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trlProps/ctrlProp1.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941AD21C-EF63-4AAA-B5EF-D68D1E79F6E1}" xr6:coauthVersionLast="47" xr6:coauthVersionMax="47" xr10:uidLastSave="{00000000-0000-0000-0000-000000000000}"/>
  <workbookProtection workbookAlgorithmName="SHA-512" workbookHashValue="PEgygkP7Izcofin0NVQuOo/os6qX2zUV/zRD4ga2ohMvqpXJV6GKWxdRGMONV5CnYmM2mV+fMTXGMcwvBYsWUA==" workbookSaltValue="U0f798wakAXVe7p3lmVlyA==" workbookSpinCount="100000" lockStructure="1"/>
  <bookViews>
    <workbookView xWindow="0" yWindow="195" windowWidth="20490" windowHeight="10605" tabRatio="840" firstSheet="2" activeTab="2" xr2:uid="{00000000-000D-0000-FFFF-FFFF00000000}"/>
  </bookViews>
  <sheets>
    <sheet name="R7施設一覧" sheetId="66" state="hidden" r:id="rId1"/>
    <sheet name="リスト・計算用" sheetId="65" state="hidden" r:id="rId2"/>
    <sheet name="①入力シート" sheetId="62" r:id="rId3"/>
    <sheet name="②入力シート２" sheetId="63" r:id="rId4"/>
    <sheet name="③入力シート３" sheetId="64" r:id="rId5"/>
    <sheet name="④【第６号様式の２】賃金改善明細（職員別表）" sheetId="56" r:id="rId6"/>
    <sheet name="⑤【第６号様式の１】実績報告書" sheetId="55" r:id="rId7"/>
    <sheet name="⑥【第６号様式の３】拠出・受入実績一覧表" sheetId="42" r:id="rId8"/>
    <sheet name="⑦【様式７】特別事情届出書" sheetId="60" r:id="rId9"/>
    <sheet name="⑧【第２号様式の３】賃金改善確認書" sheetId="61" r:id="rId10"/>
  </sheets>
  <definedNames>
    <definedName name="_Fill" localSheetId="9" hidden="1">#REF!</definedName>
    <definedName name="_Fill" hidden="1">#REF!</definedName>
    <definedName name="_xlnm._FilterDatabase" localSheetId="0" hidden="1">'R7施設一覧'!$A$3:$I$1337</definedName>
    <definedName name="_Key1" localSheetId="9" hidden="1">#REF!</definedName>
    <definedName name="_Key1" hidden="1">#REF!</definedName>
    <definedName name="_Order1" hidden="1">255</definedName>
    <definedName name="_Qr228">#REF!</definedName>
    <definedName name="_Sort" localSheetId="9" hidden="1">#REF!</definedName>
    <definedName name="_Sort" hidden="1">#REF!</definedName>
    <definedName name="EmptyList">リスト・計算用!$O$24</definedName>
    <definedName name="_xlnm.Print_Area" localSheetId="2">①入力シート!$A$1:$J$51</definedName>
    <definedName name="_xlnm.Print_Area" localSheetId="3">②入力シート２!$A$1:$AR$185</definedName>
    <definedName name="_xlnm.Print_Area" localSheetId="4">③入力シート３!$A$1:$W$185</definedName>
    <definedName name="_xlnm.Print_Area" localSheetId="5">'④【第６号様式の２】賃金改善明細（職員別表）'!$A$1:$AN$128</definedName>
    <definedName name="_xlnm.Print_Area" localSheetId="6">⑤【第６号様式の１】実績報告書!$A$1:$AL$116</definedName>
    <definedName name="_xlnm.Print_Area" localSheetId="7">⑥【第６号様式の３】拠出・受入実績一覧表!$A$1:$F$23</definedName>
    <definedName name="_xlnm.Print_Area" localSheetId="8">⑦【様式７】特別事情届出書!$A$1:$AL$30</definedName>
    <definedName name="_xlnm.Print_Area" localSheetId="9">⑧【第２号様式の３】賃金改善確認書!$A$1:$U$121</definedName>
    <definedName name="_xlnm.Print_Titles" localSheetId="5">'④【第６号様式の２】賃金改善明細（職員別表）'!$3:$10</definedName>
    <definedName name="_xlnm.Print_Titles" localSheetId="0">'R7施設一覧'!$3:$3</definedName>
    <definedName name="その他">#REF!</definedName>
    <definedName name="っっｗ">#REF!,#REF!,#REF!,#REF!</definedName>
    <definedName name="引上率">#REF!</definedName>
    <definedName name="加算率C">#REF!</definedName>
    <definedName name="休日人数" localSheetId="2">#REF!</definedName>
    <definedName name="休日人数">#REF!</definedName>
    <definedName name="休日保育" localSheetId="2">#REF!</definedName>
    <definedName name="休日保育">#REF!</definedName>
    <definedName name="休日保育2">#REF!</definedName>
    <definedName name="教育単価表">#REF!</definedName>
    <definedName name="教育定員">#REF!</definedName>
    <definedName name="教育定員Ⅱ">#REF!</definedName>
    <definedName name="見込者or追加見込者＿修了状況">リスト・計算用!$I$25:$I$26</definedName>
    <definedName name="市休日保育" localSheetId="2">#REF!</definedName>
    <definedName name="市休日保育">#REF!</definedName>
    <definedName name="実施月数">#REF!</definedName>
    <definedName name="処遇1">#REF!</definedName>
    <definedName name="処遇2">#REF!</definedName>
    <definedName name="処遇3">#REF!</definedName>
    <definedName name="第7号様式">#REF!</definedName>
    <definedName name="単価">#REF!</definedName>
    <definedName name="単価表" localSheetId="2">#REF!</definedName>
    <definedName name="単価表">#REF!</definedName>
    <definedName name="単価表2">#REF!</definedName>
    <definedName name="追加修了者＿修了状況">リスト・計算用!$K$25</definedName>
    <definedName name="定員" localSheetId="2">#REF!</definedName>
    <definedName name="定員">#REF!</definedName>
    <definedName name="定員Ⅱ">#REF!</definedName>
    <definedName name="土日閉所">#REF!</definedName>
    <definedName name="入力欄②００１">#REF!,#REF!,#REF!,#REF!,#REF!,#REF!,#REF!,#REF!,#REF!,#REF!,#REF!,#REF!,#REF!,#REF!,#REF!,#REF!,#REF!,#REF!,#REF!,#REF!,#REF!,#REF!</definedName>
    <definedName name="入力欄②０１">#REF!,#REF!,#REF!,#REF!,#REF!,#REF!,#REF!,#REF!,#REF!,#REF!,#REF!,#REF!,#REF!,#REF!,#REF!,#REF!,#REF!,#REF!,#REF!,#REF!,#REF!,#REF!</definedName>
    <definedName name="入力欄②１">#REF!,#REF!,#REF!,#REF!,#REF!,#REF!,#REF!,#REF!,#REF!,#REF!,#REF!,#REF!,#REF!,#REF!,#REF!,#REF!,#REF!,#REF!,#REF!,#REF!,#REF!,#REF!</definedName>
    <definedName name="入力欄②Ａ">#REF!,#REF!,#REF!,#REF!,#REF!,#REF!,#REF!,#REF!,#REF!,#REF!,#REF!,#REF!,#REF!,#REF!,#REF!,#REF!,#REF!,#REF!,#REF!,#REF!,#REF!,#REF!</definedName>
    <definedName name="入力欄③０１">#REF!,#REF!,#REF!,#REF!,#REF!,#REF!,#REF!,#REF!,#REF!,#REF!,#REF!,#REF!,#REF!,#REF!</definedName>
    <definedName name="入力欄③０２">#REF!,#REF!,#REF!,#REF!</definedName>
    <definedName name="入力欄③１">#REF!,#REF!,#REF!,#REF!,#REF!,#REF!,#REF!,#REF!,#REF!,#REF!,#REF!,#REF!,#REF!,#REF!</definedName>
    <definedName name="入力欄③２">#REF!,#REF!,#REF!,#REF!</definedName>
    <definedName name="入力欄③Ａ">#REF!,#REF!,#REF!,#REF!,#REF!,#REF!,#REF!,#REF!,#REF!,#REF!,#REF!,#REF!,#REF!,#REF!</definedName>
    <definedName name="入力欄③Ｂ">#REF!,#REF!,#REF!,#REF!</definedName>
    <definedName name="否リスト">#REF!</definedName>
    <definedName name="平均勤続年数" localSheetId="2">#REF!</definedName>
    <definedName name="平均勤続年数">#REF!</definedName>
    <definedName name="保育単価表">#REF!</definedName>
    <definedName name="保育定員">#REF!</definedName>
    <definedName name="保育定員Ⅱ">#REF!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2" l="1"/>
  <c r="D11" i="62"/>
  <c r="D12" i="62"/>
  <c r="E21" i="42"/>
  <c r="T185" i="64"/>
  <c r="T182" i="64"/>
  <c r="T179" i="64"/>
  <c r="T176" i="64"/>
  <c r="T173" i="64"/>
  <c r="T170" i="64"/>
  <c r="T167" i="64"/>
  <c r="T164" i="64"/>
  <c r="T161" i="64"/>
  <c r="T158" i="64"/>
  <c r="T155" i="64"/>
  <c r="T152" i="64"/>
  <c r="T149" i="64"/>
  <c r="T146" i="64"/>
  <c r="T143" i="64"/>
  <c r="T140" i="64"/>
  <c r="T137" i="64"/>
  <c r="T134" i="64"/>
  <c r="T131" i="64"/>
  <c r="T128" i="64"/>
  <c r="T125" i="64"/>
  <c r="T122" i="64"/>
  <c r="T119" i="64"/>
  <c r="T116" i="64"/>
  <c r="T113" i="64"/>
  <c r="T110" i="64"/>
  <c r="T107" i="64"/>
  <c r="T104" i="64"/>
  <c r="T101" i="64"/>
  <c r="T98" i="64"/>
  <c r="T95" i="64"/>
  <c r="T92" i="64"/>
  <c r="T89" i="64"/>
  <c r="T86" i="64"/>
  <c r="T83" i="64"/>
  <c r="T80" i="64"/>
  <c r="T77" i="64"/>
  <c r="T74" i="64"/>
  <c r="T71" i="64"/>
  <c r="T68" i="64"/>
  <c r="T65" i="64"/>
  <c r="T62" i="64"/>
  <c r="T59" i="64"/>
  <c r="T56" i="64"/>
  <c r="T53" i="64"/>
  <c r="T50" i="64"/>
  <c r="T47" i="64"/>
  <c r="T44" i="64"/>
  <c r="T41" i="64"/>
  <c r="T38" i="64"/>
  <c r="T35" i="64"/>
  <c r="T32" i="64"/>
  <c r="T29" i="64"/>
  <c r="T26" i="64"/>
  <c r="T23" i="64"/>
  <c r="T20" i="64"/>
  <c r="T17" i="64"/>
  <c r="T14" i="64"/>
  <c r="T11" i="64"/>
  <c r="T8" i="64"/>
  <c r="W183" i="64"/>
  <c r="W180" i="64"/>
  <c r="W177" i="64"/>
  <c r="W174" i="64"/>
  <c r="W171" i="64"/>
  <c r="W168" i="64"/>
  <c r="W165" i="64"/>
  <c r="W162" i="64"/>
  <c r="W159" i="64"/>
  <c r="W156" i="64"/>
  <c r="W153" i="64"/>
  <c r="W150" i="64"/>
  <c r="W147" i="64"/>
  <c r="W144" i="64"/>
  <c r="W141" i="64"/>
  <c r="W138" i="64"/>
  <c r="W135" i="64"/>
  <c r="W132" i="64"/>
  <c r="W129" i="64"/>
  <c r="W126" i="64"/>
  <c r="W123" i="64"/>
  <c r="W120" i="64"/>
  <c r="W117" i="64"/>
  <c r="W114" i="64"/>
  <c r="W111" i="64"/>
  <c r="W108" i="64"/>
  <c r="W105" i="64"/>
  <c r="W102" i="64"/>
  <c r="W99" i="64"/>
  <c r="W96" i="64"/>
  <c r="W93" i="64"/>
  <c r="W90" i="64"/>
  <c r="W87" i="64"/>
  <c r="W84" i="64"/>
  <c r="W81" i="64"/>
  <c r="W78" i="64"/>
  <c r="W75" i="64"/>
  <c r="W72" i="64"/>
  <c r="W69" i="64"/>
  <c r="W66" i="64"/>
  <c r="W63" i="64"/>
  <c r="W60" i="64"/>
  <c r="W57" i="64"/>
  <c r="W54" i="64"/>
  <c r="W51" i="64"/>
  <c r="W48" i="64"/>
  <c r="W45" i="64"/>
  <c r="W42" i="64"/>
  <c r="W39" i="64"/>
  <c r="W36" i="64"/>
  <c r="W33" i="64"/>
  <c r="W30" i="64"/>
  <c r="W27" i="64"/>
  <c r="W24" i="64"/>
  <c r="W21" i="64"/>
  <c r="W18" i="64"/>
  <c r="W15" i="64"/>
  <c r="W12" i="64"/>
  <c r="W9" i="64"/>
  <c r="W6" i="64"/>
  <c r="AJ180" i="63"/>
  <c r="AJ183" i="63"/>
  <c r="AJ177" i="63"/>
  <c r="AJ174" i="63"/>
  <c r="AJ171" i="63"/>
  <c r="AJ168" i="63"/>
  <c r="AJ165" i="63"/>
  <c r="AJ162" i="63"/>
  <c r="AJ159" i="63"/>
  <c r="AJ156" i="63"/>
  <c r="AJ153" i="63"/>
  <c r="AJ150" i="63"/>
  <c r="AJ147" i="63"/>
  <c r="AJ144" i="63"/>
  <c r="AJ141" i="63"/>
  <c r="AJ138" i="63"/>
  <c r="AJ135" i="63"/>
  <c r="AJ132" i="63"/>
  <c r="AJ129" i="63"/>
  <c r="AJ126" i="63"/>
  <c r="AJ123" i="63"/>
  <c r="AJ120" i="63"/>
  <c r="AJ117" i="63"/>
  <c r="AJ114" i="63"/>
  <c r="AJ111" i="63"/>
  <c r="AJ108" i="63"/>
  <c r="AJ105" i="63"/>
  <c r="AJ102" i="63"/>
  <c r="AJ99" i="63"/>
  <c r="AJ96" i="63"/>
  <c r="AJ93" i="63"/>
  <c r="AJ90" i="63"/>
  <c r="AJ87" i="63"/>
  <c r="AJ84" i="63"/>
  <c r="AJ81" i="63"/>
  <c r="AJ78" i="63"/>
  <c r="AJ75" i="63"/>
  <c r="AJ72" i="63"/>
  <c r="AJ69" i="63"/>
  <c r="AJ66" i="63"/>
  <c r="AJ63" i="63"/>
  <c r="AJ60" i="63"/>
  <c r="AJ57" i="63"/>
  <c r="AJ54" i="63"/>
  <c r="AJ51" i="63"/>
  <c r="AJ48" i="63"/>
  <c r="AJ45" i="63"/>
  <c r="AJ42" i="63"/>
  <c r="AJ39" i="63"/>
  <c r="AJ36" i="63"/>
  <c r="AJ33" i="63"/>
  <c r="AJ30" i="63"/>
  <c r="AJ27" i="63"/>
  <c r="AJ24" i="63"/>
  <c r="AJ21" i="63"/>
  <c r="AJ18" i="63"/>
  <c r="AJ15" i="63"/>
  <c r="AJ12" i="63"/>
  <c r="AJ9" i="63"/>
  <c r="AJ6" i="63"/>
  <c r="X98" i="55"/>
  <c r="AJ111" i="56" l="1"/>
  <c r="G50" i="62"/>
  <c r="L111" i="56" s="1"/>
  <c r="AE119" i="56" l="1"/>
  <c r="I6" i="64"/>
  <c r="J6" i="64" s="1"/>
  <c r="K6" i="64" s="1"/>
  <c r="L6" i="64" s="1"/>
  <c r="M6" i="64" s="1"/>
  <c r="N6" i="64" s="1"/>
  <c r="O6" i="64" s="1"/>
  <c r="I7" i="64"/>
  <c r="J7" i="64"/>
  <c r="K7" i="64"/>
  <c r="L7" i="64"/>
  <c r="M7" i="64" s="1"/>
  <c r="N7" i="64" s="1"/>
  <c r="O7" i="64" s="1"/>
  <c r="I9" i="64"/>
  <c r="I10" i="64"/>
  <c r="I12" i="64"/>
  <c r="I13" i="64"/>
  <c r="J13" i="64" l="1"/>
  <c r="K13" i="64" s="1"/>
  <c r="L13" i="64" s="1"/>
  <c r="M13" i="64" s="1"/>
  <c r="N13" i="64" s="1"/>
  <c r="O13" i="64" s="1"/>
  <c r="P13" i="64" s="1"/>
  <c r="Q13" i="64" s="1"/>
  <c r="R13" i="64" s="1"/>
  <c r="S13" i="64" s="1"/>
  <c r="J12" i="64"/>
  <c r="K12" i="64" s="1"/>
  <c r="L12" i="64" s="1"/>
  <c r="M12" i="64" s="1"/>
  <c r="N12" i="64" s="1"/>
  <c r="O12" i="64" s="1"/>
  <c r="P12" i="64" s="1"/>
  <c r="Q12" i="64" s="1"/>
  <c r="R12" i="64" s="1"/>
  <c r="S12" i="64" s="1"/>
  <c r="J10" i="64"/>
  <c r="K10" i="64" s="1"/>
  <c r="L10" i="64" s="1"/>
  <c r="M10" i="64" s="1"/>
  <c r="N10" i="64" s="1"/>
  <c r="O10" i="64" s="1"/>
  <c r="P10" i="64" s="1"/>
  <c r="Q10" i="64" s="1"/>
  <c r="R10" i="64" s="1"/>
  <c r="S10" i="64" s="1"/>
  <c r="J9" i="64"/>
  <c r="K9" i="64" s="1"/>
  <c r="L9" i="64" s="1"/>
  <c r="M9" i="64" s="1"/>
  <c r="N9" i="64" s="1"/>
  <c r="O9" i="64" s="1"/>
  <c r="P9" i="64" s="1"/>
  <c r="Q9" i="64" s="1"/>
  <c r="R9" i="64" s="1"/>
  <c r="S9" i="64" s="1"/>
  <c r="P7" i="64"/>
  <c r="Q7" i="64" s="1"/>
  <c r="R7" i="64" s="1"/>
  <c r="S7" i="64" s="1"/>
  <c r="T7" i="64"/>
  <c r="P6" i="64"/>
  <c r="Q6" i="64" s="1"/>
  <c r="R6" i="64" s="1"/>
  <c r="S6" i="64" s="1"/>
  <c r="T12" i="64" l="1"/>
  <c r="T10" i="64"/>
  <c r="T9" i="64"/>
  <c r="T13" i="64"/>
  <c r="T6" i="64"/>
  <c r="X30" i="55" l="1"/>
  <c r="AG110" i="56"/>
  <c r="AI110" i="56"/>
  <c r="AH110" i="56"/>
  <c r="I15" i="64" l="1"/>
  <c r="I16" i="64"/>
  <c r="I18" i="64"/>
  <c r="I19" i="64"/>
  <c r="M12" i="55"/>
  <c r="M108" i="55"/>
  <c r="M107" i="55"/>
  <c r="X24" i="55"/>
  <c r="J19" i="64" l="1"/>
  <c r="K19" i="64" s="1"/>
  <c r="L19" i="64" s="1"/>
  <c r="M19" i="64" s="1"/>
  <c r="N19" i="64" s="1"/>
  <c r="O19" i="64" s="1"/>
  <c r="P19" i="64" s="1"/>
  <c r="Q19" i="64" s="1"/>
  <c r="R19" i="64" s="1"/>
  <c r="S19" i="64" s="1"/>
  <c r="J16" i="64"/>
  <c r="K16" i="64" s="1"/>
  <c r="L16" i="64" s="1"/>
  <c r="M16" i="64" s="1"/>
  <c r="N16" i="64" s="1"/>
  <c r="O16" i="64" s="1"/>
  <c r="P16" i="64" s="1"/>
  <c r="Q16" i="64" s="1"/>
  <c r="R16" i="64" s="1"/>
  <c r="S16" i="64" s="1"/>
  <c r="J18" i="64"/>
  <c r="K18" i="64" s="1"/>
  <c r="L18" i="64" s="1"/>
  <c r="M18" i="64" s="1"/>
  <c r="N18" i="64" s="1"/>
  <c r="O18" i="64" s="1"/>
  <c r="P18" i="64" s="1"/>
  <c r="Q18" i="64" s="1"/>
  <c r="R18" i="64" s="1"/>
  <c r="S18" i="64" s="1"/>
  <c r="J15" i="64"/>
  <c r="K15" i="64" s="1"/>
  <c r="L15" i="64" s="1"/>
  <c r="M15" i="64" s="1"/>
  <c r="N15" i="64" s="1"/>
  <c r="O15" i="64" s="1"/>
  <c r="P15" i="64" s="1"/>
  <c r="Q15" i="64" s="1"/>
  <c r="R15" i="64" s="1"/>
  <c r="S15" i="64" s="1"/>
  <c r="X32" i="55"/>
  <c r="Y12" i="55"/>
  <c r="S12" i="55"/>
  <c r="T16" i="64" l="1"/>
  <c r="T15" i="64"/>
  <c r="T19" i="64"/>
  <c r="T18" i="64"/>
  <c r="U11" i="56"/>
  <c r="X115" i="55" l="1"/>
  <c r="V113" i="55"/>
  <c r="T113" i="55"/>
  <c r="P113" i="55"/>
  <c r="I6" i="63"/>
  <c r="V6" i="63"/>
  <c r="W6" i="63" s="1"/>
  <c r="X6" i="63" s="1"/>
  <c r="Y6" i="63" s="1"/>
  <c r="Z6" i="63" s="1"/>
  <c r="AA6" i="63" s="1"/>
  <c r="AB6" i="63" s="1"/>
  <c r="AC6" i="63" s="1"/>
  <c r="AD6" i="63" s="1"/>
  <c r="AE6" i="63" s="1"/>
  <c r="AF6" i="63" s="1"/>
  <c r="I7" i="63"/>
  <c r="J7" i="63" s="1"/>
  <c r="K7" i="63" s="1"/>
  <c r="L7" i="63" s="1"/>
  <c r="M7" i="63" s="1"/>
  <c r="N7" i="63" s="1"/>
  <c r="O7" i="63" s="1"/>
  <c r="P7" i="63" s="1"/>
  <c r="Q7" i="63" s="1"/>
  <c r="R7" i="63" s="1"/>
  <c r="S7" i="63" s="1"/>
  <c r="V7" i="63"/>
  <c r="W7" i="63" s="1"/>
  <c r="X7" i="63" s="1"/>
  <c r="Y7" i="63" s="1"/>
  <c r="Z7" i="63" s="1"/>
  <c r="AA7" i="63" s="1"/>
  <c r="AB7" i="63" s="1"/>
  <c r="AC7" i="63" s="1"/>
  <c r="AD7" i="63" s="1"/>
  <c r="AE7" i="63" s="1"/>
  <c r="AF7" i="63" s="1"/>
  <c r="T8" i="63"/>
  <c r="AG8" i="63"/>
  <c r="I9" i="63"/>
  <c r="J9" i="63" s="1"/>
  <c r="K9" i="63" s="1"/>
  <c r="L9" i="63" s="1"/>
  <c r="M9" i="63" s="1"/>
  <c r="N9" i="63" s="1"/>
  <c r="O9" i="63" s="1"/>
  <c r="P9" i="63" s="1"/>
  <c r="Q9" i="63" s="1"/>
  <c r="R9" i="63" s="1"/>
  <c r="S9" i="63" s="1"/>
  <c r="V9" i="63"/>
  <c r="I10" i="63"/>
  <c r="J10" i="63"/>
  <c r="K10" i="63"/>
  <c r="L10" i="63" s="1"/>
  <c r="M10" i="63" s="1"/>
  <c r="N10" i="63" s="1"/>
  <c r="O10" i="63" s="1"/>
  <c r="P10" i="63" s="1"/>
  <c r="Q10" i="63" s="1"/>
  <c r="R10" i="63" s="1"/>
  <c r="S10" i="63" s="1"/>
  <c r="V10" i="63"/>
  <c r="W10" i="63" s="1"/>
  <c r="X10" i="63" s="1"/>
  <c r="Y10" i="63" s="1"/>
  <c r="Z10" i="63" s="1"/>
  <c r="AA10" i="63" s="1"/>
  <c r="AB10" i="63" s="1"/>
  <c r="AC10" i="63" s="1"/>
  <c r="AD10" i="63" s="1"/>
  <c r="AE10" i="63" s="1"/>
  <c r="AF10" i="63" s="1"/>
  <c r="T11" i="63"/>
  <c r="AG11" i="63"/>
  <c r="I12" i="63"/>
  <c r="J12" i="63"/>
  <c r="V12" i="63"/>
  <c r="W12" i="63" s="1"/>
  <c r="X12" i="63" s="1"/>
  <c r="Y12" i="63" s="1"/>
  <c r="Z12" i="63" s="1"/>
  <c r="AA12" i="63" s="1"/>
  <c r="AB12" i="63" s="1"/>
  <c r="AC12" i="63" s="1"/>
  <c r="AD12" i="63" s="1"/>
  <c r="AE12" i="63" s="1"/>
  <c r="AF12" i="63" s="1"/>
  <c r="I13" i="63"/>
  <c r="V13" i="63"/>
  <c r="W13" i="63" s="1"/>
  <c r="X13" i="63" s="1"/>
  <c r="Y13" i="63" s="1"/>
  <c r="Z13" i="63" s="1"/>
  <c r="AA13" i="63" s="1"/>
  <c r="AB13" i="63" s="1"/>
  <c r="AC13" i="63" s="1"/>
  <c r="AD13" i="63" s="1"/>
  <c r="AE13" i="63" s="1"/>
  <c r="AF13" i="63" s="1"/>
  <c r="T14" i="63"/>
  <c r="AG14" i="63"/>
  <c r="I15" i="63"/>
  <c r="J15" i="63" s="1"/>
  <c r="K15" i="63" s="1"/>
  <c r="L15" i="63" s="1"/>
  <c r="M15" i="63" s="1"/>
  <c r="N15" i="63" s="1"/>
  <c r="O15" i="63" s="1"/>
  <c r="P15" i="63" s="1"/>
  <c r="Q15" i="63" s="1"/>
  <c r="R15" i="63" s="1"/>
  <c r="S15" i="63" s="1"/>
  <c r="V15" i="63"/>
  <c r="W15" i="63" s="1"/>
  <c r="X15" i="63" s="1"/>
  <c r="Y15" i="63" s="1"/>
  <c r="Z15" i="63" s="1"/>
  <c r="AA15" i="63" s="1"/>
  <c r="AB15" i="63" s="1"/>
  <c r="AC15" i="63" s="1"/>
  <c r="AD15" i="63" s="1"/>
  <c r="AE15" i="63" s="1"/>
  <c r="AF15" i="63" s="1"/>
  <c r="I16" i="63"/>
  <c r="J16" i="63" s="1"/>
  <c r="K16" i="63" s="1"/>
  <c r="L16" i="63" s="1"/>
  <c r="M16" i="63" s="1"/>
  <c r="V16" i="63"/>
  <c r="W16" i="63" s="1"/>
  <c r="X16" i="63" s="1"/>
  <c r="Y16" i="63" s="1"/>
  <c r="Z16" i="63" s="1"/>
  <c r="AA16" i="63" s="1"/>
  <c r="AB16" i="63" s="1"/>
  <c r="AC16" i="63" s="1"/>
  <c r="AD16" i="63" s="1"/>
  <c r="AE16" i="63" s="1"/>
  <c r="AF16" i="63" s="1"/>
  <c r="T17" i="63"/>
  <c r="AG17" i="63"/>
  <c r="I18" i="63"/>
  <c r="J18" i="63" s="1"/>
  <c r="K18" i="63" s="1"/>
  <c r="L18" i="63" s="1"/>
  <c r="M18" i="63" s="1"/>
  <c r="N18" i="63" s="1"/>
  <c r="O18" i="63" s="1"/>
  <c r="P18" i="63" s="1"/>
  <c r="Q18" i="63" s="1"/>
  <c r="R18" i="63" s="1"/>
  <c r="S18" i="63" s="1"/>
  <c r="V18" i="63"/>
  <c r="W18" i="63" s="1"/>
  <c r="X18" i="63" s="1"/>
  <c r="Y18" i="63" s="1"/>
  <c r="Z18" i="63" s="1"/>
  <c r="AA18" i="63" s="1"/>
  <c r="AB18" i="63" s="1"/>
  <c r="AC18" i="63" s="1"/>
  <c r="AD18" i="63" s="1"/>
  <c r="AE18" i="63" s="1"/>
  <c r="AF18" i="63" s="1"/>
  <c r="I19" i="63"/>
  <c r="J19" i="63" s="1"/>
  <c r="K19" i="63" s="1"/>
  <c r="L19" i="63" s="1"/>
  <c r="M19" i="63" s="1"/>
  <c r="N19" i="63" s="1"/>
  <c r="O19" i="63" s="1"/>
  <c r="P19" i="63" s="1"/>
  <c r="Q19" i="63" s="1"/>
  <c r="R19" i="63" s="1"/>
  <c r="S19" i="63" s="1"/>
  <c r="V19" i="63"/>
  <c r="W19" i="63" s="1"/>
  <c r="X19" i="63" s="1"/>
  <c r="Y19" i="63" s="1"/>
  <c r="Z19" i="63" s="1"/>
  <c r="AA19" i="63" s="1"/>
  <c r="AB19" i="63" s="1"/>
  <c r="AC19" i="63" s="1"/>
  <c r="AD19" i="63" s="1"/>
  <c r="AE19" i="63" s="1"/>
  <c r="AF19" i="63" s="1"/>
  <c r="T20" i="63"/>
  <c r="AG20" i="63"/>
  <c r="W9" i="63" l="1"/>
  <c r="X9" i="63" s="1"/>
  <c r="Y9" i="63" s="1"/>
  <c r="Z9" i="63" s="1"/>
  <c r="AA9" i="63" s="1"/>
  <c r="AB9" i="63" s="1"/>
  <c r="AC9" i="63" s="1"/>
  <c r="AD9" i="63" s="1"/>
  <c r="AE9" i="63" s="1"/>
  <c r="AF9" i="63" s="1"/>
  <c r="K12" i="63"/>
  <c r="L12" i="63" s="1"/>
  <c r="M12" i="63" s="1"/>
  <c r="N12" i="63" s="1"/>
  <c r="O12" i="63" s="1"/>
  <c r="P12" i="63" s="1"/>
  <c r="Q12" i="63" s="1"/>
  <c r="R12" i="63" s="1"/>
  <c r="S12" i="63" s="1"/>
  <c r="T7" i="63"/>
  <c r="N16" i="63"/>
  <c r="O16" i="63" s="1"/>
  <c r="P16" i="63" s="1"/>
  <c r="Q16" i="63" s="1"/>
  <c r="R16" i="63" s="1"/>
  <c r="S16" i="63" s="1"/>
  <c r="T10" i="63"/>
  <c r="J6" i="63"/>
  <c r="K6" i="63" s="1"/>
  <c r="L6" i="63" s="1"/>
  <c r="M6" i="63" s="1"/>
  <c r="N6" i="63" s="1"/>
  <c r="O6" i="63" s="1"/>
  <c r="P6" i="63" s="1"/>
  <c r="Q6" i="63" s="1"/>
  <c r="R6" i="63" s="1"/>
  <c r="S6" i="63" s="1"/>
  <c r="AG7" i="63"/>
  <c r="AG16" i="63"/>
  <c r="AG13" i="63"/>
  <c r="AG10" i="63"/>
  <c r="AG19" i="63"/>
  <c r="T19" i="63"/>
  <c r="AG18" i="63"/>
  <c r="T18" i="63"/>
  <c r="T15" i="63"/>
  <c r="AG12" i="63"/>
  <c r="T9" i="63"/>
  <c r="AG6" i="63"/>
  <c r="AG15" i="63"/>
  <c r="J13" i="63"/>
  <c r="K13" i="63" s="1"/>
  <c r="L13" i="63" s="1"/>
  <c r="M13" i="63" s="1"/>
  <c r="N13" i="63" s="1"/>
  <c r="O13" i="63" s="1"/>
  <c r="P13" i="63" s="1"/>
  <c r="Q13" i="63" s="1"/>
  <c r="R13" i="63" s="1"/>
  <c r="S13" i="63" s="1"/>
  <c r="T16" i="63" l="1"/>
  <c r="T12" i="63"/>
  <c r="T13" i="63"/>
  <c r="T6" i="63"/>
  <c r="AG9" i="63"/>
  <c r="I96" i="64" l="1"/>
  <c r="I97" i="64"/>
  <c r="I99" i="64"/>
  <c r="I100" i="64"/>
  <c r="I102" i="64"/>
  <c r="I103" i="64"/>
  <c r="I105" i="64"/>
  <c r="I106" i="64"/>
  <c r="I108" i="64"/>
  <c r="I109" i="64"/>
  <c r="I111" i="64"/>
  <c r="I112" i="64"/>
  <c r="I114" i="64"/>
  <c r="I115" i="64"/>
  <c r="I117" i="64"/>
  <c r="I118" i="64"/>
  <c r="I120" i="64"/>
  <c r="I121" i="64"/>
  <c r="I123" i="64"/>
  <c r="I124" i="64"/>
  <c r="I126" i="64"/>
  <c r="I127" i="64"/>
  <c r="I129" i="64"/>
  <c r="I130" i="64"/>
  <c r="I132" i="64"/>
  <c r="I133" i="64"/>
  <c r="I135" i="64"/>
  <c r="I136" i="64"/>
  <c r="I138" i="64"/>
  <c r="I139" i="64"/>
  <c r="I141" i="64"/>
  <c r="I142" i="64"/>
  <c r="I144" i="64"/>
  <c r="I145" i="64"/>
  <c r="I147" i="64"/>
  <c r="I148" i="64"/>
  <c r="I150" i="64"/>
  <c r="I151" i="64"/>
  <c r="I153" i="64"/>
  <c r="I154" i="64"/>
  <c r="I156" i="64"/>
  <c r="I157" i="64"/>
  <c r="I159" i="64"/>
  <c r="I160" i="64"/>
  <c r="I162" i="64"/>
  <c r="I163" i="64"/>
  <c r="I165" i="64"/>
  <c r="I166" i="64"/>
  <c r="I168" i="64"/>
  <c r="I169" i="64"/>
  <c r="I171" i="64"/>
  <c r="I172" i="64"/>
  <c r="I174" i="64"/>
  <c r="I175" i="64"/>
  <c r="I177" i="64"/>
  <c r="I178" i="64"/>
  <c r="I180" i="64"/>
  <c r="I181" i="64"/>
  <c r="I183" i="64"/>
  <c r="I184" i="64"/>
  <c r="J139" i="64" l="1"/>
  <c r="K139" i="64" s="1"/>
  <c r="L139" i="64" s="1"/>
  <c r="M139" i="64" s="1"/>
  <c r="N139" i="64" s="1"/>
  <c r="O139" i="64" s="1"/>
  <c r="P139" i="64" s="1"/>
  <c r="Q139" i="64" s="1"/>
  <c r="R139" i="64" s="1"/>
  <c r="S139" i="64" s="1"/>
  <c r="J121" i="64"/>
  <c r="K121" i="64" s="1"/>
  <c r="L121" i="64" s="1"/>
  <c r="J174" i="64"/>
  <c r="K174" i="64" s="1"/>
  <c r="L174" i="64" s="1"/>
  <c r="M174" i="64" s="1"/>
  <c r="N174" i="64" s="1"/>
  <c r="O174" i="64" s="1"/>
  <c r="P174" i="64" s="1"/>
  <c r="Q174" i="64" s="1"/>
  <c r="R174" i="64" s="1"/>
  <c r="S174" i="64" s="1"/>
  <c r="J138" i="64"/>
  <c r="K138" i="64" s="1"/>
  <c r="L138" i="64" s="1"/>
  <c r="M138" i="64" s="1"/>
  <c r="N138" i="64" s="1"/>
  <c r="O138" i="64" s="1"/>
  <c r="P138" i="64" s="1"/>
  <c r="Q138" i="64" s="1"/>
  <c r="R138" i="64" s="1"/>
  <c r="S138" i="64" s="1"/>
  <c r="J120" i="64"/>
  <c r="K120" i="64" s="1"/>
  <c r="L120" i="64" s="1"/>
  <c r="M120" i="64" s="1"/>
  <c r="N120" i="64" s="1"/>
  <c r="O120" i="64" s="1"/>
  <c r="P120" i="64" s="1"/>
  <c r="Q120" i="64" s="1"/>
  <c r="R120" i="64" s="1"/>
  <c r="S120" i="64" s="1"/>
  <c r="J111" i="64"/>
  <c r="K111" i="64" s="1"/>
  <c r="L111" i="64" s="1"/>
  <c r="M111" i="64" s="1"/>
  <c r="N111" i="64" s="1"/>
  <c r="O111" i="64" s="1"/>
  <c r="P111" i="64" s="1"/>
  <c r="Q111" i="64" s="1"/>
  <c r="R111" i="64" s="1"/>
  <c r="S111" i="64" s="1"/>
  <c r="J102" i="64"/>
  <c r="K102" i="64" s="1"/>
  <c r="L102" i="64" s="1"/>
  <c r="M102" i="64" s="1"/>
  <c r="N102" i="64" s="1"/>
  <c r="O102" i="64" s="1"/>
  <c r="P102" i="64" s="1"/>
  <c r="Q102" i="64" s="1"/>
  <c r="R102" i="64" s="1"/>
  <c r="S102" i="64" s="1"/>
  <c r="J181" i="64"/>
  <c r="K181" i="64" s="1"/>
  <c r="L181" i="64" s="1"/>
  <c r="M181" i="64" s="1"/>
  <c r="N181" i="64" s="1"/>
  <c r="O181" i="64" s="1"/>
  <c r="P181" i="64" s="1"/>
  <c r="Q181" i="64" s="1"/>
  <c r="R181" i="64" s="1"/>
  <c r="S181" i="64" s="1"/>
  <c r="J172" i="64"/>
  <c r="K172" i="64" s="1"/>
  <c r="L172" i="64" s="1"/>
  <c r="M172" i="64" s="1"/>
  <c r="N172" i="64" s="1"/>
  <c r="O172" i="64" s="1"/>
  <c r="P172" i="64" s="1"/>
  <c r="Q172" i="64" s="1"/>
  <c r="R172" i="64" s="1"/>
  <c r="S172" i="64" s="1"/>
  <c r="J163" i="64"/>
  <c r="K163" i="64" s="1"/>
  <c r="L163" i="64" s="1"/>
  <c r="M163" i="64" s="1"/>
  <c r="N163" i="64" s="1"/>
  <c r="O163" i="64" s="1"/>
  <c r="P163" i="64" s="1"/>
  <c r="Q163" i="64" s="1"/>
  <c r="R163" i="64" s="1"/>
  <c r="S163" i="64" s="1"/>
  <c r="J154" i="64"/>
  <c r="K154" i="64" s="1"/>
  <c r="L154" i="64" s="1"/>
  <c r="M154" i="64" s="1"/>
  <c r="N154" i="64" s="1"/>
  <c r="O154" i="64" s="1"/>
  <c r="P154" i="64" s="1"/>
  <c r="Q154" i="64" s="1"/>
  <c r="R154" i="64" s="1"/>
  <c r="S154" i="64" s="1"/>
  <c r="J136" i="64"/>
  <c r="K136" i="64" s="1"/>
  <c r="L136" i="64" s="1"/>
  <c r="M136" i="64" s="1"/>
  <c r="N136" i="64" s="1"/>
  <c r="O136" i="64" s="1"/>
  <c r="P136" i="64" s="1"/>
  <c r="Q136" i="64" s="1"/>
  <c r="R136" i="64" s="1"/>
  <c r="S136" i="64" s="1"/>
  <c r="T136" i="64" s="1"/>
  <c r="J127" i="64"/>
  <c r="K127" i="64" s="1"/>
  <c r="L127" i="64" s="1"/>
  <c r="M127" i="64" s="1"/>
  <c r="N127" i="64" s="1"/>
  <c r="O127" i="64" s="1"/>
  <c r="P127" i="64" s="1"/>
  <c r="Q127" i="64" s="1"/>
  <c r="R127" i="64" s="1"/>
  <c r="S127" i="64" s="1"/>
  <c r="J118" i="64"/>
  <c r="K118" i="64" s="1"/>
  <c r="L118" i="64" s="1"/>
  <c r="M118" i="64" s="1"/>
  <c r="N118" i="64" s="1"/>
  <c r="O118" i="64" s="1"/>
  <c r="P118" i="64" s="1"/>
  <c r="Q118" i="64" s="1"/>
  <c r="R118" i="64" s="1"/>
  <c r="S118" i="64" s="1"/>
  <c r="J109" i="64"/>
  <c r="K109" i="64" s="1"/>
  <c r="L109" i="64" s="1"/>
  <c r="M109" i="64" s="1"/>
  <c r="N109" i="64" s="1"/>
  <c r="O109" i="64" s="1"/>
  <c r="P109" i="64" s="1"/>
  <c r="Q109" i="64" s="1"/>
  <c r="R109" i="64" s="1"/>
  <c r="S109" i="64" s="1"/>
  <c r="J100" i="64"/>
  <c r="K100" i="64" s="1"/>
  <c r="L100" i="64" s="1"/>
  <c r="M100" i="64" s="1"/>
  <c r="N100" i="64" s="1"/>
  <c r="O100" i="64" s="1"/>
  <c r="P100" i="64" s="1"/>
  <c r="Q100" i="64" s="1"/>
  <c r="R100" i="64" s="1"/>
  <c r="S100" i="64" s="1"/>
  <c r="J184" i="64"/>
  <c r="K184" i="64" s="1"/>
  <c r="L184" i="64" s="1"/>
  <c r="M184" i="64" s="1"/>
  <c r="N184" i="64" s="1"/>
  <c r="O184" i="64" s="1"/>
  <c r="P184" i="64" s="1"/>
  <c r="Q184" i="64" s="1"/>
  <c r="R184" i="64" s="1"/>
  <c r="S184" i="64" s="1"/>
  <c r="J148" i="64"/>
  <c r="K148" i="64" s="1"/>
  <c r="L148" i="64" s="1"/>
  <c r="M148" i="64" s="1"/>
  <c r="N148" i="64" s="1"/>
  <c r="O148" i="64" s="1"/>
  <c r="P148" i="64" s="1"/>
  <c r="Q148" i="64" s="1"/>
  <c r="R148" i="64" s="1"/>
  <c r="S148" i="64" s="1"/>
  <c r="J112" i="64"/>
  <c r="K112" i="64" s="1"/>
  <c r="L112" i="64" s="1"/>
  <c r="M112" i="64" s="1"/>
  <c r="N112" i="64" s="1"/>
  <c r="O112" i="64" s="1"/>
  <c r="P112" i="64" s="1"/>
  <c r="Q112" i="64" s="1"/>
  <c r="R112" i="64" s="1"/>
  <c r="S112" i="64" s="1"/>
  <c r="J165" i="64"/>
  <c r="K165" i="64" s="1"/>
  <c r="L165" i="64" s="1"/>
  <c r="M165" i="64" s="1"/>
  <c r="N165" i="64" s="1"/>
  <c r="O165" i="64" s="1"/>
  <c r="P165" i="64" s="1"/>
  <c r="Q165" i="64" s="1"/>
  <c r="R165" i="64" s="1"/>
  <c r="S165" i="64" s="1"/>
  <c r="J162" i="64"/>
  <c r="K162" i="64" s="1"/>
  <c r="L162" i="64" s="1"/>
  <c r="M162" i="64" s="1"/>
  <c r="N162" i="64" s="1"/>
  <c r="O162" i="64" s="1"/>
  <c r="P162" i="64" s="1"/>
  <c r="Q162" i="64" s="1"/>
  <c r="R162" i="64" s="1"/>
  <c r="S162" i="64" s="1"/>
  <c r="J99" i="64"/>
  <c r="K99" i="64" s="1"/>
  <c r="L99" i="64" s="1"/>
  <c r="M99" i="64" s="1"/>
  <c r="N99" i="64" s="1"/>
  <c r="O99" i="64" s="1"/>
  <c r="P99" i="64" s="1"/>
  <c r="Q99" i="64" s="1"/>
  <c r="R99" i="64" s="1"/>
  <c r="S99" i="64" s="1"/>
  <c r="J157" i="64"/>
  <c r="K157" i="64" s="1"/>
  <c r="L157" i="64" s="1"/>
  <c r="M157" i="64" s="1"/>
  <c r="N157" i="64" s="1"/>
  <c r="O157" i="64" s="1"/>
  <c r="P157" i="64" s="1"/>
  <c r="Q157" i="64" s="1"/>
  <c r="R157" i="64" s="1"/>
  <c r="S157" i="64" s="1"/>
  <c r="J130" i="64"/>
  <c r="K130" i="64" s="1"/>
  <c r="L130" i="64" s="1"/>
  <c r="M130" i="64" s="1"/>
  <c r="N130" i="64" s="1"/>
  <c r="O130" i="64" s="1"/>
  <c r="P130" i="64" s="1"/>
  <c r="Q130" i="64" s="1"/>
  <c r="R130" i="64" s="1"/>
  <c r="S130" i="64" s="1"/>
  <c r="J183" i="64"/>
  <c r="K183" i="64" s="1"/>
  <c r="L183" i="64" s="1"/>
  <c r="M183" i="64" s="1"/>
  <c r="N183" i="64" s="1"/>
  <c r="O183" i="64" s="1"/>
  <c r="P183" i="64" s="1"/>
  <c r="Q183" i="64" s="1"/>
  <c r="R183" i="64" s="1"/>
  <c r="S183" i="64" s="1"/>
  <c r="J147" i="64"/>
  <c r="K147" i="64" s="1"/>
  <c r="L147" i="64" s="1"/>
  <c r="M147" i="64" s="1"/>
  <c r="N147" i="64" s="1"/>
  <c r="O147" i="64" s="1"/>
  <c r="P147" i="64" s="1"/>
  <c r="Q147" i="64" s="1"/>
  <c r="R147" i="64" s="1"/>
  <c r="S147" i="64" s="1"/>
  <c r="J180" i="64"/>
  <c r="K180" i="64" s="1"/>
  <c r="L180" i="64" s="1"/>
  <c r="M180" i="64" s="1"/>
  <c r="N180" i="64" s="1"/>
  <c r="O180" i="64" s="1"/>
  <c r="P180" i="64" s="1"/>
  <c r="Q180" i="64" s="1"/>
  <c r="R180" i="64" s="1"/>
  <c r="S180" i="64" s="1"/>
  <c r="J144" i="64"/>
  <c r="K144" i="64" s="1"/>
  <c r="L144" i="64" s="1"/>
  <c r="M144" i="64" s="1"/>
  <c r="N144" i="64" s="1"/>
  <c r="O144" i="64" s="1"/>
  <c r="P144" i="64" s="1"/>
  <c r="Q144" i="64" s="1"/>
  <c r="R144" i="64" s="1"/>
  <c r="S144" i="64" s="1"/>
  <c r="J117" i="64"/>
  <c r="K117" i="64" s="1"/>
  <c r="L117" i="64" s="1"/>
  <c r="M117" i="64" s="1"/>
  <c r="J160" i="64"/>
  <c r="K160" i="64" s="1"/>
  <c r="L160" i="64" s="1"/>
  <c r="M160" i="64" s="1"/>
  <c r="N160" i="64" s="1"/>
  <c r="O160" i="64" s="1"/>
  <c r="P160" i="64" s="1"/>
  <c r="Q160" i="64" s="1"/>
  <c r="R160" i="64" s="1"/>
  <c r="S160" i="64" s="1"/>
  <c r="J151" i="64"/>
  <c r="K151" i="64" s="1"/>
  <c r="L151" i="64" s="1"/>
  <c r="M151" i="64" s="1"/>
  <c r="N151" i="64" s="1"/>
  <c r="O151" i="64" s="1"/>
  <c r="P151" i="64" s="1"/>
  <c r="Q151" i="64" s="1"/>
  <c r="R151" i="64" s="1"/>
  <c r="S151" i="64" s="1"/>
  <c r="J142" i="64"/>
  <c r="K142" i="64" s="1"/>
  <c r="L142" i="64" s="1"/>
  <c r="M142" i="64" s="1"/>
  <c r="N142" i="64" s="1"/>
  <c r="O142" i="64" s="1"/>
  <c r="P142" i="64" s="1"/>
  <c r="Q142" i="64" s="1"/>
  <c r="R142" i="64" s="1"/>
  <c r="S142" i="64" s="1"/>
  <c r="J133" i="64"/>
  <c r="K133" i="64" s="1"/>
  <c r="L133" i="64" s="1"/>
  <c r="M133" i="64" s="1"/>
  <c r="N133" i="64" s="1"/>
  <c r="O133" i="64" s="1"/>
  <c r="P133" i="64" s="1"/>
  <c r="Q133" i="64" s="1"/>
  <c r="R133" i="64" s="1"/>
  <c r="S133" i="64" s="1"/>
  <c r="J124" i="64"/>
  <c r="K124" i="64" s="1"/>
  <c r="L124" i="64" s="1"/>
  <c r="M124" i="64" s="1"/>
  <c r="N124" i="64" s="1"/>
  <c r="O124" i="64" s="1"/>
  <c r="P124" i="64" s="1"/>
  <c r="Q124" i="64" s="1"/>
  <c r="R124" i="64" s="1"/>
  <c r="S124" i="64" s="1"/>
  <c r="J115" i="64"/>
  <c r="J106" i="64"/>
  <c r="K106" i="64" s="1"/>
  <c r="L106" i="64" s="1"/>
  <c r="M106" i="64" s="1"/>
  <c r="N106" i="64" s="1"/>
  <c r="O106" i="64" s="1"/>
  <c r="P106" i="64" s="1"/>
  <c r="Q106" i="64" s="1"/>
  <c r="R106" i="64" s="1"/>
  <c r="S106" i="64" s="1"/>
  <c r="J97" i="64"/>
  <c r="K97" i="64" s="1"/>
  <c r="J166" i="64"/>
  <c r="K166" i="64" s="1"/>
  <c r="L166" i="64" s="1"/>
  <c r="M166" i="64" s="1"/>
  <c r="N166" i="64" s="1"/>
  <c r="O166" i="64" s="1"/>
  <c r="P166" i="64" s="1"/>
  <c r="Q166" i="64" s="1"/>
  <c r="R166" i="64" s="1"/>
  <c r="S166" i="64" s="1"/>
  <c r="J103" i="64"/>
  <c r="K103" i="64" s="1"/>
  <c r="L103" i="64" s="1"/>
  <c r="M103" i="64" s="1"/>
  <c r="N103" i="64" s="1"/>
  <c r="O103" i="64" s="1"/>
  <c r="P103" i="64" s="1"/>
  <c r="Q103" i="64" s="1"/>
  <c r="R103" i="64" s="1"/>
  <c r="S103" i="64" s="1"/>
  <c r="J156" i="64"/>
  <c r="K156" i="64" s="1"/>
  <c r="L156" i="64" s="1"/>
  <c r="M156" i="64" s="1"/>
  <c r="N156" i="64" s="1"/>
  <c r="O156" i="64" s="1"/>
  <c r="P156" i="64" s="1"/>
  <c r="Q156" i="64" s="1"/>
  <c r="R156" i="64" s="1"/>
  <c r="S156" i="64" s="1"/>
  <c r="J129" i="64"/>
  <c r="K129" i="64" s="1"/>
  <c r="L129" i="64" s="1"/>
  <c r="M129" i="64" s="1"/>
  <c r="N129" i="64" s="1"/>
  <c r="O129" i="64" s="1"/>
  <c r="P129" i="64" s="1"/>
  <c r="Q129" i="64" s="1"/>
  <c r="R129" i="64" s="1"/>
  <c r="S129" i="64" s="1"/>
  <c r="J171" i="64"/>
  <c r="K171" i="64" s="1"/>
  <c r="L171" i="64" s="1"/>
  <c r="M171" i="64" s="1"/>
  <c r="N171" i="64" s="1"/>
  <c r="O171" i="64" s="1"/>
  <c r="P171" i="64" s="1"/>
  <c r="Q171" i="64" s="1"/>
  <c r="R171" i="64" s="1"/>
  <c r="S171" i="64" s="1"/>
  <c r="J153" i="64"/>
  <c r="K153" i="64" s="1"/>
  <c r="L153" i="64" s="1"/>
  <c r="M153" i="64" s="1"/>
  <c r="N153" i="64" s="1"/>
  <c r="O153" i="64" s="1"/>
  <c r="P153" i="64" s="1"/>
  <c r="Q153" i="64" s="1"/>
  <c r="R153" i="64" s="1"/>
  <c r="S153" i="64" s="1"/>
  <c r="J135" i="64"/>
  <c r="K135" i="64" s="1"/>
  <c r="L135" i="64" s="1"/>
  <c r="M135" i="64" s="1"/>
  <c r="N135" i="64" s="1"/>
  <c r="O135" i="64" s="1"/>
  <c r="P135" i="64" s="1"/>
  <c r="Q135" i="64" s="1"/>
  <c r="R135" i="64" s="1"/>
  <c r="S135" i="64" s="1"/>
  <c r="J126" i="64"/>
  <c r="K126" i="64" s="1"/>
  <c r="L126" i="64" s="1"/>
  <c r="M126" i="64" s="1"/>
  <c r="N126" i="64" s="1"/>
  <c r="O126" i="64" s="1"/>
  <c r="P126" i="64" s="1"/>
  <c r="Q126" i="64" s="1"/>
  <c r="R126" i="64" s="1"/>
  <c r="S126" i="64" s="1"/>
  <c r="J108" i="64"/>
  <c r="K108" i="64" s="1"/>
  <c r="L108" i="64" s="1"/>
  <c r="M108" i="64" s="1"/>
  <c r="N108" i="64" s="1"/>
  <c r="O108" i="64" s="1"/>
  <c r="P108" i="64" s="1"/>
  <c r="Q108" i="64" s="1"/>
  <c r="R108" i="64" s="1"/>
  <c r="S108" i="64" s="1"/>
  <c r="J178" i="64"/>
  <c r="K178" i="64" s="1"/>
  <c r="L178" i="64" s="1"/>
  <c r="M178" i="64" s="1"/>
  <c r="N178" i="64" s="1"/>
  <c r="O178" i="64" s="1"/>
  <c r="P178" i="64" s="1"/>
  <c r="Q178" i="64" s="1"/>
  <c r="R178" i="64" s="1"/>
  <c r="S178" i="64" s="1"/>
  <c r="J177" i="64"/>
  <c r="K177" i="64" s="1"/>
  <c r="L177" i="64" s="1"/>
  <c r="M177" i="64" s="1"/>
  <c r="N177" i="64" s="1"/>
  <c r="O177" i="64" s="1"/>
  <c r="P177" i="64" s="1"/>
  <c r="Q177" i="64" s="1"/>
  <c r="R177" i="64" s="1"/>
  <c r="S177" i="64" s="1"/>
  <c r="J168" i="64"/>
  <c r="K168" i="64" s="1"/>
  <c r="L168" i="64" s="1"/>
  <c r="M168" i="64" s="1"/>
  <c r="N168" i="64" s="1"/>
  <c r="O168" i="64" s="1"/>
  <c r="P168" i="64" s="1"/>
  <c r="Q168" i="64" s="1"/>
  <c r="R168" i="64" s="1"/>
  <c r="S168" i="64" s="1"/>
  <c r="T168" i="64" s="1"/>
  <c r="J159" i="64"/>
  <c r="K159" i="64" s="1"/>
  <c r="L159" i="64" s="1"/>
  <c r="M159" i="64" s="1"/>
  <c r="N159" i="64" s="1"/>
  <c r="O159" i="64" s="1"/>
  <c r="P159" i="64" s="1"/>
  <c r="Q159" i="64" s="1"/>
  <c r="R159" i="64" s="1"/>
  <c r="S159" i="64" s="1"/>
  <c r="J150" i="64"/>
  <c r="K150" i="64" s="1"/>
  <c r="L150" i="64" s="1"/>
  <c r="M150" i="64" s="1"/>
  <c r="N150" i="64" s="1"/>
  <c r="O150" i="64" s="1"/>
  <c r="P150" i="64" s="1"/>
  <c r="Q150" i="64" s="1"/>
  <c r="R150" i="64" s="1"/>
  <c r="S150" i="64" s="1"/>
  <c r="J141" i="64"/>
  <c r="K141" i="64" s="1"/>
  <c r="L141" i="64" s="1"/>
  <c r="M141" i="64" s="1"/>
  <c r="N141" i="64" s="1"/>
  <c r="O141" i="64" s="1"/>
  <c r="P141" i="64" s="1"/>
  <c r="Q141" i="64" s="1"/>
  <c r="R141" i="64" s="1"/>
  <c r="S141" i="64" s="1"/>
  <c r="J132" i="64"/>
  <c r="K132" i="64" s="1"/>
  <c r="L132" i="64" s="1"/>
  <c r="M132" i="64" s="1"/>
  <c r="N132" i="64" s="1"/>
  <c r="O132" i="64" s="1"/>
  <c r="P132" i="64" s="1"/>
  <c r="Q132" i="64" s="1"/>
  <c r="R132" i="64" s="1"/>
  <c r="S132" i="64" s="1"/>
  <c r="J123" i="64"/>
  <c r="K123" i="64" s="1"/>
  <c r="L123" i="64" s="1"/>
  <c r="M123" i="64" s="1"/>
  <c r="N123" i="64" s="1"/>
  <c r="O123" i="64" s="1"/>
  <c r="P123" i="64" s="1"/>
  <c r="Q123" i="64" s="1"/>
  <c r="R123" i="64" s="1"/>
  <c r="S123" i="64" s="1"/>
  <c r="J114" i="64"/>
  <c r="K114" i="64" s="1"/>
  <c r="L114" i="64" s="1"/>
  <c r="M114" i="64" s="1"/>
  <c r="N114" i="64" s="1"/>
  <c r="O114" i="64" s="1"/>
  <c r="P114" i="64" s="1"/>
  <c r="Q114" i="64" s="1"/>
  <c r="R114" i="64" s="1"/>
  <c r="S114" i="64" s="1"/>
  <c r="J105" i="64"/>
  <c r="K105" i="64" s="1"/>
  <c r="L105" i="64" s="1"/>
  <c r="M105" i="64" s="1"/>
  <c r="N105" i="64" s="1"/>
  <c r="O105" i="64" s="1"/>
  <c r="P105" i="64" s="1"/>
  <c r="Q105" i="64" s="1"/>
  <c r="R105" i="64" s="1"/>
  <c r="S105" i="64" s="1"/>
  <c r="J96" i="64"/>
  <c r="K96" i="64" s="1"/>
  <c r="L96" i="64" s="1"/>
  <c r="M96" i="64" s="1"/>
  <c r="N96" i="64" s="1"/>
  <c r="O96" i="64" s="1"/>
  <c r="P96" i="64" s="1"/>
  <c r="Q96" i="64" s="1"/>
  <c r="R96" i="64" s="1"/>
  <c r="S96" i="64" s="1"/>
  <c r="J169" i="64"/>
  <c r="K169" i="64" s="1"/>
  <c r="L169" i="64" s="1"/>
  <c r="M169" i="64" s="1"/>
  <c r="N169" i="64" s="1"/>
  <c r="O169" i="64" s="1"/>
  <c r="P169" i="64" s="1"/>
  <c r="Q169" i="64" s="1"/>
  <c r="R169" i="64" s="1"/>
  <c r="S169" i="64" s="1"/>
  <c r="J175" i="64"/>
  <c r="K175" i="64" s="1"/>
  <c r="L175" i="64" s="1"/>
  <c r="M175" i="64" s="1"/>
  <c r="N175" i="64" s="1"/>
  <c r="O175" i="64" s="1"/>
  <c r="P175" i="64" s="1"/>
  <c r="Q175" i="64" s="1"/>
  <c r="R175" i="64" s="1"/>
  <c r="S175" i="64" s="1"/>
  <c r="K115" i="64"/>
  <c r="L115" i="64" s="1"/>
  <c r="M115" i="64" s="1"/>
  <c r="N115" i="64" s="1"/>
  <c r="O115" i="64" s="1"/>
  <c r="P115" i="64" s="1"/>
  <c r="Q115" i="64" s="1"/>
  <c r="R115" i="64" s="1"/>
  <c r="S115" i="64" s="1"/>
  <c r="J145" i="64"/>
  <c r="K145" i="64" s="1"/>
  <c r="L145" i="64" s="1"/>
  <c r="M145" i="64" s="1"/>
  <c r="N145" i="64" s="1"/>
  <c r="O145" i="64" s="1"/>
  <c r="P145" i="64" s="1"/>
  <c r="Q145" i="64" s="1"/>
  <c r="R145" i="64" s="1"/>
  <c r="S145" i="64" s="1"/>
  <c r="T114" i="64" l="1"/>
  <c r="T108" i="64"/>
  <c r="T153" i="64"/>
  <c r="T156" i="64"/>
  <c r="T120" i="64"/>
  <c r="T124" i="64"/>
  <c r="T147" i="64"/>
  <c r="T99" i="64"/>
  <c r="T112" i="64"/>
  <c r="T109" i="64"/>
  <c r="T115" i="64"/>
  <c r="T181" i="64"/>
  <c r="T144" i="64"/>
  <c r="T162" i="64"/>
  <c r="T118" i="64"/>
  <c r="T145" i="64"/>
  <c r="T184" i="64"/>
  <c r="T154" i="64"/>
  <c r="T151" i="64"/>
  <c r="T180" i="64"/>
  <c r="T157" i="64"/>
  <c r="T165" i="64"/>
  <c r="T127" i="64"/>
  <c r="N117" i="64"/>
  <c r="O117" i="64" s="1"/>
  <c r="P117" i="64" s="1"/>
  <c r="Q117" i="64" s="1"/>
  <c r="R117" i="64" s="1"/>
  <c r="S117" i="64" s="1"/>
  <c r="L97" i="64"/>
  <c r="M97" i="64" s="1"/>
  <c r="N97" i="64" s="1"/>
  <c r="O97" i="64" s="1"/>
  <c r="P97" i="64" s="1"/>
  <c r="Q97" i="64" s="1"/>
  <c r="R97" i="64" s="1"/>
  <c r="S97" i="64" s="1"/>
  <c r="M121" i="64"/>
  <c r="N121" i="64" s="1"/>
  <c r="O121" i="64" s="1"/>
  <c r="P121" i="64" s="1"/>
  <c r="Q121" i="64" s="1"/>
  <c r="R121" i="64" s="1"/>
  <c r="S121" i="64" s="1"/>
  <c r="T96" i="64"/>
  <c r="T123" i="64"/>
  <c r="T150" i="64"/>
  <c r="T177" i="64"/>
  <c r="T126" i="64"/>
  <c r="T171" i="64"/>
  <c r="T103" i="64"/>
  <c r="T106" i="64"/>
  <c r="T133" i="64"/>
  <c r="T160" i="64"/>
  <c r="T163" i="64"/>
  <c r="T102" i="64"/>
  <c r="T138" i="64"/>
  <c r="T139" i="64"/>
  <c r="T141" i="64"/>
  <c r="T130" i="64"/>
  <c r="T148" i="64"/>
  <c r="T183" i="64"/>
  <c r="T100" i="64"/>
  <c r="T105" i="64"/>
  <c r="T132" i="64"/>
  <c r="T159" i="64"/>
  <c r="T178" i="64"/>
  <c r="T135" i="64"/>
  <c r="T129" i="64"/>
  <c r="T166" i="64"/>
  <c r="T142" i="64"/>
  <c r="T169" i="64"/>
  <c r="T172" i="64"/>
  <c r="T111" i="64"/>
  <c r="T174" i="64"/>
  <c r="T175" i="64"/>
  <c r="AF53" i="55"/>
  <c r="T97" i="64" l="1"/>
  <c r="T117" i="64"/>
  <c r="T121" i="64"/>
  <c r="W8" i="55"/>
  <c r="W7" i="55"/>
  <c r="AM5" i="56"/>
  <c r="AM3" i="56"/>
  <c r="E5" i="42"/>
  <c r="E3" i="42"/>
  <c r="R12" i="61"/>
  <c r="R10" i="61"/>
  <c r="P10" i="61"/>
  <c r="R8" i="61"/>
  <c r="R6" i="61"/>
  <c r="Y10" i="60"/>
  <c r="Y13" i="60"/>
  <c r="AH7" i="60"/>
  <c r="AD7" i="60"/>
  <c r="W6" i="55" l="1"/>
  <c r="R11" i="61"/>
  <c r="X114" i="55"/>
  <c r="AN1" i="56"/>
  <c r="T4" i="61"/>
  <c r="R7" i="61"/>
  <c r="V1" i="64"/>
  <c r="AM2" i="56"/>
  <c r="R5" i="61"/>
  <c r="W5" i="55"/>
  <c r="AD8" i="60"/>
  <c r="E2" i="42"/>
  <c r="AM4" i="56"/>
  <c r="Y9" i="60"/>
  <c r="Z4" i="55"/>
  <c r="E4" i="42"/>
  <c r="D12" i="42" s="1"/>
  <c r="Y11" i="60"/>
  <c r="F1" i="42"/>
  <c r="AH1" i="63"/>
  <c r="V22" i="61"/>
  <c r="V23" i="61"/>
  <c r="V24" i="61"/>
  <c r="V25" i="61"/>
  <c r="V26" i="61"/>
  <c r="V27" i="61"/>
  <c r="V28" i="61"/>
  <c r="V29" i="61"/>
  <c r="V30" i="61"/>
  <c r="V31" i="61"/>
  <c r="V32" i="61"/>
  <c r="V33" i="61"/>
  <c r="V34" i="61"/>
  <c r="V35" i="61"/>
  <c r="V36" i="61"/>
  <c r="V37" i="61"/>
  <c r="V38" i="61"/>
  <c r="V39" i="61"/>
  <c r="V40" i="61"/>
  <c r="V41" i="61"/>
  <c r="V42" i="61"/>
  <c r="V43" i="61"/>
  <c r="V44" i="61"/>
  <c r="V45" i="61"/>
  <c r="V46" i="61"/>
  <c r="V47" i="61"/>
  <c r="V48" i="61"/>
  <c r="V49" i="61"/>
  <c r="V50" i="61"/>
  <c r="V51" i="61"/>
  <c r="V52" i="61"/>
  <c r="V53" i="61"/>
  <c r="V54" i="61"/>
  <c r="V55" i="61"/>
  <c r="V56" i="61"/>
  <c r="V57" i="61"/>
  <c r="V58" i="61"/>
  <c r="V59" i="61"/>
  <c r="V60" i="61"/>
  <c r="V61" i="61"/>
  <c r="V62" i="61"/>
  <c r="V63" i="61"/>
  <c r="V64" i="61"/>
  <c r="V65" i="61"/>
  <c r="V66" i="61"/>
  <c r="V67" i="61"/>
  <c r="V68" i="61"/>
  <c r="V69" i="61"/>
  <c r="V70" i="61"/>
  <c r="V71" i="61"/>
  <c r="V72" i="61"/>
  <c r="V73" i="61"/>
  <c r="V74" i="61"/>
  <c r="V75" i="61"/>
  <c r="V76" i="61"/>
  <c r="V77" i="61"/>
  <c r="V78" i="61"/>
  <c r="V79" i="61"/>
  <c r="V80" i="61"/>
  <c r="V81" i="61"/>
  <c r="V82" i="61"/>
  <c r="V83" i="61"/>
  <c r="V84" i="61"/>
  <c r="V85" i="61"/>
  <c r="V86" i="61"/>
  <c r="V87" i="61"/>
  <c r="V88" i="61"/>
  <c r="V89" i="61"/>
  <c r="V90" i="61"/>
  <c r="V91" i="61"/>
  <c r="V92" i="61"/>
  <c r="V93" i="61"/>
  <c r="V94" i="61"/>
  <c r="V95" i="61"/>
  <c r="V96" i="61"/>
  <c r="V97" i="61"/>
  <c r="V98" i="61"/>
  <c r="V99" i="61"/>
  <c r="V100" i="61"/>
  <c r="V101" i="61"/>
  <c r="V102" i="61"/>
  <c r="V103" i="61"/>
  <c r="V104" i="61"/>
  <c r="V105" i="61"/>
  <c r="V106" i="61"/>
  <c r="V107" i="61"/>
  <c r="V108" i="61"/>
  <c r="V109" i="61"/>
  <c r="V110" i="61"/>
  <c r="V111" i="61"/>
  <c r="V112" i="61"/>
  <c r="V113" i="61"/>
  <c r="V114" i="61"/>
  <c r="V115" i="61"/>
  <c r="V116" i="61"/>
  <c r="V117" i="61"/>
  <c r="V118" i="61"/>
  <c r="V119" i="61"/>
  <c r="V21" i="61"/>
  <c r="V20" i="61"/>
  <c r="AB111" i="56" l="1"/>
  <c r="Y14" i="55" l="1"/>
  <c r="Y15" i="55" s="1"/>
  <c r="P111" i="56"/>
  <c r="S48" i="55" l="1"/>
  <c r="AI48" i="55" s="1"/>
  <c r="S49" i="55" s="1"/>
  <c r="AE111" i="56"/>
  <c r="AI12" i="56" l="1"/>
  <c r="AI13" i="56"/>
  <c r="AI14" i="56"/>
  <c r="AI15" i="56"/>
  <c r="AI16" i="56"/>
  <c r="AI17" i="56"/>
  <c r="AI18" i="56"/>
  <c r="AI19" i="56"/>
  <c r="AI20" i="56"/>
  <c r="AI21" i="56"/>
  <c r="AI22" i="56"/>
  <c r="AI23" i="56"/>
  <c r="AI24" i="56"/>
  <c r="AI25" i="56"/>
  <c r="AI26" i="56"/>
  <c r="AI27" i="56"/>
  <c r="AI28" i="56"/>
  <c r="AI29" i="56"/>
  <c r="AI30" i="56"/>
  <c r="AI31" i="56"/>
  <c r="AI32" i="56"/>
  <c r="AI33" i="56"/>
  <c r="AI34" i="56"/>
  <c r="AI35" i="56"/>
  <c r="AI36" i="56"/>
  <c r="AI37" i="56"/>
  <c r="AI38" i="56"/>
  <c r="AI39" i="56"/>
  <c r="AI40" i="56"/>
  <c r="AI41" i="56"/>
  <c r="AI42" i="56"/>
  <c r="AI43" i="56"/>
  <c r="AI44" i="56"/>
  <c r="AI45" i="56"/>
  <c r="AI46" i="56"/>
  <c r="AI47" i="56"/>
  <c r="AI48" i="56"/>
  <c r="AI49" i="56"/>
  <c r="AI50" i="56"/>
  <c r="AI51" i="56"/>
  <c r="AI52" i="56"/>
  <c r="AI53" i="56"/>
  <c r="AI54" i="56"/>
  <c r="AI55" i="56"/>
  <c r="AI56" i="56"/>
  <c r="AI57" i="56"/>
  <c r="AI58" i="56"/>
  <c r="AI59" i="56"/>
  <c r="AI60" i="56"/>
  <c r="AI61" i="56"/>
  <c r="AI62" i="56"/>
  <c r="AI63" i="56"/>
  <c r="AI64" i="56"/>
  <c r="AI65" i="56"/>
  <c r="AI66" i="56"/>
  <c r="AI67" i="56"/>
  <c r="AI68" i="56"/>
  <c r="AI69" i="56"/>
  <c r="AI70" i="56"/>
  <c r="AI71" i="56"/>
  <c r="AI72" i="56"/>
  <c r="AI73" i="56"/>
  <c r="AI74" i="56"/>
  <c r="AI75" i="56"/>
  <c r="AI76" i="56"/>
  <c r="AI77" i="56"/>
  <c r="AI78" i="56"/>
  <c r="AI79" i="56"/>
  <c r="AI80" i="56"/>
  <c r="AI81" i="56"/>
  <c r="AI82" i="56"/>
  <c r="AI83" i="56"/>
  <c r="AI84" i="56"/>
  <c r="AI85" i="56"/>
  <c r="AI86" i="56"/>
  <c r="AI87" i="56"/>
  <c r="AI88" i="56"/>
  <c r="AI89" i="56"/>
  <c r="AI90" i="56"/>
  <c r="AI91" i="56"/>
  <c r="AI92" i="56"/>
  <c r="AI93" i="56"/>
  <c r="AI94" i="56"/>
  <c r="AI95" i="56"/>
  <c r="AI96" i="56"/>
  <c r="AI97" i="56"/>
  <c r="AI98" i="56"/>
  <c r="AI99" i="56"/>
  <c r="AI100" i="56"/>
  <c r="AI101" i="56"/>
  <c r="AI102" i="56"/>
  <c r="AI103" i="56"/>
  <c r="AI104" i="56"/>
  <c r="AI105" i="56"/>
  <c r="AI106" i="56"/>
  <c r="AI107" i="56"/>
  <c r="AI108" i="56"/>
  <c r="AI109" i="56"/>
  <c r="AH12" i="56"/>
  <c r="AH13" i="56"/>
  <c r="AH14" i="56"/>
  <c r="AH15" i="56"/>
  <c r="AH16" i="56"/>
  <c r="AH17" i="56"/>
  <c r="AH18" i="56"/>
  <c r="AH19" i="56"/>
  <c r="AH20" i="56"/>
  <c r="AH21" i="56"/>
  <c r="AH22" i="56"/>
  <c r="AH23" i="56"/>
  <c r="AH24" i="56"/>
  <c r="AH25" i="56"/>
  <c r="AH26" i="56"/>
  <c r="AH27" i="56"/>
  <c r="AH28" i="56"/>
  <c r="AH29" i="56"/>
  <c r="AH30" i="56"/>
  <c r="AH31" i="56"/>
  <c r="AH32" i="56"/>
  <c r="AH33" i="56"/>
  <c r="AH34" i="56"/>
  <c r="AH35" i="56"/>
  <c r="AH36" i="56"/>
  <c r="AH37" i="56"/>
  <c r="AH38" i="56"/>
  <c r="AH39" i="56"/>
  <c r="AH40" i="56"/>
  <c r="AH41" i="56"/>
  <c r="AH42" i="56"/>
  <c r="AH43" i="56"/>
  <c r="AH44" i="56"/>
  <c r="AH45" i="56"/>
  <c r="AH46" i="56"/>
  <c r="AH47" i="56"/>
  <c r="AH48" i="56"/>
  <c r="AH49" i="56"/>
  <c r="AH50" i="56"/>
  <c r="AH51" i="56"/>
  <c r="AH52" i="56"/>
  <c r="AH53" i="56"/>
  <c r="AH54" i="56"/>
  <c r="AH55" i="56"/>
  <c r="AH56" i="56"/>
  <c r="AH57" i="56"/>
  <c r="AH58" i="56"/>
  <c r="AH59" i="56"/>
  <c r="AH60" i="56"/>
  <c r="AH61" i="56"/>
  <c r="AH62" i="56"/>
  <c r="AH63" i="56"/>
  <c r="AH64" i="56"/>
  <c r="AH65" i="56"/>
  <c r="AH66" i="56"/>
  <c r="AH67" i="56"/>
  <c r="AH68" i="56"/>
  <c r="AH69" i="56"/>
  <c r="AH70" i="56"/>
  <c r="AH71" i="56"/>
  <c r="AH72" i="56"/>
  <c r="AH73" i="56"/>
  <c r="AH74" i="56"/>
  <c r="AH75" i="56"/>
  <c r="AH76" i="56"/>
  <c r="AH77" i="56"/>
  <c r="AH78" i="56"/>
  <c r="AH79" i="56"/>
  <c r="AH80" i="56"/>
  <c r="AH81" i="56"/>
  <c r="AH82" i="56"/>
  <c r="AH83" i="56"/>
  <c r="AH84" i="56"/>
  <c r="AH85" i="56"/>
  <c r="AH86" i="56"/>
  <c r="AH87" i="56"/>
  <c r="AH88" i="56"/>
  <c r="AH89" i="56"/>
  <c r="AH90" i="56"/>
  <c r="AH91" i="56"/>
  <c r="AH92" i="56"/>
  <c r="AH93" i="56"/>
  <c r="AH94" i="56"/>
  <c r="AH95" i="56"/>
  <c r="AH96" i="56"/>
  <c r="AH97" i="56"/>
  <c r="AH98" i="56"/>
  <c r="AH99" i="56"/>
  <c r="AH100" i="56"/>
  <c r="AH101" i="56"/>
  <c r="AH102" i="56"/>
  <c r="AH103" i="56"/>
  <c r="AH104" i="56"/>
  <c r="AH105" i="56"/>
  <c r="AH106" i="56"/>
  <c r="AH107" i="56"/>
  <c r="AH108" i="56"/>
  <c r="AH109" i="56"/>
  <c r="AG12" i="56"/>
  <c r="AG13" i="56"/>
  <c r="AG14" i="56"/>
  <c r="AG15" i="56"/>
  <c r="AG16" i="56"/>
  <c r="AG17" i="56"/>
  <c r="AG18" i="56"/>
  <c r="AG19" i="56"/>
  <c r="AG20" i="56"/>
  <c r="AG21" i="56"/>
  <c r="AG22" i="56"/>
  <c r="AG23" i="56"/>
  <c r="AG24" i="56"/>
  <c r="AG25" i="56"/>
  <c r="AG26" i="56"/>
  <c r="AG27" i="56"/>
  <c r="AG28" i="56"/>
  <c r="AG29" i="56"/>
  <c r="AG30" i="56"/>
  <c r="AG31" i="56"/>
  <c r="AG32" i="56"/>
  <c r="AG33" i="56"/>
  <c r="AG34" i="56"/>
  <c r="AG35" i="56"/>
  <c r="AG36" i="56"/>
  <c r="AG37" i="56"/>
  <c r="AG38" i="56"/>
  <c r="AG39" i="56"/>
  <c r="AG40" i="56"/>
  <c r="AG41" i="56"/>
  <c r="AG42" i="56"/>
  <c r="AG43" i="56"/>
  <c r="AG44" i="56"/>
  <c r="AG45" i="56"/>
  <c r="AG46" i="56"/>
  <c r="AG47" i="56"/>
  <c r="AG48" i="56"/>
  <c r="AG49" i="56"/>
  <c r="AG50" i="56"/>
  <c r="AG51" i="56"/>
  <c r="AG52" i="56"/>
  <c r="AG53" i="56"/>
  <c r="AG54" i="56"/>
  <c r="AG55" i="56"/>
  <c r="AG56" i="56"/>
  <c r="AG57" i="56"/>
  <c r="AG58" i="56"/>
  <c r="AG59" i="56"/>
  <c r="AG60" i="56"/>
  <c r="AG61" i="56"/>
  <c r="AG62" i="56"/>
  <c r="AG63" i="56"/>
  <c r="AG64" i="56"/>
  <c r="AG65" i="56"/>
  <c r="AG66" i="56"/>
  <c r="AG67" i="56"/>
  <c r="AG68" i="56"/>
  <c r="AG69" i="56"/>
  <c r="AG70" i="56"/>
  <c r="AG71" i="56"/>
  <c r="AG72" i="56"/>
  <c r="AG73" i="56"/>
  <c r="AG74" i="56"/>
  <c r="AG75" i="56"/>
  <c r="AG76" i="56"/>
  <c r="AG77" i="56"/>
  <c r="AG78" i="56"/>
  <c r="AG79" i="56"/>
  <c r="AG80" i="56"/>
  <c r="AG81" i="56"/>
  <c r="AG82" i="56"/>
  <c r="AG83" i="56"/>
  <c r="AG84" i="56"/>
  <c r="AG85" i="56"/>
  <c r="AG86" i="56"/>
  <c r="AG87" i="56"/>
  <c r="AG88" i="56"/>
  <c r="AG89" i="56"/>
  <c r="AG90" i="56"/>
  <c r="AG91" i="56"/>
  <c r="AG92" i="56"/>
  <c r="AG93" i="56"/>
  <c r="AG94" i="56"/>
  <c r="AG95" i="56"/>
  <c r="AG96" i="56"/>
  <c r="AG97" i="56"/>
  <c r="AG98" i="56"/>
  <c r="AG99" i="56"/>
  <c r="AG100" i="56"/>
  <c r="AG101" i="56"/>
  <c r="AG102" i="56"/>
  <c r="AG103" i="56"/>
  <c r="AG104" i="56"/>
  <c r="AG105" i="56"/>
  <c r="AG106" i="56"/>
  <c r="AG107" i="56"/>
  <c r="AG108" i="56"/>
  <c r="AG109" i="56"/>
  <c r="AI11" i="56"/>
  <c r="AH11" i="56"/>
  <c r="AG11" i="56"/>
  <c r="U106" i="56"/>
  <c r="U107" i="56"/>
  <c r="U80" i="56"/>
  <c r="U81" i="56"/>
  <c r="U82" i="56"/>
  <c r="U83" i="56"/>
  <c r="U84" i="56"/>
  <c r="U85" i="56"/>
  <c r="U86" i="56"/>
  <c r="U87" i="56"/>
  <c r="U88" i="56"/>
  <c r="U89" i="56"/>
  <c r="U90" i="56"/>
  <c r="U91" i="56"/>
  <c r="U92" i="56"/>
  <c r="U93" i="56"/>
  <c r="U13" i="56"/>
  <c r="U14" i="56"/>
  <c r="U15" i="56"/>
  <c r="U16" i="56"/>
  <c r="U17" i="56"/>
  <c r="U18" i="56"/>
  <c r="U19" i="56"/>
  <c r="U20" i="56"/>
  <c r="U21" i="56"/>
  <c r="U22" i="56"/>
  <c r="U23" i="56"/>
  <c r="U24" i="56"/>
  <c r="U25" i="56"/>
  <c r="U26" i="56"/>
  <c r="U27" i="56"/>
  <c r="U28" i="56"/>
  <c r="U29" i="56"/>
  <c r="U30" i="56"/>
  <c r="U31" i="56"/>
  <c r="U32" i="56"/>
  <c r="U33" i="56"/>
  <c r="U34" i="56"/>
  <c r="U35" i="56"/>
  <c r="U36" i="56"/>
  <c r="U37" i="56"/>
  <c r="U38" i="56"/>
  <c r="U39" i="56"/>
  <c r="U40" i="56"/>
  <c r="U41" i="56"/>
  <c r="U42" i="56"/>
  <c r="U43" i="56"/>
  <c r="U44" i="56"/>
  <c r="U45" i="56"/>
  <c r="U46" i="56"/>
  <c r="U47" i="56"/>
  <c r="U48" i="56"/>
  <c r="U49" i="56"/>
  <c r="U50" i="56"/>
  <c r="U51" i="56"/>
  <c r="U52" i="56"/>
  <c r="U53" i="56"/>
  <c r="U54" i="56"/>
  <c r="U55" i="56"/>
  <c r="U56" i="56"/>
  <c r="U57" i="56"/>
  <c r="U58" i="56"/>
  <c r="U59" i="56"/>
  <c r="U60" i="56"/>
  <c r="U61" i="56"/>
  <c r="U62" i="56"/>
  <c r="U63" i="56"/>
  <c r="U64" i="56"/>
  <c r="U65" i="56"/>
  <c r="U66" i="56"/>
  <c r="AH111" i="56" l="1"/>
  <c r="I21" i="64"/>
  <c r="I22" i="64"/>
  <c r="I24" i="64"/>
  <c r="I25" i="64"/>
  <c r="I27" i="64"/>
  <c r="I28" i="64"/>
  <c r="I30" i="64"/>
  <c r="I31" i="64"/>
  <c r="I33" i="64"/>
  <c r="I34" i="64"/>
  <c r="I36" i="64"/>
  <c r="I37" i="64"/>
  <c r="I39" i="64"/>
  <c r="I40" i="64"/>
  <c r="I42" i="64"/>
  <c r="I43" i="64"/>
  <c r="I45" i="64"/>
  <c r="I46" i="64"/>
  <c r="I48" i="64"/>
  <c r="I49" i="64"/>
  <c r="I51" i="64"/>
  <c r="I52" i="64"/>
  <c r="I54" i="64"/>
  <c r="I55" i="64"/>
  <c r="I57" i="64"/>
  <c r="I58" i="64"/>
  <c r="I60" i="64"/>
  <c r="I61" i="64"/>
  <c r="I63" i="64"/>
  <c r="I64" i="64"/>
  <c r="I66" i="64"/>
  <c r="I67" i="64"/>
  <c r="I69" i="64"/>
  <c r="I70" i="64"/>
  <c r="I72" i="64"/>
  <c r="I73" i="64"/>
  <c r="I75" i="64"/>
  <c r="I76" i="64"/>
  <c r="I78" i="64"/>
  <c r="I79" i="64"/>
  <c r="I81" i="64"/>
  <c r="I82" i="64"/>
  <c r="I84" i="64"/>
  <c r="I85" i="64"/>
  <c r="I87" i="64"/>
  <c r="I88" i="64"/>
  <c r="I90" i="64"/>
  <c r="I91" i="64"/>
  <c r="I93" i="64"/>
  <c r="I94" i="64"/>
  <c r="V21" i="63"/>
  <c r="V22" i="63"/>
  <c r="V24" i="63"/>
  <c r="W24" i="63" s="1"/>
  <c r="X24" i="63" s="1"/>
  <c r="Y24" i="63" s="1"/>
  <c r="Z24" i="63" s="1"/>
  <c r="AA24" i="63" s="1"/>
  <c r="AB24" i="63" s="1"/>
  <c r="AC24" i="63" s="1"/>
  <c r="AD24" i="63" s="1"/>
  <c r="AE24" i="63" s="1"/>
  <c r="AF24" i="63" s="1"/>
  <c r="V25" i="63"/>
  <c r="W25" i="63" s="1"/>
  <c r="X25" i="63" s="1"/>
  <c r="Y25" i="63" s="1"/>
  <c r="Z25" i="63" s="1"/>
  <c r="AA25" i="63" s="1"/>
  <c r="AB25" i="63" s="1"/>
  <c r="AC25" i="63" s="1"/>
  <c r="AD25" i="63" s="1"/>
  <c r="AE25" i="63" s="1"/>
  <c r="AF25" i="63" s="1"/>
  <c r="V27" i="63"/>
  <c r="W27" i="63" s="1"/>
  <c r="X27" i="63" s="1"/>
  <c r="Y27" i="63" s="1"/>
  <c r="Z27" i="63" s="1"/>
  <c r="AA27" i="63" s="1"/>
  <c r="AB27" i="63" s="1"/>
  <c r="AC27" i="63" s="1"/>
  <c r="AD27" i="63" s="1"/>
  <c r="AE27" i="63" s="1"/>
  <c r="AF27" i="63" s="1"/>
  <c r="V28" i="63"/>
  <c r="W28" i="63" s="1"/>
  <c r="X28" i="63" s="1"/>
  <c r="Y28" i="63" s="1"/>
  <c r="Z28" i="63" s="1"/>
  <c r="AA28" i="63" s="1"/>
  <c r="AB28" i="63" s="1"/>
  <c r="AC28" i="63" s="1"/>
  <c r="AD28" i="63" s="1"/>
  <c r="AE28" i="63" s="1"/>
  <c r="AF28" i="63" s="1"/>
  <c r="V30" i="63"/>
  <c r="W30" i="63" s="1"/>
  <c r="X30" i="63" s="1"/>
  <c r="Y30" i="63" s="1"/>
  <c r="Z30" i="63" s="1"/>
  <c r="AA30" i="63" s="1"/>
  <c r="AB30" i="63" s="1"/>
  <c r="AC30" i="63" s="1"/>
  <c r="AD30" i="63" s="1"/>
  <c r="AE30" i="63" s="1"/>
  <c r="AF30" i="63" s="1"/>
  <c r="V31" i="63"/>
  <c r="W31" i="63" s="1"/>
  <c r="X31" i="63" s="1"/>
  <c r="Y31" i="63" s="1"/>
  <c r="Z31" i="63" s="1"/>
  <c r="AA31" i="63" s="1"/>
  <c r="AB31" i="63" s="1"/>
  <c r="AC31" i="63" s="1"/>
  <c r="AD31" i="63" s="1"/>
  <c r="AE31" i="63" s="1"/>
  <c r="AF31" i="63" s="1"/>
  <c r="V33" i="63"/>
  <c r="W33" i="63" s="1"/>
  <c r="X33" i="63" s="1"/>
  <c r="Y33" i="63" s="1"/>
  <c r="Z33" i="63" s="1"/>
  <c r="AA33" i="63" s="1"/>
  <c r="AB33" i="63" s="1"/>
  <c r="AC33" i="63" s="1"/>
  <c r="AD33" i="63" s="1"/>
  <c r="AE33" i="63" s="1"/>
  <c r="AF33" i="63" s="1"/>
  <c r="V34" i="63"/>
  <c r="W34" i="63" s="1"/>
  <c r="X34" i="63" s="1"/>
  <c r="Y34" i="63" s="1"/>
  <c r="Z34" i="63" s="1"/>
  <c r="AA34" i="63" s="1"/>
  <c r="AB34" i="63" s="1"/>
  <c r="AC34" i="63" s="1"/>
  <c r="AD34" i="63" s="1"/>
  <c r="AE34" i="63" s="1"/>
  <c r="AF34" i="63" s="1"/>
  <c r="V36" i="63"/>
  <c r="W36" i="63" s="1"/>
  <c r="X36" i="63" s="1"/>
  <c r="Y36" i="63" s="1"/>
  <c r="Z36" i="63" s="1"/>
  <c r="AA36" i="63" s="1"/>
  <c r="AB36" i="63" s="1"/>
  <c r="AC36" i="63" s="1"/>
  <c r="AD36" i="63" s="1"/>
  <c r="AE36" i="63" s="1"/>
  <c r="AF36" i="63" s="1"/>
  <c r="V37" i="63"/>
  <c r="W37" i="63" s="1"/>
  <c r="X37" i="63" s="1"/>
  <c r="Y37" i="63" s="1"/>
  <c r="Z37" i="63" s="1"/>
  <c r="AA37" i="63" s="1"/>
  <c r="AB37" i="63" s="1"/>
  <c r="AC37" i="63" s="1"/>
  <c r="AD37" i="63" s="1"/>
  <c r="AE37" i="63" s="1"/>
  <c r="AF37" i="63" s="1"/>
  <c r="V39" i="63"/>
  <c r="W39" i="63" s="1"/>
  <c r="X39" i="63" s="1"/>
  <c r="Y39" i="63" s="1"/>
  <c r="Z39" i="63" s="1"/>
  <c r="AA39" i="63" s="1"/>
  <c r="AB39" i="63" s="1"/>
  <c r="AC39" i="63" s="1"/>
  <c r="AD39" i="63" s="1"/>
  <c r="AE39" i="63" s="1"/>
  <c r="AF39" i="63" s="1"/>
  <c r="V40" i="63"/>
  <c r="W40" i="63" s="1"/>
  <c r="X40" i="63" s="1"/>
  <c r="Y40" i="63" s="1"/>
  <c r="Z40" i="63" s="1"/>
  <c r="AA40" i="63" s="1"/>
  <c r="AB40" i="63" s="1"/>
  <c r="AC40" i="63" s="1"/>
  <c r="AD40" i="63" s="1"/>
  <c r="AE40" i="63" s="1"/>
  <c r="AF40" i="63" s="1"/>
  <c r="V42" i="63"/>
  <c r="W42" i="63" s="1"/>
  <c r="X42" i="63" s="1"/>
  <c r="Y42" i="63" s="1"/>
  <c r="Z42" i="63" s="1"/>
  <c r="AA42" i="63" s="1"/>
  <c r="AB42" i="63" s="1"/>
  <c r="AC42" i="63" s="1"/>
  <c r="AD42" i="63" s="1"/>
  <c r="AE42" i="63" s="1"/>
  <c r="AF42" i="63" s="1"/>
  <c r="V43" i="63"/>
  <c r="W43" i="63" s="1"/>
  <c r="X43" i="63" s="1"/>
  <c r="Y43" i="63" s="1"/>
  <c r="Z43" i="63" s="1"/>
  <c r="AA43" i="63" s="1"/>
  <c r="AB43" i="63" s="1"/>
  <c r="AC43" i="63" s="1"/>
  <c r="AD43" i="63" s="1"/>
  <c r="AE43" i="63" s="1"/>
  <c r="AF43" i="63" s="1"/>
  <c r="V45" i="63"/>
  <c r="W45" i="63" s="1"/>
  <c r="X45" i="63" s="1"/>
  <c r="Y45" i="63" s="1"/>
  <c r="Z45" i="63" s="1"/>
  <c r="AA45" i="63" s="1"/>
  <c r="AB45" i="63" s="1"/>
  <c r="AC45" i="63" s="1"/>
  <c r="AD45" i="63" s="1"/>
  <c r="AE45" i="63" s="1"/>
  <c r="AF45" i="63" s="1"/>
  <c r="V46" i="63"/>
  <c r="W46" i="63" s="1"/>
  <c r="X46" i="63" s="1"/>
  <c r="Y46" i="63" s="1"/>
  <c r="Z46" i="63" s="1"/>
  <c r="AA46" i="63" s="1"/>
  <c r="AB46" i="63" s="1"/>
  <c r="AC46" i="63" s="1"/>
  <c r="AD46" i="63" s="1"/>
  <c r="AE46" i="63" s="1"/>
  <c r="AF46" i="63" s="1"/>
  <c r="V48" i="63"/>
  <c r="W48" i="63" s="1"/>
  <c r="X48" i="63" s="1"/>
  <c r="Y48" i="63" s="1"/>
  <c r="Z48" i="63" s="1"/>
  <c r="AA48" i="63" s="1"/>
  <c r="AB48" i="63" s="1"/>
  <c r="AC48" i="63" s="1"/>
  <c r="AD48" i="63" s="1"/>
  <c r="AE48" i="63" s="1"/>
  <c r="AF48" i="63" s="1"/>
  <c r="V49" i="63"/>
  <c r="W49" i="63" s="1"/>
  <c r="X49" i="63" s="1"/>
  <c r="Y49" i="63" s="1"/>
  <c r="Z49" i="63" s="1"/>
  <c r="AA49" i="63" s="1"/>
  <c r="AB49" i="63" s="1"/>
  <c r="AC49" i="63" s="1"/>
  <c r="AD49" i="63" s="1"/>
  <c r="AE49" i="63" s="1"/>
  <c r="AF49" i="63" s="1"/>
  <c r="V51" i="63"/>
  <c r="W51" i="63" s="1"/>
  <c r="X51" i="63" s="1"/>
  <c r="Y51" i="63" s="1"/>
  <c r="Z51" i="63" s="1"/>
  <c r="AA51" i="63" s="1"/>
  <c r="AB51" i="63" s="1"/>
  <c r="AC51" i="63" s="1"/>
  <c r="AD51" i="63" s="1"/>
  <c r="AE51" i="63" s="1"/>
  <c r="AF51" i="63" s="1"/>
  <c r="V52" i="63"/>
  <c r="W52" i="63" s="1"/>
  <c r="X52" i="63" s="1"/>
  <c r="Y52" i="63" s="1"/>
  <c r="Z52" i="63" s="1"/>
  <c r="AA52" i="63" s="1"/>
  <c r="AB52" i="63" s="1"/>
  <c r="AC52" i="63" s="1"/>
  <c r="AD52" i="63" s="1"/>
  <c r="AE52" i="63" s="1"/>
  <c r="AF52" i="63" s="1"/>
  <c r="V54" i="63"/>
  <c r="W54" i="63" s="1"/>
  <c r="X54" i="63" s="1"/>
  <c r="Y54" i="63" s="1"/>
  <c r="Z54" i="63" s="1"/>
  <c r="AA54" i="63" s="1"/>
  <c r="AB54" i="63" s="1"/>
  <c r="AC54" i="63" s="1"/>
  <c r="AD54" i="63" s="1"/>
  <c r="AE54" i="63" s="1"/>
  <c r="AF54" i="63" s="1"/>
  <c r="V55" i="63"/>
  <c r="W55" i="63" s="1"/>
  <c r="X55" i="63" s="1"/>
  <c r="Y55" i="63" s="1"/>
  <c r="Z55" i="63" s="1"/>
  <c r="AA55" i="63" s="1"/>
  <c r="AB55" i="63" s="1"/>
  <c r="AC55" i="63" s="1"/>
  <c r="AD55" i="63" s="1"/>
  <c r="AE55" i="63" s="1"/>
  <c r="AF55" i="63" s="1"/>
  <c r="V57" i="63"/>
  <c r="W57" i="63" s="1"/>
  <c r="X57" i="63" s="1"/>
  <c r="Y57" i="63" s="1"/>
  <c r="Z57" i="63" s="1"/>
  <c r="AA57" i="63" s="1"/>
  <c r="AB57" i="63" s="1"/>
  <c r="AC57" i="63" s="1"/>
  <c r="AD57" i="63" s="1"/>
  <c r="AE57" i="63" s="1"/>
  <c r="AF57" i="63" s="1"/>
  <c r="V58" i="63"/>
  <c r="W58" i="63" s="1"/>
  <c r="X58" i="63" s="1"/>
  <c r="Y58" i="63" s="1"/>
  <c r="Z58" i="63" s="1"/>
  <c r="AA58" i="63" s="1"/>
  <c r="AB58" i="63" s="1"/>
  <c r="AC58" i="63" s="1"/>
  <c r="AD58" i="63" s="1"/>
  <c r="AE58" i="63" s="1"/>
  <c r="AF58" i="63" s="1"/>
  <c r="V60" i="63"/>
  <c r="W60" i="63" s="1"/>
  <c r="X60" i="63" s="1"/>
  <c r="Y60" i="63" s="1"/>
  <c r="Z60" i="63" s="1"/>
  <c r="AA60" i="63" s="1"/>
  <c r="AB60" i="63" s="1"/>
  <c r="AC60" i="63" s="1"/>
  <c r="AD60" i="63" s="1"/>
  <c r="AE60" i="63" s="1"/>
  <c r="AF60" i="63" s="1"/>
  <c r="V61" i="63"/>
  <c r="W61" i="63" s="1"/>
  <c r="X61" i="63" s="1"/>
  <c r="Y61" i="63" s="1"/>
  <c r="Z61" i="63" s="1"/>
  <c r="AA61" i="63" s="1"/>
  <c r="AB61" i="63" s="1"/>
  <c r="AC61" i="63" s="1"/>
  <c r="AD61" i="63" s="1"/>
  <c r="AE61" i="63" s="1"/>
  <c r="AF61" i="63" s="1"/>
  <c r="V63" i="63"/>
  <c r="W63" i="63" s="1"/>
  <c r="X63" i="63" s="1"/>
  <c r="Y63" i="63" s="1"/>
  <c r="Z63" i="63" s="1"/>
  <c r="AA63" i="63" s="1"/>
  <c r="AB63" i="63" s="1"/>
  <c r="AC63" i="63" s="1"/>
  <c r="AD63" i="63" s="1"/>
  <c r="AE63" i="63" s="1"/>
  <c r="AF63" i="63" s="1"/>
  <c r="V64" i="63"/>
  <c r="W64" i="63" s="1"/>
  <c r="X64" i="63" s="1"/>
  <c r="Y64" i="63" s="1"/>
  <c r="Z64" i="63" s="1"/>
  <c r="AA64" i="63" s="1"/>
  <c r="AB64" i="63" s="1"/>
  <c r="AC64" i="63" s="1"/>
  <c r="AD64" i="63" s="1"/>
  <c r="AE64" i="63" s="1"/>
  <c r="AF64" i="63" s="1"/>
  <c r="V66" i="63"/>
  <c r="W66" i="63" s="1"/>
  <c r="X66" i="63" s="1"/>
  <c r="Y66" i="63" s="1"/>
  <c r="Z66" i="63" s="1"/>
  <c r="AA66" i="63" s="1"/>
  <c r="AB66" i="63" s="1"/>
  <c r="AC66" i="63" s="1"/>
  <c r="AD66" i="63" s="1"/>
  <c r="AE66" i="63" s="1"/>
  <c r="AF66" i="63" s="1"/>
  <c r="V67" i="63"/>
  <c r="W67" i="63" s="1"/>
  <c r="X67" i="63" s="1"/>
  <c r="Y67" i="63" s="1"/>
  <c r="Z67" i="63" s="1"/>
  <c r="AA67" i="63" s="1"/>
  <c r="AB67" i="63" s="1"/>
  <c r="AC67" i="63" s="1"/>
  <c r="AD67" i="63" s="1"/>
  <c r="AE67" i="63" s="1"/>
  <c r="AF67" i="63" s="1"/>
  <c r="V69" i="63"/>
  <c r="W69" i="63" s="1"/>
  <c r="X69" i="63" s="1"/>
  <c r="Y69" i="63" s="1"/>
  <c r="Z69" i="63" s="1"/>
  <c r="AA69" i="63" s="1"/>
  <c r="AB69" i="63" s="1"/>
  <c r="AC69" i="63" s="1"/>
  <c r="AD69" i="63" s="1"/>
  <c r="AE69" i="63" s="1"/>
  <c r="AF69" i="63" s="1"/>
  <c r="V70" i="63"/>
  <c r="W70" i="63" s="1"/>
  <c r="X70" i="63" s="1"/>
  <c r="Y70" i="63" s="1"/>
  <c r="Z70" i="63" s="1"/>
  <c r="AA70" i="63" s="1"/>
  <c r="AB70" i="63" s="1"/>
  <c r="AC70" i="63" s="1"/>
  <c r="AD70" i="63" s="1"/>
  <c r="AE70" i="63" s="1"/>
  <c r="AF70" i="63" s="1"/>
  <c r="V72" i="63"/>
  <c r="W72" i="63" s="1"/>
  <c r="X72" i="63" s="1"/>
  <c r="Y72" i="63" s="1"/>
  <c r="Z72" i="63" s="1"/>
  <c r="AA72" i="63" s="1"/>
  <c r="AB72" i="63" s="1"/>
  <c r="AC72" i="63" s="1"/>
  <c r="AD72" i="63" s="1"/>
  <c r="AE72" i="63" s="1"/>
  <c r="AF72" i="63" s="1"/>
  <c r="V73" i="63"/>
  <c r="W73" i="63" s="1"/>
  <c r="X73" i="63" s="1"/>
  <c r="Y73" i="63" s="1"/>
  <c r="Z73" i="63" s="1"/>
  <c r="AA73" i="63" s="1"/>
  <c r="AB73" i="63" s="1"/>
  <c r="AC73" i="63" s="1"/>
  <c r="AD73" i="63" s="1"/>
  <c r="AE73" i="63" s="1"/>
  <c r="AF73" i="63" s="1"/>
  <c r="V75" i="63"/>
  <c r="W75" i="63" s="1"/>
  <c r="X75" i="63" s="1"/>
  <c r="Y75" i="63" s="1"/>
  <c r="Z75" i="63" s="1"/>
  <c r="AA75" i="63" s="1"/>
  <c r="AB75" i="63" s="1"/>
  <c r="AC75" i="63" s="1"/>
  <c r="AD75" i="63" s="1"/>
  <c r="AE75" i="63" s="1"/>
  <c r="AF75" i="63" s="1"/>
  <c r="V76" i="63"/>
  <c r="W76" i="63" s="1"/>
  <c r="X76" i="63" s="1"/>
  <c r="Y76" i="63" s="1"/>
  <c r="Z76" i="63" s="1"/>
  <c r="AA76" i="63" s="1"/>
  <c r="AB76" i="63" s="1"/>
  <c r="AC76" i="63" s="1"/>
  <c r="AD76" i="63" s="1"/>
  <c r="AE76" i="63" s="1"/>
  <c r="AF76" i="63" s="1"/>
  <c r="V78" i="63"/>
  <c r="W78" i="63" s="1"/>
  <c r="X78" i="63" s="1"/>
  <c r="Y78" i="63" s="1"/>
  <c r="Z78" i="63" s="1"/>
  <c r="AA78" i="63" s="1"/>
  <c r="AB78" i="63" s="1"/>
  <c r="AC78" i="63" s="1"/>
  <c r="AD78" i="63" s="1"/>
  <c r="AE78" i="63" s="1"/>
  <c r="AF78" i="63" s="1"/>
  <c r="V79" i="63"/>
  <c r="W79" i="63" s="1"/>
  <c r="X79" i="63" s="1"/>
  <c r="Y79" i="63" s="1"/>
  <c r="Z79" i="63" s="1"/>
  <c r="AA79" i="63" s="1"/>
  <c r="AB79" i="63" s="1"/>
  <c r="AC79" i="63" s="1"/>
  <c r="AD79" i="63" s="1"/>
  <c r="AE79" i="63" s="1"/>
  <c r="AF79" i="63" s="1"/>
  <c r="V81" i="63"/>
  <c r="W81" i="63" s="1"/>
  <c r="X81" i="63" s="1"/>
  <c r="Y81" i="63" s="1"/>
  <c r="Z81" i="63" s="1"/>
  <c r="AA81" i="63" s="1"/>
  <c r="AB81" i="63" s="1"/>
  <c r="AC81" i="63" s="1"/>
  <c r="AD81" i="63" s="1"/>
  <c r="AE81" i="63" s="1"/>
  <c r="AF81" i="63" s="1"/>
  <c r="V82" i="63"/>
  <c r="W82" i="63" s="1"/>
  <c r="X82" i="63" s="1"/>
  <c r="Y82" i="63" s="1"/>
  <c r="Z82" i="63" s="1"/>
  <c r="AA82" i="63" s="1"/>
  <c r="AB82" i="63" s="1"/>
  <c r="AC82" i="63" s="1"/>
  <c r="AD82" i="63" s="1"/>
  <c r="AE82" i="63" s="1"/>
  <c r="AF82" i="63" s="1"/>
  <c r="V84" i="63"/>
  <c r="W84" i="63" s="1"/>
  <c r="X84" i="63" s="1"/>
  <c r="Y84" i="63" s="1"/>
  <c r="Z84" i="63" s="1"/>
  <c r="AA84" i="63" s="1"/>
  <c r="AB84" i="63" s="1"/>
  <c r="AC84" i="63" s="1"/>
  <c r="AD84" i="63" s="1"/>
  <c r="AE84" i="63" s="1"/>
  <c r="AF84" i="63" s="1"/>
  <c r="V85" i="63"/>
  <c r="W85" i="63" s="1"/>
  <c r="X85" i="63" s="1"/>
  <c r="Y85" i="63" s="1"/>
  <c r="Z85" i="63" s="1"/>
  <c r="AA85" i="63" s="1"/>
  <c r="AB85" i="63" s="1"/>
  <c r="AC85" i="63" s="1"/>
  <c r="AD85" i="63" s="1"/>
  <c r="AE85" i="63" s="1"/>
  <c r="AF85" i="63" s="1"/>
  <c r="V87" i="63"/>
  <c r="W87" i="63" s="1"/>
  <c r="X87" i="63" s="1"/>
  <c r="Y87" i="63" s="1"/>
  <c r="Z87" i="63" s="1"/>
  <c r="AA87" i="63" s="1"/>
  <c r="AB87" i="63" s="1"/>
  <c r="AC87" i="63" s="1"/>
  <c r="AD87" i="63" s="1"/>
  <c r="AE87" i="63" s="1"/>
  <c r="AF87" i="63" s="1"/>
  <c r="V88" i="63"/>
  <c r="W88" i="63" s="1"/>
  <c r="X88" i="63" s="1"/>
  <c r="Y88" i="63" s="1"/>
  <c r="Z88" i="63" s="1"/>
  <c r="AA88" i="63" s="1"/>
  <c r="AB88" i="63" s="1"/>
  <c r="AC88" i="63" s="1"/>
  <c r="AD88" i="63" s="1"/>
  <c r="AE88" i="63" s="1"/>
  <c r="AF88" i="63" s="1"/>
  <c r="V90" i="63"/>
  <c r="W90" i="63" s="1"/>
  <c r="X90" i="63" s="1"/>
  <c r="Y90" i="63" s="1"/>
  <c r="Z90" i="63" s="1"/>
  <c r="AA90" i="63" s="1"/>
  <c r="AB90" i="63" s="1"/>
  <c r="AC90" i="63" s="1"/>
  <c r="AD90" i="63" s="1"/>
  <c r="AE90" i="63" s="1"/>
  <c r="AF90" i="63" s="1"/>
  <c r="V91" i="63"/>
  <c r="W91" i="63" s="1"/>
  <c r="X91" i="63" s="1"/>
  <c r="Y91" i="63" s="1"/>
  <c r="Z91" i="63" s="1"/>
  <c r="AA91" i="63" s="1"/>
  <c r="AB91" i="63" s="1"/>
  <c r="AC91" i="63" s="1"/>
  <c r="AD91" i="63" s="1"/>
  <c r="AE91" i="63" s="1"/>
  <c r="AF91" i="63" s="1"/>
  <c r="V93" i="63"/>
  <c r="W93" i="63" s="1"/>
  <c r="X93" i="63" s="1"/>
  <c r="Y93" i="63" s="1"/>
  <c r="Z93" i="63" s="1"/>
  <c r="AA93" i="63" s="1"/>
  <c r="AB93" i="63" s="1"/>
  <c r="AC93" i="63" s="1"/>
  <c r="AD93" i="63" s="1"/>
  <c r="AE93" i="63" s="1"/>
  <c r="AF93" i="63" s="1"/>
  <c r="V94" i="63"/>
  <c r="W94" i="63" s="1"/>
  <c r="X94" i="63" s="1"/>
  <c r="Y94" i="63" s="1"/>
  <c r="Z94" i="63" s="1"/>
  <c r="AA94" i="63" s="1"/>
  <c r="AB94" i="63" s="1"/>
  <c r="AC94" i="63" s="1"/>
  <c r="AD94" i="63" s="1"/>
  <c r="AE94" i="63" s="1"/>
  <c r="AF94" i="63" s="1"/>
  <c r="V96" i="63"/>
  <c r="W96" i="63" s="1"/>
  <c r="X96" i="63" s="1"/>
  <c r="Y96" i="63" s="1"/>
  <c r="Z96" i="63" s="1"/>
  <c r="AA96" i="63" s="1"/>
  <c r="AB96" i="63" s="1"/>
  <c r="AC96" i="63" s="1"/>
  <c r="AD96" i="63" s="1"/>
  <c r="AE96" i="63" s="1"/>
  <c r="AF96" i="63" s="1"/>
  <c r="V97" i="63"/>
  <c r="W97" i="63" s="1"/>
  <c r="X97" i="63" s="1"/>
  <c r="Y97" i="63" s="1"/>
  <c r="Z97" i="63" s="1"/>
  <c r="AA97" i="63" s="1"/>
  <c r="AB97" i="63" s="1"/>
  <c r="AC97" i="63" s="1"/>
  <c r="AD97" i="63" s="1"/>
  <c r="AE97" i="63" s="1"/>
  <c r="AF97" i="63" s="1"/>
  <c r="V99" i="63"/>
  <c r="W99" i="63" s="1"/>
  <c r="X99" i="63" s="1"/>
  <c r="Y99" i="63" s="1"/>
  <c r="Z99" i="63" s="1"/>
  <c r="AA99" i="63" s="1"/>
  <c r="AB99" i="63" s="1"/>
  <c r="AC99" i="63" s="1"/>
  <c r="AD99" i="63" s="1"/>
  <c r="AE99" i="63" s="1"/>
  <c r="AF99" i="63" s="1"/>
  <c r="V100" i="63"/>
  <c r="W100" i="63" s="1"/>
  <c r="X100" i="63" s="1"/>
  <c r="Y100" i="63" s="1"/>
  <c r="Z100" i="63" s="1"/>
  <c r="AA100" i="63" s="1"/>
  <c r="AB100" i="63" s="1"/>
  <c r="AC100" i="63" s="1"/>
  <c r="AD100" i="63" s="1"/>
  <c r="AE100" i="63" s="1"/>
  <c r="AF100" i="63" s="1"/>
  <c r="V102" i="63"/>
  <c r="W102" i="63" s="1"/>
  <c r="X102" i="63" s="1"/>
  <c r="Y102" i="63" s="1"/>
  <c r="Z102" i="63" s="1"/>
  <c r="AA102" i="63" s="1"/>
  <c r="AB102" i="63" s="1"/>
  <c r="AC102" i="63" s="1"/>
  <c r="AD102" i="63" s="1"/>
  <c r="AE102" i="63" s="1"/>
  <c r="AF102" i="63" s="1"/>
  <c r="V103" i="63"/>
  <c r="W103" i="63" s="1"/>
  <c r="X103" i="63" s="1"/>
  <c r="Y103" i="63" s="1"/>
  <c r="Z103" i="63" s="1"/>
  <c r="AA103" i="63" s="1"/>
  <c r="AB103" i="63" s="1"/>
  <c r="AC103" i="63" s="1"/>
  <c r="AD103" i="63" s="1"/>
  <c r="AE103" i="63" s="1"/>
  <c r="AF103" i="63" s="1"/>
  <c r="V105" i="63"/>
  <c r="W105" i="63" s="1"/>
  <c r="X105" i="63" s="1"/>
  <c r="Y105" i="63" s="1"/>
  <c r="Z105" i="63" s="1"/>
  <c r="AA105" i="63" s="1"/>
  <c r="AB105" i="63" s="1"/>
  <c r="AC105" i="63" s="1"/>
  <c r="AD105" i="63" s="1"/>
  <c r="AE105" i="63" s="1"/>
  <c r="AF105" i="63" s="1"/>
  <c r="V106" i="63"/>
  <c r="W106" i="63" s="1"/>
  <c r="X106" i="63" s="1"/>
  <c r="Y106" i="63" s="1"/>
  <c r="Z106" i="63" s="1"/>
  <c r="AA106" i="63" s="1"/>
  <c r="AB106" i="63" s="1"/>
  <c r="AC106" i="63" s="1"/>
  <c r="AD106" i="63" s="1"/>
  <c r="AE106" i="63" s="1"/>
  <c r="AF106" i="63" s="1"/>
  <c r="V108" i="63"/>
  <c r="W108" i="63" s="1"/>
  <c r="X108" i="63" s="1"/>
  <c r="Y108" i="63" s="1"/>
  <c r="Z108" i="63" s="1"/>
  <c r="AA108" i="63" s="1"/>
  <c r="AB108" i="63" s="1"/>
  <c r="AC108" i="63" s="1"/>
  <c r="AD108" i="63" s="1"/>
  <c r="AE108" i="63" s="1"/>
  <c r="AF108" i="63" s="1"/>
  <c r="V109" i="63"/>
  <c r="W109" i="63" s="1"/>
  <c r="X109" i="63" s="1"/>
  <c r="Y109" i="63" s="1"/>
  <c r="Z109" i="63" s="1"/>
  <c r="AA109" i="63" s="1"/>
  <c r="AB109" i="63" s="1"/>
  <c r="AC109" i="63" s="1"/>
  <c r="AD109" i="63" s="1"/>
  <c r="AE109" i="63" s="1"/>
  <c r="AF109" i="63" s="1"/>
  <c r="V111" i="63"/>
  <c r="W111" i="63" s="1"/>
  <c r="X111" i="63" s="1"/>
  <c r="Y111" i="63" s="1"/>
  <c r="Z111" i="63" s="1"/>
  <c r="AA111" i="63" s="1"/>
  <c r="AB111" i="63" s="1"/>
  <c r="AC111" i="63" s="1"/>
  <c r="AD111" i="63" s="1"/>
  <c r="AE111" i="63" s="1"/>
  <c r="AF111" i="63" s="1"/>
  <c r="V112" i="63"/>
  <c r="W112" i="63" s="1"/>
  <c r="X112" i="63" s="1"/>
  <c r="Y112" i="63" s="1"/>
  <c r="Z112" i="63" s="1"/>
  <c r="AA112" i="63" s="1"/>
  <c r="AB112" i="63" s="1"/>
  <c r="AC112" i="63" s="1"/>
  <c r="AD112" i="63" s="1"/>
  <c r="AE112" i="63" s="1"/>
  <c r="AF112" i="63" s="1"/>
  <c r="V114" i="63"/>
  <c r="W114" i="63" s="1"/>
  <c r="X114" i="63" s="1"/>
  <c r="Y114" i="63" s="1"/>
  <c r="Z114" i="63" s="1"/>
  <c r="AA114" i="63" s="1"/>
  <c r="AB114" i="63" s="1"/>
  <c r="AC114" i="63" s="1"/>
  <c r="AD114" i="63" s="1"/>
  <c r="AE114" i="63" s="1"/>
  <c r="AF114" i="63" s="1"/>
  <c r="V115" i="63"/>
  <c r="W115" i="63" s="1"/>
  <c r="X115" i="63" s="1"/>
  <c r="Y115" i="63" s="1"/>
  <c r="Z115" i="63" s="1"/>
  <c r="AA115" i="63" s="1"/>
  <c r="AB115" i="63" s="1"/>
  <c r="AC115" i="63" s="1"/>
  <c r="AD115" i="63" s="1"/>
  <c r="AE115" i="63" s="1"/>
  <c r="AF115" i="63" s="1"/>
  <c r="V117" i="63"/>
  <c r="W117" i="63" s="1"/>
  <c r="X117" i="63" s="1"/>
  <c r="Y117" i="63" s="1"/>
  <c r="Z117" i="63" s="1"/>
  <c r="AA117" i="63" s="1"/>
  <c r="AB117" i="63" s="1"/>
  <c r="AC117" i="63" s="1"/>
  <c r="AD117" i="63" s="1"/>
  <c r="AE117" i="63" s="1"/>
  <c r="AF117" i="63" s="1"/>
  <c r="V118" i="63"/>
  <c r="W118" i="63" s="1"/>
  <c r="X118" i="63" s="1"/>
  <c r="Y118" i="63" s="1"/>
  <c r="Z118" i="63" s="1"/>
  <c r="AA118" i="63" s="1"/>
  <c r="AB118" i="63" s="1"/>
  <c r="AC118" i="63" s="1"/>
  <c r="AD118" i="63" s="1"/>
  <c r="AE118" i="63" s="1"/>
  <c r="AF118" i="63" s="1"/>
  <c r="V120" i="63"/>
  <c r="W120" i="63" s="1"/>
  <c r="X120" i="63" s="1"/>
  <c r="Y120" i="63" s="1"/>
  <c r="Z120" i="63" s="1"/>
  <c r="AA120" i="63" s="1"/>
  <c r="AB120" i="63" s="1"/>
  <c r="AC120" i="63" s="1"/>
  <c r="AD120" i="63" s="1"/>
  <c r="AE120" i="63" s="1"/>
  <c r="AF120" i="63" s="1"/>
  <c r="V121" i="63"/>
  <c r="W121" i="63" s="1"/>
  <c r="X121" i="63" s="1"/>
  <c r="Y121" i="63" s="1"/>
  <c r="Z121" i="63" s="1"/>
  <c r="AA121" i="63" s="1"/>
  <c r="AB121" i="63" s="1"/>
  <c r="AC121" i="63" s="1"/>
  <c r="AD121" i="63" s="1"/>
  <c r="AE121" i="63" s="1"/>
  <c r="AF121" i="63" s="1"/>
  <c r="V123" i="63"/>
  <c r="W123" i="63" s="1"/>
  <c r="X123" i="63" s="1"/>
  <c r="Y123" i="63" s="1"/>
  <c r="Z123" i="63" s="1"/>
  <c r="AA123" i="63" s="1"/>
  <c r="AB123" i="63" s="1"/>
  <c r="AC123" i="63" s="1"/>
  <c r="AD123" i="63" s="1"/>
  <c r="AE123" i="63" s="1"/>
  <c r="AF123" i="63" s="1"/>
  <c r="V124" i="63"/>
  <c r="W124" i="63" s="1"/>
  <c r="X124" i="63" s="1"/>
  <c r="Y124" i="63" s="1"/>
  <c r="Z124" i="63" s="1"/>
  <c r="AA124" i="63" s="1"/>
  <c r="AB124" i="63" s="1"/>
  <c r="AC124" i="63" s="1"/>
  <c r="AD124" i="63" s="1"/>
  <c r="AE124" i="63" s="1"/>
  <c r="AF124" i="63" s="1"/>
  <c r="V126" i="63"/>
  <c r="W126" i="63" s="1"/>
  <c r="X126" i="63" s="1"/>
  <c r="Y126" i="63" s="1"/>
  <c r="Z126" i="63" s="1"/>
  <c r="AA126" i="63" s="1"/>
  <c r="AB126" i="63" s="1"/>
  <c r="AC126" i="63" s="1"/>
  <c r="AD126" i="63" s="1"/>
  <c r="AE126" i="63" s="1"/>
  <c r="AF126" i="63" s="1"/>
  <c r="V127" i="63"/>
  <c r="W127" i="63" s="1"/>
  <c r="X127" i="63" s="1"/>
  <c r="Y127" i="63" s="1"/>
  <c r="Z127" i="63" s="1"/>
  <c r="AA127" i="63" s="1"/>
  <c r="AB127" i="63" s="1"/>
  <c r="AC127" i="63" s="1"/>
  <c r="AD127" i="63" s="1"/>
  <c r="AE127" i="63" s="1"/>
  <c r="AF127" i="63" s="1"/>
  <c r="V129" i="63"/>
  <c r="W129" i="63" s="1"/>
  <c r="X129" i="63" s="1"/>
  <c r="Y129" i="63" s="1"/>
  <c r="Z129" i="63" s="1"/>
  <c r="AA129" i="63" s="1"/>
  <c r="AB129" i="63" s="1"/>
  <c r="AC129" i="63" s="1"/>
  <c r="AD129" i="63" s="1"/>
  <c r="AE129" i="63" s="1"/>
  <c r="AF129" i="63" s="1"/>
  <c r="V130" i="63"/>
  <c r="W130" i="63" s="1"/>
  <c r="X130" i="63" s="1"/>
  <c r="Y130" i="63" s="1"/>
  <c r="Z130" i="63" s="1"/>
  <c r="AA130" i="63" s="1"/>
  <c r="AB130" i="63" s="1"/>
  <c r="AC130" i="63" s="1"/>
  <c r="AD130" i="63" s="1"/>
  <c r="AE130" i="63" s="1"/>
  <c r="AF130" i="63" s="1"/>
  <c r="V132" i="63"/>
  <c r="W132" i="63" s="1"/>
  <c r="X132" i="63" s="1"/>
  <c r="Y132" i="63" s="1"/>
  <c r="Z132" i="63" s="1"/>
  <c r="AA132" i="63" s="1"/>
  <c r="AB132" i="63" s="1"/>
  <c r="AC132" i="63" s="1"/>
  <c r="AD132" i="63" s="1"/>
  <c r="AE132" i="63" s="1"/>
  <c r="AF132" i="63" s="1"/>
  <c r="V133" i="63"/>
  <c r="W133" i="63" s="1"/>
  <c r="X133" i="63" s="1"/>
  <c r="Y133" i="63" s="1"/>
  <c r="Z133" i="63" s="1"/>
  <c r="AA133" i="63" s="1"/>
  <c r="AB133" i="63" s="1"/>
  <c r="AC133" i="63" s="1"/>
  <c r="AD133" i="63" s="1"/>
  <c r="AE133" i="63" s="1"/>
  <c r="AF133" i="63" s="1"/>
  <c r="V135" i="63"/>
  <c r="W135" i="63" s="1"/>
  <c r="X135" i="63" s="1"/>
  <c r="Y135" i="63" s="1"/>
  <c r="Z135" i="63" s="1"/>
  <c r="AA135" i="63" s="1"/>
  <c r="AB135" i="63" s="1"/>
  <c r="AC135" i="63" s="1"/>
  <c r="AD135" i="63" s="1"/>
  <c r="AE135" i="63" s="1"/>
  <c r="AF135" i="63" s="1"/>
  <c r="V136" i="63"/>
  <c r="W136" i="63" s="1"/>
  <c r="X136" i="63" s="1"/>
  <c r="Y136" i="63" s="1"/>
  <c r="Z136" i="63" s="1"/>
  <c r="AA136" i="63" s="1"/>
  <c r="AB136" i="63" s="1"/>
  <c r="AC136" i="63" s="1"/>
  <c r="AD136" i="63" s="1"/>
  <c r="AE136" i="63" s="1"/>
  <c r="AF136" i="63" s="1"/>
  <c r="V138" i="63"/>
  <c r="W138" i="63" s="1"/>
  <c r="X138" i="63" s="1"/>
  <c r="Y138" i="63" s="1"/>
  <c r="Z138" i="63" s="1"/>
  <c r="AA138" i="63" s="1"/>
  <c r="AB138" i="63" s="1"/>
  <c r="AC138" i="63" s="1"/>
  <c r="AD138" i="63" s="1"/>
  <c r="AE138" i="63" s="1"/>
  <c r="AF138" i="63" s="1"/>
  <c r="V139" i="63"/>
  <c r="W139" i="63" s="1"/>
  <c r="X139" i="63" s="1"/>
  <c r="Y139" i="63" s="1"/>
  <c r="Z139" i="63" s="1"/>
  <c r="AA139" i="63" s="1"/>
  <c r="AB139" i="63" s="1"/>
  <c r="AC139" i="63" s="1"/>
  <c r="AD139" i="63" s="1"/>
  <c r="AE139" i="63" s="1"/>
  <c r="AF139" i="63" s="1"/>
  <c r="V141" i="63"/>
  <c r="W141" i="63" s="1"/>
  <c r="X141" i="63" s="1"/>
  <c r="Y141" i="63" s="1"/>
  <c r="Z141" i="63" s="1"/>
  <c r="AA141" i="63" s="1"/>
  <c r="AB141" i="63" s="1"/>
  <c r="AC141" i="63" s="1"/>
  <c r="AD141" i="63" s="1"/>
  <c r="AE141" i="63" s="1"/>
  <c r="AF141" i="63" s="1"/>
  <c r="V142" i="63"/>
  <c r="W142" i="63" s="1"/>
  <c r="X142" i="63" s="1"/>
  <c r="Y142" i="63" s="1"/>
  <c r="Z142" i="63" s="1"/>
  <c r="AA142" i="63" s="1"/>
  <c r="AB142" i="63" s="1"/>
  <c r="AC142" i="63" s="1"/>
  <c r="AD142" i="63" s="1"/>
  <c r="AE142" i="63" s="1"/>
  <c r="AF142" i="63" s="1"/>
  <c r="V144" i="63"/>
  <c r="W144" i="63" s="1"/>
  <c r="X144" i="63" s="1"/>
  <c r="Y144" i="63" s="1"/>
  <c r="Z144" i="63" s="1"/>
  <c r="AA144" i="63" s="1"/>
  <c r="AB144" i="63" s="1"/>
  <c r="AC144" i="63" s="1"/>
  <c r="AD144" i="63" s="1"/>
  <c r="AE144" i="63" s="1"/>
  <c r="AF144" i="63" s="1"/>
  <c r="V145" i="63"/>
  <c r="W145" i="63" s="1"/>
  <c r="X145" i="63" s="1"/>
  <c r="Y145" i="63" s="1"/>
  <c r="Z145" i="63" s="1"/>
  <c r="AA145" i="63" s="1"/>
  <c r="AB145" i="63" s="1"/>
  <c r="AC145" i="63" s="1"/>
  <c r="AD145" i="63" s="1"/>
  <c r="AE145" i="63" s="1"/>
  <c r="AF145" i="63" s="1"/>
  <c r="V147" i="63"/>
  <c r="W147" i="63" s="1"/>
  <c r="X147" i="63" s="1"/>
  <c r="Y147" i="63" s="1"/>
  <c r="Z147" i="63" s="1"/>
  <c r="AA147" i="63" s="1"/>
  <c r="AB147" i="63" s="1"/>
  <c r="AC147" i="63" s="1"/>
  <c r="AD147" i="63" s="1"/>
  <c r="AE147" i="63" s="1"/>
  <c r="AF147" i="63" s="1"/>
  <c r="V148" i="63"/>
  <c r="W148" i="63" s="1"/>
  <c r="X148" i="63" s="1"/>
  <c r="Y148" i="63" s="1"/>
  <c r="Z148" i="63" s="1"/>
  <c r="AA148" i="63" s="1"/>
  <c r="AB148" i="63" s="1"/>
  <c r="AC148" i="63" s="1"/>
  <c r="AD148" i="63" s="1"/>
  <c r="AE148" i="63" s="1"/>
  <c r="AF148" i="63" s="1"/>
  <c r="V150" i="63"/>
  <c r="W150" i="63" s="1"/>
  <c r="X150" i="63" s="1"/>
  <c r="Y150" i="63" s="1"/>
  <c r="Z150" i="63" s="1"/>
  <c r="AA150" i="63" s="1"/>
  <c r="AB150" i="63" s="1"/>
  <c r="AC150" i="63" s="1"/>
  <c r="AD150" i="63" s="1"/>
  <c r="AE150" i="63" s="1"/>
  <c r="AF150" i="63" s="1"/>
  <c r="V151" i="63"/>
  <c r="W151" i="63" s="1"/>
  <c r="X151" i="63" s="1"/>
  <c r="Y151" i="63" s="1"/>
  <c r="Z151" i="63" s="1"/>
  <c r="AA151" i="63" s="1"/>
  <c r="AB151" i="63" s="1"/>
  <c r="AC151" i="63" s="1"/>
  <c r="AD151" i="63" s="1"/>
  <c r="AE151" i="63" s="1"/>
  <c r="AF151" i="63" s="1"/>
  <c r="V153" i="63"/>
  <c r="W153" i="63" s="1"/>
  <c r="X153" i="63" s="1"/>
  <c r="Y153" i="63" s="1"/>
  <c r="Z153" i="63" s="1"/>
  <c r="AA153" i="63" s="1"/>
  <c r="AB153" i="63" s="1"/>
  <c r="AC153" i="63" s="1"/>
  <c r="AD153" i="63" s="1"/>
  <c r="AE153" i="63" s="1"/>
  <c r="AF153" i="63" s="1"/>
  <c r="V154" i="63"/>
  <c r="W154" i="63" s="1"/>
  <c r="X154" i="63" s="1"/>
  <c r="Y154" i="63" s="1"/>
  <c r="Z154" i="63" s="1"/>
  <c r="AA154" i="63" s="1"/>
  <c r="AB154" i="63" s="1"/>
  <c r="AC154" i="63" s="1"/>
  <c r="AD154" i="63" s="1"/>
  <c r="AE154" i="63" s="1"/>
  <c r="AF154" i="63" s="1"/>
  <c r="V156" i="63"/>
  <c r="W156" i="63" s="1"/>
  <c r="X156" i="63" s="1"/>
  <c r="Y156" i="63" s="1"/>
  <c r="Z156" i="63" s="1"/>
  <c r="AA156" i="63" s="1"/>
  <c r="AB156" i="63" s="1"/>
  <c r="AC156" i="63" s="1"/>
  <c r="AD156" i="63" s="1"/>
  <c r="AE156" i="63" s="1"/>
  <c r="AF156" i="63" s="1"/>
  <c r="V157" i="63"/>
  <c r="W157" i="63" s="1"/>
  <c r="X157" i="63" s="1"/>
  <c r="Y157" i="63" s="1"/>
  <c r="Z157" i="63" s="1"/>
  <c r="AA157" i="63" s="1"/>
  <c r="AB157" i="63" s="1"/>
  <c r="AC157" i="63" s="1"/>
  <c r="AD157" i="63" s="1"/>
  <c r="AE157" i="63" s="1"/>
  <c r="AF157" i="63" s="1"/>
  <c r="V159" i="63"/>
  <c r="W159" i="63" s="1"/>
  <c r="X159" i="63" s="1"/>
  <c r="Y159" i="63" s="1"/>
  <c r="Z159" i="63" s="1"/>
  <c r="AA159" i="63" s="1"/>
  <c r="AB159" i="63" s="1"/>
  <c r="AC159" i="63" s="1"/>
  <c r="AD159" i="63" s="1"/>
  <c r="AE159" i="63" s="1"/>
  <c r="AF159" i="63" s="1"/>
  <c r="V160" i="63"/>
  <c r="W160" i="63" s="1"/>
  <c r="X160" i="63" s="1"/>
  <c r="Y160" i="63" s="1"/>
  <c r="Z160" i="63" s="1"/>
  <c r="AA160" i="63" s="1"/>
  <c r="AB160" i="63" s="1"/>
  <c r="AC160" i="63" s="1"/>
  <c r="AD160" i="63" s="1"/>
  <c r="AE160" i="63" s="1"/>
  <c r="AF160" i="63" s="1"/>
  <c r="V162" i="63"/>
  <c r="W162" i="63" s="1"/>
  <c r="X162" i="63" s="1"/>
  <c r="Y162" i="63" s="1"/>
  <c r="Z162" i="63" s="1"/>
  <c r="AA162" i="63" s="1"/>
  <c r="AB162" i="63" s="1"/>
  <c r="AC162" i="63" s="1"/>
  <c r="AD162" i="63" s="1"/>
  <c r="AE162" i="63" s="1"/>
  <c r="AF162" i="63" s="1"/>
  <c r="V163" i="63"/>
  <c r="W163" i="63" s="1"/>
  <c r="X163" i="63" s="1"/>
  <c r="Y163" i="63" s="1"/>
  <c r="Z163" i="63" s="1"/>
  <c r="AA163" i="63" s="1"/>
  <c r="AB163" i="63" s="1"/>
  <c r="AC163" i="63" s="1"/>
  <c r="AD163" i="63" s="1"/>
  <c r="AE163" i="63" s="1"/>
  <c r="AF163" i="63" s="1"/>
  <c r="V165" i="63"/>
  <c r="W165" i="63" s="1"/>
  <c r="X165" i="63" s="1"/>
  <c r="Y165" i="63" s="1"/>
  <c r="Z165" i="63" s="1"/>
  <c r="AA165" i="63" s="1"/>
  <c r="AB165" i="63" s="1"/>
  <c r="AC165" i="63" s="1"/>
  <c r="AD165" i="63" s="1"/>
  <c r="AE165" i="63" s="1"/>
  <c r="AF165" i="63" s="1"/>
  <c r="V166" i="63"/>
  <c r="W166" i="63" s="1"/>
  <c r="X166" i="63" s="1"/>
  <c r="Y166" i="63" s="1"/>
  <c r="Z166" i="63" s="1"/>
  <c r="AA166" i="63" s="1"/>
  <c r="AB166" i="63" s="1"/>
  <c r="AC166" i="63" s="1"/>
  <c r="AD166" i="63" s="1"/>
  <c r="AE166" i="63" s="1"/>
  <c r="AF166" i="63" s="1"/>
  <c r="V168" i="63"/>
  <c r="W168" i="63" s="1"/>
  <c r="X168" i="63" s="1"/>
  <c r="Y168" i="63" s="1"/>
  <c r="Z168" i="63" s="1"/>
  <c r="AA168" i="63" s="1"/>
  <c r="AB168" i="63" s="1"/>
  <c r="AC168" i="63" s="1"/>
  <c r="AD168" i="63" s="1"/>
  <c r="AE168" i="63" s="1"/>
  <c r="AF168" i="63" s="1"/>
  <c r="V169" i="63"/>
  <c r="W169" i="63" s="1"/>
  <c r="X169" i="63" s="1"/>
  <c r="Y169" i="63" s="1"/>
  <c r="Z169" i="63" s="1"/>
  <c r="AA169" i="63" s="1"/>
  <c r="AB169" i="63" s="1"/>
  <c r="AC169" i="63" s="1"/>
  <c r="AD169" i="63" s="1"/>
  <c r="AE169" i="63" s="1"/>
  <c r="AF169" i="63" s="1"/>
  <c r="V171" i="63"/>
  <c r="W171" i="63" s="1"/>
  <c r="X171" i="63" s="1"/>
  <c r="Y171" i="63" s="1"/>
  <c r="Z171" i="63" s="1"/>
  <c r="AA171" i="63" s="1"/>
  <c r="AB171" i="63" s="1"/>
  <c r="AC171" i="63" s="1"/>
  <c r="AD171" i="63" s="1"/>
  <c r="AE171" i="63" s="1"/>
  <c r="AF171" i="63" s="1"/>
  <c r="V172" i="63"/>
  <c r="W172" i="63" s="1"/>
  <c r="X172" i="63" s="1"/>
  <c r="Y172" i="63" s="1"/>
  <c r="Z172" i="63" s="1"/>
  <c r="AA172" i="63" s="1"/>
  <c r="AB172" i="63" s="1"/>
  <c r="AC172" i="63" s="1"/>
  <c r="AD172" i="63" s="1"/>
  <c r="AE172" i="63" s="1"/>
  <c r="AF172" i="63" s="1"/>
  <c r="V174" i="63"/>
  <c r="W174" i="63" s="1"/>
  <c r="X174" i="63" s="1"/>
  <c r="Y174" i="63" s="1"/>
  <c r="Z174" i="63" s="1"/>
  <c r="AA174" i="63" s="1"/>
  <c r="AB174" i="63" s="1"/>
  <c r="AC174" i="63" s="1"/>
  <c r="AD174" i="63" s="1"/>
  <c r="AE174" i="63" s="1"/>
  <c r="AF174" i="63" s="1"/>
  <c r="V175" i="63"/>
  <c r="W175" i="63" s="1"/>
  <c r="X175" i="63" s="1"/>
  <c r="Y175" i="63" s="1"/>
  <c r="Z175" i="63" s="1"/>
  <c r="AA175" i="63" s="1"/>
  <c r="AB175" i="63" s="1"/>
  <c r="AC175" i="63" s="1"/>
  <c r="AD175" i="63" s="1"/>
  <c r="AE175" i="63" s="1"/>
  <c r="AF175" i="63" s="1"/>
  <c r="V177" i="63"/>
  <c r="W177" i="63" s="1"/>
  <c r="X177" i="63" s="1"/>
  <c r="Y177" i="63" s="1"/>
  <c r="Z177" i="63" s="1"/>
  <c r="AA177" i="63" s="1"/>
  <c r="AB177" i="63" s="1"/>
  <c r="AC177" i="63" s="1"/>
  <c r="AD177" i="63" s="1"/>
  <c r="AE177" i="63" s="1"/>
  <c r="AF177" i="63" s="1"/>
  <c r="V178" i="63"/>
  <c r="W178" i="63" s="1"/>
  <c r="X178" i="63" s="1"/>
  <c r="Y178" i="63" s="1"/>
  <c r="Z178" i="63" s="1"/>
  <c r="AA178" i="63" s="1"/>
  <c r="AB178" i="63" s="1"/>
  <c r="AC178" i="63" s="1"/>
  <c r="AD178" i="63" s="1"/>
  <c r="AE178" i="63" s="1"/>
  <c r="AF178" i="63" s="1"/>
  <c r="V180" i="63"/>
  <c r="W180" i="63" s="1"/>
  <c r="X180" i="63" s="1"/>
  <c r="Y180" i="63" s="1"/>
  <c r="Z180" i="63" s="1"/>
  <c r="AA180" i="63" s="1"/>
  <c r="AB180" i="63" s="1"/>
  <c r="AC180" i="63" s="1"/>
  <c r="AD180" i="63" s="1"/>
  <c r="AE180" i="63" s="1"/>
  <c r="AF180" i="63" s="1"/>
  <c r="V181" i="63"/>
  <c r="W181" i="63" s="1"/>
  <c r="X181" i="63" s="1"/>
  <c r="Y181" i="63" s="1"/>
  <c r="Z181" i="63" s="1"/>
  <c r="AA181" i="63" s="1"/>
  <c r="AB181" i="63" s="1"/>
  <c r="AC181" i="63" s="1"/>
  <c r="AD181" i="63" s="1"/>
  <c r="AE181" i="63" s="1"/>
  <c r="AF181" i="63" s="1"/>
  <c r="V183" i="63"/>
  <c r="W183" i="63" s="1"/>
  <c r="X183" i="63" s="1"/>
  <c r="Y183" i="63" s="1"/>
  <c r="Z183" i="63" s="1"/>
  <c r="AA183" i="63" s="1"/>
  <c r="AB183" i="63" s="1"/>
  <c r="AC183" i="63" s="1"/>
  <c r="AD183" i="63" s="1"/>
  <c r="AE183" i="63" s="1"/>
  <c r="AF183" i="63" s="1"/>
  <c r="V184" i="63"/>
  <c r="W184" i="63" s="1"/>
  <c r="X184" i="63" s="1"/>
  <c r="Y184" i="63" s="1"/>
  <c r="Z184" i="63" s="1"/>
  <c r="AA184" i="63" s="1"/>
  <c r="AB184" i="63" s="1"/>
  <c r="AC184" i="63" s="1"/>
  <c r="AD184" i="63" s="1"/>
  <c r="AE184" i="63" s="1"/>
  <c r="AF184" i="63" s="1"/>
  <c r="I168" i="63"/>
  <c r="J168" i="63" s="1"/>
  <c r="K168" i="63" s="1"/>
  <c r="L168" i="63" s="1"/>
  <c r="M168" i="63" s="1"/>
  <c r="N168" i="63" s="1"/>
  <c r="O168" i="63" s="1"/>
  <c r="P168" i="63" s="1"/>
  <c r="Q168" i="63" s="1"/>
  <c r="R168" i="63" s="1"/>
  <c r="I90" i="63"/>
  <c r="J90" i="63" s="1"/>
  <c r="K90" i="63" s="1"/>
  <c r="L90" i="63" s="1"/>
  <c r="M90" i="63" s="1"/>
  <c r="N90" i="63" s="1"/>
  <c r="O90" i="63" s="1"/>
  <c r="P90" i="63" s="1"/>
  <c r="Q90" i="63" s="1"/>
  <c r="R90" i="63" s="1"/>
  <c r="S90" i="63" s="1"/>
  <c r="I21" i="63"/>
  <c r="I22" i="63"/>
  <c r="I24" i="63"/>
  <c r="I25" i="63"/>
  <c r="J25" i="63" s="1"/>
  <c r="K25" i="63" s="1"/>
  <c r="L25" i="63" s="1"/>
  <c r="M25" i="63" s="1"/>
  <c r="N25" i="63" s="1"/>
  <c r="O25" i="63" s="1"/>
  <c r="P25" i="63" s="1"/>
  <c r="Q25" i="63" s="1"/>
  <c r="R25" i="63" s="1"/>
  <c r="S25" i="63" s="1"/>
  <c r="I27" i="63"/>
  <c r="J27" i="63" s="1"/>
  <c r="K27" i="63" s="1"/>
  <c r="L27" i="63" s="1"/>
  <c r="M27" i="63" s="1"/>
  <c r="N27" i="63" s="1"/>
  <c r="O27" i="63" s="1"/>
  <c r="P27" i="63" s="1"/>
  <c r="Q27" i="63" s="1"/>
  <c r="R27" i="63" s="1"/>
  <c r="S27" i="63" s="1"/>
  <c r="I28" i="63"/>
  <c r="J28" i="63" s="1"/>
  <c r="K28" i="63" s="1"/>
  <c r="L28" i="63" s="1"/>
  <c r="M28" i="63" s="1"/>
  <c r="N28" i="63" s="1"/>
  <c r="O28" i="63" s="1"/>
  <c r="P28" i="63" s="1"/>
  <c r="Q28" i="63" s="1"/>
  <c r="R28" i="63" s="1"/>
  <c r="S28" i="63" s="1"/>
  <c r="I30" i="63"/>
  <c r="J30" i="63" s="1"/>
  <c r="K30" i="63" s="1"/>
  <c r="L30" i="63" s="1"/>
  <c r="M30" i="63" s="1"/>
  <c r="N30" i="63" s="1"/>
  <c r="O30" i="63" s="1"/>
  <c r="P30" i="63" s="1"/>
  <c r="Q30" i="63" s="1"/>
  <c r="R30" i="63" s="1"/>
  <c r="S30" i="63" s="1"/>
  <c r="I31" i="63"/>
  <c r="J31" i="63" s="1"/>
  <c r="K31" i="63" s="1"/>
  <c r="L31" i="63" s="1"/>
  <c r="M31" i="63" s="1"/>
  <c r="N31" i="63" s="1"/>
  <c r="O31" i="63" s="1"/>
  <c r="P31" i="63" s="1"/>
  <c r="Q31" i="63" s="1"/>
  <c r="R31" i="63" s="1"/>
  <c r="S31" i="63" s="1"/>
  <c r="I33" i="63"/>
  <c r="J33" i="63" s="1"/>
  <c r="K33" i="63" s="1"/>
  <c r="L33" i="63" s="1"/>
  <c r="M33" i="63" s="1"/>
  <c r="N33" i="63" s="1"/>
  <c r="O33" i="63" s="1"/>
  <c r="P33" i="63" s="1"/>
  <c r="Q33" i="63" s="1"/>
  <c r="R33" i="63" s="1"/>
  <c r="S33" i="63" s="1"/>
  <c r="I34" i="63"/>
  <c r="J34" i="63" s="1"/>
  <c r="K34" i="63" s="1"/>
  <c r="L34" i="63" s="1"/>
  <c r="M34" i="63" s="1"/>
  <c r="N34" i="63" s="1"/>
  <c r="O34" i="63" s="1"/>
  <c r="P34" i="63" s="1"/>
  <c r="Q34" i="63" s="1"/>
  <c r="R34" i="63" s="1"/>
  <c r="S34" i="63" s="1"/>
  <c r="I36" i="63"/>
  <c r="J36" i="63" s="1"/>
  <c r="K36" i="63" s="1"/>
  <c r="L36" i="63" s="1"/>
  <c r="M36" i="63" s="1"/>
  <c r="N36" i="63" s="1"/>
  <c r="O36" i="63" s="1"/>
  <c r="P36" i="63" s="1"/>
  <c r="Q36" i="63" s="1"/>
  <c r="R36" i="63" s="1"/>
  <c r="S36" i="63" s="1"/>
  <c r="I37" i="63"/>
  <c r="J37" i="63" s="1"/>
  <c r="K37" i="63" s="1"/>
  <c r="L37" i="63" s="1"/>
  <c r="M37" i="63" s="1"/>
  <c r="N37" i="63" s="1"/>
  <c r="O37" i="63" s="1"/>
  <c r="P37" i="63" s="1"/>
  <c r="Q37" i="63" s="1"/>
  <c r="R37" i="63" s="1"/>
  <c r="S37" i="63" s="1"/>
  <c r="I39" i="63"/>
  <c r="J39" i="63" s="1"/>
  <c r="K39" i="63" s="1"/>
  <c r="L39" i="63" s="1"/>
  <c r="M39" i="63" s="1"/>
  <c r="N39" i="63" s="1"/>
  <c r="O39" i="63" s="1"/>
  <c r="P39" i="63" s="1"/>
  <c r="Q39" i="63" s="1"/>
  <c r="R39" i="63" s="1"/>
  <c r="S39" i="63" s="1"/>
  <c r="I40" i="63"/>
  <c r="J40" i="63" s="1"/>
  <c r="K40" i="63" s="1"/>
  <c r="L40" i="63" s="1"/>
  <c r="M40" i="63" s="1"/>
  <c r="N40" i="63" s="1"/>
  <c r="O40" i="63" s="1"/>
  <c r="P40" i="63" s="1"/>
  <c r="Q40" i="63" s="1"/>
  <c r="R40" i="63" s="1"/>
  <c r="S40" i="63" s="1"/>
  <c r="I42" i="63"/>
  <c r="J42" i="63" s="1"/>
  <c r="K42" i="63" s="1"/>
  <c r="L42" i="63" s="1"/>
  <c r="M42" i="63" s="1"/>
  <c r="N42" i="63" s="1"/>
  <c r="O42" i="63" s="1"/>
  <c r="P42" i="63" s="1"/>
  <c r="Q42" i="63" s="1"/>
  <c r="R42" i="63" s="1"/>
  <c r="S42" i="63" s="1"/>
  <c r="I43" i="63"/>
  <c r="J43" i="63" s="1"/>
  <c r="K43" i="63" s="1"/>
  <c r="L43" i="63" s="1"/>
  <c r="M43" i="63" s="1"/>
  <c r="N43" i="63" s="1"/>
  <c r="O43" i="63" s="1"/>
  <c r="P43" i="63" s="1"/>
  <c r="Q43" i="63" s="1"/>
  <c r="R43" i="63" s="1"/>
  <c r="S43" i="63" s="1"/>
  <c r="I45" i="63"/>
  <c r="J45" i="63" s="1"/>
  <c r="K45" i="63" s="1"/>
  <c r="L45" i="63" s="1"/>
  <c r="M45" i="63" s="1"/>
  <c r="N45" i="63" s="1"/>
  <c r="O45" i="63" s="1"/>
  <c r="P45" i="63" s="1"/>
  <c r="Q45" i="63" s="1"/>
  <c r="R45" i="63" s="1"/>
  <c r="S45" i="63" s="1"/>
  <c r="I46" i="63"/>
  <c r="J46" i="63" s="1"/>
  <c r="K46" i="63" s="1"/>
  <c r="L46" i="63" s="1"/>
  <c r="M46" i="63" s="1"/>
  <c r="N46" i="63" s="1"/>
  <c r="O46" i="63" s="1"/>
  <c r="P46" i="63" s="1"/>
  <c r="Q46" i="63" s="1"/>
  <c r="R46" i="63" s="1"/>
  <c r="S46" i="63" s="1"/>
  <c r="I48" i="63"/>
  <c r="J48" i="63" s="1"/>
  <c r="K48" i="63" s="1"/>
  <c r="L48" i="63" s="1"/>
  <c r="M48" i="63" s="1"/>
  <c r="N48" i="63" s="1"/>
  <c r="O48" i="63" s="1"/>
  <c r="P48" i="63" s="1"/>
  <c r="Q48" i="63" s="1"/>
  <c r="R48" i="63" s="1"/>
  <c r="S48" i="63" s="1"/>
  <c r="I49" i="63"/>
  <c r="J49" i="63" s="1"/>
  <c r="K49" i="63" s="1"/>
  <c r="L49" i="63" s="1"/>
  <c r="M49" i="63" s="1"/>
  <c r="N49" i="63" s="1"/>
  <c r="O49" i="63" s="1"/>
  <c r="P49" i="63" s="1"/>
  <c r="Q49" i="63" s="1"/>
  <c r="R49" i="63" s="1"/>
  <c r="S49" i="63" s="1"/>
  <c r="I51" i="63"/>
  <c r="J51" i="63" s="1"/>
  <c r="K51" i="63" s="1"/>
  <c r="L51" i="63" s="1"/>
  <c r="M51" i="63" s="1"/>
  <c r="N51" i="63" s="1"/>
  <c r="O51" i="63" s="1"/>
  <c r="P51" i="63" s="1"/>
  <c r="Q51" i="63" s="1"/>
  <c r="R51" i="63" s="1"/>
  <c r="S51" i="63" s="1"/>
  <c r="I52" i="63"/>
  <c r="J52" i="63" s="1"/>
  <c r="K52" i="63" s="1"/>
  <c r="L52" i="63" s="1"/>
  <c r="M52" i="63" s="1"/>
  <c r="N52" i="63" s="1"/>
  <c r="O52" i="63" s="1"/>
  <c r="P52" i="63" s="1"/>
  <c r="Q52" i="63" s="1"/>
  <c r="R52" i="63" s="1"/>
  <c r="S52" i="63" s="1"/>
  <c r="I54" i="63"/>
  <c r="J54" i="63" s="1"/>
  <c r="K54" i="63" s="1"/>
  <c r="L54" i="63" s="1"/>
  <c r="M54" i="63" s="1"/>
  <c r="N54" i="63" s="1"/>
  <c r="O54" i="63" s="1"/>
  <c r="P54" i="63" s="1"/>
  <c r="Q54" i="63" s="1"/>
  <c r="R54" i="63" s="1"/>
  <c r="S54" i="63" s="1"/>
  <c r="I55" i="63"/>
  <c r="J55" i="63" s="1"/>
  <c r="K55" i="63" s="1"/>
  <c r="L55" i="63" s="1"/>
  <c r="M55" i="63" s="1"/>
  <c r="N55" i="63" s="1"/>
  <c r="O55" i="63" s="1"/>
  <c r="P55" i="63" s="1"/>
  <c r="Q55" i="63" s="1"/>
  <c r="R55" i="63" s="1"/>
  <c r="S55" i="63" s="1"/>
  <c r="I57" i="63"/>
  <c r="J57" i="63" s="1"/>
  <c r="K57" i="63" s="1"/>
  <c r="L57" i="63" s="1"/>
  <c r="M57" i="63" s="1"/>
  <c r="N57" i="63" s="1"/>
  <c r="O57" i="63" s="1"/>
  <c r="P57" i="63" s="1"/>
  <c r="Q57" i="63" s="1"/>
  <c r="R57" i="63" s="1"/>
  <c r="S57" i="63" s="1"/>
  <c r="I58" i="63"/>
  <c r="J58" i="63" s="1"/>
  <c r="K58" i="63" s="1"/>
  <c r="L58" i="63" s="1"/>
  <c r="M58" i="63" s="1"/>
  <c r="N58" i="63" s="1"/>
  <c r="O58" i="63" s="1"/>
  <c r="P58" i="63" s="1"/>
  <c r="Q58" i="63" s="1"/>
  <c r="R58" i="63" s="1"/>
  <c r="S58" i="63" s="1"/>
  <c r="I60" i="63"/>
  <c r="J60" i="63" s="1"/>
  <c r="K60" i="63" s="1"/>
  <c r="L60" i="63" s="1"/>
  <c r="M60" i="63" s="1"/>
  <c r="N60" i="63" s="1"/>
  <c r="O60" i="63" s="1"/>
  <c r="P60" i="63" s="1"/>
  <c r="Q60" i="63" s="1"/>
  <c r="R60" i="63" s="1"/>
  <c r="S60" i="63" s="1"/>
  <c r="I61" i="63"/>
  <c r="J61" i="63" s="1"/>
  <c r="K61" i="63" s="1"/>
  <c r="L61" i="63" s="1"/>
  <c r="M61" i="63" s="1"/>
  <c r="N61" i="63" s="1"/>
  <c r="O61" i="63" s="1"/>
  <c r="P61" i="63" s="1"/>
  <c r="Q61" i="63" s="1"/>
  <c r="R61" i="63" s="1"/>
  <c r="S61" i="63" s="1"/>
  <c r="I63" i="63"/>
  <c r="J63" i="63" s="1"/>
  <c r="K63" i="63" s="1"/>
  <c r="L63" i="63" s="1"/>
  <c r="M63" i="63" s="1"/>
  <c r="N63" i="63" s="1"/>
  <c r="O63" i="63" s="1"/>
  <c r="P63" i="63" s="1"/>
  <c r="Q63" i="63" s="1"/>
  <c r="R63" i="63" s="1"/>
  <c r="S63" i="63" s="1"/>
  <c r="I64" i="63"/>
  <c r="J64" i="63" s="1"/>
  <c r="K64" i="63" s="1"/>
  <c r="L64" i="63" s="1"/>
  <c r="M64" i="63" s="1"/>
  <c r="N64" i="63" s="1"/>
  <c r="O64" i="63" s="1"/>
  <c r="P64" i="63" s="1"/>
  <c r="Q64" i="63" s="1"/>
  <c r="R64" i="63" s="1"/>
  <c r="S64" i="63" s="1"/>
  <c r="I66" i="63"/>
  <c r="J66" i="63" s="1"/>
  <c r="K66" i="63" s="1"/>
  <c r="L66" i="63" s="1"/>
  <c r="M66" i="63" s="1"/>
  <c r="N66" i="63" s="1"/>
  <c r="O66" i="63" s="1"/>
  <c r="P66" i="63" s="1"/>
  <c r="Q66" i="63" s="1"/>
  <c r="R66" i="63" s="1"/>
  <c r="S66" i="63" s="1"/>
  <c r="I67" i="63"/>
  <c r="J67" i="63" s="1"/>
  <c r="K67" i="63" s="1"/>
  <c r="L67" i="63" s="1"/>
  <c r="M67" i="63" s="1"/>
  <c r="N67" i="63" s="1"/>
  <c r="O67" i="63" s="1"/>
  <c r="P67" i="63" s="1"/>
  <c r="Q67" i="63" s="1"/>
  <c r="R67" i="63" s="1"/>
  <c r="S67" i="63" s="1"/>
  <c r="I69" i="63"/>
  <c r="J69" i="63" s="1"/>
  <c r="K69" i="63" s="1"/>
  <c r="L69" i="63" s="1"/>
  <c r="M69" i="63" s="1"/>
  <c r="N69" i="63" s="1"/>
  <c r="O69" i="63" s="1"/>
  <c r="P69" i="63" s="1"/>
  <c r="Q69" i="63" s="1"/>
  <c r="R69" i="63" s="1"/>
  <c r="S69" i="63" s="1"/>
  <c r="I70" i="63"/>
  <c r="J70" i="63" s="1"/>
  <c r="K70" i="63" s="1"/>
  <c r="L70" i="63" s="1"/>
  <c r="M70" i="63" s="1"/>
  <c r="N70" i="63" s="1"/>
  <c r="O70" i="63" s="1"/>
  <c r="P70" i="63" s="1"/>
  <c r="Q70" i="63" s="1"/>
  <c r="R70" i="63" s="1"/>
  <c r="S70" i="63" s="1"/>
  <c r="I72" i="63"/>
  <c r="J72" i="63" s="1"/>
  <c r="K72" i="63" s="1"/>
  <c r="L72" i="63" s="1"/>
  <c r="M72" i="63" s="1"/>
  <c r="N72" i="63" s="1"/>
  <c r="O72" i="63" s="1"/>
  <c r="P72" i="63" s="1"/>
  <c r="Q72" i="63" s="1"/>
  <c r="R72" i="63" s="1"/>
  <c r="S72" i="63" s="1"/>
  <c r="I73" i="63"/>
  <c r="J73" i="63" s="1"/>
  <c r="K73" i="63" s="1"/>
  <c r="L73" i="63" s="1"/>
  <c r="M73" i="63" s="1"/>
  <c r="N73" i="63" s="1"/>
  <c r="O73" i="63" s="1"/>
  <c r="P73" i="63" s="1"/>
  <c r="Q73" i="63" s="1"/>
  <c r="R73" i="63" s="1"/>
  <c r="S73" i="63" s="1"/>
  <c r="I75" i="63"/>
  <c r="J75" i="63" s="1"/>
  <c r="K75" i="63" s="1"/>
  <c r="L75" i="63" s="1"/>
  <c r="M75" i="63" s="1"/>
  <c r="N75" i="63" s="1"/>
  <c r="O75" i="63" s="1"/>
  <c r="P75" i="63" s="1"/>
  <c r="Q75" i="63" s="1"/>
  <c r="R75" i="63" s="1"/>
  <c r="S75" i="63" s="1"/>
  <c r="I76" i="63"/>
  <c r="J76" i="63" s="1"/>
  <c r="K76" i="63" s="1"/>
  <c r="L76" i="63" s="1"/>
  <c r="M76" i="63" s="1"/>
  <c r="N76" i="63" s="1"/>
  <c r="O76" i="63" s="1"/>
  <c r="P76" i="63" s="1"/>
  <c r="Q76" i="63" s="1"/>
  <c r="R76" i="63" s="1"/>
  <c r="S76" i="63" s="1"/>
  <c r="I78" i="63"/>
  <c r="J78" i="63" s="1"/>
  <c r="K78" i="63" s="1"/>
  <c r="L78" i="63" s="1"/>
  <c r="M78" i="63" s="1"/>
  <c r="N78" i="63" s="1"/>
  <c r="O78" i="63" s="1"/>
  <c r="P78" i="63" s="1"/>
  <c r="Q78" i="63" s="1"/>
  <c r="R78" i="63" s="1"/>
  <c r="S78" i="63" s="1"/>
  <c r="I79" i="63"/>
  <c r="J79" i="63" s="1"/>
  <c r="K79" i="63" s="1"/>
  <c r="L79" i="63" s="1"/>
  <c r="M79" i="63" s="1"/>
  <c r="N79" i="63" s="1"/>
  <c r="O79" i="63" s="1"/>
  <c r="P79" i="63" s="1"/>
  <c r="Q79" i="63" s="1"/>
  <c r="R79" i="63" s="1"/>
  <c r="S79" i="63" s="1"/>
  <c r="I81" i="63"/>
  <c r="J81" i="63" s="1"/>
  <c r="K81" i="63" s="1"/>
  <c r="L81" i="63" s="1"/>
  <c r="M81" i="63" s="1"/>
  <c r="N81" i="63" s="1"/>
  <c r="O81" i="63" s="1"/>
  <c r="P81" i="63" s="1"/>
  <c r="Q81" i="63" s="1"/>
  <c r="R81" i="63" s="1"/>
  <c r="S81" i="63" s="1"/>
  <c r="I82" i="63"/>
  <c r="J82" i="63" s="1"/>
  <c r="K82" i="63" s="1"/>
  <c r="L82" i="63" s="1"/>
  <c r="M82" i="63" s="1"/>
  <c r="N82" i="63" s="1"/>
  <c r="O82" i="63" s="1"/>
  <c r="P82" i="63" s="1"/>
  <c r="Q82" i="63" s="1"/>
  <c r="R82" i="63" s="1"/>
  <c r="S82" i="63" s="1"/>
  <c r="I84" i="63"/>
  <c r="J84" i="63" s="1"/>
  <c r="K84" i="63" s="1"/>
  <c r="L84" i="63" s="1"/>
  <c r="M84" i="63" s="1"/>
  <c r="N84" i="63" s="1"/>
  <c r="O84" i="63" s="1"/>
  <c r="P84" i="63" s="1"/>
  <c r="Q84" i="63" s="1"/>
  <c r="R84" i="63" s="1"/>
  <c r="S84" i="63" s="1"/>
  <c r="I85" i="63"/>
  <c r="J85" i="63" s="1"/>
  <c r="K85" i="63" s="1"/>
  <c r="L85" i="63" s="1"/>
  <c r="M85" i="63" s="1"/>
  <c r="N85" i="63" s="1"/>
  <c r="O85" i="63" s="1"/>
  <c r="P85" i="63" s="1"/>
  <c r="Q85" i="63" s="1"/>
  <c r="R85" i="63" s="1"/>
  <c r="S85" i="63" s="1"/>
  <c r="I87" i="63"/>
  <c r="J87" i="63" s="1"/>
  <c r="K87" i="63" s="1"/>
  <c r="L87" i="63" s="1"/>
  <c r="M87" i="63" s="1"/>
  <c r="N87" i="63" s="1"/>
  <c r="O87" i="63" s="1"/>
  <c r="P87" i="63" s="1"/>
  <c r="Q87" i="63" s="1"/>
  <c r="R87" i="63" s="1"/>
  <c r="S87" i="63" s="1"/>
  <c r="I88" i="63"/>
  <c r="J88" i="63" s="1"/>
  <c r="K88" i="63" s="1"/>
  <c r="L88" i="63" s="1"/>
  <c r="M88" i="63" s="1"/>
  <c r="N88" i="63" s="1"/>
  <c r="O88" i="63" s="1"/>
  <c r="P88" i="63" s="1"/>
  <c r="Q88" i="63" s="1"/>
  <c r="R88" i="63" s="1"/>
  <c r="S88" i="63" s="1"/>
  <c r="I91" i="63"/>
  <c r="J91" i="63" s="1"/>
  <c r="K91" i="63" s="1"/>
  <c r="L91" i="63" s="1"/>
  <c r="M91" i="63" s="1"/>
  <c r="N91" i="63" s="1"/>
  <c r="O91" i="63" s="1"/>
  <c r="P91" i="63" s="1"/>
  <c r="Q91" i="63" s="1"/>
  <c r="R91" i="63" s="1"/>
  <c r="S91" i="63" s="1"/>
  <c r="I93" i="63"/>
  <c r="J93" i="63" s="1"/>
  <c r="K93" i="63" s="1"/>
  <c r="L93" i="63" s="1"/>
  <c r="M93" i="63" s="1"/>
  <c r="N93" i="63" s="1"/>
  <c r="O93" i="63" s="1"/>
  <c r="P93" i="63" s="1"/>
  <c r="Q93" i="63" s="1"/>
  <c r="R93" i="63" s="1"/>
  <c r="S93" i="63" s="1"/>
  <c r="I94" i="63"/>
  <c r="J94" i="63" s="1"/>
  <c r="K94" i="63" s="1"/>
  <c r="L94" i="63" s="1"/>
  <c r="M94" i="63" s="1"/>
  <c r="N94" i="63" s="1"/>
  <c r="O94" i="63" s="1"/>
  <c r="P94" i="63" s="1"/>
  <c r="Q94" i="63" s="1"/>
  <c r="R94" i="63" s="1"/>
  <c r="S94" i="63" s="1"/>
  <c r="I96" i="63"/>
  <c r="J96" i="63" s="1"/>
  <c r="K96" i="63" s="1"/>
  <c r="L96" i="63" s="1"/>
  <c r="M96" i="63" s="1"/>
  <c r="N96" i="63" s="1"/>
  <c r="O96" i="63" s="1"/>
  <c r="P96" i="63" s="1"/>
  <c r="Q96" i="63" s="1"/>
  <c r="R96" i="63" s="1"/>
  <c r="S96" i="63" s="1"/>
  <c r="I97" i="63"/>
  <c r="J97" i="63" s="1"/>
  <c r="K97" i="63" s="1"/>
  <c r="L97" i="63" s="1"/>
  <c r="M97" i="63" s="1"/>
  <c r="N97" i="63" s="1"/>
  <c r="O97" i="63" s="1"/>
  <c r="P97" i="63" s="1"/>
  <c r="Q97" i="63" s="1"/>
  <c r="R97" i="63" s="1"/>
  <c r="S97" i="63" s="1"/>
  <c r="I99" i="63"/>
  <c r="J99" i="63" s="1"/>
  <c r="K99" i="63" s="1"/>
  <c r="L99" i="63" s="1"/>
  <c r="M99" i="63" s="1"/>
  <c r="N99" i="63" s="1"/>
  <c r="O99" i="63" s="1"/>
  <c r="P99" i="63" s="1"/>
  <c r="Q99" i="63" s="1"/>
  <c r="R99" i="63" s="1"/>
  <c r="S99" i="63" s="1"/>
  <c r="I100" i="63"/>
  <c r="J100" i="63" s="1"/>
  <c r="K100" i="63" s="1"/>
  <c r="L100" i="63" s="1"/>
  <c r="M100" i="63" s="1"/>
  <c r="N100" i="63" s="1"/>
  <c r="O100" i="63" s="1"/>
  <c r="P100" i="63" s="1"/>
  <c r="Q100" i="63" s="1"/>
  <c r="R100" i="63" s="1"/>
  <c r="S100" i="63" s="1"/>
  <c r="I102" i="63"/>
  <c r="J102" i="63" s="1"/>
  <c r="K102" i="63" s="1"/>
  <c r="L102" i="63" s="1"/>
  <c r="M102" i="63" s="1"/>
  <c r="N102" i="63" s="1"/>
  <c r="O102" i="63" s="1"/>
  <c r="P102" i="63" s="1"/>
  <c r="Q102" i="63" s="1"/>
  <c r="R102" i="63" s="1"/>
  <c r="S102" i="63" s="1"/>
  <c r="I103" i="63"/>
  <c r="J103" i="63" s="1"/>
  <c r="K103" i="63" s="1"/>
  <c r="L103" i="63" s="1"/>
  <c r="M103" i="63" s="1"/>
  <c r="N103" i="63" s="1"/>
  <c r="O103" i="63" s="1"/>
  <c r="P103" i="63" s="1"/>
  <c r="Q103" i="63" s="1"/>
  <c r="R103" i="63" s="1"/>
  <c r="S103" i="63" s="1"/>
  <c r="I105" i="63"/>
  <c r="J105" i="63" s="1"/>
  <c r="K105" i="63" s="1"/>
  <c r="L105" i="63" s="1"/>
  <c r="M105" i="63" s="1"/>
  <c r="N105" i="63" s="1"/>
  <c r="O105" i="63" s="1"/>
  <c r="P105" i="63" s="1"/>
  <c r="Q105" i="63" s="1"/>
  <c r="R105" i="63" s="1"/>
  <c r="S105" i="63" s="1"/>
  <c r="I106" i="63"/>
  <c r="J106" i="63" s="1"/>
  <c r="K106" i="63" s="1"/>
  <c r="L106" i="63" s="1"/>
  <c r="M106" i="63" s="1"/>
  <c r="N106" i="63" s="1"/>
  <c r="O106" i="63" s="1"/>
  <c r="P106" i="63" s="1"/>
  <c r="Q106" i="63" s="1"/>
  <c r="R106" i="63" s="1"/>
  <c r="S106" i="63" s="1"/>
  <c r="I108" i="63"/>
  <c r="J108" i="63" s="1"/>
  <c r="K108" i="63" s="1"/>
  <c r="L108" i="63" s="1"/>
  <c r="M108" i="63" s="1"/>
  <c r="N108" i="63" s="1"/>
  <c r="O108" i="63" s="1"/>
  <c r="P108" i="63" s="1"/>
  <c r="Q108" i="63" s="1"/>
  <c r="R108" i="63" s="1"/>
  <c r="S108" i="63" s="1"/>
  <c r="I109" i="63"/>
  <c r="J109" i="63" s="1"/>
  <c r="K109" i="63" s="1"/>
  <c r="L109" i="63" s="1"/>
  <c r="M109" i="63" s="1"/>
  <c r="N109" i="63" s="1"/>
  <c r="O109" i="63" s="1"/>
  <c r="P109" i="63" s="1"/>
  <c r="Q109" i="63" s="1"/>
  <c r="R109" i="63" s="1"/>
  <c r="S109" i="63" s="1"/>
  <c r="I111" i="63"/>
  <c r="J111" i="63" s="1"/>
  <c r="K111" i="63" s="1"/>
  <c r="L111" i="63" s="1"/>
  <c r="M111" i="63" s="1"/>
  <c r="N111" i="63" s="1"/>
  <c r="O111" i="63" s="1"/>
  <c r="P111" i="63" s="1"/>
  <c r="Q111" i="63" s="1"/>
  <c r="R111" i="63" s="1"/>
  <c r="S111" i="63" s="1"/>
  <c r="I112" i="63"/>
  <c r="J112" i="63" s="1"/>
  <c r="K112" i="63" s="1"/>
  <c r="L112" i="63" s="1"/>
  <c r="M112" i="63" s="1"/>
  <c r="N112" i="63" s="1"/>
  <c r="O112" i="63" s="1"/>
  <c r="P112" i="63" s="1"/>
  <c r="Q112" i="63" s="1"/>
  <c r="R112" i="63" s="1"/>
  <c r="S112" i="63" s="1"/>
  <c r="I114" i="63"/>
  <c r="J114" i="63" s="1"/>
  <c r="K114" i="63" s="1"/>
  <c r="L114" i="63" s="1"/>
  <c r="M114" i="63" s="1"/>
  <c r="N114" i="63" s="1"/>
  <c r="O114" i="63" s="1"/>
  <c r="P114" i="63" s="1"/>
  <c r="Q114" i="63" s="1"/>
  <c r="R114" i="63" s="1"/>
  <c r="S114" i="63" s="1"/>
  <c r="I115" i="63"/>
  <c r="J115" i="63" s="1"/>
  <c r="K115" i="63" s="1"/>
  <c r="L115" i="63" s="1"/>
  <c r="M115" i="63" s="1"/>
  <c r="N115" i="63" s="1"/>
  <c r="O115" i="63" s="1"/>
  <c r="P115" i="63" s="1"/>
  <c r="Q115" i="63" s="1"/>
  <c r="R115" i="63" s="1"/>
  <c r="S115" i="63" s="1"/>
  <c r="I117" i="63"/>
  <c r="J117" i="63" s="1"/>
  <c r="K117" i="63" s="1"/>
  <c r="L117" i="63" s="1"/>
  <c r="M117" i="63" s="1"/>
  <c r="N117" i="63" s="1"/>
  <c r="O117" i="63" s="1"/>
  <c r="P117" i="63" s="1"/>
  <c r="Q117" i="63" s="1"/>
  <c r="R117" i="63" s="1"/>
  <c r="S117" i="63" s="1"/>
  <c r="I118" i="63"/>
  <c r="J118" i="63" s="1"/>
  <c r="K118" i="63" s="1"/>
  <c r="L118" i="63" s="1"/>
  <c r="M118" i="63" s="1"/>
  <c r="N118" i="63" s="1"/>
  <c r="O118" i="63" s="1"/>
  <c r="P118" i="63" s="1"/>
  <c r="Q118" i="63" s="1"/>
  <c r="R118" i="63" s="1"/>
  <c r="S118" i="63" s="1"/>
  <c r="I120" i="63"/>
  <c r="J120" i="63" s="1"/>
  <c r="K120" i="63" s="1"/>
  <c r="L120" i="63" s="1"/>
  <c r="M120" i="63" s="1"/>
  <c r="N120" i="63" s="1"/>
  <c r="O120" i="63" s="1"/>
  <c r="P120" i="63" s="1"/>
  <c r="Q120" i="63" s="1"/>
  <c r="R120" i="63" s="1"/>
  <c r="S120" i="63" s="1"/>
  <c r="I121" i="63"/>
  <c r="J121" i="63" s="1"/>
  <c r="K121" i="63" s="1"/>
  <c r="L121" i="63" s="1"/>
  <c r="M121" i="63" s="1"/>
  <c r="N121" i="63" s="1"/>
  <c r="O121" i="63" s="1"/>
  <c r="P121" i="63" s="1"/>
  <c r="Q121" i="63" s="1"/>
  <c r="R121" i="63" s="1"/>
  <c r="S121" i="63" s="1"/>
  <c r="I123" i="63"/>
  <c r="J123" i="63" s="1"/>
  <c r="K123" i="63" s="1"/>
  <c r="L123" i="63" s="1"/>
  <c r="M123" i="63" s="1"/>
  <c r="N123" i="63" s="1"/>
  <c r="O123" i="63" s="1"/>
  <c r="P123" i="63" s="1"/>
  <c r="Q123" i="63" s="1"/>
  <c r="R123" i="63" s="1"/>
  <c r="S123" i="63" s="1"/>
  <c r="I124" i="63"/>
  <c r="J124" i="63" s="1"/>
  <c r="K124" i="63" s="1"/>
  <c r="L124" i="63" s="1"/>
  <c r="M124" i="63" s="1"/>
  <c r="N124" i="63" s="1"/>
  <c r="O124" i="63" s="1"/>
  <c r="P124" i="63" s="1"/>
  <c r="Q124" i="63" s="1"/>
  <c r="R124" i="63" s="1"/>
  <c r="S124" i="63" s="1"/>
  <c r="I126" i="63"/>
  <c r="J126" i="63" s="1"/>
  <c r="K126" i="63" s="1"/>
  <c r="L126" i="63" s="1"/>
  <c r="M126" i="63" s="1"/>
  <c r="N126" i="63" s="1"/>
  <c r="O126" i="63" s="1"/>
  <c r="P126" i="63" s="1"/>
  <c r="Q126" i="63" s="1"/>
  <c r="R126" i="63" s="1"/>
  <c r="S126" i="63" s="1"/>
  <c r="I127" i="63"/>
  <c r="J127" i="63" s="1"/>
  <c r="K127" i="63" s="1"/>
  <c r="L127" i="63" s="1"/>
  <c r="M127" i="63" s="1"/>
  <c r="N127" i="63" s="1"/>
  <c r="O127" i="63" s="1"/>
  <c r="P127" i="63" s="1"/>
  <c r="Q127" i="63" s="1"/>
  <c r="R127" i="63" s="1"/>
  <c r="S127" i="63" s="1"/>
  <c r="I129" i="63"/>
  <c r="J129" i="63" s="1"/>
  <c r="K129" i="63" s="1"/>
  <c r="L129" i="63" s="1"/>
  <c r="M129" i="63" s="1"/>
  <c r="N129" i="63" s="1"/>
  <c r="O129" i="63" s="1"/>
  <c r="P129" i="63" s="1"/>
  <c r="Q129" i="63" s="1"/>
  <c r="R129" i="63" s="1"/>
  <c r="S129" i="63" s="1"/>
  <c r="I130" i="63"/>
  <c r="J130" i="63" s="1"/>
  <c r="K130" i="63" s="1"/>
  <c r="L130" i="63" s="1"/>
  <c r="M130" i="63" s="1"/>
  <c r="N130" i="63" s="1"/>
  <c r="O130" i="63" s="1"/>
  <c r="P130" i="63" s="1"/>
  <c r="Q130" i="63" s="1"/>
  <c r="R130" i="63" s="1"/>
  <c r="S130" i="63" s="1"/>
  <c r="I132" i="63"/>
  <c r="J132" i="63" s="1"/>
  <c r="K132" i="63" s="1"/>
  <c r="L132" i="63" s="1"/>
  <c r="M132" i="63" s="1"/>
  <c r="N132" i="63" s="1"/>
  <c r="O132" i="63" s="1"/>
  <c r="P132" i="63" s="1"/>
  <c r="Q132" i="63" s="1"/>
  <c r="R132" i="63" s="1"/>
  <c r="S132" i="63" s="1"/>
  <c r="I133" i="63"/>
  <c r="J133" i="63" s="1"/>
  <c r="K133" i="63" s="1"/>
  <c r="L133" i="63" s="1"/>
  <c r="M133" i="63" s="1"/>
  <c r="N133" i="63" s="1"/>
  <c r="O133" i="63" s="1"/>
  <c r="P133" i="63" s="1"/>
  <c r="Q133" i="63" s="1"/>
  <c r="R133" i="63" s="1"/>
  <c r="S133" i="63" s="1"/>
  <c r="I135" i="63"/>
  <c r="J135" i="63" s="1"/>
  <c r="K135" i="63" s="1"/>
  <c r="L135" i="63" s="1"/>
  <c r="M135" i="63" s="1"/>
  <c r="N135" i="63" s="1"/>
  <c r="O135" i="63" s="1"/>
  <c r="P135" i="63" s="1"/>
  <c r="Q135" i="63" s="1"/>
  <c r="R135" i="63" s="1"/>
  <c r="S135" i="63" s="1"/>
  <c r="I136" i="63"/>
  <c r="J136" i="63" s="1"/>
  <c r="K136" i="63" s="1"/>
  <c r="L136" i="63" s="1"/>
  <c r="M136" i="63" s="1"/>
  <c r="N136" i="63" s="1"/>
  <c r="O136" i="63" s="1"/>
  <c r="P136" i="63" s="1"/>
  <c r="Q136" i="63" s="1"/>
  <c r="R136" i="63" s="1"/>
  <c r="S136" i="63" s="1"/>
  <c r="I138" i="63"/>
  <c r="J138" i="63" s="1"/>
  <c r="K138" i="63" s="1"/>
  <c r="L138" i="63" s="1"/>
  <c r="M138" i="63" s="1"/>
  <c r="N138" i="63" s="1"/>
  <c r="O138" i="63" s="1"/>
  <c r="P138" i="63" s="1"/>
  <c r="Q138" i="63" s="1"/>
  <c r="R138" i="63" s="1"/>
  <c r="S138" i="63" s="1"/>
  <c r="I139" i="63"/>
  <c r="J139" i="63" s="1"/>
  <c r="K139" i="63" s="1"/>
  <c r="L139" i="63" s="1"/>
  <c r="M139" i="63" s="1"/>
  <c r="N139" i="63" s="1"/>
  <c r="O139" i="63" s="1"/>
  <c r="P139" i="63" s="1"/>
  <c r="Q139" i="63" s="1"/>
  <c r="R139" i="63" s="1"/>
  <c r="S139" i="63" s="1"/>
  <c r="I141" i="63"/>
  <c r="J141" i="63" s="1"/>
  <c r="K141" i="63" s="1"/>
  <c r="L141" i="63" s="1"/>
  <c r="M141" i="63" s="1"/>
  <c r="N141" i="63" s="1"/>
  <c r="O141" i="63" s="1"/>
  <c r="P141" i="63" s="1"/>
  <c r="Q141" i="63" s="1"/>
  <c r="R141" i="63" s="1"/>
  <c r="S141" i="63" s="1"/>
  <c r="I142" i="63"/>
  <c r="J142" i="63" s="1"/>
  <c r="K142" i="63" s="1"/>
  <c r="L142" i="63" s="1"/>
  <c r="M142" i="63" s="1"/>
  <c r="N142" i="63" s="1"/>
  <c r="O142" i="63" s="1"/>
  <c r="P142" i="63" s="1"/>
  <c r="Q142" i="63" s="1"/>
  <c r="R142" i="63" s="1"/>
  <c r="S142" i="63" s="1"/>
  <c r="I144" i="63"/>
  <c r="J144" i="63" s="1"/>
  <c r="K144" i="63" s="1"/>
  <c r="L144" i="63" s="1"/>
  <c r="M144" i="63" s="1"/>
  <c r="N144" i="63" s="1"/>
  <c r="O144" i="63" s="1"/>
  <c r="P144" i="63" s="1"/>
  <c r="Q144" i="63" s="1"/>
  <c r="R144" i="63" s="1"/>
  <c r="S144" i="63" s="1"/>
  <c r="I145" i="63"/>
  <c r="J145" i="63" s="1"/>
  <c r="K145" i="63" s="1"/>
  <c r="L145" i="63" s="1"/>
  <c r="M145" i="63" s="1"/>
  <c r="N145" i="63" s="1"/>
  <c r="O145" i="63" s="1"/>
  <c r="P145" i="63" s="1"/>
  <c r="Q145" i="63" s="1"/>
  <c r="R145" i="63" s="1"/>
  <c r="S145" i="63" s="1"/>
  <c r="I147" i="63"/>
  <c r="J147" i="63" s="1"/>
  <c r="K147" i="63" s="1"/>
  <c r="L147" i="63" s="1"/>
  <c r="M147" i="63" s="1"/>
  <c r="N147" i="63" s="1"/>
  <c r="O147" i="63" s="1"/>
  <c r="P147" i="63" s="1"/>
  <c r="Q147" i="63" s="1"/>
  <c r="R147" i="63" s="1"/>
  <c r="S147" i="63" s="1"/>
  <c r="I148" i="63"/>
  <c r="J148" i="63" s="1"/>
  <c r="K148" i="63" s="1"/>
  <c r="L148" i="63" s="1"/>
  <c r="M148" i="63" s="1"/>
  <c r="N148" i="63" s="1"/>
  <c r="O148" i="63" s="1"/>
  <c r="P148" i="63" s="1"/>
  <c r="Q148" i="63" s="1"/>
  <c r="R148" i="63" s="1"/>
  <c r="S148" i="63" s="1"/>
  <c r="I150" i="63"/>
  <c r="J150" i="63" s="1"/>
  <c r="K150" i="63" s="1"/>
  <c r="L150" i="63" s="1"/>
  <c r="M150" i="63" s="1"/>
  <c r="N150" i="63" s="1"/>
  <c r="O150" i="63" s="1"/>
  <c r="P150" i="63" s="1"/>
  <c r="Q150" i="63" s="1"/>
  <c r="R150" i="63" s="1"/>
  <c r="S150" i="63" s="1"/>
  <c r="I151" i="63"/>
  <c r="J151" i="63" s="1"/>
  <c r="K151" i="63" s="1"/>
  <c r="L151" i="63" s="1"/>
  <c r="M151" i="63" s="1"/>
  <c r="N151" i="63" s="1"/>
  <c r="O151" i="63" s="1"/>
  <c r="P151" i="63" s="1"/>
  <c r="Q151" i="63" s="1"/>
  <c r="R151" i="63" s="1"/>
  <c r="S151" i="63" s="1"/>
  <c r="I153" i="63"/>
  <c r="J153" i="63" s="1"/>
  <c r="K153" i="63" s="1"/>
  <c r="L153" i="63" s="1"/>
  <c r="M153" i="63" s="1"/>
  <c r="N153" i="63" s="1"/>
  <c r="O153" i="63" s="1"/>
  <c r="P153" i="63" s="1"/>
  <c r="Q153" i="63" s="1"/>
  <c r="R153" i="63" s="1"/>
  <c r="S153" i="63" s="1"/>
  <c r="I154" i="63"/>
  <c r="J154" i="63" s="1"/>
  <c r="K154" i="63" s="1"/>
  <c r="L154" i="63" s="1"/>
  <c r="M154" i="63" s="1"/>
  <c r="N154" i="63" s="1"/>
  <c r="O154" i="63" s="1"/>
  <c r="P154" i="63" s="1"/>
  <c r="Q154" i="63" s="1"/>
  <c r="R154" i="63" s="1"/>
  <c r="S154" i="63" s="1"/>
  <c r="I156" i="63"/>
  <c r="J156" i="63" s="1"/>
  <c r="K156" i="63" s="1"/>
  <c r="L156" i="63" s="1"/>
  <c r="M156" i="63" s="1"/>
  <c r="N156" i="63" s="1"/>
  <c r="O156" i="63" s="1"/>
  <c r="P156" i="63" s="1"/>
  <c r="Q156" i="63" s="1"/>
  <c r="R156" i="63" s="1"/>
  <c r="S156" i="63" s="1"/>
  <c r="I157" i="63"/>
  <c r="J157" i="63" s="1"/>
  <c r="K157" i="63" s="1"/>
  <c r="L157" i="63" s="1"/>
  <c r="M157" i="63" s="1"/>
  <c r="N157" i="63" s="1"/>
  <c r="O157" i="63" s="1"/>
  <c r="P157" i="63" s="1"/>
  <c r="Q157" i="63" s="1"/>
  <c r="R157" i="63" s="1"/>
  <c r="S157" i="63" s="1"/>
  <c r="I159" i="63"/>
  <c r="J159" i="63" s="1"/>
  <c r="K159" i="63" s="1"/>
  <c r="L159" i="63" s="1"/>
  <c r="M159" i="63" s="1"/>
  <c r="N159" i="63" s="1"/>
  <c r="O159" i="63" s="1"/>
  <c r="P159" i="63" s="1"/>
  <c r="Q159" i="63" s="1"/>
  <c r="R159" i="63" s="1"/>
  <c r="S159" i="63" s="1"/>
  <c r="I160" i="63"/>
  <c r="J160" i="63" s="1"/>
  <c r="K160" i="63" s="1"/>
  <c r="L160" i="63" s="1"/>
  <c r="M160" i="63" s="1"/>
  <c r="N160" i="63" s="1"/>
  <c r="O160" i="63" s="1"/>
  <c r="P160" i="63" s="1"/>
  <c r="Q160" i="63" s="1"/>
  <c r="R160" i="63" s="1"/>
  <c r="S160" i="63" s="1"/>
  <c r="I162" i="63"/>
  <c r="J162" i="63" s="1"/>
  <c r="K162" i="63" s="1"/>
  <c r="L162" i="63" s="1"/>
  <c r="M162" i="63" s="1"/>
  <c r="N162" i="63" s="1"/>
  <c r="O162" i="63" s="1"/>
  <c r="P162" i="63" s="1"/>
  <c r="Q162" i="63" s="1"/>
  <c r="R162" i="63" s="1"/>
  <c r="S162" i="63" s="1"/>
  <c r="I163" i="63"/>
  <c r="J163" i="63" s="1"/>
  <c r="K163" i="63" s="1"/>
  <c r="L163" i="63" s="1"/>
  <c r="M163" i="63" s="1"/>
  <c r="N163" i="63" s="1"/>
  <c r="O163" i="63" s="1"/>
  <c r="P163" i="63" s="1"/>
  <c r="Q163" i="63" s="1"/>
  <c r="R163" i="63" s="1"/>
  <c r="S163" i="63" s="1"/>
  <c r="I165" i="63"/>
  <c r="J165" i="63" s="1"/>
  <c r="K165" i="63" s="1"/>
  <c r="L165" i="63" s="1"/>
  <c r="M165" i="63" s="1"/>
  <c r="N165" i="63" s="1"/>
  <c r="O165" i="63" s="1"/>
  <c r="P165" i="63" s="1"/>
  <c r="Q165" i="63" s="1"/>
  <c r="R165" i="63" s="1"/>
  <c r="S165" i="63" s="1"/>
  <c r="I166" i="63"/>
  <c r="J166" i="63" s="1"/>
  <c r="K166" i="63" s="1"/>
  <c r="L166" i="63" s="1"/>
  <c r="M166" i="63" s="1"/>
  <c r="N166" i="63" s="1"/>
  <c r="O166" i="63" s="1"/>
  <c r="P166" i="63" s="1"/>
  <c r="Q166" i="63" s="1"/>
  <c r="R166" i="63" s="1"/>
  <c r="S166" i="63" s="1"/>
  <c r="I169" i="63"/>
  <c r="J169" i="63" s="1"/>
  <c r="K169" i="63" s="1"/>
  <c r="L169" i="63" s="1"/>
  <c r="M169" i="63" s="1"/>
  <c r="N169" i="63" s="1"/>
  <c r="O169" i="63" s="1"/>
  <c r="P169" i="63" s="1"/>
  <c r="Q169" i="63" s="1"/>
  <c r="R169" i="63" s="1"/>
  <c r="S169" i="63" s="1"/>
  <c r="I171" i="63"/>
  <c r="J171" i="63" s="1"/>
  <c r="K171" i="63" s="1"/>
  <c r="L171" i="63" s="1"/>
  <c r="M171" i="63" s="1"/>
  <c r="N171" i="63" s="1"/>
  <c r="O171" i="63" s="1"/>
  <c r="P171" i="63" s="1"/>
  <c r="Q171" i="63" s="1"/>
  <c r="R171" i="63" s="1"/>
  <c r="S171" i="63" s="1"/>
  <c r="I172" i="63"/>
  <c r="J172" i="63" s="1"/>
  <c r="K172" i="63" s="1"/>
  <c r="L172" i="63" s="1"/>
  <c r="M172" i="63" s="1"/>
  <c r="N172" i="63" s="1"/>
  <c r="O172" i="63" s="1"/>
  <c r="P172" i="63" s="1"/>
  <c r="Q172" i="63" s="1"/>
  <c r="R172" i="63" s="1"/>
  <c r="S172" i="63" s="1"/>
  <c r="I174" i="63"/>
  <c r="J174" i="63" s="1"/>
  <c r="K174" i="63" s="1"/>
  <c r="L174" i="63" s="1"/>
  <c r="M174" i="63" s="1"/>
  <c r="N174" i="63" s="1"/>
  <c r="O174" i="63" s="1"/>
  <c r="P174" i="63" s="1"/>
  <c r="Q174" i="63" s="1"/>
  <c r="R174" i="63" s="1"/>
  <c r="S174" i="63" s="1"/>
  <c r="I175" i="63"/>
  <c r="J175" i="63" s="1"/>
  <c r="K175" i="63" s="1"/>
  <c r="L175" i="63" s="1"/>
  <c r="M175" i="63" s="1"/>
  <c r="N175" i="63" s="1"/>
  <c r="O175" i="63" s="1"/>
  <c r="P175" i="63" s="1"/>
  <c r="Q175" i="63" s="1"/>
  <c r="R175" i="63" s="1"/>
  <c r="S175" i="63" s="1"/>
  <c r="I177" i="63"/>
  <c r="J177" i="63" s="1"/>
  <c r="K177" i="63" s="1"/>
  <c r="L177" i="63" s="1"/>
  <c r="M177" i="63" s="1"/>
  <c r="N177" i="63" s="1"/>
  <c r="O177" i="63" s="1"/>
  <c r="P177" i="63" s="1"/>
  <c r="Q177" i="63" s="1"/>
  <c r="R177" i="63" s="1"/>
  <c r="S177" i="63" s="1"/>
  <c r="I178" i="63"/>
  <c r="J178" i="63" s="1"/>
  <c r="K178" i="63" s="1"/>
  <c r="L178" i="63" s="1"/>
  <c r="M178" i="63" s="1"/>
  <c r="N178" i="63" s="1"/>
  <c r="O178" i="63" s="1"/>
  <c r="P178" i="63" s="1"/>
  <c r="Q178" i="63" s="1"/>
  <c r="R178" i="63" s="1"/>
  <c r="S178" i="63" s="1"/>
  <c r="I180" i="63"/>
  <c r="J180" i="63" s="1"/>
  <c r="K180" i="63" s="1"/>
  <c r="L180" i="63" s="1"/>
  <c r="M180" i="63" s="1"/>
  <c r="N180" i="63" s="1"/>
  <c r="O180" i="63" s="1"/>
  <c r="P180" i="63" s="1"/>
  <c r="Q180" i="63" s="1"/>
  <c r="R180" i="63" s="1"/>
  <c r="S180" i="63" s="1"/>
  <c r="I181" i="63"/>
  <c r="J181" i="63" s="1"/>
  <c r="K181" i="63" s="1"/>
  <c r="L181" i="63" s="1"/>
  <c r="M181" i="63" s="1"/>
  <c r="N181" i="63" s="1"/>
  <c r="O181" i="63" s="1"/>
  <c r="P181" i="63" s="1"/>
  <c r="Q181" i="63" s="1"/>
  <c r="R181" i="63" s="1"/>
  <c r="S181" i="63" s="1"/>
  <c r="I183" i="63"/>
  <c r="J183" i="63" s="1"/>
  <c r="K183" i="63" s="1"/>
  <c r="L183" i="63" s="1"/>
  <c r="M183" i="63" s="1"/>
  <c r="N183" i="63" s="1"/>
  <c r="O183" i="63" s="1"/>
  <c r="P183" i="63" s="1"/>
  <c r="Q183" i="63" s="1"/>
  <c r="R183" i="63" s="1"/>
  <c r="S183" i="63" s="1"/>
  <c r="I184" i="63"/>
  <c r="J184" i="63" s="1"/>
  <c r="K184" i="63" s="1"/>
  <c r="L184" i="63" s="1"/>
  <c r="M184" i="63" s="1"/>
  <c r="N184" i="63" s="1"/>
  <c r="O184" i="63" s="1"/>
  <c r="P184" i="63" s="1"/>
  <c r="Q184" i="63" s="1"/>
  <c r="R184" i="63" s="1"/>
  <c r="S184" i="63" s="1"/>
  <c r="G24" i="62"/>
  <c r="G21" i="62"/>
  <c r="J90" i="64" l="1"/>
  <c r="K90" i="64" s="1"/>
  <c r="L90" i="64" s="1"/>
  <c r="M90" i="64" s="1"/>
  <c r="N90" i="64" s="1"/>
  <c r="O90" i="64" s="1"/>
  <c r="P90" i="64" s="1"/>
  <c r="Q90" i="64" s="1"/>
  <c r="R90" i="64" s="1"/>
  <c r="S90" i="64" s="1"/>
  <c r="J45" i="64"/>
  <c r="K45" i="64" s="1"/>
  <c r="L45" i="64" s="1"/>
  <c r="M45" i="64" s="1"/>
  <c r="N45" i="64" s="1"/>
  <c r="O45" i="64" s="1"/>
  <c r="P45" i="64" s="1"/>
  <c r="Q45" i="64" s="1"/>
  <c r="R45" i="64" s="1"/>
  <c r="S45" i="64" s="1"/>
  <c r="J88" i="64"/>
  <c r="K88" i="64" s="1"/>
  <c r="L88" i="64" s="1"/>
  <c r="M88" i="64" s="1"/>
  <c r="N88" i="64" s="1"/>
  <c r="O88" i="64" s="1"/>
  <c r="P88" i="64" s="1"/>
  <c r="Q88" i="64" s="1"/>
  <c r="R88" i="64" s="1"/>
  <c r="S88" i="64" s="1"/>
  <c r="J34" i="64"/>
  <c r="K34" i="64" s="1"/>
  <c r="L34" i="64" s="1"/>
  <c r="M34" i="64" s="1"/>
  <c r="N34" i="64" s="1"/>
  <c r="O34" i="64" s="1"/>
  <c r="P34" i="64" s="1"/>
  <c r="Q34" i="64" s="1"/>
  <c r="R34" i="64" s="1"/>
  <c r="S34" i="64" s="1"/>
  <c r="J87" i="64"/>
  <c r="K87" i="64" s="1"/>
  <c r="L87" i="64" s="1"/>
  <c r="M87" i="64" s="1"/>
  <c r="N87" i="64" s="1"/>
  <c r="O87" i="64" s="1"/>
  <c r="P87" i="64" s="1"/>
  <c r="Q87" i="64" s="1"/>
  <c r="R87" i="64" s="1"/>
  <c r="S87" i="64" s="1"/>
  <c r="J78" i="64"/>
  <c r="K78" i="64" s="1"/>
  <c r="L78" i="64" s="1"/>
  <c r="M78" i="64" s="1"/>
  <c r="N78" i="64" s="1"/>
  <c r="O78" i="64" s="1"/>
  <c r="P78" i="64" s="1"/>
  <c r="Q78" i="64" s="1"/>
  <c r="R78" i="64" s="1"/>
  <c r="S78" i="64" s="1"/>
  <c r="J69" i="64"/>
  <c r="K69" i="64" s="1"/>
  <c r="L69" i="64" s="1"/>
  <c r="M69" i="64" s="1"/>
  <c r="N69" i="64" s="1"/>
  <c r="O69" i="64" s="1"/>
  <c r="P69" i="64" s="1"/>
  <c r="Q69" i="64" s="1"/>
  <c r="R69" i="64" s="1"/>
  <c r="S69" i="64" s="1"/>
  <c r="J60" i="64"/>
  <c r="K60" i="64" s="1"/>
  <c r="L60" i="64" s="1"/>
  <c r="M60" i="64" s="1"/>
  <c r="N60" i="64" s="1"/>
  <c r="O60" i="64" s="1"/>
  <c r="P60" i="64" s="1"/>
  <c r="Q60" i="64" s="1"/>
  <c r="R60" i="64" s="1"/>
  <c r="S60" i="64" s="1"/>
  <c r="J51" i="64"/>
  <c r="K51" i="64" s="1"/>
  <c r="L51" i="64" s="1"/>
  <c r="M51" i="64" s="1"/>
  <c r="N51" i="64" s="1"/>
  <c r="O51" i="64" s="1"/>
  <c r="P51" i="64" s="1"/>
  <c r="Q51" i="64" s="1"/>
  <c r="R51" i="64" s="1"/>
  <c r="S51" i="64" s="1"/>
  <c r="J42" i="64"/>
  <c r="K42" i="64" s="1"/>
  <c r="L42" i="64" s="1"/>
  <c r="M42" i="64" s="1"/>
  <c r="N42" i="64" s="1"/>
  <c r="O42" i="64" s="1"/>
  <c r="P42" i="64" s="1"/>
  <c r="Q42" i="64" s="1"/>
  <c r="R42" i="64" s="1"/>
  <c r="S42" i="64" s="1"/>
  <c r="J33" i="64"/>
  <c r="K33" i="64" s="1"/>
  <c r="L33" i="64" s="1"/>
  <c r="M33" i="64" s="1"/>
  <c r="N33" i="64" s="1"/>
  <c r="O33" i="64" s="1"/>
  <c r="P33" i="64" s="1"/>
  <c r="Q33" i="64" s="1"/>
  <c r="R33" i="64" s="1"/>
  <c r="S33" i="64" s="1"/>
  <c r="J24" i="64"/>
  <c r="K24" i="64" s="1"/>
  <c r="L24" i="64" s="1"/>
  <c r="M24" i="64" s="1"/>
  <c r="N24" i="64" s="1"/>
  <c r="O24" i="64" s="1"/>
  <c r="P24" i="64" s="1"/>
  <c r="Q24" i="64" s="1"/>
  <c r="R24" i="64" s="1"/>
  <c r="S24" i="64" s="1"/>
  <c r="J54" i="64"/>
  <c r="K54" i="64" s="1"/>
  <c r="L54" i="64" s="1"/>
  <c r="M54" i="64" s="1"/>
  <c r="N54" i="64" s="1"/>
  <c r="O54" i="64" s="1"/>
  <c r="P54" i="64" s="1"/>
  <c r="Q54" i="64" s="1"/>
  <c r="R54" i="64" s="1"/>
  <c r="S54" i="64" s="1"/>
  <c r="J79" i="64"/>
  <c r="K79" i="64" s="1"/>
  <c r="L79" i="64" s="1"/>
  <c r="M79" i="64" s="1"/>
  <c r="N79" i="64" s="1"/>
  <c r="O79" i="64" s="1"/>
  <c r="P79" i="64" s="1"/>
  <c r="Q79" i="64" s="1"/>
  <c r="R79" i="64" s="1"/>
  <c r="S79" i="64" s="1"/>
  <c r="J61" i="64"/>
  <c r="K61" i="64" s="1"/>
  <c r="L61" i="64" s="1"/>
  <c r="M61" i="64" s="1"/>
  <c r="N61" i="64" s="1"/>
  <c r="O61" i="64" s="1"/>
  <c r="P61" i="64" s="1"/>
  <c r="Q61" i="64" s="1"/>
  <c r="R61" i="64" s="1"/>
  <c r="S61" i="64" s="1"/>
  <c r="J52" i="64"/>
  <c r="K52" i="64" s="1"/>
  <c r="L52" i="64" s="1"/>
  <c r="M52" i="64" s="1"/>
  <c r="N52" i="64" s="1"/>
  <c r="O52" i="64" s="1"/>
  <c r="P52" i="64" s="1"/>
  <c r="Q52" i="64" s="1"/>
  <c r="R52" i="64" s="1"/>
  <c r="S52" i="64" s="1"/>
  <c r="J43" i="64"/>
  <c r="K43" i="64" s="1"/>
  <c r="L43" i="64" s="1"/>
  <c r="M43" i="64" s="1"/>
  <c r="N43" i="64" s="1"/>
  <c r="O43" i="64" s="1"/>
  <c r="P43" i="64" s="1"/>
  <c r="Q43" i="64" s="1"/>
  <c r="R43" i="64" s="1"/>
  <c r="S43" i="64" s="1"/>
  <c r="J25" i="64"/>
  <c r="K25" i="64" s="1"/>
  <c r="L25" i="64" s="1"/>
  <c r="M25" i="64" s="1"/>
  <c r="N25" i="64" s="1"/>
  <c r="O25" i="64" s="1"/>
  <c r="P25" i="64" s="1"/>
  <c r="Q25" i="64" s="1"/>
  <c r="R25" i="64" s="1"/>
  <c r="S25" i="64" s="1"/>
  <c r="J94" i="64"/>
  <c r="K94" i="64" s="1"/>
  <c r="L94" i="64" s="1"/>
  <c r="M94" i="64" s="1"/>
  <c r="N94" i="64" s="1"/>
  <c r="O94" i="64" s="1"/>
  <c r="P94" i="64" s="1"/>
  <c r="Q94" i="64" s="1"/>
  <c r="R94" i="64" s="1"/>
  <c r="S94" i="64" s="1"/>
  <c r="J85" i="64"/>
  <c r="K85" i="64" s="1"/>
  <c r="L85" i="64" s="1"/>
  <c r="M85" i="64" s="1"/>
  <c r="N85" i="64" s="1"/>
  <c r="O85" i="64" s="1"/>
  <c r="P85" i="64" s="1"/>
  <c r="Q85" i="64" s="1"/>
  <c r="R85" i="64" s="1"/>
  <c r="S85" i="64" s="1"/>
  <c r="J76" i="64"/>
  <c r="K76" i="64" s="1"/>
  <c r="L76" i="64" s="1"/>
  <c r="M76" i="64" s="1"/>
  <c r="N76" i="64" s="1"/>
  <c r="O76" i="64" s="1"/>
  <c r="P76" i="64" s="1"/>
  <c r="Q76" i="64" s="1"/>
  <c r="R76" i="64" s="1"/>
  <c r="S76" i="64" s="1"/>
  <c r="J67" i="64"/>
  <c r="K67" i="64" s="1"/>
  <c r="L67" i="64" s="1"/>
  <c r="M67" i="64" s="1"/>
  <c r="N67" i="64" s="1"/>
  <c r="O67" i="64" s="1"/>
  <c r="P67" i="64" s="1"/>
  <c r="Q67" i="64" s="1"/>
  <c r="R67" i="64" s="1"/>
  <c r="S67" i="64" s="1"/>
  <c r="J58" i="64"/>
  <c r="K58" i="64" s="1"/>
  <c r="L58" i="64" s="1"/>
  <c r="M58" i="64" s="1"/>
  <c r="N58" i="64" s="1"/>
  <c r="O58" i="64" s="1"/>
  <c r="P58" i="64" s="1"/>
  <c r="Q58" i="64" s="1"/>
  <c r="R58" i="64" s="1"/>
  <c r="S58" i="64" s="1"/>
  <c r="J49" i="64"/>
  <c r="K49" i="64" s="1"/>
  <c r="L49" i="64" s="1"/>
  <c r="M49" i="64" s="1"/>
  <c r="N49" i="64" s="1"/>
  <c r="O49" i="64" s="1"/>
  <c r="P49" i="64" s="1"/>
  <c r="Q49" i="64" s="1"/>
  <c r="R49" i="64" s="1"/>
  <c r="S49" i="64" s="1"/>
  <c r="J40" i="64"/>
  <c r="K40" i="64" s="1"/>
  <c r="L40" i="64" s="1"/>
  <c r="M40" i="64" s="1"/>
  <c r="N40" i="64" s="1"/>
  <c r="O40" i="64" s="1"/>
  <c r="P40" i="64" s="1"/>
  <c r="Q40" i="64" s="1"/>
  <c r="R40" i="64" s="1"/>
  <c r="S40" i="64" s="1"/>
  <c r="J31" i="64"/>
  <c r="K31" i="64" s="1"/>
  <c r="L31" i="64" s="1"/>
  <c r="M31" i="64" s="1"/>
  <c r="N31" i="64" s="1"/>
  <c r="O31" i="64" s="1"/>
  <c r="P31" i="64" s="1"/>
  <c r="Q31" i="64" s="1"/>
  <c r="R31" i="64" s="1"/>
  <c r="S31" i="64" s="1"/>
  <c r="J22" i="64"/>
  <c r="K22" i="64" s="1"/>
  <c r="L22" i="64" s="1"/>
  <c r="M22" i="64" s="1"/>
  <c r="N22" i="64" s="1"/>
  <c r="O22" i="64" s="1"/>
  <c r="P22" i="64" s="1"/>
  <c r="Q22" i="64" s="1"/>
  <c r="R22" i="64" s="1"/>
  <c r="S22" i="64" s="1"/>
  <c r="J81" i="64"/>
  <c r="K81" i="64" s="1"/>
  <c r="L81" i="64" s="1"/>
  <c r="M81" i="64" s="1"/>
  <c r="N81" i="64" s="1"/>
  <c r="O81" i="64" s="1"/>
  <c r="P81" i="64" s="1"/>
  <c r="Q81" i="64" s="1"/>
  <c r="R81" i="64" s="1"/>
  <c r="S81" i="64" s="1"/>
  <c r="J63" i="64"/>
  <c r="K63" i="64" s="1"/>
  <c r="L63" i="64" s="1"/>
  <c r="M63" i="64" s="1"/>
  <c r="N63" i="64" s="1"/>
  <c r="O63" i="64" s="1"/>
  <c r="P63" i="64" s="1"/>
  <c r="Q63" i="64" s="1"/>
  <c r="R63" i="64" s="1"/>
  <c r="S63" i="64" s="1"/>
  <c r="J27" i="64"/>
  <c r="K27" i="64" s="1"/>
  <c r="L27" i="64" s="1"/>
  <c r="M27" i="64" s="1"/>
  <c r="N27" i="64" s="1"/>
  <c r="O27" i="64" s="1"/>
  <c r="P27" i="64" s="1"/>
  <c r="Q27" i="64" s="1"/>
  <c r="R27" i="64" s="1"/>
  <c r="S27" i="64" s="1"/>
  <c r="J93" i="64"/>
  <c r="K93" i="64" s="1"/>
  <c r="L93" i="64" s="1"/>
  <c r="M93" i="64" s="1"/>
  <c r="N93" i="64" s="1"/>
  <c r="O93" i="64" s="1"/>
  <c r="P93" i="64" s="1"/>
  <c r="Q93" i="64" s="1"/>
  <c r="R93" i="64" s="1"/>
  <c r="S93" i="64" s="1"/>
  <c r="J84" i="64"/>
  <c r="K84" i="64" s="1"/>
  <c r="L84" i="64" s="1"/>
  <c r="M84" i="64" s="1"/>
  <c r="N84" i="64" s="1"/>
  <c r="O84" i="64" s="1"/>
  <c r="P84" i="64" s="1"/>
  <c r="Q84" i="64" s="1"/>
  <c r="R84" i="64" s="1"/>
  <c r="S84" i="64" s="1"/>
  <c r="J75" i="64"/>
  <c r="K75" i="64" s="1"/>
  <c r="L75" i="64" s="1"/>
  <c r="M75" i="64" s="1"/>
  <c r="N75" i="64" s="1"/>
  <c r="O75" i="64" s="1"/>
  <c r="P75" i="64" s="1"/>
  <c r="Q75" i="64" s="1"/>
  <c r="R75" i="64" s="1"/>
  <c r="S75" i="64" s="1"/>
  <c r="J66" i="64"/>
  <c r="K66" i="64" s="1"/>
  <c r="L66" i="64" s="1"/>
  <c r="M66" i="64" s="1"/>
  <c r="N66" i="64" s="1"/>
  <c r="O66" i="64" s="1"/>
  <c r="P66" i="64" s="1"/>
  <c r="Q66" i="64" s="1"/>
  <c r="R66" i="64" s="1"/>
  <c r="S66" i="64" s="1"/>
  <c r="J57" i="64"/>
  <c r="K57" i="64" s="1"/>
  <c r="L57" i="64" s="1"/>
  <c r="M57" i="64" s="1"/>
  <c r="N57" i="64" s="1"/>
  <c r="O57" i="64" s="1"/>
  <c r="P57" i="64" s="1"/>
  <c r="Q57" i="64" s="1"/>
  <c r="R57" i="64" s="1"/>
  <c r="S57" i="64" s="1"/>
  <c r="J48" i="64"/>
  <c r="K48" i="64" s="1"/>
  <c r="L48" i="64" s="1"/>
  <c r="M48" i="64" s="1"/>
  <c r="N48" i="64" s="1"/>
  <c r="O48" i="64" s="1"/>
  <c r="P48" i="64" s="1"/>
  <c r="Q48" i="64" s="1"/>
  <c r="R48" i="64" s="1"/>
  <c r="S48" i="64" s="1"/>
  <c r="J39" i="64"/>
  <c r="K39" i="64" s="1"/>
  <c r="L39" i="64" s="1"/>
  <c r="M39" i="64" s="1"/>
  <c r="N39" i="64" s="1"/>
  <c r="O39" i="64" s="1"/>
  <c r="P39" i="64" s="1"/>
  <c r="Q39" i="64" s="1"/>
  <c r="R39" i="64" s="1"/>
  <c r="S39" i="64" s="1"/>
  <c r="J30" i="64"/>
  <c r="K30" i="64" s="1"/>
  <c r="L30" i="64" s="1"/>
  <c r="M30" i="64" s="1"/>
  <c r="N30" i="64" s="1"/>
  <c r="O30" i="64" s="1"/>
  <c r="P30" i="64" s="1"/>
  <c r="Q30" i="64" s="1"/>
  <c r="R30" i="64" s="1"/>
  <c r="S30" i="64" s="1"/>
  <c r="J21" i="64"/>
  <c r="K21" i="64" s="1"/>
  <c r="L21" i="64" s="1"/>
  <c r="M21" i="64" s="1"/>
  <c r="N21" i="64" s="1"/>
  <c r="O21" i="64" s="1"/>
  <c r="P21" i="64" s="1"/>
  <c r="Q21" i="64" s="1"/>
  <c r="R21" i="64" s="1"/>
  <c r="S21" i="64" s="1"/>
  <c r="J72" i="64"/>
  <c r="K72" i="64" s="1"/>
  <c r="L72" i="64" s="1"/>
  <c r="M72" i="64" s="1"/>
  <c r="N72" i="64" s="1"/>
  <c r="O72" i="64" s="1"/>
  <c r="P72" i="64" s="1"/>
  <c r="Q72" i="64" s="1"/>
  <c r="R72" i="64" s="1"/>
  <c r="S72" i="64" s="1"/>
  <c r="J36" i="64"/>
  <c r="K36" i="64" s="1"/>
  <c r="L36" i="64" s="1"/>
  <c r="M36" i="64" s="1"/>
  <c r="N36" i="64" s="1"/>
  <c r="O36" i="64" s="1"/>
  <c r="P36" i="64" s="1"/>
  <c r="Q36" i="64" s="1"/>
  <c r="R36" i="64" s="1"/>
  <c r="S36" i="64" s="1"/>
  <c r="J70" i="64"/>
  <c r="K70" i="64" s="1"/>
  <c r="L70" i="64" s="1"/>
  <c r="M70" i="64" s="1"/>
  <c r="N70" i="64" s="1"/>
  <c r="O70" i="64" s="1"/>
  <c r="P70" i="64" s="1"/>
  <c r="Q70" i="64" s="1"/>
  <c r="R70" i="64" s="1"/>
  <c r="S70" i="64" s="1"/>
  <c r="J91" i="64"/>
  <c r="K91" i="64" s="1"/>
  <c r="L91" i="64" s="1"/>
  <c r="M91" i="64" s="1"/>
  <c r="N91" i="64" s="1"/>
  <c r="O91" i="64" s="1"/>
  <c r="P91" i="64" s="1"/>
  <c r="Q91" i="64" s="1"/>
  <c r="R91" i="64" s="1"/>
  <c r="S91" i="64" s="1"/>
  <c r="J82" i="64"/>
  <c r="K82" i="64" s="1"/>
  <c r="L82" i="64" s="1"/>
  <c r="M82" i="64" s="1"/>
  <c r="N82" i="64" s="1"/>
  <c r="O82" i="64" s="1"/>
  <c r="P82" i="64" s="1"/>
  <c r="Q82" i="64" s="1"/>
  <c r="R82" i="64" s="1"/>
  <c r="S82" i="64" s="1"/>
  <c r="J73" i="64"/>
  <c r="K73" i="64" s="1"/>
  <c r="L73" i="64" s="1"/>
  <c r="M73" i="64" s="1"/>
  <c r="N73" i="64" s="1"/>
  <c r="O73" i="64" s="1"/>
  <c r="P73" i="64" s="1"/>
  <c r="Q73" i="64" s="1"/>
  <c r="R73" i="64" s="1"/>
  <c r="S73" i="64" s="1"/>
  <c r="J64" i="64"/>
  <c r="K64" i="64" s="1"/>
  <c r="L64" i="64" s="1"/>
  <c r="M64" i="64" s="1"/>
  <c r="N64" i="64" s="1"/>
  <c r="O64" i="64" s="1"/>
  <c r="P64" i="64" s="1"/>
  <c r="Q64" i="64" s="1"/>
  <c r="R64" i="64" s="1"/>
  <c r="S64" i="64" s="1"/>
  <c r="J55" i="64"/>
  <c r="K55" i="64" s="1"/>
  <c r="L55" i="64" s="1"/>
  <c r="M55" i="64" s="1"/>
  <c r="N55" i="64" s="1"/>
  <c r="O55" i="64" s="1"/>
  <c r="P55" i="64" s="1"/>
  <c r="Q55" i="64" s="1"/>
  <c r="R55" i="64" s="1"/>
  <c r="S55" i="64" s="1"/>
  <c r="J46" i="64"/>
  <c r="K46" i="64" s="1"/>
  <c r="L46" i="64" s="1"/>
  <c r="M46" i="64" s="1"/>
  <c r="N46" i="64" s="1"/>
  <c r="O46" i="64" s="1"/>
  <c r="P46" i="64" s="1"/>
  <c r="Q46" i="64" s="1"/>
  <c r="R46" i="64" s="1"/>
  <c r="S46" i="64" s="1"/>
  <c r="J37" i="64"/>
  <c r="K37" i="64" s="1"/>
  <c r="L37" i="64" s="1"/>
  <c r="M37" i="64" s="1"/>
  <c r="N37" i="64" s="1"/>
  <c r="O37" i="64" s="1"/>
  <c r="P37" i="64" s="1"/>
  <c r="Q37" i="64" s="1"/>
  <c r="R37" i="64" s="1"/>
  <c r="S37" i="64" s="1"/>
  <c r="J28" i="64"/>
  <c r="K28" i="64" s="1"/>
  <c r="L28" i="64" s="1"/>
  <c r="M28" i="64" s="1"/>
  <c r="N28" i="64" s="1"/>
  <c r="O28" i="64" s="1"/>
  <c r="P28" i="64" s="1"/>
  <c r="Q28" i="64" s="1"/>
  <c r="R28" i="64" s="1"/>
  <c r="S28" i="64" s="1"/>
  <c r="W22" i="63"/>
  <c r="X22" i="63" s="1"/>
  <c r="Y22" i="63" s="1"/>
  <c r="Z22" i="63" s="1"/>
  <c r="AA22" i="63" s="1"/>
  <c r="AB22" i="63" s="1"/>
  <c r="AC22" i="63" s="1"/>
  <c r="AD22" i="63" s="1"/>
  <c r="AE22" i="63" s="1"/>
  <c r="AF22" i="63" s="1"/>
  <c r="J24" i="63"/>
  <c r="K24" i="63" s="1"/>
  <c r="L24" i="63" s="1"/>
  <c r="M24" i="63" s="1"/>
  <c r="N24" i="63" s="1"/>
  <c r="O24" i="63" s="1"/>
  <c r="P24" i="63" s="1"/>
  <c r="Q24" i="63" s="1"/>
  <c r="R24" i="63" s="1"/>
  <c r="S24" i="63" s="1"/>
  <c r="W21" i="63"/>
  <c r="X21" i="63" s="1"/>
  <c r="Y21" i="63" s="1"/>
  <c r="Z21" i="63" s="1"/>
  <c r="AA21" i="63" s="1"/>
  <c r="AB21" i="63" s="1"/>
  <c r="AC21" i="63" s="1"/>
  <c r="AD21" i="63" s="1"/>
  <c r="AE21" i="63" s="1"/>
  <c r="AF21" i="63" s="1"/>
  <c r="J22" i="63"/>
  <c r="K22" i="63" s="1"/>
  <c r="L22" i="63" s="1"/>
  <c r="M22" i="63" s="1"/>
  <c r="N22" i="63" s="1"/>
  <c r="O22" i="63" s="1"/>
  <c r="P22" i="63" s="1"/>
  <c r="Q22" i="63" s="1"/>
  <c r="R22" i="63" s="1"/>
  <c r="S22" i="63" s="1"/>
  <c r="J21" i="63"/>
  <c r="S168" i="63"/>
  <c r="D38" i="62"/>
  <c r="T46" i="64" l="1"/>
  <c r="T70" i="64"/>
  <c r="T21" i="64"/>
  <c r="T76" i="64"/>
  <c r="T88" i="64"/>
  <c r="T27" i="64"/>
  <c r="T24" i="64"/>
  <c r="T73" i="64"/>
  <c r="T48" i="64"/>
  <c r="T22" i="64"/>
  <c r="T25" i="64"/>
  <c r="T51" i="64"/>
  <c r="T75" i="64"/>
  <c r="T49" i="64"/>
  <c r="T61" i="64"/>
  <c r="T78" i="64"/>
  <c r="T28" i="64"/>
  <c r="T55" i="64"/>
  <c r="T82" i="64"/>
  <c r="T36" i="64"/>
  <c r="T30" i="64"/>
  <c r="T57" i="64"/>
  <c r="T84" i="64"/>
  <c r="T63" i="64"/>
  <c r="T31" i="64"/>
  <c r="T58" i="64"/>
  <c r="T85" i="64"/>
  <c r="T43" i="64"/>
  <c r="T79" i="64"/>
  <c r="T33" i="64"/>
  <c r="T60" i="64"/>
  <c r="T87" i="64"/>
  <c r="T45" i="64"/>
  <c r="T37" i="64"/>
  <c r="T64" i="64"/>
  <c r="T91" i="64"/>
  <c r="T72" i="64"/>
  <c r="T39" i="64"/>
  <c r="T66" i="64"/>
  <c r="T93" i="64"/>
  <c r="T81" i="64"/>
  <c r="T40" i="64"/>
  <c r="T67" i="64"/>
  <c r="T94" i="64"/>
  <c r="T52" i="64"/>
  <c r="T54" i="64"/>
  <c r="T42" i="64"/>
  <c r="T69" i="64"/>
  <c r="T34" i="64"/>
  <c r="T90" i="64"/>
  <c r="AI2" i="63"/>
  <c r="K21" i="63"/>
  <c r="L21" i="63" s="1"/>
  <c r="M21" i="63" s="1"/>
  <c r="N21" i="63" s="1"/>
  <c r="O21" i="63" s="1"/>
  <c r="P21" i="63" s="1"/>
  <c r="Q21" i="63" s="1"/>
  <c r="R21" i="63" s="1"/>
  <c r="S21" i="63" s="1"/>
  <c r="AF111" i="56"/>
  <c r="AE113" i="56" s="1"/>
  <c r="CE93" i="64"/>
  <c r="CD93" i="64"/>
  <c r="CC93" i="64"/>
  <c r="CB93" i="64"/>
  <c r="CA93" i="64"/>
  <c r="BZ93" i="64"/>
  <c r="BY93" i="64"/>
  <c r="BX93" i="64"/>
  <c r="BW93" i="64"/>
  <c r="BV93" i="64"/>
  <c r="BU93" i="64"/>
  <c r="BT93" i="64"/>
  <c r="BG93" i="64"/>
  <c r="CE90" i="64"/>
  <c r="CD90" i="64"/>
  <c r="CC90" i="64"/>
  <c r="CB90" i="64"/>
  <c r="CA90" i="64"/>
  <c r="BZ90" i="64"/>
  <c r="BY90" i="64"/>
  <c r="BX90" i="64"/>
  <c r="BW90" i="64"/>
  <c r="BV90" i="64"/>
  <c r="BU90" i="64"/>
  <c r="BT90" i="64"/>
  <c r="BG90" i="64"/>
  <c r="CE87" i="64"/>
  <c r="CD87" i="64"/>
  <c r="CC87" i="64"/>
  <c r="CB87" i="64"/>
  <c r="CA87" i="64"/>
  <c r="BZ87" i="64"/>
  <c r="BY87" i="64"/>
  <c r="BX87" i="64"/>
  <c r="BW87" i="64"/>
  <c r="BV87" i="64"/>
  <c r="BU87" i="64"/>
  <c r="BT87" i="64"/>
  <c r="BG87" i="64"/>
  <c r="CE84" i="64"/>
  <c r="CD84" i="64"/>
  <c r="CC84" i="64"/>
  <c r="CB84" i="64"/>
  <c r="CA84" i="64"/>
  <c r="BZ84" i="64"/>
  <c r="BY84" i="64"/>
  <c r="BX84" i="64"/>
  <c r="BW84" i="64"/>
  <c r="BV84" i="64"/>
  <c r="BU84" i="64"/>
  <c r="BT84" i="64"/>
  <c r="BG84" i="64"/>
  <c r="CE81" i="64"/>
  <c r="CD81" i="64"/>
  <c r="CC81" i="64"/>
  <c r="CB81" i="64"/>
  <c r="CA81" i="64"/>
  <c r="BZ81" i="64"/>
  <c r="BY81" i="64"/>
  <c r="BX81" i="64"/>
  <c r="BW81" i="64"/>
  <c r="BV81" i="64"/>
  <c r="BU81" i="64"/>
  <c r="BT81" i="64"/>
  <c r="BG81" i="64"/>
  <c r="CE78" i="64"/>
  <c r="CD78" i="64"/>
  <c r="CC78" i="64"/>
  <c r="CB78" i="64"/>
  <c r="CA78" i="64"/>
  <c r="BZ78" i="64"/>
  <c r="BY78" i="64"/>
  <c r="BX78" i="64"/>
  <c r="BW78" i="64"/>
  <c r="BV78" i="64"/>
  <c r="BU78" i="64"/>
  <c r="BT78" i="64"/>
  <c r="BG78" i="64"/>
  <c r="BG79" i="64" s="1"/>
  <c r="CE75" i="64"/>
  <c r="CD75" i="64"/>
  <c r="CC75" i="64"/>
  <c r="CB75" i="64"/>
  <c r="CA75" i="64"/>
  <c r="BZ75" i="64"/>
  <c r="BY75" i="64"/>
  <c r="BX75" i="64"/>
  <c r="BW75" i="64"/>
  <c r="BV75" i="64"/>
  <c r="BU75" i="64"/>
  <c r="BT75" i="64"/>
  <c r="BG75" i="64"/>
  <c r="CE72" i="64"/>
  <c r="CD72" i="64"/>
  <c r="CC72" i="64"/>
  <c r="CB72" i="64"/>
  <c r="CA72" i="64"/>
  <c r="BZ72" i="64"/>
  <c r="BY72" i="64"/>
  <c r="BX72" i="64"/>
  <c r="BW72" i="64"/>
  <c r="BV72" i="64"/>
  <c r="BU72" i="64"/>
  <c r="BT72" i="64"/>
  <c r="BG72" i="64"/>
  <c r="CE69" i="64"/>
  <c r="CD69" i="64"/>
  <c r="CC69" i="64"/>
  <c r="CB69" i="64"/>
  <c r="CA69" i="64"/>
  <c r="BZ69" i="64"/>
  <c r="BY69" i="64"/>
  <c r="BX69" i="64"/>
  <c r="BW69" i="64"/>
  <c r="BV69" i="64"/>
  <c r="BU69" i="64"/>
  <c r="BT69" i="64"/>
  <c r="BG69" i="64"/>
  <c r="BG70" i="64" s="1"/>
  <c r="CE66" i="64"/>
  <c r="CD66" i="64"/>
  <c r="CC66" i="64"/>
  <c r="CB66" i="64"/>
  <c r="CA66" i="64"/>
  <c r="BZ66" i="64"/>
  <c r="BY66" i="64"/>
  <c r="BX66" i="64"/>
  <c r="BW66" i="64"/>
  <c r="BV66" i="64"/>
  <c r="BU66" i="64"/>
  <c r="BT66" i="64"/>
  <c r="BG66" i="64"/>
  <c r="CE63" i="64"/>
  <c r="CD63" i="64"/>
  <c r="CC63" i="64"/>
  <c r="CB63" i="64"/>
  <c r="CA63" i="64"/>
  <c r="BZ63" i="64"/>
  <c r="BY63" i="64"/>
  <c r="BX63" i="64"/>
  <c r="BW63" i="64"/>
  <c r="BV63" i="64"/>
  <c r="BU63" i="64"/>
  <c r="BT63" i="64"/>
  <c r="BG63" i="64"/>
  <c r="CE60" i="64"/>
  <c r="CD60" i="64"/>
  <c r="CC60" i="64"/>
  <c r="CB60" i="64"/>
  <c r="CA60" i="64"/>
  <c r="BZ60" i="64"/>
  <c r="BY60" i="64"/>
  <c r="BX60" i="64"/>
  <c r="BW60" i="64"/>
  <c r="BV60" i="64"/>
  <c r="BU60" i="64"/>
  <c r="BT60" i="64"/>
  <c r="BG60" i="64"/>
  <c r="BG61" i="64" s="1"/>
  <c r="CE57" i="64"/>
  <c r="CD57" i="64"/>
  <c r="CC57" i="64"/>
  <c r="CB57" i="64"/>
  <c r="CA57" i="64"/>
  <c r="BZ57" i="64"/>
  <c r="BY57" i="64"/>
  <c r="BX57" i="64"/>
  <c r="BW57" i="64"/>
  <c r="BV57" i="64"/>
  <c r="BU57" i="64"/>
  <c r="BT57" i="64"/>
  <c r="BG57" i="64"/>
  <c r="CE54" i="64"/>
  <c r="CD54" i="64"/>
  <c r="CC54" i="64"/>
  <c r="CB54" i="64"/>
  <c r="CA54" i="64"/>
  <c r="BZ54" i="64"/>
  <c r="BY54" i="64"/>
  <c r="BX54" i="64"/>
  <c r="BW54" i="64"/>
  <c r="BV54" i="64"/>
  <c r="BU54" i="64"/>
  <c r="BT54" i="64"/>
  <c r="BG54" i="64"/>
  <c r="CE51" i="64"/>
  <c r="CD51" i="64"/>
  <c r="CC51" i="64"/>
  <c r="CB51" i="64"/>
  <c r="CA51" i="64"/>
  <c r="BZ51" i="64"/>
  <c r="BY51" i="64"/>
  <c r="BX51" i="64"/>
  <c r="BW51" i="64"/>
  <c r="BV51" i="64"/>
  <c r="BU51" i="64"/>
  <c r="BT51" i="64"/>
  <c r="BG51" i="64"/>
  <c r="BG52" i="64" s="1"/>
  <c r="CE48" i="64"/>
  <c r="CD48" i="64"/>
  <c r="CC48" i="64"/>
  <c r="CB48" i="64"/>
  <c r="CA48" i="64"/>
  <c r="BZ48" i="64"/>
  <c r="BY48" i="64"/>
  <c r="BX48" i="64"/>
  <c r="BW48" i="64"/>
  <c r="BV48" i="64"/>
  <c r="BU48" i="64"/>
  <c r="BT48" i="64"/>
  <c r="BG48" i="64"/>
  <c r="CE45" i="64"/>
  <c r="CD45" i="64"/>
  <c r="CC45" i="64"/>
  <c r="CB45" i="64"/>
  <c r="CA45" i="64"/>
  <c r="BZ45" i="64"/>
  <c r="BY45" i="64"/>
  <c r="BX45" i="64"/>
  <c r="BW45" i="64"/>
  <c r="BV45" i="64"/>
  <c r="BU45" i="64"/>
  <c r="BT45" i="64"/>
  <c r="BG45" i="64"/>
  <c r="CE42" i="64"/>
  <c r="CD42" i="64"/>
  <c r="CC42" i="64"/>
  <c r="CB42" i="64"/>
  <c r="CA42" i="64"/>
  <c r="BZ42" i="64"/>
  <c r="BY42" i="64"/>
  <c r="BX42" i="64"/>
  <c r="BW42" i="64"/>
  <c r="BV42" i="64"/>
  <c r="BU42" i="64"/>
  <c r="BT42" i="64"/>
  <c r="BG42" i="64"/>
  <c r="CE39" i="64"/>
  <c r="CD39" i="64"/>
  <c r="CC39" i="64"/>
  <c r="CB39" i="64"/>
  <c r="CA39" i="64"/>
  <c r="BZ39" i="64"/>
  <c r="BY39" i="64"/>
  <c r="BX39" i="64"/>
  <c r="BW39" i="64"/>
  <c r="BV39" i="64"/>
  <c r="BU39" i="64"/>
  <c r="BT39" i="64"/>
  <c r="BG39" i="64"/>
  <c r="CE36" i="64"/>
  <c r="CD36" i="64"/>
  <c r="CC36" i="64"/>
  <c r="CB36" i="64"/>
  <c r="CA36" i="64"/>
  <c r="BZ36" i="64"/>
  <c r="BY36" i="64"/>
  <c r="BX36" i="64"/>
  <c r="BW36" i="64"/>
  <c r="BV36" i="64"/>
  <c r="BU36" i="64"/>
  <c r="BT36" i="64"/>
  <c r="BG36" i="64"/>
  <c r="CE33" i="64"/>
  <c r="CD33" i="64"/>
  <c r="CC33" i="64"/>
  <c r="CB33" i="64"/>
  <c r="CA33" i="64"/>
  <c r="BZ33" i="64"/>
  <c r="BY33" i="64"/>
  <c r="BX33" i="64"/>
  <c r="BW33" i="64"/>
  <c r="BV33" i="64"/>
  <c r="BU33" i="64"/>
  <c r="BT33" i="64"/>
  <c r="BG33" i="64"/>
  <c r="CE30" i="64"/>
  <c r="CD30" i="64"/>
  <c r="CC30" i="64"/>
  <c r="CB30" i="64"/>
  <c r="CA30" i="64"/>
  <c r="BZ30" i="64"/>
  <c r="BY30" i="64"/>
  <c r="BX30" i="64"/>
  <c r="BW30" i="64"/>
  <c r="BV30" i="64"/>
  <c r="BU30" i="64"/>
  <c r="BT30" i="64"/>
  <c r="BG30" i="64"/>
  <c r="CE27" i="64"/>
  <c r="CD27" i="64"/>
  <c r="CC27" i="64"/>
  <c r="CB27" i="64"/>
  <c r="CA27" i="64"/>
  <c r="BZ27" i="64"/>
  <c r="BY27" i="64"/>
  <c r="BX27" i="64"/>
  <c r="BW27" i="64"/>
  <c r="BV27" i="64"/>
  <c r="BU27" i="64"/>
  <c r="BT27" i="64"/>
  <c r="BG27" i="64"/>
  <c r="CE24" i="64"/>
  <c r="CD24" i="64"/>
  <c r="CC24" i="64"/>
  <c r="CB24" i="64"/>
  <c r="CA24" i="64"/>
  <c r="BZ24" i="64"/>
  <c r="BY24" i="64"/>
  <c r="BX24" i="64"/>
  <c r="BW24" i="64"/>
  <c r="BV24" i="64"/>
  <c r="BU24" i="64"/>
  <c r="BT24" i="64"/>
  <c r="BG24" i="64"/>
  <c r="CE21" i="64"/>
  <c r="CD21" i="64"/>
  <c r="CC21" i="64"/>
  <c r="CB21" i="64"/>
  <c r="CA21" i="64"/>
  <c r="BZ21" i="64"/>
  <c r="BY21" i="64"/>
  <c r="BX21" i="64"/>
  <c r="BW21" i="64"/>
  <c r="BV21" i="64"/>
  <c r="BU21" i="64"/>
  <c r="BT21" i="64"/>
  <c r="BG21" i="64"/>
  <c r="CE18" i="64"/>
  <c r="CD18" i="64"/>
  <c r="CC18" i="64"/>
  <c r="CB18" i="64"/>
  <c r="CA18" i="64"/>
  <c r="BZ18" i="64"/>
  <c r="BY18" i="64"/>
  <c r="BX18" i="64"/>
  <c r="BW18" i="64"/>
  <c r="BV18" i="64"/>
  <c r="BU18" i="64"/>
  <c r="BT18" i="64"/>
  <c r="BG18" i="64"/>
  <c r="CE15" i="64"/>
  <c r="CD15" i="64"/>
  <c r="CC15" i="64"/>
  <c r="CB15" i="64"/>
  <c r="CA15" i="64"/>
  <c r="BZ15" i="64"/>
  <c r="BY15" i="64"/>
  <c r="BX15" i="64"/>
  <c r="BW15" i="64"/>
  <c r="BV15" i="64"/>
  <c r="BU15" i="64"/>
  <c r="BT15" i="64"/>
  <c r="BG15" i="64"/>
  <c r="CE12" i="64"/>
  <c r="CD12" i="64"/>
  <c r="CC12" i="64"/>
  <c r="CB12" i="64"/>
  <c r="CA12" i="64"/>
  <c r="BZ12" i="64"/>
  <c r="BY12" i="64"/>
  <c r="BX12" i="64"/>
  <c r="BW12" i="64"/>
  <c r="BV12" i="64"/>
  <c r="BU12" i="64"/>
  <c r="BT12" i="64"/>
  <c r="BG12" i="64"/>
  <c r="CE9" i="64"/>
  <c r="CD9" i="64"/>
  <c r="CC9" i="64"/>
  <c r="CB9" i="64"/>
  <c r="CA9" i="64"/>
  <c r="BZ9" i="64"/>
  <c r="BY9" i="64"/>
  <c r="BX9" i="64"/>
  <c r="BW9" i="64"/>
  <c r="BV9" i="64"/>
  <c r="BU9" i="64"/>
  <c r="BT9" i="64"/>
  <c r="BG9" i="64"/>
  <c r="CE6" i="64"/>
  <c r="CD6" i="64"/>
  <c r="CC6" i="64"/>
  <c r="CB6" i="64"/>
  <c r="CA6" i="64"/>
  <c r="BZ6" i="64"/>
  <c r="BY6" i="64"/>
  <c r="BX6" i="64"/>
  <c r="BW6" i="64"/>
  <c r="BV6" i="64"/>
  <c r="BU6" i="64"/>
  <c r="BT6" i="64"/>
  <c r="BG6" i="64"/>
  <c r="BG4" i="64"/>
  <c r="AG185" i="63"/>
  <c r="T185" i="63"/>
  <c r="AG184" i="63"/>
  <c r="BU183" i="63"/>
  <c r="BT183" i="63"/>
  <c r="BG183" i="63"/>
  <c r="BW183" i="63"/>
  <c r="BV183" i="63"/>
  <c r="AG182" i="63"/>
  <c r="T182" i="63"/>
  <c r="BT180" i="63"/>
  <c r="BG180" i="63"/>
  <c r="AG179" i="63"/>
  <c r="T179" i="63"/>
  <c r="BW177" i="63"/>
  <c r="BT177" i="63"/>
  <c r="BG177" i="63"/>
  <c r="CI177" i="63" s="1"/>
  <c r="BY177" i="63"/>
  <c r="AG176" i="63"/>
  <c r="T176" i="63"/>
  <c r="BT174" i="63"/>
  <c r="BG174" i="63"/>
  <c r="CI174" i="63" s="1"/>
  <c r="BU174" i="63"/>
  <c r="AG173" i="63"/>
  <c r="T173" i="63"/>
  <c r="BT171" i="63"/>
  <c r="BG171" i="63"/>
  <c r="CI171" i="63" s="1"/>
  <c r="AG170" i="63"/>
  <c r="T170" i="63"/>
  <c r="BT168" i="63"/>
  <c r="BG168" i="63"/>
  <c r="AG167" i="63"/>
  <c r="T167" i="63"/>
  <c r="BT165" i="63"/>
  <c r="BG165" i="63"/>
  <c r="CI165" i="63" s="1"/>
  <c r="AG164" i="63"/>
  <c r="T164" i="63"/>
  <c r="BT162" i="63"/>
  <c r="BG162" i="63"/>
  <c r="AG161" i="63"/>
  <c r="T161" i="63"/>
  <c r="BX159" i="63"/>
  <c r="BW159" i="63"/>
  <c r="BT159" i="63"/>
  <c r="BG159" i="63"/>
  <c r="CI159" i="63" s="1"/>
  <c r="AG158" i="63"/>
  <c r="T158" i="63"/>
  <c r="AG157" i="63"/>
  <c r="BT156" i="63"/>
  <c r="BG156" i="63"/>
  <c r="CI156" i="63" s="1"/>
  <c r="BU156" i="63"/>
  <c r="AG155" i="63"/>
  <c r="T155" i="63"/>
  <c r="BU153" i="63"/>
  <c r="BT153" i="63"/>
  <c r="BG153" i="63"/>
  <c r="BV153" i="63"/>
  <c r="BH153" i="63"/>
  <c r="AG152" i="63"/>
  <c r="T152" i="63"/>
  <c r="BT150" i="63"/>
  <c r="BG150" i="63"/>
  <c r="BU150" i="63"/>
  <c r="AG149" i="63"/>
  <c r="T149" i="63"/>
  <c r="BV147" i="63"/>
  <c r="BU147" i="63"/>
  <c r="BT147" i="63"/>
  <c r="BG147" i="63"/>
  <c r="AG146" i="63"/>
  <c r="T146" i="63"/>
  <c r="BU144" i="63"/>
  <c r="BT144" i="63"/>
  <c r="BG144" i="63"/>
  <c r="AG143" i="63"/>
  <c r="T143" i="63"/>
  <c r="BT141" i="63"/>
  <c r="BG141" i="63"/>
  <c r="AG140" i="63"/>
  <c r="T140" i="63"/>
  <c r="BV138" i="63"/>
  <c r="BT138" i="63"/>
  <c r="BG138" i="63"/>
  <c r="BU138" i="63"/>
  <c r="AG137" i="63"/>
  <c r="T137" i="63"/>
  <c r="BV135" i="63"/>
  <c r="BU135" i="63"/>
  <c r="BT135" i="63"/>
  <c r="BG135" i="63"/>
  <c r="CI135" i="63" s="1"/>
  <c r="BW135" i="63"/>
  <c r="AG134" i="63"/>
  <c r="T134" i="63"/>
  <c r="BT132" i="63"/>
  <c r="BG132" i="63"/>
  <c r="AG131" i="63"/>
  <c r="T131" i="63"/>
  <c r="AG130" i="63"/>
  <c r="BT129" i="63"/>
  <c r="BG129" i="63"/>
  <c r="AG128" i="63"/>
  <c r="T128" i="63"/>
  <c r="BU126" i="63"/>
  <c r="BT126" i="63"/>
  <c r="BG126" i="63"/>
  <c r="AG125" i="63"/>
  <c r="T125" i="63"/>
  <c r="BT123" i="63"/>
  <c r="BG123" i="63"/>
  <c r="AG122" i="63"/>
  <c r="T122" i="63"/>
  <c r="BV120" i="63"/>
  <c r="BT120" i="63"/>
  <c r="BG120" i="63"/>
  <c r="CI120" i="63" s="1"/>
  <c r="BU120" i="63"/>
  <c r="AG119" i="63"/>
  <c r="T119" i="63"/>
  <c r="BT117" i="63"/>
  <c r="BG117" i="63"/>
  <c r="CI117" i="63" s="1"/>
  <c r="AG116" i="63"/>
  <c r="T116" i="63"/>
  <c r="BT114" i="63"/>
  <c r="BG114" i="63"/>
  <c r="CI114" i="63" s="1"/>
  <c r="AG113" i="63"/>
  <c r="T113" i="63"/>
  <c r="BT111" i="63"/>
  <c r="BG111" i="63"/>
  <c r="CI111" i="63" s="1"/>
  <c r="BU111" i="63"/>
  <c r="AG110" i="63"/>
  <c r="T110" i="63"/>
  <c r="BT108" i="63"/>
  <c r="BG108" i="63"/>
  <c r="CI108" i="63" s="1"/>
  <c r="AG107" i="63"/>
  <c r="T107" i="63"/>
  <c r="BT105" i="63"/>
  <c r="BG105" i="63"/>
  <c r="CI105" i="63" s="1"/>
  <c r="AG104" i="63"/>
  <c r="T104" i="63"/>
  <c r="BT102" i="63"/>
  <c r="BG102" i="63"/>
  <c r="CI102" i="63" s="1"/>
  <c r="BU102" i="63"/>
  <c r="AG101" i="63"/>
  <c r="T101" i="63"/>
  <c r="BT99" i="63"/>
  <c r="BG99" i="63"/>
  <c r="CI99" i="63" s="1"/>
  <c r="BU99" i="63"/>
  <c r="AG98" i="63"/>
  <c r="T98" i="63"/>
  <c r="BT96" i="63"/>
  <c r="BG96" i="63"/>
  <c r="AG95" i="63"/>
  <c r="T95" i="63"/>
  <c r="BT93" i="63"/>
  <c r="BG93" i="63"/>
  <c r="AG92" i="63"/>
  <c r="T92" i="63"/>
  <c r="BT90" i="63"/>
  <c r="BG90" i="63"/>
  <c r="CI90" i="63" s="1"/>
  <c r="AG89" i="63"/>
  <c r="T89" i="63"/>
  <c r="BU87" i="63"/>
  <c r="BT87" i="63"/>
  <c r="BG87" i="63"/>
  <c r="CI87" i="63" s="1"/>
  <c r="AG86" i="63"/>
  <c r="T86" i="63"/>
  <c r="BT84" i="63"/>
  <c r="BG84" i="63"/>
  <c r="AG83" i="63"/>
  <c r="T83" i="63"/>
  <c r="BT81" i="63"/>
  <c r="BG81" i="63"/>
  <c r="CI81" i="63" s="1"/>
  <c r="AG80" i="63"/>
  <c r="T80" i="63"/>
  <c r="BU78" i="63"/>
  <c r="BT78" i="63"/>
  <c r="BG78" i="63"/>
  <c r="CI78" i="63" s="1"/>
  <c r="AG77" i="63"/>
  <c r="T77" i="63"/>
  <c r="BU75" i="63"/>
  <c r="BT75" i="63"/>
  <c r="BG75" i="63"/>
  <c r="BH75" i="63"/>
  <c r="AG74" i="63"/>
  <c r="T74" i="63"/>
  <c r="BU72" i="63"/>
  <c r="BT72" i="63"/>
  <c r="BG72" i="63"/>
  <c r="CI72" i="63" s="1"/>
  <c r="AG71" i="63"/>
  <c r="T71" i="63"/>
  <c r="BT69" i="63"/>
  <c r="BG69" i="63"/>
  <c r="CI69" i="63" s="1"/>
  <c r="AG68" i="63"/>
  <c r="T68" i="63"/>
  <c r="BT66" i="63"/>
  <c r="BG66" i="63"/>
  <c r="CI66" i="63" s="1"/>
  <c r="BV66" i="63"/>
  <c r="BU66" i="63"/>
  <c r="AG65" i="63"/>
  <c r="T65" i="63"/>
  <c r="BU63" i="63"/>
  <c r="BT63" i="63"/>
  <c r="BG63" i="63"/>
  <c r="CI63" i="63" s="1"/>
  <c r="AG62" i="63"/>
  <c r="T62" i="63"/>
  <c r="BV60" i="63"/>
  <c r="BU60" i="63"/>
  <c r="BT60" i="63"/>
  <c r="BG60" i="63"/>
  <c r="AG59" i="63"/>
  <c r="T59" i="63"/>
  <c r="BT57" i="63"/>
  <c r="BG57" i="63"/>
  <c r="CI57" i="63" s="1"/>
  <c r="AG56" i="63"/>
  <c r="T56" i="63"/>
  <c r="BT54" i="63"/>
  <c r="BG54" i="63"/>
  <c r="BU54" i="63"/>
  <c r="AG53" i="63"/>
  <c r="T53" i="63"/>
  <c r="BX51" i="63"/>
  <c r="BW51" i="63"/>
  <c r="BU51" i="63"/>
  <c r="BT51" i="63"/>
  <c r="BG51" i="63"/>
  <c r="AG50" i="63"/>
  <c r="T50" i="63"/>
  <c r="BT48" i="63"/>
  <c r="BG48" i="63"/>
  <c r="AG47" i="63"/>
  <c r="T47" i="63"/>
  <c r="BT45" i="63"/>
  <c r="BG45" i="63"/>
  <c r="BX45" i="63"/>
  <c r="BW45" i="63"/>
  <c r="AG44" i="63"/>
  <c r="T44" i="63"/>
  <c r="BT42" i="63"/>
  <c r="BG42" i="63"/>
  <c r="CI42" i="63" s="1"/>
  <c r="BV42" i="63"/>
  <c r="BU42" i="63"/>
  <c r="AG41" i="63"/>
  <c r="T41" i="63"/>
  <c r="BT39" i="63"/>
  <c r="BG39" i="63"/>
  <c r="CI39" i="63" s="1"/>
  <c r="AG38" i="63"/>
  <c r="T38" i="63"/>
  <c r="BV36" i="63"/>
  <c r="BT36" i="63"/>
  <c r="BG36" i="63"/>
  <c r="CI36" i="63" s="1"/>
  <c r="AG35" i="63"/>
  <c r="T35" i="63"/>
  <c r="BT33" i="63"/>
  <c r="BG33" i="63"/>
  <c r="CI33" i="63" s="1"/>
  <c r="AG32" i="63"/>
  <c r="T32" i="63"/>
  <c r="BT30" i="63"/>
  <c r="BG30" i="63"/>
  <c r="CI30" i="63" s="1"/>
  <c r="AG29" i="63"/>
  <c r="T29" i="63"/>
  <c r="BT27" i="63"/>
  <c r="BG27" i="63"/>
  <c r="CI27" i="63" s="1"/>
  <c r="AG26" i="63"/>
  <c r="T26" i="63"/>
  <c r="BV24" i="63"/>
  <c r="BT24" i="63"/>
  <c r="BG24" i="63"/>
  <c r="CI24" i="63" s="1"/>
  <c r="BU24" i="63"/>
  <c r="AG23" i="63"/>
  <c r="T23" i="63"/>
  <c r="BU21" i="63"/>
  <c r="BT21" i="63"/>
  <c r="BG21" i="63"/>
  <c r="CI21" i="63" s="1"/>
  <c r="BT18" i="63"/>
  <c r="BG18" i="63"/>
  <c r="BU15" i="63"/>
  <c r="BT15" i="63"/>
  <c r="BG15" i="63"/>
  <c r="BT12" i="63"/>
  <c r="BG12" i="63"/>
  <c r="CI12" i="63" s="1"/>
  <c r="BU12" i="63"/>
  <c r="BT9" i="63"/>
  <c r="BG9" i="63"/>
  <c r="CI9" i="63" s="1"/>
  <c r="BT6" i="63"/>
  <c r="BG6" i="63"/>
  <c r="BU6" i="63"/>
  <c r="BH6" i="63"/>
  <c r="BG88" i="64" l="1"/>
  <c r="AE2" i="63"/>
  <c r="AE115" i="56"/>
  <c r="X22" i="55"/>
  <c r="BG22" i="64"/>
  <c r="BG31" i="64"/>
  <c r="BG40" i="64"/>
  <c r="BG49" i="64"/>
  <c r="BG58" i="64"/>
  <c r="BG67" i="64"/>
  <c r="BG76" i="64"/>
  <c r="BG85" i="64"/>
  <c r="BG94" i="64"/>
  <c r="BG13" i="64"/>
  <c r="CI6" i="63"/>
  <c r="BG133" i="63"/>
  <c r="BG19" i="64"/>
  <c r="BG28" i="64"/>
  <c r="BG37" i="64"/>
  <c r="BG46" i="64"/>
  <c r="BG73" i="64"/>
  <c r="BG82" i="64"/>
  <c r="BH76" i="63"/>
  <c r="BG19" i="63"/>
  <c r="BG142" i="63"/>
  <c r="BG130" i="63"/>
  <c r="BH54" i="63"/>
  <c r="BH55" i="63" s="1"/>
  <c r="BH60" i="63"/>
  <c r="CJ60" i="63" s="1"/>
  <c r="BH75" i="64"/>
  <c r="BH76" i="64" s="1"/>
  <c r="BH126" i="63"/>
  <c r="BH127" i="63" s="1"/>
  <c r="BG100" i="63"/>
  <c r="BH48" i="64"/>
  <c r="BH49" i="64" s="1"/>
  <c r="BH171" i="63"/>
  <c r="CJ171" i="63" s="1"/>
  <c r="BH21" i="63"/>
  <c r="BH22" i="63" s="1"/>
  <c r="BG172" i="63"/>
  <c r="BH93" i="64"/>
  <c r="BH94" i="64" s="1"/>
  <c r="BG88" i="63"/>
  <c r="BH72" i="64"/>
  <c r="BH73" i="64" s="1"/>
  <c r="BG166" i="63"/>
  <c r="BG25" i="64"/>
  <c r="AO3" i="63"/>
  <c r="BH51" i="63"/>
  <c r="CJ51" i="63" s="1"/>
  <c r="BG16" i="64"/>
  <c r="BH60" i="64"/>
  <c r="BH61" i="64" s="1"/>
  <c r="BH12" i="63"/>
  <c r="CJ12" i="63" s="1"/>
  <c r="BG28" i="63"/>
  <c r="BH96" i="63"/>
  <c r="CJ96" i="63" s="1"/>
  <c r="BG121" i="63"/>
  <c r="BH138" i="63"/>
  <c r="CJ138" i="63" s="1"/>
  <c r="BI42" i="64"/>
  <c r="BI43" i="64" s="1"/>
  <c r="BI54" i="63"/>
  <c r="CK54" i="63" s="1"/>
  <c r="BH87" i="63"/>
  <c r="BH88" i="63" s="1"/>
  <c r="BH21" i="64"/>
  <c r="BH22" i="64" s="1"/>
  <c r="BH69" i="64"/>
  <c r="BH70" i="64" s="1"/>
  <c r="BH15" i="63"/>
  <c r="BH16" i="63" s="1"/>
  <c r="BG64" i="63"/>
  <c r="BG67" i="63"/>
  <c r="BH108" i="63"/>
  <c r="CJ108" i="63" s="1"/>
  <c r="BH18" i="64"/>
  <c r="BH19" i="64" s="1"/>
  <c r="BH78" i="64"/>
  <c r="BH79" i="64" s="1"/>
  <c r="BH156" i="63"/>
  <c r="BG181" i="63"/>
  <c r="CI180" i="63"/>
  <c r="BH45" i="64"/>
  <c r="BH46" i="64" s="1"/>
  <c r="CI162" i="63"/>
  <c r="BG163" i="63"/>
  <c r="CI183" i="63"/>
  <c r="BG184" i="63"/>
  <c r="CJ75" i="63"/>
  <c r="BH78" i="63"/>
  <c r="BG55" i="63"/>
  <c r="CI54" i="63"/>
  <c r="CI15" i="63"/>
  <c r="BG16" i="63"/>
  <c r="BG85" i="63"/>
  <c r="CI84" i="63"/>
  <c r="BI138" i="63"/>
  <c r="CK138" i="63" s="1"/>
  <c r="BH144" i="63"/>
  <c r="BH24" i="63"/>
  <c r="BG157" i="63"/>
  <c r="BH18" i="63"/>
  <c r="CJ18" i="63" s="1"/>
  <c r="BI111" i="63"/>
  <c r="CK111" i="63" s="1"/>
  <c r="BH132" i="63"/>
  <c r="CJ132" i="63" s="1"/>
  <c r="CI138" i="63"/>
  <c r="BG139" i="63"/>
  <c r="CI153" i="63"/>
  <c r="BG154" i="63"/>
  <c r="CI45" i="63"/>
  <c r="BG46" i="63"/>
  <c r="BI21" i="64"/>
  <c r="BI22" i="64" s="1"/>
  <c r="BH36" i="64"/>
  <c r="BH37" i="64" s="1"/>
  <c r="BH81" i="64"/>
  <c r="BH82" i="64" s="1"/>
  <c r="BG91" i="64"/>
  <c r="BG13" i="63"/>
  <c r="BH42" i="63"/>
  <c r="BH57" i="63"/>
  <c r="CJ57" i="63" s="1"/>
  <c r="BG73" i="63"/>
  <c r="BG118" i="63"/>
  <c r="BG64" i="64"/>
  <c r="BG10" i="63"/>
  <c r="BG25" i="63"/>
  <c r="BG82" i="63"/>
  <c r="BG91" i="63"/>
  <c r="BG136" i="63"/>
  <c r="BH174" i="63"/>
  <c r="CJ174" i="63" s="1"/>
  <c r="BG175" i="63"/>
  <c r="BG43" i="64"/>
  <c r="BH102" i="63"/>
  <c r="CJ102" i="63" s="1"/>
  <c r="BG103" i="63"/>
  <c r="BG109" i="63"/>
  <c r="BG112" i="63"/>
  <c r="BH147" i="63"/>
  <c r="BG160" i="63"/>
  <c r="BH27" i="64"/>
  <c r="BH28" i="64" s="1"/>
  <c r="BH66" i="64"/>
  <c r="BH67" i="64" s="1"/>
  <c r="BH84" i="64"/>
  <c r="BH85" i="64" s="1"/>
  <c r="BG43" i="63"/>
  <c r="BH72" i="63"/>
  <c r="BH73" i="63" s="1"/>
  <c r="BI102" i="63"/>
  <c r="BH120" i="63"/>
  <c r="BH9" i="64"/>
  <c r="BH10" i="64" s="1"/>
  <c r="BG34" i="64"/>
  <c r="BW9" i="63"/>
  <c r="BI63" i="63"/>
  <c r="BV21" i="63"/>
  <c r="BW27" i="63"/>
  <c r="BI39" i="63"/>
  <c r="BX60" i="63"/>
  <c r="BI21" i="63"/>
  <c r="BY51" i="63"/>
  <c r="AP3" i="63"/>
  <c r="T28" i="63"/>
  <c r="BU33" i="63"/>
  <c r="BH36" i="63"/>
  <c r="BG76" i="63"/>
  <c r="CI75" i="63"/>
  <c r="BH7" i="63"/>
  <c r="CJ6" i="63"/>
  <c r="BI36" i="63"/>
  <c r="BV78" i="63"/>
  <c r="BU93" i="63"/>
  <c r="BU96" i="63"/>
  <c r="BI15" i="63"/>
  <c r="BV15" i="63"/>
  <c r="BH30" i="63"/>
  <c r="BG31" i="63"/>
  <c r="BG34" i="63"/>
  <c r="AG55" i="63"/>
  <c r="T58" i="63"/>
  <c r="BG61" i="63"/>
  <c r="CI60" i="63"/>
  <c r="BW60" i="63"/>
  <c r="AG76" i="63"/>
  <c r="BI84" i="63"/>
  <c r="CI93" i="63"/>
  <c r="BG94" i="63"/>
  <c r="BU39" i="63"/>
  <c r="BI117" i="63"/>
  <c r="BI159" i="63"/>
  <c r="BI9" i="63"/>
  <c r="CI18" i="63"/>
  <c r="T22" i="63"/>
  <c r="AG28" i="63"/>
  <c r="BH33" i="63"/>
  <c r="T49" i="63"/>
  <c r="BH99" i="63"/>
  <c r="BU114" i="63"/>
  <c r="BU18" i="63"/>
  <c r="AG22" i="63"/>
  <c r="AG40" i="63"/>
  <c r="BV48" i="63"/>
  <c r="BV30" i="63"/>
  <c r="BW42" i="63"/>
  <c r="T64" i="63"/>
  <c r="AG64" i="63"/>
  <c r="T70" i="63"/>
  <c r="BV75" i="63"/>
  <c r="BG97" i="63"/>
  <c r="CI96" i="63"/>
  <c r="BV174" i="63"/>
  <c r="BV27" i="63"/>
  <c r="BJ36" i="63"/>
  <c r="BI45" i="63"/>
  <c r="BH63" i="63"/>
  <c r="T91" i="63"/>
  <c r="BX135" i="63"/>
  <c r="BV9" i="63"/>
  <c r="BW24" i="63"/>
  <c r="BH39" i="63"/>
  <c r="BI27" i="63"/>
  <c r="BW36" i="63"/>
  <c r="BG37" i="63"/>
  <c r="BU36" i="63"/>
  <c r="BI48" i="63"/>
  <c r="CI51" i="63"/>
  <c r="BG52" i="63"/>
  <c r="AG52" i="63"/>
  <c r="BU69" i="63"/>
  <c r="T73" i="63"/>
  <c r="BX156" i="63"/>
  <c r="BI96" i="63"/>
  <c r="BI123" i="63"/>
  <c r="CI126" i="63"/>
  <c r="BG127" i="63"/>
  <c r="BI141" i="63"/>
  <c r="BY159" i="63"/>
  <c r="BH168" i="63"/>
  <c r="T43" i="63"/>
  <c r="BV45" i="63"/>
  <c r="T46" i="63"/>
  <c r="T52" i="63"/>
  <c r="T61" i="63"/>
  <c r="BH84" i="63"/>
  <c r="T88" i="63"/>
  <c r="BU90" i="63"/>
  <c r="AG100" i="63"/>
  <c r="BV102" i="63"/>
  <c r="AG109" i="63"/>
  <c r="BU117" i="63"/>
  <c r="BW120" i="63"/>
  <c r="BI150" i="63"/>
  <c r="T37" i="63"/>
  <c r="AG37" i="63"/>
  <c r="T40" i="63"/>
  <c r="AG43" i="63"/>
  <c r="AG46" i="63"/>
  <c r="CI48" i="63"/>
  <c r="BG49" i="63"/>
  <c r="BU57" i="63"/>
  <c r="BV72" i="63"/>
  <c r="BH81" i="63"/>
  <c r="BH90" i="63"/>
  <c r="BH111" i="63"/>
  <c r="BU129" i="63"/>
  <c r="BV132" i="63"/>
  <c r="BJ150" i="63"/>
  <c r="BU168" i="63"/>
  <c r="BV171" i="63"/>
  <c r="T184" i="63"/>
  <c r="BH114" i="63"/>
  <c r="BW132" i="63"/>
  <c r="BZ177" i="63"/>
  <c r="BV105" i="63"/>
  <c r="BG124" i="63"/>
  <c r="CI123" i="63"/>
  <c r="BV141" i="63"/>
  <c r="CI144" i="63"/>
  <c r="BG145" i="63"/>
  <c r="BG148" i="63"/>
  <c r="CI147" i="63"/>
  <c r="BH154" i="63"/>
  <c r="CJ153" i="63"/>
  <c r="BZ159" i="63"/>
  <c r="T178" i="63"/>
  <c r="BW138" i="63"/>
  <c r="T169" i="63"/>
  <c r="BU171" i="63"/>
  <c r="BX177" i="63"/>
  <c r="T127" i="63"/>
  <c r="BH57" i="64"/>
  <c r="BH58" i="64" s="1"/>
  <c r="BG7" i="63"/>
  <c r="BU30" i="63"/>
  <c r="BG70" i="63"/>
  <c r="BU81" i="63"/>
  <c r="T121" i="63"/>
  <c r="BI162" i="63"/>
  <c r="AG175" i="63"/>
  <c r="BI177" i="63"/>
  <c r="BI180" i="63"/>
  <c r="BU180" i="63"/>
  <c r="BH54" i="64"/>
  <c r="BH55" i="64" s="1"/>
  <c r="T118" i="63"/>
  <c r="BH165" i="63"/>
  <c r="BH48" i="63"/>
  <c r="BG58" i="63"/>
  <c r="BV123" i="63"/>
  <c r="BV126" i="63"/>
  <c r="AG127" i="63"/>
  <c r="T139" i="63"/>
  <c r="BU162" i="63"/>
  <c r="BH9" i="63"/>
  <c r="BU9" i="63"/>
  <c r="BG22" i="63"/>
  <c r="BH27" i="63"/>
  <c r="BU27" i="63"/>
  <c r="BG40" i="63"/>
  <c r="BH45" i="63"/>
  <c r="BU45" i="63"/>
  <c r="BH66" i="63"/>
  <c r="BI69" i="63"/>
  <c r="BH69" i="63"/>
  <c r="BU84" i="63"/>
  <c r="AG91" i="63"/>
  <c r="BG106" i="63"/>
  <c r="BV108" i="63"/>
  <c r="BU108" i="63"/>
  <c r="AG121" i="63"/>
  <c r="T124" i="63"/>
  <c r="BH129" i="63"/>
  <c r="BU132" i="63"/>
  <c r="CI132" i="63"/>
  <c r="BH135" i="63"/>
  <c r="BG151" i="63"/>
  <c r="CI150" i="63"/>
  <c r="BV156" i="63"/>
  <c r="BU165" i="63"/>
  <c r="T166" i="63"/>
  <c r="AG178" i="63"/>
  <c r="T151" i="63"/>
  <c r="BW165" i="63"/>
  <c r="BG169" i="63"/>
  <c r="CI168" i="63"/>
  <c r="BU48" i="63"/>
  <c r="BV51" i="63"/>
  <c r="AG61" i="63"/>
  <c r="BV87" i="63"/>
  <c r="BH93" i="63"/>
  <c r="T100" i="63"/>
  <c r="AG103" i="63"/>
  <c r="BH117" i="63"/>
  <c r="BI120" i="63"/>
  <c r="CI129" i="63"/>
  <c r="AG133" i="63"/>
  <c r="BV144" i="63"/>
  <c r="BH150" i="63"/>
  <c r="BW156" i="63"/>
  <c r="BH162" i="63"/>
  <c r="BV165" i="63"/>
  <c r="BH180" i="63"/>
  <c r="BH30" i="64"/>
  <c r="BH31" i="64" s="1"/>
  <c r="BG79" i="63"/>
  <c r="T79" i="63"/>
  <c r="BG115" i="63"/>
  <c r="T115" i="63"/>
  <c r="BI126" i="63"/>
  <c r="AG136" i="63"/>
  <c r="BV159" i="63"/>
  <c r="BH183" i="63"/>
  <c r="BW147" i="63"/>
  <c r="AG154" i="63"/>
  <c r="BV177" i="63"/>
  <c r="AG181" i="63"/>
  <c r="BI183" i="63"/>
  <c r="BH51" i="64"/>
  <c r="BH52" i="64" s="1"/>
  <c r="BH24" i="64"/>
  <c r="BH25" i="64" s="1"/>
  <c r="BH90" i="64"/>
  <c r="BH91" i="64" s="1"/>
  <c r="BH12" i="64"/>
  <c r="BH13" i="64" s="1"/>
  <c r="BH15" i="64"/>
  <c r="BH16" i="64" s="1"/>
  <c r="BH105" i="63"/>
  <c r="BU105" i="63"/>
  <c r="BH123" i="63"/>
  <c r="BU123" i="63"/>
  <c r="BH141" i="63"/>
  <c r="BU141" i="63"/>
  <c r="BH159" i="63"/>
  <c r="BU159" i="63"/>
  <c r="BH177" i="63"/>
  <c r="BU177" i="63"/>
  <c r="BI33" i="64"/>
  <c r="BI34" i="64" s="1"/>
  <c r="BH42" i="64"/>
  <c r="BH43" i="64" s="1"/>
  <c r="BH39" i="64"/>
  <c r="BH40" i="64" s="1"/>
  <c r="BI72" i="64"/>
  <c r="BI73" i="64" s="1"/>
  <c r="BG10" i="64"/>
  <c r="BG5" i="64"/>
  <c r="BH33" i="64"/>
  <c r="BH34" i="64" s="1"/>
  <c r="BG55" i="64"/>
  <c r="BH63" i="64"/>
  <c r="BH64" i="64" s="1"/>
  <c r="BI9" i="64"/>
  <c r="BI27" i="64"/>
  <c r="BI28" i="64" s="1"/>
  <c r="BI69" i="64"/>
  <c r="BI70" i="64" s="1"/>
  <c r="CJ87" i="63" l="1"/>
  <c r="CJ54" i="63"/>
  <c r="BH172" i="63"/>
  <c r="BI87" i="64"/>
  <c r="BI88" i="64" s="1"/>
  <c r="BH175" i="63"/>
  <c r="CJ126" i="63"/>
  <c r="BH61" i="63"/>
  <c r="BI139" i="63"/>
  <c r="BI156" i="63"/>
  <c r="BI157" i="63" s="1"/>
  <c r="BH58" i="63"/>
  <c r="CJ21" i="63"/>
  <c r="BH13" i="63"/>
  <c r="CI141" i="63"/>
  <c r="CI5" i="63" s="1"/>
  <c r="BH87" i="64"/>
  <c r="BH88" i="64" s="1"/>
  <c r="BG7" i="64"/>
  <c r="BJ27" i="63"/>
  <c r="CL27" i="63" s="1"/>
  <c r="BG178" i="63"/>
  <c r="CJ120" i="63"/>
  <c r="BH121" i="63"/>
  <c r="BK111" i="63"/>
  <c r="BJ111" i="63"/>
  <c r="CL111" i="63" s="1"/>
  <c r="CJ24" i="63"/>
  <c r="BH25" i="63"/>
  <c r="CJ156" i="63"/>
  <c r="BH157" i="63"/>
  <c r="BJ171" i="63"/>
  <c r="BI171" i="63"/>
  <c r="BI172" i="63" s="1"/>
  <c r="BH79" i="63"/>
  <c r="CJ78" i="63"/>
  <c r="BH103" i="63"/>
  <c r="BH139" i="63"/>
  <c r="BJ60" i="63"/>
  <c r="BI60" i="63"/>
  <c r="BI61" i="63" s="1"/>
  <c r="BI60" i="64"/>
  <c r="BI61" i="64" s="1"/>
  <c r="BH109" i="63"/>
  <c r="BH19" i="63"/>
  <c r="BH52" i="63"/>
  <c r="BH97" i="63"/>
  <c r="CJ144" i="63"/>
  <c r="BH145" i="63"/>
  <c r="CJ147" i="63"/>
  <c r="BH148" i="63"/>
  <c r="BI42" i="63"/>
  <c r="BI132" i="63"/>
  <c r="CK132" i="63" s="1"/>
  <c r="BI144" i="63"/>
  <c r="CK144" i="63" s="1"/>
  <c r="CJ42" i="63"/>
  <c r="BH43" i="63"/>
  <c r="BI36" i="64"/>
  <c r="BI37" i="64" s="1"/>
  <c r="BI24" i="63"/>
  <c r="BJ102" i="63"/>
  <c r="BJ174" i="63"/>
  <c r="BI174" i="63"/>
  <c r="CK174" i="63" s="1"/>
  <c r="BI78" i="63"/>
  <c r="BI81" i="64"/>
  <c r="BI82" i="64" s="1"/>
  <c r="BH118" i="63"/>
  <c r="CJ117" i="63"/>
  <c r="BI12" i="63"/>
  <c r="BI165" i="63"/>
  <c r="BI51" i="63"/>
  <c r="BW174" i="63"/>
  <c r="BI99" i="63"/>
  <c r="BW78" i="63"/>
  <c r="BJ21" i="63"/>
  <c r="CK39" i="63"/>
  <c r="CJ105" i="63"/>
  <c r="BH106" i="63"/>
  <c r="CK141" i="63"/>
  <c r="BI142" i="63"/>
  <c r="BV81" i="63"/>
  <c r="BX183" i="63"/>
  <c r="BV69" i="63"/>
  <c r="BI70" i="63" s="1"/>
  <c r="BY45" i="63"/>
  <c r="CJ66" i="63"/>
  <c r="BH67" i="63"/>
  <c r="CJ9" i="63"/>
  <c r="BH10" i="63"/>
  <c r="BH166" i="63"/>
  <c r="CJ165" i="63"/>
  <c r="CK162" i="63"/>
  <c r="BI129" i="63"/>
  <c r="BX132" i="63"/>
  <c r="BW171" i="63"/>
  <c r="BV129" i="63"/>
  <c r="CJ90" i="63"/>
  <c r="BH91" i="63"/>
  <c r="BI81" i="63"/>
  <c r="BI103" i="63"/>
  <c r="CK102" i="63"/>
  <c r="BX36" i="63"/>
  <c r="BJ45" i="63"/>
  <c r="BJ9" i="63"/>
  <c r="BK27" i="63"/>
  <c r="CK9" i="63"/>
  <c r="BI10" i="63"/>
  <c r="CK117" i="63"/>
  <c r="BJ84" i="63"/>
  <c r="CJ30" i="63"/>
  <c r="BH31" i="63"/>
  <c r="CK15" i="63"/>
  <c r="BI16" i="63"/>
  <c r="BK138" i="63"/>
  <c r="CK36" i="63"/>
  <c r="BI37" i="63"/>
  <c r="BI15" i="64"/>
  <c r="BI16" i="64" s="1"/>
  <c r="CJ69" i="63"/>
  <c r="BH70" i="63"/>
  <c r="BI54" i="64"/>
  <c r="BI55" i="64" s="1"/>
  <c r="BI87" i="63"/>
  <c r="CA159" i="63"/>
  <c r="BV90" i="63"/>
  <c r="BK36" i="63"/>
  <c r="BI33" i="63"/>
  <c r="BI10" i="64"/>
  <c r="BJ21" i="64"/>
  <c r="BJ22" i="64" s="1"/>
  <c r="BJ144" i="63"/>
  <c r="BH181" i="63"/>
  <c r="CJ180" i="63"/>
  <c r="CK69" i="63"/>
  <c r="CJ27" i="63"/>
  <c r="BH28" i="63"/>
  <c r="CK177" i="63"/>
  <c r="BI178" i="63"/>
  <c r="CL150" i="63"/>
  <c r="BH82" i="63"/>
  <c r="CJ81" i="63"/>
  <c r="BV57" i="63"/>
  <c r="BI168" i="63"/>
  <c r="BY135" i="63"/>
  <c r="BH100" i="63"/>
  <c r="CJ99" i="63"/>
  <c r="BJ15" i="63"/>
  <c r="BJ78" i="64"/>
  <c r="BJ79" i="64" s="1"/>
  <c r="BJ72" i="64"/>
  <c r="BJ73" i="64" s="1"/>
  <c r="BI90" i="64"/>
  <c r="BI91" i="64" s="1"/>
  <c r="BJ87" i="64"/>
  <c r="BJ88" i="64" s="1"/>
  <c r="BJ60" i="64"/>
  <c r="BJ61" i="64" s="1"/>
  <c r="BI39" i="64"/>
  <c r="BI40" i="64" s="1"/>
  <c r="CJ141" i="63"/>
  <c r="BH142" i="63"/>
  <c r="BJ42" i="64"/>
  <c r="BJ43" i="64" s="1"/>
  <c r="BI24" i="64"/>
  <c r="BI25" i="64" s="1"/>
  <c r="BJ183" i="63"/>
  <c r="BH184" i="63"/>
  <c r="CJ183" i="63"/>
  <c r="BI105" i="63"/>
  <c r="BJ69" i="63"/>
  <c r="BH136" i="63"/>
  <c r="CJ135" i="63"/>
  <c r="BH130" i="63"/>
  <c r="CJ129" i="63"/>
  <c r="BW108" i="63"/>
  <c r="BJ78" i="63"/>
  <c r="BV6" i="63"/>
  <c r="BI153" i="63"/>
  <c r="CJ48" i="63"/>
  <c r="BH49" i="63"/>
  <c r="BV180" i="63"/>
  <c r="BI181" i="63" s="1"/>
  <c r="BJ162" i="63"/>
  <c r="CK150" i="63"/>
  <c r="CJ84" i="63"/>
  <c r="BH85" i="63"/>
  <c r="BJ96" i="63"/>
  <c r="BY156" i="63"/>
  <c r="BW75" i="63"/>
  <c r="BH40" i="63"/>
  <c r="CJ39" i="63"/>
  <c r="BJ159" i="63"/>
  <c r="BV18" i="63"/>
  <c r="BI66" i="63"/>
  <c r="CJ36" i="63"/>
  <c r="BH37" i="63"/>
  <c r="BZ51" i="63"/>
  <c r="BX27" i="63"/>
  <c r="BI84" i="64"/>
  <c r="BI85" i="64" s="1"/>
  <c r="BI114" i="63"/>
  <c r="CK84" i="63"/>
  <c r="BH169" i="63"/>
  <c r="CJ168" i="63"/>
  <c r="BW48" i="63"/>
  <c r="CJ159" i="63"/>
  <c r="BH160" i="63"/>
  <c r="BJ120" i="63"/>
  <c r="BW102" i="63"/>
  <c r="BJ48" i="63"/>
  <c r="BJ24" i="63"/>
  <c r="BJ117" i="63"/>
  <c r="BI93" i="64"/>
  <c r="BI94" i="64" s="1"/>
  <c r="BI63" i="64"/>
  <c r="BI64" i="64" s="1"/>
  <c r="BI75" i="64"/>
  <c r="BI76" i="64" s="1"/>
  <c r="BI78" i="64"/>
  <c r="BI79" i="64" s="1"/>
  <c r="BI12" i="64"/>
  <c r="BI13" i="64" s="1"/>
  <c r="BI184" i="63"/>
  <c r="CK183" i="63"/>
  <c r="CK126" i="63"/>
  <c r="BI127" i="63"/>
  <c r="BI93" i="63"/>
  <c r="BW66" i="63"/>
  <c r="BX165" i="63"/>
  <c r="BV150" i="63"/>
  <c r="BI151" i="63" s="1"/>
  <c r="BI135" i="63"/>
  <c r="BV111" i="63"/>
  <c r="BI112" i="63" s="1"/>
  <c r="BI75" i="63"/>
  <c r="BI57" i="63"/>
  <c r="BI6" i="63"/>
  <c r="CK180" i="63"/>
  <c r="BK150" i="63"/>
  <c r="CA177" i="63"/>
  <c r="BV84" i="63"/>
  <c r="BI85" i="63" s="1"/>
  <c r="CJ111" i="63"/>
  <c r="BH112" i="63"/>
  <c r="BW72" i="63"/>
  <c r="BV117" i="63"/>
  <c r="BI118" i="63" s="1"/>
  <c r="BJ123" i="63"/>
  <c r="BX42" i="63"/>
  <c r="CK45" i="63"/>
  <c r="BI46" i="63"/>
  <c r="BW30" i="63"/>
  <c r="BV39" i="63"/>
  <c r="BI40" i="63" s="1"/>
  <c r="CK159" i="63"/>
  <c r="BI160" i="63"/>
  <c r="BV96" i="63"/>
  <c r="BI97" i="63" s="1"/>
  <c r="BI18" i="63"/>
  <c r="BV93" i="63"/>
  <c r="BY60" i="63"/>
  <c r="BJ63" i="63"/>
  <c r="BV162" i="63"/>
  <c r="BI163" i="63" s="1"/>
  <c r="BI57" i="64"/>
  <c r="BI58" i="64" s="1"/>
  <c r="BV99" i="63"/>
  <c r="BI49" i="63"/>
  <c r="CK48" i="63"/>
  <c r="BH64" i="63"/>
  <c r="CJ63" i="63"/>
  <c r="BJ48" i="64"/>
  <c r="BJ49" i="64" s="1"/>
  <c r="BI30" i="64"/>
  <c r="BI31" i="64" s="1"/>
  <c r="CJ150" i="63"/>
  <c r="BH151" i="63"/>
  <c r="BW153" i="63"/>
  <c r="CJ45" i="63"/>
  <c r="BH46" i="63"/>
  <c r="BW141" i="63"/>
  <c r="BX120" i="63"/>
  <c r="BI66" i="64"/>
  <c r="BI67" i="64" s="1"/>
  <c r="BJ69" i="64"/>
  <c r="BJ70" i="64" s="1"/>
  <c r="BI51" i="64"/>
  <c r="BI52" i="64" s="1"/>
  <c r="BI45" i="64"/>
  <c r="BI46" i="64" s="1"/>
  <c r="BI18" i="64"/>
  <c r="BI19" i="64" s="1"/>
  <c r="CJ177" i="63"/>
  <c r="BH178" i="63"/>
  <c r="CJ123" i="63"/>
  <c r="BH124" i="63"/>
  <c r="BX147" i="63"/>
  <c r="BJ126" i="63"/>
  <c r="BH163" i="63"/>
  <c r="CJ162" i="63"/>
  <c r="BW144" i="63"/>
  <c r="BI121" i="63"/>
  <c r="CK120" i="63"/>
  <c r="BH94" i="63"/>
  <c r="CJ93" i="63"/>
  <c r="BV63" i="63"/>
  <c r="BI64" i="63" s="1"/>
  <c r="BJ177" i="63"/>
  <c r="BJ156" i="63"/>
  <c r="BI147" i="63"/>
  <c r="BW123" i="63"/>
  <c r="BI108" i="63"/>
  <c r="BI90" i="63"/>
  <c r="BI72" i="63"/>
  <c r="BV54" i="63"/>
  <c r="BI55" i="63" s="1"/>
  <c r="BI30" i="63"/>
  <c r="BV12" i="63"/>
  <c r="BW126" i="63"/>
  <c r="BJ180" i="63"/>
  <c r="BX138" i="63"/>
  <c r="CJ114" i="63"/>
  <c r="BH115" i="63"/>
  <c r="BV168" i="63"/>
  <c r="CK123" i="63"/>
  <c r="BI124" i="63"/>
  <c r="CK96" i="63"/>
  <c r="CK27" i="63"/>
  <c r="BI28" i="63"/>
  <c r="BX24" i="63"/>
  <c r="CL36" i="63"/>
  <c r="BJ37" i="63"/>
  <c r="BV114" i="63"/>
  <c r="CJ33" i="63"/>
  <c r="BH34" i="63"/>
  <c r="BW15" i="63"/>
  <c r="BV33" i="63"/>
  <c r="BI22" i="63"/>
  <c r="CK21" i="63"/>
  <c r="BJ39" i="63"/>
  <c r="BW21" i="63"/>
  <c r="CK63" i="63"/>
  <c r="BX9" i="63"/>
  <c r="CK171" i="63" l="1"/>
  <c r="CK60" i="63"/>
  <c r="CK156" i="63"/>
  <c r="BJ28" i="63"/>
  <c r="BI145" i="63"/>
  <c r="BI48" i="64"/>
  <c r="BH133" i="63"/>
  <c r="BJ138" i="63"/>
  <c r="CJ72" i="63"/>
  <c r="CJ15" i="63"/>
  <c r="BI133" i="63"/>
  <c r="CK42" i="63"/>
  <c r="BI43" i="63"/>
  <c r="BK102" i="63"/>
  <c r="BJ42" i="63"/>
  <c r="BI25" i="63"/>
  <c r="CK24" i="63"/>
  <c r="CK78" i="63"/>
  <c r="BI79" i="63"/>
  <c r="BJ132" i="63"/>
  <c r="BJ81" i="64"/>
  <c r="BJ82" i="64" s="1"/>
  <c r="BI175" i="63"/>
  <c r="BJ72" i="63"/>
  <c r="BY147" i="63"/>
  <c r="BJ141" i="63"/>
  <c r="BX66" i="63"/>
  <c r="BK24" i="63"/>
  <c r="BJ160" i="63"/>
  <c r="CL159" i="63"/>
  <c r="BK78" i="64"/>
  <c r="BK79" i="64" s="1"/>
  <c r="BJ10" i="63"/>
  <c r="CL9" i="63"/>
  <c r="BY9" i="63"/>
  <c r="BY138" i="63"/>
  <c r="BJ30" i="63"/>
  <c r="BI91" i="63"/>
  <c r="CK90" i="63"/>
  <c r="BJ33" i="64"/>
  <c r="BJ34" i="64" s="1"/>
  <c r="BJ66" i="64"/>
  <c r="BJ67" i="64" s="1"/>
  <c r="BI19" i="63"/>
  <c r="CK18" i="63"/>
  <c r="BW39" i="63"/>
  <c r="BJ40" i="63" s="1"/>
  <c r="BJ105" i="63"/>
  <c r="BW84" i="63"/>
  <c r="BJ85" i="63" s="1"/>
  <c r="BW111" i="63"/>
  <c r="BJ112" i="63" s="1"/>
  <c r="BK48" i="63"/>
  <c r="BJ84" i="64"/>
  <c r="BJ85" i="64" s="1"/>
  <c r="BJ66" i="63"/>
  <c r="BZ156" i="63"/>
  <c r="BJ24" i="64"/>
  <c r="BJ25" i="64" s="1"/>
  <c r="BZ135" i="63"/>
  <c r="CK33" i="63"/>
  <c r="BI34" i="63"/>
  <c r="BW90" i="63"/>
  <c r="BJ87" i="63"/>
  <c r="CL174" i="63"/>
  <c r="BJ175" i="63"/>
  <c r="BJ99" i="63"/>
  <c r="CK51" i="63"/>
  <c r="BI52" i="63"/>
  <c r="BJ61" i="63"/>
  <c r="CL60" i="63"/>
  <c r="CL180" i="63"/>
  <c r="BK156" i="63"/>
  <c r="BX141" i="63"/>
  <c r="CL84" i="63"/>
  <c r="BJ75" i="63"/>
  <c r="CL24" i="63"/>
  <c r="BJ25" i="63"/>
  <c r="CK114" i="63"/>
  <c r="BI115" i="63"/>
  <c r="BK159" i="63"/>
  <c r="BX108" i="63"/>
  <c r="BJ9" i="64"/>
  <c r="BJ10" i="64" s="1"/>
  <c r="BL36" i="63"/>
  <c r="BJ46" i="63"/>
  <c r="CL45" i="63"/>
  <c r="CK12" i="63"/>
  <c r="BI13" i="63"/>
  <c r="BW168" i="63"/>
  <c r="BI7" i="63"/>
  <c r="CK6" i="63"/>
  <c r="BJ36" i="64"/>
  <c r="BJ37" i="64" s="1"/>
  <c r="CL144" i="63"/>
  <c r="BJ145" i="63"/>
  <c r="BJ51" i="63"/>
  <c r="CL96" i="63"/>
  <c r="BJ90" i="63"/>
  <c r="CK147" i="63"/>
  <c r="BI148" i="63"/>
  <c r="BJ178" i="63"/>
  <c r="CL177" i="63"/>
  <c r="BK69" i="64"/>
  <c r="BK70" i="64" s="1"/>
  <c r="CL102" i="63"/>
  <c r="BJ103" i="63"/>
  <c r="BJ57" i="64"/>
  <c r="BJ58" i="64" s="1"/>
  <c r="BW96" i="63"/>
  <c r="BJ97" i="63" s="1"/>
  <c r="BY42" i="63"/>
  <c r="CM150" i="63"/>
  <c r="BJ57" i="63"/>
  <c r="BI136" i="63"/>
  <c r="CK135" i="63"/>
  <c r="BI94" i="63"/>
  <c r="CK93" i="63"/>
  <c r="BJ12" i="64"/>
  <c r="BJ13" i="64" s="1"/>
  <c r="BJ49" i="63"/>
  <c r="CL48" i="63"/>
  <c r="BK171" i="63"/>
  <c r="BJ45" i="64"/>
  <c r="BJ46" i="64" s="1"/>
  <c r="CA51" i="63"/>
  <c r="BI67" i="63"/>
  <c r="CK66" i="63"/>
  <c r="BK162" i="63"/>
  <c r="BJ79" i="63"/>
  <c r="CL78" i="63"/>
  <c r="CL69" i="63"/>
  <c r="BK72" i="64"/>
  <c r="BK73" i="64" s="1"/>
  <c r="CL15" i="63"/>
  <c r="BJ16" i="63"/>
  <c r="BK21" i="64"/>
  <c r="BK22" i="64" s="1"/>
  <c r="BJ33" i="63"/>
  <c r="CK87" i="63"/>
  <c r="BI88" i="63"/>
  <c r="BK28" i="63"/>
  <c r="CM27" i="63"/>
  <c r="BJ81" i="63"/>
  <c r="BW129" i="63"/>
  <c r="BZ45" i="63"/>
  <c r="BY183" i="63"/>
  <c r="BJ22" i="63"/>
  <c r="CL21" i="63"/>
  <c r="CK99" i="63"/>
  <c r="BI100" i="63"/>
  <c r="CK165" i="63"/>
  <c r="BI166" i="63"/>
  <c r="BX21" i="63"/>
  <c r="CL171" i="63"/>
  <c r="BJ172" i="63"/>
  <c r="CL126" i="63"/>
  <c r="BJ127" i="63"/>
  <c r="BK48" i="64"/>
  <c r="BK49" i="64" s="1"/>
  <c r="BZ60" i="63"/>
  <c r="BK123" i="63"/>
  <c r="BJ6" i="63"/>
  <c r="BJ93" i="64"/>
  <c r="BJ94" i="64" s="1"/>
  <c r="BY27" i="63"/>
  <c r="BX75" i="63"/>
  <c r="BJ90" i="64"/>
  <c r="BJ91" i="64" s="1"/>
  <c r="BK9" i="63"/>
  <c r="BW18" i="63"/>
  <c r="BY24" i="63"/>
  <c r="BX123" i="63"/>
  <c r="BW99" i="63"/>
  <c r="BW6" i="63"/>
  <c r="BK69" i="63"/>
  <c r="CK105" i="63"/>
  <c r="BI106" i="63"/>
  <c r="BJ12" i="63"/>
  <c r="BW33" i="63"/>
  <c r="CK108" i="63"/>
  <c r="BI109" i="63"/>
  <c r="BJ147" i="63"/>
  <c r="BK177" i="63"/>
  <c r="BJ30" i="64"/>
  <c r="BJ31" i="64" s="1"/>
  <c r="CL63" i="63"/>
  <c r="BX30" i="63"/>
  <c r="BW117" i="63"/>
  <c r="BJ118" i="63" s="1"/>
  <c r="CB177" i="63"/>
  <c r="BL150" i="63"/>
  <c r="BI58" i="63"/>
  <c r="CK57" i="63"/>
  <c r="BJ135" i="63"/>
  <c r="BJ93" i="63"/>
  <c r="CL117" i="63"/>
  <c r="BX102" i="63"/>
  <c r="BI154" i="63"/>
  <c r="CK153" i="63"/>
  <c r="BK78" i="63"/>
  <c r="BK42" i="64"/>
  <c r="BK43" i="64" s="1"/>
  <c r="BK60" i="64"/>
  <c r="BK61" i="64" s="1"/>
  <c r="BK15" i="63"/>
  <c r="BJ168" i="63"/>
  <c r="BJ15" i="64"/>
  <c r="BJ16" i="64" s="1"/>
  <c r="CM138" i="63"/>
  <c r="BK139" i="63"/>
  <c r="BK84" i="63"/>
  <c r="BL27" i="63"/>
  <c r="BY36" i="63"/>
  <c r="BI82" i="63"/>
  <c r="CK81" i="63"/>
  <c r="BX171" i="63"/>
  <c r="BI130" i="63"/>
  <c r="CK129" i="63"/>
  <c r="BJ18" i="63"/>
  <c r="BK21" i="63"/>
  <c r="BX174" i="63"/>
  <c r="BJ165" i="63"/>
  <c r="BK39" i="63"/>
  <c r="BI73" i="63"/>
  <c r="CK72" i="63"/>
  <c r="BJ51" i="64"/>
  <c r="BJ52" i="64" s="1"/>
  <c r="BW162" i="63"/>
  <c r="BJ163" i="63" s="1"/>
  <c r="BW93" i="63"/>
  <c r="BW150" i="63"/>
  <c r="BJ151" i="63" s="1"/>
  <c r="BK120" i="63"/>
  <c r="BJ184" i="63"/>
  <c r="CL183" i="63"/>
  <c r="BW57" i="63"/>
  <c r="BJ18" i="64"/>
  <c r="BJ19" i="64" s="1"/>
  <c r="BX126" i="63"/>
  <c r="BI31" i="63"/>
  <c r="CK30" i="63"/>
  <c r="BY120" i="63"/>
  <c r="BJ75" i="64"/>
  <c r="BJ76" i="64" s="1"/>
  <c r="BW180" i="63"/>
  <c r="BJ181" i="63" s="1"/>
  <c r="BK183" i="63"/>
  <c r="BK45" i="63"/>
  <c r="BY132" i="63"/>
  <c r="BK129" i="63"/>
  <c r="CL39" i="63"/>
  <c r="BX15" i="63"/>
  <c r="BW114" i="63"/>
  <c r="BK180" i="63"/>
  <c r="BW12" i="63"/>
  <c r="BW54" i="63"/>
  <c r="BJ108" i="63"/>
  <c r="BJ157" i="63"/>
  <c r="CL156" i="63"/>
  <c r="BW63" i="63"/>
  <c r="BJ64" i="63" s="1"/>
  <c r="BX144" i="63"/>
  <c r="BK126" i="63"/>
  <c r="BJ27" i="64"/>
  <c r="BJ28" i="64" s="1"/>
  <c r="BX153" i="63"/>
  <c r="BK63" i="63"/>
  <c r="BJ124" i="63"/>
  <c r="CL123" i="63"/>
  <c r="CK75" i="63"/>
  <c r="BI76" i="63"/>
  <c r="BJ63" i="64"/>
  <c r="BJ64" i="64" s="1"/>
  <c r="BK117" i="63"/>
  <c r="BJ121" i="63"/>
  <c r="CL120" i="63"/>
  <c r="BJ114" i="63"/>
  <c r="BW105" i="63"/>
  <c r="BY165" i="63"/>
  <c r="BJ129" i="63"/>
  <c r="CL162" i="63"/>
  <c r="BJ153" i="63"/>
  <c r="BJ39" i="64"/>
  <c r="BJ40" i="64" s="1"/>
  <c r="BI169" i="63"/>
  <c r="CK168" i="63"/>
  <c r="BK144" i="63"/>
  <c r="CM36" i="63"/>
  <c r="BK37" i="63"/>
  <c r="CM111" i="63"/>
  <c r="BJ54" i="64"/>
  <c r="BJ55" i="64" s="1"/>
  <c r="BL138" i="63"/>
  <c r="BW87" i="63"/>
  <c r="BW69" i="63"/>
  <c r="BJ70" i="63" s="1"/>
  <c r="BW81" i="63"/>
  <c r="BX78" i="63"/>
  <c r="BL111" i="63" l="1"/>
  <c r="CN111" i="63" s="1"/>
  <c r="BI49" i="64"/>
  <c r="CJ5" i="63"/>
  <c r="BJ54" i="63"/>
  <c r="CL54" i="63" s="1"/>
  <c r="BJ139" i="63"/>
  <c r="CL138" i="63"/>
  <c r="CL132" i="63"/>
  <c r="BJ133" i="63"/>
  <c r="BK42" i="63"/>
  <c r="BL174" i="63"/>
  <c r="BL102" i="63"/>
  <c r="BK81" i="64"/>
  <c r="BK82" i="64" s="1"/>
  <c r="BK132" i="63"/>
  <c r="CL42" i="63"/>
  <c r="BJ43" i="63"/>
  <c r="BK174" i="63"/>
  <c r="CM174" i="63" s="1"/>
  <c r="CM129" i="63"/>
  <c r="BK27" i="64"/>
  <c r="BK28" i="64" s="1"/>
  <c r="CL108" i="63"/>
  <c r="BJ109" i="63"/>
  <c r="BK75" i="64"/>
  <c r="BK76" i="64" s="1"/>
  <c r="BL120" i="63"/>
  <c r="CL18" i="63"/>
  <c r="BJ19" i="63"/>
  <c r="BL96" i="63"/>
  <c r="BX117" i="63"/>
  <c r="BK118" i="63" s="1"/>
  <c r="BX99" i="63"/>
  <c r="BK10" i="63"/>
  <c r="CM9" i="63"/>
  <c r="BL48" i="64"/>
  <c r="BL49" i="64" s="1"/>
  <c r="BZ183" i="63"/>
  <c r="BJ76" i="63"/>
  <c r="CL75" i="63"/>
  <c r="BK24" i="64"/>
  <c r="BK25" i="64" s="1"/>
  <c r="BL48" i="63"/>
  <c r="BZ138" i="63"/>
  <c r="BZ9" i="63"/>
  <c r="BY66" i="63"/>
  <c r="BX105" i="63"/>
  <c r="BX54" i="63"/>
  <c r="BZ132" i="63"/>
  <c r="BX180" i="63"/>
  <c r="BK181" i="63" s="1"/>
  <c r="CM84" i="63"/>
  <c r="CM39" i="63"/>
  <c r="CN27" i="63"/>
  <c r="BL28" i="63"/>
  <c r="BL9" i="63"/>
  <c r="BZ27" i="63"/>
  <c r="CM123" i="63"/>
  <c r="BK124" i="63"/>
  <c r="BK12" i="64"/>
  <c r="BK13" i="64" s="1"/>
  <c r="BK57" i="63"/>
  <c r="BK75" i="63"/>
  <c r="BJ100" i="63"/>
  <c r="CL99" i="63"/>
  <c r="CA135" i="63"/>
  <c r="CM48" i="63"/>
  <c r="BZ147" i="63"/>
  <c r="BK54" i="64"/>
  <c r="BK55" i="64" s="1"/>
  <c r="BL144" i="63"/>
  <c r="BL126" i="63"/>
  <c r="BK18" i="64"/>
  <c r="BK19" i="64" s="1"/>
  <c r="BK51" i="64"/>
  <c r="BK52" i="64" s="1"/>
  <c r="BL39" i="63"/>
  <c r="CM21" i="63"/>
  <c r="BK22" i="63"/>
  <c r="BM27" i="63"/>
  <c r="BZ24" i="63"/>
  <c r="BL42" i="64"/>
  <c r="BL43" i="64" s="1"/>
  <c r="BY102" i="63"/>
  <c r="BM150" i="63"/>
  <c r="CM69" i="63"/>
  <c r="BY21" i="63"/>
  <c r="CA45" i="63"/>
  <c r="BX129" i="63"/>
  <c r="BK130" i="63" s="1"/>
  <c r="BK33" i="63"/>
  <c r="BK45" i="64"/>
  <c r="BK46" i="64" s="1"/>
  <c r="BX96" i="63"/>
  <c r="BL69" i="64"/>
  <c r="BL70" i="64" s="1"/>
  <c r="BK9" i="64"/>
  <c r="BK10" i="64" s="1"/>
  <c r="BL156" i="63"/>
  <c r="BK99" i="63"/>
  <c r="BJ106" i="63"/>
  <c r="CL105" i="63"/>
  <c r="BK66" i="64"/>
  <c r="BK67" i="64" s="1"/>
  <c r="BK30" i="63"/>
  <c r="BK96" i="63"/>
  <c r="BM138" i="63"/>
  <c r="BY153" i="63"/>
  <c r="CM180" i="63"/>
  <c r="BX33" i="63"/>
  <c r="CB51" i="63"/>
  <c r="BJ52" i="63"/>
  <c r="CL51" i="63"/>
  <c r="CL129" i="63"/>
  <c r="BJ130" i="63"/>
  <c r="BK18" i="63"/>
  <c r="BM111" i="63"/>
  <c r="BL69" i="63"/>
  <c r="BK93" i="64"/>
  <c r="BK94" i="64" s="1"/>
  <c r="BX39" i="63"/>
  <c r="BK40" i="63" s="1"/>
  <c r="BX87" i="63"/>
  <c r="BK145" i="63"/>
  <c r="CM144" i="63"/>
  <c r="BK153" i="63"/>
  <c r="BL63" i="63"/>
  <c r="BX12" i="63"/>
  <c r="CC159" i="63"/>
  <c r="BX114" i="63"/>
  <c r="BL45" i="63"/>
  <c r="BY126" i="63"/>
  <c r="BL21" i="63"/>
  <c r="BZ165" i="63"/>
  <c r="CN150" i="63"/>
  <c r="BK12" i="63"/>
  <c r="BK103" i="63"/>
  <c r="CM102" i="63"/>
  <c r="BY75" i="63"/>
  <c r="CA60" i="63"/>
  <c r="BJ82" i="63"/>
  <c r="CL81" i="63"/>
  <c r="CM171" i="63"/>
  <c r="BK172" i="63"/>
  <c r="BK87" i="64"/>
  <c r="BK88" i="64" s="1"/>
  <c r="BK90" i="63"/>
  <c r="BK36" i="64"/>
  <c r="BK37" i="64" s="1"/>
  <c r="CM159" i="63"/>
  <c r="BK160" i="63"/>
  <c r="BK66" i="63"/>
  <c r="BK105" i="63"/>
  <c r="CL30" i="63"/>
  <c r="BJ31" i="63"/>
  <c r="BJ142" i="63"/>
  <c r="CL141" i="63"/>
  <c r="BK72" i="63"/>
  <c r="BX69" i="63"/>
  <c r="BK70" i="63" s="1"/>
  <c r="BL15" i="63"/>
  <c r="CL93" i="63"/>
  <c r="BJ94" i="63"/>
  <c r="CL147" i="63"/>
  <c r="BJ148" i="63"/>
  <c r="BL123" i="63"/>
  <c r="BX48" i="63"/>
  <c r="BK49" i="63" s="1"/>
  <c r="BL78" i="64"/>
  <c r="BL79" i="64" s="1"/>
  <c r="BK63" i="64"/>
  <c r="BK64" i="64" s="1"/>
  <c r="BK127" i="63"/>
  <c r="CM126" i="63"/>
  <c r="BY174" i="63"/>
  <c r="BK147" i="63"/>
  <c r="BK90" i="64"/>
  <c r="BK91" i="64" s="1"/>
  <c r="BX84" i="63"/>
  <c r="BK85" i="63" s="1"/>
  <c r="BX81" i="63"/>
  <c r="CL153" i="63"/>
  <c r="BJ154" i="63"/>
  <c r="BJ115" i="63"/>
  <c r="CL114" i="63"/>
  <c r="CM117" i="63"/>
  <c r="CM63" i="63"/>
  <c r="BY144" i="63"/>
  <c r="T112" i="63"/>
  <c r="BY15" i="63"/>
  <c r="CM45" i="63"/>
  <c r="BK46" i="63"/>
  <c r="BL183" i="63"/>
  <c r="BX57" i="63"/>
  <c r="BX150" i="63"/>
  <c r="BK151" i="63" s="1"/>
  <c r="BX93" i="63"/>
  <c r="CL165" i="63"/>
  <c r="BJ166" i="63"/>
  <c r="BZ36" i="63"/>
  <c r="BL84" i="63"/>
  <c r="BK15" i="64"/>
  <c r="BK16" i="64" s="1"/>
  <c r="BJ169" i="63"/>
  <c r="CL168" i="63"/>
  <c r="CM78" i="63"/>
  <c r="BK79" i="63"/>
  <c r="CL135" i="63"/>
  <c r="BJ136" i="63"/>
  <c r="CC177" i="63"/>
  <c r="BK30" i="64"/>
  <c r="BK31" i="64" s="1"/>
  <c r="CM177" i="63"/>
  <c r="BK178" i="63"/>
  <c r="CL12" i="63"/>
  <c r="BJ13" i="63"/>
  <c r="BX6" i="63"/>
  <c r="BY123" i="63"/>
  <c r="BX18" i="63"/>
  <c r="BX72" i="63"/>
  <c r="BJ7" i="63"/>
  <c r="CL6" i="63"/>
  <c r="BK81" i="63"/>
  <c r="BL21" i="64"/>
  <c r="BL22" i="64" s="1"/>
  <c r="BZ42" i="63"/>
  <c r="BK57" i="64"/>
  <c r="BK58" i="64" s="1"/>
  <c r="CL90" i="63"/>
  <c r="BJ91" i="63"/>
  <c r="BM36" i="63"/>
  <c r="BY108" i="63"/>
  <c r="BL159" i="63"/>
  <c r="BY141" i="63"/>
  <c r="BJ88" i="63"/>
  <c r="CL87" i="63"/>
  <c r="BX111" i="63"/>
  <c r="BK112" i="63" s="1"/>
  <c r="CM24" i="63"/>
  <c r="BK25" i="63"/>
  <c r="BK141" i="63"/>
  <c r="CL72" i="63"/>
  <c r="BJ73" i="63"/>
  <c r="BX63" i="63"/>
  <c r="BK64" i="63" s="1"/>
  <c r="BL162" i="63"/>
  <c r="CL57" i="63"/>
  <c r="BJ58" i="63"/>
  <c r="BX90" i="63"/>
  <c r="BY171" i="63"/>
  <c r="CM15" i="63"/>
  <c r="BK16" i="63"/>
  <c r="BK93" i="63"/>
  <c r="CL33" i="63"/>
  <c r="BJ34" i="63"/>
  <c r="BK157" i="63"/>
  <c r="CM156" i="63"/>
  <c r="CL66" i="63"/>
  <c r="BJ67" i="63"/>
  <c r="BL139" i="63"/>
  <c r="CN138" i="63"/>
  <c r="BK39" i="64"/>
  <c r="BK40" i="64" s="1"/>
  <c r="BK114" i="63"/>
  <c r="BL117" i="63"/>
  <c r="BK108" i="63"/>
  <c r="BL180" i="63"/>
  <c r="BL129" i="63"/>
  <c r="BK184" i="63"/>
  <c r="CM183" i="63"/>
  <c r="BZ120" i="63"/>
  <c r="CM120" i="63"/>
  <c r="BK121" i="63"/>
  <c r="BX162" i="63"/>
  <c r="BK163" i="63" s="1"/>
  <c r="BK165" i="63"/>
  <c r="BK168" i="63"/>
  <c r="BL60" i="64"/>
  <c r="BL61" i="64" s="1"/>
  <c r="BL78" i="63"/>
  <c r="BK135" i="63"/>
  <c r="BY30" i="63"/>
  <c r="BL177" i="63"/>
  <c r="BK6" i="63"/>
  <c r="BY48" i="63"/>
  <c r="BL72" i="64"/>
  <c r="BL73" i="64" s="1"/>
  <c r="CM162" i="63"/>
  <c r="BK51" i="63"/>
  <c r="CK5" i="63"/>
  <c r="BX168" i="63"/>
  <c r="CN36" i="63"/>
  <c r="BL37" i="63"/>
  <c r="BK87" i="63"/>
  <c r="CA156" i="63"/>
  <c r="BK84" i="64"/>
  <c r="BK85" i="64" s="1"/>
  <c r="BK33" i="64"/>
  <c r="BK34" i="64" s="1"/>
  <c r="CB159" i="63"/>
  <c r="BL24" i="63"/>
  <c r="BK60" i="63" l="1"/>
  <c r="BK175" i="63"/>
  <c r="BJ55" i="63"/>
  <c r="BK54" i="63"/>
  <c r="CM54" i="63" s="1"/>
  <c r="BM171" i="63"/>
  <c r="CO171" i="63" s="1"/>
  <c r="BL171" i="63"/>
  <c r="CN171" i="63" s="1"/>
  <c r="BL81" i="64"/>
  <c r="BL82" i="64" s="1"/>
  <c r="CM132" i="63"/>
  <c r="BK133" i="63"/>
  <c r="CM42" i="63"/>
  <c r="BK43" i="63"/>
  <c r="BL132" i="63"/>
  <c r="BL42" i="63"/>
  <c r="CN84" i="63"/>
  <c r="CN129" i="63"/>
  <c r="CN96" i="63"/>
  <c r="BL135" i="63"/>
  <c r="CM165" i="63"/>
  <c r="BK166" i="63"/>
  <c r="BL93" i="63"/>
  <c r="CL5" i="63"/>
  <c r="BL36" i="64"/>
  <c r="BL37" i="64" s="1"/>
  <c r="CM153" i="63"/>
  <c r="BK154" i="63"/>
  <c r="BL9" i="64"/>
  <c r="BL10" i="64" s="1"/>
  <c r="BL18" i="64"/>
  <c r="BL19" i="64" s="1"/>
  <c r="CM75" i="63"/>
  <c r="BK76" i="63"/>
  <c r="CN24" i="63"/>
  <c r="BL25" i="63"/>
  <c r="BL87" i="63"/>
  <c r="BL51" i="63"/>
  <c r="CM168" i="63"/>
  <c r="BK169" i="63"/>
  <c r="BY162" i="63"/>
  <c r="BL163" i="63" s="1"/>
  <c r="BM180" i="63"/>
  <c r="CN117" i="63"/>
  <c r="CM93" i="63"/>
  <c r="BK94" i="63"/>
  <c r="BM162" i="63"/>
  <c r="BY63" i="63"/>
  <c r="BL64" i="63" s="1"/>
  <c r="BM159" i="63"/>
  <c r="BL81" i="63"/>
  <c r="BZ123" i="63"/>
  <c r="CA36" i="63"/>
  <c r="BY93" i="63"/>
  <c r="BL184" i="63"/>
  <c r="CN183" i="63"/>
  <c r="BZ15" i="63"/>
  <c r="BL90" i="64"/>
  <c r="BL91" i="64" s="1"/>
  <c r="BZ174" i="63"/>
  <c r="BL63" i="64"/>
  <c r="BL64" i="64" s="1"/>
  <c r="BL124" i="63"/>
  <c r="CN123" i="63"/>
  <c r="BL66" i="63"/>
  <c r="BZ75" i="63"/>
  <c r="CA165" i="63"/>
  <c r="BL22" i="63"/>
  <c r="CN21" i="63"/>
  <c r="BM45" i="63"/>
  <c r="BY12" i="63"/>
  <c r="BL153" i="63"/>
  <c r="BY87" i="63"/>
  <c r="CN69" i="63"/>
  <c r="CC51" i="63"/>
  <c r="CO138" i="63"/>
  <c r="BM139" i="63"/>
  <c r="CM99" i="63"/>
  <c r="BK100" i="63"/>
  <c r="BL45" i="64"/>
  <c r="BL46" i="64" s="1"/>
  <c r="BY129" i="63"/>
  <c r="BL130" i="63" s="1"/>
  <c r="BL54" i="64"/>
  <c r="BL55" i="64" s="1"/>
  <c r="CA147" i="63"/>
  <c r="CB135" i="63"/>
  <c r="BL57" i="63"/>
  <c r="CA27" i="63"/>
  <c r="BZ66" i="63"/>
  <c r="CN48" i="63"/>
  <c r="BL49" i="63"/>
  <c r="BM120" i="63"/>
  <c r="CM66" i="63"/>
  <c r="BK67" i="63"/>
  <c r="BL121" i="63"/>
  <c r="CN120" i="63"/>
  <c r="BK88" i="63"/>
  <c r="CM87" i="63"/>
  <c r="BK52" i="63"/>
  <c r="CM51" i="63"/>
  <c r="BM72" i="64"/>
  <c r="BM73" i="64" s="1"/>
  <c r="BL168" i="63"/>
  <c r="CN180" i="63"/>
  <c r="BM117" i="63"/>
  <c r="CN162" i="63"/>
  <c r="BK142" i="63"/>
  <c r="CM141" i="63"/>
  <c r="BZ108" i="63"/>
  <c r="BL57" i="64"/>
  <c r="BL58" i="64" s="1"/>
  <c r="BM183" i="63"/>
  <c r="BY81" i="63"/>
  <c r="BY84" i="63"/>
  <c r="BL85" i="63" s="1"/>
  <c r="BM123" i="63"/>
  <c r="BL16" i="63"/>
  <c r="CN15" i="63"/>
  <c r="BY69" i="63"/>
  <c r="BL70" i="63" s="1"/>
  <c r="BK73" i="63"/>
  <c r="CM72" i="63"/>
  <c r="BM21" i="63"/>
  <c r="CN63" i="63"/>
  <c r="CO111" i="63"/>
  <c r="BN138" i="63"/>
  <c r="BK31" i="63"/>
  <c r="CM30" i="63"/>
  <c r="BL99" i="63"/>
  <c r="BY96" i="63"/>
  <c r="BL97" i="63" s="1"/>
  <c r="CO27" i="63"/>
  <c r="BM28" i="63"/>
  <c r="CM57" i="63"/>
  <c r="BK58" i="63"/>
  <c r="CA132" i="63"/>
  <c r="CA9" i="63"/>
  <c r="BM48" i="63"/>
  <c r="BY117" i="63"/>
  <c r="BL118" i="63" s="1"/>
  <c r="BL39" i="64"/>
  <c r="BL40" i="64" s="1"/>
  <c r="CN159" i="63"/>
  <c r="BL160" i="63"/>
  <c r="BK82" i="63"/>
  <c r="CM81" i="63"/>
  <c r="CB60" i="63"/>
  <c r="BL18" i="63"/>
  <c r="BL84" i="64"/>
  <c r="BL85" i="64" s="1"/>
  <c r="BL6" i="63"/>
  <c r="BZ30" i="63"/>
  <c r="BM129" i="63"/>
  <c r="BK109" i="63"/>
  <c r="CM108" i="63"/>
  <c r="CM114" i="63"/>
  <c r="BK115" i="63"/>
  <c r="BY90" i="63"/>
  <c r="BL141" i="63"/>
  <c r="BY111" i="63"/>
  <c r="BL112" i="63" s="1"/>
  <c r="CN174" i="63"/>
  <c r="BL175" i="63"/>
  <c r="BL103" i="63"/>
  <c r="CN102" i="63"/>
  <c r="CD177" i="63"/>
  <c r="BL15" i="64"/>
  <c r="BL16" i="64" s="1"/>
  <c r="BZ144" i="63"/>
  <c r="BL147" i="63"/>
  <c r="BM15" i="63"/>
  <c r="BL72" i="63"/>
  <c r="BL90" i="63"/>
  <c r="BZ126" i="63"/>
  <c r="BM63" i="63"/>
  <c r="BN111" i="63"/>
  <c r="BY33" i="63"/>
  <c r="BL30" i="63"/>
  <c r="CN156" i="63"/>
  <c r="BL157" i="63"/>
  <c r="BL87" i="64"/>
  <c r="BL88" i="64" s="1"/>
  <c r="BN150" i="63"/>
  <c r="BM42" i="64"/>
  <c r="BM43" i="64" s="1"/>
  <c r="BN27" i="63"/>
  <c r="CN39" i="63"/>
  <c r="BL12" i="64"/>
  <c r="BL13" i="64" s="1"/>
  <c r="CN9" i="63"/>
  <c r="BL10" i="63"/>
  <c r="BY105" i="63"/>
  <c r="CA183" i="63"/>
  <c r="BM96" i="63"/>
  <c r="BM177" i="63"/>
  <c r="AG159" i="63"/>
  <c r="BL30" i="64"/>
  <c r="BL31" i="64" s="1"/>
  <c r="BM69" i="64"/>
  <c r="BM70" i="64" s="1"/>
  <c r="BY180" i="63"/>
  <c r="BL181" i="63" s="1"/>
  <c r="BL33" i="64"/>
  <c r="BL34" i="64" s="1"/>
  <c r="CB156" i="63"/>
  <c r="BY168" i="63"/>
  <c r="CM6" i="63"/>
  <c r="BK7" i="63"/>
  <c r="BM78" i="63"/>
  <c r="CA120" i="63"/>
  <c r="BL108" i="63"/>
  <c r="BL114" i="63"/>
  <c r="BZ141" i="63"/>
  <c r="BN36" i="63"/>
  <c r="BY150" i="63"/>
  <c r="BL151" i="63" s="1"/>
  <c r="CM147" i="63"/>
  <c r="BK148" i="63"/>
  <c r="BK106" i="63"/>
  <c r="CM105" i="63"/>
  <c r="BK91" i="63"/>
  <c r="CM90" i="63"/>
  <c r="BZ72" i="63"/>
  <c r="BL12" i="63"/>
  <c r="BY114" i="63"/>
  <c r="BY39" i="63"/>
  <c r="BL40" i="63" s="1"/>
  <c r="CM18" i="63"/>
  <c r="BK19" i="63"/>
  <c r="BM156" i="63"/>
  <c r="BL33" i="63"/>
  <c r="CB45" i="63"/>
  <c r="CO150" i="63"/>
  <c r="BM39" i="63"/>
  <c r="CN126" i="63"/>
  <c r="BL127" i="63"/>
  <c r="BM144" i="63"/>
  <c r="BZ78" i="63"/>
  <c r="BM9" i="63"/>
  <c r="BY54" i="63"/>
  <c r="BL24" i="64"/>
  <c r="BL25" i="64" s="1"/>
  <c r="BY99" i="63"/>
  <c r="BL75" i="64"/>
  <c r="BL76" i="64" s="1"/>
  <c r="AG34" i="63"/>
  <c r="BM24" i="63"/>
  <c r="BM21" i="64"/>
  <c r="BM22" i="64" s="1"/>
  <c r="BY18" i="63"/>
  <c r="BL46" i="63"/>
  <c r="CN45" i="63"/>
  <c r="BM69" i="63"/>
  <c r="BZ153" i="63"/>
  <c r="BK97" i="63"/>
  <c r="CM96" i="63"/>
  <c r="BZ21" i="63"/>
  <c r="BZ102" i="63"/>
  <c r="BL27" i="64"/>
  <c r="BL28" i="64" s="1"/>
  <c r="BL178" i="63"/>
  <c r="CN177" i="63"/>
  <c r="CM135" i="63"/>
  <c r="BK136" i="63"/>
  <c r="CN78" i="63"/>
  <c r="BL165" i="63"/>
  <c r="CA24" i="63"/>
  <c r="BZ171" i="63"/>
  <c r="BM37" i="63"/>
  <c r="CO36" i="63"/>
  <c r="CA42" i="63"/>
  <c r="BY6" i="63"/>
  <c r="BY57" i="63"/>
  <c r="BL105" i="63"/>
  <c r="BY72" i="63"/>
  <c r="BK13" i="63"/>
  <c r="CM12" i="63"/>
  <c r="BL93" i="64"/>
  <c r="BL94" i="64" s="1"/>
  <c r="BL66" i="64"/>
  <c r="BL67" i="64" s="1"/>
  <c r="CM33" i="63"/>
  <c r="BK34" i="63"/>
  <c r="BL51" i="64"/>
  <c r="BL52" i="64" s="1"/>
  <c r="BM126" i="63"/>
  <c r="BL145" i="63"/>
  <c r="CN144" i="63"/>
  <c r="BY78" i="63"/>
  <c r="BL79" i="63" s="1"/>
  <c r="BL75" i="63"/>
  <c r="CA138" i="63"/>
  <c r="BM48" i="64"/>
  <c r="BM49" i="64" s="1"/>
  <c r="BL60" i="63" l="1"/>
  <c r="BK61" i="63"/>
  <c r="CM60" i="63"/>
  <c r="CM5" i="63" s="1"/>
  <c r="BL172" i="63"/>
  <c r="BL54" i="63"/>
  <c r="CN54" i="63" s="1"/>
  <c r="BM172" i="63"/>
  <c r="BK55" i="63"/>
  <c r="BN171" i="63"/>
  <c r="BM174" i="63"/>
  <c r="CO174" i="63" s="1"/>
  <c r="BL133" i="63"/>
  <c r="CN132" i="63"/>
  <c r="BM42" i="63"/>
  <c r="BM132" i="63"/>
  <c r="CN42" i="63"/>
  <c r="BL43" i="63"/>
  <c r="BM81" i="64"/>
  <c r="BM82" i="64" s="1"/>
  <c r="BN102" i="63"/>
  <c r="BM102" i="63"/>
  <c r="CO102" i="63" s="1"/>
  <c r="CO129" i="63"/>
  <c r="CD159" i="63"/>
  <c r="BM27" i="64"/>
  <c r="BM28" i="64" s="1"/>
  <c r="BZ114" i="63"/>
  <c r="BL31" i="63"/>
  <c r="CN30" i="63"/>
  <c r="CA126" i="63"/>
  <c r="BM16" i="63"/>
  <c r="CO15" i="63"/>
  <c r="CN141" i="63"/>
  <c r="BL142" i="63"/>
  <c r="CA30" i="63"/>
  <c r="CO48" i="63"/>
  <c r="BN87" i="64"/>
  <c r="BN88" i="64" s="1"/>
  <c r="BM160" i="63"/>
  <c r="CO159" i="63"/>
  <c r="CO162" i="63"/>
  <c r="BZ57" i="63"/>
  <c r="CA102" i="63"/>
  <c r="CA153" i="63"/>
  <c r="BM24" i="64"/>
  <c r="BM25" i="64" s="1"/>
  <c r="BM87" i="64"/>
  <c r="BM88" i="64" s="1"/>
  <c r="BN78" i="63"/>
  <c r="CC156" i="63"/>
  <c r="BO150" i="63"/>
  <c r="BM15" i="64"/>
  <c r="BM16" i="64" s="1"/>
  <c r="BN48" i="63"/>
  <c r="BZ81" i="63"/>
  <c r="BM168" i="63"/>
  <c r="CA123" i="63"/>
  <c r="BN159" i="63"/>
  <c r="CA171" i="63"/>
  <c r="BZ180" i="63"/>
  <c r="BM181" i="63" s="1"/>
  <c r="BN60" i="64"/>
  <c r="BN61" i="64" s="1"/>
  <c r="BO36" i="63"/>
  <c r="CP150" i="63"/>
  <c r="BZ33" i="63"/>
  <c r="BL148" i="63"/>
  <c r="CN147" i="63"/>
  <c r="BM6" i="63"/>
  <c r="CN18" i="63"/>
  <c r="BL19" i="63"/>
  <c r="CO123" i="63"/>
  <c r="BM124" i="63"/>
  <c r="CA72" i="63"/>
  <c r="BM57" i="64"/>
  <c r="BM58" i="64" s="1"/>
  <c r="BN117" i="63"/>
  <c r="BM45" i="64"/>
  <c r="BM46" i="64" s="1"/>
  <c r="BZ93" i="63"/>
  <c r="BL82" i="63"/>
  <c r="CN81" i="63"/>
  <c r="BL166" i="63"/>
  <c r="CN165" i="63"/>
  <c r="BN42" i="64"/>
  <c r="BN43" i="64" s="1"/>
  <c r="BM66" i="64"/>
  <c r="BM67" i="64" s="1"/>
  <c r="BM105" i="63"/>
  <c r="CO24" i="63"/>
  <c r="BM25" i="63"/>
  <c r="BZ150" i="63"/>
  <c r="BM151" i="63" s="1"/>
  <c r="BN37" i="63"/>
  <c r="CP36" i="63"/>
  <c r="BM114" i="63"/>
  <c r="BM12" i="64"/>
  <c r="BM13" i="64" s="1"/>
  <c r="BN28" i="63"/>
  <c r="CP27" i="63"/>
  <c r="BN63" i="63"/>
  <c r="BM72" i="63"/>
  <c r="BM147" i="63"/>
  <c r="BN129" i="63"/>
  <c r="BZ48" i="63"/>
  <c r="BM49" i="63" s="1"/>
  <c r="BM18" i="63"/>
  <c r="CB9" i="63"/>
  <c r="CN99" i="63"/>
  <c r="BL100" i="63"/>
  <c r="BN21" i="63"/>
  <c r="BN123" i="63"/>
  <c r="BM60" i="64"/>
  <c r="BM61" i="64" s="1"/>
  <c r="CD51" i="63"/>
  <c r="BN45" i="63"/>
  <c r="BM63" i="64"/>
  <c r="BM64" i="64" s="1"/>
  <c r="CA15" i="63"/>
  <c r="BM51" i="63"/>
  <c r="BL76" i="63"/>
  <c r="CN75" i="63"/>
  <c r="BZ168" i="63"/>
  <c r="CA21" i="63"/>
  <c r="BN39" i="63"/>
  <c r="BZ90" i="63"/>
  <c r="BN24" i="63"/>
  <c r="BZ111" i="63"/>
  <c r="BM112" i="63" s="1"/>
  <c r="CB42" i="63"/>
  <c r="CO9" i="63"/>
  <c r="BM10" i="63"/>
  <c r="BN156" i="63"/>
  <c r="BL109" i="63"/>
  <c r="CN108" i="63"/>
  <c r="CN90" i="63"/>
  <c r="BL91" i="63"/>
  <c r="CB138" i="63"/>
  <c r="BM75" i="64"/>
  <c r="BM76" i="64" s="1"/>
  <c r="CA78" i="63"/>
  <c r="CC45" i="63"/>
  <c r="BN78" i="64"/>
  <c r="BN79" i="64" s="1"/>
  <c r="BM78" i="64"/>
  <c r="BM79" i="64" s="1"/>
  <c r="BN84" i="63"/>
  <c r="BM79" i="63"/>
  <c r="CO78" i="63"/>
  <c r="BM84" i="63"/>
  <c r="CO69" i="63"/>
  <c r="BN144" i="63"/>
  <c r="BM33" i="64"/>
  <c r="BM34" i="64" s="1"/>
  <c r="CB183" i="63"/>
  <c r="CE177" i="63"/>
  <c r="AG177" i="63"/>
  <c r="CA66" i="63"/>
  <c r="T34" i="63"/>
  <c r="BN126" i="63"/>
  <c r="BN69" i="63"/>
  <c r="BZ18" i="63"/>
  <c r="BZ99" i="63"/>
  <c r="BZ54" i="63"/>
  <c r="BM145" i="63"/>
  <c r="CO144" i="63"/>
  <c r="CO39" i="63"/>
  <c r="BM33" i="63"/>
  <c r="BM178" i="63"/>
  <c r="CO177" i="63"/>
  <c r="BO27" i="63"/>
  <c r="CA48" i="63"/>
  <c r="CC60" i="63"/>
  <c r="BM99" i="63"/>
  <c r="CO21" i="63"/>
  <c r="BM22" i="63"/>
  <c r="BZ69" i="63"/>
  <c r="BM70" i="63" s="1"/>
  <c r="BN183" i="63"/>
  <c r="BN72" i="64"/>
  <c r="BN73" i="64" s="1"/>
  <c r="CC135" i="63"/>
  <c r="BZ162" i="63"/>
  <c r="BM163" i="63" s="1"/>
  <c r="BN48" i="64"/>
  <c r="BN49" i="64" s="1"/>
  <c r="BM75" i="63"/>
  <c r="BM127" i="63"/>
  <c r="CO126" i="63"/>
  <c r="BZ6" i="63"/>
  <c r="CO156" i="63"/>
  <c r="BM157" i="63"/>
  <c r="BZ39" i="63"/>
  <c r="BM40" i="63" s="1"/>
  <c r="CN12" i="63"/>
  <c r="BL13" i="63"/>
  <c r="CA141" i="63"/>
  <c r="BM108" i="63"/>
  <c r="BM30" i="64"/>
  <c r="BM31" i="64" s="1"/>
  <c r="BN177" i="63"/>
  <c r="BZ105" i="63"/>
  <c r="BM30" i="63"/>
  <c r="CP111" i="63"/>
  <c r="BM90" i="63"/>
  <c r="BN15" i="63"/>
  <c r="CA144" i="63"/>
  <c r="CB132" i="63"/>
  <c r="CA108" i="63"/>
  <c r="CN153" i="63"/>
  <c r="BL154" i="63"/>
  <c r="BL67" i="63"/>
  <c r="CN66" i="63"/>
  <c r="BN162" i="63"/>
  <c r="BM141" i="63"/>
  <c r="BM84" i="64"/>
  <c r="BM85" i="64" s="1"/>
  <c r="BZ96" i="63"/>
  <c r="BM97" i="63" s="1"/>
  <c r="BO138" i="63"/>
  <c r="BZ84" i="63"/>
  <c r="CO183" i="63"/>
  <c r="BM184" i="63"/>
  <c r="CO117" i="63"/>
  <c r="CN168" i="63"/>
  <c r="BL169" i="63"/>
  <c r="CO120" i="63"/>
  <c r="BM121" i="63"/>
  <c r="BL58" i="63"/>
  <c r="CN57" i="63"/>
  <c r="BM54" i="64"/>
  <c r="BM55" i="64" s="1"/>
  <c r="BZ129" i="63"/>
  <c r="BM130" i="63" s="1"/>
  <c r="BM153" i="63"/>
  <c r="BM66" i="63"/>
  <c r="CA174" i="63"/>
  <c r="CO180" i="63"/>
  <c r="BL88" i="63"/>
  <c r="CN87" i="63"/>
  <c r="BM18" i="64"/>
  <c r="BM19" i="64" s="1"/>
  <c r="BM51" i="64"/>
  <c r="BM52" i="64" s="1"/>
  <c r="BM93" i="64"/>
  <c r="BM94" i="64" s="1"/>
  <c r="BL106" i="63"/>
  <c r="CN105" i="63"/>
  <c r="BM165" i="63"/>
  <c r="BN21" i="64"/>
  <c r="BN22" i="64" s="1"/>
  <c r="BN9" i="63"/>
  <c r="BL34" i="63"/>
  <c r="CN33" i="63"/>
  <c r="BM12" i="63"/>
  <c r="CN114" i="63"/>
  <c r="BL115" i="63"/>
  <c r="CB120" i="63"/>
  <c r="BN69" i="64"/>
  <c r="BN70" i="64" s="1"/>
  <c r="CO96" i="63"/>
  <c r="BO111" i="63"/>
  <c r="CO63" i="63"/>
  <c r="BL73" i="63"/>
  <c r="CN72" i="63"/>
  <c r="CN6" i="63"/>
  <c r="BL7" i="63"/>
  <c r="BM39" i="64"/>
  <c r="BM40" i="64" s="1"/>
  <c r="BZ117" i="63"/>
  <c r="BM118" i="63" s="1"/>
  <c r="CP138" i="63"/>
  <c r="BN139" i="63"/>
  <c r="BN120" i="63"/>
  <c r="BM57" i="63"/>
  <c r="CB24" i="63"/>
  <c r="BZ12" i="63"/>
  <c r="CB165" i="63"/>
  <c r="BM90" i="64"/>
  <c r="BM91" i="64" s="1"/>
  <c r="BZ63" i="63"/>
  <c r="BM64" i="63" s="1"/>
  <c r="BN180" i="63"/>
  <c r="CN135" i="63"/>
  <c r="BL136" i="63"/>
  <c r="BM135" i="63"/>
  <c r="BM93" i="63"/>
  <c r="CB27" i="63"/>
  <c r="CB147" i="63"/>
  <c r="BZ87" i="63"/>
  <c r="CO45" i="63"/>
  <c r="BM46" i="63"/>
  <c r="CA75" i="63"/>
  <c r="CB36" i="63"/>
  <c r="BM81" i="63"/>
  <c r="BL52" i="63"/>
  <c r="CN51" i="63"/>
  <c r="BM36" i="64"/>
  <c r="BM37" i="64" s="1"/>
  <c r="BL94" i="63"/>
  <c r="CN93" i="63"/>
  <c r="BM87" i="63"/>
  <c r="BM9" i="64"/>
  <c r="BM10" i="64" s="1"/>
  <c r="BM175" i="63" l="1"/>
  <c r="BM60" i="63"/>
  <c r="BL55" i="63"/>
  <c r="CN60" i="63"/>
  <c r="CN5" i="63" s="1"/>
  <c r="BL61" i="63"/>
  <c r="BM54" i="63"/>
  <c r="CO54" i="63" s="1"/>
  <c r="BM103" i="63"/>
  <c r="BO174" i="63"/>
  <c r="BN132" i="63"/>
  <c r="CO132" i="63"/>
  <c r="BM133" i="63"/>
  <c r="BN174" i="63"/>
  <c r="CP174" i="63" s="1"/>
  <c r="CO42" i="63"/>
  <c r="BM43" i="63"/>
  <c r="BN81" i="64"/>
  <c r="BN82" i="64" s="1"/>
  <c r="BN42" i="63"/>
  <c r="BN93" i="63"/>
  <c r="BN57" i="63"/>
  <c r="BN18" i="64"/>
  <c r="BN19" i="64" s="1"/>
  <c r="CC138" i="63"/>
  <c r="CC42" i="63"/>
  <c r="CB15" i="63"/>
  <c r="BN22" i="63"/>
  <c r="CP21" i="63"/>
  <c r="CA150" i="63"/>
  <c r="BN151" i="63" s="1"/>
  <c r="BO117" i="63"/>
  <c r="CA114" i="63"/>
  <c r="BN9" i="64"/>
  <c r="BN10" i="64" s="1"/>
  <c r="CO93" i="63"/>
  <c r="BM94" i="63"/>
  <c r="CO153" i="63"/>
  <c r="BM154" i="63"/>
  <c r="BO162" i="63"/>
  <c r="CA105" i="63"/>
  <c r="CB66" i="63"/>
  <c r="BO156" i="63"/>
  <c r="CE51" i="63"/>
  <c r="AG51" i="63"/>
  <c r="CC9" i="63"/>
  <c r="CO72" i="63"/>
  <c r="BM73" i="63"/>
  <c r="CP117" i="63"/>
  <c r="BP36" i="63"/>
  <c r="BO48" i="63"/>
  <c r="CC36" i="63"/>
  <c r="CC147" i="63"/>
  <c r="BN135" i="63"/>
  <c r="BO120" i="63"/>
  <c r="CC120" i="63"/>
  <c r="BM13" i="63"/>
  <c r="CO12" i="63"/>
  <c r="BO9" i="63"/>
  <c r="BN51" i="64"/>
  <c r="BN52" i="64" s="1"/>
  <c r="CB174" i="63"/>
  <c r="CA96" i="63"/>
  <c r="BN141" i="63"/>
  <c r="BN90" i="63"/>
  <c r="BN30" i="63"/>
  <c r="CP177" i="63"/>
  <c r="BN178" i="63"/>
  <c r="CA39" i="63"/>
  <c r="BN40" i="63" s="1"/>
  <c r="CA6" i="63"/>
  <c r="CA99" i="63"/>
  <c r="BN33" i="64"/>
  <c r="BN34" i="64" s="1"/>
  <c r="BO78" i="64"/>
  <c r="BO79" i="64" s="1"/>
  <c r="BN75" i="64"/>
  <c r="BN76" i="64" s="1"/>
  <c r="CP156" i="63"/>
  <c r="BN157" i="63"/>
  <c r="BN172" i="63"/>
  <c r="CP171" i="63"/>
  <c r="CP24" i="63"/>
  <c r="BN25" i="63"/>
  <c r="BO39" i="63"/>
  <c r="CO51" i="63"/>
  <c r="BM52" i="63"/>
  <c r="CP123" i="63"/>
  <c r="BN124" i="63"/>
  <c r="BO129" i="63"/>
  <c r="CP63" i="63"/>
  <c r="CA93" i="63"/>
  <c r="CA33" i="63"/>
  <c r="BO60" i="64"/>
  <c r="BO61" i="64" s="1"/>
  <c r="CB123" i="63"/>
  <c r="CP48" i="63"/>
  <c r="BN49" i="63"/>
  <c r="CB102" i="63"/>
  <c r="BP138" i="63"/>
  <c r="CB141" i="63"/>
  <c r="BN72" i="63"/>
  <c r="BN114" i="63"/>
  <c r="BN6" i="63"/>
  <c r="BO159" i="63"/>
  <c r="CD156" i="63"/>
  <c r="AG156" i="63"/>
  <c r="T66" i="63"/>
  <c r="CP9" i="63"/>
  <c r="BN10" i="63"/>
  <c r="BN54" i="64"/>
  <c r="BN55" i="64" s="1"/>
  <c r="BO139" i="63"/>
  <c r="CQ138" i="63"/>
  <c r="BO15" i="63"/>
  <c r="CB48" i="63"/>
  <c r="CP39" i="63"/>
  <c r="BM7" i="63"/>
  <c r="CO6" i="63"/>
  <c r="CB171" i="63"/>
  <c r="CB153" i="63"/>
  <c r="BN87" i="63"/>
  <c r="CO135" i="63"/>
  <c r="BM136" i="63"/>
  <c r="CP180" i="63"/>
  <c r="BN90" i="64"/>
  <c r="BN91" i="64" s="1"/>
  <c r="CA12" i="63"/>
  <c r="CP120" i="63"/>
  <c r="BN121" i="63"/>
  <c r="BN39" i="64"/>
  <c r="BN40" i="64" s="1"/>
  <c r="BN12" i="63"/>
  <c r="CA129" i="63"/>
  <c r="BN130" i="63" s="1"/>
  <c r="CB108" i="63"/>
  <c r="BM91" i="63"/>
  <c r="CO90" i="63"/>
  <c r="BO177" i="63"/>
  <c r="CO108" i="63"/>
  <c r="BM109" i="63"/>
  <c r="BO72" i="64"/>
  <c r="BO73" i="64" s="1"/>
  <c r="BP27" i="63"/>
  <c r="BN127" i="63"/>
  <c r="CP126" i="63"/>
  <c r="CP84" i="63"/>
  <c r="CD45" i="63"/>
  <c r="CB21" i="63"/>
  <c r="BN51" i="63"/>
  <c r="BN63" i="64"/>
  <c r="BN64" i="64" s="1"/>
  <c r="BO123" i="63"/>
  <c r="BO63" i="63"/>
  <c r="CO105" i="63"/>
  <c r="BM106" i="63"/>
  <c r="BN57" i="64"/>
  <c r="BN58" i="64" s="1"/>
  <c r="BN168" i="63"/>
  <c r="BO78" i="63"/>
  <c r="CB72" i="63"/>
  <c r="BN24" i="64"/>
  <c r="BN25" i="64" s="1"/>
  <c r="CB30" i="63"/>
  <c r="BN27" i="64"/>
  <c r="BN28" i="64" s="1"/>
  <c r="BN36" i="64"/>
  <c r="BN37" i="64" s="1"/>
  <c r="BN93" i="64"/>
  <c r="BN94" i="64" s="1"/>
  <c r="BN16" i="63"/>
  <c r="CP15" i="63"/>
  <c r="CP69" i="63"/>
  <c r="CA90" i="63"/>
  <c r="BO45" i="63"/>
  <c r="CA117" i="63"/>
  <c r="BN118" i="63" s="1"/>
  <c r="BO48" i="64"/>
  <c r="BO49" i="64" s="1"/>
  <c r="CO99" i="63"/>
  <c r="BM100" i="63"/>
  <c r="BO69" i="63"/>
  <c r="BN12" i="64"/>
  <c r="BN13" i="64" s="1"/>
  <c r="BM88" i="63"/>
  <c r="CO87" i="63"/>
  <c r="BN81" i="63"/>
  <c r="CB75" i="63"/>
  <c r="CA87" i="63"/>
  <c r="CC27" i="63"/>
  <c r="BO180" i="63"/>
  <c r="BO96" i="63"/>
  <c r="BO21" i="64"/>
  <c r="BO22" i="64" s="1"/>
  <c r="BM67" i="63"/>
  <c r="CO66" i="63"/>
  <c r="CA84" i="63"/>
  <c r="BN85" i="63" s="1"/>
  <c r="BN30" i="64"/>
  <c r="BN31" i="64" s="1"/>
  <c r="BN108" i="63"/>
  <c r="BN75" i="63"/>
  <c r="CA162" i="63"/>
  <c r="BN163" i="63" s="1"/>
  <c r="CD135" i="63"/>
  <c r="BN184" i="63"/>
  <c r="CP183" i="63"/>
  <c r="CQ27" i="63"/>
  <c r="BO28" i="63"/>
  <c r="CO33" i="63"/>
  <c r="BM34" i="63"/>
  <c r="BO126" i="63"/>
  <c r="CC183" i="63"/>
  <c r="BN145" i="63"/>
  <c r="CP144" i="63"/>
  <c r="CC24" i="63"/>
  <c r="BM19" i="63"/>
  <c r="CO18" i="63"/>
  <c r="CO147" i="63"/>
  <c r="BM148" i="63"/>
  <c r="BN105" i="63"/>
  <c r="BO42" i="64"/>
  <c r="BO43" i="64" s="1"/>
  <c r="CP129" i="63"/>
  <c r="CA180" i="63"/>
  <c r="BN181" i="63" s="1"/>
  <c r="BM169" i="63"/>
  <c r="CO168" i="63"/>
  <c r="BN15" i="64"/>
  <c r="BN16" i="64" s="1"/>
  <c r="BN96" i="63"/>
  <c r="BN79" i="63"/>
  <c r="CP78" i="63"/>
  <c r="BP111" i="63"/>
  <c r="CP102" i="63"/>
  <c r="BN103" i="63"/>
  <c r="CO165" i="63"/>
  <c r="BM166" i="63"/>
  <c r="BN153" i="63"/>
  <c r="CP162" i="63"/>
  <c r="CC132" i="63"/>
  <c r="BN99" i="63"/>
  <c r="CO84" i="63"/>
  <c r="BM85" i="63"/>
  <c r="BN66" i="64"/>
  <c r="BN67" i="64" s="1"/>
  <c r="CQ36" i="63"/>
  <c r="BO37" i="63"/>
  <c r="BP150" i="63"/>
  <c r="T31" i="63"/>
  <c r="CO57" i="63"/>
  <c r="BM58" i="63"/>
  <c r="BO69" i="64"/>
  <c r="BO70" i="64" s="1"/>
  <c r="BN165" i="63"/>
  <c r="CO141" i="63"/>
  <c r="BM142" i="63"/>
  <c r="CO30" i="63"/>
  <c r="BM31" i="63"/>
  <c r="CA69" i="63"/>
  <c r="BN70" i="63" s="1"/>
  <c r="CB78" i="63"/>
  <c r="BO24" i="63"/>
  <c r="CO81" i="63"/>
  <c r="BM82" i="63"/>
  <c r="CA63" i="63"/>
  <c r="BN64" i="63" s="1"/>
  <c r="CQ111" i="63"/>
  <c r="AG31" i="63"/>
  <c r="BN66" i="63"/>
  <c r="BN84" i="64"/>
  <c r="BN85" i="64" s="1"/>
  <c r="CB144" i="63"/>
  <c r="CO75" i="63"/>
  <c r="BM76" i="63"/>
  <c r="BO183" i="63"/>
  <c r="CD60" i="63"/>
  <c r="AG124" i="63"/>
  <c r="BN33" i="63"/>
  <c r="CA54" i="63"/>
  <c r="CA18" i="63"/>
  <c r="BO144" i="63"/>
  <c r="BO84" i="63"/>
  <c r="CA111" i="63"/>
  <c r="BN112" i="63" s="1"/>
  <c r="CA168" i="63"/>
  <c r="BN46" i="63"/>
  <c r="CP45" i="63"/>
  <c r="BO21" i="63"/>
  <c r="BN18" i="63"/>
  <c r="BN147" i="63"/>
  <c r="BM115" i="63"/>
  <c r="CO114" i="63"/>
  <c r="BN45" i="64"/>
  <c r="BN46" i="64" s="1"/>
  <c r="CE159" i="63"/>
  <c r="CP159" i="63"/>
  <c r="BN160" i="63"/>
  <c r="CA81" i="63"/>
  <c r="CQ150" i="63"/>
  <c r="CA57" i="63"/>
  <c r="BO87" i="64"/>
  <c r="BO88" i="64" s="1"/>
  <c r="CB126" i="63"/>
  <c r="AG160" i="63"/>
  <c r="BN175" i="63" l="1"/>
  <c r="BM61" i="63"/>
  <c r="CO60" i="63"/>
  <c r="CO5" i="63" s="1"/>
  <c r="BN60" i="63"/>
  <c r="BM55" i="63"/>
  <c r="BN54" i="63"/>
  <c r="CP54" i="63" s="1"/>
  <c r="BP171" i="63"/>
  <c r="CR171" i="63" s="1"/>
  <c r="BO171" i="63"/>
  <c r="BO81" i="64"/>
  <c r="BO82" i="64" s="1"/>
  <c r="T160" i="63"/>
  <c r="BO132" i="63"/>
  <c r="BP102" i="63"/>
  <c r="BP174" i="63"/>
  <c r="BO102" i="63"/>
  <c r="BO103" i="63" s="1"/>
  <c r="BO42" i="63"/>
  <c r="CP42" i="63"/>
  <c r="BN43" i="63"/>
  <c r="CP132" i="63"/>
  <c r="BN133" i="63"/>
  <c r="CB57" i="63"/>
  <c r="BP144" i="63"/>
  <c r="CP66" i="63"/>
  <c r="BN67" i="63"/>
  <c r="BO66" i="64"/>
  <c r="BO67" i="64" s="1"/>
  <c r="BN154" i="63"/>
  <c r="CP153" i="63"/>
  <c r="BQ111" i="63"/>
  <c r="BO168" i="63"/>
  <c r="CP51" i="63"/>
  <c r="BN52" i="63"/>
  <c r="CC108" i="63"/>
  <c r="BO114" i="63"/>
  <c r="CC126" i="63"/>
  <c r="CQ129" i="63"/>
  <c r="BO18" i="63"/>
  <c r="CB168" i="63"/>
  <c r="CP33" i="63"/>
  <c r="BN34" i="63"/>
  <c r="BO84" i="64"/>
  <c r="BO85" i="64" s="1"/>
  <c r="BO66" i="63"/>
  <c r="CB69" i="63"/>
  <c r="BO70" i="63" s="1"/>
  <c r="BN166" i="63"/>
  <c r="CP165" i="63"/>
  <c r="CB180" i="63"/>
  <c r="BO181" i="63" s="1"/>
  <c r="BP42" i="64"/>
  <c r="BP43" i="64" s="1"/>
  <c r="CP75" i="63"/>
  <c r="BN76" i="63"/>
  <c r="BO81" i="63"/>
  <c r="BO12" i="64"/>
  <c r="BO13" i="64" s="1"/>
  <c r="CQ69" i="63"/>
  <c r="BP123" i="63"/>
  <c r="BO51" i="63"/>
  <c r="CE45" i="63"/>
  <c r="AG45" i="63"/>
  <c r="BP177" i="63"/>
  <c r="CB12" i="63"/>
  <c r="BP159" i="63"/>
  <c r="BO72" i="63"/>
  <c r="BQ138" i="63"/>
  <c r="CC48" i="63"/>
  <c r="BO175" i="63"/>
  <c r="CQ174" i="63"/>
  <c r="BO30" i="63"/>
  <c r="CB96" i="63"/>
  <c r="BO97" i="63" s="1"/>
  <c r="BN136" i="63"/>
  <c r="CP135" i="63"/>
  <c r="AG36" i="63"/>
  <c r="CD36" i="63"/>
  <c r="BO93" i="63"/>
  <c r="BP87" i="64"/>
  <c r="BP88" i="64" s="1"/>
  <c r="T105" i="63"/>
  <c r="BP21" i="63"/>
  <c r="BP84" i="63"/>
  <c r="BO33" i="63"/>
  <c r="BP183" i="63"/>
  <c r="BO25" i="63"/>
  <c r="CQ24" i="63"/>
  <c r="BO165" i="63"/>
  <c r="CR150" i="63"/>
  <c r="CD132" i="63"/>
  <c r="BO15" i="64"/>
  <c r="BO16" i="64" s="1"/>
  <c r="CD183" i="63"/>
  <c r="CB84" i="63"/>
  <c r="BO85" i="63" s="1"/>
  <c r="CD27" i="63"/>
  <c r="BN82" i="63"/>
  <c r="CP81" i="63"/>
  <c r="CB90" i="63"/>
  <c r="BO93" i="64"/>
  <c r="BO94" i="64" s="1"/>
  <c r="BO36" i="64"/>
  <c r="BO37" i="64" s="1"/>
  <c r="BP78" i="63"/>
  <c r="CQ123" i="63"/>
  <c r="BO124" i="63"/>
  <c r="CQ177" i="63"/>
  <c r="BO178" i="63"/>
  <c r="CB129" i="63"/>
  <c r="BO130" i="63" s="1"/>
  <c r="CC153" i="63"/>
  <c r="CQ159" i="63"/>
  <c r="BO160" i="63"/>
  <c r="CP72" i="63"/>
  <c r="BN73" i="63"/>
  <c r="CR138" i="63"/>
  <c r="BP139" i="63"/>
  <c r="CC123" i="63"/>
  <c r="BO33" i="64"/>
  <c r="BO34" i="64" s="1"/>
  <c r="CB99" i="63"/>
  <c r="BO90" i="63"/>
  <c r="BP9" i="63"/>
  <c r="CD120" i="63"/>
  <c r="BO49" i="63"/>
  <c r="CQ48" i="63"/>
  <c r="BP156" i="63"/>
  <c r="CB114" i="63"/>
  <c r="CB150" i="63"/>
  <c r="BO151" i="63" s="1"/>
  <c r="CD42" i="63"/>
  <c r="BO18" i="64"/>
  <c r="BO19" i="64" s="1"/>
  <c r="AG67" i="63"/>
  <c r="AG142" i="63"/>
  <c r="CQ21" i="63"/>
  <c r="BO22" i="63"/>
  <c r="CB111" i="63"/>
  <c r="BO112" i="63" s="1"/>
  <c r="BO184" i="63"/>
  <c r="CQ183" i="63"/>
  <c r="BP24" i="63"/>
  <c r="BQ150" i="63"/>
  <c r="CP105" i="63"/>
  <c r="BN106" i="63"/>
  <c r="CD24" i="63"/>
  <c r="CE135" i="63"/>
  <c r="AG135" i="63"/>
  <c r="BN109" i="63"/>
  <c r="CP108" i="63"/>
  <c r="CQ180" i="63"/>
  <c r="CB117" i="63"/>
  <c r="BO118" i="63" s="1"/>
  <c r="BO24" i="64"/>
  <c r="BO25" i="64" s="1"/>
  <c r="CQ78" i="63"/>
  <c r="BO79" i="63"/>
  <c r="BO57" i="64"/>
  <c r="BO58" i="64" s="1"/>
  <c r="CC21" i="63"/>
  <c r="BP72" i="64"/>
  <c r="BP73" i="64" s="1"/>
  <c r="BO39" i="64"/>
  <c r="BO40" i="64" s="1"/>
  <c r="BO54" i="64"/>
  <c r="BO55" i="64" s="1"/>
  <c r="BO6" i="63"/>
  <c r="CC165" i="63"/>
  <c r="CC102" i="63"/>
  <c r="CB93" i="63"/>
  <c r="BO75" i="64"/>
  <c r="BO76" i="64" s="1"/>
  <c r="CB39" i="63"/>
  <c r="BO40" i="63" s="1"/>
  <c r="CP90" i="63"/>
  <c r="BN91" i="63"/>
  <c r="CC174" i="63"/>
  <c r="CQ9" i="63"/>
  <c r="BO10" i="63"/>
  <c r="BP48" i="63"/>
  <c r="BO157" i="63"/>
  <c r="CQ156" i="63"/>
  <c r="CB105" i="63"/>
  <c r="CP18" i="63"/>
  <c r="BN19" i="63"/>
  <c r="CC72" i="63"/>
  <c r="BO147" i="63"/>
  <c r="CB18" i="63"/>
  <c r="CC144" i="63"/>
  <c r="AG84" i="63"/>
  <c r="CB63" i="63"/>
  <c r="BO64" i="63" s="1"/>
  <c r="BO105" i="63"/>
  <c r="CQ126" i="63"/>
  <c r="BO127" i="63"/>
  <c r="BO108" i="63"/>
  <c r="BP21" i="64"/>
  <c r="BP22" i="64" s="1"/>
  <c r="BP180" i="63"/>
  <c r="CB87" i="63"/>
  <c r="BO27" i="64"/>
  <c r="BO28" i="64" s="1"/>
  <c r="CQ63" i="63"/>
  <c r="BO63" i="64"/>
  <c r="BO64" i="64" s="1"/>
  <c r="BP28" i="63"/>
  <c r="CR27" i="63"/>
  <c r="BO90" i="64"/>
  <c r="BO91" i="64" s="1"/>
  <c r="CC171" i="63"/>
  <c r="CQ15" i="63"/>
  <c r="BO16" i="63"/>
  <c r="BN7" i="63"/>
  <c r="CP6" i="63"/>
  <c r="CD165" i="63"/>
  <c r="BP60" i="64"/>
  <c r="BP61" i="64" s="1"/>
  <c r="CQ84" i="63"/>
  <c r="BP120" i="63"/>
  <c r="CR36" i="63"/>
  <c r="BP37" i="63"/>
  <c r="CD9" i="63"/>
  <c r="CC66" i="63"/>
  <c r="CQ162" i="63"/>
  <c r="CQ117" i="63"/>
  <c r="CD138" i="63"/>
  <c r="CP57" i="63"/>
  <c r="BN58" i="63"/>
  <c r="BO45" i="64"/>
  <c r="BO46" i="64" s="1"/>
  <c r="CQ96" i="63"/>
  <c r="BN148" i="63"/>
  <c r="CP147" i="63"/>
  <c r="CQ144" i="63"/>
  <c r="BO145" i="63"/>
  <c r="CB54" i="63"/>
  <c r="CE60" i="63"/>
  <c r="AG60" i="63"/>
  <c r="CC78" i="63"/>
  <c r="BN100" i="63"/>
  <c r="CP99" i="63"/>
  <c r="BO153" i="63"/>
  <c r="CR111" i="63"/>
  <c r="CP96" i="63"/>
  <c r="BN97" i="63"/>
  <c r="BP126" i="63"/>
  <c r="CB162" i="63"/>
  <c r="BO163" i="63" s="1"/>
  <c r="BO30" i="64"/>
  <c r="BO31" i="64" s="1"/>
  <c r="CC75" i="63"/>
  <c r="BP48" i="64"/>
  <c r="BP49" i="64" s="1"/>
  <c r="BP45" i="63"/>
  <c r="CP168" i="63"/>
  <c r="BN169" i="63"/>
  <c r="BP63" i="63"/>
  <c r="BQ27" i="63"/>
  <c r="CP12" i="63"/>
  <c r="BN13" i="63"/>
  <c r="CP87" i="63"/>
  <c r="BN88" i="63"/>
  <c r="BP15" i="63"/>
  <c r="CE156" i="63"/>
  <c r="BN115" i="63"/>
  <c r="CP114" i="63"/>
  <c r="CC141" i="63"/>
  <c r="CQ39" i="63"/>
  <c r="CP141" i="63"/>
  <c r="BN142" i="63"/>
  <c r="BO121" i="63"/>
  <c r="CQ120" i="63"/>
  <c r="CD147" i="63"/>
  <c r="BQ36" i="63"/>
  <c r="BP162" i="63"/>
  <c r="BP117" i="63"/>
  <c r="AG139" i="63"/>
  <c r="BO57" i="63"/>
  <c r="T141" i="63"/>
  <c r="CB81" i="63"/>
  <c r="BO99" i="63"/>
  <c r="BO75" i="63"/>
  <c r="BP69" i="63"/>
  <c r="CQ45" i="63"/>
  <c r="BO46" i="63"/>
  <c r="CC30" i="63"/>
  <c r="BO12" i="63"/>
  <c r="BO87" i="63"/>
  <c r="CB33" i="63"/>
  <c r="BP39" i="63"/>
  <c r="CB6" i="63"/>
  <c r="CP30" i="63"/>
  <c r="BN31" i="63"/>
  <c r="BO141" i="63"/>
  <c r="BO51" i="64"/>
  <c r="BO52" i="64" s="1"/>
  <c r="BO135" i="63"/>
  <c r="BO9" i="64"/>
  <c r="BO10" i="64" s="1"/>
  <c r="CC15" i="63"/>
  <c r="CP93" i="63"/>
  <c r="BN94" i="63"/>
  <c r="CQ102" i="63" l="1"/>
  <c r="CP60" i="63"/>
  <c r="CP5" i="63" s="1"/>
  <c r="BN61" i="63"/>
  <c r="BO60" i="63"/>
  <c r="BN55" i="63"/>
  <c r="BO54" i="63"/>
  <c r="CQ54" i="63" s="1"/>
  <c r="BO172" i="63"/>
  <c r="CQ171" i="63"/>
  <c r="BP172" i="63"/>
  <c r="T55" i="63"/>
  <c r="BP132" i="63"/>
  <c r="CQ42" i="63"/>
  <c r="BO43" i="63"/>
  <c r="BQ174" i="63"/>
  <c r="BP81" i="64"/>
  <c r="BP82" i="64" s="1"/>
  <c r="BP42" i="63"/>
  <c r="BQ102" i="63"/>
  <c r="CQ132" i="63"/>
  <c r="BO133" i="63"/>
  <c r="CR84" i="63"/>
  <c r="CQ141" i="63"/>
  <c r="BO142" i="63"/>
  <c r="BP87" i="63"/>
  <c r="BO76" i="63"/>
  <c r="CQ75" i="63"/>
  <c r="BR36" i="63"/>
  <c r="T36" i="63"/>
  <c r="BR27" i="63"/>
  <c r="T27" i="63"/>
  <c r="BQ48" i="64"/>
  <c r="BQ49" i="64" s="1"/>
  <c r="BP30" i="64"/>
  <c r="BP31" i="64" s="1"/>
  <c r="BQ120" i="63"/>
  <c r="BP27" i="64"/>
  <c r="BP28" i="64" s="1"/>
  <c r="CR180" i="63"/>
  <c r="BP108" i="63"/>
  <c r="BQ69" i="64"/>
  <c r="BQ70" i="64" s="1"/>
  <c r="CD144" i="63"/>
  <c r="BP49" i="63"/>
  <c r="CR48" i="63"/>
  <c r="BQ129" i="63"/>
  <c r="BP6" i="63"/>
  <c r="CE120" i="63"/>
  <c r="AG120" i="63"/>
  <c r="CC99" i="63"/>
  <c r="BP175" i="63"/>
  <c r="CR174" i="63"/>
  <c r="CC129" i="63"/>
  <c r="CR78" i="63"/>
  <c r="BP79" i="63"/>
  <c r="BP165" i="63"/>
  <c r="BP33" i="63"/>
  <c r="BQ21" i="63"/>
  <c r="BP93" i="63"/>
  <c r="BR138" i="63"/>
  <c r="T138" i="63"/>
  <c r="BP178" i="63"/>
  <c r="CR177" i="63"/>
  <c r="BQ123" i="63"/>
  <c r="BP103" i="63"/>
  <c r="CR102" i="63"/>
  <c r="BO82" i="63"/>
  <c r="CQ81" i="63"/>
  <c r="CC180" i="63"/>
  <c r="BP181" i="63" s="1"/>
  <c r="CE165" i="63"/>
  <c r="CC168" i="63"/>
  <c r="AG82" i="63"/>
  <c r="CC57" i="63"/>
  <c r="BP9" i="64"/>
  <c r="BP10" i="64" s="1"/>
  <c r="BP141" i="63"/>
  <c r="CC33" i="63"/>
  <c r="CQ87" i="63"/>
  <c r="BO88" i="63"/>
  <c r="BP75" i="63"/>
  <c r="CC81" i="63"/>
  <c r="BQ117" i="63"/>
  <c r="CE147" i="63"/>
  <c r="AG147" i="63"/>
  <c r="T109" i="63"/>
  <c r="T154" i="63"/>
  <c r="BP45" i="64"/>
  <c r="BP46" i="64" s="1"/>
  <c r="BP121" i="63"/>
  <c r="CR120" i="63"/>
  <c r="CC93" i="63"/>
  <c r="BO7" i="63"/>
  <c r="CQ6" i="63"/>
  <c r="BQ72" i="64"/>
  <c r="BQ73" i="64" s="1"/>
  <c r="CC117" i="63"/>
  <c r="BP118" i="63" s="1"/>
  <c r="BP18" i="64"/>
  <c r="BP19" i="64" s="1"/>
  <c r="CC114" i="63"/>
  <c r="BQ78" i="63"/>
  <c r="CC90" i="63"/>
  <c r="CC84" i="63"/>
  <c r="BP85" i="63" s="1"/>
  <c r="CQ33" i="63"/>
  <c r="BO34" i="63"/>
  <c r="BP129" i="63"/>
  <c r="BO94" i="63"/>
  <c r="CQ93" i="63"/>
  <c r="CQ72" i="63"/>
  <c r="BO73" i="63"/>
  <c r="BP124" i="63"/>
  <c r="CR123" i="63"/>
  <c r="BP81" i="63"/>
  <c r="AG24" i="63"/>
  <c r="BO19" i="63"/>
  <c r="CQ18" i="63"/>
  <c r="CQ168" i="63"/>
  <c r="BO169" i="63"/>
  <c r="BQ144" i="63"/>
  <c r="BP135" i="63"/>
  <c r="CR39" i="63"/>
  <c r="BO13" i="63"/>
  <c r="CQ12" i="63"/>
  <c r="CR117" i="63"/>
  <c r="BQ78" i="64"/>
  <c r="BQ79" i="64" s="1"/>
  <c r="BQ63" i="63"/>
  <c r="BQ45" i="63"/>
  <c r="BQ96" i="63"/>
  <c r="CC162" i="63"/>
  <c r="BP163" i="63" s="1"/>
  <c r="CE9" i="63"/>
  <c r="BP63" i="64"/>
  <c r="BP64" i="64" s="1"/>
  <c r="BQ21" i="64"/>
  <c r="BQ22" i="64" s="1"/>
  <c r="AG87" i="63"/>
  <c r="CC105" i="63"/>
  <c r="BP75" i="64"/>
  <c r="BP76" i="64" s="1"/>
  <c r="CS150" i="63"/>
  <c r="BQ9" i="63"/>
  <c r="CE132" i="63"/>
  <c r="AG132" i="63"/>
  <c r="CC96" i="63"/>
  <c r="BP72" i="63"/>
  <c r="AG72" i="63"/>
  <c r="BQ42" i="64"/>
  <c r="BQ43" i="64" s="1"/>
  <c r="CC69" i="63"/>
  <c r="BP70" i="63" s="1"/>
  <c r="BO67" i="63"/>
  <c r="CQ66" i="63"/>
  <c r="BP18" i="63"/>
  <c r="CD108" i="63"/>
  <c r="BP168" i="63"/>
  <c r="BP66" i="64"/>
  <c r="BP67" i="64" s="1"/>
  <c r="CR144" i="63"/>
  <c r="BP145" i="63"/>
  <c r="AG165" i="63"/>
  <c r="CQ135" i="63"/>
  <c r="BO136" i="63"/>
  <c r="BQ39" i="63"/>
  <c r="BP12" i="63"/>
  <c r="BQ162" i="63"/>
  <c r="CR15" i="63"/>
  <c r="BP16" i="63"/>
  <c r="CR63" i="63"/>
  <c r="BP46" i="63"/>
  <c r="CR45" i="63"/>
  <c r="BQ126" i="63"/>
  <c r="BP153" i="63"/>
  <c r="CC54" i="63"/>
  <c r="BP90" i="64"/>
  <c r="BP91" i="64" s="1"/>
  <c r="CC87" i="63"/>
  <c r="CQ105" i="63"/>
  <c r="BO106" i="63"/>
  <c r="CC63" i="63"/>
  <c r="BP64" i="63" s="1"/>
  <c r="CC18" i="63"/>
  <c r="BO148" i="63"/>
  <c r="CQ147" i="63"/>
  <c r="AG105" i="63"/>
  <c r="CD102" i="63"/>
  <c r="BP54" i="64"/>
  <c r="BP55" i="64" s="1"/>
  <c r="CD21" i="63"/>
  <c r="BP24" i="64"/>
  <c r="BP25" i="64" s="1"/>
  <c r="BR150" i="63"/>
  <c r="T150" i="63"/>
  <c r="CE42" i="63"/>
  <c r="AG42" i="63"/>
  <c r="BP10" i="63"/>
  <c r="CR9" i="63"/>
  <c r="CD153" i="63"/>
  <c r="BP36" i="64"/>
  <c r="BP37" i="64" s="1"/>
  <c r="CE183" i="63"/>
  <c r="AG183" i="63"/>
  <c r="T183" i="63"/>
  <c r="BQ183" i="63"/>
  <c r="T132" i="63"/>
  <c r="BP160" i="63"/>
  <c r="CR159" i="63"/>
  <c r="BP66" i="63"/>
  <c r="BP114" i="63"/>
  <c r="BR111" i="63"/>
  <c r="T111" i="63"/>
  <c r="BP96" i="63"/>
  <c r="BP51" i="64"/>
  <c r="BP52" i="64" s="1"/>
  <c r="CD30" i="63"/>
  <c r="CR69" i="63"/>
  <c r="BP99" i="63"/>
  <c r="BP57" i="63"/>
  <c r="CR162" i="63"/>
  <c r="CD141" i="63"/>
  <c r="BQ15" i="63"/>
  <c r="CR126" i="63"/>
  <c r="BP127" i="63"/>
  <c r="BO154" i="63"/>
  <c r="CQ153" i="63"/>
  <c r="BP105" i="63"/>
  <c r="BP147" i="63"/>
  <c r="CD174" i="63"/>
  <c r="CC39" i="63"/>
  <c r="BP40" i="63" s="1"/>
  <c r="BP57" i="64"/>
  <c r="BP58" i="64" s="1"/>
  <c r="CR24" i="63"/>
  <c r="BP25" i="63"/>
  <c r="CC150" i="63"/>
  <c r="BP151" i="63" s="1"/>
  <c r="CR156" i="63"/>
  <c r="BP157" i="63"/>
  <c r="CQ90" i="63"/>
  <c r="BO91" i="63"/>
  <c r="BP33" i="64"/>
  <c r="BP34" i="64" s="1"/>
  <c r="CD123" i="63"/>
  <c r="CE27" i="63"/>
  <c r="AG27" i="63"/>
  <c r="CR183" i="63"/>
  <c r="BP184" i="63"/>
  <c r="BQ84" i="63"/>
  <c r="CQ30" i="63"/>
  <c r="BO31" i="63"/>
  <c r="BQ159" i="63"/>
  <c r="CC12" i="63"/>
  <c r="BP51" i="63"/>
  <c r="BP78" i="64"/>
  <c r="BP79" i="64" s="1"/>
  <c r="CQ114" i="63"/>
  <c r="BO115" i="63"/>
  <c r="CS111" i="63"/>
  <c r="CD15" i="63"/>
  <c r="CC6" i="63"/>
  <c r="BQ69" i="63"/>
  <c r="BO100" i="63"/>
  <c r="CQ99" i="63"/>
  <c r="BO58" i="63"/>
  <c r="CQ57" i="63"/>
  <c r="BQ37" i="63"/>
  <c r="CS36" i="63"/>
  <c r="AG148" i="63"/>
  <c r="BQ28" i="63"/>
  <c r="CS27" i="63"/>
  <c r="CD75" i="63"/>
  <c r="CE138" i="63"/>
  <c r="AG138" i="63"/>
  <c r="CD66" i="63"/>
  <c r="AG66" i="63"/>
  <c r="BQ60" i="64"/>
  <c r="BQ61" i="64" s="1"/>
  <c r="CD171" i="63"/>
  <c r="BQ180" i="63"/>
  <c r="CQ108" i="63"/>
  <c r="BO109" i="63"/>
  <c r="CD72" i="63"/>
  <c r="BQ48" i="63"/>
  <c r="BP39" i="64"/>
  <c r="BP40" i="64" s="1"/>
  <c r="BQ24" i="63"/>
  <c r="CC111" i="63"/>
  <c r="BP112" i="63" s="1"/>
  <c r="BQ156" i="63"/>
  <c r="BP90" i="63"/>
  <c r="BP93" i="64"/>
  <c r="BP94" i="64" s="1"/>
  <c r="BP15" i="64"/>
  <c r="BP16" i="64" s="1"/>
  <c r="BO166" i="63"/>
  <c r="CQ165" i="63"/>
  <c r="BP22" i="63"/>
  <c r="CR21" i="63"/>
  <c r="BQ87" i="64"/>
  <c r="BQ88" i="64" s="1"/>
  <c r="CE36" i="63"/>
  <c r="BP30" i="63"/>
  <c r="CS138" i="63"/>
  <c r="BQ139" i="63"/>
  <c r="CD48" i="63"/>
  <c r="BQ177" i="63"/>
  <c r="T177" i="63"/>
  <c r="CQ51" i="63"/>
  <c r="BO52" i="63"/>
  <c r="BP69" i="64"/>
  <c r="BP70" i="64" s="1"/>
  <c r="BP12" i="64"/>
  <c r="BP13" i="64" s="1"/>
  <c r="BP84" i="64"/>
  <c r="BP85" i="64" s="1"/>
  <c r="CD126" i="63"/>
  <c r="CQ60" i="63" l="1"/>
  <c r="CQ5" i="63" s="1"/>
  <c r="BO61" i="63"/>
  <c r="BP60" i="63"/>
  <c r="BO55" i="63"/>
  <c r="BP54" i="63"/>
  <c r="CR54" i="63" s="1"/>
  <c r="BQ171" i="63"/>
  <c r="CS171" i="63" s="1"/>
  <c r="T42" i="63"/>
  <c r="BQ42" i="63"/>
  <c r="BP43" i="63"/>
  <c r="CR42" i="63"/>
  <c r="BQ81" i="64"/>
  <c r="BQ82" i="64" s="1"/>
  <c r="CR132" i="63"/>
  <c r="BP133" i="63"/>
  <c r="T174" i="63"/>
  <c r="BQ132" i="63"/>
  <c r="T102" i="63"/>
  <c r="CS84" i="63"/>
  <c r="CS96" i="63"/>
  <c r="BQ93" i="64"/>
  <c r="BQ94" i="64" s="1"/>
  <c r="T157" i="63"/>
  <c r="BR69" i="63"/>
  <c r="T69" i="63"/>
  <c r="BQ51" i="63"/>
  <c r="CD150" i="63"/>
  <c r="BQ151" i="63" s="1"/>
  <c r="CR147" i="63"/>
  <c r="BP148" i="63"/>
  <c r="BQ99" i="63"/>
  <c r="T82" i="63"/>
  <c r="CT111" i="63"/>
  <c r="BQ36" i="64"/>
  <c r="BQ37" i="64" s="1"/>
  <c r="AG25" i="63"/>
  <c r="BQ90" i="64"/>
  <c r="BQ91" i="64" s="1"/>
  <c r="BQ127" i="63"/>
  <c r="CS126" i="63"/>
  <c r="BQ12" i="63"/>
  <c r="CR168" i="63"/>
  <c r="BP169" i="63"/>
  <c r="CR18" i="63"/>
  <c r="BP19" i="63"/>
  <c r="BQ10" i="63"/>
  <c r="CS9" i="63"/>
  <c r="BR45" i="63"/>
  <c r="T45" i="63"/>
  <c r="BP136" i="63"/>
  <c r="CR135" i="63"/>
  <c r="T103" i="63"/>
  <c r="BQ18" i="64"/>
  <c r="BQ19" i="64" s="1"/>
  <c r="BQ75" i="63"/>
  <c r="BP142" i="63"/>
  <c r="CR141" i="63"/>
  <c r="CS123" i="63"/>
  <c r="BQ124" i="63"/>
  <c r="BQ93" i="63"/>
  <c r="BQ165" i="63"/>
  <c r="CE144" i="63"/>
  <c r="AG144" i="63"/>
  <c r="BR177" i="63"/>
  <c r="BQ30" i="63"/>
  <c r="CD111" i="63"/>
  <c r="BQ112" i="63" s="1"/>
  <c r="T84" i="63"/>
  <c r="BR60" i="64"/>
  <c r="BR61" i="64" s="1"/>
  <c r="CE75" i="63"/>
  <c r="AG75" i="63"/>
  <c r="CS69" i="63"/>
  <c r="T96" i="63"/>
  <c r="BP52" i="63"/>
  <c r="CR51" i="63"/>
  <c r="BQ57" i="64"/>
  <c r="BQ58" i="64" s="1"/>
  <c r="BQ147" i="63"/>
  <c r="AG118" i="63"/>
  <c r="BP115" i="63"/>
  <c r="CR114" i="63"/>
  <c r="CS183" i="63"/>
  <c r="BQ184" i="63"/>
  <c r="BQ24" i="64"/>
  <c r="BQ25" i="64" s="1"/>
  <c r="CD54" i="63"/>
  <c r="BR126" i="63"/>
  <c r="T126" i="63"/>
  <c r="CR12" i="63"/>
  <c r="BP13" i="63"/>
  <c r="BQ168" i="63"/>
  <c r="BQ18" i="63"/>
  <c r="AG172" i="63"/>
  <c r="CD105" i="63"/>
  <c r="CD162" i="63"/>
  <c r="BQ163" i="63" s="1"/>
  <c r="CS45" i="63"/>
  <c r="BQ46" i="63"/>
  <c r="BQ135" i="63"/>
  <c r="CE24" i="63"/>
  <c r="CR129" i="63"/>
  <c r="BP130" i="63"/>
  <c r="CD90" i="63"/>
  <c r="BQ175" i="63"/>
  <c r="CS174" i="63"/>
  <c r="CS117" i="63"/>
  <c r="BQ141" i="63"/>
  <c r="BR21" i="63"/>
  <c r="T21" i="63"/>
  <c r="CT27" i="63"/>
  <c r="BR28" i="63"/>
  <c r="BQ12" i="64"/>
  <c r="BQ13" i="64" s="1"/>
  <c r="BQ178" i="63"/>
  <c r="CS177" i="63"/>
  <c r="CR30" i="63"/>
  <c r="BP31" i="63"/>
  <c r="BQ90" i="63"/>
  <c r="CS24" i="63"/>
  <c r="BQ25" i="63"/>
  <c r="BR48" i="63"/>
  <c r="T48" i="63"/>
  <c r="BR180" i="63"/>
  <c r="T180" i="63"/>
  <c r="CE66" i="63"/>
  <c r="CD6" i="63"/>
  <c r="CD12" i="63"/>
  <c r="CE123" i="63"/>
  <c r="AG123" i="63"/>
  <c r="BP106" i="63"/>
  <c r="CR105" i="63"/>
  <c r="T25" i="63"/>
  <c r="BQ51" i="64"/>
  <c r="BQ52" i="64" s="1"/>
  <c r="BQ114" i="63"/>
  <c r="BR183" i="63"/>
  <c r="CE153" i="63"/>
  <c r="AG153" i="63"/>
  <c r="CE102" i="63"/>
  <c r="AG102" i="63"/>
  <c r="CD18" i="63"/>
  <c r="CS39" i="63"/>
  <c r="BQ63" i="64"/>
  <c r="BQ64" i="64" s="1"/>
  <c r="BR63" i="63"/>
  <c r="T63" i="63"/>
  <c r="BQ145" i="63"/>
  <c r="CS144" i="63"/>
  <c r="T175" i="63"/>
  <c r="CD117" i="63"/>
  <c r="BQ118" i="63" s="1"/>
  <c r="CD93" i="63"/>
  <c r="BQ45" i="64"/>
  <c r="BQ46" i="64" s="1"/>
  <c r="T172" i="63"/>
  <c r="BR117" i="63"/>
  <c r="T117" i="63"/>
  <c r="CS21" i="63"/>
  <c r="BQ22" i="63"/>
  <c r="CD99" i="63"/>
  <c r="BR69" i="64"/>
  <c r="BR70" i="64" s="1"/>
  <c r="BQ27" i="64"/>
  <c r="BQ28" i="64" s="1"/>
  <c r="T136" i="63"/>
  <c r="BQ87" i="63"/>
  <c r="CE126" i="63"/>
  <c r="AG126" i="63"/>
  <c r="CE48" i="63"/>
  <c r="AG48" i="63"/>
  <c r="BQ15" i="64"/>
  <c r="BQ16" i="64" s="1"/>
  <c r="CR90" i="63"/>
  <c r="BP91" i="63"/>
  <c r="BR24" i="63"/>
  <c r="T24" i="63"/>
  <c r="BQ49" i="63"/>
  <c r="CS48" i="63"/>
  <c r="CS180" i="63"/>
  <c r="CD39" i="63"/>
  <c r="BQ40" i="63" s="1"/>
  <c r="BQ105" i="63"/>
  <c r="BR15" i="63"/>
  <c r="BP58" i="63"/>
  <c r="CR57" i="63"/>
  <c r="CE30" i="63"/>
  <c r="AG30" i="63"/>
  <c r="BP97" i="63"/>
  <c r="CR96" i="63"/>
  <c r="CR66" i="63"/>
  <c r="BP67" i="63"/>
  <c r="BP154" i="63"/>
  <c r="CR153" i="63"/>
  <c r="BR39" i="63"/>
  <c r="T39" i="63"/>
  <c r="CE108" i="63"/>
  <c r="AG108" i="63"/>
  <c r="BR42" i="64"/>
  <c r="BR43" i="64" s="1"/>
  <c r="BQ72" i="63"/>
  <c r="T129" i="63"/>
  <c r="BR96" i="63"/>
  <c r="CS63" i="63"/>
  <c r="BR144" i="63"/>
  <c r="T144" i="63"/>
  <c r="BQ81" i="63"/>
  <c r="CS78" i="63"/>
  <c r="CD78" i="63"/>
  <c r="BQ79" i="63" s="1"/>
  <c r="BQ9" i="64"/>
  <c r="BQ10" i="64" s="1"/>
  <c r="CD168" i="63"/>
  <c r="CR33" i="63"/>
  <c r="BP34" i="63"/>
  <c r="BP7" i="63"/>
  <c r="CR6" i="63"/>
  <c r="BQ108" i="63"/>
  <c r="BQ30" i="64"/>
  <c r="BQ31" i="64" s="1"/>
  <c r="BP88" i="63"/>
  <c r="CR87" i="63"/>
  <c r="BQ157" i="63"/>
  <c r="CS156" i="63"/>
  <c r="CE15" i="63"/>
  <c r="BR159" i="63"/>
  <c r="T159" i="63"/>
  <c r="CE174" i="63"/>
  <c r="AG174" i="63"/>
  <c r="CS15" i="63"/>
  <c r="BQ16" i="63"/>
  <c r="BQ57" i="63"/>
  <c r="T163" i="63"/>
  <c r="BQ66" i="63"/>
  <c r="CE21" i="63"/>
  <c r="AG21" i="63"/>
  <c r="CD63" i="63"/>
  <c r="BQ64" i="63" s="1"/>
  <c r="CD87" i="63"/>
  <c r="BQ153" i="63"/>
  <c r="BR162" i="63"/>
  <c r="T162" i="63"/>
  <c r="T181" i="63"/>
  <c r="CR72" i="63"/>
  <c r="BP73" i="63"/>
  <c r="CS129" i="63"/>
  <c r="T145" i="63"/>
  <c r="BP82" i="63"/>
  <c r="CR81" i="63"/>
  <c r="BR78" i="63"/>
  <c r="T78" i="63"/>
  <c r="CD114" i="63"/>
  <c r="BR72" i="64"/>
  <c r="BR73" i="64" s="1"/>
  <c r="AG78" i="63"/>
  <c r="CD81" i="63"/>
  <c r="CD33" i="63"/>
  <c r="AG166" i="63"/>
  <c r="BR139" i="63"/>
  <c r="CT138" i="63"/>
  <c r="BQ33" i="63"/>
  <c r="CD129" i="63"/>
  <c r="BQ130" i="63" s="1"/>
  <c r="BQ6" i="63"/>
  <c r="CR108" i="63"/>
  <c r="BP109" i="63"/>
  <c r="BR120" i="63"/>
  <c r="T120" i="63"/>
  <c r="BR48" i="64"/>
  <c r="BR49" i="64" s="1"/>
  <c r="CT36" i="63"/>
  <c r="BR37" i="63"/>
  <c r="BQ84" i="64"/>
  <c r="BQ85" i="64" s="1"/>
  <c r="BR156" i="63"/>
  <c r="T156" i="63"/>
  <c r="BQ39" i="64"/>
  <c r="BQ40" i="64" s="1"/>
  <c r="CE171" i="63"/>
  <c r="AG171" i="63"/>
  <c r="BQ160" i="63"/>
  <c r="CS159" i="63"/>
  <c r="BQ33" i="64"/>
  <c r="BQ34" i="64" s="1"/>
  <c r="AG145" i="63"/>
  <c r="CE141" i="63"/>
  <c r="AG141" i="63"/>
  <c r="BP100" i="63"/>
  <c r="CR99" i="63"/>
  <c r="CT150" i="63"/>
  <c r="BQ54" i="64"/>
  <c r="BQ55" i="64" s="1"/>
  <c r="CS162" i="63"/>
  <c r="BQ66" i="64"/>
  <c r="BQ67" i="64" s="1"/>
  <c r="CD69" i="63"/>
  <c r="BQ70" i="63" s="1"/>
  <c r="CD96" i="63"/>
  <c r="BQ97" i="63" s="1"/>
  <c r="BR9" i="63"/>
  <c r="BQ75" i="64"/>
  <c r="BQ76" i="64" s="1"/>
  <c r="BR21" i="64"/>
  <c r="BR22" i="64" s="1"/>
  <c r="BR78" i="64"/>
  <c r="BR79" i="64" s="1"/>
  <c r="BQ103" i="63"/>
  <c r="CS102" i="63"/>
  <c r="CD84" i="63"/>
  <c r="BQ85" i="63" s="1"/>
  <c r="CR75" i="63"/>
  <c r="BP76" i="63"/>
  <c r="CD57" i="63"/>
  <c r="CD180" i="63"/>
  <c r="BQ181" i="63" s="1"/>
  <c r="BR123" i="63"/>
  <c r="T123" i="63"/>
  <c r="BP94" i="63"/>
  <c r="CR93" i="63"/>
  <c r="CR165" i="63"/>
  <c r="BP166" i="63"/>
  <c r="BR129" i="63"/>
  <c r="CS120" i="63"/>
  <c r="BQ121" i="63"/>
  <c r="BQ60" i="63" l="1"/>
  <c r="CR60" i="63"/>
  <c r="CR5" i="63" s="1"/>
  <c r="BP61" i="63"/>
  <c r="BQ54" i="63"/>
  <c r="CS54" i="63" s="1"/>
  <c r="BP55" i="63"/>
  <c r="BR102" i="63"/>
  <c r="CT102" i="63" s="1"/>
  <c r="BR171" i="63"/>
  <c r="CT171" i="63" s="1"/>
  <c r="T171" i="63"/>
  <c r="BQ172" i="63"/>
  <c r="CS42" i="63"/>
  <c r="BQ43" i="63"/>
  <c r="BR42" i="63"/>
  <c r="CS132" i="63"/>
  <c r="BQ133" i="63"/>
  <c r="T133" i="63"/>
  <c r="BR132" i="63"/>
  <c r="BR81" i="64"/>
  <c r="BR82" i="64" s="1"/>
  <c r="BR87" i="63"/>
  <c r="T87" i="63"/>
  <c r="BR18" i="64"/>
  <c r="BR19" i="64" s="1"/>
  <c r="BR39" i="64"/>
  <c r="BR40" i="64" s="1"/>
  <c r="T148" i="63"/>
  <c r="BR81" i="63"/>
  <c r="T81" i="63"/>
  <c r="BR72" i="63"/>
  <c r="T72" i="63"/>
  <c r="T85" i="63"/>
  <c r="BR87" i="64"/>
  <c r="BR88" i="64" s="1"/>
  <c r="CT117" i="63"/>
  <c r="BQ91" i="63"/>
  <c r="CS90" i="63"/>
  <c r="BR12" i="64"/>
  <c r="BR13" i="64" s="1"/>
  <c r="BQ136" i="63"/>
  <c r="CS135" i="63"/>
  <c r="BR168" i="63"/>
  <c r="T168" i="63"/>
  <c r="CS147" i="63"/>
  <c r="BQ148" i="63"/>
  <c r="CT96" i="63"/>
  <c r="BQ31" i="63"/>
  <c r="CS30" i="63"/>
  <c r="BR165" i="63"/>
  <c r="T165" i="63"/>
  <c r="BR36" i="64"/>
  <c r="BR37" i="64" s="1"/>
  <c r="BQ100" i="63"/>
  <c r="CS99" i="63"/>
  <c r="CE150" i="63"/>
  <c r="BR151" i="63" s="1"/>
  <c r="AG150" i="63"/>
  <c r="BR160" i="63"/>
  <c r="CT159" i="63"/>
  <c r="AG88" i="63"/>
  <c r="CE87" i="63"/>
  <c r="BQ73" i="63"/>
  <c r="CS72" i="63"/>
  <c r="AG79" i="63"/>
  <c r="T94" i="63"/>
  <c r="CT180" i="63"/>
  <c r="BR90" i="63"/>
  <c r="T90" i="63"/>
  <c r="BQ142" i="63"/>
  <c r="CS141" i="63"/>
  <c r="CE90" i="63"/>
  <c r="AG90" i="63"/>
  <c r="BR135" i="63"/>
  <c r="T135" i="63"/>
  <c r="AG106" i="63"/>
  <c r="CE105" i="63"/>
  <c r="BR84" i="63"/>
  <c r="CT177" i="63"/>
  <c r="BR178" i="63"/>
  <c r="CS165" i="63"/>
  <c r="BQ166" i="63"/>
  <c r="CT45" i="63"/>
  <c r="BR46" i="63"/>
  <c r="BR99" i="63"/>
  <c r="T99" i="63"/>
  <c r="AG49" i="63"/>
  <c r="BR153" i="63"/>
  <c r="T153" i="63"/>
  <c r="BR15" i="64"/>
  <c r="BR16" i="64" s="1"/>
  <c r="CT69" i="63"/>
  <c r="CS33" i="63"/>
  <c r="BQ34" i="63"/>
  <c r="BR57" i="64"/>
  <c r="BR58" i="64" s="1"/>
  <c r="BR93" i="64"/>
  <c r="BR94" i="64" s="1"/>
  <c r="CE168" i="63"/>
  <c r="AG168" i="63"/>
  <c r="CT129" i="63"/>
  <c r="CE39" i="63"/>
  <c r="BR40" i="63" s="1"/>
  <c r="AG39" i="63"/>
  <c r="BR63" i="64"/>
  <c r="BR64" i="64" s="1"/>
  <c r="CE54" i="63"/>
  <c r="AG54" i="63"/>
  <c r="BR147" i="63"/>
  <c r="T147" i="63"/>
  <c r="BR30" i="63"/>
  <c r="T30" i="63"/>
  <c r="AG115" i="63"/>
  <c r="CE69" i="63"/>
  <c r="BR70" i="63" s="1"/>
  <c r="AG69" i="63"/>
  <c r="CE81" i="63"/>
  <c r="AG81" i="63"/>
  <c r="T67" i="63"/>
  <c r="BR66" i="63"/>
  <c r="BR9" i="64"/>
  <c r="BR10" i="64" s="1"/>
  <c r="CT39" i="63"/>
  <c r="BR16" i="63"/>
  <c r="CT15" i="63"/>
  <c r="CT24" i="63"/>
  <c r="BR25" i="63"/>
  <c r="CE180" i="63"/>
  <c r="BR181" i="63" s="1"/>
  <c r="AG180" i="63"/>
  <c r="BR75" i="64"/>
  <c r="BR76" i="64" s="1"/>
  <c r="CT156" i="63"/>
  <c r="BR157" i="63"/>
  <c r="CS6" i="63"/>
  <c r="BQ7" i="63"/>
  <c r="CE63" i="63"/>
  <c r="BR64" i="63" s="1"/>
  <c r="AG63" i="63"/>
  <c r="AG73" i="63"/>
  <c r="CE99" i="63"/>
  <c r="AG99" i="63"/>
  <c r="CE18" i="63"/>
  <c r="AG58" i="63"/>
  <c r="BR75" i="63"/>
  <c r="T75" i="63"/>
  <c r="BR90" i="64"/>
  <c r="BR91" i="64" s="1"/>
  <c r="AG151" i="63"/>
  <c r="BR54" i="64"/>
  <c r="BR55" i="64" s="1"/>
  <c r="BR33" i="64"/>
  <c r="BR34" i="64" s="1"/>
  <c r="CE129" i="63"/>
  <c r="BR130" i="63" s="1"/>
  <c r="AG129" i="63"/>
  <c r="CE78" i="63"/>
  <c r="BR79" i="63" s="1"/>
  <c r="CT78" i="63"/>
  <c r="CT162" i="63"/>
  <c r="BR57" i="63"/>
  <c r="T57" i="63"/>
  <c r="BR30" i="64"/>
  <c r="BR31" i="64" s="1"/>
  <c r="AG163" i="63"/>
  <c r="AG169" i="63"/>
  <c r="T106" i="63"/>
  <c r="BR105" i="63"/>
  <c r="BR45" i="64"/>
  <c r="BR46" i="64" s="1"/>
  <c r="BR114" i="63"/>
  <c r="T114" i="63"/>
  <c r="CE6" i="63"/>
  <c r="CT48" i="63"/>
  <c r="BR49" i="63"/>
  <c r="CS18" i="63"/>
  <c r="BQ19" i="63"/>
  <c r="CS93" i="63"/>
  <c r="BQ94" i="63"/>
  <c r="CS75" i="63"/>
  <c r="BQ76" i="63"/>
  <c r="AG112" i="63"/>
  <c r="BR51" i="63"/>
  <c r="T51" i="63"/>
  <c r="T76" i="63"/>
  <c r="BR33" i="63"/>
  <c r="T33" i="63"/>
  <c r="BQ109" i="63"/>
  <c r="CS108" i="63"/>
  <c r="CT144" i="63"/>
  <c r="BR145" i="63"/>
  <c r="CT21" i="63"/>
  <c r="BR22" i="63"/>
  <c r="CS168" i="63"/>
  <c r="BQ169" i="63"/>
  <c r="BR12" i="63"/>
  <c r="T130" i="63"/>
  <c r="AG85" i="63"/>
  <c r="CE84" i="63"/>
  <c r="CE96" i="63"/>
  <c r="BR97" i="63" s="1"/>
  <c r="AG96" i="63"/>
  <c r="CS66" i="63"/>
  <c r="BQ67" i="63"/>
  <c r="BR124" i="63"/>
  <c r="CT123" i="63"/>
  <c r="BR6" i="63"/>
  <c r="CE114" i="63"/>
  <c r="AG114" i="63"/>
  <c r="BQ82" i="63"/>
  <c r="CS81" i="63"/>
  <c r="CE117" i="63"/>
  <c r="BR118" i="63" s="1"/>
  <c r="AG117" i="63"/>
  <c r="BR184" i="63"/>
  <c r="CT183" i="63"/>
  <c r="T97" i="63"/>
  <c r="CS105" i="63"/>
  <c r="BQ106" i="63"/>
  <c r="BR27" i="64"/>
  <c r="BR28" i="64" s="1"/>
  <c r="CS114" i="63"/>
  <c r="BQ115" i="63"/>
  <c r="CE12" i="63"/>
  <c r="T142" i="63"/>
  <c r="BR141" i="63"/>
  <c r="CE111" i="63"/>
  <c r="BR112" i="63" s="1"/>
  <c r="AG111" i="63"/>
  <c r="BR93" i="63"/>
  <c r="T93" i="63"/>
  <c r="CS51" i="63"/>
  <c r="BQ52" i="63"/>
  <c r="CE57" i="63"/>
  <c r="AG57" i="63"/>
  <c r="BR10" i="63"/>
  <c r="CT9" i="63"/>
  <c r="BR66" i="64"/>
  <c r="BR67" i="64" s="1"/>
  <c r="AG97" i="63"/>
  <c r="BR84" i="64"/>
  <c r="BR85" i="64" s="1"/>
  <c r="BR121" i="63"/>
  <c r="CT120" i="63"/>
  <c r="CE33" i="63"/>
  <c r="AG33" i="63"/>
  <c r="CS153" i="63"/>
  <c r="BQ154" i="63"/>
  <c r="CS57" i="63"/>
  <c r="BQ58" i="63"/>
  <c r="BR108" i="63"/>
  <c r="T108" i="63"/>
  <c r="CS87" i="63"/>
  <c r="BQ88" i="63"/>
  <c r="CE93" i="63"/>
  <c r="AG93" i="63"/>
  <c r="AG70" i="63"/>
  <c r="CT63" i="63"/>
  <c r="BR51" i="64"/>
  <c r="BR52" i="64" s="1"/>
  <c r="CE162" i="63"/>
  <c r="BR163" i="63" s="1"/>
  <c r="AG162" i="63"/>
  <c r="BR18" i="63"/>
  <c r="CT126" i="63"/>
  <c r="BR127" i="63"/>
  <c r="BR24" i="64"/>
  <c r="BR25" i="64" s="1"/>
  <c r="AG94" i="63"/>
  <c r="CE72" i="63"/>
  <c r="BQ13" i="63"/>
  <c r="CS12" i="63"/>
  <c r="AM6" i="63" l="1"/>
  <c r="AM7" i="63"/>
  <c r="BR174" i="63"/>
  <c r="BR60" i="63"/>
  <c r="T60" i="63"/>
  <c r="BR172" i="63"/>
  <c r="BQ61" i="63"/>
  <c r="CS60" i="63"/>
  <c r="CS5" i="63" s="1"/>
  <c r="BR103" i="63"/>
  <c r="BQ55" i="63"/>
  <c r="T54" i="63"/>
  <c r="BR54" i="63"/>
  <c r="CT54" i="63" s="1"/>
  <c r="BR133" i="63"/>
  <c r="CT132" i="63"/>
  <c r="CT42" i="63"/>
  <c r="BR43" i="63"/>
  <c r="BR142" i="63"/>
  <c r="CT141" i="63"/>
  <c r="BR34" i="63"/>
  <c r="CT33" i="63"/>
  <c r="BR148" i="63"/>
  <c r="CT147" i="63"/>
  <c r="CT168" i="63"/>
  <c r="BR169" i="63"/>
  <c r="BR88" i="63"/>
  <c r="CT87" i="63"/>
  <c r="CT18" i="63"/>
  <c r="BR19" i="63"/>
  <c r="BR58" i="63"/>
  <c r="CT57" i="63"/>
  <c r="BR76" i="63"/>
  <c r="CT75" i="63"/>
  <c r="CT12" i="63"/>
  <c r="BR13" i="63"/>
  <c r="CT66" i="63"/>
  <c r="BR67" i="63"/>
  <c r="CT99" i="63"/>
  <c r="BR100" i="63"/>
  <c r="CT135" i="63"/>
  <c r="BR136" i="63"/>
  <c r="CT90" i="63"/>
  <c r="BR91" i="63"/>
  <c r="CT72" i="63"/>
  <c r="BR73" i="63"/>
  <c r="BR94" i="63"/>
  <c r="CT93" i="63"/>
  <c r="CT6" i="63"/>
  <c r="BR7" i="63"/>
  <c r="BR52" i="63"/>
  <c r="CT51" i="63"/>
  <c r="CT84" i="63"/>
  <c r="BR85" i="63"/>
  <c r="CT108" i="63"/>
  <c r="BR109" i="63"/>
  <c r="CT114" i="63"/>
  <c r="BR115" i="63"/>
  <c r="CT105" i="63"/>
  <c r="BR106" i="63"/>
  <c r="BR31" i="63"/>
  <c r="CT30" i="63"/>
  <c r="BR166" i="63"/>
  <c r="CT165" i="63"/>
  <c r="BR82" i="63"/>
  <c r="CT81" i="63"/>
  <c r="CT153" i="63"/>
  <c r="BR154" i="63"/>
  <c r="BR175" i="63" l="1"/>
  <c r="CT174" i="63"/>
  <c r="CT60" i="63"/>
  <c r="BR61" i="63"/>
  <c r="BR55" i="63"/>
  <c r="CT5" i="63" l="1"/>
  <c r="Q111" i="56"/>
  <c r="AI111" i="56"/>
  <c r="Y48" i="55" l="1"/>
  <c r="AI49" i="55" s="1"/>
  <c r="Y49" i="55" s="1"/>
  <c r="Y13" i="55"/>
  <c r="AI13" i="55" s="1"/>
  <c r="Y75" i="55" s="1"/>
  <c r="AI76" i="55" s="1"/>
  <c r="Y77" i="55" s="1"/>
  <c r="N111" i="56" l="1"/>
  <c r="AG111" i="56"/>
  <c r="AD111" i="56"/>
  <c r="Y111" i="56"/>
  <c r="X111" i="56"/>
  <c r="W111" i="56"/>
  <c r="V111" i="56"/>
  <c r="T111" i="56"/>
  <c r="X23" i="55" l="1"/>
  <c r="S14" i="55"/>
  <c r="S15" i="55" s="1"/>
  <c r="U111" i="56"/>
  <c r="O111" i="56"/>
  <c r="AK111" i="56" l="1"/>
  <c r="X31" i="55"/>
  <c r="L48" i="55"/>
  <c r="AI47" i="55" s="1"/>
  <c r="L49" i="55" s="1"/>
  <c r="S13" i="55"/>
  <c r="AI12" i="55" s="1"/>
  <c r="M14" i="55"/>
  <c r="X20" i="55" l="1"/>
  <c r="M15" i="55"/>
  <c r="M13" i="55" s="1"/>
  <c r="AI11" i="55" s="1"/>
  <c r="L75" i="55" s="1"/>
  <c r="AI74" i="55" s="1"/>
  <c r="L77" i="55" s="1"/>
  <c r="S75" i="55"/>
  <c r="AI75" i="55" s="1"/>
  <c r="S77" i="55" s="1"/>
  <c r="X29" i="55"/>
  <c r="X28" i="55"/>
  <c r="X27" i="55"/>
  <c r="X21" i="55"/>
  <c r="X19" i="55"/>
  <c r="J111" i="56"/>
  <c r="R111" i="56" s="1"/>
  <c r="X18" i="55" l="1"/>
  <c r="Z119" i="56"/>
  <c r="X26" i="55"/>
  <c r="X25" i="55" s="1"/>
  <c r="U110" i="56"/>
  <c r="U109" i="56"/>
  <c r="U108" i="56"/>
  <c r="U105" i="56"/>
  <c r="U104" i="56"/>
  <c r="U103" i="56"/>
  <c r="U102" i="56"/>
  <c r="U101" i="56"/>
  <c r="U100" i="56"/>
  <c r="U99" i="56"/>
  <c r="U98" i="56"/>
  <c r="U97" i="56"/>
  <c r="U96" i="56"/>
  <c r="U95" i="56"/>
  <c r="U94" i="56"/>
  <c r="U79" i="56"/>
  <c r="U78" i="56"/>
  <c r="U77" i="56"/>
  <c r="U76" i="56"/>
  <c r="U75" i="56"/>
  <c r="U74" i="56"/>
  <c r="U73" i="56"/>
  <c r="U72" i="56"/>
  <c r="U71" i="56"/>
  <c r="U70" i="56"/>
  <c r="U69" i="56"/>
  <c r="U68" i="56"/>
  <c r="U67" i="56"/>
  <c r="U12" i="56"/>
  <c r="AI18" i="55" l="1"/>
  <c r="Q34" i="55" s="1"/>
  <c r="AI34" i="55" s="1"/>
  <c r="AC35" i="55" l="1"/>
  <c r="Y115" i="56"/>
  <c r="Z115" i="56" s="1"/>
  <c r="F21" i="42" l="1"/>
  <c r="BH6" i="64" l="1"/>
  <c r="BH5" i="64" s="1"/>
  <c r="BI6" i="64"/>
  <c r="BI7" i="64" s="1"/>
  <c r="BH7" i="64" l="1"/>
  <c r="BI5" i="64"/>
  <c r="BJ6" i="64" l="1"/>
  <c r="BJ7" i="64" l="1"/>
  <c r="BJ5" i="64"/>
  <c r="BK6" i="64"/>
  <c r="BK5" i="64" l="1"/>
  <c r="BK7" i="64"/>
  <c r="BL6" i="64"/>
  <c r="BM6" i="64" l="1"/>
  <c r="BL5" i="64"/>
  <c r="BL7" i="64"/>
  <c r="BN6" i="64" l="1"/>
  <c r="BM5" i="64"/>
  <c r="BM7" i="64"/>
  <c r="BO6" i="64" l="1"/>
  <c r="BN7" i="64"/>
  <c r="BN5" i="64"/>
  <c r="BO5" i="64" l="1"/>
  <c r="BO7" i="64"/>
  <c r="BP6" i="64"/>
  <c r="BQ6" i="64" l="1"/>
  <c r="BP7" i="64"/>
  <c r="BP5" i="64"/>
  <c r="BR6" i="64" l="1"/>
  <c r="BQ7" i="64"/>
  <c r="BQ5" i="64"/>
  <c r="BR5" i="64" l="1"/>
  <c r="BR7" i="64"/>
  <c r="AQ545" i="64" l="1"/>
  <c r="AQ705" i="63"/>
  <c r="AS491" i="63"/>
  <c r="AS417" i="63"/>
  <c r="AQ836" i="63"/>
  <c r="AS925" i="63"/>
  <c r="AQ1066" i="64"/>
  <c r="AQ144" i="63"/>
  <c r="AQ944" i="64"/>
  <c r="AQ72" i="63"/>
  <c r="AS1480" i="63"/>
  <c r="AQ556" i="63"/>
  <c r="AS1651" i="63"/>
  <c r="AS793" i="63"/>
  <c r="AS1136" i="63"/>
  <c r="AQ588" i="63"/>
  <c r="AQ503" i="64"/>
  <c r="AS761" i="63"/>
  <c r="AQ2120" i="63"/>
  <c r="AQ976" i="64"/>
  <c r="AQ1002" i="64"/>
  <c r="AQ523" i="64"/>
  <c r="AS1396" i="63"/>
  <c r="AQ1010" i="63"/>
  <c r="AS1712" i="63"/>
  <c r="AQ446" i="63"/>
  <c r="AQ1402" i="63"/>
  <c r="AQ41" i="64"/>
  <c r="AS467" i="63"/>
  <c r="AQ446" i="64"/>
  <c r="AQ680" i="64"/>
  <c r="AQ1432" i="63"/>
  <c r="AQ565" i="63"/>
  <c r="AQ1709" i="63"/>
  <c r="AQ1680" i="63"/>
  <c r="AQ1784" i="63"/>
  <c r="AQ314" i="64"/>
  <c r="AQ1519" i="63"/>
  <c r="AQ953" i="64"/>
  <c r="AQ1537" i="63"/>
  <c r="AS1096" i="63"/>
  <c r="AS663" i="63"/>
  <c r="AQ887" i="63"/>
  <c r="AQ1099" i="63"/>
  <c r="AQ598" i="64"/>
  <c r="AS1633" i="63"/>
  <c r="AS449" i="63"/>
  <c r="AQ2001" i="63"/>
  <c r="AS1849" i="63"/>
  <c r="AS178" i="63"/>
  <c r="AQ1084" i="64"/>
  <c r="AS1821" i="63"/>
  <c r="AQ537" i="64"/>
  <c r="AQ1048" i="64"/>
  <c r="AQ78" i="63"/>
  <c r="AQ546" i="64"/>
  <c r="AQ775" i="64"/>
  <c r="AQ70" i="64"/>
  <c r="AQ85" i="64"/>
  <c r="AS182" i="63"/>
  <c r="AQ639" i="63"/>
  <c r="AS1095" i="63"/>
  <c r="AQ1717" i="63"/>
  <c r="AQ478" i="64"/>
  <c r="AQ443" i="63"/>
  <c r="AS223" i="63"/>
  <c r="AS1977" i="63"/>
  <c r="AQ242" i="63"/>
  <c r="AQ835" i="63"/>
  <c r="AQ842" i="64"/>
  <c r="AQ1055" i="64"/>
  <c r="AQ1783" i="63"/>
  <c r="AS470" i="63"/>
  <c r="AQ901" i="64"/>
  <c r="AS1550" i="63"/>
  <c r="AQ1778" i="63"/>
  <c r="AQ1810" i="63"/>
  <c r="AS1304" i="63"/>
  <c r="AQ1928" i="63"/>
  <c r="AQ1946" i="63"/>
  <c r="AQ238" i="63"/>
  <c r="AS1827" i="63"/>
  <c r="AQ1541" i="63"/>
  <c r="AS144" i="63"/>
  <c r="AS1908" i="63"/>
  <c r="AQ1406" i="63"/>
  <c r="AQ143" i="64"/>
  <c r="AS1689" i="63"/>
  <c r="AS1361" i="63"/>
  <c r="AQ431" i="64"/>
  <c r="AQ1812" i="63"/>
  <c r="AS1813" i="63"/>
  <c r="AQ1126" i="63"/>
  <c r="AS708" i="63"/>
  <c r="AS725" i="63"/>
  <c r="AQ1893" i="63"/>
  <c r="AS2120" i="63"/>
  <c r="AQ88" i="64"/>
  <c r="AQ703" i="64"/>
  <c r="AS288" i="63"/>
  <c r="AQ363" i="64"/>
  <c r="AQ2106" i="63"/>
  <c r="AQ240" i="64"/>
  <c r="AS147" i="63"/>
  <c r="AS554" i="63"/>
  <c r="AQ244" i="63"/>
  <c r="AQ1962" i="63"/>
  <c r="AS1171" i="63"/>
  <c r="AQ1056" i="63"/>
  <c r="AQ833" i="63"/>
  <c r="AS1094" i="63"/>
  <c r="AQ783" i="64"/>
  <c r="AQ1963" i="63"/>
  <c r="AQ1368" i="63"/>
  <c r="AQ1528" i="63"/>
  <c r="AS475" i="63"/>
  <c r="AS318" i="63"/>
  <c r="AQ717" i="64"/>
  <c r="AQ980" i="63"/>
  <c r="AS825" i="63"/>
  <c r="AQ803" i="63"/>
  <c r="AS1718" i="63"/>
  <c r="AQ71" i="63"/>
  <c r="AS952" i="63"/>
  <c r="AQ1386" i="63"/>
  <c r="AQ640" i="64"/>
  <c r="AS1323" i="63"/>
  <c r="AQ853" i="64"/>
  <c r="AQ1063" i="64"/>
  <c r="AS618" i="63"/>
  <c r="AS1318" i="63"/>
  <c r="AQ758" i="63"/>
  <c r="AS254" i="63"/>
  <c r="AQ977" i="64"/>
  <c r="AS1678" i="63"/>
  <c r="AS958" i="63"/>
  <c r="AQ231" i="63"/>
  <c r="AQ139" i="64"/>
  <c r="AS2072" i="63"/>
  <c r="AQ828" i="64"/>
  <c r="AS1755" i="63"/>
  <c r="AQ589" i="63"/>
  <c r="AQ781" i="64"/>
  <c r="AQ601" i="63"/>
  <c r="AQ1054" i="63"/>
  <c r="AS715" i="63"/>
  <c r="AQ2055" i="63"/>
  <c r="AQ1807" i="63"/>
  <c r="AQ1639" i="63"/>
  <c r="AS626" i="63"/>
  <c r="AQ1383" i="63"/>
  <c r="AS596" i="63"/>
  <c r="AS578" i="63"/>
  <c r="AQ377" i="64"/>
  <c r="AQ1593" i="63"/>
  <c r="AQ369" i="64"/>
  <c r="AQ1598" i="63"/>
  <c r="AQ1251" i="63"/>
  <c r="AQ1486" i="63"/>
  <c r="AS1237" i="63"/>
  <c r="AQ845" i="63"/>
  <c r="AQ2007" i="63"/>
  <c r="AQ807" i="63"/>
  <c r="AS1139" i="63"/>
  <c r="AQ661" i="63"/>
  <c r="AQ493" i="64"/>
  <c r="AS1882" i="63"/>
  <c r="AQ1405" i="63"/>
  <c r="AQ715" i="64"/>
  <c r="AQ229" i="63"/>
  <c r="AQ190" i="63"/>
  <c r="AQ378" i="64"/>
  <c r="AS2065" i="63"/>
  <c r="AS551" i="63"/>
  <c r="AS293" i="63"/>
  <c r="AS114" i="63"/>
  <c r="AQ1841" i="63"/>
  <c r="AQ1125" i="63"/>
  <c r="AQ230" i="63"/>
  <c r="AQ2093" i="63"/>
  <c r="AQ1252" i="63"/>
  <c r="AQ986" i="64"/>
  <c r="AS975" i="63"/>
  <c r="AQ48" i="64"/>
  <c r="AS1006" i="63"/>
  <c r="AQ1377" i="63"/>
  <c r="AQ1164" i="63"/>
  <c r="AQ655" i="64"/>
  <c r="AQ860" i="63"/>
  <c r="AQ919" i="63"/>
  <c r="AQ336" i="63"/>
  <c r="AQ809" i="63"/>
  <c r="AS759" i="63"/>
  <c r="AQ1275" i="63"/>
  <c r="AS1940" i="63"/>
  <c r="AS2031" i="63"/>
  <c r="AS583" i="63"/>
  <c r="AQ1525" i="63"/>
  <c r="AQ351" i="63"/>
  <c r="AS1327" i="63"/>
  <c r="AQ134" i="63"/>
  <c r="AQ388" i="63"/>
  <c r="AQ2063" i="63"/>
  <c r="AQ403" i="63"/>
  <c r="AS1926" i="63"/>
  <c r="AS1904" i="63"/>
  <c r="AS1405" i="63"/>
  <c r="AS1953" i="63"/>
  <c r="AS750" i="63"/>
  <c r="AQ1183" i="63"/>
  <c r="AQ1905" i="63"/>
  <c r="AQ1097" i="63"/>
  <c r="AS109" i="63"/>
  <c r="AS2061" i="63"/>
  <c r="AQ851" i="64"/>
  <c r="AS2140" i="63"/>
  <c r="AS1631" i="63"/>
  <c r="AS1332" i="63"/>
  <c r="AS486" i="63"/>
  <c r="AQ511" i="64"/>
  <c r="AQ580" i="64"/>
  <c r="AQ1702" i="63"/>
  <c r="AQ569" i="63"/>
  <c r="AQ344" i="63"/>
  <c r="AS1789" i="63"/>
  <c r="AQ593" i="64"/>
  <c r="AQ825" i="63"/>
  <c r="AQ554" i="64"/>
  <c r="AQ151" i="64"/>
  <c r="AQ1052" i="64"/>
  <c r="AQ632" i="64"/>
  <c r="AQ1016" i="64"/>
  <c r="AQ2050" i="63"/>
  <c r="AQ886" i="64"/>
  <c r="AQ904" i="63"/>
  <c r="AS1291" i="63"/>
  <c r="AS601" i="63"/>
  <c r="AQ1849" i="63"/>
  <c r="AQ245" i="64"/>
  <c r="AQ807" i="64"/>
  <c r="AQ782" i="63"/>
  <c r="AQ1026" i="63"/>
  <c r="AQ216" i="64"/>
  <c r="AQ989" i="63"/>
  <c r="AQ924" i="64"/>
  <c r="AQ1885" i="63"/>
  <c r="AS1383" i="63"/>
  <c r="AS1911" i="63"/>
  <c r="AS1834" i="63"/>
  <c r="AQ923" i="64"/>
  <c r="AQ1473" i="63"/>
  <c r="AS1364" i="63"/>
  <c r="AS1593" i="63"/>
  <c r="AQ948" i="64"/>
  <c r="AS734" i="63"/>
  <c r="AQ107" i="63"/>
  <c r="AQ1179" i="63"/>
  <c r="AS1670" i="63"/>
  <c r="AS1976" i="63"/>
  <c r="AQ602" i="64"/>
  <c r="AQ1732" i="63"/>
  <c r="AQ610" i="64"/>
  <c r="AS521" i="63"/>
  <c r="AQ1626" i="63"/>
  <c r="AQ379" i="63"/>
  <c r="AS2050" i="63"/>
  <c r="AS1097" i="63"/>
  <c r="AQ116" i="63"/>
  <c r="AQ979" i="64"/>
  <c r="AQ391" i="64"/>
  <c r="AS1980" i="63"/>
  <c r="AQ913" i="64"/>
  <c r="AS1087" i="63"/>
  <c r="AQ1533" i="63"/>
  <c r="AQ1141" i="63"/>
  <c r="AS766" i="63"/>
  <c r="AQ641" i="64"/>
  <c r="AS635" i="63"/>
  <c r="AS1899" i="63"/>
  <c r="AQ52" i="63"/>
  <c r="AQ1796" i="63"/>
  <c r="AQ1572" i="63"/>
  <c r="AQ171" i="64"/>
  <c r="AQ511" i="63"/>
  <c r="AQ1811" i="63"/>
  <c r="AS492" i="63"/>
  <c r="AS1436" i="63"/>
  <c r="AQ1061" i="63"/>
  <c r="AQ1081" i="63"/>
  <c r="AQ969" i="64"/>
  <c r="AQ1363" i="63"/>
  <c r="AQ621" i="63"/>
  <c r="AQ558" i="63"/>
  <c r="AS1248" i="63"/>
  <c r="AQ826" i="64"/>
  <c r="AQ490" i="64"/>
  <c r="AQ1587" i="63"/>
  <c r="AQ979" i="63"/>
  <c r="AS1876" i="63"/>
  <c r="AS943" i="63"/>
  <c r="AS2011" i="63"/>
  <c r="AQ870" i="63"/>
  <c r="AS514" i="63"/>
  <c r="AQ1555" i="63"/>
  <c r="AQ1064" i="64"/>
  <c r="AS1894" i="63"/>
  <c r="AS670" i="63"/>
  <c r="AQ28" i="63"/>
  <c r="AQ520" i="63"/>
  <c r="AS834" i="63"/>
  <c r="AQ2002" i="63"/>
  <c r="AS598" i="63"/>
  <c r="AS693" i="63"/>
  <c r="AQ441" i="64"/>
  <c r="AQ862" i="64"/>
  <c r="AQ800" i="63"/>
  <c r="AQ928" i="64"/>
  <c r="AQ154" i="63"/>
  <c r="AQ744" i="64"/>
  <c r="AQ741" i="63"/>
  <c r="AS2114" i="63"/>
  <c r="AS1710" i="63"/>
  <c r="AS1847" i="63"/>
  <c r="AQ721" i="63"/>
  <c r="AS1586" i="63"/>
  <c r="AQ571" i="63"/>
  <c r="AQ1445" i="63"/>
  <c r="AQ518" i="64"/>
  <c r="AQ588" i="64"/>
  <c r="AQ956" i="63"/>
  <c r="AQ325" i="63"/>
  <c r="AQ538" i="63"/>
  <c r="AQ978" i="63"/>
  <c r="AQ795" i="64"/>
  <c r="AQ334" i="63"/>
  <c r="AS2066" i="63"/>
  <c r="AQ148" i="63"/>
  <c r="AQ1896" i="63"/>
  <c r="AQ757" i="64"/>
  <c r="AS842" i="63"/>
  <c r="AQ515" i="64"/>
  <c r="AQ1972" i="63"/>
  <c r="AQ930" i="63"/>
  <c r="AQ1545" i="63"/>
  <c r="AS1541" i="63"/>
  <c r="AQ675" i="63"/>
  <c r="AS889" i="63"/>
  <c r="AQ1482" i="63"/>
  <c r="AQ1261" i="63"/>
  <c r="AS1494" i="63"/>
  <c r="AQ1253" i="63"/>
  <c r="AS1829" i="63"/>
  <c r="AQ133" i="64"/>
  <c r="AQ1818" i="63"/>
  <c r="AS1003" i="63"/>
  <c r="AQ713" i="63"/>
  <c r="AQ742" i="63"/>
  <c r="AS2028" i="63"/>
  <c r="AQ514" i="63"/>
  <c r="AS679" i="63"/>
  <c r="AQ333" i="64"/>
  <c r="AQ1167" i="63"/>
  <c r="AQ994" i="64"/>
  <c r="AS1726" i="63"/>
  <c r="AS1259" i="63"/>
  <c r="AS1098" i="63"/>
  <c r="AQ2162" i="63"/>
  <c r="AQ226" i="63"/>
  <c r="AQ571" i="64"/>
  <c r="AQ839" i="63"/>
  <c r="AQ436" i="63"/>
  <c r="AS971" i="63"/>
  <c r="AQ904" i="64"/>
  <c r="AQ223" i="64"/>
  <c r="AS1798" i="63"/>
  <c r="AS212" i="63"/>
  <c r="AS1330" i="63"/>
  <c r="AQ987" i="63"/>
  <c r="AQ492" i="64"/>
  <c r="AS540" i="63"/>
  <c r="AQ2037" i="63"/>
  <c r="AS2086" i="63"/>
  <c r="AQ947" i="63"/>
  <c r="AS1140" i="63"/>
  <c r="AQ76" i="64"/>
  <c r="AS1005" i="63"/>
  <c r="AS2019" i="63"/>
  <c r="AS1375" i="63"/>
  <c r="AQ1910" i="63"/>
  <c r="AS853" i="63"/>
  <c r="AQ1854" i="63"/>
  <c r="AS105" i="63"/>
  <c r="AQ1017" i="63"/>
  <c r="AQ148" i="64"/>
  <c r="AQ954" i="64"/>
  <c r="AQ855" i="63"/>
  <c r="AS821" i="63"/>
  <c r="AQ191" i="63"/>
  <c r="AQ175" i="64"/>
  <c r="AS1788" i="63"/>
  <c r="AS436" i="63"/>
  <c r="AS1772" i="63"/>
  <c r="AQ1686" i="63"/>
  <c r="AS1031" i="63"/>
  <c r="AS2075" i="63"/>
  <c r="AS1505" i="63"/>
  <c r="AS443" i="63"/>
  <c r="AQ662" i="64"/>
  <c r="AQ136" i="63"/>
  <c r="AQ118" i="64"/>
  <c r="AQ1655" i="63"/>
  <c r="AS1939" i="63"/>
  <c r="AQ654" i="63"/>
  <c r="AQ1146" i="63"/>
  <c r="AQ1032" i="64"/>
  <c r="AS888" i="63"/>
  <c r="AQ543" i="63"/>
  <c r="AQ481" i="64"/>
  <c r="AS535" i="63"/>
  <c r="AS1579" i="63"/>
  <c r="AS1852" i="63"/>
  <c r="AQ1148" i="63"/>
  <c r="AS1144" i="63"/>
  <c r="AS1319" i="63"/>
  <c r="AQ853" i="63"/>
  <c r="AS2002" i="63"/>
  <c r="AQ259" i="63"/>
  <c r="AQ1802" i="63"/>
  <c r="AQ339" i="63"/>
  <c r="AQ416" i="64"/>
  <c r="AS1578" i="63"/>
  <c r="AQ364" i="64"/>
  <c r="AQ473" i="63"/>
  <c r="AS2110" i="63"/>
  <c r="AQ990" i="63"/>
  <c r="AQ246" i="63"/>
  <c r="AQ290" i="63"/>
  <c r="AQ459" i="63"/>
  <c r="AQ366" i="64"/>
  <c r="AS1307" i="63"/>
  <c r="AQ7" i="63"/>
  <c r="AS605" i="63"/>
  <c r="AQ1047" i="63"/>
  <c r="AQ1413" i="63"/>
  <c r="AS1552" i="63"/>
  <c r="AS932" i="63"/>
  <c r="AS532" i="63"/>
  <c r="AQ1945" i="63"/>
  <c r="AQ1436" i="63"/>
  <c r="AQ1999" i="63"/>
  <c r="AQ498" i="63"/>
  <c r="AS1368" i="63"/>
  <c r="AQ838" i="64"/>
  <c r="AQ322" i="63"/>
  <c r="AQ726" i="64"/>
  <c r="AS1422" i="63"/>
  <c r="AS458" i="63"/>
  <c r="AS580" i="63"/>
  <c r="AS270" i="63"/>
  <c r="AS364" i="63"/>
  <c r="AQ410" i="63"/>
  <c r="AS253" i="63"/>
  <c r="AQ352" i="64"/>
  <c r="AS887" i="63"/>
  <c r="AQ271" i="64"/>
  <c r="AS1566" i="63"/>
  <c r="AS1417" i="63"/>
  <c r="AQ651" i="63"/>
  <c r="AQ423" i="64"/>
  <c r="AQ1881" i="63"/>
  <c r="AQ481" i="63"/>
  <c r="AS2071" i="63"/>
  <c r="AS180" i="63"/>
  <c r="AQ436" i="64"/>
  <c r="AQ1311" i="63"/>
  <c r="AQ2079" i="63"/>
  <c r="AQ1730" i="63"/>
  <c r="AS1545" i="63"/>
  <c r="AQ55" i="64"/>
  <c r="AS1279" i="63"/>
  <c r="AQ549" i="64"/>
  <c r="AQ1919" i="63"/>
  <c r="AS444" i="63"/>
  <c r="AQ1007" i="64"/>
  <c r="AS1969" i="63"/>
  <c r="AS520" i="63"/>
  <c r="AS947" i="63"/>
  <c r="AS1634" i="63"/>
  <c r="AQ60" i="63"/>
  <c r="AS1170" i="63"/>
  <c r="AQ1067" i="64"/>
  <c r="AQ1149" i="63"/>
  <c r="AQ141" i="63"/>
  <c r="AS1654" i="63"/>
  <c r="AQ319" i="64"/>
  <c r="AQ1712" i="63"/>
  <c r="AS890" i="63"/>
  <c r="AS1952" i="63"/>
  <c r="AQ920" i="64"/>
  <c r="AS1902" i="63"/>
  <c r="AQ1458" i="63"/>
  <c r="AS1135" i="63"/>
  <c r="AS488" i="63"/>
  <c r="AQ1310" i="63"/>
  <c r="AQ2034" i="63"/>
  <c r="AQ239" i="63"/>
  <c r="AQ1307" i="63"/>
  <c r="AS631" i="63"/>
  <c r="AQ749" i="64"/>
  <c r="AS222" i="63"/>
  <c r="AS176" i="63"/>
  <c r="AS616" i="63"/>
  <c r="AS1715" i="63"/>
  <c r="AQ2047" i="63"/>
  <c r="AS1403" i="63"/>
  <c r="AQ2010" i="63"/>
  <c r="AQ815" i="64"/>
  <c r="AS1859" i="63"/>
  <c r="AQ455" i="64"/>
  <c r="AQ679" i="63"/>
  <c r="AQ270" i="63"/>
  <c r="AS1948" i="63"/>
  <c r="AQ1344" i="63"/>
  <c r="AQ510" i="63"/>
  <c r="AQ927" i="64"/>
  <c r="AQ1726" i="63"/>
  <c r="AS1486" i="63"/>
  <c r="AS1485" i="63"/>
  <c r="AQ310" i="64"/>
  <c r="AS807" i="63"/>
  <c r="AS1306" i="63"/>
  <c r="AQ686" i="64"/>
  <c r="AQ1031" i="63"/>
  <c r="AQ874" i="64"/>
  <c r="AS504" i="63"/>
  <c r="AQ808" i="64"/>
  <c r="AQ1139" i="63"/>
  <c r="AS482" i="63"/>
  <c r="AQ470" i="64"/>
  <c r="AS1704" i="63"/>
  <c r="AQ379" i="64"/>
  <c r="AS1645" i="63"/>
  <c r="AQ721" i="64"/>
  <c r="AQ140" i="63"/>
  <c r="AS836" i="63"/>
  <c r="AQ996" i="64"/>
  <c r="AQ49" i="63"/>
  <c r="AS1462" i="63"/>
  <c r="AQ234" i="64"/>
  <c r="AQ1877" i="63"/>
  <c r="AS611" i="63"/>
  <c r="AQ2065" i="63"/>
  <c r="AS1193" i="63"/>
  <c r="AQ315" i="63"/>
  <c r="AQ2165" i="63"/>
  <c r="AQ371" i="63"/>
  <c r="AS574" i="63"/>
  <c r="AS1523" i="63"/>
  <c r="AS1312" i="63"/>
  <c r="AQ1263" i="63"/>
  <c r="AS427" i="63"/>
  <c r="AQ1603" i="63"/>
  <c r="AQ529" i="64"/>
  <c r="AS1507" i="63"/>
  <c r="AS2000" i="63"/>
  <c r="AQ88" i="63"/>
  <c r="AS1874" i="63"/>
  <c r="AS1242" i="63"/>
  <c r="AS1295" i="63"/>
  <c r="AQ357" i="63"/>
  <c r="AQ614" i="64"/>
  <c r="AS1856" i="63"/>
  <c r="AQ410" i="64"/>
  <c r="AQ507" i="63"/>
  <c r="AS902" i="63"/>
  <c r="AQ62" i="64"/>
  <c r="AS1445" i="63"/>
  <c r="AQ1656" i="63"/>
  <c r="AQ2125" i="63"/>
  <c r="AQ789" i="63"/>
  <c r="AQ1539" i="63"/>
  <c r="AS256" i="63"/>
  <c r="AQ1068" i="63"/>
  <c r="AQ392" i="63"/>
  <c r="AS942" i="63"/>
  <c r="AS1762" i="63"/>
  <c r="AQ73" i="63"/>
  <c r="AQ415" i="64"/>
  <c r="AS2046" i="63"/>
  <c r="AS397" i="63"/>
  <c r="AQ1019" i="64"/>
  <c r="AQ1575" i="63"/>
  <c r="AQ263" i="64"/>
  <c r="AQ1651" i="63"/>
  <c r="AQ1479" i="63"/>
  <c r="AS1880" i="63"/>
  <c r="AQ103" i="63"/>
  <c r="AQ676" i="64"/>
  <c r="AQ34" i="63"/>
  <c r="AQ844" i="64"/>
  <c r="AQ1829" i="63"/>
  <c r="AQ888" i="64"/>
  <c r="AQ355" i="64"/>
  <c r="AQ1868" i="63"/>
  <c r="AS612" i="63"/>
  <c r="AQ960" i="64"/>
  <c r="AS2045" i="63"/>
  <c r="AQ351" i="64"/>
  <c r="AQ1984" i="63"/>
  <c r="AQ1536" i="63"/>
  <c r="AQ182" i="64"/>
  <c r="AS2103" i="63"/>
  <c r="AS1150" i="63"/>
  <c r="AS928" i="63"/>
  <c r="AS1435" i="63"/>
  <c r="AQ2114" i="63"/>
  <c r="AQ421" i="64"/>
  <c r="AQ1216" i="63"/>
  <c r="AS174" i="63"/>
  <c r="AS141" i="63"/>
  <c r="AQ745" i="63"/>
  <c r="AQ676" i="63"/>
  <c r="AQ735" i="63"/>
  <c r="AQ400" i="64"/>
  <c r="AQ170" i="64"/>
  <c r="AS1409" i="63"/>
  <c r="AQ2157" i="63"/>
  <c r="AS625" i="63"/>
  <c r="AQ899" i="63"/>
  <c r="AQ405" i="64"/>
  <c r="AQ868" i="63"/>
  <c r="AS1285" i="63"/>
  <c r="AQ1859" i="63"/>
  <c r="AQ909" i="64"/>
  <c r="AQ478" i="63"/>
  <c r="AQ1210" i="63"/>
  <c r="AQ521" i="64"/>
  <c r="AS700" i="63"/>
  <c r="AQ66" i="64"/>
  <c r="AS1100" i="63"/>
  <c r="AQ2077" i="63"/>
  <c r="AS1438" i="63"/>
  <c r="AS808" i="63"/>
  <c r="AS1935" i="63"/>
  <c r="AS1862" i="63"/>
  <c r="AS1986" i="63"/>
  <c r="AS2131" i="63"/>
  <c r="AS1313" i="63"/>
  <c r="AQ1629" i="63"/>
  <c r="AQ779" i="64"/>
  <c r="AQ296" i="64"/>
  <c r="AQ50" i="64"/>
  <c r="AS1106" i="63"/>
  <c r="AQ1708" i="63"/>
  <c r="AQ262" i="64"/>
  <c r="AS6" i="63"/>
  <c r="AS2068" i="63"/>
  <c r="AQ1957" i="63"/>
  <c r="AS1556" i="63"/>
  <c r="AQ19" i="63"/>
  <c r="AQ982" i="64"/>
  <c r="AQ677" i="64"/>
  <c r="AS1497" i="63"/>
  <c r="AQ1096" i="63"/>
  <c r="AS1647" i="63"/>
  <c r="AQ1912" i="63"/>
  <c r="AS1920" i="63"/>
  <c r="AQ1091" i="63"/>
  <c r="AQ1104" i="63"/>
  <c r="AQ1751" i="63"/>
  <c r="AQ181" i="64"/>
  <c r="AQ274" i="63"/>
  <c r="AQ626" i="63"/>
  <c r="AQ141" i="64"/>
  <c r="AS1452" i="63"/>
  <c r="AQ643" i="63"/>
  <c r="AQ329" i="63"/>
  <c r="AS557" i="63"/>
  <c r="AS549" i="63"/>
  <c r="AS1333" i="63"/>
  <c r="AQ1003" i="63"/>
  <c r="AS688" i="63"/>
  <c r="AQ890" i="63"/>
  <c r="AS919" i="63"/>
  <c r="AQ677" i="63"/>
  <c r="AS186" i="63"/>
  <c r="AQ674" i="63"/>
  <c r="AS988" i="63"/>
  <c r="AQ808" i="63"/>
  <c r="AS2036" i="63"/>
  <c r="AQ224" i="64"/>
  <c r="AQ2043" i="63"/>
  <c r="AQ142" i="63"/>
  <c r="AQ1000" i="64"/>
  <c r="AQ1048" i="63"/>
  <c r="AQ1499" i="63"/>
  <c r="AQ1234" i="63"/>
  <c r="AQ1476" i="63"/>
  <c r="AQ352" i="63"/>
  <c r="AQ825" i="64"/>
  <c r="AQ798" i="64"/>
  <c r="AQ955" i="63"/>
  <c r="AQ952" i="64"/>
  <c r="AQ766" i="64"/>
  <c r="AQ500" i="63"/>
  <c r="AQ650" i="63"/>
  <c r="AQ599" i="63"/>
  <c r="AQ1740" i="63"/>
  <c r="AQ796" i="64"/>
  <c r="AS1207" i="63"/>
  <c r="AQ1604" i="63"/>
  <c r="AQ1388" i="63"/>
  <c r="AQ1446" i="63"/>
  <c r="AQ175" i="63"/>
  <c r="AQ524" i="63"/>
  <c r="AQ1924" i="63"/>
  <c r="AS897" i="63"/>
  <c r="AQ742" i="64"/>
  <c r="AQ422" i="64"/>
  <c r="AS812" i="63"/>
  <c r="AQ1022" i="63"/>
  <c r="AQ1766" i="63"/>
  <c r="AQ1952" i="63"/>
  <c r="AS2004" i="63"/>
  <c r="AQ925" i="63"/>
  <c r="AS690" i="63"/>
  <c r="AQ1540" i="63"/>
  <c r="AS1439" i="63"/>
  <c r="AS1107" i="63"/>
  <c r="AQ2076" i="63"/>
  <c r="AQ316" i="64"/>
  <c r="AS918" i="63"/>
  <c r="AS1345" i="63"/>
  <c r="AQ1260" i="63"/>
  <c r="AS1855" i="63"/>
  <c r="AQ1182" i="63"/>
  <c r="AQ1695" i="63"/>
  <c r="AS1832" i="63"/>
  <c r="AQ1075" i="64"/>
  <c r="AQ15" i="63"/>
  <c r="AQ1195" i="63"/>
  <c r="AQ709" i="64"/>
  <c r="AS400" i="63"/>
  <c r="AQ1986" i="63"/>
  <c r="AQ770" i="64"/>
  <c r="AS1308" i="63"/>
  <c r="AQ1474" i="63"/>
  <c r="AQ440" i="64"/>
  <c r="AS183" i="63"/>
  <c r="AQ794" i="64"/>
  <c r="AS845" i="63"/>
  <c r="AQ949" i="64"/>
  <c r="AQ1115" i="63"/>
  <c r="AQ1046" i="63"/>
  <c r="AS1475" i="63"/>
  <c r="AQ294" i="64"/>
  <c r="AQ1462" i="63"/>
  <c r="AQ1171" i="63"/>
  <c r="AQ155" i="64"/>
  <c r="AS782" i="63"/>
  <c r="AQ217" i="64"/>
  <c r="AQ1899" i="63"/>
  <c r="AQ1898" i="63"/>
  <c r="AQ81" i="63"/>
  <c r="AS1515" i="63"/>
  <c r="AQ376" i="64"/>
  <c r="AQ1991" i="63"/>
  <c r="AS959" i="63"/>
  <c r="AS235" i="63"/>
  <c r="AS1698" i="63"/>
  <c r="AQ1352" i="63"/>
  <c r="AS886" i="63"/>
  <c r="AS579" i="63"/>
  <c r="AQ1522" i="63"/>
  <c r="AQ1697" i="63"/>
  <c r="AQ424" i="64"/>
  <c r="AQ93" i="64"/>
  <c r="AQ1331" i="63"/>
  <c r="AQ692" i="64"/>
  <c r="AQ2032" i="63"/>
  <c r="AQ45" i="64"/>
  <c r="AQ579" i="64"/>
  <c r="AQ737" i="64"/>
  <c r="AQ542" i="64"/>
  <c r="AQ467" i="64"/>
  <c r="AS822" i="63"/>
  <c r="AQ754" i="63"/>
  <c r="AQ996" i="63"/>
  <c r="AQ1483" i="63"/>
  <c r="AQ1336" i="63"/>
  <c r="AQ473" i="64"/>
  <c r="AQ119" i="64"/>
  <c r="AQ851" i="63"/>
  <c r="AQ811" i="63"/>
  <c r="AQ480" i="64"/>
  <c r="AQ794" i="63"/>
  <c r="AS732" i="63"/>
  <c r="AQ1160" i="63"/>
  <c r="AS1282" i="63"/>
  <c r="AQ17" i="63"/>
  <c r="AQ649" i="64"/>
  <c r="AS639" i="63"/>
  <c r="AS837" i="63"/>
  <c r="AS1502" i="63"/>
  <c r="AQ1530" i="63"/>
  <c r="AS1866" i="63"/>
  <c r="AQ570" i="64"/>
  <c r="AS720" i="63"/>
  <c r="AS675" i="63"/>
  <c r="AS1691" i="63"/>
  <c r="AS1872" i="63"/>
  <c r="AS1530" i="63"/>
  <c r="AS1945" i="63"/>
  <c r="AQ931" i="64"/>
  <c r="AQ2119" i="63"/>
  <c r="AS872" i="63"/>
  <c r="AS1583" i="63"/>
  <c r="AS523" i="63"/>
  <c r="AQ74" i="63"/>
  <c r="AQ7" i="64"/>
  <c r="AS2106" i="63"/>
  <c r="AS871" i="63"/>
  <c r="AQ998" i="64"/>
  <c r="AQ813" i="64"/>
  <c r="AS1117" i="63"/>
  <c r="AQ242" i="64"/>
  <c r="AQ1161" i="63"/>
  <c r="AQ98" i="63"/>
  <c r="AS2148" i="63"/>
  <c r="AQ1635" i="63"/>
  <c r="AS1516" i="63"/>
  <c r="AS1129" i="63"/>
  <c r="AQ1703" i="63"/>
  <c r="AQ812" i="63"/>
  <c r="AS1281" i="63"/>
  <c r="AS666" i="63"/>
  <c r="AQ641" i="63"/>
  <c r="AQ1245" i="63"/>
  <c r="AQ1072" i="64"/>
  <c r="AQ272" i="64"/>
  <c r="AQ160" i="63"/>
  <c r="AQ86" i="64"/>
  <c r="AQ188" i="64"/>
  <c r="AS1363" i="63"/>
  <c r="AS792" i="63"/>
  <c r="AQ360" i="64"/>
  <c r="AQ2086" i="63"/>
  <c r="AQ1429" i="63"/>
  <c r="AQ1305" i="63"/>
  <c r="AQ547" i="64"/>
  <c r="AQ356" i="64"/>
  <c r="AQ203" i="63"/>
  <c r="AQ1546" i="63"/>
  <c r="AQ1819" i="63"/>
  <c r="AQ1684" i="63"/>
  <c r="AS1021" i="63"/>
  <c r="AQ94" i="64"/>
  <c r="AS1197" i="63"/>
  <c r="AS629" i="63"/>
  <c r="AS1841" i="63"/>
  <c r="AS2096" i="63"/>
  <c r="AS763" i="63"/>
  <c r="AQ949" i="63"/>
  <c r="AS2070" i="63"/>
  <c r="AQ372" i="64"/>
  <c r="AQ173" i="63"/>
  <c r="AQ580" i="63"/>
  <c r="AS1893" i="63"/>
  <c r="AS77" i="63"/>
  <c r="AQ437" i="64"/>
  <c r="AS1264" i="63"/>
  <c r="AQ950" i="63"/>
  <c r="AS757" i="63"/>
  <c r="AQ849" i="64"/>
  <c r="AS1602" i="63"/>
  <c r="AQ995" i="63"/>
  <c r="AQ1762" i="63"/>
  <c r="AQ542" i="63"/>
  <c r="AQ1064" i="63"/>
  <c r="AQ1500" i="63"/>
  <c r="AQ1558" i="63"/>
  <c r="AQ1418" i="63"/>
  <c r="AQ1943" i="63"/>
  <c r="AS513" i="63"/>
  <c r="AQ1357" i="63"/>
  <c r="AQ501" i="64"/>
  <c r="AS484" i="63"/>
  <c r="AQ958" i="64"/>
  <c r="AQ430" i="63"/>
  <c r="AS220" i="63"/>
  <c r="AS2156" i="63"/>
  <c r="AQ2028" i="63"/>
  <c r="AS1286" i="63"/>
  <c r="AQ532" i="63"/>
  <c r="AQ1033" i="64"/>
  <c r="AQ433" i="64"/>
  <c r="AQ865" i="63"/>
  <c r="AS1393" i="63"/>
  <c r="AQ1075" i="63"/>
  <c r="AQ195" i="63"/>
  <c r="AQ1791" i="63"/>
  <c r="AQ625" i="63"/>
  <c r="AQ272" i="63"/>
  <c r="AS41" i="63"/>
  <c r="AQ287" i="64"/>
  <c r="AS1362" i="63"/>
  <c r="AQ2009" i="63"/>
  <c r="AQ424" i="63"/>
  <c r="AS508" i="63"/>
  <c r="AQ738" i="64"/>
  <c r="AS1776" i="63"/>
  <c r="AQ1270" i="63"/>
  <c r="AQ1119" i="63"/>
  <c r="AS1936" i="63"/>
  <c r="AQ1018" i="64"/>
  <c r="AQ630" i="63"/>
  <c r="AQ685" i="64"/>
  <c r="AQ1057" i="64"/>
  <c r="AQ701" i="63"/>
  <c r="AQ494" i="63"/>
  <c r="AQ152" i="63"/>
  <c r="AQ971" i="64"/>
  <c r="AQ431" i="63"/>
  <c r="AS1126" i="63"/>
  <c r="AQ2005" i="63"/>
  <c r="AS1419" i="63"/>
  <c r="AQ1759" i="63"/>
  <c r="AS198" i="63"/>
  <c r="AQ1970" i="63"/>
  <c r="AS696" i="63"/>
  <c r="AQ852" i="64"/>
  <c r="AQ1410" i="63"/>
  <c r="AQ1627" i="63"/>
  <c r="AS2162" i="63"/>
  <c r="AQ782" i="64"/>
  <c r="AQ507" i="64"/>
  <c r="AS1386" i="63"/>
  <c r="AS221" i="63"/>
  <c r="AQ746" i="63"/>
  <c r="AQ1964" i="63"/>
  <c r="AQ1342" i="63"/>
  <c r="AQ609" i="64"/>
  <c r="AQ164" i="64"/>
  <c r="AQ974" i="64"/>
  <c r="AQ554" i="63"/>
  <c r="AQ1824" i="63"/>
  <c r="AQ1020" i="63"/>
  <c r="AQ1800" i="63"/>
  <c r="AS885" i="63"/>
  <c r="AS664" i="63"/>
  <c r="AQ1521" i="63"/>
  <c r="AQ1748" i="63"/>
  <c r="AQ1287" i="63"/>
  <c r="AS1549" i="63"/>
  <c r="AS1296" i="63"/>
  <c r="AS1227" i="63"/>
  <c r="AQ1120" i="63"/>
  <c r="AQ204" i="63"/>
  <c r="AQ365" i="63"/>
  <c r="AQ722" i="63"/>
  <c r="AQ1218" i="63"/>
  <c r="AQ312" i="64"/>
  <c r="AQ1809" i="63"/>
  <c r="AS432" i="63"/>
  <c r="AQ1895" i="63"/>
  <c r="AQ448" i="64"/>
  <c r="AQ1505" i="63"/>
  <c r="AS441" i="63"/>
  <c r="AS1706" i="63"/>
  <c r="AQ2149" i="63"/>
  <c r="AQ414" i="64"/>
  <c r="AS1727" i="63"/>
  <c r="AQ1490" i="63"/>
  <c r="AS487" i="63"/>
  <c r="AQ662" i="63"/>
  <c r="AS1625" i="63"/>
  <c r="AQ799" i="64"/>
  <c r="AQ372" i="63"/>
  <c r="AQ1754" i="63"/>
  <c r="AQ335" i="63"/>
  <c r="AQ1551" i="63"/>
  <c r="AS1180" i="63"/>
  <c r="AQ960" i="63"/>
  <c r="AQ579" i="63"/>
  <c r="AS2015" i="63"/>
  <c r="AQ92" i="63"/>
  <c r="AQ1937" i="63"/>
  <c r="AQ1573" i="63"/>
  <c r="AQ884" i="64"/>
  <c r="AQ856" i="63"/>
  <c r="AS1748" i="63"/>
  <c r="AS1222" i="63"/>
  <c r="AS1254" i="63"/>
  <c r="AQ42" i="63"/>
  <c r="AS781" i="63"/>
  <c r="AQ1027" i="64"/>
  <c r="AS1369" i="63"/>
  <c r="AQ772" i="63"/>
  <c r="AS1942" i="63"/>
  <c r="AQ370" i="63"/>
  <c r="AQ362" i="63"/>
  <c r="AS1108" i="63"/>
  <c r="AQ1438" i="63"/>
  <c r="AQ509" i="63"/>
  <c r="AS201" i="63"/>
  <c r="AS469" i="63"/>
  <c r="AQ291" i="63"/>
  <c r="AQ274" i="64"/>
  <c r="AS446" i="63"/>
  <c r="AQ1143" i="63"/>
  <c r="AQ1936" i="63"/>
  <c r="AS1121" i="63"/>
  <c r="AQ858" i="64"/>
  <c r="AS252" i="63"/>
  <c r="AQ1611" i="63"/>
  <c r="AQ1361" i="63"/>
  <c r="AQ1037" i="63"/>
  <c r="AQ831" i="63"/>
  <c r="AS789" i="63"/>
  <c r="AQ430" i="64"/>
  <c r="AS1115" i="63"/>
  <c r="AQ618" i="64"/>
  <c r="AQ965" i="63"/>
  <c r="AS1275" i="63"/>
  <c r="AQ718" i="63"/>
  <c r="AS966" i="63"/>
  <c r="AS542" i="63"/>
  <c r="AQ186" i="63"/>
  <c r="AQ575" i="64"/>
  <c r="AQ96" i="64"/>
  <c r="AQ270" i="64"/>
  <c r="AS395" i="63"/>
  <c r="AQ192" i="64"/>
  <c r="AQ2090" i="63"/>
  <c r="AQ1354" i="63"/>
  <c r="AQ1193" i="63"/>
  <c r="AQ1949" i="63"/>
  <c r="AS1685" i="63"/>
  <c r="AS2160" i="63"/>
  <c r="AQ1681" i="63"/>
  <c r="AQ682" i="63"/>
  <c r="AQ516" i="64"/>
  <c r="AS710" i="63"/>
  <c r="AQ926" i="64"/>
  <c r="AQ907" i="63"/>
  <c r="AQ633" i="64"/>
  <c r="AQ777" i="63"/>
  <c r="AS1667" i="63"/>
  <c r="AS1875" i="63"/>
  <c r="AS1527" i="63"/>
  <c r="AS1253" i="63"/>
  <c r="AQ87" i="64"/>
  <c r="AQ1535" i="63"/>
  <c r="AS1273" i="63"/>
  <c r="AS1560" i="63"/>
  <c r="AS448" i="63"/>
  <c r="AQ86" i="63"/>
  <c r="AS1775" i="63"/>
  <c r="AS497" i="63"/>
  <c r="AS558" i="63"/>
  <c r="AQ700" i="63"/>
  <c r="AQ1799" i="63"/>
  <c r="AS843" i="63"/>
  <c r="AQ615" i="64"/>
  <c r="AQ1921" i="63"/>
  <c r="AQ1232" i="63"/>
  <c r="AQ1640" i="63"/>
  <c r="AQ138" i="63"/>
  <c r="AQ26" i="63"/>
  <c r="AS1941" i="63"/>
  <c r="AS1163" i="63"/>
  <c r="AS1231" i="63"/>
  <c r="AS1962" i="63"/>
  <c r="AS566" i="63"/>
  <c r="AQ1359" i="63"/>
  <c r="AQ354" i="64"/>
  <c r="AS1719" i="63"/>
  <c r="AQ102" i="64"/>
  <c r="AQ879" i="63"/>
  <c r="AQ59" i="63"/>
  <c r="AQ514" i="64"/>
  <c r="AQ1975" i="63"/>
  <c r="AQ2124" i="63"/>
  <c r="AS1884" i="63"/>
  <c r="AQ1872" i="63"/>
  <c r="AQ1755" i="63"/>
  <c r="AS1543" i="63"/>
  <c r="AQ770" i="63"/>
  <c r="AQ389" i="64"/>
  <c r="AQ2033" i="63"/>
  <c r="AS1799" i="63"/>
  <c r="AQ885" i="64"/>
  <c r="AQ97" i="63"/>
  <c r="AQ471" i="63"/>
  <c r="AQ999" i="63"/>
  <c r="AS38" i="63"/>
  <c r="AQ1826" i="63"/>
  <c r="AS911" i="63"/>
  <c r="AQ1971" i="63"/>
  <c r="AQ249" i="64"/>
  <c r="AQ1685" i="63"/>
  <c r="AS1039" i="63"/>
  <c r="AS1732" i="63"/>
  <c r="AS1811" i="63"/>
  <c r="AQ54" i="64"/>
  <c r="AQ1022" i="64"/>
  <c r="AS2077" i="63"/>
  <c r="AQ765" i="63"/>
  <c r="AQ752" i="64"/>
  <c r="AQ743" i="63"/>
  <c r="AQ1190" i="63"/>
  <c r="AQ1219" i="63"/>
  <c r="AQ1515" i="63"/>
  <c r="AQ1254" i="63"/>
  <c r="AS874" i="63"/>
  <c r="AQ1006" i="64"/>
  <c r="AQ112" i="63"/>
  <c r="AQ636" i="64"/>
  <c r="AQ1283" i="63"/>
  <c r="AS787" i="63"/>
  <c r="AS1169" i="63"/>
  <c r="AQ603" i="64"/>
  <c r="AS1156" i="63"/>
  <c r="AQ32" i="64"/>
  <c r="AS500" i="63"/>
  <c r="AS1595" i="63"/>
  <c r="AQ417" i="64"/>
  <c r="AS1179" i="63"/>
  <c r="AQ1268" i="63"/>
  <c r="AS1385" i="63"/>
  <c r="AQ838" i="63"/>
  <c r="AS1185" i="63"/>
  <c r="AQ1940" i="63"/>
  <c r="AQ999" i="64"/>
  <c r="AQ1484" i="63"/>
  <c r="AQ575" i="63"/>
  <c r="AS969" i="63"/>
  <c r="AS1500" i="63"/>
  <c r="AQ553" i="63"/>
  <c r="AQ799" i="63"/>
  <c r="AQ525" i="64"/>
  <c r="AQ2122" i="63"/>
  <c r="AS1844" i="63"/>
  <c r="AQ1441" i="63"/>
  <c r="AS731" i="63"/>
  <c r="AS112" i="63"/>
  <c r="AS687" i="63"/>
  <c r="AQ658" i="64"/>
  <c r="AQ489" i="63"/>
  <c r="AQ615" i="63"/>
  <c r="AQ1185" i="63"/>
  <c r="AQ488" i="63"/>
  <c r="AQ342" i="64"/>
  <c r="AS1557" i="63"/>
  <c r="AQ1501" i="63"/>
  <c r="AQ827" i="63"/>
  <c r="AQ1853" i="63"/>
  <c r="AS393" i="63"/>
  <c r="AQ655" i="63"/>
  <c r="AQ1105" i="63"/>
  <c r="AQ858" i="63"/>
  <c r="AQ771" i="63"/>
  <c r="AQ1351" i="63"/>
  <c r="AS1324" i="63"/>
  <c r="AS1915" i="63"/>
  <c r="AQ1463" i="63"/>
  <c r="AS524" i="63"/>
  <c r="AQ549" i="63"/>
  <c r="AS1280" i="63"/>
  <c r="AQ762" i="63"/>
  <c r="AQ1822" i="63"/>
  <c r="AQ846" i="63"/>
  <c r="AS1076" i="63"/>
  <c r="AS951" i="63"/>
  <c r="AQ1346" i="63"/>
  <c r="AQ929" i="64"/>
  <c r="AQ1023" i="64"/>
  <c r="AS852" i="63"/>
  <c r="AQ1591" i="63"/>
  <c r="AS283" i="63"/>
  <c r="AS531" i="63"/>
  <c r="AQ1023" i="63"/>
  <c r="AQ921" i="64"/>
  <c r="AQ348" i="64"/>
  <c r="AS1770" i="63"/>
  <c r="AS434" i="63"/>
  <c r="AQ2014" i="63"/>
  <c r="AS640" i="63"/>
  <c r="AQ566" i="64"/>
  <c r="AQ1960" i="63"/>
  <c r="AS2047" i="63"/>
  <c r="AQ434" i="63"/>
  <c r="AQ41" i="63"/>
  <c r="AQ85" i="63"/>
  <c r="AS1620" i="63"/>
  <c r="AQ780" i="64"/>
  <c r="AS73" i="63"/>
  <c r="AS827" i="63"/>
  <c r="AS1738" i="63"/>
  <c r="AQ1274" i="63"/>
  <c r="AQ108" i="63"/>
  <c r="AS1606" i="63"/>
  <c r="AQ1725" i="63"/>
  <c r="AQ1037" i="64"/>
  <c r="AQ1735" i="63"/>
  <c r="AQ1244" i="63"/>
  <c r="AQ628" i="64"/>
  <c r="AQ890" i="64"/>
  <c r="AS674" i="63"/>
  <c r="AQ1319" i="63"/>
  <c r="AQ317" i="64"/>
  <c r="AQ394" i="64"/>
  <c r="AQ426" i="63"/>
  <c r="AS937" i="63"/>
  <c r="AQ66" i="63"/>
  <c r="AQ328" i="63"/>
  <c r="AQ1911" i="63"/>
  <c r="AQ260" i="64"/>
  <c r="AQ557" i="63"/>
  <c r="AQ1622" i="63"/>
  <c r="AS1565" i="63"/>
  <c r="AQ559" i="64"/>
  <c r="AQ1646" i="63"/>
  <c r="AQ143" i="63"/>
  <c r="AQ1523" i="63"/>
  <c r="AQ1155" i="63"/>
  <c r="AQ938" i="64"/>
  <c r="AQ151" i="63"/>
  <c r="AS891" i="63"/>
  <c r="AQ1021" i="64"/>
  <c r="AQ1045" i="64"/>
  <c r="AS1442" i="63"/>
  <c r="AQ1397" i="63"/>
  <c r="AS2121" i="63"/>
  <c r="AS615" i="63"/>
  <c r="AQ322" i="64"/>
  <c r="AQ243" i="63"/>
  <c r="AQ614" i="63"/>
  <c r="AQ329" i="64"/>
  <c r="AQ1071" i="63"/>
  <c r="AS1202" i="63"/>
  <c r="AQ1998" i="63"/>
  <c r="AS954" i="63"/>
  <c r="AS1374" i="63"/>
  <c r="AQ266" i="63"/>
  <c r="AS992" i="63"/>
  <c r="AQ966" i="64"/>
  <c r="AS1357" i="63"/>
  <c r="AS1711" i="63"/>
  <c r="AS2136" i="63"/>
  <c r="AQ37" i="63"/>
  <c r="AQ665" i="64"/>
  <c r="AS1613" i="63"/>
  <c r="AS2137" i="63"/>
  <c r="AS753" i="63"/>
  <c r="AQ2117" i="63"/>
  <c r="AS1743" i="63"/>
  <c r="AQ1744" i="63"/>
  <c r="AQ612" i="63"/>
  <c r="AS2149" i="63"/>
  <c r="AS1410" i="63"/>
  <c r="AS1885" i="63"/>
  <c r="AQ732" i="64"/>
  <c r="AS741" i="63"/>
  <c r="AQ1610" i="63"/>
  <c r="AS354" i="63"/>
  <c r="AS181" i="63"/>
  <c r="AS2014" i="63"/>
  <c r="AS1235" i="63"/>
  <c r="AQ1543" i="63"/>
  <c r="AQ224" i="63"/>
  <c r="AS362" i="63"/>
  <c r="AS1035" i="63"/>
  <c r="AS525" i="63"/>
  <c r="AQ220" i="64"/>
  <c r="AQ57" i="64"/>
  <c r="AQ1433" i="63"/>
  <c r="AS1614" i="63"/>
  <c r="AQ1679" i="63"/>
  <c r="AQ667" i="63"/>
  <c r="AQ1124" i="63"/>
  <c r="AS1262" i="63"/>
  <c r="AQ51" i="63"/>
  <c r="AQ881" i="63"/>
  <c r="AS1674" i="63"/>
  <c r="AS936" i="63"/>
  <c r="AS1598" i="63"/>
  <c r="AQ98" i="64"/>
  <c r="AQ14" i="63"/>
  <c r="AQ1089" i="63"/>
  <c r="AQ287" i="63"/>
  <c r="AQ484" i="64"/>
  <c r="AQ504" i="63"/>
  <c r="AS1574" i="63"/>
  <c r="AS660" i="63"/>
  <c r="AQ598" i="63"/>
  <c r="AQ338" i="63"/>
  <c r="AQ841" i="64"/>
  <c r="AS1066" i="63"/>
  <c r="AQ445" i="63"/>
  <c r="AS847" i="63"/>
  <c r="AQ1615" i="63"/>
  <c r="AQ300" i="64"/>
  <c r="AS945" i="63"/>
  <c r="AS1656" i="63"/>
  <c r="AS1600" i="63"/>
  <c r="AS1699" i="63"/>
  <c r="AQ191" i="64"/>
  <c r="AQ69" i="64"/>
  <c r="AQ174" i="63"/>
  <c r="AS1968" i="63"/>
  <c r="AS54" i="63"/>
  <c r="AQ323" i="63"/>
  <c r="AQ1440" i="63"/>
  <c r="AS1917" i="63"/>
  <c r="AQ326" i="63"/>
  <c r="AQ247" i="64"/>
  <c r="AQ928" i="63"/>
  <c r="AQ1318" i="63"/>
  <c r="AQ607" i="63"/>
  <c r="AS698" i="63"/>
  <c r="AS1720" i="63"/>
  <c r="AQ759" i="63"/>
  <c r="AQ586" i="64"/>
  <c r="AQ748" i="64"/>
  <c r="AQ1959" i="63"/>
  <c r="AQ1165" i="63"/>
  <c r="AQ545" i="63"/>
  <c r="AS1999" i="63"/>
  <c r="AQ1628" i="63"/>
  <c r="AS1468" i="63"/>
  <c r="AS361" i="63"/>
  <c r="AQ1238" i="63"/>
  <c r="AQ123" i="63"/>
  <c r="AS1397" i="63"/>
  <c r="AQ297" i="64"/>
  <c r="AQ768" i="63"/>
  <c r="AS974" i="63"/>
  <c r="AS1837" i="63"/>
  <c r="AQ934" i="63"/>
  <c r="AS695" i="63"/>
  <c r="AS440" i="63"/>
  <c r="AQ166" i="63"/>
  <c r="AS1679" i="63"/>
  <c r="AS1206" i="63"/>
  <c r="AQ2048" i="63"/>
  <c r="AQ775" i="63"/>
  <c r="AQ108" i="64"/>
  <c r="AQ255" i="63"/>
  <c r="AS545" i="63"/>
  <c r="AQ442" i="63"/>
  <c r="AQ1356" i="63"/>
  <c r="AQ730" i="63"/>
  <c r="AS1428" i="63"/>
  <c r="AQ79" i="63"/>
  <c r="AQ2020" i="63"/>
  <c r="AQ1844" i="63"/>
  <c r="AS1177" i="63"/>
  <c r="AQ145" i="64"/>
  <c r="AS1158" i="63"/>
  <c r="AS704" i="63"/>
  <c r="AQ734" i="63"/>
  <c r="AS1316" i="63"/>
  <c r="AQ1542" i="63"/>
  <c r="AQ1723" i="63"/>
  <c r="AS588" i="63"/>
  <c r="AQ642" i="64"/>
  <c r="AS188" i="63"/>
  <c r="AQ1019" i="63"/>
  <c r="AQ197" i="64"/>
  <c r="AQ76" i="63"/>
  <c r="AS709" i="63"/>
  <c r="AQ1459" i="63"/>
  <c r="AQ964" i="63"/>
  <c r="AQ505" i="63"/>
  <c r="AS1508" i="63"/>
  <c r="AS1448" i="63"/>
  <c r="AQ724" i="63"/>
  <c r="AS1277" i="63"/>
  <c r="AQ1271" i="63"/>
  <c r="AQ2113" i="63"/>
  <c r="AS1553" i="63"/>
  <c r="AQ821" i="63"/>
  <c r="AQ1491" i="63"/>
  <c r="AQ1325" i="63"/>
  <c r="AQ303" i="64"/>
  <c r="AQ531" i="64"/>
  <c r="AQ1606" i="63"/>
  <c r="AS991" i="63"/>
  <c r="AS1705" i="63"/>
  <c r="AQ727" i="63"/>
  <c r="AQ454" i="63"/>
  <c r="AQ1094" i="63"/>
  <c r="AQ766" i="63"/>
  <c r="AQ1047" i="64"/>
  <c r="AS2042" i="63"/>
  <c r="AQ285" i="64"/>
  <c r="AQ95" i="63"/>
  <c r="AS1709" i="63"/>
  <c r="AS1990" i="63"/>
  <c r="AS906" i="63"/>
  <c r="AQ91" i="64"/>
  <c r="AS37" i="63"/>
  <c r="AQ13" i="63"/>
  <c r="AS2030" i="63"/>
  <c r="AQ196" i="63"/>
  <c r="AQ634" i="64"/>
  <c r="AS1219" i="63"/>
  <c r="AQ328" i="64"/>
  <c r="AS671" i="63"/>
  <c r="AQ254" i="63"/>
  <c r="AQ915" i="64"/>
  <c r="AS473" i="63"/>
  <c r="AQ1204" i="63"/>
  <c r="AQ1333" i="63"/>
  <c r="AQ552" i="64"/>
  <c r="AQ956" i="64"/>
  <c r="AS1023" i="63"/>
  <c r="AQ205" i="63"/>
  <c r="AQ1217" i="63"/>
  <c r="AS2108" i="63"/>
  <c r="AQ971" i="63"/>
  <c r="AQ592" i="63"/>
  <c r="AS2026" i="63"/>
  <c r="AS1954" i="63"/>
  <c r="AS1871" i="63"/>
  <c r="AS1491" i="63"/>
  <c r="AQ130" i="64"/>
  <c r="AQ1417" i="63"/>
  <c r="AQ496" i="64"/>
  <c r="AS1257" i="63"/>
  <c r="AQ961" i="64"/>
  <c r="AQ1422" i="63"/>
  <c r="AQ1057" i="63"/>
  <c r="AQ631" i="64"/>
  <c r="AQ2070" i="63"/>
  <c r="AQ619" i="63"/>
  <c r="AQ955" i="64"/>
  <c r="AS543" i="63"/>
  <c r="AQ697" i="63"/>
  <c r="AS1238" i="63"/>
  <c r="AQ218" i="63"/>
  <c r="AQ805" i="63"/>
  <c r="AQ555" i="63"/>
  <c r="AQ1776" i="63"/>
  <c r="AQ826" i="63"/>
  <c r="AQ519" i="64"/>
  <c r="AQ384" i="64"/>
  <c r="AQ1904" i="63"/>
  <c r="AS1470" i="63"/>
  <c r="AS162" i="63"/>
  <c r="AQ2163" i="63"/>
  <c r="AQ2015" i="63"/>
  <c r="AS1269" i="63"/>
  <c r="AQ780" i="63"/>
  <c r="AS606" i="63"/>
  <c r="AS1041" i="63"/>
  <c r="AQ505" i="64"/>
  <c r="AQ1005" i="64"/>
  <c r="AS1008" i="63"/>
  <c r="AS931" i="63"/>
  <c r="AQ577" i="63"/>
  <c r="AS650" i="63"/>
  <c r="AQ657" i="64"/>
  <c r="AS2058" i="63"/>
  <c r="AS795" i="63"/>
  <c r="AQ1424" i="63"/>
  <c r="AS577" i="63"/>
  <c r="AS1278" i="63"/>
  <c r="AQ1010" i="64"/>
  <c r="AQ787" i="63"/>
  <c r="AQ1314" i="63"/>
  <c r="AS185" i="63"/>
  <c r="AS39" i="63"/>
  <c r="AQ1472" i="63"/>
  <c r="AQ403" i="64"/>
  <c r="AQ308" i="63"/>
  <c r="AS1234" i="63"/>
  <c r="AQ347" i="64"/>
  <c r="AQ342" i="63"/>
  <c r="AQ952" i="63"/>
  <c r="AS1049" i="63"/>
  <c r="AQ1321" i="63"/>
  <c r="AS774" i="63"/>
  <c r="AQ1407" i="63"/>
  <c r="AQ39" i="63"/>
  <c r="AQ396" i="64"/>
  <c r="AS780" i="63"/>
  <c r="AQ1198" i="63"/>
  <c r="AQ1400" i="63"/>
  <c r="AQ2150" i="63"/>
  <c r="AS1149" i="63"/>
  <c r="AQ1518" i="63"/>
  <c r="AS478" i="63"/>
  <c r="AQ1878" i="63"/>
  <c r="AS1201" i="63"/>
  <c r="AS2100" i="63"/>
  <c r="AS1509" i="63"/>
  <c r="AS912" i="63"/>
  <c r="AQ255" i="64"/>
  <c r="AQ563" i="63"/>
  <c r="AS104" i="63"/>
  <c r="AQ1335" i="63"/>
  <c r="AQ1979" i="63"/>
  <c r="AQ804" i="64"/>
  <c r="AQ1249" i="63"/>
  <c r="AS1988" i="63"/>
  <c r="AS737" i="63"/>
  <c r="AQ963" i="64"/>
  <c r="AS1768" i="63"/>
  <c r="AQ24" i="64"/>
  <c r="AS811" i="63"/>
  <c r="AS838" i="63"/>
  <c r="AQ187" i="64"/>
  <c r="AS1747" i="63"/>
  <c r="AQ911" i="64"/>
  <c r="AQ482" i="63"/>
  <c r="AQ1337" i="63"/>
  <c r="AS2040" i="63"/>
  <c r="AS1806" i="63"/>
  <c r="AS34" i="63"/>
  <c r="AQ159" i="64"/>
  <c r="AQ87" i="63"/>
  <c r="AS1152" i="63"/>
  <c r="AQ1749" i="63"/>
  <c r="AS219" i="63"/>
  <c r="AQ297" i="63"/>
  <c r="AQ1574" i="63"/>
  <c r="AS667" i="63"/>
  <c r="AS1916" i="63"/>
  <c r="AQ1087" i="63"/>
  <c r="AQ1823" i="63"/>
  <c r="AS1226" i="63"/>
  <c r="AQ606" i="63"/>
  <c r="AQ1669" i="63"/>
  <c r="AS677" i="63"/>
  <c r="AQ961" i="63"/>
  <c r="AQ559" i="63"/>
  <c r="AS1390" i="63"/>
  <c r="AS2032" i="63"/>
  <c r="AS1943" i="63"/>
  <c r="AS1863" i="63"/>
  <c r="AQ1978" i="63"/>
  <c r="AQ972" i="64"/>
  <c r="AQ886" i="63"/>
  <c r="AQ158" i="64"/>
  <c r="AS1921" i="63"/>
  <c r="AQ94" i="63"/>
  <c r="AS607" i="63"/>
  <c r="AQ1011" i="64"/>
  <c r="AS1810" i="63"/>
  <c r="AQ150" i="64"/>
  <c r="AS357" i="63"/>
  <c r="AQ233" i="63"/>
  <c r="AS961" i="63"/>
  <c r="AS323" i="63"/>
  <c r="AQ1313" i="63"/>
  <c r="AS2017" i="63"/>
  <c r="AQ2073" i="63"/>
  <c r="AS365" i="63"/>
  <c r="AQ1863" i="63"/>
  <c r="AS1359" i="63"/>
  <c r="AQ1745" i="63"/>
  <c r="AQ1690" i="63"/>
  <c r="AS1754" i="63"/>
  <c r="AQ206" i="64"/>
  <c r="AQ995" i="64"/>
  <c r="AS1671" i="63"/>
  <c r="AQ1554" i="63"/>
  <c r="AS398" i="63"/>
  <c r="AQ1028" i="63"/>
  <c r="AQ454" i="64"/>
  <c r="AQ784" i="64"/>
  <c r="AQ1030" i="64"/>
  <c r="AS2051" i="63"/>
  <c r="AQ333" i="63"/>
  <c r="AQ68" i="64"/>
  <c r="AS1637" i="63"/>
  <c r="AS643" i="63"/>
  <c r="AS877" i="63"/>
  <c r="AQ1808" i="63"/>
  <c r="AQ535" i="64"/>
  <c r="AQ201" i="63"/>
  <c r="AQ510" i="64"/>
  <c r="AS818" i="63"/>
  <c r="AS2016" i="63"/>
  <c r="AQ125" i="63"/>
  <c r="AQ1706" i="63"/>
  <c r="AQ739" i="63"/>
  <c r="AS329" i="63"/>
  <c r="AS648" i="63"/>
  <c r="AQ1938" i="63"/>
  <c r="AQ1965" i="63"/>
  <c r="AS1284" i="63"/>
  <c r="AQ317" i="63"/>
  <c r="AQ1225" i="63"/>
  <c r="AQ1257" i="63"/>
  <c r="AS828" i="63"/>
  <c r="AS1272" i="63"/>
  <c r="AQ568" i="64"/>
  <c r="AS496" i="63"/>
  <c r="AQ172" i="64"/>
  <c r="AQ965" i="64"/>
  <c r="AQ1012" i="63"/>
  <c r="AQ1507" i="63"/>
  <c r="AQ463" i="63"/>
  <c r="AS562" i="63"/>
  <c r="AS68" i="63"/>
  <c r="AS213" i="63"/>
  <c r="AQ1013" i="63"/>
  <c r="AQ1298" i="63"/>
  <c r="AQ361" i="64"/>
  <c r="AQ1494" i="63"/>
  <c r="AS1228" i="63"/>
  <c r="AS1415" i="63"/>
  <c r="AQ515" i="63"/>
  <c r="AS1384" i="63"/>
  <c r="AQ340" i="64"/>
  <c r="AQ1058" i="63"/>
  <c r="AS742" i="63"/>
  <c r="AQ1544" i="63"/>
  <c r="AQ27" i="63"/>
  <c r="AS1544" i="63"/>
  <c r="AS559" i="63"/>
  <c r="AQ748" i="63"/>
  <c r="AS1668" i="63"/>
  <c r="AQ490" i="63"/>
  <c r="AQ221" i="64"/>
  <c r="AS320" i="63"/>
  <c r="AS217" i="63"/>
  <c r="AQ22" i="64"/>
  <c r="AS324" i="63"/>
  <c r="AQ181" i="63"/>
  <c r="AQ977" i="63"/>
  <c r="AS1959" i="63"/>
  <c r="AQ1548" i="63"/>
  <c r="AS1423" i="63"/>
  <c r="AQ381" i="63"/>
  <c r="AS672" i="63"/>
  <c r="AQ236" i="63"/>
  <c r="AS1461" i="63"/>
  <c r="AQ276" i="63"/>
  <c r="AQ1191" i="63"/>
  <c r="AS1451" i="63"/>
  <c r="AQ1608" i="63"/>
  <c r="AS824" i="63"/>
  <c r="AQ349" i="64"/>
  <c r="AQ2082" i="63"/>
  <c r="AQ320" i="63"/>
  <c r="AQ331" i="63"/>
  <c r="AQ914" i="63"/>
  <c r="AQ18" i="63"/>
  <c r="AQ528" i="64"/>
  <c r="AQ2146" i="63"/>
  <c r="AS1159" i="63"/>
  <c r="AQ106" i="63"/>
  <c r="AQ827" i="64"/>
  <c r="AS1932" i="63"/>
  <c r="AQ694" i="64"/>
  <c r="AS1831" i="63"/>
  <c r="AQ401" i="63"/>
  <c r="AS1608" i="63"/>
  <c r="AQ326" i="64"/>
  <c r="AQ1843" i="63"/>
  <c r="AQ1348" i="63"/>
  <c r="AS1756" i="63"/>
  <c r="AQ702" i="64"/>
  <c r="AQ871" i="63"/>
  <c r="AS979" i="63"/>
  <c r="AQ415" i="63"/>
  <c r="AS1350" i="63"/>
  <c r="AQ970" i="63"/>
  <c r="AQ188" i="63"/>
  <c r="AQ278" i="63"/>
  <c r="AS1886" i="63"/>
  <c r="AS1018" i="63"/>
  <c r="AQ1581" i="63"/>
  <c r="AQ892" i="63"/>
  <c r="AQ1345" i="63"/>
  <c r="AQ2042" i="63"/>
  <c r="AS1174" i="63"/>
  <c r="AQ713" i="64"/>
  <c r="AS1835" i="63"/>
  <c r="AQ1296" i="63"/>
  <c r="AQ2081" i="63"/>
  <c r="AQ281" i="63"/>
  <c r="AQ495" i="63"/>
  <c r="AS322" i="63"/>
  <c r="AQ681" i="63"/>
  <c r="AS944" i="63"/>
  <c r="AQ273" i="64"/>
  <c r="AQ1128" i="63"/>
  <c r="AQ948" i="63"/>
  <c r="AQ110" i="64"/>
  <c r="AQ755" i="63"/>
  <c r="AQ2111" i="63"/>
  <c r="AS1769" i="63"/>
  <c r="AQ1955" i="63"/>
  <c r="AQ2148" i="63"/>
  <c r="AS1822" i="63"/>
  <c r="AQ1262" i="63"/>
  <c r="AQ568" i="63"/>
  <c r="AQ652" i="63"/>
  <c r="AS2088" i="63"/>
  <c r="AQ1435" i="63"/>
  <c r="AQ1039" i="63"/>
  <c r="AQ1763" i="63"/>
  <c r="AQ2088" i="63"/>
  <c r="AQ363" i="63"/>
  <c r="AQ101" i="64"/>
  <c r="AS1958" i="63"/>
  <c r="AQ370" i="64"/>
  <c r="AS662" i="63"/>
  <c r="AQ1042" i="63"/>
  <c r="AS2082" i="63"/>
  <c r="AQ1431" i="63"/>
  <c r="AQ1614" i="63"/>
  <c r="AQ812" i="64"/>
  <c r="AS1265" i="63"/>
  <c r="AS1329" i="63"/>
  <c r="AQ1557" i="63"/>
  <c r="AQ109" i="64"/>
  <c r="AQ619" i="64"/>
  <c r="AQ612" i="64"/>
  <c r="AS1723" i="63"/>
  <c r="AS1054" i="63"/>
  <c r="AS1199" i="63"/>
  <c r="AQ130" i="63"/>
  <c r="AS1865" i="63"/>
  <c r="AQ2108" i="63"/>
  <c r="AS499" i="63"/>
  <c r="AQ295" i="63"/>
  <c r="AS1276" i="63"/>
  <c r="AQ260" i="63"/>
  <c r="AQ480" i="63"/>
  <c r="AS1501" i="63"/>
  <c r="AQ1532" i="63"/>
  <c r="AQ1211" i="63"/>
  <c r="AQ443" i="64"/>
  <c r="AS1109" i="63"/>
  <c r="AQ1982" i="63"/>
  <c r="AQ1929" i="63"/>
  <c r="AQ1421" i="63"/>
  <c r="AQ189" i="63"/>
  <c r="AQ939" i="64"/>
  <c r="AS1767" i="63"/>
  <c r="AS1752" i="63"/>
  <c r="AQ318" i="64"/>
  <c r="AQ114" i="64"/>
  <c r="AS983" i="63"/>
  <c r="AS1084" i="63"/>
  <c r="AQ9" i="64"/>
  <c r="AQ33" i="64"/>
  <c r="AQ892" i="64"/>
  <c r="AQ486" i="64"/>
  <c r="AQ428" i="63"/>
  <c r="AS306" i="63"/>
  <c r="AS1325" i="63"/>
  <c r="AS536" i="63"/>
  <c r="AS914" i="63"/>
  <c r="AQ855" i="64"/>
  <c r="AS645" i="63"/>
  <c r="AQ24" i="63"/>
  <c r="AQ859" i="64"/>
  <c r="AQ1129" i="63"/>
  <c r="AQ337" i="64"/>
  <c r="AQ574" i="64"/>
  <c r="AS1019" i="63"/>
  <c r="AQ1636" i="63"/>
  <c r="AQ1284" i="63"/>
  <c r="AQ2154" i="63"/>
  <c r="AQ818" i="64"/>
  <c r="AQ492" i="63"/>
  <c r="AQ369" i="63"/>
  <c r="AS657" i="63"/>
  <c r="AQ550" i="64"/>
  <c r="AS319" i="63"/>
  <c r="AQ846" i="64"/>
  <c r="AS694" i="63"/>
  <c r="AQ416" i="63"/>
  <c r="AQ184" i="64"/>
  <c r="AQ644" i="63"/>
  <c r="AQ1933" i="63"/>
  <c r="AQ320" i="64"/>
  <c r="AS42" i="63"/>
  <c r="AS745" i="63"/>
  <c r="AS1970" i="63"/>
  <c r="AS429" i="63"/>
  <c r="AS701" i="63"/>
  <c r="AQ570" i="63"/>
  <c r="AQ246" i="64"/>
  <c r="AQ409" i="63"/>
  <c r="AS582" i="63"/>
  <c r="AS1983" i="63"/>
  <c r="AQ1760" i="63"/>
  <c r="AQ213" i="64"/>
  <c r="AS1244" i="63"/>
  <c r="AS1995" i="63"/>
  <c r="AS1547" i="63"/>
  <c r="AQ2095" i="63"/>
  <c r="AS1346" i="63"/>
  <c r="AS1974" i="63"/>
  <c r="AQ912" i="63"/>
  <c r="AS970" i="63"/>
  <c r="AS326" i="63"/>
  <c r="AQ293" i="64"/>
  <c r="AQ258" i="63"/>
  <c r="AQ1020" i="64"/>
  <c r="AS1391" i="63"/>
  <c r="AQ404" i="64"/>
  <c r="AS1029" i="63"/>
  <c r="AQ517" i="63"/>
  <c r="AQ2130" i="63"/>
  <c r="AQ869" i="63"/>
  <c r="AQ1035" i="64"/>
  <c r="AQ805" i="64"/>
  <c r="AS1927" i="63"/>
  <c r="AQ1691" i="63"/>
  <c r="AS363" i="63"/>
  <c r="AQ311" i="63"/>
  <c r="AQ912" i="64"/>
  <c r="AQ1012" i="64"/>
  <c r="AQ1664" i="63"/>
  <c r="AQ635" i="64"/>
  <c r="AQ1689" i="63"/>
  <c r="AS1934" i="63"/>
  <c r="AQ2123" i="63"/>
  <c r="AS1947" i="63"/>
  <c r="AQ398" i="64"/>
  <c r="AQ2104" i="63"/>
  <c r="AQ725" i="63"/>
  <c r="AS1603" i="63"/>
  <c r="AQ120" i="64"/>
  <c r="AS953" i="63"/>
  <c r="AS477" i="63"/>
  <c r="AQ1280" i="63"/>
  <c r="AS1482" i="63"/>
  <c r="AS608" i="63"/>
  <c r="AQ1838" i="63"/>
  <c r="AS656" i="63"/>
  <c r="AS2069" i="63"/>
  <c r="AS831" i="63"/>
  <c r="AS1172" i="63"/>
  <c r="AS528" i="63"/>
  <c r="AQ798" i="63"/>
  <c r="AQ2025" i="63"/>
  <c r="AQ1699" i="63"/>
  <c r="AQ669" i="63"/>
  <c r="AQ1132" i="63"/>
  <c r="AQ111" i="64"/>
  <c r="AQ1093" i="63"/>
  <c r="AS1582" i="63"/>
  <c r="AQ567" i="64"/>
  <c r="AS683" i="63"/>
  <c r="AQ877" i="64"/>
  <c r="AQ393" i="64"/>
  <c r="AQ548" i="64"/>
  <c r="AS1016" i="63"/>
  <c r="AQ716" i="64"/>
  <c r="AS282" i="63"/>
  <c r="AS309" i="63"/>
  <c r="AS1864" i="63"/>
  <c r="AQ208" i="64"/>
  <c r="AS462" i="63"/>
  <c r="AQ1109" i="63"/>
  <c r="AQ40" i="63"/>
  <c r="AQ301" i="64"/>
  <c r="AQ1471" i="63"/>
  <c r="AQ1322" i="63"/>
  <c r="AQ1503" i="63"/>
  <c r="AQ1301" i="63"/>
  <c r="AS1124" i="63"/>
  <c r="AS28" i="63"/>
  <c r="AQ244" i="64"/>
  <c r="AQ1076" i="64"/>
  <c r="AQ1512" i="63"/>
  <c r="AS730" i="63"/>
  <c r="AQ14" i="64"/>
  <c r="AS617" i="63"/>
  <c r="AQ2061" i="63"/>
  <c r="AQ433" i="63"/>
  <c r="AQ629" i="63"/>
  <c r="AQ1869" i="63"/>
  <c r="AS591" i="63"/>
  <c r="AQ461" i="63"/>
  <c r="AQ57" i="63"/>
  <c r="AQ138" i="64"/>
  <c r="AS1247" i="63"/>
  <c r="AS1659" i="63"/>
  <c r="AQ196" i="64"/>
  <c r="AQ202" i="63"/>
  <c r="AS604" i="63"/>
  <c r="AS1609" i="63"/>
  <c r="AS328" i="63"/>
  <c r="AS1701" i="63"/>
  <c r="AQ2094" i="63"/>
  <c r="AS1224" i="63"/>
  <c r="AQ901" i="63"/>
  <c r="AQ1054" i="64"/>
  <c r="AQ767" i="63"/>
  <c r="AQ1215" i="63"/>
  <c r="AS986" i="63"/>
  <c r="AQ1147" i="63"/>
  <c r="AS246" i="63"/>
  <c r="AS1742" i="63"/>
  <c r="AS2053" i="63"/>
  <c r="AS1688" i="63"/>
  <c r="AQ1123" i="63"/>
  <c r="AQ772" i="64"/>
  <c r="AS537" i="63"/>
  <c r="AQ2126" i="63"/>
  <c r="AS946" i="63"/>
  <c r="AQ648" i="63"/>
  <c r="AQ1243" i="63"/>
  <c r="AQ1577" i="63"/>
  <c r="AQ683" i="63"/>
  <c r="AS123" i="63"/>
  <c r="AQ671" i="64"/>
  <c r="AQ578" i="63"/>
  <c r="AS1987" i="63"/>
  <c r="AQ365" i="64"/>
  <c r="AS682" i="63"/>
  <c r="AQ2045" i="63"/>
  <c r="AS1950" i="63"/>
  <c r="AS940" i="63"/>
  <c r="AS2122" i="63"/>
  <c r="AS1469" i="63"/>
  <c r="AQ2084" i="63"/>
  <c r="AS399" i="63"/>
  <c r="AS1675" i="63"/>
  <c r="AS143" i="63"/>
  <c r="AQ1772" i="63"/>
  <c r="AS1182" i="63"/>
  <c r="AS1178" i="63"/>
  <c r="AQ300" i="63"/>
  <c r="AQ1677" i="63"/>
  <c r="AS592" i="63"/>
  <c r="AQ882" i="63"/>
  <c r="AS738" i="63"/>
  <c r="AS539" i="63"/>
  <c r="AQ889" i="64"/>
  <c r="AQ156" i="63"/>
  <c r="AQ299" i="64"/>
  <c r="AQ1389" i="63"/>
  <c r="AS702" i="63"/>
  <c r="AQ1223" i="63"/>
  <c r="AQ368" i="63"/>
  <c r="AQ593" i="63"/>
  <c r="AS621" i="63"/>
  <c r="AQ1855" i="63"/>
  <c r="AQ666" i="64"/>
  <c r="AS1057" i="63"/>
  <c r="AQ790" i="64"/>
  <c r="AS402" i="63"/>
  <c r="AQ737" i="63"/>
  <c r="AQ383" i="64"/>
  <c r="AS1059" i="63"/>
  <c r="AS1640" i="63"/>
  <c r="AS1749" i="63"/>
  <c r="AQ373" i="63"/>
  <c r="AS1722" i="63"/>
  <c r="AQ829" i="63"/>
  <c r="AQ476" i="63"/>
  <c r="AQ1514" i="63"/>
  <c r="AQ755" i="64"/>
  <c r="AQ834" i="63"/>
  <c r="AQ1043" i="64"/>
  <c r="AQ457" i="63"/>
  <c r="AS2074" i="63"/>
  <c r="AQ572" i="63"/>
  <c r="AS1918" i="63"/>
  <c r="AQ132" i="64"/>
  <c r="AQ840" i="64"/>
  <c r="AQ1214" i="63"/>
  <c r="AQ561" i="64"/>
  <c r="AQ1339" i="63"/>
  <c r="AQ1814" i="63"/>
  <c r="AS1731" i="63"/>
  <c r="AQ604" i="64"/>
  <c r="AQ595" i="64"/>
  <c r="AQ553" i="64"/>
  <c r="AS2022" i="63"/>
  <c r="AQ1018" i="63"/>
  <c r="AS1060" i="63"/>
  <c r="AQ706" i="63"/>
  <c r="AQ942" i="64"/>
  <c r="AQ972" i="63"/>
  <c r="AQ1815" i="63"/>
  <c r="AS1624" i="63"/>
  <c r="AQ829" i="64"/>
  <c r="AQ1030" i="63"/>
  <c r="AQ522" i="63"/>
  <c r="AQ595" i="63"/>
  <c r="AQ1782" i="63"/>
  <c r="AQ978" i="64"/>
  <c r="AQ1867" i="63"/>
  <c r="AQ562" i="64"/>
  <c r="AQ69" i="63"/>
  <c r="AS1037" i="63"/>
  <c r="AQ2142" i="63"/>
  <c r="AS1157" i="63"/>
  <c r="AS772" i="63"/>
  <c r="AQ90" i="63"/>
  <c r="AQ594" i="63"/>
  <c r="AS599" i="63"/>
  <c r="AS1483" i="63"/>
  <c r="AQ1992" i="63"/>
  <c r="AS1229" i="63"/>
  <c r="AS552" i="63"/>
  <c r="AS960" i="63"/>
  <c r="AQ251" i="63"/>
  <c r="AQ302" i="63"/>
  <c r="AQ89" i="64"/>
  <c r="AS553" i="63"/>
  <c r="AQ894" i="63"/>
  <c r="AQ104" i="63"/>
  <c r="AQ1452" i="63"/>
  <c r="AQ945" i="63"/>
  <c r="AQ536" i="64"/>
  <c r="AQ819" i="63"/>
  <c r="AQ788" i="63"/>
  <c r="AQ149" i="64"/>
  <c r="AQ1364" i="63"/>
  <c r="AQ199" i="64"/>
  <c r="AQ167" i="63"/>
  <c r="AS2127" i="63"/>
  <c r="AS623" i="63"/>
  <c r="AQ750" i="64"/>
  <c r="AS1581" i="63"/>
  <c r="AS800" i="63"/>
  <c r="AS40" i="63"/>
  <c r="AQ222" i="64"/>
  <c r="AS2073" i="63"/>
  <c r="AS330" i="63"/>
  <c r="AS2025" i="63"/>
  <c r="AS861" i="63"/>
  <c r="AQ1282" i="63"/>
  <c r="AQ787" i="64"/>
  <c r="AS927" i="63"/>
  <c r="AS744" i="63"/>
  <c r="AS990" i="63"/>
  <c r="AQ84" i="64"/>
  <c r="AQ74" i="64"/>
  <c r="AS1378" i="63"/>
  <c r="AS1085" i="63"/>
  <c r="AQ569" i="64"/>
  <c r="AS1717" i="63"/>
  <c r="AS1690" i="63"/>
  <c r="AQ2029" i="63"/>
  <c r="AQ792" i="63"/>
  <c r="AQ859" i="63"/>
  <c r="AS1430" i="63"/>
  <c r="AQ1700" i="63"/>
  <c r="AQ1935" i="63"/>
  <c r="AQ1891" i="63"/>
  <c r="AQ1511" i="63"/>
  <c r="AQ89" i="63"/>
  <c r="AQ1111" i="63"/>
  <c r="AQ219" i="64"/>
  <c r="AQ2140" i="63"/>
  <c r="AS1148" i="63"/>
  <c r="AQ1201" i="63"/>
  <c r="AS1062" i="63"/>
  <c r="AQ847" i="63"/>
  <c r="AQ402" i="63"/>
  <c r="AQ1631" i="63"/>
  <c r="AQ43" i="63"/>
  <c r="AQ355" i="63"/>
  <c r="AQ2128" i="63"/>
  <c r="AQ171" i="63"/>
  <c r="AQ450" i="63"/>
  <c r="AS2001" i="63"/>
  <c r="AQ117" i="64"/>
  <c r="AS649" i="63"/>
  <c r="AQ1579" i="63"/>
  <c r="AQ652" i="64"/>
  <c r="AQ1033" i="63"/>
  <c r="AS1938" i="63"/>
  <c r="AQ1442" i="63"/>
  <c r="AS1554" i="63"/>
  <c r="AQ93" i="63"/>
  <c r="AQ564" i="63"/>
  <c r="AS481" i="63"/>
  <c r="AQ113" i="64"/>
  <c r="AS2063" i="63"/>
  <c r="AS1777" i="63"/>
  <c r="AQ49" i="64"/>
  <c r="AS1217" i="63"/>
  <c r="AQ1203" i="63"/>
  <c r="AS1683" i="63"/>
  <c r="AS1672" i="63"/>
  <c r="AQ604" i="63"/>
  <c r="AQ1906" i="63"/>
  <c r="AS569" i="63"/>
  <c r="AQ678" i="64"/>
  <c r="AQ872" i="63"/>
  <c r="AQ1481" i="63"/>
  <c r="AQ768" i="64"/>
  <c r="AQ1470" i="63"/>
  <c r="AQ67" i="63"/>
  <c r="AQ627" i="63"/>
  <c r="AQ786" i="64"/>
  <c r="AS830" i="63"/>
  <c r="AQ1448" i="63"/>
  <c r="AS1352" i="63"/>
  <c r="AS2134" i="63"/>
  <c r="AQ247" i="63"/>
  <c r="AS1299" i="63"/>
  <c r="AQ105" i="63"/>
  <c r="AQ189" i="64"/>
  <c r="AQ1176" i="63"/>
  <c r="AS1642" i="63"/>
  <c r="AS1906" i="63"/>
  <c r="AQ736" i="63"/>
  <c r="AQ962" i="63"/>
  <c r="AQ852" i="63"/>
  <c r="AS505" i="63"/>
  <c r="AQ795" i="63"/>
  <c r="AQ508" i="64"/>
  <c r="AS1786" i="63"/>
  <c r="AS1568" i="63"/>
  <c r="AQ682" i="64"/>
  <c r="AS465" i="63"/>
  <c r="AQ2031" i="63"/>
  <c r="AQ1059" i="64"/>
  <c r="AQ1941" i="63"/>
  <c r="AQ1676" i="63"/>
  <c r="AQ830" i="63"/>
  <c r="AQ608" i="63"/>
  <c r="AQ1951" i="63"/>
  <c r="AQ2044" i="63"/>
  <c r="AS1971" i="63"/>
  <c r="AQ1340" i="63"/>
  <c r="AS240" i="63"/>
  <c r="AQ1188" i="63"/>
  <c r="AQ667" i="64"/>
  <c r="AS416" i="63"/>
  <c r="AS743" i="63"/>
  <c r="AS2083" i="63"/>
  <c r="AQ281" i="64"/>
  <c r="AQ719" i="63"/>
  <c r="AQ1944" i="63"/>
  <c r="AQ47" i="64"/>
  <c r="AS691" i="63"/>
  <c r="AS864" i="63"/>
  <c r="AQ251" i="64"/>
  <c r="AQ236" i="64"/>
  <c r="AQ548" i="63"/>
  <c r="AQ449" i="63"/>
  <c r="AS1729" i="63"/>
  <c r="AQ135" i="64"/>
  <c r="AQ282" i="64"/>
  <c r="AS67" i="63"/>
  <c r="AQ736" i="64"/>
  <c r="AS442" i="63"/>
  <c r="AQ601" i="64"/>
  <c r="AQ1884" i="63"/>
  <c r="AQ264" i="63"/>
  <c r="AS1334" i="63"/>
  <c r="AQ304" i="64"/>
  <c r="AQ2144" i="63"/>
  <c r="AQ1487" i="63"/>
  <c r="AQ464" i="63"/>
  <c r="AQ275" i="63"/>
  <c r="AQ718" i="64"/>
  <c r="AQ1151" i="63"/>
  <c r="AQ625" i="64"/>
  <c r="AQ1670" i="63"/>
  <c r="AQ406" i="64"/>
  <c r="AS655" i="63"/>
  <c r="AQ879" i="64"/>
  <c r="AS1175" i="63"/>
  <c r="AS512" i="63"/>
  <c r="AS748" i="63"/>
  <c r="AQ512" i="64"/>
  <c r="AQ634" i="63"/>
  <c r="AQ453" i="64"/>
  <c r="AQ115" i="64"/>
  <c r="AQ97" i="64"/>
  <c r="AS2057" i="63"/>
  <c r="AQ1000" i="63"/>
  <c r="AS1975" i="63"/>
  <c r="AQ1741" i="63"/>
  <c r="AS1479" i="63"/>
  <c r="AQ366" i="63"/>
  <c r="AQ605" i="63"/>
  <c r="AS490" i="63"/>
  <c r="AS1078" i="63"/>
  <c r="AQ192" i="63"/>
  <c r="AQ1084" i="63"/>
  <c r="AS930" i="63"/>
  <c r="AS1898" i="63"/>
  <c r="AQ2159" i="63"/>
  <c r="AQ876" i="63"/>
  <c r="AS1532" i="63"/>
  <c r="AS1349" i="63"/>
  <c r="AS1358" i="63"/>
  <c r="AQ552" i="63"/>
  <c r="AS1573" i="63"/>
  <c r="AQ1813" i="63"/>
  <c r="AQ691" i="63"/>
  <c r="AQ776" i="64"/>
  <c r="AQ2097" i="63"/>
  <c r="AQ308" i="64"/>
  <c r="AS1188" i="63"/>
  <c r="AQ992" i="64"/>
  <c r="AS1955" i="63"/>
  <c r="AS614" i="63"/>
  <c r="AQ989" i="64"/>
  <c r="AQ550" i="63"/>
  <c r="AS1310" i="63"/>
  <c r="AS1618" i="63"/>
  <c r="AS2104" i="63"/>
  <c r="AS1540" i="63"/>
  <c r="AQ264" i="64"/>
  <c r="AQ55" i="63"/>
  <c r="AQ1663" i="63"/>
  <c r="AS111" i="63"/>
  <c r="AS261" i="63"/>
  <c r="AQ212" i="63"/>
  <c r="AQ1379" i="63"/>
  <c r="AS1794" i="63"/>
  <c r="AS394" i="63"/>
  <c r="AQ2049" i="63"/>
  <c r="AS110" i="63"/>
  <c r="AQ1192" i="63"/>
  <c r="AS1114" i="63"/>
  <c r="AS2164" i="63"/>
  <c r="AQ1411" i="63"/>
  <c r="AQ1073" i="63"/>
  <c r="AS1838" i="63"/>
  <c r="AQ353" i="64"/>
  <c r="AQ830" i="64"/>
  <c r="AS1053" i="63"/>
  <c r="AQ1098" i="63"/>
  <c r="AS1236" i="63"/>
  <c r="AQ1768" i="63"/>
  <c r="AQ64" i="64"/>
  <c r="AQ990" i="64"/>
  <c r="AS1839" i="63"/>
  <c r="AS2006" i="63"/>
  <c r="AQ1834" i="63"/>
  <c r="AQ2017" i="63"/>
  <c r="AQ61" i="64"/>
  <c r="AQ804" i="63"/>
  <c r="AQ623" i="63"/>
  <c r="AQ1045" i="63"/>
  <c r="AS2027" i="63"/>
  <c r="AQ1366" i="63"/>
  <c r="AQ1256" i="63"/>
  <c r="AQ485" i="63"/>
  <c r="AS1147" i="63"/>
  <c r="AQ199" i="63"/>
  <c r="AQ1409" i="63"/>
  <c r="AQ506" i="63"/>
  <c r="AQ1616" i="63"/>
  <c r="AQ1704" i="63"/>
  <c r="AQ1063" i="63"/>
  <c r="AQ1078" i="64"/>
  <c r="AQ908" i="63"/>
  <c r="AS31" i="63"/>
  <c r="AQ1140" i="63"/>
  <c r="AQ1082" i="63"/>
  <c r="AS1817" i="63"/>
  <c r="AS950" i="63"/>
  <c r="AQ1914" i="63"/>
  <c r="AQ121" i="64"/>
  <c r="AQ307" i="64"/>
  <c r="AS100" i="63"/>
  <c r="AQ1135" i="63"/>
  <c r="AQ1014" i="63"/>
  <c r="AS868" i="63"/>
  <c r="AQ418" i="63"/>
  <c r="AS703" i="63"/>
  <c r="AQ1707" i="63"/>
  <c r="AQ1220" i="63"/>
  <c r="AS1340" i="63"/>
  <c r="AQ664" i="63"/>
  <c r="AQ1642" i="63"/>
  <c r="AS1424" i="63"/>
  <c r="AS967" i="63"/>
  <c r="AQ1221" i="63"/>
  <c r="AQ939" i="63"/>
  <c r="AS1909" i="63"/>
  <c r="AS641" i="63"/>
  <c r="AQ115" i="63"/>
  <c r="AS1061" i="63"/>
  <c r="AQ600" i="64"/>
  <c r="AQ707" i="64"/>
  <c r="AS418" i="63"/>
  <c r="AQ540" i="63"/>
  <c r="AS1103" i="63"/>
  <c r="AQ1729" i="63"/>
  <c r="AS1088" i="63"/>
  <c r="AQ262" i="63"/>
  <c r="AS726" i="63"/>
  <c r="AQ227" i="64"/>
  <c r="AQ358" i="63"/>
  <c r="AQ1343" i="63"/>
  <c r="AQ723" i="63"/>
  <c r="AQ991" i="63"/>
  <c r="AQ212" i="64"/>
  <c r="AS1240" i="63"/>
  <c r="AQ1015" i="64"/>
  <c r="AS644" i="63"/>
  <c r="AQ845" i="64"/>
  <c r="AQ1564" i="63"/>
  <c r="AQ419" i="63"/>
  <c r="AS989" i="63"/>
  <c r="AQ395" i="63"/>
  <c r="AQ723" i="64"/>
  <c r="AS1151" i="63"/>
  <c r="AS1288" i="63"/>
  <c r="AQ1138" i="63"/>
  <c r="AQ1736" i="63"/>
  <c r="AS17" i="63"/>
  <c r="AS2133" i="63"/>
  <c r="AS1450" i="63"/>
  <c r="AQ147" i="64"/>
  <c r="AQ613" i="64"/>
  <c r="AQ821" i="64"/>
  <c r="AS1891" i="63"/>
  <c r="AS1001" i="63"/>
  <c r="AQ1920" i="63"/>
  <c r="AQ518" i="63"/>
  <c r="AQ1739" i="63"/>
  <c r="AQ26" i="64"/>
  <c r="AS705" i="63"/>
  <c r="AS1846" i="63"/>
  <c r="AS1707" i="63"/>
  <c r="AS815" i="63"/>
  <c r="AS1232" i="63"/>
  <c r="AS633" i="63"/>
  <c r="AQ305" i="63"/>
  <c r="AS1627" i="63"/>
  <c r="AS1686" i="63"/>
  <c r="AQ761" i="64"/>
  <c r="AQ25" i="63"/>
  <c r="AQ360" i="63"/>
  <c r="AS1753" i="63"/>
  <c r="AQ1131" i="63"/>
  <c r="AQ500" i="64"/>
  <c r="AQ1080" i="63"/>
  <c r="AS139" i="63"/>
  <c r="AQ1634" i="63"/>
  <c r="AQ1065" i="63"/>
  <c r="AQ1625" i="63"/>
  <c r="AS832" i="63"/>
  <c r="AQ488" i="64"/>
  <c r="AQ441" i="63"/>
  <c r="AS1924" i="63"/>
  <c r="AQ1837" i="63"/>
  <c r="AQ243" i="64"/>
  <c r="AQ107" i="64"/>
  <c r="AS1570" i="63"/>
  <c r="AS2135" i="63"/>
  <c r="AQ1242" i="63"/>
  <c r="AS1293" i="63"/>
  <c r="AQ1083" i="64"/>
  <c r="AQ312" i="63"/>
  <c r="AQ693" i="63"/>
  <c r="AS2093" i="63"/>
  <c r="AQ204" i="64"/>
  <c r="AQ28" i="64"/>
  <c r="AS1676" i="63"/>
  <c r="AQ1006" i="63"/>
  <c r="AQ1011" i="63"/>
  <c r="AS2034" i="63"/>
  <c r="AQ404" i="63"/>
  <c r="AS575" i="63"/>
  <c r="AQ854" i="64"/>
  <c r="AS1629" i="63"/>
  <c r="AS1302" i="63"/>
  <c r="AS1913" i="63"/>
  <c r="AQ2059" i="63"/>
  <c r="AQ1025" i="64"/>
  <c r="AQ283" i="64"/>
  <c r="AQ687" i="64"/>
  <c r="AS653" i="63"/>
  <c r="AQ760" i="63"/>
  <c r="AQ672" i="64"/>
  <c r="AQ124" i="63"/>
  <c r="AQ180" i="63"/>
  <c r="AQ2134" i="63"/>
  <c r="AQ906" i="64"/>
  <c r="AQ916" i="64"/>
  <c r="AS736" i="63"/>
  <c r="AS957" i="63"/>
  <c r="AQ753" i="63"/>
  <c r="AQ129" i="63"/>
  <c r="AS2081" i="63"/>
  <c r="AS1113" i="63"/>
  <c r="AS1344" i="63"/>
  <c r="AQ878" i="63"/>
  <c r="AQ298" i="64"/>
  <c r="AS1064" i="63"/>
  <c r="AQ1401" i="63"/>
  <c r="AQ1888" i="63"/>
  <c r="AQ1956" i="63"/>
  <c r="AS391" i="63"/>
  <c r="AS634" i="63"/>
  <c r="AQ720" i="63"/>
  <c r="AS1993" i="63"/>
  <c r="AQ784" i="63"/>
  <c r="AS2078" i="63"/>
  <c r="AS2165" i="63"/>
  <c r="AS439" i="63"/>
  <c r="AS1887" i="63"/>
  <c r="AQ47" i="63"/>
  <c r="AQ2085" i="63"/>
  <c r="AQ1231" i="63"/>
  <c r="AQ200" i="64"/>
  <c r="AQ2075" i="63"/>
  <c r="AS1787" i="63"/>
  <c r="AQ194" i="63"/>
  <c r="AS1783" i="63"/>
  <c r="AQ1015" i="63"/>
  <c r="AQ1067" i="63"/>
  <c r="AS1758" i="63"/>
  <c r="AQ1375" i="63"/>
  <c r="AQ722" i="64"/>
  <c r="AQ1994" i="63"/>
  <c r="AQ147" i="63"/>
  <c r="AQ229" i="64"/>
  <c r="AS24" i="63"/>
  <c r="AS50" i="63"/>
  <c r="AQ118" i="63"/>
  <c r="AQ1879" i="63"/>
  <c r="AQ1675" i="63"/>
  <c r="AQ1122" i="63"/>
  <c r="AQ1806" i="63"/>
  <c r="AS502" i="63"/>
  <c r="AQ1207" i="63"/>
  <c r="AS2112" i="63"/>
  <c r="AQ587" i="63"/>
  <c r="AS1828" i="63"/>
  <c r="AS308" i="63"/>
  <c r="AQ1312" i="63"/>
  <c r="AQ1850" i="63"/>
  <c r="AQ1159" i="63"/>
  <c r="AS1120" i="63"/>
  <c r="AS1256" i="63"/>
  <c r="AQ371" i="64"/>
  <c r="AQ2011" i="63"/>
  <c r="AS892" i="63"/>
  <c r="AS1836" i="63"/>
  <c r="AQ268" i="64"/>
  <c r="AQ982" i="63"/>
  <c r="AQ1517" i="63"/>
  <c r="AS243" i="63"/>
  <c r="AQ657" i="63"/>
  <c r="AS1612" i="63"/>
  <c r="AQ2057" i="63"/>
  <c r="AQ639" i="64"/>
  <c r="AS1215" i="63"/>
  <c r="AS2085" i="63"/>
  <c r="AS1972" i="63"/>
  <c r="AS561" i="63"/>
  <c r="AS1513" i="63"/>
  <c r="AQ842" i="63"/>
  <c r="AQ696" i="63"/>
  <c r="AQ296" i="63"/>
  <c r="AS433" i="63"/>
  <c r="AS2107" i="63"/>
  <c r="AQ2139" i="63"/>
  <c r="AQ83" i="64"/>
  <c r="AS2029" i="63"/>
  <c r="AQ276" i="64"/>
  <c r="AQ897" i="63"/>
  <c r="AQ910" i="64"/>
  <c r="AQ1513" i="63"/>
  <c r="AS1142" i="63"/>
  <c r="AS2154" i="63"/>
  <c r="AQ898" i="63"/>
  <c r="AS1572" i="63"/>
  <c r="AS457" i="63"/>
  <c r="AS560" i="63"/>
  <c r="AS735" i="63"/>
  <c r="AQ1349" i="63"/>
  <c r="AS1309" i="63"/>
  <c r="AS463" i="63"/>
  <c r="AQ974" i="63"/>
  <c r="AQ871" i="64"/>
  <c r="AQ482" i="64"/>
  <c r="AQ1077" i="63"/>
  <c r="AS856" i="63"/>
  <c r="AS420" i="63"/>
  <c r="AQ375" i="64"/>
  <c r="AS917" i="63"/>
  <c r="AS1890" i="63"/>
  <c r="AQ15" i="64"/>
  <c r="AS2064" i="63"/>
  <c r="AS921" i="63"/>
  <c r="AQ513" i="64"/>
  <c r="AS854" i="63"/>
  <c r="AS1186" i="63"/>
  <c r="AS1824" i="63"/>
  <c r="AQ981" i="63"/>
  <c r="AS866" i="63"/>
  <c r="AQ1266" i="63"/>
  <c r="AS2084" i="63"/>
  <c r="AQ1761" i="63"/>
  <c r="AS1713" i="63"/>
  <c r="AS1260" i="63"/>
  <c r="AS1610" i="63"/>
  <c r="AQ35" i="63"/>
  <c r="AQ1662" i="63"/>
  <c r="AS1660" i="63"/>
  <c r="AQ1571" i="63"/>
  <c r="AQ1597" i="63"/>
  <c r="AS1914" i="63"/>
  <c r="AQ198" i="63"/>
  <c r="AS1055" i="63"/>
  <c r="AS729" i="63"/>
  <c r="AS1652" i="63"/>
  <c r="AS576" i="63"/>
  <c r="AS1800" i="63"/>
  <c r="AQ683" i="64"/>
  <c r="AQ2164" i="63"/>
  <c r="AQ1794" i="63"/>
  <c r="AS1867" i="63"/>
  <c r="AQ1068" i="64"/>
  <c r="AQ1079" i="64"/>
  <c r="AQ1347" i="63"/>
  <c r="AQ475" i="64"/>
  <c r="AQ413" i="64"/>
  <c r="AQ953" i="63"/>
  <c r="AQ1559" i="63"/>
  <c r="AQ792" i="64"/>
  <c r="AQ620" i="63"/>
  <c r="AQ531" i="63"/>
  <c r="AQ943" i="63"/>
  <c r="AS685" i="63"/>
  <c r="AQ1205" i="63"/>
  <c r="AS541" i="63"/>
  <c r="AQ793" i="64"/>
  <c r="AQ678" i="63"/>
  <c r="AQ227" i="63"/>
  <c r="AQ311" i="64"/>
  <c r="AQ116" i="64"/>
  <c r="AS1205" i="63"/>
  <c r="AQ267" i="63"/>
  <c r="AQ877" i="63"/>
  <c r="AQ937" i="64"/>
  <c r="AQ1156" i="63"/>
  <c r="AQ938" i="63"/>
  <c r="AQ1742" i="63"/>
  <c r="AQ883" i="64"/>
  <c r="AS2020" i="63"/>
  <c r="AQ444" i="63"/>
  <c r="AQ67" i="64"/>
  <c r="AQ670" i="63"/>
  <c r="AQ361" i="63"/>
  <c r="AS1905" i="63"/>
  <c r="AQ124" i="64"/>
  <c r="AS2039" i="63"/>
  <c r="AS913" i="63"/>
  <c r="AQ730" i="64"/>
  <c r="AS1081" i="63"/>
  <c r="AQ234" i="63"/>
  <c r="AQ23" i="63"/>
  <c r="AQ459" i="64"/>
  <c r="AQ1764" i="63"/>
  <c r="AQ1596" i="63"/>
  <c r="AS294" i="63"/>
  <c r="AQ779" i="63"/>
  <c r="AQ869" i="64"/>
  <c r="AQ84" i="63"/>
  <c r="AS669" i="63"/>
  <c r="AQ52" i="64"/>
  <c r="AQ65" i="64"/>
  <c r="AQ1524" i="63"/>
  <c r="AQ539" i="63"/>
  <c r="AQ1088" i="63"/>
  <c r="AS58" i="63"/>
  <c r="AS103" i="63"/>
  <c r="AS1427" i="63"/>
  <c r="AQ250" i="63"/>
  <c r="AQ144" i="64"/>
  <c r="AS1290" i="63"/>
  <c r="AS976" i="63"/>
  <c r="AS1255" i="63"/>
  <c r="AS422" i="63"/>
  <c r="AQ497" i="64"/>
  <c r="AS636" i="63"/>
  <c r="AQ2145" i="63"/>
  <c r="AS1736" i="63"/>
  <c r="AQ1390" i="63"/>
  <c r="AQ854" i="63"/>
  <c r="AQ442" i="64"/>
  <c r="AS1413" i="63"/>
  <c r="AS1183" i="63"/>
  <c r="AS247" i="63"/>
  <c r="AQ653" i="63"/>
  <c r="AQ546" i="63"/>
  <c r="AS406" i="63"/>
  <c r="AQ1779" i="63"/>
  <c r="AQ714" i="64"/>
  <c r="AS1058" i="63"/>
  <c r="AS999" i="63"/>
  <c r="AS124" i="63"/>
  <c r="AQ1828" i="63"/>
  <c r="AS739" i="63"/>
  <c r="AQ1652" i="63"/>
  <c r="AQ1968" i="63"/>
  <c r="AQ1756" i="63"/>
  <c r="AQ462" i="63"/>
  <c r="AQ1196" i="63"/>
  <c r="AQ382" i="63"/>
  <c r="AQ10" i="63"/>
  <c r="AQ1840" i="63"/>
  <c r="AS1459" i="63"/>
  <c r="AQ813" i="63"/>
  <c r="AQ1549" i="63"/>
  <c r="AQ797" i="64"/>
  <c r="AQ1074" i="63"/>
  <c r="AS1056" i="63"/>
  <c r="AQ1294" i="63"/>
  <c r="AQ367" i="64"/>
  <c r="AS665" i="63"/>
  <c r="AQ345" i="64"/>
  <c r="AS938" i="63"/>
  <c r="AS2143" i="63"/>
  <c r="AQ1024" i="63"/>
  <c r="AQ324" i="63"/>
  <c r="AS1191" i="63"/>
  <c r="AS1795" i="63"/>
  <c r="AS1343" i="63"/>
  <c r="AQ1049" i="64"/>
  <c r="AQ1716" i="63"/>
  <c r="AS1488" i="63"/>
  <c r="AS777" i="63"/>
  <c r="AQ380" i="63"/>
  <c r="AS785" i="63"/>
  <c r="AS867" i="63"/>
  <c r="AQ1931" i="63"/>
  <c r="AQ1520" i="63"/>
  <c r="AQ691" i="64"/>
  <c r="AQ747" i="64"/>
  <c r="AS862" i="63"/>
  <c r="AQ22" i="63"/>
  <c r="AS1825" i="63"/>
  <c r="AQ200" i="63"/>
  <c r="AQ172" i="63"/>
  <c r="AQ1880" i="63"/>
  <c r="AS1399" i="63"/>
  <c r="AS1101" i="63"/>
  <c r="AS602" i="63"/>
  <c r="AS425" i="63"/>
  <c r="AS593" i="63"/>
  <c r="AQ1758" i="63"/>
  <c r="AQ740" i="63"/>
  <c r="AQ1281" i="63"/>
  <c r="AS1449" i="63"/>
  <c r="AQ142" i="64"/>
  <c r="AS135" i="63"/>
  <c r="AS1141" i="63"/>
  <c r="AS1456" i="63"/>
  <c r="AS1616" i="63"/>
  <c r="AQ1466" i="63"/>
  <c r="AS461" i="63"/>
  <c r="AQ1423" i="63"/>
  <c r="AQ1820" i="63"/>
  <c r="AQ495" i="64"/>
  <c r="AQ400" i="63"/>
  <c r="AS1878" i="63"/>
  <c r="AQ90" i="64"/>
  <c r="AQ712" i="63"/>
  <c r="AS226" i="63"/>
  <c r="AQ889" i="63"/>
  <c r="AQ165" i="64"/>
  <c r="AS587" i="63"/>
  <c r="AQ1239" i="63"/>
  <c r="AQ785" i="63"/>
  <c r="AS770" i="63"/>
  <c r="AS527" i="63"/>
  <c r="AQ1360" i="63"/>
  <c r="AS44" i="63"/>
  <c r="AS1965" i="63"/>
  <c r="AQ582" i="64"/>
  <c r="AQ1993" i="63"/>
  <c r="AQ1382" i="63"/>
  <c r="AQ994" i="63"/>
  <c r="AS468" i="63"/>
  <c r="AQ629" i="64"/>
  <c r="AQ261" i="63"/>
  <c r="AQ245" i="63"/>
  <c r="AQ573" i="63"/>
  <c r="AQ38" i="64"/>
  <c r="AQ903" i="63"/>
  <c r="AQ659" i="63"/>
  <c r="AQ1620" i="63"/>
  <c r="AS934" i="63"/>
  <c r="AQ228" i="64"/>
  <c r="AS161" i="63"/>
  <c r="AS1708" i="63"/>
  <c r="AQ1353" i="63"/>
  <c r="AQ1696" i="63"/>
  <c r="AS752" i="63"/>
  <c r="AQ1365" i="63"/>
  <c r="AS471" i="63"/>
  <c r="AQ1605" i="63"/>
  <c r="AQ487" i="63"/>
  <c r="AS749" i="63"/>
  <c r="AQ665" i="63"/>
  <c r="AS1118" i="63"/>
  <c r="AQ818" i="63"/>
  <c r="AQ477" i="63"/>
  <c r="AQ645" i="64"/>
  <c r="AQ1688" i="63"/>
  <c r="AQ585" i="63"/>
  <c r="AS1321" i="63"/>
  <c r="AS1797" i="63"/>
  <c r="AQ1731" i="63"/>
  <c r="AQ530" i="64"/>
  <c r="AQ1029" i="64"/>
  <c r="AQ289" i="64"/>
  <c r="AQ1121" i="63"/>
  <c r="AS1463" i="63"/>
  <c r="AQ1381" i="63"/>
  <c r="AS291" i="63"/>
  <c r="AQ456" i="64"/>
  <c r="AQ704" i="63"/>
  <c r="AQ875" i="63"/>
  <c r="AQ2058" i="63"/>
  <c r="AQ279" i="64"/>
  <c r="AS1526" i="63"/>
  <c r="AS1044" i="63"/>
  <c r="AQ70" i="63"/>
  <c r="AQ1780" i="63"/>
  <c r="AS338" i="63"/>
  <c r="AQ746" i="64"/>
  <c r="AQ642" i="63"/>
  <c r="AS80" i="63"/>
  <c r="AQ2019" i="63"/>
  <c r="AQ11" i="63"/>
  <c r="AQ888" i="63"/>
  <c r="AQ1297" i="63"/>
  <c r="AQ131" i="63"/>
  <c r="AS46" i="63"/>
  <c r="AQ1720" i="63"/>
  <c r="AQ751" i="64"/>
  <c r="AQ13" i="64"/>
  <c r="AS1266" i="63"/>
  <c r="AS1778" i="63"/>
  <c r="AS1585" i="63"/>
  <c r="AQ1786" i="63"/>
  <c r="AS1819" i="63"/>
  <c r="AS342" i="63"/>
  <c r="AQ519" i="63"/>
  <c r="AQ880" i="63"/>
  <c r="AQ82" i="63"/>
  <c r="AQ810" i="63"/>
  <c r="AS1196" i="63"/>
  <c r="AQ1510" i="63"/>
  <c r="AQ695" i="63"/>
  <c r="AQ375" i="63"/>
  <c r="AQ997" i="64"/>
  <c r="AQ1224" i="63"/>
  <c r="AQ907" i="64"/>
  <c r="AS2018" i="63"/>
  <c r="AQ1848" i="63"/>
  <c r="AS1212" i="63"/>
  <c r="AS984" i="63"/>
  <c r="AS2033" i="63"/>
  <c r="AS813" i="63"/>
  <c r="AQ923" i="63"/>
  <c r="AS317" i="63"/>
  <c r="AQ1341" i="63"/>
  <c r="AQ1304" i="63"/>
  <c r="AS204" i="63"/>
  <c r="AS1402" i="63"/>
  <c r="AQ2038" i="63"/>
  <c r="AS134" i="63"/>
  <c r="AQ2035" i="63"/>
  <c r="AQ985" i="63"/>
  <c r="AQ1658" i="63"/>
  <c r="AQ1947" i="63"/>
  <c r="AQ501" i="63"/>
  <c r="AS848" i="63"/>
  <c r="AQ1873" i="63"/>
  <c r="AS2087" i="63"/>
  <c r="AQ113" i="63"/>
  <c r="AQ628" i="63"/>
  <c r="AQ566" i="63"/>
  <c r="AQ1001" i="64"/>
  <c r="AQ751" i="63"/>
  <c r="AS21" i="63"/>
  <c r="AQ558" i="64"/>
  <c r="AS197" i="63"/>
  <c r="AQ316" i="63"/>
  <c r="AS1051" i="63"/>
  <c r="AQ2127" i="63"/>
  <c r="AS1091" i="63"/>
  <c r="AS120" i="63"/>
  <c r="AQ398" i="63"/>
  <c r="AQ2041" i="63"/>
  <c r="AQ932" i="63"/>
  <c r="AQ136" i="64"/>
  <c r="AQ2103" i="63"/>
  <c r="AQ60" i="64"/>
  <c r="AQ522" i="64"/>
  <c r="AQ58" i="63"/>
  <c r="AQ624" i="64"/>
  <c r="AS1093" i="63"/>
  <c r="AQ183" i="63"/>
  <c r="AQ1073" i="64"/>
  <c r="AQ957" i="64"/>
  <c r="AQ1467" i="63"/>
  <c r="AQ1326" i="63"/>
  <c r="AS371" i="63"/>
  <c r="AQ525" i="63"/>
  <c r="AS1780" i="63"/>
  <c r="AS673" i="63"/>
  <c r="AS210" i="63"/>
  <c r="AQ538" i="64"/>
  <c r="AS1693" i="63"/>
  <c r="AQ356" i="63"/>
  <c r="AQ1362" i="63"/>
  <c r="AQ354" i="63"/>
  <c r="AQ9" i="63"/>
  <c r="AS2145" i="63"/>
  <c r="AS1561" i="63"/>
  <c r="AS860" i="63"/>
  <c r="AQ1174" i="63"/>
  <c r="AS652" i="63"/>
  <c r="AS414" i="63"/>
  <c r="AQ1889" i="63"/>
  <c r="AS1782" i="63"/>
  <c r="AS613" i="63"/>
  <c r="AQ1967" i="63"/>
  <c r="AS1973" i="63"/>
  <c r="AQ2051" i="63"/>
  <c r="AQ1752" i="63"/>
  <c r="AQ2023" i="63"/>
  <c r="AQ769" i="63"/>
  <c r="AS495" i="63"/>
  <c r="AQ925" i="64"/>
  <c r="AS1721" i="63"/>
  <c r="AQ53" i="64"/>
  <c r="AQ648" i="64"/>
  <c r="AQ899" i="64"/>
  <c r="AQ771" i="64"/>
  <c r="AQ586" i="63"/>
  <c r="AS250" i="63"/>
  <c r="AQ783" i="63"/>
  <c r="AS184" i="63"/>
  <c r="AQ1455" i="63"/>
  <c r="AQ884" i="63"/>
  <c r="AS1801" i="63"/>
  <c r="AS1661" i="63"/>
  <c r="AQ75" i="64"/>
  <c r="AQ1566" i="63"/>
  <c r="AQ987" i="64"/>
  <c r="AQ1595" i="63"/>
  <c r="AQ444" i="64"/>
  <c r="AS809" i="63"/>
  <c r="AQ2136" i="63"/>
  <c r="AQ337" i="63"/>
  <c r="AQ1607" i="63"/>
  <c r="AS2105" i="63"/>
  <c r="AQ590" i="63"/>
  <c r="AQ197" i="63"/>
  <c r="AQ1980" i="63"/>
  <c r="AQ1683" i="63"/>
  <c r="AQ1508" i="63"/>
  <c r="AQ597" i="63"/>
  <c r="AS585" i="63"/>
  <c r="AQ817" i="64"/>
  <c r="AQ738" i="63"/>
  <c r="AQ239" i="64"/>
  <c r="AS1416" i="63"/>
  <c r="AQ343" i="64"/>
  <c r="AQ968" i="63"/>
  <c r="AQ843" i="63"/>
  <c r="AQ176" i="64"/>
  <c r="AS1546" i="63"/>
  <c r="AQ1061" i="64"/>
  <c r="AS225" i="63"/>
  <c r="AS1473" i="63"/>
  <c r="AS1472" i="63"/>
  <c r="AQ128" i="64"/>
  <c r="AQ937" i="63"/>
  <c r="AS1303" i="63"/>
  <c r="AS1454" i="63"/>
  <c r="AQ346" i="64"/>
  <c r="AS1597" i="63"/>
  <c r="AQ1743" i="63"/>
  <c r="AQ280" i="63"/>
  <c r="AQ1083" i="63"/>
  <c r="AQ1637" i="63"/>
  <c r="AQ451" i="63"/>
  <c r="AS1558" i="63"/>
  <c r="AS232" i="63"/>
  <c r="AQ756" i="63"/>
  <c r="AS1048" i="63"/>
  <c r="AQ1056" i="64"/>
  <c r="AQ412" i="64"/>
  <c r="AS435" i="63"/>
  <c r="AQ2115" i="63"/>
  <c r="AS1160" i="63"/>
  <c r="AS668" i="63"/>
  <c r="AS714" i="63"/>
  <c r="AS2115" i="63"/>
  <c r="AS1594" i="63"/>
  <c r="AS1897" i="63"/>
  <c r="AQ1997" i="63"/>
  <c r="AQ660" i="63"/>
  <c r="AQ908" i="64"/>
  <c r="AQ56" i="63"/>
  <c r="AQ485" i="64"/>
  <c r="AS248" i="63"/>
  <c r="AS66" i="63"/>
  <c r="AS1892" i="63"/>
  <c r="AQ671" i="63"/>
  <c r="AQ954" i="63"/>
  <c r="AS1038" i="63"/>
  <c r="AQ726" i="63"/>
  <c r="AQ389" i="63"/>
  <c r="AS880" i="63"/>
  <c r="AQ428" i="64"/>
  <c r="AS1622" i="63"/>
  <c r="AS1355" i="63"/>
  <c r="AQ764" i="63"/>
  <c r="AQ1722" i="63"/>
  <c r="AQ1687" i="63"/>
  <c r="AS972" i="63"/>
  <c r="AQ461" i="64"/>
  <c r="AS511" i="63"/>
  <c r="AQ832" i="64"/>
  <c r="AS1401" i="63"/>
  <c r="AS1243" i="63"/>
  <c r="AS1933" i="63"/>
  <c r="AQ1107" i="63"/>
  <c r="AS85" i="63"/>
  <c r="AQ833" i="64"/>
  <c r="AS624" i="63"/>
  <c r="AS1187" i="63"/>
  <c r="AQ1987" i="63"/>
  <c r="AS1165" i="63"/>
  <c r="AQ132" i="63"/>
  <c r="AQ479" i="63"/>
  <c r="AS1083" i="63"/>
  <c r="AS13" i="63"/>
  <c r="AS1681" i="63"/>
  <c r="AQ1053" i="64"/>
  <c r="AS1161" i="63"/>
  <c r="AS2153" i="63"/>
  <c r="AQ750" i="63"/>
  <c r="AQ1181" i="63"/>
  <c r="AQ1276" i="63"/>
  <c r="AS586" i="63"/>
  <c r="AS884" i="63"/>
  <c r="AS2099" i="63"/>
  <c r="AS501" i="63"/>
  <c r="AQ61" i="63"/>
  <c r="AQ125" i="64"/>
  <c r="AQ950" i="64"/>
  <c r="AS1694" i="63"/>
  <c r="AQ1034" i="64"/>
  <c r="AS1967" i="63"/>
  <c r="AQ764" i="64"/>
  <c r="AQ484" i="63"/>
  <c r="AQ616" i="63"/>
  <c r="AQ581" i="63"/>
  <c r="AQ1641" i="63"/>
  <c r="AQ1213" i="63"/>
  <c r="AS424" i="63"/>
  <c r="AS804" i="63"/>
  <c r="AS935" i="63"/>
  <c r="AQ840" i="63"/>
  <c r="AQ314" i="63"/>
  <c r="AQ36" i="64"/>
  <c r="AS1200" i="63"/>
  <c r="AQ630" i="64"/>
  <c r="AQ802" i="64"/>
  <c r="AQ900" i="64"/>
  <c r="AS1447" i="63"/>
  <c r="AS376" i="63"/>
  <c r="AQ530" i="63"/>
  <c r="AQ790" i="63"/>
  <c r="AQ984" i="63"/>
  <c r="AS117" i="63"/>
  <c r="AQ1714" i="63"/>
  <c r="AS1807" i="63"/>
  <c r="AQ1934" i="63"/>
  <c r="AQ336" i="64"/>
  <c r="AS428" i="63"/>
  <c r="AQ468" i="64"/>
  <c r="AQ2153" i="63"/>
  <c r="AQ2083" i="63"/>
  <c r="AS651" i="63"/>
  <c r="AS1883" i="63"/>
  <c r="AQ1078" i="63"/>
  <c r="AQ636" i="63"/>
  <c r="AS1774" i="63"/>
  <c r="AS1069" i="63"/>
  <c r="AQ211" i="64"/>
  <c r="AS851" i="63"/>
  <c r="AS1901" i="63"/>
  <c r="AS1802" i="63"/>
  <c r="AQ1797" i="63"/>
  <c r="AQ399" i="64"/>
  <c r="AQ357" i="64"/>
  <c r="AS565" i="63"/>
  <c r="AQ801" i="63"/>
  <c r="AQ1883" i="63"/>
  <c r="AQ661" i="64"/>
  <c r="AS538" i="63"/>
  <c r="AQ724" i="64"/>
  <c r="AQ921" i="63"/>
  <c r="AQ460" i="64"/>
  <c r="AS171" i="63"/>
  <c r="AQ1901" i="63"/>
  <c r="AS358" i="63"/>
  <c r="AQ512" i="63"/>
  <c r="AQ733" i="64"/>
  <c r="AQ129" i="64"/>
  <c r="AS1584" i="63"/>
  <c r="AQ63" i="64"/>
  <c r="AS1007" i="63"/>
  <c r="AS1619" i="63"/>
  <c r="AQ335" i="64"/>
  <c r="AS1596" i="63"/>
  <c r="AS1075" i="63"/>
  <c r="AS145" i="63"/>
  <c r="AS1052" i="63"/>
  <c r="AQ452" i="64"/>
  <c r="AQ731" i="63"/>
  <c r="AS2119" i="63"/>
  <c r="AQ866" i="64"/>
  <c r="AQ1969" i="63"/>
  <c r="AS1446" i="63"/>
  <c r="AS1153" i="63"/>
  <c r="AS841" i="63"/>
  <c r="AS2089" i="63"/>
  <c r="AQ293" i="63"/>
  <c r="AQ2000" i="63"/>
  <c r="AQ163" i="63"/>
  <c r="AQ1040" i="64"/>
  <c r="AS2076" i="63"/>
  <c r="AS12" i="63"/>
  <c r="AQ2089" i="63"/>
  <c r="AQ248" i="63"/>
  <c r="AQ1273" i="63"/>
  <c r="AQ1050" i="64"/>
  <c r="AQ2060" i="63"/>
  <c r="AQ936" i="63"/>
  <c r="AQ396" i="63"/>
  <c r="AS86" i="63"/>
  <c r="AQ1562" i="63"/>
  <c r="AQ1777" i="63"/>
  <c r="AS723" i="63"/>
  <c r="AS1636" i="63"/>
  <c r="AS1992" i="63"/>
  <c r="AS1587" i="63"/>
  <c r="AS1123" i="63"/>
  <c r="AS55" i="63"/>
  <c r="AQ596" i="64"/>
  <c r="AQ1769" i="63"/>
  <c r="AQ186" i="64"/>
  <c r="AQ1804" i="63"/>
  <c r="AQ1988" i="63"/>
  <c r="AQ434" i="64"/>
  <c r="AS1258" i="63"/>
  <c r="AS1858" i="63"/>
  <c r="AQ1842" i="63"/>
  <c r="AQ315" i="64"/>
  <c r="AS1356" i="63"/>
  <c r="AQ2064" i="63"/>
  <c r="AQ80" i="63"/>
  <c r="AS620" i="63"/>
  <c r="AS10" i="63"/>
  <c r="AS1615" i="63"/>
  <c r="AS678" i="63"/>
  <c r="AQ584" i="63"/>
  <c r="AS1481" i="63"/>
  <c r="AQ2052" i="63"/>
  <c r="AQ1042" i="64"/>
  <c r="AQ516" i="63"/>
  <c r="AS768" i="63"/>
  <c r="AQ241" i="63"/>
  <c r="AS1929" i="63"/>
  <c r="AS964" i="63"/>
  <c r="AQ318" i="63"/>
  <c r="AS1588" i="63"/>
  <c r="AQ157" i="63"/>
  <c r="AQ945" i="64"/>
  <c r="AQ1903" i="63"/>
  <c r="AS642" i="63"/>
  <c r="AQ1516" i="63"/>
  <c r="AS1028" i="63"/>
  <c r="AS823" i="63"/>
  <c r="AQ455" i="63"/>
  <c r="AQ306" i="64"/>
  <c r="AQ970" i="64"/>
  <c r="AQ774" i="64"/>
  <c r="AQ2132" i="63"/>
  <c r="AS234" i="63"/>
  <c r="AS680" i="63"/>
  <c r="AS1267" i="63"/>
  <c r="AS366" i="63"/>
  <c r="AQ2046" i="63"/>
  <c r="AQ44" i="63"/>
  <c r="AQ599" i="64"/>
  <c r="AS939" i="63"/>
  <c r="AS769" i="63"/>
  <c r="AQ1272" i="63"/>
  <c r="AS1320" i="63"/>
  <c r="AS2161" i="63"/>
  <c r="AQ1870" i="63"/>
  <c r="AQ929" i="63"/>
  <c r="AQ820" i="64"/>
  <c r="AS271" i="63"/>
  <c r="AQ36" i="63"/>
  <c r="AQ221" i="63"/>
  <c r="AQ1856" i="63"/>
  <c r="AS1080" i="63"/>
  <c r="AQ225" i="63"/>
  <c r="AS1365" i="63"/>
  <c r="AQ823" i="63"/>
  <c r="AQ941" i="63"/>
  <c r="AQ1974" i="63"/>
  <c r="AQ133" i="63"/>
  <c r="AQ758" i="64"/>
  <c r="AQ2040" i="63"/>
  <c r="AQ654" i="64"/>
  <c r="AQ1787" i="63"/>
  <c r="AQ474" i="64"/>
  <c r="AQ900" i="63"/>
  <c r="AQ194" i="64"/>
  <c r="AS179" i="63"/>
  <c r="AS595" i="63"/>
  <c r="AS765" i="63"/>
  <c r="AQ769" i="64"/>
  <c r="AQ1021" i="63"/>
  <c r="AQ710" i="64"/>
  <c r="AQ1206" i="63"/>
  <c r="AQ268" i="63"/>
  <c r="AQ462" i="64"/>
  <c r="AQ466" i="64"/>
  <c r="AQ2026" i="63"/>
  <c r="AQ19" i="64"/>
  <c r="AS1930" i="63"/>
  <c r="AS1998" i="63"/>
  <c r="AS18" i="63"/>
  <c r="AS224" i="63"/>
  <c r="AQ1995" i="63"/>
  <c r="AS1294" i="63"/>
  <c r="AQ1733" i="63"/>
  <c r="AQ1173" i="63"/>
  <c r="AS1090" i="63"/>
  <c r="AQ213" i="63"/>
  <c r="AQ332" i="63"/>
  <c r="AQ663" i="63"/>
  <c r="AQ72" i="64"/>
  <c r="AS1957" i="63"/>
  <c r="AQ1862" i="63"/>
  <c r="AQ806" i="64"/>
  <c r="AS341" i="63"/>
  <c r="AS603" i="63"/>
  <c r="AQ1550" i="63"/>
  <c r="AQ656" i="63"/>
  <c r="AQ499" i="64"/>
  <c r="AS711" i="63"/>
  <c r="AQ649" i="63"/>
  <c r="AS863" i="63"/>
  <c r="AQ669" i="64"/>
  <c r="AQ1674" i="63"/>
  <c r="AQ126" i="64"/>
  <c r="AQ157" i="64"/>
  <c r="AQ348" i="63"/>
  <c r="AQ187" i="63"/>
  <c r="AQ1939" i="63"/>
  <c r="AQ1032" i="63"/>
  <c r="AQ1086" i="63"/>
  <c r="AS1684" i="63"/>
  <c r="AQ1116" i="63"/>
  <c r="AS968" i="63"/>
  <c r="AS1628" i="63"/>
  <c r="AS646" i="63"/>
  <c r="AQ2024" i="63"/>
  <c r="AQ567" i="63"/>
  <c r="AQ1100" i="63"/>
  <c r="AS2126" i="63"/>
  <c r="AQ29" i="63"/>
  <c r="AS116" i="63"/>
  <c r="AQ2053" i="63"/>
  <c r="AS908" i="63"/>
  <c r="AS423" i="63"/>
  <c r="AQ993" i="64"/>
  <c r="AS1132" i="63"/>
  <c r="AQ1858" i="63"/>
  <c r="AQ50" i="63"/>
  <c r="AS681" i="63"/>
  <c r="AQ1059" i="63"/>
  <c r="AS1536" i="63"/>
  <c r="AS1311" i="63"/>
  <c r="AS45" i="63"/>
  <c r="AQ701" i="64"/>
  <c r="AQ1419" i="63"/>
  <c r="AS1692" i="63"/>
  <c r="AS1740" i="63"/>
  <c r="AS350" i="63"/>
  <c r="AQ12" i="64"/>
  <c r="AQ850" i="64"/>
  <c r="AS773" i="63"/>
  <c r="AQ1845" i="63"/>
  <c r="AS1697" i="63"/>
  <c r="AQ207" i="63"/>
  <c r="AS289" i="63"/>
  <c r="AQ448" i="63"/>
  <c r="AS899" i="63"/>
  <c r="AS1781" i="63"/>
  <c r="AS1868" i="63"/>
  <c r="AS1252" i="63"/>
  <c r="AQ797" i="63"/>
  <c r="AS7" i="63"/>
  <c r="AS113" i="63"/>
  <c r="AS1338" i="63"/>
  <c r="AQ407" i="64"/>
  <c r="AS60" i="63"/>
  <c r="AQ100" i="63"/>
  <c r="AS929" i="63"/>
  <c r="AQ223" i="63"/>
  <c r="AS518" i="63"/>
  <c r="AQ2021" i="63"/>
  <c r="AS1335" i="63"/>
  <c r="AQ265" i="64"/>
  <c r="AS881" i="63"/>
  <c r="AQ1384" i="63"/>
  <c r="AQ753" i="64"/>
  <c r="AQ672" i="63"/>
  <c r="AS1122" i="63"/>
  <c r="AS83" i="63"/>
  <c r="AQ1909" i="63"/>
  <c r="AQ230" i="64"/>
  <c r="AS300" i="63"/>
  <c r="AS784" i="63"/>
  <c r="AQ362" i="64"/>
  <c r="AS909" i="63"/>
  <c r="AS1105" i="63"/>
  <c r="AQ926" i="63"/>
  <c r="AQ1659" i="63"/>
  <c r="AQ1070" i="63"/>
  <c r="AS1389" i="63"/>
  <c r="AS122" i="63"/>
  <c r="AQ731" i="64"/>
  <c r="AS1133" i="63"/>
  <c r="AQ256" i="64"/>
  <c r="AQ1705" i="63"/>
  <c r="AS62" i="63"/>
  <c r="AQ1917" i="63"/>
  <c r="AQ791" i="63"/>
  <c r="AQ489" i="64"/>
  <c r="AQ119" i="63"/>
  <c r="AQ589" i="64"/>
  <c r="AQ732" i="63"/>
  <c r="AQ1004" i="63"/>
  <c r="AS1146" i="63"/>
  <c r="AS896" i="63"/>
  <c r="AQ607" i="64"/>
  <c r="AQ1599" i="63"/>
  <c r="AQ295" i="64"/>
  <c r="AQ102" i="63"/>
  <c r="AQ2137" i="63"/>
  <c r="AQ237" i="63"/>
  <c r="AQ417" i="63"/>
  <c r="AQ154" i="64"/>
  <c r="AQ903" i="64"/>
  <c r="AS1818" i="63"/>
  <c r="AS1412" i="63"/>
  <c r="AS216" i="63"/>
  <c r="AQ266" i="64"/>
  <c r="AQ146" i="64"/>
  <c r="AQ1039" i="64"/>
  <c r="AQ1667" i="63"/>
  <c r="AS920" i="63"/>
  <c r="AS791" i="63"/>
  <c r="AS27" i="63"/>
  <c r="AQ131" i="64"/>
  <c r="AS1607" i="63"/>
  <c r="AS1195" i="63"/>
  <c r="AQ837" i="64"/>
  <c r="AQ2091" i="63"/>
  <c r="AS898" i="63"/>
  <c r="AS1301" i="63"/>
  <c r="AS1519" i="63"/>
  <c r="AS997" i="63"/>
  <c r="AS1046" i="63"/>
  <c r="AQ544" i="63"/>
  <c r="AQ1954" i="63"/>
  <c r="AS567" i="63"/>
  <c r="AS519" i="63"/>
  <c r="AQ211" i="63"/>
  <c r="AQ984" i="64"/>
  <c r="AS755" i="63"/>
  <c r="AQ193" i="63"/>
  <c r="AQ62" i="63"/>
  <c r="AQ864" i="63"/>
  <c r="AQ1036" i="64"/>
  <c r="AQ1189" i="63"/>
  <c r="AQ1334" i="63"/>
  <c r="AQ1568" i="63"/>
  <c r="AQ1315" i="63"/>
  <c r="AS658" i="63"/>
  <c r="AQ1485" i="63"/>
  <c r="AQ374" i="63"/>
  <c r="AQ856" i="64"/>
  <c r="AQ806" i="63"/>
  <c r="AQ100" i="64"/>
  <c r="AQ1290" i="63"/>
  <c r="AQ1426" i="63"/>
  <c r="AS2111" i="63"/>
  <c r="AS1025" i="63"/>
  <c r="AQ1016" i="63"/>
  <c r="AS572" i="63"/>
  <c r="AQ2099" i="63"/>
  <c r="AQ358" i="64"/>
  <c r="AS489" i="63"/>
  <c r="AQ1538" i="63"/>
  <c r="AS767" i="63"/>
  <c r="AQ313" i="64"/>
  <c r="AS451" i="63"/>
  <c r="AS1421" i="63"/>
  <c r="AS284" i="63"/>
  <c r="AQ302" i="64"/>
  <c r="AS1102" i="63"/>
  <c r="AS1666" i="63"/>
  <c r="AQ214" i="64"/>
  <c r="AQ385" i="63"/>
  <c r="AQ235" i="64"/>
  <c r="AQ696" i="64"/>
  <c r="AQ1609" i="63"/>
  <c r="AS923" i="63"/>
  <c r="AQ1621" i="63"/>
  <c r="AS1623" i="63"/>
  <c r="AS865" i="63"/>
  <c r="AS415" i="63"/>
  <c r="AQ917" i="64"/>
  <c r="AS573" i="63"/>
  <c r="AQ1079" i="63"/>
  <c r="AQ622" i="63"/>
  <c r="AQ1009" i="64"/>
  <c r="AQ190" i="64"/>
  <c r="AQ496" i="63"/>
  <c r="AQ2102" i="63"/>
  <c r="AS699" i="63"/>
  <c r="AQ327" i="63"/>
  <c r="AS474" i="63"/>
  <c r="AQ269" i="64"/>
  <c r="AQ793" i="63"/>
  <c r="AQ1152" i="63"/>
  <c r="AQ1180" i="63"/>
  <c r="AQ332" i="64"/>
  <c r="AS438" i="63"/>
  <c r="AQ382" i="64"/>
  <c r="AQ716" i="63"/>
  <c r="AQ578" i="64"/>
  <c r="AS452" i="63"/>
  <c r="AS51" i="63"/>
  <c r="AS1529" i="63"/>
  <c r="AQ2039" i="63"/>
  <c r="AQ975" i="64"/>
  <c r="AQ1323" i="63"/>
  <c r="AS1492" i="63"/>
  <c r="AS136" i="63"/>
  <c r="AS805" i="63"/>
  <c r="AQ973" i="63"/>
  <c r="AS102" i="63"/>
  <c r="AQ1958" i="63"/>
  <c r="AS2059" i="63"/>
  <c r="AQ759" i="64"/>
  <c r="AS1395" i="63"/>
  <c r="AQ620" i="64"/>
  <c r="AQ1451" i="63"/>
  <c r="AQ1913" i="63"/>
  <c r="AQ551" i="64"/>
  <c r="AS1429" i="63"/>
  <c r="AQ109" i="63"/>
  <c r="AQ1080" i="64"/>
  <c r="AQ491" i="63"/>
  <c r="AS1531" i="63"/>
  <c r="AQ1647" i="63"/>
  <c r="AS1665" i="63"/>
  <c r="AQ376" i="63"/>
  <c r="AQ2087" i="63"/>
  <c r="AQ1461" i="63"/>
  <c r="AQ110" i="63"/>
  <c r="AQ1302" i="63"/>
  <c r="AS1842" i="63"/>
  <c r="AS1268" i="63"/>
  <c r="AQ1890" i="63"/>
  <c r="AQ2012" i="63"/>
  <c r="AQ306" i="63"/>
  <c r="AQ1378" i="63"/>
  <c r="AQ305" i="64"/>
  <c r="AS858" i="63"/>
  <c r="AQ1427" i="63"/>
  <c r="AS1315" i="63"/>
  <c r="AS949" i="63"/>
  <c r="AS426" i="63"/>
  <c r="AS1036" i="63"/>
  <c r="AQ1747" i="63"/>
  <c r="AQ59" i="64"/>
  <c r="AS2091" i="63"/>
  <c r="AS343" i="63"/>
  <c r="AQ309" i="64"/>
  <c r="AQ437" i="63"/>
  <c r="AQ644" i="64"/>
  <c r="AQ983" i="63"/>
  <c r="AQ408" i="64"/>
  <c r="AQ225" i="64"/>
  <c r="AQ1556" i="63"/>
  <c r="AQ1552" i="63"/>
  <c r="AQ1927" i="63"/>
  <c r="AS1662" i="63"/>
  <c r="AQ1613" i="63"/>
  <c r="AQ1534" i="63"/>
  <c r="AQ666" i="63"/>
  <c r="AQ1600" i="63"/>
  <c r="AQ467" i="63"/>
  <c r="AS1518" i="63"/>
  <c r="AS2163" i="63"/>
  <c r="AQ1157" i="63"/>
  <c r="AQ2092" i="63"/>
  <c r="AQ1746" i="63"/>
  <c r="AS1471" i="63"/>
  <c r="AS2124" i="63"/>
  <c r="AQ541" i="64"/>
  <c r="AS479" i="63"/>
  <c r="AQ1041" i="64"/>
  <c r="AQ45" i="63"/>
  <c r="AS1517" i="63"/>
  <c r="AS689" i="63"/>
  <c r="AQ957" i="63"/>
  <c r="AS995" i="63"/>
  <c r="AS1577" i="63"/>
  <c r="AS801" i="63"/>
  <c r="AQ2156" i="63"/>
  <c r="AQ1071" i="64"/>
  <c r="AQ1303" i="63"/>
  <c r="AS1406" i="63"/>
  <c r="AQ560" i="63"/>
  <c r="AS609" i="63"/>
  <c r="AQ699" i="63"/>
  <c r="AS313" i="63"/>
  <c r="AQ471" i="64"/>
  <c r="AS370" i="63"/>
  <c r="AS870" i="63"/>
  <c r="AQ583" i="64"/>
  <c r="AQ2141" i="63"/>
  <c r="AQ2158" i="63"/>
  <c r="AQ290" i="64"/>
  <c r="AQ1412" i="63"/>
  <c r="AQ2135" i="63"/>
  <c r="AS1250" i="63"/>
  <c r="AQ543" i="64"/>
  <c r="AS1251" i="63"/>
  <c r="AQ1065" i="64"/>
  <c r="AS1360" i="63"/>
  <c r="AS2139" i="63"/>
  <c r="AQ280" i="64"/>
  <c r="AQ690" i="64"/>
  <c r="AQ942" i="63"/>
  <c r="AQ1092" i="63"/>
  <c r="AS1014" i="63"/>
  <c r="AS1621" i="63"/>
  <c r="AQ962" i="64"/>
  <c r="AQ1460" i="63"/>
  <c r="AQ1563" i="63"/>
  <c r="AQ1399" i="63"/>
  <c r="AS1724" i="63"/>
  <c r="AQ2018" i="63"/>
  <c r="AS1703" i="63"/>
  <c r="AQ438" i="63"/>
  <c r="AQ705" i="64"/>
  <c r="AQ728" i="64"/>
  <c r="AQ1469" i="63"/>
  <c r="AS910" i="63"/>
  <c r="AQ1233" i="63"/>
  <c r="AS238" i="63"/>
  <c r="AQ2062" i="63"/>
  <c r="AQ275" i="64"/>
  <c r="AQ203" i="64"/>
  <c r="AS257" i="63"/>
  <c r="AQ32" i="63"/>
  <c r="AQ1076" i="63"/>
  <c r="AQ2098" i="63"/>
  <c r="AS846" i="63"/>
  <c r="AS1154" i="63"/>
  <c r="AS2080" i="63"/>
  <c r="AS1246" i="63"/>
  <c r="AQ534" i="63"/>
  <c r="AQ1770" i="63"/>
  <c r="AS2109" i="63"/>
  <c r="AQ1750" i="63"/>
  <c r="AQ491" i="64"/>
  <c r="AQ1062" i="63"/>
  <c r="AS597" i="63"/>
  <c r="AQ914" i="64"/>
  <c r="AQ1618" i="63"/>
  <c r="AQ364" i="63"/>
  <c r="AQ865" i="64"/>
  <c r="AQ647" i="63"/>
  <c r="AQ341" i="64"/>
  <c r="AS1411" i="63"/>
  <c r="AS1020" i="63"/>
  <c r="AQ564" i="64"/>
  <c r="AS1745" i="63"/>
  <c r="AQ499" i="63"/>
  <c r="AQ1775" i="63"/>
  <c r="AS1444" i="63"/>
  <c r="AQ1923" i="63"/>
  <c r="AS516" i="63"/>
  <c r="AS1823" i="63"/>
  <c r="AQ159" i="63"/>
  <c r="AQ1137" i="63"/>
  <c r="AQ635" i="63"/>
  <c r="AQ1058" i="64"/>
  <c r="AS839" i="63"/>
  <c r="AQ709" i="63"/>
  <c r="AQ689" i="63"/>
  <c r="AS1848" i="63"/>
  <c r="AS1590" i="63"/>
  <c r="AQ1200" i="63"/>
  <c r="AQ1077" i="64"/>
  <c r="AS1000" i="63"/>
  <c r="AQ891" i="64"/>
  <c r="AQ2078" i="63"/>
  <c r="AQ1025" i="63"/>
  <c r="AQ1376" i="63"/>
  <c r="AS464" i="63"/>
  <c r="AS430" i="63"/>
  <c r="AS1535" i="63"/>
  <c r="AQ1489" i="63"/>
  <c r="AQ1860" i="63"/>
  <c r="AQ1753" i="63"/>
  <c r="AQ1372" i="63"/>
  <c r="AS796" i="63"/>
  <c r="AS522" i="63"/>
  <c r="AS994" i="63"/>
  <c r="AS965" i="63"/>
  <c r="AS480" i="63"/>
  <c r="AS1431" i="63"/>
  <c r="AQ1961" i="63"/>
  <c r="AQ307" i="63"/>
  <c r="AS1506" i="63"/>
  <c r="AQ169" i="63"/>
  <c r="AS1673" i="63"/>
  <c r="AQ1468" i="63"/>
  <c r="AS2021" i="63"/>
  <c r="AQ777" i="64"/>
  <c r="AS163" i="63"/>
  <c r="AS1650" i="63"/>
  <c r="AS296" i="63"/>
  <c r="AQ1186" i="63"/>
  <c r="AS149" i="63"/>
  <c r="AS883" i="63"/>
  <c r="AQ450" i="64"/>
  <c r="AQ170" i="63"/>
  <c r="AQ786" i="63"/>
  <c r="AQ1199" i="63"/>
  <c r="AQ744" i="63"/>
  <c r="AS304" i="63"/>
  <c r="AS1484" i="63"/>
  <c r="AQ240" i="63"/>
  <c r="AS686" i="63"/>
  <c r="AQ1398" i="63"/>
  <c r="AS142" i="63"/>
  <c r="AS1407" i="63"/>
  <c r="AQ2155" i="63"/>
  <c r="AS1632" i="63"/>
  <c r="AS1034" i="63"/>
  <c r="AS1949" i="63"/>
  <c r="AQ608" i="64"/>
  <c r="AQ529" i="63"/>
  <c r="AQ435" i="63"/>
  <c r="AS1092" i="63"/>
  <c r="AQ2067" i="63"/>
  <c r="AQ166" i="64"/>
  <c r="AQ1081" i="64"/>
  <c r="AQ834" i="64"/>
  <c r="AS1725" i="63"/>
  <c r="AQ1051" i="63"/>
  <c r="AQ1036" i="63"/>
  <c r="AQ2112" i="63"/>
  <c r="AS131" i="63"/>
  <c r="AQ729" i="64"/>
  <c r="AS1773" i="63"/>
  <c r="AS1658" i="63"/>
  <c r="AQ1789" i="63"/>
  <c r="AQ1112" i="63"/>
  <c r="AQ2027" i="63"/>
  <c r="AS453" i="63"/>
  <c r="AS1696" i="63"/>
  <c r="AQ127" i="64"/>
  <c r="AQ165" i="63"/>
  <c r="AS1490" i="63"/>
  <c r="AS373" i="63"/>
  <c r="AQ91" i="63"/>
  <c r="AQ2100" i="63"/>
  <c r="AQ277" i="63"/>
  <c r="AQ597" i="64"/>
  <c r="AQ1299" i="63"/>
  <c r="AQ572" i="64"/>
  <c r="AS740" i="63"/>
  <c r="AQ168" i="64"/>
  <c r="AQ426" i="64"/>
  <c r="AQ1447" i="63"/>
  <c r="AQ158" i="63"/>
  <c r="AS209" i="63"/>
  <c r="AQ1985" i="63"/>
  <c r="AQ1907" i="63"/>
  <c r="AQ35" i="64"/>
  <c r="AQ385" i="64"/>
  <c r="AQ534" i="64"/>
  <c r="AQ418" i="64"/>
  <c r="AQ717" i="63"/>
  <c r="AS712" i="63"/>
  <c r="AS1063" i="63"/>
  <c r="AQ668" i="63"/>
  <c r="AQ173" i="64"/>
  <c r="AQ919" i="64"/>
  <c r="AQ863" i="64"/>
  <c r="AS1455" i="63"/>
  <c r="AQ185" i="63"/>
  <c r="AQ164" i="63"/>
  <c r="AQ1580" i="63"/>
  <c r="AS747" i="63"/>
  <c r="AS882" i="63"/>
  <c r="AQ1069" i="63"/>
  <c r="AS783" i="63"/>
  <c r="AS1079" i="63"/>
  <c r="AS1630" i="63"/>
  <c r="AS1203" i="63"/>
  <c r="AS1348" i="63"/>
  <c r="AS1741" i="63"/>
  <c r="AQ1492" i="63"/>
  <c r="AS869" i="63"/>
  <c r="AQ1638" i="63"/>
  <c r="AQ951" i="64"/>
  <c r="AQ2118" i="63"/>
  <c r="AS1521" i="63"/>
  <c r="AQ714" i="63"/>
  <c r="AS2147" i="63"/>
  <c r="AQ387" i="63"/>
  <c r="AQ645" i="63"/>
  <c r="AQ1074" i="64"/>
  <c r="AS647" i="63"/>
  <c r="AS1317" i="63"/>
  <c r="AQ220" i="63"/>
  <c r="AS1194" i="63"/>
  <c r="AS160" i="63"/>
  <c r="AS1379" i="63"/>
  <c r="AQ205" i="64"/>
  <c r="AQ2013" i="63"/>
  <c r="AS754" i="63"/>
  <c r="AS1964" i="63"/>
  <c r="AQ656" i="64"/>
  <c r="AS241" i="63"/>
  <c r="AQ1657" i="63"/>
  <c r="AQ983" i="64"/>
  <c r="AQ760" i="64"/>
  <c r="AQ526" i="63"/>
  <c r="AQ555" i="64"/>
  <c r="AS1437" i="63"/>
  <c r="AQ420" i="64"/>
  <c r="AS2035" i="63"/>
  <c r="AS1653" i="63"/>
  <c r="AQ104" i="64"/>
  <c r="AS84" i="63"/>
  <c r="AQ2071" i="63"/>
  <c r="AS1189" i="63"/>
  <c r="AQ1443" i="63"/>
  <c r="AS1791" i="63"/>
  <c r="AQ664" i="64"/>
  <c r="AS1815" i="63"/>
  <c r="AS1816" i="63"/>
  <c r="AQ860" i="64"/>
  <c r="AQ464" i="64"/>
  <c r="AS1077" i="63"/>
  <c r="AS1181" i="63"/>
  <c r="AQ824" i="64"/>
  <c r="AQ702" i="63"/>
  <c r="AQ1529" i="63"/>
  <c r="AQ577" i="64"/>
  <c r="AQ324" i="64"/>
  <c r="AQ633" i="63"/>
  <c r="AQ1338" i="63"/>
  <c r="AQ1582" i="63"/>
  <c r="AS1563" i="63"/>
  <c r="AQ1981" i="63"/>
  <c r="AQ78" i="64"/>
  <c r="AQ894" i="64"/>
  <c r="AQ161" i="64"/>
  <c r="AS315" i="63"/>
  <c r="AQ327" i="64"/>
  <c r="AQ537" i="63"/>
  <c r="AQ867" i="63"/>
  <c r="AS401" i="63"/>
  <c r="AQ1154" i="63"/>
  <c r="AQ1612" i="63"/>
  <c r="AS534" i="63"/>
  <c r="AS1073" i="63"/>
  <c r="AS476" i="63"/>
  <c r="AQ381" i="64"/>
  <c r="AS1657" i="63"/>
  <c r="AQ1029" i="63"/>
  <c r="AQ414" i="63"/>
  <c r="AS1734" i="63"/>
  <c r="AQ292" i="64"/>
  <c r="AS128" i="63"/>
  <c r="AQ344" i="64"/>
  <c r="AQ1117" i="63"/>
  <c r="AS816" i="63"/>
  <c r="AQ1134" i="63"/>
  <c r="AS1111" i="63"/>
  <c r="AQ232" i="63"/>
  <c r="AS1387" i="63"/>
  <c r="AS1750" i="63"/>
  <c r="AS1305" i="63"/>
  <c r="AS459" i="63"/>
  <c r="AQ1847" i="63"/>
  <c r="AQ1633" i="63"/>
  <c r="AQ56" i="64"/>
  <c r="AS1669" i="63"/>
  <c r="AS15" i="63"/>
  <c r="AQ850" i="63"/>
  <c r="AS568" i="63"/>
  <c r="AQ773" i="64"/>
  <c r="AS314" i="63"/>
  <c r="AQ37" i="64"/>
  <c r="AQ1226" i="63"/>
  <c r="AQ1497" i="63"/>
  <c r="AQ1327" i="63"/>
  <c r="AS1223" i="63"/>
  <c r="AS2094" i="63"/>
  <c r="AQ53" i="63"/>
  <c r="AS335" i="63"/>
  <c r="AS941" i="63"/>
  <c r="AQ256" i="63"/>
  <c r="AS344" i="63"/>
  <c r="AS196" i="63"/>
  <c r="AQ179" i="63"/>
  <c r="AS589" i="63"/>
  <c r="AQ1650" i="63"/>
  <c r="AS546" i="63"/>
  <c r="AQ848" i="64"/>
  <c r="AQ350" i="64"/>
  <c r="AS1433" i="63"/>
  <c r="AQ6" i="63"/>
  <c r="AQ1788" i="63"/>
  <c r="AQ252" i="64"/>
  <c r="AS1047" i="63"/>
  <c r="AS108" i="63"/>
  <c r="AS1261" i="63"/>
  <c r="AQ1163" i="63"/>
  <c r="AQ895" i="64"/>
  <c r="AS1792" i="63"/>
  <c r="AS802" i="63"/>
  <c r="AQ1052" i="63"/>
  <c r="AS1274" i="63"/>
  <c r="AQ1241" i="63"/>
  <c r="AQ1393" i="63"/>
  <c r="AQ162" i="63"/>
  <c r="AQ532" i="64"/>
  <c r="AQ697" i="64"/>
  <c r="AQ985" i="64"/>
  <c r="AS1377" i="63"/>
  <c r="AS264" i="63"/>
  <c r="AS632" i="63"/>
  <c r="AS1826" i="63"/>
  <c r="AS127" i="63"/>
  <c r="AS1339" i="63"/>
  <c r="AS1213" i="63"/>
  <c r="AQ754" i="64"/>
  <c r="AQ1832" i="63"/>
  <c r="AS49" i="63"/>
  <c r="AQ1816" i="63"/>
  <c r="AQ402" i="64"/>
  <c r="AQ386" i="64"/>
  <c r="AS118" i="63"/>
  <c r="AS170" i="63"/>
  <c r="AS1923" i="63"/>
  <c r="AQ993" i="63"/>
  <c r="AS533" i="63"/>
  <c r="AQ405" i="63"/>
  <c r="AQ1724" i="63"/>
  <c r="AS74" i="63"/>
  <c r="AS1869" i="63"/>
  <c r="AS336" i="63"/>
  <c r="AS820" i="63"/>
  <c r="AS826" i="63"/>
  <c r="AQ2036" i="63"/>
  <c r="AQ1371" i="63"/>
  <c r="AQ626" i="64"/>
  <c r="AS1013" i="63"/>
  <c r="AQ321" i="64"/>
  <c r="AS697" i="63"/>
  <c r="AS1881" i="63"/>
  <c r="AS2132" i="63"/>
  <c r="AS445" i="63"/>
  <c r="AS1539" i="63"/>
  <c r="AQ1698" i="63"/>
  <c r="AQ814" i="64"/>
  <c r="AS751" i="63"/>
  <c r="AQ966" i="63"/>
  <c r="AS302" i="63"/>
  <c r="AQ1632" i="63"/>
  <c r="AQ285" i="63"/>
  <c r="AQ2054" i="63"/>
  <c r="AQ330" i="64"/>
  <c r="AQ695" i="64"/>
  <c r="AQ902" i="63"/>
  <c r="AQ674" i="64"/>
  <c r="AQ1835" i="63"/>
  <c r="AQ646" i="63"/>
  <c r="AS177" i="63"/>
  <c r="AS367" i="63"/>
  <c r="AS857" i="63"/>
  <c r="AQ2121" i="63"/>
  <c r="AQ647" i="64"/>
  <c r="AS550" i="63"/>
  <c r="AQ427" i="63"/>
  <c r="AS590" i="63"/>
  <c r="AS1525" i="63"/>
  <c r="AQ796" i="63"/>
  <c r="AQ1851" i="63"/>
  <c r="AS276" i="63"/>
  <c r="AS1493" i="63"/>
  <c r="AQ1713" i="63"/>
  <c r="AQ18" i="64"/>
  <c r="AQ1583" i="63"/>
  <c r="AS810" i="63"/>
  <c r="AQ54" i="63"/>
  <c r="AS1592" i="63"/>
  <c r="AQ1373" i="63"/>
  <c r="AS1074" i="63"/>
  <c r="AQ1925" i="63"/>
  <c r="AQ386" i="63"/>
  <c r="AQ1090" i="63"/>
  <c r="AS129" i="63"/>
  <c r="AQ947" i="64"/>
  <c r="AS1764" i="63"/>
  <c r="AQ686" i="63"/>
  <c r="AQ729" i="63"/>
  <c r="AQ1915" i="63"/>
  <c r="AQ494" i="64"/>
  <c r="AS1225" i="63"/>
  <c r="AS1784" i="63"/>
  <c r="AS794" i="63"/>
  <c r="AQ1396" i="63"/>
  <c r="AS1033" i="63"/>
  <c r="AQ217" i="63"/>
  <c r="AS87" i="63"/>
  <c r="AQ675" i="64"/>
  <c r="AS2144" i="63"/>
  <c r="AQ399" i="63"/>
  <c r="AS1208" i="63"/>
  <c r="AS1682" i="63"/>
  <c r="AS638" i="63"/>
  <c r="AS379" i="63"/>
  <c r="AS1503" i="63"/>
  <c r="AS1465" i="63"/>
  <c r="AS1528" i="63"/>
  <c r="AQ483" i="64"/>
  <c r="AQ706" i="64"/>
  <c r="AQ891" i="63"/>
  <c r="AQ1172" i="63"/>
  <c r="AS292" i="63"/>
  <c r="AS973" i="63"/>
  <c r="AQ391" i="63"/>
  <c r="AQ1003" i="64"/>
  <c r="AS1425" i="63"/>
  <c r="AQ1875" i="63"/>
  <c r="AS1985" i="63"/>
  <c r="AQ1623" i="63"/>
  <c r="AS1646" i="63"/>
  <c r="AQ1504" i="63"/>
  <c r="AQ735" i="64"/>
  <c r="AS312" i="63"/>
  <c r="AQ576" i="64"/>
  <c r="AS310" i="63"/>
  <c r="AQ292" i="63"/>
  <c r="AQ1136" i="63"/>
  <c r="AS1510" i="63"/>
  <c r="AS1760" i="63"/>
  <c r="AQ883" i="63"/>
  <c r="AQ1425" i="63"/>
  <c r="AQ1871" i="63"/>
  <c r="AQ1825" i="63"/>
  <c r="AQ861" i="63"/>
  <c r="AS214" i="63"/>
  <c r="AQ811" i="64"/>
  <c r="AQ933" i="64"/>
  <c r="AQ258" i="64"/>
  <c r="AQ397" i="64"/>
  <c r="AS327" i="63"/>
  <c r="AQ1324" i="63"/>
  <c r="AS99" i="63"/>
  <c r="AQ944" i="63"/>
  <c r="AQ849" i="63"/>
  <c r="AQ27" i="64"/>
  <c r="AS262" i="63"/>
  <c r="AS1162" i="63"/>
  <c r="AQ1031" i="64"/>
  <c r="AQ1420" i="63"/>
  <c r="AQ447" i="64"/>
  <c r="AQ1374" i="63"/>
  <c r="AQ617" i="64"/>
  <c r="AQ638" i="64"/>
  <c r="AS1695" i="63"/>
  <c r="AS2007" i="63"/>
  <c r="AS1408" i="63"/>
  <c r="AS1221" i="63"/>
  <c r="AS2095" i="63"/>
  <c r="AS1900" i="63"/>
  <c r="AQ524" i="64"/>
  <c r="AS1537" i="63"/>
  <c r="AS2102" i="63"/>
  <c r="AQ1588" i="63"/>
  <c r="AS388" i="63"/>
  <c r="AQ936" i="64"/>
  <c r="AQ1153" i="63"/>
  <c r="AQ602" i="63"/>
  <c r="AQ2160" i="63"/>
  <c r="AQ367" i="63"/>
  <c r="AS1739" i="63"/>
  <c r="AS48" i="63"/>
  <c r="AQ487" i="64"/>
  <c r="AQ1008" i="63"/>
  <c r="AQ210" i="64"/>
  <c r="AS1533" i="63"/>
  <c r="AS63" i="63"/>
  <c r="AQ2131" i="63"/>
  <c r="AQ911" i="63"/>
  <c r="AS195" i="63"/>
  <c r="AS447" i="63"/>
  <c r="AQ1496" i="63"/>
  <c r="AQ1062" i="64"/>
  <c r="AS1466" i="63"/>
  <c r="AS2060" i="63"/>
  <c r="AS1287" i="63"/>
  <c r="AQ95" i="64"/>
  <c r="AS237" i="63"/>
  <c r="AS2116" i="63"/>
  <c r="AQ208" i="63"/>
  <c r="AQ1817" i="63"/>
  <c r="AQ1827" i="63"/>
  <c r="AS1638" i="63"/>
  <c r="AS876" i="63"/>
  <c r="AQ844" i="63"/>
  <c r="AS1809" i="63"/>
  <c r="AQ763" i="64"/>
  <c r="AQ2161" i="63"/>
  <c r="AQ1038" i="64"/>
  <c r="AS101" i="63"/>
  <c r="AQ383" i="63"/>
  <c r="AS1209" i="63"/>
  <c r="AS1635" i="63"/>
  <c r="AS977" i="63"/>
  <c r="AQ222" i="63"/>
  <c r="AS407" i="63"/>
  <c r="AS65" i="63"/>
  <c r="AS904" i="63"/>
  <c r="AQ692" i="63"/>
  <c r="AS1128" i="63"/>
  <c r="AS299" i="63"/>
  <c r="AQ438" i="64"/>
  <c r="AQ1693" i="63"/>
  <c r="AQ749" i="63"/>
  <c r="AQ535" i="63"/>
  <c r="AS529" i="63"/>
  <c r="AS431" i="63"/>
  <c r="AQ2152" i="63"/>
  <c r="AQ1506" i="63"/>
  <c r="AQ152" i="64"/>
  <c r="AS2113" i="63"/>
  <c r="AQ668" i="64"/>
  <c r="AS229" i="63"/>
  <c r="AS72" i="63"/>
  <c r="AS90" i="63"/>
  <c r="AQ46" i="64"/>
  <c r="AQ79" i="64"/>
  <c r="AS600" i="63"/>
  <c r="AS472" i="63"/>
  <c r="AS1744" i="63"/>
  <c r="AS1599" i="63"/>
  <c r="AS1896" i="63"/>
  <c r="AQ51" i="64"/>
  <c r="AS1119" i="63"/>
  <c r="AQ1177" i="63"/>
  <c r="AQ347" i="63"/>
  <c r="AS168" i="63"/>
  <c r="AQ343" i="63"/>
  <c r="AQ1007" i="63"/>
  <c r="AQ694" i="63"/>
  <c r="AQ117" i="63"/>
  <c r="AQ715" i="63"/>
  <c r="AS1400" i="63"/>
  <c r="AQ1050" i="63"/>
  <c r="AS1131" i="63"/>
  <c r="AQ791" i="64"/>
  <c r="AQ906" i="63"/>
  <c r="AQ1055" i="63"/>
  <c r="AQ474" i="63"/>
  <c r="AQ556" i="64"/>
  <c r="AQ887" i="64"/>
  <c r="AQ289" i="63"/>
  <c r="AS1026" i="63"/>
  <c r="AS95" i="63"/>
  <c r="AS1292" i="63"/>
  <c r="AS570" i="63"/>
  <c r="AS859" i="63"/>
  <c r="AS1110" i="63"/>
  <c r="AQ1118" i="63"/>
  <c r="AQ839" i="64"/>
  <c r="AQ1235" i="63"/>
  <c r="AS159" i="63"/>
  <c r="AQ638" i="63"/>
  <c r="AQ866" i="63"/>
  <c r="AS2003" i="63"/>
  <c r="AQ20" i="64"/>
  <c r="AQ146" i="63"/>
  <c r="AS1211" i="63"/>
  <c r="AQ1624" i="63"/>
  <c r="AQ169" i="64"/>
  <c r="AQ282" i="63"/>
  <c r="AQ1892" i="63"/>
  <c r="AQ688" i="63"/>
  <c r="AQ1678" i="63"/>
  <c r="AQ1792" i="63"/>
  <c r="AS245" i="63"/>
  <c r="AS1155" i="63"/>
  <c r="AQ1630" i="63"/>
  <c r="AQ659" i="64"/>
  <c r="AQ1385" i="63"/>
  <c r="AQ214" i="63"/>
  <c r="AQ959" i="64"/>
  <c r="AQ1682" i="63"/>
  <c r="AQ1449" i="63"/>
  <c r="AQ687" i="63"/>
  <c r="AQ21" i="63"/>
  <c r="AQ1701" i="63"/>
  <c r="AS8" i="63"/>
  <c r="AQ259" i="64"/>
  <c r="AS1341" i="63"/>
  <c r="AQ257" i="63"/>
  <c r="AQ1040" i="63"/>
  <c r="AS126" i="63"/>
  <c r="AS2009" i="63"/>
  <c r="AS138" i="63"/>
  <c r="AS1190" i="63"/>
  <c r="AQ8" i="63"/>
  <c r="AQ1475" i="63"/>
  <c r="AQ1264" i="63"/>
  <c r="AS383" i="63"/>
  <c r="AS684" i="63"/>
  <c r="AQ560" i="64"/>
  <c r="AS998" i="63"/>
  <c r="AS1167" i="63"/>
  <c r="AS355" i="63"/>
  <c r="AS96" i="63"/>
  <c r="AS351" i="63"/>
  <c r="AQ592" i="64"/>
  <c r="AQ809" i="64"/>
  <c r="AQ528" i="63"/>
  <c r="AS1499" i="63"/>
  <c r="AS1877" i="63"/>
  <c r="AS764" i="63"/>
  <c r="AQ964" i="64"/>
  <c r="AS259" i="63"/>
  <c r="AS556" i="63"/>
  <c r="AS1353" i="63"/>
  <c r="AS450" i="63"/>
  <c r="AQ2072" i="63"/>
  <c r="AQ122" i="64"/>
  <c r="AS483" i="63"/>
  <c r="AS1873" i="63"/>
  <c r="AQ140" i="64"/>
  <c r="AS1591" i="63"/>
  <c r="AQ824" i="63"/>
  <c r="AS510" i="63"/>
  <c r="AQ862" i="63"/>
  <c r="AS2067" i="63"/>
  <c r="AS377" i="63"/>
  <c r="AQ68" i="63"/>
  <c r="AS1495" i="63"/>
  <c r="AQ1286" i="63"/>
  <c r="AS875" i="63"/>
  <c r="AQ1738" i="63"/>
  <c r="AS1514" i="63"/>
  <c r="AQ232" i="64"/>
  <c r="AS1398" i="63"/>
  <c r="AS359" i="63"/>
  <c r="AS1907" i="63"/>
  <c r="AS157" i="63"/>
  <c r="AS1328" i="63"/>
  <c r="AQ689" i="64"/>
  <c r="AQ149" i="63"/>
  <c r="AS814" i="63"/>
  <c r="AS544" i="63"/>
  <c r="AQ992" i="63"/>
  <c r="AQ673" i="63"/>
  <c r="AS1895" i="63"/>
  <c r="AS916" i="63"/>
  <c r="AQ75" i="63"/>
  <c r="AS1785" i="63"/>
  <c r="AQ286" i="64"/>
  <c r="AQ540" i="64"/>
  <c r="AQ1236" i="63"/>
  <c r="AS1766" i="63"/>
  <c r="AS1808" i="63"/>
  <c r="AQ587" i="64"/>
  <c r="AQ127" i="63"/>
  <c r="AS706" i="63"/>
  <c r="AS189" i="63"/>
  <c r="AQ388" i="64"/>
  <c r="AS1812" i="63"/>
  <c r="AS2101" i="63"/>
  <c r="AQ943" i="64"/>
  <c r="AQ16" i="64"/>
  <c r="AQ177" i="64"/>
  <c r="AQ1644" i="63"/>
  <c r="AS1166" i="63"/>
  <c r="AQ353" i="63"/>
  <c r="AQ1237" i="63"/>
  <c r="AS509" i="63"/>
  <c r="AS926" i="63"/>
  <c r="AS1814" i="63"/>
  <c r="AS93" i="63"/>
  <c r="AQ640" i="63"/>
  <c r="AQ940" i="64"/>
  <c r="AQ44" i="64"/>
  <c r="AS1239" i="63"/>
  <c r="AQ2016" i="63"/>
  <c r="AQ1248" i="63"/>
  <c r="AQ103" i="64"/>
  <c r="AS707" i="63"/>
  <c r="AS1580" i="63"/>
  <c r="AQ253" i="64"/>
  <c r="AQ847" i="64"/>
  <c r="AS1002" i="63"/>
  <c r="AQ1567" i="63"/>
  <c r="AQ646" i="64"/>
  <c r="AQ283" i="63"/>
  <c r="AQ1450" i="63"/>
  <c r="AQ463" i="64"/>
  <c r="AQ1886" i="63"/>
  <c r="AQ1320" i="63"/>
  <c r="AS933" i="63"/>
  <c r="AQ202" i="64"/>
  <c r="AS207" i="63"/>
  <c r="AQ1902" i="63"/>
  <c r="AS1912" i="63"/>
  <c r="AS374" i="63"/>
  <c r="AQ603" i="63"/>
  <c r="AS829" i="63"/>
  <c r="AS1605" i="63"/>
  <c r="AQ395" i="64"/>
  <c r="AS1032" i="63"/>
  <c r="AS1192" i="63"/>
  <c r="AQ46" i="63"/>
  <c r="AS779" i="63"/>
  <c r="AS384" i="63"/>
  <c r="AQ541" i="63"/>
  <c r="AQ1767" i="63"/>
  <c r="AQ600" i="63"/>
  <c r="AQ547" i="63"/>
  <c r="AS627" i="63"/>
  <c r="AQ273" i="63"/>
  <c r="AQ153" i="64"/>
  <c r="AQ279" i="63"/>
  <c r="AQ48" i="63"/>
  <c r="AS1626" i="63"/>
  <c r="AQ34" i="64"/>
  <c r="AS121" i="63"/>
  <c r="AQ864" i="64"/>
  <c r="AS167" i="63"/>
  <c r="AS1564" i="63"/>
  <c r="AS91" i="63"/>
  <c r="AS455" i="63"/>
  <c r="AS1271" i="63"/>
  <c r="AQ394" i="63"/>
  <c r="AS106" i="63"/>
  <c r="AQ1330" i="63"/>
  <c r="AS905" i="63"/>
  <c r="AQ1142" i="63"/>
  <c r="AQ1926" i="63"/>
  <c r="AQ762" i="64"/>
  <c r="AS311" i="63"/>
  <c r="AQ1619" i="63"/>
  <c r="AS331" i="63"/>
  <c r="AS52" i="63"/>
  <c r="AQ922" i="63"/>
  <c r="AQ1464" i="63"/>
  <c r="AQ2110" i="63"/>
  <c r="AS1512" i="63"/>
  <c r="AQ810" i="64"/>
  <c r="AS32" i="63"/>
  <c r="AQ304" i="63"/>
  <c r="AQ1874" i="63"/>
  <c r="AS11" i="63"/>
  <c r="AS901" i="63"/>
  <c r="AQ425" i="64"/>
  <c r="AQ198" i="64"/>
  <c r="AQ673" i="64"/>
  <c r="AS1737" i="63"/>
  <c r="AQ959" i="63"/>
  <c r="AQ1983" i="63"/>
  <c r="AS661" i="63"/>
  <c r="AS494" i="63"/>
  <c r="AQ168" i="63"/>
  <c r="AQ1570" i="63"/>
  <c r="AQ1414" i="63"/>
  <c r="AQ1576" i="63"/>
  <c r="AQ863" i="63"/>
  <c r="AS382" i="63"/>
  <c r="AS893" i="63"/>
  <c r="AS1643" i="63"/>
  <c r="AQ841" i="63"/>
  <c r="AQ2151" i="63"/>
  <c r="AS255" i="63"/>
  <c r="AQ707" i="63"/>
  <c r="AQ819" i="64"/>
  <c r="AQ873" i="63"/>
  <c r="AQ1865" i="63"/>
  <c r="AQ1158" i="63"/>
  <c r="AQ1453" i="63"/>
  <c r="AQ1408" i="63"/>
  <c r="AQ341" i="63"/>
  <c r="AS1372" i="63"/>
  <c r="AQ637" i="63"/>
  <c r="AQ346" i="63"/>
  <c r="AQ893" i="64"/>
  <c r="AQ885" i="63"/>
  <c r="AQ185" i="64"/>
  <c r="AQ720" i="64"/>
  <c r="AQ1569" i="63"/>
  <c r="AS378" i="63"/>
  <c r="AQ946" i="64"/>
  <c r="AS260" i="63"/>
  <c r="AQ1060" i="63"/>
  <c r="AS581" i="63"/>
  <c r="AQ1710" i="63"/>
  <c r="AS273" i="63"/>
  <c r="AQ1560" i="63"/>
  <c r="AS172" i="63"/>
  <c r="AQ1014" i="64"/>
  <c r="AQ291" i="64"/>
  <c r="AS924" i="63"/>
  <c r="AQ513" i="63"/>
  <c r="AS390" i="63"/>
  <c r="AS1803" i="63"/>
  <c r="AQ1864" i="63"/>
  <c r="AS855" i="63"/>
  <c r="AS279" i="63"/>
  <c r="AS215" i="63"/>
  <c r="AQ1660" i="63"/>
  <c r="AS1733" i="63"/>
  <c r="AQ1781" i="63"/>
  <c r="AQ99" i="63"/>
  <c r="AQ533" i="64"/>
  <c r="AQ976" i="63"/>
  <c r="AQ740" i="64"/>
  <c r="AS498" i="63"/>
  <c r="AQ167" i="64"/>
  <c r="AQ195" i="64"/>
  <c r="AQ1070" i="64"/>
  <c r="AQ1053" i="63"/>
  <c r="AS1757" i="63"/>
  <c r="AS345" i="63"/>
  <c r="AQ752" i="63"/>
  <c r="AS1761" i="63"/>
  <c r="AQ533" i="63"/>
  <c r="AQ1950" i="63"/>
  <c r="AQ1127" i="63"/>
  <c r="AS1010" i="63"/>
  <c r="AS1347" i="63"/>
  <c r="AQ2069" i="63"/>
  <c r="AQ406" i="63"/>
  <c r="AS75" i="63"/>
  <c r="AQ2107" i="63"/>
  <c r="AS208" i="63"/>
  <c r="AQ439" i="63"/>
  <c r="AS1337" i="63"/>
  <c r="AQ946" i="63"/>
  <c r="AS1879" i="63"/>
  <c r="AQ663" i="64"/>
  <c r="AQ1222" i="63"/>
  <c r="AQ460" i="63"/>
  <c r="AS1937" i="63"/>
  <c r="AQ761" i="63"/>
  <c r="AS1233" i="63"/>
  <c r="AS97" i="63"/>
  <c r="AS1130" i="63"/>
  <c r="AS873" i="63"/>
  <c r="AQ934" i="64"/>
  <c r="AS637" i="63"/>
  <c r="AQ1144" i="63"/>
  <c r="AQ773" i="63"/>
  <c r="AQ1230" i="63"/>
  <c r="AS158" i="63"/>
  <c r="AQ1477" i="63"/>
  <c r="AQ1292" i="63"/>
  <c r="AQ1643" i="63"/>
  <c r="AS1714" i="63"/>
  <c r="AS2125" i="63"/>
  <c r="AQ624" i="63"/>
  <c r="AQ458" i="64"/>
  <c r="AQ425" i="63"/>
  <c r="AQ1355" i="63"/>
  <c r="AQ319" i="63"/>
  <c r="AQ1166" i="63"/>
  <c r="AQ29" i="64"/>
  <c r="AQ64" i="63"/>
  <c r="AQ2074" i="63"/>
  <c r="AS722" i="63"/>
  <c r="AQ2147" i="63"/>
  <c r="AQ708" i="64"/>
  <c r="AQ631" i="63"/>
  <c r="AS79" i="63"/>
  <c r="AS1067" i="63"/>
  <c r="AS1134" i="63"/>
  <c r="AS803" i="63"/>
  <c r="AS1458" i="63"/>
  <c r="AS1520" i="63"/>
  <c r="AQ1162" i="63"/>
  <c r="AQ743" i="64"/>
  <c r="AQ882" i="64"/>
  <c r="AQ472" i="64"/>
  <c r="AS1763" i="63"/>
  <c r="AS2037" i="63"/>
  <c r="AS1040" i="63"/>
  <c r="AQ1900" i="63"/>
  <c r="AS193" i="63"/>
  <c r="AQ698" i="64"/>
  <c r="AS1173" i="63"/>
  <c r="AQ880" i="64"/>
  <c r="AS1314" i="63"/>
  <c r="AQ1852" i="63"/>
  <c r="AS218" i="63"/>
  <c r="AQ2129" i="63"/>
  <c r="AQ1672" i="63"/>
  <c r="AS1840" i="63"/>
  <c r="AQ453" i="63"/>
  <c r="AS1870" i="63"/>
  <c r="AQ940" i="63"/>
  <c r="AQ161" i="63"/>
  <c r="AS1467" i="63"/>
  <c r="AQ1108" i="63"/>
  <c r="AS267" i="63"/>
  <c r="AS894" i="63"/>
  <c r="AQ933" i="63"/>
  <c r="AQ1034" i="63"/>
  <c r="AS1951" i="63"/>
  <c r="AQ1645" i="63"/>
  <c r="AQ374" i="64"/>
  <c r="AQ476" i="64"/>
  <c r="AQ963" i="63"/>
  <c r="AQ92" i="64"/>
  <c r="AS903" i="63"/>
  <c r="AQ1765" i="63"/>
  <c r="AS1457" i="63"/>
  <c r="AS150" i="63"/>
  <c r="AS1245" i="63"/>
  <c r="AQ303" i="63"/>
  <c r="AQ1227" i="63"/>
  <c r="AS503" i="63"/>
  <c r="AQ920" i="63"/>
  <c r="AS387" i="63"/>
  <c r="AS1342" i="63"/>
  <c r="AQ397" i="63"/>
  <c r="AQ298" i="63"/>
  <c r="AQ1106" i="63"/>
  <c r="AQ765" i="64"/>
  <c r="AQ774" i="63"/>
  <c r="AS2118" i="63"/>
  <c r="AS948" i="63"/>
  <c r="AS1009" i="63"/>
  <c r="AQ1289" i="63"/>
  <c r="AQ1918" i="63"/>
  <c r="AS286" i="63"/>
  <c r="AQ71" i="64"/>
  <c r="AQ156" i="64"/>
  <c r="AQ2022" i="63"/>
  <c r="AQ967" i="64"/>
  <c r="AQ121" i="63"/>
  <c r="AQ1694" i="63"/>
  <c r="AQ2096" i="63"/>
  <c r="AS2097" i="63"/>
  <c r="AQ271" i="63"/>
  <c r="AS1746" i="63"/>
  <c r="AQ477" i="64"/>
  <c r="AQ2004" i="63"/>
  <c r="AS1979" i="63"/>
  <c r="AS630" i="63"/>
  <c r="AS301" i="63"/>
  <c r="AQ699" i="64"/>
  <c r="AS2044" i="63"/>
  <c r="AS133" i="63"/>
  <c r="AQ313" i="63"/>
  <c r="AQ536" i="63"/>
  <c r="AS1112" i="63"/>
  <c r="AQ43" i="64"/>
  <c r="AS833" i="63"/>
  <c r="AS148" i="63"/>
  <c r="AQ1502" i="63"/>
  <c r="AS799" i="63"/>
  <c r="AS1833" i="63"/>
  <c r="AQ411" i="64"/>
  <c r="AS1644" i="63"/>
  <c r="AS610" i="63"/>
  <c r="AQ618" i="63"/>
  <c r="AS840" i="63"/>
  <c r="AQ605" i="64"/>
  <c r="AS728" i="63"/>
  <c r="AS274" i="63"/>
  <c r="AS993" i="63"/>
  <c r="AS1137" i="63"/>
  <c r="AQ235" i="63"/>
  <c r="AS713" i="63"/>
  <c r="AS1511" i="63"/>
  <c r="AQ96" i="63"/>
  <c r="AQ1300" i="63"/>
  <c r="AQ465" i="63"/>
  <c r="AQ231" i="64"/>
  <c r="AQ201" i="64"/>
  <c r="AQ1589" i="63"/>
  <c r="AS1184" i="63"/>
  <c r="AQ1719" i="63"/>
  <c r="AS20" i="63"/>
  <c r="AQ1715" i="63"/>
  <c r="AS1548" i="63"/>
  <c r="AS29" i="63"/>
  <c r="AQ458" i="63"/>
  <c r="AQ209" i="64"/>
  <c r="AQ1456" i="63"/>
  <c r="AS1381" i="63"/>
  <c r="AS337" i="63"/>
  <c r="AS1027" i="63"/>
  <c r="AS230" i="63"/>
  <c r="AS2062" i="63"/>
  <c r="AS325" i="63"/>
  <c r="AQ1001" i="63"/>
  <c r="AS437" i="63"/>
  <c r="AQ411" i="63"/>
  <c r="AQ816" i="63"/>
  <c r="AQ1024" i="64"/>
  <c r="AQ591" i="64"/>
  <c r="AS1524" i="63"/>
  <c r="AQ182" i="63"/>
  <c r="AQ162" i="64"/>
  <c r="AQ1887" i="63"/>
  <c r="AS1376" i="63"/>
  <c r="AQ350" i="63"/>
  <c r="AS140" i="63"/>
  <c r="AS187" i="63"/>
  <c r="AS297" i="63"/>
  <c r="AS721" i="63"/>
  <c r="AS81" i="63"/>
  <c r="AQ218" i="64"/>
  <c r="AQ837" i="63"/>
  <c r="AS173" i="63"/>
  <c r="AQ623" i="64"/>
  <c r="AS1830" i="63"/>
  <c r="AQ781" i="63"/>
  <c r="AS1068" i="63"/>
  <c r="AS153" i="63"/>
  <c r="AS1432" i="63"/>
  <c r="AS1065" i="63"/>
  <c r="AQ1439" i="63"/>
  <c r="AS244" i="63"/>
  <c r="AS1230" i="63"/>
  <c r="AQ392" i="64"/>
  <c r="AQ814" i="63"/>
  <c r="AQ1692" i="63"/>
  <c r="AQ734" i="64"/>
  <c r="AS1474" i="63"/>
  <c r="AS1331" i="63"/>
  <c r="AQ267" i="64"/>
  <c r="AS2151" i="63"/>
  <c r="AS381" i="63"/>
  <c r="AQ1212" i="63"/>
  <c r="AQ828" i="63"/>
  <c r="AQ881" i="64"/>
  <c r="AS1534" i="63"/>
  <c r="AS1476" i="63"/>
  <c r="AS756" i="63"/>
  <c r="AS2129" i="63"/>
  <c r="AS2079" i="63"/>
  <c r="AS1559" i="63"/>
  <c r="AQ822" i="63"/>
  <c r="AQ377" i="63"/>
  <c r="AQ643" i="64"/>
  <c r="AQ1277" i="63"/>
  <c r="AQ1285" i="63"/>
  <c r="AQ613" i="63"/>
  <c r="AS2146" i="63"/>
  <c r="AS817" i="63"/>
  <c r="AS368" i="63"/>
  <c r="AQ502" i="64"/>
  <c r="AQ284" i="63"/>
  <c r="AS760" i="63"/>
  <c r="AQ1586" i="63"/>
  <c r="AS1700" i="63"/>
  <c r="AS107" i="63"/>
  <c r="AS190" i="63"/>
  <c r="AQ1369" i="63"/>
  <c r="AS290" i="63"/>
  <c r="AS1145" i="63"/>
  <c r="AQ935" i="63"/>
  <c r="AS1249" i="63"/>
  <c r="AS1982" i="63"/>
  <c r="AQ1113" i="63"/>
  <c r="AS298" i="63"/>
  <c r="AS2155" i="63"/>
  <c r="AS332" i="63"/>
  <c r="AQ80" i="64"/>
  <c r="AS1551" i="63"/>
  <c r="AQ704" i="64"/>
  <c r="AQ1392" i="63"/>
  <c r="AQ122" i="63"/>
  <c r="AQ309" i="63"/>
  <c r="AS2055" i="63"/>
  <c r="AQ896" i="63"/>
  <c r="AS1218" i="63"/>
  <c r="AQ16" i="63"/>
  <c r="AQ1229" i="63"/>
  <c r="AS985" i="63"/>
  <c r="AS228" i="63"/>
  <c r="AS1680" i="63"/>
  <c r="AQ1085" i="64"/>
  <c r="AQ1839" i="63"/>
  <c r="AS1125" i="63"/>
  <c r="AQ611" i="63"/>
  <c r="AQ544" i="64"/>
  <c r="AQ1922" i="63"/>
  <c r="AS1030" i="63"/>
  <c r="AS154" i="63"/>
  <c r="AS844" i="63"/>
  <c r="AQ980" i="64"/>
  <c r="AQ719" i="64"/>
  <c r="AQ1069" i="64"/>
  <c r="AS404" i="63"/>
  <c r="AQ233" i="64"/>
  <c r="AS59" i="63"/>
  <c r="AS305" i="63"/>
  <c r="AQ1437" i="63"/>
  <c r="AQ585" i="64"/>
  <c r="AS1198" i="63"/>
  <c r="AQ594" i="64"/>
  <c r="AS1367" i="63"/>
  <c r="AQ58" i="64"/>
  <c r="AQ83" i="63"/>
  <c r="AQ137" i="63"/>
  <c r="AS2098" i="63"/>
  <c r="AQ902" i="64"/>
  <c r="AS268" i="63"/>
  <c r="AQ1531" i="63"/>
  <c r="AS98" i="63"/>
  <c r="AS1946" i="63"/>
  <c r="AQ1773" i="63"/>
  <c r="AQ573" i="64"/>
  <c r="AS628" i="63"/>
  <c r="AQ241" i="64"/>
  <c r="AQ288" i="64"/>
  <c r="AQ63" i="63"/>
  <c r="AS409" i="63"/>
  <c r="AQ922" i="64"/>
  <c r="AQ1250" i="63"/>
  <c r="AQ1488" i="63"/>
  <c r="AS719" i="63"/>
  <c r="AS191" i="63"/>
  <c r="AQ857" i="64"/>
  <c r="AS1966" i="63"/>
  <c r="AS907" i="63"/>
  <c r="AS1960" i="63"/>
  <c r="AQ763" i="63"/>
  <c r="AS1765" i="63"/>
  <c r="AQ1278" i="63"/>
  <c r="AQ1150" i="63"/>
  <c r="AS1426" i="63"/>
  <c r="AQ137" i="64"/>
  <c r="AQ711" i="63"/>
  <c r="AQ627" i="64"/>
  <c r="AQ1666" i="63"/>
  <c r="AS2117" i="63"/>
  <c r="AS385" i="63"/>
  <c r="AQ1509" i="63"/>
  <c r="AQ776" i="63"/>
  <c r="AQ1798" i="63"/>
  <c r="AQ861" i="64"/>
  <c r="AS71" i="63"/>
  <c r="AQ690" i="63"/>
  <c r="AS460" i="63"/>
  <c r="AQ1028" i="64"/>
  <c r="AS69" i="63"/>
  <c r="AS2056" i="63"/>
  <c r="AQ470" i="63"/>
  <c r="AS454" i="63"/>
  <c r="AQ998" i="63"/>
  <c r="AQ1269" i="63"/>
  <c r="AS797" i="63"/>
  <c r="AS1860" i="63"/>
  <c r="AQ1309" i="63"/>
  <c r="AQ591" i="63"/>
  <c r="AS1843" i="63"/>
  <c r="AQ521" i="63"/>
  <c r="AS285" i="63"/>
  <c r="AS375" i="63"/>
  <c r="AS2049" i="63"/>
  <c r="AQ1060" i="64"/>
  <c r="AS1420" i="63"/>
  <c r="AS1263" i="63"/>
  <c r="AQ390" i="64"/>
  <c r="AS14" i="63"/>
  <c r="AQ867" i="64"/>
  <c r="AQ238" i="64"/>
  <c r="AQ857" i="63"/>
  <c r="AS26" i="63"/>
  <c r="AS2010" i="63"/>
  <c r="AQ523" i="63"/>
  <c r="AQ1178" i="63"/>
  <c r="AS1241" i="63"/>
  <c r="AS82" i="63"/>
  <c r="AQ1948" i="63"/>
  <c r="AQ82" i="64"/>
  <c r="AS1663" i="63"/>
  <c r="AQ472" i="63"/>
  <c r="AS1015" i="63"/>
  <c r="AQ451" i="64"/>
  <c r="AQ684" i="63"/>
  <c r="AS295" i="63"/>
  <c r="AS619" i="63"/>
  <c r="AQ1258" i="63"/>
  <c r="AQ1027" i="63"/>
  <c r="AQ725" i="64"/>
  <c r="AS980" i="63"/>
  <c r="AQ1066" i="63"/>
  <c r="AQ439" i="64"/>
  <c r="AQ1041" i="63"/>
  <c r="AQ616" i="64"/>
  <c r="AQ2006" i="63"/>
  <c r="AQ2008" i="63"/>
  <c r="AQ419" i="64"/>
  <c r="AS258" i="63"/>
  <c r="AS1997" i="63"/>
  <c r="AS392" i="63"/>
  <c r="AQ803" i="64"/>
  <c r="AQ561" i="63"/>
  <c r="AQ6" i="64"/>
  <c r="AQ390" i="63"/>
  <c r="AQ747" i="63"/>
  <c r="AQ334" i="64"/>
  <c r="AQ126" i="63"/>
  <c r="AS786" i="63"/>
  <c r="AS413" i="63"/>
  <c r="AS530" i="63"/>
  <c r="AS895" i="63"/>
  <c r="AQ873" i="64"/>
  <c r="AS421" i="63"/>
  <c r="AQ20" i="63"/>
  <c r="AQ1990" i="63"/>
  <c r="AS211" i="63"/>
  <c r="AS137" i="63"/>
  <c r="AQ2143" i="63"/>
  <c r="AQ248" i="64"/>
  <c r="AQ526" i="64"/>
  <c r="AS982" i="63"/>
  <c r="AQ997" i="63"/>
  <c r="AQ816" i="64"/>
  <c r="AS555" i="63"/>
  <c r="AS340" i="63"/>
  <c r="AS1910" i="63"/>
  <c r="AS1086" i="63"/>
  <c r="AS1071" i="63"/>
  <c r="AQ981" i="64"/>
  <c r="AS1289" i="63"/>
  <c r="AS347" i="63"/>
  <c r="AQ915" i="63"/>
  <c r="AQ145" i="63"/>
  <c r="AS981" i="63"/>
  <c r="AQ1026" i="64"/>
  <c r="AQ2068" i="63"/>
  <c r="AQ651" i="64"/>
  <c r="AQ11" i="64"/>
  <c r="AS485" i="63"/>
  <c r="AQ576" i="63"/>
  <c r="AQ215" i="64"/>
  <c r="AS1963" i="63"/>
  <c r="AQ210" i="63"/>
  <c r="AS1853" i="63"/>
  <c r="AQ380" i="64"/>
  <c r="AS1655" i="63"/>
  <c r="AS396" i="63"/>
  <c r="AQ868" i="64"/>
  <c r="AQ445" i="64"/>
  <c r="AS1366" i="63"/>
  <c r="AS278" i="63"/>
  <c r="AQ650" i="64"/>
  <c r="AQ176" i="63"/>
  <c r="AQ893" i="63"/>
  <c r="AQ261" i="64"/>
  <c r="AQ1202" i="63"/>
  <c r="AQ1916" i="63"/>
  <c r="AQ42" i="64"/>
  <c r="AQ120" i="63"/>
  <c r="AQ1184" i="63"/>
  <c r="AQ359" i="63"/>
  <c r="AS1854" i="63"/>
  <c r="AQ917" i="63"/>
  <c r="AQ503" i="63"/>
  <c r="AQ77" i="64"/>
  <c r="AQ1493" i="63"/>
  <c r="AS23" i="63"/>
  <c r="AQ421" i="63"/>
  <c r="AQ918" i="64"/>
  <c r="AQ1291" i="63"/>
  <c r="AQ111" i="63"/>
  <c r="AS348" i="63"/>
  <c r="AQ475" i="63"/>
  <c r="AQ1757" i="63"/>
  <c r="AQ1932" i="63"/>
  <c r="AS152" i="63"/>
  <c r="AQ1444" i="63"/>
  <c r="AQ927" i="63"/>
  <c r="AQ422" i="63"/>
  <c r="AS277" i="63"/>
  <c r="AQ1617" i="63"/>
  <c r="AS493" i="63"/>
  <c r="AS676" i="63"/>
  <c r="AQ1255" i="63"/>
  <c r="AS2008" i="63"/>
  <c r="AQ1457" i="63"/>
  <c r="AS788" i="63"/>
  <c r="AQ330" i="63"/>
  <c r="AQ606" i="64"/>
  <c r="AS2152" i="63"/>
  <c r="AQ703" i="63"/>
  <c r="AS1889" i="63"/>
  <c r="AS1919" i="63"/>
  <c r="AQ680" i="63"/>
  <c r="AS2013" i="63"/>
  <c r="AQ1478" i="63"/>
  <c r="AQ254" i="64"/>
  <c r="AS1538" i="63"/>
  <c r="AQ574" i="63"/>
  <c r="AQ226" i="64"/>
  <c r="AQ1317" i="63"/>
  <c r="AQ1194" i="63"/>
  <c r="AQ206" i="63"/>
  <c r="AS776" i="63"/>
  <c r="AQ373" i="64"/>
  <c r="AQ1197" i="63"/>
  <c r="AS835" i="63"/>
  <c r="AS2043" i="63"/>
  <c r="AS1070" i="63"/>
  <c r="AQ1648" i="63"/>
  <c r="AQ632" i="63"/>
  <c r="AS1270" i="63"/>
  <c r="AQ991" i="64"/>
  <c r="AS165" i="63"/>
  <c r="AQ1316" i="63"/>
  <c r="AS1392" i="63"/>
  <c r="AQ413" i="63"/>
  <c r="AS1702" i="63"/>
  <c r="AQ788" i="64"/>
  <c r="AQ941" i="64"/>
  <c r="AQ1498" i="63"/>
  <c r="AQ1265" i="63"/>
  <c r="AS194" i="63"/>
  <c r="AQ728" i="63"/>
  <c r="AQ710" i="63"/>
  <c r="AS1072" i="63"/>
  <c r="AS236" i="63"/>
  <c r="AS1664" i="63"/>
  <c r="AQ457" i="64"/>
  <c r="AQ106" i="64"/>
  <c r="AS517" i="63"/>
  <c r="AQ1306" i="63"/>
  <c r="AS1888" i="63"/>
  <c r="AQ1293" i="63"/>
  <c r="AS1716" i="63"/>
  <c r="AS594" i="63"/>
  <c r="AQ177" i="63"/>
  <c r="AQ257" i="64"/>
  <c r="AS1404" i="63"/>
  <c r="AS287" i="63"/>
  <c r="AQ1035" i="63"/>
  <c r="AS1082" i="63"/>
  <c r="AQ432" i="63"/>
  <c r="AQ1803" i="63"/>
  <c r="AS996" i="63"/>
  <c r="AQ2105" i="63"/>
  <c r="AS758" i="63"/>
  <c r="AQ1329" i="63"/>
  <c r="AQ423" i="63"/>
  <c r="AS1611" i="63"/>
  <c r="AS356" i="63"/>
  <c r="AS879" i="63"/>
  <c r="AQ800" i="64"/>
  <c r="AS1793" i="63"/>
  <c r="AS1730" i="63"/>
  <c r="AQ951" i="63"/>
  <c r="AS1604" i="63"/>
  <c r="AQ183" i="64"/>
  <c r="AS281" i="63"/>
  <c r="AQ1774" i="63"/>
  <c r="AQ1101" i="63"/>
  <c r="AQ1145" i="63"/>
  <c r="AQ31" i="64"/>
  <c r="AQ1267" i="63"/>
  <c r="AS456" i="63"/>
  <c r="AQ2101" i="63"/>
  <c r="AS849" i="63"/>
  <c r="AQ310" i="63"/>
  <c r="AS1648" i="63"/>
  <c r="AS403" i="63"/>
  <c r="AS94" i="63"/>
  <c r="AQ1846" i="63"/>
  <c r="AQ527" i="63"/>
  <c r="AS717" i="63"/>
  <c r="AQ1526" i="63"/>
  <c r="AQ823" i="64"/>
  <c r="AQ339" i="64"/>
  <c r="AS1489" i="63"/>
  <c r="AQ1547" i="63"/>
  <c r="AQ1259" i="63"/>
  <c r="AQ2133" i="63"/>
  <c r="AS1996" i="63"/>
  <c r="AQ1043" i="63"/>
  <c r="AQ520" i="64"/>
  <c r="AQ1133" i="63"/>
  <c r="AQ114" i="63"/>
  <c r="AQ876" i="64"/>
  <c r="AS1649" i="63"/>
  <c r="AS88" i="63"/>
  <c r="AQ12" i="63"/>
  <c r="AS1522" i="63"/>
  <c r="AQ778" i="63"/>
  <c r="AS1216" i="63"/>
  <c r="AQ219" i="63"/>
  <c r="AS1804" i="63"/>
  <c r="AQ930" i="64"/>
  <c r="AQ265" i="63"/>
  <c r="AS2150" i="63"/>
  <c r="AS251" i="63"/>
  <c r="AQ1175" i="63"/>
  <c r="AQ163" i="64"/>
  <c r="AQ551" i="63"/>
  <c r="AS1790" i="63"/>
  <c r="AQ193" i="64"/>
  <c r="AS1434" i="63"/>
  <c r="AS1928" i="63"/>
  <c r="AS412" i="63"/>
  <c r="AS1851" i="63"/>
  <c r="AS2123" i="63"/>
  <c r="AS1850" i="63"/>
  <c r="AQ517" i="64"/>
  <c r="AQ21" i="64"/>
  <c r="AS1589" i="63"/>
  <c r="AS1204" i="63"/>
  <c r="AQ1102" i="63"/>
  <c r="AQ30" i="63"/>
  <c r="AQ1103" i="63"/>
  <c r="AQ486" i="63"/>
  <c r="AQ1428" i="63"/>
  <c r="AS2157" i="63"/>
  <c r="AS771" i="63"/>
  <c r="AS2090" i="63"/>
  <c r="AQ1350" i="63"/>
  <c r="AS724" i="63"/>
  <c r="AS239" i="63"/>
  <c r="AS1214" i="63"/>
  <c r="AQ33" i="63"/>
  <c r="AS33" i="63"/>
  <c r="AS1104" i="63"/>
  <c r="AQ1095" i="63"/>
  <c r="AQ1114" i="63"/>
  <c r="AS130" i="63"/>
  <c r="AS1687" i="63"/>
  <c r="AQ1966" i="63"/>
  <c r="AQ180" i="64"/>
  <c r="AQ658" i="63"/>
  <c r="AQ30" i="64"/>
  <c r="AQ1861" i="63"/>
  <c r="AS659" i="63"/>
  <c r="AS1138" i="63"/>
  <c r="AQ968" i="64"/>
  <c r="AS850" i="63"/>
  <c r="AS762" i="63"/>
  <c r="AQ253" i="63"/>
  <c r="AQ1833" i="63"/>
  <c r="AS718" i="63"/>
  <c r="AQ1665" i="63"/>
  <c r="AS206" i="63"/>
  <c r="AS1961" i="63"/>
  <c r="AQ820" i="63"/>
  <c r="AQ1668" i="63"/>
  <c r="AQ216" i="63"/>
  <c r="AQ1795" i="63"/>
  <c r="AS1925" i="63"/>
  <c r="AS1164" i="63"/>
  <c r="AQ301" i="63"/>
  <c r="AQ708" i="63"/>
  <c r="AS775" i="63"/>
  <c r="AS53" i="63"/>
  <c r="AS564" i="63"/>
  <c r="AQ660" i="64"/>
  <c r="AQ609" i="63"/>
  <c r="AS1210" i="63"/>
  <c r="AQ1790" i="63"/>
  <c r="AQ1328" i="63"/>
  <c r="AQ1358" i="63"/>
  <c r="AS1017" i="63"/>
  <c r="AQ250" i="64"/>
  <c r="AQ408" i="63"/>
  <c r="AS1099" i="63"/>
  <c r="AS76" i="63"/>
  <c r="AQ637" i="64"/>
  <c r="AQ1976" i="63"/>
  <c r="AQ150" i="63"/>
  <c r="AQ1017" i="64"/>
  <c r="AQ711" i="64"/>
  <c r="AS352" i="63"/>
  <c r="AQ975" i="63"/>
  <c r="AQ128" i="63"/>
  <c r="AS2038" i="63"/>
  <c r="AS1796" i="63"/>
  <c r="AQ178" i="63"/>
  <c r="AQ935" i="64"/>
  <c r="AQ449" i="64"/>
  <c r="AS1567" i="63"/>
  <c r="AS1322" i="63"/>
  <c r="AS526" i="63"/>
  <c r="AQ1592" i="63"/>
  <c r="AS2092" i="63"/>
  <c r="AQ1403" i="63"/>
  <c r="AS1380" i="63"/>
  <c r="AQ1882" i="63"/>
  <c r="AQ412" i="63"/>
  <c r="AS2052" i="63"/>
  <c r="AS1601" i="63"/>
  <c r="AS303" i="63"/>
  <c r="AS1388" i="63"/>
  <c r="AQ621" i="64"/>
  <c r="AQ468" i="63"/>
  <c r="AQ1771" i="63"/>
  <c r="AS360" i="63"/>
  <c r="AS1443" i="63"/>
  <c r="AQ1082" i="64"/>
  <c r="AS2158" i="63"/>
  <c r="AQ848" i="63"/>
  <c r="AQ31" i="63"/>
  <c r="AS1220" i="63"/>
  <c r="AQ1930" i="63"/>
  <c r="AS955" i="63"/>
  <c r="AS166" i="63"/>
  <c r="AS346" i="63"/>
  <c r="AQ2138" i="63"/>
  <c r="AQ1394" i="63"/>
  <c r="AS922" i="63"/>
  <c r="AS1845" i="63"/>
  <c r="AQ345" i="63"/>
  <c r="AQ269" i="63"/>
  <c r="AS1677" i="63"/>
  <c r="AQ1728" i="63"/>
  <c r="AS2142" i="63"/>
  <c r="AS2041" i="63"/>
  <c r="AS1418" i="63"/>
  <c r="AQ913" i="63"/>
  <c r="AQ1228" i="63"/>
  <c r="AQ8" i="64"/>
  <c r="AS231" i="63"/>
  <c r="AS169" i="63"/>
  <c r="AQ986" i="63"/>
  <c r="AQ988" i="64"/>
  <c r="AQ745" i="64"/>
  <c r="AQ178" i="64"/>
  <c r="AS654" i="63"/>
  <c r="AS263" i="63"/>
  <c r="AS205" i="63"/>
  <c r="AQ1246" i="63"/>
  <c r="AQ1897" i="63"/>
  <c r="AS1127" i="63"/>
  <c r="AS1440" i="63"/>
  <c r="AQ815" i="63"/>
  <c r="AQ10" i="64"/>
  <c r="AS1575" i="63"/>
  <c r="AQ1711" i="63"/>
  <c r="AQ2116" i="63"/>
  <c r="AQ1046" i="64"/>
  <c r="AQ1004" i="64"/>
  <c r="AQ228" i="63"/>
  <c r="AQ465" i="64"/>
  <c r="AQ693" i="64"/>
  <c r="AS878" i="63"/>
  <c r="AQ1085" i="63"/>
  <c r="AS563" i="63"/>
  <c r="AQ1602" i="63"/>
  <c r="AQ895" i="63"/>
  <c r="AQ1404" i="63"/>
  <c r="AS1024" i="63"/>
  <c r="AS2138" i="63"/>
  <c r="AQ1332" i="63"/>
  <c r="AS1168" i="63"/>
  <c r="AS249" i="63"/>
  <c r="AS410" i="63"/>
  <c r="AQ1821" i="63"/>
  <c r="AQ727" i="64"/>
  <c r="AS389" i="63"/>
  <c r="AQ384" i="63"/>
  <c r="AS1931" i="63"/>
  <c r="AQ502" i="63"/>
  <c r="AS1728" i="63"/>
  <c r="AQ99" i="64"/>
  <c r="AQ1005" i="63"/>
  <c r="AS584" i="63"/>
  <c r="AQ378" i="63"/>
  <c r="AS1820" i="63"/>
  <c r="AS419" i="63"/>
  <c r="AQ1170" i="63"/>
  <c r="AS1326" i="63"/>
  <c r="AQ1209" i="63"/>
  <c r="AQ184" i="63"/>
  <c r="AQ789" i="64"/>
  <c r="AQ508" i="63"/>
  <c r="AS1496" i="63"/>
  <c r="AS203" i="63"/>
  <c r="AS1089" i="63"/>
  <c r="AS339" i="63"/>
  <c r="AQ909" i="63"/>
  <c r="AS233" i="63"/>
  <c r="AQ756" i="64"/>
  <c r="AS622" i="63"/>
  <c r="AS57" i="63"/>
  <c r="AS43" i="63"/>
  <c r="AQ1585" i="63"/>
  <c r="AQ288" i="63"/>
  <c r="AQ1495" i="63"/>
  <c r="AQ393" i="63"/>
  <c r="AQ440" i="63"/>
  <c r="AQ338" i="64"/>
  <c r="AS125" i="63"/>
  <c r="AS334" i="63"/>
  <c r="AQ179" i="64"/>
  <c r="AQ81" i="64"/>
  <c r="AS1861" i="63"/>
  <c r="AS1562" i="63"/>
  <c r="AS164" i="63"/>
  <c r="AS1464" i="63"/>
  <c r="AQ835" i="64"/>
  <c r="AQ504" i="64"/>
  <c r="AQ1718" i="63"/>
  <c r="AS1050" i="63"/>
  <c r="AS156" i="63"/>
  <c r="AQ1565" i="63"/>
  <c r="AQ617" i="63"/>
  <c r="AQ897" i="64"/>
  <c r="AS1576" i="63"/>
  <c r="AQ249" i="63"/>
  <c r="AQ38" i="63"/>
  <c r="AS1297" i="63"/>
  <c r="AQ65" i="63"/>
  <c r="AQ1801" i="63"/>
  <c r="AS56" i="63"/>
  <c r="AS1991" i="63"/>
  <c r="AS78" i="63"/>
  <c r="AQ466" i="63"/>
  <c r="AQ733" i="63"/>
  <c r="AS333" i="63"/>
  <c r="AS1487" i="63"/>
  <c r="AQ1168" i="63"/>
  <c r="AQ741" i="64"/>
  <c r="AS1373" i="63"/>
  <c r="AS1989" i="63"/>
  <c r="AQ209" i="63"/>
  <c r="AS1043" i="63"/>
  <c r="AQ905" i="64"/>
  <c r="AQ456" i="63"/>
  <c r="AQ237" i="64"/>
  <c r="AQ1601" i="63"/>
  <c r="AQ1044" i="64"/>
  <c r="AQ1387" i="63"/>
  <c r="AQ215" i="63"/>
  <c r="AS2128" i="63"/>
  <c r="AQ1380" i="63"/>
  <c r="AQ160" i="64"/>
  <c r="AQ325" i="64"/>
  <c r="AS1460" i="63"/>
  <c r="AQ685" i="63"/>
  <c r="AQ872" i="64"/>
  <c r="AQ497" i="63"/>
  <c r="AQ278" i="64"/>
  <c r="AS1771" i="63"/>
  <c r="AS47" i="63"/>
  <c r="AQ539" i="64"/>
  <c r="AS275" i="63"/>
  <c r="AS1012" i="63"/>
  <c r="AS115" i="63"/>
  <c r="AQ739" i="64"/>
  <c r="AS1371" i="63"/>
  <c r="AS411" i="63"/>
  <c r="AS307" i="63"/>
  <c r="AQ767" i="64"/>
  <c r="AS819" i="63"/>
  <c r="AS35" i="63"/>
  <c r="AQ401" i="64"/>
  <c r="AS2023" i="63"/>
  <c r="AQ1480" i="63"/>
  <c r="AS25" i="63"/>
  <c r="AQ77" i="63"/>
  <c r="AQ1996" i="63"/>
  <c r="AS1978" i="63"/>
  <c r="AS266" i="63"/>
  <c r="AQ1044" i="63"/>
  <c r="AS1478" i="63"/>
  <c r="AS1857" i="63"/>
  <c r="AQ263" i="63"/>
  <c r="AQ1130" i="63"/>
  <c r="AQ123" i="64"/>
  <c r="AQ1673" i="63"/>
  <c r="AQ1734" i="63"/>
  <c r="AQ284" i="64"/>
  <c r="AQ653" i="64"/>
  <c r="AS1336" i="63"/>
  <c r="AS1477" i="63"/>
  <c r="AS36" i="63"/>
  <c r="AQ1465" i="63"/>
  <c r="AQ969" i="63"/>
  <c r="AQ1866" i="63"/>
  <c r="AQ1009" i="63"/>
  <c r="AQ1110" i="63"/>
  <c r="AQ878" i="64"/>
  <c r="AS2130" i="63"/>
  <c r="AQ712" i="64"/>
  <c r="AQ1415" i="63"/>
  <c r="AQ1295" i="63"/>
  <c r="AS92" i="63"/>
  <c r="AS1116" i="63"/>
  <c r="AS119" i="63"/>
  <c r="AQ836" i="64"/>
  <c r="AS2141" i="63"/>
  <c r="AQ681" i="64"/>
  <c r="AQ432" i="64"/>
  <c r="AS1004" i="63"/>
  <c r="AS1984" i="63"/>
  <c r="AQ2003" i="63"/>
  <c r="AS571" i="63"/>
  <c r="AQ498" i="64"/>
  <c r="AQ349" i="63"/>
  <c r="AQ1038" i="63"/>
  <c r="AQ562" i="63"/>
  <c r="AQ843" i="64"/>
  <c r="AQ801" i="64"/>
  <c r="AQ73" i="64"/>
  <c r="AQ1727" i="63"/>
  <c r="AS1994" i="63"/>
  <c r="AS716" i="63"/>
  <c r="AS132" i="63"/>
  <c r="AQ1002" i="63"/>
  <c r="AQ1288" i="63"/>
  <c r="AQ1395" i="63"/>
  <c r="AQ252" i="63"/>
  <c r="AS405" i="63"/>
  <c r="AQ700" i="64"/>
  <c r="AS1011" i="63"/>
  <c r="AQ590" i="64"/>
  <c r="AS369" i="63"/>
  <c r="AQ1416" i="63"/>
  <c r="AS547" i="63"/>
  <c r="AQ1894" i="63"/>
  <c r="AQ1051" i="64"/>
  <c r="AS199" i="63"/>
  <c r="AQ1013" i="64"/>
  <c r="AQ1578" i="63"/>
  <c r="AQ1857" i="63"/>
  <c r="AS515" i="63"/>
  <c r="AQ23" i="64"/>
  <c r="AQ757" i="63"/>
  <c r="AQ1367" i="63"/>
  <c r="AS507" i="63"/>
  <c r="AS151" i="63"/>
  <c r="AS316" i="63"/>
  <c r="AQ2066" i="63"/>
  <c r="AS915" i="63"/>
  <c r="AQ1169" i="63"/>
  <c r="AS192" i="63"/>
  <c r="AQ1973" i="63"/>
  <c r="AS962" i="63"/>
  <c r="AS987" i="63"/>
  <c r="AQ299" i="63"/>
  <c r="AQ1594" i="63"/>
  <c r="AQ967" i="63"/>
  <c r="AS806" i="63"/>
  <c r="AS321" i="63"/>
  <c r="AS1143" i="63"/>
  <c r="AQ1953" i="63"/>
  <c r="AQ2030" i="63"/>
  <c r="AS466" i="63"/>
  <c r="AS175" i="63"/>
  <c r="AQ429" i="64"/>
  <c r="AQ25" i="64"/>
  <c r="AQ1527" i="63"/>
  <c r="AQ924" i="63"/>
  <c r="AQ1989" i="63"/>
  <c r="AQ294" i="63"/>
  <c r="AS70" i="63"/>
  <c r="AS1298" i="63"/>
  <c r="AQ483" i="63"/>
  <c r="AQ207" i="64"/>
  <c r="AS2005" i="63"/>
  <c r="AQ1876" i="63"/>
  <c r="AS1542" i="63"/>
  <c r="AQ1434" i="63"/>
  <c r="AQ2080" i="63"/>
  <c r="AQ1454" i="63"/>
  <c r="AQ101" i="63"/>
  <c r="AQ17" i="64"/>
  <c r="AQ447" i="63"/>
  <c r="AQ1008" i="64"/>
  <c r="AQ452" i="63"/>
  <c r="AQ286" i="63"/>
  <c r="AQ1654" i="63"/>
  <c r="AQ698" i="63"/>
  <c r="AS227" i="63"/>
  <c r="AQ1553" i="63"/>
  <c r="AS1639" i="63"/>
  <c r="AQ817" i="63"/>
  <c r="AS386" i="63"/>
  <c r="AS733" i="63"/>
  <c r="AS1414" i="63"/>
  <c r="AQ870" i="64"/>
  <c r="AS1956" i="63"/>
  <c r="AS1441" i="63"/>
  <c r="AS790" i="63"/>
  <c r="AS1498" i="63"/>
  <c r="AQ1072" i="63"/>
  <c r="AQ527" i="64"/>
  <c r="AQ875" i="64"/>
  <c r="AS1354" i="63"/>
  <c r="AS1300" i="63"/>
  <c r="AS1571" i="63"/>
  <c r="AQ583" i="63"/>
  <c r="AS1641" i="63"/>
  <c r="AQ40" i="64"/>
  <c r="AQ1661" i="63"/>
  <c r="AQ822" i="64"/>
  <c r="AS778" i="63"/>
  <c r="AQ469" i="64"/>
  <c r="AQ563" i="64"/>
  <c r="AQ874" i="63"/>
  <c r="AQ479" i="64"/>
  <c r="AS353" i="63"/>
  <c r="AS280" i="63"/>
  <c r="AS1903" i="63"/>
  <c r="AQ427" i="64"/>
  <c r="AS900" i="63"/>
  <c r="AQ1649" i="63"/>
  <c r="AS1022" i="63"/>
  <c r="AS956" i="63"/>
  <c r="AQ429" i="63"/>
  <c r="AS1370" i="63"/>
  <c r="AQ896" i="64"/>
  <c r="AQ39" i="64"/>
  <c r="AQ409" i="64"/>
  <c r="AQ1671" i="63"/>
  <c r="AQ565" i="64"/>
  <c r="AS16" i="63"/>
  <c r="AQ1590" i="63"/>
  <c r="AS1759" i="63"/>
  <c r="AQ1721" i="63"/>
  <c r="AQ931" i="63"/>
  <c r="AS30" i="63"/>
  <c r="AS1394" i="63"/>
  <c r="AQ905" i="63"/>
  <c r="AQ321" i="63"/>
  <c r="AQ493" i="63"/>
  <c r="AS22" i="63"/>
  <c r="AQ1247" i="63"/>
  <c r="AQ1187" i="63"/>
  <c r="AS200" i="63"/>
  <c r="AQ1430" i="63"/>
  <c r="AS963" i="63"/>
  <c r="AS798" i="63"/>
  <c r="AQ778" i="64"/>
  <c r="AQ139" i="63"/>
  <c r="AQ684" i="64"/>
  <c r="AS265" i="63"/>
  <c r="AQ1279" i="63"/>
  <c r="AQ557" i="64"/>
  <c r="AS408" i="63"/>
  <c r="AQ596" i="63"/>
  <c r="AS372" i="63"/>
  <c r="AS2024" i="63"/>
  <c r="AS1735" i="63"/>
  <c r="AQ407" i="63"/>
  <c r="AQ277" i="64"/>
  <c r="AS19" i="63"/>
  <c r="AQ1836" i="63"/>
  <c r="AQ155" i="63"/>
  <c r="AQ2056" i="63"/>
  <c r="AQ918" i="63"/>
  <c r="AS2012" i="63"/>
  <c r="AQ134" i="64"/>
  <c r="AS548" i="63"/>
  <c r="AQ1391" i="63"/>
  <c r="AQ359" i="64"/>
  <c r="AS349" i="63"/>
  <c r="AQ1785" i="63"/>
  <c r="AS1504" i="63"/>
  <c r="AQ1831" i="63"/>
  <c r="AQ1308" i="63"/>
  <c r="AS2048" i="63"/>
  <c r="AQ368" i="64"/>
  <c r="AS61" i="63"/>
  <c r="AQ1584" i="63"/>
  <c r="AQ670" i="64"/>
  <c r="AS1569" i="63"/>
  <c r="AQ506" i="64"/>
  <c r="AQ958" i="63"/>
  <c r="AS727" i="63"/>
  <c r="AQ331" i="64"/>
  <c r="AQ582" i="63"/>
  <c r="AS272" i="63"/>
  <c r="AS2159" i="63"/>
  <c r="AS202" i="63"/>
  <c r="AS146" i="63"/>
  <c r="AS746" i="63"/>
  <c r="AS1751" i="63"/>
  <c r="AQ584" i="64"/>
  <c r="AS1944" i="63"/>
  <c r="AQ785" i="64"/>
  <c r="AS1382" i="63"/>
  <c r="AQ469" i="63"/>
  <c r="AS1283" i="63"/>
  <c r="AS692" i="63"/>
  <c r="AQ1049" i="63"/>
  <c r="AQ174" i="64"/>
  <c r="AQ581" i="64"/>
  <c r="AQ932" i="64"/>
  <c r="AS1453" i="63"/>
  <c r="AS1176" i="63"/>
  <c r="AS1922" i="63"/>
  <c r="AS978" i="63"/>
  <c r="AQ988" i="63"/>
  <c r="AS1981" i="63"/>
  <c r="AQ622" i="64"/>
  <c r="AQ1561" i="63"/>
  <c r="AQ611" i="64"/>
  <c r="AQ910" i="63"/>
  <c r="AS1617" i="63"/>
  <c r="AQ1830" i="63"/>
  <c r="AQ1208" i="63"/>
  <c r="AQ916" i="63"/>
  <c r="AQ802" i="63"/>
  <c r="AS1555" i="63"/>
  <c r="AQ1240" i="63"/>
  <c r="AS506" i="63"/>
  <c r="AQ105" i="64"/>
  <c r="AQ2109" i="63"/>
  <c r="AQ688" i="64"/>
  <c r="AS1779" i="63"/>
  <c r="AS1805" i="63"/>
  <c r="AQ1805" i="63"/>
  <c r="AQ1737" i="63"/>
  <c r="AS1351" i="63"/>
  <c r="AQ898" i="64"/>
  <c r="AQ435" i="64"/>
  <c r="AQ831" i="64"/>
  <c r="AQ679" i="64"/>
  <c r="AQ1942" i="63"/>
  <c r="AS242" i="63"/>
  <c r="AQ1370" i="63"/>
  <c r="AQ112" i="64"/>
  <c r="AQ153" i="63"/>
  <c r="AS155" i="63"/>
  <c r="AQ1793" i="63"/>
  <c r="AQ420" i="63"/>
  <c r="AQ340" i="63"/>
  <c r="AQ1977" i="63"/>
  <c r="AS380" i="63"/>
  <c r="AQ135" i="63"/>
  <c r="AQ610" i="63"/>
  <c r="AQ973" i="64"/>
  <c r="AQ1653" i="63"/>
  <c r="AS2054" i="63"/>
  <c r="AS269" i="63"/>
  <c r="AQ323" i="64"/>
  <c r="AS64" i="63"/>
  <c r="AQ387" i="64"/>
  <c r="AS89" i="63"/>
  <c r="AS1042" i="63"/>
  <c r="AS1045" i="63"/>
  <c r="AQ509" i="64"/>
  <c r="AQ1908" i="63"/>
  <c r="AS9" i="63"/>
  <c r="AQ832" i="63"/>
  <c r="AR832" i="63" l="1"/>
  <c r="AT64" i="63"/>
  <c r="AR420" i="63"/>
  <c r="AR1942" i="63"/>
  <c r="AR435" i="64"/>
  <c r="AR1240" i="63"/>
  <c r="AR910" i="63"/>
  <c r="AR622" i="64"/>
  <c r="AT1922" i="63"/>
  <c r="AT1283" i="63"/>
  <c r="AT1944" i="63"/>
  <c r="AT202" i="63"/>
  <c r="AT1569" i="63"/>
  <c r="AR368" i="64"/>
  <c r="AT2012" i="63"/>
  <c r="AR1836" i="63"/>
  <c r="AT408" i="63"/>
  <c r="AR684" i="64"/>
  <c r="AT798" i="63"/>
  <c r="AR321" i="63"/>
  <c r="AR931" i="63"/>
  <c r="AR409" i="64"/>
  <c r="AT1370" i="63"/>
  <c r="AT353" i="63"/>
  <c r="AR1661" i="63"/>
  <c r="AR527" i="64"/>
  <c r="AT1441" i="63"/>
  <c r="AT386" i="63"/>
  <c r="AT227" i="63"/>
  <c r="AR1876" i="63"/>
  <c r="AR924" i="63"/>
  <c r="AR1594" i="63"/>
  <c r="AR1973" i="63"/>
  <c r="AR2066" i="63"/>
  <c r="AR1051" i="64"/>
  <c r="AR1288" i="63"/>
  <c r="AT1994" i="63"/>
  <c r="AR2003" i="63"/>
  <c r="AR681" i="64"/>
  <c r="AT1116" i="63"/>
  <c r="AR712" i="64"/>
  <c r="AR653" i="64"/>
  <c r="AR1673" i="63"/>
  <c r="AR263" i="63"/>
  <c r="AT266" i="63"/>
  <c r="AT25" i="63"/>
  <c r="AT35" i="63"/>
  <c r="AT1371" i="63"/>
  <c r="AR539" i="64"/>
  <c r="AR497" i="63"/>
  <c r="AT1460" i="63"/>
  <c r="AT1989" i="63"/>
  <c r="AT1487" i="63"/>
  <c r="AT78" i="63"/>
  <c r="AR897" i="64"/>
  <c r="AT156" i="63"/>
  <c r="AR835" i="64"/>
  <c r="AR81" i="64"/>
  <c r="AR338" i="64"/>
  <c r="AR1495" i="63"/>
  <c r="AT43" i="63"/>
  <c r="AR909" i="63"/>
  <c r="AR508" i="63"/>
  <c r="AR1209" i="63"/>
  <c r="AT1820" i="63"/>
  <c r="AT410" i="63"/>
  <c r="AT1024" i="63"/>
  <c r="AT1440" i="63"/>
  <c r="AT205" i="63"/>
  <c r="AT231" i="63"/>
  <c r="AT1677" i="63"/>
  <c r="AT922" i="63"/>
  <c r="AT166" i="63"/>
  <c r="AT1443" i="63"/>
  <c r="AR621" i="64"/>
  <c r="AR412" i="63"/>
  <c r="AT1567" i="63"/>
  <c r="AR150" i="63"/>
  <c r="AT1099" i="63"/>
  <c r="AR1358" i="63"/>
  <c r="AT1210" i="63"/>
  <c r="AT53" i="63"/>
  <c r="AT1164" i="63"/>
  <c r="AR1668" i="63"/>
  <c r="AR1665" i="63"/>
  <c r="AT659" i="63"/>
  <c r="AR180" i="64"/>
  <c r="AR1114" i="63"/>
  <c r="AR33" i="63"/>
  <c r="AR486" i="63"/>
  <c r="AR1102" i="63"/>
  <c r="AT1434" i="63"/>
  <c r="AR163" i="64"/>
  <c r="AR265" i="63"/>
  <c r="AR1133" i="63"/>
  <c r="AT1996" i="63"/>
  <c r="AR1526" i="63"/>
  <c r="AT849" i="63"/>
  <c r="AR31" i="64"/>
  <c r="AT356" i="63"/>
  <c r="AT758" i="63"/>
  <c r="AR432" i="63"/>
  <c r="AT1404" i="63"/>
  <c r="AT1716" i="63"/>
  <c r="AT517" i="63"/>
  <c r="AT236" i="63"/>
  <c r="AT194" i="63"/>
  <c r="AT1392" i="63"/>
  <c r="AT1270" i="63"/>
  <c r="AT2043" i="63"/>
  <c r="AT776" i="63"/>
  <c r="AR254" i="64"/>
  <c r="AR606" i="64"/>
  <c r="AT2008" i="63"/>
  <c r="AR1444" i="63"/>
  <c r="AR1291" i="63"/>
  <c r="AT23" i="63"/>
  <c r="AR1184" i="63"/>
  <c r="AR1916" i="63"/>
  <c r="AR893" i="63"/>
  <c r="AT1366" i="63"/>
  <c r="AT1655" i="63"/>
  <c r="AR215" i="64"/>
  <c r="AT347" i="63"/>
  <c r="AT1910" i="63"/>
  <c r="AR2143" i="63"/>
  <c r="AR20" i="63"/>
  <c r="AT530" i="63"/>
  <c r="AR747" i="63"/>
  <c r="AR419" i="64"/>
  <c r="AR616" i="64"/>
  <c r="AR1066" i="63"/>
  <c r="AT1663" i="63"/>
  <c r="AT1241" i="63"/>
  <c r="AT26" i="63"/>
  <c r="AR1060" i="64"/>
  <c r="AT1860" i="63"/>
  <c r="AT454" i="63"/>
  <c r="AR1150" i="63"/>
  <c r="AT191" i="63"/>
  <c r="AR922" i="64"/>
  <c r="AR1773" i="63"/>
  <c r="AT268" i="63"/>
  <c r="AR83" i="63"/>
  <c r="AT305" i="63"/>
  <c r="AT154" i="63"/>
  <c r="AR611" i="63"/>
  <c r="AR16" i="63"/>
  <c r="AR309" i="63"/>
  <c r="AR704" i="64"/>
  <c r="AT298" i="63"/>
  <c r="AT107" i="63"/>
  <c r="AR613" i="63"/>
  <c r="AR643" i="64"/>
  <c r="AT1559" i="63"/>
  <c r="AR881" i="64"/>
  <c r="AT381" i="63"/>
  <c r="AR734" i="64"/>
  <c r="AR392" i="64"/>
  <c r="AT1065" i="63"/>
  <c r="AT1830" i="63"/>
  <c r="AR218" i="64"/>
  <c r="AT140" i="63"/>
  <c r="AR162" i="64"/>
  <c r="AT230" i="63"/>
  <c r="AR209" i="64"/>
  <c r="AR1715" i="63"/>
  <c r="AR1589" i="63"/>
  <c r="AR465" i="63"/>
  <c r="AT1511" i="63"/>
  <c r="AT274" i="63"/>
  <c r="AT799" i="63"/>
  <c r="AT133" i="63"/>
  <c r="AT1979" i="63"/>
  <c r="AR271" i="63"/>
  <c r="AR1918" i="63"/>
  <c r="AT2118" i="63"/>
  <c r="AT387" i="63"/>
  <c r="AR303" i="63"/>
  <c r="AR476" i="64"/>
  <c r="AT1951" i="63"/>
  <c r="AT267" i="63"/>
  <c r="AR940" i="63"/>
  <c r="AR1672" i="63"/>
  <c r="AT1763" i="63"/>
  <c r="AT1134" i="63"/>
  <c r="AR64" i="63"/>
  <c r="AR1230" i="63"/>
  <c r="AT637" i="63"/>
  <c r="AT1233" i="63"/>
  <c r="AR1222" i="63"/>
  <c r="AT1347" i="63"/>
  <c r="AR533" i="63"/>
  <c r="AT1757" i="63"/>
  <c r="AR976" i="63"/>
  <c r="AR1781" i="63"/>
  <c r="AT279" i="63"/>
  <c r="AR513" i="63"/>
  <c r="AR185" i="64"/>
  <c r="AR346" i="63"/>
  <c r="AR841" i="63"/>
  <c r="AR198" i="64"/>
  <c r="AR1874" i="63"/>
  <c r="AR922" i="63"/>
  <c r="AT311" i="63"/>
  <c r="AR864" i="64"/>
  <c r="AR48" i="63"/>
  <c r="AR273" i="63"/>
  <c r="AT779" i="63"/>
  <c r="AT1912" i="63"/>
  <c r="AT933" i="63"/>
  <c r="AR253" i="64"/>
  <c r="AR940" i="64"/>
  <c r="AT926" i="63"/>
  <c r="AT1166" i="63"/>
  <c r="AT916" i="63"/>
  <c r="AT544" i="63"/>
  <c r="AT1328" i="63"/>
  <c r="AR862" i="63"/>
  <c r="AR140" i="64"/>
  <c r="AR2072" i="63"/>
  <c r="AR964" i="64"/>
  <c r="AT96" i="63"/>
  <c r="AT684" i="63"/>
  <c r="AR8" i="63"/>
  <c r="AR1040" i="63"/>
  <c r="AR687" i="63"/>
  <c r="AR959" i="64"/>
  <c r="AR659" i="64"/>
  <c r="AR1792" i="63"/>
  <c r="AR1892" i="63"/>
  <c r="AR866" i="63"/>
  <c r="AT859" i="63"/>
  <c r="AR1177" i="63"/>
  <c r="AT1599" i="63"/>
  <c r="AR46" i="64"/>
  <c r="AR2152" i="63"/>
  <c r="AR749" i="63"/>
  <c r="AT299" i="63"/>
  <c r="AT407" i="63"/>
  <c r="AR383" i="63"/>
  <c r="AT876" i="63"/>
  <c r="AR208" i="63"/>
  <c r="AT1287" i="63"/>
  <c r="AT2102" i="63"/>
  <c r="AT1221" i="63"/>
  <c r="AR617" i="64"/>
  <c r="AR1420" i="63"/>
  <c r="AR27" i="64"/>
  <c r="AR1324" i="63"/>
  <c r="AR861" i="63"/>
  <c r="AT1045" i="63"/>
  <c r="AR323" i="64"/>
  <c r="AR973" i="64"/>
  <c r="AT380" i="63"/>
  <c r="AR112" i="64"/>
  <c r="AR1805" i="63"/>
  <c r="AR2109" i="63"/>
  <c r="AR1208" i="63"/>
  <c r="AT1176" i="63"/>
  <c r="AR174" i="64"/>
  <c r="AR469" i="63"/>
  <c r="AR584" i="64"/>
  <c r="AT2159" i="63"/>
  <c r="AT727" i="63"/>
  <c r="AR670" i="64"/>
  <c r="AT1504" i="63"/>
  <c r="AR1391" i="63"/>
  <c r="AR918" i="63"/>
  <c r="AT1735" i="63"/>
  <c r="AR557" i="64"/>
  <c r="AT963" i="63"/>
  <c r="AR1247" i="63"/>
  <c r="AT16" i="63"/>
  <c r="AR429" i="63"/>
  <c r="AT900" i="63"/>
  <c r="AR479" i="64"/>
  <c r="AR469" i="64"/>
  <c r="AT1571" i="63"/>
  <c r="AT1956" i="63"/>
  <c r="AR817" i="63"/>
  <c r="AR698" i="63"/>
  <c r="AR452" i="63"/>
  <c r="AR17" i="64"/>
  <c r="AR2080" i="63"/>
  <c r="AT1298" i="63"/>
  <c r="AT175" i="63"/>
  <c r="AT1143" i="63"/>
  <c r="AR757" i="63"/>
  <c r="AR1578" i="63"/>
  <c r="AT369" i="63"/>
  <c r="AT405" i="63"/>
  <c r="AR1727" i="63"/>
  <c r="AR843" i="64"/>
  <c r="AR349" i="63"/>
  <c r="AT92" i="63"/>
  <c r="AR1009" i="63"/>
  <c r="AR1465" i="63"/>
  <c r="AT1978" i="63"/>
  <c r="AR1480" i="63"/>
  <c r="AT819" i="63"/>
  <c r="AR739" i="64"/>
  <c r="AR325" i="64"/>
  <c r="AT2128" i="63"/>
  <c r="AR1601" i="63"/>
  <c r="AR905" i="64"/>
  <c r="AT1373" i="63"/>
  <c r="AT333" i="63"/>
  <c r="AT1991" i="63"/>
  <c r="AT1297" i="63"/>
  <c r="AT1050" i="63"/>
  <c r="AT57" i="63"/>
  <c r="AR378" i="63"/>
  <c r="AT1728" i="63"/>
  <c r="AT389" i="63"/>
  <c r="AT249" i="63"/>
  <c r="AR1404" i="63"/>
  <c r="AT563" i="63"/>
  <c r="AR465" i="64"/>
  <c r="AR1046" i="64"/>
  <c r="AT1575" i="63"/>
  <c r="AT1127" i="63"/>
  <c r="AT263" i="63"/>
  <c r="AR988" i="64"/>
  <c r="AR8" i="64"/>
  <c r="AT1418" i="63"/>
  <c r="AR269" i="63"/>
  <c r="AR1394" i="63"/>
  <c r="AT955" i="63"/>
  <c r="AR848" i="63"/>
  <c r="AT360" i="63"/>
  <c r="AT2092" i="63"/>
  <c r="AR449" i="64"/>
  <c r="AT1796" i="63"/>
  <c r="AT352" i="63"/>
  <c r="AR1976" i="63"/>
  <c r="AR408" i="63"/>
  <c r="AR609" i="63"/>
  <c r="AT775" i="63"/>
  <c r="AT1925" i="63"/>
  <c r="AT762" i="63"/>
  <c r="AR1861" i="63"/>
  <c r="AT2090" i="63"/>
  <c r="AT1850" i="63"/>
  <c r="AR193" i="64"/>
  <c r="AT1216" i="63"/>
  <c r="AT88" i="63"/>
  <c r="AR2133" i="63"/>
  <c r="AT1489" i="63"/>
  <c r="AT94" i="63"/>
  <c r="AR2101" i="63"/>
  <c r="AR1145" i="63"/>
  <c r="AT281" i="63"/>
  <c r="AT1730" i="63"/>
  <c r="AT1611" i="63"/>
  <c r="AR2105" i="63"/>
  <c r="AR257" i="64"/>
  <c r="AR1293" i="63"/>
  <c r="AR106" i="64"/>
  <c r="AT1072" i="63"/>
  <c r="AR1265" i="63"/>
  <c r="AR788" i="64"/>
  <c r="AR1316" i="63"/>
  <c r="AR632" i="63"/>
  <c r="AT835" i="63"/>
  <c r="AR206" i="63"/>
  <c r="AR226" i="64"/>
  <c r="AT1919" i="63"/>
  <c r="AR1255" i="63"/>
  <c r="AT277" i="63"/>
  <c r="AR475" i="63"/>
  <c r="AR1493" i="63"/>
  <c r="AR917" i="63"/>
  <c r="AR445" i="64"/>
  <c r="AR380" i="64"/>
  <c r="AR651" i="64"/>
  <c r="AT981" i="63"/>
  <c r="AT1289" i="63"/>
  <c r="AT340" i="63"/>
  <c r="AT982" i="63"/>
  <c r="AT413" i="63"/>
  <c r="AR803" i="64"/>
  <c r="AR1258" i="63"/>
  <c r="AR451" i="64"/>
  <c r="AR82" i="64"/>
  <c r="AR1178" i="63"/>
  <c r="AR857" i="63"/>
  <c r="AT14" i="63"/>
  <c r="AT1843" i="63"/>
  <c r="AT797" i="63"/>
  <c r="AR470" i="63"/>
  <c r="AT460" i="63"/>
  <c r="AR1798" i="63"/>
  <c r="AT385" i="63"/>
  <c r="AR711" i="63"/>
  <c r="AT1960" i="63"/>
  <c r="AT719" i="63"/>
  <c r="AR241" i="64"/>
  <c r="AR902" i="64"/>
  <c r="AT1198" i="63"/>
  <c r="AT59" i="63"/>
  <c r="AR719" i="64"/>
  <c r="AT1030" i="63"/>
  <c r="AT1680" i="63"/>
  <c r="AR1113" i="63"/>
  <c r="AT1145" i="63"/>
  <c r="AT1700" i="63"/>
  <c r="AR502" i="64"/>
  <c r="AT2079" i="63"/>
  <c r="AT2151" i="63"/>
  <c r="AT1432" i="63"/>
  <c r="AR623" i="64"/>
  <c r="AR350" i="63"/>
  <c r="AR1024" i="64"/>
  <c r="AT437" i="63"/>
  <c r="AT1027" i="63"/>
  <c r="AT713" i="63"/>
  <c r="AT728" i="63"/>
  <c r="AT610" i="63"/>
  <c r="AR1502" i="63"/>
  <c r="AT1112" i="63"/>
  <c r="AT2044" i="63"/>
  <c r="AR2004" i="63"/>
  <c r="AR121" i="63"/>
  <c r="AR156" i="64"/>
  <c r="AR774" i="63"/>
  <c r="AR298" i="63"/>
  <c r="AR920" i="63"/>
  <c r="AT903" i="63"/>
  <c r="AR1034" i="63"/>
  <c r="AR1108" i="63"/>
  <c r="AT1314" i="63"/>
  <c r="AT193" i="63"/>
  <c r="AR472" i="64"/>
  <c r="AR1162" i="63"/>
  <c r="AT1067" i="63"/>
  <c r="AR2147" i="63"/>
  <c r="AR1355" i="63"/>
  <c r="AR624" i="63"/>
  <c r="AR1292" i="63"/>
  <c r="AR934" i="64"/>
  <c r="AR761" i="63"/>
  <c r="AT1337" i="63"/>
  <c r="AT75" i="63"/>
  <c r="AT1010" i="63"/>
  <c r="AR1053" i="63"/>
  <c r="AR167" i="64"/>
  <c r="AT855" i="63"/>
  <c r="AT172" i="63"/>
  <c r="AT581" i="63"/>
  <c r="AT378" i="63"/>
  <c r="AR1408" i="63"/>
  <c r="AR1865" i="63"/>
  <c r="AR707" i="63"/>
  <c r="AR1576" i="63"/>
  <c r="AR168" i="63"/>
  <c r="AR959" i="63"/>
  <c r="AT1512" i="63"/>
  <c r="AR762" i="64"/>
  <c r="AT905" i="63"/>
  <c r="AT1271" i="63"/>
  <c r="AR1767" i="63"/>
  <c r="AR46" i="63"/>
  <c r="AT1605" i="63"/>
  <c r="AR1902" i="63"/>
  <c r="AR1320" i="63"/>
  <c r="AR1450" i="63"/>
  <c r="AR1567" i="63"/>
  <c r="AR2016" i="63"/>
  <c r="AT509" i="63"/>
  <c r="AR1644" i="63"/>
  <c r="AR943" i="64"/>
  <c r="AT189" i="63"/>
  <c r="AT1808" i="63"/>
  <c r="AR286" i="64"/>
  <c r="AT1895" i="63"/>
  <c r="AT814" i="63"/>
  <c r="AT157" i="63"/>
  <c r="AT1514" i="63"/>
  <c r="AT1495" i="63"/>
  <c r="AR809" i="64"/>
  <c r="AT355" i="63"/>
  <c r="AT383" i="63"/>
  <c r="AT8" i="63"/>
  <c r="AT1211" i="63"/>
  <c r="AR839" i="64"/>
  <c r="AT570" i="63"/>
  <c r="AR887" i="64"/>
  <c r="AR1055" i="63"/>
  <c r="AT1131" i="63"/>
  <c r="AR117" i="63"/>
  <c r="AR343" i="63"/>
  <c r="AT1744" i="63"/>
  <c r="AT2113" i="63"/>
  <c r="AT1128" i="63"/>
  <c r="AR222" i="63"/>
  <c r="AR763" i="64"/>
  <c r="AT1638" i="63"/>
  <c r="AT2060" i="63"/>
  <c r="AT447" i="63"/>
  <c r="AT63" i="63"/>
  <c r="AR487" i="64"/>
  <c r="AR2160" i="63"/>
  <c r="AR936" i="64"/>
  <c r="AT1537" i="63"/>
  <c r="AT1408" i="63"/>
  <c r="AR849" i="63"/>
  <c r="AR933" i="64"/>
  <c r="AT9" i="63"/>
  <c r="AT1042" i="63"/>
  <c r="AR1977" i="63"/>
  <c r="AR1793" i="63"/>
  <c r="AR679" i="64"/>
  <c r="AR898" i="64"/>
  <c r="AT1555" i="63"/>
  <c r="AR611" i="64"/>
  <c r="AT1981" i="63"/>
  <c r="AT1453" i="63"/>
  <c r="AT272" i="63"/>
  <c r="AR958" i="63"/>
  <c r="AT2048" i="63"/>
  <c r="AR1785" i="63"/>
  <c r="AR2056" i="63"/>
  <c r="AT19" i="63"/>
  <c r="AT2024" i="63"/>
  <c r="AR139" i="63"/>
  <c r="AR1430" i="63"/>
  <c r="AR905" i="63"/>
  <c r="AR1721" i="63"/>
  <c r="AR565" i="64"/>
  <c r="AR39" i="64"/>
  <c r="AR427" i="64"/>
  <c r="AR40" i="64"/>
  <c r="AT1300" i="63"/>
  <c r="AR1072" i="63"/>
  <c r="AR870" i="64"/>
  <c r="AT2005" i="63"/>
  <c r="AT70" i="63"/>
  <c r="AR1527" i="63"/>
  <c r="AT466" i="63"/>
  <c r="AT321" i="63"/>
  <c r="AR299" i="63"/>
  <c r="AT192" i="63"/>
  <c r="AT316" i="63"/>
  <c r="AR1894" i="63"/>
  <c r="AR590" i="64"/>
  <c r="AR252" i="63"/>
  <c r="AR1002" i="63"/>
  <c r="AT1984" i="63"/>
  <c r="AT2141" i="63"/>
  <c r="AR1295" i="63"/>
  <c r="AT2130" i="63"/>
  <c r="AR284" i="64"/>
  <c r="AR123" i="64"/>
  <c r="AT1857" i="63"/>
  <c r="AR1996" i="63"/>
  <c r="AR767" i="64"/>
  <c r="AT47" i="63"/>
  <c r="AR872" i="64"/>
  <c r="AR215" i="63"/>
  <c r="AR741" i="64"/>
  <c r="AR733" i="63"/>
  <c r="AT56" i="63"/>
  <c r="AR38" i="63"/>
  <c r="AR617" i="63"/>
  <c r="AR1718" i="63"/>
  <c r="AT1464" i="63"/>
  <c r="AR179" i="64"/>
  <c r="AR440" i="63"/>
  <c r="AR288" i="63"/>
  <c r="AT622" i="63"/>
  <c r="AT339" i="63"/>
  <c r="AR789" i="64"/>
  <c r="AT1326" i="63"/>
  <c r="AT584" i="63"/>
  <c r="AR502" i="63"/>
  <c r="AR727" i="64"/>
  <c r="AT1168" i="63"/>
  <c r="AR1085" i="63"/>
  <c r="AR10" i="64"/>
  <c r="AR1897" i="63"/>
  <c r="AT654" i="63"/>
  <c r="AT2041" i="63"/>
  <c r="AR1930" i="63"/>
  <c r="AR1771" i="63"/>
  <c r="AT1388" i="63"/>
  <c r="AR1882" i="63"/>
  <c r="AR1592" i="63"/>
  <c r="AT2038" i="63"/>
  <c r="AR711" i="64"/>
  <c r="AR1328" i="63"/>
  <c r="AR708" i="63"/>
  <c r="AR1795" i="63"/>
  <c r="AR820" i="63"/>
  <c r="AT718" i="63"/>
  <c r="AT850" i="63"/>
  <c r="AR1966" i="63"/>
  <c r="AR1095" i="63"/>
  <c r="AT1214" i="63"/>
  <c r="AT771" i="63"/>
  <c r="AR1103" i="63"/>
  <c r="AT1204" i="63"/>
  <c r="AT2123" i="63"/>
  <c r="AR1175" i="63"/>
  <c r="AR930" i="64"/>
  <c r="AR778" i="63"/>
  <c r="AT1649" i="63"/>
  <c r="AR520" i="64"/>
  <c r="AR339" i="64"/>
  <c r="AT717" i="63"/>
  <c r="AT403" i="63"/>
  <c r="AR183" i="64"/>
  <c r="AT1793" i="63"/>
  <c r="AR423" i="63"/>
  <c r="AT1082" i="63"/>
  <c r="AR710" i="63"/>
  <c r="AR1197" i="63"/>
  <c r="AR1478" i="63"/>
  <c r="AT1889" i="63"/>
  <c r="AR330" i="63"/>
  <c r="AR422" i="63"/>
  <c r="AT152" i="63"/>
  <c r="AR918" i="64"/>
  <c r="AR120" i="63"/>
  <c r="AR1202" i="63"/>
  <c r="AR176" i="63"/>
  <c r="AR576" i="63"/>
  <c r="AR145" i="63"/>
  <c r="AR981" i="64"/>
  <c r="AT555" i="63"/>
  <c r="AR526" i="64"/>
  <c r="AT137" i="63"/>
  <c r="AT421" i="63"/>
  <c r="AT786" i="63"/>
  <c r="AR390" i="63"/>
  <c r="AR2008" i="63"/>
  <c r="AR1041" i="63"/>
  <c r="AT980" i="63"/>
  <c r="AR390" i="64"/>
  <c r="AT2049" i="63"/>
  <c r="AR591" i="63"/>
  <c r="AR1269" i="63"/>
  <c r="AR690" i="63"/>
  <c r="AT2117" i="63"/>
  <c r="AR1278" i="63"/>
  <c r="AT907" i="63"/>
  <c r="AR1488" i="63"/>
  <c r="AT409" i="63"/>
  <c r="AT1946" i="63"/>
  <c r="AR58" i="64"/>
  <c r="AR585" i="64"/>
  <c r="AR233" i="64"/>
  <c r="AR1922" i="63"/>
  <c r="AT1125" i="63"/>
  <c r="AT228" i="63"/>
  <c r="AT1218" i="63"/>
  <c r="AR122" i="63"/>
  <c r="AT1551" i="63"/>
  <c r="AT290" i="63"/>
  <c r="AR1586" i="63"/>
  <c r="AR1285" i="63"/>
  <c r="AR377" i="63"/>
  <c r="AT2129" i="63"/>
  <c r="AR828" i="63"/>
  <c r="AR267" i="64"/>
  <c r="AR1692" i="63"/>
  <c r="AT1230" i="63"/>
  <c r="AT153" i="63"/>
  <c r="AT81" i="63"/>
  <c r="AR182" i="63"/>
  <c r="AR1001" i="63"/>
  <c r="AT337" i="63"/>
  <c r="AR458" i="63"/>
  <c r="AT20" i="63"/>
  <c r="AR201" i="64"/>
  <c r="AR1300" i="63"/>
  <c r="AR235" i="63"/>
  <c r="AR605" i="64"/>
  <c r="AT1644" i="63"/>
  <c r="AR536" i="63"/>
  <c r="AR699" i="64"/>
  <c r="AT2097" i="63"/>
  <c r="AR1289" i="63"/>
  <c r="AT1245" i="63"/>
  <c r="AR92" i="64"/>
  <c r="AR374" i="64"/>
  <c r="AT1870" i="63"/>
  <c r="AR2129" i="63"/>
  <c r="AR880" i="64"/>
  <c r="AR1900" i="63"/>
  <c r="AT79" i="63"/>
  <c r="AR29" i="64"/>
  <c r="AR773" i="63"/>
  <c r="AR663" i="64"/>
  <c r="AR439" i="63"/>
  <c r="AR406" i="63"/>
  <c r="AR1127" i="63"/>
  <c r="AT1761" i="63"/>
  <c r="AR533" i="64"/>
  <c r="AT1733" i="63"/>
  <c r="AR1864" i="63"/>
  <c r="AT924" i="63"/>
  <c r="AR1560" i="63"/>
  <c r="AR1060" i="63"/>
  <c r="AR1569" i="63"/>
  <c r="AR885" i="63"/>
  <c r="AR637" i="63"/>
  <c r="AT1643" i="63"/>
  <c r="AR425" i="64"/>
  <c r="AR304" i="63"/>
  <c r="AR2110" i="63"/>
  <c r="AT52" i="63"/>
  <c r="AR1330" i="63"/>
  <c r="AT455" i="63"/>
  <c r="AT121" i="63"/>
  <c r="AR279" i="63"/>
  <c r="AT627" i="63"/>
  <c r="AT829" i="63"/>
  <c r="AT1580" i="63"/>
  <c r="AR640" i="63"/>
  <c r="AR1237" i="63"/>
  <c r="AT706" i="63"/>
  <c r="AT1766" i="63"/>
  <c r="AR673" i="63"/>
  <c r="AR149" i="63"/>
  <c r="AT1907" i="63"/>
  <c r="AR1738" i="63"/>
  <c r="AR68" i="63"/>
  <c r="AT510" i="63"/>
  <c r="AT1873" i="63"/>
  <c r="AT450" i="63"/>
  <c r="AT764" i="63"/>
  <c r="AT1167" i="63"/>
  <c r="AR1264" i="63"/>
  <c r="AT1190" i="63"/>
  <c r="AR257" i="63"/>
  <c r="AR1701" i="63"/>
  <c r="AR1449" i="63"/>
  <c r="AR214" i="63"/>
  <c r="AR1630" i="63"/>
  <c r="AR1678" i="63"/>
  <c r="AR282" i="63"/>
  <c r="AR146" i="63"/>
  <c r="AR638" i="63"/>
  <c r="AT1292" i="63"/>
  <c r="AR1050" i="63"/>
  <c r="AT1119" i="63"/>
  <c r="AT472" i="63"/>
  <c r="AT90" i="63"/>
  <c r="AR152" i="64"/>
  <c r="AT431" i="63"/>
  <c r="AR1693" i="63"/>
  <c r="AR692" i="63"/>
  <c r="AT101" i="63"/>
  <c r="AR1827" i="63"/>
  <c r="AT2116" i="63"/>
  <c r="AT1466" i="63"/>
  <c r="AT195" i="63"/>
  <c r="AT1533" i="63"/>
  <c r="AR1908" i="63"/>
  <c r="AT89" i="63"/>
  <c r="AT269" i="63"/>
  <c r="AR610" i="63"/>
  <c r="AR1370" i="63"/>
  <c r="AT1805" i="63"/>
  <c r="AR105" i="64"/>
  <c r="AR802" i="63"/>
  <c r="AR1830" i="63"/>
  <c r="AR988" i="63"/>
  <c r="AR932" i="64"/>
  <c r="AR1049" i="63"/>
  <c r="AT1382" i="63"/>
  <c r="AT1751" i="63"/>
  <c r="AR582" i="63"/>
  <c r="AR1584" i="63"/>
  <c r="AR1308" i="63"/>
  <c r="AT548" i="63"/>
  <c r="AR277" i="64"/>
  <c r="AT372" i="63"/>
  <c r="AR1279" i="63"/>
  <c r="AT22" i="63"/>
  <c r="AT956" i="63"/>
  <c r="AR874" i="63"/>
  <c r="AT778" i="63"/>
  <c r="AT1354" i="63"/>
  <c r="AT1639" i="63"/>
  <c r="AR1654" i="63"/>
  <c r="AR1008" i="64"/>
  <c r="AR101" i="63"/>
  <c r="AR1434" i="63"/>
  <c r="AR207" i="64"/>
  <c r="AR294" i="63"/>
  <c r="AR2030" i="63"/>
  <c r="AT806" i="63"/>
  <c r="AR1169" i="63"/>
  <c r="AT151" i="63"/>
  <c r="AR23" i="64"/>
  <c r="AR1013" i="64"/>
  <c r="AR73" i="64"/>
  <c r="AR562" i="63"/>
  <c r="AR498" i="64"/>
  <c r="AT1004" i="63"/>
  <c r="AR836" i="64"/>
  <c r="AR878" i="64"/>
  <c r="AR1866" i="63"/>
  <c r="AT36" i="63"/>
  <c r="AT1478" i="63"/>
  <c r="AT2023" i="63"/>
  <c r="AT115" i="63"/>
  <c r="AT1771" i="63"/>
  <c r="AR160" i="64"/>
  <c r="AR1387" i="63"/>
  <c r="AR237" i="64"/>
  <c r="AT1043" i="63"/>
  <c r="AR1801" i="63"/>
  <c r="AT164" i="63"/>
  <c r="AR756" i="64"/>
  <c r="AT1089" i="63"/>
  <c r="AR1170" i="63"/>
  <c r="AR1005" i="63"/>
  <c r="AR1332" i="63"/>
  <c r="AR895" i="63"/>
  <c r="AR228" i="63"/>
  <c r="AR2116" i="63"/>
  <c r="AR178" i="64"/>
  <c r="AR986" i="63"/>
  <c r="AR1228" i="63"/>
  <c r="AT2142" i="63"/>
  <c r="AR345" i="63"/>
  <c r="AR2138" i="63"/>
  <c r="AT2158" i="63"/>
  <c r="AT303" i="63"/>
  <c r="AR935" i="64"/>
  <c r="AR128" i="63"/>
  <c r="AR637" i="64"/>
  <c r="AR250" i="64"/>
  <c r="AR660" i="64"/>
  <c r="AR1833" i="63"/>
  <c r="AR968" i="64"/>
  <c r="AR30" i="64"/>
  <c r="AT239" i="63"/>
  <c r="AT2157" i="63"/>
  <c r="AT1589" i="63"/>
  <c r="AT1851" i="63"/>
  <c r="AT1790" i="63"/>
  <c r="AR876" i="64"/>
  <c r="AR1259" i="63"/>
  <c r="AR527" i="63"/>
  <c r="AT1648" i="63"/>
  <c r="AT456" i="63"/>
  <c r="AR1101" i="63"/>
  <c r="AR800" i="64"/>
  <c r="AT996" i="63"/>
  <c r="AR1035" i="63"/>
  <c r="AR177" i="63"/>
  <c r="AT1888" i="63"/>
  <c r="AR457" i="64"/>
  <c r="AR1498" i="63"/>
  <c r="AT1702" i="63"/>
  <c r="AT165" i="63"/>
  <c r="AR1648" i="63"/>
  <c r="AR1194" i="63"/>
  <c r="AR574" i="63"/>
  <c r="AR703" i="63"/>
  <c r="AT788" i="63"/>
  <c r="AT676" i="63"/>
  <c r="AR1932" i="63"/>
  <c r="AT348" i="63"/>
  <c r="AR77" i="64"/>
  <c r="AT1854" i="63"/>
  <c r="AR650" i="64"/>
  <c r="AR868" i="64"/>
  <c r="AT1853" i="63"/>
  <c r="AR2068" i="63"/>
  <c r="AR816" i="64"/>
  <c r="AT211" i="63"/>
  <c r="AR873" i="64"/>
  <c r="AR126" i="63"/>
  <c r="AR6" i="64"/>
  <c r="AT392" i="63"/>
  <c r="AR725" i="64"/>
  <c r="AT619" i="63"/>
  <c r="AT1015" i="63"/>
  <c r="AR1948" i="63"/>
  <c r="AR523" i="63"/>
  <c r="AR238" i="64"/>
  <c r="AT375" i="63"/>
  <c r="AT2056" i="63"/>
  <c r="AR776" i="63"/>
  <c r="AR1666" i="63"/>
  <c r="AR137" i="64"/>
  <c r="AT1966" i="63"/>
  <c r="AR63" i="63"/>
  <c r="AT628" i="63"/>
  <c r="AT98" i="63"/>
  <c r="AT2098" i="63"/>
  <c r="AR980" i="64"/>
  <c r="AR1839" i="63"/>
  <c r="AT985" i="63"/>
  <c r="AR896" i="63"/>
  <c r="AR80" i="64"/>
  <c r="AT1982" i="63"/>
  <c r="AR1369" i="63"/>
  <c r="AT368" i="63"/>
  <c r="AT756" i="63"/>
  <c r="AT244" i="63"/>
  <c r="AT1068" i="63"/>
  <c r="AT173" i="63"/>
  <c r="AT721" i="63"/>
  <c r="AT1376" i="63"/>
  <c r="AR816" i="63"/>
  <c r="AT1381" i="63"/>
  <c r="AR1719" i="63"/>
  <c r="AR411" i="64"/>
  <c r="AT148" i="63"/>
  <c r="AR477" i="64"/>
  <c r="AR2096" i="63"/>
  <c r="AR967" i="64"/>
  <c r="AR71" i="64"/>
  <c r="AR765" i="64"/>
  <c r="AR397" i="63"/>
  <c r="AT503" i="63"/>
  <c r="AT150" i="63"/>
  <c r="AR933" i="63"/>
  <c r="AT1467" i="63"/>
  <c r="AR453" i="63"/>
  <c r="AR882" i="64"/>
  <c r="AT1520" i="63"/>
  <c r="AR631" i="63"/>
  <c r="AT722" i="63"/>
  <c r="AR1166" i="63"/>
  <c r="AR425" i="63"/>
  <c r="AT2125" i="63"/>
  <c r="AR1477" i="63"/>
  <c r="AT873" i="63"/>
  <c r="AT1937" i="63"/>
  <c r="AR752" i="63"/>
  <c r="AR1070" i="64"/>
  <c r="AT498" i="63"/>
  <c r="AR1660" i="63"/>
  <c r="AR291" i="64"/>
  <c r="AR1453" i="63"/>
  <c r="AR873" i="63"/>
  <c r="AT255" i="63"/>
  <c r="AT893" i="63"/>
  <c r="AR1414" i="63"/>
  <c r="AT494" i="63"/>
  <c r="AT1737" i="63"/>
  <c r="AT331" i="63"/>
  <c r="AR1926" i="63"/>
  <c r="AT91" i="63"/>
  <c r="AR34" i="64"/>
  <c r="AR547" i="63"/>
  <c r="AR541" i="63"/>
  <c r="AT1192" i="63"/>
  <c r="AR603" i="63"/>
  <c r="AT207" i="63"/>
  <c r="AR1886" i="63"/>
  <c r="AR283" i="63"/>
  <c r="AT1002" i="63"/>
  <c r="AT707" i="63"/>
  <c r="AT1239" i="63"/>
  <c r="AR177" i="64"/>
  <c r="AT2101" i="63"/>
  <c r="AR127" i="63"/>
  <c r="AR1236" i="63"/>
  <c r="AT1785" i="63"/>
  <c r="AT359" i="63"/>
  <c r="AR824" i="63"/>
  <c r="AT483" i="63"/>
  <c r="AT1353" i="63"/>
  <c r="AT1877" i="63"/>
  <c r="AR592" i="64"/>
  <c r="AT998" i="63"/>
  <c r="AT138" i="63"/>
  <c r="AR169" i="64"/>
  <c r="AR1118" i="63"/>
  <c r="AT95" i="63"/>
  <c r="AR556" i="64"/>
  <c r="AR906" i="63"/>
  <c r="AR694" i="63"/>
  <c r="AT168" i="63"/>
  <c r="AR51" i="64"/>
  <c r="AT600" i="63"/>
  <c r="AT72" i="63"/>
  <c r="AT529" i="63"/>
  <c r="AT977" i="63"/>
  <c r="AR1038" i="64"/>
  <c r="AT1809" i="63"/>
  <c r="AT237" i="63"/>
  <c r="AR1062" i="64"/>
  <c r="AR911" i="63"/>
  <c r="AR210" i="64"/>
  <c r="AT48" i="63"/>
  <c r="AR602" i="63"/>
  <c r="AT388" i="63"/>
  <c r="AT1695" i="63"/>
  <c r="AR944" i="63"/>
  <c r="AR397" i="64"/>
  <c r="AR811" i="64"/>
  <c r="AR387" i="64"/>
  <c r="AT2054" i="63"/>
  <c r="AR340" i="63"/>
  <c r="AT155" i="63"/>
  <c r="AR831" i="64"/>
  <c r="AT1351" i="63"/>
  <c r="AT1779" i="63"/>
  <c r="AR1561" i="63"/>
  <c r="AR785" i="64"/>
  <c r="AT746" i="63"/>
  <c r="AR506" i="64"/>
  <c r="AT349" i="63"/>
  <c r="AR134" i="64"/>
  <c r="AR155" i="63"/>
  <c r="AR596" i="63"/>
  <c r="AR778" i="64"/>
  <c r="AT200" i="63"/>
  <c r="AR493" i="63"/>
  <c r="AT1394" i="63"/>
  <c r="AT1759" i="63"/>
  <c r="AR1671" i="63"/>
  <c r="AR896" i="64"/>
  <c r="AT1022" i="63"/>
  <c r="AT1903" i="63"/>
  <c r="AR822" i="64"/>
  <c r="AT1641" i="63"/>
  <c r="AR875" i="64"/>
  <c r="AT1498" i="63"/>
  <c r="AT1414" i="63"/>
  <c r="AR1553" i="63"/>
  <c r="AR1989" i="63"/>
  <c r="AR25" i="64"/>
  <c r="AR967" i="63"/>
  <c r="AT987" i="63"/>
  <c r="AT507" i="63"/>
  <c r="AT515" i="63"/>
  <c r="AT547" i="63"/>
  <c r="AT1011" i="63"/>
  <c r="AR1395" i="63"/>
  <c r="AT132" i="63"/>
  <c r="AR432" i="64"/>
  <c r="AR1415" i="63"/>
  <c r="AT1477" i="63"/>
  <c r="AR1734" i="63"/>
  <c r="AR1130" i="63"/>
  <c r="AR1044" i="63"/>
  <c r="AR77" i="63"/>
  <c r="AR401" i="64"/>
  <c r="AT307" i="63"/>
  <c r="AT1012" i="63"/>
  <c r="AR278" i="64"/>
  <c r="AR685" i="63"/>
  <c r="AR209" i="63"/>
  <c r="AR1168" i="63"/>
  <c r="AR466" i="63"/>
  <c r="AR249" i="63"/>
  <c r="AR1565" i="63"/>
  <c r="AR504" i="64"/>
  <c r="AT1562" i="63"/>
  <c r="AT334" i="63"/>
  <c r="AR393" i="63"/>
  <c r="AR1585" i="63"/>
  <c r="AT203" i="63"/>
  <c r="AR184" i="63"/>
  <c r="AT1931" i="63"/>
  <c r="AR1821" i="63"/>
  <c r="AT878" i="63"/>
  <c r="AR815" i="63"/>
  <c r="AR1246" i="63"/>
  <c r="AR1728" i="63"/>
  <c r="AT1220" i="63"/>
  <c r="AR1082" i="64"/>
  <c r="AR468" i="63"/>
  <c r="AT1601" i="63"/>
  <c r="AT1380" i="63"/>
  <c r="AT526" i="63"/>
  <c r="AR1017" i="64"/>
  <c r="AR1790" i="63"/>
  <c r="AR301" i="63"/>
  <c r="AR216" i="63"/>
  <c r="AT1961" i="63"/>
  <c r="AR658" i="63"/>
  <c r="AT1687" i="63"/>
  <c r="AT1104" i="63"/>
  <c r="AT724" i="63"/>
  <c r="AR1428" i="63"/>
  <c r="AR30" i="63"/>
  <c r="AR21" i="64"/>
  <c r="AT412" i="63"/>
  <c r="AR551" i="63"/>
  <c r="AT251" i="63"/>
  <c r="AT1804" i="63"/>
  <c r="AT1522" i="63"/>
  <c r="AR1043" i="63"/>
  <c r="AR823" i="64"/>
  <c r="AR310" i="63"/>
  <c r="AR1267" i="63"/>
  <c r="AT1604" i="63"/>
  <c r="AR1329" i="63"/>
  <c r="AR1803" i="63"/>
  <c r="AR1306" i="63"/>
  <c r="AR728" i="63"/>
  <c r="AR413" i="63"/>
  <c r="AR991" i="64"/>
  <c r="AR373" i="64"/>
  <c r="AT2013" i="63"/>
  <c r="AR1457" i="63"/>
  <c r="AT493" i="63"/>
  <c r="AR927" i="63"/>
  <c r="AR111" i="63"/>
  <c r="AR421" i="63"/>
  <c r="AR359" i="63"/>
  <c r="AR42" i="64"/>
  <c r="AR261" i="64"/>
  <c r="AR210" i="63"/>
  <c r="AT485" i="63"/>
  <c r="AR915" i="63"/>
  <c r="AT1071" i="63"/>
  <c r="AR248" i="64"/>
  <c r="AR1990" i="63"/>
  <c r="AR334" i="64"/>
  <c r="AT1997" i="63"/>
  <c r="AR2006" i="63"/>
  <c r="AR439" i="64"/>
  <c r="AT295" i="63"/>
  <c r="AR472" i="63"/>
  <c r="AT1263" i="63"/>
  <c r="AT285" i="63"/>
  <c r="AR1309" i="63"/>
  <c r="AR998" i="63"/>
  <c r="AT69" i="63"/>
  <c r="AT71" i="63"/>
  <c r="AT1765" i="63"/>
  <c r="AR857" i="64"/>
  <c r="AR1250" i="63"/>
  <c r="AR573" i="64"/>
  <c r="AR1531" i="63"/>
  <c r="AR137" i="63"/>
  <c r="AT1367" i="63"/>
  <c r="AR1437" i="63"/>
  <c r="AT404" i="63"/>
  <c r="AR544" i="64"/>
  <c r="AR1229" i="63"/>
  <c r="AR1392" i="63"/>
  <c r="AT332" i="63"/>
  <c r="AT1249" i="63"/>
  <c r="AT760" i="63"/>
  <c r="AT817" i="63"/>
  <c r="AR1277" i="63"/>
  <c r="AR822" i="63"/>
  <c r="AT1476" i="63"/>
  <c r="AR1212" i="63"/>
  <c r="AT1331" i="63"/>
  <c r="AR814" i="63"/>
  <c r="AR1439" i="63"/>
  <c r="AR781" i="63"/>
  <c r="AR837" i="63"/>
  <c r="AT297" i="63"/>
  <c r="AR1887" i="63"/>
  <c r="AT1524" i="63"/>
  <c r="AT325" i="63"/>
  <c r="AR1456" i="63"/>
  <c r="AT29" i="63"/>
  <c r="AR231" i="64"/>
  <c r="AR96" i="63"/>
  <c r="AT1137" i="63"/>
  <c r="AT840" i="63"/>
  <c r="AT833" i="63"/>
  <c r="AR313" i="63"/>
  <c r="AT301" i="63"/>
  <c r="AT1009" i="63"/>
  <c r="AR1227" i="63"/>
  <c r="AT1457" i="63"/>
  <c r="AR963" i="63"/>
  <c r="AR1645" i="63"/>
  <c r="AR161" i="63"/>
  <c r="AT218" i="63"/>
  <c r="AT1173" i="63"/>
  <c r="AT1040" i="63"/>
  <c r="AT1458" i="63"/>
  <c r="AR2074" i="63"/>
  <c r="AT1714" i="63"/>
  <c r="AR1144" i="63"/>
  <c r="AT1130" i="63"/>
  <c r="AR460" i="63"/>
  <c r="AT1879" i="63"/>
  <c r="AT208" i="63"/>
  <c r="AR2069" i="63"/>
  <c r="AR1950" i="63"/>
  <c r="AR740" i="64"/>
  <c r="AR99" i="63"/>
  <c r="AT1803" i="63"/>
  <c r="AT273" i="63"/>
  <c r="AT260" i="63"/>
  <c r="AR720" i="64"/>
  <c r="AR893" i="64"/>
  <c r="AT1372" i="63"/>
  <c r="AR2151" i="63"/>
  <c r="AT382" i="63"/>
  <c r="AT661" i="63"/>
  <c r="AR673" i="64"/>
  <c r="AT901" i="63"/>
  <c r="AT32" i="63"/>
  <c r="AR1464" i="63"/>
  <c r="AR1619" i="63"/>
  <c r="AT106" i="63"/>
  <c r="AT1564" i="63"/>
  <c r="AR153" i="64"/>
  <c r="AT1032" i="63"/>
  <c r="AR202" i="64"/>
  <c r="AR847" i="64"/>
  <c r="AR103" i="64"/>
  <c r="AR44" i="64"/>
  <c r="AT93" i="63"/>
  <c r="AR353" i="63"/>
  <c r="AT1812" i="63"/>
  <c r="AR75" i="63"/>
  <c r="AR992" i="63"/>
  <c r="AR689" i="64"/>
  <c r="AT1398" i="63"/>
  <c r="AT875" i="63"/>
  <c r="AT377" i="63"/>
  <c r="AR122" i="64"/>
  <c r="AT556" i="63"/>
  <c r="AT1499" i="63"/>
  <c r="AR560" i="64"/>
  <c r="AR1475" i="63"/>
  <c r="AT2009" i="63"/>
  <c r="AT1341" i="63"/>
  <c r="AR21" i="63"/>
  <c r="AR1682" i="63"/>
  <c r="AR1385" i="63"/>
  <c r="AT1155" i="63"/>
  <c r="AR688" i="63"/>
  <c r="AR20" i="64"/>
  <c r="AT159" i="63"/>
  <c r="AT1026" i="63"/>
  <c r="AT1400" i="63"/>
  <c r="AR347" i="63"/>
  <c r="AR79" i="64"/>
  <c r="AT229" i="63"/>
  <c r="AR1506" i="63"/>
  <c r="AR535" i="63"/>
  <c r="AR438" i="64"/>
  <c r="AT904" i="63"/>
  <c r="AT1635" i="63"/>
  <c r="AR844" i="63"/>
  <c r="AR1817" i="63"/>
  <c r="AR95" i="64"/>
  <c r="AT1739" i="63"/>
  <c r="AR1588" i="63"/>
  <c r="AT1900" i="63"/>
  <c r="AR638" i="64"/>
  <c r="AR447" i="64"/>
  <c r="AT1162" i="63"/>
  <c r="AR1871" i="63"/>
  <c r="AT1760" i="63"/>
  <c r="AT310" i="63"/>
  <c r="AR1504" i="63"/>
  <c r="AR1875" i="63"/>
  <c r="AT1465" i="63"/>
  <c r="AR399" i="63"/>
  <c r="AR217" i="63"/>
  <c r="AT1784" i="63"/>
  <c r="AR729" i="63"/>
  <c r="AR1925" i="63"/>
  <c r="AR54" i="63"/>
  <c r="AT857" i="63"/>
  <c r="AT751" i="63"/>
  <c r="AT445" i="63"/>
  <c r="AT1013" i="63"/>
  <c r="AR1724" i="63"/>
  <c r="AR402" i="64"/>
  <c r="AT1826" i="63"/>
  <c r="AR697" i="64"/>
  <c r="AR1393" i="63"/>
  <c r="AR1788" i="63"/>
  <c r="AT589" i="63"/>
  <c r="AT1223" i="63"/>
  <c r="AT568" i="63"/>
  <c r="AT1305" i="63"/>
  <c r="AR509" i="64"/>
  <c r="AR1653" i="63"/>
  <c r="AR135" i="63"/>
  <c r="AR153" i="63"/>
  <c r="AT242" i="63"/>
  <c r="AR1737" i="63"/>
  <c r="AR688" i="64"/>
  <c r="AT506" i="63"/>
  <c r="AR916" i="63"/>
  <c r="AT1617" i="63"/>
  <c r="AT978" i="63"/>
  <c r="AR581" i="64"/>
  <c r="AT692" i="63"/>
  <c r="AT146" i="63"/>
  <c r="AR331" i="64"/>
  <c r="AT61" i="63"/>
  <c r="AR1831" i="63"/>
  <c r="AR359" i="64"/>
  <c r="AR407" i="63"/>
  <c r="AT265" i="63"/>
  <c r="AR1187" i="63"/>
  <c r="AT30" i="63"/>
  <c r="AR1590" i="63"/>
  <c r="AR1649" i="63"/>
  <c r="AT280" i="63"/>
  <c r="AR563" i="64"/>
  <c r="AR583" i="63"/>
  <c r="AT790" i="63"/>
  <c r="AT733" i="63"/>
  <c r="AR286" i="63"/>
  <c r="AR447" i="63"/>
  <c r="AR1454" i="63"/>
  <c r="AT1542" i="63"/>
  <c r="AR483" i="63"/>
  <c r="AR429" i="64"/>
  <c r="AR1953" i="63"/>
  <c r="AT962" i="63"/>
  <c r="AT915" i="63"/>
  <c r="AR1367" i="63"/>
  <c r="AR1857" i="63"/>
  <c r="AT199" i="63"/>
  <c r="AR1416" i="63"/>
  <c r="AR700" i="64"/>
  <c r="AT716" i="63"/>
  <c r="AR801" i="64"/>
  <c r="AR1038" i="63"/>
  <c r="AT571" i="63"/>
  <c r="AT119" i="63"/>
  <c r="AR1110" i="63"/>
  <c r="AR969" i="63"/>
  <c r="AT1336" i="63"/>
  <c r="AT411" i="63"/>
  <c r="AT275" i="63"/>
  <c r="AR1380" i="63"/>
  <c r="AR1044" i="64"/>
  <c r="AR456" i="63"/>
  <c r="AR65" i="63"/>
  <c r="AT1576" i="63"/>
  <c r="AT1861" i="63"/>
  <c r="AT125" i="63"/>
  <c r="AT233" i="63"/>
  <c r="AT1496" i="63"/>
  <c r="AT419" i="63"/>
  <c r="AR99" i="64"/>
  <c r="AR384" i="63"/>
  <c r="AT2138" i="63"/>
  <c r="AR1602" i="63"/>
  <c r="AR693" i="64"/>
  <c r="AR1004" i="64"/>
  <c r="AR1711" i="63"/>
  <c r="AR745" i="64"/>
  <c r="AT169" i="63"/>
  <c r="AR913" i="63"/>
  <c r="AT1845" i="63"/>
  <c r="AT346" i="63"/>
  <c r="AR31" i="63"/>
  <c r="AT2052" i="63"/>
  <c r="AR1403" i="63"/>
  <c r="AT1322" i="63"/>
  <c r="AR178" i="63"/>
  <c r="AR975" i="63"/>
  <c r="AT76" i="63"/>
  <c r="AT1017" i="63"/>
  <c r="AT564" i="63"/>
  <c r="AT206" i="63"/>
  <c r="AR253" i="63"/>
  <c r="AT1138" i="63"/>
  <c r="AT130" i="63"/>
  <c r="AT33" i="63"/>
  <c r="AR1350" i="63"/>
  <c r="AR517" i="64"/>
  <c r="AT1928" i="63"/>
  <c r="AT2150" i="63"/>
  <c r="AR219" i="63"/>
  <c r="AR12" i="63"/>
  <c r="AR114" i="63"/>
  <c r="AR1547" i="63"/>
  <c r="AR1846" i="63"/>
  <c r="AR1774" i="63"/>
  <c r="AR951" i="63"/>
  <c r="AT879" i="63"/>
  <c r="AT287" i="63"/>
  <c r="AT594" i="63"/>
  <c r="AT1664" i="63"/>
  <c r="AR941" i="64"/>
  <c r="AT1070" i="63"/>
  <c r="AR1317" i="63"/>
  <c r="AT1538" i="63"/>
  <c r="AR680" i="63"/>
  <c r="AT2152" i="63"/>
  <c r="AR1617" i="63"/>
  <c r="AR1757" i="63"/>
  <c r="AR503" i="63"/>
  <c r="AT278" i="63"/>
  <c r="AT396" i="63"/>
  <c r="AT1963" i="63"/>
  <c r="AR11" i="64"/>
  <c r="AR1026" i="64"/>
  <c r="AT1086" i="63"/>
  <c r="AR997" i="63"/>
  <c r="AT895" i="63"/>
  <c r="AR561" i="63"/>
  <c r="AT258" i="63"/>
  <c r="AR1027" i="63"/>
  <c r="AR684" i="63"/>
  <c r="AT82" i="63"/>
  <c r="AT2010" i="63"/>
  <c r="AR867" i="64"/>
  <c r="AT1420" i="63"/>
  <c r="AR521" i="63"/>
  <c r="AR1028" i="64"/>
  <c r="AR861" i="64"/>
  <c r="AR1509" i="63"/>
  <c r="AR627" i="64"/>
  <c r="AT1426" i="63"/>
  <c r="AR763" i="63"/>
  <c r="AR288" i="64"/>
  <c r="AR594" i="64"/>
  <c r="AR1069" i="64"/>
  <c r="AT844" i="63"/>
  <c r="AR1085" i="64"/>
  <c r="AT2055" i="63"/>
  <c r="AT2155" i="63"/>
  <c r="AR935" i="63"/>
  <c r="AT190" i="63"/>
  <c r="AR284" i="63"/>
  <c r="AT2146" i="63"/>
  <c r="AT1534" i="63"/>
  <c r="AT1474" i="63"/>
  <c r="AT187" i="63"/>
  <c r="AR591" i="64"/>
  <c r="AR411" i="63"/>
  <c r="AT2062" i="63"/>
  <c r="AT1548" i="63"/>
  <c r="AT1184" i="63"/>
  <c r="AT993" i="63"/>
  <c r="AR618" i="63"/>
  <c r="AT1833" i="63"/>
  <c r="AR43" i="64"/>
  <c r="AT630" i="63"/>
  <c r="AT1746" i="63"/>
  <c r="AR1694" i="63"/>
  <c r="AR2022" i="63"/>
  <c r="AT286" i="63"/>
  <c r="AT948" i="63"/>
  <c r="AR1106" i="63"/>
  <c r="AT1342" i="63"/>
  <c r="AR1765" i="63"/>
  <c r="AT894" i="63"/>
  <c r="AT1840" i="63"/>
  <c r="AR1852" i="63"/>
  <c r="AR698" i="64"/>
  <c r="AT2037" i="63"/>
  <c r="AR743" i="64"/>
  <c r="AT803" i="63"/>
  <c r="AR708" i="64"/>
  <c r="AR319" i="63"/>
  <c r="AR458" i="64"/>
  <c r="AR1643" i="63"/>
  <c r="AT158" i="63"/>
  <c r="AT97" i="63"/>
  <c r="AR946" i="63"/>
  <c r="AR2107" i="63"/>
  <c r="AT345" i="63"/>
  <c r="AR195" i="64"/>
  <c r="AT215" i="63"/>
  <c r="AT390" i="63"/>
  <c r="AR1014" i="64"/>
  <c r="AR1710" i="63"/>
  <c r="AR946" i="64"/>
  <c r="AR341" i="63"/>
  <c r="AR1158" i="63"/>
  <c r="AR819" i="64"/>
  <c r="AR863" i="63"/>
  <c r="AR1570" i="63"/>
  <c r="AR1983" i="63"/>
  <c r="AT11" i="63"/>
  <c r="AR810" i="64"/>
  <c r="AR1142" i="63"/>
  <c r="AR394" i="63"/>
  <c r="AT167" i="63"/>
  <c r="AT1626" i="63"/>
  <c r="AR600" i="63"/>
  <c r="AT384" i="63"/>
  <c r="AR395" i="64"/>
  <c r="AT374" i="63"/>
  <c r="AR463" i="64"/>
  <c r="AR646" i="64"/>
  <c r="AR1248" i="63"/>
  <c r="AT1814" i="63"/>
  <c r="AR16" i="64"/>
  <c r="AR388" i="64"/>
  <c r="AR587" i="64"/>
  <c r="AR540" i="64"/>
  <c r="AR232" i="64"/>
  <c r="AR1286" i="63"/>
  <c r="AT2067" i="63"/>
  <c r="AT1591" i="63"/>
  <c r="AT259" i="63"/>
  <c r="AR528" i="63"/>
  <c r="AT351" i="63"/>
  <c r="AT126" i="63"/>
  <c r="AR259" i="64"/>
  <c r="AT245" i="63"/>
  <c r="AR1624" i="63"/>
  <c r="AT2003" i="63"/>
  <c r="AR1235" i="63"/>
  <c r="AT1110" i="63"/>
  <c r="AR289" i="63"/>
  <c r="AR474" i="63"/>
  <c r="AR791" i="64"/>
  <c r="AR715" i="63"/>
  <c r="AR1007" i="63"/>
  <c r="AT1896" i="63"/>
  <c r="AR668" i="64"/>
  <c r="AT65" i="63"/>
  <c r="AT1209" i="63"/>
  <c r="AR2161" i="63"/>
  <c r="AR1496" i="63"/>
  <c r="AR2131" i="63"/>
  <c r="AR1008" i="63"/>
  <c r="AR367" i="63"/>
  <c r="AR1153" i="63"/>
  <c r="AT2095" i="63"/>
  <c r="AT262" i="63"/>
  <c r="AT99" i="63"/>
  <c r="AR258" i="64"/>
  <c r="AT214" i="63"/>
  <c r="AT1510" i="63"/>
  <c r="AR576" i="64"/>
  <c r="AT973" i="63"/>
  <c r="AR706" i="64"/>
  <c r="AT1503" i="63"/>
  <c r="AT1225" i="63"/>
  <c r="AT129" i="63"/>
  <c r="AR1713" i="63"/>
  <c r="AR796" i="63"/>
  <c r="AT550" i="63"/>
  <c r="AT367" i="63"/>
  <c r="AR674" i="64"/>
  <c r="AR330" i="64"/>
  <c r="AR1632" i="63"/>
  <c r="AR814" i="64"/>
  <c r="AT2132" i="63"/>
  <c r="AR626" i="64"/>
  <c r="AT826" i="63"/>
  <c r="AT1923" i="63"/>
  <c r="AR754" i="64"/>
  <c r="AT632" i="63"/>
  <c r="AT802" i="63"/>
  <c r="AT1261" i="63"/>
  <c r="AR848" i="64"/>
  <c r="AR179" i="63"/>
  <c r="AT941" i="63"/>
  <c r="AR1327" i="63"/>
  <c r="AR37" i="64"/>
  <c r="AR850" i="63"/>
  <c r="AR1633" i="63"/>
  <c r="AT1750" i="63"/>
  <c r="AT327" i="63"/>
  <c r="AT312" i="63"/>
  <c r="AT1985" i="63"/>
  <c r="AR1172" i="63"/>
  <c r="AT1528" i="63"/>
  <c r="AR675" i="64"/>
  <c r="AT794" i="63"/>
  <c r="AR1583" i="63"/>
  <c r="AR1851" i="63"/>
  <c r="AR1835" i="63"/>
  <c r="AR2054" i="63"/>
  <c r="AT697" i="63"/>
  <c r="AR2036" i="63"/>
  <c r="AT1213" i="63"/>
  <c r="AR1163" i="63"/>
  <c r="AR53" i="63"/>
  <c r="AR1226" i="63"/>
  <c r="AT15" i="63"/>
  <c r="AT459" i="63"/>
  <c r="AT816" i="63"/>
  <c r="AR292" i="64"/>
  <c r="AT534" i="63"/>
  <c r="AR867" i="63"/>
  <c r="AT315" i="63"/>
  <c r="AR1338" i="63"/>
  <c r="AR577" i="64"/>
  <c r="AR824" i="64"/>
  <c r="AR860" i="64"/>
  <c r="AT1791" i="63"/>
  <c r="AT84" i="63"/>
  <c r="AT1437" i="63"/>
  <c r="AR656" i="64"/>
  <c r="AR205" i="64"/>
  <c r="AT1521" i="63"/>
  <c r="AT1203" i="63"/>
  <c r="AT882" i="63"/>
  <c r="AR185" i="63"/>
  <c r="AT712" i="63"/>
  <c r="AR1447" i="63"/>
  <c r="AT740" i="63"/>
  <c r="AR1051" i="63"/>
  <c r="AR435" i="63"/>
  <c r="AT1949" i="63"/>
  <c r="AT142" i="63"/>
  <c r="AT1484" i="63"/>
  <c r="AR786" i="63"/>
  <c r="AT883" i="63"/>
  <c r="AT163" i="63"/>
  <c r="AT1673" i="63"/>
  <c r="AR1961" i="63"/>
  <c r="AT522" i="63"/>
  <c r="AR1860" i="63"/>
  <c r="AT464" i="63"/>
  <c r="AR1200" i="63"/>
  <c r="AR709" i="63"/>
  <c r="AT516" i="63"/>
  <c r="AR499" i="63"/>
  <c r="AT1411" i="63"/>
  <c r="AR1750" i="63"/>
  <c r="AR203" i="64"/>
  <c r="AT238" i="63"/>
  <c r="AR728" i="64"/>
  <c r="AT1703" i="63"/>
  <c r="AR1563" i="63"/>
  <c r="AT1621" i="63"/>
  <c r="AR690" i="64"/>
  <c r="AR1065" i="64"/>
  <c r="AR2135" i="63"/>
  <c r="AR2158" i="63"/>
  <c r="AT870" i="63"/>
  <c r="AT1577" i="63"/>
  <c r="AR45" i="63"/>
  <c r="AR1552" i="63"/>
  <c r="AR408" i="64"/>
  <c r="AR437" i="63"/>
  <c r="AR59" i="64"/>
  <c r="AT949" i="63"/>
  <c r="AR1890" i="63"/>
  <c r="AR110" i="63"/>
  <c r="AR376" i="63"/>
  <c r="AR491" i="63"/>
  <c r="AT1429" i="63"/>
  <c r="AT2059" i="63"/>
  <c r="AT805" i="63"/>
  <c r="AR578" i="64"/>
  <c r="AT438" i="63"/>
  <c r="AR327" i="63"/>
  <c r="AT415" i="63"/>
  <c r="AR1609" i="63"/>
  <c r="AR385" i="63"/>
  <c r="AR302" i="64"/>
  <c r="AT1025" i="63"/>
  <c r="AR100" i="64"/>
  <c r="AR374" i="63"/>
  <c r="AR211" i="63"/>
  <c r="AR544" i="63"/>
  <c r="AT898" i="63"/>
  <c r="AT1607" i="63"/>
  <c r="AR1667" i="63"/>
  <c r="AR266" i="64"/>
  <c r="AR1599" i="63"/>
  <c r="AR1004" i="63"/>
  <c r="AR119" i="63"/>
  <c r="AR1917" i="63"/>
  <c r="AR1070" i="63"/>
  <c r="AT1105" i="63"/>
  <c r="AR230" i="64"/>
  <c r="AR672" i="63"/>
  <c r="AT881" i="63"/>
  <c r="AT518" i="63"/>
  <c r="AT60" i="63"/>
  <c r="AR797" i="63"/>
  <c r="AR448" i="63"/>
  <c r="AR1845" i="63"/>
  <c r="AR701" i="64"/>
  <c r="AT1132" i="63"/>
  <c r="AT1628" i="63"/>
  <c r="AR649" i="63"/>
  <c r="AR663" i="63"/>
  <c r="AT1090" i="63"/>
  <c r="AR1995" i="63"/>
  <c r="AR19" i="64"/>
  <c r="AT595" i="63"/>
  <c r="AR474" i="64"/>
  <c r="AR2040" i="63"/>
  <c r="AR1974" i="63"/>
  <c r="AT1365" i="63"/>
  <c r="AR929" i="63"/>
  <c r="AR1272" i="63"/>
  <c r="AR44" i="63"/>
  <c r="AT680" i="63"/>
  <c r="AR970" i="64"/>
  <c r="AT823" i="63"/>
  <c r="AR318" i="63"/>
  <c r="AR516" i="63"/>
  <c r="AT1481" i="63"/>
  <c r="AT620" i="63"/>
  <c r="AR315" i="64"/>
  <c r="AR434" i="64"/>
  <c r="AR186" i="64"/>
  <c r="AT55" i="63"/>
  <c r="AR1777" i="63"/>
  <c r="AT841" i="63"/>
  <c r="AT1052" i="63"/>
  <c r="AT1619" i="63"/>
  <c r="AR1901" i="63"/>
  <c r="AR1883" i="63"/>
  <c r="AT1901" i="63"/>
  <c r="AR636" i="63"/>
  <c r="AR2083" i="63"/>
  <c r="AT428" i="63"/>
  <c r="AR1714" i="63"/>
  <c r="AR36" i="64"/>
  <c r="AT935" i="63"/>
  <c r="AT1694" i="63"/>
  <c r="AT1161" i="63"/>
  <c r="AR479" i="63"/>
  <c r="AR1107" i="63"/>
  <c r="AT1622" i="63"/>
  <c r="AR726" i="63"/>
  <c r="AR56" i="63"/>
  <c r="AR1997" i="63"/>
  <c r="AT668" i="63"/>
  <c r="AT232" i="63"/>
  <c r="AR1083" i="63"/>
  <c r="AT1597" i="63"/>
  <c r="AR1061" i="64"/>
  <c r="AR239" i="64"/>
  <c r="AT585" i="63"/>
  <c r="AR2136" i="63"/>
  <c r="AT495" i="63"/>
  <c r="AT613" i="63"/>
  <c r="AR1174" i="63"/>
  <c r="AT1693" i="63"/>
  <c r="AR525" i="63"/>
  <c r="AR522" i="64"/>
  <c r="AR136" i="64"/>
  <c r="AR398" i="63"/>
  <c r="AT1051" i="63"/>
  <c r="AT21" i="63"/>
  <c r="AR1873" i="63"/>
  <c r="AR1304" i="63"/>
  <c r="AR997" i="64"/>
  <c r="AR1510" i="63"/>
  <c r="AT1819" i="63"/>
  <c r="AR13" i="64"/>
  <c r="AT46" i="63"/>
  <c r="AR642" i="63"/>
  <c r="AT1463" i="63"/>
  <c r="AT1321" i="63"/>
  <c r="AR665" i="63"/>
  <c r="AR903" i="63"/>
  <c r="AR245" i="63"/>
  <c r="AT468" i="63"/>
  <c r="AT226" i="63"/>
  <c r="AR400" i="63"/>
  <c r="AR1423" i="63"/>
  <c r="AT1456" i="63"/>
  <c r="AR1281" i="63"/>
  <c r="AT593" i="63"/>
  <c r="AR22" i="63"/>
  <c r="AT785" i="63"/>
  <c r="AR324" i="63"/>
  <c r="AR345" i="64"/>
  <c r="AR1549" i="63"/>
  <c r="AT124" i="63"/>
  <c r="AT247" i="63"/>
  <c r="AT636" i="63"/>
  <c r="AT1290" i="63"/>
  <c r="AT58" i="63"/>
  <c r="AR84" i="63"/>
  <c r="AT294" i="63"/>
  <c r="AR361" i="63"/>
  <c r="AR938" i="63"/>
  <c r="AR877" i="63"/>
  <c r="AT685" i="63"/>
  <c r="AR1794" i="63"/>
  <c r="AT1800" i="63"/>
  <c r="AT1914" i="63"/>
  <c r="AR1662" i="63"/>
  <c r="AT1713" i="63"/>
  <c r="AT866" i="63"/>
  <c r="AR513" i="64"/>
  <c r="AT1890" i="63"/>
  <c r="AR1077" i="63"/>
  <c r="AR974" i="63"/>
  <c r="AT735" i="63"/>
  <c r="AT2154" i="63"/>
  <c r="AR897" i="63"/>
  <c r="AT561" i="63"/>
  <c r="AR2057" i="63"/>
  <c r="AR1517" i="63"/>
  <c r="AT1836" i="63"/>
  <c r="AT1256" i="63"/>
  <c r="AR1312" i="63"/>
  <c r="AT2112" i="63"/>
  <c r="AR1122" i="63"/>
  <c r="AR118" i="63"/>
  <c r="AR524" i="64"/>
  <c r="AR1136" i="63"/>
  <c r="AR735" i="64"/>
  <c r="AT1425" i="63"/>
  <c r="AT379" i="63"/>
  <c r="AR494" i="64"/>
  <c r="AT1764" i="63"/>
  <c r="AT1074" i="63"/>
  <c r="AR2121" i="63"/>
  <c r="AR321" i="64"/>
  <c r="AT820" i="63"/>
  <c r="AT533" i="63"/>
  <c r="AR1816" i="63"/>
  <c r="AT1339" i="63"/>
  <c r="AR532" i="64"/>
  <c r="AT1274" i="63"/>
  <c r="AT108" i="63"/>
  <c r="AT1433" i="63"/>
  <c r="AT1669" i="63"/>
  <c r="AT1387" i="63"/>
  <c r="AR1117" i="63"/>
  <c r="AT1657" i="63"/>
  <c r="AR1612" i="63"/>
  <c r="AR161" i="64"/>
  <c r="AR1981" i="63"/>
  <c r="AR1443" i="63"/>
  <c r="AR104" i="64"/>
  <c r="AR555" i="64"/>
  <c r="AR983" i="64"/>
  <c r="AT1317" i="63"/>
  <c r="AR387" i="63"/>
  <c r="AR2118" i="63"/>
  <c r="AT869" i="63"/>
  <c r="AT1630" i="63"/>
  <c r="AT747" i="63"/>
  <c r="AR173" i="64"/>
  <c r="AR717" i="63"/>
  <c r="AR385" i="64"/>
  <c r="AR1985" i="63"/>
  <c r="AR572" i="64"/>
  <c r="AR277" i="63"/>
  <c r="AT373" i="63"/>
  <c r="AT1696" i="63"/>
  <c r="AR1789" i="63"/>
  <c r="AT131" i="63"/>
  <c r="AR166" i="64"/>
  <c r="AT1034" i="63"/>
  <c r="AR1398" i="63"/>
  <c r="AT304" i="63"/>
  <c r="AT149" i="63"/>
  <c r="AR777" i="64"/>
  <c r="AR169" i="63"/>
  <c r="AT796" i="63"/>
  <c r="AR1376" i="63"/>
  <c r="AR891" i="64"/>
  <c r="AR1137" i="63"/>
  <c r="AR1923" i="63"/>
  <c r="AR341" i="64"/>
  <c r="AR364" i="63"/>
  <c r="AT597" i="63"/>
  <c r="AT1246" i="63"/>
  <c r="AR1076" i="63"/>
  <c r="AR1233" i="63"/>
  <c r="AR2018" i="63"/>
  <c r="AT1014" i="63"/>
  <c r="AT370" i="63"/>
  <c r="AT609" i="63"/>
  <c r="AR1071" i="64"/>
  <c r="AT995" i="63"/>
  <c r="AT2124" i="63"/>
  <c r="AR1157" i="63"/>
  <c r="AR1600" i="63"/>
  <c r="AR1613" i="63"/>
  <c r="AT1315" i="63"/>
  <c r="AR1378" i="63"/>
  <c r="AR551" i="64"/>
  <c r="AR620" i="64"/>
  <c r="AR1958" i="63"/>
  <c r="AT136" i="63"/>
  <c r="AR2039" i="63"/>
  <c r="AR332" i="64"/>
  <c r="AR793" i="63"/>
  <c r="AR190" i="64"/>
  <c r="AR1079" i="63"/>
  <c r="AT865" i="63"/>
  <c r="AT767" i="63"/>
  <c r="AR2099" i="63"/>
  <c r="AT2111" i="63"/>
  <c r="AR1568" i="63"/>
  <c r="AR1036" i="64"/>
  <c r="AR193" i="63"/>
  <c r="AR2091" i="63"/>
  <c r="AR131" i="64"/>
  <c r="AR154" i="64"/>
  <c r="AR2137" i="63"/>
  <c r="AT1133" i="63"/>
  <c r="AT909" i="63"/>
  <c r="AR265" i="64"/>
  <c r="AR223" i="63"/>
  <c r="AR407" i="64"/>
  <c r="AT350" i="63"/>
  <c r="AT681" i="63"/>
  <c r="AR993" i="64"/>
  <c r="AT116" i="63"/>
  <c r="AR567" i="63"/>
  <c r="AT968" i="63"/>
  <c r="AR1032" i="63"/>
  <c r="AR348" i="63"/>
  <c r="AR1674" i="63"/>
  <c r="AR1550" i="63"/>
  <c r="AR1862" i="63"/>
  <c r="AR1173" i="63"/>
  <c r="AR2026" i="63"/>
  <c r="AR268" i="63"/>
  <c r="AR1021" i="63"/>
  <c r="AT179" i="63"/>
  <c r="AR225" i="63"/>
  <c r="AR36" i="63"/>
  <c r="AT234" i="63"/>
  <c r="AT1028" i="63"/>
  <c r="AR945" i="64"/>
  <c r="AT964" i="63"/>
  <c r="AR584" i="63"/>
  <c r="AR80" i="63"/>
  <c r="AT1123" i="63"/>
  <c r="AR936" i="63"/>
  <c r="AR1273" i="63"/>
  <c r="AT12" i="63"/>
  <c r="AR2000" i="63"/>
  <c r="AT1153" i="63"/>
  <c r="AT2119" i="63"/>
  <c r="AT145" i="63"/>
  <c r="AT1007" i="63"/>
  <c r="AR733" i="64"/>
  <c r="AR724" i="64"/>
  <c r="AR399" i="64"/>
  <c r="AT851" i="63"/>
  <c r="AR336" i="64"/>
  <c r="AR530" i="63"/>
  <c r="AR802" i="64"/>
  <c r="AT804" i="63"/>
  <c r="AR581" i="63"/>
  <c r="AR764" i="64"/>
  <c r="AR950" i="64"/>
  <c r="AT501" i="63"/>
  <c r="AR1181" i="63"/>
  <c r="AR1053" i="64"/>
  <c r="AT1187" i="63"/>
  <c r="AT511" i="63"/>
  <c r="AR1722" i="63"/>
  <c r="AR428" i="64"/>
  <c r="AT1892" i="63"/>
  <c r="AT1160" i="63"/>
  <c r="AR1056" i="64"/>
  <c r="AT1558" i="63"/>
  <c r="AR346" i="64"/>
  <c r="AR128" i="64"/>
  <c r="AR968" i="63"/>
  <c r="AR597" i="63"/>
  <c r="AR1980" i="63"/>
  <c r="AT2105" i="63"/>
  <c r="AR987" i="64"/>
  <c r="AT1661" i="63"/>
  <c r="AT184" i="63"/>
  <c r="AR771" i="64"/>
  <c r="AR53" i="64"/>
  <c r="AR769" i="63"/>
  <c r="AR2051" i="63"/>
  <c r="AT1782" i="63"/>
  <c r="AR354" i="63"/>
  <c r="AR538" i="64"/>
  <c r="AR957" i="64"/>
  <c r="AT1093" i="63"/>
  <c r="AR316" i="63"/>
  <c r="AR751" i="63"/>
  <c r="AR628" i="63"/>
  <c r="AR1658" i="63"/>
  <c r="AT134" i="63"/>
  <c r="AT813" i="63"/>
  <c r="AT2018" i="63"/>
  <c r="AR880" i="63"/>
  <c r="AR1786" i="63"/>
  <c r="AR131" i="63"/>
  <c r="AR11" i="63"/>
  <c r="AR70" i="63"/>
  <c r="AR2058" i="63"/>
  <c r="AR456" i="64"/>
  <c r="AR1121" i="63"/>
  <c r="AR530" i="64"/>
  <c r="AR585" i="63"/>
  <c r="AR477" i="63"/>
  <c r="AT471" i="63"/>
  <c r="AR1353" i="63"/>
  <c r="AT934" i="63"/>
  <c r="AR994" i="63"/>
  <c r="AR582" i="64"/>
  <c r="AT527" i="63"/>
  <c r="AT587" i="63"/>
  <c r="AR712" i="63"/>
  <c r="AT1141" i="63"/>
  <c r="AT425" i="63"/>
  <c r="AR172" i="63"/>
  <c r="AR1520" i="63"/>
  <c r="AR380" i="63"/>
  <c r="AR1049" i="64"/>
  <c r="AT1056" i="63"/>
  <c r="AR10" i="63"/>
  <c r="AR462" i="63"/>
  <c r="AR1652" i="63"/>
  <c r="AT999" i="63"/>
  <c r="AT406" i="63"/>
  <c r="AT1183" i="63"/>
  <c r="AR1390" i="63"/>
  <c r="AR497" i="64"/>
  <c r="AR144" i="64"/>
  <c r="AR1088" i="63"/>
  <c r="AR65" i="64"/>
  <c r="AR1596" i="63"/>
  <c r="AR23" i="63"/>
  <c r="AT913" i="63"/>
  <c r="AT2020" i="63"/>
  <c r="AR311" i="64"/>
  <c r="AR793" i="64"/>
  <c r="AR943" i="63"/>
  <c r="AR792" i="64"/>
  <c r="AR413" i="64"/>
  <c r="AR1079" i="64"/>
  <c r="AT576" i="63"/>
  <c r="AR1597" i="63"/>
  <c r="AR1761" i="63"/>
  <c r="AR981" i="63"/>
  <c r="AT917" i="63"/>
  <c r="AT560" i="63"/>
  <c r="AT1142" i="63"/>
  <c r="AR2139" i="63"/>
  <c r="AR696" i="63"/>
  <c r="AT1972" i="63"/>
  <c r="AT2007" i="63"/>
  <c r="AR1825" i="63"/>
  <c r="AR1003" i="64"/>
  <c r="AR891" i="63"/>
  <c r="AT638" i="63"/>
  <c r="AT87" i="63"/>
  <c r="AR947" i="64"/>
  <c r="AR1373" i="63"/>
  <c r="AR18" i="64"/>
  <c r="AT1525" i="63"/>
  <c r="AR902" i="63"/>
  <c r="AR285" i="63"/>
  <c r="AR1698" i="63"/>
  <c r="AT336" i="63"/>
  <c r="AR993" i="63"/>
  <c r="AT127" i="63"/>
  <c r="AR1052" i="63"/>
  <c r="AT1047" i="63"/>
  <c r="AR350" i="64"/>
  <c r="AT196" i="63"/>
  <c r="AT2094" i="63"/>
  <c r="AT314" i="63"/>
  <c r="AR56" i="64"/>
  <c r="AR232" i="63"/>
  <c r="AT1734" i="63"/>
  <c r="AR381" i="64"/>
  <c r="AR537" i="63"/>
  <c r="AR633" i="63"/>
  <c r="AR1529" i="63"/>
  <c r="AT1181" i="63"/>
  <c r="AT1816" i="63"/>
  <c r="AT1653" i="63"/>
  <c r="AT1964" i="63"/>
  <c r="AT1379" i="63"/>
  <c r="AT647" i="63"/>
  <c r="AR1492" i="63"/>
  <c r="AT1079" i="63"/>
  <c r="AR1580" i="63"/>
  <c r="AT1455" i="63"/>
  <c r="AR426" i="64"/>
  <c r="AT1490" i="63"/>
  <c r="AT453" i="63"/>
  <c r="AR2112" i="63"/>
  <c r="AT1725" i="63"/>
  <c r="AR529" i="63"/>
  <c r="AT1632" i="63"/>
  <c r="AR744" i="63"/>
  <c r="AR170" i="63"/>
  <c r="AR1186" i="63"/>
  <c r="AT1431" i="63"/>
  <c r="AR1372" i="63"/>
  <c r="AR1489" i="63"/>
  <c r="AT1590" i="63"/>
  <c r="AT839" i="63"/>
  <c r="AT1745" i="63"/>
  <c r="AR1062" i="63"/>
  <c r="AT2109" i="63"/>
  <c r="AT2080" i="63"/>
  <c r="AR275" i="64"/>
  <c r="AR705" i="64"/>
  <c r="AR1460" i="63"/>
  <c r="AR1092" i="63"/>
  <c r="AR280" i="64"/>
  <c r="AT1251" i="63"/>
  <c r="AR1412" i="63"/>
  <c r="AR2141" i="63"/>
  <c r="AR471" i="64"/>
  <c r="AR560" i="63"/>
  <c r="AR957" i="63"/>
  <c r="AR1041" i="64"/>
  <c r="AT1471" i="63"/>
  <c r="AR1556" i="63"/>
  <c r="AR983" i="63"/>
  <c r="AR309" i="64"/>
  <c r="AR1747" i="63"/>
  <c r="AR1427" i="63"/>
  <c r="AT1268" i="63"/>
  <c r="AR1461" i="63"/>
  <c r="AT1665" i="63"/>
  <c r="AR1080" i="64"/>
  <c r="AT1492" i="63"/>
  <c r="AR716" i="63"/>
  <c r="AT699" i="63"/>
  <c r="AT1623" i="63"/>
  <c r="AR696" i="64"/>
  <c r="AR214" i="64"/>
  <c r="AT284" i="63"/>
  <c r="AR1538" i="63"/>
  <c r="AR1426" i="63"/>
  <c r="AR806" i="63"/>
  <c r="AR1485" i="63"/>
  <c r="AT519" i="63"/>
  <c r="AT1046" i="63"/>
  <c r="AR1039" i="64"/>
  <c r="AT216" i="63"/>
  <c r="AR607" i="64"/>
  <c r="AR732" i="63"/>
  <c r="AR489" i="64"/>
  <c r="AT62" i="63"/>
  <c r="AR731" i="64"/>
  <c r="AR1659" i="63"/>
  <c r="AR362" i="64"/>
  <c r="AR1909" i="63"/>
  <c r="AR753" i="64"/>
  <c r="AT1252" i="63"/>
  <c r="AT289" i="63"/>
  <c r="AT773" i="63"/>
  <c r="AT1740" i="63"/>
  <c r="AT45" i="63"/>
  <c r="AR50" i="63"/>
  <c r="AR29" i="63"/>
  <c r="AR1116" i="63"/>
  <c r="AT711" i="63"/>
  <c r="AR332" i="63"/>
  <c r="AT224" i="63"/>
  <c r="AR194" i="64"/>
  <c r="AR1787" i="63"/>
  <c r="AR758" i="64"/>
  <c r="AR941" i="63"/>
  <c r="AT1080" i="63"/>
  <c r="AR1870" i="63"/>
  <c r="AT769" i="63"/>
  <c r="AR2046" i="63"/>
  <c r="AR2132" i="63"/>
  <c r="AR306" i="64"/>
  <c r="AR1516" i="63"/>
  <c r="AT1929" i="63"/>
  <c r="AR1042" i="64"/>
  <c r="AR1842" i="63"/>
  <c r="AR1988" i="63"/>
  <c r="AR1769" i="63"/>
  <c r="AT1587" i="63"/>
  <c r="AR1562" i="63"/>
  <c r="AT2076" i="63"/>
  <c r="AT1446" i="63"/>
  <c r="AR731" i="63"/>
  <c r="AT1075" i="63"/>
  <c r="AR63" i="64"/>
  <c r="AT171" i="63"/>
  <c r="AR801" i="63"/>
  <c r="AR211" i="64"/>
  <c r="AR1078" i="63"/>
  <c r="AR2153" i="63"/>
  <c r="AT117" i="63"/>
  <c r="AR314" i="63"/>
  <c r="AT424" i="63"/>
  <c r="AT2099" i="63"/>
  <c r="AR132" i="63"/>
  <c r="AT624" i="63"/>
  <c r="AT1933" i="63"/>
  <c r="AR461" i="64"/>
  <c r="AT1038" i="63"/>
  <c r="AT66" i="63"/>
  <c r="AR908" i="64"/>
  <c r="AT1897" i="63"/>
  <c r="AR2115" i="63"/>
  <c r="AR451" i="63"/>
  <c r="AR280" i="63"/>
  <c r="AT1546" i="63"/>
  <c r="AR738" i="63"/>
  <c r="AR1607" i="63"/>
  <c r="AT809" i="63"/>
  <c r="AT1801" i="63"/>
  <c r="AR783" i="63"/>
  <c r="AR1889" i="63"/>
  <c r="AT860" i="63"/>
  <c r="AR1362" i="63"/>
  <c r="AT371" i="63"/>
  <c r="AR624" i="64"/>
  <c r="AR60" i="64"/>
  <c r="AR932" i="63"/>
  <c r="AT120" i="63"/>
  <c r="AT848" i="63"/>
  <c r="AR2038" i="63"/>
  <c r="AR1341" i="63"/>
  <c r="AT2033" i="63"/>
  <c r="AR907" i="64"/>
  <c r="AR375" i="63"/>
  <c r="AT1196" i="63"/>
  <c r="AR751" i="64"/>
  <c r="AR746" i="64"/>
  <c r="AT749" i="63"/>
  <c r="AR1365" i="63"/>
  <c r="AR1620" i="63"/>
  <c r="AR38" i="64"/>
  <c r="AR261" i="63"/>
  <c r="AT770" i="63"/>
  <c r="AR165" i="64"/>
  <c r="AR495" i="64"/>
  <c r="AT461" i="63"/>
  <c r="AT135" i="63"/>
  <c r="AR740" i="63"/>
  <c r="AT602" i="63"/>
  <c r="AT862" i="63"/>
  <c r="AR1024" i="63"/>
  <c r="AT665" i="63"/>
  <c r="AR1074" i="63"/>
  <c r="AR813" i="63"/>
  <c r="AT1058" i="63"/>
  <c r="AR546" i="63"/>
  <c r="AT1413" i="63"/>
  <c r="AR869" i="64"/>
  <c r="AT2039" i="63"/>
  <c r="AR670" i="63"/>
  <c r="AR1374" i="63"/>
  <c r="AR1425" i="63"/>
  <c r="AR292" i="63"/>
  <c r="AT1646" i="63"/>
  <c r="AT1682" i="63"/>
  <c r="AT1033" i="63"/>
  <c r="AR1915" i="63"/>
  <c r="AR1090" i="63"/>
  <c r="AT590" i="63"/>
  <c r="AT177" i="63"/>
  <c r="AT1869" i="63"/>
  <c r="AT170" i="63"/>
  <c r="AT49" i="63"/>
  <c r="AT264" i="63"/>
  <c r="AR162" i="63"/>
  <c r="AT1792" i="63"/>
  <c r="AR252" i="64"/>
  <c r="AT344" i="63"/>
  <c r="AR773" i="64"/>
  <c r="AR344" i="64"/>
  <c r="AR414" i="63"/>
  <c r="AR1154" i="63"/>
  <c r="AR894" i="64"/>
  <c r="AT1563" i="63"/>
  <c r="AT1077" i="63"/>
  <c r="AT1815" i="63"/>
  <c r="AT1189" i="63"/>
  <c r="AT2035" i="63"/>
  <c r="AR526" i="63"/>
  <c r="AR1657" i="63"/>
  <c r="AT754" i="63"/>
  <c r="AT160" i="63"/>
  <c r="AR1074" i="64"/>
  <c r="AT2147" i="63"/>
  <c r="AR951" i="64"/>
  <c r="AT783" i="63"/>
  <c r="AR863" i="64"/>
  <c r="AR668" i="63"/>
  <c r="AR418" i="64"/>
  <c r="AR35" i="64"/>
  <c r="AT209" i="63"/>
  <c r="AR1299" i="63"/>
  <c r="AR2100" i="63"/>
  <c r="AR165" i="63"/>
  <c r="AR2027" i="63"/>
  <c r="AT1658" i="63"/>
  <c r="AR834" i="64"/>
  <c r="AR2067" i="63"/>
  <c r="AR2155" i="63"/>
  <c r="AT686" i="63"/>
  <c r="AT2021" i="63"/>
  <c r="AT1506" i="63"/>
  <c r="AT480" i="63"/>
  <c r="AR1025" i="63"/>
  <c r="AT1000" i="63"/>
  <c r="AT1848" i="63"/>
  <c r="AR1058" i="64"/>
  <c r="AR159" i="63"/>
  <c r="AT1444" i="63"/>
  <c r="AR564" i="64"/>
  <c r="AR647" i="63"/>
  <c r="AR1618" i="63"/>
  <c r="AR1770" i="63"/>
  <c r="AT1154" i="63"/>
  <c r="AR32" i="63"/>
  <c r="AT910" i="63"/>
  <c r="AT1724" i="63"/>
  <c r="AR543" i="64"/>
  <c r="AR2156" i="63"/>
  <c r="AR1746" i="63"/>
  <c r="AT2163" i="63"/>
  <c r="AR666" i="63"/>
  <c r="AT1662" i="63"/>
  <c r="AR306" i="63"/>
  <c r="AT1842" i="63"/>
  <c r="AR1647" i="63"/>
  <c r="AR1913" i="63"/>
  <c r="AT1395" i="63"/>
  <c r="AT102" i="63"/>
  <c r="AR1323" i="63"/>
  <c r="AT1529" i="63"/>
  <c r="AR1180" i="63"/>
  <c r="AR269" i="64"/>
  <c r="AR2102" i="63"/>
  <c r="AR1009" i="64"/>
  <c r="AT573" i="63"/>
  <c r="AR1621" i="63"/>
  <c r="AT1421" i="63"/>
  <c r="AT572" i="63"/>
  <c r="AR1334" i="63"/>
  <c r="AR864" i="63"/>
  <c r="AT755" i="63"/>
  <c r="AT567" i="63"/>
  <c r="AT997" i="63"/>
  <c r="AR837" i="64"/>
  <c r="AT27" i="63"/>
  <c r="AT1412" i="63"/>
  <c r="AR417" i="63"/>
  <c r="AR102" i="63"/>
  <c r="AR1705" i="63"/>
  <c r="AT1335" i="63"/>
  <c r="AT929" i="63"/>
  <c r="AT1338" i="63"/>
  <c r="AT1868" i="63"/>
  <c r="AR207" i="63"/>
  <c r="AR850" i="64"/>
  <c r="AT1692" i="63"/>
  <c r="AT1311" i="63"/>
  <c r="AT423" i="63"/>
  <c r="AR2024" i="63"/>
  <c r="AR1939" i="63"/>
  <c r="AR157" i="64"/>
  <c r="AR669" i="64"/>
  <c r="AR499" i="64"/>
  <c r="AT603" i="63"/>
  <c r="AT1957" i="63"/>
  <c r="AR1733" i="63"/>
  <c r="AT18" i="63"/>
  <c r="AR466" i="64"/>
  <c r="AR1206" i="63"/>
  <c r="AR769" i="64"/>
  <c r="AR1856" i="63"/>
  <c r="AT271" i="63"/>
  <c r="AT939" i="63"/>
  <c r="AR157" i="63"/>
  <c r="AR241" i="63"/>
  <c r="AT678" i="63"/>
  <c r="AR2064" i="63"/>
  <c r="AT1992" i="63"/>
  <c r="AR2060" i="63"/>
  <c r="AR248" i="63"/>
  <c r="AR1040" i="64"/>
  <c r="AR293" i="63"/>
  <c r="AR1969" i="63"/>
  <c r="AT1596" i="63"/>
  <c r="AR512" i="63"/>
  <c r="AR460" i="64"/>
  <c r="AT538" i="63"/>
  <c r="AR1797" i="63"/>
  <c r="AR1934" i="63"/>
  <c r="AR984" i="63"/>
  <c r="AT376" i="63"/>
  <c r="AR630" i="64"/>
  <c r="AR1213" i="63"/>
  <c r="AR616" i="63"/>
  <c r="AT1967" i="63"/>
  <c r="AR125" i="64"/>
  <c r="AT884" i="63"/>
  <c r="AR750" i="63"/>
  <c r="AT1681" i="63"/>
  <c r="AR833" i="64"/>
  <c r="AT1243" i="63"/>
  <c r="AR764" i="63"/>
  <c r="AT880" i="63"/>
  <c r="AR954" i="63"/>
  <c r="AT248" i="63"/>
  <c r="AT1594" i="63"/>
  <c r="AT1048" i="63"/>
  <c r="AT1454" i="63"/>
  <c r="AT1472" i="63"/>
  <c r="AR176" i="64"/>
  <c r="AR343" i="64"/>
  <c r="AR1508" i="63"/>
  <c r="AR197" i="63"/>
  <c r="AR444" i="64"/>
  <c r="AR1566" i="63"/>
  <c r="AR884" i="63"/>
  <c r="AR899" i="64"/>
  <c r="AT1721" i="63"/>
  <c r="AR2023" i="63"/>
  <c r="AT1973" i="63"/>
  <c r="AT1561" i="63"/>
  <c r="AT210" i="63"/>
  <c r="AR1326" i="63"/>
  <c r="AR1073" i="64"/>
  <c r="AT1091" i="63"/>
  <c r="AT197" i="63"/>
  <c r="AR1001" i="64"/>
  <c r="AR113" i="63"/>
  <c r="AR501" i="63"/>
  <c r="AR985" i="63"/>
  <c r="AT984" i="63"/>
  <c r="AR810" i="63"/>
  <c r="AR519" i="63"/>
  <c r="AT1585" i="63"/>
  <c r="AR1297" i="63"/>
  <c r="AR2019" i="63"/>
  <c r="AT1044" i="63"/>
  <c r="AR875" i="63"/>
  <c r="AT291" i="63"/>
  <c r="AR289" i="64"/>
  <c r="AR1731" i="63"/>
  <c r="AR1688" i="63"/>
  <c r="AR818" i="63"/>
  <c r="AR487" i="63"/>
  <c r="AT1708" i="63"/>
  <c r="AR1382" i="63"/>
  <c r="AT1965" i="63"/>
  <c r="AR785" i="63"/>
  <c r="AR90" i="64"/>
  <c r="AR1466" i="63"/>
  <c r="AR142" i="64"/>
  <c r="AT1101" i="63"/>
  <c r="AR200" i="63"/>
  <c r="AR747" i="64"/>
  <c r="AR1931" i="63"/>
  <c r="AT777" i="63"/>
  <c r="AT1343" i="63"/>
  <c r="AR367" i="64"/>
  <c r="AR382" i="63"/>
  <c r="AR1756" i="63"/>
  <c r="AT739" i="63"/>
  <c r="AR714" i="64"/>
  <c r="AR442" i="64"/>
  <c r="AT1736" i="63"/>
  <c r="AT422" i="63"/>
  <c r="AR250" i="63"/>
  <c r="AR539" i="63"/>
  <c r="AR52" i="64"/>
  <c r="AR1764" i="63"/>
  <c r="AR234" i="63"/>
  <c r="AR124" i="64"/>
  <c r="AR227" i="63"/>
  <c r="AT541" i="63"/>
  <c r="AR531" i="63"/>
  <c r="AR1559" i="63"/>
  <c r="AR475" i="64"/>
  <c r="AR1068" i="64"/>
  <c r="AT729" i="63"/>
  <c r="AR1571" i="63"/>
  <c r="AT2084" i="63"/>
  <c r="AT1824" i="63"/>
  <c r="AT2064" i="63"/>
  <c r="AT1309" i="63"/>
  <c r="AT1572" i="63"/>
  <c r="AT2107" i="63"/>
  <c r="AR842" i="63"/>
  <c r="AT1215" i="63"/>
  <c r="AR657" i="63"/>
  <c r="AT1828" i="63"/>
  <c r="AT502" i="63"/>
  <c r="AR1031" i="64"/>
  <c r="AR1623" i="63"/>
  <c r="AR391" i="63"/>
  <c r="AR483" i="64"/>
  <c r="AT1208" i="63"/>
  <c r="AR1396" i="63"/>
  <c r="AT1592" i="63"/>
  <c r="AT1493" i="63"/>
  <c r="AR427" i="63"/>
  <c r="AR646" i="63"/>
  <c r="AR695" i="64"/>
  <c r="AT302" i="63"/>
  <c r="AT1539" i="63"/>
  <c r="AR1371" i="63"/>
  <c r="AT74" i="63"/>
  <c r="AT118" i="63"/>
  <c r="AR1832" i="63"/>
  <c r="AT1377" i="63"/>
  <c r="AR895" i="64"/>
  <c r="AT546" i="63"/>
  <c r="AR256" i="63"/>
  <c r="AR1497" i="63"/>
  <c r="AR1847" i="63"/>
  <c r="AT1111" i="63"/>
  <c r="AT476" i="63"/>
  <c r="AR327" i="64"/>
  <c r="AR1582" i="63"/>
  <c r="AR324" i="64"/>
  <c r="AR702" i="63"/>
  <c r="AR464" i="64"/>
  <c r="AR664" i="64"/>
  <c r="AR2071" i="63"/>
  <c r="AR420" i="64"/>
  <c r="AR2013" i="63"/>
  <c r="AT1194" i="63"/>
  <c r="AR714" i="63"/>
  <c r="AT1741" i="63"/>
  <c r="AR1069" i="63"/>
  <c r="AR164" i="63"/>
  <c r="AR158" i="63"/>
  <c r="AR168" i="64"/>
  <c r="AT1773" i="63"/>
  <c r="AR1036" i="63"/>
  <c r="AR608" i="64"/>
  <c r="AR240" i="63"/>
  <c r="AR1199" i="63"/>
  <c r="AR450" i="64"/>
  <c r="AT296" i="63"/>
  <c r="AR1468" i="63"/>
  <c r="AR307" i="63"/>
  <c r="AT965" i="63"/>
  <c r="AR1753" i="63"/>
  <c r="AT1535" i="63"/>
  <c r="AR1077" i="64"/>
  <c r="AR689" i="63"/>
  <c r="AR1775" i="63"/>
  <c r="AR491" i="64"/>
  <c r="AT846" i="63"/>
  <c r="AR2062" i="63"/>
  <c r="AR1469" i="63"/>
  <c r="AR438" i="63"/>
  <c r="AR1399" i="63"/>
  <c r="AR962" i="64"/>
  <c r="AR942" i="63"/>
  <c r="AT2139" i="63"/>
  <c r="AR290" i="64"/>
  <c r="AR583" i="64"/>
  <c r="AT313" i="63"/>
  <c r="AT1406" i="63"/>
  <c r="AT689" i="63"/>
  <c r="AT479" i="63"/>
  <c r="AT1518" i="63"/>
  <c r="AR1927" i="63"/>
  <c r="AR225" i="64"/>
  <c r="AR644" i="64"/>
  <c r="AT343" i="63"/>
  <c r="AT1036" i="63"/>
  <c r="AT858" i="63"/>
  <c r="AR2012" i="63"/>
  <c r="AR1302" i="63"/>
  <c r="AR2087" i="63"/>
  <c r="AR109" i="63"/>
  <c r="AR759" i="64"/>
  <c r="AR973" i="63"/>
  <c r="AT51" i="63"/>
  <c r="AR382" i="64"/>
  <c r="AR917" i="64"/>
  <c r="AR235" i="64"/>
  <c r="AT1666" i="63"/>
  <c r="AT451" i="63"/>
  <c r="AT489" i="63"/>
  <c r="AR1016" i="63"/>
  <c r="AR1290" i="63"/>
  <c r="AR856" i="64"/>
  <c r="AT658" i="63"/>
  <c r="AR984" i="64"/>
  <c r="AR1954" i="63"/>
  <c r="AT1519" i="63"/>
  <c r="AT791" i="63"/>
  <c r="AR146" i="64"/>
  <c r="AT1818" i="63"/>
  <c r="AR295" i="64"/>
  <c r="AT896" i="63"/>
  <c r="AR589" i="64"/>
  <c r="AR791" i="63"/>
  <c r="AT122" i="63"/>
  <c r="AR926" i="63"/>
  <c r="AT784" i="63"/>
  <c r="AT83" i="63"/>
  <c r="AR1384" i="63"/>
  <c r="AR2021" i="63"/>
  <c r="AR100" i="63"/>
  <c r="AT113" i="63"/>
  <c r="AT1781" i="63"/>
  <c r="AR1419" i="63"/>
  <c r="AT1536" i="63"/>
  <c r="AR1858" i="63"/>
  <c r="AT908" i="63"/>
  <c r="AT2126" i="63"/>
  <c r="AT1684" i="63"/>
  <c r="AT341" i="63"/>
  <c r="AR72" i="64"/>
  <c r="AR213" i="63"/>
  <c r="AT1998" i="63"/>
  <c r="AR900" i="63"/>
  <c r="AR654" i="64"/>
  <c r="AR133" i="63"/>
  <c r="AR823" i="63"/>
  <c r="AR820" i="64"/>
  <c r="AT2161" i="63"/>
  <c r="AR599" i="64"/>
  <c r="AT366" i="63"/>
  <c r="AR774" i="64"/>
  <c r="AR455" i="63"/>
  <c r="AT642" i="63"/>
  <c r="AR2052" i="63"/>
  <c r="AT1615" i="63"/>
  <c r="AT1858" i="63"/>
  <c r="AR1804" i="63"/>
  <c r="AR596" i="64"/>
  <c r="AT1636" i="63"/>
  <c r="AT86" i="63"/>
  <c r="AR452" i="64"/>
  <c r="AR335" i="64"/>
  <c r="AT1584" i="63"/>
  <c r="AR661" i="64"/>
  <c r="AT565" i="63"/>
  <c r="AT1069" i="63"/>
  <c r="AT1883" i="63"/>
  <c r="AR468" i="64"/>
  <c r="AT1447" i="63"/>
  <c r="AR840" i="63"/>
  <c r="AR1034" i="64"/>
  <c r="AT586" i="63"/>
  <c r="AT13" i="63"/>
  <c r="AT1165" i="63"/>
  <c r="AT1401" i="63"/>
  <c r="AT972" i="63"/>
  <c r="AR389" i="63"/>
  <c r="AR485" i="64"/>
  <c r="AR660" i="63"/>
  <c r="AT2115" i="63"/>
  <c r="AT435" i="63"/>
  <c r="AR756" i="63"/>
  <c r="AR1637" i="63"/>
  <c r="AR1743" i="63"/>
  <c r="AT1303" i="63"/>
  <c r="AT1473" i="63"/>
  <c r="AR817" i="64"/>
  <c r="AR337" i="63"/>
  <c r="AT250" i="63"/>
  <c r="AR925" i="64"/>
  <c r="AR1967" i="63"/>
  <c r="AT414" i="63"/>
  <c r="AT2145" i="63"/>
  <c r="AR356" i="63"/>
  <c r="AT673" i="63"/>
  <c r="AR58" i="63"/>
  <c r="AR2103" i="63"/>
  <c r="AR2041" i="63"/>
  <c r="AR2127" i="63"/>
  <c r="AR558" i="64"/>
  <c r="AT1402" i="63"/>
  <c r="AT317" i="63"/>
  <c r="AT1212" i="63"/>
  <c r="AR1224" i="63"/>
  <c r="AR695" i="63"/>
  <c r="AT1778" i="63"/>
  <c r="AR1720" i="63"/>
  <c r="AT338" i="63"/>
  <c r="AT1526" i="63"/>
  <c r="AR1381" i="63"/>
  <c r="AT752" i="63"/>
  <c r="AT161" i="63"/>
  <c r="AR659" i="63"/>
  <c r="AR573" i="63"/>
  <c r="AR629" i="64"/>
  <c r="AT44" i="63"/>
  <c r="AR889" i="63"/>
  <c r="AR1820" i="63"/>
  <c r="AR1758" i="63"/>
  <c r="AT1399" i="63"/>
  <c r="AT1488" i="63"/>
  <c r="AT1795" i="63"/>
  <c r="AT2143" i="63"/>
  <c r="AR797" i="64"/>
  <c r="AT1459" i="63"/>
  <c r="AR1828" i="63"/>
  <c r="AR653" i="63"/>
  <c r="AR2145" i="63"/>
  <c r="AT1255" i="63"/>
  <c r="AT1427" i="63"/>
  <c r="AR779" i="63"/>
  <c r="AT1081" i="63"/>
  <c r="AR67" i="64"/>
  <c r="AR1742" i="63"/>
  <c r="AR937" i="64"/>
  <c r="AT1205" i="63"/>
  <c r="AR1205" i="63"/>
  <c r="AR683" i="64"/>
  <c r="AT1055" i="63"/>
  <c r="AT1610" i="63"/>
  <c r="AR1266" i="63"/>
  <c r="AT1186" i="63"/>
  <c r="AR15" i="64"/>
  <c r="AT420" i="63"/>
  <c r="AR871" i="64"/>
  <c r="AR1349" i="63"/>
  <c r="AR898" i="63"/>
  <c r="AR910" i="64"/>
  <c r="AT2029" i="63"/>
  <c r="AT433" i="63"/>
  <c r="AR639" i="64"/>
  <c r="AR268" i="64"/>
  <c r="AR371" i="64"/>
  <c r="AR1850" i="63"/>
  <c r="AR587" i="63"/>
  <c r="AR1806" i="63"/>
  <c r="AR1879" i="63"/>
  <c r="AR229" i="64"/>
  <c r="AR722" i="64"/>
  <c r="AT1787" i="63"/>
  <c r="AT439" i="63"/>
  <c r="AR720" i="63"/>
  <c r="AR1888" i="63"/>
  <c r="AR129" i="63"/>
  <c r="AR916" i="64"/>
  <c r="AR180" i="63"/>
  <c r="AR760" i="63"/>
  <c r="AT1302" i="63"/>
  <c r="AT1676" i="63"/>
  <c r="AR1242" i="63"/>
  <c r="AR243" i="64"/>
  <c r="AR1065" i="63"/>
  <c r="AR360" i="63"/>
  <c r="AT1686" i="63"/>
  <c r="AT815" i="63"/>
  <c r="AT1891" i="63"/>
  <c r="AR1138" i="63"/>
  <c r="AR395" i="63"/>
  <c r="AT1240" i="63"/>
  <c r="AT1909" i="63"/>
  <c r="AT1424" i="63"/>
  <c r="AR1220" i="63"/>
  <c r="AT100" i="63"/>
  <c r="AR1063" i="63"/>
  <c r="AR506" i="63"/>
  <c r="AT1147" i="63"/>
  <c r="AR804" i="63"/>
  <c r="AR1834" i="63"/>
  <c r="AR64" i="64"/>
  <c r="AT1838" i="63"/>
  <c r="AT1114" i="63"/>
  <c r="AT394" i="63"/>
  <c r="AT261" i="63"/>
  <c r="AR264" i="64"/>
  <c r="AR550" i="63"/>
  <c r="AR992" i="64"/>
  <c r="AR883" i="63"/>
  <c r="AT292" i="63"/>
  <c r="AT2144" i="63"/>
  <c r="AR686" i="63"/>
  <c r="AR386" i="63"/>
  <c r="AT810" i="63"/>
  <c r="AT276" i="63"/>
  <c r="AR647" i="64"/>
  <c r="AR966" i="63"/>
  <c r="AT1881" i="63"/>
  <c r="AR405" i="63"/>
  <c r="AR386" i="64"/>
  <c r="AR985" i="64"/>
  <c r="AR1241" i="63"/>
  <c r="AR6" i="63"/>
  <c r="AR1650" i="63"/>
  <c r="AT335" i="63"/>
  <c r="AR1134" i="63"/>
  <c r="AT128" i="63"/>
  <c r="AR1029" i="63"/>
  <c r="AT1073" i="63"/>
  <c r="AT401" i="63"/>
  <c r="AR78" i="64"/>
  <c r="AR760" i="64"/>
  <c r="AT241" i="63"/>
  <c r="AR220" i="63"/>
  <c r="AR645" i="63"/>
  <c r="AR1638" i="63"/>
  <c r="AT1348" i="63"/>
  <c r="AR919" i="64"/>
  <c r="AT1063" i="63"/>
  <c r="AR534" i="64"/>
  <c r="AR1907" i="63"/>
  <c r="AR597" i="64"/>
  <c r="AR91" i="63"/>
  <c r="AR127" i="64"/>
  <c r="AR1112" i="63"/>
  <c r="AR729" i="64"/>
  <c r="AR1081" i="64"/>
  <c r="AT1092" i="63"/>
  <c r="AT1407" i="63"/>
  <c r="AT1650" i="63"/>
  <c r="AT994" i="63"/>
  <c r="AT430" i="63"/>
  <c r="AR2078" i="63"/>
  <c r="AR635" i="63"/>
  <c r="AT1823" i="63"/>
  <c r="AT1020" i="63"/>
  <c r="AR865" i="64"/>
  <c r="AR914" i="64"/>
  <c r="AR534" i="63"/>
  <c r="AR2098" i="63"/>
  <c r="AT257" i="63"/>
  <c r="AT1360" i="63"/>
  <c r="AT1250" i="63"/>
  <c r="AR699" i="63"/>
  <c r="AR1303" i="63"/>
  <c r="AT801" i="63"/>
  <c r="AT1517" i="63"/>
  <c r="AR541" i="64"/>
  <c r="AR2092" i="63"/>
  <c r="AR467" i="63"/>
  <c r="AR1534" i="63"/>
  <c r="AT2091" i="63"/>
  <c r="AT426" i="63"/>
  <c r="AR305" i="64"/>
  <c r="AT1531" i="63"/>
  <c r="AR1451" i="63"/>
  <c r="AR975" i="64"/>
  <c r="AT452" i="63"/>
  <c r="AR1152" i="63"/>
  <c r="AT474" i="63"/>
  <c r="AR496" i="63"/>
  <c r="AR622" i="63"/>
  <c r="AT923" i="63"/>
  <c r="AT1102" i="63"/>
  <c r="AR313" i="64"/>
  <c r="AR358" i="64"/>
  <c r="AR1315" i="63"/>
  <c r="AR1189" i="63"/>
  <c r="AR62" i="63"/>
  <c r="AT1301" i="63"/>
  <c r="AT1195" i="63"/>
  <c r="AT920" i="63"/>
  <c r="AR903" i="64"/>
  <c r="AR237" i="63"/>
  <c r="AT1146" i="63"/>
  <c r="AR256" i="64"/>
  <c r="AT1389" i="63"/>
  <c r="AT300" i="63"/>
  <c r="AT1122" i="63"/>
  <c r="AT7" i="63"/>
  <c r="AT899" i="63"/>
  <c r="AT1697" i="63"/>
  <c r="AR12" i="64"/>
  <c r="AR1059" i="63"/>
  <c r="AR2053" i="63"/>
  <c r="AR1100" i="63"/>
  <c r="AT646" i="63"/>
  <c r="AR1086" i="63"/>
  <c r="AR187" i="63"/>
  <c r="AR126" i="64"/>
  <c r="AT863" i="63"/>
  <c r="AR656" i="63"/>
  <c r="AR806" i="64"/>
  <c r="AT1294" i="63"/>
  <c r="AT1930" i="63"/>
  <c r="AR462" i="64"/>
  <c r="AR710" i="64"/>
  <c r="AT765" i="63"/>
  <c r="AR221" i="63"/>
  <c r="AT1320" i="63"/>
  <c r="AT1267" i="63"/>
  <c r="AR1903" i="63"/>
  <c r="AT1588" i="63"/>
  <c r="AT768" i="63"/>
  <c r="AT10" i="63"/>
  <c r="AT1356" i="63"/>
  <c r="AT1258" i="63"/>
  <c r="AT723" i="63"/>
  <c r="AR396" i="63"/>
  <c r="AR1050" i="64"/>
  <c r="AR2089" i="63"/>
  <c r="AR163" i="63"/>
  <c r="AT2089" i="63"/>
  <c r="AR866" i="64"/>
  <c r="AR129" i="64"/>
  <c r="AT358" i="63"/>
  <c r="AR921" i="63"/>
  <c r="AR357" i="64"/>
  <c r="AT1802" i="63"/>
  <c r="AT1774" i="63"/>
  <c r="AT651" i="63"/>
  <c r="AT1807" i="63"/>
  <c r="AR790" i="63"/>
  <c r="AR900" i="64"/>
  <c r="AT1200" i="63"/>
  <c r="AR1641" i="63"/>
  <c r="AR484" i="63"/>
  <c r="AR61" i="63"/>
  <c r="AR1276" i="63"/>
  <c r="AT2153" i="63"/>
  <c r="AT1083" i="63"/>
  <c r="AR1987" i="63"/>
  <c r="AT85" i="63"/>
  <c r="AR832" i="64"/>
  <c r="AR1687" i="63"/>
  <c r="AT1355" i="63"/>
  <c r="AR671" i="63"/>
  <c r="AT714" i="63"/>
  <c r="AR412" i="64"/>
  <c r="AR937" i="63"/>
  <c r="AT225" i="63"/>
  <c r="AR843" i="63"/>
  <c r="AT1416" i="63"/>
  <c r="AR1683" i="63"/>
  <c r="AR590" i="63"/>
  <c r="AR1595" i="63"/>
  <c r="AR75" i="64"/>
  <c r="AR1455" i="63"/>
  <c r="AR586" i="63"/>
  <c r="AR648" i="64"/>
  <c r="AR1752" i="63"/>
  <c r="AT652" i="63"/>
  <c r="AR9" i="63"/>
  <c r="AT1780" i="63"/>
  <c r="AR1467" i="63"/>
  <c r="AR183" i="63"/>
  <c r="AR566" i="63"/>
  <c r="AT2087" i="63"/>
  <c r="AR1947" i="63"/>
  <c r="AR2035" i="63"/>
  <c r="AT204" i="63"/>
  <c r="AR923" i="63"/>
  <c r="AR1848" i="63"/>
  <c r="AR82" i="63"/>
  <c r="AT342" i="63"/>
  <c r="AT1266" i="63"/>
  <c r="AR888" i="63"/>
  <c r="AT80" i="63"/>
  <c r="AR1780" i="63"/>
  <c r="AR279" i="64"/>
  <c r="AR704" i="63"/>
  <c r="AR1029" i="64"/>
  <c r="AT1797" i="63"/>
  <c r="AR645" i="64"/>
  <c r="AT1118" i="63"/>
  <c r="AR1605" i="63"/>
  <c r="AR1696" i="63"/>
  <c r="AR228" i="64"/>
  <c r="AR1993" i="63"/>
  <c r="AR1360" i="63"/>
  <c r="AR1239" i="63"/>
  <c r="AT1878" i="63"/>
  <c r="AT1616" i="63"/>
  <c r="AT1449" i="63"/>
  <c r="AR1880" i="63"/>
  <c r="AT1825" i="63"/>
  <c r="AR691" i="64"/>
  <c r="AT867" i="63"/>
  <c r="AR1716" i="63"/>
  <c r="AT1191" i="63"/>
  <c r="AT938" i="63"/>
  <c r="AR1294" i="63"/>
  <c r="AR1840" i="63"/>
  <c r="AR1196" i="63"/>
  <c r="AR1968" i="63"/>
  <c r="AR1779" i="63"/>
  <c r="AR854" i="63"/>
  <c r="AT976" i="63"/>
  <c r="AT103" i="63"/>
  <c r="AR1524" i="63"/>
  <c r="AT669" i="63"/>
  <c r="AR459" i="64"/>
  <c r="AR730" i="64"/>
  <c r="AT1905" i="63"/>
  <c r="AR444" i="63"/>
  <c r="AR116" i="64"/>
  <c r="AR678" i="63"/>
  <c r="AR620" i="63"/>
  <c r="AR953" i="63"/>
  <c r="AR1347" i="63"/>
  <c r="AT1867" i="63"/>
  <c r="AR198" i="63"/>
  <c r="AT1660" i="63"/>
  <c r="AT1260" i="63"/>
  <c r="AT854" i="63"/>
  <c r="AT856" i="63"/>
  <c r="AR83" i="64"/>
  <c r="AR296" i="63"/>
  <c r="AT1513" i="63"/>
  <c r="AT243" i="63"/>
  <c r="AR1015" i="63"/>
  <c r="AR2075" i="63"/>
  <c r="AR2085" i="63"/>
  <c r="AT2165" i="63"/>
  <c r="AR878" i="63"/>
  <c r="AR1025" i="64"/>
  <c r="AT1629" i="63"/>
  <c r="AT2034" i="63"/>
  <c r="AR28" i="64"/>
  <c r="AR312" i="63"/>
  <c r="AR488" i="64"/>
  <c r="AR500" i="64"/>
  <c r="AT1627" i="63"/>
  <c r="AT1707" i="63"/>
  <c r="AR518" i="63"/>
  <c r="AR821" i="64"/>
  <c r="AT1450" i="63"/>
  <c r="AR845" i="64"/>
  <c r="AR212" i="64"/>
  <c r="AR1343" i="63"/>
  <c r="AT726" i="63"/>
  <c r="AT1103" i="63"/>
  <c r="AR600" i="64"/>
  <c r="AR939" i="63"/>
  <c r="AR1642" i="63"/>
  <c r="AT868" i="63"/>
  <c r="AR307" i="64"/>
  <c r="AT950" i="63"/>
  <c r="AT31" i="63"/>
  <c r="AR485" i="63"/>
  <c r="AT2027" i="63"/>
  <c r="AT1053" i="63"/>
  <c r="AR1073" i="63"/>
  <c r="AR1192" i="63"/>
  <c r="AT1794" i="63"/>
  <c r="AR883" i="64"/>
  <c r="AR35" i="63"/>
  <c r="AT463" i="63"/>
  <c r="AT2085" i="63"/>
  <c r="AR2011" i="63"/>
  <c r="AT24" i="63"/>
  <c r="AR47" i="63"/>
  <c r="AT1993" i="63"/>
  <c r="AT2081" i="63"/>
  <c r="AR2059" i="63"/>
  <c r="AR404" i="63"/>
  <c r="AT1293" i="63"/>
  <c r="AR1131" i="63"/>
  <c r="AT705" i="63"/>
  <c r="AT1001" i="63"/>
  <c r="AT17" i="63"/>
  <c r="AT644" i="63"/>
  <c r="AR723" i="63"/>
  <c r="AR707" i="64"/>
  <c r="AR1221" i="63"/>
  <c r="AT1340" i="63"/>
  <c r="AR1914" i="63"/>
  <c r="AR1256" i="63"/>
  <c r="AT1839" i="63"/>
  <c r="AR1098" i="63"/>
  <c r="AR1411" i="63"/>
  <c r="AR1663" i="63"/>
  <c r="AT2104" i="63"/>
  <c r="AT614" i="63"/>
  <c r="AR2097" i="63"/>
  <c r="AT1573" i="63"/>
  <c r="AR876" i="63"/>
  <c r="AR1084" i="63"/>
  <c r="AR605" i="63"/>
  <c r="AT1975" i="63"/>
  <c r="AR115" i="64"/>
  <c r="AR512" i="64"/>
  <c r="AR625" i="64"/>
  <c r="AR275" i="63"/>
  <c r="AR2144" i="63"/>
  <c r="AR736" i="64"/>
  <c r="AR236" i="64"/>
  <c r="AR47" i="64"/>
  <c r="AR281" i="64"/>
  <c r="AT1971" i="63"/>
  <c r="AR682" i="64"/>
  <c r="AR795" i="63"/>
  <c r="AR247" i="63"/>
  <c r="AT830" i="63"/>
  <c r="AR1906" i="63"/>
  <c r="AR1203" i="63"/>
  <c r="AT2063" i="63"/>
  <c r="AR93" i="63"/>
  <c r="AR1033" i="63"/>
  <c r="AT649" i="63"/>
  <c r="AR171" i="63"/>
  <c r="AR43" i="63"/>
  <c r="AR792" i="63"/>
  <c r="AR569" i="64"/>
  <c r="AR84" i="64"/>
  <c r="AT2073" i="63"/>
  <c r="AR750" i="64"/>
  <c r="AR199" i="64"/>
  <c r="AR788" i="63"/>
  <c r="AR945" i="63"/>
  <c r="AT1483" i="63"/>
  <c r="AT1157" i="63"/>
  <c r="AR562" i="64"/>
  <c r="AR1782" i="63"/>
  <c r="AR1030" i="63"/>
  <c r="AR1814" i="63"/>
  <c r="AR1214" i="63"/>
  <c r="AT1918" i="63"/>
  <c r="AR1043" i="64"/>
  <c r="AR1514" i="63"/>
  <c r="AT1722" i="63"/>
  <c r="AR383" i="64"/>
  <c r="AT621" i="63"/>
  <c r="AR156" i="63"/>
  <c r="AR882" i="63"/>
  <c r="AT1675" i="63"/>
  <c r="AT940" i="63"/>
  <c r="AT123" i="63"/>
  <c r="AT537" i="63"/>
  <c r="AT2053" i="63"/>
  <c r="AR1215" i="63"/>
  <c r="AR901" i="63"/>
  <c r="AT328" i="63"/>
  <c r="AR629" i="63"/>
  <c r="AT617" i="63"/>
  <c r="AR1076" i="64"/>
  <c r="AR1301" i="63"/>
  <c r="AR1471" i="63"/>
  <c r="AR1109" i="63"/>
  <c r="AT309" i="63"/>
  <c r="AR567" i="64"/>
  <c r="AT1172" i="63"/>
  <c r="AT608" i="63"/>
  <c r="AR120" i="64"/>
  <c r="AT1934" i="63"/>
  <c r="AT1391" i="63"/>
  <c r="AT326" i="63"/>
  <c r="AR2095" i="63"/>
  <c r="AT429" i="63"/>
  <c r="AR1933" i="63"/>
  <c r="AR416" i="63"/>
  <c r="AR550" i="64"/>
  <c r="AR337" i="64"/>
  <c r="AR24" i="63"/>
  <c r="AT536" i="63"/>
  <c r="AR1532" i="63"/>
  <c r="AT1723" i="63"/>
  <c r="AR1042" i="63"/>
  <c r="AR101" i="64"/>
  <c r="AR1763" i="63"/>
  <c r="AT2088" i="63"/>
  <c r="AT1769" i="63"/>
  <c r="AT979" i="63"/>
  <c r="AR1348" i="63"/>
  <c r="AT1608" i="63"/>
  <c r="AT1932" i="63"/>
  <c r="AR2146" i="63"/>
  <c r="AR914" i="63"/>
  <c r="AR2082" i="63"/>
  <c r="AT1461" i="63"/>
  <c r="AT1423" i="63"/>
  <c r="AR181" i="63"/>
  <c r="AR221" i="64"/>
  <c r="AT1384" i="63"/>
  <c r="AR1507" i="63"/>
  <c r="AR172" i="64"/>
  <c r="AT828" i="63"/>
  <c r="AT648" i="63"/>
  <c r="AR125" i="63"/>
  <c r="AR201" i="63"/>
  <c r="AT877" i="63"/>
  <c r="AT2051" i="63"/>
  <c r="AT1671" i="63"/>
  <c r="AR1690" i="63"/>
  <c r="AR150" i="64"/>
  <c r="AR94" i="63"/>
  <c r="AT1943" i="63"/>
  <c r="AT1226" i="63"/>
  <c r="AT667" i="63"/>
  <c r="AR1749" i="63"/>
  <c r="AR482" i="63"/>
  <c r="AR563" i="63"/>
  <c r="AT2100" i="63"/>
  <c r="AR1198" i="63"/>
  <c r="AT1049" i="63"/>
  <c r="AT1234" i="63"/>
  <c r="AR577" i="63"/>
  <c r="AR505" i="64"/>
  <c r="AT1269" i="63"/>
  <c r="AT1470" i="63"/>
  <c r="AR697" i="63"/>
  <c r="AR496" i="64"/>
  <c r="AT1491" i="63"/>
  <c r="AR971" i="63"/>
  <c r="AR1333" i="63"/>
  <c r="AT1219" i="63"/>
  <c r="AR13" i="63"/>
  <c r="AT1990" i="63"/>
  <c r="AT2042" i="63"/>
  <c r="AT991" i="63"/>
  <c r="AT1277" i="63"/>
  <c r="AR76" i="63"/>
  <c r="AT188" i="63"/>
  <c r="AR1542" i="63"/>
  <c r="AT1158" i="63"/>
  <c r="AR2020" i="63"/>
  <c r="AR255" i="63"/>
  <c r="AR2048" i="63"/>
  <c r="AT440" i="63"/>
  <c r="AR768" i="63"/>
  <c r="AR1959" i="63"/>
  <c r="AR759" i="63"/>
  <c r="AR1318" i="63"/>
  <c r="AR326" i="63"/>
  <c r="AR191" i="64"/>
  <c r="AR300" i="64"/>
  <c r="AR598" i="63"/>
  <c r="AR484" i="64"/>
  <c r="AR14" i="63"/>
  <c r="AT1674" i="63"/>
  <c r="AR1124" i="63"/>
  <c r="AT1614" i="63"/>
  <c r="AR1543" i="63"/>
  <c r="AR1610" i="63"/>
  <c r="AT1410" i="63"/>
  <c r="AT1743" i="63"/>
  <c r="AR665" i="64"/>
  <c r="AT1357" i="63"/>
  <c r="AT1374" i="63"/>
  <c r="AT891" i="63"/>
  <c r="AR1523" i="63"/>
  <c r="AR559" i="64"/>
  <c r="AR394" i="64"/>
  <c r="AT674" i="63"/>
  <c r="AT1738" i="63"/>
  <c r="AR85" i="63"/>
  <c r="AT2047" i="63"/>
  <c r="AR2014" i="63"/>
  <c r="AR921" i="64"/>
  <c r="AR1591" i="63"/>
  <c r="AR549" i="63"/>
  <c r="AT1324" i="63"/>
  <c r="AR1853" i="63"/>
  <c r="AT1557" i="63"/>
  <c r="AT1844" i="63"/>
  <c r="AR32" i="64"/>
  <c r="AR1283" i="63"/>
  <c r="AR1006" i="64"/>
  <c r="AR1022" i="64"/>
  <c r="AT1039" i="63"/>
  <c r="AR770" i="63"/>
  <c r="AR514" i="64"/>
  <c r="AR102" i="64"/>
  <c r="AR26" i="63"/>
  <c r="AR1799" i="63"/>
  <c r="AT1775" i="63"/>
  <c r="AR1535" i="63"/>
  <c r="AT1875" i="63"/>
  <c r="AR907" i="63"/>
  <c r="AT1685" i="63"/>
  <c r="AR270" i="64"/>
  <c r="AR186" i="63"/>
  <c r="AT1275" i="63"/>
  <c r="AR430" i="64"/>
  <c r="AR858" i="64"/>
  <c r="AT469" i="63"/>
  <c r="AT1108" i="63"/>
  <c r="AR772" i="63"/>
  <c r="AR42" i="63"/>
  <c r="AR960" i="63"/>
  <c r="AT1706" i="63"/>
  <c r="AR1895" i="63"/>
  <c r="AT1296" i="63"/>
  <c r="AR1521" i="63"/>
  <c r="AR1020" i="63"/>
  <c r="AR974" i="64"/>
  <c r="AR1342" i="63"/>
  <c r="AT221" i="63"/>
  <c r="AT2162" i="63"/>
  <c r="AR701" i="63"/>
  <c r="AR630" i="63"/>
  <c r="AT508" i="63"/>
  <c r="AR287" i="64"/>
  <c r="AR1033" i="64"/>
  <c r="AT513" i="63"/>
  <c r="AR849" i="64"/>
  <c r="AR437" i="64"/>
  <c r="AR173" i="63"/>
  <c r="AR94" i="64"/>
  <c r="AT1363" i="63"/>
  <c r="AR242" i="64"/>
  <c r="AR931" i="64"/>
  <c r="AT675" i="63"/>
  <c r="AR17" i="63"/>
  <c r="AR794" i="63"/>
  <c r="AR851" i="63"/>
  <c r="AR1336" i="63"/>
  <c r="AR1156" i="63"/>
  <c r="AT457" i="63"/>
  <c r="AT1120" i="63"/>
  <c r="AR147" i="63"/>
  <c r="AT1758" i="63"/>
  <c r="AT634" i="63"/>
  <c r="AT1064" i="63"/>
  <c r="AR753" i="63"/>
  <c r="AR2134" i="63"/>
  <c r="AT653" i="63"/>
  <c r="AR1011" i="63"/>
  <c r="AT2093" i="63"/>
  <c r="AT2135" i="63"/>
  <c r="AT1924" i="63"/>
  <c r="AR1634" i="63"/>
  <c r="AR305" i="63"/>
  <c r="AR26" i="64"/>
  <c r="AR1736" i="63"/>
  <c r="AT989" i="63"/>
  <c r="AR1015" i="64"/>
  <c r="AT1088" i="63"/>
  <c r="AR1707" i="63"/>
  <c r="AR1135" i="63"/>
  <c r="AT1817" i="63"/>
  <c r="AR1078" i="64"/>
  <c r="AR1409" i="63"/>
  <c r="AR61" i="64"/>
  <c r="AR990" i="64"/>
  <c r="AR830" i="64"/>
  <c r="AR1379" i="63"/>
  <c r="AT1618" i="63"/>
  <c r="AT1955" i="63"/>
  <c r="AR776" i="64"/>
  <c r="AR552" i="63"/>
  <c r="AR1000" i="63"/>
  <c r="AT655" i="63"/>
  <c r="AR1884" i="63"/>
  <c r="AT1729" i="63"/>
  <c r="AR1188" i="63"/>
  <c r="AR2044" i="63"/>
  <c r="AR830" i="63"/>
  <c r="AR1059" i="64"/>
  <c r="AR736" i="63"/>
  <c r="AR189" i="64"/>
  <c r="AR786" i="64"/>
  <c r="AR1470" i="63"/>
  <c r="AR872" i="63"/>
  <c r="AR113" i="64"/>
  <c r="AR117" i="64"/>
  <c r="AT1062" i="63"/>
  <c r="AR219" i="64"/>
  <c r="AR1511" i="63"/>
  <c r="AR1700" i="63"/>
  <c r="AR1282" i="63"/>
  <c r="AR222" i="64"/>
  <c r="AT553" i="63"/>
  <c r="AT960" i="63"/>
  <c r="AT599" i="63"/>
  <c r="AR2142" i="63"/>
  <c r="AR972" i="63"/>
  <c r="AT1060" i="63"/>
  <c r="AR595" i="64"/>
  <c r="AR572" i="63"/>
  <c r="AR373" i="63"/>
  <c r="AT1057" i="63"/>
  <c r="AR593" i="63"/>
  <c r="AT702" i="63"/>
  <c r="AT1178" i="63"/>
  <c r="AT399" i="63"/>
  <c r="AT1950" i="63"/>
  <c r="AT1987" i="63"/>
  <c r="AR683" i="63"/>
  <c r="AR648" i="63"/>
  <c r="AR772" i="64"/>
  <c r="AT1742" i="63"/>
  <c r="AT1609" i="63"/>
  <c r="AT1659" i="63"/>
  <c r="AR461" i="63"/>
  <c r="AR14" i="64"/>
  <c r="AT282" i="63"/>
  <c r="AR393" i="64"/>
  <c r="AR1132" i="63"/>
  <c r="AR2025" i="63"/>
  <c r="AT831" i="63"/>
  <c r="AT1482" i="63"/>
  <c r="AR398" i="64"/>
  <c r="AR1689" i="63"/>
  <c r="AR1012" i="64"/>
  <c r="AT363" i="63"/>
  <c r="AR1035" i="64"/>
  <c r="AR517" i="63"/>
  <c r="AR1020" i="64"/>
  <c r="AT970" i="63"/>
  <c r="AR1760" i="63"/>
  <c r="AR246" i="64"/>
  <c r="AT1970" i="63"/>
  <c r="AR818" i="64"/>
  <c r="AR1636" i="63"/>
  <c r="AT1325" i="63"/>
  <c r="AR892" i="64"/>
  <c r="AT1084" i="63"/>
  <c r="AT1752" i="63"/>
  <c r="AR1421" i="63"/>
  <c r="AT1109" i="63"/>
  <c r="AT1276" i="63"/>
  <c r="AT1865" i="63"/>
  <c r="AR612" i="64"/>
  <c r="AR1557" i="63"/>
  <c r="AR1614" i="63"/>
  <c r="AR652" i="63"/>
  <c r="AT1822" i="63"/>
  <c r="AR2111" i="63"/>
  <c r="AR948" i="63"/>
  <c r="AT944" i="63"/>
  <c r="AR281" i="63"/>
  <c r="AT1835" i="63"/>
  <c r="AR1345" i="63"/>
  <c r="AT1018" i="63"/>
  <c r="AR970" i="63"/>
  <c r="AR871" i="63"/>
  <c r="AR401" i="63"/>
  <c r="AR827" i="64"/>
  <c r="AT1451" i="63"/>
  <c r="AR236" i="63"/>
  <c r="AR1548" i="63"/>
  <c r="AT559" i="63"/>
  <c r="AT742" i="63"/>
  <c r="AR515" i="63"/>
  <c r="AR361" i="64"/>
  <c r="AT213" i="63"/>
  <c r="AR1257" i="63"/>
  <c r="AT1284" i="63"/>
  <c r="AT329" i="63"/>
  <c r="AT643" i="63"/>
  <c r="AR1030" i="64"/>
  <c r="AR1028" i="63"/>
  <c r="AR995" i="64"/>
  <c r="AT365" i="63"/>
  <c r="AT323" i="63"/>
  <c r="AR972" i="64"/>
  <c r="AT2032" i="63"/>
  <c r="AT677" i="63"/>
  <c r="AR1823" i="63"/>
  <c r="AR1574" i="63"/>
  <c r="AT34" i="63"/>
  <c r="AT838" i="63"/>
  <c r="AT737" i="63"/>
  <c r="AR1979" i="63"/>
  <c r="AT1201" i="63"/>
  <c r="AT1149" i="63"/>
  <c r="AR1407" i="63"/>
  <c r="AR952" i="63"/>
  <c r="AR308" i="63"/>
  <c r="AT39" i="63"/>
  <c r="AR1010" i="64"/>
  <c r="AT795" i="63"/>
  <c r="AR2015" i="63"/>
  <c r="AR1904" i="63"/>
  <c r="AR826" i="63"/>
  <c r="AR805" i="63"/>
  <c r="AR2070" i="63"/>
  <c r="AR1422" i="63"/>
  <c r="AT1871" i="63"/>
  <c r="AT1023" i="63"/>
  <c r="AR254" i="63"/>
  <c r="AR634" i="64"/>
  <c r="AT1709" i="63"/>
  <c r="AR1047" i="64"/>
  <c r="AR454" i="63"/>
  <c r="AR1606" i="63"/>
  <c r="AR1325" i="63"/>
  <c r="AT1553" i="63"/>
  <c r="AR724" i="63"/>
  <c r="AR964" i="63"/>
  <c r="AR642" i="64"/>
  <c r="AR145" i="64"/>
  <c r="AR1356" i="63"/>
  <c r="AT695" i="63"/>
  <c r="AR1238" i="63"/>
  <c r="AT1999" i="63"/>
  <c r="AT54" i="63"/>
  <c r="AT1066" i="63"/>
  <c r="AR881" i="63"/>
  <c r="AR1433" i="63"/>
  <c r="AT525" i="63"/>
  <c r="AT2149" i="63"/>
  <c r="AR2117" i="63"/>
  <c r="AR966" i="64"/>
  <c r="AT954" i="63"/>
  <c r="AR329" i="64"/>
  <c r="AR322" i="64"/>
  <c r="AT1442" i="63"/>
  <c r="AR151" i="63"/>
  <c r="AR260" i="64"/>
  <c r="AR66" i="63"/>
  <c r="AR890" i="64"/>
  <c r="AR1735" i="63"/>
  <c r="AT1606" i="63"/>
  <c r="AT827" i="63"/>
  <c r="AR1960" i="63"/>
  <c r="AR1346" i="63"/>
  <c r="AR1822" i="63"/>
  <c r="AR1351" i="63"/>
  <c r="AR1105" i="63"/>
  <c r="AR342" i="64"/>
  <c r="AR615" i="63"/>
  <c r="AT687" i="63"/>
  <c r="AR2122" i="63"/>
  <c r="AR553" i="63"/>
  <c r="AR1484" i="63"/>
  <c r="AT1185" i="63"/>
  <c r="AT1179" i="63"/>
  <c r="AT1156" i="63"/>
  <c r="AR1219" i="63"/>
  <c r="AR752" i="64"/>
  <c r="AR1685" i="63"/>
  <c r="AT911" i="63"/>
  <c r="AR471" i="63"/>
  <c r="AT1799" i="63"/>
  <c r="AT1884" i="63"/>
  <c r="AT566" i="63"/>
  <c r="AR1921" i="63"/>
  <c r="AR86" i="63"/>
  <c r="AT1667" i="63"/>
  <c r="AR682" i="63"/>
  <c r="AR1949" i="63"/>
  <c r="AR2090" i="63"/>
  <c r="AR965" i="63"/>
  <c r="AR1361" i="63"/>
  <c r="AT446" i="63"/>
  <c r="AT201" i="63"/>
  <c r="AR362" i="63"/>
  <c r="AR884" i="64"/>
  <c r="AR92" i="63"/>
  <c r="AR1754" i="63"/>
  <c r="AT1625" i="63"/>
  <c r="AT1727" i="63"/>
  <c r="AT441" i="63"/>
  <c r="AR1218" i="63"/>
  <c r="AR204" i="63"/>
  <c r="AT1549" i="63"/>
  <c r="AT1386" i="63"/>
  <c r="AR1627" i="63"/>
  <c r="AT696" i="63"/>
  <c r="AT1419" i="63"/>
  <c r="AR971" i="64"/>
  <c r="AR1270" i="63"/>
  <c r="AR424" i="63"/>
  <c r="AR1791" i="63"/>
  <c r="AT1393" i="63"/>
  <c r="AT2156" i="63"/>
  <c r="AT484" i="63"/>
  <c r="AR1943" i="63"/>
  <c r="AR1500" i="63"/>
  <c r="AR1762" i="63"/>
  <c r="AT763" i="63"/>
  <c r="AR1546" i="63"/>
  <c r="AR547" i="64"/>
  <c r="AR2086" i="63"/>
  <c r="AR188" i="64"/>
  <c r="AR272" i="64"/>
  <c r="AR641" i="63"/>
  <c r="AR1703" i="63"/>
  <c r="AT2148" i="63"/>
  <c r="AT871" i="63"/>
  <c r="AR267" i="63"/>
  <c r="AR1513" i="63"/>
  <c r="AT1612" i="63"/>
  <c r="AR1159" i="63"/>
  <c r="AR1675" i="63"/>
  <c r="AR1067" i="63"/>
  <c r="AR200" i="64"/>
  <c r="AT1887" i="63"/>
  <c r="AT391" i="63"/>
  <c r="AR298" i="64"/>
  <c r="AR687" i="64"/>
  <c r="AT1913" i="63"/>
  <c r="AR693" i="63"/>
  <c r="AT1570" i="63"/>
  <c r="AR441" i="63"/>
  <c r="AT1753" i="63"/>
  <c r="AR1739" i="63"/>
  <c r="AR613" i="64"/>
  <c r="AR419" i="63"/>
  <c r="AR358" i="63"/>
  <c r="AR1729" i="63"/>
  <c r="AT1061" i="63"/>
  <c r="AT967" i="63"/>
  <c r="AR1082" i="63"/>
  <c r="AR1366" i="63"/>
  <c r="AT2164" i="63"/>
  <c r="AR55" i="63"/>
  <c r="AT1310" i="63"/>
  <c r="AR2159" i="63"/>
  <c r="AR192" i="63"/>
  <c r="AR366" i="63"/>
  <c r="AR453" i="64"/>
  <c r="AT748" i="63"/>
  <c r="AR406" i="64"/>
  <c r="AR1151" i="63"/>
  <c r="AR464" i="63"/>
  <c r="AR304" i="64"/>
  <c r="AT67" i="63"/>
  <c r="AR449" i="63"/>
  <c r="AR251" i="64"/>
  <c r="AR1944" i="63"/>
  <c r="AT2083" i="63"/>
  <c r="AT1568" i="63"/>
  <c r="AT505" i="63"/>
  <c r="AT2134" i="63"/>
  <c r="AR604" i="63"/>
  <c r="AT1217" i="63"/>
  <c r="AT1554" i="63"/>
  <c r="AR652" i="64"/>
  <c r="AR2128" i="63"/>
  <c r="AR1631" i="63"/>
  <c r="AR1201" i="63"/>
  <c r="AR2029" i="63"/>
  <c r="AT1085" i="63"/>
  <c r="AT990" i="63"/>
  <c r="AT623" i="63"/>
  <c r="AR1364" i="63"/>
  <c r="AR819" i="63"/>
  <c r="AR1452" i="63"/>
  <c r="AR89" i="64"/>
  <c r="AT552" i="63"/>
  <c r="AR594" i="63"/>
  <c r="AR1867" i="63"/>
  <c r="AR595" i="63"/>
  <c r="AR829" i="64"/>
  <c r="AR1018" i="63"/>
  <c r="AR1339" i="63"/>
  <c r="AR840" i="64"/>
  <c r="AR834" i="63"/>
  <c r="AR476" i="63"/>
  <c r="AR737" i="63"/>
  <c r="AR666" i="64"/>
  <c r="AR1389" i="63"/>
  <c r="AR889" i="64"/>
  <c r="AT592" i="63"/>
  <c r="AT1182" i="63"/>
  <c r="AR2084" i="63"/>
  <c r="AR2045" i="63"/>
  <c r="AR578" i="63"/>
  <c r="AT246" i="63"/>
  <c r="AR767" i="63"/>
  <c r="AT1224" i="63"/>
  <c r="AT604" i="63"/>
  <c r="AT1247" i="63"/>
  <c r="AR433" i="63"/>
  <c r="AR244" i="64"/>
  <c r="AR1503" i="63"/>
  <c r="AR301" i="64"/>
  <c r="AT462" i="63"/>
  <c r="AR716" i="64"/>
  <c r="AT1582" i="63"/>
  <c r="AT2069" i="63"/>
  <c r="AR1280" i="63"/>
  <c r="AT1603" i="63"/>
  <c r="AR1691" i="63"/>
  <c r="AR912" i="63"/>
  <c r="AT1547" i="63"/>
  <c r="AT745" i="63"/>
  <c r="AR644" i="63"/>
  <c r="AT694" i="63"/>
  <c r="AT657" i="63"/>
  <c r="AR1129" i="63"/>
  <c r="AT645" i="63"/>
  <c r="AT306" i="63"/>
  <c r="AT983" i="63"/>
  <c r="AT1767" i="63"/>
  <c r="AR443" i="64"/>
  <c r="AT1501" i="63"/>
  <c r="AR295" i="63"/>
  <c r="AR130" i="63"/>
  <c r="AT662" i="63"/>
  <c r="AR363" i="63"/>
  <c r="AR1039" i="63"/>
  <c r="AR2148" i="63"/>
  <c r="AR681" i="63"/>
  <c r="AR713" i="64"/>
  <c r="AT1886" i="63"/>
  <c r="AR1843" i="63"/>
  <c r="AR528" i="64"/>
  <c r="AR331" i="63"/>
  <c r="AR349" i="64"/>
  <c r="AR1191" i="63"/>
  <c r="AT324" i="63"/>
  <c r="AR490" i="63"/>
  <c r="AT1544" i="63"/>
  <c r="AR1058" i="63"/>
  <c r="AT68" i="63"/>
  <c r="AR1012" i="63"/>
  <c r="AT496" i="63"/>
  <c r="AR1965" i="63"/>
  <c r="AR739" i="63"/>
  <c r="AT2016" i="63"/>
  <c r="AR535" i="64"/>
  <c r="AT1637" i="63"/>
  <c r="AR1745" i="63"/>
  <c r="AR2073" i="63"/>
  <c r="AT961" i="63"/>
  <c r="AT1810" i="63"/>
  <c r="AT1921" i="63"/>
  <c r="AT1390" i="63"/>
  <c r="AR1669" i="63"/>
  <c r="AT1152" i="63"/>
  <c r="AT1806" i="63"/>
  <c r="AR911" i="64"/>
  <c r="AT811" i="63"/>
  <c r="AT1988" i="63"/>
  <c r="AR255" i="64"/>
  <c r="AR1878" i="63"/>
  <c r="AR2150" i="63"/>
  <c r="AT780" i="63"/>
  <c r="AT185" i="63"/>
  <c r="AT2058" i="63"/>
  <c r="AT931" i="63"/>
  <c r="AT1041" i="63"/>
  <c r="AT543" i="63"/>
  <c r="AR1417" i="63"/>
  <c r="AT1954" i="63"/>
  <c r="AT2108" i="63"/>
  <c r="AR956" i="64"/>
  <c r="AR1204" i="63"/>
  <c r="AT37" i="63"/>
  <c r="AR95" i="63"/>
  <c r="AR2113" i="63"/>
  <c r="AR197" i="64"/>
  <c r="AT1316" i="63"/>
  <c r="AR79" i="63"/>
  <c r="AR108" i="64"/>
  <c r="AT1206" i="63"/>
  <c r="AR934" i="63"/>
  <c r="AR297" i="64"/>
  <c r="AR545" i="63"/>
  <c r="AR748" i="64"/>
  <c r="AT1720" i="63"/>
  <c r="AR928" i="63"/>
  <c r="AT1917" i="63"/>
  <c r="AT1968" i="63"/>
  <c r="AT1699" i="63"/>
  <c r="AR1615" i="63"/>
  <c r="AR841" i="64"/>
  <c r="AT660" i="63"/>
  <c r="AR287" i="63"/>
  <c r="AR98" i="64"/>
  <c r="AR667" i="63"/>
  <c r="AT1035" i="63"/>
  <c r="AT1235" i="63"/>
  <c r="AT741" i="63"/>
  <c r="AR612" i="63"/>
  <c r="AR37" i="63"/>
  <c r="AR1998" i="63"/>
  <c r="AR1045" i="64"/>
  <c r="AR938" i="64"/>
  <c r="AR143" i="63"/>
  <c r="AT1565" i="63"/>
  <c r="AR317" i="64"/>
  <c r="AR108" i="63"/>
  <c r="AT73" i="63"/>
  <c r="AR41" i="63"/>
  <c r="AT434" i="63"/>
  <c r="AR1023" i="63"/>
  <c r="AT852" i="63"/>
  <c r="AT524" i="63"/>
  <c r="AR827" i="63"/>
  <c r="AT112" i="63"/>
  <c r="AR838" i="63"/>
  <c r="AR417" i="64"/>
  <c r="AR603" i="64"/>
  <c r="AR636" i="64"/>
  <c r="AT874" i="63"/>
  <c r="AR54" i="64"/>
  <c r="AR1826" i="63"/>
  <c r="AR2033" i="63"/>
  <c r="AT1543" i="63"/>
  <c r="AR2124" i="63"/>
  <c r="AR59" i="63"/>
  <c r="AT1719" i="63"/>
  <c r="AT1962" i="63"/>
  <c r="AR138" i="63"/>
  <c r="AR700" i="63"/>
  <c r="AR87" i="64"/>
  <c r="AR777" i="63"/>
  <c r="AR926" i="64"/>
  <c r="AR96" i="64"/>
  <c r="AT542" i="63"/>
  <c r="AT789" i="63"/>
  <c r="AT1121" i="63"/>
  <c r="AR274" i="64"/>
  <c r="AR509" i="63"/>
  <c r="AT1369" i="63"/>
  <c r="AT1254" i="63"/>
  <c r="AT1180" i="63"/>
  <c r="AR662" i="63"/>
  <c r="AR414" i="64"/>
  <c r="AR1505" i="63"/>
  <c r="AT432" i="63"/>
  <c r="AR1287" i="63"/>
  <c r="AT664" i="63"/>
  <c r="AR1824" i="63"/>
  <c r="AR164" i="64"/>
  <c r="AR1964" i="63"/>
  <c r="AR507" i="64"/>
  <c r="AR1970" i="63"/>
  <c r="AR2005" i="63"/>
  <c r="AR1057" i="64"/>
  <c r="AR1018" i="64"/>
  <c r="AT41" i="63"/>
  <c r="AR865" i="63"/>
  <c r="AR532" i="63"/>
  <c r="AT220" i="63"/>
  <c r="AR501" i="64"/>
  <c r="AT757" i="63"/>
  <c r="AR2164" i="63"/>
  <c r="AT921" i="63"/>
  <c r="AR276" i="64"/>
  <c r="AR1994" i="63"/>
  <c r="AT2078" i="63"/>
  <c r="AR1956" i="63"/>
  <c r="AT957" i="63"/>
  <c r="AR124" i="63"/>
  <c r="AR854" i="64"/>
  <c r="AR1006" i="63"/>
  <c r="AR107" i="64"/>
  <c r="AT139" i="63"/>
  <c r="AR25" i="63"/>
  <c r="AT633" i="63"/>
  <c r="AT1288" i="63"/>
  <c r="AR540" i="63"/>
  <c r="AR115" i="63"/>
  <c r="AT703" i="63"/>
  <c r="AR1704" i="63"/>
  <c r="AR199" i="63"/>
  <c r="AR1045" i="63"/>
  <c r="AR2017" i="63"/>
  <c r="AR1768" i="63"/>
  <c r="AR353" i="64"/>
  <c r="AR212" i="63"/>
  <c r="AT1188" i="63"/>
  <c r="AR691" i="63"/>
  <c r="AT1358" i="63"/>
  <c r="AT1479" i="63"/>
  <c r="AT2057" i="63"/>
  <c r="AT512" i="63"/>
  <c r="AR601" i="64"/>
  <c r="AR282" i="64"/>
  <c r="AT743" i="63"/>
  <c r="AT240" i="63"/>
  <c r="AR1951" i="63"/>
  <c r="AR1676" i="63"/>
  <c r="AR2031" i="63"/>
  <c r="AT1786" i="63"/>
  <c r="AR852" i="63"/>
  <c r="AT1906" i="63"/>
  <c r="AR105" i="63"/>
  <c r="AT1352" i="63"/>
  <c r="AR627" i="63"/>
  <c r="AR768" i="64"/>
  <c r="AR678" i="64"/>
  <c r="AR49" i="64"/>
  <c r="AT481" i="63"/>
  <c r="AR1442" i="63"/>
  <c r="AT2001" i="63"/>
  <c r="AR1111" i="63"/>
  <c r="AR1891" i="63"/>
  <c r="AT1430" i="63"/>
  <c r="AT1378" i="63"/>
  <c r="AT744" i="63"/>
  <c r="AT861" i="63"/>
  <c r="AT40" i="63"/>
  <c r="AT2127" i="63"/>
  <c r="AR302" i="63"/>
  <c r="AT1229" i="63"/>
  <c r="AT1037" i="63"/>
  <c r="AR942" i="64"/>
  <c r="AR604" i="64"/>
  <c r="AT2074" i="63"/>
  <c r="AT1749" i="63"/>
  <c r="AR368" i="63"/>
  <c r="AR1677" i="63"/>
  <c r="AR1772" i="63"/>
  <c r="AR1577" i="63"/>
  <c r="AT946" i="63"/>
  <c r="AR1123" i="63"/>
  <c r="AR1147" i="63"/>
  <c r="AR2094" i="63"/>
  <c r="AR202" i="63"/>
  <c r="AR138" i="64"/>
  <c r="AT591" i="63"/>
  <c r="AT730" i="63"/>
  <c r="AR208" i="64"/>
  <c r="AR877" i="64"/>
  <c r="AR1093" i="63"/>
  <c r="AR669" i="63"/>
  <c r="AR798" i="63"/>
  <c r="AT656" i="63"/>
  <c r="AR725" i="63"/>
  <c r="AT1947" i="63"/>
  <c r="AR635" i="64"/>
  <c r="AR912" i="64"/>
  <c r="AR869" i="63"/>
  <c r="AT1029" i="63"/>
  <c r="AR258" i="63"/>
  <c r="AT1995" i="63"/>
  <c r="AT1983" i="63"/>
  <c r="AR570" i="63"/>
  <c r="AT42" i="63"/>
  <c r="AR846" i="64"/>
  <c r="AR369" i="63"/>
  <c r="AR2154" i="63"/>
  <c r="AT1019" i="63"/>
  <c r="AR855" i="64"/>
  <c r="AR428" i="63"/>
  <c r="AR33" i="64"/>
  <c r="AR114" i="64"/>
  <c r="AR939" i="64"/>
  <c r="AR1929" i="63"/>
  <c r="AR480" i="63"/>
  <c r="AR619" i="64"/>
  <c r="AT1329" i="63"/>
  <c r="AR1431" i="63"/>
  <c r="AR370" i="64"/>
  <c r="AR568" i="63"/>
  <c r="AR755" i="63"/>
  <c r="AR1128" i="63"/>
  <c r="AR2081" i="63"/>
  <c r="AR892" i="63"/>
  <c r="AR278" i="63"/>
  <c r="AT1350" i="63"/>
  <c r="AR702" i="64"/>
  <c r="AT1831" i="63"/>
  <c r="AR106" i="63"/>
  <c r="AT672" i="63"/>
  <c r="AT1959" i="63"/>
  <c r="AR22" i="64"/>
  <c r="AR27" i="63"/>
  <c r="AT1415" i="63"/>
  <c r="AR1298" i="63"/>
  <c r="AT562" i="63"/>
  <c r="AR568" i="64"/>
  <c r="AR1225" i="63"/>
  <c r="AT818" i="63"/>
  <c r="AR68" i="64"/>
  <c r="AR784" i="64"/>
  <c r="AT398" i="63"/>
  <c r="AR206" i="64"/>
  <c r="AR233" i="63"/>
  <c r="AR1011" i="64"/>
  <c r="AR158" i="64"/>
  <c r="AR1978" i="63"/>
  <c r="AR559" i="63"/>
  <c r="AR1087" i="63"/>
  <c r="AR297" i="63"/>
  <c r="AR87" i="63"/>
  <c r="AT2040" i="63"/>
  <c r="AR24" i="64"/>
  <c r="AR1249" i="63"/>
  <c r="AR1335" i="63"/>
  <c r="AR396" i="64"/>
  <c r="AT774" i="63"/>
  <c r="AR342" i="63"/>
  <c r="AR403" i="64"/>
  <c r="AR1314" i="63"/>
  <c r="AT1278" i="63"/>
  <c r="AR657" i="64"/>
  <c r="AT1008" i="63"/>
  <c r="AT606" i="63"/>
  <c r="AR2163" i="63"/>
  <c r="AR384" i="64"/>
  <c r="AR1776" i="63"/>
  <c r="AR218" i="63"/>
  <c r="AR955" i="64"/>
  <c r="AR631" i="64"/>
  <c r="AR961" i="64"/>
  <c r="AT2026" i="63"/>
  <c r="AR1217" i="63"/>
  <c r="AT671" i="63"/>
  <c r="AR196" i="63"/>
  <c r="AR91" i="64"/>
  <c r="AR766" i="63"/>
  <c r="AR727" i="63"/>
  <c r="AR531" i="64"/>
  <c r="AR1491" i="63"/>
  <c r="AT1448" i="63"/>
  <c r="AR1459" i="63"/>
  <c r="AT588" i="63"/>
  <c r="AR734" i="63"/>
  <c r="AT1177" i="63"/>
  <c r="AR442" i="63"/>
  <c r="AT1679" i="63"/>
  <c r="AT361" i="63"/>
  <c r="AT698" i="63"/>
  <c r="AR1440" i="63"/>
  <c r="AR174" i="63"/>
  <c r="AT1600" i="63"/>
  <c r="AT1574" i="63"/>
  <c r="AR51" i="63"/>
  <c r="AR57" i="64"/>
  <c r="AT362" i="63"/>
  <c r="AT2014" i="63"/>
  <c r="AR732" i="64"/>
  <c r="AT753" i="63"/>
  <c r="AT992" i="63"/>
  <c r="AR614" i="63"/>
  <c r="AT615" i="63"/>
  <c r="AR1622" i="63"/>
  <c r="AR1911" i="63"/>
  <c r="AT937" i="63"/>
  <c r="AR628" i="64"/>
  <c r="AR1037" i="64"/>
  <c r="AR780" i="64"/>
  <c r="AR566" i="64"/>
  <c r="AT1770" i="63"/>
  <c r="AR1023" i="64"/>
  <c r="AT951" i="63"/>
  <c r="AR762" i="63"/>
  <c r="AR1463" i="63"/>
  <c r="AR771" i="63"/>
  <c r="AR655" i="63"/>
  <c r="AR488" i="63"/>
  <c r="AR489" i="63"/>
  <c r="AT731" i="63"/>
  <c r="AR525" i="64"/>
  <c r="AT1500" i="63"/>
  <c r="AR999" i="64"/>
  <c r="AR1254" i="63"/>
  <c r="AR1190" i="63"/>
  <c r="AR765" i="63"/>
  <c r="AR249" i="64"/>
  <c r="AR97" i="63"/>
  <c r="AR1755" i="63"/>
  <c r="AR354" i="64"/>
  <c r="AT1231" i="63"/>
  <c r="AR1640" i="63"/>
  <c r="AR615" i="64"/>
  <c r="AT448" i="63"/>
  <c r="AR1681" i="63"/>
  <c r="AR1193" i="63"/>
  <c r="AR192" i="64"/>
  <c r="AT966" i="63"/>
  <c r="AR618" i="64"/>
  <c r="AR831" i="63"/>
  <c r="AR1611" i="63"/>
  <c r="AR1936" i="63"/>
  <c r="AR370" i="63"/>
  <c r="AR1027" i="64"/>
  <c r="AT1222" i="63"/>
  <c r="AR1573" i="63"/>
  <c r="AT2015" i="63"/>
  <c r="AR1551" i="63"/>
  <c r="AR372" i="63"/>
  <c r="AR1809" i="63"/>
  <c r="AR722" i="63"/>
  <c r="AR1120" i="63"/>
  <c r="AT885" i="63"/>
  <c r="AR1410" i="63"/>
  <c r="AR152" i="63"/>
  <c r="AT1776" i="63"/>
  <c r="AR2009" i="63"/>
  <c r="AR272" i="63"/>
  <c r="AR195" i="63"/>
  <c r="AR430" i="63"/>
  <c r="AR1418" i="63"/>
  <c r="AR1064" i="63"/>
  <c r="AR995" i="63"/>
  <c r="AR950" i="63"/>
  <c r="AT1893" i="63"/>
  <c r="AT1841" i="63"/>
  <c r="AR1684" i="63"/>
  <c r="AR203" i="63"/>
  <c r="AR1305" i="63"/>
  <c r="AR360" i="64"/>
  <c r="AT1652" i="63"/>
  <c r="AR375" i="64"/>
  <c r="AR982" i="63"/>
  <c r="AT308" i="63"/>
  <c r="AT1783" i="63"/>
  <c r="AR1231" i="63"/>
  <c r="AR784" i="63"/>
  <c r="AT1344" i="63"/>
  <c r="AT736" i="63"/>
  <c r="AR283" i="64"/>
  <c r="AR1083" i="64"/>
  <c r="AT832" i="63"/>
  <c r="AR1080" i="63"/>
  <c r="AT1232" i="63"/>
  <c r="AR1920" i="63"/>
  <c r="AR147" i="64"/>
  <c r="AT1151" i="63"/>
  <c r="AR1564" i="63"/>
  <c r="AR991" i="63"/>
  <c r="AR227" i="64"/>
  <c r="AT641" i="63"/>
  <c r="AR664" i="63"/>
  <c r="AR418" i="63"/>
  <c r="AR121" i="64"/>
  <c r="AR1140" i="63"/>
  <c r="AT110" i="63"/>
  <c r="AR989" i="64"/>
  <c r="AR308" i="64"/>
  <c r="AT1349" i="63"/>
  <c r="AT1898" i="63"/>
  <c r="AT1078" i="63"/>
  <c r="AR1741" i="63"/>
  <c r="AR97" i="64"/>
  <c r="AR634" i="63"/>
  <c r="AT1175" i="63"/>
  <c r="AR1670" i="63"/>
  <c r="AR718" i="64"/>
  <c r="AR1487" i="63"/>
  <c r="AT1334" i="63"/>
  <c r="AR548" i="63"/>
  <c r="AT864" i="63"/>
  <c r="AR719" i="63"/>
  <c r="AT416" i="63"/>
  <c r="AR1340" i="63"/>
  <c r="AR508" i="64"/>
  <c r="AT1642" i="63"/>
  <c r="AR1448" i="63"/>
  <c r="AT1672" i="63"/>
  <c r="AR564" i="63"/>
  <c r="AR1579" i="63"/>
  <c r="AR450" i="63"/>
  <c r="AR355" i="63"/>
  <c r="AR402" i="63"/>
  <c r="AT1148" i="63"/>
  <c r="AR859" i="63"/>
  <c r="AT1690" i="63"/>
  <c r="AR74" i="64"/>
  <c r="AT927" i="63"/>
  <c r="AT2025" i="63"/>
  <c r="AT800" i="63"/>
  <c r="AR167" i="63"/>
  <c r="AR149" i="64"/>
  <c r="AR536" i="64"/>
  <c r="AR104" i="63"/>
  <c r="AR1992" i="63"/>
  <c r="AR90" i="63"/>
  <c r="AR69" i="63"/>
  <c r="AR978" i="64"/>
  <c r="AR522" i="63"/>
  <c r="AT1624" i="63"/>
  <c r="AT2022" i="63"/>
  <c r="AR561" i="64"/>
  <c r="AR132" i="64"/>
  <c r="AR457" i="63"/>
  <c r="AR755" i="64"/>
  <c r="AR829" i="63"/>
  <c r="AT1640" i="63"/>
  <c r="AT402" i="63"/>
  <c r="AR1855" i="63"/>
  <c r="AR299" i="64"/>
  <c r="AT539" i="63"/>
  <c r="AT1469" i="63"/>
  <c r="AT682" i="63"/>
  <c r="AR671" i="64"/>
  <c r="AR2126" i="63"/>
  <c r="AR1054" i="64"/>
  <c r="AR1869" i="63"/>
  <c r="AR2061" i="63"/>
  <c r="AR1512" i="63"/>
  <c r="AT28" i="63"/>
  <c r="AR1322" i="63"/>
  <c r="AR40" i="63"/>
  <c r="AT1016" i="63"/>
  <c r="AR1838" i="63"/>
  <c r="AT477" i="63"/>
  <c r="AR2123" i="63"/>
  <c r="AT1927" i="63"/>
  <c r="AR404" i="64"/>
  <c r="AR293" i="64"/>
  <c r="AT1974" i="63"/>
  <c r="AT1244" i="63"/>
  <c r="AT582" i="63"/>
  <c r="AR320" i="64"/>
  <c r="AR184" i="64"/>
  <c r="AR574" i="64"/>
  <c r="AR859" i="64"/>
  <c r="AR1211" i="63"/>
  <c r="AT499" i="63"/>
  <c r="AT1199" i="63"/>
  <c r="AT1265" i="63"/>
  <c r="AR2088" i="63"/>
  <c r="AR1435" i="63"/>
  <c r="AR1955" i="63"/>
  <c r="AT322" i="63"/>
  <c r="AT1174" i="63"/>
  <c r="AR415" i="63"/>
  <c r="AR326" i="64"/>
  <c r="AR694" i="64"/>
  <c r="AR18" i="63"/>
  <c r="AR320" i="63"/>
  <c r="AT824" i="63"/>
  <c r="AR276" i="63"/>
  <c r="AR381" i="63"/>
  <c r="AR977" i="63"/>
  <c r="AT217" i="63"/>
  <c r="AT1668" i="63"/>
  <c r="AR340" i="64"/>
  <c r="AT1228" i="63"/>
  <c r="AR463" i="63"/>
  <c r="AR965" i="64"/>
  <c r="AR1938" i="63"/>
  <c r="AR1706" i="63"/>
  <c r="AR510" i="64"/>
  <c r="AR1808" i="63"/>
  <c r="AR333" i="63"/>
  <c r="AR1554" i="63"/>
  <c r="AT1359" i="63"/>
  <c r="AT2017" i="63"/>
  <c r="AR606" i="63"/>
  <c r="AR1337" i="63"/>
  <c r="AT1747" i="63"/>
  <c r="AT1768" i="63"/>
  <c r="AT912" i="63"/>
  <c r="AT478" i="63"/>
  <c r="AR1400" i="63"/>
  <c r="AR1321" i="63"/>
  <c r="AR347" i="64"/>
  <c r="AT577" i="63"/>
  <c r="AR1005" i="64"/>
  <c r="AR780" i="63"/>
  <c r="AR130" i="64"/>
  <c r="AR592" i="63"/>
  <c r="AR552" i="64"/>
  <c r="AT473" i="63"/>
  <c r="AR328" i="64"/>
  <c r="AR285" i="64"/>
  <c r="AR1271" i="63"/>
  <c r="AT1508" i="63"/>
  <c r="AR1019" i="63"/>
  <c r="AR1723" i="63"/>
  <c r="AR1844" i="63"/>
  <c r="AT1428" i="63"/>
  <c r="AR775" i="63"/>
  <c r="AR166" i="63"/>
  <c r="AT1837" i="63"/>
  <c r="AT1397" i="63"/>
  <c r="AT1468" i="63"/>
  <c r="AR1165" i="63"/>
  <c r="AR586" i="64"/>
  <c r="AR607" i="63"/>
  <c r="AR247" i="64"/>
  <c r="AR69" i="64"/>
  <c r="AT1656" i="63"/>
  <c r="AT847" i="63"/>
  <c r="AR338" i="63"/>
  <c r="AR504" i="63"/>
  <c r="AR1089" i="63"/>
  <c r="AT1598" i="63"/>
  <c r="AR1679" i="63"/>
  <c r="AR224" i="63"/>
  <c r="AT181" i="63"/>
  <c r="AR1744" i="63"/>
  <c r="AT2137" i="63"/>
  <c r="AT2136" i="63"/>
  <c r="AR266" i="63"/>
  <c r="AT1202" i="63"/>
  <c r="AT2121" i="63"/>
  <c r="AR1021" i="64"/>
  <c r="AR1155" i="63"/>
  <c r="AR1646" i="63"/>
  <c r="AR426" i="63"/>
  <c r="AR1319" i="63"/>
  <c r="AR1274" i="63"/>
  <c r="AR434" i="63"/>
  <c r="AR348" i="64"/>
  <c r="AT531" i="63"/>
  <c r="AT1076" i="63"/>
  <c r="AR1501" i="63"/>
  <c r="AR1441" i="63"/>
  <c r="AT969" i="63"/>
  <c r="AT1385" i="63"/>
  <c r="AT1595" i="63"/>
  <c r="AT1169" i="63"/>
  <c r="AR112" i="63"/>
  <c r="AT1811" i="63"/>
  <c r="AT38" i="63"/>
  <c r="AR389" i="64"/>
  <c r="AR1975" i="63"/>
  <c r="AR879" i="63"/>
  <c r="AT1163" i="63"/>
  <c r="AT558" i="63"/>
  <c r="AT1560" i="63"/>
  <c r="AT1253" i="63"/>
  <c r="AR633" i="64"/>
  <c r="AT710" i="63"/>
  <c r="AR575" i="64"/>
  <c r="AR718" i="63"/>
  <c r="AR291" i="63"/>
  <c r="AR1438" i="63"/>
  <c r="AT1748" i="63"/>
  <c r="AR579" i="63"/>
  <c r="AT487" i="63"/>
  <c r="AR2149" i="63"/>
  <c r="AR448" i="64"/>
  <c r="AR1748" i="63"/>
  <c r="AR1800" i="63"/>
  <c r="AR554" i="63"/>
  <c r="AR609" i="64"/>
  <c r="AR746" i="63"/>
  <c r="AR782" i="64"/>
  <c r="AT198" i="63"/>
  <c r="AT1126" i="63"/>
  <c r="AR494" i="63"/>
  <c r="AR685" i="64"/>
  <c r="AT1936" i="63"/>
  <c r="AR738" i="64"/>
  <c r="AR433" i="64"/>
  <c r="AT1286" i="63"/>
  <c r="AR1357" i="63"/>
  <c r="AR580" i="63"/>
  <c r="AT2070" i="63"/>
  <c r="AT629" i="63"/>
  <c r="AT1281" i="63"/>
  <c r="AT1516" i="63"/>
  <c r="AR1161" i="63"/>
  <c r="AR2119" i="63"/>
  <c r="AT1872" i="63"/>
  <c r="AT1866" i="63"/>
  <c r="AR649" i="64"/>
  <c r="AR811" i="63"/>
  <c r="AR473" i="64"/>
  <c r="AR996" i="63"/>
  <c r="AT886" i="63"/>
  <c r="AR1991" i="63"/>
  <c r="AR1462" i="63"/>
  <c r="AR794" i="64"/>
  <c r="AT400" i="63"/>
  <c r="AR1182" i="63"/>
  <c r="AT918" i="63"/>
  <c r="AT1439" i="63"/>
  <c r="AT2004" i="63"/>
  <c r="AT897" i="63"/>
  <c r="AR1446" i="63"/>
  <c r="AT1207" i="63"/>
  <c r="AT988" i="63"/>
  <c r="AT919" i="63"/>
  <c r="AT1333" i="63"/>
  <c r="AR274" i="63"/>
  <c r="AR1104" i="63"/>
  <c r="AR1957" i="63"/>
  <c r="AR1708" i="63"/>
  <c r="AT2131" i="63"/>
  <c r="AR2077" i="63"/>
  <c r="AR405" i="64"/>
  <c r="AR735" i="63"/>
  <c r="AT141" i="63"/>
  <c r="AR2114" i="63"/>
  <c r="AR182" i="64"/>
  <c r="AR351" i="64"/>
  <c r="AR1868" i="63"/>
  <c r="AR1829" i="63"/>
  <c r="AR676" i="64"/>
  <c r="AR1651" i="63"/>
  <c r="AR1019" i="64"/>
  <c r="AR73" i="63"/>
  <c r="AR1068" i="63"/>
  <c r="AR62" i="64"/>
  <c r="AT1295" i="63"/>
  <c r="AT1507" i="63"/>
  <c r="AR1263" i="63"/>
  <c r="AR2065" i="63"/>
  <c r="AT836" i="63"/>
  <c r="AR1031" i="63"/>
  <c r="AR310" i="64"/>
  <c r="AR927" i="64"/>
  <c r="AT1948" i="63"/>
  <c r="AT1859" i="63"/>
  <c r="AR2047" i="63"/>
  <c r="AR749" i="64"/>
  <c r="AT1135" i="63"/>
  <c r="AT1952" i="63"/>
  <c r="AT1654" i="63"/>
  <c r="AT520" i="63"/>
  <c r="AT1545" i="63"/>
  <c r="AR352" i="64"/>
  <c r="AT270" i="63"/>
  <c r="AR322" i="63"/>
  <c r="AR1047" i="63"/>
  <c r="AR482" i="64"/>
  <c r="AT892" i="63"/>
  <c r="AR1207" i="63"/>
  <c r="AT50" i="63"/>
  <c r="AR1375" i="63"/>
  <c r="AR194" i="63"/>
  <c r="AR1401" i="63"/>
  <c r="AT1113" i="63"/>
  <c r="AR906" i="64"/>
  <c r="AR672" i="64"/>
  <c r="AT575" i="63"/>
  <c r="AR204" i="64"/>
  <c r="AR1837" i="63"/>
  <c r="AR1625" i="63"/>
  <c r="AR761" i="64"/>
  <c r="AT1846" i="63"/>
  <c r="AT2133" i="63"/>
  <c r="AR723" i="64"/>
  <c r="AR262" i="63"/>
  <c r="AT418" i="63"/>
  <c r="AR1014" i="63"/>
  <c r="AR908" i="63"/>
  <c r="AR1616" i="63"/>
  <c r="AR623" i="63"/>
  <c r="AT2006" i="63"/>
  <c r="AT1236" i="63"/>
  <c r="AR2049" i="63"/>
  <c r="AT111" i="63"/>
  <c r="AT1540" i="63"/>
  <c r="AR1813" i="63"/>
  <c r="AT1532" i="63"/>
  <c r="AT930" i="63"/>
  <c r="AT490" i="63"/>
  <c r="AR879" i="64"/>
  <c r="AR264" i="63"/>
  <c r="AT442" i="63"/>
  <c r="AR135" i="64"/>
  <c r="AT691" i="63"/>
  <c r="AR667" i="64"/>
  <c r="AR608" i="63"/>
  <c r="AR1941" i="63"/>
  <c r="AT465" i="63"/>
  <c r="AR962" i="63"/>
  <c r="AR1176" i="63"/>
  <c r="AT1299" i="63"/>
  <c r="AR67" i="63"/>
  <c r="AR1481" i="63"/>
  <c r="AT569" i="63"/>
  <c r="AT1683" i="63"/>
  <c r="AT1777" i="63"/>
  <c r="AT1938" i="63"/>
  <c r="AR847" i="63"/>
  <c r="AR2140" i="63"/>
  <c r="AR89" i="63"/>
  <c r="AR1935" i="63"/>
  <c r="AT1717" i="63"/>
  <c r="AR787" i="64"/>
  <c r="AT330" i="63"/>
  <c r="AT1581" i="63"/>
  <c r="AR894" i="63"/>
  <c r="AR251" i="63"/>
  <c r="AT772" i="63"/>
  <c r="AR1815" i="63"/>
  <c r="AR706" i="63"/>
  <c r="AR553" i="64"/>
  <c r="AT1731" i="63"/>
  <c r="AT1059" i="63"/>
  <c r="AR790" i="64"/>
  <c r="AR1223" i="63"/>
  <c r="AT738" i="63"/>
  <c r="AR300" i="63"/>
  <c r="AT143" i="63"/>
  <c r="AT2122" i="63"/>
  <c r="AR365" i="64"/>
  <c r="AR1243" i="63"/>
  <c r="AT1688" i="63"/>
  <c r="AT986" i="63"/>
  <c r="AT1701" i="63"/>
  <c r="AR196" i="64"/>
  <c r="AR57" i="63"/>
  <c r="AT1124" i="63"/>
  <c r="AT1864" i="63"/>
  <c r="AR548" i="64"/>
  <c r="AT683" i="63"/>
  <c r="AR111" i="64"/>
  <c r="AR1699" i="63"/>
  <c r="AT528" i="63"/>
  <c r="AT953" i="63"/>
  <c r="AR2104" i="63"/>
  <c r="AR1664" i="63"/>
  <c r="AR311" i="63"/>
  <c r="AR805" i="64"/>
  <c r="AR2130" i="63"/>
  <c r="AT1346" i="63"/>
  <c r="AR213" i="64"/>
  <c r="AR409" i="63"/>
  <c r="AT701" i="63"/>
  <c r="AT319" i="63"/>
  <c r="AR492" i="63"/>
  <c r="AR1284" i="63"/>
  <c r="AT914" i="63"/>
  <c r="AR486" i="64"/>
  <c r="AR9" i="64"/>
  <c r="AR318" i="64"/>
  <c r="AR189" i="63"/>
  <c r="AR1982" i="63"/>
  <c r="AR260" i="63"/>
  <c r="AR2108" i="63"/>
  <c r="AT1054" i="63"/>
  <c r="AR109" i="64"/>
  <c r="AR812" i="64"/>
  <c r="AT2082" i="63"/>
  <c r="AT1958" i="63"/>
  <c r="AR1262" i="63"/>
  <c r="AR110" i="64"/>
  <c r="AR273" i="64"/>
  <c r="AR495" i="63"/>
  <c r="AR1296" i="63"/>
  <c r="AR2042" i="63"/>
  <c r="AR1581" i="63"/>
  <c r="AR188" i="63"/>
  <c r="AT1756" i="63"/>
  <c r="AT1159" i="63"/>
  <c r="AR1608" i="63"/>
  <c r="AT320" i="63"/>
  <c r="AR748" i="63"/>
  <c r="AR1544" i="63"/>
  <c r="AR1494" i="63"/>
  <c r="AR1013" i="63"/>
  <c r="AT1272" i="63"/>
  <c r="AR317" i="63"/>
  <c r="AR454" i="64"/>
  <c r="AT1754" i="63"/>
  <c r="AR1863" i="63"/>
  <c r="AR1313" i="63"/>
  <c r="AT357" i="63"/>
  <c r="AT607" i="63"/>
  <c r="AR886" i="63"/>
  <c r="AT1863" i="63"/>
  <c r="AR961" i="63"/>
  <c r="AT1916" i="63"/>
  <c r="AT219" i="63"/>
  <c r="AR159" i="64"/>
  <c r="AR187" i="64"/>
  <c r="AR963" i="64"/>
  <c r="AR804" i="64"/>
  <c r="AT104" i="63"/>
  <c r="AT1509" i="63"/>
  <c r="AR1518" i="63"/>
  <c r="AR39" i="63"/>
  <c r="AR1472" i="63"/>
  <c r="AR787" i="63"/>
  <c r="AR1424" i="63"/>
  <c r="AT650" i="63"/>
  <c r="AT162" i="63"/>
  <c r="AR519" i="64"/>
  <c r="AR555" i="63"/>
  <c r="AT1238" i="63"/>
  <c r="AR619" i="63"/>
  <c r="AR1057" i="63"/>
  <c r="AT1257" i="63"/>
  <c r="AR205" i="63"/>
  <c r="AR915" i="64"/>
  <c r="AT2030" i="63"/>
  <c r="AT906" i="63"/>
  <c r="AR1094" i="63"/>
  <c r="AT1705" i="63"/>
  <c r="AR303" i="64"/>
  <c r="AR821" i="63"/>
  <c r="AR505" i="63"/>
  <c r="AT709" i="63"/>
  <c r="AT704" i="63"/>
  <c r="AR730" i="63"/>
  <c r="AT545" i="63"/>
  <c r="AT974" i="63"/>
  <c r="AR123" i="63"/>
  <c r="AR1628" i="63"/>
  <c r="AR323" i="63"/>
  <c r="AT945" i="63"/>
  <c r="AR445" i="63"/>
  <c r="AT936" i="63"/>
  <c r="AT1262" i="63"/>
  <c r="AR220" i="64"/>
  <c r="AT354" i="63"/>
  <c r="AT1885" i="63"/>
  <c r="AT1613" i="63"/>
  <c r="AT1711" i="63"/>
  <c r="AR1071" i="63"/>
  <c r="AR243" i="63"/>
  <c r="AR1397" i="63"/>
  <c r="AR557" i="63"/>
  <c r="AR328" i="63"/>
  <c r="AR1244" i="63"/>
  <c r="AR1725" i="63"/>
  <c r="AT1620" i="63"/>
  <c r="AT640" i="63"/>
  <c r="AT283" i="63"/>
  <c r="AR929" i="64"/>
  <c r="AR846" i="63"/>
  <c r="AT1280" i="63"/>
  <c r="AT1915" i="63"/>
  <c r="AR858" i="63"/>
  <c r="AT393" i="63"/>
  <c r="AR1185" i="63"/>
  <c r="AR658" i="64"/>
  <c r="AR799" i="63"/>
  <c r="AR575" i="63"/>
  <c r="AR1940" i="63"/>
  <c r="AR1268" i="63"/>
  <c r="AT500" i="63"/>
  <c r="AT787" i="63"/>
  <c r="AR1515" i="63"/>
  <c r="AR743" i="63"/>
  <c r="AT2077" i="63"/>
  <c r="AT1732" i="63"/>
  <c r="AR1971" i="63"/>
  <c r="AR999" i="63"/>
  <c r="AR885" i="64"/>
  <c r="AR1872" i="63"/>
  <c r="AR1359" i="63"/>
  <c r="AT1941" i="63"/>
  <c r="AR1232" i="63"/>
  <c r="AT843" i="63"/>
  <c r="AT497" i="63"/>
  <c r="AT1273" i="63"/>
  <c r="AT1527" i="63"/>
  <c r="AR516" i="64"/>
  <c r="AT2160" i="63"/>
  <c r="AR1354" i="63"/>
  <c r="AT395" i="63"/>
  <c r="AT1115" i="63"/>
  <c r="AR1037" i="63"/>
  <c r="AT252" i="63"/>
  <c r="AR1143" i="63"/>
  <c r="AT1942" i="63"/>
  <c r="AT781" i="63"/>
  <c r="AR856" i="63"/>
  <c r="AR1937" i="63"/>
  <c r="AR335" i="63"/>
  <c r="AR799" i="64"/>
  <c r="AR1490" i="63"/>
  <c r="AR312" i="64"/>
  <c r="AR365" i="63"/>
  <c r="AT1227" i="63"/>
  <c r="AR852" i="64"/>
  <c r="AR1759" i="63"/>
  <c r="AR431" i="63"/>
  <c r="AR1119" i="63"/>
  <c r="AT1362" i="63"/>
  <c r="AR625" i="63"/>
  <c r="AR1075" i="63"/>
  <c r="AR2028" i="63"/>
  <c r="AR958" i="64"/>
  <c r="AR1558" i="63"/>
  <c r="AR542" i="63"/>
  <c r="AT1602" i="63"/>
  <c r="AT1264" i="63"/>
  <c r="AR949" i="63"/>
  <c r="AT1197" i="63"/>
  <c r="AR1819" i="63"/>
  <c r="AR356" i="64"/>
  <c r="AR1429" i="63"/>
  <c r="AT792" i="63"/>
  <c r="AR160" i="63"/>
  <c r="AR1245" i="63"/>
  <c r="AR812" i="63"/>
  <c r="AR1635" i="63"/>
  <c r="AR998" i="64"/>
  <c r="AR74" i="63"/>
  <c r="AT1691" i="63"/>
  <c r="AR1530" i="63"/>
  <c r="AT732" i="63"/>
  <c r="AR542" i="64"/>
  <c r="AR45" i="64"/>
  <c r="AR1331" i="63"/>
  <c r="AR1697" i="63"/>
  <c r="AR1352" i="63"/>
  <c r="AR1898" i="63"/>
  <c r="AT782" i="63"/>
  <c r="AR1115" i="63"/>
  <c r="AT1308" i="63"/>
  <c r="AR709" i="64"/>
  <c r="AR1075" i="64"/>
  <c r="AR316" i="64"/>
  <c r="AR1540" i="63"/>
  <c r="AR1952" i="63"/>
  <c r="AT812" i="63"/>
  <c r="AR1924" i="63"/>
  <c r="AR796" i="64"/>
  <c r="AR650" i="63"/>
  <c r="AR952" i="64"/>
  <c r="AR825" i="64"/>
  <c r="AR1234" i="63"/>
  <c r="AR1000" i="64"/>
  <c r="AR224" i="64"/>
  <c r="AR674" i="63"/>
  <c r="AR890" i="63"/>
  <c r="AT549" i="63"/>
  <c r="AT1452" i="63"/>
  <c r="AT1647" i="63"/>
  <c r="AR982" i="64"/>
  <c r="AR779" i="64"/>
  <c r="AT1986" i="63"/>
  <c r="AR1210" i="63"/>
  <c r="AR1859" i="63"/>
  <c r="AT1409" i="63"/>
  <c r="AT174" i="63"/>
  <c r="AR2125" i="63"/>
  <c r="AT1856" i="63"/>
  <c r="AT1242" i="63"/>
  <c r="AR529" i="64"/>
  <c r="AR2165" i="63"/>
  <c r="AT1462" i="63"/>
  <c r="AR140" i="63"/>
  <c r="AT1704" i="63"/>
  <c r="AR808" i="64"/>
  <c r="AR270" i="63"/>
  <c r="AR815" i="64"/>
  <c r="AT77" i="63"/>
  <c r="AT666" i="63"/>
  <c r="AR813" i="64"/>
  <c r="AT1502" i="63"/>
  <c r="AR467" i="64"/>
  <c r="AR2032" i="63"/>
  <c r="AR424" i="64"/>
  <c r="AT1698" i="63"/>
  <c r="AR81" i="63"/>
  <c r="AR1046" i="63"/>
  <c r="AR440" i="64"/>
  <c r="AT1832" i="63"/>
  <c r="AT1345" i="63"/>
  <c r="AT690" i="63"/>
  <c r="AR1022" i="63"/>
  <c r="AR524" i="63"/>
  <c r="AR500" i="63"/>
  <c r="AR798" i="64"/>
  <c r="AR1499" i="63"/>
  <c r="AR2043" i="63"/>
  <c r="AT186" i="63"/>
  <c r="AT1556" i="63"/>
  <c r="AR50" i="64"/>
  <c r="AT1313" i="63"/>
  <c r="AR66" i="64"/>
  <c r="AR909" i="64"/>
  <c r="AT2103" i="63"/>
  <c r="AR960" i="64"/>
  <c r="AT1880" i="63"/>
  <c r="AT942" i="63"/>
  <c r="AR789" i="63"/>
  <c r="AR507" i="63"/>
  <c r="AR1603" i="63"/>
  <c r="AR371" i="63"/>
  <c r="AR1877" i="63"/>
  <c r="AT1486" i="63"/>
  <c r="AR2010" i="63"/>
  <c r="AT222" i="63"/>
  <c r="AT1902" i="63"/>
  <c r="AR319" i="64"/>
  <c r="AR1067" i="64"/>
  <c r="AT1969" i="63"/>
  <c r="AR2079" i="63"/>
  <c r="AT2071" i="63"/>
  <c r="AR651" i="63"/>
  <c r="AT458" i="63"/>
  <c r="AR366" i="64"/>
  <c r="AR246" i="63"/>
  <c r="AR364" i="64"/>
  <c r="AR853" i="63"/>
  <c r="AT1852" i="63"/>
  <c r="AR654" i="63"/>
  <c r="AT1505" i="63"/>
  <c r="AT436" i="63"/>
  <c r="AT821" i="63"/>
  <c r="AT853" i="63"/>
  <c r="AR76" i="64"/>
  <c r="AR2037" i="63"/>
  <c r="AR904" i="64"/>
  <c r="AT1098" i="63"/>
  <c r="AT2028" i="63"/>
  <c r="AR1818" i="63"/>
  <c r="AT889" i="63"/>
  <c r="AR930" i="63"/>
  <c r="AT842" i="63"/>
  <c r="AR978" i="63"/>
  <c r="AR956" i="63"/>
  <c r="AR1445" i="63"/>
  <c r="AR744" i="64"/>
  <c r="AR800" i="63"/>
  <c r="AT693" i="63"/>
  <c r="AT2011" i="63"/>
  <c r="AR558" i="63"/>
  <c r="AR969" i="64"/>
  <c r="AT1436" i="63"/>
  <c r="AR171" i="64"/>
  <c r="AR52" i="63"/>
  <c r="AT766" i="63"/>
  <c r="AR913" i="64"/>
  <c r="AR1626" i="63"/>
  <c r="AT1593" i="63"/>
  <c r="AT1834" i="63"/>
  <c r="AR1702" i="63"/>
  <c r="AT486" i="63"/>
  <c r="AT2061" i="63"/>
  <c r="AR1183" i="63"/>
  <c r="AT1926" i="63"/>
  <c r="AR1525" i="63"/>
  <c r="AR919" i="63"/>
  <c r="AR1164" i="63"/>
  <c r="AR2093" i="63"/>
  <c r="AR715" i="64"/>
  <c r="AR2007" i="63"/>
  <c r="AT596" i="63"/>
  <c r="AR1807" i="63"/>
  <c r="AR717" i="64"/>
  <c r="AR1962" i="63"/>
  <c r="AR1893" i="63"/>
  <c r="AR1946" i="63"/>
  <c r="AR1099" i="63"/>
  <c r="AR680" i="64"/>
  <c r="AR944" i="64"/>
  <c r="AR953" i="64"/>
  <c r="AT1396" i="63"/>
  <c r="AR372" i="64"/>
  <c r="AT2106" i="63"/>
  <c r="AT1945" i="63"/>
  <c r="AT837" i="63"/>
  <c r="AR480" i="64"/>
  <c r="AR1483" i="63"/>
  <c r="AT235" i="63"/>
  <c r="AR1171" i="63"/>
  <c r="AR1695" i="63"/>
  <c r="AR925" i="63"/>
  <c r="AR422" i="64"/>
  <c r="AR677" i="63"/>
  <c r="AT557" i="63"/>
  <c r="AR626" i="63"/>
  <c r="AR1091" i="63"/>
  <c r="AT1497" i="63"/>
  <c r="AT2068" i="63"/>
  <c r="AT1862" i="63"/>
  <c r="AT700" i="63"/>
  <c r="AT625" i="63"/>
  <c r="AR676" i="63"/>
  <c r="AR421" i="64"/>
  <c r="AR1536" i="63"/>
  <c r="AR844" i="64"/>
  <c r="AR1479" i="63"/>
  <c r="AT397" i="63"/>
  <c r="AR392" i="63"/>
  <c r="AT1874" i="63"/>
  <c r="AR721" i="64"/>
  <c r="AT482" i="63"/>
  <c r="AR686" i="64"/>
  <c r="AR1726" i="63"/>
  <c r="AR679" i="63"/>
  <c r="AT631" i="63"/>
  <c r="AR1310" i="63"/>
  <c r="AR920" i="64"/>
  <c r="AT1170" i="63"/>
  <c r="AR1007" i="64"/>
  <c r="AT1279" i="63"/>
  <c r="AR481" i="63"/>
  <c r="AT1417" i="63"/>
  <c r="AT253" i="63"/>
  <c r="AT1422" i="63"/>
  <c r="AT1368" i="63"/>
  <c r="AR1945" i="63"/>
  <c r="AR990" i="63"/>
  <c r="AR1802" i="63"/>
  <c r="AT1579" i="63"/>
  <c r="AT888" i="63"/>
  <c r="AR136" i="63"/>
  <c r="AT2075" i="63"/>
  <c r="AT1788" i="63"/>
  <c r="AR855" i="63"/>
  <c r="AR1017" i="63"/>
  <c r="AR1910" i="63"/>
  <c r="AT1330" i="63"/>
  <c r="AR571" i="64"/>
  <c r="AT1259" i="63"/>
  <c r="AR333" i="64"/>
  <c r="AR742" i="63"/>
  <c r="AT1494" i="63"/>
  <c r="AR675" i="63"/>
  <c r="AR757" i="64"/>
  <c r="AT2066" i="63"/>
  <c r="AT1847" i="63"/>
  <c r="AT598" i="63"/>
  <c r="AR28" i="63"/>
  <c r="AR1555" i="63"/>
  <c r="AT943" i="63"/>
  <c r="AR490" i="64"/>
  <c r="AT492" i="63"/>
  <c r="AR1141" i="63"/>
  <c r="AR116" i="63"/>
  <c r="AR602" i="64"/>
  <c r="AR107" i="63"/>
  <c r="AT1364" i="63"/>
  <c r="AT1911" i="63"/>
  <c r="AR989" i="63"/>
  <c r="AR782" i="63"/>
  <c r="AR1849" i="63"/>
  <c r="AR886" i="64"/>
  <c r="AR632" i="64"/>
  <c r="AR554" i="64"/>
  <c r="AT1789" i="63"/>
  <c r="AT1332" i="63"/>
  <c r="AT109" i="63"/>
  <c r="AR403" i="63"/>
  <c r="AR134" i="63"/>
  <c r="AT759" i="63"/>
  <c r="AT975" i="63"/>
  <c r="AR661" i="63"/>
  <c r="AR1251" i="63"/>
  <c r="AR1593" i="63"/>
  <c r="AR1383" i="63"/>
  <c r="AR601" i="63"/>
  <c r="AT1755" i="63"/>
  <c r="AR231" i="63"/>
  <c r="AT254" i="63"/>
  <c r="AR1386" i="63"/>
  <c r="AR803" i="63"/>
  <c r="AR833" i="63"/>
  <c r="AR703" i="64"/>
  <c r="AR1812" i="63"/>
  <c r="AR143" i="64"/>
  <c r="AR1541" i="63"/>
  <c r="AR1778" i="63"/>
  <c r="AR443" i="63"/>
  <c r="AT1095" i="63"/>
  <c r="AR70" i="64"/>
  <c r="AR556" i="63"/>
  <c r="AR1928" i="63"/>
  <c r="AR1084" i="64"/>
  <c r="AT2096" i="63"/>
  <c r="AR86" i="64"/>
  <c r="AT1129" i="63"/>
  <c r="AR7" i="64"/>
  <c r="AT1530" i="63"/>
  <c r="AT639" i="63"/>
  <c r="AR737" i="64"/>
  <c r="AR692" i="64"/>
  <c r="AR1522" i="63"/>
  <c r="AT959" i="63"/>
  <c r="AR1899" i="63"/>
  <c r="AR949" i="64"/>
  <c r="AR1474" i="63"/>
  <c r="AR1195" i="63"/>
  <c r="AR2076" i="63"/>
  <c r="AR175" i="63"/>
  <c r="AR1740" i="63"/>
  <c r="AR766" i="64"/>
  <c r="AR352" i="63"/>
  <c r="AR1048" i="63"/>
  <c r="AT2036" i="63"/>
  <c r="AR329" i="63"/>
  <c r="AR677" i="64"/>
  <c r="AT6" i="63"/>
  <c r="AR296" i="64"/>
  <c r="AT1935" i="63"/>
  <c r="AR521" i="64"/>
  <c r="AT1285" i="63"/>
  <c r="AR2157" i="63"/>
  <c r="AT612" i="63"/>
  <c r="AT2046" i="63"/>
  <c r="AR1656" i="63"/>
  <c r="AR410" i="64"/>
  <c r="AR88" i="63"/>
  <c r="AT427" i="63"/>
  <c r="AR315" i="63"/>
  <c r="AR234" i="64"/>
  <c r="AR1139" i="63"/>
  <c r="AT1403" i="63"/>
  <c r="AR1307" i="63"/>
  <c r="AR141" i="63"/>
  <c r="AR60" i="63"/>
  <c r="AR55" i="64"/>
  <c r="AR1311" i="63"/>
  <c r="AR1881" i="63"/>
  <c r="AT1566" i="63"/>
  <c r="AR410" i="63"/>
  <c r="AR726" i="64"/>
  <c r="AR498" i="63"/>
  <c r="AT532" i="63"/>
  <c r="AT605" i="63"/>
  <c r="AR459" i="63"/>
  <c r="AT1578" i="63"/>
  <c r="AT1319" i="63"/>
  <c r="AT535" i="63"/>
  <c r="AR1032" i="64"/>
  <c r="AT1939" i="63"/>
  <c r="AT1031" i="63"/>
  <c r="AR175" i="64"/>
  <c r="AT1140" i="63"/>
  <c r="AT540" i="63"/>
  <c r="AT212" i="63"/>
  <c r="AT971" i="63"/>
  <c r="AT1726" i="63"/>
  <c r="AR133" i="64"/>
  <c r="AR1261" i="63"/>
  <c r="AR1972" i="63"/>
  <c r="AR334" i="63"/>
  <c r="AR538" i="63"/>
  <c r="AR588" i="64"/>
  <c r="AR571" i="63"/>
  <c r="AT1710" i="63"/>
  <c r="AR154" i="63"/>
  <c r="AR862" i="64"/>
  <c r="AR2002" i="63"/>
  <c r="AT1876" i="63"/>
  <c r="AR621" i="63"/>
  <c r="AR1081" i="63"/>
  <c r="AR1811" i="63"/>
  <c r="AR1572" i="63"/>
  <c r="AT1899" i="63"/>
  <c r="AT1980" i="63"/>
  <c r="AT1097" i="63"/>
  <c r="AT521" i="63"/>
  <c r="AR1473" i="63"/>
  <c r="AT1383" i="63"/>
  <c r="AR344" i="63"/>
  <c r="AR580" i="64"/>
  <c r="AT1631" i="63"/>
  <c r="AR1097" i="63"/>
  <c r="AT750" i="63"/>
  <c r="AT583" i="63"/>
  <c r="AR809" i="63"/>
  <c r="AR860" i="63"/>
  <c r="AR1377" i="63"/>
  <c r="AR986" i="64"/>
  <c r="AR230" i="63"/>
  <c r="AT114" i="63"/>
  <c r="AR190" i="63"/>
  <c r="AR1405" i="63"/>
  <c r="AR845" i="63"/>
  <c r="AR2055" i="63"/>
  <c r="AR758" i="63"/>
  <c r="AT318" i="63"/>
  <c r="AR1963" i="63"/>
  <c r="AR244" i="63"/>
  <c r="AR565" i="63"/>
  <c r="AT1021" i="63"/>
  <c r="AR98" i="63"/>
  <c r="AT523" i="63"/>
  <c r="AT720" i="63"/>
  <c r="AR754" i="63"/>
  <c r="AR376" i="64"/>
  <c r="AR294" i="64"/>
  <c r="AR770" i="64"/>
  <c r="AT1855" i="63"/>
  <c r="AR742" i="64"/>
  <c r="AR1388" i="63"/>
  <c r="AR808" i="63"/>
  <c r="AR181" i="64"/>
  <c r="AT1920" i="63"/>
  <c r="AR262" i="64"/>
  <c r="AT808" i="63"/>
  <c r="AR868" i="63"/>
  <c r="AR170" i="64"/>
  <c r="AR745" i="63"/>
  <c r="AT1435" i="63"/>
  <c r="AR1984" i="63"/>
  <c r="AR355" i="64"/>
  <c r="AR34" i="63"/>
  <c r="AR263" i="64"/>
  <c r="AR415" i="64"/>
  <c r="AT256" i="63"/>
  <c r="AR614" i="64"/>
  <c r="AT1312" i="63"/>
  <c r="AR49" i="63"/>
  <c r="AT1645" i="63"/>
  <c r="AT1306" i="63"/>
  <c r="AR510" i="63"/>
  <c r="AR455" i="64"/>
  <c r="AT1715" i="63"/>
  <c r="AT488" i="63"/>
  <c r="AT890" i="63"/>
  <c r="AT444" i="63"/>
  <c r="AR436" i="64"/>
  <c r="AR271" i="64"/>
  <c r="AR1999" i="63"/>
  <c r="AT932" i="63"/>
  <c r="AR7" i="63"/>
  <c r="AT2110" i="63"/>
  <c r="AR416" i="64"/>
  <c r="AR259" i="63"/>
  <c r="AT1144" i="63"/>
  <c r="AR481" i="64"/>
  <c r="AR1655" i="63"/>
  <c r="AR662" i="64"/>
  <c r="AR1686" i="63"/>
  <c r="AR954" i="64"/>
  <c r="AT105" i="63"/>
  <c r="AT1375" i="63"/>
  <c r="AR947" i="63"/>
  <c r="AR492" i="64"/>
  <c r="AT1798" i="63"/>
  <c r="AR436" i="63"/>
  <c r="AR226" i="63"/>
  <c r="AR994" i="64"/>
  <c r="AT679" i="63"/>
  <c r="AR713" i="63"/>
  <c r="AT1541" i="63"/>
  <c r="AR1896" i="63"/>
  <c r="AT2114" i="63"/>
  <c r="AT670" i="63"/>
  <c r="AT514" i="63"/>
  <c r="AR979" i="63"/>
  <c r="AR826" i="64"/>
  <c r="AT635" i="63"/>
  <c r="AR1533" i="63"/>
  <c r="AR391" i="64"/>
  <c r="AT2050" i="63"/>
  <c r="AR610" i="64"/>
  <c r="AT1976" i="63"/>
  <c r="AT734" i="63"/>
  <c r="AR1885" i="63"/>
  <c r="AR216" i="64"/>
  <c r="AR807" i="64"/>
  <c r="AT601" i="63"/>
  <c r="AR2050" i="63"/>
  <c r="AR1052" i="64"/>
  <c r="AR825" i="63"/>
  <c r="AT2140" i="63"/>
  <c r="AT1953" i="63"/>
  <c r="AR2063" i="63"/>
  <c r="AT1327" i="63"/>
  <c r="AT2031" i="63"/>
  <c r="AT293" i="63"/>
  <c r="AT1139" i="63"/>
  <c r="AR1598" i="63"/>
  <c r="AR377" i="64"/>
  <c r="AT626" i="63"/>
  <c r="AR781" i="64"/>
  <c r="AT958" i="63"/>
  <c r="AT952" i="63"/>
  <c r="AT825" i="63"/>
  <c r="AT475" i="63"/>
  <c r="AR1056" i="63"/>
  <c r="AR88" i="64"/>
  <c r="AT708" i="63"/>
  <c r="AR431" i="64"/>
  <c r="AR1406" i="63"/>
  <c r="AT1827" i="63"/>
  <c r="AT1550" i="63"/>
  <c r="AR1055" i="64"/>
  <c r="AR242" i="63"/>
  <c r="AR478" i="64"/>
  <c r="AR775" i="64"/>
  <c r="AR1048" i="64"/>
  <c r="AT1633" i="63"/>
  <c r="AR446" i="63"/>
  <c r="AR523" i="64"/>
  <c r="AR2120" i="63"/>
  <c r="AT1480" i="63"/>
  <c r="AT417" i="63"/>
  <c r="AR853" i="64"/>
  <c r="AR1784" i="63"/>
  <c r="AR1072" i="64"/>
  <c r="AT1583" i="63"/>
  <c r="AR570" i="64"/>
  <c r="AT1282" i="63"/>
  <c r="AR119" i="64"/>
  <c r="AR579" i="64"/>
  <c r="AR93" i="64"/>
  <c r="AT579" i="63"/>
  <c r="AR217" i="64"/>
  <c r="AT845" i="63"/>
  <c r="AR15" i="63"/>
  <c r="AR1260" i="63"/>
  <c r="AT1107" i="63"/>
  <c r="AR1766" i="63"/>
  <c r="AR599" i="63"/>
  <c r="AR955" i="63"/>
  <c r="AR1476" i="63"/>
  <c r="AR142" i="63"/>
  <c r="AT688" i="63"/>
  <c r="AR643" i="63"/>
  <c r="AR1912" i="63"/>
  <c r="AR19" i="63"/>
  <c r="AR1629" i="63"/>
  <c r="AT1438" i="63"/>
  <c r="AR478" i="63"/>
  <c r="AT928" i="63"/>
  <c r="AR1539" i="63"/>
  <c r="AT1445" i="63"/>
  <c r="AT2000" i="63"/>
  <c r="AT1523" i="63"/>
  <c r="AT1193" i="63"/>
  <c r="AR379" i="64"/>
  <c r="AT504" i="63"/>
  <c r="AT807" i="63"/>
  <c r="AT616" i="63"/>
  <c r="AR239" i="63"/>
  <c r="AR1458" i="63"/>
  <c r="AR1712" i="63"/>
  <c r="AR1149" i="63"/>
  <c r="AT1634" i="63"/>
  <c r="AR1919" i="63"/>
  <c r="AR1730" i="63"/>
  <c r="AR423" i="64"/>
  <c r="AT364" i="63"/>
  <c r="AT1552" i="63"/>
  <c r="AR290" i="63"/>
  <c r="AR473" i="63"/>
  <c r="AR1148" i="63"/>
  <c r="AR1146" i="63"/>
  <c r="AR191" i="63"/>
  <c r="AR1854" i="63"/>
  <c r="AT2019" i="63"/>
  <c r="AR223" i="64"/>
  <c r="AR2162" i="63"/>
  <c r="AR514" i="63"/>
  <c r="AT1829" i="63"/>
  <c r="AR1482" i="63"/>
  <c r="AR1545" i="63"/>
  <c r="AR515" i="64"/>
  <c r="AR795" i="64"/>
  <c r="AR325" i="63"/>
  <c r="AR518" i="64"/>
  <c r="AT1586" i="63"/>
  <c r="AR741" i="63"/>
  <c r="AR928" i="64"/>
  <c r="AR441" i="64"/>
  <c r="AT834" i="63"/>
  <c r="AT1894" i="63"/>
  <c r="AR870" i="63"/>
  <c r="AR1363" i="63"/>
  <c r="AR1061" i="63"/>
  <c r="AR511" i="63"/>
  <c r="AR1796" i="63"/>
  <c r="AR641" i="64"/>
  <c r="AR379" i="63"/>
  <c r="AT1670" i="63"/>
  <c r="AR948" i="64"/>
  <c r="AR923" i="64"/>
  <c r="AT1291" i="63"/>
  <c r="AR569" i="63"/>
  <c r="AR511" i="64"/>
  <c r="AR851" i="64"/>
  <c r="AR1905" i="63"/>
  <c r="AT1405" i="63"/>
  <c r="AR351" i="63"/>
  <c r="AT1940" i="63"/>
  <c r="AR336" i="63"/>
  <c r="AR655" i="64"/>
  <c r="AT1006" i="63"/>
  <c r="AR1252" i="63"/>
  <c r="AR1125" i="63"/>
  <c r="AT551" i="63"/>
  <c r="AR229" i="63"/>
  <c r="AT1882" i="63"/>
  <c r="AR807" i="63"/>
  <c r="AT1237" i="63"/>
  <c r="AR1639" i="63"/>
  <c r="AT715" i="63"/>
  <c r="AT2072" i="63"/>
  <c r="AT1678" i="63"/>
  <c r="AT1318" i="63"/>
  <c r="AT1323" i="63"/>
  <c r="AR71" i="63"/>
  <c r="AR980" i="63"/>
  <c r="AR1528" i="63"/>
  <c r="AR783" i="64"/>
  <c r="AT554" i="63"/>
  <c r="AR363" i="64"/>
  <c r="AR1126" i="63"/>
  <c r="AR238" i="63"/>
  <c r="AT1304" i="63"/>
  <c r="AR901" i="64"/>
  <c r="AT182" i="63"/>
  <c r="AT178" i="63"/>
  <c r="AR598" i="64"/>
  <c r="AT663" i="63"/>
  <c r="AR1519" i="63"/>
  <c r="AR1680" i="63"/>
  <c r="AR1432" i="63"/>
  <c r="AT467" i="63"/>
  <c r="AT1136" i="63"/>
  <c r="AR72" i="63"/>
  <c r="AR1066" i="64"/>
  <c r="AT491" i="63"/>
  <c r="AR378" i="64"/>
  <c r="AR1063" i="64"/>
  <c r="AT1718" i="63"/>
  <c r="AT1094" i="63"/>
  <c r="AR240" i="64"/>
  <c r="AT1689" i="63"/>
  <c r="AT470" i="63"/>
  <c r="AT223" i="63"/>
  <c r="AR1537" i="63"/>
  <c r="AR1709" i="63"/>
  <c r="AR1010" i="63"/>
  <c r="AT1651" i="63"/>
  <c r="AR1783" i="63"/>
  <c r="AT1821" i="63"/>
  <c r="AR1402" i="63"/>
  <c r="AR545" i="64"/>
  <c r="AR828" i="64"/>
  <c r="AT725" i="63"/>
  <c r="AR639" i="63"/>
  <c r="AR887" i="63"/>
  <c r="AR446" i="64"/>
  <c r="AR144" i="63"/>
  <c r="AT1117" i="63"/>
  <c r="AT872" i="63"/>
  <c r="AR1160" i="63"/>
  <c r="AT822" i="63"/>
  <c r="AT1515" i="63"/>
  <c r="AR155" i="64"/>
  <c r="AT1475" i="63"/>
  <c r="AT183" i="63"/>
  <c r="AR1986" i="63"/>
  <c r="AR1604" i="63"/>
  <c r="AR1003" i="63"/>
  <c r="AR141" i="64"/>
  <c r="AR1751" i="63"/>
  <c r="AR1096" i="63"/>
  <c r="AT1106" i="63"/>
  <c r="AT1100" i="63"/>
  <c r="AR899" i="63"/>
  <c r="AR400" i="64"/>
  <c r="AR1216" i="63"/>
  <c r="AT1150" i="63"/>
  <c r="AT2045" i="63"/>
  <c r="AR888" i="64"/>
  <c r="AR103" i="63"/>
  <c r="AR1575" i="63"/>
  <c r="AT1762" i="63"/>
  <c r="AT902" i="63"/>
  <c r="AR357" i="63"/>
  <c r="AT574" i="63"/>
  <c r="AT611" i="63"/>
  <c r="AR996" i="64"/>
  <c r="AR470" i="64"/>
  <c r="AR874" i="64"/>
  <c r="AT1485" i="63"/>
  <c r="AR1344" i="63"/>
  <c r="AT176" i="63"/>
  <c r="AR2034" i="63"/>
  <c r="AT947" i="63"/>
  <c r="AR549" i="64"/>
  <c r="AT180" i="63"/>
  <c r="AT887" i="63"/>
  <c r="AT580" i="63"/>
  <c r="AR838" i="64"/>
  <c r="AR1436" i="63"/>
  <c r="AR1413" i="63"/>
  <c r="AT1307" i="63"/>
  <c r="AR339" i="63"/>
  <c r="AT2002" i="63"/>
  <c r="AR543" i="63"/>
  <c r="AR118" i="64"/>
  <c r="AT443" i="63"/>
  <c r="AT1772" i="63"/>
  <c r="AR148" i="64"/>
  <c r="AT1005" i="63"/>
  <c r="AT2086" i="63"/>
  <c r="AR987" i="63"/>
  <c r="AR839" i="63"/>
  <c r="AR1167" i="63"/>
  <c r="AT1003" i="63"/>
  <c r="AR1253" i="63"/>
  <c r="AR148" i="63"/>
  <c r="AR721" i="63"/>
  <c r="AR520" i="63"/>
  <c r="AR1064" i="64"/>
  <c r="AR1587" i="63"/>
  <c r="AT1248" i="63"/>
  <c r="AT1087" i="63"/>
  <c r="AR979" i="64"/>
  <c r="AR1732" i="63"/>
  <c r="AR1179" i="63"/>
  <c r="AR924" i="64"/>
  <c r="AR1026" i="63"/>
  <c r="AR245" i="64"/>
  <c r="AR904" i="63"/>
  <c r="AR1016" i="64"/>
  <c r="AR151" i="64"/>
  <c r="AR593" i="64"/>
  <c r="AT1904" i="63"/>
  <c r="AR388" i="63"/>
  <c r="AR1275" i="63"/>
  <c r="AR48" i="64"/>
  <c r="AT2065" i="63"/>
  <c r="AR493" i="64"/>
  <c r="AR1486" i="63"/>
  <c r="AR369" i="64"/>
  <c r="AT578" i="63"/>
  <c r="AR1054" i="63"/>
  <c r="AR589" i="63"/>
  <c r="AR139" i="64"/>
  <c r="AR977" i="64"/>
  <c r="AT618" i="63"/>
  <c r="AR640" i="64"/>
  <c r="AT1171" i="63"/>
  <c r="AT147" i="63"/>
  <c r="AT2120" i="63"/>
  <c r="AT1361" i="63"/>
  <c r="AT1908" i="63"/>
  <c r="AR1810" i="63"/>
  <c r="AR842" i="64"/>
  <c r="AT1977" i="63"/>
  <c r="AR1717" i="63"/>
  <c r="AR85" i="64"/>
  <c r="AR546" i="64"/>
  <c r="AR537" i="64"/>
  <c r="AT1849" i="63"/>
  <c r="AT1096" i="63"/>
  <c r="AR41" i="64"/>
  <c r="AT1712" i="63"/>
  <c r="AR1002" i="64"/>
  <c r="AT761" i="63"/>
  <c r="AT793" i="63"/>
  <c r="AR705" i="63"/>
  <c r="AR1841" i="63"/>
  <c r="AR1368" i="63"/>
  <c r="AT288" i="63"/>
  <c r="AT1813" i="63"/>
  <c r="AT144" i="63"/>
  <c r="AR2001" i="63"/>
  <c r="AR314" i="64"/>
  <c r="AR503" i="64"/>
  <c r="AT925" i="63"/>
  <c r="AR835" i="63"/>
  <c r="AR78" i="63"/>
  <c r="AR976" i="64"/>
  <c r="AR836" i="63"/>
  <c r="AR2106" i="63"/>
  <c r="AT449" i="63"/>
  <c r="AR588" i="63"/>
  <c r="AU2106" i="63" l="1"/>
  <c r="AU836" i="63"/>
  <c r="AU976" i="64"/>
  <c r="AU78" i="63"/>
  <c r="AU90" i="63" s="1"/>
  <c r="AU102" i="63" s="1"/>
  <c r="AU103" i="63" s="1"/>
  <c r="AU104" i="63" s="1"/>
  <c r="AU114" i="63" s="1"/>
  <c r="AU115" i="63" s="1"/>
  <c r="AU116" i="63" s="1"/>
  <c r="AU126" i="63" s="1"/>
  <c r="AU138" i="63" s="1"/>
  <c r="AU150" i="63" s="1"/>
  <c r="AU151" i="63" s="1"/>
  <c r="AU152" i="63" s="1"/>
  <c r="AU835" i="63"/>
  <c r="AU314" i="64"/>
  <c r="AU2001" i="63"/>
  <c r="AU1368" i="63"/>
  <c r="AU1841" i="63"/>
  <c r="AU705" i="63"/>
  <c r="AU1002" i="64"/>
  <c r="AU41" i="64"/>
  <c r="AU85" i="64"/>
  <c r="AU1717" i="63"/>
  <c r="AU842" i="64"/>
  <c r="AU1810" i="63"/>
  <c r="AU540" i="64"/>
  <c r="AU640" i="64"/>
  <c r="AU977" i="64"/>
  <c r="AU139" i="64"/>
  <c r="AU1054" i="63"/>
  <c r="AU369" i="64"/>
  <c r="AU1486" i="63"/>
  <c r="AU493" i="64"/>
  <c r="AU48" i="64"/>
  <c r="AU1275" i="63"/>
  <c r="AU388" i="63"/>
  <c r="AU151" i="64"/>
  <c r="AU1016" i="64"/>
  <c r="AU904" i="63"/>
  <c r="AU245" i="64"/>
  <c r="AU1026" i="63"/>
  <c r="AU924" i="64"/>
  <c r="AU1179" i="63"/>
  <c r="AU1732" i="63"/>
  <c r="AU979" i="64"/>
  <c r="AU1587" i="63"/>
  <c r="AU1064" i="64"/>
  <c r="AU721" i="63"/>
  <c r="AU148" i="63"/>
  <c r="AU1253" i="63"/>
  <c r="AU1167" i="63"/>
  <c r="AU839" i="63"/>
  <c r="AU987" i="63"/>
  <c r="AU148" i="64"/>
  <c r="AU118" i="64"/>
  <c r="AU339" i="63"/>
  <c r="AU1413" i="63"/>
  <c r="AU1436" i="63"/>
  <c r="AU838" i="64"/>
  <c r="AU2034" i="63"/>
  <c r="AU1344" i="63"/>
  <c r="AU874" i="64"/>
  <c r="AU470" i="64"/>
  <c r="AU996" i="64"/>
  <c r="AU357" i="63"/>
  <c r="AU1575" i="63"/>
  <c r="AU888" i="64"/>
  <c r="AU1216" i="63"/>
  <c r="AU400" i="64"/>
  <c r="AU899" i="63"/>
  <c r="AU1096" i="63"/>
  <c r="AU1751" i="63"/>
  <c r="AU141" i="64"/>
  <c r="AU1003" i="63"/>
  <c r="AU1604" i="63"/>
  <c r="AU1986" i="63"/>
  <c r="AU155" i="64"/>
  <c r="AU1160" i="63"/>
  <c r="AU144" i="63"/>
  <c r="AU446" i="64"/>
  <c r="AU887" i="63"/>
  <c r="AU539" i="63"/>
  <c r="AU639" i="63"/>
  <c r="AU828" i="64"/>
  <c r="AU1402" i="63"/>
  <c r="AU1783" i="63"/>
  <c r="AU1010" i="63"/>
  <c r="AU1709" i="63"/>
  <c r="AU1537" i="63"/>
  <c r="AU240" i="64"/>
  <c r="AU1063" i="64"/>
  <c r="AU378" i="64"/>
  <c r="AU1066" i="64"/>
  <c r="AU72" i="63"/>
  <c r="AU1432" i="63"/>
  <c r="AU1680" i="63"/>
  <c r="AU1519" i="63"/>
  <c r="AU901" i="64"/>
  <c r="AU238" i="63"/>
  <c r="AU1126" i="63"/>
  <c r="AU363" i="64"/>
  <c r="AU783" i="64"/>
  <c r="AU1528" i="63"/>
  <c r="AU980" i="63"/>
  <c r="AU71" i="63"/>
  <c r="AU1639" i="63"/>
  <c r="AU807" i="63"/>
  <c r="AU229" i="63"/>
  <c r="AU1125" i="63"/>
  <c r="AU1252" i="63"/>
  <c r="AU555" i="64"/>
  <c r="AU655" i="64"/>
  <c r="AU336" i="63"/>
  <c r="AU351" i="63"/>
  <c r="AU1905" i="63"/>
  <c r="AU851" i="64"/>
  <c r="AU923" i="64"/>
  <c r="AU948" i="64"/>
  <c r="AU379" i="63"/>
  <c r="AU541" i="64"/>
  <c r="AU641" i="64"/>
  <c r="AU1796" i="63"/>
  <c r="AU1061" i="63"/>
  <c r="AU1363" i="63"/>
  <c r="AU870" i="63"/>
  <c r="AU441" i="64"/>
  <c r="AU928" i="64"/>
  <c r="AU741" i="63"/>
  <c r="AU325" i="63"/>
  <c r="AU795" i="64"/>
  <c r="AU1545" i="63"/>
  <c r="AU1482" i="63"/>
  <c r="AU2162" i="63"/>
  <c r="AU223" i="64"/>
  <c r="AU1854" i="63"/>
  <c r="AU191" i="63"/>
  <c r="AU1146" i="63"/>
  <c r="AU1148" i="63"/>
  <c r="AU473" i="63"/>
  <c r="AU290" i="63"/>
  <c r="AU423" i="64"/>
  <c r="AU1730" i="63"/>
  <c r="AU1919" i="63"/>
  <c r="AU1149" i="63"/>
  <c r="AU1712" i="63"/>
  <c r="AU1458" i="63"/>
  <c r="AU239" i="63"/>
  <c r="AU379" i="64"/>
  <c r="AU1539" i="63"/>
  <c r="AU478" i="63"/>
  <c r="AU1629" i="63"/>
  <c r="AU19" i="63"/>
  <c r="AU1912" i="63"/>
  <c r="AU643" i="63"/>
  <c r="AU543" i="63"/>
  <c r="AU142" i="63"/>
  <c r="AU1476" i="63"/>
  <c r="AU955" i="63"/>
  <c r="AU1766" i="63"/>
  <c r="AU1260" i="63"/>
  <c r="AU15" i="63"/>
  <c r="AU217" i="64"/>
  <c r="AU93" i="64"/>
  <c r="AU119" i="64"/>
  <c r="AU1072" i="64"/>
  <c r="AU1784" i="63"/>
  <c r="AU853" i="64"/>
  <c r="AU2120" i="63"/>
  <c r="AU446" i="63"/>
  <c r="AU1048" i="64"/>
  <c r="AU775" i="64"/>
  <c r="AU478" i="64"/>
  <c r="AU242" i="63"/>
  <c r="AU1055" i="64"/>
  <c r="AU1406" i="63"/>
  <c r="AU431" i="64"/>
  <c r="AU88" i="64"/>
  <c r="AU1056" i="63"/>
  <c r="AU781" i="64"/>
  <c r="AU377" i="64"/>
  <c r="AU1598" i="63"/>
  <c r="AU2063" i="63"/>
  <c r="AU825" i="63"/>
  <c r="AU1052" i="64"/>
  <c r="AU2050" i="63"/>
  <c r="AU807" i="64"/>
  <c r="AU216" i="64"/>
  <c r="AU1885" i="63"/>
  <c r="AU510" i="64"/>
  <c r="AU610" i="64"/>
  <c r="AU391" i="64"/>
  <c r="AU1533" i="63"/>
  <c r="AU826" i="64"/>
  <c r="AU979" i="63"/>
  <c r="AU1896" i="63"/>
  <c r="AU713" i="63"/>
  <c r="AU994" i="64"/>
  <c r="AU436" i="63"/>
  <c r="AU492" i="64"/>
  <c r="AU947" i="63"/>
  <c r="AU954" i="64"/>
  <c r="AU1686" i="63"/>
  <c r="AU562" i="64"/>
  <c r="AU662" i="64"/>
  <c r="AU1655" i="63"/>
  <c r="AU481" i="64"/>
  <c r="AU259" i="63"/>
  <c r="AU416" i="64"/>
  <c r="AU7" i="63"/>
  <c r="AU1999" i="63"/>
  <c r="AU271" i="64"/>
  <c r="AU436" i="64"/>
  <c r="AU455" i="64"/>
  <c r="AU49" i="63"/>
  <c r="AU514" i="64"/>
  <c r="AU614" i="64"/>
  <c r="AU415" i="64"/>
  <c r="AU263" i="64"/>
  <c r="AU34" i="63"/>
  <c r="AU355" i="64"/>
  <c r="AU1984" i="63"/>
  <c r="AU745" i="63"/>
  <c r="AU170" i="64"/>
  <c r="AU868" i="63"/>
  <c r="AU262" i="64"/>
  <c r="AU181" i="64"/>
  <c r="AU808" i="63"/>
  <c r="AU1388" i="63"/>
  <c r="AU742" i="64"/>
  <c r="AU770" i="64"/>
  <c r="AU294" i="64"/>
  <c r="AU376" i="64"/>
  <c r="AU754" i="63"/>
  <c r="AU98" i="63"/>
  <c r="AU244" i="63"/>
  <c r="AU1963" i="63"/>
  <c r="AU758" i="63"/>
  <c r="AU2055" i="63"/>
  <c r="AU845" i="63"/>
  <c r="AU1405" i="63"/>
  <c r="AU190" i="63"/>
  <c r="AU230" i="63"/>
  <c r="AU986" i="64"/>
  <c r="AU1377" i="63"/>
  <c r="AU860" i="63"/>
  <c r="AU809" i="63"/>
  <c r="AU1097" i="63"/>
  <c r="AU344" i="63"/>
  <c r="AU1473" i="63"/>
  <c r="AU1572" i="63"/>
  <c r="AU1811" i="63"/>
  <c r="AU1081" i="63"/>
  <c r="AU521" i="63"/>
  <c r="AU621" i="63"/>
  <c r="AU2002" i="63"/>
  <c r="AU862" i="64"/>
  <c r="AU154" i="63"/>
  <c r="AU334" i="63"/>
  <c r="AU1972" i="63"/>
  <c r="AU1261" i="63"/>
  <c r="AU133" i="64"/>
  <c r="AU175" i="64"/>
  <c r="AU1032" i="64"/>
  <c r="AU459" i="63"/>
  <c r="AU498" i="63"/>
  <c r="AU726" i="64"/>
  <c r="AU410" i="63"/>
  <c r="AU1881" i="63"/>
  <c r="AU1311" i="63"/>
  <c r="AU50" i="63"/>
  <c r="AU60" i="63"/>
  <c r="AU141" i="63"/>
  <c r="AU1307" i="63"/>
  <c r="AU1139" i="63"/>
  <c r="AU234" i="64"/>
  <c r="AU315" i="63"/>
  <c r="AU88" i="63"/>
  <c r="AU410" i="64"/>
  <c r="AU1656" i="63"/>
  <c r="AU2157" i="63"/>
  <c r="AU296" i="64"/>
  <c r="AU577" i="64"/>
  <c r="AU677" i="64"/>
  <c r="AU329" i="63"/>
  <c r="AU1048" i="63"/>
  <c r="AU352" i="63"/>
  <c r="AU766" i="64"/>
  <c r="AU1740" i="63"/>
  <c r="AU2076" i="63"/>
  <c r="AU1195" i="63"/>
  <c r="AU1474" i="63"/>
  <c r="AU949" i="64"/>
  <c r="AU1899" i="63"/>
  <c r="AU1522" i="63"/>
  <c r="AU592" i="64"/>
  <c r="AU692" i="64"/>
  <c r="AU737" i="64"/>
  <c r="AU7" i="64"/>
  <c r="AU86" i="64"/>
  <c r="AU1084" i="64"/>
  <c r="AU1928" i="63"/>
  <c r="AU70" i="64"/>
  <c r="AU443" i="63"/>
  <c r="AU1778" i="63"/>
  <c r="AU1541" i="63"/>
  <c r="AU143" i="64"/>
  <c r="AU1812" i="63"/>
  <c r="AU703" i="64"/>
  <c r="AU833" i="63"/>
  <c r="AU803" i="63"/>
  <c r="AU1386" i="63"/>
  <c r="AU231" i="63"/>
  <c r="AU501" i="63"/>
  <c r="AU601" i="63"/>
  <c r="AU1383" i="63"/>
  <c r="AU1593" i="63"/>
  <c r="AU1251" i="63"/>
  <c r="AU561" i="63"/>
  <c r="AU661" i="63"/>
  <c r="AU134" i="63"/>
  <c r="AU403" i="63"/>
  <c r="AU532" i="64"/>
  <c r="AU632" i="64"/>
  <c r="AU886" i="64"/>
  <c r="AU1849" i="63"/>
  <c r="AU782" i="63"/>
  <c r="AU989" i="63"/>
  <c r="AU107" i="63"/>
  <c r="AU502" i="64"/>
  <c r="AU602" i="64"/>
  <c r="AU1141" i="63"/>
  <c r="AU490" i="64"/>
  <c r="AU1555" i="63"/>
  <c r="AU28" i="63"/>
  <c r="AU757" i="64"/>
  <c r="AU575" i="63"/>
  <c r="AU675" i="63"/>
  <c r="AU742" i="63"/>
  <c r="AU333" i="64"/>
  <c r="AU1910" i="63"/>
  <c r="AU1017" i="63"/>
  <c r="AU855" i="63"/>
  <c r="AU136" i="63"/>
  <c r="AU1802" i="63"/>
  <c r="AU990" i="63"/>
  <c r="AU1945" i="63"/>
  <c r="AU481" i="63"/>
  <c r="AU1007" i="64"/>
  <c r="AU920" i="64"/>
  <c r="AU1310" i="63"/>
  <c r="AU579" i="63"/>
  <c r="AU679" i="63"/>
  <c r="AU1726" i="63"/>
  <c r="AU586" i="64"/>
  <c r="AU686" i="64"/>
  <c r="AU721" i="64"/>
  <c r="AU392" i="63"/>
  <c r="AU1479" i="63"/>
  <c r="AU844" i="64"/>
  <c r="AU1536" i="63"/>
  <c r="AU421" i="64"/>
  <c r="AU576" i="63"/>
  <c r="AU676" i="63"/>
  <c r="AU1091" i="63"/>
  <c r="AU526" i="63"/>
  <c r="AU626" i="63"/>
  <c r="AU577" i="63"/>
  <c r="AU677" i="63"/>
  <c r="AU422" i="64"/>
  <c r="AU925" i="63"/>
  <c r="AU1695" i="63"/>
  <c r="AU1171" i="63"/>
  <c r="AU1483" i="63"/>
  <c r="AU480" i="64"/>
  <c r="AU372" i="64"/>
  <c r="AU953" i="64"/>
  <c r="AU944" i="64"/>
  <c r="AU680" i="64"/>
  <c r="AU580" i="64"/>
  <c r="AU1099" i="63"/>
  <c r="AU1946" i="63"/>
  <c r="AU1893" i="63"/>
  <c r="AU1962" i="63"/>
  <c r="AU717" i="64"/>
  <c r="AU1807" i="63"/>
  <c r="AU2007" i="63"/>
  <c r="AU715" i="64"/>
  <c r="AU2093" i="63"/>
  <c r="AU1164" i="63"/>
  <c r="AU919" i="63"/>
  <c r="AU1525" i="63"/>
  <c r="AU1183" i="63"/>
  <c r="AU1702" i="63"/>
  <c r="AU1626" i="63"/>
  <c r="AU913" i="64"/>
  <c r="AU171" i="64"/>
  <c r="AU969" i="64"/>
  <c r="AU800" i="63"/>
  <c r="AU744" i="64"/>
  <c r="AU1445" i="63"/>
  <c r="AU956" i="63"/>
  <c r="AU978" i="63"/>
  <c r="AU930" i="63"/>
  <c r="AU1818" i="63"/>
  <c r="AU904" i="64"/>
  <c r="AU2037" i="63"/>
  <c r="AU76" i="64"/>
  <c r="AU554" i="63"/>
  <c r="AU654" i="63"/>
  <c r="AU853" i="63"/>
  <c r="AU364" i="64"/>
  <c r="AU366" i="64"/>
  <c r="AU551" i="63"/>
  <c r="AU651" i="63"/>
  <c r="AU2079" i="63"/>
  <c r="AU1067" i="64"/>
  <c r="AU319" i="64"/>
  <c r="AU2010" i="63"/>
  <c r="AU1877" i="63"/>
  <c r="AU371" i="63"/>
  <c r="AU1603" i="63"/>
  <c r="AU789" i="63"/>
  <c r="AU960" i="64"/>
  <c r="AU909" i="64"/>
  <c r="AU56" i="64"/>
  <c r="AU2043" i="63"/>
  <c r="AU1499" i="63"/>
  <c r="AU798" i="64"/>
  <c r="AU1022" i="63"/>
  <c r="AU440" i="64"/>
  <c r="AU1046" i="63"/>
  <c r="AU81" i="63"/>
  <c r="AU424" i="64"/>
  <c r="AU2032" i="63"/>
  <c r="AU467" i="64"/>
  <c r="AU813" i="64"/>
  <c r="AU815" i="64"/>
  <c r="AU808" i="64"/>
  <c r="AU2165" i="63"/>
  <c r="AU2125" i="63"/>
  <c r="AU1859" i="63"/>
  <c r="AU1210" i="63"/>
  <c r="AU779" i="64"/>
  <c r="AU982" i="64"/>
  <c r="AU890" i="63"/>
  <c r="AU574" i="63"/>
  <c r="AU674" i="63"/>
  <c r="AU224" i="64"/>
  <c r="AU1000" i="64"/>
  <c r="AU1234" i="63"/>
  <c r="AU825" i="64"/>
  <c r="AU952" i="64"/>
  <c r="AU550" i="63"/>
  <c r="AU650" i="63"/>
  <c r="AU796" i="64"/>
  <c r="AU1924" i="63"/>
  <c r="AU1952" i="63"/>
  <c r="AU1540" i="63"/>
  <c r="AU316" i="64"/>
  <c r="AU1075" i="64"/>
  <c r="AU709" i="64"/>
  <c r="AU1115" i="63"/>
  <c r="AU1898" i="63"/>
  <c r="AU1352" i="63"/>
  <c r="AU1697" i="63"/>
  <c r="AU1331" i="63"/>
  <c r="AU45" i="64"/>
  <c r="AU1530" i="63"/>
  <c r="AU74" i="63"/>
  <c r="AU998" i="64"/>
  <c r="AU1635" i="63"/>
  <c r="AU812" i="63"/>
  <c r="AU1245" i="63"/>
  <c r="AU160" i="63"/>
  <c r="AU1429" i="63"/>
  <c r="AU356" i="64"/>
  <c r="AU1819" i="63"/>
  <c r="AU949" i="63"/>
  <c r="AU1558" i="63"/>
  <c r="AU958" i="64"/>
  <c r="AU2028" i="63"/>
  <c r="AU1075" i="63"/>
  <c r="AU525" i="63"/>
  <c r="AU625" i="63"/>
  <c r="AU1119" i="63"/>
  <c r="AU431" i="63"/>
  <c r="AU1759" i="63"/>
  <c r="AU852" i="64"/>
  <c r="AU365" i="63"/>
  <c r="AU312" i="64"/>
  <c r="AU1490" i="63"/>
  <c r="AU799" i="64"/>
  <c r="AU335" i="63"/>
  <c r="AU1937" i="63"/>
  <c r="AU856" i="63"/>
  <c r="AU1143" i="63"/>
  <c r="AU1037" i="63"/>
  <c r="AU1354" i="63"/>
  <c r="AU1232" i="63"/>
  <c r="AU1359" i="63"/>
  <c r="AU1872" i="63"/>
  <c r="AU885" i="64"/>
  <c r="AU999" i="63"/>
  <c r="AU1971" i="63"/>
  <c r="AU743" i="63"/>
  <c r="AU1515" i="63"/>
  <c r="AU1268" i="63"/>
  <c r="AU1940" i="63"/>
  <c r="AU799" i="63"/>
  <c r="AU558" i="64"/>
  <c r="AU658" i="64"/>
  <c r="AU1185" i="63"/>
  <c r="AU858" i="63"/>
  <c r="AU846" i="63"/>
  <c r="AU929" i="64"/>
  <c r="AU1725" i="63"/>
  <c r="AU1244" i="63"/>
  <c r="AU328" i="63"/>
  <c r="AU1397" i="63"/>
  <c r="AU243" i="63"/>
  <c r="AU1071" i="63"/>
  <c r="AU220" i="64"/>
  <c r="AU445" i="63"/>
  <c r="AU323" i="63"/>
  <c r="AU1628" i="63"/>
  <c r="AU123" i="63"/>
  <c r="AU730" i="63"/>
  <c r="AU821" i="63"/>
  <c r="AU303" i="64"/>
  <c r="AU1094" i="63"/>
  <c r="AU915" i="64"/>
  <c r="AU205" i="63"/>
  <c r="AU1057" i="63"/>
  <c r="AU519" i="63"/>
  <c r="AU619" i="63"/>
  <c r="AU1424" i="63"/>
  <c r="AU787" i="63"/>
  <c r="AU1472" i="63"/>
  <c r="AU39" i="63"/>
  <c r="AU1518" i="63"/>
  <c r="AU804" i="64"/>
  <c r="AU963" i="64"/>
  <c r="AU187" i="64"/>
  <c r="AU159" i="64"/>
  <c r="AU961" i="63"/>
  <c r="AU886" i="63"/>
  <c r="AU1313" i="63"/>
  <c r="AU1863" i="63"/>
  <c r="AU454" i="64"/>
  <c r="AU317" i="63"/>
  <c r="AU1013" i="63"/>
  <c r="AU1494" i="63"/>
  <c r="AU1544" i="63"/>
  <c r="AU748" i="63"/>
  <c r="AU1608" i="63"/>
  <c r="AU188" i="63"/>
  <c r="AU1581" i="63"/>
  <c r="AU2042" i="63"/>
  <c r="AU1296" i="63"/>
  <c r="AU495" i="63"/>
  <c r="AU273" i="64"/>
  <c r="AU110" i="64"/>
  <c r="AU1262" i="63"/>
  <c r="AU812" i="64"/>
  <c r="AU109" i="64"/>
  <c r="AU2108" i="63"/>
  <c r="AU260" i="63"/>
  <c r="AU1982" i="63"/>
  <c r="AU189" i="63"/>
  <c r="AU318" i="64"/>
  <c r="AU9" i="64"/>
  <c r="AU486" i="64"/>
  <c r="AU1284" i="63"/>
  <c r="AU492" i="63"/>
  <c r="AU409" i="63"/>
  <c r="AU213" i="64"/>
  <c r="AU2130" i="63"/>
  <c r="AU805" i="64"/>
  <c r="AU311" i="63"/>
  <c r="AU1664" i="63"/>
  <c r="AU2104" i="63"/>
  <c r="AU1699" i="63"/>
  <c r="AU111" i="64"/>
  <c r="AU196" i="64"/>
  <c r="AU1243" i="63"/>
  <c r="AU365" i="64"/>
  <c r="AU300" i="63"/>
  <c r="AU1223" i="63"/>
  <c r="AU790" i="64"/>
  <c r="AU706" i="63"/>
  <c r="AU1815" i="63"/>
  <c r="AU251" i="63"/>
  <c r="AU894" i="63"/>
  <c r="AU787" i="64"/>
  <c r="AU1935" i="63"/>
  <c r="AU89" i="63"/>
  <c r="AU2140" i="63"/>
  <c r="AU847" i="63"/>
  <c r="AU1481" i="63"/>
  <c r="AU67" i="63"/>
  <c r="AU57" i="63"/>
  <c r="AU1176" i="63"/>
  <c r="AU962" i="63"/>
  <c r="AU1941" i="63"/>
  <c r="AU508" i="63"/>
  <c r="AU608" i="63"/>
  <c r="AU667" i="64"/>
  <c r="AU567" i="64"/>
  <c r="AU135" i="64"/>
  <c r="AU264" i="63"/>
  <c r="AU879" i="64"/>
  <c r="AU1813" i="63"/>
  <c r="AU2049" i="63"/>
  <c r="AU523" i="63"/>
  <c r="AU623" i="63"/>
  <c r="AU1616" i="63"/>
  <c r="AU908" i="63"/>
  <c r="AU1014" i="63"/>
  <c r="AU262" i="63"/>
  <c r="AU723" i="64"/>
  <c r="AU761" i="64"/>
  <c r="AU1625" i="63"/>
  <c r="AU1837" i="63"/>
  <c r="AU204" i="64"/>
  <c r="AU572" i="64"/>
  <c r="AU672" i="64"/>
  <c r="AU906" i="64"/>
  <c r="AU1401" i="63"/>
  <c r="AU194" i="63"/>
  <c r="AU1375" i="63"/>
  <c r="AU1207" i="63"/>
  <c r="AU482" i="64"/>
  <c r="AU1047" i="63"/>
  <c r="AU322" i="63"/>
  <c r="AU352" i="64"/>
  <c r="AU749" i="64"/>
  <c r="AU2047" i="63"/>
  <c r="AU927" i="64"/>
  <c r="AU310" i="64"/>
  <c r="AU1031" i="63"/>
  <c r="AU2065" i="63"/>
  <c r="AU1263" i="63"/>
  <c r="AU52" i="64"/>
  <c r="AU62" i="64"/>
  <c r="AU1068" i="63"/>
  <c r="AU73" i="63"/>
  <c r="AU1019" i="64"/>
  <c r="AU1651" i="63"/>
  <c r="AU576" i="64"/>
  <c r="AU676" i="64"/>
  <c r="AU1829" i="63"/>
  <c r="AU1868" i="63"/>
  <c r="AU351" i="64"/>
  <c r="AU182" i="64"/>
  <c r="AU2114" i="63"/>
  <c r="AU735" i="63"/>
  <c r="AU405" i="64"/>
  <c r="AU2077" i="63"/>
  <c r="AU1708" i="63"/>
  <c r="AU1957" i="63"/>
  <c r="AU1104" i="63"/>
  <c r="AU274" i="63"/>
  <c r="AU1446" i="63"/>
  <c r="AU1182" i="63"/>
  <c r="AU794" i="64"/>
  <c r="AU1462" i="63"/>
  <c r="AU1991" i="63"/>
  <c r="AU996" i="63"/>
  <c r="AU473" i="64"/>
  <c r="AU811" i="63"/>
  <c r="AU649" i="64"/>
  <c r="AU549" i="64"/>
  <c r="AU2119" i="63"/>
  <c r="AU1161" i="63"/>
  <c r="AU1357" i="63"/>
  <c r="AU433" i="64"/>
  <c r="AU738" i="64"/>
  <c r="AU585" i="64"/>
  <c r="AU685" i="64"/>
  <c r="AU494" i="63"/>
  <c r="AU782" i="64"/>
  <c r="AU746" i="63"/>
  <c r="AU509" i="64"/>
  <c r="AU609" i="64"/>
  <c r="AU1800" i="63"/>
  <c r="AU1748" i="63"/>
  <c r="AU448" i="64"/>
  <c r="AU2149" i="63"/>
  <c r="AU1438" i="63"/>
  <c r="AU291" i="63"/>
  <c r="AU718" i="63"/>
  <c r="AU533" i="64"/>
  <c r="AU633" i="64"/>
  <c r="AU879" i="63"/>
  <c r="AU1975" i="63"/>
  <c r="AU389" i="64"/>
  <c r="AU112" i="63"/>
  <c r="AU1441" i="63"/>
  <c r="AU1501" i="63"/>
  <c r="AU348" i="64"/>
  <c r="AU434" i="63"/>
  <c r="AU1274" i="63"/>
  <c r="AU1319" i="63"/>
  <c r="AU426" i="63"/>
  <c r="AU1646" i="63"/>
  <c r="AU1155" i="63"/>
  <c r="AU1021" i="64"/>
  <c r="AU266" i="63"/>
  <c r="AU1744" i="63"/>
  <c r="AU224" i="63"/>
  <c r="AU225" i="63" s="1"/>
  <c r="AU226" i="63" s="1"/>
  <c r="AU1679" i="63"/>
  <c r="AU1089" i="63"/>
  <c r="AU338" i="63"/>
  <c r="AU59" i="64"/>
  <c r="AU69" i="64"/>
  <c r="AU247" i="64"/>
  <c r="AU607" i="63"/>
  <c r="AU507" i="63"/>
  <c r="AU1165" i="63"/>
  <c r="AU166" i="63"/>
  <c r="AU775" i="63"/>
  <c r="AU1844" i="63"/>
  <c r="AU1723" i="63"/>
  <c r="AU1019" i="63"/>
  <c r="AU1271" i="63"/>
  <c r="AU285" i="64"/>
  <c r="AU328" i="64"/>
  <c r="AU130" i="64"/>
  <c r="AU780" i="63"/>
  <c r="AU1005" i="64"/>
  <c r="AU347" i="64"/>
  <c r="AU1321" i="63"/>
  <c r="AU1400" i="63"/>
  <c r="AU1337" i="63"/>
  <c r="AU506" i="63"/>
  <c r="AU606" i="63"/>
  <c r="AU1554" i="63"/>
  <c r="AU333" i="63"/>
  <c r="AU1808" i="63"/>
  <c r="AU1706" i="63"/>
  <c r="AU1938" i="63"/>
  <c r="AU965" i="64"/>
  <c r="AU463" i="63"/>
  <c r="AU340" i="64"/>
  <c r="AU977" i="63"/>
  <c r="AU381" i="63"/>
  <c r="AU276" i="63"/>
  <c r="AU320" i="63"/>
  <c r="AU18" i="63"/>
  <c r="AU594" i="64"/>
  <c r="AU694" i="64"/>
  <c r="AU326" i="64"/>
  <c r="AU415" i="63"/>
  <c r="AU1955" i="63"/>
  <c r="AU1435" i="63"/>
  <c r="AU2088" i="63"/>
  <c r="AU1211" i="63"/>
  <c r="AU859" i="64"/>
  <c r="AU184" i="64"/>
  <c r="AU320" i="64"/>
  <c r="AU293" i="64"/>
  <c r="AU404" i="64"/>
  <c r="AU2123" i="63"/>
  <c r="AU1838" i="63"/>
  <c r="AU40" i="63"/>
  <c r="AU1322" i="63"/>
  <c r="AU1512" i="63"/>
  <c r="AU2061" i="63"/>
  <c r="AU1869" i="63"/>
  <c r="AU1054" i="64"/>
  <c r="AU2126" i="63"/>
  <c r="AU671" i="64"/>
  <c r="AU571" i="64"/>
  <c r="AU299" i="64"/>
  <c r="AU1855" i="63"/>
  <c r="AU829" i="63"/>
  <c r="AU755" i="64"/>
  <c r="AU457" i="63"/>
  <c r="AU132" i="64"/>
  <c r="AU978" i="64"/>
  <c r="AU59" i="63"/>
  <c r="AU69" i="63"/>
  <c r="AU1992" i="63"/>
  <c r="AU149" i="64"/>
  <c r="AU167" i="63"/>
  <c r="AU74" i="64"/>
  <c r="AU859" i="63"/>
  <c r="AU355" i="63"/>
  <c r="AU450" i="63"/>
  <c r="AU1579" i="63"/>
  <c r="AU1448" i="63"/>
  <c r="AU1340" i="63"/>
  <c r="AU719" i="63"/>
  <c r="AU1487" i="63"/>
  <c r="AU718" i="64"/>
  <c r="AU1670" i="63"/>
  <c r="AU534" i="63"/>
  <c r="AU634" i="63"/>
  <c r="AU97" i="64"/>
  <c r="AU1741" i="63"/>
  <c r="AU308" i="64"/>
  <c r="AU989" i="64"/>
  <c r="AU1140" i="63"/>
  <c r="AU121" i="64"/>
  <c r="AU418" i="63"/>
  <c r="AU664" i="63"/>
  <c r="AU564" i="63"/>
  <c r="AU227" i="64"/>
  <c r="AU991" i="63"/>
  <c r="AU1564" i="63"/>
  <c r="AU147" i="64"/>
  <c r="AU1920" i="63"/>
  <c r="AU1080" i="63"/>
  <c r="AU1083" i="64"/>
  <c r="AU283" i="64"/>
  <c r="AU784" i="63"/>
  <c r="AU1231" i="63"/>
  <c r="AU982" i="63"/>
  <c r="AU375" i="64"/>
  <c r="AU360" i="64"/>
  <c r="AU1305" i="63"/>
  <c r="AU203" i="63"/>
  <c r="AU1684" i="63"/>
  <c r="AU950" i="63"/>
  <c r="AU995" i="63"/>
  <c r="AU1064" i="63"/>
  <c r="AU1418" i="63"/>
  <c r="AU430" i="63"/>
  <c r="AU195" i="63"/>
  <c r="AU272" i="63"/>
  <c r="AU2009" i="63"/>
  <c r="AU1410" i="63"/>
  <c r="AU1120" i="63"/>
  <c r="AU722" i="63"/>
  <c r="AU1809" i="63"/>
  <c r="AU372" i="63"/>
  <c r="AU1551" i="63"/>
  <c r="AU1573" i="63"/>
  <c r="AU1027" i="64"/>
  <c r="AU370" i="63"/>
  <c r="AU1936" i="63"/>
  <c r="AU1611" i="63"/>
  <c r="AU831" i="63"/>
  <c r="AU618" i="64"/>
  <c r="AU518" i="64"/>
  <c r="AU192" i="64"/>
  <c r="AU1193" i="63"/>
  <c r="AU1681" i="63"/>
  <c r="AU615" i="64"/>
  <c r="AU515" i="64"/>
  <c r="AU1640" i="63"/>
  <c r="AU354" i="64"/>
  <c r="AU1755" i="63"/>
  <c r="AU97" i="63"/>
  <c r="AU249" i="64"/>
  <c r="AU765" i="63"/>
  <c r="AU1190" i="63"/>
  <c r="AU1254" i="63"/>
  <c r="AU999" i="64"/>
  <c r="AU489" i="63"/>
  <c r="AU488" i="63"/>
  <c r="AU555" i="63"/>
  <c r="AU655" i="63"/>
  <c r="AU771" i="63"/>
  <c r="AU1463" i="63"/>
  <c r="AU762" i="63"/>
  <c r="AU1023" i="64"/>
  <c r="AU780" i="64"/>
  <c r="AU1037" i="64"/>
  <c r="AU528" i="64"/>
  <c r="AU628" i="64"/>
  <c r="AU1911" i="63"/>
  <c r="AU1622" i="63"/>
  <c r="AU614" i="63"/>
  <c r="AU514" i="63"/>
  <c r="AU732" i="64"/>
  <c r="AU1440" i="63"/>
  <c r="AU442" i="63"/>
  <c r="AU734" i="63"/>
  <c r="AU1459" i="63"/>
  <c r="AU1491" i="63"/>
  <c r="AU727" i="63"/>
  <c r="AU766" i="63"/>
  <c r="AU91" i="64"/>
  <c r="AU196" i="63"/>
  <c r="AU1217" i="63"/>
  <c r="AU961" i="64"/>
  <c r="AU631" i="64"/>
  <c r="AU531" i="64"/>
  <c r="AU955" i="64"/>
  <c r="AU218" i="63"/>
  <c r="AU1776" i="63"/>
  <c r="AU384" i="64"/>
  <c r="AU2163" i="63"/>
  <c r="AU557" i="64"/>
  <c r="AU657" i="64"/>
  <c r="AU1314" i="63"/>
  <c r="AU403" i="64"/>
  <c r="AU396" i="64"/>
  <c r="AU1335" i="63"/>
  <c r="AU1249" i="63"/>
  <c r="AU87" i="63"/>
  <c r="AU297" i="63"/>
  <c r="AU1087" i="63"/>
  <c r="AU1978" i="63"/>
  <c r="AU158" i="64"/>
  <c r="AU1011" i="64"/>
  <c r="AU233" i="63"/>
  <c r="AU206" i="64"/>
  <c r="AU784" i="64"/>
  <c r="AU58" i="64"/>
  <c r="AU1225" i="63"/>
  <c r="AU1298" i="63"/>
  <c r="AU27" i="63"/>
  <c r="AU106" i="63"/>
  <c r="AU702" i="64"/>
  <c r="AU278" i="63"/>
  <c r="AU892" i="63"/>
  <c r="AU2081" i="63"/>
  <c r="AU1128" i="63"/>
  <c r="AU755" i="63"/>
  <c r="AU370" i="64"/>
  <c r="AU1431" i="63"/>
  <c r="AU519" i="64"/>
  <c r="AU619" i="64"/>
  <c r="AU480" i="63"/>
  <c r="AU1929" i="63"/>
  <c r="AU939" i="64"/>
  <c r="AU114" i="64"/>
  <c r="AU33" i="64"/>
  <c r="AU428" i="63"/>
  <c r="AU855" i="64"/>
  <c r="AU2154" i="63"/>
  <c r="AU369" i="63"/>
  <c r="AU846" i="64"/>
  <c r="AU869" i="63"/>
  <c r="AU912" i="64"/>
  <c r="AU535" i="64"/>
  <c r="AU635" i="64"/>
  <c r="AU725" i="63"/>
  <c r="AU798" i="63"/>
  <c r="AU669" i="63"/>
  <c r="AU569" i="63"/>
  <c r="AU1093" i="63"/>
  <c r="AU877" i="64"/>
  <c r="AU208" i="64"/>
  <c r="AU138" i="64"/>
  <c r="AU202" i="63"/>
  <c r="AU2094" i="63"/>
  <c r="AU1147" i="63"/>
  <c r="AU1123" i="63"/>
  <c r="AU1577" i="63"/>
  <c r="AU1772" i="63"/>
  <c r="AU1677" i="63"/>
  <c r="AU368" i="63"/>
  <c r="AU504" i="64"/>
  <c r="AU604" i="64"/>
  <c r="AU942" i="64"/>
  <c r="AU302" i="63"/>
  <c r="AU1891" i="63"/>
  <c r="AU1111" i="63"/>
  <c r="AU1442" i="63"/>
  <c r="AU49" i="64"/>
  <c r="AU578" i="64"/>
  <c r="AU678" i="64"/>
  <c r="AU768" i="64"/>
  <c r="AU527" i="63"/>
  <c r="AU627" i="63"/>
  <c r="AU105" i="63"/>
  <c r="AU852" i="63"/>
  <c r="AU2031" i="63"/>
  <c r="AU1676" i="63"/>
  <c r="AU1951" i="63"/>
  <c r="AU282" i="64"/>
  <c r="AU501" i="64"/>
  <c r="AU601" i="64"/>
  <c r="AU591" i="63"/>
  <c r="AU691" i="63"/>
  <c r="AU212" i="63"/>
  <c r="AU353" i="64"/>
  <c r="AU1768" i="63"/>
  <c r="AU2017" i="63"/>
  <c r="AU1045" i="63"/>
  <c r="AU199" i="63"/>
  <c r="AU1704" i="63"/>
  <c r="AU25" i="63"/>
  <c r="AU107" i="64"/>
  <c r="AU1006" i="63"/>
  <c r="AU854" i="64"/>
  <c r="AU124" i="63"/>
  <c r="AU1956" i="63"/>
  <c r="AU1994" i="63"/>
  <c r="AU276" i="64"/>
  <c r="AU2164" i="63"/>
  <c r="AU865" i="63"/>
  <c r="AU1018" i="64"/>
  <c r="AU1057" i="64"/>
  <c r="AU2005" i="63"/>
  <c r="AU1970" i="63"/>
  <c r="AU1964" i="63"/>
  <c r="AU164" i="64"/>
  <c r="AU1824" i="63"/>
  <c r="AU1287" i="63"/>
  <c r="AU1505" i="63"/>
  <c r="AU414" i="64"/>
  <c r="AU562" i="63"/>
  <c r="AU662" i="63"/>
  <c r="AU274" i="64"/>
  <c r="AU96" i="64"/>
  <c r="AU926" i="64"/>
  <c r="AU777" i="63"/>
  <c r="AU87" i="64"/>
  <c r="AU700" i="63"/>
  <c r="AU2124" i="63"/>
  <c r="AU2033" i="63"/>
  <c r="AU1826" i="63"/>
  <c r="AU636" i="64"/>
  <c r="AU536" i="64"/>
  <c r="AU603" i="64"/>
  <c r="AU503" i="64"/>
  <c r="AU417" i="64"/>
  <c r="AU838" i="63"/>
  <c r="AU827" i="63"/>
  <c r="AU1023" i="63"/>
  <c r="AU41" i="63"/>
  <c r="AU108" i="63"/>
  <c r="AU317" i="64"/>
  <c r="AU143" i="63"/>
  <c r="AU938" i="64"/>
  <c r="AU1045" i="64"/>
  <c r="AU1998" i="63"/>
  <c r="AU37" i="63"/>
  <c r="AU512" i="63"/>
  <c r="AU612" i="63"/>
  <c r="AU567" i="63"/>
  <c r="AU667" i="63"/>
  <c r="AU98" i="64"/>
  <c r="AU287" i="63"/>
  <c r="AU841" i="64"/>
  <c r="AU1615" i="63"/>
  <c r="AU928" i="63"/>
  <c r="AU748" i="64"/>
  <c r="AU297" i="64"/>
  <c r="AU934" i="63"/>
  <c r="AU108" i="64"/>
  <c r="AU79" i="63"/>
  <c r="AU197" i="64"/>
  <c r="AU2113" i="63"/>
  <c r="AU95" i="63"/>
  <c r="AU1204" i="63"/>
  <c r="AU956" i="64"/>
  <c r="AU1417" i="63"/>
  <c r="AU2150" i="63"/>
  <c r="AU1878" i="63"/>
  <c r="AU255" i="64"/>
  <c r="AU911" i="64"/>
  <c r="AU1669" i="63"/>
  <c r="AU2073" i="63"/>
  <c r="AU1745" i="63"/>
  <c r="AU739" i="63"/>
  <c r="AU1965" i="63"/>
  <c r="AU1012" i="63"/>
  <c r="AU1058" i="63"/>
  <c r="AU490" i="63"/>
  <c r="AU1191" i="63"/>
  <c r="AU349" i="64"/>
  <c r="AU331" i="63"/>
  <c r="AU1843" i="63"/>
  <c r="AU713" i="64"/>
  <c r="AU581" i="63"/>
  <c r="AU681" i="63"/>
  <c r="AU2148" i="63"/>
  <c r="AU1039" i="63"/>
  <c r="AU363" i="63"/>
  <c r="AU130" i="63"/>
  <c r="AU295" i="63"/>
  <c r="AU443" i="64"/>
  <c r="AU1129" i="63"/>
  <c r="AU544" i="63"/>
  <c r="AU644" i="63"/>
  <c r="AU912" i="63"/>
  <c r="AU1691" i="63"/>
  <c r="AU1280" i="63"/>
  <c r="AU716" i="64"/>
  <c r="AU301" i="64"/>
  <c r="AU1503" i="63"/>
  <c r="AU244" i="64"/>
  <c r="AU433" i="63"/>
  <c r="AU767" i="63"/>
  <c r="AU2045" i="63"/>
  <c r="AU2084" i="63"/>
  <c r="AU889" i="64"/>
  <c r="AU1389" i="63"/>
  <c r="AU666" i="64"/>
  <c r="AU566" i="64"/>
  <c r="AU737" i="63"/>
  <c r="AU476" i="63"/>
  <c r="AU834" i="63"/>
  <c r="AU840" i="64"/>
  <c r="AU1339" i="63"/>
  <c r="AU1018" i="63"/>
  <c r="AU829" i="64"/>
  <c r="AU1867" i="63"/>
  <c r="AU1452" i="63"/>
  <c r="AU819" i="63"/>
  <c r="AU1364" i="63"/>
  <c r="AU2029" i="63"/>
  <c r="AU1201" i="63"/>
  <c r="AU1631" i="63"/>
  <c r="AU2128" i="63"/>
  <c r="AU652" i="64"/>
  <c r="AU552" i="64"/>
  <c r="AU604" i="63"/>
  <c r="AU504" i="63"/>
  <c r="AU1944" i="63"/>
  <c r="AU251" i="64"/>
  <c r="AU449" i="63"/>
  <c r="AU304" i="64"/>
  <c r="AU464" i="63"/>
  <c r="AU1151" i="63"/>
  <c r="AU406" i="64"/>
  <c r="AU453" i="64"/>
  <c r="AU192" i="63"/>
  <c r="AU2159" i="63"/>
  <c r="AU1366" i="63"/>
  <c r="AU1082" i="63"/>
  <c r="AU1729" i="63"/>
  <c r="AU358" i="63"/>
  <c r="AU419" i="63"/>
  <c r="AU513" i="64"/>
  <c r="AU613" i="64"/>
  <c r="AU1739" i="63"/>
  <c r="AU441" i="63"/>
  <c r="AU693" i="63"/>
  <c r="AU593" i="63"/>
  <c r="AU587" i="64"/>
  <c r="AU687" i="64"/>
  <c r="AU298" i="64"/>
  <c r="AU200" i="64"/>
  <c r="AU1067" i="63"/>
  <c r="AU1675" i="63"/>
  <c r="AU1159" i="63"/>
  <c r="AU1513" i="63"/>
  <c r="AU267" i="63"/>
  <c r="AU1703" i="63"/>
  <c r="AU541" i="63"/>
  <c r="AU641" i="63"/>
  <c r="AU272" i="64"/>
  <c r="AU188" i="64"/>
  <c r="AU2086" i="63"/>
  <c r="AU1546" i="63"/>
  <c r="AU1762" i="63"/>
  <c r="AU1500" i="63"/>
  <c r="AU1943" i="63"/>
  <c r="AU1791" i="63"/>
  <c r="AU424" i="63"/>
  <c r="AU1270" i="63"/>
  <c r="AU971" i="64"/>
  <c r="AU1627" i="63"/>
  <c r="AU204" i="63"/>
  <c r="AU1218" i="63"/>
  <c r="AU1754" i="63"/>
  <c r="AU92" i="63"/>
  <c r="AU884" i="64"/>
  <c r="AU362" i="63"/>
  <c r="AU1361" i="63"/>
  <c r="AU965" i="63"/>
  <c r="AU2090" i="63"/>
  <c r="AU1949" i="63"/>
  <c r="AU582" i="63"/>
  <c r="AU682" i="63"/>
  <c r="AU86" i="63"/>
  <c r="AU1921" i="63"/>
  <c r="AU471" i="63"/>
  <c r="AU1685" i="63"/>
  <c r="AU752" i="64"/>
  <c r="AU1219" i="63"/>
  <c r="AU1484" i="63"/>
  <c r="AU2122" i="63"/>
  <c r="AU515" i="63"/>
  <c r="AU615" i="63"/>
  <c r="AU342" i="64"/>
  <c r="AU1105" i="63"/>
  <c r="AU1351" i="63"/>
  <c r="AU1822" i="63"/>
  <c r="AU1346" i="63"/>
  <c r="AU1960" i="63"/>
  <c r="AU1735" i="63"/>
  <c r="AU890" i="64"/>
  <c r="AU56" i="63"/>
  <c r="AU66" i="63"/>
  <c r="AU260" i="64"/>
  <c r="AU322" i="64"/>
  <c r="AU329" i="64"/>
  <c r="AU966" i="64"/>
  <c r="AU2117" i="63"/>
  <c r="AU1433" i="63"/>
  <c r="AU881" i="63"/>
  <c r="AU1238" i="63"/>
  <c r="AU1356" i="63"/>
  <c r="AU145" i="64"/>
  <c r="AU642" i="64"/>
  <c r="AU542" i="64"/>
  <c r="AU964" i="63"/>
  <c r="AU724" i="63"/>
  <c r="AU1325" i="63"/>
  <c r="AU1606" i="63"/>
  <c r="AU454" i="63"/>
  <c r="AU1047" i="64"/>
  <c r="AU534" i="64"/>
  <c r="AU634" i="64"/>
  <c r="AU254" i="63"/>
  <c r="AU1422" i="63"/>
  <c r="AU2070" i="63"/>
  <c r="AU805" i="63"/>
  <c r="AU826" i="63"/>
  <c r="AU1904" i="63"/>
  <c r="AU2015" i="63"/>
  <c r="AU1010" i="64"/>
  <c r="AU308" i="63"/>
  <c r="AU952" i="63"/>
  <c r="AU1407" i="63"/>
  <c r="AU1979" i="63"/>
  <c r="AU1574" i="63"/>
  <c r="AU1823" i="63"/>
  <c r="AU972" i="64"/>
  <c r="AU995" i="64"/>
  <c r="AU1028" i="63"/>
  <c r="AU1030" i="64"/>
  <c r="AU1257" i="63"/>
  <c r="AU361" i="64"/>
  <c r="AU1548" i="63"/>
  <c r="AU236" i="63"/>
  <c r="AU827" i="64"/>
  <c r="AU401" i="63"/>
  <c r="AU871" i="63"/>
  <c r="AU970" i="63"/>
  <c r="AU1345" i="63"/>
  <c r="AU281" i="63"/>
  <c r="AU948" i="63"/>
  <c r="AU2111" i="63"/>
  <c r="AU552" i="63"/>
  <c r="AU652" i="63"/>
  <c r="AU1614" i="63"/>
  <c r="AU1557" i="63"/>
  <c r="AU512" i="64"/>
  <c r="AU612" i="64"/>
  <c r="AU1421" i="63"/>
  <c r="AU892" i="64"/>
  <c r="AU1636" i="63"/>
  <c r="AU818" i="64"/>
  <c r="AU246" i="64"/>
  <c r="AU1760" i="63"/>
  <c r="AU1020" i="64"/>
  <c r="AU1035" i="64"/>
  <c r="AU1012" i="64"/>
  <c r="AU1689" i="63"/>
  <c r="AU398" i="64"/>
  <c r="AU2025" i="63"/>
  <c r="AU1132" i="63"/>
  <c r="AU393" i="64"/>
  <c r="AU14" i="64"/>
  <c r="AU461" i="63"/>
  <c r="AU772" i="64"/>
  <c r="AU648" i="63"/>
  <c r="AU548" i="63"/>
  <c r="AU583" i="63"/>
  <c r="AU683" i="63"/>
  <c r="AU373" i="63"/>
  <c r="AU972" i="63"/>
  <c r="AU2142" i="63"/>
  <c r="AU222" i="64"/>
  <c r="AU1282" i="63"/>
  <c r="AU1700" i="63"/>
  <c r="AU1511" i="63"/>
  <c r="AU219" i="64"/>
  <c r="AU117" i="64"/>
  <c r="AU113" i="64"/>
  <c r="AU872" i="63"/>
  <c r="AU1470" i="63"/>
  <c r="AU786" i="64"/>
  <c r="AU189" i="64"/>
  <c r="AU736" i="63"/>
  <c r="AU1059" i="64"/>
  <c r="AU830" i="63"/>
  <c r="AU2044" i="63"/>
  <c r="AU1188" i="63"/>
  <c r="AU1884" i="63"/>
  <c r="AU1000" i="63"/>
  <c r="AU776" i="64"/>
  <c r="AU1379" i="63"/>
  <c r="AU830" i="64"/>
  <c r="AU990" i="64"/>
  <c r="AU51" i="64"/>
  <c r="AU61" i="64"/>
  <c r="AU1409" i="63"/>
  <c r="AU1078" i="64"/>
  <c r="AU1135" i="63"/>
  <c r="AU1707" i="63"/>
  <c r="AU1015" i="64"/>
  <c r="AU1736" i="63"/>
  <c r="AU305" i="63"/>
  <c r="AU1634" i="63"/>
  <c r="AU1011" i="63"/>
  <c r="AU2134" i="63"/>
  <c r="AU753" i="63"/>
  <c r="AU147" i="63"/>
  <c r="AU1156" i="63"/>
  <c r="AU1336" i="63"/>
  <c r="AU851" i="63"/>
  <c r="AU794" i="63"/>
  <c r="AU17" i="63"/>
  <c r="AU931" i="64"/>
  <c r="AU242" i="64"/>
  <c r="AU94" i="64"/>
  <c r="AU173" i="63"/>
  <c r="AU437" i="64"/>
  <c r="AU849" i="64"/>
  <c r="AU1033" i="64"/>
  <c r="AU287" i="64"/>
  <c r="AU530" i="63"/>
  <c r="AU630" i="63"/>
  <c r="AU701" i="63"/>
  <c r="AU1342" i="63"/>
  <c r="AU974" i="64"/>
  <c r="AU1020" i="63"/>
  <c r="AU1521" i="63"/>
  <c r="AU1895" i="63"/>
  <c r="AU960" i="63"/>
  <c r="AU42" i="63"/>
  <c r="AU772" i="63"/>
  <c r="AU858" i="64"/>
  <c r="AU430" i="64"/>
  <c r="AU186" i="63"/>
  <c r="AU198" i="63" s="1"/>
  <c r="AU210" i="63" s="1"/>
  <c r="AU270" i="64"/>
  <c r="AU907" i="63"/>
  <c r="AU1535" i="63"/>
  <c r="AU1799" i="63"/>
  <c r="AU26" i="63"/>
  <c r="AU102" i="64"/>
  <c r="AU103" i="64" s="1"/>
  <c r="AU104" i="64" s="1"/>
  <c r="AU770" i="63"/>
  <c r="AU1022" i="64"/>
  <c r="AU1006" i="64"/>
  <c r="AU1283" i="63"/>
  <c r="AU1853" i="63"/>
  <c r="AU1591" i="63"/>
  <c r="AU921" i="64"/>
  <c r="AU2014" i="63"/>
  <c r="AU85" i="63"/>
  <c r="AU394" i="64"/>
  <c r="AU1523" i="63"/>
  <c r="AU565" i="64"/>
  <c r="AU665" i="64"/>
  <c r="AU1610" i="63"/>
  <c r="AU1543" i="63"/>
  <c r="AU1124" i="63"/>
  <c r="AU14" i="63"/>
  <c r="AU484" i="64"/>
  <c r="AU300" i="64"/>
  <c r="AU191" i="64"/>
  <c r="AU326" i="63"/>
  <c r="AU1318" i="63"/>
  <c r="AU759" i="63"/>
  <c r="AU1959" i="63"/>
  <c r="AU768" i="63"/>
  <c r="AU2048" i="63"/>
  <c r="AU255" i="63"/>
  <c r="AU2020" i="63"/>
  <c r="AU1542" i="63"/>
  <c r="AU76" i="63"/>
  <c r="AU13" i="63"/>
  <c r="AU1333" i="63"/>
  <c r="AU971" i="63"/>
  <c r="AU496" i="64"/>
  <c r="AU597" i="63"/>
  <c r="AU697" i="63"/>
  <c r="AU1198" i="63"/>
  <c r="AU482" i="63"/>
  <c r="AU1749" i="63"/>
  <c r="AU94" i="63"/>
  <c r="AU150" i="64"/>
  <c r="AU1690" i="63"/>
  <c r="AU201" i="63"/>
  <c r="AU125" i="63"/>
  <c r="AU172" i="64"/>
  <c r="AU1507" i="63"/>
  <c r="AU221" i="64"/>
  <c r="AU181" i="63"/>
  <c r="AU2082" i="63"/>
  <c r="AU914" i="63"/>
  <c r="AU2146" i="63"/>
  <c r="AU1348" i="63"/>
  <c r="AU1763" i="63"/>
  <c r="AU101" i="64"/>
  <c r="AU1042" i="63"/>
  <c r="AU1532" i="63"/>
  <c r="AU24" i="63"/>
  <c r="AU337" i="64"/>
  <c r="AU416" i="63"/>
  <c r="AU1933" i="63"/>
  <c r="AU2095" i="63"/>
  <c r="AU120" i="64"/>
  <c r="AU1109" i="63"/>
  <c r="AU1471" i="63"/>
  <c r="AU1301" i="63"/>
  <c r="AU1076" i="64"/>
  <c r="AU529" i="63"/>
  <c r="AU629" i="63"/>
  <c r="AU901" i="63"/>
  <c r="AU1215" i="63"/>
  <c r="AU882" i="63"/>
  <c r="AU156" i="63"/>
  <c r="AU383" i="64"/>
  <c r="AU1514" i="63"/>
  <c r="AU1043" i="64"/>
  <c r="AU1214" i="63"/>
  <c r="AU1814" i="63"/>
  <c r="AU1030" i="63"/>
  <c r="AU1782" i="63"/>
  <c r="AU945" i="63"/>
  <c r="AU788" i="63"/>
  <c r="AU199" i="64"/>
  <c r="AU750" i="64"/>
  <c r="AU84" i="64"/>
  <c r="AU792" i="63"/>
  <c r="AU43" i="63"/>
  <c r="AU171" i="63"/>
  <c r="AU1033" i="63"/>
  <c r="AU93" i="63"/>
  <c r="AU1203" i="63"/>
  <c r="AU1906" i="63"/>
  <c r="AU247" i="63"/>
  <c r="AU795" i="63"/>
  <c r="AU582" i="64"/>
  <c r="AU682" i="64"/>
  <c r="AU281" i="64"/>
  <c r="AU47" i="64"/>
  <c r="AU236" i="64"/>
  <c r="AU736" i="64"/>
  <c r="AU2144" i="63"/>
  <c r="AU275" i="63"/>
  <c r="AU625" i="64"/>
  <c r="AU525" i="64"/>
  <c r="AU115" i="64"/>
  <c r="AU505" i="63"/>
  <c r="AU605" i="63"/>
  <c r="AU1084" i="63"/>
  <c r="AU876" i="63"/>
  <c r="AU2097" i="63"/>
  <c r="AU1663" i="63"/>
  <c r="AU1411" i="63"/>
  <c r="AU1098" i="63"/>
  <c r="AU1256" i="63"/>
  <c r="AU1914" i="63"/>
  <c r="AU1221" i="63"/>
  <c r="AU707" i="64"/>
  <c r="AU723" i="63"/>
  <c r="AU1131" i="63"/>
  <c r="AU404" i="63"/>
  <c r="AU2059" i="63"/>
  <c r="AU47" i="63"/>
  <c r="AU2011" i="63"/>
  <c r="AU35" i="63"/>
  <c r="AU883" i="64"/>
  <c r="AU1192" i="63"/>
  <c r="AU1073" i="63"/>
  <c r="AU485" i="63"/>
  <c r="AU307" i="64"/>
  <c r="AU1642" i="63"/>
  <c r="AU939" i="63"/>
  <c r="AU600" i="64"/>
  <c r="AU500" i="64"/>
  <c r="AU1343" i="63"/>
  <c r="AU212" i="64"/>
  <c r="AU845" i="64"/>
  <c r="AU821" i="64"/>
  <c r="AU488" i="64"/>
  <c r="AU312" i="63"/>
  <c r="AU1025" i="64"/>
  <c r="AU878" i="63"/>
  <c r="AU2085" i="63"/>
  <c r="AU2075" i="63"/>
  <c r="AU1015" i="63"/>
  <c r="AU296" i="63"/>
  <c r="AU83" i="64"/>
  <c r="AU1347" i="63"/>
  <c r="AU953" i="63"/>
  <c r="AU620" i="63"/>
  <c r="AU520" i="63"/>
  <c r="AU678" i="63"/>
  <c r="AU578" i="63"/>
  <c r="AU116" i="64"/>
  <c r="AU444" i="63"/>
  <c r="AU730" i="64"/>
  <c r="AU459" i="64"/>
  <c r="AU1524" i="63"/>
  <c r="AU854" i="63"/>
  <c r="AU1779" i="63"/>
  <c r="AU1968" i="63"/>
  <c r="AU1196" i="63"/>
  <c r="AU1840" i="63"/>
  <c r="AU1294" i="63"/>
  <c r="AU1716" i="63"/>
  <c r="AU591" i="64"/>
  <c r="AU691" i="64"/>
  <c r="AU1880" i="63"/>
  <c r="AU1239" i="63"/>
  <c r="AU1360" i="63"/>
  <c r="AU1993" i="63"/>
  <c r="AU228" i="64"/>
  <c r="AU1696" i="63"/>
  <c r="AU1605" i="63"/>
  <c r="AU645" i="64"/>
  <c r="AU545" i="64"/>
  <c r="AU1029" i="64"/>
  <c r="AU704" i="63"/>
  <c r="AU279" i="64"/>
  <c r="AU1780" i="63"/>
  <c r="AU888" i="63"/>
  <c r="AU82" i="63"/>
  <c r="AU1848" i="63"/>
  <c r="AU923" i="63"/>
  <c r="AU2035" i="63"/>
  <c r="AU1947" i="63"/>
  <c r="AU183" i="63"/>
  <c r="AU1467" i="63"/>
  <c r="AU9" i="63"/>
  <c r="AU1752" i="63"/>
  <c r="AU648" i="64"/>
  <c r="AU548" i="64"/>
  <c r="AU1455" i="63"/>
  <c r="AU75" i="64"/>
  <c r="AU1595" i="63"/>
  <c r="AU1683" i="63"/>
  <c r="AU843" i="63"/>
  <c r="AU937" i="63"/>
  <c r="AU412" i="64"/>
  <c r="AU671" i="63"/>
  <c r="AU571" i="63"/>
  <c r="AU1687" i="63"/>
  <c r="AU832" i="64"/>
  <c r="AU1987" i="63"/>
  <c r="AU1276" i="63"/>
  <c r="AU61" i="63"/>
  <c r="AU51" i="63"/>
  <c r="AU484" i="63"/>
  <c r="AU1641" i="63"/>
  <c r="AU900" i="64"/>
  <c r="AU790" i="63"/>
  <c r="AU357" i="64"/>
  <c r="AU921" i="63"/>
  <c r="AU129" i="64"/>
  <c r="AU866" i="64"/>
  <c r="AU163" i="63"/>
  <c r="AU2089" i="63"/>
  <c r="AU1050" i="64"/>
  <c r="AU396" i="63"/>
  <c r="AU1903" i="63"/>
  <c r="AU221" i="63"/>
  <c r="AU710" i="64"/>
  <c r="AU462" i="64"/>
  <c r="AU806" i="64"/>
  <c r="AU656" i="63"/>
  <c r="AU556" i="63"/>
  <c r="AU126" i="64"/>
  <c r="AU187" i="63"/>
  <c r="AU1086" i="63"/>
  <c r="AU1100" i="63"/>
  <c r="AU2053" i="63"/>
  <c r="AU1059" i="63"/>
  <c r="AU12" i="64"/>
  <c r="AU256" i="64"/>
  <c r="AU237" i="63"/>
  <c r="AU903" i="64"/>
  <c r="AU62" i="63"/>
  <c r="AU52" i="63"/>
  <c r="AU1189" i="63"/>
  <c r="AU1315" i="63"/>
  <c r="AU358" i="64"/>
  <c r="AU313" i="64"/>
  <c r="AU622" i="63"/>
  <c r="AU522" i="63"/>
  <c r="AU496" i="63"/>
  <c r="AU1152" i="63"/>
  <c r="AU975" i="64"/>
  <c r="AU1451" i="63"/>
  <c r="AU305" i="64"/>
  <c r="AU1534" i="63"/>
  <c r="AU467" i="63"/>
  <c r="AU2092" i="63"/>
  <c r="AU1303" i="63"/>
  <c r="AU699" i="63"/>
  <c r="AU599" i="63"/>
  <c r="AU2098" i="63"/>
  <c r="AU914" i="64"/>
  <c r="AU865" i="64"/>
  <c r="AU535" i="63"/>
  <c r="AU635" i="63"/>
  <c r="AU2078" i="63"/>
  <c r="AU1081" i="64"/>
  <c r="AU729" i="64"/>
  <c r="AU1112" i="63"/>
  <c r="AU127" i="64"/>
  <c r="AU91" i="63"/>
  <c r="AU1907" i="63"/>
  <c r="AU919" i="64"/>
  <c r="AU1638" i="63"/>
  <c r="AU645" i="63"/>
  <c r="AU545" i="63"/>
  <c r="AU220" i="63"/>
  <c r="AU760" i="64"/>
  <c r="AU78" i="64"/>
  <c r="AU89" i="64" s="1"/>
  <c r="AU1029" i="63"/>
  <c r="AU1134" i="63"/>
  <c r="AU1650" i="63"/>
  <c r="AU6" i="63"/>
  <c r="AU1241" i="63"/>
  <c r="AU985" i="64"/>
  <c r="AU386" i="64"/>
  <c r="AU405" i="63"/>
  <c r="AU966" i="63"/>
  <c r="AU647" i="64"/>
  <c r="AU547" i="64"/>
  <c r="AU386" i="63"/>
  <c r="AU686" i="63"/>
  <c r="AU586" i="63"/>
  <c r="AU883" i="63"/>
  <c r="AU992" i="64"/>
  <c r="AU264" i="64"/>
  <c r="AU64" i="64"/>
  <c r="AU54" i="64"/>
  <c r="AU1834" i="63"/>
  <c r="AU804" i="63"/>
  <c r="AU1063" i="63"/>
  <c r="AU1220" i="63"/>
  <c r="AU395" i="63"/>
  <c r="AU1138" i="63"/>
  <c r="AU360" i="63"/>
  <c r="AU1065" i="63"/>
  <c r="AU243" i="64"/>
  <c r="AU1242" i="63"/>
  <c r="AU760" i="63"/>
  <c r="AU180" i="63"/>
  <c r="AU916" i="64"/>
  <c r="AU129" i="63"/>
  <c r="AU1888" i="63"/>
  <c r="AU720" i="63"/>
  <c r="AU722" i="64"/>
  <c r="AU229" i="64"/>
  <c r="AU1879" i="63"/>
  <c r="AU1806" i="63"/>
  <c r="AU1850" i="63"/>
  <c r="AU371" i="64"/>
  <c r="AU268" i="64"/>
  <c r="AU539" i="64"/>
  <c r="AU639" i="64"/>
  <c r="AU910" i="64"/>
  <c r="AU898" i="63"/>
  <c r="AU1349" i="63"/>
  <c r="AU871" i="64"/>
  <c r="AU15" i="64"/>
  <c r="AU1266" i="63"/>
  <c r="AU583" i="64"/>
  <c r="AU683" i="64"/>
  <c r="AU1205" i="63"/>
  <c r="AU937" i="64"/>
  <c r="AU1742" i="63"/>
  <c r="AU57" i="64"/>
  <c r="AU779" i="63"/>
  <c r="AU2145" i="63"/>
  <c r="AU653" i="63"/>
  <c r="AU553" i="63"/>
  <c r="AU1828" i="63"/>
  <c r="AU797" i="64"/>
  <c r="AU1758" i="63"/>
  <c r="AU1820" i="63"/>
  <c r="AU889" i="63"/>
  <c r="AU629" i="64"/>
  <c r="AU529" i="64"/>
  <c r="AU659" i="63"/>
  <c r="AU559" i="63"/>
  <c r="AU1381" i="63"/>
  <c r="AU1720" i="63"/>
  <c r="AU695" i="63"/>
  <c r="AU595" i="63"/>
  <c r="AU1224" i="63"/>
  <c r="AU2127" i="63"/>
  <c r="AU2041" i="63"/>
  <c r="AU2103" i="63"/>
  <c r="AU356" i="63"/>
  <c r="AU1967" i="63"/>
  <c r="AU925" i="64"/>
  <c r="AU337" i="63"/>
  <c r="AU817" i="64"/>
  <c r="AU1743" i="63"/>
  <c r="AU1637" i="63"/>
  <c r="AU756" i="63"/>
  <c r="AU560" i="63"/>
  <c r="AU660" i="63"/>
  <c r="AU485" i="64"/>
  <c r="AU389" i="63"/>
  <c r="AU1034" i="64"/>
  <c r="AU840" i="63"/>
  <c r="AU468" i="64"/>
  <c r="AU661" i="64"/>
  <c r="AU561" i="64"/>
  <c r="AU335" i="64"/>
  <c r="AU452" i="64"/>
  <c r="AU1804" i="63"/>
  <c r="AU2052" i="63"/>
  <c r="AU455" i="63"/>
  <c r="AU774" i="64"/>
  <c r="AU820" i="64"/>
  <c r="AU823" i="63"/>
  <c r="AU133" i="63"/>
  <c r="AU654" i="64"/>
  <c r="AU554" i="64"/>
  <c r="AU900" i="63"/>
  <c r="AU213" i="63"/>
  <c r="AU72" i="64"/>
  <c r="AU1858" i="63"/>
  <c r="AU1419" i="63"/>
  <c r="AU100" i="63"/>
  <c r="AU2021" i="63"/>
  <c r="AU1384" i="63"/>
  <c r="AU926" i="63"/>
  <c r="AU791" i="63"/>
  <c r="AU295" i="64"/>
  <c r="AU146" i="64"/>
  <c r="AU1954" i="63"/>
  <c r="AU984" i="64"/>
  <c r="AU856" i="64"/>
  <c r="AU1290" i="63"/>
  <c r="AU1016" i="63"/>
  <c r="AU235" i="64"/>
  <c r="AU917" i="64"/>
  <c r="AU382" i="64"/>
  <c r="AU973" i="63"/>
  <c r="AU759" i="64"/>
  <c r="AU109" i="63"/>
  <c r="AU2087" i="63"/>
  <c r="AU1302" i="63"/>
  <c r="AU2012" i="63"/>
  <c r="AU544" i="64"/>
  <c r="AU644" i="64"/>
  <c r="AU225" i="64"/>
  <c r="AU1927" i="63"/>
  <c r="AU290" i="64"/>
  <c r="AU942" i="63"/>
  <c r="AU962" i="64"/>
  <c r="AU1399" i="63"/>
  <c r="AU438" i="63"/>
  <c r="AU1469" i="63"/>
  <c r="AU2062" i="63"/>
  <c r="AU491" i="64"/>
  <c r="AU1775" i="63"/>
  <c r="AU689" i="63"/>
  <c r="AU589" i="63"/>
  <c r="AU1077" i="64"/>
  <c r="AU1753" i="63"/>
  <c r="AU307" i="63"/>
  <c r="AU1468" i="63"/>
  <c r="AU450" i="64"/>
  <c r="AU1199" i="63"/>
  <c r="AU240" i="63"/>
  <c r="AU608" i="64"/>
  <c r="AU508" i="64"/>
  <c r="AU1036" i="63"/>
  <c r="AU168" i="64"/>
  <c r="AU158" i="63"/>
  <c r="AU164" i="63"/>
  <c r="AU1069" i="63"/>
  <c r="AU714" i="63"/>
  <c r="AU2013" i="63"/>
  <c r="AU420" i="64"/>
  <c r="AU2071" i="63"/>
  <c r="AU564" i="64"/>
  <c r="AU664" i="64"/>
  <c r="AU464" i="64"/>
  <c r="AU702" i="63"/>
  <c r="AU324" i="64"/>
  <c r="AU1582" i="63"/>
  <c r="AU327" i="64"/>
  <c r="AU1847" i="63"/>
  <c r="AU1497" i="63"/>
  <c r="AU256" i="63"/>
  <c r="AU895" i="64"/>
  <c r="AU1832" i="63"/>
  <c r="AU1371" i="63"/>
  <c r="AU695" i="64"/>
  <c r="AU595" i="64"/>
  <c r="AU546" i="63"/>
  <c r="AU646" i="63"/>
  <c r="AU427" i="63"/>
  <c r="AU1396" i="63"/>
  <c r="AU483" i="64"/>
  <c r="AU391" i="63"/>
  <c r="AU1623" i="63"/>
  <c r="AU1031" i="64"/>
  <c r="AU657" i="63"/>
  <c r="AU557" i="63"/>
  <c r="AU842" i="63"/>
  <c r="AU1571" i="63"/>
  <c r="AU1068" i="64"/>
  <c r="AU475" i="64"/>
  <c r="AU1559" i="63"/>
  <c r="AU227" i="63"/>
  <c r="AU124" i="64"/>
  <c r="AU1764" i="63"/>
  <c r="AU442" i="64"/>
  <c r="AU714" i="64"/>
  <c r="AU1756" i="63"/>
  <c r="AU382" i="63"/>
  <c r="AU367" i="64"/>
  <c r="AU1931" i="63"/>
  <c r="AU747" i="64"/>
  <c r="AU200" i="63"/>
  <c r="AU142" i="64"/>
  <c r="AU1466" i="63"/>
  <c r="AU90" i="64"/>
  <c r="AU785" i="63"/>
  <c r="AU1382" i="63"/>
  <c r="AU487" i="63"/>
  <c r="AU818" i="63"/>
  <c r="AU1688" i="63"/>
  <c r="AU1731" i="63"/>
  <c r="AU289" i="64"/>
  <c r="AU875" i="63"/>
  <c r="AU2019" i="63"/>
  <c r="AU1297" i="63"/>
  <c r="AU810" i="63"/>
  <c r="AU985" i="63"/>
  <c r="AU113" i="63"/>
  <c r="AU1001" i="64"/>
  <c r="AU1073" i="64"/>
  <c r="AU1326" i="63"/>
  <c r="AU2023" i="63"/>
  <c r="AU899" i="64"/>
  <c r="AU884" i="63"/>
  <c r="AU1566" i="63"/>
  <c r="AU444" i="64"/>
  <c r="AU197" i="63"/>
  <c r="AU1508" i="63"/>
  <c r="AU343" i="64"/>
  <c r="AU176" i="64"/>
  <c r="AU954" i="63"/>
  <c r="AU764" i="63"/>
  <c r="AU833" i="64"/>
  <c r="AU750" i="63"/>
  <c r="AU125" i="64"/>
  <c r="AU516" i="63"/>
  <c r="AU616" i="63"/>
  <c r="AU1213" i="63"/>
  <c r="AU530" i="64"/>
  <c r="AU630" i="64"/>
  <c r="AU984" i="63"/>
  <c r="AU1934" i="63"/>
  <c r="AU1797" i="63"/>
  <c r="AU460" i="64"/>
  <c r="AU1969" i="63"/>
  <c r="AU293" i="63"/>
  <c r="AU1040" i="64"/>
  <c r="AU248" i="63"/>
  <c r="AU249" i="63" s="1"/>
  <c r="AU250" i="63" s="1"/>
  <c r="AU2060" i="63"/>
  <c r="AU2064" i="63"/>
  <c r="AU241" i="63"/>
  <c r="AU157" i="63"/>
  <c r="AU1856" i="63"/>
  <c r="AU769" i="64"/>
  <c r="AU1206" i="63"/>
  <c r="AU466" i="64"/>
  <c r="AU1733" i="63"/>
  <c r="AU499" i="64"/>
  <c r="AU669" i="64"/>
  <c r="AU569" i="64"/>
  <c r="AU157" i="64"/>
  <c r="AU1939" i="63"/>
  <c r="AU2024" i="63"/>
  <c r="AU850" i="64"/>
  <c r="AU207" i="63"/>
  <c r="AU1705" i="63"/>
  <c r="AU417" i="63"/>
  <c r="AU837" i="64"/>
  <c r="AU864" i="63"/>
  <c r="AU1334" i="63"/>
  <c r="AU1621" i="63"/>
  <c r="AU1009" i="64"/>
  <c r="AU2102" i="63"/>
  <c r="AU269" i="64"/>
  <c r="AU1180" i="63"/>
  <c r="AU1323" i="63"/>
  <c r="AU1913" i="63"/>
  <c r="AU1647" i="63"/>
  <c r="AU566" i="63"/>
  <c r="AU666" i="63"/>
  <c r="AU1746" i="63"/>
  <c r="AU2156" i="63"/>
  <c r="AU32" i="63"/>
  <c r="AU1770" i="63"/>
  <c r="AU1618" i="63"/>
  <c r="AU547" i="63"/>
  <c r="AU647" i="63"/>
  <c r="AU159" i="63"/>
  <c r="AU1058" i="64"/>
  <c r="AU1025" i="63"/>
  <c r="AU2155" i="63"/>
  <c r="AU2067" i="63"/>
  <c r="AU834" i="64"/>
  <c r="AU2027" i="63"/>
  <c r="AU165" i="63"/>
  <c r="AU2100" i="63"/>
  <c r="AU1299" i="63"/>
  <c r="AU35" i="64"/>
  <c r="AU418" i="64"/>
  <c r="AU668" i="63"/>
  <c r="AU568" i="63"/>
  <c r="AU863" i="64"/>
  <c r="AU951" i="64"/>
  <c r="AU1074" i="64"/>
  <c r="AU1657" i="63"/>
  <c r="AU894" i="64"/>
  <c r="AU1154" i="63"/>
  <c r="AU414" i="63"/>
  <c r="AU344" i="64"/>
  <c r="AU773" i="64"/>
  <c r="AU252" i="64"/>
  <c r="AU162" i="63"/>
  <c r="AU174" i="63" s="1"/>
  <c r="AU175" i="63" s="1"/>
  <c r="AU176" i="63" s="1"/>
  <c r="AU1090" i="63"/>
  <c r="AU1915" i="63"/>
  <c r="AU292" i="63"/>
  <c r="AU1425" i="63"/>
  <c r="AU1374" i="63"/>
  <c r="AU670" i="63"/>
  <c r="AU570" i="63"/>
  <c r="AU869" i="64"/>
  <c r="AU813" i="63"/>
  <c r="AU1074" i="63"/>
  <c r="AU1024" i="63"/>
  <c r="AU740" i="63"/>
  <c r="AU495" i="64"/>
  <c r="AU165" i="64"/>
  <c r="AU261" i="63"/>
  <c r="AU38" i="64"/>
  <c r="AU1620" i="63"/>
  <c r="AU1365" i="63"/>
  <c r="AU746" i="64"/>
  <c r="AU751" i="64"/>
  <c r="AU375" i="63"/>
  <c r="AU907" i="64"/>
  <c r="AU1341" i="63"/>
  <c r="AU2038" i="63"/>
  <c r="AU932" i="63"/>
  <c r="AU60" i="64"/>
  <c r="AU50" i="64"/>
  <c r="AU524" i="64"/>
  <c r="AU624" i="64"/>
  <c r="AU1362" i="63"/>
  <c r="AU1889" i="63"/>
  <c r="AU783" i="63"/>
  <c r="AU1607" i="63"/>
  <c r="AU738" i="63"/>
  <c r="AU280" i="63"/>
  <c r="AU451" i="63"/>
  <c r="AU2115" i="63"/>
  <c r="AU908" i="64"/>
  <c r="AU461" i="64"/>
  <c r="AU132" i="63"/>
  <c r="AU314" i="63"/>
  <c r="AU2153" i="63"/>
  <c r="AU1078" i="63"/>
  <c r="AU211" i="64"/>
  <c r="AU801" i="63"/>
  <c r="AU53" i="64"/>
  <c r="AU63" i="64"/>
  <c r="AU731" i="63"/>
  <c r="AU1562" i="63"/>
  <c r="AU1769" i="63"/>
  <c r="AU1988" i="63"/>
  <c r="AU1842" i="63"/>
  <c r="AU1042" i="64"/>
  <c r="AU1516" i="63"/>
  <c r="AU306" i="64"/>
  <c r="AU2132" i="63"/>
  <c r="AU2046" i="63"/>
  <c r="AU1870" i="63"/>
  <c r="AU941" i="63"/>
  <c r="AU758" i="64"/>
  <c r="AU1787" i="63"/>
  <c r="AU194" i="64"/>
  <c r="AU332" i="63"/>
  <c r="AU1116" i="63"/>
  <c r="AU29" i="63"/>
  <c r="AU753" i="64"/>
  <c r="AU1909" i="63"/>
  <c r="AU362" i="64"/>
  <c r="AU1659" i="63"/>
  <c r="AU731" i="64"/>
  <c r="AU489" i="64"/>
  <c r="AU732" i="63"/>
  <c r="AU607" i="64"/>
  <c r="AU507" i="64"/>
  <c r="AU1039" i="64"/>
  <c r="AU1485" i="63"/>
  <c r="AU806" i="63"/>
  <c r="AU1426" i="63"/>
  <c r="AU1538" i="63"/>
  <c r="AU214" i="64"/>
  <c r="AU696" i="64"/>
  <c r="AU596" i="64"/>
  <c r="AU716" i="63"/>
  <c r="AU1080" i="64"/>
  <c r="AU1461" i="63"/>
  <c r="AU1427" i="63"/>
  <c r="AU1747" i="63"/>
  <c r="AU309" i="64"/>
  <c r="AU983" i="63"/>
  <c r="AU1556" i="63"/>
  <c r="AU1041" i="64"/>
  <c r="AU957" i="63"/>
  <c r="AU471" i="64"/>
  <c r="AU2141" i="63"/>
  <c r="AU1412" i="63"/>
  <c r="AU280" i="64"/>
  <c r="AU1092" i="63"/>
  <c r="AU1460" i="63"/>
  <c r="AU705" i="64"/>
  <c r="AU275" i="64"/>
  <c r="AU1062" i="63"/>
  <c r="AU1489" i="63"/>
  <c r="AU1372" i="63"/>
  <c r="AU1186" i="63"/>
  <c r="AU170" i="63"/>
  <c r="AU744" i="63"/>
  <c r="AU2112" i="63"/>
  <c r="AU426" i="64"/>
  <c r="AU1580" i="63"/>
  <c r="AU1492" i="63"/>
  <c r="AU1529" i="63"/>
  <c r="AU533" i="63"/>
  <c r="AU633" i="63"/>
  <c r="AU381" i="64"/>
  <c r="AU232" i="63"/>
  <c r="AU350" i="64"/>
  <c r="AU1052" i="63"/>
  <c r="AU993" i="63"/>
  <c r="AU1698" i="63"/>
  <c r="AU285" i="63"/>
  <c r="AU902" i="63"/>
  <c r="AU18" i="64"/>
  <c r="AU19" i="64" s="1"/>
  <c r="AU20" i="64" s="1"/>
  <c r="AU21" i="64" s="1"/>
  <c r="AU22" i="64" s="1"/>
  <c r="AU23" i="64" s="1"/>
  <c r="AU24" i="64" s="1"/>
  <c r="AU25" i="64" s="1"/>
  <c r="AU26" i="64" s="1"/>
  <c r="AU27" i="64" s="1"/>
  <c r="AU28" i="64" s="1"/>
  <c r="AU29" i="64" s="1"/>
  <c r="AU30" i="64" s="1"/>
  <c r="AU31" i="64" s="1"/>
  <c r="AU32" i="64" s="1"/>
  <c r="AU66" i="64" s="1"/>
  <c r="AU67" i="64" s="1"/>
  <c r="AU68" i="64" s="1"/>
  <c r="AU1373" i="63"/>
  <c r="AU947" i="64"/>
  <c r="AU891" i="63"/>
  <c r="AU1003" i="64"/>
  <c r="AU1825" i="63"/>
  <c r="AU596" i="63"/>
  <c r="AU696" i="63"/>
  <c r="AU2139" i="63"/>
  <c r="AU981" i="63"/>
  <c r="AU1761" i="63"/>
  <c r="AU1597" i="63"/>
  <c r="AU1079" i="64"/>
  <c r="AU413" i="64"/>
  <c r="AU792" i="64"/>
  <c r="AU943" i="63"/>
  <c r="AU793" i="64"/>
  <c r="AU311" i="64"/>
  <c r="AU23" i="63"/>
  <c r="AU1596" i="63"/>
  <c r="AU65" i="64"/>
  <c r="AU55" i="64"/>
  <c r="AU1088" i="63"/>
  <c r="AU144" i="64"/>
  <c r="AU497" i="64"/>
  <c r="AU1390" i="63"/>
  <c r="AU1652" i="63"/>
  <c r="AU462" i="63"/>
  <c r="AU10" i="63"/>
  <c r="AU1049" i="64"/>
  <c r="AU380" i="63"/>
  <c r="AU1520" i="63"/>
  <c r="AU172" i="63"/>
  <c r="AU712" i="63"/>
  <c r="AU994" i="63"/>
  <c r="AU1353" i="63"/>
  <c r="AU477" i="63"/>
  <c r="AU1121" i="63"/>
  <c r="AU456" i="64"/>
  <c r="AU2058" i="63"/>
  <c r="AU70" i="63"/>
  <c r="AU11" i="63"/>
  <c r="AU131" i="63"/>
  <c r="AU1786" i="63"/>
  <c r="AU880" i="63"/>
  <c r="AU1658" i="63"/>
  <c r="AU528" i="63"/>
  <c r="AU628" i="63"/>
  <c r="AU751" i="63"/>
  <c r="AU316" i="63"/>
  <c r="AU957" i="64"/>
  <c r="AU2051" i="63"/>
  <c r="AU769" i="63"/>
  <c r="AU771" i="64"/>
  <c r="AU987" i="64"/>
  <c r="AU1980" i="63"/>
  <c r="AU968" i="63"/>
  <c r="AU128" i="64"/>
  <c r="AU346" i="64"/>
  <c r="AU1056" i="64"/>
  <c r="AU428" i="64"/>
  <c r="AU1722" i="63"/>
  <c r="AU1053" i="64"/>
  <c r="AU1181" i="63"/>
  <c r="AU950" i="64"/>
  <c r="AU764" i="64"/>
  <c r="AU802" i="64"/>
  <c r="AU336" i="64"/>
  <c r="AU399" i="64"/>
  <c r="AU724" i="64"/>
  <c r="AU733" i="64"/>
  <c r="AU2000" i="63"/>
  <c r="AU1273" i="63"/>
  <c r="AU936" i="63"/>
  <c r="AU80" i="63"/>
  <c r="AU945" i="64"/>
  <c r="AU36" i="63"/>
  <c r="AU1021" i="63"/>
  <c r="AU268" i="63"/>
  <c r="AU2026" i="63"/>
  <c r="AU1173" i="63"/>
  <c r="AU1862" i="63"/>
  <c r="AU1550" i="63"/>
  <c r="AU1674" i="63"/>
  <c r="AU348" i="63"/>
  <c r="AU1032" i="63"/>
  <c r="AU993" i="64"/>
  <c r="AU407" i="64"/>
  <c r="AU223" i="63"/>
  <c r="AU265" i="64"/>
  <c r="AU2137" i="63"/>
  <c r="AU154" i="64"/>
  <c r="AU131" i="64"/>
  <c r="AU2091" i="63"/>
  <c r="AU193" i="63"/>
  <c r="AU1036" i="64"/>
  <c r="AU1568" i="63"/>
  <c r="AU2099" i="63"/>
  <c r="AU1079" i="63"/>
  <c r="AU190" i="64"/>
  <c r="AU793" i="63"/>
  <c r="AU332" i="64"/>
  <c r="AU2039" i="63"/>
  <c r="AU1958" i="63"/>
  <c r="AU520" i="64"/>
  <c r="AU620" i="64"/>
  <c r="AU1378" i="63"/>
  <c r="AU1613" i="63"/>
  <c r="AU1600" i="63"/>
  <c r="AU1157" i="63"/>
  <c r="AU1071" i="64"/>
  <c r="AU2018" i="63"/>
  <c r="AU1233" i="63"/>
  <c r="AU1076" i="63"/>
  <c r="AU364" i="63"/>
  <c r="AU341" i="64"/>
  <c r="AU1923" i="63"/>
  <c r="AU1137" i="63"/>
  <c r="AU891" i="64"/>
  <c r="AU1376" i="63"/>
  <c r="AU169" i="63"/>
  <c r="AU777" i="64"/>
  <c r="AU1398" i="63"/>
  <c r="AU166" i="64"/>
  <c r="AU1789" i="63"/>
  <c r="AU277" i="63"/>
  <c r="AU1985" i="63"/>
  <c r="AU385" i="64"/>
  <c r="AU717" i="63"/>
  <c r="AU173" i="64"/>
  <c r="AU2118" i="63"/>
  <c r="AU387" i="63"/>
  <c r="AU983" i="64"/>
  <c r="AU1443" i="63"/>
  <c r="AU1981" i="63"/>
  <c r="AU161" i="64"/>
  <c r="AU1612" i="63"/>
  <c r="AU1117" i="63"/>
  <c r="AU1816" i="63"/>
  <c r="AU321" i="64"/>
  <c r="AU2121" i="63"/>
  <c r="AU494" i="64"/>
  <c r="AU735" i="64"/>
  <c r="AU1136" i="63"/>
  <c r="AU118" i="63"/>
  <c r="AU1122" i="63"/>
  <c r="AU1312" i="63"/>
  <c r="AU1517" i="63"/>
  <c r="AU2057" i="63"/>
  <c r="AU897" i="63"/>
  <c r="AU974" i="63"/>
  <c r="AU1077" i="63"/>
  <c r="AU1662" i="63"/>
  <c r="AU1794" i="63"/>
  <c r="AU877" i="63"/>
  <c r="AU938" i="63"/>
  <c r="AU361" i="63"/>
  <c r="AU84" i="63"/>
  <c r="AU1549" i="63"/>
  <c r="AU345" i="64"/>
  <c r="AU324" i="63"/>
  <c r="AU22" i="63"/>
  <c r="AU1281" i="63"/>
  <c r="AU1423" i="63"/>
  <c r="AU400" i="63"/>
  <c r="AU245" i="63"/>
  <c r="AU903" i="63"/>
  <c r="AU665" i="63"/>
  <c r="AU565" i="63"/>
  <c r="AU642" i="63"/>
  <c r="AU542" i="63"/>
  <c r="AU13" i="64"/>
  <c r="AU1510" i="63"/>
  <c r="AU997" i="64"/>
  <c r="AU1304" i="63"/>
  <c r="AU1873" i="63"/>
  <c r="AU398" i="63"/>
  <c r="AU136" i="64"/>
  <c r="AU1174" i="63"/>
  <c r="AU2136" i="63"/>
  <c r="AU239" i="64"/>
  <c r="AU1061" i="64"/>
  <c r="AU1083" i="63"/>
  <c r="AU1997" i="63"/>
  <c r="AU726" i="63"/>
  <c r="AU1107" i="63"/>
  <c r="AU479" i="63"/>
  <c r="AU36" i="64"/>
  <c r="AU1714" i="63"/>
  <c r="AU2083" i="63"/>
  <c r="AU536" i="63"/>
  <c r="AU636" i="63"/>
  <c r="AU1883" i="63"/>
  <c r="AU1901" i="63"/>
  <c r="AU1777" i="63"/>
  <c r="AU186" i="64"/>
  <c r="AU434" i="64"/>
  <c r="AU315" i="64"/>
  <c r="AU970" i="64"/>
  <c r="AU44" i="63"/>
  <c r="AU1272" i="63"/>
  <c r="AU929" i="63"/>
  <c r="AU1974" i="63"/>
  <c r="AU2040" i="63"/>
  <c r="AU474" i="64"/>
  <c r="AU1995" i="63"/>
  <c r="AU663" i="63"/>
  <c r="AU563" i="63"/>
  <c r="AU649" i="63"/>
  <c r="AU549" i="63"/>
  <c r="AU701" i="64"/>
  <c r="AU1845" i="63"/>
  <c r="AU448" i="63"/>
  <c r="AU797" i="63"/>
  <c r="AU672" i="63"/>
  <c r="AU572" i="63"/>
  <c r="AU230" i="64"/>
  <c r="AU1070" i="63"/>
  <c r="AU1917" i="63"/>
  <c r="AU119" i="63"/>
  <c r="AU1004" i="63"/>
  <c r="AU1599" i="63"/>
  <c r="AU266" i="64"/>
  <c r="AU1667" i="63"/>
  <c r="AU211" i="63"/>
  <c r="AU374" i="63"/>
  <c r="AU100" i="64"/>
  <c r="AU302" i="64"/>
  <c r="AU385" i="63"/>
  <c r="AU1609" i="63"/>
  <c r="AU327" i="63"/>
  <c r="AU491" i="63"/>
  <c r="AU376" i="63"/>
  <c r="AU110" i="63"/>
  <c r="AU1890" i="63"/>
  <c r="AU437" i="63"/>
  <c r="AU408" i="64"/>
  <c r="AU1552" i="63"/>
  <c r="AU45" i="63"/>
  <c r="AU2158" i="63"/>
  <c r="AU2135" i="63"/>
  <c r="AU1065" i="64"/>
  <c r="AU590" i="64"/>
  <c r="AU690" i="64"/>
  <c r="AU1563" i="63"/>
  <c r="AU728" i="64"/>
  <c r="AU203" i="64"/>
  <c r="AU1750" i="63"/>
  <c r="AU499" i="63"/>
  <c r="AU709" i="63"/>
  <c r="AU1200" i="63"/>
  <c r="AU1860" i="63"/>
  <c r="AU1961" i="63"/>
  <c r="AU786" i="63"/>
  <c r="AU435" i="63"/>
  <c r="AU1051" i="63"/>
  <c r="AU1447" i="63"/>
  <c r="AU185" i="63"/>
  <c r="AU205" i="64"/>
  <c r="AU556" i="64"/>
  <c r="AU656" i="64"/>
  <c r="AU860" i="64"/>
  <c r="AU824" i="64"/>
  <c r="AU1338" i="63"/>
  <c r="AU867" i="63"/>
  <c r="AU292" i="64"/>
  <c r="AU1226" i="63"/>
  <c r="AU1163" i="63"/>
  <c r="AU2036" i="63"/>
  <c r="AU2054" i="63"/>
  <c r="AU1835" i="63"/>
  <c r="AU1851" i="63"/>
  <c r="AU1583" i="63"/>
  <c r="AU675" i="64"/>
  <c r="AU575" i="64"/>
  <c r="AU1172" i="63"/>
  <c r="AU1633" i="63"/>
  <c r="AU850" i="63"/>
  <c r="AU37" i="64"/>
  <c r="AU1327" i="63"/>
  <c r="AU179" i="63"/>
  <c r="AU848" i="64"/>
  <c r="AU754" i="64"/>
  <c r="AU526" i="64"/>
  <c r="AU626" i="64"/>
  <c r="AU814" i="64"/>
  <c r="AU1632" i="63"/>
  <c r="AU330" i="64"/>
  <c r="AU674" i="64"/>
  <c r="AU574" i="64"/>
  <c r="AU796" i="63"/>
  <c r="AU1713" i="63"/>
  <c r="AU706" i="64"/>
  <c r="AU258" i="64"/>
  <c r="AU1153" i="63"/>
  <c r="AU367" i="63"/>
  <c r="AU1008" i="63"/>
  <c r="AU2131" i="63"/>
  <c r="AU1496" i="63"/>
  <c r="AU2161" i="63"/>
  <c r="AU668" i="64"/>
  <c r="AU568" i="64"/>
  <c r="AU1007" i="63"/>
  <c r="AU715" i="63"/>
  <c r="AU791" i="64"/>
  <c r="AU474" i="63"/>
  <c r="AU289" i="63"/>
  <c r="AU1235" i="63"/>
  <c r="AU1624" i="63"/>
  <c r="AU259" i="64"/>
  <c r="AU1286" i="63"/>
  <c r="AU232" i="64"/>
  <c r="AU388" i="64"/>
  <c r="AU16" i="64"/>
  <c r="AU1248" i="63"/>
  <c r="AU646" i="64"/>
  <c r="AU546" i="64"/>
  <c r="AU463" i="64"/>
  <c r="AU395" i="64"/>
  <c r="AU600" i="63"/>
  <c r="AU500" i="63"/>
  <c r="AU394" i="63"/>
  <c r="AU1142" i="63"/>
  <c r="AU810" i="64"/>
  <c r="AU1983" i="63"/>
  <c r="AU1570" i="63"/>
  <c r="AU863" i="63"/>
  <c r="AU819" i="64"/>
  <c r="AU1158" i="63"/>
  <c r="AU341" i="63"/>
  <c r="AU946" i="64"/>
  <c r="AU1710" i="63"/>
  <c r="AU1014" i="64"/>
  <c r="AU195" i="64"/>
  <c r="AU2107" i="63"/>
  <c r="AU946" i="63"/>
  <c r="AU1643" i="63"/>
  <c r="AU458" i="64"/>
  <c r="AU319" i="63"/>
  <c r="AU708" i="64"/>
  <c r="AU743" i="64"/>
  <c r="AU698" i="64"/>
  <c r="AU598" i="64"/>
  <c r="AU1852" i="63"/>
  <c r="AU1765" i="63"/>
  <c r="AU1106" i="63"/>
  <c r="AU2022" i="63"/>
  <c r="AU1694" i="63"/>
  <c r="AU43" i="64"/>
  <c r="AU618" i="63"/>
  <c r="AU518" i="63"/>
  <c r="AU411" i="63"/>
  <c r="AU284" i="63"/>
  <c r="AU935" i="63"/>
  <c r="AU1085" i="64"/>
  <c r="AU1069" i="64"/>
  <c r="AU288" i="64"/>
  <c r="AU763" i="63"/>
  <c r="AU627" i="64"/>
  <c r="AU527" i="64"/>
  <c r="AU1509" i="63"/>
  <c r="AU861" i="64"/>
  <c r="AU1028" i="64"/>
  <c r="AU867" i="64"/>
  <c r="AU684" i="63"/>
  <c r="AU584" i="63"/>
  <c r="AU1027" i="63"/>
  <c r="AU997" i="63"/>
  <c r="AU1026" i="64"/>
  <c r="AU11" i="64"/>
  <c r="AU1757" i="63"/>
  <c r="AU1617" i="63"/>
  <c r="AU680" i="63"/>
  <c r="AU580" i="63"/>
  <c r="AU1317" i="63"/>
  <c r="AU941" i="64"/>
  <c r="AU951" i="63"/>
  <c r="AU1774" i="63"/>
  <c r="AU1846" i="63"/>
  <c r="AU1547" i="63"/>
  <c r="AU12" i="63"/>
  <c r="AU219" i="63"/>
  <c r="AU1350" i="63"/>
  <c r="AU253" i="63"/>
  <c r="AU975" i="63"/>
  <c r="AU178" i="63"/>
  <c r="AU1403" i="63"/>
  <c r="AU31" i="63"/>
  <c r="AU913" i="63"/>
  <c r="AU745" i="64"/>
  <c r="AU1711" i="63"/>
  <c r="AU1004" i="64"/>
  <c r="AU693" i="64"/>
  <c r="AU593" i="64"/>
  <c r="AU1602" i="63"/>
  <c r="AU384" i="63"/>
  <c r="AU99" i="64"/>
  <c r="AU65" i="63"/>
  <c r="AU55" i="63"/>
  <c r="AU456" i="63"/>
  <c r="AU1044" i="64"/>
  <c r="AU1380" i="63"/>
  <c r="AU969" i="63"/>
  <c r="AU1110" i="63"/>
  <c r="AU1038" i="63"/>
  <c r="AU801" i="64"/>
  <c r="AU700" i="64"/>
  <c r="AU1416" i="63"/>
  <c r="AU1857" i="63"/>
  <c r="AU1367" i="63"/>
  <c r="AU1953" i="63"/>
  <c r="AU429" i="64"/>
  <c r="AU483" i="63"/>
  <c r="AU1454" i="63"/>
  <c r="AU447" i="63"/>
  <c r="AU286" i="63"/>
  <c r="AU1649" i="63"/>
  <c r="AU1590" i="63"/>
  <c r="AU1187" i="63"/>
  <c r="AU407" i="63"/>
  <c r="AU359" i="64"/>
  <c r="AU1831" i="63"/>
  <c r="AU331" i="64"/>
  <c r="AU916" i="63"/>
  <c r="AU688" i="64"/>
  <c r="AU588" i="64"/>
  <c r="AU1737" i="63"/>
  <c r="AU153" i="63"/>
  <c r="AU135" i="63"/>
  <c r="AU1653" i="63"/>
  <c r="AU1788" i="63"/>
  <c r="AU1393" i="63"/>
  <c r="AU697" i="64"/>
  <c r="AU597" i="64"/>
  <c r="AU402" i="64"/>
  <c r="AU1724" i="63"/>
  <c r="AU1925" i="63"/>
  <c r="AU729" i="63"/>
  <c r="AU217" i="63"/>
  <c r="AU399" i="63"/>
  <c r="AU1875" i="63"/>
  <c r="AU1504" i="63"/>
  <c r="AU1871" i="63"/>
  <c r="AU447" i="64"/>
  <c r="AU638" i="64"/>
  <c r="AU538" i="64"/>
  <c r="AU1588" i="63"/>
  <c r="AU95" i="64"/>
  <c r="AU1817" i="63"/>
  <c r="AU844" i="63"/>
  <c r="AU438" i="64"/>
  <c r="AU1506" i="63"/>
  <c r="AU79" i="64"/>
  <c r="AU80" i="64" s="1"/>
  <c r="AU347" i="63"/>
  <c r="AU688" i="63"/>
  <c r="AU588" i="63"/>
  <c r="AU1385" i="63"/>
  <c r="AU1682" i="63"/>
  <c r="AU21" i="63"/>
  <c r="AU1475" i="63"/>
  <c r="AU122" i="64"/>
  <c r="AU689" i="64"/>
  <c r="AU589" i="64"/>
  <c r="AU992" i="63"/>
  <c r="AU75" i="63"/>
  <c r="AU353" i="63"/>
  <c r="AU44" i="64"/>
  <c r="AU847" i="64"/>
  <c r="AU202" i="64"/>
  <c r="AU153" i="64"/>
  <c r="AU1619" i="63"/>
  <c r="AU1464" i="63"/>
  <c r="AU573" i="64"/>
  <c r="AU673" i="64"/>
  <c r="AU2151" i="63"/>
  <c r="AU893" i="64"/>
  <c r="AU720" i="64"/>
  <c r="AU99" i="63"/>
  <c r="AU740" i="64"/>
  <c r="AU1950" i="63"/>
  <c r="AU2069" i="63"/>
  <c r="AU460" i="63"/>
  <c r="AU1144" i="63"/>
  <c r="AU2074" i="63"/>
  <c r="AU161" i="63"/>
  <c r="AU1645" i="63"/>
  <c r="AU963" i="63"/>
  <c r="AU1227" i="63"/>
  <c r="AU313" i="63"/>
  <c r="AU96" i="63"/>
  <c r="AU231" i="64"/>
  <c r="AU1456" i="63"/>
  <c r="AU1887" i="63"/>
  <c r="AU837" i="63"/>
  <c r="AU781" i="63"/>
  <c r="AU1439" i="63"/>
  <c r="AU814" i="63"/>
  <c r="AU1212" i="63"/>
  <c r="AU822" i="63"/>
  <c r="AU1277" i="63"/>
  <c r="AU1392" i="63"/>
  <c r="AU1229" i="63"/>
  <c r="AU1437" i="63"/>
  <c r="AU137" i="63"/>
  <c r="AU1531" i="63"/>
  <c r="AU1250" i="63"/>
  <c r="AU857" i="64"/>
  <c r="AU998" i="63"/>
  <c r="AU1309" i="63"/>
  <c r="AU472" i="63"/>
  <c r="AU439" i="64"/>
  <c r="AU2006" i="63"/>
  <c r="AU334" i="64"/>
  <c r="AU1990" i="63"/>
  <c r="AU248" i="64"/>
  <c r="AU915" i="63"/>
  <c r="AU261" i="64"/>
  <c r="AU42" i="64"/>
  <c r="AU359" i="63"/>
  <c r="AU421" i="63"/>
  <c r="AU111" i="63"/>
  <c r="AU927" i="63"/>
  <c r="AU1457" i="63"/>
  <c r="AU373" i="64"/>
  <c r="AU991" i="64"/>
  <c r="AU413" i="63"/>
  <c r="AU728" i="63"/>
  <c r="AU1306" i="63"/>
  <c r="AU1803" i="63"/>
  <c r="AU1329" i="63"/>
  <c r="AU1267" i="63"/>
  <c r="AU310" i="63"/>
  <c r="AU823" i="64"/>
  <c r="AU1043" i="63"/>
  <c r="AU30" i="63"/>
  <c r="AU1428" i="63"/>
  <c r="AU658" i="63"/>
  <c r="AU558" i="63"/>
  <c r="AU216" i="63"/>
  <c r="AU301" i="63"/>
  <c r="AU1790" i="63"/>
  <c r="AU1017" i="64"/>
  <c r="AU468" i="63"/>
  <c r="AU1082" i="64"/>
  <c r="AU1728" i="63"/>
  <c r="AU1246" i="63"/>
  <c r="AU815" i="63"/>
  <c r="AU1821" i="63"/>
  <c r="AU184" i="63"/>
  <c r="AU1585" i="63"/>
  <c r="AU393" i="63"/>
  <c r="AU1565" i="63"/>
  <c r="AU466" i="63"/>
  <c r="AU1168" i="63"/>
  <c r="AU209" i="63"/>
  <c r="AU685" i="63"/>
  <c r="AU585" i="63"/>
  <c r="AU278" i="64"/>
  <c r="AU401" i="64"/>
  <c r="AU77" i="63"/>
  <c r="AU1044" i="63"/>
  <c r="AU1130" i="63"/>
  <c r="AU1734" i="63"/>
  <c r="AU1415" i="63"/>
  <c r="AU432" i="64"/>
  <c r="AU1395" i="63"/>
  <c r="AU967" i="63"/>
  <c r="AU1989" i="63"/>
  <c r="AU1553" i="63"/>
  <c r="AU875" i="64"/>
  <c r="AU822" i="64"/>
  <c r="AU896" i="64"/>
  <c r="AU1671" i="63"/>
  <c r="AU493" i="63"/>
  <c r="AU778" i="64"/>
  <c r="AU155" i="63"/>
  <c r="AU134" i="64"/>
  <c r="AU785" i="64"/>
  <c r="AU1561" i="63"/>
  <c r="AU831" i="64"/>
  <c r="AU340" i="63"/>
  <c r="AU387" i="64"/>
  <c r="AU811" i="64"/>
  <c r="AU397" i="64"/>
  <c r="AU944" i="63"/>
  <c r="AU502" i="63"/>
  <c r="AU602" i="63"/>
  <c r="AU210" i="64"/>
  <c r="AU911" i="63"/>
  <c r="AU1062" i="64"/>
  <c r="AU1038" i="64"/>
  <c r="AU694" i="63"/>
  <c r="AU594" i="63"/>
  <c r="AU906" i="63"/>
  <c r="AU918" i="63" s="1"/>
  <c r="AU1118" i="63"/>
  <c r="AU169" i="64"/>
  <c r="AU824" i="63"/>
  <c r="AU1236" i="63"/>
  <c r="AU127" i="63"/>
  <c r="AU177" i="64"/>
  <c r="AU283" i="63"/>
  <c r="AU1886" i="63"/>
  <c r="AU503" i="63"/>
  <c r="AU603" i="63"/>
  <c r="AU34" i="64"/>
  <c r="AU1926" i="63"/>
  <c r="AU1414" i="63"/>
  <c r="AU873" i="63"/>
  <c r="AU1453" i="63"/>
  <c r="AU291" i="64"/>
  <c r="AU1660" i="63"/>
  <c r="AU1070" i="64"/>
  <c r="AU752" i="63"/>
  <c r="AU1477" i="63"/>
  <c r="AU425" i="63"/>
  <c r="AU1166" i="63"/>
  <c r="AU631" i="63"/>
  <c r="AU531" i="63"/>
  <c r="AU882" i="64"/>
  <c r="AU453" i="63"/>
  <c r="AU933" i="63"/>
  <c r="AU397" i="63"/>
  <c r="AU765" i="64"/>
  <c r="AU71" i="64"/>
  <c r="AU967" i="64"/>
  <c r="AU2096" i="63"/>
  <c r="AU477" i="64"/>
  <c r="AU411" i="64"/>
  <c r="AU1719" i="63"/>
  <c r="AU816" i="63"/>
  <c r="AU1369" i="63"/>
  <c r="AU896" i="63"/>
  <c r="AU1839" i="63"/>
  <c r="AU980" i="64"/>
  <c r="AU63" i="63"/>
  <c r="AU53" i="63"/>
  <c r="AU137" i="64"/>
  <c r="AU1666" i="63"/>
  <c r="AU776" i="63"/>
  <c r="AU238" i="64"/>
  <c r="AU1948" i="63"/>
  <c r="AU725" i="64"/>
  <c r="AU6" i="64"/>
  <c r="AU873" i="64"/>
  <c r="AU816" i="64"/>
  <c r="AU2068" i="63"/>
  <c r="AU868" i="64"/>
  <c r="AU650" i="64"/>
  <c r="AU550" i="64"/>
  <c r="AU77" i="64"/>
  <c r="AU1932" i="63"/>
  <c r="AU703" i="63"/>
  <c r="AU1194" i="63"/>
  <c r="AU1648" i="63"/>
  <c r="AU1498" i="63"/>
  <c r="AU457" i="64"/>
  <c r="AU177" i="63"/>
  <c r="AU1035" i="63"/>
  <c r="AU800" i="64"/>
  <c r="AU1101" i="63"/>
  <c r="AU1259" i="63"/>
  <c r="AU876" i="64"/>
  <c r="AU968" i="64"/>
  <c r="AU1833" i="63"/>
  <c r="AU660" i="64"/>
  <c r="AU560" i="64"/>
  <c r="AU250" i="64"/>
  <c r="AU637" i="64"/>
  <c r="AU537" i="64"/>
  <c r="AU128" i="63"/>
  <c r="AU935" i="64"/>
  <c r="AU2138" i="63"/>
  <c r="AU345" i="63"/>
  <c r="AU1228" i="63"/>
  <c r="AU986" i="63"/>
  <c r="AU178" i="64"/>
  <c r="AU2116" i="63"/>
  <c r="AU228" i="63"/>
  <c r="AU895" i="63"/>
  <c r="AU1332" i="63"/>
  <c r="AU1005" i="63"/>
  <c r="AU1170" i="63"/>
  <c r="AU756" i="64"/>
  <c r="AU1801" i="63"/>
  <c r="AU237" i="64"/>
  <c r="AU1387" i="63"/>
  <c r="AU160" i="64"/>
  <c r="AU1866" i="63"/>
  <c r="AU878" i="64"/>
  <c r="AU836" i="64"/>
  <c r="AU498" i="64"/>
  <c r="AU73" i="64"/>
  <c r="AU1013" i="64"/>
  <c r="AU1169" i="63"/>
  <c r="AU2030" i="63"/>
  <c r="AU207" i="64"/>
  <c r="AU1434" i="63"/>
  <c r="AU101" i="63"/>
  <c r="AU1008" i="64"/>
  <c r="AU1654" i="63"/>
  <c r="AU874" i="63"/>
  <c r="AU1279" i="63"/>
  <c r="AU277" i="64"/>
  <c r="AU1308" i="63"/>
  <c r="AU1584" i="63"/>
  <c r="AU1049" i="63"/>
  <c r="AU932" i="64"/>
  <c r="AU988" i="63"/>
  <c r="AU1830" i="63"/>
  <c r="AU802" i="63"/>
  <c r="AU105" i="64"/>
  <c r="AU1370" i="63"/>
  <c r="AU610" i="63"/>
  <c r="AU510" i="63"/>
  <c r="AU1908" i="63"/>
  <c r="AU1827" i="63"/>
  <c r="AU692" i="63"/>
  <c r="AU592" i="63"/>
  <c r="AU1693" i="63"/>
  <c r="AU152" i="64"/>
  <c r="AU1050" i="63"/>
  <c r="AU638" i="63"/>
  <c r="AU538" i="63"/>
  <c r="AU146" i="63"/>
  <c r="AU1678" i="63"/>
  <c r="AU1630" i="63"/>
  <c r="AU214" i="63"/>
  <c r="AU215" i="63" s="1"/>
  <c r="AU1449" i="63"/>
  <c r="AU1701" i="63"/>
  <c r="AU257" i="63"/>
  <c r="AU1264" i="63"/>
  <c r="AU68" i="63"/>
  <c r="AU58" i="63"/>
  <c r="AU1738" i="63"/>
  <c r="AU149" i="63"/>
  <c r="AU673" i="63"/>
  <c r="AU573" i="63"/>
  <c r="AU1237" i="63"/>
  <c r="AU640" i="63"/>
  <c r="AU540" i="63"/>
  <c r="AU279" i="63"/>
  <c r="AU1330" i="63"/>
  <c r="AU2110" i="63"/>
  <c r="AU304" i="63"/>
  <c r="AU425" i="64"/>
  <c r="AU637" i="63"/>
  <c r="AU537" i="63"/>
  <c r="AU885" i="63"/>
  <c r="AU1569" i="63"/>
  <c r="AU1060" i="63"/>
  <c r="AU1560" i="63"/>
  <c r="AU1864" i="63"/>
  <c r="AU1127" i="63"/>
  <c r="AU406" i="63"/>
  <c r="AU439" i="63"/>
  <c r="AU563" i="64"/>
  <c r="AU663" i="64"/>
  <c r="AU773" i="63"/>
  <c r="AU1900" i="63"/>
  <c r="AU880" i="64"/>
  <c r="AU2129" i="63"/>
  <c r="AU374" i="64"/>
  <c r="AU92" i="64"/>
  <c r="AU1289" i="63"/>
  <c r="AU699" i="64"/>
  <c r="AU599" i="64"/>
  <c r="AU605" i="64"/>
  <c r="AU505" i="64"/>
  <c r="AU235" i="63"/>
  <c r="AU1300" i="63"/>
  <c r="AU201" i="64"/>
  <c r="AU458" i="63"/>
  <c r="AU1001" i="63"/>
  <c r="AU182" i="63"/>
  <c r="AU1692" i="63"/>
  <c r="AU267" i="64"/>
  <c r="AU828" i="63"/>
  <c r="AU377" i="63"/>
  <c r="AU1285" i="63"/>
  <c r="AU1586" i="63"/>
  <c r="AU122" i="63"/>
  <c r="AU1922" i="63"/>
  <c r="AU233" i="64"/>
  <c r="AU1488" i="63"/>
  <c r="AU1278" i="63"/>
  <c r="AU690" i="63"/>
  <c r="AU590" i="63"/>
  <c r="AU1269" i="63"/>
  <c r="AU390" i="64"/>
  <c r="AU1041" i="63"/>
  <c r="AU2008" i="63"/>
  <c r="AU981" i="64"/>
  <c r="AU145" i="63"/>
  <c r="AU1202" i="63"/>
  <c r="AU120" i="63"/>
  <c r="AU918" i="64"/>
  <c r="AU422" i="63"/>
  <c r="AU1478" i="63"/>
  <c r="AU1197" i="63"/>
  <c r="AU710" i="63"/>
  <c r="AU423" i="63"/>
  <c r="AU183" i="64"/>
  <c r="AU339" i="64"/>
  <c r="AU778" i="63"/>
  <c r="AU930" i="64"/>
  <c r="AU1175" i="63"/>
  <c r="AU1103" i="63"/>
  <c r="AU1095" i="63"/>
  <c r="AU1966" i="63"/>
  <c r="AU820" i="63"/>
  <c r="AU1795" i="63"/>
  <c r="AU708" i="63"/>
  <c r="AU1328" i="63"/>
  <c r="AU711" i="64"/>
  <c r="AU1592" i="63"/>
  <c r="AU1882" i="63"/>
  <c r="AU1771" i="63"/>
  <c r="AU1930" i="63"/>
  <c r="AU1897" i="63"/>
  <c r="AU10" i="64"/>
  <c r="AU1085" i="63"/>
  <c r="AU727" i="64"/>
  <c r="AU789" i="64"/>
  <c r="AU288" i="63"/>
  <c r="AU440" i="63"/>
  <c r="AU179" i="64"/>
  <c r="AU1718" i="63"/>
  <c r="AU617" i="63"/>
  <c r="AU517" i="63"/>
  <c r="AU38" i="63"/>
  <c r="AU733" i="63"/>
  <c r="AU741" i="64"/>
  <c r="AU872" i="64"/>
  <c r="AU767" i="64"/>
  <c r="AU1996" i="63"/>
  <c r="AU123" i="64"/>
  <c r="AU284" i="64"/>
  <c r="AU1295" i="63"/>
  <c r="AU1002" i="63"/>
  <c r="AU252" i="63"/>
  <c r="AU1894" i="63"/>
  <c r="AU299" i="63"/>
  <c r="AU1527" i="63"/>
  <c r="AU870" i="64"/>
  <c r="AU1072" i="63"/>
  <c r="AU40" i="64"/>
  <c r="AU427" i="64"/>
  <c r="AU39" i="64"/>
  <c r="AU1721" i="63"/>
  <c r="AU905" i="63"/>
  <c r="AU1430" i="63"/>
  <c r="AU139" i="63"/>
  <c r="AU140" i="63" s="1"/>
  <c r="AU2056" i="63"/>
  <c r="AU1785" i="63"/>
  <c r="AU958" i="63"/>
  <c r="AU611" i="64"/>
  <c r="AU511" i="64"/>
  <c r="AU898" i="64"/>
  <c r="AU679" i="64"/>
  <c r="AU579" i="64"/>
  <c r="AU1793" i="63"/>
  <c r="AU1977" i="63"/>
  <c r="AU933" i="64"/>
  <c r="AU849" i="63"/>
  <c r="AU936" i="64"/>
  <c r="AU2160" i="63"/>
  <c r="AU487" i="64"/>
  <c r="AU763" i="64"/>
  <c r="AU222" i="63"/>
  <c r="AU234" i="63" s="1"/>
  <c r="AU246" i="63" s="1"/>
  <c r="AU258" i="63" s="1"/>
  <c r="AU270" i="63" s="1"/>
  <c r="AU282" i="63" s="1"/>
  <c r="AU294" i="63" s="1"/>
  <c r="AU306" i="63" s="1"/>
  <c r="AU318" i="63" s="1"/>
  <c r="AU330" i="63" s="1"/>
  <c r="AU342" i="63" s="1"/>
  <c r="AU354" i="63" s="1"/>
  <c r="AU366" i="63" s="1"/>
  <c r="AU378" i="63" s="1"/>
  <c r="AU390" i="63" s="1"/>
  <c r="AU402" i="63" s="1"/>
  <c r="AU343" i="63"/>
  <c r="AU117" i="63"/>
  <c r="AU1055" i="63"/>
  <c r="AU887" i="64"/>
  <c r="AU839" i="64"/>
  <c r="AU809" i="64"/>
  <c r="AU286" i="64"/>
  <c r="AU943" i="64"/>
  <c r="AU1644" i="63"/>
  <c r="AU2016" i="63"/>
  <c r="AU1567" i="63"/>
  <c r="AU1450" i="63"/>
  <c r="AU1320" i="63"/>
  <c r="AU1902" i="63"/>
  <c r="AU46" i="63"/>
  <c r="AU1767" i="63"/>
  <c r="AU762" i="64"/>
  <c r="AU959" i="63"/>
  <c r="AU168" i="63"/>
  <c r="AU1576" i="63"/>
  <c r="AU707" i="63"/>
  <c r="AU1865" i="63"/>
  <c r="AU1408" i="63"/>
  <c r="AU167" i="64"/>
  <c r="AU1053" i="63"/>
  <c r="AU761" i="63"/>
  <c r="AU934" i="64"/>
  <c r="AU1292" i="63"/>
  <c r="AU624" i="63"/>
  <c r="AU524" i="63"/>
  <c r="AU1355" i="63"/>
  <c r="AU2147" i="63"/>
  <c r="AU1162" i="63"/>
  <c r="AU472" i="64"/>
  <c r="AU1108" i="63"/>
  <c r="AU1034" i="63"/>
  <c r="AU920" i="63"/>
  <c r="AU298" i="63"/>
  <c r="AU774" i="63"/>
  <c r="AU156" i="64"/>
  <c r="AU121" i="63"/>
  <c r="AU2004" i="63"/>
  <c r="AU1502" i="63"/>
  <c r="AU1024" i="64"/>
  <c r="AU350" i="63"/>
  <c r="AU623" i="64"/>
  <c r="AU523" i="64"/>
  <c r="AU1113" i="63"/>
  <c r="AU719" i="64"/>
  <c r="AU902" i="64"/>
  <c r="AU241" i="64"/>
  <c r="AU711" i="63"/>
  <c r="AU1798" i="63"/>
  <c r="AU470" i="63"/>
  <c r="AU857" i="63"/>
  <c r="AU1178" i="63"/>
  <c r="AU82" i="64"/>
  <c r="AU451" i="64"/>
  <c r="AU1258" i="63"/>
  <c r="AU803" i="64"/>
  <c r="AU651" i="64"/>
  <c r="AU551" i="64"/>
  <c r="AU380" i="64"/>
  <c r="AU445" i="64"/>
  <c r="AU917" i="63"/>
  <c r="AU1493" i="63"/>
  <c r="AU475" i="63"/>
  <c r="AU1255" i="63"/>
  <c r="AU226" i="64"/>
  <c r="AU206" i="63"/>
  <c r="AU632" i="63"/>
  <c r="AU532" i="63"/>
  <c r="AU1316" i="63"/>
  <c r="AU788" i="64"/>
  <c r="AU1265" i="63"/>
  <c r="AU106" i="64"/>
  <c r="AU1293" i="63"/>
  <c r="AU257" i="64"/>
  <c r="AU2105" i="63"/>
  <c r="AU1145" i="63"/>
  <c r="AU2101" i="63"/>
  <c r="AU2133" i="63"/>
  <c r="AU193" i="64"/>
  <c r="AU1861" i="63"/>
  <c r="AU609" i="63"/>
  <c r="AU509" i="63"/>
  <c r="AU408" i="63"/>
  <c r="AU1976" i="63"/>
  <c r="AU449" i="64"/>
  <c r="AU848" i="63"/>
  <c r="AU1394" i="63"/>
  <c r="AU269" i="63"/>
  <c r="AU8" i="64"/>
  <c r="AU988" i="64"/>
  <c r="AU1046" i="64"/>
  <c r="AU465" i="64"/>
  <c r="AU1404" i="63"/>
  <c r="AU905" i="64"/>
  <c r="AU1601" i="63"/>
  <c r="AU325" i="64"/>
  <c r="AU739" i="64"/>
  <c r="AU1480" i="63"/>
  <c r="AU1465" i="63"/>
  <c r="AU1009" i="63"/>
  <c r="AU349" i="63"/>
  <c r="AU843" i="64"/>
  <c r="AU1727" i="63"/>
  <c r="AU1578" i="63"/>
  <c r="AU757" i="63"/>
  <c r="AU2080" i="63"/>
  <c r="AU17" i="64"/>
  <c r="AU452" i="63"/>
  <c r="AU698" i="63"/>
  <c r="AU598" i="63"/>
  <c r="AU817" i="63"/>
  <c r="AU469" i="64"/>
  <c r="AU479" i="64"/>
  <c r="AU429" i="63"/>
  <c r="AU1247" i="63"/>
  <c r="AU1391" i="63"/>
  <c r="AU670" i="64"/>
  <c r="AU570" i="64"/>
  <c r="AU469" i="63"/>
  <c r="AU174" i="64"/>
  <c r="AU1208" i="63"/>
  <c r="AU2109" i="63"/>
  <c r="AU1805" i="63"/>
  <c r="AU112" i="64"/>
  <c r="AU973" i="64"/>
  <c r="AU323" i="64"/>
  <c r="AU861" i="63"/>
  <c r="AU1324" i="63"/>
  <c r="AU1420" i="63"/>
  <c r="AU517" i="64"/>
  <c r="AU617" i="64"/>
  <c r="AU208" i="63"/>
  <c r="AU383" i="63"/>
  <c r="AU749" i="63"/>
  <c r="AU2152" i="63"/>
  <c r="AU46" i="64"/>
  <c r="AU1177" i="63"/>
  <c r="AU866" i="63"/>
  <c r="AU1892" i="63"/>
  <c r="AU1792" i="63"/>
  <c r="AU659" i="64"/>
  <c r="AU559" i="64"/>
  <c r="AU959" i="64"/>
  <c r="AU687" i="63"/>
  <c r="AU587" i="63"/>
  <c r="AU1040" i="63"/>
  <c r="AU8" i="63"/>
  <c r="AU964" i="64"/>
  <c r="AU2072" i="63"/>
  <c r="AU140" i="64"/>
  <c r="AU862" i="63"/>
  <c r="AU940" i="64"/>
  <c r="AU253" i="64"/>
  <c r="AU273" i="63"/>
  <c r="AU48" i="63"/>
  <c r="AU864" i="64"/>
  <c r="AU922" i="63"/>
  <c r="AU1874" i="63"/>
  <c r="AU198" i="64"/>
  <c r="AU841" i="63"/>
  <c r="AU346" i="63"/>
  <c r="AU185" i="64"/>
  <c r="AU1781" i="63"/>
  <c r="AU976" i="63"/>
  <c r="AU1222" i="63"/>
  <c r="AU1230" i="63"/>
  <c r="AU64" i="63"/>
  <c r="AU54" i="63"/>
  <c r="AU1672" i="63"/>
  <c r="AU940" i="63"/>
  <c r="AU476" i="64"/>
  <c r="AU303" i="63"/>
  <c r="AU1918" i="63"/>
  <c r="AU271" i="63"/>
  <c r="AU465" i="63"/>
  <c r="AU1589" i="63"/>
  <c r="AU1715" i="63"/>
  <c r="AU209" i="64"/>
  <c r="AU162" i="64"/>
  <c r="AU218" i="64"/>
  <c r="AU392" i="64"/>
  <c r="AU734" i="64"/>
  <c r="AU881" i="64"/>
  <c r="AU643" i="64"/>
  <c r="AU543" i="64"/>
  <c r="AU613" i="63"/>
  <c r="AU513" i="63"/>
  <c r="AU704" i="64"/>
  <c r="AU309" i="63"/>
  <c r="AU16" i="63"/>
  <c r="AU611" i="63"/>
  <c r="AU511" i="63"/>
  <c r="AU83" i="63"/>
  <c r="AU1773" i="63"/>
  <c r="AU922" i="64"/>
  <c r="AU1150" i="63"/>
  <c r="AU1060" i="64"/>
  <c r="AU1066" i="63"/>
  <c r="AU616" i="64"/>
  <c r="AU516" i="64"/>
  <c r="AU419" i="64"/>
  <c r="AU747" i="63"/>
  <c r="AU20" i="63"/>
  <c r="AU2143" i="63"/>
  <c r="AU215" i="64"/>
  <c r="AU893" i="63"/>
  <c r="AU1916" i="63"/>
  <c r="AU1184" i="63"/>
  <c r="AU1291" i="63"/>
  <c r="AU1444" i="63"/>
  <c r="AU606" i="64"/>
  <c r="AU506" i="64"/>
  <c r="AU254" i="64"/>
  <c r="AU432" i="63"/>
  <c r="AU1526" i="63"/>
  <c r="AU1133" i="63"/>
  <c r="AU265" i="63"/>
  <c r="AU163" i="64"/>
  <c r="AU1102" i="63"/>
  <c r="AU486" i="63"/>
  <c r="AU33" i="63"/>
  <c r="AU1114" i="63"/>
  <c r="AU180" i="64"/>
  <c r="AU1665" i="63"/>
  <c r="AU1668" i="63"/>
  <c r="AU1358" i="63"/>
  <c r="AU412" i="63"/>
  <c r="AU621" i="64"/>
  <c r="AU521" i="64"/>
  <c r="AU1209" i="63"/>
  <c r="AU909" i="63"/>
  <c r="AU1495" i="63"/>
  <c r="AU338" i="64"/>
  <c r="AU81" i="64"/>
  <c r="AU835" i="64"/>
  <c r="AU897" i="64"/>
  <c r="AU497" i="63"/>
  <c r="AU263" i="63"/>
  <c r="AU1673" i="63"/>
  <c r="AU653" i="64"/>
  <c r="AU553" i="64"/>
  <c r="AU712" i="64"/>
  <c r="AU581" i="64"/>
  <c r="AU681" i="64"/>
  <c r="AU2003" i="63"/>
  <c r="AU1288" i="63"/>
  <c r="AU1051" i="64"/>
  <c r="AU2066" i="63"/>
  <c r="AU1973" i="63"/>
  <c r="AU1594" i="63"/>
  <c r="AU924" i="63"/>
  <c r="AU1876" i="63"/>
  <c r="AU1661" i="63"/>
  <c r="AU409" i="64"/>
  <c r="AU931" i="63"/>
  <c r="AU321" i="63"/>
  <c r="AU684" i="64"/>
  <c r="AU584" i="64"/>
  <c r="AU1836" i="63"/>
  <c r="AU368" i="64"/>
  <c r="AU622" i="64"/>
  <c r="AU522" i="64"/>
  <c r="AU910" i="63"/>
  <c r="AU1240" i="63"/>
  <c r="AU435" i="64"/>
  <c r="AU1942" i="63"/>
  <c r="AU420" i="63"/>
  <c r="AU832"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tc={E277BE06-07E3-4C24-8741-C898812ACCFE}</author>
  </authors>
  <commentList>
    <comment ref="E12" authorId="0" shapeId="0" xr:uid="{E277BE06-07E3-4C24-8741-C898812ACCF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基本R6、初音ヶ丘PICCOLINOのみR2、（R5のパレット家庭的保育室なないろは区分２・３非該当のため提出無し）</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8" authorId="0" shapeId="0" xr:uid="{2B5F5137-8D0A-460D-9788-DB5952574CFB}">
      <text>
        <r>
          <rPr>
            <b/>
            <sz val="15"/>
            <color indexed="81"/>
            <rFont val="MS P ゴシック"/>
            <family val="3"/>
            <charset val="128"/>
          </rPr>
          <t>[①基準年度の支払賃金の総額]
基準年度の翌年度に一時金等で支給した「人事院勧告差額分」も含めた総額を職員ごとに入力してください。</t>
        </r>
      </text>
    </comment>
    <comment ref="T8" authorId="0" shapeId="0" xr:uid="{649E24D3-E9C9-4FFD-880C-DED0C5F42A6F}">
      <text>
        <r>
          <rPr>
            <b/>
            <sz val="16"/>
            <color indexed="81"/>
            <rFont val="MS P ゴシック"/>
            <family val="3"/>
            <charset val="128"/>
          </rPr>
          <t>[⑧加算当年度の支払賃金の総額]
令和７年度人事院勧告差額分も含んだ金額を職員ごとに入力してください。
未払い分がある職員は、未払い分も含んだ金額を入力してください。</t>
        </r>
      </text>
    </comment>
    <comment ref="AE8" authorId="0" shapeId="0" xr:uid="{1639B67F-004B-4CBE-925E-60DB07D0483D}">
      <text>
        <r>
          <rPr>
            <b/>
            <sz val="16"/>
            <color indexed="81"/>
            <rFont val="MS P ゴシック"/>
            <family val="3"/>
            <charset val="128"/>
          </rPr>
          <t>[⑬令和７年度人事院勧告改定分]
報告書提出時点で支払いが済んでいる分をAE列に、未払い分があり報告書提出後に支払う分をAF列に、それぞれ入力してください。
法定福利費は113行目に自動表示（必要に応じて入力修正）されるため、職員ごとの金額には含めないでください。</t>
        </r>
      </text>
    </comment>
    <comment ref="AJ8" authorId="0" shapeId="0" xr:uid="{228BE971-D0A5-42E9-A31E-BD086E04E1C9}">
      <text>
        <r>
          <rPr>
            <b/>
            <sz val="16"/>
            <color indexed="81"/>
            <rFont val="MS P ゴシック"/>
            <family val="3"/>
            <charset val="128"/>
          </rPr>
          <t>⑮[超過勤務手当等に係る調整額]
　超過勤務手当が加算当年度に減少したこと等により、
賃金水準の比較に際し調整が必要な場合に、入力してください。
　また、基準年度に退職した職員に対して令和７年度に加算残額を支払った
場合は、該当する行のセルに、⑭と同じ額を入力してください。</t>
        </r>
      </text>
    </comment>
    <comment ref="Z9" authorId="0" shapeId="0" xr:uid="{A4781DC2-9A59-4794-B8BC-7F2A2E7DFF7E}">
      <text>
        <r>
          <rPr>
            <b/>
            <sz val="18"/>
            <color indexed="81"/>
            <rFont val="MS P ゴシック"/>
            <family val="3"/>
            <charset val="128"/>
          </rPr>
          <t>区分３の加算額をもって賃金改善を実施した職員のみ、職名を選択してください。</t>
        </r>
      </text>
    </comment>
    <comment ref="V10" authorId="0" shapeId="0" xr:uid="{FEB1650A-D844-4393-AAEF-AEB2B6DE30D9}">
      <text>
        <r>
          <rPr>
            <b/>
            <sz val="16"/>
            <color indexed="81"/>
            <rFont val="MS P ゴシック"/>
            <family val="3"/>
            <charset val="128"/>
          </rPr>
          <t>[⑨の内訳]
“加算額により賃金改善した”年額を入力してください。毎月の基本給・手当を年額換算して入れる部分ではありません。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tc={E9A1F128-2CBB-4ED5-93E2-5883345809BE}</author>
    <author>tc={E1CEC9B7-BE2F-4753-8ECF-E3426C594FC8}</author>
  </authors>
  <commentList>
    <comment ref="A51" authorId="0" shapeId="0" xr:uid="{E9A1F128-2CBB-4ED5-93E2-5883345809B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R7は非表示</t>
      </text>
    </comment>
    <comment ref="L53" authorId="1" shapeId="0" xr:uid="{E1CEC9B7-BE2F-4753-8ECF-E3426C594FC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R7報告時の「既に支払った金額」+「未払い額」の合計を入力。</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7" authorId="0" shapeId="0" xr:uid="{606F975E-947D-489F-94A6-05C7E11086BE}">
      <text>
        <r>
          <rPr>
            <b/>
            <sz val="9"/>
            <color indexed="81"/>
            <rFont val="MS P ゴシック"/>
            <family val="3"/>
            <charset val="128"/>
          </rPr>
          <t>退職などにより、どうしても連絡がつかなかった場合のみ、選択してください。</t>
        </r>
      </text>
    </comment>
    <comment ref="V20" authorId="0" shapeId="0" xr:uid="{27231739-F69F-4FC3-AD78-619CBCE4CF7C}">
      <text>
        <r>
          <rPr>
            <b/>
            <sz val="9"/>
            <color indexed="81"/>
            <rFont val="MS P ゴシック"/>
            <family val="3"/>
            <charset val="128"/>
          </rPr>
          <t>計画・報告どちらも見えないようにする。
計画時に、説明できなかった人なんているのか…？作るとしたら、以下の式にする。
=AND(OR(B20="○",C20="○",D20="○"),T20&lt;&gt;"",F20="",H20="",J20="")</t>
        </r>
      </text>
    </comment>
  </commentList>
</comments>
</file>

<file path=xl/sharedStrings.xml><?xml version="1.0" encoding="utf-8"?>
<sst xmlns="http://schemas.openxmlformats.org/spreadsheetml/2006/main" count="7320" uniqueCount="3122">
  <si>
    <t>市町村名</t>
    <rPh sb="0" eb="3">
      <t>シチョウソン</t>
    </rPh>
    <rPh sb="3" eb="4">
      <t>メイ</t>
    </rPh>
    <phoneticPr fontId="21"/>
  </si>
  <si>
    <t>施設・事業所番号</t>
    <rPh sb="0" eb="2">
      <t>シセツ</t>
    </rPh>
    <rPh sb="3" eb="6">
      <t>ジギョウショ</t>
    </rPh>
    <rPh sb="6" eb="8">
      <t>バンゴウ</t>
    </rPh>
    <phoneticPr fontId="21"/>
  </si>
  <si>
    <t>※</t>
    <phoneticPr fontId="21"/>
  </si>
  <si>
    <t>①</t>
    <phoneticPr fontId="21"/>
  </si>
  <si>
    <t>②</t>
    <phoneticPr fontId="21"/>
  </si>
  <si>
    <t>代表者名</t>
    <rPh sb="0" eb="3">
      <t>ダイヒョウシャ</t>
    </rPh>
    <rPh sb="3" eb="4">
      <t>メイ</t>
    </rPh>
    <phoneticPr fontId="21"/>
  </si>
  <si>
    <t>円</t>
    <rPh sb="0" eb="1">
      <t>エン</t>
    </rPh>
    <phoneticPr fontId="21"/>
  </si>
  <si>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21"/>
  </si>
  <si>
    <t>③</t>
    <phoneticPr fontId="21"/>
  </si>
  <si>
    <t>（c）定期昇給相当額</t>
    <rPh sb="3" eb="5">
      <t>テイキ</t>
    </rPh>
    <rPh sb="5" eb="7">
      <t>ショウキュウ</t>
    </rPh>
    <rPh sb="7" eb="10">
      <t>ソウトウガク</t>
    </rPh>
    <phoneticPr fontId="21"/>
  </si>
  <si>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21"/>
  </si>
  <si>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21"/>
  </si>
  <si>
    <t>④</t>
    <phoneticPr fontId="21"/>
  </si>
  <si>
    <t>（f）基準年度の支払賃金の総額</t>
    <rPh sb="3" eb="5">
      <t>キジュン</t>
    </rPh>
    <rPh sb="5" eb="7">
      <t>ネンド</t>
    </rPh>
    <rPh sb="8" eb="10">
      <t>シハラ</t>
    </rPh>
    <rPh sb="10" eb="12">
      <t>チンギン</t>
    </rPh>
    <rPh sb="13" eb="15">
      <t>ソウガク</t>
    </rPh>
    <phoneticPr fontId="21"/>
  </si>
  <si>
    <t>（i）施設独自の改善額</t>
    <phoneticPr fontId="21"/>
  </si>
  <si>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21"/>
  </si>
  <si>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21"/>
  </si>
  <si>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21"/>
  </si>
  <si>
    <t>施設独自の賃金改善額の算定根拠</t>
    <rPh sb="0" eb="2">
      <t>シセツ</t>
    </rPh>
    <rPh sb="2" eb="4">
      <t>ドクジ</t>
    </rPh>
    <rPh sb="5" eb="10">
      <t>チンギンカイゼンガク</t>
    </rPh>
    <rPh sb="11" eb="13">
      <t>サンテイ</t>
    </rPh>
    <rPh sb="13" eb="15">
      <t>コンキョ</t>
    </rPh>
    <phoneticPr fontId="21"/>
  </si>
  <si>
    <t>上記について相違ないことを証明いたします。</t>
    <rPh sb="0" eb="2">
      <t>ジョウキ</t>
    </rPh>
    <rPh sb="6" eb="8">
      <t>ソウイ</t>
    </rPh>
    <rPh sb="13" eb="15">
      <t>ショウメイ</t>
    </rPh>
    <phoneticPr fontId="21"/>
  </si>
  <si>
    <t>賃金改善明細（職員別表）</t>
    <rPh sb="4" eb="6">
      <t>メイサイ</t>
    </rPh>
    <rPh sb="7" eb="9">
      <t>ショクイン</t>
    </rPh>
    <rPh sb="9" eb="10">
      <t>ベツ</t>
    </rPh>
    <rPh sb="10" eb="11">
      <t>ヒョウ</t>
    </rPh>
    <phoneticPr fontId="21"/>
  </si>
  <si>
    <t>No</t>
    <phoneticPr fontId="21"/>
  </si>
  <si>
    <t>職員名</t>
    <phoneticPr fontId="21"/>
  </si>
  <si>
    <t>改善実施有無</t>
    <phoneticPr fontId="21"/>
  </si>
  <si>
    <t>職種</t>
    <phoneticPr fontId="21"/>
  </si>
  <si>
    <t>資格</t>
    <rPh sb="0" eb="2">
      <t>シカク</t>
    </rPh>
    <phoneticPr fontId="21"/>
  </si>
  <si>
    <r>
      <t>経験年数　</t>
    </r>
    <r>
      <rPr>
        <sz val="12"/>
        <rFont val="ＭＳ ゴシック"/>
        <family val="3"/>
        <charset val="128"/>
      </rPr>
      <t>※1</t>
    </r>
    <phoneticPr fontId="21"/>
  </si>
  <si>
    <r>
      <t xml:space="preserve">常勤
非常勤
</t>
    </r>
    <r>
      <rPr>
        <sz val="12"/>
        <rFont val="ＭＳ ゴシック"/>
        <family val="3"/>
        <charset val="128"/>
      </rPr>
      <t>※2</t>
    </r>
    <phoneticPr fontId="21"/>
  </si>
  <si>
    <r>
      <t xml:space="preserve">常勤
換算値
</t>
    </r>
    <r>
      <rPr>
        <sz val="12"/>
        <rFont val="ＭＳ ゴシック"/>
        <family val="3"/>
        <charset val="128"/>
      </rPr>
      <t>※3</t>
    </r>
    <phoneticPr fontId="21"/>
  </si>
  <si>
    <t>基準年度の賃金</t>
    <rPh sb="0" eb="2">
      <t>キジュン</t>
    </rPh>
    <rPh sb="2" eb="4">
      <t>ネンド</t>
    </rPh>
    <rPh sb="3" eb="4">
      <t>ド</t>
    </rPh>
    <rPh sb="5" eb="7">
      <t>チンギン</t>
    </rPh>
    <phoneticPr fontId="21"/>
  </si>
  <si>
    <t>加算当年度の賃金</t>
    <rPh sb="0" eb="2">
      <t>カサン</t>
    </rPh>
    <rPh sb="2" eb="5">
      <t>トウネンド</t>
    </rPh>
    <rPh sb="6" eb="8">
      <t>チンギン</t>
    </rPh>
    <phoneticPr fontId="21"/>
  </si>
  <si>
    <t>備考</t>
    <rPh sb="0" eb="2">
      <t>ビコウ</t>
    </rPh>
    <phoneticPr fontId="21"/>
  </si>
  <si>
    <t>⑤</t>
    <phoneticPr fontId="21"/>
  </si>
  <si>
    <t>⑥</t>
    <phoneticPr fontId="21"/>
  </si>
  <si>
    <t>⑦</t>
    <phoneticPr fontId="21"/>
  </si>
  <si>
    <t>⑦の内訳</t>
    <rPh sb="2" eb="4">
      <t>ウチワケ</t>
    </rPh>
    <phoneticPr fontId="21"/>
  </si>
  <si>
    <t>⑧</t>
    <phoneticPr fontId="21"/>
  </si>
  <si>
    <t>⑨</t>
    <phoneticPr fontId="21"/>
  </si>
  <si>
    <t>⑨の内訳</t>
    <rPh sb="2" eb="4">
      <t>ウチワケ</t>
    </rPh>
    <phoneticPr fontId="21"/>
  </si>
  <si>
    <t>⑩</t>
    <phoneticPr fontId="21"/>
  </si>
  <si>
    <t>⑩の詳細</t>
    <rPh sb="2" eb="4">
      <t>ショウサイ</t>
    </rPh>
    <phoneticPr fontId="21"/>
  </si>
  <si>
    <t>⑪</t>
    <phoneticPr fontId="21"/>
  </si>
  <si>
    <t>⑫</t>
    <phoneticPr fontId="21"/>
  </si>
  <si>
    <t>⑬</t>
    <phoneticPr fontId="21"/>
  </si>
  <si>
    <t>⑭</t>
    <phoneticPr fontId="21"/>
  </si>
  <si>
    <t>基準年度の支払賃金の総額</t>
    <rPh sb="0" eb="2">
      <t>キジュン</t>
    </rPh>
    <rPh sb="2" eb="4">
      <t>ネンド</t>
    </rPh>
    <rPh sb="5" eb="7">
      <t>シハラ</t>
    </rPh>
    <rPh sb="7" eb="9">
      <t>チンギン</t>
    </rPh>
    <rPh sb="10" eb="12">
      <t>ソウガク</t>
    </rPh>
    <phoneticPr fontId="21"/>
  </si>
  <si>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21"/>
  </si>
  <si>
    <t>施設独自の改善額</t>
    <rPh sb="0" eb="2">
      <t>シセツ</t>
    </rPh>
    <rPh sb="2" eb="4">
      <t>ドクジ</t>
    </rPh>
    <rPh sb="5" eb="8">
      <t>カイゼンガク</t>
    </rPh>
    <phoneticPr fontId="21"/>
  </si>
  <si>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21"/>
  </si>
  <si>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21"/>
  </si>
  <si>
    <t>区分２「賃金改善分」</t>
    <rPh sb="0" eb="2">
      <t>クブン</t>
    </rPh>
    <rPh sb="4" eb="6">
      <t>チンギン</t>
    </rPh>
    <rPh sb="6" eb="8">
      <t>カイゼン</t>
    </rPh>
    <rPh sb="8" eb="9">
      <t>ブン</t>
    </rPh>
    <phoneticPr fontId="21"/>
  </si>
  <si>
    <t>区分３「質の向上分」</t>
    <phoneticPr fontId="21"/>
  </si>
  <si>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21"/>
  </si>
  <si>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21"/>
  </si>
  <si>
    <t>基準年度の公定価格における人件費の改定部分</t>
    <phoneticPr fontId="21"/>
  </si>
  <si>
    <t>職名</t>
    <rPh sb="0" eb="2">
      <t>ショクメイ</t>
    </rPh>
    <phoneticPr fontId="21"/>
  </si>
  <si>
    <t>改善した給与項目</t>
    <rPh sb="0" eb="2">
      <t>カイゼン</t>
    </rPh>
    <rPh sb="4" eb="6">
      <t>キュウヨ</t>
    </rPh>
    <rPh sb="6" eb="8">
      <t>コウモク</t>
    </rPh>
    <phoneticPr fontId="21"/>
  </si>
  <si>
    <t>小計
⑨
（a＋b＋c）</t>
    <rPh sb="0" eb="2">
      <t>ショウケイ</t>
    </rPh>
    <phoneticPr fontId="21"/>
  </si>
  <si>
    <t>基本給
a</t>
    <phoneticPr fontId="21"/>
  </si>
  <si>
    <t>手当
b</t>
    <rPh sb="0" eb="2">
      <t>テアテ</t>
    </rPh>
    <phoneticPr fontId="21"/>
  </si>
  <si>
    <t>賞与
（一時金）
c</t>
    <rPh sb="0" eb="2">
      <t>ショウヨ</t>
    </rPh>
    <phoneticPr fontId="21"/>
  </si>
  <si>
    <t>【記入における留意事項】</t>
    <phoneticPr fontId="21"/>
  </si>
  <si>
    <t>※1</t>
    <phoneticPr fontId="21"/>
  </si>
  <si>
    <t>番号</t>
    <rPh sb="0" eb="2">
      <t>バンゴウ</t>
    </rPh>
    <phoneticPr fontId="21"/>
  </si>
  <si>
    <t>都道府県名</t>
    <rPh sb="0" eb="4">
      <t>トドウフケン</t>
    </rPh>
    <rPh sb="4" eb="5">
      <t>メイ</t>
    </rPh>
    <phoneticPr fontId="21"/>
  </si>
  <si>
    <t>市町村名</t>
    <rPh sb="0" eb="4">
      <t>シチョウソンメイ</t>
    </rPh>
    <phoneticPr fontId="21"/>
  </si>
  <si>
    <r>
      <t>施設・事業所名</t>
    </r>
    <r>
      <rPr>
        <vertAlign val="superscript"/>
        <sz val="12"/>
        <rFont val="HGｺﾞｼｯｸM"/>
        <family val="3"/>
        <charset val="128"/>
      </rPr>
      <t>※1</t>
    </r>
    <rPh sb="0" eb="2">
      <t>シセツ</t>
    </rPh>
    <rPh sb="3" eb="6">
      <t>ジギョウショ</t>
    </rPh>
    <rPh sb="6" eb="7">
      <t>メイ</t>
    </rPh>
    <phoneticPr fontId="21"/>
  </si>
  <si>
    <t>他事業所への拠出額
（円）</t>
    <rPh sb="0" eb="1">
      <t>ホカ</t>
    </rPh>
    <rPh sb="1" eb="4">
      <t>ジギョウショ</t>
    </rPh>
    <rPh sb="6" eb="8">
      <t>キョシュツ</t>
    </rPh>
    <rPh sb="8" eb="9">
      <t>ガク</t>
    </rPh>
    <rPh sb="11" eb="12">
      <t>エン</t>
    </rPh>
    <phoneticPr fontId="21"/>
  </si>
  <si>
    <t>他事業所からの受入額
（円）</t>
    <rPh sb="0" eb="1">
      <t>ホカ</t>
    </rPh>
    <rPh sb="1" eb="4">
      <t>ジギョウショ</t>
    </rPh>
    <rPh sb="7" eb="9">
      <t>ウケイレ</t>
    </rPh>
    <rPh sb="9" eb="10">
      <t>ガク</t>
    </rPh>
    <rPh sb="12" eb="13">
      <t>エン</t>
    </rPh>
    <phoneticPr fontId="21"/>
  </si>
  <si>
    <t>例１</t>
    <rPh sb="0" eb="1">
      <t>レイ</t>
    </rPh>
    <phoneticPr fontId="21"/>
  </si>
  <si>
    <t>○○県</t>
    <rPh sb="2" eb="3">
      <t>ケン</t>
    </rPh>
    <phoneticPr fontId="21"/>
  </si>
  <si>
    <t>○○市</t>
    <rPh sb="2" eb="3">
      <t>シ</t>
    </rPh>
    <phoneticPr fontId="21"/>
  </si>
  <si>
    <t>○○保育所</t>
    <rPh sb="2" eb="5">
      <t>ホイクショ</t>
    </rPh>
    <phoneticPr fontId="21"/>
  </si>
  <si>
    <t>合計</t>
    <rPh sb="0" eb="2">
      <t>ゴウケイ</t>
    </rPh>
    <phoneticPr fontId="21"/>
  </si>
  <si>
    <t>同一事業者が運営する全ての施設・事業所（特定教育・保育施設及び特定地域型保育事業所）について記入すること。</t>
    <phoneticPr fontId="21"/>
  </si>
  <si>
    <t>（１）加算額以上の賃金改善について</t>
    <rPh sb="3" eb="6">
      <t>カサンガク</t>
    </rPh>
    <rPh sb="6" eb="8">
      <t>イジョウ</t>
    </rPh>
    <rPh sb="9" eb="13">
      <t>チンギンカイゼン</t>
    </rPh>
    <phoneticPr fontId="21"/>
  </si>
  <si>
    <t>加算額</t>
    <rPh sb="0" eb="2">
      <t>カサン</t>
    </rPh>
    <rPh sb="2" eb="3">
      <t>ガク</t>
    </rPh>
    <phoneticPr fontId="21"/>
  </si>
  <si>
    <t>加算による改善等実績総額（①の額以上であること）</t>
    <rPh sb="0" eb="2">
      <t>カサン</t>
    </rPh>
    <rPh sb="5" eb="7">
      <t>カイゼン</t>
    </rPh>
    <rPh sb="7" eb="8">
      <t>トウ</t>
    </rPh>
    <rPh sb="8" eb="10">
      <t>ジッセキ</t>
    </rPh>
    <rPh sb="10" eb="12">
      <t>ソウガク</t>
    </rPh>
    <rPh sb="15" eb="16">
      <t>ガク</t>
    </rPh>
    <rPh sb="16" eb="18">
      <t>イジョウ</t>
    </rPh>
    <phoneticPr fontId="21"/>
  </si>
  <si>
    <t>うち、加算による改善実績総額</t>
    <rPh sb="3" eb="5">
      <t>カサン</t>
    </rPh>
    <rPh sb="8" eb="10">
      <t>カイゼン</t>
    </rPh>
    <rPh sb="10" eb="12">
      <t>ジッセキ</t>
    </rPh>
    <rPh sb="12" eb="14">
      <t>ソウガク</t>
    </rPh>
    <phoneticPr fontId="21"/>
  </si>
  <si>
    <t>うち、事業主負担増加総額</t>
    <rPh sb="3" eb="6">
      <t>ジギョウヌシ</t>
    </rPh>
    <rPh sb="6" eb="8">
      <t>フタン</t>
    </rPh>
    <rPh sb="8" eb="10">
      <t>ゾウカ</t>
    </rPh>
    <rPh sb="10" eb="12">
      <t>ソウガク</t>
    </rPh>
    <phoneticPr fontId="21"/>
  </si>
  <si>
    <t>（a）加算年度の支払賃金総額</t>
    <rPh sb="3" eb="5">
      <t>カサン</t>
    </rPh>
    <rPh sb="5" eb="7">
      <t>ネンド</t>
    </rPh>
    <rPh sb="8" eb="10">
      <t>シハラ</t>
    </rPh>
    <rPh sb="10" eb="12">
      <t>チンギン</t>
    </rPh>
    <rPh sb="12" eb="14">
      <t>ソウガク</t>
    </rPh>
    <phoneticPr fontId="21"/>
  </si>
  <si>
    <t>（b）加算当年度の加算による改善実績総額</t>
    <rPh sb="3" eb="5">
      <t>カサン</t>
    </rPh>
    <rPh sb="5" eb="8">
      <t>トウネンド</t>
    </rPh>
    <rPh sb="9" eb="11">
      <t>カサン</t>
    </rPh>
    <rPh sb="14" eb="16">
      <t>カイゼン</t>
    </rPh>
    <rPh sb="16" eb="18">
      <t>ジッセキ</t>
    </rPh>
    <rPh sb="18" eb="20">
      <t>ソウガク</t>
    </rPh>
    <phoneticPr fontId="21"/>
  </si>
  <si>
    <t>（g）基準年度の処遇改善等加算の加算額</t>
    <rPh sb="3" eb="5">
      <t>キジュン</t>
    </rPh>
    <rPh sb="5" eb="7">
      <t>ネンド</t>
    </rPh>
    <rPh sb="8" eb="12">
      <t>ショグウカイゼン</t>
    </rPh>
    <rPh sb="12" eb="13">
      <t>トウ</t>
    </rPh>
    <rPh sb="13" eb="15">
      <t>カサン</t>
    </rPh>
    <rPh sb="16" eb="19">
      <t>カサンガク</t>
    </rPh>
    <phoneticPr fontId="21"/>
  </si>
  <si>
    <t>（h）基準年度の処遇改善等加算の加算額に係る法定福利費分</t>
    <rPh sb="3" eb="5">
      <t>キジュン</t>
    </rPh>
    <rPh sb="5" eb="7">
      <t>ネンド</t>
    </rPh>
    <rPh sb="8" eb="10">
      <t>ショグウ</t>
    </rPh>
    <rPh sb="10" eb="12">
      <t>カイゼン</t>
    </rPh>
    <rPh sb="12" eb="13">
      <t>トウ</t>
    </rPh>
    <rPh sb="13" eb="15">
      <t>カサン</t>
    </rPh>
    <rPh sb="16" eb="19">
      <t>カサンガク</t>
    </rPh>
    <rPh sb="20" eb="21">
      <t>カカ</t>
    </rPh>
    <rPh sb="22" eb="24">
      <t>ホウテイ</t>
    </rPh>
    <rPh sb="24" eb="26">
      <t>フクリ</t>
    </rPh>
    <rPh sb="26" eb="27">
      <t>ヒ</t>
    </rPh>
    <rPh sb="27" eb="28">
      <t>ブン</t>
    </rPh>
    <phoneticPr fontId="21"/>
  </si>
  <si>
    <t>加算当年度の前年度に支払うべき残額に対応した支払い賃金額</t>
    <rPh sb="6" eb="9">
      <t>ゼンネンド</t>
    </rPh>
    <phoneticPr fontId="21"/>
  </si>
  <si>
    <t>拠出実績額</t>
    <rPh sb="0" eb="2">
      <t>キョシュツ</t>
    </rPh>
    <rPh sb="2" eb="5">
      <t>ジッセキガク</t>
    </rPh>
    <phoneticPr fontId="21"/>
  </si>
  <si>
    <t>②</t>
  </si>
  <si>
    <t>受入実績額</t>
    <rPh sb="0" eb="1">
      <t>ウ</t>
    </rPh>
    <rPh sb="1" eb="2">
      <t>イ</t>
    </rPh>
    <rPh sb="2" eb="4">
      <t>ジッセキ</t>
    </rPh>
    <rPh sb="4" eb="5">
      <t>ガク</t>
    </rPh>
    <phoneticPr fontId="21"/>
  </si>
  <si>
    <t>加算による改善実績額</t>
    <rPh sb="0" eb="2">
      <t>カサン</t>
    </rPh>
    <rPh sb="5" eb="7">
      <t>カイゼン</t>
    </rPh>
    <rPh sb="7" eb="9">
      <t>ジッセキ</t>
    </rPh>
    <rPh sb="9" eb="10">
      <t>ガク</t>
    </rPh>
    <phoneticPr fontId="21"/>
  </si>
  <si>
    <t>加算による改善実績額</t>
    <rPh sb="0" eb="2">
      <t>カサン</t>
    </rPh>
    <rPh sb="7" eb="9">
      <t>ジッセキ</t>
    </rPh>
    <phoneticPr fontId="21"/>
  </si>
  <si>
    <t>同一事業者内における拠出実績額・受入実績額一覧表</t>
    <rPh sb="12" eb="14">
      <t>ジッセキ</t>
    </rPh>
    <rPh sb="18" eb="20">
      <t>ジッセキ</t>
    </rPh>
    <phoneticPr fontId="21"/>
  </si>
  <si>
    <t>特別な事情に係る届出書（令和</t>
    <rPh sb="0" eb="2">
      <t>トクベツ</t>
    </rPh>
    <rPh sb="3" eb="5">
      <t>ジジョウ</t>
    </rPh>
    <rPh sb="6" eb="7">
      <t>カカ</t>
    </rPh>
    <rPh sb="8" eb="11">
      <t>トドケデショ</t>
    </rPh>
    <phoneticPr fontId="21"/>
  </si>
  <si>
    <t>年度）</t>
    <phoneticPr fontId="21"/>
  </si>
  <si>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21"/>
  </si>
  <si>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21"/>
  </si>
  <si>
    <t>２．賃金水準の引き下げの内容</t>
    <rPh sb="2" eb="4">
      <t>チンギン</t>
    </rPh>
    <rPh sb="4" eb="6">
      <t>スイジュン</t>
    </rPh>
    <rPh sb="7" eb="8">
      <t>ヒ</t>
    </rPh>
    <rPh sb="9" eb="10">
      <t>サ</t>
    </rPh>
    <rPh sb="12" eb="14">
      <t>ナイヨウ</t>
    </rPh>
    <phoneticPr fontId="21"/>
  </si>
  <si>
    <t>３．経営及び賃金水準の改善の見込み</t>
    <rPh sb="2" eb="4">
      <t>ケイエイ</t>
    </rPh>
    <rPh sb="4" eb="5">
      <t>オヨ</t>
    </rPh>
    <rPh sb="6" eb="8">
      <t>チンギン</t>
    </rPh>
    <rPh sb="8" eb="10">
      <t>スイジュン</t>
    </rPh>
    <rPh sb="11" eb="13">
      <t>カイゼン</t>
    </rPh>
    <rPh sb="14" eb="16">
      <t>ミコ</t>
    </rPh>
    <phoneticPr fontId="21"/>
  </si>
  <si>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21"/>
  </si>
  <si>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21"/>
  </si>
  <si>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21"/>
  </si>
  <si>
    <t>〇加算当年度の全ての職員の賃金改善明細</t>
    <rPh sb="1" eb="3">
      <t>カサン</t>
    </rPh>
    <rPh sb="3" eb="6">
      <t>トウネンド</t>
    </rPh>
    <rPh sb="12" eb="13">
      <t>スベ</t>
    </rPh>
    <rPh sb="15" eb="17">
      <t>ショクインチンギンカイゼンメイサイ</t>
    </rPh>
    <phoneticPr fontId="21"/>
  </si>
  <si>
    <t>（６）他施設・事業所への配分等について</t>
    <rPh sb="3" eb="6">
      <t>タシセツ</t>
    </rPh>
    <rPh sb="7" eb="10">
      <t>ジギョウショ</t>
    </rPh>
    <rPh sb="12" eb="14">
      <t>ハイブン</t>
    </rPh>
    <rPh sb="14" eb="15">
      <t>ナド</t>
    </rPh>
    <phoneticPr fontId="21"/>
  </si>
  <si>
    <t>区分２</t>
    <rPh sb="0" eb="2">
      <t>クブン</t>
    </rPh>
    <phoneticPr fontId="21"/>
  </si>
  <si>
    <t>区分３</t>
    <rPh sb="0" eb="2">
      <t>クブン</t>
    </rPh>
    <phoneticPr fontId="21"/>
  </si>
  <si>
    <t>加算当年度の支払賃金の総額</t>
    <rPh sb="0" eb="5">
      <t>カサントウネンド</t>
    </rPh>
    <rPh sb="6" eb="8">
      <t>シハラ</t>
    </rPh>
    <rPh sb="8" eb="10">
      <t>チンギン</t>
    </rPh>
    <rPh sb="11" eb="13">
      <t>ソウガク</t>
    </rPh>
    <phoneticPr fontId="21"/>
  </si>
  <si>
    <t>事業者名</t>
    <rPh sb="0" eb="3">
      <t>ジギョウシャ</t>
    </rPh>
    <rPh sb="3" eb="4">
      <t>メイ</t>
    </rPh>
    <phoneticPr fontId="21"/>
  </si>
  <si>
    <t>定期昇給相当額
（加算当年度における昇給分）</t>
    <rPh sb="0" eb="2">
      <t>テイキ</t>
    </rPh>
    <rPh sb="2" eb="4">
      <t>ショウキュウ</t>
    </rPh>
    <rPh sb="4" eb="7">
      <t>ソウトウガク</t>
    </rPh>
    <rPh sb="9" eb="11">
      <t>カサン</t>
    </rPh>
    <rPh sb="11" eb="14">
      <t>トウネンド</t>
    </rPh>
    <rPh sb="18" eb="21">
      <t>ショウキュウブン</t>
    </rPh>
    <phoneticPr fontId="21"/>
  </si>
  <si>
    <t>第６号様式の１</t>
    <rPh sb="0" eb="1">
      <t>ダイ</t>
    </rPh>
    <rPh sb="2" eb="3">
      <t>ゴウ</t>
    </rPh>
    <rPh sb="3" eb="5">
      <t>ヨウシキ</t>
    </rPh>
    <phoneticPr fontId="21"/>
  </si>
  <si>
    <t>令和７年度賃金改善実績報告書（処遇改善等加算）</t>
    <rPh sb="0" eb="2">
      <t>レイワ</t>
    </rPh>
    <rPh sb="3" eb="4">
      <t>ネン</t>
    </rPh>
    <rPh sb="4" eb="5">
      <t>ド</t>
    </rPh>
    <rPh sb="5" eb="7">
      <t>チンギン</t>
    </rPh>
    <rPh sb="7" eb="9">
      <t>カイゼン</t>
    </rPh>
    <rPh sb="9" eb="11">
      <t>ジッセキ</t>
    </rPh>
    <rPh sb="11" eb="14">
      <t>ホウコクショ</t>
    </rPh>
    <phoneticPr fontId="21"/>
  </si>
  <si>
    <t>横浜市</t>
    <rPh sb="0" eb="2">
      <t>ヨコハマ</t>
    </rPh>
    <rPh sb="2" eb="3">
      <t>シ</t>
    </rPh>
    <phoneticPr fontId="21"/>
  </si>
  <si>
    <t>区</t>
    <rPh sb="0" eb="1">
      <t>ク</t>
    </rPh>
    <phoneticPr fontId="21"/>
  </si>
  <si>
    <t>区分２
「賃金改善分」</t>
    <rPh sb="0" eb="2">
      <t>クブン</t>
    </rPh>
    <rPh sb="5" eb="7">
      <t>チンギン</t>
    </rPh>
    <rPh sb="7" eb="9">
      <t>カイゼン</t>
    </rPh>
    <rPh sb="9" eb="10">
      <t>ブン</t>
    </rPh>
    <phoneticPr fontId="21"/>
  </si>
  <si>
    <t>第６号様式の２</t>
    <rPh sb="0" eb="1">
      <t>ダイ</t>
    </rPh>
    <rPh sb="2" eb="3">
      <t>ゴウ</t>
    </rPh>
    <rPh sb="3" eb="5">
      <t>ヨウシキ</t>
    </rPh>
    <phoneticPr fontId="21"/>
  </si>
  <si>
    <t>代表者職・氏名</t>
    <rPh sb="0" eb="3">
      <t>ダイヒョウシャ</t>
    </rPh>
    <rPh sb="3" eb="4">
      <t>ショク</t>
    </rPh>
    <rPh sb="5" eb="7">
      <t>シメイ</t>
    </rPh>
    <phoneticPr fontId="21"/>
  </si>
  <si>
    <t>区分３
「質の向上分」</t>
    <rPh sb="0" eb="2">
      <t>クブン</t>
    </rPh>
    <rPh sb="5" eb="6">
      <t>シツ</t>
    </rPh>
    <rPh sb="7" eb="10">
      <t>コウジョウブン</t>
    </rPh>
    <phoneticPr fontId="21"/>
  </si>
  <si>
    <t>職員処遇改善費</t>
    <rPh sb="0" eb="2">
      <t>ショクイン</t>
    </rPh>
    <rPh sb="2" eb="4">
      <t>ショグウ</t>
    </rPh>
    <rPh sb="4" eb="6">
      <t>カイゼン</t>
    </rPh>
    <rPh sb="6" eb="7">
      <t>ヒ</t>
    </rPh>
    <phoneticPr fontId="21"/>
  </si>
  <si>
    <t>職員処遇
改善費</t>
    <rPh sb="0" eb="4">
      <t>ショクインショグウ</t>
    </rPh>
    <rPh sb="5" eb="8">
      <t>カイゼンヒ</t>
    </rPh>
    <phoneticPr fontId="21"/>
  </si>
  <si>
    <t>※区分２「賃金改善分」には向上支援費区分２を含む</t>
    <rPh sb="1" eb="3">
      <t>クブン</t>
    </rPh>
    <rPh sb="5" eb="10">
      <t>チンギンカイゼンブン</t>
    </rPh>
    <rPh sb="13" eb="18">
      <t>コウジョウシエンヒ</t>
    </rPh>
    <rPh sb="18" eb="20">
      <t>クブン</t>
    </rPh>
    <rPh sb="22" eb="23">
      <t>フク</t>
    </rPh>
    <phoneticPr fontId="21"/>
  </si>
  <si>
    <t>第６号様式の３「同一事業者内における拠出実績額・受入実績額一覧表」を添付すること。</t>
    <rPh sb="0" eb="1">
      <t>ダイ</t>
    </rPh>
    <rPh sb="2" eb="3">
      <t>ゴウ</t>
    </rPh>
    <rPh sb="3" eb="5">
      <t>ヨウシキ</t>
    </rPh>
    <rPh sb="20" eb="22">
      <t>ジッセキ</t>
    </rPh>
    <rPh sb="26" eb="28">
      <t>ジッセキ</t>
    </rPh>
    <phoneticPr fontId="21"/>
  </si>
  <si>
    <t>市町村</t>
  </si>
  <si>
    <t>横浜市</t>
    <rPh sb="0" eb="3">
      <t>ヨコハマシ</t>
    </rPh>
    <phoneticPr fontId="21"/>
  </si>
  <si>
    <t>施設・事業所種別</t>
    <rPh sb="5" eb="6">
      <t>ショ</t>
    </rPh>
    <phoneticPr fontId="21"/>
  </si>
  <si>
    <t>施設・事業所番号</t>
  </si>
  <si>
    <t>施設・事業所名称</t>
    <phoneticPr fontId="21"/>
  </si>
  <si>
    <t>代表者職・氏名</t>
    <rPh sb="3" eb="4">
      <t>ショク</t>
    </rPh>
    <phoneticPr fontId="21"/>
  </si>
  <si>
    <t>⑪の詳細</t>
    <rPh sb="2" eb="4">
      <t>ショウサイ</t>
    </rPh>
    <phoneticPr fontId="21"/>
  </si>
  <si>
    <t>職員処遇改善費</t>
    <rPh sb="0" eb="4">
      <t>ショクインショグウ</t>
    </rPh>
    <rPh sb="4" eb="7">
      <t>カイゼンヒ</t>
    </rPh>
    <phoneticPr fontId="21"/>
  </si>
  <si>
    <t>⑮</t>
    <phoneticPr fontId="21"/>
  </si>
  <si>
    <t>本様式は区分２に向上支援費区分２が含まれていますが、国の規定に則り「区分２と区分３を併せた加算による改善見込額は、1/2 以上を基本給・決ま って毎月支払われる手当により改善すること（向上支援費区分２及び職員処遇改善費 を除く）。」を満たすよう施設にて管理をお願いいたします。</t>
    <rPh sb="0" eb="3">
      <t>ホンヨウシキ</t>
    </rPh>
    <rPh sb="4" eb="6">
      <t>クブン</t>
    </rPh>
    <rPh sb="8" eb="13">
      <t>コウジョウシエンヒ</t>
    </rPh>
    <rPh sb="13" eb="15">
      <t>クブン</t>
    </rPh>
    <rPh sb="17" eb="18">
      <t>フク</t>
    </rPh>
    <rPh sb="26" eb="27">
      <t>クニ</t>
    </rPh>
    <rPh sb="28" eb="30">
      <t>キテイ</t>
    </rPh>
    <rPh sb="31" eb="32">
      <t>ノット</t>
    </rPh>
    <rPh sb="117" eb="118">
      <t>ミ</t>
    </rPh>
    <rPh sb="122" eb="124">
      <t>シセツ</t>
    </rPh>
    <rPh sb="126" eb="128">
      <t>カンリ</t>
    </rPh>
    <rPh sb="130" eb="131">
      <t>ネガミヒツヨウ</t>
    </rPh>
    <phoneticPr fontId="21"/>
  </si>
  <si>
    <t>横浜市</t>
  </si>
  <si>
    <t>施設・事業所種別</t>
  </si>
  <si>
    <t>施設・事業所名称</t>
  </si>
  <si>
    <t>第６号様式の３</t>
    <phoneticPr fontId="21"/>
  </si>
  <si>
    <t>神奈川県</t>
    <rPh sb="0" eb="4">
      <t>カナガワケン</t>
    </rPh>
    <phoneticPr fontId="21"/>
  </si>
  <si>
    <t>第２号様式の３</t>
    <rPh sb="0" eb="1">
      <t>ダイ</t>
    </rPh>
    <rPh sb="2" eb="3">
      <t>ゴウ</t>
    </rPh>
    <rPh sb="3" eb="5">
      <t>ヨウシキ</t>
    </rPh>
    <phoneticPr fontId="64"/>
  </si>
  <si>
    <t>賃金改善確認書（令和７年度）</t>
    <rPh sb="0" eb="2">
      <t>チンギン</t>
    </rPh>
    <rPh sb="2" eb="4">
      <t>カイゼン</t>
    </rPh>
    <rPh sb="4" eb="7">
      <t>カクニンショ</t>
    </rPh>
    <rPh sb="8" eb="10">
      <t>レイワ</t>
    </rPh>
    <rPh sb="11" eb="12">
      <t>ネン</t>
    </rPh>
    <rPh sb="12" eb="13">
      <t>ド</t>
    </rPh>
    <phoneticPr fontId="64"/>
  </si>
  <si>
    <t>横浜市長</t>
    <rPh sb="0" eb="2">
      <t>ヨコハマ</t>
    </rPh>
    <rPh sb="2" eb="4">
      <t>シチョウ</t>
    </rPh>
    <phoneticPr fontId="64"/>
  </si>
  <si>
    <t>市町村</t>
    <rPh sb="0" eb="3">
      <t>シチョウソン</t>
    </rPh>
    <phoneticPr fontId="64"/>
  </si>
  <si>
    <t>横浜市</t>
    <rPh sb="0" eb="3">
      <t>ヨコハマシ</t>
    </rPh>
    <phoneticPr fontId="68"/>
  </si>
  <si>
    <t>施設・事業所種別</t>
    <rPh sb="0" eb="2">
      <t>シセツ</t>
    </rPh>
    <rPh sb="3" eb="5">
      <t>ジギョウ</t>
    </rPh>
    <rPh sb="5" eb="6">
      <t>ショ</t>
    </rPh>
    <rPh sb="6" eb="8">
      <t>シュベツ</t>
    </rPh>
    <phoneticPr fontId="64"/>
  </si>
  <si>
    <t>施設・事業所番号</t>
    <rPh sb="0" eb="2">
      <t>シセツ</t>
    </rPh>
    <rPh sb="3" eb="6">
      <t>ジギョウショ</t>
    </rPh>
    <rPh sb="6" eb="8">
      <t>バンゴウ</t>
    </rPh>
    <phoneticPr fontId="64"/>
  </si>
  <si>
    <t>施設・事業所名称</t>
    <rPh sb="0" eb="2">
      <t>シセツ</t>
    </rPh>
    <rPh sb="3" eb="6">
      <t>ジギョウショ</t>
    </rPh>
    <rPh sb="6" eb="8">
      <t>メイショウ</t>
    </rPh>
    <phoneticPr fontId="64"/>
  </si>
  <si>
    <t>代表者職・氏名</t>
    <rPh sb="0" eb="3">
      <t>ダイヒョウシャ</t>
    </rPh>
    <rPh sb="3" eb="4">
      <t>ショク</t>
    </rPh>
    <rPh sb="5" eb="7">
      <t>シメイ</t>
    </rPh>
    <phoneticPr fontId="64"/>
  </si>
  <si>
    <t>確認日</t>
    <rPh sb="0" eb="2">
      <t>カクニン</t>
    </rPh>
    <rPh sb="2" eb="3">
      <t>ビ</t>
    </rPh>
    <phoneticPr fontId="64"/>
  </si>
  <si>
    <t>実施計画時
氏名</t>
    <rPh sb="0" eb="2">
      <t>ジッシ</t>
    </rPh>
    <rPh sb="2" eb="4">
      <t>ケイカク</t>
    </rPh>
    <rPh sb="4" eb="5">
      <t>ジ</t>
    </rPh>
    <rPh sb="6" eb="8">
      <t>シメイ</t>
    </rPh>
    <phoneticPr fontId="64"/>
  </si>
  <si>
    <t>例</t>
    <rPh sb="0" eb="1">
      <t>レイ</t>
    </rPh>
    <phoneticPr fontId="64"/>
  </si>
  <si>
    <t>○</t>
  </si>
  <si>
    <t>○</t>
    <phoneticPr fontId="64"/>
  </si>
  <si>
    <t>年</t>
    <rPh sb="0" eb="1">
      <t>ネン</t>
    </rPh>
    <phoneticPr fontId="64"/>
  </si>
  <si>
    <t>月</t>
    <rPh sb="0" eb="1">
      <t>ゲツ</t>
    </rPh>
    <phoneticPr fontId="64"/>
  </si>
  <si>
    <t>日</t>
    <rPh sb="0" eb="1">
      <t>ニチ</t>
    </rPh>
    <phoneticPr fontId="64"/>
  </si>
  <si>
    <t>横浜　太郎</t>
    <rPh sb="0" eb="2">
      <t>ヨコハマ</t>
    </rPh>
    <rPh sb="3" eb="5">
      <t>タロウ</t>
    </rPh>
    <phoneticPr fontId="64"/>
  </si>
  <si>
    <t>●</t>
    <phoneticPr fontId="64"/>
  </si>
  <si>
    <t>R</t>
    <phoneticPr fontId="21"/>
  </si>
  <si>
    <t>月</t>
    <rPh sb="0" eb="1">
      <t>ガツ</t>
    </rPh>
    <phoneticPr fontId="21"/>
  </si>
  <si>
    <t>日</t>
    <rPh sb="0" eb="1">
      <t>ニチ</t>
    </rPh>
    <phoneticPr fontId="21"/>
  </si>
  <si>
    <t>令和８年</t>
    <rPh sb="0" eb="2">
      <t>レイワ</t>
    </rPh>
    <rPh sb="3" eb="4">
      <t>ネン</t>
    </rPh>
    <phoneticPr fontId="21"/>
  </si>
  <si>
    <t>横浜市長</t>
    <rPh sb="0" eb="3">
      <t>ヨコハマシ</t>
    </rPh>
    <rPh sb="3" eb="4">
      <t>チョウ</t>
    </rPh>
    <phoneticPr fontId="21"/>
  </si>
  <si>
    <t>第７号様式</t>
    <rPh sb="0" eb="1">
      <t>ダイ</t>
    </rPh>
    <rPh sb="2" eb="3">
      <t>ゴウ</t>
    </rPh>
    <rPh sb="3" eb="5">
      <t>ヨウシキ</t>
    </rPh>
    <phoneticPr fontId="21"/>
  </si>
  <si>
    <t>施設・事業所種別</t>
    <rPh sb="0" eb="2">
      <t>シセツ</t>
    </rPh>
    <rPh sb="3" eb="6">
      <t>ジギョウショ</t>
    </rPh>
    <rPh sb="6" eb="8">
      <t>シュベツ</t>
    </rPh>
    <phoneticPr fontId="21"/>
  </si>
  <si>
    <t>区分２と区分３の加算による改善額の1/2以上を基本給・決まって毎月支払われる手当により改善すること
｛（⑨(a+b)＋⑩）/（⑨＋⑩）｝≧50％</t>
    <rPh sb="0" eb="2">
      <t>クブン</t>
    </rPh>
    <rPh sb="4" eb="6">
      <t>クブン</t>
    </rPh>
    <rPh sb="8" eb="10">
      <t>カサン</t>
    </rPh>
    <rPh sb="13" eb="15">
      <t>カイゼン</t>
    </rPh>
    <rPh sb="15" eb="16">
      <t>ガク</t>
    </rPh>
    <phoneticPr fontId="21"/>
  </si>
  <si>
    <t>市町村</t>
    <rPh sb="0" eb="3">
      <t>シチョウソン</t>
    </rPh>
    <phoneticPr fontId="21"/>
  </si>
  <si>
    <t>認定こども園（幼稚園型）</t>
  </si>
  <si>
    <t>施設・事業所番号</t>
    <rPh sb="0" eb="2">
      <t>シセツ</t>
    </rPh>
    <rPh sb="3" eb="8">
      <t>ジギョウショバンゴウ</t>
    </rPh>
    <phoneticPr fontId="21"/>
  </si>
  <si>
    <t>施設・事業所名称</t>
    <rPh sb="0" eb="2">
      <t>シセツ</t>
    </rPh>
    <rPh sb="3" eb="8">
      <t>ジギョウショメイショウ</t>
    </rPh>
    <phoneticPr fontId="21"/>
  </si>
  <si>
    <t>幼稚園</t>
  </si>
  <si>
    <t>担当者名</t>
    <rPh sb="0" eb="3">
      <t>タントウシャ</t>
    </rPh>
    <rPh sb="3" eb="4">
      <t>メイ</t>
    </rPh>
    <phoneticPr fontId="21"/>
  </si>
  <si>
    <t>担当者電話番号</t>
    <rPh sb="0" eb="7">
      <t>タントウシャデンワバンゴウ</t>
    </rPh>
    <phoneticPr fontId="21"/>
  </si>
  <si>
    <t>家庭的保育事業</t>
  </si>
  <si>
    <t>～</t>
    <phoneticPr fontId="21"/>
  </si>
  <si>
    <t>カ月</t>
    <rPh sb="1" eb="2">
      <t>ゲツ</t>
    </rPh>
    <phoneticPr fontId="21"/>
  </si>
  <si>
    <t>加算実績額</t>
    <rPh sb="0" eb="5">
      <t>カサンジッセキガク</t>
    </rPh>
    <phoneticPr fontId="21"/>
  </si>
  <si>
    <t>㋐処遇改善等加算【国】</t>
    <phoneticPr fontId="21"/>
  </si>
  <si>
    <t>㋑職員配置加算　【市】</t>
    <rPh sb="1" eb="7">
      <t>ショクインハイチカサン</t>
    </rPh>
    <phoneticPr fontId="21"/>
  </si>
  <si>
    <t>％</t>
    <phoneticPr fontId="21"/>
  </si>
  <si>
    <t>人</t>
    <rPh sb="0" eb="1">
      <t>ヒト</t>
    </rPh>
    <phoneticPr fontId="21"/>
  </si>
  <si>
    <t>「人数Ｃ」の人数</t>
    <phoneticPr fontId="21"/>
  </si>
  <si>
    <t>令和７年度　処遇改善等加算区分２・３及び職員処遇改善費　実績報告　入力シート</t>
    <rPh sb="0" eb="2">
      <t>レイワ</t>
    </rPh>
    <rPh sb="3" eb="5">
      <t>ネンド</t>
    </rPh>
    <rPh sb="6" eb="11">
      <t>ショグウカイゼントウ</t>
    </rPh>
    <rPh sb="11" eb="13">
      <t>カサン</t>
    </rPh>
    <rPh sb="13" eb="15">
      <t>クブン</t>
    </rPh>
    <rPh sb="18" eb="19">
      <t>オヨ</t>
    </rPh>
    <rPh sb="20" eb="27">
      <t>ショクインショグウカイゼンヒ</t>
    </rPh>
    <rPh sb="28" eb="32">
      <t>ジッセキホウコク</t>
    </rPh>
    <rPh sb="33" eb="35">
      <t>ニュウリョク</t>
    </rPh>
    <phoneticPr fontId="21"/>
  </si>
  <si>
    <r>
      <rPr>
        <u val="double"/>
        <sz val="18"/>
        <color theme="1"/>
        <rFont val="BIZ UDPゴシック"/>
        <family val="3"/>
        <charset val="128"/>
      </rPr>
      <t xml:space="preserve">　必ず、説明テキストを確認しながら、作成してください。
</t>
    </r>
    <r>
      <rPr>
        <sz val="18"/>
        <color theme="1"/>
        <rFont val="BIZ UDPゴシック"/>
        <family val="3"/>
        <charset val="128"/>
      </rPr>
      <t>　 　●処遇改善等加算区分１・２・３及び職員処遇改善費
　　　  ～制度編～　（令和７年８月）
　　 ●令和７年度　処遇改善等加算　報告　事務手続き編</t>
    </r>
    <r>
      <rPr>
        <u val="double"/>
        <sz val="18"/>
        <color theme="1"/>
        <rFont val="BIZ UDPゴシック"/>
        <family val="3"/>
        <charset val="128"/>
      </rPr>
      <t xml:space="preserve">
</t>
    </r>
    <r>
      <rPr>
        <sz val="18"/>
        <color theme="1"/>
        <rFont val="BIZ UDPゴシック"/>
        <family val="3"/>
        <charset val="128"/>
      </rPr>
      <t>　</t>
    </r>
    <r>
      <rPr>
        <sz val="16"/>
        <color theme="1"/>
        <rFont val="BIZ UDPゴシック"/>
        <family val="3"/>
        <charset val="128"/>
      </rPr>
      <t>★</t>
    </r>
    <r>
      <rPr>
        <u/>
        <sz val="16"/>
        <color theme="1"/>
        <rFont val="BIZ UDPゴシック"/>
        <family val="3"/>
        <charset val="128"/>
      </rPr>
      <t>近年、テキスト通りに作成しなかったことによる書類の訂正</t>
    </r>
    <r>
      <rPr>
        <u/>
        <sz val="18"/>
        <color theme="1"/>
        <rFont val="BIZ UDPゴシック"/>
        <family val="3"/>
        <charset val="128"/>
      </rPr>
      <t xml:space="preserve">、
</t>
    </r>
    <r>
      <rPr>
        <sz val="18"/>
        <color theme="1"/>
        <rFont val="BIZ UDPゴシック"/>
        <family val="3"/>
        <charset val="128"/>
      </rPr>
      <t>　 　</t>
    </r>
    <r>
      <rPr>
        <u/>
        <sz val="16"/>
        <color theme="1"/>
        <rFont val="BIZ UDPゴシック"/>
        <family val="3"/>
        <charset val="128"/>
      </rPr>
      <t xml:space="preserve">テキスト内に回答が書いてあるお問い合わせが非常に増えて
</t>
    </r>
    <r>
      <rPr>
        <sz val="16"/>
        <color theme="1"/>
        <rFont val="BIZ UDPゴシック"/>
        <family val="3"/>
        <charset val="128"/>
      </rPr>
      <t>　　　</t>
    </r>
    <r>
      <rPr>
        <u/>
        <sz val="16"/>
        <color theme="1"/>
        <rFont val="BIZ UDPゴシック"/>
        <family val="3"/>
        <charset val="128"/>
      </rPr>
      <t>います。ご協力をお願いいたします。</t>
    </r>
    <rPh sb="1" eb="2">
      <t>カナラ</t>
    </rPh>
    <rPh sb="4" eb="6">
      <t>セツメイ</t>
    </rPh>
    <rPh sb="11" eb="13">
      <t>カクニン</t>
    </rPh>
    <rPh sb="18" eb="20">
      <t>サクセイ</t>
    </rPh>
    <rPh sb="32" eb="37">
      <t>ショグウカイゼントウ</t>
    </rPh>
    <rPh sb="37" eb="39">
      <t>カサン</t>
    </rPh>
    <rPh sb="39" eb="41">
      <t>クブン</t>
    </rPh>
    <rPh sb="46" eb="47">
      <t>オヨ</t>
    </rPh>
    <rPh sb="48" eb="52">
      <t>ショクインショグウ</t>
    </rPh>
    <rPh sb="52" eb="55">
      <t>カイゼンヒ</t>
    </rPh>
    <rPh sb="62" eb="65">
      <t>セイドヘン</t>
    </rPh>
    <rPh sb="68" eb="70">
      <t>レイワ</t>
    </rPh>
    <rPh sb="71" eb="72">
      <t>ネン</t>
    </rPh>
    <rPh sb="73" eb="74">
      <t>ガツ</t>
    </rPh>
    <rPh sb="86" eb="91">
      <t>ショグウカイゼントウ</t>
    </rPh>
    <rPh sb="91" eb="93">
      <t>カサン</t>
    </rPh>
    <rPh sb="99" eb="101">
      <t>テツヅ</t>
    </rPh>
    <rPh sb="102" eb="103">
      <t>ヘン</t>
    </rPh>
    <rPh sb="107" eb="109">
      <t>キンネン</t>
    </rPh>
    <rPh sb="114" eb="115">
      <t>ドオ</t>
    </rPh>
    <rPh sb="117" eb="119">
      <t>サクセイ</t>
    </rPh>
    <rPh sb="129" eb="131">
      <t>ショルイ</t>
    </rPh>
    <rPh sb="132" eb="134">
      <t>テイセイ</t>
    </rPh>
    <rPh sb="143" eb="144">
      <t>ナイ</t>
    </rPh>
    <rPh sb="145" eb="147">
      <t>カイトウ</t>
    </rPh>
    <rPh sb="148" eb="149">
      <t>カ</t>
    </rPh>
    <rPh sb="154" eb="155">
      <t>ト</t>
    </rPh>
    <rPh sb="156" eb="157">
      <t>ア</t>
    </rPh>
    <rPh sb="160" eb="162">
      <t>ヒジョウ</t>
    </rPh>
    <rPh sb="163" eb="164">
      <t>フ</t>
    </rPh>
    <rPh sb="175" eb="177">
      <t>キョウリョク</t>
    </rPh>
    <rPh sb="179" eb="180">
      <t>ネガ</t>
    </rPh>
    <phoneticPr fontId="21"/>
  </si>
  <si>
    <t>区分２賃金改善実施期間</t>
    <rPh sb="0" eb="2">
      <t>クブン</t>
    </rPh>
    <rPh sb="3" eb="11">
      <t>チンギンカイゼンジッシキカン</t>
    </rPh>
    <phoneticPr fontId="21"/>
  </si>
  <si>
    <t>区分３及び職員処遇改善費賃金改善実施期間</t>
    <rPh sb="0" eb="2">
      <t>クブン</t>
    </rPh>
    <rPh sb="3" eb="4">
      <t>オヨ</t>
    </rPh>
    <rPh sb="5" eb="7">
      <t>ショクイン</t>
    </rPh>
    <rPh sb="7" eb="9">
      <t>ショグウ</t>
    </rPh>
    <rPh sb="9" eb="11">
      <t>カイゼン</t>
    </rPh>
    <rPh sb="11" eb="12">
      <t>ヒ</t>
    </rPh>
    <rPh sb="12" eb="20">
      <t>チンギンカイゼンジッシキカン</t>
    </rPh>
    <phoneticPr fontId="21"/>
  </si>
  <si>
    <t>施設・事業所種別</t>
    <rPh sb="0" eb="2">
      <t>シセツ</t>
    </rPh>
    <rPh sb="3" eb="5">
      <t>ジギョウ</t>
    </rPh>
    <rPh sb="5" eb="6">
      <t>ショ</t>
    </rPh>
    <rPh sb="6" eb="8">
      <t>シュベツ</t>
    </rPh>
    <phoneticPr fontId="21"/>
  </si>
  <si>
    <t>令和７年４月</t>
    <rPh sb="0" eb="2">
      <t>レイワ</t>
    </rPh>
    <rPh sb="3" eb="4">
      <t>ネン</t>
    </rPh>
    <rPh sb="5" eb="6">
      <t>ガツ</t>
    </rPh>
    <phoneticPr fontId="21"/>
  </si>
  <si>
    <t>令和７年５月</t>
    <rPh sb="0" eb="2">
      <t>レイワ</t>
    </rPh>
    <rPh sb="3" eb="4">
      <t>ネン</t>
    </rPh>
    <rPh sb="5" eb="6">
      <t>ガツ</t>
    </rPh>
    <phoneticPr fontId="21"/>
  </si>
  <si>
    <t>令和７年６月</t>
    <rPh sb="0" eb="2">
      <t>レイワ</t>
    </rPh>
    <rPh sb="3" eb="4">
      <t>ネン</t>
    </rPh>
    <rPh sb="5" eb="6">
      <t>ガツ</t>
    </rPh>
    <phoneticPr fontId="21"/>
  </si>
  <si>
    <t>令和７年７月</t>
    <rPh sb="0" eb="2">
      <t>レイワ</t>
    </rPh>
    <rPh sb="3" eb="4">
      <t>ネン</t>
    </rPh>
    <rPh sb="5" eb="6">
      <t>ガツ</t>
    </rPh>
    <phoneticPr fontId="21"/>
  </si>
  <si>
    <t>令和７年８月</t>
    <rPh sb="0" eb="2">
      <t>レイワ</t>
    </rPh>
    <rPh sb="3" eb="4">
      <t>ネン</t>
    </rPh>
    <rPh sb="5" eb="6">
      <t>ガツ</t>
    </rPh>
    <phoneticPr fontId="21"/>
  </si>
  <si>
    <t>令和７年９月</t>
    <rPh sb="0" eb="2">
      <t>レイワ</t>
    </rPh>
    <rPh sb="3" eb="4">
      <t>ネン</t>
    </rPh>
    <rPh sb="5" eb="6">
      <t>ガツ</t>
    </rPh>
    <phoneticPr fontId="21"/>
  </si>
  <si>
    <t>令和７年10月</t>
    <rPh sb="0" eb="2">
      <t>レイワ</t>
    </rPh>
    <rPh sb="3" eb="4">
      <t>ネン</t>
    </rPh>
    <rPh sb="6" eb="7">
      <t>ガツ</t>
    </rPh>
    <phoneticPr fontId="21"/>
  </si>
  <si>
    <t>令和７年11月</t>
    <rPh sb="0" eb="2">
      <t>レイワ</t>
    </rPh>
    <rPh sb="3" eb="4">
      <t>ネン</t>
    </rPh>
    <rPh sb="6" eb="7">
      <t>ガツ</t>
    </rPh>
    <phoneticPr fontId="21"/>
  </si>
  <si>
    <t>令和７年12月</t>
    <rPh sb="0" eb="2">
      <t>レイワ</t>
    </rPh>
    <rPh sb="3" eb="4">
      <t>ネン</t>
    </rPh>
    <rPh sb="6" eb="7">
      <t>ガツ</t>
    </rPh>
    <phoneticPr fontId="21"/>
  </si>
  <si>
    <t>令和８年１月</t>
    <rPh sb="0" eb="2">
      <t>レイワ</t>
    </rPh>
    <rPh sb="3" eb="4">
      <t>ネン</t>
    </rPh>
    <rPh sb="5" eb="6">
      <t>ガツ</t>
    </rPh>
    <phoneticPr fontId="21"/>
  </si>
  <si>
    <t>令和８年２月</t>
    <rPh sb="0" eb="2">
      <t>レイワ</t>
    </rPh>
    <rPh sb="3" eb="4">
      <t>ネン</t>
    </rPh>
    <rPh sb="5" eb="6">
      <t>ガツ</t>
    </rPh>
    <phoneticPr fontId="21"/>
  </si>
  <si>
    <t>令和８年３月</t>
    <rPh sb="0" eb="2">
      <t>レイワ</t>
    </rPh>
    <rPh sb="3" eb="4">
      <t>ネン</t>
    </rPh>
    <rPh sb="5" eb="6">
      <t>ガツ</t>
    </rPh>
    <phoneticPr fontId="21"/>
  </si>
  <si>
    <r>
      <t>施設の全職員（賃金改善していない職員を含む）
の</t>
    </r>
    <r>
      <rPr>
        <b/>
        <u val="double"/>
        <sz val="11"/>
        <color theme="1"/>
        <rFont val="ＭＳ Ｐゴシック"/>
        <family val="3"/>
        <charset val="128"/>
      </rPr>
      <t>令和６年度</t>
    </r>
    <r>
      <rPr>
        <sz val="11"/>
        <color theme="1"/>
        <rFont val="ＭＳ Ｐゴシック"/>
        <family val="3"/>
        <charset val="128"/>
      </rPr>
      <t>の賃金総額</t>
    </r>
    <rPh sb="0" eb="2">
      <t>シセツ</t>
    </rPh>
    <rPh sb="3" eb="6">
      <t>ゼンショクイン</t>
    </rPh>
    <rPh sb="7" eb="11">
      <t>チンギンカイゼン</t>
    </rPh>
    <rPh sb="16" eb="18">
      <t>ショクイン</t>
    </rPh>
    <rPh sb="19" eb="20">
      <t>フク</t>
    </rPh>
    <rPh sb="24" eb="26">
      <t>レイワ</t>
    </rPh>
    <rPh sb="27" eb="29">
      <t>ネンド</t>
    </rPh>
    <rPh sb="30" eb="34">
      <t>チンギンソウガク</t>
    </rPh>
    <phoneticPr fontId="21"/>
  </si>
  <si>
    <r>
      <t>施設の全職員（賃金改善していない職員を含む）
の</t>
    </r>
    <r>
      <rPr>
        <b/>
        <u val="double"/>
        <sz val="11"/>
        <color theme="1"/>
        <rFont val="ＭＳ Ｐゴシック"/>
        <family val="3"/>
        <charset val="128"/>
      </rPr>
      <t>令和６年度</t>
    </r>
    <r>
      <rPr>
        <sz val="11"/>
        <color theme="1"/>
        <rFont val="ＭＳ Ｐゴシック"/>
        <family val="3"/>
        <charset val="128"/>
      </rPr>
      <t>の法定福利費の事業主負担分の総額</t>
    </r>
    <rPh sb="0" eb="2">
      <t>シセツ</t>
    </rPh>
    <rPh sb="3" eb="6">
      <t>ゼンショクイン</t>
    </rPh>
    <rPh sb="7" eb="11">
      <t>チンギンカイゼン</t>
    </rPh>
    <rPh sb="16" eb="18">
      <t>ショクイン</t>
    </rPh>
    <rPh sb="19" eb="20">
      <t>フク</t>
    </rPh>
    <rPh sb="24" eb="26">
      <t>レイワ</t>
    </rPh>
    <rPh sb="27" eb="29">
      <t>ネンド</t>
    </rPh>
    <rPh sb="30" eb="35">
      <t>ホウテイフクリヒ</t>
    </rPh>
    <rPh sb="36" eb="39">
      <t>ジギョウヌシ</t>
    </rPh>
    <rPh sb="39" eb="42">
      <t>フタンブン</t>
    </rPh>
    <rPh sb="43" eb="45">
      <t>ソウガク</t>
    </rPh>
    <phoneticPr fontId="21"/>
  </si>
  <si>
    <t>賃金に占める法定福利費の
事業主負担分の割合</t>
    <rPh sb="0" eb="2">
      <t>チンギン</t>
    </rPh>
    <rPh sb="3" eb="4">
      <t>シ</t>
    </rPh>
    <rPh sb="6" eb="8">
      <t>ホウテイ</t>
    </rPh>
    <rPh sb="8" eb="10">
      <t>フクリ</t>
    </rPh>
    <rPh sb="10" eb="11">
      <t>ヒ</t>
    </rPh>
    <rPh sb="13" eb="16">
      <t>ジギョウヌシ</t>
    </rPh>
    <rPh sb="16" eb="18">
      <t>フタン</t>
    </rPh>
    <rPh sb="18" eb="19">
      <t>ブン</t>
    </rPh>
    <rPh sb="20" eb="22">
      <t>ワリアイ</t>
    </rPh>
    <phoneticPr fontId="21"/>
  </si>
  <si>
    <t>円</t>
  </si>
  <si>
    <t>実施期間</t>
    <rPh sb="0" eb="4">
      <t>ジッシキカン</t>
    </rPh>
    <phoneticPr fontId="21"/>
  </si>
  <si>
    <t>【処遇改善等加算区分２】　※令和７年度処遇改善等加算区分２実績額について（通知）から転記</t>
    <rPh sb="1" eb="3">
      <t>ショグウ</t>
    </rPh>
    <rPh sb="3" eb="6">
      <t>カイゼントウ</t>
    </rPh>
    <rPh sb="6" eb="8">
      <t>カサン</t>
    </rPh>
    <rPh sb="8" eb="10">
      <t>クブン</t>
    </rPh>
    <rPh sb="24" eb="26">
      <t>カサン</t>
    </rPh>
    <rPh sb="26" eb="28">
      <t>クブン</t>
    </rPh>
    <rPh sb="42" eb="44">
      <t>テンキ</t>
    </rPh>
    <phoneticPr fontId="21"/>
  </si>
  <si>
    <t>令和６年度</t>
    <rPh sb="0" eb="2">
      <t>レイワ</t>
    </rPh>
    <rPh sb="3" eb="5">
      <t>ネンド</t>
    </rPh>
    <phoneticPr fontId="21"/>
  </si>
  <si>
    <t>基準年度</t>
    <rPh sb="0" eb="4">
      <t>キジュンネンド</t>
    </rPh>
    <phoneticPr fontId="21"/>
  </si>
  <si>
    <t>Ｒ７区分２に係る加算率（ｂ）</t>
    <rPh sb="2" eb="4">
      <t>クブン</t>
    </rPh>
    <rPh sb="6" eb="7">
      <t>カカ</t>
    </rPh>
    <rPh sb="8" eb="11">
      <t>カサンリツ</t>
    </rPh>
    <phoneticPr fontId="21"/>
  </si>
  <si>
    <t>「人数Ａ」の修了人数</t>
    <rPh sb="1" eb="3">
      <t>ニンズウ</t>
    </rPh>
    <rPh sb="6" eb="8">
      <t>シュウリョウ</t>
    </rPh>
    <rPh sb="8" eb="10">
      <t>ニンズウ</t>
    </rPh>
    <phoneticPr fontId="21"/>
  </si>
  <si>
    <t>「人数Ｂ」の修了人数</t>
    <phoneticPr fontId="21"/>
  </si>
  <si>
    <t>【処遇改善等加算区分３及び職員処遇改善費】
※令和７年度処遇改善等加算区分３及び職員処遇改善費実績額について（通知）から転記</t>
    <rPh sb="1" eb="3">
      <t>ショグウ</t>
    </rPh>
    <rPh sb="3" eb="6">
      <t>カイゼントウ</t>
    </rPh>
    <rPh sb="6" eb="8">
      <t>カサン</t>
    </rPh>
    <rPh sb="8" eb="10">
      <t>クブン</t>
    </rPh>
    <rPh sb="11" eb="12">
      <t>オヨ</t>
    </rPh>
    <rPh sb="13" eb="17">
      <t>ショクインショグウ</t>
    </rPh>
    <rPh sb="17" eb="20">
      <t>カイゼンヒ</t>
    </rPh>
    <phoneticPr fontId="21"/>
  </si>
  <si>
    <t>職員処遇改善費</t>
    <rPh sb="0" eb="7">
      <t>ショクインショグウカイゼンヒ</t>
    </rPh>
    <phoneticPr fontId="21"/>
  </si>
  <si>
    <t>【処遇改善等加算区分３が非該当の場合は、入力不要です】</t>
    <rPh sb="1" eb="3">
      <t>ショグウ</t>
    </rPh>
    <rPh sb="3" eb="5">
      <t>カイゼン</t>
    </rPh>
    <rPh sb="5" eb="6">
      <t>トウ</t>
    </rPh>
    <rPh sb="6" eb="8">
      <t>カサン</t>
    </rPh>
    <rPh sb="8" eb="10">
      <t>クブン</t>
    </rPh>
    <rPh sb="12" eb="15">
      <t>ヒガイトウ</t>
    </rPh>
    <rPh sb="16" eb="18">
      <t>バアイ</t>
    </rPh>
    <rPh sb="20" eb="24">
      <t>ニュウリョクフヨウ</t>
    </rPh>
    <phoneticPr fontId="64"/>
  </si>
  <si>
    <t>改善すべき額</t>
    <rPh sb="0" eb="2">
      <t>カイゼン</t>
    </rPh>
    <rPh sb="5" eb="6">
      <t>ガク</t>
    </rPh>
    <phoneticPr fontId="64"/>
  </si>
  <si>
    <t>副主任保育士等</t>
    <rPh sb="0" eb="6">
      <t>フクシュニンホイクシ</t>
    </rPh>
    <rPh sb="6" eb="7">
      <t>トウ</t>
    </rPh>
    <phoneticPr fontId="64"/>
  </si>
  <si>
    <t>職務分野別リーダー等</t>
    <rPh sb="0" eb="5">
      <t>ショクムブンヤベツ</t>
    </rPh>
    <rPh sb="9" eb="10">
      <t>トウ</t>
    </rPh>
    <phoneticPr fontId="64"/>
  </si>
  <si>
    <t>副主任保育士等に係る賃金改善について</t>
    <rPh sb="0" eb="7">
      <t>フクシュニンホイクシトウ</t>
    </rPh>
    <rPh sb="8" eb="9">
      <t>カカ</t>
    </rPh>
    <rPh sb="10" eb="14">
      <t>チンギンカイゼン</t>
    </rPh>
    <phoneticPr fontId="21"/>
  </si>
  <si>
    <t>処遇改善等加算区分３（人数A）</t>
    <rPh sb="0" eb="2">
      <t>ショグウ</t>
    </rPh>
    <rPh sb="2" eb="4">
      <t>カイゼン</t>
    </rPh>
    <rPh sb="4" eb="5">
      <t>トウ</t>
    </rPh>
    <rPh sb="5" eb="7">
      <t>カサン</t>
    </rPh>
    <rPh sb="7" eb="9">
      <t>クブン</t>
    </rPh>
    <rPh sb="11" eb="13">
      <t>ニンズウ</t>
    </rPh>
    <phoneticPr fontId="64"/>
  </si>
  <si>
    <t>職員処遇改善費（人数C）</t>
    <rPh sb="0" eb="2">
      <t>ショクイン</t>
    </rPh>
    <rPh sb="2" eb="4">
      <t>ショグウ</t>
    </rPh>
    <rPh sb="4" eb="6">
      <t>カイゼン</t>
    </rPh>
    <rPh sb="6" eb="7">
      <t>ヒ</t>
    </rPh>
    <rPh sb="8" eb="10">
      <t>ニンズウ</t>
    </rPh>
    <phoneticPr fontId="64"/>
  </si>
  <si>
    <t>職員処遇</t>
    <rPh sb="0" eb="4">
      <t>ショクインショグウ</t>
    </rPh>
    <phoneticPr fontId="64"/>
  </si>
  <si>
    <t>氏名</t>
    <rPh sb="0" eb="2">
      <t>シメイ</t>
    </rPh>
    <phoneticPr fontId="21"/>
  </si>
  <si>
    <t>職名</t>
    <rPh sb="0" eb="2">
      <t>ショクメイ</t>
    </rPh>
    <phoneticPr fontId="64"/>
  </si>
  <si>
    <t>相当する職名</t>
    <rPh sb="0" eb="2">
      <t>ソウトウ</t>
    </rPh>
    <rPh sb="4" eb="6">
      <t>ショクメイ</t>
    </rPh>
    <phoneticPr fontId="64"/>
  </si>
  <si>
    <t>職種</t>
    <rPh sb="0" eb="2">
      <t>ショクシュ</t>
    </rPh>
    <phoneticPr fontId="64"/>
  </si>
  <si>
    <t>経験年数</t>
    <rPh sb="0" eb="4">
      <t>ケイケンネンスウ</t>
    </rPh>
    <phoneticPr fontId="64"/>
  </si>
  <si>
    <t>改善した給与項目</t>
    <rPh sb="0" eb="2">
      <t>カイゼン</t>
    </rPh>
    <rPh sb="4" eb="8">
      <t>キュウヨコウモク</t>
    </rPh>
    <phoneticPr fontId="21"/>
  </si>
  <si>
    <t>4月</t>
    <phoneticPr fontId="64"/>
  </si>
  <si>
    <t>5月</t>
    <rPh sb="1" eb="2">
      <t>ガツ</t>
    </rPh>
    <phoneticPr fontId="64"/>
  </si>
  <si>
    <t>6月</t>
  </si>
  <si>
    <t>7月</t>
  </si>
  <si>
    <t>8月</t>
  </si>
  <si>
    <t>9月</t>
  </si>
  <si>
    <t>10月</t>
  </si>
  <si>
    <t>11月</t>
  </si>
  <si>
    <t>12月</t>
  </si>
  <si>
    <t>1月</t>
  </si>
  <si>
    <t>2月</t>
  </si>
  <si>
    <t>3月</t>
  </si>
  <si>
    <t>合計</t>
    <rPh sb="0" eb="2">
      <t>ゴウケイ</t>
    </rPh>
    <phoneticPr fontId="64"/>
  </si>
  <si>
    <t>4月</t>
    <rPh sb="1" eb="2">
      <t>ガツ</t>
    </rPh>
    <phoneticPr fontId="64"/>
  </si>
  <si>
    <t>職員</t>
    <rPh sb="0" eb="2">
      <t>ショクイン</t>
    </rPh>
    <phoneticPr fontId="64"/>
  </si>
  <si>
    <t>基本給等</t>
    <rPh sb="0" eb="3">
      <t>キホンキュウ</t>
    </rPh>
    <rPh sb="3" eb="4">
      <t>トウ</t>
    </rPh>
    <phoneticPr fontId="64"/>
  </si>
  <si>
    <t>月（年度当初から何か月目）</t>
    <rPh sb="0" eb="1">
      <t>ツキ</t>
    </rPh>
    <rPh sb="2" eb="6">
      <t>ネンドトウショ</t>
    </rPh>
    <rPh sb="8" eb="9">
      <t>ナン</t>
    </rPh>
    <rPh sb="10" eb="12">
      <t>ゲツメ</t>
    </rPh>
    <phoneticPr fontId="64"/>
  </si>
  <si>
    <t>金額</t>
    <rPh sb="0" eb="2">
      <t>キンガク</t>
    </rPh>
    <phoneticPr fontId="64"/>
  </si>
  <si>
    <t>月数</t>
    <rPh sb="0" eb="2">
      <t>ツキスウ</t>
    </rPh>
    <phoneticPr fontId="64"/>
  </si>
  <si>
    <t>印刷行</t>
    <rPh sb="0" eb="3">
      <t>インサツギョウ</t>
    </rPh>
    <phoneticPr fontId="64"/>
  </si>
  <si>
    <t>min</t>
    <phoneticPr fontId="64"/>
  </si>
  <si>
    <t>基本給</t>
    <rPh sb="0" eb="3">
      <t>キホンキュウ</t>
    </rPh>
    <phoneticPr fontId="64"/>
  </si>
  <si>
    <t>min対象</t>
    <rPh sb="3" eb="5">
      <t>タイショウ</t>
    </rPh>
    <phoneticPr fontId="21"/>
  </si>
  <si>
    <t>手当</t>
    <rPh sb="0" eb="2">
      <t>テアテ</t>
    </rPh>
    <phoneticPr fontId="64"/>
  </si>
  <si>
    <t>＞＠40000</t>
    <phoneticPr fontId="64"/>
  </si>
  <si>
    <t>R7法定福利費残</t>
    <phoneticPr fontId="64"/>
  </si>
  <si>
    <t>園長</t>
    <phoneticPr fontId="64"/>
  </si>
  <si>
    <t>副園長</t>
    <phoneticPr fontId="64"/>
  </si>
  <si>
    <t>副園長・教頭</t>
    <phoneticPr fontId="64"/>
  </si>
  <si>
    <t>教頭</t>
    <phoneticPr fontId="64"/>
  </si>
  <si>
    <t>保育教諭</t>
  </si>
  <si>
    <t>主任保育士</t>
    <phoneticPr fontId="64"/>
  </si>
  <si>
    <t>教諭</t>
    <phoneticPr fontId="64"/>
  </si>
  <si>
    <t>主幹教諭</t>
    <phoneticPr fontId="64"/>
  </si>
  <si>
    <t>保育士</t>
    <rPh sb="0" eb="3">
      <t>ホイクシ</t>
    </rPh>
    <phoneticPr fontId="64"/>
  </si>
  <si>
    <t>主幹保育教諭</t>
    <rPh sb="0" eb="6">
      <t>シュカンホイクキョウユ</t>
    </rPh>
    <phoneticPr fontId="64"/>
  </si>
  <si>
    <t>保育従事者（無資格）</t>
    <rPh sb="0" eb="2">
      <t>ホイク</t>
    </rPh>
    <rPh sb="2" eb="5">
      <t>ジュウジシャ</t>
    </rPh>
    <rPh sb="6" eb="9">
      <t>ムシカク</t>
    </rPh>
    <phoneticPr fontId="64"/>
  </si>
  <si>
    <t>栄養士</t>
    <rPh sb="0" eb="3">
      <t>エイヨウシ</t>
    </rPh>
    <phoneticPr fontId="64"/>
  </si>
  <si>
    <t>調理員</t>
    <rPh sb="0" eb="3">
      <t>チョウリイン</t>
    </rPh>
    <phoneticPr fontId="64"/>
  </si>
  <si>
    <t>保健師・助産師・看護師・准看護師</t>
    <rPh sb="0" eb="3">
      <t>ホケンシ</t>
    </rPh>
    <rPh sb="4" eb="7">
      <t>ジョサンシ</t>
    </rPh>
    <rPh sb="8" eb="11">
      <t>カンゴシ</t>
    </rPh>
    <rPh sb="12" eb="16">
      <t>ジュンカンゴシ</t>
    </rPh>
    <phoneticPr fontId="64"/>
  </si>
  <si>
    <t>事務職員</t>
    <rPh sb="0" eb="2">
      <t>ジム</t>
    </rPh>
    <rPh sb="2" eb="4">
      <t>ショクイン</t>
    </rPh>
    <phoneticPr fontId="64"/>
  </si>
  <si>
    <t>家庭的保育者</t>
    <rPh sb="0" eb="3">
      <t>カテイテキ</t>
    </rPh>
    <rPh sb="3" eb="6">
      <t>ホイクシャ</t>
    </rPh>
    <phoneticPr fontId="64"/>
  </si>
  <si>
    <t>家庭的保育補助者</t>
    <rPh sb="0" eb="3">
      <t>カテイテキ</t>
    </rPh>
    <rPh sb="3" eb="5">
      <t>ホイク</t>
    </rPh>
    <rPh sb="5" eb="8">
      <t>ホジョシャ</t>
    </rPh>
    <phoneticPr fontId="64"/>
  </si>
  <si>
    <t>子育て支援員</t>
    <rPh sb="0" eb="2">
      <t>コソダ</t>
    </rPh>
    <rPh sb="3" eb="5">
      <t>シエン</t>
    </rPh>
    <rPh sb="5" eb="6">
      <t>イン</t>
    </rPh>
    <phoneticPr fontId="64"/>
  </si>
  <si>
    <t>その他の職員</t>
    <rPh sb="2" eb="3">
      <t>タ</t>
    </rPh>
    <rPh sb="4" eb="6">
      <t>ショクイン</t>
    </rPh>
    <phoneticPr fontId="64"/>
  </si>
  <si>
    <t>適リスト</t>
    <rPh sb="0" eb="1">
      <t>テキ</t>
    </rPh>
    <phoneticPr fontId="64"/>
  </si>
  <si>
    <t>否リスト</t>
    <rPh sb="0" eb="1">
      <t>ヒ</t>
    </rPh>
    <phoneticPr fontId="64"/>
  </si>
  <si>
    <t>職務分野別リーダー等に係る賃金改善について</t>
    <rPh sb="0" eb="2">
      <t>ショクム</t>
    </rPh>
    <rPh sb="2" eb="4">
      <t>ブンヤ</t>
    </rPh>
    <rPh sb="4" eb="5">
      <t>ベツ</t>
    </rPh>
    <rPh sb="9" eb="10">
      <t>トウ</t>
    </rPh>
    <rPh sb="11" eb="12">
      <t>カカ</t>
    </rPh>
    <rPh sb="13" eb="15">
      <t>チンギン</t>
    </rPh>
    <rPh sb="15" eb="17">
      <t>カイゼン</t>
    </rPh>
    <phoneticPr fontId="21"/>
  </si>
  <si>
    <t>処遇改善等加算区分３（人数B）</t>
    <rPh sb="0" eb="2">
      <t>ショグウ</t>
    </rPh>
    <rPh sb="2" eb="4">
      <t>カイゼン</t>
    </rPh>
    <rPh sb="4" eb="5">
      <t>トウ</t>
    </rPh>
    <rPh sb="5" eb="7">
      <t>カサン</t>
    </rPh>
    <rPh sb="7" eb="9">
      <t>クブン</t>
    </rPh>
    <rPh sb="11" eb="13">
      <t>ニンズウ</t>
    </rPh>
    <phoneticPr fontId="64"/>
  </si>
  <si>
    <t>改善人数</t>
    <rPh sb="0" eb="4">
      <t>カイゼンニンズウ</t>
    </rPh>
    <phoneticPr fontId="64"/>
  </si>
  <si>
    <t>max</t>
    <phoneticPr fontId="64"/>
  </si>
  <si>
    <t>加算当年度に支払うべき残額</t>
    <rPh sb="0" eb="2">
      <t>カサン</t>
    </rPh>
    <rPh sb="2" eb="5">
      <t>トウネンド</t>
    </rPh>
    <rPh sb="6" eb="8">
      <t>シハラ</t>
    </rPh>
    <rPh sb="11" eb="13">
      <t>ザンガク</t>
    </rPh>
    <phoneticPr fontId="21"/>
  </si>
  <si>
    <r>
      <t xml:space="preserve">区分２の残額が
ある場合
</t>
    </r>
    <r>
      <rPr>
        <sz val="7"/>
        <rFont val="HGｺﾞｼｯｸM"/>
        <family val="3"/>
        <charset val="128"/>
      </rPr>
      <t>（１）②－（１）①</t>
    </r>
    <rPh sb="0" eb="2">
      <t>クブン</t>
    </rPh>
    <rPh sb="4" eb="6">
      <t>ザンガク</t>
    </rPh>
    <rPh sb="10" eb="12">
      <t>バアイ</t>
    </rPh>
    <phoneticPr fontId="21"/>
  </si>
  <si>
    <r>
      <t xml:space="preserve">区分３の残額がある場合
</t>
    </r>
    <r>
      <rPr>
        <sz val="7"/>
        <rFont val="HGｺﾞｼｯｸM"/>
        <family val="3"/>
        <charset val="128"/>
      </rPr>
      <t>（１）②ー（１）①</t>
    </r>
    <rPh sb="0" eb="2">
      <t>クブン</t>
    </rPh>
    <rPh sb="4" eb="6">
      <t>ザンガク</t>
    </rPh>
    <rPh sb="9" eb="11">
      <t>バアイ</t>
    </rPh>
    <phoneticPr fontId="21"/>
  </si>
  <si>
    <r>
      <t xml:space="preserve">職員処遇改善費の残額がある場合
</t>
    </r>
    <r>
      <rPr>
        <sz val="7"/>
        <rFont val="HGｺﾞｼｯｸM"/>
        <family val="3"/>
        <charset val="128"/>
      </rPr>
      <t>（１）②ー（１）①</t>
    </r>
    <rPh sb="0" eb="6">
      <t>ショクインショグウカイゼン</t>
    </rPh>
    <rPh sb="6" eb="7">
      <t>ヒ</t>
    </rPh>
    <rPh sb="8" eb="10">
      <t>ザンガク</t>
    </rPh>
    <rPh sb="13" eb="15">
      <t>バアイ</t>
    </rPh>
    <phoneticPr fontId="21"/>
  </si>
  <si>
    <t>加算当年度の
前年度に支払うべき残額</t>
    <rPh sb="0" eb="2">
      <t>カサン</t>
    </rPh>
    <rPh sb="2" eb="5">
      <t>トウネンド</t>
    </rPh>
    <rPh sb="7" eb="10">
      <t>ゼンネンド</t>
    </rPh>
    <rPh sb="11" eb="13">
      <t>シハラ</t>
    </rPh>
    <rPh sb="16" eb="18">
      <t>ザンガク</t>
    </rPh>
    <phoneticPr fontId="21"/>
  </si>
  <si>
    <t>基本給</t>
    <rPh sb="0" eb="3">
      <t>キホンキュウ</t>
    </rPh>
    <phoneticPr fontId="21"/>
  </si>
  <si>
    <t>賞与（一時金）</t>
    <phoneticPr fontId="21"/>
  </si>
  <si>
    <t>〇賃金改善方法について</t>
    <rPh sb="1" eb="5">
      <t>チンギンカイゼン</t>
    </rPh>
    <rPh sb="5" eb="7">
      <t>ホウホウ</t>
    </rPh>
    <phoneticPr fontId="21"/>
  </si>
  <si>
    <t>R6処遇Ⅱの残額</t>
    <rPh sb="2" eb="4">
      <t>ショグウ</t>
    </rPh>
    <rPh sb="6" eb="8">
      <t>ザンガク</t>
    </rPh>
    <phoneticPr fontId="21"/>
  </si>
  <si>
    <t>R6旧処遇Ⅰ・Ⅲの残額</t>
    <rPh sb="2" eb="3">
      <t>キュウ</t>
    </rPh>
    <rPh sb="9" eb="11">
      <t>ザンガク</t>
    </rPh>
    <phoneticPr fontId="21"/>
  </si>
  <si>
    <t>R6職員処遇改善費の残額</t>
    <rPh sb="6" eb="9">
      <t>カイゼンヒ</t>
    </rPh>
    <rPh sb="10" eb="12">
      <t>ザンガク</t>
    </rPh>
    <phoneticPr fontId="21"/>
  </si>
  <si>
    <t>処遇改善等加算区分２の加算額のみ、拠出・受入が可能です。</t>
    <rPh sb="0" eb="7">
      <t>ショグウカイゼントウカサン</t>
    </rPh>
    <rPh sb="7" eb="9">
      <t>クブン</t>
    </rPh>
    <rPh sb="11" eb="14">
      <t>カサンガク</t>
    </rPh>
    <rPh sb="17" eb="19">
      <t>キョシュツ</t>
    </rPh>
    <rPh sb="20" eb="22">
      <t>ウケイレ</t>
    </rPh>
    <rPh sb="23" eb="25">
      <t>カノウ</t>
    </rPh>
    <phoneticPr fontId="21"/>
  </si>
  <si>
    <t>⇩</t>
    <phoneticPr fontId="21"/>
  </si>
  <si>
    <t>+</t>
    <phoneticPr fontId="21"/>
  </si>
  <si>
    <t>居宅訪問型保育事業</t>
  </si>
  <si>
    <t>【基準年度】</t>
    <rPh sb="1" eb="5">
      <t>キジュンネンド</t>
    </rPh>
    <phoneticPr fontId="21"/>
  </si>
  <si>
    <t>【基本情報】</t>
    <rPh sb="1" eb="5">
      <t>キホンジョウホウ</t>
    </rPh>
    <phoneticPr fontId="21"/>
  </si>
  <si>
    <t>賞与・一時金</t>
    <rPh sb="0" eb="2">
      <t>ショウヨ</t>
    </rPh>
    <rPh sb="3" eb="6">
      <t>イチジキン</t>
    </rPh>
    <phoneticPr fontId="21"/>
  </si>
  <si>
    <t>未払い額の発生理由・具体的な支払方法・支払時期について</t>
    <rPh sb="0" eb="2">
      <t>ミバラ</t>
    </rPh>
    <rPh sb="3" eb="4">
      <t>ガク</t>
    </rPh>
    <rPh sb="5" eb="7">
      <t>ハッセイ</t>
    </rPh>
    <rPh sb="7" eb="9">
      <t>リユウ</t>
    </rPh>
    <rPh sb="10" eb="13">
      <t>グタイテキ</t>
    </rPh>
    <rPh sb="14" eb="16">
      <t>シハラ</t>
    </rPh>
    <rPh sb="16" eb="18">
      <t>ホウホウ</t>
    </rPh>
    <rPh sb="19" eb="21">
      <t>シハライ</t>
    </rPh>
    <rPh sb="21" eb="23">
      <t>ジキ</t>
    </rPh>
    <phoneticPr fontId="21"/>
  </si>
  <si>
    <t>未払い額：　　</t>
    <rPh sb="0" eb="2">
      <t>ミバラ</t>
    </rPh>
    <rPh sb="3" eb="4">
      <t>ガク</t>
    </rPh>
    <phoneticPr fontId="21"/>
  </si>
  <si>
    <t>未払い額を、上記内容に従って確実に職員に支払うことを誓約します。</t>
    <rPh sb="0" eb="2">
      <t>ミバラ</t>
    </rPh>
    <rPh sb="3" eb="4">
      <t>ガク</t>
    </rPh>
    <rPh sb="6" eb="8">
      <t>ジョウキ</t>
    </rPh>
    <rPh sb="8" eb="10">
      <t>ナイヨウ</t>
    </rPh>
    <rPh sb="11" eb="12">
      <t>シタガ</t>
    </rPh>
    <rPh sb="14" eb="16">
      <t>カクジツ</t>
    </rPh>
    <rPh sb="17" eb="19">
      <t>ショクイン</t>
    </rPh>
    <rPh sb="20" eb="22">
      <t>シハラ</t>
    </rPh>
    <rPh sb="26" eb="28">
      <t>セイヤク</t>
    </rPh>
    <phoneticPr fontId="21"/>
  </si>
  <si>
    <t>チェックプルダウン</t>
    <phoneticPr fontId="21"/>
  </si>
  <si>
    <t>○</t>
    <phoneticPr fontId="21"/>
  </si>
  <si>
    <t>R7人事院勧告差額分</t>
    <rPh sb="2" eb="7">
      <t>ジンジインカンコク</t>
    </rPh>
    <rPh sb="7" eb="10">
      <t>サガクブン</t>
    </rPh>
    <phoneticPr fontId="21"/>
  </si>
  <si>
    <t>施設・事業所に加算当年度に勤務している職員全員（職種を問わず、非常勤を含む。）を記載すること。
備考欄には、年度途中の採用や退職がある場合にはその旨、また、賃金改善額が他の職員と比較して高額（低額、賃金改善を実施しない場合も含む）である場合についてはその理由を記載すること。</t>
    <phoneticPr fontId="21"/>
  </si>
  <si>
    <t>　</t>
    <phoneticPr fontId="21"/>
  </si>
  <si>
    <t>※1　経験年数については、第４の２によるものとする。
※2　「常勤」とは、当該施設・事業所の就業規則において定められている常勤の従事者が勤務すべき時間数（教育・保育に従事する者にあっては、１か月に勤務すべき時間数が120時間以上
　　であるものに限る。）に達している者又は当該者以外の者であって１日６時間以上かつ月20日以上勤務するものをいい、「非常勤」とは常勤以外の者をいう。</t>
    <phoneticPr fontId="21"/>
  </si>
  <si>
    <t>①入力シート</t>
    <rPh sb="1" eb="3">
      <t>ニュウリョク</t>
    </rPh>
    <phoneticPr fontId="21"/>
  </si>
  <si>
    <t>加算率ｂ</t>
    <rPh sb="0" eb="3">
      <t>カサンリツ</t>
    </rPh>
    <phoneticPr fontId="21"/>
  </si>
  <si>
    <t>処遇改善等加算区分２・３、
職員処遇改善費及び向上支援費区分２基準年度</t>
    <phoneticPr fontId="21"/>
  </si>
  <si>
    <t>②入力シート2</t>
    <rPh sb="1" eb="3">
      <t>ニュウリョク</t>
    </rPh>
    <phoneticPr fontId="21"/>
  </si>
  <si>
    <t>R7法定福利費残</t>
  </si>
  <si>
    <t>相当する職名</t>
    <rPh sb="0" eb="2">
      <t>ソウトウ</t>
    </rPh>
    <rPh sb="4" eb="6">
      <t>ショクメイ</t>
    </rPh>
    <phoneticPr fontId="21"/>
  </si>
  <si>
    <t>職種</t>
    <rPh sb="0" eb="2">
      <t>ショクシュ</t>
    </rPh>
    <phoneticPr fontId="21"/>
  </si>
  <si>
    <t>③入力シート３</t>
  </si>
  <si>
    <t>リスト</t>
    <phoneticPr fontId="21"/>
  </si>
  <si>
    <t>うち既に支払った額</t>
    <rPh sb="2" eb="3">
      <t>スデ</t>
    </rPh>
    <rPh sb="4" eb="6">
      <t>シハラ</t>
    </rPh>
    <rPh sb="8" eb="9">
      <t>ガク</t>
    </rPh>
    <phoneticPr fontId="21"/>
  </si>
  <si>
    <t>現時点での未払い分（上記金額の差額）</t>
    <rPh sb="0" eb="3">
      <t>ゲンジテン</t>
    </rPh>
    <rPh sb="5" eb="7">
      <t>ミバラ</t>
    </rPh>
    <rPh sb="8" eb="9">
      <t>ブン</t>
    </rPh>
    <rPh sb="10" eb="12">
      <t>ジョウキ</t>
    </rPh>
    <rPh sb="12" eb="14">
      <t>キンガク</t>
    </rPh>
    <rPh sb="15" eb="17">
      <t>サガク</t>
    </rPh>
    <phoneticPr fontId="21"/>
  </si>
  <si>
    <t>未払い分の支払対象・方法・期日など</t>
    <rPh sb="0" eb="2">
      <t>ミバラ</t>
    </rPh>
    <rPh sb="3" eb="4">
      <t>ブン</t>
    </rPh>
    <rPh sb="5" eb="7">
      <t>シハライ</t>
    </rPh>
    <rPh sb="7" eb="9">
      <t>タイショウ</t>
    </rPh>
    <rPh sb="10" eb="12">
      <t>ホウホウ</t>
    </rPh>
    <rPh sb="13" eb="15">
      <t>キジツ</t>
    </rPh>
    <phoneticPr fontId="21"/>
  </si>
  <si>
    <t>令和６年度処遇Ⅱ</t>
    <rPh sb="0" eb="2">
      <t>レイワ</t>
    </rPh>
    <rPh sb="3" eb="5">
      <t>ネンド</t>
    </rPh>
    <rPh sb="5" eb="7">
      <t>ショグウ</t>
    </rPh>
    <phoneticPr fontId="21"/>
  </si>
  <si>
    <t>④まとめシート,⑤職員別表</t>
    <rPh sb="9" eb="13">
      <t>ショクインベッピョウ</t>
    </rPh>
    <phoneticPr fontId="21"/>
  </si>
  <si>
    <t>雇用形態</t>
    <rPh sb="0" eb="4">
      <t>コヨウケイタイ</t>
    </rPh>
    <phoneticPr fontId="21"/>
  </si>
  <si>
    <t>常勤</t>
    <rPh sb="0" eb="2">
      <t>ジョウキン</t>
    </rPh>
    <phoneticPr fontId="21"/>
  </si>
  <si>
    <t>非常勤</t>
    <rPh sb="0" eb="3">
      <t>ヒジョウキン</t>
    </rPh>
    <phoneticPr fontId="21"/>
  </si>
  <si>
    <t>園長</t>
    <rPh sb="0" eb="2">
      <t>エンチョウ</t>
    </rPh>
    <phoneticPr fontId="21"/>
  </si>
  <si>
    <t>区分３職名</t>
    <rPh sb="0" eb="2">
      <t>クブン</t>
    </rPh>
    <rPh sb="3" eb="5">
      <t>ショクメイ</t>
    </rPh>
    <phoneticPr fontId="21"/>
  </si>
  <si>
    <t>【人事院勧告差額】</t>
    <rPh sb="1" eb="6">
      <t>ジンジインカンコク</t>
    </rPh>
    <rPh sb="6" eb="8">
      <t>サガク</t>
    </rPh>
    <phoneticPr fontId="21"/>
  </si>
  <si>
    <t>賃金改善対象者（修了者）</t>
    <rPh sb="10" eb="11">
      <t>シャ</t>
    </rPh>
    <phoneticPr fontId="64"/>
  </si>
  <si>
    <t>賃金改善対象者（修了者）</t>
    <rPh sb="10" eb="11">
      <t>シャ</t>
    </rPh>
    <phoneticPr fontId="21"/>
  </si>
  <si>
    <t>R７人事院勧告差額総額</t>
    <rPh sb="2" eb="5">
      <t>ジンジイン</t>
    </rPh>
    <rPh sb="5" eb="7">
      <t>カンコク</t>
    </rPh>
    <rPh sb="7" eb="9">
      <t>サガク</t>
    </rPh>
    <rPh sb="9" eb="11">
      <t>ソウガク</t>
    </rPh>
    <phoneticPr fontId="21"/>
  </si>
  <si>
    <t>今後支払予定
の金額</t>
    <rPh sb="0" eb="2">
      <t>コンゴ</t>
    </rPh>
    <rPh sb="2" eb="6">
      <t>シハライヨテイ</t>
    </rPh>
    <rPh sb="8" eb="10">
      <t>キンガク</t>
    </rPh>
    <phoneticPr fontId="21"/>
  </si>
  <si>
    <t>既に支払った
金額</t>
    <rPh sb="0" eb="1">
      <t>スデ</t>
    </rPh>
    <rPh sb="2" eb="4">
      <t>シハラ</t>
    </rPh>
    <rPh sb="7" eb="9">
      <t>キンガク</t>
    </rPh>
    <phoneticPr fontId="21"/>
  </si>
  <si>
    <t>※算式を用いた場合、上記金額（内訳書の金額）よりも低い金額となる場合があります。</t>
    <rPh sb="1" eb="3">
      <t>サンシキ</t>
    </rPh>
    <rPh sb="4" eb="5">
      <t>モチ</t>
    </rPh>
    <rPh sb="7" eb="9">
      <t>バアイ</t>
    </rPh>
    <rPh sb="10" eb="12">
      <t>ジョウキ</t>
    </rPh>
    <rPh sb="12" eb="14">
      <t>キンガク</t>
    </rPh>
    <rPh sb="15" eb="18">
      <t>ウチワケショ</t>
    </rPh>
    <rPh sb="19" eb="21">
      <t>キンガク</t>
    </rPh>
    <rPh sb="25" eb="26">
      <t>ヒク</t>
    </rPh>
    <rPh sb="27" eb="29">
      <t>キンガク</t>
    </rPh>
    <rPh sb="32" eb="34">
      <t>バアイ</t>
    </rPh>
    <phoneticPr fontId="21"/>
  </si>
  <si>
    <t>※上記金額から法定福利費分を除いた全額を、職員に配分する必要があります。</t>
    <rPh sb="1" eb="5">
      <t>ジョウキキンガク</t>
    </rPh>
    <rPh sb="7" eb="13">
      <t>ホウテイフクリヒブン</t>
    </rPh>
    <rPh sb="14" eb="15">
      <t>ノゾ</t>
    </rPh>
    <rPh sb="17" eb="18">
      <t>ゼン</t>
    </rPh>
    <rPh sb="18" eb="19">
      <t>ガク</t>
    </rPh>
    <rPh sb="21" eb="23">
      <t>ショクイン</t>
    </rPh>
    <rPh sb="24" eb="26">
      <t>ハイブン</t>
    </rPh>
    <rPh sb="28" eb="30">
      <t>ヒツヨウ</t>
    </rPh>
    <phoneticPr fontId="21"/>
  </si>
  <si>
    <t>【提出年月日】</t>
    <rPh sb="1" eb="3">
      <t>テイシュツ</t>
    </rPh>
    <rPh sb="3" eb="6">
      <t>ネンガッピ</t>
    </rPh>
    <phoneticPr fontId="21"/>
  </si>
  <si>
    <t>【施設の情報について】</t>
    <rPh sb="1" eb="3">
      <t>シセツ</t>
    </rPh>
    <rPh sb="4" eb="6">
      <t>ジョウホウ</t>
    </rPh>
    <phoneticPr fontId="21"/>
  </si>
  <si>
    <t>月</t>
    <rPh sb="0" eb="1">
      <t>ツキ</t>
    </rPh>
    <phoneticPr fontId="21"/>
  </si>
  <si>
    <t>⑧確認書</t>
    <rPh sb="1" eb="4">
      <t>カクニンショ</t>
    </rPh>
    <phoneticPr fontId="21"/>
  </si>
  <si>
    <t>加算以外の部分で賃金水準を下げた場合②ー①</t>
    <phoneticPr fontId="21"/>
  </si>
  <si>
    <t>注１）</t>
    <rPh sb="0" eb="1">
      <t>チュウ</t>
    </rPh>
    <phoneticPr fontId="21"/>
  </si>
  <si>
    <t>代表者は策定した「賃金改善計画」について、施設・事業所に勤務するすべての職員に対し周知した後、
周知した日（確認日）と賃金改善の対象となる職員名（実施計画時氏名）を入力すること。</t>
    <phoneticPr fontId="21"/>
  </si>
  <si>
    <t>注２）</t>
    <rPh sb="0" eb="1">
      <t>チュウ</t>
    </rPh>
    <phoneticPr fontId="21"/>
  </si>
  <si>
    <t>代表者は賃金改善実施後、実績報告時には、賃金改善実施結果を説明した日（確認日）と
賃金改善の対象となった職員名（実績報告時氏名）を入力すること。</t>
    <phoneticPr fontId="21"/>
  </si>
  <si>
    <t>注３）</t>
    <rPh sb="0" eb="1">
      <t>チュウ</t>
    </rPh>
    <phoneticPr fontId="21"/>
  </si>
  <si>
    <t>各職員の対象の加算を選択。
なお、複数が対象の場合は、対象となる加算の全てを選択すること。</t>
    <phoneticPr fontId="21"/>
  </si>
  <si>
    <t>注４）</t>
    <rPh sb="0" eb="1">
      <t>チュウ</t>
    </rPh>
    <phoneticPr fontId="21"/>
  </si>
  <si>
    <t>「区分２」は「向上支援費区分２」を含む。</t>
    <phoneticPr fontId="21"/>
  </si>
  <si>
    <t>NO</t>
    <phoneticPr fontId="21"/>
  </si>
  <si>
    <t>　『賃金改善実績報告書(処遇改善等加算)（第６号様式の１）』
　に基づき、賃金改善を行ったことを対象者と確認いたしました。</t>
    <phoneticPr fontId="64"/>
  </si>
  <si>
    <t>施設・事業所名</t>
    <rPh sb="0" eb="2">
      <t>シセツ</t>
    </rPh>
    <rPh sb="3" eb="7">
      <t>ジギョウショメイ</t>
    </rPh>
    <phoneticPr fontId="21"/>
  </si>
  <si>
    <t>月</t>
  </si>
  <si>
    <t>日</t>
  </si>
  <si>
    <t>月</t>
    <rPh sb="0" eb="1">
      <t>ゲツ</t>
    </rPh>
    <phoneticPr fontId="21"/>
  </si>
  <si>
    <r>
      <t>対象の加算　</t>
    </r>
    <r>
      <rPr>
        <sz val="6"/>
        <color theme="1"/>
        <rFont val="HGｺﾞｼｯｸM"/>
        <family val="3"/>
        <charset val="128"/>
      </rPr>
      <t>注３）</t>
    </r>
    <phoneticPr fontId="21"/>
  </si>
  <si>
    <r>
      <t xml:space="preserve">区分２
</t>
    </r>
    <r>
      <rPr>
        <sz val="6"/>
        <color theme="1"/>
        <rFont val="HGｺﾞｼｯｸM"/>
        <family val="3"/>
        <charset val="128"/>
      </rPr>
      <t>（注４）</t>
    </r>
    <rPh sb="0" eb="2">
      <t>クブン</t>
    </rPh>
    <rPh sb="5" eb="6">
      <t>チュウ</t>
    </rPh>
    <phoneticPr fontId="21"/>
  </si>
  <si>
    <t>職員
処遇</t>
    <rPh sb="0" eb="2">
      <t>ショクイン</t>
    </rPh>
    <rPh sb="3" eb="5">
      <t>ショグウ</t>
    </rPh>
    <phoneticPr fontId="21"/>
  </si>
  <si>
    <t>確認・説明年</t>
    <rPh sb="0" eb="2">
      <t>カクニン</t>
    </rPh>
    <rPh sb="3" eb="5">
      <t>セツメイ</t>
    </rPh>
    <rPh sb="5" eb="6">
      <t>ネン</t>
    </rPh>
    <phoneticPr fontId="21"/>
  </si>
  <si>
    <t>確認不可職員プルダウン</t>
    <rPh sb="0" eb="4">
      <t>カクニンフカ</t>
    </rPh>
    <rPh sb="4" eb="6">
      <t>ショクイン</t>
    </rPh>
    <phoneticPr fontId="21"/>
  </si>
  <si>
    <t>条件適合</t>
    <rPh sb="0" eb="2">
      <t>ジョウケン</t>
    </rPh>
    <rPh sb="2" eb="4">
      <t>テキゴウ</t>
    </rPh>
    <phoneticPr fontId="21"/>
  </si>
  <si>
    <t>適合しない</t>
    <rPh sb="0" eb="2">
      <t>テキゴウ</t>
    </rPh>
    <phoneticPr fontId="21"/>
  </si>
  <si>
    <t>確認不可の場合</t>
    <rPh sb="0" eb="2">
      <t>カクニン</t>
    </rPh>
    <rPh sb="2" eb="4">
      <t>フカ</t>
    </rPh>
    <rPh sb="5" eb="7">
      <t>バアイ</t>
    </rPh>
    <phoneticPr fontId="21"/>
  </si>
  <si>
    <t>施設情報</t>
    <rPh sb="0" eb="4">
      <t>シセツジョウホウ</t>
    </rPh>
    <phoneticPr fontId="21"/>
  </si>
  <si>
    <t>＃</t>
    <phoneticPr fontId="127" type="Hiragana"/>
  </si>
  <si>
    <t>項番</t>
    <rPh sb="0" eb="2">
      <t>こうばん</t>
    </rPh>
    <phoneticPr fontId="127" type="Hiragana"/>
  </si>
  <si>
    <t>施設事業所番号</t>
    <rPh sb="0" eb="2">
      <t>シセツ</t>
    </rPh>
    <rPh sb="2" eb="5">
      <t>ジギョウショ</t>
    </rPh>
    <rPh sb="5" eb="7">
      <t>バンゴウ</t>
    </rPh>
    <phoneticPr fontId="21"/>
  </si>
  <si>
    <t>施設・事業区分</t>
  </si>
  <si>
    <t>所在区</t>
    <rPh sb="0" eb="3">
      <t>ショザイク</t>
    </rPh>
    <phoneticPr fontId="21"/>
  </si>
  <si>
    <t>施設住所区コード</t>
  </si>
  <si>
    <t>施設名</t>
    <rPh sb="0" eb="2">
      <t>シセツ</t>
    </rPh>
    <rPh sb="2" eb="3">
      <t>メイ</t>
    </rPh>
    <phoneticPr fontId="21"/>
  </si>
  <si>
    <t>しせつめい</t>
    <phoneticPr fontId="21"/>
  </si>
  <si>
    <t>旭</t>
  </si>
  <si>
    <t>横浜三輪幼稚園</t>
    <rPh sb="0" eb="2">
      <t>よこはま</t>
    </rPh>
    <rPh sb="2" eb="4">
      <t>みわ</t>
    </rPh>
    <rPh sb="4" eb="7">
      <t>ようちえん</t>
    </rPh>
    <phoneticPr fontId="127" type="Hiragana"/>
  </si>
  <si>
    <t>認可保育所</t>
    <rPh sb="0" eb="2">
      <t>ニンカ</t>
    </rPh>
    <rPh sb="2" eb="4">
      <t>ホイク</t>
    </rPh>
    <rPh sb="4" eb="5">
      <t>ジョ</t>
    </rPh>
    <phoneticPr fontId="117"/>
  </si>
  <si>
    <t>神奈川</t>
  </si>
  <si>
    <t>クルミ保育園</t>
    <rPh sb="3" eb="6">
      <t>ホイクエン</t>
    </rPh>
    <phoneticPr fontId="133"/>
  </si>
  <si>
    <t>くるみほいくえん</t>
    <phoneticPr fontId="21"/>
  </si>
  <si>
    <t>保土ケ谷</t>
  </si>
  <si>
    <t>りとる・ルーナ保育園</t>
    <rPh sb="7" eb="10">
      <t>ほいくえん</t>
    </rPh>
    <phoneticPr fontId="127" type="Hiragana"/>
  </si>
  <si>
    <t>磯子</t>
  </si>
  <si>
    <t>スターチャイルド≪洋光台六丁目ナーサリー≫</t>
  </si>
  <si>
    <t>すたーちゃいるどようこうだいろくちょうめなーさりー</t>
    <phoneticPr fontId="21"/>
  </si>
  <si>
    <t>森のルーナ保育園</t>
    <rPh sb="0" eb="1">
      <t>もり</t>
    </rPh>
    <rPh sb="5" eb="8">
      <t>ほいくえん</t>
    </rPh>
    <phoneticPr fontId="127" type="Hiragana"/>
  </si>
  <si>
    <t>認定こども園（幼保連携型）</t>
    <phoneticPr fontId="64"/>
  </si>
  <si>
    <t>うちゅうこども園たんまち</t>
    <rPh sb="7" eb="8">
      <t>えん</t>
    </rPh>
    <phoneticPr fontId="127" type="Hiragana"/>
  </si>
  <si>
    <t>うちゅうこどもえんたんまち</t>
  </si>
  <si>
    <t>星川ルーナ保育園</t>
    <rPh sb="0" eb="2">
      <t>ほしかわ</t>
    </rPh>
    <rPh sb="5" eb="8">
      <t>ほいくえん</t>
    </rPh>
    <phoneticPr fontId="127" type="Hiragana"/>
  </si>
  <si>
    <t>認定こども園捜真幼稚園</t>
    <rPh sb="0" eb="2">
      <t>にんてい</t>
    </rPh>
    <rPh sb="5" eb="6">
      <t>えん</t>
    </rPh>
    <rPh sb="6" eb="8">
      <t>そうしん</t>
    </rPh>
    <rPh sb="8" eb="11">
      <t>ようちえん</t>
    </rPh>
    <phoneticPr fontId="127" type="Hiragana"/>
  </si>
  <si>
    <t>にんていこどもえんそうしんようちえん</t>
  </si>
  <si>
    <t>聖ケ丘教育福祉専門学校附属育和幼稚園</t>
    <rPh sb="0" eb="1">
      <t>ひじり</t>
    </rPh>
    <rPh sb="2" eb="3">
      <t>おか</t>
    </rPh>
    <rPh sb="3" eb="5">
      <t>きょういく</t>
    </rPh>
    <rPh sb="5" eb="7">
      <t>ふくし</t>
    </rPh>
    <rPh sb="7" eb="9">
      <t>せんもん</t>
    </rPh>
    <rPh sb="9" eb="11">
      <t>がっこう</t>
    </rPh>
    <rPh sb="11" eb="13">
      <t>ふぞく</t>
    </rPh>
    <rPh sb="13" eb="15">
      <t>いくわ</t>
    </rPh>
    <rPh sb="15" eb="18">
      <t>ようちえん</t>
    </rPh>
    <phoneticPr fontId="127" type="Hiragana"/>
  </si>
  <si>
    <t>あっぷる滝頭保育園</t>
    <rPh sb="4" eb="6">
      <t>たきがしら</t>
    </rPh>
    <rPh sb="6" eb="9">
      <t>ほいくえん</t>
    </rPh>
    <phoneticPr fontId="127" type="Hiragana"/>
  </si>
  <si>
    <t>あっぷるたきがしらほいくえん</t>
  </si>
  <si>
    <t>金沢</t>
  </si>
  <si>
    <t>かぜのね保育園</t>
    <rPh sb="4" eb="7">
      <t>ほいくえん</t>
    </rPh>
    <phoneticPr fontId="127" type="Hiragana"/>
  </si>
  <si>
    <t>キッズパートナー磯子中原</t>
    <rPh sb="8" eb="10">
      <t>いそご</t>
    </rPh>
    <rPh sb="10" eb="12">
      <t>なかはら</t>
    </rPh>
    <phoneticPr fontId="127" type="Hiragana"/>
  </si>
  <si>
    <t>きっずぱーとなーいそごなかはら</t>
  </si>
  <si>
    <t>南</t>
  </si>
  <si>
    <t>よこはま風の遊育園</t>
    <rPh sb="4" eb="5">
      <t>ふう</t>
    </rPh>
    <rPh sb="6" eb="7">
      <t>ゆ</t>
    </rPh>
    <rPh sb="7" eb="8">
      <t>いく</t>
    </rPh>
    <rPh sb="8" eb="9">
      <t>えん</t>
    </rPh>
    <phoneticPr fontId="127" type="Hiragana"/>
  </si>
  <si>
    <t>グローバルキッズ磯子保育園</t>
    <rPh sb="8" eb="10">
      <t>いそご</t>
    </rPh>
    <rPh sb="10" eb="13">
      <t>ほいくえん</t>
    </rPh>
    <phoneticPr fontId="127" type="Hiragana"/>
  </si>
  <si>
    <t>ぐろーばるきっずいそごほいくえん</t>
  </si>
  <si>
    <t>鶴見</t>
  </si>
  <si>
    <t>あーす保育園鶴見中央</t>
    <phoneticPr fontId="127" type="Hiragana"/>
  </si>
  <si>
    <t>杉田保育園</t>
    <rPh sb="0" eb="2">
      <t>すぎた</t>
    </rPh>
    <rPh sb="2" eb="5">
      <t>ほいくえん</t>
    </rPh>
    <phoneticPr fontId="127" type="Hiragana"/>
  </si>
  <si>
    <t>すぎたほいくえん</t>
  </si>
  <si>
    <t>小規模保育事業Ａ型</t>
    <phoneticPr fontId="21"/>
  </si>
  <si>
    <t>戸塚</t>
  </si>
  <si>
    <t>あーす保育園戸塚Annex</t>
    <rPh sb="3" eb="6">
      <t>ほいくえん</t>
    </rPh>
    <rPh sb="6" eb="8">
      <t>とつか</t>
    </rPh>
    <phoneticPr fontId="127" type="Hiragana"/>
  </si>
  <si>
    <t>杉田幼児園</t>
    <rPh sb="0" eb="2">
      <t>すぎた</t>
    </rPh>
    <rPh sb="2" eb="5">
      <t>ようじえん</t>
    </rPh>
    <phoneticPr fontId="127" type="Hiragana"/>
  </si>
  <si>
    <t>すぎたようじえん</t>
  </si>
  <si>
    <t>あーす保育園横濱戸塚</t>
    <rPh sb="3" eb="6">
      <t>ほいくえん</t>
    </rPh>
    <rPh sb="6" eb="8">
      <t>よこはま</t>
    </rPh>
    <rPh sb="8" eb="10">
      <t>とつか</t>
    </rPh>
    <phoneticPr fontId="127" type="Hiragana"/>
  </si>
  <si>
    <t>スターチャイルド≪洋光台ナーサリー≫</t>
    <rPh sb="9" eb="12">
      <t>ようこうだい</t>
    </rPh>
    <phoneticPr fontId="127" type="Hiragana"/>
  </si>
  <si>
    <t>すたーちゃいるどようこうだいなーさりー</t>
  </si>
  <si>
    <t>あーす保育園保土ケ谷</t>
    <phoneticPr fontId="127" type="Hiragana"/>
  </si>
  <si>
    <t>森幼児園</t>
    <phoneticPr fontId="127" type="Hiragana"/>
  </si>
  <si>
    <t>もりようじえん</t>
  </si>
  <si>
    <t>あーす保育園戸塚</t>
    <rPh sb="3" eb="6">
      <t>ほいくえん</t>
    </rPh>
    <rPh sb="6" eb="8">
      <t>とつか</t>
    </rPh>
    <phoneticPr fontId="127" type="Hiragana"/>
  </si>
  <si>
    <t>ウィズブック保育園青木町</t>
    <phoneticPr fontId="127" type="Hiragana"/>
  </si>
  <si>
    <t>うぃずぶっくほいくえんあおきまち</t>
  </si>
  <si>
    <t>オハナ鶴ヶ峰保育園</t>
    <rPh sb="3" eb="6">
      <t>つるがみね</t>
    </rPh>
    <rPh sb="6" eb="9">
      <t>ほいくえん</t>
    </rPh>
    <phoneticPr fontId="127" type="Hiragana"/>
  </si>
  <si>
    <t>かながわ保育園</t>
    <rPh sb="4" eb="7">
      <t>ほいくえん</t>
    </rPh>
    <phoneticPr fontId="127" type="Hiragana"/>
  </si>
  <si>
    <t>かながわほいくえん</t>
  </si>
  <si>
    <t>港南</t>
  </si>
  <si>
    <t>オハナ上永谷保育園</t>
    <rPh sb="3" eb="6">
      <t>かみながや</t>
    </rPh>
    <rPh sb="6" eb="9">
      <t>ほいくえん</t>
    </rPh>
    <phoneticPr fontId="127" type="Hiragana"/>
  </si>
  <si>
    <t>キッズパートナー妙蓮寺</t>
    <rPh sb="8" eb="11">
      <t>みょうれんじ</t>
    </rPh>
    <phoneticPr fontId="127" type="Hiragana"/>
  </si>
  <si>
    <t>きっずぱーとなーみょうれんじ</t>
  </si>
  <si>
    <t>港北</t>
  </si>
  <si>
    <t>オハナ新羽保育園</t>
    <rPh sb="3" eb="5">
      <t>にっぱ</t>
    </rPh>
    <rPh sb="5" eb="8">
      <t>ほいくえん</t>
    </rPh>
    <phoneticPr fontId="127" type="Hiragana"/>
  </si>
  <si>
    <t>きゃんばす東神奈川保育園</t>
    <rPh sb="5" eb="9">
      <t>ひがしかながわ</t>
    </rPh>
    <rPh sb="9" eb="12">
      <t>ほいくえん</t>
    </rPh>
    <phoneticPr fontId="127" type="Hiragana"/>
  </si>
  <si>
    <t>きゃんばすひがしかながわほいくえん</t>
  </si>
  <si>
    <t>オハナ鶴見保育園</t>
    <rPh sb="3" eb="5">
      <t>つるみ</t>
    </rPh>
    <rPh sb="5" eb="8">
      <t>ほいくえん</t>
    </rPh>
    <phoneticPr fontId="127" type="Hiragana"/>
  </si>
  <si>
    <t>こころキッズ</t>
    <phoneticPr fontId="127" type="Hiragana"/>
  </si>
  <si>
    <t>こころきっず</t>
  </si>
  <si>
    <t>青葉</t>
  </si>
  <si>
    <t>藤が丘もみじ保育センター</t>
    <rPh sb="0" eb="1">
      <t>ふじ</t>
    </rPh>
    <rPh sb="2" eb="3">
      <t>おか</t>
    </rPh>
    <rPh sb="6" eb="8">
      <t>ほいく</t>
    </rPh>
    <phoneticPr fontId="127" type="Hiragana"/>
  </si>
  <si>
    <t>コビープリスクールかたくら</t>
    <phoneticPr fontId="127" type="Hiragana"/>
  </si>
  <si>
    <t>こびーぷりすくーるかたくら</t>
  </si>
  <si>
    <t>+Ｕすくすくキッズ園</t>
    <rPh sb="9" eb="10">
      <t>えん</t>
    </rPh>
    <phoneticPr fontId="127" type="Hiragana"/>
  </si>
  <si>
    <t>スターチャイルド≪片倉町ナーサリー≫</t>
    <rPh sb="9" eb="12">
      <t>かたくらちょう</t>
    </rPh>
    <phoneticPr fontId="127" type="Hiragana"/>
  </si>
  <si>
    <t>すたーちゃいるどかたくらちょうなーさりー</t>
  </si>
  <si>
    <t>都筑</t>
  </si>
  <si>
    <t>そのだ家庭保育室</t>
    <rPh sb="3" eb="5">
      <t>かてい</t>
    </rPh>
    <rPh sb="5" eb="8">
      <t>ほいくしつ</t>
    </rPh>
    <phoneticPr fontId="127" type="Hiragana"/>
  </si>
  <si>
    <t>なないろきっど保育園</t>
    <rPh sb="7" eb="10">
      <t>ほいくえん</t>
    </rPh>
    <phoneticPr fontId="127" type="Hiragana"/>
  </si>
  <si>
    <t>なないろきっどほいくえん</t>
  </si>
  <si>
    <t>幼稚園</t>
    <rPh sb="0" eb="3">
      <t>ヨウチエン</t>
    </rPh>
    <phoneticPr fontId="64"/>
  </si>
  <si>
    <t>瀬谷</t>
  </si>
  <si>
    <t>相沢幼稚園</t>
    <rPh sb="0" eb="2">
      <t>あいざわ</t>
    </rPh>
    <rPh sb="2" eb="5">
      <t>ようちえん</t>
    </rPh>
    <phoneticPr fontId="127" type="Hiragana"/>
  </si>
  <si>
    <t>保育室ベルファミーユ</t>
    <rPh sb="0" eb="3">
      <t>ほいくしつ</t>
    </rPh>
    <phoneticPr fontId="127" type="Hiragana"/>
  </si>
  <si>
    <t>くろかわ保育室</t>
    <rPh sb="4" eb="7">
      <t>ほいくしつ</t>
    </rPh>
    <phoneticPr fontId="127" type="Hiragana"/>
  </si>
  <si>
    <t>かわち保育ルーム</t>
    <rPh sb="3" eb="5">
      <t>ほいく</t>
    </rPh>
    <phoneticPr fontId="127" type="Hiragana"/>
  </si>
  <si>
    <t>新美保育室（にいみ＊るーむ）</t>
    <rPh sb="0" eb="2">
      <t>にいみ</t>
    </rPh>
    <rPh sb="2" eb="5">
      <t>ほいくしつ</t>
    </rPh>
    <phoneticPr fontId="127" type="Hiragana"/>
  </si>
  <si>
    <t>緑</t>
  </si>
  <si>
    <t>大澤保育室</t>
    <rPh sb="0" eb="2">
      <t>おおさわ</t>
    </rPh>
    <rPh sb="2" eb="5">
      <t>ほいくしつ</t>
    </rPh>
    <phoneticPr fontId="127" type="Hiragana"/>
  </si>
  <si>
    <t>新町あいりす保育園</t>
    <rPh sb="0" eb="2">
      <t>しんまち</t>
    </rPh>
    <rPh sb="6" eb="9">
      <t>ほいくえん</t>
    </rPh>
    <phoneticPr fontId="127" type="Hiragana"/>
  </si>
  <si>
    <t>中</t>
  </si>
  <si>
    <t>アミー保育室本牧原</t>
    <rPh sb="3" eb="6">
      <t>ほいくしつ</t>
    </rPh>
    <rPh sb="6" eb="9">
      <t>ほんもくはら</t>
    </rPh>
    <phoneticPr fontId="127" type="Hiragana"/>
  </si>
  <si>
    <t>ポピンズナーサリースクール片倉町駅前</t>
    <phoneticPr fontId="127" type="Hiragana"/>
  </si>
  <si>
    <t>ぽぴんずなーさりーすくーるかたくらちょうえきまえ</t>
  </si>
  <si>
    <t>マフィス白楽ナーサリー</t>
    <phoneticPr fontId="127" type="Hiragana"/>
  </si>
  <si>
    <t>まふぃすはくらくなーさりー</t>
  </si>
  <si>
    <t>ミアヘルサ保育園ひびき羽沢横浜国大</t>
    <phoneticPr fontId="127" type="Hiragana"/>
  </si>
  <si>
    <t>みあへるさほいくえんひびきはざわよこはまこくだい</t>
  </si>
  <si>
    <t>横浜大口雲母保育園</t>
    <rPh sb="0" eb="2">
      <t>よこはま</t>
    </rPh>
    <rPh sb="2" eb="4">
      <t>おおぐち</t>
    </rPh>
    <rPh sb="4" eb="6">
      <t>きらら</t>
    </rPh>
    <rPh sb="6" eb="9">
      <t>ほいくえん</t>
    </rPh>
    <phoneticPr fontId="127" type="Hiragana"/>
  </si>
  <si>
    <t>よこはまおおぐちきららほいくえん</t>
  </si>
  <si>
    <t>アスク新杉田駅前保育園</t>
    <rPh sb="3" eb="7">
      <t>しんすぎたえき</t>
    </rPh>
    <rPh sb="7" eb="8">
      <t>まえ</t>
    </rPh>
    <rPh sb="8" eb="11">
      <t>ほいくえん</t>
    </rPh>
    <phoneticPr fontId="127" type="Hiragana"/>
  </si>
  <si>
    <t>あすくしんすぎたえきまえほいくえん</t>
  </si>
  <si>
    <t>アスク新杉田保育園</t>
    <rPh sb="3" eb="6">
      <t>しんすぎた</t>
    </rPh>
    <rPh sb="6" eb="9">
      <t>ほいくえん</t>
    </rPh>
    <phoneticPr fontId="127" type="Hiragana"/>
  </si>
  <si>
    <t>あすくしんすぎたほいくえん</t>
  </si>
  <si>
    <t>磯子おひさま保育園</t>
    <rPh sb="0" eb="2">
      <t>いそご</t>
    </rPh>
    <rPh sb="6" eb="9">
      <t>ほいくえん</t>
    </rPh>
    <phoneticPr fontId="127" type="Hiragana"/>
  </si>
  <si>
    <t>いそごおひさまほいくえん</t>
  </si>
  <si>
    <t>岡村幼児園</t>
    <rPh sb="0" eb="2">
      <t>おかむら</t>
    </rPh>
    <rPh sb="2" eb="4">
      <t>ようじ</t>
    </rPh>
    <rPh sb="4" eb="5">
      <t>えん</t>
    </rPh>
    <phoneticPr fontId="127" type="Hiragana"/>
  </si>
  <si>
    <t>おかむらようじえん</t>
  </si>
  <si>
    <t>キッズガーデン横浜磯子</t>
    <rPh sb="7" eb="9">
      <t>よこはま</t>
    </rPh>
    <rPh sb="9" eb="11">
      <t>いそご</t>
    </rPh>
    <phoneticPr fontId="127" type="Hiragana"/>
  </si>
  <si>
    <t>きっずがーでんよこはまいそご</t>
  </si>
  <si>
    <t>金剛保育園</t>
    <rPh sb="0" eb="2">
      <t>こんごう</t>
    </rPh>
    <rPh sb="2" eb="5">
      <t>ほいくえん</t>
    </rPh>
    <phoneticPr fontId="127" type="Hiragana"/>
  </si>
  <si>
    <t>こんごうほいくえん</t>
  </si>
  <si>
    <t>汐見台愛育園</t>
    <rPh sb="0" eb="3">
      <t>しおみだい</t>
    </rPh>
    <rPh sb="3" eb="5">
      <t>あいいく</t>
    </rPh>
    <rPh sb="5" eb="6">
      <t>えん</t>
    </rPh>
    <phoneticPr fontId="127" type="Hiragana"/>
  </si>
  <si>
    <t>しおみだいあいいくえん</t>
  </si>
  <si>
    <t>新杉田のびのび保育園</t>
    <rPh sb="0" eb="3">
      <t>しんすぎた</t>
    </rPh>
    <rPh sb="7" eb="10">
      <t>ほいくえん</t>
    </rPh>
    <phoneticPr fontId="127" type="Hiragana"/>
  </si>
  <si>
    <t>しんすぎたのびのびほいくえん</t>
  </si>
  <si>
    <t>太陽の子磯子第二保育園</t>
    <rPh sb="0" eb="2">
      <t>たいよう</t>
    </rPh>
    <rPh sb="3" eb="4">
      <t>こ</t>
    </rPh>
    <rPh sb="4" eb="6">
      <t>いそご</t>
    </rPh>
    <rPh sb="6" eb="8">
      <t>だいに</t>
    </rPh>
    <rPh sb="8" eb="11">
      <t>ほいくえん</t>
    </rPh>
    <phoneticPr fontId="127" type="Hiragana"/>
  </si>
  <si>
    <t>たいようのこいそごだいにほいくえん</t>
  </si>
  <si>
    <t>太陽の子磯子保育園</t>
    <rPh sb="0" eb="2">
      <t>たいよう</t>
    </rPh>
    <rPh sb="3" eb="4">
      <t>こ</t>
    </rPh>
    <rPh sb="4" eb="6">
      <t>いそご</t>
    </rPh>
    <rPh sb="6" eb="9">
      <t>ほいくえん</t>
    </rPh>
    <phoneticPr fontId="127" type="Hiragana"/>
  </si>
  <si>
    <t>たいようのこいそごほいくえん</t>
  </si>
  <si>
    <t>つくしんぼ保育園</t>
    <rPh sb="5" eb="8">
      <t>ほいくえん</t>
    </rPh>
    <phoneticPr fontId="127" type="Hiragana"/>
  </si>
  <si>
    <t>つくしんぼほいくえん</t>
  </si>
  <si>
    <t>にじいろ保育園磯子</t>
    <rPh sb="4" eb="7">
      <t>ほいくえん</t>
    </rPh>
    <rPh sb="7" eb="9">
      <t>いそご</t>
    </rPh>
    <phoneticPr fontId="127" type="Hiragana"/>
  </si>
  <si>
    <t>にじいろほいくえんいそご</t>
  </si>
  <si>
    <t>にじいろ保育園新杉田</t>
    <rPh sb="4" eb="7">
      <t>ほいくえん</t>
    </rPh>
    <rPh sb="7" eb="10">
      <t>しんすぎた</t>
    </rPh>
    <phoneticPr fontId="127" type="Hiragana"/>
  </si>
  <si>
    <t>にじいろほいくえんしんすぎた</t>
  </si>
  <si>
    <t>にじいろ保育園洋光台</t>
    <rPh sb="4" eb="7">
      <t>ほいくえん</t>
    </rPh>
    <rPh sb="7" eb="10">
      <t>ようこうだい</t>
    </rPh>
    <phoneticPr fontId="127" type="Hiragana"/>
  </si>
  <si>
    <t>にじいろほいくえんようこうだい</t>
  </si>
  <si>
    <t>西町星の子保育園</t>
    <rPh sb="0" eb="1">
      <t>にし</t>
    </rPh>
    <rPh sb="1" eb="2">
      <t>まち</t>
    </rPh>
    <rPh sb="2" eb="3">
      <t>ほし</t>
    </rPh>
    <rPh sb="4" eb="5">
      <t>こ</t>
    </rPh>
    <rPh sb="5" eb="8">
      <t>ほいくえん</t>
    </rPh>
    <phoneticPr fontId="127" type="Hiragana"/>
  </si>
  <si>
    <t>にしまちほしのこほいくえん</t>
  </si>
  <si>
    <t>根岸星の子保育園</t>
    <rPh sb="0" eb="2">
      <t>ねぎし</t>
    </rPh>
    <rPh sb="2" eb="3">
      <t>ほし</t>
    </rPh>
    <rPh sb="4" eb="5">
      <t>こ</t>
    </rPh>
    <rPh sb="5" eb="8">
      <t>ほいくえん</t>
    </rPh>
    <phoneticPr fontId="127" type="Hiragana"/>
  </si>
  <si>
    <t>ねぎしほしのこほいくえん</t>
  </si>
  <si>
    <t>日枝幼児園</t>
    <rPh sb="0" eb="2">
      <t>ひえ</t>
    </rPh>
    <rPh sb="2" eb="4">
      <t>ようじ</t>
    </rPh>
    <rPh sb="4" eb="5">
      <t>えん</t>
    </rPh>
    <phoneticPr fontId="127" type="Hiragana"/>
  </si>
  <si>
    <t>ひえようじえん</t>
  </si>
  <si>
    <t>屏風ヶ浦はるかぜ保育園</t>
    <rPh sb="0" eb="4">
      <t>びょうぶがうら</t>
    </rPh>
    <rPh sb="8" eb="11">
      <t>ほいくえん</t>
    </rPh>
    <phoneticPr fontId="127" type="Hiragana"/>
  </si>
  <si>
    <t>びょうぶがうらはるかぜほいくえん</t>
  </si>
  <si>
    <t>屏風ヶ浦保育園</t>
    <rPh sb="0" eb="4">
      <t>びょうぶがうら</t>
    </rPh>
    <rPh sb="4" eb="7">
      <t>ほいくえん</t>
    </rPh>
    <phoneticPr fontId="127" type="Hiragana"/>
  </si>
  <si>
    <t>びょうぶがうらほいくえん</t>
  </si>
  <si>
    <t>屏風ゆめの森保育園</t>
    <rPh sb="0" eb="2">
      <t>びょうぶ</t>
    </rPh>
    <rPh sb="5" eb="6">
      <t>もり</t>
    </rPh>
    <rPh sb="6" eb="9">
      <t>ほいくえん</t>
    </rPh>
    <phoneticPr fontId="127" type="Hiragana"/>
  </si>
  <si>
    <t>びょうぶゆめのもりほいくえん</t>
  </si>
  <si>
    <t>ペガサスわくわくランド</t>
    <phoneticPr fontId="127" type="Hiragana"/>
  </si>
  <si>
    <t>ぺがさすわくわくらんど</t>
  </si>
  <si>
    <t>やべのファミリールーム</t>
    <phoneticPr fontId="127" type="Hiragana"/>
  </si>
  <si>
    <t>やべのふぁみりーるーむ</t>
  </si>
  <si>
    <t>洋光台中央福澤保育センター</t>
    <rPh sb="0" eb="3">
      <t>ようこうだい</t>
    </rPh>
    <rPh sb="3" eb="5">
      <t>ちゅうおう</t>
    </rPh>
    <rPh sb="5" eb="7">
      <t>ふくざわ</t>
    </rPh>
    <rPh sb="7" eb="9">
      <t>ほいく</t>
    </rPh>
    <phoneticPr fontId="127" type="Hiragana"/>
  </si>
  <si>
    <t>ようこうだいちゅうおうふくざわほいくせんたー</t>
  </si>
  <si>
    <t>洋光台保育園</t>
    <rPh sb="0" eb="3">
      <t>ようこうだい</t>
    </rPh>
    <rPh sb="3" eb="6">
      <t>ほいくえん</t>
    </rPh>
    <phoneticPr fontId="127" type="Hiragana"/>
  </si>
  <si>
    <t>ようこうだいほいくえん</t>
  </si>
  <si>
    <t>横浜おひさま保育園</t>
    <rPh sb="0" eb="2">
      <t>よこはま</t>
    </rPh>
    <rPh sb="6" eb="9">
      <t>ほいくえん</t>
    </rPh>
    <phoneticPr fontId="127" type="Hiragana"/>
  </si>
  <si>
    <t>よこはまおひさまほいくえん</t>
  </si>
  <si>
    <t>横浜ナーサリー</t>
    <rPh sb="0" eb="2">
      <t>よこはま</t>
    </rPh>
    <phoneticPr fontId="127" type="Hiragana"/>
  </si>
  <si>
    <t>よこはまなーさりー</t>
  </si>
  <si>
    <t>ヨコハマみらい保育園</t>
    <rPh sb="7" eb="10">
      <t>ほいくえん</t>
    </rPh>
    <phoneticPr fontId="127" type="Hiragana"/>
  </si>
  <si>
    <t>よこはまみらいほいくえん</t>
  </si>
  <si>
    <t>Gakkenほいくえん片倉</t>
    <rPh sb="11" eb="13">
      <t>かたくら</t>
    </rPh>
    <phoneticPr fontId="127" type="Hiragana"/>
  </si>
  <si>
    <t>がっけんほいくえんかたくら</t>
  </si>
  <si>
    <t>Gakkenほいくえん反町</t>
    <rPh sb="11" eb="13">
      <t>そりまち</t>
    </rPh>
    <phoneticPr fontId="127" type="Hiragana"/>
  </si>
  <si>
    <t>がっけんほいくえんたんまち</t>
  </si>
  <si>
    <t>GENKIDSバイリンガル保育園新子安</t>
  </si>
  <si>
    <t>げんきっずばいりんがるほいくえんしんこやす</t>
  </si>
  <si>
    <t>ＹＭＣＡ東かながわ保育園</t>
    <rPh sb="4" eb="5">
      <t>ひがし</t>
    </rPh>
    <rPh sb="9" eb="12">
      <t>ほいくえん</t>
    </rPh>
    <phoneticPr fontId="127" type="Hiragana"/>
  </si>
  <si>
    <t>わいえむしーえーひがしかながわほいくえん</t>
  </si>
  <si>
    <t>アイン三枚町保育園</t>
    <rPh sb="3" eb="5">
      <t>さんまい</t>
    </rPh>
    <rPh sb="5" eb="6">
      <t>まち</t>
    </rPh>
    <rPh sb="6" eb="9">
      <t>ほいくえん</t>
    </rPh>
    <phoneticPr fontId="127" type="Hiragana"/>
  </si>
  <si>
    <t>あいんさんまいちょうほいくえん</t>
  </si>
  <si>
    <t>アイン高島台保育園</t>
    <rPh sb="3" eb="6">
      <t>たかしまだい</t>
    </rPh>
    <rPh sb="6" eb="9">
      <t>ほいくえん</t>
    </rPh>
    <phoneticPr fontId="127" type="Hiragana"/>
  </si>
  <si>
    <t>あいんたかしまだいほいくえん</t>
  </si>
  <si>
    <t>アイン松本町保育園</t>
    <rPh sb="3" eb="6">
      <t>まつもとちょう</t>
    </rPh>
    <rPh sb="6" eb="9">
      <t>ほいくえん</t>
    </rPh>
    <phoneticPr fontId="127" type="Hiragana"/>
  </si>
  <si>
    <t>あいんまつもとちょうほいくえん</t>
  </si>
  <si>
    <t>あおぞら菅田保育園</t>
    <rPh sb="4" eb="6">
      <t>すがた</t>
    </rPh>
    <rPh sb="6" eb="9">
      <t>ほいくえん</t>
    </rPh>
    <phoneticPr fontId="127" type="Hiragana"/>
  </si>
  <si>
    <t>あおぞらすげたほいくえん</t>
  </si>
  <si>
    <t>あおぞら第２保育園</t>
    <rPh sb="4" eb="5">
      <t>だい</t>
    </rPh>
    <rPh sb="6" eb="9">
      <t>ほいくえん</t>
    </rPh>
    <phoneticPr fontId="127" type="Hiragana"/>
  </si>
  <si>
    <t>あおぞらだいにほいくえん</t>
  </si>
  <si>
    <t>あおぞら保育園</t>
    <rPh sb="4" eb="7">
      <t>ほいくえん</t>
    </rPh>
    <phoneticPr fontId="127" type="Hiragana"/>
  </si>
  <si>
    <t>あおぞらほいくえん</t>
  </si>
  <si>
    <t>いずみ反町保育園</t>
    <rPh sb="3" eb="5">
      <t>そりまち</t>
    </rPh>
    <rPh sb="5" eb="8">
      <t>ほいくえん</t>
    </rPh>
    <phoneticPr fontId="127" type="Hiragana"/>
  </si>
  <si>
    <t>いずみたんまちほいくえん</t>
  </si>
  <si>
    <t>いずみ東白楽保育園</t>
    <rPh sb="3" eb="6">
      <t>ひがしはくらく</t>
    </rPh>
    <rPh sb="6" eb="9">
      <t>ほいくえん</t>
    </rPh>
    <phoneticPr fontId="127" type="Hiragana"/>
  </si>
  <si>
    <t>いずみひがしはくらくほいくえん</t>
  </si>
  <si>
    <t>いずみ松本町保育園</t>
    <rPh sb="3" eb="6">
      <t>まつもとちょう</t>
    </rPh>
    <rPh sb="6" eb="9">
      <t>ほいくえん</t>
    </rPh>
    <phoneticPr fontId="127" type="Hiragana"/>
  </si>
  <si>
    <t>いずみまつもとちょうほいくえん</t>
  </si>
  <si>
    <t>浦島保育園</t>
    <rPh sb="0" eb="2">
      <t>うらしま</t>
    </rPh>
    <rPh sb="2" eb="5">
      <t>ほいくえん</t>
    </rPh>
    <phoneticPr fontId="127" type="Hiragana"/>
  </si>
  <si>
    <t>うらしまほいくえん</t>
  </si>
  <si>
    <t>エンゼル保育園</t>
    <rPh sb="4" eb="7">
      <t>ほいくえん</t>
    </rPh>
    <phoneticPr fontId="127" type="Hiragana"/>
  </si>
  <si>
    <t>えんぜるほいくえん</t>
  </si>
  <si>
    <t>神ノ木保育園</t>
    <rPh sb="0" eb="1">
      <t>かみ</t>
    </rPh>
    <rPh sb="2" eb="3">
      <t>き</t>
    </rPh>
    <rPh sb="3" eb="6">
      <t>ほいくえん</t>
    </rPh>
    <phoneticPr fontId="127" type="Hiragana"/>
  </si>
  <si>
    <t>かみのきほいくえん</t>
  </si>
  <si>
    <t>キッズパートナー六角橋</t>
    <rPh sb="8" eb="10">
      <t>ろっかく</t>
    </rPh>
    <rPh sb="10" eb="11">
      <t>ばし</t>
    </rPh>
    <phoneticPr fontId="127" type="Hiragana"/>
  </si>
  <si>
    <t>きっずぱーとなーろっかくばし</t>
  </si>
  <si>
    <t>キッズラボ白楽園</t>
    <rPh sb="5" eb="7">
      <t>はくらく</t>
    </rPh>
    <rPh sb="7" eb="8">
      <t>えん</t>
    </rPh>
    <phoneticPr fontId="127" type="Hiragana"/>
  </si>
  <si>
    <t>きっずらぼはくらくえん</t>
  </si>
  <si>
    <t>きゃんばす子安台保育園</t>
    <rPh sb="5" eb="8">
      <t>こやすだい</t>
    </rPh>
    <rPh sb="8" eb="11">
      <t>ほいくえん</t>
    </rPh>
    <phoneticPr fontId="127" type="Hiragana"/>
  </si>
  <si>
    <t>きゃんばすこやすだいほいくえん</t>
  </si>
  <si>
    <t>グローバルキッズ大口園</t>
    <rPh sb="8" eb="10">
      <t>おおぐち</t>
    </rPh>
    <rPh sb="10" eb="11">
      <t>えん</t>
    </rPh>
    <phoneticPr fontId="127" type="Hiragana"/>
  </si>
  <si>
    <t>ぐろーばるきっずおおぐちえん</t>
  </si>
  <si>
    <t>グローバルキッズ子安駅前保育園</t>
    <rPh sb="8" eb="10">
      <t>こやす</t>
    </rPh>
    <rPh sb="10" eb="12">
      <t>えきまえ</t>
    </rPh>
    <rPh sb="12" eb="15">
      <t>ほいくえん</t>
    </rPh>
    <phoneticPr fontId="127" type="Hiragana"/>
  </si>
  <si>
    <t>ぐろーばるきっずこやすえきまえほいくえん</t>
  </si>
  <si>
    <t>グローバルキッズ新子安保育園</t>
    <rPh sb="8" eb="11">
      <t>しんこやす</t>
    </rPh>
    <rPh sb="11" eb="14">
      <t>ほいくえん</t>
    </rPh>
    <phoneticPr fontId="127" type="Hiragana"/>
  </si>
  <si>
    <t>ぐろーばるきっずしんこやすほいくえん</t>
  </si>
  <si>
    <t>グローバルキッズ白楽園</t>
    <rPh sb="8" eb="10">
      <t>はくらく</t>
    </rPh>
    <rPh sb="10" eb="11">
      <t>えん</t>
    </rPh>
    <phoneticPr fontId="127" type="Hiragana"/>
  </si>
  <si>
    <t>ぐろーばるきっずはくらくえん</t>
  </si>
  <si>
    <t>グローバルキッズ新子安第二保育園</t>
    <phoneticPr fontId="127" type="Hiragana"/>
  </si>
  <si>
    <t>ぐろーばるきっずしんこやすだいにほいくえん</t>
  </si>
  <si>
    <t>小鳩保育園</t>
    <rPh sb="0" eb="2">
      <t>こばと</t>
    </rPh>
    <rPh sb="2" eb="5">
      <t>ほいくえん</t>
    </rPh>
    <phoneticPr fontId="127" type="Hiragana"/>
  </si>
  <si>
    <t>こばとほいくえん</t>
  </si>
  <si>
    <t>聖徳保育園</t>
    <rPh sb="0" eb="2">
      <t>しょうとく</t>
    </rPh>
    <rPh sb="2" eb="5">
      <t>ほいくえん</t>
    </rPh>
    <phoneticPr fontId="127" type="Hiragana"/>
  </si>
  <si>
    <t>しょうとくほいくえん</t>
  </si>
  <si>
    <t>白幡フレール保育園</t>
    <rPh sb="0" eb="2">
      <t>しらはた</t>
    </rPh>
    <rPh sb="6" eb="9">
      <t>ほいくえん</t>
    </rPh>
    <phoneticPr fontId="127" type="Hiragana"/>
  </si>
  <si>
    <t>しらはたふれーるほいくえん</t>
  </si>
  <si>
    <t>白幡保育園</t>
    <rPh sb="0" eb="2">
      <t>しらはた</t>
    </rPh>
    <rPh sb="2" eb="5">
      <t>ほいくえん</t>
    </rPh>
    <phoneticPr fontId="127" type="Hiragana"/>
  </si>
  <si>
    <t>しらはたほいくえん</t>
  </si>
  <si>
    <t>白百合乳児保育園</t>
    <rPh sb="0" eb="3">
      <t>しらゆり</t>
    </rPh>
    <rPh sb="3" eb="5">
      <t>にゅうじ</t>
    </rPh>
    <rPh sb="5" eb="8">
      <t>ほいくえん</t>
    </rPh>
    <phoneticPr fontId="127" type="Hiragana"/>
  </si>
  <si>
    <t>しらゆりにゅうじほいくえん</t>
  </si>
  <si>
    <t>スターチャイルド≪岸根公園ナーサリー≫</t>
    <rPh sb="9" eb="13">
      <t>きしねこうえん</t>
    </rPh>
    <phoneticPr fontId="127" type="Hiragana"/>
  </si>
  <si>
    <t>すたーちゃいるどきしねこうえんなーさりー</t>
  </si>
  <si>
    <t>スターチャイルド≪白楽ナーサリー≫</t>
    <rPh sb="9" eb="11">
      <t>はくらく</t>
    </rPh>
    <phoneticPr fontId="127" type="Hiragana"/>
  </si>
  <si>
    <t>すたーちゃいるどはくらくなーさりー</t>
  </si>
  <si>
    <t>スターチャイルド≪三ッ沢上町ナーサリー≫</t>
    <rPh sb="9" eb="14">
      <t>みつざわかみちょう</t>
    </rPh>
    <phoneticPr fontId="127" type="Hiragana"/>
  </si>
  <si>
    <t>すたーちゃいるどみつさわがみちょうなーさりー</t>
  </si>
  <si>
    <t>たいせつ保育園</t>
    <rPh sb="4" eb="7">
      <t>ほいくえん</t>
    </rPh>
    <phoneticPr fontId="127" type="Hiragana"/>
  </si>
  <si>
    <t>たいせつほいくえん</t>
  </si>
  <si>
    <t>第二白百合乳児保育園</t>
    <rPh sb="0" eb="2">
      <t>だいに</t>
    </rPh>
    <rPh sb="2" eb="5">
      <t>しらゆり</t>
    </rPh>
    <rPh sb="5" eb="7">
      <t>にゅうじ</t>
    </rPh>
    <rPh sb="7" eb="10">
      <t>ほいくえん</t>
    </rPh>
    <phoneticPr fontId="127" type="Hiragana"/>
  </si>
  <si>
    <t>だいにしらゆりにゅうじほいくえん</t>
  </si>
  <si>
    <t>太陽の子新子安保育園</t>
    <rPh sb="0" eb="2">
      <t>たいよう</t>
    </rPh>
    <rPh sb="3" eb="4">
      <t>こ</t>
    </rPh>
    <rPh sb="4" eb="7">
      <t>しんこやす</t>
    </rPh>
    <rPh sb="7" eb="10">
      <t>ほいくえん</t>
    </rPh>
    <phoneticPr fontId="127" type="Hiragana"/>
  </si>
  <si>
    <t>たいようのこしんこやすほいくえん</t>
  </si>
  <si>
    <t>ナーサリー横浜ポートサイド</t>
    <rPh sb="5" eb="7">
      <t>よこはま</t>
    </rPh>
    <phoneticPr fontId="127" type="Hiragana"/>
  </si>
  <si>
    <t>なーさりーよこはまぽーとさいど</t>
  </si>
  <si>
    <t>西寺尾保育園</t>
    <rPh sb="0" eb="3">
      <t>にしてらお</t>
    </rPh>
    <rPh sb="3" eb="6">
      <t>ほいくえん</t>
    </rPh>
    <phoneticPr fontId="127" type="Hiragana"/>
  </si>
  <si>
    <t>にしてらおほいくえん</t>
  </si>
  <si>
    <t>白楽あいいく保育園</t>
    <rPh sb="0" eb="2">
      <t>はくらく</t>
    </rPh>
    <rPh sb="6" eb="9">
      <t>ほいくえん</t>
    </rPh>
    <phoneticPr fontId="127" type="Hiragana"/>
  </si>
  <si>
    <t>はくらくあいいくほいくえん</t>
  </si>
  <si>
    <t>羽沢保育園</t>
    <rPh sb="0" eb="2">
      <t>はざわ</t>
    </rPh>
    <rPh sb="2" eb="5">
      <t>ほいくえん</t>
    </rPh>
    <phoneticPr fontId="127" type="Hiragana"/>
  </si>
  <si>
    <t>はざわほいくえん</t>
  </si>
  <si>
    <t>ひびき金港町保育園</t>
    <rPh sb="3" eb="4">
      <t>きん</t>
    </rPh>
    <rPh sb="4" eb="6">
      <t>みなとまち</t>
    </rPh>
    <rPh sb="6" eb="9">
      <t>ほいくえん</t>
    </rPh>
    <phoneticPr fontId="127" type="Hiragana"/>
  </si>
  <si>
    <t>ひびききんこうちょうほいくえん</t>
  </si>
  <si>
    <t>ひびき保育園</t>
    <rPh sb="3" eb="6">
      <t>ほいくえん</t>
    </rPh>
    <phoneticPr fontId="127" type="Hiragana"/>
  </si>
  <si>
    <t>ひびきほいくえん</t>
  </si>
  <si>
    <t>ブライト保育園横浜松見町</t>
    <rPh sb="4" eb="7">
      <t>ほいくえん</t>
    </rPh>
    <rPh sb="7" eb="9">
      <t>よこはま</t>
    </rPh>
    <rPh sb="9" eb="12">
      <t>まつみちょう</t>
    </rPh>
    <phoneticPr fontId="127" type="Hiragana"/>
  </si>
  <si>
    <t>ぶらいとほいくえんよこはままつみちょう</t>
  </si>
  <si>
    <t>フレール保育園</t>
    <rPh sb="4" eb="7">
      <t>ほいくえん</t>
    </rPh>
    <phoneticPr fontId="127" type="Hiragana"/>
  </si>
  <si>
    <t>ふれーるほいくえん</t>
  </si>
  <si>
    <t>保育園こりす</t>
    <rPh sb="0" eb="3">
      <t>ほいくえん</t>
    </rPh>
    <phoneticPr fontId="127" type="Hiragana"/>
  </si>
  <si>
    <t>ほいくえんこりす</t>
  </si>
  <si>
    <t>ポピンズナーサリースクール片倉町</t>
    <rPh sb="13" eb="16">
      <t>かたくらちょう</t>
    </rPh>
    <phoneticPr fontId="127" type="Hiragana"/>
  </si>
  <si>
    <t>ぽぴんずなーさりーすくーるかたくらちょう</t>
  </si>
  <si>
    <t>三ツ沢保育園</t>
    <rPh sb="0" eb="1">
      <t>み</t>
    </rPh>
    <rPh sb="2" eb="3">
      <t>ざわ</t>
    </rPh>
    <rPh sb="3" eb="6">
      <t>ほいくえん</t>
    </rPh>
    <phoneticPr fontId="127" type="Hiragana"/>
  </si>
  <si>
    <t>みつざわほいくえん</t>
  </si>
  <si>
    <t>めばえ横浜保育園</t>
    <rPh sb="3" eb="5">
      <t>よこはま</t>
    </rPh>
    <rPh sb="5" eb="8">
      <t>ほいくえん</t>
    </rPh>
    <phoneticPr fontId="127" type="Hiragana"/>
  </si>
  <si>
    <t>めばえよこはまほいくえん</t>
  </si>
  <si>
    <t>メリーポピンズ東神奈川ルーム</t>
    <rPh sb="7" eb="8">
      <t>ひがし</t>
    </rPh>
    <rPh sb="8" eb="11">
      <t>かながわ</t>
    </rPh>
    <phoneticPr fontId="127" type="Hiragana"/>
  </si>
  <si>
    <t>めりーぽぴんずひがしかながわるーむ</t>
  </si>
  <si>
    <t>ゆうゆうきっず新子安</t>
    <rPh sb="7" eb="10">
      <t>しんこやす</t>
    </rPh>
    <phoneticPr fontId="127" type="Hiragana"/>
  </si>
  <si>
    <t>ゆうゆうきっずしんこやす</t>
  </si>
  <si>
    <t>ゆうゆうきっず横浜</t>
    <rPh sb="7" eb="9">
      <t>よこはま</t>
    </rPh>
    <phoneticPr fontId="127" type="Hiragana"/>
  </si>
  <si>
    <t>ゆうゆうきっずよこはま</t>
  </si>
  <si>
    <t>横浜すきっぷ保育園</t>
    <rPh sb="0" eb="2">
      <t>よこはま</t>
    </rPh>
    <rPh sb="6" eb="9">
      <t>ほいくえん</t>
    </rPh>
    <phoneticPr fontId="127" type="Hiragana"/>
  </si>
  <si>
    <t>よこはますきっぷほいくえん</t>
  </si>
  <si>
    <t>空と杜の保育園かんだいじ</t>
    <phoneticPr fontId="127" type="Hiragana"/>
  </si>
  <si>
    <t>そらともりのほいくえんかんだいじ</t>
  </si>
  <si>
    <t>反町ひかり保育園</t>
    <phoneticPr fontId="127" type="Hiragana"/>
  </si>
  <si>
    <t>たんまちひかりほいくえん</t>
  </si>
  <si>
    <t>オハナ上永谷保育園</t>
  </si>
  <si>
    <t>おはなかみながやほいくえん</t>
    <phoneticPr fontId="21"/>
  </si>
  <si>
    <t>あゆみ保育園藤が丘</t>
    <phoneticPr fontId="64"/>
  </si>
  <si>
    <t>あゆみほいくえんふじがおか</t>
    <phoneticPr fontId="21"/>
  </si>
  <si>
    <t>にじいろ保育園上大岡</t>
  </si>
  <si>
    <t>にじいろほいくえんかみおおおか</t>
    <phoneticPr fontId="21"/>
  </si>
  <si>
    <t>ベネッセ上大岡保育園</t>
  </si>
  <si>
    <t>べねっせかみおおおかほいくえん</t>
    <phoneticPr fontId="21"/>
  </si>
  <si>
    <t>ピッピみんなの保育園</t>
    <phoneticPr fontId="127" type="Hiragana"/>
  </si>
  <si>
    <t>ぴっぴみんなのほいくえん</t>
  </si>
  <si>
    <t>幼保連携型認定こども園ＹＭＣＡつるみ保育園</t>
    <rPh sb="0" eb="7">
      <t>ようほれんけいがたにんてい</t>
    </rPh>
    <rPh sb="10" eb="11">
      <t>えん</t>
    </rPh>
    <rPh sb="18" eb="21">
      <t>ほいくえん</t>
    </rPh>
    <phoneticPr fontId="127" type="Hiragana"/>
  </si>
  <si>
    <t>ようほれんけいがたにんていこどもえんＹＭＣＡつるみほいくえん</t>
  </si>
  <si>
    <t>認定こども園（幼稚園型）</t>
    <phoneticPr fontId="64" type="Hiragana"/>
  </si>
  <si>
    <t>認定こども園若葉幼稚園</t>
    <phoneticPr fontId="127" type="Hiragana"/>
  </si>
  <si>
    <t>にんていこどもえんわかばようちえん</t>
  </si>
  <si>
    <t>グローバルキッズ美しが丘保育園</t>
    <rPh sb="8" eb="9">
      <t>うつく</t>
    </rPh>
    <rPh sb="11" eb="12">
      <t>おか</t>
    </rPh>
    <rPh sb="12" eb="15">
      <t>ほいくえん</t>
    </rPh>
    <phoneticPr fontId="127" type="Hiragana"/>
  </si>
  <si>
    <t>ぐろーばるきっずうつくしがおかほいくえん</t>
  </si>
  <si>
    <t>グローバルキッズ藤が丘一丁目園</t>
    <phoneticPr fontId="127" type="Hiragana"/>
  </si>
  <si>
    <t>ぐろーばるきっずふじがおかいっちょうめえん</t>
  </si>
  <si>
    <t>サンキッズ荏田西保育園</t>
    <rPh sb="5" eb="8">
      <t>えだにし</t>
    </rPh>
    <rPh sb="8" eb="11">
      <t>ほいくえん</t>
    </rPh>
    <phoneticPr fontId="127" type="Hiragana"/>
  </si>
  <si>
    <t>さんきっずえだにしほいくえん</t>
  </si>
  <si>
    <t>小学館アカデミーたまプラーザ保育園</t>
    <rPh sb="0" eb="3">
      <t>しょうがくかん</t>
    </rPh>
    <rPh sb="14" eb="17">
      <t>ほいくえん</t>
    </rPh>
    <phoneticPr fontId="127" type="Hiragana"/>
  </si>
  <si>
    <t>しょうがくかんあかでみーたまぷらーざほいくえん</t>
  </si>
  <si>
    <t>しらとり台保育園青葉台</t>
    <rPh sb="4" eb="5">
      <t>だい</t>
    </rPh>
    <rPh sb="5" eb="8">
      <t>ほいくえん</t>
    </rPh>
    <rPh sb="8" eb="11">
      <t>あおばだい</t>
    </rPh>
    <phoneticPr fontId="127" type="Hiragana"/>
  </si>
  <si>
    <t>しらとりだいほいくえんあおばだい</t>
  </si>
  <si>
    <t>ポピンズナーサリースクールあざみ野</t>
    <phoneticPr fontId="127" type="Hiragana"/>
  </si>
  <si>
    <t>ぽぴんずなーさりーすくーるあざみの</t>
  </si>
  <si>
    <t>ポピンズナーサリースクールたまプラーザ</t>
    <phoneticPr fontId="127" type="Hiragana"/>
  </si>
  <si>
    <t>ぽぴんずなーさりーすくーるたまぷらーざ</t>
  </si>
  <si>
    <t>京進のほいくえんHOPPAたまプラーザ</t>
    <phoneticPr fontId="127" type="Hiragana"/>
  </si>
  <si>
    <t>きょうしんのほいくえんほっぱたまぷらーざ</t>
  </si>
  <si>
    <t>市ヶ尾保育園</t>
    <phoneticPr fontId="127" type="Hiragana"/>
  </si>
  <si>
    <t>いちがおほいくえん</t>
  </si>
  <si>
    <t>上永谷西保育園</t>
    <rPh sb="0" eb="3">
      <t>かみながや</t>
    </rPh>
    <rPh sb="3" eb="4">
      <t>にし</t>
    </rPh>
    <rPh sb="4" eb="7">
      <t>ほいくえん</t>
    </rPh>
    <phoneticPr fontId="127" type="Hiragana"/>
  </si>
  <si>
    <t>かみながやにしほいくえん</t>
  </si>
  <si>
    <t>グローバルキッズ上大岡園</t>
    <rPh sb="8" eb="11">
      <t>かみおおおか</t>
    </rPh>
    <rPh sb="11" eb="12">
      <t>えん</t>
    </rPh>
    <phoneticPr fontId="127" type="Hiragana"/>
  </si>
  <si>
    <t>ぐろーばるきっずかみおおおかえん</t>
  </si>
  <si>
    <t>サイド・サン保育園</t>
    <rPh sb="6" eb="9">
      <t>ほいくえん</t>
    </rPh>
    <phoneticPr fontId="127" type="Hiragana"/>
  </si>
  <si>
    <t>さいどさんほいくえん</t>
  </si>
  <si>
    <t>笹下南つくしんぼ保育園</t>
    <rPh sb="0" eb="2">
      <t>ささげ</t>
    </rPh>
    <rPh sb="2" eb="3">
      <t>みなみ</t>
    </rPh>
    <rPh sb="8" eb="11">
      <t>ほいくえん</t>
    </rPh>
    <phoneticPr fontId="127" type="Hiragana"/>
  </si>
  <si>
    <t>ささしたみなみつくしんぼほいくえん</t>
  </si>
  <si>
    <t>小学館アカデミーかみながや保育園</t>
    <rPh sb="0" eb="3">
      <t>しょうがくかん</t>
    </rPh>
    <rPh sb="13" eb="16">
      <t>ほいくえん</t>
    </rPh>
    <phoneticPr fontId="127" type="Hiragana"/>
  </si>
  <si>
    <t>しょうがくかんあかでみーかみながやほいくえん</t>
  </si>
  <si>
    <t>野庭保育園</t>
    <rPh sb="0" eb="2">
      <t>のば</t>
    </rPh>
    <rPh sb="1" eb="2">
      <t>よこの</t>
    </rPh>
    <rPh sb="2" eb="5">
      <t>ほいくえん</t>
    </rPh>
    <phoneticPr fontId="127" type="Hiragana"/>
  </si>
  <si>
    <t>のばほいくえん</t>
  </si>
  <si>
    <t>港南台保育センター</t>
    <phoneticPr fontId="127" type="Hiragana"/>
  </si>
  <si>
    <t>こうなんだいほいくせんた－</t>
  </si>
  <si>
    <t>小学館アカデミーかみおおおか保育園</t>
    <phoneticPr fontId="127" type="Hiragana"/>
  </si>
  <si>
    <t>しょうがくかんあかでみーかみおおおかほいくえん</t>
  </si>
  <si>
    <t>風の丘・上大岡東保育園</t>
  </si>
  <si>
    <t>かみおおおかひがしほいくえん</t>
  </si>
  <si>
    <t>ＣＯＳＭＯＳ保育園</t>
    <rPh sb="6" eb="9">
      <t>ほいくえん</t>
    </rPh>
    <phoneticPr fontId="127" type="Hiragana"/>
  </si>
  <si>
    <t>こすもすほいくえん</t>
  </si>
  <si>
    <t>ＳＵＮはるかぜ保育園</t>
    <rPh sb="7" eb="10">
      <t>ほいくえん</t>
    </rPh>
    <phoneticPr fontId="127" type="Hiragana"/>
  </si>
  <si>
    <t>さんはるかぜほいくえん</t>
  </si>
  <si>
    <t>赤い屋根保育園</t>
    <rPh sb="0" eb="1">
      <t>あか</t>
    </rPh>
    <rPh sb="2" eb="4">
      <t>やね</t>
    </rPh>
    <rPh sb="4" eb="7">
      <t>ほいくえん</t>
    </rPh>
    <phoneticPr fontId="127" type="Hiragana"/>
  </si>
  <si>
    <t>あかいやねほいくえん</t>
  </si>
  <si>
    <t>アスク上大岡保育園</t>
    <rPh sb="3" eb="6">
      <t>かみおおおか</t>
    </rPh>
    <rPh sb="6" eb="9">
      <t>ほいくえん</t>
    </rPh>
    <phoneticPr fontId="127" type="Hiragana"/>
  </si>
  <si>
    <t>あすくかみおおおかほいくえん</t>
  </si>
  <si>
    <t>アスク港南中央保育園</t>
    <rPh sb="3" eb="5">
      <t>こうなん</t>
    </rPh>
    <rPh sb="5" eb="7">
      <t>ちゅうおう</t>
    </rPh>
    <rPh sb="7" eb="10">
      <t>ほいくえん</t>
    </rPh>
    <phoneticPr fontId="127" type="Hiragana"/>
  </si>
  <si>
    <t>あすくこうなんちゅうおうほいくえん</t>
  </si>
  <si>
    <t>アスクさいど保育園</t>
    <rPh sb="6" eb="9">
      <t>ほいくえん</t>
    </rPh>
    <phoneticPr fontId="127" type="Hiragana"/>
  </si>
  <si>
    <t>あすくさいどほいくえん</t>
  </si>
  <si>
    <t>横浜こども保育園</t>
  </si>
  <si>
    <t>よこはまこどもほいくえん</t>
  </si>
  <si>
    <t>上大岡はるかぜ保育園</t>
    <rPh sb="0" eb="1">
      <t>うえ</t>
    </rPh>
    <rPh sb="1" eb="3">
      <t>おおおか</t>
    </rPh>
    <rPh sb="7" eb="10">
      <t>ほいくえん</t>
    </rPh>
    <phoneticPr fontId="127" type="Hiragana"/>
  </si>
  <si>
    <t>かみおおおかはるかぜほいくえん</t>
  </si>
  <si>
    <t>上大岡ゆう保育園</t>
    <rPh sb="0" eb="1">
      <t>うえ</t>
    </rPh>
    <rPh sb="1" eb="3">
      <t>おおおか</t>
    </rPh>
    <rPh sb="5" eb="8">
      <t>ほいくえん</t>
    </rPh>
    <phoneticPr fontId="127" type="Hiragana"/>
  </si>
  <si>
    <t>かみおおおかゆうほいくえん</t>
  </si>
  <si>
    <t>上永谷保育園</t>
    <rPh sb="0" eb="3">
      <t>かみながや</t>
    </rPh>
    <rPh sb="3" eb="6">
      <t>ほいくえん</t>
    </rPh>
    <phoneticPr fontId="127" type="Hiragana"/>
  </si>
  <si>
    <t>かみながやほいくえん</t>
  </si>
  <si>
    <t>キッズガーデン横浜最戸</t>
    <rPh sb="7" eb="9">
      <t>よこはま</t>
    </rPh>
    <rPh sb="9" eb="11">
      <t>さいど</t>
    </rPh>
    <phoneticPr fontId="127" type="Hiragana"/>
  </si>
  <si>
    <t>きっずがーでんよこはまさいど</t>
  </si>
  <si>
    <t>クオリスキッズ上大岡駅前保育園</t>
    <rPh sb="7" eb="10">
      <t>かみおおおか</t>
    </rPh>
    <rPh sb="10" eb="12">
      <t>えきまえ</t>
    </rPh>
    <rPh sb="12" eb="15">
      <t>ほいくえん</t>
    </rPh>
    <phoneticPr fontId="127" type="Hiragana"/>
  </si>
  <si>
    <t>くおりすきっずかみおおおかえきまえほいくえん</t>
  </si>
  <si>
    <t>クオリスキッズ港南中央保育園</t>
    <rPh sb="7" eb="11">
      <t>こうなんちゅおう</t>
    </rPh>
    <rPh sb="11" eb="14">
      <t>ほいくえん</t>
    </rPh>
    <phoneticPr fontId="127" type="Hiragana"/>
  </si>
  <si>
    <t>くおりすきっずこうなんちゅうおうほいくえん</t>
  </si>
  <si>
    <t>京急キッズランド上永谷保育園</t>
    <rPh sb="0" eb="2">
      <t>けいきゅう</t>
    </rPh>
    <rPh sb="8" eb="11">
      <t>かみながや</t>
    </rPh>
    <rPh sb="11" eb="14">
      <t>ほいくえん</t>
    </rPh>
    <phoneticPr fontId="127" type="Hiragana"/>
  </si>
  <si>
    <t>けいきゅうきっずらんどかみながや</t>
  </si>
  <si>
    <t>京急キッズランド上大岡保育園</t>
    <rPh sb="0" eb="2">
      <t>けいきゅう</t>
    </rPh>
    <rPh sb="8" eb="9">
      <t>じょう</t>
    </rPh>
    <rPh sb="9" eb="11">
      <t>おおおか</t>
    </rPh>
    <rPh sb="11" eb="14">
      <t>ほいくえん</t>
    </rPh>
    <phoneticPr fontId="127" type="Hiragana"/>
  </si>
  <si>
    <t>けいきゅうきっずらんどかみおおおかほいくえん</t>
  </si>
  <si>
    <t>港南あひる保育園</t>
    <rPh sb="0" eb="2">
      <t>こうなん</t>
    </rPh>
    <rPh sb="5" eb="8">
      <t>ほいくえん</t>
    </rPh>
    <phoneticPr fontId="127" type="Hiragana"/>
  </si>
  <si>
    <t>こうなんあひるほいくえん</t>
  </si>
  <si>
    <t>港南台つばさ保育園</t>
    <rPh sb="0" eb="3">
      <t>こうなんだい</t>
    </rPh>
    <rPh sb="6" eb="9">
      <t>ほいくえん</t>
    </rPh>
    <phoneticPr fontId="127" type="Hiragana"/>
  </si>
  <si>
    <t>こうなんだいつばさほいくえん</t>
  </si>
  <si>
    <t>港南台保育園</t>
    <rPh sb="0" eb="3">
      <t>こうなんだい</t>
    </rPh>
    <rPh sb="3" eb="6">
      <t>ほいくえん</t>
    </rPh>
    <phoneticPr fontId="127" type="Hiragana"/>
  </si>
  <si>
    <t>こうなんだいほいくえん</t>
  </si>
  <si>
    <t>港南つくしんぼ保育園</t>
    <rPh sb="0" eb="2">
      <t>こうなん</t>
    </rPh>
    <rPh sb="7" eb="10">
      <t>ほいくえん</t>
    </rPh>
    <phoneticPr fontId="127" type="Hiragana"/>
  </si>
  <si>
    <t>こうなんつくしんぼほいくえん</t>
  </si>
  <si>
    <t>港南はるかぜ保育園</t>
    <rPh sb="0" eb="2">
      <t>こうなん</t>
    </rPh>
    <rPh sb="6" eb="9">
      <t>ほいくえん</t>
    </rPh>
    <phoneticPr fontId="127" type="Hiragana"/>
  </si>
  <si>
    <t>こうなんはるかぜほいくえん</t>
  </si>
  <si>
    <t>港南ひまわり保育園</t>
    <rPh sb="0" eb="2">
      <t>こうなん</t>
    </rPh>
    <rPh sb="6" eb="9">
      <t>ほいくえん</t>
    </rPh>
    <phoneticPr fontId="127" type="Hiragana"/>
  </si>
  <si>
    <t>こうなんひまわりほいくえん</t>
  </si>
  <si>
    <t>こどもっと保育園</t>
    <rPh sb="5" eb="8">
      <t>ほいくえん</t>
    </rPh>
    <phoneticPr fontId="127" type="Hiragana"/>
  </si>
  <si>
    <t>こどもっとほいくえん</t>
  </si>
  <si>
    <t>笹下保育園</t>
    <rPh sb="0" eb="2">
      <t>ささげ</t>
    </rPh>
    <rPh sb="2" eb="5">
      <t>ほいくえん</t>
    </rPh>
    <phoneticPr fontId="127" type="Hiragana"/>
  </si>
  <si>
    <t>ささげほいくえん</t>
  </si>
  <si>
    <t>白峰保育園</t>
    <rPh sb="0" eb="2">
      <t>しらみね</t>
    </rPh>
    <rPh sb="2" eb="5">
      <t>ほいくえん</t>
    </rPh>
    <phoneticPr fontId="127" type="Hiragana"/>
  </si>
  <si>
    <t>はくほうほいくえん</t>
  </si>
  <si>
    <t>芹が谷ぴよっこ保育園</t>
    <rPh sb="0" eb="1">
      <t>せり</t>
    </rPh>
    <rPh sb="2" eb="3">
      <t>や</t>
    </rPh>
    <rPh sb="7" eb="10">
      <t>ほいくえん</t>
    </rPh>
    <phoneticPr fontId="127" type="Hiragana"/>
  </si>
  <si>
    <t>せりがやぴよっこほいくえん</t>
  </si>
  <si>
    <t>太陽の子港南台保育園</t>
    <rPh sb="0" eb="2">
      <t>たいよう</t>
    </rPh>
    <rPh sb="3" eb="4">
      <t>こ</t>
    </rPh>
    <rPh sb="4" eb="7">
      <t>こうなんだい</t>
    </rPh>
    <rPh sb="7" eb="10">
      <t>ほいくえん</t>
    </rPh>
    <phoneticPr fontId="127" type="Hiragana"/>
  </si>
  <si>
    <t>たいようのここうなんだいほいくえん</t>
  </si>
  <si>
    <t>チェリーガーデン保育園</t>
    <rPh sb="8" eb="11">
      <t>ほいくえん</t>
    </rPh>
    <phoneticPr fontId="127" type="Hiragana"/>
  </si>
  <si>
    <t>ちぇりーがーでんほいくえん</t>
  </si>
  <si>
    <t>つくし保育園上大岡</t>
    <rPh sb="3" eb="6">
      <t>ほいくえん</t>
    </rPh>
    <rPh sb="6" eb="9">
      <t>かみおおおか</t>
    </rPh>
    <phoneticPr fontId="127" type="Hiragana"/>
  </si>
  <si>
    <t>つくしほいくえんかみおおおか</t>
  </si>
  <si>
    <t>つばさ保育園</t>
    <rPh sb="3" eb="6">
      <t>ほいくえん</t>
    </rPh>
    <phoneticPr fontId="127" type="Hiragana"/>
  </si>
  <si>
    <t>つばさほいくえん</t>
  </si>
  <si>
    <t>日野保育園</t>
    <rPh sb="0" eb="2">
      <t>ひの</t>
    </rPh>
    <rPh sb="2" eb="5">
      <t>ほいくえん</t>
    </rPh>
    <phoneticPr fontId="127" type="Hiragana"/>
  </si>
  <si>
    <t>ひのほいくえん</t>
  </si>
  <si>
    <t>丸山台保育園</t>
    <rPh sb="0" eb="2">
      <t>まるやま</t>
    </rPh>
    <rPh sb="2" eb="3">
      <t>だい</t>
    </rPh>
    <rPh sb="3" eb="6">
      <t>ほいくえん</t>
    </rPh>
    <phoneticPr fontId="127" type="Hiragana"/>
  </si>
  <si>
    <t>まるやまだいほいくえん</t>
  </si>
  <si>
    <t>みなみひの保育園</t>
    <rPh sb="5" eb="8">
      <t>ほいくえん</t>
    </rPh>
    <phoneticPr fontId="127" type="Hiragana"/>
  </si>
  <si>
    <t>みなみひのほいくえん</t>
  </si>
  <si>
    <t>ChachaChildrenKakinokidai</t>
  </si>
  <si>
    <t>ちゃちゃちるどれんかきのきだい</t>
  </si>
  <si>
    <t>ＭＩＷＡあかね台光の子保育園</t>
    <phoneticPr fontId="127" type="Hiragana"/>
  </si>
  <si>
    <t>みわあかねだいひかりのこほいくえん</t>
  </si>
  <si>
    <t>アートチャイルドケアろりぽっぷたまプラーザ</t>
  </si>
  <si>
    <t>あーとちゃいるどけあろりぽっぷたまぷらーさ</t>
  </si>
  <si>
    <t>青葉フレール保育園</t>
    <rPh sb="0" eb="2">
      <t>あおば</t>
    </rPh>
    <rPh sb="6" eb="9">
      <t>ほいくえん</t>
    </rPh>
    <phoneticPr fontId="127" type="Hiragana"/>
  </si>
  <si>
    <t>あおばふれーるほいくえん</t>
  </si>
  <si>
    <t>青葉保育園</t>
    <rPh sb="0" eb="2">
      <t>あおば</t>
    </rPh>
    <rPh sb="2" eb="5">
      <t>ほいくえん</t>
    </rPh>
    <phoneticPr fontId="127" type="Hiragana"/>
  </si>
  <si>
    <t>あおばほいくえん</t>
  </si>
  <si>
    <t>明日葉保育園青葉台園</t>
    <rPh sb="0" eb="3">
      <t>あしたば</t>
    </rPh>
    <rPh sb="3" eb="6">
      <t>ほいくえん</t>
    </rPh>
    <rPh sb="6" eb="9">
      <t>あおばだい</t>
    </rPh>
    <rPh sb="9" eb="10">
      <t>えん</t>
    </rPh>
    <phoneticPr fontId="127" type="Hiragana"/>
  </si>
  <si>
    <t>あしたばほいくえんあおばだいえん</t>
  </si>
  <si>
    <t>アスクあざみ野保育園</t>
    <rPh sb="6" eb="7">
      <t>の</t>
    </rPh>
    <rPh sb="7" eb="10">
      <t>ほいくえん</t>
    </rPh>
    <phoneticPr fontId="127" type="Hiragana"/>
  </si>
  <si>
    <t>あすくあざみのほいくえん</t>
  </si>
  <si>
    <t>アスク藤が丘保育園</t>
    <rPh sb="3" eb="4">
      <t>ふじ</t>
    </rPh>
    <rPh sb="5" eb="6">
      <t>おか</t>
    </rPh>
    <rPh sb="6" eb="9">
      <t>ほいくえん</t>
    </rPh>
    <phoneticPr fontId="127" type="Hiragana"/>
  </si>
  <si>
    <t>あすくふじがおかほいくえん</t>
  </si>
  <si>
    <t>あっぷるキッズ青葉台</t>
    <rPh sb="7" eb="10">
      <t>あおばだい</t>
    </rPh>
    <phoneticPr fontId="127" type="Hiragana"/>
  </si>
  <si>
    <t>あっぷるきっずあおばだい</t>
  </si>
  <si>
    <t>いずみ青葉台保育園</t>
    <rPh sb="3" eb="6">
      <t>あおばだい</t>
    </rPh>
    <rPh sb="6" eb="9">
      <t>ほいくえん</t>
    </rPh>
    <phoneticPr fontId="127" type="Hiragana"/>
  </si>
  <si>
    <t>いずみあおばだいほいくえん</t>
  </si>
  <si>
    <t>市が尾こどものいえ保育園</t>
    <rPh sb="0" eb="1">
      <t>いち</t>
    </rPh>
    <rPh sb="2" eb="3">
      <t>お</t>
    </rPh>
    <rPh sb="9" eb="12">
      <t>ほいくえん</t>
    </rPh>
    <phoneticPr fontId="127" type="Hiragana"/>
  </si>
  <si>
    <t>いちがおこどものいえほいくえん</t>
  </si>
  <si>
    <t>美しが丘どろんこ保育園</t>
    <rPh sb="0" eb="1">
      <t>うつく</t>
    </rPh>
    <rPh sb="3" eb="4">
      <t>おか</t>
    </rPh>
    <rPh sb="8" eb="11">
      <t>ほいくえん</t>
    </rPh>
    <phoneticPr fontId="127" type="Hiragana"/>
  </si>
  <si>
    <t>うつくしがおかどろんこほいくえん</t>
  </si>
  <si>
    <t>エンゼルベア青葉台保育園</t>
    <rPh sb="6" eb="9">
      <t>あおばだい</t>
    </rPh>
    <rPh sb="9" eb="12">
      <t>ほいくえん</t>
    </rPh>
    <phoneticPr fontId="127" type="Hiragana"/>
  </si>
  <si>
    <t>えんぜるべああおばだいほいくえん</t>
  </si>
  <si>
    <t>エンゼルベアあざみ野保育園</t>
    <rPh sb="9" eb="10">
      <t>の</t>
    </rPh>
    <rPh sb="10" eb="13">
      <t>ほいくえん</t>
    </rPh>
    <phoneticPr fontId="127" type="Hiragana"/>
  </si>
  <si>
    <t>えんぜるべああざみのほいくえん</t>
  </si>
  <si>
    <t>オルタスそらいろ</t>
    <phoneticPr fontId="127" type="Hiragana"/>
  </si>
  <si>
    <t>おるたすそらいろ</t>
  </si>
  <si>
    <t>木下の保育園たまプラーザ</t>
    <rPh sb="0" eb="2">
      <t>きのした</t>
    </rPh>
    <rPh sb="3" eb="6">
      <t>ほいくえん</t>
    </rPh>
    <phoneticPr fontId="127" type="Hiragana"/>
  </si>
  <si>
    <t>きのしたのほいくえんたまぷらーざ</t>
  </si>
  <si>
    <t>グローバルキッズあざみ野園</t>
    <rPh sb="11" eb="12">
      <t>の</t>
    </rPh>
    <rPh sb="12" eb="13">
      <t>えん</t>
    </rPh>
    <phoneticPr fontId="127" type="Hiragana"/>
  </si>
  <si>
    <t>ぐろーばるきっずあざみのえん</t>
  </si>
  <si>
    <t>グローバルキッズ市が尾園</t>
    <rPh sb="8" eb="9">
      <t>いち</t>
    </rPh>
    <rPh sb="10" eb="11">
      <t>お</t>
    </rPh>
    <rPh sb="11" eb="12">
      <t>えん</t>
    </rPh>
    <phoneticPr fontId="127" type="Hiragana"/>
  </si>
  <si>
    <t>ぐろーばるきっずいちがおえん</t>
  </si>
  <si>
    <t>グローバルキッズたまプラーザ保育園</t>
    <rPh sb="14" eb="17">
      <t>ほいくえん</t>
    </rPh>
    <phoneticPr fontId="127" type="Hiragana"/>
  </si>
  <si>
    <t>ぐろーばるきっずたまぷらーざほいくえん</t>
  </si>
  <si>
    <t>小桜愛児園</t>
    <rPh sb="0" eb="2">
      <t>こざくら</t>
    </rPh>
    <rPh sb="2" eb="4">
      <t>あいじ</t>
    </rPh>
    <rPh sb="4" eb="5">
      <t>えん</t>
    </rPh>
    <phoneticPr fontId="127" type="Hiragana"/>
  </si>
  <si>
    <t>こざくらあいじえん</t>
  </si>
  <si>
    <t>シャローム保育園</t>
    <rPh sb="5" eb="8">
      <t>ほいくえん</t>
    </rPh>
    <phoneticPr fontId="127" type="Hiragana"/>
  </si>
  <si>
    <t>しゃろーむほいくえん</t>
  </si>
  <si>
    <t>しらとり台保育園</t>
    <rPh sb="4" eb="5">
      <t>だい</t>
    </rPh>
    <rPh sb="5" eb="8">
      <t>ほいくえん</t>
    </rPh>
    <phoneticPr fontId="127" type="Hiragana"/>
  </si>
  <si>
    <t>しらとりだいほいくえん</t>
  </si>
  <si>
    <t>しらとり台保育園さつきが丘</t>
    <rPh sb="4" eb="5">
      <t>だい</t>
    </rPh>
    <rPh sb="5" eb="8">
      <t>ほいくえん</t>
    </rPh>
    <rPh sb="12" eb="13">
      <t>おか</t>
    </rPh>
    <phoneticPr fontId="127" type="Hiragana"/>
  </si>
  <si>
    <t>しらとりだいほいくえんさつきがおか</t>
  </si>
  <si>
    <t>スターチャイルド≪荏田北ナーサリー≫</t>
    <rPh sb="9" eb="12">
      <t>えだきた</t>
    </rPh>
    <phoneticPr fontId="127" type="Hiragana"/>
  </si>
  <si>
    <t>すたーちゃいるどえだきたなーさりー</t>
  </si>
  <si>
    <t>スターチャイルド≪江田ナーサリー≫</t>
    <rPh sb="9" eb="11">
      <t>えだ</t>
    </rPh>
    <phoneticPr fontId="127" type="Hiragana"/>
  </si>
  <si>
    <t>すたーちゃいるどえだなーさりー</t>
  </si>
  <si>
    <t>スターチャイルド≪たまプラーザナーサリー</t>
    <phoneticPr fontId="127" type="Hiragana"/>
  </si>
  <si>
    <t>すたーちゃいるどたまぷらーざなーさりー</t>
  </si>
  <si>
    <t>スターチャイルド≪藤が丘ナーサリー≫</t>
    <rPh sb="9" eb="10">
      <t>ふじ</t>
    </rPh>
    <rPh sb="11" eb="12">
      <t>おか</t>
    </rPh>
    <phoneticPr fontId="127" type="Hiragana"/>
  </si>
  <si>
    <t>すたーちゃいるどふじがおかなーさりー</t>
  </si>
  <si>
    <t>太陽の子桜台第二保育園</t>
    <rPh sb="0" eb="2">
      <t>たいよう</t>
    </rPh>
    <rPh sb="3" eb="4">
      <t>こ</t>
    </rPh>
    <rPh sb="4" eb="6">
      <t>さくらだい</t>
    </rPh>
    <rPh sb="6" eb="8">
      <t>だいに</t>
    </rPh>
    <rPh sb="8" eb="11">
      <t>ほいくえん</t>
    </rPh>
    <phoneticPr fontId="127" type="Hiragana"/>
  </si>
  <si>
    <t>たいようのこさくらだいだいにほいくえん</t>
  </si>
  <si>
    <t>太陽の子桜台保育園</t>
    <rPh sb="0" eb="2">
      <t>たいよう</t>
    </rPh>
    <rPh sb="3" eb="4">
      <t>こ</t>
    </rPh>
    <rPh sb="4" eb="6">
      <t>さくらだい</t>
    </rPh>
    <rPh sb="6" eb="9">
      <t>ほいくえん</t>
    </rPh>
    <phoneticPr fontId="127" type="Hiragana"/>
  </si>
  <si>
    <t>たいようのこさくらだいほいくえん</t>
  </si>
  <si>
    <t>たまプラーザ小桜愛児園</t>
    <rPh sb="6" eb="8">
      <t>こざくら</t>
    </rPh>
    <rPh sb="8" eb="10">
      <t>あいじ</t>
    </rPh>
    <rPh sb="10" eb="11">
      <t>えん</t>
    </rPh>
    <phoneticPr fontId="127" type="Hiragana"/>
  </si>
  <si>
    <t>たまぷらーざこざくらあいじえん</t>
  </si>
  <si>
    <t>たまプラーザこどもの詩保育園</t>
    <rPh sb="10" eb="11">
      <t>うた</t>
    </rPh>
    <rPh sb="11" eb="14">
      <t>ほいくえん</t>
    </rPh>
    <phoneticPr fontId="127" type="Hiragana"/>
  </si>
  <si>
    <t>たまぷらーざこどものうたほいくえん</t>
  </si>
  <si>
    <t>たまプラーザもみじ保育園</t>
    <rPh sb="9" eb="12">
      <t>ほいくえん</t>
    </rPh>
    <phoneticPr fontId="127" type="Hiragana"/>
  </si>
  <si>
    <t>たまぷらーざもみじほいくえん</t>
  </si>
  <si>
    <t>ちぐさのもり保育園</t>
    <rPh sb="6" eb="9">
      <t>ほいくえん</t>
    </rPh>
    <phoneticPr fontId="127" type="Hiragana"/>
  </si>
  <si>
    <t>ちぐさのもりほいくえん</t>
  </si>
  <si>
    <t>天才キッズクラブ楽学館あざみ野園</t>
    <rPh sb="0" eb="2">
      <t>てんさい</t>
    </rPh>
    <rPh sb="8" eb="9">
      <t>らく</t>
    </rPh>
    <rPh sb="9" eb="11">
      <t>がっかん</t>
    </rPh>
    <rPh sb="14" eb="15">
      <t>の</t>
    </rPh>
    <rPh sb="15" eb="16">
      <t>えん</t>
    </rPh>
    <phoneticPr fontId="127" type="Hiragana"/>
  </si>
  <si>
    <t>てんさいきっずくらぶがくがくかんあざみの</t>
  </si>
  <si>
    <t>にじいろ保育園青葉台</t>
    <rPh sb="4" eb="7">
      <t>ほいくえん</t>
    </rPh>
    <rPh sb="7" eb="10">
      <t>あおばだい</t>
    </rPh>
    <phoneticPr fontId="127" type="Hiragana"/>
  </si>
  <si>
    <t>にじいろほいくえんあおばだい</t>
  </si>
  <si>
    <t>にじいろ保育園江田</t>
    <rPh sb="4" eb="7">
      <t>ほいくえん</t>
    </rPh>
    <rPh sb="7" eb="9">
      <t>えだ</t>
    </rPh>
    <phoneticPr fontId="127" type="Hiragana"/>
  </si>
  <si>
    <t>にじいろほいくえんえだ</t>
  </si>
  <si>
    <t>ニチイキッズ美しが丘保育園</t>
    <rPh sb="6" eb="7">
      <t>うつく</t>
    </rPh>
    <rPh sb="9" eb="10">
      <t>おか</t>
    </rPh>
    <rPh sb="10" eb="13">
      <t>ほいくえん</t>
    </rPh>
    <phoneticPr fontId="127" type="Hiragana"/>
  </si>
  <si>
    <t>にちいきっずうつくしがおかほいくえん</t>
  </si>
  <si>
    <t>パレット保育園・たまプラーザ</t>
    <rPh sb="4" eb="7">
      <t>ほいくえん</t>
    </rPh>
    <phoneticPr fontId="127" type="Hiragana"/>
  </si>
  <si>
    <t>ぱれっとほいくえん･たまぷらーざ</t>
  </si>
  <si>
    <t>プレスクールあおば</t>
    <phoneticPr fontId="127" type="Hiragana"/>
  </si>
  <si>
    <t>ぷれすくーるあおば</t>
  </si>
  <si>
    <t>ベネッセ青葉台保育園</t>
    <rPh sb="4" eb="7">
      <t>あおばだい</t>
    </rPh>
    <rPh sb="7" eb="10">
      <t>ほいくえん</t>
    </rPh>
    <phoneticPr fontId="127" type="Hiragana"/>
  </si>
  <si>
    <t>べねっせあおばだいほいくえん</t>
  </si>
  <si>
    <t>ベネッセ市ヶ尾駅前保育園</t>
    <rPh sb="4" eb="7">
      <t>いちがお</t>
    </rPh>
    <rPh sb="7" eb="9">
      <t>えきまえ</t>
    </rPh>
    <rPh sb="9" eb="12">
      <t>ほいくえん</t>
    </rPh>
    <phoneticPr fontId="127" type="Hiragana"/>
  </si>
  <si>
    <t>べねっせいちがおえきまえほいくえん</t>
  </si>
  <si>
    <t>ぽれぽれ保育園藤が丘</t>
    <rPh sb="4" eb="7">
      <t>ほいくえん</t>
    </rPh>
    <rPh sb="7" eb="8">
      <t>ふじ</t>
    </rPh>
    <rPh sb="9" eb="10">
      <t>おか</t>
    </rPh>
    <phoneticPr fontId="127" type="Hiragana"/>
  </si>
  <si>
    <t>ぽれぽれほいくえんふじがおか</t>
  </si>
  <si>
    <t>みどり乳児園</t>
    <rPh sb="3" eb="5">
      <t>にゅうじ</t>
    </rPh>
    <rPh sb="5" eb="6">
      <t>えん</t>
    </rPh>
    <phoneticPr fontId="127" type="Hiragana"/>
  </si>
  <si>
    <t>みどりにゅうじえん</t>
  </si>
  <si>
    <t>もみじ第二保育園</t>
    <rPh sb="3" eb="5">
      <t>だいに</t>
    </rPh>
    <rPh sb="5" eb="8">
      <t>ほいくえん</t>
    </rPh>
    <phoneticPr fontId="127" type="Hiragana"/>
  </si>
  <si>
    <t>もみじだいにほいくえん</t>
  </si>
  <si>
    <t>もみじ保育園</t>
    <rPh sb="3" eb="6">
      <t>ほいくえん</t>
    </rPh>
    <phoneticPr fontId="127" type="Hiragana"/>
  </si>
  <si>
    <t>もみじほいくえん</t>
  </si>
  <si>
    <t>横浜ナザレ保育園</t>
    <rPh sb="0" eb="2">
      <t>よこはま</t>
    </rPh>
    <rPh sb="5" eb="8">
      <t>ほいくえん</t>
    </rPh>
    <phoneticPr fontId="127" type="Hiragana"/>
  </si>
  <si>
    <t>よこはまなざれほいくえん</t>
  </si>
  <si>
    <t>りんどう保育園</t>
    <rPh sb="4" eb="7">
      <t>ほいくえん</t>
    </rPh>
    <phoneticPr fontId="127" type="Hiragana"/>
  </si>
  <si>
    <t>りんどうほいくえん</t>
  </si>
  <si>
    <t>アスクバイリンガルゆめみらい保育園</t>
  </si>
  <si>
    <t>あすくゆめみらいほいくえん</t>
  </si>
  <si>
    <t>うちゅうこども園やまて</t>
    <rPh sb="7" eb="8">
      <t>えん</t>
    </rPh>
    <phoneticPr fontId="127" type="Hiragana"/>
  </si>
  <si>
    <t>うちゅうこどもえんやまて</t>
  </si>
  <si>
    <t>横濱中華學院認定こども園</t>
  </si>
  <si>
    <t>よこはまちゅうかがくいんにんていこどもえん</t>
  </si>
  <si>
    <t>Gakkenほいくえん綱島</t>
    <phoneticPr fontId="127" type="Hiragana"/>
  </si>
  <si>
    <t>がっけんほいくえんつなしま</t>
  </si>
  <si>
    <t>明日葉保育園綱島園</t>
    <rPh sb="0" eb="3">
      <t>あしたば</t>
    </rPh>
    <rPh sb="3" eb="6">
      <t>ほいくえん</t>
    </rPh>
    <rPh sb="6" eb="8">
      <t>つなしま</t>
    </rPh>
    <rPh sb="8" eb="9">
      <t>えん</t>
    </rPh>
    <phoneticPr fontId="127" type="Hiragana"/>
  </si>
  <si>
    <t>あしたばほいくえんつなしまえん</t>
  </si>
  <si>
    <t>ウッズ保育園</t>
    <rPh sb="3" eb="6">
      <t>ほいくえん</t>
    </rPh>
    <phoneticPr fontId="127" type="Hiragana"/>
  </si>
  <si>
    <t>うっずほいくえん</t>
  </si>
  <si>
    <t>大倉山きずな保育園</t>
    <rPh sb="0" eb="3">
      <t>おおくらやま</t>
    </rPh>
    <rPh sb="6" eb="9">
      <t>ほいくえん</t>
    </rPh>
    <phoneticPr fontId="127" type="Hiragana"/>
  </si>
  <si>
    <t>おおくらやまきずなほいくえん</t>
  </si>
  <si>
    <t>キッズパートナー綱島東</t>
    <rPh sb="8" eb="11">
      <t>つなしまひがし</t>
    </rPh>
    <phoneticPr fontId="127" type="Hiragana"/>
  </si>
  <si>
    <t>きっずぱーとなーつなしまひがし</t>
  </si>
  <si>
    <t>キッズフォレ綱島</t>
    <rPh sb="6" eb="8">
      <t>つなしま</t>
    </rPh>
    <phoneticPr fontId="127" type="Hiragana"/>
  </si>
  <si>
    <t>きっずふぉれつなしま</t>
  </si>
  <si>
    <t>キッズラディ</t>
    <phoneticPr fontId="127" type="Hiragana"/>
  </si>
  <si>
    <t>きっずらでぃ</t>
  </si>
  <si>
    <t>キディ大倉山・横浜</t>
    <rPh sb="3" eb="6">
      <t>おおくらやま</t>
    </rPh>
    <rPh sb="7" eb="9">
      <t>よこはま</t>
    </rPh>
    <phoneticPr fontId="127" type="Hiragana"/>
  </si>
  <si>
    <t>きでぃおおくらやまよこはま</t>
  </si>
  <si>
    <t>こどものまち綱島西保育園</t>
    <phoneticPr fontId="127" type="Hiragana"/>
  </si>
  <si>
    <t>こどものまちつなしまにしほいくえん</t>
  </si>
  <si>
    <t>さくらんぼ保育園</t>
    <rPh sb="5" eb="8">
      <t>ほいくえん</t>
    </rPh>
    <phoneticPr fontId="127" type="Hiragana"/>
  </si>
  <si>
    <t>さくらんぼほいくえん</t>
  </si>
  <si>
    <t>スターチャイルド≪大倉山ナーサリー≫</t>
    <rPh sb="9" eb="12">
      <t>おおくらやま</t>
    </rPh>
    <phoneticPr fontId="127" type="Hiragana"/>
  </si>
  <si>
    <t>すたーちゃいるどおおくらやまなーさりー</t>
  </si>
  <si>
    <t>スターチャイルド≪日吉本町ナーサリー≫</t>
    <rPh sb="9" eb="13">
      <t>ひよしほんちょう</t>
    </rPh>
    <phoneticPr fontId="127" type="Hiragana"/>
  </si>
  <si>
    <t>すたーちゃいるどひよしほんちょうなーさりー</t>
  </si>
  <si>
    <t>スターチャイルド≪綱島ナーサリー≫</t>
    <phoneticPr fontId="127" type="Hiragana"/>
  </si>
  <si>
    <t>すたーちゃいるどつなしまなーさりー</t>
  </si>
  <si>
    <t>天才キッズクラブ楽学館大倉山園</t>
    <rPh sb="0" eb="2">
      <t>てんさい</t>
    </rPh>
    <rPh sb="8" eb="9">
      <t>らく</t>
    </rPh>
    <rPh sb="9" eb="11">
      <t>がっかん</t>
    </rPh>
    <rPh sb="11" eb="14">
      <t>おおくらやま</t>
    </rPh>
    <rPh sb="14" eb="15">
      <t>えん</t>
    </rPh>
    <phoneticPr fontId="127" type="Hiragana"/>
  </si>
  <si>
    <t>てんさいきっずくらぶらくがくかんおおくらやまえん</t>
  </si>
  <si>
    <t>トゥインクルキッズ高田保育園</t>
    <phoneticPr fontId="127" type="Hiragana"/>
  </si>
  <si>
    <t>とぅいんくるきっずたかだほいくえん</t>
  </si>
  <si>
    <t>にじいろ保育園綱島東</t>
    <phoneticPr fontId="127" type="Hiragana"/>
  </si>
  <si>
    <t>にじいろほいくえんつなしまひがし</t>
  </si>
  <si>
    <t>にじいろ保育園日吉</t>
    <phoneticPr fontId="127" type="Hiragana"/>
  </si>
  <si>
    <t>にじいろほいくえんひよし</t>
  </si>
  <si>
    <t>にじいろ保育園箕輪町</t>
    <phoneticPr fontId="127" type="Hiragana"/>
  </si>
  <si>
    <t>にじいろほいくえんみのわちょう</t>
  </si>
  <si>
    <t>パレット保育園・妙蓮寺</t>
    <rPh sb="4" eb="7">
      <t>ほいくえん</t>
    </rPh>
    <rPh sb="8" eb="11">
      <t>みょうれんじ</t>
    </rPh>
    <phoneticPr fontId="127" type="Hiragana"/>
  </si>
  <si>
    <t>ぱれっとほいくえんみょうれんじ</t>
  </si>
  <si>
    <t>光の園第二保育園</t>
    <rPh sb="0" eb="1">
      <t>ひかり</t>
    </rPh>
    <rPh sb="2" eb="3">
      <t>えん</t>
    </rPh>
    <rPh sb="3" eb="5">
      <t>だいに</t>
    </rPh>
    <rPh sb="5" eb="7">
      <t>ほいく</t>
    </rPh>
    <rPh sb="7" eb="8">
      <t>えん</t>
    </rPh>
    <phoneticPr fontId="127" type="Hiragana"/>
  </si>
  <si>
    <t>ひかりのえんだいにほいくえん</t>
  </si>
  <si>
    <t>ヒューマンアカデミー大倉山保育園</t>
    <rPh sb="10" eb="12">
      <t>おおくら</t>
    </rPh>
    <rPh sb="12" eb="13">
      <t>やま</t>
    </rPh>
    <rPh sb="13" eb="16">
      <t>ほいくえん</t>
    </rPh>
    <phoneticPr fontId="127" type="Hiragana"/>
  </si>
  <si>
    <t>ひゅーまんあかでみーおおくらやまほいくえん</t>
  </si>
  <si>
    <t>ぶれすと綱島ほいくえん</t>
    <phoneticPr fontId="127" type="Hiragana"/>
  </si>
  <si>
    <t>ぶれすとつなしまほいくえん</t>
  </si>
  <si>
    <t>ぶれすと綱島二階ほいくえん</t>
    <phoneticPr fontId="127" type="Hiragana"/>
  </si>
  <si>
    <t>ぶれすとつなしまにかいほいくえん</t>
  </si>
  <si>
    <t>ぶれすと新横浜ほいくえん</t>
    <phoneticPr fontId="127" type="Hiragana"/>
  </si>
  <si>
    <t>ぶれすとしんよこはまほいくえん</t>
  </si>
  <si>
    <t>みらいく矢上園</t>
    <phoneticPr fontId="127" type="Hiragana"/>
  </si>
  <si>
    <t>みらいくやがみえん</t>
  </si>
  <si>
    <t>ララランド大倉山</t>
    <phoneticPr fontId="127" type="Hiragana"/>
  </si>
  <si>
    <t>らららんどおおくらやま</t>
  </si>
  <si>
    <t>特定非営利活動法人つばき駅前保育園</t>
    <phoneticPr fontId="127" type="Hiragana"/>
  </si>
  <si>
    <t>とくていひえいりかつどうほうじんつばきえきまえほいくえん</t>
  </si>
  <si>
    <t>日吉ちとせ保育園</t>
    <phoneticPr fontId="127" type="Hiragana"/>
  </si>
  <si>
    <t>ひよしちとせほいくえん</t>
  </si>
  <si>
    <t>日吉箕輪えほんの森保育園</t>
    <rPh sb="2" eb="4">
      <t>みのわ</t>
    </rPh>
    <rPh sb="8" eb="9">
      <t>もり</t>
    </rPh>
    <rPh sb="9" eb="12">
      <t>ほいくえん</t>
    </rPh>
    <phoneticPr fontId="127" type="Hiragana"/>
  </si>
  <si>
    <t>ひよしみのわえほんのもりほいくえん</t>
  </si>
  <si>
    <t>保育室プリンプリンROOM本園</t>
  </si>
  <si>
    <t>ほいくしつぷりんぷりんる－むほんえん</t>
  </si>
  <si>
    <t>木下の保育園日吉</t>
    <phoneticPr fontId="127" type="Hiragana"/>
  </si>
  <si>
    <t>きのしたのほいくひよし</t>
  </si>
  <si>
    <t>Gakkenほいくえん日吉本町</t>
    <rPh sb="11" eb="15">
      <t>ひよしほんちょう</t>
    </rPh>
    <phoneticPr fontId="127" type="Hiragana"/>
  </si>
  <si>
    <t>がっけんほいくえんひよしほんちょう</t>
  </si>
  <si>
    <t>アイグラン保育園高田東</t>
    <rPh sb="5" eb="8">
      <t>ほいくえん</t>
    </rPh>
    <rPh sb="8" eb="10">
      <t>たかだ</t>
    </rPh>
    <rPh sb="10" eb="11">
      <t>ひがし</t>
    </rPh>
    <phoneticPr fontId="127" type="Hiragana"/>
  </si>
  <si>
    <t>あいぐらんほいくえんたかたひがし</t>
  </si>
  <si>
    <t>明日葉保育園大倉山園</t>
    <rPh sb="0" eb="3">
      <t>あしたば</t>
    </rPh>
    <rPh sb="3" eb="6">
      <t>ほいくえん</t>
    </rPh>
    <rPh sb="6" eb="9">
      <t>おおくらやま</t>
    </rPh>
    <rPh sb="9" eb="10">
      <t>えん</t>
    </rPh>
    <phoneticPr fontId="127" type="Hiragana"/>
  </si>
  <si>
    <t>あしたばほいくえんおおくらやまえん</t>
  </si>
  <si>
    <t>アスク大倉山保育園</t>
    <rPh sb="3" eb="6">
      <t>おおくらやま</t>
    </rPh>
    <rPh sb="6" eb="9">
      <t>ほいくえん</t>
    </rPh>
    <phoneticPr fontId="127" type="Hiragana"/>
  </si>
  <si>
    <t>あすくおおくらやまほいくえん</t>
  </si>
  <si>
    <t>アスク日吉東保育園</t>
    <rPh sb="3" eb="5">
      <t>ひよし</t>
    </rPh>
    <rPh sb="5" eb="6">
      <t>ひがし</t>
    </rPh>
    <rPh sb="6" eb="9">
      <t>ほいくえん</t>
    </rPh>
    <phoneticPr fontId="127" type="Hiragana"/>
  </si>
  <si>
    <t>あすくひよしひがしほいくえん</t>
  </si>
  <si>
    <t>アスク日吉本町開善保育園</t>
    <rPh sb="3" eb="7">
      <t>ひよしほんちょう</t>
    </rPh>
    <rPh sb="7" eb="8">
      <t>かい</t>
    </rPh>
    <rPh sb="8" eb="9">
      <t>ぜん</t>
    </rPh>
    <rPh sb="9" eb="12">
      <t>ほいくえん</t>
    </rPh>
    <phoneticPr fontId="127" type="Hiragana"/>
  </si>
  <si>
    <t>あすくひよしほんちょうかいぜんほいくえん</t>
  </si>
  <si>
    <t>アスク日吉本町第二保育園</t>
    <rPh sb="3" eb="7">
      <t>ひよしほんちょう</t>
    </rPh>
    <rPh sb="7" eb="9">
      <t>だいに</t>
    </rPh>
    <rPh sb="9" eb="12">
      <t>ほいくえん</t>
    </rPh>
    <phoneticPr fontId="127" type="Hiragana"/>
  </si>
  <si>
    <t>あすくひよしほんちょうだいにほいくえん</t>
  </si>
  <si>
    <t>アスクみのわ保育園</t>
    <rPh sb="6" eb="9">
      <t>ほいくえん</t>
    </rPh>
    <phoneticPr fontId="127" type="Hiragana"/>
  </si>
  <si>
    <t>あすくみのわほいくえん</t>
  </si>
  <si>
    <t>岩崎学園新横浜第二保育園</t>
    <rPh sb="0" eb="2">
      <t>いわさき</t>
    </rPh>
    <rPh sb="2" eb="4">
      <t>がくえん</t>
    </rPh>
    <rPh sb="4" eb="5">
      <t>しん</t>
    </rPh>
    <rPh sb="5" eb="7">
      <t>よこはま</t>
    </rPh>
    <rPh sb="7" eb="9">
      <t>だいに</t>
    </rPh>
    <rPh sb="9" eb="12">
      <t>ほいくえん</t>
    </rPh>
    <phoneticPr fontId="127" type="Hiragana"/>
  </si>
  <si>
    <t>いわさきがくえんしんよこはまだいにほいくえん</t>
  </si>
  <si>
    <t>岩崎学園新横浜保育園</t>
    <rPh sb="0" eb="2">
      <t>いわさき</t>
    </rPh>
    <rPh sb="2" eb="4">
      <t>がくえん</t>
    </rPh>
    <rPh sb="4" eb="7">
      <t>しんよこはま</t>
    </rPh>
    <rPh sb="7" eb="10">
      <t>ほいくえん</t>
    </rPh>
    <phoneticPr fontId="127" type="Hiragana"/>
  </si>
  <si>
    <t>いわさきがくえんしんよこはまほいくえん</t>
  </si>
  <si>
    <t>うみのくに保育園きくな</t>
    <rPh sb="5" eb="8">
      <t>ほいくえん</t>
    </rPh>
    <phoneticPr fontId="127" type="Hiragana"/>
  </si>
  <si>
    <t>うみのくにほいくえんきくな</t>
  </si>
  <si>
    <t>おおくらやまえきまえのぞみ保育園</t>
    <rPh sb="13" eb="16">
      <t>ほいくえん</t>
    </rPh>
    <phoneticPr fontId="127" type="Hiragana"/>
  </si>
  <si>
    <t>おおくらやまえきまえのぞみほいくえん</t>
  </si>
  <si>
    <t>大倉山元気の泉保育園</t>
    <rPh sb="0" eb="3">
      <t>おおくらやま</t>
    </rPh>
    <rPh sb="3" eb="5">
      <t>げんき</t>
    </rPh>
    <rPh sb="6" eb="7">
      <t>いずみ</t>
    </rPh>
    <rPh sb="7" eb="10">
      <t>ほいくえん</t>
    </rPh>
    <phoneticPr fontId="127" type="Hiragana"/>
  </si>
  <si>
    <t>おおくらやまげんきのいずみほいくえん</t>
  </si>
  <si>
    <t>大倉山保育園</t>
    <rPh sb="0" eb="3">
      <t>おおくらやま</t>
    </rPh>
    <rPh sb="3" eb="6">
      <t>ほいくえん</t>
    </rPh>
    <phoneticPr fontId="127" type="Hiragana"/>
  </si>
  <si>
    <t>おおくらやまほいくえん</t>
  </si>
  <si>
    <t>大曽根コスモス保育園</t>
    <rPh sb="0" eb="3">
      <t>おおそね</t>
    </rPh>
    <rPh sb="7" eb="10">
      <t>ほいくえん</t>
    </rPh>
    <phoneticPr fontId="127" type="Hiragana"/>
  </si>
  <si>
    <t>おおそねこすもすほいくえん</t>
  </si>
  <si>
    <t>おおつな保育園</t>
    <rPh sb="4" eb="7">
      <t>ほいくえん</t>
    </rPh>
    <phoneticPr fontId="127" type="Hiragana"/>
  </si>
  <si>
    <t>おおつなほいくえん</t>
  </si>
  <si>
    <t>菊名愛児園</t>
    <rPh sb="0" eb="2">
      <t>きくな</t>
    </rPh>
    <rPh sb="2" eb="4">
      <t>あいじ</t>
    </rPh>
    <rPh sb="4" eb="5">
      <t>えん</t>
    </rPh>
    <phoneticPr fontId="127" type="Hiragana"/>
  </si>
  <si>
    <t>きくなあいじえん</t>
  </si>
  <si>
    <t>キッズパートナー小机</t>
    <rPh sb="8" eb="10">
      <t>こづくえ</t>
    </rPh>
    <phoneticPr fontId="127" type="Hiragana"/>
  </si>
  <si>
    <t>きっずぱーとなーこづくえ</t>
  </si>
  <si>
    <t>木下の保育園綱島東</t>
    <rPh sb="0" eb="2">
      <t>きのした</t>
    </rPh>
    <rPh sb="3" eb="6">
      <t>ほいくえん</t>
    </rPh>
    <rPh sb="6" eb="8">
      <t>つなしま</t>
    </rPh>
    <rPh sb="8" eb="9">
      <t>ひがし</t>
    </rPh>
    <phoneticPr fontId="127" type="Hiragana"/>
  </si>
  <si>
    <t>きのしたのほいくえんつなしまひがし</t>
  </si>
  <si>
    <t>くっくおさんぽ保育園</t>
    <rPh sb="7" eb="10">
      <t>ほいくえん</t>
    </rPh>
    <phoneticPr fontId="127" type="Hiragana"/>
  </si>
  <si>
    <t>くっくおさんぽほいくえん</t>
  </si>
  <si>
    <t>くっくおさんぽ保育園大倉山</t>
    <rPh sb="7" eb="10">
      <t>ほいくえん</t>
    </rPh>
    <rPh sb="10" eb="13">
      <t>おおくらやま</t>
    </rPh>
    <phoneticPr fontId="127" type="Hiragana"/>
  </si>
  <si>
    <t>くっくおさんぽほいくえんおおくらやま</t>
  </si>
  <si>
    <t>くっくおさんぽ保育園ふとお</t>
    <rPh sb="7" eb="10">
      <t>ほいくえん</t>
    </rPh>
    <phoneticPr fontId="127" type="Hiragana"/>
  </si>
  <si>
    <t>くっくおさんぽほいくえんふとお</t>
  </si>
  <si>
    <t>クレシュ新横浜</t>
    <rPh sb="4" eb="7">
      <t>しんよこはま</t>
    </rPh>
    <phoneticPr fontId="127" type="Hiragana"/>
  </si>
  <si>
    <t>くれしゅしんよこはま</t>
  </si>
  <si>
    <t>ケンパ高田</t>
    <rPh sb="3" eb="5">
      <t>たかだ</t>
    </rPh>
    <phoneticPr fontId="127" type="Hiragana"/>
  </si>
  <si>
    <t>けんぱたかた</t>
  </si>
  <si>
    <t>港北コスモス保育園</t>
    <rPh sb="0" eb="2">
      <t>こうほく</t>
    </rPh>
    <rPh sb="6" eb="9">
      <t>ほいくえん</t>
    </rPh>
    <phoneticPr fontId="127" type="Hiragana"/>
  </si>
  <si>
    <t>こうほくこすもすほいくえん</t>
  </si>
  <si>
    <t>コビープリスクールつなしま</t>
    <phoneticPr fontId="127" type="Hiragana"/>
  </si>
  <si>
    <t>こびーぷりすくーるつなしま</t>
  </si>
  <si>
    <t>下田みんなの保育園</t>
    <rPh sb="0" eb="2">
      <t>しもだ</t>
    </rPh>
    <rPh sb="6" eb="9">
      <t>ほいくえん</t>
    </rPh>
    <phoneticPr fontId="127" type="Hiragana"/>
  </si>
  <si>
    <t>しもだみんなのほいくえん</t>
  </si>
  <si>
    <t>社会福祉法人春献美会みのわのぞみ保育園</t>
    <rPh sb="0" eb="2">
      <t>しゃかい</t>
    </rPh>
    <rPh sb="2" eb="4">
      <t>ふくし</t>
    </rPh>
    <rPh sb="4" eb="6">
      <t>ほうじん</t>
    </rPh>
    <rPh sb="6" eb="7">
      <t>はる</t>
    </rPh>
    <rPh sb="7" eb="8">
      <t>こん</t>
    </rPh>
    <rPh sb="8" eb="9">
      <t>み</t>
    </rPh>
    <rPh sb="9" eb="10">
      <t>かい</t>
    </rPh>
    <rPh sb="16" eb="19">
      <t>ほいくえん</t>
    </rPh>
    <phoneticPr fontId="127" type="Hiragana"/>
  </si>
  <si>
    <t>みのわのぞみほいくえん</t>
  </si>
  <si>
    <t>小学館アカデミーつなしま保育園</t>
    <rPh sb="0" eb="3">
      <t>しょうがくかん</t>
    </rPh>
    <rPh sb="12" eb="15">
      <t>ほいくえん</t>
    </rPh>
    <phoneticPr fontId="127" type="Hiragana"/>
  </si>
  <si>
    <t>しょうがくかんあかでみーつなしまほいくえん</t>
  </si>
  <si>
    <t>小学館アカデミーひよし保育園</t>
    <rPh sb="0" eb="3">
      <t>しょうがくかん</t>
    </rPh>
    <rPh sb="11" eb="14">
      <t>ほいくえん</t>
    </rPh>
    <phoneticPr fontId="127" type="Hiragana"/>
  </si>
  <si>
    <t>しょうがくかんあかでみーひよしほいくえん</t>
  </si>
  <si>
    <t>スターチャイルド≪新吉田ナーサリー≫</t>
    <rPh sb="9" eb="10">
      <t>しん</t>
    </rPh>
    <rPh sb="10" eb="12">
      <t>よしだ</t>
    </rPh>
    <phoneticPr fontId="127" type="Hiragana"/>
  </si>
  <si>
    <t>すたーちゃいるどしんよしだなーさりー</t>
  </si>
  <si>
    <t>第二尚花愛児園</t>
    <rPh sb="0" eb="2">
      <t>だいに</t>
    </rPh>
    <rPh sb="2" eb="3">
      <t>なお</t>
    </rPh>
    <rPh sb="3" eb="4">
      <t>はな</t>
    </rPh>
    <rPh sb="4" eb="6">
      <t>あいじ</t>
    </rPh>
    <rPh sb="6" eb="7">
      <t>えん</t>
    </rPh>
    <phoneticPr fontId="127" type="Hiragana"/>
  </si>
  <si>
    <t>だいにしょうかあいじえん</t>
  </si>
  <si>
    <t>第二福澤保育センター</t>
    <rPh sb="0" eb="2">
      <t>だいに</t>
    </rPh>
    <rPh sb="2" eb="4">
      <t>ふくざわ</t>
    </rPh>
    <rPh sb="4" eb="6">
      <t>ほいく</t>
    </rPh>
    <phoneticPr fontId="127" type="Hiragana"/>
  </si>
  <si>
    <t>だいにふくざわほいくせんたー</t>
  </si>
  <si>
    <t>太陽の子日吉保育園</t>
    <rPh sb="0" eb="2">
      <t>たいよう</t>
    </rPh>
    <rPh sb="3" eb="4">
      <t>こ</t>
    </rPh>
    <rPh sb="4" eb="6">
      <t>ひよし</t>
    </rPh>
    <rPh sb="6" eb="9">
      <t>ほいくえん</t>
    </rPh>
    <phoneticPr fontId="127" type="Hiragana"/>
  </si>
  <si>
    <t>たいようのこひよしほいくえん</t>
  </si>
  <si>
    <t>たかた保育園</t>
    <rPh sb="3" eb="6">
      <t>ほいくえん</t>
    </rPh>
    <phoneticPr fontId="127" type="Hiragana"/>
  </si>
  <si>
    <t>たかたほいくえん</t>
  </si>
  <si>
    <t>たんぽぽ保育園</t>
    <rPh sb="4" eb="7">
      <t>ほいくえん</t>
    </rPh>
    <phoneticPr fontId="127" type="Hiragana"/>
  </si>
  <si>
    <t>たんぽぽほいくえん</t>
  </si>
  <si>
    <t>ちいさなたね保育園</t>
    <rPh sb="6" eb="9">
      <t>ほいくえん</t>
    </rPh>
    <phoneticPr fontId="127" type="Hiragana"/>
  </si>
  <si>
    <t>ちいさなたねほいくえん</t>
  </si>
  <si>
    <t>テンダーラビング保育園綱島東</t>
    <rPh sb="8" eb="11">
      <t>ほいくえん</t>
    </rPh>
    <rPh sb="11" eb="13">
      <t>つなしま</t>
    </rPh>
    <rPh sb="13" eb="14">
      <t>ひがし</t>
    </rPh>
    <phoneticPr fontId="127" type="Hiragana"/>
  </si>
  <si>
    <t>てんだーらびんぐほいくえんつなしまひがし</t>
  </si>
  <si>
    <t>なあな保育園</t>
    <rPh sb="3" eb="6">
      <t>ほいくえん</t>
    </rPh>
    <phoneticPr fontId="127" type="Hiragana"/>
  </si>
  <si>
    <t>なあなほいくえん</t>
  </si>
  <si>
    <t>尚花愛児園</t>
    <rPh sb="0" eb="1">
      <t>なお</t>
    </rPh>
    <rPh sb="1" eb="2">
      <t>はな</t>
    </rPh>
    <rPh sb="2" eb="4">
      <t>あいじ</t>
    </rPh>
    <rPh sb="4" eb="5">
      <t>えん</t>
    </rPh>
    <phoneticPr fontId="127" type="Hiragana"/>
  </si>
  <si>
    <t>しょうかあいじえん</t>
  </si>
  <si>
    <t>にじいろ保育園綱島</t>
    <rPh sb="4" eb="7">
      <t>ほいくえん</t>
    </rPh>
    <rPh sb="7" eb="9">
      <t>つなしま</t>
    </rPh>
    <phoneticPr fontId="127" type="Hiragana"/>
  </si>
  <si>
    <t>にじいろほいくえんつなしま</t>
  </si>
  <si>
    <t>新羽どろんこ保育園</t>
    <rPh sb="0" eb="2">
      <t>にっぱ</t>
    </rPh>
    <rPh sb="6" eb="9">
      <t>ほいくえん</t>
    </rPh>
    <phoneticPr fontId="127" type="Hiragana"/>
  </si>
  <si>
    <t>にっぱどろんこほいくえん</t>
  </si>
  <si>
    <t>はなまる保育園</t>
    <rPh sb="4" eb="7">
      <t>ほいくえん</t>
    </rPh>
    <phoneticPr fontId="127" type="Hiragana"/>
  </si>
  <si>
    <t>はなまるほいくえん</t>
  </si>
  <si>
    <t>光の園アンティー保育園</t>
    <rPh sb="0" eb="1">
      <t>ひかり</t>
    </rPh>
    <rPh sb="2" eb="3">
      <t>えん</t>
    </rPh>
    <rPh sb="8" eb="11">
      <t>ほいくえん</t>
    </rPh>
    <phoneticPr fontId="127" type="Hiragana"/>
  </si>
  <si>
    <t>ひかりのそのあんてぃーほいくえん</t>
  </si>
  <si>
    <t>光の園保育園</t>
    <rPh sb="0" eb="1">
      <t>ひかり</t>
    </rPh>
    <rPh sb="2" eb="3">
      <t>えん</t>
    </rPh>
    <rPh sb="3" eb="6">
      <t>ほいくえん</t>
    </rPh>
    <phoneticPr fontId="127" type="Hiragana"/>
  </si>
  <si>
    <t>ひかりのそのほいくえん</t>
  </si>
  <si>
    <t>聖保育園</t>
    <rPh sb="0" eb="1">
      <t>ひじり</t>
    </rPh>
    <rPh sb="1" eb="4">
      <t>ほいくえん</t>
    </rPh>
    <phoneticPr fontId="127" type="Hiragana"/>
  </si>
  <si>
    <t>ひじりほいくえん</t>
  </si>
  <si>
    <t>聖保育園第二</t>
    <rPh sb="0" eb="1">
      <t>ひじり</t>
    </rPh>
    <rPh sb="1" eb="4">
      <t>ほいくえん</t>
    </rPh>
    <rPh sb="4" eb="6">
      <t>だいに</t>
    </rPh>
    <phoneticPr fontId="127" type="Hiragana"/>
  </si>
  <si>
    <t>ひじりほいくえんだいに</t>
  </si>
  <si>
    <t>日吉みんなの保育園</t>
    <rPh sb="0" eb="2">
      <t>ひよし</t>
    </rPh>
    <rPh sb="6" eb="9">
      <t>ほいくえん</t>
    </rPh>
    <phoneticPr fontId="127" type="Hiragana"/>
  </si>
  <si>
    <t>ひよしみんなのほいくえん</t>
  </si>
  <si>
    <t>日吉夢保育園</t>
    <rPh sb="0" eb="2">
      <t>ひよし</t>
    </rPh>
    <rPh sb="2" eb="3">
      <t>ゆめ</t>
    </rPh>
    <rPh sb="3" eb="6">
      <t>ほいくえん</t>
    </rPh>
    <phoneticPr fontId="127" type="Hiragana"/>
  </si>
  <si>
    <t>ひよしゆめほいくえん</t>
  </si>
  <si>
    <t>ブライト保育園横浜綱島</t>
    <rPh sb="4" eb="7">
      <t>ほいくえん</t>
    </rPh>
    <rPh sb="7" eb="9">
      <t>よこはま</t>
    </rPh>
    <rPh sb="9" eb="11">
      <t>つなしま</t>
    </rPh>
    <phoneticPr fontId="127" type="Hiragana"/>
  </si>
  <si>
    <t>ぶらいとほいくえんよこはまつなしま</t>
  </si>
  <si>
    <t>ブライト保育園横浜日吉</t>
    <rPh sb="4" eb="7">
      <t>ほいくえん</t>
    </rPh>
    <rPh sb="7" eb="9">
      <t>よこはま</t>
    </rPh>
    <rPh sb="9" eb="11">
      <t>ひよし</t>
    </rPh>
    <phoneticPr fontId="127" type="Hiragana"/>
  </si>
  <si>
    <t>ぶらいとほいくえんよこはまひよし</t>
  </si>
  <si>
    <t>ペガサス新横浜保育園</t>
    <rPh sb="4" eb="7">
      <t>しんよこはま</t>
    </rPh>
    <rPh sb="7" eb="10">
      <t>ほいくえん</t>
    </rPh>
    <phoneticPr fontId="127" type="Hiragana"/>
  </si>
  <si>
    <t>ぺがさすしんよこはまほいくえん</t>
  </si>
  <si>
    <t>ペガサスベビー保育園</t>
    <rPh sb="7" eb="10">
      <t>ほいくえん</t>
    </rPh>
    <phoneticPr fontId="127" type="Hiragana"/>
  </si>
  <si>
    <t>ぺがさすべびーほいくえん</t>
  </si>
  <si>
    <t>ペガサス夜間保育園</t>
    <rPh sb="4" eb="6">
      <t>やかん</t>
    </rPh>
    <rPh sb="6" eb="9">
      <t>ほいくえん</t>
    </rPh>
    <phoneticPr fontId="127" type="Hiragana"/>
  </si>
  <si>
    <t>ぺがさすやかんほいくえん</t>
  </si>
  <si>
    <t>ポピンズナーサリースクール小机</t>
    <rPh sb="13" eb="15">
      <t>こづくえ</t>
    </rPh>
    <phoneticPr fontId="127" type="Hiragana"/>
  </si>
  <si>
    <t>ぽぴんずなーさりーすくーるこづくえ</t>
  </si>
  <si>
    <t>ポピンズナーサリースクール綱島</t>
    <rPh sb="13" eb="15">
      <t>つなしま</t>
    </rPh>
    <phoneticPr fontId="127" type="Hiragana"/>
  </si>
  <si>
    <t>ぽぴんずなーさりーすくーるつなしま</t>
  </si>
  <si>
    <t>マーマしのはら保育園</t>
    <rPh sb="7" eb="10">
      <t>ほいくえん</t>
    </rPh>
    <phoneticPr fontId="127" type="Hiragana"/>
  </si>
  <si>
    <t>まーましのはらほいくえん</t>
  </si>
  <si>
    <t>マイ・ハート綱島東保育園</t>
    <rPh sb="6" eb="9">
      <t>つなしまひがし</t>
    </rPh>
    <rPh sb="9" eb="12">
      <t>ほいくえん</t>
    </rPh>
    <phoneticPr fontId="127" type="Hiragana"/>
  </si>
  <si>
    <t>まい･はーとつなしまひがしほいくえん</t>
  </si>
  <si>
    <t>まめどくれっしゅ</t>
    <phoneticPr fontId="127" type="Hiragana"/>
  </si>
  <si>
    <t>まめどくれっしゅ</t>
  </si>
  <si>
    <t>大豆戸どろんこ保育園</t>
    <rPh sb="0" eb="3">
      <t>まめど</t>
    </rPh>
    <rPh sb="7" eb="10">
      <t>ほいくえん</t>
    </rPh>
    <phoneticPr fontId="127" type="Hiragana"/>
  </si>
  <si>
    <t>まめどどろんこほいくえん</t>
  </si>
  <si>
    <t>みらいく高田園</t>
    <rPh sb="4" eb="6">
      <t>たかだ</t>
    </rPh>
    <rPh sb="6" eb="7">
      <t>えん</t>
    </rPh>
    <phoneticPr fontId="127" type="Hiragana"/>
  </si>
  <si>
    <t>みらいくたかだえん</t>
  </si>
  <si>
    <t>みらいく日吉本町園</t>
    <rPh sb="4" eb="8">
      <t>ひよしほんちょう</t>
    </rPh>
    <rPh sb="8" eb="9">
      <t>えん</t>
    </rPh>
    <phoneticPr fontId="127" type="Hiragana"/>
  </si>
  <si>
    <t>みらいくひよしほんちょうえん</t>
  </si>
  <si>
    <t>めぐみ保育園</t>
    <rPh sb="3" eb="6">
      <t>ほいくえん</t>
    </rPh>
    <phoneticPr fontId="127" type="Hiragana"/>
  </si>
  <si>
    <t>めぐみほいくえん</t>
  </si>
  <si>
    <t>森のエルマー保育園</t>
    <rPh sb="0" eb="1">
      <t>もり</t>
    </rPh>
    <rPh sb="6" eb="9">
      <t>ほいくえん</t>
    </rPh>
    <phoneticPr fontId="127" type="Hiragana"/>
  </si>
  <si>
    <t>もりのえるまーほいくえん</t>
  </si>
  <si>
    <t>森の樹保育園</t>
    <rPh sb="0" eb="1">
      <t>もり</t>
    </rPh>
    <rPh sb="2" eb="3">
      <t>き</t>
    </rPh>
    <rPh sb="3" eb="6">
      <t>ほいくえん</t>
    </rPh>
    <phoneticPr fontId="127" type="Hiragana"/>
  </si>
  <si>
    <t>もりのきほいくえん</t>
  </si>
  <si>
    <t>リトルスカラー妙蓮寺保育園</t>
    <rPh sb="7" eb="10">
      <t>みょうれんじ</t>
    </rPh>
    <rPh sb="10" eb="13">
      <t>ほいくえん</t>
    </rPh>
    <phoneticPr fontId="127" type="Hiragana"/>
  </si>
  <si>
    <t>りとるすからーみょうれんじほいくえん</t>
  </si>
  <si>
    <t>わおわお大倉山保育園</t>
    <rPh sb="4" eb="7">
      <t>おおくらやま</t>
    </rPh>
    <rPh sb="7" eb="10">
      <t>ほいくえん</t>
    </rPh>
    <phoneticPr fontId="127" type="Hiragana"/>
  </si>
  <si>
    <t>わおわおおおくらやまほいくえん</t>
  </si>
  <si>
    <t>わかさと保育園</t>
    <rPh sb="4" eb="7">
      <t>ほいくえん</t>
    </rPh>
    <phoneticPr fontId="127" type="Hiragana"/>
  </si>
  <si>
    <t>わかさとほいくえん</t>
  </si>
  <si>
    <t>あーす保育園鶴見中央</t>
  </si>
  <si>
    <t>あーすほいくえんつるみちゅうおう</t>
    <phoneticPr fontId="21"/>
  </si>
  <si>
    <t>オハナ新羽保育園</t>
  </si>
  <si>
    <t>おはなにっぱほいくえん</t>
    <phoneticPr fontId="21"/>
  </si>
  <si>
    <t>オハナ鶴見保育園</t>
  </si>
  <si>
    <t>おはなつるみほいくえん</t>
    <phoneticPr fontId="21"/>
  </si>
  <si>
    <t>スターチャイルド≪日吉本町駅前ナーサリー≫</t>
  </si>
  <si>
    <t>すたーちゃいるどひよしほんまちえきまえなーさりー</t>
    <phoneticPr fontId="21"/>
  </si>
  <si>
    <t>ミアヘルサ保育園ひびき綱島</t>
  </si>
  <si>
    <t>みあへるさほいくえんひびきつなしま</t>
    <phoneticPr fontId="21"/>
  </si>
  <si>
    <t>まなびの森ヴィラ日吉こども園</t>
  </si>
  <si>
    <t>ヴぃらひよしこどもえん</t>
  </si>
  <si>
    <t>まなびの森菊名こども園</t>
  </si>
  <si>
    <t>きくなこどもえん</t>
  </si>
  <si>
    <t>まなびの森駒岡こども園</t>
  </si>
  <si>
    <t>こまおかこどもえん</t>
  </si>
  <si>
    <t>まなびの森綱島こども園</t>
  </si>
  <si>
    <t>つなしまこどもえん</t>
  </si>
  <si>
    <t>まなびの森日吉こども園</t>
  </si>
  <si>
    <t>ひよしこどもえん</t>
  </si>
  <si>
    <t>あさひ台幼稚園</t>
  </si>
  <si>
    <t>にんていこどもえんあさひだいようちえん</t>
  </si>
  <si>
    <t>認定こども園山王台幼稚園</t>
  </si>
  <si>
    <t>にんていこどもえんさんのうだいようちえん</t>
  </si>
  <si>
    <t>グローバルキッズ日吉５丁目園</t>
    <rPh sb="8" eb="10">
      <t>ひよし</t>
    </rPh>
    <rPh sb="11" eb="13">
      <t>ちょうめ</t>
    </rPh>
    <rPh sb="13" eb="14">
      <t>えん</t>
    </rPh>
    <phoneticPr fontId="127" type="Hiragana"/>
  </si>
  <si>
    <t>ぐろーばるきっずひよしごちょうめえん</t>
  </si>
  <si>
    <t>グローバルキッズ大倉山園</t>
    <phoneticPr fontId="127" type="Hiragana"/>
  </si>
  <si>
    <t>ぐろーばるきっずおおくらやまえん</t>
  </si>
  <si>
    <t>SANDAKID保育園</t>
  </si>
  <si>
    <t>さんだきっどほいくえん</t>
  </si>
  <si>
    <t>きくなハート保育園</t>
    <phoneticPr fontId="127" type="Hiragana"/>
  </si>
  <si>
    <t>きくなはーとほいくえん</t>
  </si>
  <si>
    <t>スターチャイルド≪生麦ナーサリー≫</t>
    <phoneticPr fontId="127" type="Hiragana"/>
  </si>
  <si>
    <t>すたーちゃいるどなまむぎなーさりー</t>
  </si>
  <si>
    <t>豊岡ひまわり保育園</t>
    <rPh sb="0" eb="2">
      <t>とよおか</t>
    </rPh>
    <rPh sb="6" eb="9">
      <t>ほいくえん</t>
    </rPh>
    <phoneticPr fontId="127" type="Hiragana"/>
  </si>
  <si>
    <t>とよおかひまわりほいくえん</t>
  </si>
  <si>
    <t>トライアングルスマイル</t>
  </si>
  <si>
    <t>とらいあんぐるすまいる</t>
  </si>
  <si>
    <t>にじいろ保育園駒岡</t>
    <phoneticPr fontId="127" type="Hiragana"/>
  </si>
  <si>
    <t>にじいろほいくえんこまおか</t>
  </si>
  <si>
    <t>にじいろ保育園駒岡四丁目</t>
    <phoneticPr fontId="127" type="Hiragana"/>
  </si>
  <si>
    <t>にじいろほいくえんこまおかよんちょうめ</t>
  </si>
  <si>
    <t>馬場どろんこ保育園</t>
    <rPh sb="0" eb="2">
      <t>ばば</t>
    </rPh>
    <rPh sb="6" eb="9">
      <t>ほいくえん</t>
    </rPh>
    <phoneticPr fontId="127" type="Hiragana"/>
  </si>
  <si>
    <t>ばばどろんこほいくえん</t>
  </si>
  <si>
    <t>フェアリーテイルみらい</t>
    <phoneticPr fontId="127" type="Hiragana"/>
  </si>
  <si>
    <t>ふぇありーているみらい</t>
  </si>
  <si>
    <t>ベネッセ菊名保育園</t>
  </si>
  <si>
    <t>べねっせきくなほいくえん</t>
  </si>
  <si>
    <t>みゆさと保育園</t>
    <rPh sb="4" eb="7">
      <t>ほいくえん</t>
    </rPh>
    <phoneticPr fontId="127" type="Hiragana"/>
  </si>
  <si>
    <t>みゆさとほいくえん</t>
  </si>
  <si>
    <t>横浜矢向雲母保育園</t>
    <rPh sb="0" eb="2">
      <t>よこはま</t>
    </rPh>
    <rPh sb="2" eb="4">
      <t>やこう</t>
    </rPh>
    <rPh sb="4" eb="6">
      <t>きらら</t>
    </rPh>
    <rPh sb="6" eb="9">
      <t>ほいくえん</t>
    </rPh>
    <phoneticPr fontId="127" type="Hiragana"/>
  </si>
  <si>
    <t>よこはまやこうきららほいくえん</t>
  </si>
  <si>
    <t>横浜山手モンテッソーリ保育園</t>
    <phoneticPr fontId="127" type="Hiragana"/>
  </si>
  <si>
    <t>よこはまやまてもんてっそーりほいくえん</t>
  </si>
  <si>
    <t>市場ポケット保育園</t>
    <phoneticPr fontId="127" type="Hiragana"/>
  </si>
  <si>
    <t>いちばぽけっとほいくえん</t>
  </si>
  <si>
    <t>生麦ポケット保育園</t>
    <phoneticPr fontId="127" type="Hiragana"/>
  </si>
  <si>
    <t>なまむぎぽけっとほいくえん</t>
  </si>
  <si>
    <t>保育園スカイ・ウイング</t>
    <phoneticPr fontId="127" type="Hiragana"/>
  </si>
  <si>
    <t>ほいくえんすかいういんぐ</t>
  </si>
  <si>
    <t>グローバルキッズ菊名園</t>
    <rPh sb="8" eb="9">
      <t>きく</t>
    </rPh>
    <rPh sb="9" eb="11">
      <t>めいえん</t>
    </rPh>
    <phoneticPr fontId="127" type="Hiragana"/>
  </si>
  <si>
    <t>ぐろーばるきっずきくなえん</t>
  </si>
  <si>
    <t>グローバルキッズ下田町園</t>
    <rPh sb="8" eb="11">
      <t>しもたまち</t>
    </rPh>
    <rPh sb="11" eb="12">
      <t>えん</t>
    </rPh>
    <phoneticPr fontId="127" type="Hiragana"/>
  </si>
  <si>
    <t>ぐろーばるきっずしもだちょうえん</t>
  </si>
  <si>
    <t>グローバルキッズ綱島園</t>
    <rPh sb="8" eb="10">
      <t>つなしま</t>
    </rPh>
    <rPh sb="10" eb="11">
      <t>えん</t>
    </rPh>
    <phoneticPr fontId="127" type="Hiragana"/>
  </si>
  <si>
    <t>ぐろーばるきっずつなしまえん</t>
  </si>
  <si>
    <t>グローバルキッズ日吉園</t>
    <rPh sb="8" eb="10">
      <t>ひよし</t>
    </rPh>
    <rPh sb="10" eb="11">
      <t>えん</t>
    </rPh>
    <phoneticPr fontId="127" type="Hiragana"/>
  </si>
  <si>
    <t>ぐろーばるきっずひよしえん</t>
  </si>
  <si>
    <t>パレット保育園・大倉山</t>
    <rPh sb="4" eb="7">
      <t>ほいくえん</t>
    </rPh>
    <rPh sb="8" eb="10">
      <t>おおくら</t>
    </rPh>
    <rPh sb="10" eb="11">
      <t>さん</t>
    </rPh>
    <phoneticPr fontId="127" type="Hiragana"/>
  </si>
  <si>
    <t>ぱれっとほいくえんおおくらやま</t>
  </si>
  <si>
    <t>パレット保育園・高田</t>
    <rPh sb="4" eb="7">
      <t>ほいくえん</t>
    </rPh>
    <rPh sb="8" eb="10">
      <t>たかだ</t>
    </rPh>
    <phoneticPr fontId="127" type="Hiragana"/>
  </si>
  <si>
    <t>ぱれっとほいくえん･たかた</t>
  </si>
  <si>
    <t>パレット保育園・綱島</t>
    <rPh sb="4" eb="7">
      <t>ほいくえん</t>
    </rPh>
    <rPh sb="8" eb="10">
      <t>つなじま</t>
    </rPh>
    <phoneticPr fontId="127" type="Hiragana"/>
  </si>
  <si>
    <t>ぱれっとほいくえん･つなしま</t>
  </si>
  <si>
    <t>パレット保育園・大豆戸</t>
    <rPh sb="4" eb="7">
      <t>ほいくえん</t>
    </rPh>
    <rPh sb="8" eb="11">
      <t>まめど</t>
    </rPh>
    <phoneticPr fontId="127" type="Hiragana"/>
  </si>
  <si>
    <t>ぱれっとほいくえん･まめど</t>
  </si>
  <si>
    <t>ベネッセ新横浜保育園</t>
    <rPh sb="4" eb="7">
      <t>しんよこはま</t>
    </rPh>
    <rPh sb="7" eb="10">
      <t>ほいくえん</t>
    </rPh>
    <phoneticPr fontId="127" type="Hiragana"/>
  </si>
  <si>
    <t>べねっせしんよこはまほいくえん</t>
  </si>
  <si>
    <t>ベネッセ綱島台保育園</t>
    <rPh sb="4" eb="6">
      <t>つなしま</t>
    </rPh>
    <rPh sb="6" eb="7">
      <t>だい</t>
    </rPh>
    <rPh sb="7" eb="10">
      <t>ほいくえん</t>
    </rPh>
    <phoneticPr fontId="127" type="Hiragana"/>
  </si>
  <si>
    <t>べねっせつなしまだいほいくえん</t>
  </si>
  <si>
    <t>ベネッセ日吉保育園</t>
    <rPh sb="4" eb="6">
      <t>ひよし</t>
    </rPh>
    <rPh sb="6" eb="9">
      <t>ほいくえん</t>
    </rPh>
    <phoneticPr fontId="127" type="Hiragana"/>
  </si>
  <si>
    <t>べねっせひよしほいくえん</t>
  </si>
  <si>
    <t>Gakkenほいくえん矢向</t>
    <rPh sb="11" eb="13">
      <t>やこう</t>
    </rPh>
    <phoneticPr fontId="127" type="Hiragana"/>
  </si>
  <si>
    <t>がっけんほいくえんやこう</t>
  </si>
  <si>
    <t>Ｊキッズプラネット鶴見保育園</t>
    <rPh sb="9" eb="11">
      <t>つるみ</t>
    </rPh>
    <rPh sb="11" eb="14">
      <t>ほいくえん</t>
    </rPh>
    <phoneticPr fontId="127" type="Hiragana"/>
  </si>
  <si>
    <t>じぇいきっずぷらねっとつるみほいくえん</t>
  </si>
  <si>
    <t>Ｐ’ｓスマイル保育園</t>
    <rPh sb="7" eb="10">
      <t>ほいくえん</t>
    </rPh>
    <phoneticPr fontId="127" type="Hiragana"/>
  </si>
  <si>
    <t>ぴーずすまいるほいくえん</t>
  </si>
  <si>
    <t>ＳＥＡＫＩＤ保育園</t>
    <rPh sb="6" eb="9">
      <t>ほいくえん</t>
    </rPh>
    <phoneticPr fontId="127" type="Hiragana"/>
  </si>
  <si>
    <t>しーきっどほいくえん</t>
  </si>
  <si>
    <t>明日葉保育園駒岡園</t>
    <rPh sb="0" eb="3">
      <t>あしたば</t>
    </rPh>
    <rPh sb="3" eb="6">
      <t>ほいくえん</t>
    </rPh>
    <rPh sb="6" eb="8">
      <t>こまおか</t>
    </rPh>
    <rPh sb="8" eb="9">
      <t>えん</t>
    </rPh>
    <phoneticPr fontId="127" type="Hiragana"/>
  </si>
  <si>
    <t>あしたばほいくえんこまおかえん</t>
  </si>
  <si>
    <t>明日葉保育園鶴見園</t>
    <rPh sb="0" eb="3">
      <t>あしたば</t>
    </rPh>
    <rPh sb="3" eb="6">
      <t>ほいくえん</t>
    </rPh>
    <rPh sb="6" eb="8">
      <t>つるみ</t>
    </rPh>
    <rPh sb="8" eb="9">
      <t>えん</t>
    </rPh>
    <phoneticPr fontId="127" type="Hiragana"/>
  </si>
  <si>
    <t>あしたばほいくえんつるみえん</t>
  </si>
  <si>
    <t>あゆみ保育園鶴見</t>
    <rPh sb="3" eb="6">
      <t>ほいくえん</t>
    </rPh>
    <rPh sb="6" eb="8">
      <t>つるみ</t>
    </rPh>
    <phoneticPr fontId="127" type="Hiragana"/>
  </si>
  <si>
    <t>あゆみほいくえんつるみ</t>
  </si>
  <si>
    <t>入船の森保育園</t>
    <rPh sb="0" eb="2">
      <t>いりふね</t>
    </rPh>
    <rPh sb="3" eb="4">
      <t>もり</t>
    </rPh>
    <rPh sb="4" eb="7">
      <t>ほいくえん</t>
    </rPh>
    <phoneticPr fontId="127" type="Hiragana"/>
  </si>
  <si>
    <t>いりふねのもりほいくえん</t>
  </si>
  <si>
    <t>えみ保育園</t>
    <rPh sb="2" eb="5">
      <t>ほいくえん</t>
    </rPh>
    <phoneticPr fontId="127" type="Hiragana"/>
  </si>
  <si>
    <t>えみほいくえん</t>
  </si>
  <si>
    <t>花月園前ここわ保育園</t>
    <rPh sb="0" eb="4">
      <t>かげつえんまえ</t>
    </rPh>
    <rPh sb="7" eb="10">
      <t>ほいくえん</t>
    </rPh>
    <phoneticPr fontId="127" type="Hiragana"/>
  </si>
  <si>
    <t>かげつえんまえここわほいくえん</t>
  </si>
  <si>
    <t>上末吉白百合保育園</t>
    <rPh sb="0" eb="1">
      <t>かみ</t>
    </rPh>
    <rPh sb="1" eb="3">
      <t>すえきち</t>
    </rPh>
    <rPh sb="3" eb="6">
      <t>しらゆり</t>
    </rPh>
    <rPh sb="6" eb="9">
      <t>ほいくえん</t>
    </rPh>
    <phoneticPr fontId="127" type="Hiragana"/>
  </si>
  <si>
    <t>かみすえよししらゆりほいくえん</t>
  </si>
  <si>
    <t>かもめ保育園</t>
    <rPh sb="3" eb="6">
      <t>ほいくえん</t>
    </rPh>
    <phoneticPr fontId="127" type="Hiragana"/>
  </si>
  <si>
    <t>かもめほいくえん</t>
  </si>
  <si>
    <t>北寺尾第二むつみ保育園</t>
    <rPh sb="0" eb="1">
      <t>きた</t>
    </rPh>
    <rPh sb="1" eb="3">
      <t>てらお</t>
    </rPh>
    <rPh sb="3" eb="5">
      <t>だいに</t>
    </rPh>
    <rPh sb="8" eb="11">
      <t>ほいくえん</t>
    </rPh>
    <phoneticPr fontId="127" type="Hiragana"/>
  </si>
  <si>
    <t>きたてらおだいにむつみほいくえん</t>
  </si>
  <si>
    <t>北寺尾むつみ保育園</t>
    <rPh sb="0" eb="1">
      <t>きた</t>
    </rPh>
    <rPh sb="1" eb="3">
      <t>てらお</t>
    </rPh>
    <rPh sb="6" eb="9">
      <t>ほいくえん</t>
    </rPh>
    <phoneticPr fontId="127" type="Hiragana"/>
  </si>
  <si>
    <t>きたてらおむつみほいくえん</t>
  </si>
  <si>
    <t>木下の保育園江ヶ崎</t>
    <rPh sb="0" eb="2">
      <t>きのした</t>
    </rPh>
    <rPh sb="3" eb="6">
      <t>ほいくえん</t>
    </rPh>
    <rPh sb="6" eb="9">
      <t>えがさき</t>
    </rPh>
    <phoneticPr fontId="127" type="Hiragana"/>
  </si>
  <si>
    <t>きのしたのほいくえんえがさき</t>
  </si>
  <si>
    <t>桑の実鶴見保育園</t>
    <rPh sb="0" eb="1">
      <t>くわ</t>
    </rPh>
    <rPh sb="2" eb="3">
      <t>み</t>
    </rPh>
    <rPh sb="3" eb="5">
      <t>つるみ</t>
    </rPh>
    <rPh sb="5" eb="8">
      <t>ほいくえん</t>
    </rPh>
    <phoneticPr fontId="127" type="Hiragana"/>
  </si>
  <si>
    <t>くわのみつるみほいくえん</t>
  </si>
  <si>
    <t>こあらっこはうすル・ソレイユ</t>
  </si>
  <si>
    <t>こあらっこはうする･それいゆ</t>
  </si>
  <si>
    <t>駒岡げんきっず保育園</t>
    <rPh sb="0" eb="2">
      <t>こまおか</t>
    </rPh>
    <rPh sb="7" eb="10">
      <t>ほいくえん</t>
    </rPh>
    <phoneticPr fontId="127" type="Hiragana"/>
  </si>
  <si>
    <t>こまおかげんきっずほいくえん</t>
  </si>
  <si>
    <t>駒岡保育園</t>
    <rPh sb="0" eb="2">
      <t>こまおか</t>
    </rPh>
    <rPh sb="2" eb="5">
      <t>ほいくえん</t>
    </rPh>
    <phoneticPr fontId="127" type="Hiragana"/>
  </si>
  <si>
    <t>こまおかほいくえん</t>
  </si>
  <si>
    <t>市場保育園</t>
    <rPh sb="0" eb="2">
      <t>しじょう</t>
    </rPh>
    <rPh sb="2" eb="5">
      <t>ほいくえん</t>
    </rPh>
    <phoneticPr fontId="127" type="Hiragana"/>
  </si>
  <si>
    <t>いちばほいくえん</t>
  </si>
  <si>
    <t>尻手すきっぷ保育園</t>
    <rPh sb="0" eb="2">
      <t>しって</t>
    </rPh>
    <rPh sb="6" eb="9">
      <t>ほいくえん</t>
    </rPh>
    <phoneticPr fontId="127" type="Hiragana"/>
  </si>
  <si>
    <t>しってすきっぷほいくえん</t>
  </si>
  <si>
    <t>新鶴見はなかご保育園</t>
    <rPh sb="0" eb="3">
      <t>しんつるみ</t>
    </rPh>
    <rPh sb="7" eb="10">
      <t>ほいくえん</t>
    </rPh>
    <phoneticPr fontId="127" type="Hiragana"/>
  </si>
  <si>
    <t>しんつるみにこにこほいくえん</t>
  </si>
  <si>
    <t>末吉いづみ保育園</t>
    <rPh sb="0" eb="2">
      <t>すえよし</t>
    </rPh>
    <rPh sb="5" eb="8">
      <t>ほいくえん</t>
    </rPh>
    <phoneticPr fontId="127" type="Hiragana"/>
  </si>
  <si>
    <t>すえよしいづみほいくえん</t>
  </si>
  <si>
    <t>末吉にこにこ保育園</t>
    <rPh sb="0" eb="2">
      <t>すえよし</t>
    </rPh>
    <rPh sb="6" eb="9">
      <t>ほいくえん</t>
    </rPh>
    <phoneticPr fontId="127" type="Hiragana"/>
  </si>
  <si>
    <t>すえよしにこにこほいくえん</t>
  </si>
  <si>
    <t>スターチャイルド≪矢向ナーサリー≫</t>
    <rPh sb="9" eb="11">
      <t>やこう</t>
    </rPh>
    <phoneticPr fontId="127" type="Hiragana"/>
  </si>
  <si>
    <t>すたーちゃいるどやこうなーさりー</t>
  </si>
  <si>
    <t>總持寺保育園</t>
    <rPh sb="0" eb="3">
      <t>そうじじ</t>
    </rPh>
    <rPh sb="3" eb="6">
      <t>ほいくえん</t>
    </rPh>
    <phoneticPr fontId="127" type="Hiragana"/>
  </si>
  <si>
    <t>そうじじほいくえん</t>
  </si>
  <si>
    <t>總持寺本町通保育園</t>
    <rPh sb="0" eb="3">
      <t>そうじじ</t>
    </rPh>
    <rPh sb="3" eb="6">
      <t>ほんちょうどおり</t>
    </rPh>
    <rPh sb="6" eb="9">
      <t>ほいくえん</t>
    </rPh>
    <phoneticPr fontId="127" type="Hiragana"/>
  </si>
  <si>
    <t>そうじじほんちょうどおりほいくえん</t>
  </si>
  <si>
    <t>太陽の子尻手保育園</t>
    <rPh sb="0" eb="2">
      <t>たいよう</t>
    </rPh>
    <rPh sb="3" eb="4">
      <t>こ</t>
    </rPh>
    <rPh sb="4" eb="6">
      <t>しって</t>
    </rPh>
    <rPh sb="6" eb="9">
      <t>ほいくえん</t>
    </rPh>
    <phoneticPr fontId="127" type="Hiragana"/>
  </si>
  <si>
    <t>たいようのこしってほいくえん</t>
  </si>
  <si>
    <t>太陽の子鶴見市場保育園</t>
    <rPh sb="0" eb="2">
      <t>たいよう</t>
    </rPh>
    <rPh sb="3" eb="4">
      <t>こ</t>
    </rPh>
    <rPh sb="4" eb="6">
      <t>つるみ</t>
    </rPh>
    <rPh sb="6" eb="8">
      <t>しじょう</t>
    </rPh>
    <rPh sb="8" eb="11">
      <t>ほいくえん</t>
    </rPh>
    <phoneticPr fontId="127" type="Hiragana"/>
  </si>
  <si>
    <t>たいようのこつるみいちばほいくえん</t>
  </si>
  <si>
    <t>鶴見あけぼの保育園</t>
    <rPh sb="0" eb="2">
      <t>つるみ</t>
    </rPh>
    <rPh sb="6" eb="9">
      <t>ほいくえん</t>
    </rPh>
    <phoneticPr fontId="127" type="Hiragana"/>
  </si>
  <si>
    <t>つるみあけぼのほいくえん</t>
  </si>
  <si>
    <t>鶴見すずらん保育園</t>
    <rPh sb="0" eb="2">
      <t>つるみ</t>
    </rPh>
    <rPh sb="6" eb="9">
      <t>ほいくえん</t>
    </rPh>
    <phoneticPr fontId="127" type="Hiragana"/>
  </si>
  <si>
    <t>つるみすずらんほいくえん</t>
  </si>
  <si>
    <t>鶴見中央はなかご保育園</t>
    <rPh sb="0" eb="4">
      <t>つるみちゅうおう</t>
    </rPh>
    <rPh sb="8" eb="11">
      <t>ほいくえん</t>
    </rPh>
    <phoneticPr fontId="127" type="Hiragana"/>
  </si>
  <si>
    <t>つるみちゅうおうはなかごほいくえん</t>
  </si>
  <si>
    <t>鶴見どろんこ保育園</t>
    <rPh sb="0" eb="2">
      <t>つるみ</t>
    </rPh>
    <rPh sb="6" eb="9">
      <t>ほいくえん</t>
    </rPh>
    <phoneticPr fontId="127" type="Hiragana"/>
  </si>
  <si>
    <t>つるみどろんこほいくえん</t>
  </si>
  <si>
    <t>鶴見乳幼児福祉センター保育園</t>
    <rPh sb="0" eb="2">
      <t>つるみ</t>
    </rPh>
    <rPh sb="2" eb="5">
      <t>にゅうようじ</t>
    </rPh>
    <rPh sb="5" eb="7">
      <t>ふくし</t>
    </rPh>
    <rPh sb="11" eb="14">
      <t>ほいくえん</t>
    </rPh>
    <phoneticPr fontId="127" type="Hiragana"/>
  </si>
  <si>
    <t>つるみにゅうようじふくしせんたーほいくえん</t>
  </si>
  <si>
    <t>鶴見ポケット保育園</t>
    <rPh sb="0" eb="2">
      <t>つるみ</t>
    </rPh>
    <rPh sb="6" eb="9">
      <t>ほいくえん</t>
    </rPh>
    <phoneticPr fontId="127" type="Hiragana"/>
  </si>
  <si>
    <t>つるみぽけっとほいくえん</t>
  </si>
  <si>
    <t>鶴見ルーナ保育園</t>
    <rPh sb="0" eb="2">
      <t>つるみ</t>
    </rPh>
    <rPh sb="5" eb="8">
      <t>ほいくえん</t>
    </rPh>
    <phoneticPr fontId="127" type="Hiragana"/>
  </si>
  <si>
    <t>つるみるーなほいくえん</t>
  </si>
  <si>
    <t>東漸保育園</t>
    <rPh sb="0" eb="2">
      <t>とうぜん</t>
    </rPh>
    <rPh sb="2" eb="5">
      <t>ほいくえん</t>
    </rPh>
    <phoneticPr fontId="127" type="Hiragana"/>
  </si>
  <si>
    <t>とうぜんほいくえん</t>
  </si>
  <si>
    <t>ナーサリーつるみ</t>
    <phoneticPr fontId="127" type="Hiragana"/>
  </si>
  <si>
    <t>なーさりーつるみ</t>
  </si>
  <si>
    <t>生麦保育園</t>
    <rPh sb="0" eb="2">
      <t>なまむぎ</t>
    </rPh>
    <rPh sb="2" eb="5">
      <t>ほいくえん</t>
    </rPh>
    <phoneticPr fontId="127" type="Hiragana"/>
  </si>
  <si>
    <t>なまむぎほいくえん</t>
  </si>
  <si>
    <t>にじの風保育園</t>
    <rPh sb="3" eb="4">
      <t>かぜ</t>
    </rPh>
    <rPh sb="4" eb="7">
      <t>ほいくえん</t>
    </rPh>
    <phoneticPr fontId="127" type="Hiragana"/>
  </si>
  <si>
    <t>にじのかぜほいくえん</t>
  </si>
  <si>
    <t>ねむの樹北寺尾保育園</t>
    <rPh sb="3" eb="4">
      <t>き</t>
    </rPh>
    <rPh sb="4" eb="5">
      <t>きた</t>
    </rPh>
    <rPh sb="5" eb="7">
      <t>てらお</t>
    </rPh>
    <rPh sb="7" eb="10">
      <t>ほいくえん</t>
    </rPh>
    <phoneticPr fontId="127" type="Hiragana"/>
  </si>
  <si>
    <t>ねむのききたてらおほいくえん</t>
  </si>
  <si>
    <t>ねむの樹元宮保育園</t>
    <rPh sb="3" eb="4">
      <t>き</t>
    </rPh>
    <rPh sb="4" eb="6">
      <t>もとみや</t>
    </rPh>
    <rPh sb="6" eb="9">
      <t>ほいくえん</t>
    </rPh>
    <phoneticPr fontId="127" type="Hiragana"/>
  </si>
  <si>
    <t>ねむのきもとみやほいくえん</t>
  </si>
  <si>
    <t>花園保育園ベビーホーム</t>
    <rPh sb="0" eb="2">
      <t>はなぞの</t>
    </rPh>
    <rPh sb="2" eb="5">
      <t>ほいくえん</t>
    </rPh>
    <phoneticPr fontId="127" type="Hiragana"/>
  </si>
  <si>
    <t>はなぞのほいくえんべびーほーむ</t>
  </si>
  <si>
    <t>ビーンズ保育園</t>
    <rPh sb="4" eb="7">
      <t>ほいくえん</t>
    </rPh>
    <phoneticPr fontId="127" type="Hiragana"/>
  </si>
  <si>
    <t>びーんずほいくえん</t>
  </si>
  <si>
    <t>東寺尾どろんこ保育園</t>
    <rPh sb="0" eb="3">
      <t>ひがしてらお</t>
    </rPh>
    <rPh sb="7" eb="10">
      <t>ほいくえん</t>
    </rPh>
    <phoneticPr fontId="127" type="Hiragana"/>
  </si>
  <si>
    <t>ひがしてらおどろんこほいくえん</t>
  </si>
  <si>
    <t>フェアリーテイルつばさ</t>
  </si>
  <si>
    <t>ふぇありーているつばさ</t>
  </si>
  <si>
    <t>ぶれすと尻手ほいくえん</t>
    <rPh sb="4" eb="6">
      <t>しって</t>
    </rPh>
    <phoneticPr fontId="127" type="Hiragana"/>
  </si>
  <si>
    <t>ぶれすとしってほいくえん</t>
  </si>
  <si>
    <t>ベネッセ矢向保育園</t>
    <rPh sb="4" eb="6">
      <t>やこう</t>
    </rPh>
    <rPh sb="6" eb="9">
      <t>ほいくえん</t>
    </rPh>
    <phoneticPr fontId="127" type="Hiragana"/>
  </si>
  <si>
    <t>べねっせやこうほいくえん</t>
  </si>
  <si>
    <t>ポピンズナーサリースクール鶴見</t>
    <rPh sb="13" eb="15">
      <t>つるみ</t>
    </rPh>
    <phoneticPr fontId="127" type="Hiragana"/>
  </si>
  <si>
    <t>ぽぴんずなーさりーすくーるつるみ</t>
  </si>
  <si>
    <t>ミアヘルサ保育園ひびき矢向</t>
    <rPh sb="5" eb="8">
      <t>ほいくえん</t>
    </rPh>
    <rPh sb="11" eb="13">
      <t>やこう</t>
    </rPh>
    <phoneticPr fontId="127" type="Hiragana"/>
  </si>
  <si>
    <t>みあへるさほいくえんひびきやこう</t>
  </si>
  <si>
    <t>みつばち保育園</t>
    <rPh sb="4" eb="7">
      <t>ほいくえん</t>
    </rPh>
    <phoneticPr fontId="127" type="Hiragana"/>
  </si>
  <si>
    <t>みつばちほいくえん</t>
  </si>
  <si>
    <t>みつる保育園</t>
    <rPh sb="3" eb="6">
      <t>ほいくえん</t>
    </rPh>
    <phoneticPr fontId="127" type="Hiragana"/>
  </si>
  <si>
    <t>みつるほいくえん</t>
  </si>
  <si>
    <t>実遊中央保育園</t>
    <rPh sb="0" eb="1">
      <t>み</t>
    </rPh>
    <rPh sb="1" eb="2">
      <t>ゆ</t>
    </rPh>
    <rPh sb="2" eb="4">
      <t>ちゅうおう</t>
    </rPh>
    <rPh sb="4" eb="7">
      <t>ほいくえん</t>
    </rPh>
    <phoneticPr fontId="127" type="Hiragana"/>
  </si>
  <si>
    <t>みゆうちゅうおうほいくえん</t>
  </si>
  <si>
    <t>矢向あけぼの保育園</t>
    <rPh sb="0" eb="2">
      <t>やこう</t>
    </rPh>
    <rPh sb="6" eb="9">
      <t>ほいくえん</t>
    </rPh>
    <phoneticPr fontId="127" type="Hiragana"/>
  </si>
  <si>
    <t>やこうあけぼのほいくえん</t>
  </si>
  <si>
    <t>矢向保育園</t>
    <rPh sb="0" eb="2">
      <t>やこう</t>
    </rPh>
    <rPh sb="2" eb="5">
      <t>ほいくえん</t>
    </rPh>
    <phoneticPr fontId="127" type="Hiragana"/>
  </si>
  <si>
    <t>やこうほいくえん</t>
  </si>
  <si>
    <t>ゆめいろ保育園</t>
    <rPh sb="4" eb="7">
      <t>ほいくえん</t>
    </rPh>
    <phoneticPr fontId="127" type="Hiragana"/>
  </si>
  <si>
    <t>ゆめいろほいくえん</t>
  </si>
  <si>
    <t>ヨコハマさくら保育園</t>
    <rPh sb="7" eb="10">
      <t>ほいくえん</t>
    </rPh>
    <phoneticPr fontId="127" type="Hiragana"/>
  </si>
  <si>
    <t>よこはまさくらほいくえん</t>
  </si>
  <si>
    <t>ルーチェ保育園鶴見</t>
    <rPh sb="4" eb="7">
      <t>ほいくえん</t>
    </rPh>
    <rPh sb="7" eb="9">
      <t>つるみ</t>
    </rPh>
    <phoneticPr fontId="127" type="Hiragana"/>
  </si>
  <si>
    <t>るーちぇほいくえんつるみ</t>
  </si>
  <si>
    <t>わおわお江ヶ崎保育園</t>
    <rPh sb="4" eb="7">
      <t>えがさき</t>
    </rPh>
    <rPh sb="7" eb="10">
      <t>ほいくえん</t>
    </rPh>
    <phoneticPr fontId="127" type="Hiragana"/>
  </si>
  <si>
    <t>わおわおえがさきほいくえん</t>
  </si>
  <si>
    <t>わおわお東寺尾保育園</t>
    <rPh sb="4" eb="7">
      <t>ひがしてらお</t>
    </rPh>
    <rPh sb="7" eb="10">
      <t>ほいくえん</t>
    </rPh>
    <phoneticPr fontId="127" type="Hiragana"/>
  </si>
  <si>
    <t>わおわおひがしてらおほいくえん</t>
  </si>
  <si>
    <t>わおわお保育園</t>
    <rPh sb="4" eb="7">
      <t>ほいくえん</t>
    </rPh>
    <phoneticPr fontId="127" type="Hiragana"/>
  </si>
  <si>
    <t>わおわおほいくえん</t>
  </si>
  <si>
    <t>わくわくの森保育園</t>
    <rPh sb="5" eb="6">
      <t>もり</t>
    </rPh>
    <rPh sb="6" eb="9">
      <t>ほいくえん</t>
    </rPh>
    <phoneticPr fontId="127" type="Hiragana"/>
  </si>
  <si>
    <t>わくわくのもりほいくえん</t>
  </si>
  <si>
    <t>スターチャイルド≪鴨居駅前ナーサリー≫</t>
  </si>
  <si>
    <t>すたーちゃいるどかもいえきまえなーさりー</t>
    <phoneticPr fontId="21"/>
  </si>
  <si>
    <t>まなびの森ヴィラ十日市場こども園</t>
  </si>
  <si>
    <t>ヴぃらとおかいちばこどもえん</t>
  </si>
  <si>
    <t>まなびの森鴨居こども園</t>
  </si>
  <si>
    <t>かもいこどもえん</t>
  </si>
  <si>
    <t>まなびの森鴨居北こども園</t>
  </si>
  <si>
    <t>かもいきたこどもえん</t>
  </si>
  <si>
    <t>まなびの森十日市場こども園</t>
  </si>
  <si>
    <t>とおかいちばこどもえん</t>
  </si>
  <si>
    <t>まなびの森中山こども園</t>
  </si>
  <si>
    <t>なかやまこどもえん</t>
  </si>
  <si>
    <t>まなびの森中川こども園</t>
  </si>
  <si>
    <t>なかがわこどもえん</t>
  </si>
  <si>
    <t>まなびの森長津田こども園</t>
  </si>
  <si>
    <t>ながつたこどもえん</t>
  </si>
  <si>
    <t>認定こども園横浜あすか幼稚園</t>
    <rPh sb="0" eb="2">
      <t>にんてい</t>
    </rPh>
    <rPh sb="5" eb="6">
      <t>えん</t>
    </rPh>
    <rPh sb="6" eb="8">
      <t>よこはま</t>
    </rPh>
    <rPh sb="11" eb="14">
      <t>ようちえん</t>
    </rPh>
    <phoneticPr fontId="127" type="Hiragana"/>
  </si>
  <si>
    <t>にんていこどもえんよこはまあすかようちえん</t>
  </si>
  <si>
    <t>認定こども園横浜マドカ幼稚園</t>
    <rPh sb="0" eb="2">
      <t>にんてい</t>
    </rPh>
    <rPh sb="5" eb="6">
      <t>えん</t>
    </rPh>
    <rPh sb="6" eb="8">
      <t>よこはま</t>
    </rPh>
    <rPh sb="11" eb="14">
      <t>ようちえん</t>
    </rPh>
    <phoneticPr fontId="127" type="Hiragana"/>
  </si>
  <si>
    <t>にんていこどもえんよこはままどかようちえん</t>
  </si>
  <si>
    <t>わらべ細谷戸保育園</t>
    <phoneticPr fontId="127" type="Hiragana"/>
  </si>
  <si>
    <t>わらべほそやどほいくえん</t>
  </si>
  <si>
    <t>保育室「ネスト」</t>
    <phoneticPr fontId="127" type="Hiragana"/>
  </si>
  <si>
    <t>ほいくしつねすと</t>
  </si>
  <si>
    <t>KIDSFOREACADEMY</t>
  </si>
  <si>
    <t>きっずふぉれあかでみ－</t>
  </si>
  <si>
    <t>アリス保育園</t>
    <phoneticPr fontId="127" type="Hiragana"/>
  </si>
  <si>
    <t>ありすほいくえん</t>
  </si>
  <si>
    <t>池辺おひさま保育園</t>
    <rPh sb="0" eb="2">
      <t>いけべ</t>
    </rPh>
    <rPh sb="6" eb="9">
      <t>ほいくえん</t>
    </rPh>
    <phoneticPr fontId="127" type="Hiragana"/>
  </si>
  <si>
    <t>いけべおひさまほいくえん</t>
  </si>
  <si>
    <t>木下の保育園センター南</t>
    <rPh sb="0" eb="2">
      <t>きのした</t>
    </rPh>
    <rPh sb="3" eb="6">
      <t>ほいくえん</t>
    </rPh>
    <rPh sb="10" eb="11">
      <t>みなみ</t>
    </rPh>
    <phoneticPr fontId="127" type="Hiragana"/>
  </si>
  <si>
    <t>きのしたのほいくえんせんたーみなみ</t>
  </si>
  <si>
    <t>シープ保育所</t>
    <phoneticPr fontId="127" type="Hiragana"/>
  </si>
  <si>
    <t>しーぷほいくしょ</t>
  </si>
  <si>
    <t>よこはま・もあな保育園</t>
    <rPh sb="8" eb="11">
      <t>ほいくえん</t>
    </rPh>
    <phoneticPr fontId="127" type="Hiragana"/>
  </si>
  <si>
    <t>よこはまもあなほいくえん</t>
  </si>
  <si>
    <t>横浜茅ケ崎保育園</t>
    <rPh sb="0" eb="2">
      <t>よこはま</t>
    </rPh>
    <rPh sb="2" eb="5">
      <t>ちがさき</t>
    </rPh>
    <rPh sb="5" eb="8">
      <t>ほいくえん</t>
    </rPh>
    <phoneticPr fontId="127" type="Hiragana"/>
  </si>
  <si>
    <t>よこはまちがさきほいくえん</t>
  </si>
  <si>
    <t>小学館アカデミーなかやま保育園</t>
    <rPh sb="0" eb="3">
      <t>しょうがくかん</t>
    </rPh>
    <rPh sb="12" eb="15">
      <t>ほいくえん</t>
    </rPh>
    <phoneticPr fontId="127" type="Hiragana"/>
  </si>
  <si>
    <t>しょうがくかんあかでみーなかやまほいくえん</t>
  </si>
  <si>
    <t>スターチャイルド≪鴨居ナーサリー≫</t>
    <rPh sb="9" eb="11">
      <t>かもい</t>
    </rPh>
    <phoneticPr fontId="127" type="Hiragana"/>
  </si>
  <si>
    <t>すたーちゃいるどかもいなーさりー</t>
  </si>
  <si>
    <t>スターチャイルド≪長津田駅前ナーサリー≫</t>
    <phoneticPr fontId="127" type="Hiragana"/>
  </si>
  <si>
    <t>すたーちゃいるどながつたえきまえなーさりー</t>
  </si>
  <si>
    <t>にじいろ保育園鴨居</t>
    <phoneticPr fontId="127" type="Hiragana"/>
  </si>
  <si>
    <t>にじいろほいくえんかもい</t>
  </si>
  <si>
    <t>にじいろ保育園中山</t>
    <phoneticPr fontId="127" type="Hiragana"/>
  </si>
  <si>
    <t>にじいろほいくえんなかやま</t>
  </si>
  <si>
    <t>ポピンズナーサリースクール横浜十日市場</t>
    <rPh sb="13" eb="15">
      <t>よこはま</t>
    </rPh>
    <rPh sb="15" eb="19">
      <t>とおかいちば</t>
    </rPh>
    <phoneticPr fontId="127" type="Hiragana"/>
  </si>
  <si>
    <t>ぽぴんずなーさりーすくーるよこはまとおかいちば</t>
  </si>
  <si>
    <t>たけやまの森保育園</t>
    <phoneticPr fontId="127" type="Hiragana"/>
  </si>
  <si>
    <t>たけやまのもりほいくえん</t>
  </si>
  <si>
    <t>ポピンズナーサリースクール十日市場駅前</t>
    <rPh sb="13" eb="19">
      <t>とうかいちばえきまえ</t>
    </rPh>
    <phoneticPr fontId="127" type="Hiragana"/>
  </si>
  <si>
    <t>ぽぴんずなーさりーすくーるとうかいちばえきまえ</t>
  </si>
  <si>
    <t>Gakkenほいくえん二ツ橋</t>
    <rPh sb="11" eb="12">
      <t>ふた</t>
    </rPh>
    <rPh sb="13" eb="14">
      <t>ばし</t>
    </rPh>
    <phoneticPr fontId="127" type="Hiragana"/>
  </si>
  <si>
    <t>がっけんほいくえんふたつばし</t>
  </si>
  <si>
    <t>阿久和保育園</t>
    <rPh sb="0" eb="3">
      <t>あくわ</t>
    </rPh>
    <rPh sb="3" eb="6">
      <t>ほいくえん</t>
    </rPh>
    <phoneticPr fontId="127" type="Hiragana"/>
  </si>
  <si>
    <t>あくわほいくえん</t>
  </si>
  <si>
    <t>下瀬谷保育園</t>
    <rPh sb="0" eb="1">
      <t>した</t>
    </rPh>
    <rPh sb="1" eb="3">
      <t>せや</t>
    </rPh>
    <rPh sb="3" eb="6">
      <t>ほいくえん</t>
    </rPh>
    <phoneticPr fontId="127" type="Hiragana"/>
  </si>
  <si>
    <t>しもせやほいくえん</t>
  </si>
  <si>
    <t>シャローム三育保育園</t>
    <rPh sb="5" eb="7">
      <t>さんいく</t>
    </rPh>
    <rPh sb="7" eb="10">
      <t>ほいくえん</t>
    </rPh>
    <phoneticPr fontId="127" type="Hiragana"/>
  </si>
  <si>
    <t>しゃろーむさんいくほいくえん</t>
  </si>
  <si>
    <t>瀬谷愛児園</t>
    <rPh sb="0" eb="2">
      <t>せや</t>
    </rPh>
    <rPh sb="2" eb="4">
      <t>あいじ</t>
    </rPh>
    <rPh sb="4" eb="5">
      <t>えん</t>
    </rPh>
    <phoneticPr fontId="127" type="Hiragana"/>
  </si>
  <si>
    <t>せやあいじえん</t>
  </si>
  <si>
    <t>瀬谷中央保育園</t>
    <rPh sb="0" eb="2">
      <t>せや</t>
    </rPh>
    <rPh sb="2" eb="4">
      <t>ちゅうおう</t>
    </rPh>
    <rPh sb="4" eb="7">
      <t>ほいくえん</t>
    </rPh>
    <phoneticPr fontId="127" type="Hiragana"/>
  </si>
  <si>
    <t>せやちゅうおうほいくえん</t>
  </si>
  <si>
    <t>ティンクル瀬谷保育園</t>
    <rPh sb="5" eb="7">
      <t>せや</t>
    </rPh>
    <rPh sb="7" eb="10">
      <t>ほいくえん</t>
    </rPh>
    <phoneticPr fontId="127" type="Hiragana"/>
  </si>
  <si>
    <t>てぃんくるせやほいくえん</t>
  </si>
  <si>
    <t>ネスト瀬谷</t>
    <rPh sb="3" eb="5">
      <t>せや</t>
    </rPh>
    <phoneticPr fontId="127" type="Hiragana"/>
  </si>
  <si>
    <t>ねすとせや</t>
  </si>
  <si>
    <t>ほうゆう保育園</t>
    <rPh sb="4" eb="7">
      <t>ほいくえん</t>
    </rPh>
    <phoneticPr fontId="127" type="Hiragana"/>
  </si>
  <si>
    <t>ほうゆうほいくえん</t>
  </si>
  <si>
    <t>ゆたか保育園</t>
    <rPh sb="3" eb="6">
      <t>ほいくえん</t>
    </rPh>
    <phoneticPr fontId="127" type="Hiragana"/>
  </si>
  <si>
    <t>ゆたかほいくえん</t>
  </si>
  <si>
    <t>アスク北山田保育園</t>
    <rPh sb="3" eb="6">
      <t>きたやまだ</t>
    </rPh>
    <rPh sb="6" eb="9">
      <t>ほいくえん</t>
    </rPh>
    <phoneticPr fontId="127" type="Hiragana"/>
  </si>
  <si>
    <t>あすくきたやまたほいくえん</t>
  </si>
  <si>
    <t>アスクセンター北保育園</t>
    <rPh sb="7" eb="8">
      <t>きた</t>
    </rPh>
    <rPh sb="8" eb="11">
      <t>ほいくえん</t>
    </rPh>
    <phoneticPr fontId="127" type="Hiragana"/>
  </si>
  <si>
    <t>あすくせんたーきたほいくえん</t>
  </si>
  <si>
    <t>アスクセンター南保育園</t>
    <rPh sb="7" eb="8">
      <t>みなみ</t>
    </rPh>
    <rPh sb="8" eb="11">
      <t>ほいくえん</t>
    </rPh>
    <phoneticPr fontId="127" type="Hiragana"/>
  </si>
  <si>
    <t>あすくせんたーみなみほいくえん</t>
  </si>
  <si>
    <t>アソシエふれあいの丘保育園</t>
    <rPh sb="9" eb="10">
      <t>おか</t>
    </rPh>
    <rPh sb="10" eb="13">
      <t>ほいくえん</t>
    </rPh>
    <phoneticPr fontId="127" type="Hiragana"/>
  </si>
  <si>
    <t>あそしえふれあいのおかほいくえん</t>
  </si>
  <si>
    <t>池辺保育園</t>
    <rPh sb="0" eb="2">
      <t>いけべ</t>
    </rPh>
    <rPh sb="2" eb="5">
      <t>ほいくえん</t>
    </rPh>
    <phoneticPr fontId="127" type="Hiragana"/>
  </si>
  <si>
    <t>いけべほいくえん</t>
  </si>
  <si>
    <t>エクレスすみれ保育園</t>
    <rPh sb="7" eb="10">
      <t>ほいくえん</t>
    </rPh>
    <phoneticPr fontId="127" type="Hiragana"/>
  </si>
  <si>
    <t>えくれすすみれほいくえん</t>
  </si>
  <si>
    <t>エンジェルプラネット</t>
    <phoneticPr fontId="127" type="Hiragana"/>
  </si>
  <si>
    <t>えんじぇるぷらねっと</t>
  </si>
  <si>
    <t>勝田保育園</t>
    <rPh sb="0" eb="2">
      <t>かつた</t>
    </rPh>
    <rPh sb="2" eb="5">
      <t>ほいくえん</t>
    </rPh>
    <phoneticPr fontId="127" type="Hiragana"/>
  </si>
  <si>
    <t>かちだほいくえん</t>
  </si>
  <si>
    <t>川和保育園</t>
    <rPh sb="0" eb="2">
      <t>かわわ</t>
    </rPh>
    <rPh sb="2" eb="5">
      <t>ほいくえん</t>
    </rPh>
    <phoneticPr fontId="127" type="Hiragana"/>
  </si>
  <si>
    <t>かわわほいくえん</t>
  </si>
  <si>
    <t>キッズフォレセンター北</t>
    <rPh sb="10" eb="11">
      <t>きた</t>
    </rPh>
    <phoneticPr fontId="127" type="Hiragana"/>
  </si>
  <si>
    <t>きっずふぉれせんたーきた</t>
  </si>
  <si>
    <t>キッズフォレ東山田</t>
    <rPh sb="6" eb="7">
      <t>ひがし</t>
    </rPh>
    <rPh sb="7" eb="9">
      <t>やまだ</t>
    </rPh>
    <phoneticPr fontId="127" type="Hiragana"/>
  </si>
  <si>
    <t>きっずふぉれひがしやまた</t>
  </si>
  <si>
    <t>クオリスキッズ鴨居駅前保育園</t>
    <rPh sb="7" eb="9">
      <t>かもい</t>
    </rPh>
    <rPh sb="9" eb="11">
      <t>えきまえ</t>
    </rPh>
    <rPh sb="11" eb="14">
      <t>ほいくえん</t>
    </rPh>
    <phoneticPr fontId="127" type="Hiragana"/>
  </si>
  <si>
    <t>くおりすきっずかもいえきまえほいくえん</t>
  </si>
  <si>
    <t>グローバルキッズ都筑ふれあいの丘園</t>
    <rPh sb="8" eb="10">
      <t>つづき</t>
    </rPh>
    <rPh sb="15" eb="16">
      <t>おか</t>
    </rPh>
    <rPh sb="16" eb="17">
      <t>えん</t>
    </rPh>
    <phoneticPr fontId="127" type="Hiragana"/>
  </si>
  <si>
    <t>ぐろーばるきっずつづきふれあいのおかえん</t>
  </si>
  <si>
    <t>コビープリスクールなかまちだい</t>
    <phoneticPr fontId="127" type="Hiragana"/>
  </si>
  <si>
    <t>こびーぷりすくーるなかまちだい</t>
  </si>
  <si>
    <t>さんさん森の保育園センター南</t>
    <rPh sb="4" eb="5">
      <t>もり</t>
    </rPh>
    <rPh sb="6" eb="9">
      <t>ほいくえん</t>
    </rPh>
    <rPh sb="13" eb="14">
      <t>みなみ</t>
    </rPh>
    <phoneticPr fontId="127" type="Hiragana"/>
  </si>
  <si>
    <t>さんさんもりのほいくえんせんたーみなみ</t>
  </si>
  <si>
    <t>すくすく保育園</t>
    <rPh sb="4" eb="7">
      <t>ほいくえん</t>
    </rPh>
    <phoneticPr fontId="127" type="Hiragana"/>
  </si>
  <si>
    <t>すくすくほいくえん</t>
  </si>
  <si>
    <t>スターチャイルド≪川和ナーサリー≫</t>
    <rPh sb="9" eb="11">
      <t>かわわ</t>
    </rPh>
    <phoneticPr fontId="127" type="Hiragana"/>
  </si>
  <si>
    <t>すたーちゃいるどかわわなーさりー</t>
  </si>
  <si>
    <t>第二しらとり台保育園</t>
    <rPh sb="0" eb="2">
      <t>だいに</t>
    </rPh>
    <rPh sb="6" eb="7">
      <t>だい</t>
    </rPh>
    <rPh sb="7" eb="10">
      <t>ほいくえん</t>
    </rPh>
    <phoneticPr fontId="127" type="Hiragana"/>
  </si>
  <si>
    <t>だいにしらとりだいほいくえん</t>
  </si>
  <si>
    <t>滝ヶ谷保育園</t>
    <rPh sb="0" eb="1">
      <t>たき</t>
    </rPh>
    <rPh sb="2" eb="3">
      <t>たに</t>
    </rPh>
    <rPh sb="3" eb="6">
      <t>ほいくえん</t>
    </rPh>
    <phoneticPr fontId="127" type="Hiragana"/>
  </si>
  <si>
    <t>たきぎやとほいくえん</t>
  </si>
  <si>
    <t>つくし保育園センター南</t>
    <rPh sb="3" eb="6">
      <t>ほいくえん</t>
    </rPh>
    <rPh sb="10" eb="11">
      <t>みなみ</t>
    </rPh>
    <phoneticPr fontId="127" type="Hiragana"/>
  </si>
  <si>
    <t>つくしほいくえんせんたーみなみ</t>
  </si>
  <si>
    <t>都筑ひよこ保育園</t>
    <rPh sb="0" eb="2">
      <t>つづき</t>
    </rPh>
    <rPh sb="5" eb="8">
      <t>ほいくえん</t>
    </rPh>
    <phoneticPr fontId="127" type="Hiragana"/>
  </si>
  <si>
    <t>つづきひよこほいくえん</t>
  </si>
  <si>
    <t>つづき保育園</t>
    <rPh sb="3" eb="6">
      <t>ほいくえん</t>
    </rPh>
    <phoneticPr fontId="127" type="Hiragana"/>
  </si>
  <si>
    <t>つづきほいくえん</t>
  </si>
  <si>
    <t>つづきルーテル保育園</t>
    <rPh sb="7" eb="10">
      <t>ほいくえん</t>
    </rPh>
    <phoneticPr fontId="127" type="Hiragana"/>
  </si>
  <si>
    <t>つづきるーてるほいくえん</t>
  </si>
  <si>
    <t>ナーサリーつづき</t>
    <phoneticPr fontId="127" type="Hiragana"/>
  </si>
  <si>
    <t>なーさりーつづき</t>
  </si>
  <si>
    <t>中川小桜愛児園</t>
    <rPh sb="0" eb="2">
      <t>なかがわ</t>
    </rPh>
    <rPh sb="2" eb="4">
      <t>こざくら</t>
    </rPh>
    <rPh sb="4" eb="6">
      <t>あいじ</t>
    </rPh>
    <rPh sb="6" eb="7">
      <t>えん</t>
    </rPh>
    <phoneticPr fontId="127" type="Hiragana"/>
  </si>
  <si>
    <t>なかがわこざくらあいじえん</t>
  </si>
  <si>
    <t>中川保育園</t>
    <rPh sb="0" eb="2">
      <t>なかがわ</t>
    </rPh>
    <rPh sb="2" eb="5">
      <t>ほいくえん</t>
    </rPh>
    <phoneticPr fontId="127" type="Hiragana"/>
  </si>
  <si>
    <t>なかがわほいくえん</t>
  </si>
  <si>
    <t>なかまちっこ園</t>
    <rPh sb="6" eb="7">
      <t>えん</t>
    </rPh>
    <phoneticPr fontId="127" type="Hiragana"/>
  </si>
  <si>
    <t>なかまちっこえん</t>
  </si>
  <si>
    <t>なかまちっこじゃんぷ園</t>
    <rPh sb="10" eb="11">
      <t>えん</t>
    </rPh>
    <phoneticPr fontId="127" type="Hiragana"/>
  </si>
  <si>
    <t>なかまちっこじゃんぷえん</t>
  </si>
  <si>
    <t>パレット保育園・牛久保西</t>
    <rPh sb="4" eb="7">
      <t>ほいくえん</t>
    </rPh>
    <rPh sb="8" eb="11">
      <t>うしくぼ</t>
    </rPh>
    <rPh sb="11" eb="12">
      <t>にし</t>
    </rPh>
    <phoneticPr fontId="127" type="Hiragana"/>
  </si>
  <si>
    <t>ぱれっとほいくえん･うしくぼにし</t>
  </si>
  <si>
    <t>パレット保育園・センター南</t>
    <rPh sb="4" eb="7">
      <t>ほいくえん</t>
    </rPh>
    <rPh sb="12" eb="13">
      <t>みなみ</t>
    </rPh>
    <phoneticPr fontId="127" type="Hiragana"/>
  </si>
  <si>
    <t>ぱれっとほいくえん･せんたーみなみ</t>
  </si>
  <si>
    <t>ピッコリーノ保育園</t>
    <rPh sb="6" eb="9">
      <t>ほいくえん</t>
    </rPh>
    <phoneticPr fontId="127" type="Hiragana"/>
  </si>
  <si>
    <t>ぴっこりーのほいくえん</t>
  </si>
  <si>
    <t>ブライト保育園横浜佐江戸</t>
    <rPh sb="4" eb="7">
      <t>ほいくえん</t>
    </rPh>
    <rPh sb="7" eb="9">
      <t>よこはま</t>
    </rPh>
    <rPh sb="9" eb="10">
      <t>さ</t>
    </rPh>
    <rPh sb="10" eb="12">
      <t>えど</t>
    </rPh>
    <phoneticPr fontId="127" type="Hiragana"/>
  </si>
  <si>
    <t>ぶらいとほいくえんよこはまさえど</t>
  </si>
  <si>
    <t>ポピンズナーサリースクールセンター南</t>
    <rPh sb="17" eb="18">
      <t>みなみ</t>
    </rPh>
    <phoneticPr fontId="127" type="Hiragana"/>
  </si>
  <si>
    <t>ぽぴんずなーさりーすくーるせんたーみなみ</t>
  </si>
  <si>
    <t>マーマセンター北保育園</t>
    <rPh sb="7" eb="8">
      <t>きた</t>
    </rPh>
    <rPh sb="8" eb="11">
      <t>ほいくえん</t>
    </rPh>
    <phoneticPr fontId="127" type="Hiragana"/>
  </si>
  <si>
    <t>まーませんたーきたほいくえん</t>
  </si>
  <si>
    <t>やまた保育園</t>
    <rPh sb="3" eb="6">
      <t>ほいくえん</t>
    </rPh>
    <phoneticPr fontId="127" type="Hiragana"/>
  </si>
  <si>
    <t>やまたほいくえん</t>
  </si>
  <si>
    <t>ゆうぽーと保育園</t>
    <rPh sb="5" eb="8">
      <t>ほいくえん</t>
    </rPh>
    <phoneticPr fontId="127" type="Hiragana"/>
  </si>
  <si>
    <t>ゆうぽーとほいくえん</t>
  </si>
  <si>
    <t>よこはま夢保育園</t>
    <rPh sb="4" eb="5">
      <t>ゆめ</t>
    </rPh>
    <rPh sb="5" eb="8">
      <t>ほいくえん</t>
    </rPh>
    <phoneticPr fontId="127" type="Hiragana"/>
  </si>
  <si>
    <t>よこはまゆめほいくえん</t>
  </si>
  <si>
    <t>わおわおセンター北保育園</t>
    <rPh sb="8" eb="9">
      <t>きた</t>
    </rPh>
    <rPh sb="9" eb="12">
      <t>ほいくえん</t>
    </rPh>
    <phoneticPr fontId="127" type="Hiragana"/>
  </si>
  <si>
    <t>わおわおせんたーきたほいくえん</t>
  </si>
  <si>
    <t>わおわお仲町台保育園</t>
    <rPh sb="4" eb="7">
      <t>なかまちだい</t>
    </rPh>
    <rPh sb="7" eb="10">
      <t>ほいくえん</t>
    </rPh>
    <phoneticPr fontId="127" type="Hiragana"/>
  </si>
  <si>
    <t>わおわおなかまちだいほいくえん</t>
  </si>
  <si>
    <t>青砥どんぐり保育園</t>
    <rPh sb="0" eb="2">
      <t>あおと</t>
    </rPh>
    <rPh sb="6" eb="9">
      <t>ほいくえん</t>
    </rPh>
    <phoneticPr fontId="127" type="Hiragana"/>
  </si>
  <si>
    <t>あおとどんぐりほいくえん</t>
  </si>
  <si>
    <t>明日葉保育園長津田園</t>
    <rPh sb="0" eb="3">
      <t>あしたば</t>
    </rPh>
    <rPh sb="3" eb="6">
      <t>ほいくえん</t>
    </rPh>
    <rPh sb="6" eb="7">
      <t>ちょう</t>
    </rPh>
    <rPh sb="7" eb="9">
      <t>つだ</t>
    </rPh>
    <rPh sb="9" eb="10">
      <t>えん</t>
    </rPh>
    <phoneticPr fontId="127" type="Hiragana"/>
  </si>
  <si>
    <t>あしたばほいくえんながつたえん</t>
  </si>
  <si>
    <t>おひさますまいる保育園</t>
    <rPh sb="8" eb="11">
      <t>ほいくえん</t>
    </rPh>
    <phoneticPr fontId="127" type="Hiragana"/>
  </si>
  <si>
    <t>おひさますまいるほいくえん</t>
  </si>
  <si>
    <t>キッズフォレ長津田</t>
    <rPh sb="6" eb="9">
      <t>ながつた</t>
    </rPh>
    <phoneticPr fontId="127" type="Hiragana"/>
  </si>
  <si>
    <t>きっずふぉれながつた</t>
  </si>
  <si>
    <t>グローバルキッズ十日市場園</t>
    <rPh sb="8" eb="10">
      <t>とおか</t>
    </rPh>
    <rPh sb="10" eb="12">
      <t>いちば</t>
    </rPh>
    <rPh sb="12" eb="13">
      <t>えん</t>
    </rPh>
    <phoneticPr fontId="127" type="Hiragana"/>
  </si>
  <si>
    <t>ぐろーばるきっずとうかいちばえん</t>
  </si>
  <si>
    <t>小山保育園</t>
    <rPh sb="0" eb="2">
      <t>こやま</t>
    </rPh>
    <rPh sb="2" eb="5">
      <t>ほいくえん</t>
    </rPh>
    <phoneticPr fontId="127" type="Hiragana"/>
  </si>
  <si>
    <t>こやまほいくえん</t>
  </si>
  <si>
    <t>さくらの郷みらい保育園</t>
    <rPh sb="4" eb="5">
      <t>ごう</t>
    </rPh>
    <rPh sb="8" eb="11">
      <t>ほいくえん</t>
    </rPh>
    <phoneticPr fontId="127" type="Hiragana"/>
  </si>
  <si>
    <t>さくらのさとみらいほいくえん</t>
  </si>
  <si>
    <t>シャルール保育園</t>
    <rPh sb="5" eb="8">
      <t>ほいくえん</t>
    </rPh>
    <phoneticPr fontId="127" type="Hiragana"/>
  </si>
  <si>
    <t>しゃるーるほいくえん</t>
  </si>
  <si>
    <t>スターチャイルド≪長津田ナーサリー≫</t>
    <rPh sb="9" eb="12">
      <t>ながつた</t>
    </rPh>
    <phoneticPr fontId="127" type="Hiragana"/>
  </si>
  <si>
    <t>すたーちゃいるどながつだなーさりー</t>
  </si>
  <si>
    <t>スターチャイルド≪中山ナーサリー≫</t>
    <rPh sb="9" eb="11">
      <t>なかやま</t>
    </rPh>
    <phoneticPr fontId="127" type="Hiragana"/>
  </si>
  <si>
    <t>すたーちゃいるどなかやまなーさりー</t>
  </si>
  <si>
    <t>そよかぜ保育園</t>
    <rPh sb="4" eb="7">
      <t>ほいくえん</t>
    </rPh>
    <phoneticPr fontId="127" type="Hiragana"/>
  </si>
  <si>
    <t>そよかぜほいくえん</t>
  </si>
  <si>
    <t>太陽の子鴨居駅前保育園</t>
    <rPh sb="0" eb="2">
      <t>たいよう</t>
    </rPh>
    <rPh sb="3" eb="4">
      <t>こ</t>
    </rPh>
    <rPh sb="4" eb="6">
      <t>かもい</t>
    </rPh>
    <rPh sb="6" eb="8">
      <t>えきまえ</t>
    </rPh>
    <rPh sb="8" eb="11">
      <t>ほいくえん</t>
    </rPh>
    <phoneticPr fontId="127" type="Hiragana"/>
  </si>
  <si>
    <t>たいようのこかもいえきまえほいくえん</t>
  </si>
  <si>
    <t>太陽の子長津田北保育園</t>
    <rPh sb="0" eb="2">
      <t>たいよう</t>
    </rPh>
    <rPh sb="3" eb="4">
      <t>こ</t>
    </rPh>
    <rPh sb="4" eb="7">
      <t>ながつた</t>
    </rPh>
    <rPh sb="7" eb="8">
      <t>きた</t>
    </rPh>
    <rPh sb="8" eb="11">
      <t>ほいくえん</t>
    </rPh>
    <phoneticPr fontId="127" type="Hiragana"/>
  </si>
  <si>
    <t>たいようのこながつたきたほいくえん</t>
  </si>
  <si>
    <t>寺山保育園</t>
    <rPh sb="0" eb="2">
      <t>てらやま</t>
    </rPh>
    <rPh sb="2" eb="5">
      <t>ほいくえん</t>
    </rPh>
    <phoneticPr fontId="127" type="Hiragana"/>
  </si>
  <si>
    <t>てらやまほいくえん</t>
  </si>
  <si>
    <t>新治保育園</t>
    <rPh sb="0" eb="2">
      <t>にいはり</t>
    </rPh>
    <rPh sb="2" eb="5">
      <t>ほいくえん</t>
    </rPh>
    <phoneticPr fontId="127" type="Hiragana"/>
  </si>
  <si>
    <t>にいはるほいくえん</t>
  </si>
  <si>
    <t>認可保育所どうぞのひろば</t>
    <rPh sb="0" eb="2">
      <t>にんか</t>
    </rPh>
    <rPh sb="2" eb="4">
      <t>ほいく</t>
    </rPh>
    <rPh sb="4" eb="5">
      <t>じょ</t>
    </rPh>
    <phoneticPr fontId="127" type="Hiragana"/>
  </si>
  <si>
    <t>にんかほいくしょどうぞのひろば</t>
  </si>
  <si>
    <t>バオバブ霧が丘保育園</t>
    <rPh sb="4" eb="5">
      <t>きり</t>
    </rPh>
    <rPh sb="6" eb="7">
      <t>おか</t>
    </rPh>
    <rPh sb="7" eb="10">
      <t>ほいくえん</t>
    </rPh>
    <phoneticPr fontId="127" type="Hiragana"/>
  </si>
  <si>
    <t>ばおばぶきりがおかほいくえん</t>
  </si>
  <si>
    <t>パレット保育園・長津田</t>
    <rPh sb="4" eb="7">
      <t>ほいくえん</t>
    </rPh>
    <rPh sb="8" eb="11">
      <t>ながつた</t>
    </rPh>
    <phoneticPr fontId="127" type="Hiragana"/>
  </si>
  <si>
    <t>ぱれっとほいくえん･ながつた</t>
  </si>
  <si>
    <t>福澤保育センター</t>
    <rPh sb="0" eb="2">
      <t>ふくざわ</t>
    </rPh>
    <rPh sb="2" eb="4">
      <t>ほいく</t>
    </rPh>
    <phoneticPr fontId="127" type="Hiragana"/>
  </si>
  <si>
    <t>ふくざわほいくせんたー</t>
  </si>
  <si>
    <t>みどりさくら保育園</t>
    <rPh sb="6" eb="9">
      <t>ほいくえん</t>
    </rPh>
    <phoneticPr fontId="127" type="Hiragana"/>
  </si>
  <si>
    <t>みどりさくらほいくえん</t>
  </si>
  <si>
    <t>みどり寺山保育園</t>
    <rPh sb="3" eb="5">
      <t>てらやま</t>
    </rPh>
    <rPh sb="5" eb="8">
      <t>ほいくえん</t>
    </rPh>
    <phoneticPr fontId="127" type="Hiragana"/>
  </si>
  <si>
    <t>みどりてらやまほいくえん</t>
  </si>
  <si>
    <t>みなみ台保育園</t>
    <rPh sb="3" eb="4">
      <t>だい</t>
    </rPh>
    <rPh sb="4" eb="7">
      <t>ほいくえん</t>
    </rPh>
    <phoneticPr fontId="127" type="Hiragana"/>
  </si>
  <si>
    <t>みなみだいほいくえん</t>
  </si>
  <si>
    <t>みもざ保育園</t>
    <rPh sb="3" eb="6">
      <t>ほいくえん</t>
    </rPh>
    <phoneticPr fontId="127" type="Hiragana"/>
  </si>
  <si>
    <t>みもざほいくえん</t>
  </si>
  <si>
    <t>もみの木保育園</t>
    <rPh sb="3" eb="4">
      <t>き</t>
    </rPh>
    <rPh sb="4" eb="7">
      <t>ほいくえん</t>
    </rPh>
    <phoneticPr fontId="127" type="Hiragana"/>
  </si>
  <si>
    <t>もみのきほいくえん</t>
  </si>
  <si>
    <t>もりの風保育園</t>
    <rPh sb="3" eb="4">
      <t>かぜ</t>
    </rPh>
    <rPh sb="4" eb="7">
      <t>ほいくえん</t>
    </rPh>
    <phoneticPr fontId="127" type="Hiragana"/>
  </si>
  <si>
    <t>もりのかぜほいくえん</t>
  </si>
  <si>
    <t>森の台保育園</t>
    <rPh sb="0" eb="1">
      <t>もり</t>
    </rPh>
    <rPh sb="2" eb="3">
      <t>だい</t>
    </rPh>
    <rPh sb="3" eb="6">
      <t>ほいくえん</t>
    </rPh>
    <phoneticPr fontId="127" type="Hiragana"/>
  </si>
  <si>
    <t>もりのだいほいくえん</t>
  </si>
  <si>
    <t>やまゆり中山保育園</t>
    <rPh sb="4" eb="6">
      <t>なかやま</t>
    </rPh>
    <rPh sb="6" eb="9">
      <t>ほいくえん</t>
    </rPh>
    <phoneticPr fontId="127" type="Hiragana"/>
  </si>
  <si>
    <t>やまゆりなかやまほいくえん</t>
  </si>
  <si>
    <t>わらべうた中山保育園</t>
    <rPh sb="5" eb="7">
      <t>なかやま</t>
    </rPh>
    <rPh sb="7" eb="10">
      <t>ほいくえん</t>
    </rPh>
    <phoneticPr fontId="127" type="Hiragana"/>
  </si>
  <si>
    <t>わらべうたなかやまほいくえん</t>
  </si>
  <si>
    <t>あーす保育園戸塚Annex</t>
    <phoneticPr fontId="21"/>
  </si>
  <si>
    <t>あーすほいくえんとつかあねっくす</t>
    <phoneticPr fontId="21"/>
  </si>
  <si>
    <t>あーす保育園横濱戸塚</t>
  </si>
  <si>
    <t>あーすほいくえんよこはまとつか</t>
    <phoneticPr fontId="21"/>
  </si>
  <si>
    <t>あーす保育園戸塚</t>
  </si>
  <si>
    <t>あーすほいくえんとつか</t>
    <phoneticPr fontId="21"/>
  </si>
  <si>
    <t>まなびの森ヴィラ東戸塚こども園</t>
  </si>
  <si>
    <t>ひがしとつかわんぱくえん</t>
  </si>
  <si>
    <t>まなびの森東戸塚こども園</t>
  </si>
  <si>
    <t>ひがしとつかこどもえん</t>
  </si>
  <si>
    <t>学校法人新栄学園認定こども園金沢白百合幼稚園</t>
    <rPh sb="0" eb="2">
      <t>がっこう</t>
    </rPh>
    <rPh sb="2" eb="4">
      <t>ほうじん</t>
    </rPh>
    <rPh sb="4" eb="6">
      <t>しんえい</t>
    </rPh>
    <rPh sb="6" eb="8">
      <t>がくえん</t>
    </rPh>
    <rPh sb="8" eb="10">
      <t>にんてい</t>
    </rPh>
    <rPh sb="13" eb="14">
      <t>えん</t>
    </rPh>
    <rPh sb="14" eb="16">
      <t>かなざわ</t>
    </rPh>
    <rPh sb="16" eb="19">
      <t>しらゆり</t>
    </rPh>
    <rPh sb="19" eb="22">
      <t>ようちえん</t>
    </rPh>
    <phoneticPr fontId="127" type="Hiragana"/>
  </si>
  <si>
    <t>にんていこどもえんかなざわしらゆりようちえん</t>
  </si>
  <si>
    <t>関東学院六浦こども園</t>
    <rPh sb="0" eb="2">
      <t>かんとう</t>
    </rPh>
    <rPh sb="2" eb="4">
      <t>がくいん</t>
    </rPh>
    <rPh sb="4" eb="6">
      <t>むつうら</t>
    </rPh>
    <rPh sb="9" eb="10">
      <t>えん</t>
    </rPh>
    <phoneticPr fontId="127" type="Hiragana"/>
  </si>
  <si>
    <t>かんとうがくいんむつうらこどもえん</t>
  </si>
  <si>
    <t>明日葉保育園金沢文庫園</t>
    <rPh sb="0" eb="3">
      <t>あしたば</t>
    </rPh>
    <rPh sb="3" eb="6">
      <t>ほいくえん</t>
    </rPh>
    <rPh sb="6" eb="10">
      <t>かなざわぶんこ</t>
    </rPh>
    <rPh sb="10" eb="11">
      <t>えん</t>
    </rPh>
    <phoneticPr fontId="127" type="Hiragana"/>
  </si>
  <si>
    <t>あしたばほいくえんかなざわぶんこえん</t>
  </si>
  <si>
    <t>かまりや保育園</t>
    <phoneticPr fontId="127" type="Hiragana"/>
  </si>
  <si>
    <t>かまりやほいくえん</t>
  </si>
  <si>
    <t>GENKIDS瀬谷保育園</t>
  </si>
  <si>
    <t>げんきっずせやほいくえん</t>
  </si>
  <si>
    <t>グローバルキッズ三ツ境園</t>
    <rPh sb="8" eb="9">
      <t>み</t>
    </rPh>
    <rPh sb="10" eb="11">
      <t>きょう</t>
    </rPh>
    <rPh sb="11" eb="12">
      <t>えん</t>
    </rPh>
    <phoneticPr fontId="127" type="Hiragana"/>
  </si>
  <si>
    <t>ぐろーばるきっずみつきょうえん</t>
  </si>
  <si>
    <t>キッズパートナー東戸塚第２</t>
    <phoneticPr fontId="127" type="Hiragana"/>
  </si>
  <si>
    <t>きっずぱーとなーひがしとつかだいに</t>
  </si>
  <si>
    <t>スターチャイルド≪戸塚ナーサリー≫</t>
    <phoneticPr fontId="127" type="Hiragana"/>
  </si>
  <si>
    <t>すたーちゃいるどとつかなーさりー</t>
  </si>
  <si>
    <t>ちゃいれっく戸塚保育園</t>
    <phoneticPr fontId="127" type="Hiragana"/>
  </si>
  <si>
    <t>ちゃいれっくとつかほいくえん</t>
  </si>
  <si>
    <t>戸塚ほしの木保育園</t>
    <rPh sb="0" eb="2">
      <t>とつか</t>
    </rPh>
    <rPh sb="5" eb="6">
      <t>き</t>
    </rPh>
    <rPh sb="6" eb="9">
      <t>ほいくえん</t>
    </rPh>
    <phoneticPr fontId="127" type="Hiragana"/>
  </si>
  <si>
    <t>とつかほしのきほいくえん</t>
  </si>
  <si>
    <t>ベネッセ東戸塚保育園</t>
    <rPh sb="4" eb="7">
      <t>ひがしとつか</t>
    </rPh>
    <rPh sb="7" eb="10">
      <t>ほいくえん</t>
    </rPh>
    <phoneticPr fontId="127" type="Hiragana"/>
  </si>
  <si>
    <t>べねっせひがしとつかほいくえん</t>
  </si>
  <si>
    <t>舞岡保育園</t>
    <rPh sb="0" eb="2">
      <t>まいおか</t>
    </rPh>
    <rPh sb="2" eb="5">
      <t>ほいくえん</t>
    </rPh>
    <phoneticPr fontId="127" type="Hiragana"/>
  </si>
  <si>
    <t>まいおかほいくえん</t>
  </si>
  <si>
    <t>俣野保育園</t>
    <rPh sb="0" eb="2">
      <t>またの</t>
    </rPh>
    <rPh sb="2" eb="5">
      <t>ほいくえん</t>
    </rPh>
    <phoneticPr fontId="127" type="Hiragana"/>
  </si>
  <si>
    <t>またのほいくえん</t>
  </si>
  <si>
    <t>ララランド戸塚第二</t>
  </si>
  <si>
    <t>らららんどとつかだいに</t>
  </si>
  <si>
    <t>ララランド戸塚第３</t>
    <phoneticPr fontId="127" type="Hiragana"/>
  </si>
  <si>
    <t>らららんどとつかだいさん</t>
  </si>
  <si>
    <t>横浜東戸塚雲母保育園</t>
    <phoneticPr fontId="127" type="Hiragana"/>
  </si>
  <si>
    <t>よこはまひがしとつかきららほいくえん</t>
  </si>
  <si>
    <t>明日葉保育園戸塚西口園</t>
    <phoneticPr fontId="127" type="Hiragana"/>
  </si>
  <si>
    <t>あしたばほいくえんとつかにしぐちえん</t>
  </si>
  <si>
    <t>ＹＭＣＡマナ保育園</t>
    <rPh sb="6" eb="9">
      <t>ほいくえん</t>
    </rPh>
    <phoneticPr fontId="127" type="Hiragana"/>
  </si>
  <si>
    <t>わいえむしーえーまなほいくえん</t>
  </si>
  <si>
    <t>アイグラン保育園富岡東</t>
    <rPh sb="5" eb="10">
      <t>ほいくえんとみおか</t>
    </rPh>
    <rPh sb="10" eb="11">
      <t>ひがし</t>
    </rPh>
    <phoneticPr fontId="127" type="Hiragana"/>
  </si>
  <si>
    <t>あいぐらんほいくえんとみおかひがし</t>
  </si>
  <si>
    <t>アイン金沢文庫保育園</t>
    <rPh sb="3" eb="7">
      <t>かなざわぶんこ</t>
    </rPh>
    <rPh sb="7" eb="10">
      <t>ほいくえん</t>
    </rPh>
    <phoneticPr fontId="127" type="Hiragana"/>
  </si>
  <si>
    <t>あいんかなざわぶんこほいくえん</t>
  </si>
  <si>
    <t>アイン能見台駅前保育園</t>
    <rPh sb="3" eb="7">
      <t>のうけんだいえき</t>
    </rPh>
    <rPh sb="7" eb="8">
      <t>まえ</t>
    </rPh>
    <rPh sb="8" eb="11">
      <t>ほいくえん</t>
    </rPh>
    <phoneticPr fontId="127" type="Hiragana"/>
  </si>
  <si>
    <t>あいんのうけんだいえきまえほいくえん</t>
  </si>
  <si>
    <t>あおぞら谷津保育園</t>
    <rPh sb="4" eb="6">
      <t>やつ</t>
    </rPh>
    <rPh sb="6" eb="9">
      <t>ほいくえん</t>
    </rPh>
    <phoneticPr fontId="127" type="Hiragana"/>
  </si>
  <si>
    <t>あおぞらやつほいくえん</t>
  </si>
  <si>
    <t>金沢愛児園</t>
    <rPh sb="0" eb="2">
      <t>かなざわ</t>
    </rPh>
    <rPh sb="2" eb="4">
      <t>あいじ</t>
    </rPh>
    <rPh sb="4" eb="5">
      <t>えん</t>
    </rPh>
    <phoneticPr fontId="127" type="Hiragana"/>
  </si>
  <si>
    <t>かなざわあいじえん</t>
  </si>
  <si>
    <t>金沢八景ＹＭＣＡ保育園</t>
    <rPh sb="0" eb="4">
      <t>かなざわはっけい</t>
    </rPh>
    <rPh sb="8" eb="11">
      <t>ほいくえん</t>
    </rPh>
    <phoneticPr fontId="127" type="Hiragana"/>
  </si>
  <si>
    <t>かなざわはっけいわいえむしーえーほいくえん</t>
  </si>
  <si>
    <t>金沢ぴよっこ保育園</t>
    <rPh sb="0" eb="2">
      <t>かなざわ</t>
    </rPh>
    <rPh sb="6" eb="9">
      <t>ほいくえん</t>
    </rPh>
    <phoneticPr fontId="127" type="Hiragana"/>
  </si>
  <si>
    <t>かなざわぴよっこほいくえん</t>
  </si>
  <si>
    <t>金沢ふたば保育園</t>
    <rPh sb="0" eb="2">
      <t>かなざわ</t>
    </rPh>
    <rPh sb="5" eb="8">
      <t>ほいくえん</t>
    </rPh>
    <phoneticPr fontId="127" type="Hiragana"/>
  </si>
  <si>
    <t>かなざわふたばほいくえん</t>
  </si>
  <si>
    <t>かのん保育園</t>
    <rPh sb="3" eb="6">
      <t>ほいくえん</t>
    </rPh>
    <phoneticPr fontId="127" type="Hiragana"/>
  </si>
  <si>
    <t>かのんほいくえん</t>
  </si>
  <si>
    <t>北六浦いちい保育園</t>
    <rPh sb="0" eb="1">
      <t>きた</t>
    </rPh>
    <rPh sb="1" eb="3">
      <t>むつうら</t>
    </rPh>
    <rPh sb="6" eb="9">
      <t>ほいくえん</t>
    </rPh>
    <phoneticPr fontId="127" type="Hiragana"/>
  </si>
  <si>
    <t>きたむつうらいちいほいくえん</t>
  </si>
  <si>
    <t>きらら子どもの家</t>
    <rPh sb="3" eb="4">
      <t>こ</t>
    </rPh>
    <rPh sb="7" eb="8">
      <t>いえ</t>
    </rPh>
    <phoneticPr fontId="127" type="Hiragana"/>
  </si>
  <si>
    <t>きららこどものいえ</t>
  </si>
  <si>
    <t>きらら保育園</t>
    <rPh sb="3" eb="6">
      <t>ほいくえん</t>
    </rPh>
    <phoneticPr fontId="127" type="Hiragana"/>
  </si>
  <si>
    <t>きららほいくえん</t>
  </si>
  <si>
    <t>京急キッズランド金沢文庫保育園</t>
    <rPh sb="0" eb="2">
      <t>けいきゅう</t>
    </rPh>
    <rPh sb="8" eb="12">
      <t>かなざわぶんこ</t>
    </rPh>
    <rPh sb="12" eb="15">
      <t>ほいくえん</t>
    </rPh>
    <phoneticPr fontId="127" type="Hiragana"/>
  </si>
  <si>
    <t>けいきゅうきっずらんどかなざわぶんこほい</t>
  </si>
  <si>
    <t>コンビプラザレイディアント保育園</t>
    <rPh sb="13" eb="16">
      <t>ほいくえん</t>
    </rPh>
    <phoneticPr fontId="127" type="Hiragana"/>
  </si>
  <si>
    <t>こんびぷらざれいでぃあんとほいくえん</t>
  </si>
  <si>
    <t>しののめ並木保育園</t>
    <rPh sb="4" eb="6">
      <t>なみき</t>
    </rPh>
    <rPh sb="6" eb="9">
      <t>ほいくえん</t>
    </rPh>
    <phoneticPr fontId="127" type="Hiragana"/>
  </si>
  <si>
    <t>しののめなみきほいくえん</t>
  </si>
  <si>
    <t>しののめ保育園</t>
    <rPh sb="4" eb="7">
      <t>ほいくえん</t>
    </rPh>
    <phoneticPr fontId="127" type="Hiragana"/>
  </si>
  <si>
    <t>しののめほいくえん</t>
  </si>
  <si>
    <t>スターチャイルド≪金沢文庫ナーサリー≫</t>
    <rPh sb="9" eb="13">
      <t>かなざわぶんこ</t>
    </rPh>
    <phoneticPr fontId="127" type="Hiragana"/>
  </si>
  <si>
    <t>すたーちゃいるどかなざわぶんこなーさりー</t>
  </si>
  <si>
    <t>とみおかスマイル保育園</t>
    <rPh sb="8" eb="11">
      <t>ほいくえん</t>
    </rPh>
    <phoneticPr fontId="127" type="Hiragana"/>
  </si>
  <si>
    <t>とみおかすまいるほいくえん</t>
  </si>
  <si>
    <t>にじいろ保育園金沢文庫</t>
    <rPh sb="4" eb="7">
      <t>ほいくえん</t>
    </rPh>
    <rPh sb="7" eb="11">
      <t>かなざわぶんこ</t>
    </rPh>
    <phoneticPr fontId="127" type="Hiragana"/>
  </si>
  <si>
    <t>にじいろほいくえんかなざわぶんこ</t>
  </si>
  <si>
    <t>にじいろ保育園釜利谷</t>
    <rPh sb="4" eb="7">
      <t>ほいくえん</t>
    </rPh>
    <rPh sb="7" eb="10">
      <t>かまりや</t>
    </rPh>
    <phoneticPr fontId="127" type="Hiragana"/>
  </si>
  <si>
    <t>にじいろほいくえんかまりや</t>
  </si>
  <si>
    <t>西柴保育園</t>
    <rPh sb="0" eb="1">
      <t>にし</t>
    </rPh>
    <rPh sb="1" eb="2">
      <t>しば</t>
    </rPh>
    <rPh sb="2" eb="5">
      <t>ほいくえん</t>
    </rPh>
    <phoneticPr fontId="127" type="Hiragana"/>
  </si>
  <si>
    <t>にししばほいくえん</t>
  </si>
  <si>
    <t>ビアレ横浜スマイル保育園</t>
    <rPh sb="3" eb="5">
      <t>よこはま</t>
    </rPh>
    <rPh sb="9" eb="12">
      <t>ほいくえん</t>
    </rPh>
    <phoneticPr fontId="127" type="Hiragana"/>
  </si>
  <si>
    <t>びあれよこはますまいるほいくえん</t>
  </si>
  <si>
    <t>ひかりとたねの保育園</t>
    <phoneticPr fontId="127" type="Hiragana"/>
  </si>
  <si>
    <t>ひかりとたねのほいくえん</t>
  </si>
  <si>
    <t>聖星保育園</t>
    <rPh sb="0" eb="1">
      <t>ひじり</t>
    </rPh>
    <rPh sb="1" eb="2">
      <t>ほし</t>
    </rPh>
    <rPh sb="2" eb="5">
      <t>ほいくえん</t>
    </rPh>
    <phoneticPr fontId="127" type="Hiragana"/>
  </si>
  <si>
    <t>せいじょうほいくえん</t>
  </si>
  <si>
    <t>フレンド金沢文庫保育園</t>
    <rPh sb="4" eb="8">
      <t>かなざわぶんこ</t>
    </rPh>
    <rPh sb="8" eb="11">
      <t>ほいくえん</t>
    </rPh>
    <phoneticPr fontId="127" type="Hiragana"/>
  </si>
  <si>
    <t>ふれんどかなざわぶんこほいくえん</t>
  </si>
  <si>
    <t>マミーズエンジェル金沢文庫駅前保育園</t>
  </si>
  <si>
    <t>まみーずえんじぇるかなざわぶんこえきまえ</t>
  </si>
  <si>
    <t>明徳釜利谷保育園</t>
    <rPh sb="0" eb="2">
      <t>めいとく</t>
    </rPh>
    <rPh sb="2" eb="5">
      <t>かまりや</t>
    </rPh>
    <rPh sb="5" eb="8">
      <t>ほいくえん</t>
    </rPh>
    <phoneticPr fontId="127" type="Hiragana"/>
  </si>
  <si>
    <t>めいとくかまりやほいくえん</t>
  </si>
  <si>
    <t>ゆめ和ほいくえん</t>
    <rPh sb="2" eb="3">
      <t>かず</t>
    </rPh>
    <phoneticPr fontId="127" type="Hiragana"/>
  </si>
  <si>
    <t>ゆめわほいくえん</t>
  </si>
  <si>
    <t>ゆめ和柳町ほいくえん</t>
    <rPh sb="2" eb="3">
      <t>わ</t>
    </rPh>
    <rPh sb="3" eb="5">
      <t>やなぎまち</t>
    </rPh>
    <phoneticPr fontId="127" type="Hiragana"/>
  </si>
  <si>
    <t>ゆめわやなぎちょうほいくえん</t>
  </si>
  <si>
    <t>わかくさ保育園</t>
    <rPh sb="4" eb="7">
      <t>ほいくえん</t>
    </rPh>
    <phoneticPr fontId="127" type="Hiragana"/>
  </si>
  <si>
    <t>わかくさほいくえん</t>
  </si>
  <si>
    <t>わらべシーサイド保育園</t>
    <rPh sb="8" eb="11">
      <t>ほいくえん</t>
    </rPh>
    <phoneticPr fontId="127" type="Hiragana"/>
  </si>
  <si>
    <t>わらべしーさいどほいくえん</t>
  </si>
  <si>
    <t>ＹＭＣＡとつか乳児保育園</t>
    <rPh sb="7" eb="9">
      <t>にゅうじ</t>
    </rPh>
    <rPh sb="9" eb="12">
      <t>ほいくえん</t>
    </rPh>
    <phoneticPr fontId="127" type="Hiragana"/>
  </si>
  <si>
    <t>わいえむしーえーとつかにゅうじほいくえん</t>
  </si>
  <si>
    <t>アートチャイルドケア東戸塚</t>
    <rPh sb="10" eb="13">
      <t>ひがしとつか</t>
    </rPh>
    <phoneticPr fontId="127" type="Hiragana"/>
  </si>
  <si>
    <t>あーとちゃいるどけあひがしとつか</t>
  </si>
  <si>
    <t>あけぼの保育園</t>
    <rPh sb="4" eb="7">
      <t>ほいくえん</t>
    </rPh>
    <phoneticPr fontId="127" type="Hiragana"/>
  </si>
  <si>
    <t>あけぼのほいくえん</t>
  </si>
  <si>
    <t>明日葉保育園第三戸塚園</t>
    <rPh sb="0" eb="3">
      <t>あしたば</t>
    </rPh>
    <rPh sb="3" eb="6">
      <t>ほいくえん</t>
    </rPh>
    <rPh sb="6" eb="7">
      <t>だい</t>
    </rPh>
    <rPh sb="7" eb="8">
      <t>さん</t>
    </rPh>
    <rPh sb="8" eb="10">
      <t>とつか</t>
    </rPh>
    <rPh sb="10" eb="11">
      <t>えん</t>
    </rPh>
    <phoneticPr fontId="127" type="Hiragana"/>
  </si>
  <si>
    <t>あしたばほいくえんだいさんとつかえん</t>
  </si>
  <si>
    <t>明日葉保育園第二戸塚園</t>
    <rPh sb="0" eb="3">
      <t>あしたば</t>
    </rPh>
    <rPh sb="3" eb="6">
      <t>ほいくえん</t>
    </rPh>
    <rPh sb="6" eb="8">
      <t>だいに</t>
    </rPh>
    <rPh sb="8" eb="10">
      <t>とつか</t>
    </rPh>
    <rPh sb="10" eb="11">
      <t>えん</t>
    </rPh>
    <phoneticPr fontId="127" type="Hiragana"/>
  </si>
  <si>
    <t>あしたばほいくえんだいにとつかえん</t>
  </si>
  <si>
    <t>明日葉保育園東戸塚園</t>
    <rPh sb="0" eb="3">
      <t>あしたば</t>
    </rPh>
    <rPh sb="3" eb="6">
      <t>ほいくえん</t>
    </rPh>
    <rPh sb="6" eb="7">
      <t>ひがし</t>
    </rPh>
    <rPh sb="7" eb="9">
      <t>とつか</t>
    </rPh>
    <rPh sb="9" eb="10">
      <t>えん</t>
    </rPh>
    <phoneticPr fontId="127" type="Hiragana"/>
  </si>
  <si>
    <t>あしたばほいくえんひがしとつかえん</t>
  </si>
  <si>
    <t>アスク戸塚保育園</t>
    <rPh sb="3" eb="5">
      <t>とつか</t>
    </rPh>
    <rPh sb="5" eb="8">
      <t>ほいくえん</t>
    </rPh>
    <phoneticPr fontId="127" type="Hiragana"/>
  </si>
  <si>
    <t>あすくとつかほいくえん</t>
  </si>
  <si>
    <t>銀杏保育園</t>
    <rPh sb="0" eb="2">
      <t>いちょう</t>
    </rPh>
    <rPh sb="2" eb="5">
      <t>ほいくえん</t>
    </rPh>
    <phoneticPr fontId="127" type="Hiragana"/>
  </si>
  <si>
    <t>ぎんなんほいくえん</t>
  </si>
  <si>
    <t>岩崎学園東戸塚保育園</t>
    <rPh sb="0" eb="2">
      <t>いわさき</t>
    </rPh>
    <rPh sb="2" eb="4">
      <t>がくえん</t>
    </rPh>
    <rPh sb="4" eb="7">
      <t>ひがしとつか</t>
    </rPh>
    <rPh sb="7" eb="10">
      <t>ほいくえん</t>
    </rPh>
    <phoneticPr fontId="127" type="Hiragana"/>
  </si>
  <si>
    <t>いわさきがくえんひがしとつかほいくえん</t>
  </si>
  <si>
    <t>うみのくに保育園とつか</t>
    <rPh sb="5" eb="8">
      <t>ほいくえん</t>
    </rPh>
    <phoneticPr fontId="127" type="Hiragana"/>
  </si>
  <si>
    <t>うみのくにほいくえんとつか</t>
  </si>
  <si>
    <t>エミールの森ひばり保育園</t>
    <rPh sb="5" eb="6">
      <t>もり</t>
    </rPh>
    <rPh sb="9" eb="12">
      <t>ほいくえん</t>
    </rPh>
    <phoneticPr fontId="127" type="Hiragana"/>
  </si>
  <si>
    <t>えみーるのもりひばりほいくえん</t>
  </si>
  <si>
    <t>おおぞらひまわり保育園</t>
    <rPh sb="8" eb="11">
      <t>ほいくえん</t>
    </rPh>
    <phoneticPr fontId="127" type="Hiragana"/>
  </si>
  <si>
    <t>おおぞらひまわりほいくえん</t>
  </si>
  <si>
    <t>丘の上保育園</t>
    <rPh sb="0" eb="1">
      <t>おか</t>
    </rPh>
    <rPh sb="2" eb="3">
      <t>うえ</t>
    </rPh>
    <rPh sb="3" eb="6">
      <t>ほいくえん</t>
    </rPh>
    <phoneticPr fontId="127" type="Hiragana"/>
  </si>
  <si>
    <t>おかのうえほいくえん</t>
  </si>
  <si>
    <t>柏尾スマイル保育園</t>
    <rPh sb="0" eb="2">
      <t>かしお</t>
    </rPh>
    <rPh sb="6" eb="9">
      <t>ほいくえん</t>
    </rPh>
    <phoneticPr fontId="127" type="Hiragana"/>
  </si>
  <si>
    <t>かしおすまいるほいくえん</t>
  </si>
  <si>
    <t>キッズパートナー東戸塚</t>
    <rPh sb="8" eb="11">
      <t>ひがしとつか</t>
    </rPh>
    <phoneticPr fontId="127" type="Hiragana"/>
  </si>
  <si>
    <t>きっずぱーとなーひがしとつか</t>
  </si>
  <si>
    <t>くすのき第二保育園</t>
    <rPh sb="4" eb="6">
      <t>だいに</t>
    </rPh>
    <rPh sb="6" eb="9">
      <t>ほいくえん</t>
    </rPh>
    <phoneticPr fontId="127" type="Hiragana"/>
  </si>
  <si>
    <t>くすのきだいにほいくえん</t>
  </si>
  <si>
    <t>くすのき保育園</t>
    <rPh sb="4" eb="7">
      <t>ほいくえん</t>
    </rPh>
    <phoneticPr fontId="127" type="Hiragana"/>
  </si>
  <si>
    <t>くすのきほいくえん</t>
  </si>
  <si>
    <t>グローバルキッズ戸塚園</t>
    <rPh sb="8" eb="10">
      <t>とつか</t>
    </rPh>
    <rPh sb="10" eb="11">
      <t>えん</t>
    </rPh>
    <phoneticPr fontId="127" type="Hiragana"/>
  </si>
  <si>
    <t>ぐろーばるきっずとつかえん</t>
  </si>
  <si>
    <t>グローバルキッズ戸塚第二保育園</t>
    <rPh sb="8" eb="10">
      <t>とつか</t>
    </rPh>
    <rPh sb="10" eb="12">
      <t>だいに</t>
    </rPh>
    <rPh sb="12" eb="15">
      <t>ほいくえん</t>
    </rPh>
    <phoneticPr fontId="127" type="Hiragana"/>
  </si>
  <si>
    <t>ぐろーばるきっずとつかだいにほいくえん</t>
  </si>
  <si>
    <t>グローバルキッズ戸塚吉田町保育園</t>
    <rPh sb="8" eb="10">
      <t>とつか</t>
    </rPh>
    <rPh sb="10" eb="13">
      <t>よしだちょう</t>
    </rPh>
    <rPh sb="13" eb="16">
      <t>ほいくえん</t>
    </rPh>
    <phoneticPr fontId="127" type="Hiragana"/>
  </si>
  <si>
    <t>ぐろーばるきっずとつかよしだちょうほいくえ</t>
  </si>
  <si>
    <t>小雀みどり保育園</t>
    <rPh sb="0" eb="2">
      <t>こすずめ</t>
    </rPh>
    <rPh sb="5" eb="8">
      <t>ほいくえん</t>
    </rPh>
    <phoneticPr fontId="127" type="Hiragana"/>
  </si>
  <si>
    <t>こすずめみどりほいくえん</t>
  </si>
  <si>
    <t>ことは保育園</t>
    <rPh sb="3" eb="6">
      <t>ほいくえん</t>
    </rPh>
    <phoneticPr fontId="127" type="Hiragana"/>
  </si>
  <si>
    <t>ことはほいくえん</t>
  </si>
  <si>
    <t>こんにちは・ありがとうえん</t>
    <phoneticPr fontId="127" type="Hiragana"/>
  </si>
  <si>
    <t>こんにちは･ありがとうえん</t>
  </si>
  <si>
    <t>聖母の園保育園</t>
    <rPh sb="0" eb="2">
      <t>せいぼ</t>
    </rPh>
    <rPh sb="3" eb="4">
      <t>えん</t>
    </rPh>
    <rPh sb="4" eb="7">
      <t>ほいくえん</t>
    </rPh>
    <phoneticPr fontId="127" type="Hiragana"/>
  </si>
  <si>
    <t>せいぼのそのほいくえん</t>
  </si>
  <si>
    <t>ちゃいれっく東戸塚駅前保育園</t>
    <rPh sb="6" eb="9">
      <t>ひがしとつか</t>
    </rPh>
    <rPh sb="9" eb="11">
      <t>えきまえ</t>
    </rPh>
    <rPh sb="11" eb="14">
      <t>ほいくえん</t>
    </rPh>
    <phoneticPr fontId="127" type="Hiragana"/>
  </si>
  <si>
    <t>ちゃいれっくひがしとつかえきまえほいくえん</t>
  </si>
  <si>
    <t>ちゃいれっく前田町保育園</t>
    <rPh sb="6" eb="9">
      <t>まえだちょう</t>
    </rPh>
    <rPh sb="9" eb="12">
      <t>ほいくえん</t>
    </rPh>
    <phoneticPr fontId="127" type="Hiragana"/>
  </si>
  <si>
    <t>ちゃいれっくまえだちょうほいくえん</t>
  </si>
  <si>
    <t>つくし保育園戸塚</t>
    <rPh sb="3" eb="6">
      <t>ほいくえん</t>
    </rPh>
    <rPh sb="6" eb="8">
      <t>とつか</t>
    </rPh>
    <phoneticPr fontId="127" type="Hiragana"/>
  </si>
  <si>
    <t>つくしほいくえんとつか</t>
  </si>
  <si>
    <t>つくし保育園東戸塚</t>
    <rPh sb="3" eb="6">
      <t>ほいくえん</t>
    </rPh>
    <rPh sb="6" eb="9">
      <t>ひがしとつか</t>
    </rPh>
    <phoneticPr fontId="127" type="Hiragana"/>
  </si>
  <si>
    <t>つくしほいくえんひがしとつか</t>
  </si>
  <si>
    <t>戸塚愛児園</t>
    <rPh sb="0" eb="2">
      <t>とつか</t>
    </rPh>
    <rPh sb="2" eb="4">
      <t>あいじ</t>
    </rPh>
    <rPh sb="4" eb="5">
      <t>えん</t>
    </rPh>
    <phoneticPr fontId="127" type="Hiragana"/>
  </si>
  <si>
    <t>とつかあいじえん</t>
  </si>
  <si>
    <t>戸塚せせらぎ保育園</t>
    <rPh sb="0" eb="2">
      <t>とつか</t>
    </rPh>
    <rPh sb="6" eb="9">
      <t>ほいくえん</t>
    </rPh>
    <phoneticPr fontId="127" type="Hiragana"/>
  </si>
  <si>
    <t>とつかせせらぎほいくえん</t>
  </si>
  <si>
    <t>戸塚みどり保育園</t>
    <rPh sb="0" eb="2">
      <t>とつか</t>
    </rPh>
    <rPh sb="5" eb="8">
      <t>ほいくえん</t>
    </rPh>
    <phoneticPr fontId="127" type="Hiragana"/>
  </si>
  <si>
    <t>とつかみどりほいくえん</t>
  </si>
  <si>
    <t>とつかルーテル保育園</t>
    <rPh sb="7" eb="10">
      <t>ほいくえん</t>
    </rPh>
    <phoneticPr fontId="127" type="Hiragana"/>
  </si>
  <si>
    <t>とつかるーてるほいくえん</t>
  </si>
  <si>
    <t>名瀬いちい保育園</t>
    <rPh sb="0" eb="2">
      <t>なせ</t>
    </rPh>
    <rPh sb="5" eb="8">
      <t>ほいくえん</t>
    </rPh>
    <phoneticPr fontId="127" type="Hiragana"/>
  </si>
  <si>
    <t>なせいちいほいくえん</t>
  </si>
  <si>
    <t>にじいろ保育園川上町</t>
    <rPh sb="4" eb="7">
      <t>ほいくえん</t>
    </rPh>
    <rPh sb="7" eb="10">
      <t>かわかみちょう</t>
    </rPh>
    <phoneticPr fontId="127" type="Hiragana"/>
  </si>
  <si>
    <t>にじいろほいくえんかわかみちょう</t>
  </si>
  <si>
    <t>にじいろ保育園品濃町</t>
    <rPh sb="4" eb="7">
      <t>ほいくえん</t>
    </rPh>
    <rPh sb="7" eb="10">
      <t>しなのちょう</t>
    </rPh>
    <phoneticPr fontId="127" type="Hiragana"/>
  </si>
  <si>
    <t>にじいろほいくえんしなのちょう</t>
  </si>
  <si>
    <t>にじいろ保育園戸塚</t>
    <rPh sb="4" eb="7">
      <t>ほいくえん</t>
    </rPh>
    <rPh sb="7" eb="9">
      <t>とつか</t>
    </rPh>
    <phoneticPr fontId="127" type="Hiragana"/>
  </si>
  <si>
    <t>にじいろほいくえんとつか</t>
  </si>
  <si>
    <t>にじいろ保育園戸塚駅前</t>
    <rPh sb="4" eb="7">
      <t>ほいくえん</t>
    </rPh>
    <rPh sb="7" eb="9">
      <t>とつか</t>
    </rPh>
    <rPh sb="9" eb="11">
      <t>えきまえ</t>
    </rPh>
    <phoneticPr fontId="127" type="Hiragana"/>
  </si>
  <si>
    <t>にじいろほいくえんとつかえきまえ</t>
  </si>
  <si>
    <t>にじいろ保育園東戸塚</t>
    <rPh sb="4" eb="7">
      <t>ほいくえん</t>
    </rPh>
    <rPh sb="7" eb="10">
      <t>ひがしとつか</t>
    </rPh>
    <phoneticPr fontId="127" type="Hiragana"/>
  </si>
  <si>
    <t>にじいろほいくえんひがしとつか</t>
  </si>
  <si>
    <t>ニチイキッズ東戸塚園</t>
    <rPh sb="6" eb="7">
      <t>ひがし</t>
    </rPh>
    <rPh sb="7" eb="9">
      <t>とつか</t>
    </rPh>
    <rPh sb="9" eb="10">
      <t>えん</t>
    </rPh>
    <phoneticPr fontId="127" type="Hiragana"/>
  </si>
  <si>
    <t>にちいきっずひがしとつかえん</t>
  </si>
  <si>
    <t>ののはな保育園</t>
  </si>
  <si>
    <t>ののはなほいくえん</t>
  </si>
  <si>
    <t>ハートの森保育園</t>
    <rPh sb="4" eb="5">
      <t>もり</t>
    </rPh>
    <rPh sb="5" eb="8">
      <t>ほいくえん</t>
    </rPh>
    <phoneticPr fontId="127" type="Hiragana"/>
  </si>
  <si>
    <t>はーとのもりほいくえん</t>
  </si>
  <si>
    <t>芙蓉保育園</t>
    <rPh sb="0" eb="2">
      <t>ふよう</t>
    </rPh>
    <rPh sb="2" eb="5">
      <t>ほいくえん</t>
    </rPh>
    <phoneticPr fontId="127" type="Hiragana"/>
  </si>
  <si>
    <t>ふようほいくえん</t>
  </si>
  <si>
    <t>松みどり保育所</t>
    <rPh sb="0" eb="1">
      <t>まつ</t>
    </rPh>
    <rPh sb="4" eb="6">
      <t>ほいく</t>
    </rPh>
    <rPh sb="6" eb="7">
      <t>しょ</t>
    </rPh>
    <phoneticPr fontId="127" type="Hiragana"/>
  </si>
  <si>
    <t>まつみどりほいくしょ</t>
  </si>
  <si>
    <t>南戸塚保育園</t>
    <rPh sb="0" eb="1">
      <t>みなみ</t>
    </rPh>
    <rPh sb="1" eb="3">
      <t>とつか</t>
    </rPh>
    <rPh sb="3" eb="6">
      <t>ほいくえん</t>
    </rPh>
    <phoneticPr fontId="127" type="Hiragana"/>
  </si>
  <si>
    <t>みなみとつかほいくえん</t>
  </si>
  <si>
    <t>メモリー保育園</t>
    <rPh sb="4" eb="7">
      <t>ほいくえん</t>
    </rPh>
    <phoneticPr fontId="127" type="Hiragana"/>
  </si>
  <si>
    <t>めもりーほいくえん</t>
  </si>
  <si>
    <t>ララランド戸塚</t>
  </si>
  <si>
    <t>らららんどとつか</t>
  </si>
  <si>
    <t>レインボー保育園</t>
    <rPh sb="5" eb="8">
      <t>ほいくえん</t>
    </rPh>
    <phoneticPr fontId="127" type="Hiragana"/>
  </si>
  <si>
    <t>れいんぼーほいくえん</t>
  </si>
  <si>
    <t>わかば保育園</t>
    <rPh sb="3" eb="6">
      <t>ほいくえん</t>
    </rPh>
    <phoneticPr fontId="127" type="Hiragana"/>
  </si>
  <si>
    <t>わかばほいくえん</t>
  </si>
  <si>
    <t>鳩の森愛の詩瀬谷保育園</t>
    <rPh sb="0" eb="1">
      <t>はと</t>
    </rPh>
    <rPh sb="2" eb="3">
      <t>もり</t>
    </rPh>
    <rPh sb="3" eb="4">
      <t>あい</t>
    </rPh>
    <rPh sb="5" eb="6">
      <t>うた</t>
    </rPh>
    <rPh sb="6" eb="8">
      <t>せや</t>
    </rPh>
    <rPh sb="8" eb="11">
      <t>ほいくえん</t>
    </rPh>
    <phoneticPr fontId="127" type="Hiragana"/>
  </si>
  <si>
    <t>はとのもりあいのうたせやほいくえん</t>
  </si>
  <si>
    <t>鳩の森愛の詩宮沢保育園</t>
    <rPh sb="0" eb="1">
      <t>はと</t>
    </rPh>
    <rPh sb="2" eb="3">
      <t>もり</t>
    </rPh>
    <rPh sb="3" eb="4">
      <t>あい</t>
    </rPh>
    <rPh sb="5" eb="6">
      <t>うた</t>
    </rPh>
    <rPh sb="6" eb="8">
      <t>みやざわ</t>
    </rPh>
    <rPh sb="8" eb="11">
      <t>ほいくえん</t>
    </rPh>
    <phoneticPr fontId="127" type="Hiragana"/>
  </si>
  <si>
    <t>はとのもりあいのうたみやざわほいくえん</t>
  </si>
  <si>
    <t>まなびの森プチ・ナーサリー弘明寺</t>
  </si>
  <si>
    <t>ぷち･なーさりーぐみょうじ</t>
  </si>
  <si>
    <t>栄</t>
  </si>
  <si>
    <t>認定こども園中野幼稚園中野どんぐり保育園</t>
    <rPh sb="0" eb="2">
      <t>にんてい</t>
    </rPh>
    <rPh sb="5" eb="6">
      <t>えん</t>
    </rPh>
    <rPh sb="6" eb="8">
      <t>なかの</t>
    </rPh>
    <rPh sb="8" eb="11">
      <t>ようちえん</t>
    </rPh>
    <rPh sb="11" eb="13">
      <t>なかの</t>
    </rPh>
    <rPh sb="17" eb="20">
      <t>ほいくえん</t>
    </rPh>
    <phoneticPr fontId="127" type="Hiragana"/>
  </si>
  <si>
    <t>にんていこどもえんなかのようちえんなかのどんく</t>
  </si>
  <si>
    <t>認定こども園峯岡幼稚園</t>
    <rPh sb="0" eb="2">
      <t>にんてい</t>
    </rPh>
    <rPh sb="5" eb="6">
      <t>えん</t>
    </rPh>
    <rPh sb="6" eb="7">
      <t>みね</t>
    </rPh>
    <rPh sb="7" eb="8">
      <t>おか</t>
    </rPh>
    <rPh sb="8" eb="11">
      <t>ようちえん</t>
    </rPh>
    <phoneticPr fontId="127" type="Hiragana"/>
  </si>
  <si>
    <t>にんていこどもえんみねおかようちえん</t>
  </si>
  <si>
    <t>泉</t>
  </si>
  <si>
    <t>GENKIDSいずみ中央保育園</t>
    <phoneticPr fontId="127" type="Hiragana"/>
  </si>
  <si>
    <t>げんきっずいずみちゅうおうほいくえん</t>
  </si>
  <si>
    <t>GENKIDS緑園都市保育園</t>
    <phoneticPr fontId="127" type="Hiragana"/>
  </si>
  <si>
    <t>げんきっずりょくえんとしほいくえん</t>
  </si>
  <si>
    <t>小学館アカデミーりょくえんとし保育園</t>
    <rPh sb="0" eb="3">
      <t>しょうがくかん</t>
    </rPh>
    <rPh sb="15" eb="18">
      <t>ほいくえん</t>
    </rPh>
    <phoneticPr fontId="127" type="Hiragana"/>
  </si>
  <si>
    <t>しょうがくかんあかでみーりょくえんとしほいくえ</t>
  </si>
  <si>
    <t>トモキッズナーサリーかさま園</t>
    <rPh sb="13" eb="14">
      <t>えん</t>
    </rPh>
    <phoneticPr fontId="127" type="Hiragana"/>
  </si>
  <si>
    <t>ともきっずなーさりーかさまえん</t>
  </si>
  <si>
    <t>ニチイキッズさくら本郷台保育園</t>
    <phoneticPr fontId="127" type="Hiragana"/>
  </si>
  <si>
    <t>にちいきっずさくらほんごうだいほいくえん</t>
  </si>
  <si>
    <t>大岡はるかぜ保育園</t>
    <rPh sb="0" eb="2">
      <t>おおおか</t>
    </rPh>
    <rPh sb="6" eb="9">
      <t>ほいくえん</t>
    </rPh>
    <phoneticPr fontId="127" type="Hiragana"/>
  </si>
  <si>
    <t>おおおかはるかぜほいくえん</t>
  </si>
  <si>
    <t>きらり保育園吉野町</t>
    <phoneticPr fontId="127" type="Hiragana"/>
  </si>
  <si>
    <t>きらりほいくえんよしのちょう</t>
  </si>
  <si>
    <t>清水ヶ丘保育園</t>
    <rPh sb="0" eb="4">
      <t>しみずがおか</t>
    </rPh>
    <rPh sb="4" eb="7">
      <t>ほいくえん</t>
    </rPh>
    <phoneticPr fontId="127" type="Hiragana"/>
  </si>
  <si>
    <t>しみずがおかほいくえん</t>
  </si>
  <si>
    <t>三春台保育園</t>
    <rPh sb="0" eb="2">
      <t>みはる</t>
    </rPh>
    <rPh sb="2" eb="3">
      <t>だい</t>
    </rPh>
    <rPh sb="3" eb="6">
      <t>ほいくえん</t>
    </rPh>
    <phoneticPr fontId="127" type="Hiragana"/>
  </si>
  <si>
    <t>みはるだいほいくえん</t>
  </si>
  <si>
    <t>ララランド井土ケ谷</t>
    <phoneticPr fontId="127" type="Hiragana"/>
  </si>
  <si>
    <t>らららんどいどがや</t>
  </si>
  <si>
    <t>小学館アカデミーまいた保育園</t>
    <phoneticPr fontId="127" type="Hiragana"/>
  </si>
  <si>
    <t>しょうがくかんあかでみーまいたほいくえん</t>
  </si>
  <si>
    <t>アスク大船保育園</t>
    <rPh sb="3" eb="5">
      <t>おおぶね</t>
    </rPh>
    <rPh sb="5" eb="8">
      <t>ほいくえん</t>
    </rPh>
    <phoneticPr fontId="127" type="Hiragana"/>
  </si>
  <si>
    <t>あすくおおふなほいくえん</t>
  </si>
  <si>
    <t>いいじまルーテル保育園</t>
    <rPh sb="8" eb="11">
      <t>ほいくえん</t>
    </rPh>
    <phoneticPr fontId="127" type="Hiragana"/>
  </si>
  <si>
    <t>いいじまるーてるほいくえん</t>
  </si>
  <si>
    <t>エミールの森ひよこ保育園</t>
    <rPh sb="5" eb="6">
      <t>もり</t>
    </rPh>
    <rPh sb="9" eb="12">
      <t>ほいくえん</t>
    </rPh>
    <phoneticPr fontId="127" type="Hiragana"/>
  </si>
  <si>
    <t>えみーるのもりひよこほいくえん</t>
  </si>
  <si>
    <t>大船ルーテル保育園</t>
    <rPh sb="0" eb="2">
      <t>おおぶね</t>
    </rPh>
    <rPh sb="6" eb="9">
      <t>ほいくえん</t>
    </rPh>
    <phoneticPr fontId="127" type="Hiragana"/>
  </si>
  <si>
    <t>おおふなるーてるほいくえん</t>
  </si>
  <si>
    <t>かさまの杜保育園</t>
    <rPh sb="4" eb="5">
      <t>もり</t>
    </rPh>
    <rPh sb="5" eb="8">
      <t>ほいくえん</t>
    </rPh>
    <phoneticPr fontId="127" type="Hiragana"/>
  </si>
  <si>
    <t>かさまのもりほいくえん</t>
  </si>
  <si>
    <t>かつら愛児園</t>
    <rPh sb="3" eb="5">
      <t>あいじ</t>
    </rPh>
    <rPh sb="5" eb="6">
      <t>えん</t>
    </rPh>
    <phoneticPr fontId="127" type="Hiragana"/>
  </si>
  <si>
    <t>かつらあいじえん</t>
  </si>
  <si>
    <t>すずかけ保育園</t>
    <rPh sb="4" eb="7">
      <t>ほいくえん</t>
    </rPh>
    <phoneticPr fontId="127" type="Hiragana"/>
  </si>
  <si>
    <t>すずかけほいくえん</t>
  </si>
  <si>
    <t>ふぁみりーさぽーとのあ</t>
  </si>
  <si>
    <t>ベネッセ本郷台保育園</t>
    <rPh sb="4" eb="7">
      <t>ほんごうだい</t>
    </rPh>
    <rPh sb="7" eb="10">
      <t>ほいくえん</t>
    </rPh>
    <phoneticPr fontId="127" type="Hiragana"/>
  </si>
  <si>
    <t>べねっせほんごうだいほいくえん</t>
  </si>
  <si>
    <t>杜ちゃいるど園</t>
    <rPh sb="0" eb="1">
      <t>もり</t>
    </rPh>
    <rPh sb="6" eb="7">
      <t>えん</t>
    </rPh>
    <phoneticPr fontId="127" type="Hiragana"/>
  </si>
  <si>
    <t>もりちゃいるどえん</t>
  </si>
  <si>
    <t>やまゆり保育園</t>
    <rPh sb="4" eb="7">
      <t>ほいくえん</t>
    </rPh>
    <phoneticPr fontId="127" type="Hiragana"/>
  </si>
  <si>
    <t>やまゆりほいくえん</t>
  </si>
  <si>
    <t>上郷いちい保育園</t>
    <phoneticPr fontId="127" type="Hiragana"/>
  </si>
  <si>
    <t>かみごういちいほいくえん</t>
  </si>
  <si>
    <t>ＹＭＣＡ山手台保育園アルク</t>
    <rPh sb="4" eb="7">
      <t>やまてだい</t>
    </rPh>
    <rPh sb="7" eb="10">
      <t>ほいくえん</t>
    </rPh>
    <phoneticPr fontId="127" type="Hiragana"/>
  </si>
  <si>
    <t>わいえむしーえーやまてだいほいくえんあるく</t>
  </si>
  <si>
    <t>泉の郷保育園いずみ</t>
    <rPh sb="0" eb="1">
      <t>いずみ</t>
    </rPh>
    <rPh sb="2" eb="3">
      <t>さと</t>
    </rPh>
    <rPh sb="3" eb="6">
      <t>ほいくえん</t>
    </rPh>
    <phoneticPr fontId="127" type="Hiragana"/>
  </si>
  <si>
    <t>いずみのさとほいくえんいずみ</t>
  </si>
  <si>
    <t>泉の郷保育園なかだ</t>
    <rPh sb="0" eb="1">
      <t>いずみ</t>
    </rPh>
    <rPh sb="2" eb="3">
      <t>さと</t>
    </rPh>
    <rPh sb="3" eb="6">
      <t>ほいくえん</t>
    </rPh>
    <phoneticPr fontId="127" type="Hiragana"/>
  </si>
  <si>
    <t>いずみのさとなかだほいくえん</t>
  </si>
  <si>
    <t>エンゼルおおぞら保育園</t>
    <rPh sb="8" eb="11">
      <t>ほいくえん</t>
    </rPh>
    <phoneticPr fontId="127" type="Hiragana"/>
  </si>
  <si>
    <t>えんぜるおおぞらほいくえん</t>
  </si>
  <si>
    <t>くるみ保育園</t>
    <rPh sb="3" eb="6">
      <t>ほいくえん</t>
    </rPh>
    <phoneticPr fontId="127" type="Hiragana"/>
  </si>
  <si>
    <t>くるみほいくえん</t>
  </si>
  <si>
    <t>白百合愛児園</t>
    <rPh sb="0" eb="3">
      <t>しらゆり</t>
    </rPh>
    <rPh sb="3" eb="5">
      <t>あいじ</t>
    </rPh>
    <rPh sb="5" eb="6">
      <t>えん</t>
    </rPh>
    <phoneticPr fontId="127" type="Hiragana"/>
  </si>
  <si>
    <t>しらゆりあいじえん</t>
  </si>
  <si>
    <t>立場エンゼル保育園</t>
    <rPh sb="0" eb="2">
      <t>たちば</t>
    </rPh>
    <rPh sb="6" eb="9">
      <t>ほいくえん</t>
    </rPh>
    <phoneticPr fontId="127" type="Hiragana"/>
  </si>
  <si>
    <t>たてばえんぜるほいくえん</t>
  </si>
  <si>
    <t>苗場保育園</t>
    <rPh sb="0" eb="2">
      <t>なえば</t>
    </rPh>
    <rPh sb="2" eb="5">
      <t>ほいくえん</t>
    </rPh>
    <phoneticPr fontId="127" type="Hiragana"/>
  </si>
  <si>
    <t>なえばほいくえん</t>
  </si>
  <si>
    <t>中田保育園</t>
    <rPh sb="0" eb="2">
      <t>なかた</t>
    </rPh>
    <rPh sb="2" eb="5">
      <t>ほいくえん</t>
    </rPh>
    <phoneticPr fontId="127" type="Hiragana"/>
  </si>
  <si>
    <t>なかたほいくえん</t>
  </si>
  <si>
    <t>にじいろ保育園いずみ中央</t>
    <rPh sb="4" eb="7">
      <t>ほいくえん</t>
    </rPh>
    <rPh sb="10" eb="12">
      <t>ちゅうおう</t>
    </rPh>
    <phoneticPr fontId="127" type="Hiragana"/>
  </si>
  <si>
    <t>にじいろほいくえんいずみちゅうおう</t>
  </si>
  <si>
    <t>白梅いずみ保育園</t>
    <rPh sb="0" eb="2">
      <t>はくばい</t>
    </rPh>
    <rPh sb="5" eb="8">
      <t>ほいくえん</t>
    </rPh>
    <phoneticPr fontId="127" type="Hiragana"/>
  </si>
  <si>
    <t>しらうめいずみほいくえん</t>
  </si>
  <si>
    <t>白梅保育園</t>
    <rPh sb="0" eb="2">
      <t>はくばい</t>
    </rPh>
    <rPh sb="2" eb="5">
      <t>ほいくえん</t>
    </rPh>
    <phoneticPr fontId="127" type="Hiragana"/>
  </si>
  <si>
    <t>しらうめほいくえん</t>
  </si>
  <si>
    <t>鳩の森愛の詩あすなろ保育園</t>
    <rPh sb="0" eb="1">
      <t>はと</t>
    </rPh>
    <rPh sb="2" eb="3">
      <t>もり</t>
    </rPh>
    <rPh sb="3" eb="4">
      <t>あい</t>
    </rPh>
    <rPh sb="5" eb="6">
      <t>うた</t>
    </rPh>
    <rPh sb="10" eb="13">
      <t>ほいくえん</t>
    </rPh>
    <phoneticPr fontId="127" type="Hiragana"/>
  </si>
  <si>
    <t>はとのもりあいのうたあすなろほいくえん</t>
  </si>
  <si>
    <t>鳩の森愛の詩保育園</t>
    <rPh sb="0" eb="1">
      <t>はと</t>
    </rPh>
    <rPh sb="2" eb="3">
      <t>もり</t>
    </rPh>
    <rPh sb="3" eb="4">
      <t>あい</t>
    </rPh>
    <rPh sb="5" eb="6">
      <t>うた</t>
    </rPh>
    <rPh sb="6" eb="9">
      <t>ほいくえん</t>
    </rPh>
    <phoneticPr fontId="127" type="Hiragana"/>
  </si>
  <si>
    <t>はとのもりあいのうたほいくえん</t>
  </si>
  <si>
    <t>ふたば保育園</t>
    <rPh sb="3" eb="6">
      <t>ほいくえん</t>
    </rPh>
    <phoneticPr fontId="127" type="Hiragana"/>
  </si>
  <si>
    <t>ふたばほいくえん</t>
  </si>
  <si>
    <t>御霊神社保育園</t>
    <rPh sb="0" eb="2">
      <t>みたま</t>
    </rPh>
    <rPh sb="2" eb="4">
      <t>じんじゃ</t>
    </rPh>
    <rPh sb="4" eb="7">
      <t>ほいくえん</t>
    </rPh>
    <phoneticPr fontId="127" type="Hiragana"/>
  </si>
  <si>
    <t>ごりょうじんじゃほいくえん</t>
  </si>
  <si>
    <t>緑園なえば保育園</t>
    <rPh sb="0" eb="1">
      <t>みどり</t>
    </rPh>
    <rPh sb="1" eb="2">
      <t>えん</t>
    </rPh>
    <rPh sb="5" eb="8">
      <t>ほいくえん</t>
    </rPh>
    <phoneticPr fontId="127" type="Hiragana"/>
  </si>
  <si>
    <t>りょくえんなえばほいくえん</t>
  </si>
  <si>
    <t>もも保育園</t>
    <rPh sb="2" eb="5">
      <t>ほいくえん</t>
    </rPh>
    <phoneticPr fontId="127" type="Hiragana"/>
  </si>
  <si>
    <t>ももほいくえん</t>
  </si>
  <si>
    <t>横浜文化保育園</t>
    <rPh sb="0" eb="2">
      <t>よこはま</t>
    </rPh>
    <rPh sb="2" eb="4">
      <t>ぶんか</t>
    </rPh>
    <rPh sb="4" eb="7">
      <t>ほいくえん</t>
    </rPh>
    <phoneticPr fontId="127" type="Hiragana"/>
  </si>
  <si>
    <t>よこはまぶんかほいくえん</t>
  </si>
  <si>
    <t>横浜ルンビニー保育園</t>
    <rPh sb="0" eb="2">
      <t>よこはま</t>
    </rPh>
    <rPh sb="7" eb="10">
      <t>ほいくえん</t>
    </rPh>
    <phoneticPr fontId="127" type="Hiragana"/>
  </si>
  <si>
    <t>よこはまるんびにーほいくえん</t>
  </si>
  <si>
    <t>領家キッズ保育園</t>
    <rPh sb="0" eb="2">
      <t>りょうけ</t>
    </rPh>
    <rPh sb="5" eb="8">
      <t>ほいくえん</t>
    </rPh>
    <phoneticPr fontId="127" type="Hiragana"/>
  </si>
  <si>
    <t>りょうけきっずほいくえん</t>
  </si>
  <si>
    <t>アイン弘明寺保育園</t>
    <rPh sb="3" eb="6">
      <t>ぐみょうじ</t>
    </rPh>
    <rPh sb="6" eb="9">
      <t>ほいくえん</t>
    </rPh>
    <phoneticPr fontId="127" type="Hiragana"/>
  </si>
  <si>
    <t>あいんぐみょうじほいくえん</t>
  </si>
  <si>
    <t>アスクいどがや保育園</t>
    <rPh sb="7" eb="10">
      <t>ほいくえん</t>
    </rPh>
    <phoneticPr fontId="127" type="Hiragana"/>
  </si>
  <si>
    <t>あすくいどがやほいくえん</t>
  </si>
  <si>
    <t>アスク吉野町保育園</t>
    <rPh sb="3" eb="6">
      <t>よしのちょう</t>
    </rPh>
    <rPh sb="6" eb="9">
      <t>ほいくえん</t>
    </rPh>
    <phoneticPr fontId="127" type="Hiragana"/>
  </si>
  <si>
    <t>あすくよしのちょうほいくえん</t>
  </si>
  <si>
    <t>大岡おひさま保育園</t>
    <rPh sb="0" eb="2">
      <t>おおおか</t>
    </rPh>
    <rPh sb="6" eb="9">
      <t>ほいくえん</t>
    </rPh>
    <phoneticPr fontId="127" type="Hiragana"/>
  </si>
  <si>
    <t>おおおかおひさまほいくえん</t>
  </si>
  <si>
    <t>上大岡ラビット保育園</t>
    <rPh sb="0" eb="3">
      <t>かみおおおか</t>
    </rPh>
    <rPh sb="7" eb="10">
      <t>ほいくえん</t>
    </rPh>
    <phoneticPr fontId="127" type="Hiragana"/>
  </si>
  <si>
    <t>かみおおおからびっとほいくえん</t>
  </si>
  <si>
    <t>キッズパートナー弘明寺</t>
    <rPh sb="8" eb="11">
      <t>ぐみょうじ</t>
    </rPh>
    <phoneticPr fontId="127" type="Hiragana"/>
  </si>
  <si>
    <t>きっずぱーとなーぐみょうじ</t>
  </si>
  <si>
    <t>くらき永田保育園</t>
    <rPh sb="3" eb="5">
      <t>ながた</t>
    </rPh>
    <rPh sb="5" eb="8">
      <t>ほいくえん</t>
    </rPh>
    <phoneticPr fontId="127" type="Hiragana"/>
  </si>
  <si>
    <t>くらきながたほいくえん</t>
  </si>
  <si>
    <t>久良岐保育園</t>
    <rPh sb="0" eb="3">
      <t>くらき</t>
    </rPh>
    <rPh sb="3" eb="6">
      <t>ほいくえん</t>
    </rPh>
    <phoneticPr fontId="127" type="Hiragana"/>
  </si>
  <si>
    <t>くらきほいくえん</t>
  </si>
  <si>
    <t>京急キッズランド井土ケ谷駅保育園</t>
    <rPh sb="0" eb="2">
      <t>けいきゅう</t>
    </rPh>
    <rPh sb="8" eb="9">
      <t>い</t>
    </rPh>
    <rPh sb="9" eb="10">
      <t>つち</t>
    </rPh>
    <rPh sb="11" eb="12">
      <t>たに</t>
    </rPh>
    <rPh sb="12" eb="13">
      <t>えき</t>
    </rPh>
    <rPh sb="13" eb="16">
      <t>ほいくえん</t>
    </rPh>
    <phoneticPr fontId="127" type="Hiragana"/>
  </si>
  <si>
    <t>けいきゅうきっずらんどいどがやえきほいくえ</t>
  </si>
  <si>
    <t>京急キッズランド黄金町保育園</t>
    <rPh sb="0" eb="2">
      <t>けいきゅう</t>
    </rPh>
    <rPh sb="8" eb="11">
      <t>こがねちょう</t>
    </rPh>
    <rPh sb="11" eb="14">
      <t>ほいくえん</t>
    </rPh>
    <phoneticPr fontId="127" type="Hiragana"/>
  </si>
  <si>
    <t>けいきゅうきっずらんどこがねちょうほいくえん</t>
  </si>
  <si>
    <t>たけのこ永田東保育園</t>
    <rPh sb="4" eb="7">
      <t>ながたひがし</t>
    </rPh>
    <rPh sb="7" eb="10">
      <t>ほいくえん</t>
    </rPh>
    <phoneticPr fontId="127" type="Hiragana"/>
  </si>
  <si>
    <t>たけのこながたひがしほいくえん</t>
  </si>
  <si>
    <t>小さな足あと保育園</t>
    <rPh sb="0" eb="1">
      <t>ちい</t>
    </rPh>
    <rPh sb="3" eb="4">
      <t>あし</t>
    </rPh>
    <rPh sb="6" eb="9">
      <t>ほいくえん</t>
    </rPh>
    <phoneticPr fontId="127" type="Hiragana"/>
  </si>
  <si>
    <t>ちいさなあしあとほいくえん</t>
  </si>
  <si>
    <t>中村愛児園</t>
    <rPh sb="0" eb="2">
      <t>なかむら</t>
    </rPh>
    <rPh sb="2" eb="4">
      <t>あいじ</t>
    </rPh>
    <rPh sb="4" eb="5">
      <t>えん</t>
    </rPh>
    <phoneticPr fontId="127" type="Hiragana"/>
  </si>
  <si>
    <t>なかむらあいじえん</t>
  </si>
  <si>
    <t>ひびき井土ヶ谷保育園</t>
    <rPh sb="3" eb="7">
      <t>いどがや</t>
    </rPh>
    <rPh sb="7" eb="10">
      <t>ほいくえん</t>
    </rPh>
    <phoneticPr fontId="127" type="Hiragana"/>
  </si>
  <si>
    <t>ひびきいどがやほいくえん</t>
  </si>
  <si>
    <t>別所保育園</t>
    <rPh sb="0" eb="2">
      <t>べっしょ</t>
    </rPh>
    <rPh sb="2" eb="5">
      <t>ほいくえん</t>
    </rPh>
    <phoneticPr fontId="127" type="Hiragana"/>
  </si>
  <si>
    <t>べっしょほいくえん</t>
  </si>
  <si>
    <t>蒔田ひまわり保育園</t>
    <rPh sb="0" eb="2">
      <t>まいた</t>
    </rPh>
    <rPh sb="6" eb="9">
      <t>ほいくえん</t>
    </rPh>
    <phoneticPr fontId="127" type="Hiragana"/>
  </si>
  <si>
    <t>まいたひまわりほいくえん</t>
  </si>
  <si>
    <t>南愛児園</t>
    <rPh sb="0" eb="1">
      <t>みなみ</t>
    </rPh>
    <rPh sb="1" eb="3">
      <t>あいじ</t>
    </rPh>
    <rPh sb="3" eb="4">
      <t>えん</t>
    </rPh>
    <phoneticPr fontId="127" type="Hiragana"/>
  </si>
  <si>
    <t>みなみあいじえん</t>
  </si>
  <si>
    <t>みなみマーノ保育園</t>
    <rPh sb="6" eb="9">
      <t>ほいくえん</t>
    </rPh>
    <phoneticPr fontId="127" type="Hiragana"/>
  </si>
  <si>
    <t>みなみまーのほいくえん</t>
  </si>
  <si>
    <t>睦町保育園</t>
    <rPh sb="0" eb="2">
      <t>むつみちょう</t>
    </rPh>
    <rPh sb="2" eb="5">
      <t>ほいくえん</t>
    </rPh>
    <phoneticPr fontId="127" type="Hiragana"/>
  </si>
  <si>
    <t>むつみちょうほいくえん</t>
  </si>
  <si>
    <t>めいとく保育園</t>
    <rPh sb="4" eb="7">
      <t>ほいくえん</t>
    </rPh>
    <phoneticPr fontId="127" type="Hiragana"/>
  </si>
  <si>
    <t>めいとくほいくえん</t>
  </si>
  <si>
    <t>やすらぎ保育園</t>
    <rPh sb="4" eb="7">
      <t>ほいくえん</t>
    </rPh>
    <phoneticPr fontId="127" type="Hiragana"/>
  </si>
  <si>
    <t>やすらぎほいくえん</t>
  </si>
  <si>
    <t>横浜みなみ薫保育園</t>
    <rPh sb="0" eb="2">
      <t>よこはま</t>
    </rPh>
    <rPh sb="5" eb="6">
      <t>かおる</t>
    </rPh>
    <rPh sb="6" eb="9">
      <t>ほいくえん</t>
    </rPh>
    <phoneticPr fontId="127" type="Hiragana"/>
  </si>
  <si>
    <t>よこはまみなみかおるほいくえん</t>
  </si>
  <si>
    <t>六ツ川台保育園</t>
    <rPh sb="0" eb="1">
      <t>ろく</t>
    </rPh>
    <rPh sb="2" eb="3">
      <t>がわ</t>
    </rPh>
    <rPh sb="3" eb="4">
      <t>だい</t>
    </rPh>
    <rPh sb="4" eb="7">
      <t>ほいくえん</t>
    </rPh>
    <phoneticPr fontId="127" type="Hiragana"/>
  </si>
  <si>
    <t>むつかわだいほいくえん</t>
  </si>
  <si>
    <t>六ツ川西保育園</t>
    <rPh sb="0" eb="1">
      <t>ろく</t>
    </rPh>
    <rPh sb="2" eb="4">
      <t>かわにし</t>
    </rPh>
    <rPh sb="4" eb="7">
      <t>ほいくえん</t>
    </rPh>
    <phoneticPr fontId="127" type="Hiragana"/>
  </si>
  <si>
    <t>むつかわにしほいくえん</t>
  </si>
  <si>
    <t>六ツ川みどり保育園</t>
    <rPh sb="0" eb="1">
      <t>ろく</t>
    </rPh>
    <rPh sb="2" eb="3">
      <t>がわ</t>
    </rPh>
    <rPh sb="6" eb="9">
      <t>ほいくえん</t>
    </rPh>
    <phoneticPr fontId="127" type="Hiragana"/>
  </si>
  <si>
    <t>むつかわみどりほいくえん</t>
  </si>
  <si>
    <t>あーす保育園保土ケ谷</t>
  </si>
  <si>
    <t>あーすほいくえんほどがや</t>
    <phoneticPr fontId="21"/>
  </si>
  <si>
    <t>まなびの森星川こども園</t>
  </si>
  <si>
    <t>ほしかわこどもえん</t>
  </si>
  <si>
    <t>ココアンジュ保育園</t>
  </si>
  <si>
    <t>かわしまほいくえん</t>
  </si>
  <si>
    <t>あかいとりこども園</t>
    <phoneticPr fontId="127" type="Hiragana"/>
  </si>
  <si>
    <t>ようほれんけいがたこどもえんあかいとりこどもえん</t>
  </si>
  <si>
    <t>幼保連携型認定こども園和田愛児園</t>
    <rPh sb="0" eb="2">
      <t>ようほ</t>
    </rPh>
    <rPh sb="2" eb="4">
      <t>れんけい</t>
    </rPh>
    <rPh sb="4" eb="5">
      <t>かた</t>
    </rPh>
    <rPh sb="5" eb="7">
      <t>にんてい</t>
    </rPh>
    <rPh sb="10" eb="11">
      <t>えん</t>
    </rPh>
    <rPh sb="11" eb="13">
      <t>わだ</t>
    </rPh>
    <rPh sb="13" eb="14">
      <t>あい</t>
    </rPh>
    <rPh sb="14" eb="15">
      <t>じ</t>
    </rPh>
    <rPh sb="15" eb="16">
      <t>えん</t>
    </rPh>
    <phoneticPr fontId="127" type="Hiragana"/>
  </si>
  <si>
    <t>ようほれんけいがたにんていこどもえんわだあいじえん</t>
  </si>
  <si>
    <t>西</t>
  </si>
  <si>
    <t>MapleNursery横浜</t>
  </si>
  <si>
    <t>めいぷるなーさりーよこはま</t>
  </si>
  <si>
    <t>アミー保育園高島園</t>
    <rPh sb="3" eb="6">
      <t>ほいくえん</t>
    </rPh>
    <rPh sb="6" eb="8">
      <t>たかしま</t>
    </rPh>
    <rPh sb="8" eb="9">
      <t>えん</t>
    </rPh>
    <phoneticPr fontId="127" type="Hiragana"/>
  </si>
  <si>
    <t>あみーほいくえんたかしまえん</t>
  </si>
  <si>
    <t>ウィズブック保育園戸部</t>
    <rPh sb="6" eb="9">
      <t>ほいくえん</t>
    </rPh>
    <rPh sb="9" eb="11">
      <t>とべ</t>
    </rPh>
    <phoneticPr fontId="127" type="Hiragana"/>
  </si>
  <si>
    <t>うぃずぶっくほいくえんとべ</t>
  </si>
  <si>
    <t>にじいろ保育園平沼</t>
    <phoneticPr fontId="127" type="Hiragana"/>
  </si>
  <si>
    <t>にじいろほいくえんひらぬま</t>
  </si>
  <si>
    <t>ポピンズナーサリースクール平沼橋</t>
    <phoneticPr fontId="127" type="Hiragana"/>
  </si>
  <si>
    <t>ぽぴんずなーさりーすくーるひらぬまばし</t>
  </si>
  <si>
    <t>横浜そらいろ保育園</t>
    <rPh sb="0" eb="2">
      <t>よこはま</t>
    </rPh>
    <rPh sb="6" eb="9">
      <t>ほいくえん</t>
    </rPh>
    <phoneticPr fontId="127" type="Hiragana"/>
  </si>
  <si>
    <t>よこはまそらいろほいくえん</t>
  </si>
  <si>
    <t>横浜西口保育園</t>
    <rPh sb="0" eb="2">
      <t>よこはま</t>
    </rPh>
    <rPh sb="2" eb="4">
      <t>にしぐち</t>
    </rPh>
    <rPh sb="4" eb="7">
      <t>ほいくえん</t>
    </rPh>
    <phoneticPr fontId="127" type="Hiragana"/>
  </si>
  <si>
    <t>よこはまにしぐちほいくえん</t>
  </si>
  <si>
    <t>京急キッズランド新高島保育園</t>
    <phoneticPr fontId="127" type="Hiragana"/>
  </si>
  <si>
    <t>けいきゅうきっずらんどしんたかしまほいくえん</t>
  </si>
  <si>
    <t>スターチャイルド≪和田町ナーサリー≫</t>
    <phoneticPr fontId="127" type="Hiragana"/>
  </si>
  <si>
    <t>すたーちゃいるどわだまちなーさりー</t>
  </si>
  <si>
    <t>向台保育園</t>
    <phoneticPr fontId="127" type="Hiragana"/>
  </si>
  <si>
    <t>むこうだいほいくえん</t>
  </si>
  <si>
    <t>若葉保育園</t>
    <phoneticPr fontId="127" type="Hiragana"/>
  </si>
  <si>
    <t>わかばほいくえんほんえん</t>
  </si>
  <si>
    <t>キッズハーモニー・ほどがや</t>
    <phoneticPr fontId="127" type="Hiragana"/>
  </si>
  <si>
    <t>きっずはーもにーほどがや</t>
  </si>
  <si>
    <t>にじいろ保育園天王町</t>
    <phoneticPr fontId="127" type="Hiragana"/>
  </si>
  <si>
    <t>にじいろほいくえんてんのうちょう</t>
  </si>
  <si>
    <t>浅間幼育園</t>
    <rPh sb="0" eb="2">
      <t>あさま</t>
    </rPh>
    <rPh sb="2" eb="3">
      <t>よう</t>
    </rPh>
    <rPh sb="3" eb="4">
      <t>いく</t>
    </rPh>
    <rPh sb="4" eb="5">
      <t>えん</t>
    </rPh>
    <phoneticPr fontId="127" type="Hiragana"/>
  </si>
  <si>
    <t>せんげんよういくえん</t>
  </si>
  <si>
    <t>あそびの杜保育園</t>
    <rPh sb="4" eb="5">
      <t>もり</t>
    </rPh>
    <rPh sb="5" eb="8">
      <t>ほいくえん</t>
    </rPh>
    <phoneticPr fontId="127" type="Hiragana"/>
  </si>
  <si>
    <t>あそびのもりほいくえん</t>
  </si>
  <si>
    <t>おはよう保育園花咲町</t>
    <rPh sb="4" eb="7">
      <t>ほいくえん</t>
    </rPh>
    <rPh sb="7" eb="10">
      <t>はなさきちょう</t>
    </rPh>
    <phoneticPr fontId="127" type="Hiragana"/>
  </si>
  <si>
    <t>おはようほいくえんはなさきちょう</t>
  </si>
  <si>
    <t>キッズパートナーみなとみらい</t>
    <phoneticPr fontId="127" type="Hiragana"/>
  </si>
  <si>
    <t>きっずぱーとなーみなとみらい</t>
  </si>
  <si>
    <t>キッズポケット木の葉保育園</t>
    <rPh sb="7" eb="8">
      <t>こ</t>
    </rPh>
    <rPh sb="9" eb="10">
      <t>は</t>
    </rPh>
    <rPh sb="10" eb="13">
      <t>ほいくえん</t>
    </rPh>
    <phoneticPr fontId="127" type="Hiragana"/>
  </si>
  <si>
    <t>きっずぽけっとこのはほいくえん</t>
  </si>
  <si>
    <t>キッズポケット保育園</t>
    <rPh sb="7" eb="10">
      <t>ほいくえん</t>
    </rPh>
    <phoneticPr fontId="127" type="Hiragana"/>
  </si>
  <si>
    <t>きっずぽけっとほいくえん</t>
  </si>
  <si>
    <t>グリーンポート桜木町保育園</t>
    <rPh sb="7" eb="10">
      <t>さくらぎちょう</t>
    </rPh>
    <rPh sb="10" eb="13">
      <t>ほいくえん</t>
    </rPh>
    <phoneticPr fontId="127" type="Hiragana"/>
  </si>
  <si>
    <t>ぐりーんぽーとさくらぎちょうほいくえん</t>
  </si>
  <si>
    <t>つくし愛児園</t>
  </si>
  <si>
    <t>つくしあいじえん</t>
  </si>
  <si>
    <t>トキワ保育園</t>
    <rPh sb="3" eb="6">
      <t>ほいくえん</t>
    </rPh>
    <phoneticPr fontId="127" type="Hiragana"/>
  </si>
  <si>
    <t>ときわほいくえん</t>
  </si>
  <si>
    <t>利正寺保育園</t>
    <rPh sb="0" eb="2">
      <t>としまさ</t>
    </rPh>
    <rPh sb="2" eb="3">
      <t>てら</t>
    </rPh>
    <rPh sb="3" eb="6">
      <t>ほいくえん</t>
    </rPh>
    <phoneticPr fontId="127" type="Hiragana"/>
  </si>
  <si>
    <t>りしょうじほいくえん</t>
  </si>
  <si>
    <t>にじいろ保育園みなとみらい</t>
    <rPh sb="4" eb="7">
      <t>ほいくえん</t>
    </rPh>
    <phoneticPr fontId="127" type="Hiragana"/>
  </si>
  <si>
    <t>にじいろほいくえんみなとみらい</t>
  </si>
  <si>
    <t>平沼保育園</t>
    <rPh sb="0" eb="2">
      <t>ひらぬま</t>
    </rPh>
    <rPh sb="2" eb="5">
      <t>ほいくえん</t>
    </rPh>
    <phoneticPr fontId="127" type="Hiragana"/>
  </si>
  <si>
    <t>ひらぬまほいくえん</t>
  </si>
  <si>
    <t>ほっぺるランド横浜岡野</t>
    <rPh sb="7" eb="9">
      <t>よこはま</t>
    </rPh>
    <rPh sb="9" eb="11">
      <t>おかの</t>
    </rPh>
    <phoneticPr fontId="127" type="Hiragana"/>
  </si>
  <si>
    <t>ほっぺるらんどよこはまおかの</t>
  </si>
  <si>
    <t>ポピンズナーサリースクールみなとみらい</t>
    <phoneticPr fontId="127" type="Hiragana"/>
  </si>
  <si>
    <t>ぽぴんずなーさりーすくーるみなとみらい</t>
  </si>
  <si>
    <t>ポピンズナーサリースクール横浜</t>
    <rPh sb="13" eb="15">
      <t>よこはま</t>
    </rPh>
    <phoneticPr fontId="127" type="Hiragana"/>
  </si>
  <si>
    <t>ぽぴんずなーさりーすくーるよこはま</t>
  </si>
  <si>
    <t>マイ・ハート紅葉ヶ丘保育園</t>
    <rPh sb="6" eb="10">
      <t>もみじがおか</t>
    </rPh>
    <rPh sb="10" eb="13">
      <t>ほいくえん</t>
    </rPh>
    <phoneticPr fontId="127" type="Hiragana"/>
  </si>
  <si>
    <t>まい･はーともみじがおかほいくえん</t>
  </si>
  <si>
    <t>みなとみらいくばがさ保育園</t>
    <rPh sb="10" eb="13">
      <t>ほいくえん</t>
    </rPh>
    <phoneticPr fontId="127" type="Hiragana"/>
  </si>
  <si>
    <t>みなとみらいくばがさほいくえん</t>
  </si>
  <si>
    <t>ムーミン保育園</t>
    <rPh sb="4" eb="7">
      <t>ほいくえん</t>
    </rPh>
    <phoneticPr fontId="127" type="Hiragana"/>
  </si>
  <si>
    <t>むーみんほいくえん</t>
  </si>
  <si>
    <t>むつみ愛児園</t>
  </si>
  <si>
    <t>むつみあいじえん</t>
  </si>
  <si>
    <t>桃の木保育園</t>
    <rPh sb="0" eb="1">
      <t>もも</t>
    </rPh>
    <rPh sb="2" eb="3">
      <t>き</t>
    </rPh>
    <rPh sb="3" eb="6">
      <t>ほいくえん</t>
    </rPh>
    <phoneticPr fontId="127" type="Hiragana"/>
  </si>
  <si>
    <t>もものきほいくえん</t>
  </si>
  <si>
    <t>横浜岡野すきっぷ保育園</t>
    <rPh sb="0" eb="2">
      <t>よこはま</t>
    </rPh>
    <rPh sb="2" eb="4">
      <t>おかの</t>
    </rPh>
    <rPh sb="8" eb="11">
      <t>ほいくえん</t>
    </rPh>
    <phoneticPr fontId="127" type="Hiragana"/>
  </si>
  <si>
    <t>よこはまおかのすきっぷほいくえん</t>
  </si>
  <si>
    <t>横浜みなとみらい保育園</t>
    <rPh sb="0" eb="2">
      <t>よこはま</t>
    </rPh>
    <rPh sb="8" eb="11">
      <t>ほいくえん</t>
    </rPh>
    <phoneticPr fontId="127" type="Hiragana"/>
  </si>
  <si>
    <t>よこはまみなとみらいほいくえん</t>
  </si>
  <si>
    <t>ろぜっと保育園</t>
    <rPh sb="4" eb="7">
      <t>ほいくえん</t>
    </rPh>
    <phoneticPr fontId="127" type="Hiragana"/>
  </si>
  <si>
    <t>ろぜっとほいくえん</t>
  </si>
  <si>
    <t>ＧＥＮＫＩＤＳ星川保育園</t>
  </si>
  <si>
    <t>げんきっずほしかわほいくえん</t>
  </si>
  <si>
    <t>アスク和田町保育園</t>
    <rPh sb="3" eb="6">
      <t>わだちょう</t>
    </rPh>
    <rPh sb="6" eb="9">
      <t>ほいくえん</t>
    </rPh>
    <phoneticPr fontId="127" type="Hiragana"/>
  </si>
  <si>
    <t>あすくわだまちほいくえん</t>
  </si>
  <si>
    <t>アミー保育園三ツ沢園</t>
    <rPh sb="3" eb="6">
      <t>ほいくえん</t>
    </rPh>
    <rPh sb="6" eb="7">
      <t>み</t>
    </rPh>
    <rPh sb="8" eb="9">
      <t>ざわ</t>
    </rPh>
    <rPh sb="9" eb="10">
      <t>えん</t>
    </rPh>
    <phoneticPr fontId="127" type="Hiragana"/>
  </si>
  <si>
    <t>あみーほいくえんみつざわえん</t>
  </si>
  <si>
    <t>岩間保育園</t>
    <rPh sb="0" eb="2">
      <t>いわま</t>
    </rPh>
    <rPh sb="2" eb="5">
      <t>ほいくえん</t>
    </rPh>
    <phoneticPr fontId="127" type="Hiragana"/>
  </si>
  <si>
    <t>いわまほいくえん</t>
  </si>
  <si>
    <t>梅の木保育園</t>
    <rPh sb="0" eb="1">
      <t>うめ</t>
    </rPh>
    <rPh sb="2" eb="3">
      <t>き</t>
    </rPh>
    <rPh sb="3" eb="6">
      <t>ほいくえん</t>
    </rPh>
    <phoneticPr fontId="127" type="Hiragana"/>
  </si>
  <si>
    <t>うめのきほいくえん</t>
  </si>
  <si>
    <t>えぶちにしや園</t>
    <rPh sb="6" eb="7">
      <t>えん</t>
    </rPh>
    <phoneticPr fontId="127" type="Hiragana"/>
  </si>
  <si>
    <t>えぶちにしやえん</t>
  </si>
  <si>
    <t>えぶち保育園</t>
    <rPh sb="3" eb="6">
      <t>ほいくえん</t>
    </rPh>
    <phoneticPr fontId="127" type="Hiragana"/>
  </si>
  <si>
    <t>えぶちほいくえん</t>
  </si>
  <si>
    <t>エルアンジュ保育園</t>
    <rPh sb="6" eb="9">
      <t>ほいくえん</t>
    </rPh>
    <phoneticPr fontId="127" type="Hiragana"/>
  </si>
  <si>
    <t>えるあんじゅほいくえん</t>
  </si>
  <si>
    <t>霞台保育園</t>
    <rPh sb="0" eb="2">
      <t>かすみだい</t>
    </rPh>
    <rPh sb="2" eb="5">
      <t>ほいくえん</t>
    </rPh>
    <phoneticPr fontId="127" type="Hiragana"/>
  </si>
  <si>
    <t>かすみだいほいくえん</t>
  </si>
  <si>
    <t>学校法人初音丘学園ＰＩＣＣＯＬＩＮＯ</t>
    <rPh sb="0" eb="2">
      <t>がっこう</t>
    </rPh>
    <rPh sb="2" eb="4">
      <t>ほうじん</t>
    </rPh>
    <rPh sb="4" eb="6">
      <t>はつね</t>
    </rPh>
    <rPh sb="6" eb="7">
      <t>おか</t>
    </rPh>
    <rPh sb="7" eb="9">
      <t>がくえん</t>
    </rPh>
    <phoneticPr fontId="127" type="Hiragana"/>
  </si>
  <si>
    <t>はつねがおかがくえんぴっこりーの</t>
  </si>
  <si>
    <t>境木保育園</t>
    <rPh sb="0" eb="1">
      <t>さかい</t>
    </rPh>
    <rPh sb="1" eb="2">
      <t>もく</t>
    </rPh>
    <rPh sb="2" eb="5">
      <t>ほいくえん</t>
    </rPh>
    <phoneticPr fontId="127" type="Hiragana"/>
  </si>
  <si>
    <t>さかいぎほいくえん</t>
  </si>
  <si>
    <t>桜ケ丘保育園</t>
    <rPh sb="0" eb="1">
      <t>さくら</t>
    </rPh>
    <rPh sb="2" eb="3">
      <t>おか</t>
    </rPh>
    <rPh sb="3" eb="6">
      <t>ほいくえん</t>
    </rPh>
    <phoneticPr fontId="127" type="Hiragana"/>
  </si>
  <si>
    <t>さくらがおかほいくえん</t>
  </si>
  <si>
    <t>笹山保育園</t>
    <rPh sb="0" eb="2">
      <t>ささやま</t>
    </rPh>
    <rPh sb="2" eb="5">
      <t>ほいくえん</t>
    </rPh>
    <phoneticPr fontId="127" type="Hiragana"/>
  </si>
  <si>
    <t>ささやまほいくええん</t>
  </si>
  <si>
    <t>三丁目こども園</t>
    <rPh sb="0" eb="3">
      <t>さんちょうめ</t>
    </rPh>
    <rPh sb="6" eb="7">
      <t>えん</t>
    </rPh>
    <phoneticPr fontId="127" type="Hiragana"/>
  </si>
  <si>
    <t>さんちょうめこどもえん</t>
  </si>
  <si>
    <t>新桜ケ丘保育園</t>
    <rPh sb="0" eb="1">
      <t>しん</t>
    </rPh>
    <rPh sb="1" eb="4">
      <t>さくらがおか</t>
    </rPh>
    <rPh sb="4" eb="7">
      <t>ほいくえん</t>
    </rPh>
    <phoneticPr fontId="127" type="Hiragana"/>
  </si>
  <si>
    <t>しんさくらがおかほいくえん</t>
  </si>
  <si>
    <t>昴保育園</t>
    <rPh sb="0" eb="1">
      <t>すばる</t>
    </rPh>
    <rPh sb="1" eb="4">
      <t>ほいくえん</t>
    </rPh>
    <phoneticPr fontId="127" type="Hiragana"/>
  </si>
  <si>
    <t>すばるほいくえん</t>
  </si>
  <si>
    <t>千丸台保育園</t>
    <rPh sb="0" eb="1">
      <t>せん</t>
    </rPh>
    <rPh sb="1" eb="2">
      <t>まる</t>
    </rPh>
    <rPh sb="2" eb="3">
      <t>だい</t>
    </rPh>
    <rPh sb="3" eb="6">
      <t>ほいくえん</t>
    </rPh>
    <phoneticPr fontId="127" type="Hiragana"/>
  </si>
  <si>
    <t>せんまるだいほいくえん</t>
  </si>
  <si>
    <t>ダイアナ保育園</t>
    <rPh sb="4" eb="7">
      <t>ほいくえん</t>
    </rPh>
    <phoneticPr fontId="127" type="Hiragana"/>
  </si>
  <si>
    <t>だいあなほいくえん</t>
  </si>
  <si>
    <t>にじいろ保育園上星川</t>
    <rPh sb="4" eb="7">
      <t>ほいくえん</t>
    </rPh>
    <rPh sb="7" eb="10">
      <t>かみほしかわ</t>
    </rPh>
    <phoneticPr fontId="127" type="Hiragana"/>
  </si>
  <si>
    <t>にじいろほいくえんかみほしかわ</t>
  </si>
  <si>
    <t>にじいろ保育園和田町</t>
    <rPh sb="4" eb="7">
      <t>ほいくえん</t>
    </rPh>
    <rPh sb="7" eb="10">
      <t>わだまち</t>
    </rPh>
    <phoneticPr fontId="127" type="Hiragana"/>
  </si>
  <si>
    <t>にじいろほいくえんわだまち</t>
  </si>
  <si>
    <t>西谷保育園</t>
    <rPh sb="0" eb="2">
      <t>にしや</t>
    </rPh>
    <rPh sb="2" eb="5">
      <t>ほいくえん</t>
    </rPh>
    <phoneticPr fontId="127" type="Hiragana"/>
  </si>
  <si>
    <t>にしやほいくえん</t>
  </si>
  <si>
    <t>合歓の木保育園</t>
    <rPh sb="0" eb="2">
      <t>ねむ</t>
    </rPh>
    <rPh sb="3" eb="4">
      <t>き</t>
    </rPh>
    <rPh sb="4" eb="7">
      <t>ほいくえん</t>
    </rPh>
    <phoneticPr fontId="127" type="Hiragana"/>
  </si>
  <si>
    <t>ねむのきほいくえん</t>
  </si>
  <si>
    <t>ひかりの風保育園</t>
    <rPh sb="4" eb="5">
      <t>かぜ</t>
    </rPh>
    <rPh sb="5" eb="8">
      <t>ほいくえん</t>
    </rPh>
    <phoneticPr fontId="127" type="Hiragana"/>
  </si>
  <si>
    <t>ひかりのかぜほいくえん</t>
  </si>
  <si>
    <t>プチアンジュ保育園</t>
    <rPh sb="6" eb="9">
      <t>ほいくえん</t>
    </rPh>
    <phoneticPr fontId="127" type="Hiragana"/>
  </si>
  <si>
    <t>ぷちあんじゅほいくえん</t>
  </si>
  <si>
    <t>ベネッセ保土ケ谷保育園</t>
    <rPh sb="4" eb="8">
      <t>ほどがや</t>
    </rPh>
    <rPh sb="8" eb="11">
      <t>ほいくえん</t>
    </rPh>
    <phoneticPr fontId="127" type="Hiragana"/>
  </si>
  <si>
    <t>べねっせほどがやほいくえん</t>
  </si>
  <si>
    <t>星川もえぎ保育園</t>
    <rPh sb="0" eb="2">
      <t>ほしかわ</t>
    </rPh>
    <rPh sb="5" eb="8">
      <t>ほいくえん</t>
    </rPh>
    <phoneticPr fontId="127" type="Hiragana"/>
  </si>
  <si>
    <t>ほしかわもえぎほいくえん</t>
  </si>
  <si>
    <t>保土ケ谷保育園</t>
    <rPh sb="0" eb="4">
      <t>ほどがや</t>
    </rPh>
    <rPh sb="4" eb="7">
      <t>ほいくえん</t>
    </rPh>
    <phoneticPr fontId="127" type="Hiragana"/>
  </si>
  <si>
    <t>ほどがやほいくえん</t>
  </si>
  <si>
    <t>ポポラー横浜和田町園</t>
    <rPh sb="4" eb="6">
      <t>よこはま</t>
    </rPh>
    <rPh sb="6" eb="9">
      <t>わだまち</t>
    </rPh>
    <rPh sb="9" eb="10">
      <t>えん</t>
    </rPh>
    <phoneticPr fontId="127" type="Hiragana"/>
  </si>
  <si>
    <t>ぽぽらーよこはまわだまちえん</t>
  </si>
  <si>
    <t>明神台保育園</t>
    <rPh sb="0" eb="2">
      <t>みょうじん</t>
    </rPh>
    <rPh sb="2" eb="3">
      <t>だい</t>
    </rPh>
    <rPh sb="3" eb="6">
      <t>ほいくえん</t>
    </rPh>
    <phoneticPr fontId="127" type="Hiragana"/>
  </si>
  <si>
    <t>みょうじんだいほいくえん</t>
  </si>
  <si>
    <t>ゆめの樹保育園ほどがや</t>
    <rPh sb="3" eb="4">
      <t>き</t>
    </rPh>
    <rPh sb="4" eb="7">
      <t>ほいくえん</t>
    </rPh>
    <phoneticPr fontId="127" type="Hiragana"/>
  </si>
  <si>
    <t>ゆめのきほいくえんほどがや</t>
  </si>
  <si>
    <t>ラフ・クルー星川保育園</t>
    <rPh sb="6" eb="8">
      <t>ほしかわ</t>
    </rPh>
    <rPh sb="8" eb="11">
      <t>ほいくえん</t>
    </rPh>
    <phoneticPr fontId="127" type="Hiragana"/>
  </si>
  <si>
    <t>らふ･くるーほしかわほいくえん</t>
  </si>
  <si>
    <t>オハナ鶴ヶ峰保育園</t>
    <phoneticPr fontId="127" type="Hiragana"/>
  </si>
  <si>
    <t>おはなつるがみねほいくえん</t>
    <phoneticPr fontId="21"/>
  </si>
  <si>
    <t>いいじまひがしこども園　飯島東幼稚園・飯島東保育園</t>
  </si>
  <si>
    <t>いいじまひがしこどもえんいいじまひがし</t>
  </si>
  <si>
    <t>幼保連携型認定こども園いのやま幼稚園・保育園</t>
  </si>
  <si>
    <t>にんていこどもえんいのやまいのやまようちえん</t>
  </si>
  <si>
    <t>あゆみ保育園第二</t>
    <phoneticPr fontId="127" type="Hiragana"/>
  </si>
  <si>
    <t>あゆみほいくえんだいに</t>
  </si>
  <si>
    <t>希望ヶ丘プラス保育園</t>
    <rPh sb="0" eb="4">
      <t>きぼうがおか</t>
    </rPh>
    <rPh sb="7" eb="10">
      <t>ほいくえん</t>
    </rPh>
    <phoneticPr fontId="127" type="Hiragana"/>
  </si>
  <si>
    <t>きぼうがおかぷらすほいくえん</t>
  </si>
  <si>
    <t>コナミスポーツ保育園希望ヶ丘</t>
    <rPh sb="7" eb="10">
      <t>ほいくえん</t>
    </rPh>
    <rPh sb="10" eb="14">
      <t>きぼうがおか</t>
    </rPh>
    <phoneticPr fontId="127" type="Hiragana"/>
  </si>
  <si>
    <t>こなみすぽーつほいくえんきぼうがおか</t>
  </si>
  <si>
    <t>スターチャイルド《鶴ヶ峰ナーサリー》</t>
    <rPh sb="9" eb="12">
      <t>つるがみね</t>
    </rPh>
    <phoneticPr fontId="127" type="Hiragana"/>
  </si>
  <si>
    <t>すたーちゃいるどつるがみねなーさりー</t>
  </si>
  <si>
    <t>横浜あさひ中央</t>
    <rPh sb="0" eb="2">
      <t>よこはま</t>
    </rPh>
    <rPh sb="5" eb="7">
      <t>ちゅうおう</t>
    </rPh>
    <phoneticPr fontId="127" type="Hiragana"/>
  </si>
  <si>
    <t>よこはまあさひちゅうおうほいくえん</t>
  </si>
  <si>
    <t>旭あじさい保育園</t>
    <phoneticPr fontId="127" type="Hiragana"/>
  </si>
  <si>
    <t>あさひあじさいほいくえん</t>
  </si>
  <si>
    <t>星の子白根保育園</t>
    <phoneticPr fontId="127" type="Hiragana"/>
  </si>
  <si>
    <t>ほしのこしらねほいくえん</t>
  </si>
  <si>
    <t>保育園夢未来二俣川園</t>
    <phoneticPr fontId="127" type="Hiragana"/>
  </si>
  <si>
    <t>ほいくえんゆめみらいふたまたがわえん</t>
  </si>
  <si>
    <t>うちゅう保育園やました</t>
    <rPh sb="4" eb="7">
      <t>ほいくえん</t>
    </rPh>
    <rPh sb="6" eb="7">
      <t>えん</t>
    </rPh>
    <phoneticPr fontId="127" type="Hiragana"/>
  </si>
  <si>
    <t>うちゅうほいくえん</t>
  </si>
  <si>
    <t>クラウン保育園</t>
    <phoneticPr fontId="127" type="Hiragana"/>
  </si>
  <si>
    <t>くらうんほいくえん</t>
  </si>
  <si>
    <t>スターチャイルド≪桜木町ステーションナーサリー≫</t>
    <phoneticPr fontId="127" type="Hiragana"/>
  </si>
  <si>
    <t>すたーちゃいるどさくらぎちょうすてーしょんなーさりー</t>
  </si>
  <si>
    <t>ララランド横浜伊勢佐木</t>
    <phoneticPr fontId="127" type="Hiragana"/>
  </si>
  <si>
    <t>らららんどよこはまいせざき</t>
  </si>
  <si>
    <t>旭はるかぜ保育園</t>
    <rPh sb="0" eb="1">
      <t>あさひ</t>
    </rPh>
    <rPh sb="5" eb="8">
      <t>ほいくえん</t>
    </rPh>
    <phoneticPr fontId="127" type="Hiragana"/>
  </si>
  <si>
    <t>あさひはるかぜほいくえん</t>
  </si>
  <si>
    <t>あっぷる保育園鶴ヶ峰</t>
    <rPh sb="4" eb="7">
      <t>ほいくえん</t>
    </rPh>
    <rPh sb="7" eb="10">
      <t>つるがみね</t>
    </rPh>
    <phoneticPr fontId="127" type="Hiragana"/>
  </si>
  <si>
    <t>あっぷるほいくえんつるがみね</t>
  </si>
  <si>
    <t>あゆみ保育園</t>
    <rPh sb="3" eb="6">
      <t>ほいくえん</t>
    </rPh>
    <phoneticPr fontId="127" type="Hiragana"/>
  </si>
  <si>
    <t>あゆみほいくえん</t>
  </si>
  <si>
    <t>上の原保育園</t>
    <rPh sb="0" eb="1">
      <t>うえ</t>
    </rPh>
    <rPh sb="2" eb="3">
      <t>はら</t>
    </rPh>
    <rPh sb="3" eb="6">
      <t>ほいくえん</t>
    </rPh>
    <phoneticPr fontId="127" type="Hiragana"/>
  </si>
  <si>
    <t>うえのはらほいくえん</t>
  </si>
  <si>
    <t>キッズガーデン横浜鶴ヶ峰</t>
    <rPh sb="7" eb="9">
      <t>よこはま</t>
    </rPh>
    <rPh sb="9" eb="12">
      <t>つるがみね</t>
    </rPh>
    <phoneticPr fontId="127" type="Hiragana"/>
  </si>
  <si>
    <t>きっずがーでんよこはまつるがみね</t>
  </si>
  <si>
    <t>キッズビレッジつくし保育園</t>
    <rPh sb="10" eb="13">
      <t>ほいくえん</t>
    </rPh>
    <phoneticPr fontId="127" type="Hiragana"/>
  </si>
  <si>
    <t>きっずびれっじつくしほいくえん</t>
  </si>
  <si>
    <t>グローバルキッズ白根保育園</t>
    <rPh sb="8" eb="10">
      <t>しらね</t>
    </rPh>
    <rPh sb="10" eb="13">
      <t>ほいくえん</t>
    </rPh>
    <phoneticPr fontId="127" type="Hiragana"/>
  </si>
  <si>
    <t>ぐろーばるきっずしらねほいくえん</t>
  </si>
  <si>
    <t>グローバルキッズ南万騎が原園</t>
    <rPh sb="8" eb="11">
      <t>みなみまき</t>
    </rPh>
    <rPh sb="12" eb="13">
      <t>はら</t>
    </rPh>
    <rPh sb="13" eb="14">
      <t>えん</t>
    </rPh>
    <phoneticPr fontId="127" type="Hiragana"/>
  </si>
  <si>
    <t>ぐろーばるきっずみなみまきがはらえ</t>
  </si>
  <si>
    <t>善部保育園</t>
    <rPh sb="0" eb="1">
      <t>ぜん</t>
    </rPh>
    <rPh sb="1" eb="2">
      <t>ぶ</t>
    </rPh>
    <rPh sb="2" eb="5">
      <t>ほいくえん</t>
    </rPh>
    <phoneticPr fontId="127" type="Hiragana"/>
  </si>
  <si>
    <t>ぜんぶほいくえん</t>
  </si>
  <si>
    <t>太陽の子さちが丘保育園</t>
    <rPh sb="0" eb="2">
      <t>たいよう</t>
    </rPh>
    <rPh sb="3" eb="4">
      <t>こ</t>
    </rPh>
    <rPh sb="7" eb="8">
      <t>おか</t>
    </rPh>
    <rPh sb="8" eb="11">
      <t>ほいくえん</t>
    </rPh>
    <phoneticPr fontId="127" type="Hiragana"/>
  </si>
  <si>
    <t>たいようのこさちがおかほいくえん</t>
  </si>
  <si>
    <t>太陽の子白根保育園</t>
    <rPh sb="0" eb="2">
      <t>たいよう</t>
    </rPh>
    <rPh sb="3" eb="4">
      <t>こ</t>
    </rPh>
    <rPh sb="4" eb="6">
      <t>しらね</t>
    </rPh>
    <rPh sb="6" eb="9">
      <t>ほいくえん</t>
    </rPh>
    <phoneticPr fontId="127" type="Hiragana"/>
  </si>
  <si>
    <t>たいようのこしらねほいくえん</t>
  </si>
  <si>
    <t>太陽の子鶴ヶ峰保育園</t>
    <rPh sb="0" eb="2">
      <t>たいよう</t>
    </rPh>
    <rPh sb="3" eb="4">
      <t>こ</t>
    </rPh>
    <rPh sb="4" eb="7">
      <t>つるがみね</t>
    </rPh>
    <rPh sb="7" eb="10">
      <t>ほいくえん</t>
    </rPh>
    <phoneticPr fontId="127" type="Hiragana"/>
  </si>
  <si>
    <t>たいようのこつるがみねほいくえん</t>
  </si>
  <si>
    <t>太陽の子二俣川駅保育園</t>
    <rPh sb="0" eb="2">
      <t>たいよう</t>
    </rPh>
    <rPh sb="3" eb="4">
      <t>こ</t>
    </rPh>
    <rPh sb="4" eb="8">
      <t>ふたまたがわえき</t>
    </rPh>
    <rPh sb="8" eb="11">
      <t>ほいくえん</t>
    </rPh>
    <phoneticPr fontId="127" type="Hiragana"/>
  </si>
  <si>
    <t>たいようのこふたまたがわえきほいくえん</t>
  </si>
  <si>
    <t>ちとせ保育園</t>
    <rPh sb="3" eb="6">
      <t>ほいくえん</t>
    </rPh>
    <phoneticPr fontId="127" type="Hiragana"/>
  </si>
  <si>
    <t>ちとせほいくえん</t>
  </si>
  <si>
    <t>土と愛子供の家保育所</t>
    <rPh sb="0" eb="1">
      <t>つち</t>
    </rPh>
    <rPh sb="2" eb="3">
      <t>あい</t>
    </rPh>
    <rPh sb="3" eb="5">
      <t>こども</t>
    </rPh>
    <rPh sb="6" eb="7">
      <t>いえ</t>
    </rPh>
    <rPh sb="7" eb="9">
      <t>ほいく</t>
    </rPh>
    <rPh sb="9" eb="10">
      <t>しょ</t>
    </rPh>
    <phoneticPr fontId="127" type="Hiragana"/>
  </si>
  <si>
    <t>つちとあいこどものいえほいくしょ</t>
  </si>
  <si>
    <t>土と愛子供の家保育所第２</t>
    <rPh sb="0" eb="1">
      <t>つち</t>
    </rPh>
    <rPh sb="2" eb="3">
      <t>あい</t>
    </rPh>
    <rPh sb="3" eb="5">
      <t>こども</t>
    </rPh>
    <rPh sb="6" eb="7">
      <t>いえ</t>
    </rPh>
    <rPh sb="7" eb="9">
      <t>ほいく</t>
    </rPh>
    <rPh sb="9" eb="10">
      <t>しょ</t>
    </rPh>
    <rPh sb="10" eb="11">
      <t>だい</t>
    </rPh>
    <phoneticPr fontId="127" type="Hiragana"/>
  </si>
  <si>
    <t>つちとあいこどものいえほいくしょだいに</t>
  </si>
  <si>
    <t>つぼみ保育園</t>
    <rPh sb="3" eb="6">
      <t>ほいくえん</t>
    </rPh>
    <phoneticPr fontId="127" type="Hiragana"/>
  </si>
  <si>
    <t>つぼみほいくえん</t>
  </si>
  <si>
    <t>鶴ヶ峰保育園</t>
    <rPh sb="0" eb="3">
      <t>つるがみね</t>
    </rPh>
    <rPh sb="3" eb="6">
      <t>ほいくえん</t>
    </rPh>
    <phoneticPr fontId="127" type="Hiragana"/>
  </si>
  <si>
    <t>つるがみねほいくえん</t>
  </si>
  <si>
    <t>中尾保育園</t>
    <rPh sb="0" eb="2">
      <t>なかお</t>
    </rPh>
    <rPh sb="2" eb="5">
      <t>ほいくえん</t>
    </rPh>
    <phoneticPr fontId="127" type="Hiragana"/>
  </si>
  <si>
    <t>なかおほいくえん</t>
  </si>
  <si>
    <t>中希望が丘保育園</t>
    <rPh sb="0" eb="3">
      <t>なかきぼう</t>
    </rPh>
    <rPh sb="4" eb="5">
      <t>おか</t>
    </rPh>
    <rPh sb="5" eb="8">
      <t>ほいくえん</t>
    </rPh>
    <phoneticPr fontId="127" type="Hiragana"/>
  </si>
  <si>
    <t>なかきぼうがおかほいくえん</t>
  </si>
  <si>
    <t>西川島保育園</t>
    <rPh sb="0" eb="1">
      <t>にし</t>
    </rPh>
    <rPh sb="1" eb="3">
      <t>かわしま</t>
    </rPh>
    <rPh sb="3" eb="6">
      <t>ほいくえん</t>
    </rPh>
    <phoneticPr fontId="127" type="Hiragana"/>
  </si>
  <si>
    <t>にしかわしまほいくえん</t>
  </si>
  <si>
    <t>のぞみ保育園</t>
    <rPh sb="3" eb="6">
      <t>ほいくえん</t>
    </rPh>
    <phoneticPr fontId="127" type="Hiragana"/>
  </si>
  <si>
    <t>のぞみほいくえん</t>
  </si>
  <si>
    <t>ひまわり愛児園</t>
    <rPh sb="4" eb="6">
      <t>あいじ</t>
    </rPh>
    <rPh sb="6" eb="7">
      <t>えん</t>
    </rPh>
    <phoneticPr fontId="127" type="Hiragana"/>
  </si>
  <si>
    <t>ひまわりあいじえん</t>
  </si>
  <si>
    <t>ポプラ第二保育園</t>
    <rPh sb="3" eb="5">
      <t>だいに</t>
    </rPh>
    <rPh sb="5" eb="8">
      <t>ほいくえん</t>
    </rPh>
    <phoneticPr fontId="127" type="Hiragana"/>
  </si>
  <si>
    <t>ぽぷらだいにほいくえん</t>
  </si>
  <si>
    <t>ポプラ保育園</t>
    <rPh sb="3" eb="6">
      <t>ほいくえん</t>
    </rPh>
    <phoneticPr fontId="127" type="Hiragana"/>
  </si>
  <si>
    <t>ぽぷらほいくえん</t>
  </si>
  <si>
    <t>まきが原愛児園</t>
    <rPh sb="3" eb="4">
      <t>げん</t>
    </rPh>
    <rPh sb="4" eb="6">
      <t>あいじ</t>
    </rPh>
    <rPh sb="6" eb="7">
      <t>えん</t>
    </rPh>
    <phoneticPr fontId="127" type="Hiragana"/>
  </si>
  <si>
    <t>まきがはらあいじえん</t>
  </si>
  <si>
    <t>マヤ保育園</t>
    <rPh sb="2" eb="5">
      <t>ほいくえん</t>
    </rPh>
    <phoneticPr fontId="127" type="Hiragana"/>
  </si>
  <si>
    <t>まやほいくえん</t>
  </si>
  <si>
    <t>三ツ境たんぽぽ保育園</t>
    <rPh sb="0" eb="1">
      <t>み</t>
    </rPh>
    <rPh sb="2" eb="3">
      <t>きょう</t>
    </rPh>
    <rPh sb="7" eb="10">
      <t>ほいくえん</t>
    </rPh>
    <phoneticPr fontId="127" type="Hiragana"/>
  </si>
  <si>
    <t>みつきょうたんぽぽほいくえん</t>
  </si>
  <si>
    <t>明徳二俣川保育園</t>
    <rPh sb="0" eb="2">
      <t>めいとく</t>
    </rPh>
    <rPh sb="2" eb="5">
      <t>ふたまたがわ</t>
    </rPh>
    <rPh sb="5" eb="8">
      <t>ほいくえん</t>
    </rPh>
    <phoneticPr fontId="127" type="Hiragana"/>
  </si>
  <si>
    <t>めいとくふたまたがわほいくえん</t>
  </si>
  <si>
    <t>夢のつぼみ保育園</t>
    <rPh sb="0" eb="1">
      <t>ゆめ</t>
    </rPh>
    <rPh sb="5" eb="8">
      <t>ほいくえん</t>
    </rPh>
    <phoneticPr fontId="127" type="Hiragana"/>
  </si>
  <si>
    <t>ゆめのつぼみほいくえん</t>
  </si>
  <si>
    <t>横濱あんじゅ保育園</t>
    <rPh sb="0" eb="2">
      <t>よこはま</t>
    </rPh>
    <rPh sb="6" eb="9">
      <t>ほいくえん</t>
    </rPh>
    <phoneticPr fontId="127" type="Hiragana"/>
  </si>
  <si>
    <t>よこはまあんじゅほいくえん</t>
  </si>
  <si>
    <t>横浜小谷かなりや保育園</t>
    <rPh sb="0" eb="2">
      <t>よこはま</t>
    </rPh>
    <rPh sb="2" eb="4">
      <t>こたに</t>
    </rPh>
    <rPh sb="8" eb="11">
      <t>ほいくえん</t>
    </rPh>
    <phoneticPr fontId="127" type="Hiragana"/>
  </si>
  <si>
    <t>よこはまこたにかなりやほいくえん</t>
  </si>
  <si>
    <t>アスク馬車道保育園</t>
    <rPh sb="3" eb="6">
      <t>ばしゃみち</t>
    </rPh>
    <rPh sb="6" eb="9">
      <t>ほいくえん</t>
    </rPh>
    <phoneticPr fontId="127" type="Hiragana"/>
  </si>
  <si>
    <t>あすくばしゃみちほいくえん</t>
  </si>
  <si>
    <t>アスク本牧保育園</t>
    <rPh sb="3" eb="5">
      <t>ほんもく</t>
    </rPh>
    <rPh sb="5" eb="8">
      <t>ほいくえん</t>
    </rPh>
    <phoneticPr fontId="127" type="Hiragana"/>
  </si>
  <si>
    <t>あすくほんもくほいくえん</t>
  </si>
  <si>
    <t>アスク山下町保育園</t>
    <rPh sb="3" eb="6">
      <t>やましたちょう</t>
    </rPh>
    <rPh sb="6" eb="9">
      <t>ほいくえん</t>
    </rPh>
    <phoneticPr fontId="127" type="Hiragana"/>
  </si>
  <si>
    <t>あすくやましたちょうほいくえん</t>
  </si>
  <si>
    <t>アメリカ山徳育こども園</t>
    <rPh sb="4" eb="5">
      <t>さん</t>
    </rPh>
    <rPh sb="5" eb="7">
      <t>とくいく</t>
    </rPh>
    <rPh sb="10" eb="11">
      <t>えん</t>
    </rPh>
    <phoneticPr fontId="127" type="Hiragana"/>
  </si>
  <si>
    <t>あめりかやまとくいくこどもえん</t>
  </si>
  <si>
    <t>伊勢佐木町保育園</t>
    <rPh sb="0" eb="5">
      <t>いせざきちょう</t>
    </rPh>
    <rPh sb="5" eb="8">
      <t>ほいくえん</t>
    </rPh>
    <phoneticPr fontId="127" type="Hiragana"/>
  </si>
  <si>
    <t>いせさきちょうほいくえん</t>
  </si>
  <si>
    <t>打越保育園</t>
    <rPh sb="0" eb="2">
      <t>うちこし</t>
    </rPh>
    <rPh sb="2" eb="5">
      <t>ほいくえん</t>
    </rPh>
    <phoneticPr fontId="127" type="Hiragana"/>
  </si>
  <si>
    <t>うちこしほいくえん</t>
  </si>
  <si>
    <t>うみの風保育園</t>
    <rPh sb="3" eb="4">
      <t>かぜ</t>
    </rPh>
    <rPh sb="4" eb="7">
      <t>ほいくえん</t>
    </rPh>
    <phoneticPr fontId="127" type="Hiragana"/>
  </si>
  <si>
    <t>うみのかぜほいくえん</t>
  </si>
  <si>
    <t>キディ石川町・横浜</t>
    <rPh sb="3" eb="6">
      <t>いしかわちょう</t>
    </rPh>
    <rPh sb="7" eb="9">
      <t>よこはま</t>
    </rPh>
    <phoneticPr fontId="127" type="Hiragana"/>
  </si>
  <si>
    <t>きでぃいしかわちょう･よこはま</t>
  </si>
  <si>
    <t>木下の保育園本牧</t>
    <rPh sb="0" eb="2">
      <t>きのした</t>
    </rPh>
    <rPh sb="3" eb="6">
      <t>ほいくえん</t>
    </rPh>
    <rPh sb="6" eb="8">
      <t>ほんもく</t>
    </rPh>
    <phoneticPr fontId="127" type="Hiragana"/>
  </si>
  <si>
    <t>きのしたのほいくえんほんもく</t>
  </si>
  <si>
    <t>木下の保育園山下町</t>
    <rPh sb="0" eb="2">
      <t>きのした</t>
    </rPh>
    <rPh sb="3" eb="6">
      <t>ほいくえん</t>
    </rPh>
    <rPh sb="6" eb="9">
      <t>やましたちょう</t>
    </rPh>
    <phoneticPr fontId="127" type="Hiragana"/>
  </si>
  <si>
    <t>きのしたのほいくえんやましたちょう</t>
  </si>
  <si>
    <t>いちょう保育園</t>
    <rPh sb="4" eb="7">
      <t>ほいくえん</t>
    </rPh>
    <phoneticPr fontId="127" type="Hiragana"/>
  </si>
  <si>
    <t>高風保育園</t>
    <rPh sb="0" eb="2">
      <t>こうふう</t>
    </rPh>
    <rPh sb="2" eb="5">
      <t>ほいくえん</t>
    </rPh>
    <phoneticPr fontId="127" type="Hiragana"/>
  </si>
  <si>
    <t>こうふうほいくえん</t>
  </si>
  <si>
    <t>寿福祉センター保育所</t>
    <rPh sb="0" eb="1">
      <t>ことぶき</t>
    </rPh>
    <rPh sb="1" eb="3">
      <t>ふくし</t>
    </rPh>
    <rPh sb="7" eb="9">
      <t>ほいく</t>
    </rPh>
    <rPh sb="9" eb="10">
      <t>しょ</t>
    </rPh>
    <phoneticPr fontId="127" type="Hiragana"/>
  </si>
  <si>
    <t>ことぶきふくしせんたーほいくしょ</t>
  </si>
  <si>
    <t>ことぶき保育園</t>
    <rPh sb="4" eb="7">
      <t>ほいくえん</t>
    </rPh>
    <phoneticPr fontId="127" type="Hiragana"/>
  </si>
  <si>
    <t>ことぶきほいくえん</t>
  </si>
  <si>
    <t>新山下二丁目保育所</t>
    <rPh sb="0" eb="3">
      <t>しんやました</t>
    </rPh>
    <rPh sb="3" eb="6">
      <t>にちょうめ</t>
    </rPh>
    <rPh sb="6" eb="8">
      <t>ほいく</t>
    </rPh>
    <rPh sb="8" eb="9">
      <t>しょ</t>
    </rPh>
    <phoneticPr fontId="127" type="Hiragana"/>
  </si>
  <si>
    <t>しんやましたにちょうめほいくしょ</t>
  </si>
  <si>
    <t>すいとぴー保育園</t>
    <rPh sb="5" eb="8">
      <t>ほいくえん</t>
    </rPh>
    <phoneticPr fontId="127" type="Hiragana"/>
  </si>
  <si>
    <t>すいとぴーほいくえん</t>
  </si>
  <si>
    <t>太陽の子不動下保育園</t>
    <rPh sb="0" eb="2">
      <t>たいよう</t>
    </rPh>
    <rPh sb="3" eb="4">
      <t>こ</t>
    </rPh>
    <rPh sb="4" eb="6">
      <t>ふどう</t>
    </rPh>
    <rPh sb="6" eb="7">
      <t>した</t>
    </rPh>
    <rPh sb="7" eb="10">
      <t>ほいくえん</t>
    </rPh>
    <phoneticPr fontId="127" type="Hiragana"/>
  </si>
  <si>
    <t>たいようのこふどうしたほいくえん</t>
  </si>
  <si>
    <t>にじいろ保育園関内</t>
    <rPh sb="4" eb="7">
      <t>ほいくえん</t>
    </rPh>
    <rPh sb="7" eb="9">
      <t>かんない</t>
    </rPh>
    <phoneticPr fontId="127" type="Hiragana"/>
  </si>
  <si>
    <t>にじいろほいくえんかんない</t>
  </si>
  <si>
    <t>保育園小紅</t>
    <rPh sb="0" eb="3">
      <t>ほいくえん</t>
    </rPh>
    <rPh sb="3" eb="4">
      <t>しょう</t>
    </rPh>
    <rPh sb="4" eb="5">
      <t>べに</t>
    </rPh>
    <phoneticPr fontId="127" type="Hiragana"/>
  </si>
  <si>
    <t>ほいくえんしょうこう</t>
  </si>
  <si>
    <t>保育園ばんびーな</t>
    <rPh sb="0" eb="3">
      <t>ほいくえん</t>
    </rPh>
    <phoneticPr fontId="127" type="Hiragana"/>
  </si>
  <si>
    <t>ほいくえんばんびーな</t>
  </si>
  <si>
    <t>ポピンズナーサリースクール馬車道</t>
    <rPh sb="13" eb="16">
      <t>ばしゃみち</t>
    </rPh>
    <phoneticPr fontId="127" type="Hiragana"/>
  </si>
  <si>
    <t>ぽぴんずなーさりーすくーるばしゃみち</t>
  </si>
  <si>
    <t>山元町保育園</t>
    <rPh sb="0" eb="3">
      <t>やまもとちょう</t>
    </rPh>
    <rPh sb="3" eb="6">
      <t>ほいくえん</t>
    </rPh>
    <phoneticPr fontId="127" type="Hiragana"/>
  </si>
  <si>
    <t>やまもとちょうほいくえん</t>
  </si>
  <si>
    <t>ヨコハマきぼう保育園</t>
    <rPh sb="7" eb="10">
      <t>ほいくえん</t>
    </rPh>
    <phoneticPr fontId="127" type="Hiragana"/>
  </si>
  <si>
    <t>よこはまきぼうほいくえん</t>
  </si>
  <si>
    <t>ラフ・クルー元町保育園</t>
    <rPh sb="6" eb="8">
      <t>もとまち</t>
    </rPh>
    <rPh sb="8" eb="11">
      <t>ほいくえん</t>
    </rPh>
    <phoneticPr fontId="127" type="Hiragana"/>
  </si>
  <si>
    <t>らふ･くるーもとまちほいくえん</t>
  </si>
  <si>
    <t>かぜのねこども園</t>
  </si>
  <si>
    <t>かぜのねこどもえん</t>
    <phoneticPr fontId="21"/>
  </si>
  <si>
    <t>すくすくキッズとらまる保育園</t>
  </si>
  <si>
    <t>すくすくきっずとらまるほいくえん</t>
    <phoneticPr fontId="21"/>
  </si>
  <si>
    <t>幼稚園</t>
    <rPh sb="0" eb="3">
      <t>ヨウチエン</t>
    </rPh>
    <phoneticPr fontId="117"/>
  </si>
  <si>
    <t>根岸幼稚園</t>
  </si>
  <si>
    <t>ねぎしようちえん</t>
    <phoneticPr fontId="21"/>
  </si>
  <si>
    <t>やまゆり幼稚園</t>
  </si>
  <si>
    <t>やまゆりようちえん</t>
    <phoneticPr fontId="21"/>
  </si>
  <si>
    <t>三ッ池幼稚園</t>
  </si>
  <si>
    <t>みついけようちえん</t>
    <phoneticPr fontId="21"/>
  </si>
  <si>
    <t>寺尾幼稚園</t>
  </si>
  <si>
    <t>てらおようちえん</t>
    <phoneticPr fontId="21"/>
  </si>
  <si>
    <t>鶴見大学短期大学部附属三松幼稚園</t>
  </si>
  <si>
    <t>つるみたんきだいがくふぞく</t>
    <phoneticPr fontId="21"/>
  </si>
  <si>
    <t>みんなのいえ東寺尾</t>
    <rPh sb="6" eb="7">
      <t>ひがし</t>
    </rPh>
    <rPh sb="7" eb="9">
      <t>てらお</t>
    </rPh>
    <phoneticPr fontId="127" type="Hiragana"/>
  </si>
  <si>
    <t>つるみはーとほいくえん</t>
  </si>
  <si>
    <t>荏田北幼保連携型認定こども園</t>
    <rPh sb="0" eb="3">
      <t>えだきた</t>
    </rPh>
    <rPh sb="3" eb="10">
      <t>ようほれんけいがたにんてい</t>
    </rPh>
    <rPh sb="13" eb="14">
      <t>えん</t>
    </rPh>
    <phoneticPr fontId="127" type="Hiragana"/>
  </si>
  <si>
    <t>えだきたようほれんけいがたにんていこどもえん</t>
  </si>
  <si>
    <t>つどいの森もみの木こども園</t>
    <rPh sb="4" eb="5">
      <t>もり</t>
    </rPh>
    <phoneticPr fontId="127" type="Hiragana"/>
  </si>
  <si>
    <t>もみのきだいこどもえん</t>
  </si>
  <si>
    <t>幼保連携型認定こども園青葉台幼稚園</t>
  </si>
  <si>
    <t>ようほれんけいがたにんていこどもえんあおばえだいようちえん</t>
  </si>
  <si>
    <t>認定こども園あざみ野白ゆり幼稚園</t>
  </si>
  <si>
    <t>にんていこどもえんあざみのしらゆりようちえん</t>
  </si>
  <si>
    <t>認定こども園上の原幼稚園</t>
    <rPh sb="0" eb="2">
      <t>にんてい</t>
    </rPh>
    <rPh sb="5" eb="6">
      <t>えん</t>
    </rPh>
    <rPh sb="6" eb="7">
      <t>うえ</t>
    </rPh>
    <rPh sb="8" eb="9">
      <t>はら</t>
    </rPh>
    <rPh sb="9" eb="12">
      <t>ようちえん</t>
    </rPh>
    <phoneticPr fontId="127" type="Hiragana"/>
  </si>
  <si>
    <t>にんていこどもえんうえのはらようちえん</t>
  </si>
  <si>
    <t>若葉台こども園</t>
    <phoneticPr fontId="127" type="Hiragana"/>
  </si>
  <si>
    <t>ようほれんけいがたこどもえんわかばだいこどもえん</t>
  </si>
  <si>
    <t>川井宿幼保連携型認定こども園</t>
    <phoneticPr fontId="127" type="Hiragana"/>
  </si>
  <si>
    <t>かわいじゅくようほれんけいがたにんていこどもえん</t>
  </si>
  <si>
    <t>認定こども園オーセルわかば幼稚園</t>
    <rPh sb="0" eb="2">
      <t>にんてい</t>
    </rPh>
    <rPh sb="5" eb="6">
      <t>えん</t>
    </rPh>
    <rPh sb="13" eb="16">
      <t>ようちえん</t>
    </rPh>
    <phoneticPr fontId="127" type="Hiragana"/>
  </si>
  <si>
    <t>にんていこどもえんおーせるわかばようちえん</t>
  </si>
  <si>
    <t>希望ヶ丘幼稚園　希望ヶ丘保育園</t>
  </si>
  <si>
    <t>にんていこどもえんきぼうがおかようちえん</t>
  </si>
  <si>
    <t>認定こども園二俣川幼稚園</t>
    <rPh sb="0" eb="2">
      <t>にんてい</t>
    </rPh>
    <rPh sb="5" eb="6">
      <t>えん</t>
    </rPh>
    <rPh sb="6" eb="9">
      <t>ふたまたがわ</t>
    </rPh>
    <rPh sb="9" eb="12">
      <t>ようちえん</t>
    </rPh>
    <phoneticPr fontId="127" type="Hiragana"/>
  </si>
  <si>
    <t>にんていこどもえんふたまたがわようちえん</t>
  </si>
  <si>
    <t>やつはしキッズ　八ッ橋幼稚園</t>
  </si>
  <si>
    <t>にんていこどもえんやつはしきっずやつはしよう</t>
  </si>
  <si>
    <t>認定こども園三陽幼稚園・三陽保育園</t>
    <rPh sb="0" eb="2">
      <t>にんてい</t>
    </rPh>
    <rPh sb="5" eb="6">
      <t>えん</t>
    </rPh>
    <rPh sb="6" eb="8">
      <t>さんよう</t>
    </rPh>
    <rPh sb="8" eb="11">
      <t>ようちえん</t>
    </rPh>
    <rPh sb="12" eb="14">
      <t>さんよう</t>
    </rPh>
    <rPh sb="14" eb="17">
      <t>ほいくえん</t>
    </rPh>
    <phoneticPr fontId="127" type="Hiragana"/>
  </si>
  <si>
    <t>にんていこどもえんさんようようちえん･さんようほ</t>
  </si>
  <si>
    <t>認定こども園（幼稚園型）</t>
    <rPh sb="0" eb="2">
      <t>ニンテイ</t>
    </rPh>
    <rPh sb="5" eb="6">
      <t>エン</t>
    </rPh>
    <rPh sb="7" eb="10">
      <t>ヨウチエン</t>
    </rPh>
    <rPh sb="10" eb="11">
      <t>ガタ</t>
    </rPh>
    <phoneticPr fontId="64"/>
  </si>
  <si>
    <t>認定こども園ナザレ幼稚園</t>
    <rPh sb="0" eb="2">
      <t>にんてい</t>
    </rPh>
    <rPh sb="5" eb="6">
      <t>えん</t>
    </rPh>
    <rPh sb="9" eb="12">
      <t>ようちえん</t>
    </rPh>
    <phoneticPr fontId="127" type="Hiragana"/>
  </si>
  <si>
    <t>にんていこどもえんなざれようちえん</t>
  </si>
  <si>
    <t>認定こども園（幼稚園型）</t>
    <rPh sb="7" eb="11">
      <t>ようちえんがた</t>
    </rPh>
    <phoneticPr fontId="64" type="Hiragana"/>
  </si>
  <si>
    <t>認定こども園大場白ゆり幼稚園</t>
  </si>
  <si>
    <t>にんていこどもえんおおばしらゆりようちえん</t>
  </si>
  <si>
    <t>幼稚園</t>
    <rPh sb="0" eb="3">
      <t>ようちえん</t>
    </rPh>
    <phoneticPr fontId="8" type="Hiragana"/>
  </si>
  <si>
    <t>あたご幼稚園</t>
    <phoneticPr fontId="127" type="Hiragana"/>
  </si>
  <si>
    <t>あたごようちえん</t>
  </si>
  <si>
    <t>柏幼稚園</t>
    <rPh sb="0" eb="1">
      <t>かしわ</t>
    </rPh>
    <rPh sb="1" eb="4">
      <t>ようちえん</t>
    </rPh>
    <phoneticPr fontId="127" type="Hiragana"/>
  </si>
  <si>
    <t>かしわようちえん</t>
  </si>
  <si>
    <t>白根幼稚園</t>
    <rPh sb="0" eb="2">
      <t>しらね</t>
    </rPh>
    <rPh sb="2" eb="5">
      <t>ようちえん</t>
    </rPh>
    <phoneticPr fontId="127" type="Hiragana"/>
  </si>
  <si>
    <t>しらねようちえん</t>
  </si>
  <si>
    <t>プレスク－ル若葉幼稚園</t>
    <rPh sb="6" eb="8">
      <t>わかば</t>
    </rPh>
    <rPh sb="8" eb="11">
      <t>ようちえん</t>
    </rPh>
    <phoneticPr fontId="127" type="Hiragana"/>
  </si>
  <si>
    <t>ぷれすく－るわかばようちえん</t>
  </si>
  <si>
    <t>幼稚園</t>
    <rPh sb="0" eb="3">
      <t>ようちえん</t>
    </rPh>
    <phoneticPr fontId="50" type="Hiragana"/>
  </si>
  <si>
    <t>上川井幼稚園</t>
    <phoneticPr fontId="127" type="Hiragana"/>
  </si>
  <si>
    <t>かみかわいようちえん</t>
  </si>
  <si>
    <t>鶴ケ峯幼稚園</t>
    <phoneticPr fontId="127" type="Hiragana"/>
  </si>
  <si>
    <t>つるがみねようちえん</t>
  </si>
  <si>
    <t>幼稚園</t>
    <rPh sb="0" eb="3">
      <t>ようちえん</t>
    </rPh>
    <phoneticPr fontId="64" type="Hiragana"/>
  </si>
  <si>
    <t>カナリヤ幼稚園</t>
    <rPh sb="4" eb="7">
      <t>ようちえん</t>
    </rPh>
    <phoneticPr fontId="127" type="Hiragana"/>
  </si>
  <si>
    <t>かなりやようちえん</t>
  </si>
  <si>
    <t>フレンド幼稚園</t>
    <phoneticPr fontId="127" type="Hiragana"/>
  </si>
  <si>
    <t>ふれんどようちえん</t>
  </si>
  <si>
    <t>文庫幼稚園</t>
    <rPh sb="0" eb="5">
      <t>ぶんこようちえん</t>
    </rPh>
    <phoneticPr fontId="127" type="Hiragana"/>
  </si>
  <si>
    <t>ぶんこようちえん</t>
  </si>
  <si>
    <t>京急幼稚園</t>
    <phoneticPr fontId="127" type="Hiragana"/>
  </si>
  <si>
    <t>けいきゅうようちえん</t>
  </si>
  <si>
    <t>天使幼稚園</t>
    <phoneticPr fontId="127" type="Hiragana"/>
  </si>
  <si>
    <t>てんしようちえん</t>
  </si>
  <si>
    <t>桜ケ丘幼稚園</t>
    <phoneticPr fontId="127" type="Hiragana"/>
  </si>
  <si>
    <t>さくらがおかようちえん</t>
  </si>
  <si>
    <t>双葉幼稚園</t>
    <phoneticPr fontId="127" type="Hiragana"/>
  </si>
  <si>
    <t>ふたばようちえん</t>
  </si>
  <si>
    <t>東寺尾幼稚園</t>
    <phoneticPr fontId="127" type="Hiragana"/>
  </si>
  <si>
    <t>ひがしてらおようちえん</t>
  </si>
  <si>
    <t>上白根幼稚園</t>
    <rPh sb="0" eb="1">
      <t>うえ</t>
    </rPh>
    <rPh sb="1" eb="3">
      <t>しらね</t>
    </rPh>
    <rPh sb="3" eb="6">
      <t>ようちえん</t>
    </rPh>
    <phoneticPr fontId="127" type="Hiragana"/>
  </si>
  <si>
    <t>かみしらねようちえん</t>
  </si>
  <si>
    <t>左近山幼稚園</t>
    <rPh sb="0" eb="3">
      <t>さこんやま</t>
    </rPh>
    <rPh sb="3" eb="6">
      <t>ようちえん</t>
    </rPh>
    <phoneticPr fontId="127" type="Hiragana"/>
  </si>
  <si>
    <t>さこんやまようちえん</t>
  </si>
  <si>
    <t>四季の森幼稚園</t>
    <rPh sb="0" eb="2">
      <t>しき</t>
    </rPh>
    <rPh sb="3" eb="4">
      <t>もり</t>
    </rPh>
    <rPh sb="4" eb="7">
      <t>ようちえん</t>
    </rPh>
    <phoneticPr fontId="127" type="Hiragana"/>
  </si>
  <si>
    <t>しきのもりようちえん</t>
  </si>
  <si>
    <t>つくの幼稚園</t>
    <rPh sb="3" eb="6">
      <t>ようちえん</t>
    </rPh>
    <phoneticPr fontId="127" type="Hiragana"/>
  </si>
  <si>
    <t>つくのようしへん</t>
  </si>
  <si>
    <t>まきが原幼稚園</t>
    <rPh sb="3" eb="4">
      <t>はら</t>
    </rPh>
    <rPh sb="4" eb="7">
      <t>ようちえん</t>
    </rPh>
    <phoneticPr fontId="127" type="Hiragana"/>
  </si>
  <si>
    <t>まきがはらようちえん</t>
  </si>
  <si>
    <t>本宿幼稚園</t>
    <rPh sb="0" eb="2">
      <t>もとじゅく</t>
    </rPh>
    <rPh sb="2" eb="5">
      <t>ようちえん</t>
    </rPh>
    <phoneticPr fontId="127" type="Hiragana"/>
  </si>
  <si>
    <t>ほんじゅくようちえん</t>
  </si>
  <si>
    <t>横浜昭和幼稚園</t>
    <rPh sb="0" eb="2">
      <t>よこはま</t>
    </rPh>
    <rPh sb="2" eb="4">
      <t>しょうわ</t>
    </rPh>
    <rPh sb="4" eb="7">
      <t>ようちえん</t>
    </rPh>
    <phoneticPr fontId="127" type="Hiragana"/>
  </si>
  <si>
    <t>よこはましょうわようちえん</t>
  </si>
  <si>
    <t>あけぼの幼稚園</t>
    <rPh sb="4" eb="7">
      <t>ようちえん</t>
    </rPh>
    <phoneticPr fontId="127" type="Hiragana"/>
  </si>
  <si>
    <t>あけぼのようちえん</t>
  </si>
  <si>
    <t>あさひな幼稚園</t>
    <rPh sb="4" eb="7">
      <t>ようちえん</t>
    </rPh>
    <phoneticPr fontId="127" type="Hiragana"/>
  </si>
  <si>
    <t>あさひなようちえん</t>
  </si>
  <si>
    <t>金沢大道幼稚園</t>
    <rPh sb="0" eb="2">
      <t>かなざわ</t>
    </rPh>
    <rPh sb="2" eb="4">
      <t>おおみち</t>
    </rPh>
    <rPh sb="4" eb="7">
      <t>ようちえん</t>
    </rPh>
    <phoneticPr fontId="127" type="Hiragana"/>
  </si>
  <si>
    <t>かなざわだいどうようちえん</t>
  </si>
  <si>
    <t>こすもす幼稚園</t>
    <rPh sb="4" eb="7">
      <t>ようちえん</t>
    </rPh>
    <phoneticPr fontId="127" type="Hiragana"/>
  </si>
  <si>
    <t>こすもすようちえん</t>
  </si>
  <si>
    <t>光輪幼稚園</t>
    <rPh sb="0" eb="1">
      <t>ひかり</t>
    </rPh>
    <rPh sb="1" eb="2">
      <t>わ</t>
    </rPh>
    <rPh sb="2" eb="5">
      <t>ようちえん</t>
    </rPh>
    <phoneticPr fontId="127" type="Hiragana"/>
  </si>
  <si>
    <t>こうりんようちえん</t>
  </si>
  <si>
    <t>飯山幼稚園</t>
    <rPh sb="0" eb="5">
      <t>いいやまようちえん</t>
    </rPh>
    <phoneticPr fontId="127" type="Hiragana"/>
  </si>
  <si>
    <t>いいやまようちえん</t>
  </si>
  <si>
    <t>すみれが丘幼稚園</t>
    <rPh sb="0" eb="8">
      <t>すみれがおかようちえん</t>
    </rPh>
    <phoneticPr fontId="127" type="Hiragana"/>
  </si>
  <si>
    <t>すみれがおかようちえん</t>
  </si>
  <si>
    <t>橘幼稚園</t>
    <rPh sb="0" eb="4">
      <t>たちばなようちえん</t>
    </rPh>
    <phoneticPr fontId="127" type="Hiragana"/>
  </si>
  <si>
    <t>たちばなようちえん</t>
  </si>
  <si>
    <t>矢向幼稚園</t>
    <rPh sb="0" eb="2">
      <t>やこう</t>
    </rPh>
    <rPh sb="2" eb="5">
      <t>ようちえん</t>
    </rPh>
    <phoneticPr fontId="127" type="Hiragana"/>
  </si>
  <si>
    <t>やこうようちえん</t>
  </si>
  <si>
    <t>青葉ぽかぽか保育室</t>
    <phoneticPr fontId="127" type="Hiragana"/>
  </si>
  <si>
    <t>あおばぽかぽかほいくしつ</t>
  </si>
  <si>
    <t>家庭的保育事業</t>
    <phoneticPr fontId="64" type="Hiragana"/>
  </si>
  <si>
    <t>ひより保育室</t>
    <phoneticPr fontId="127" type="Hiragana"/>
  </si>
  <si>
    <t>ひよりほいくしつ</t>
  </si>
  <si>
    <t>おひさま保育室</t>
    <rPh sb="4" eb="7">
      <t>ほいくしつ</t>
    </rPh>
    <phoneticPr fontId="127" type="Hiragana"/>
  </si>
  <si>
    <t>おひさまほいくしつ</t>
  </si>
  <si>
    <t>なかがわ家庭保育室</t>
    <rPh sb="4" eb="6">
      <t>かてい</t>
    </rPh>
    <rPh sb="6" eb="9">
      <t>ほいくしつ</t>
    </rPh>
    <phoneticPr fontId="127" type="Hiragana"/>
  </si>
  <si>
    <t>なかがわかていほいくしつ</t>
  </si>
  <si>
    <t>こどもの国ほしぞら保育園</t>
    <phoneticPr fontId="127" type="Hiragana"/>
  </si>
  <si>
    <t>こどものくにほしぞらほいくえん</t>
  </si>
  <si>
    <t>スターチャイルド≪藤が丘小規模保育所≫</t>
    <phoneticPr fontId="127" type="Hiragana"/>
  </si>
  <si>
    <t>すたーちゃいるどふじがおかしょうきぼほいくしょ</t>
  </si>
  <si>
    <t>たまプラーザベビーリー乳幼児室</t>
    <rPh sb="11" eb="14">
      <t>にゅうようじ</t>
    </rPh>
    <rPh sb="14" eb="15">
      <t>しつ</t>
    </rPh>
    <phoneticPr fontId="127" type="Hiragana"/>
  </si>
  <si>
    <t>たまぷらーざべびーりーにゅうようじしつ</t>
  </si>
  <si>
    <t>といろきっず青葉台保育園</t>
    <rPh sb="6" eb="9">
      <t>あおばだい</t>
    </rPh>
    <rPh sb="9" eb="12">
      <t>ほいくえん</t>
    </rPh>
    <phoneticPr fontId="127" type="Hiragana"/>
  </si>
  <si>
    <t>といろきっずあおばだいほいくえん</t>
  </si>
  <si>
    <t>SEASONKID保育園</t>
    <rPh sb="9" eb="12">
      <t>ほいくえん</t>
    </rPh>
    <phoneticPr fontId="127" type="Hiragana"/>
  </si>
  <si>
    <t>しーずんきっどほいくえん</t>
  </si>
  <si>
    <t>サクラフェリーチェ保育園二俣川</t>
  </si>
  <si>
    <t>さくらふぇりーちぇほいくえんふたまたがわ</t>
  </si>
  <si>
    <t>サフォークキッズランド横浜園</t>
    <rPh sb="11" eb="13">
      <t>よこはま</t>
    </rPh>
    <phoneticPr fontId="127" type="Hiragana"/>
  </si>
  <si>
    <t>さふぉーくきっずらんどよこはまえん</t>
  </si>
  <si>
    <t>スマイルビー保育園</t>
    <phoneticPr fontId="127" type="Hiragana"/>
  </si>
  <si>
    <t>すまいるびーほいくえん</t>
  </si>
  <si>
    <t>ぱぷりか保育園鶴ヶ峰</t>
  </si>
  <si>
    <t>ぱぷりかほいくえんつるがみね</t>
  </si>
  <si>
    <t>横濱あんじゅ小規模保育園</t>
    <phoneticPr fontId="127" type="Hiragana"/>
  </si>
  <si>
    <t>よこはまあんじゅしょうきぼほいくえん</t>
  </si>
  <si>
    <t>前島保育園</t>
    <phoneticPr fontId="127" type="Hiragana"/>
  </si>
  <si>
    <t>まえじまほいくえん</t>
  </si>
  <si>
    <t>保育園スマイルキッズ二俣川駅前</t>
    <rPh sb="10" eb="13">
      <t>ふたまたがわ</t>
    </rPh>
    <rPh sb="13" eb="15">
      <t>えきまえ</t>
    </rPh>
    <phoneticPr fontId="127" type="Hiragana"/>
  </si>
  <si>
    <t>ほいくえんすまいるきっずふたまたえきまえ</t>
  </si>
  <si>
    <t>マミングステーション</t>
    <phoneticPr fontId="127" type="Hiragana"/>
  </si>
  <si>
    <t>まみんぐすてーしょん</t>
  </si>
  <si>
    <t>おれんじハウス鶴見保育園</t>
    <rPh sb="7" eb="9">
      <t>つるみ</t>
    </rPh>
    <rPh sb="9" eb="12">
      <t>ほいくえん</t>
    </rPh>
    <phoneticPr fontId="127" type="Hiragana"/>
  </si>
  <si>
    <t>おれんじはうすつるみほいくえん</t>
  </si>
  <si>
    <t>きらぼし保育園</t>
    <rPh sb="4" eb="7">
      <t>ほいくえん</t>
    </rPh>
    <phoneticPr fontId="127" type="Hiragana"/>
  </si>
  <si>
    <t>きらぼしほいくえん</t>
  </si>
  <si>
    <t>鶴見中央ハート保育園</t>
    <rPh sb="0" eb="4">
      <t>つるみちゅうおう</t>
    </rPh>
    <rPh sb="7" eb="10">
      <t>ほいくえん</t>
    </rPh>
    <phoneticPr fontId="127" type="Hiragana"/>
  </si>
  <si>
    <t>つるみちゅうおうはーとほいくえん</t>
  </si>
  <si>
    <t>鶴見なのはな保育園</t>
    <rPh sb="0" eb="2">
      <t>つるみ</t>
    </rPh>
    <rPh sb="6" eb="9">
      <t>ほいくえん</t>
    </rPh>
    <phoneticPr fontId="127" type="Hiragana"/>
  </si>
  <si>
    <t>つるみなのはなほいくえん</t>
  </si>
  <si>
    <t>ひだまりの保育園</t>
    <phoneticPr fontId="127" type="Hiragana"/>
  </si>
  <si>
    <t>ひだまりのほいくえん</t>
  </si>
  <si>
    <t>ひまわりニコニコ保育園</t>
    <phoneticPr fontId="127" type="Hiragana"/>
  </si>
  <si>
    <t>ひまわりにこにこほいくえん</t>
  </si>
  <si>
    <t>フラッフィ―小規模保育園</t>
    <phoneticPr fontId="127" type="Hiragana"/>
  </si>
  <si>
    <t>ふらっふぃーしょうきぼほいくえん</t>
  </si>
  <si>
    <t>ぶれすと尻手ほいくえん附属元宮</t>
  </si>
  <si>
    <t>ぶれすとしってほいくえんふぞくもとみや</t>
  </si>
  <si>
    <t>リュミエール小規模保育施設</t>
  </si>
  <si>
    <t>りゅみえーるしょうきぼほいくえん</t>
  </si>
  <si>
    <t>鶴見サンフラワー保育園</t>
    <rPh sb="10" eb="11">
      <t>えん</t>
    </rPh>
    <phoneticPr fontId="127" type="Hiragana"/>
  </si>
  <si>
    <t>つるみさんふらわーほいくえん</t>
  </si>
  <si>
    <t>鶴見ぬくもり保育園</t>
    <phoneticPr fontId="127" type="Hiragana"/>
  </si>
  <si>
    <t>つるみぬくもりほいくえん</t>
  </si>
  <si>
    <t>矢向つぼみ保育園</t>
    <phoneticPr fontId="127" type="Hiragana"/>
  </si>
  <si>
    <t>やこうつぼみほいくえん</t>
  </si>
  <si>
    <t>ＳＡＦＡＲＩＫＩＤ保育園</t>
    <rPh sb="9" eb="12">
      <t>ほいくえん</t>
    </rPh>
    <phoneticPr fontId="127" type="Hiragana"/>
  </si>
  <si>
    <t>さふぁりきっどほいくえん</t>
  </si>
  <si>
    <t>あさひすまいる保育園</t>
    <rPh sb="7" eb="10">
      <t>ほいくえん</t>
    </rPh>
    <phoneticPr fontId="127" type="Hiragana"/>
  </si>
  <si>
    <t>あさひすまいるほいくえん</t>
  </si>
  <si>
    <t>旭ローズ保育園</t>
    <rPh sb="0" eb="1">
      <t>あさひ</t>
    </rPh>
    <rPh sb="4" eb="7">
      <t>ほいくえん</t>
    </rPh>
    <phoneticPr fontId="127" type="Hiragana"/>
  </si>
  <si>
    <t>あさひろーずほいくえん</t>
  </si>
  <si>
    <t>おれんじハウス二俣川保育園</t>
    <rPh sb="7" eb="10">
      <t>ふたまたがわ</t>
    </rPh>
    <rPh sb="10" eb="13">
      <t>ほいくえん</t>
    </rPh>
    <phoneticPr fontId="127" type="Hiragana"/>
  </si>
  <si>
    <t>おれんじはうすふたまたがわほいくえん</t>
  </si>
  <si>
    <t>すずらん二俣川保育園</t>
    <rPh sb="4" eb="7">
      <t>ふたまたがわ</t>
    </rPh>
    <rPh sb="7" eb="10">
      <t>ほいくえん</t>
    </rPh>
    <phoneticPr fontId="127" type="Hiragana"/>
  </si>
  <si>
    <t>すずらんふたまたがわほいくえん</t>
  </si>
  <si>
    <t>ちゃいれっく上白根保育室</t>
    <rPh sb="6" eb="7">
      <t>うえ</t>
    </rPh>
    <rPh sb="7" eb="9">
      <t>しらね</t>
    </rPh>
    <rPh sb="9" eb="12">
      <t>ほいくしつ</t>
    </rPh>
    <phoneticPr fontId="127" type="Hiragana"/>
  </si>
  <si>
    <t>ちゃいれっくかみしらねほいくしつ</t>
  </si>
  <si>
    <t>とこちゃん☆みっつ保育園</t>
    <rPh sb="9" eb="12">
      <t>ほいくえん</t>
    </rPh>
    <phoneticPr fontId="127" type="Hiragana"/>
  </si>
  <si>
    <t>とこちゃんみっつほいくえん</t>
  </si>
  <si>
    <t>ハニービー保育園</t>
    <rPh sb="5" eb="8">
      <t>ほいくえん</t>
    </rPh>
    <phoneticPr fontId="127" type="Hiragana"/>
  </si>
  <si>
    <t>はにーびーほいくえん</t>
  </si>
  <si>
    <t>保育室ひかり</t>
    <rPh sb="0" eb="3">
      <t>ほいくしつ</t>
    </rPh>
    <phoneticPr fontId="127" type="Hiragana"/>
  </si>
  <si>
    <t>ほいくしつひかり</t>
  </si>
  <si>
    <t>マミー保育園二俣川</t>
    <rPh sb="3" eb="6">
      <t>ほいくえん</t>
    </rPh>
    <rPh sb="6" eb="9">
      <t>ふたまたがわ</t>
    </rPh>
    <phoneticPr fontId="127" type="Hiragana"/>
  </si>
  <si>
    <t>まみーほいくえんふたまたがわ</t>
  </si>
  <si>
    <t>家庭的保育室マリン</t>
    <rPh sb="0" eb="3">
      <t>かていてき</t>
    </rPh>
    <rPh sb="3" eb="6">
      <t>ほいくしつ</t>
    </rPh>
    <phoneticPr fontId="127" type="Hiragana"/>
  </si>
  <si>
    <t>かていてきほいくしつまりん</t>
  </si>
  <si>
    <t>ちゃいれっく並木二丁目保育室</t>
    <rPh sb="6" eb="8">
      <t>なみき</t>
    </rPh>
    <rPh sb="8" eb="11">
      <t>にちょうめ</t>
    </rPh>
    <rPh sb="11" eb="14">
      <t>ほいくしつ</t>
    </rPh>
    <phoneticPr fontId="127" type="Hiragana"/>
  </si>
  <si>
    <t>ちゃいれっくなみきにちょうめほいくしつ</t>
  </si>
  <si>
    <t>あざみ野ひだまり保育園</t>
    <rPh sb="3" eb="4">
      <t>の</t>
    </rPh>
    <rPh sb="8" eb="11">
      <t>ほいくえん</t>
    </rPh>
    <phoneticPr fontId="127" type="Hiragana"/>
  </si>
  <si>
    <t>あざみのこぐまほいくえん</t>
  </si>
  <si>
    <t>江田ひまわり保育園</t>
    <rPh sb="0" eb="2">
      <t>えだ</t>
    </rPh>
    <rPh sb="6" eb="9">
      <t>ほいくえん</t>
    </rPh>
    <phoneticPr fontId="127" type="Hiragana"/>
  </si>
  <si>
    <t>えだひまわりほいくえん</t>
  </si>
  <si>
    <t>京進のほいくえんＨＯＰＰＡ青葉台園</t>
    <rPh sb="0" eb="2">
      <t>きょうしん</t>
    </rPh>
    <rPh sb="13" eb="16">
      <t>あおばだい</t>
    </rPh>
    <rPh sb="16" eb="17">
      <t>えん</t>
    </rPh>
    <phoneticPr fontId="127" type="Hiragana"/>
  </si>
  <si>
    <t>きょうしんのほいくえんほっぱあおばだいえん</t>
  </si>
  <si>
    <t>たまプラーザぽんた保育園</t>
    <rPh sb="9" eb="12">
      <t>ほいくえん</t>
    </rPh>
    <phoneticPr fontId="127" type="Hiragana"/>
  </si>
  <si>
    <t>たまぷらーざぽんたほいくえん</t>
  </si>
  <si>
    <t>といろきっず美しが丘保育園</t>
    <rPh sb="6" eb="7">
      <t>うつく</t>
    </rPh>
    <rPh sb="9" eb="10">
      <t>おか</t>
    </rPh>
    <rPh sb="10" eb="13">
      <t>ほいくえん</t>
    </rPh>
    <phoneticPr fontId="127" type="Hiragana"/>
  </si>
  <si>
    <t>といろきっずうつくしがおかほいくえん</t>
  </si>
  <si>
    <t>といろきっず田奈保育園</t>
    <rPh sb="6" eb="8">
      <t>たな</t>
    </rPh>
    <rPh sb="8" eb="11">
      <t>ほいくえん</t>
    </rPh>
    <phoneticPr fontId="127" type="Hiragana"/>
  </si>
  <si>
    <t>といろきっずたなほいくえん</t>
  </si>
  <si>
    <t>といろきっずたまプラーザ保育園</t>
    <rPh sb="12" eb="15">
      <t>ほいくえん</t>
    </rPh>
    <phoneticPr fontId="127" type="Hiragana"/>
  </si>
  <si>
    <t>といろきっずたまぷらーざほいくえん</t>
  </si>
  <si>
    <t>ベビーぽけっと松風台</t>
    <rPh sb="7" eb="10">
      <t>まつかぜだい</t>
    </rPh>
    <phoneticPr fontId="127" type="Hiragana"/>
  </si>
  <si>
    <t>べびーぽけっとまつかぜだい</t>
  </si>
  <si>
    <t>保育所まぁむあざみ野園</t>
    <rPh sb="0" eb="2">
      <t>ほいく</t>
    </rPh>
    <rPh sb="2" eb="3">
      <t>しょ</t>
    </rPh>
    <rPh sb="9" eb="10">
      <t>の</t>
    </rPh>
    <rPh sb="10" eb="11">
      <t>えん</t>
    </rPh>
    <phoneticPr fontId="127" type="Hiragana"/>
  </si>
  <si>
    <t>ほいくしょまぁむあざみのえん</t>
  </si>
  <si>
    <t>ミアヘルサ保育園ひびき市が尾</t>
    <rPh sb="5" eb="8">
      <t>ほいくえん</t>
    </rPh>
    <rPh sb="11" eb="12">
      <t>いち</t>
    </rPh>
    <rPh sb="13" eb="14">
      <t>お</t>
    </rPh>
    <phoneticPr fontId="127" type="Hiragana"/>
  </si>
  <si>
    <t>みあへるさほいくえんひびきいちがお</t>
  </si>
  <si>
    <t>ミアヘルサ保育園ひびき江田</t>
    <rPh sb="5" eb="8">
      <t>ほいくえん</t>
    </rPh>
    <rPh sb="11" eb="13">
      <t>えだ</t>
    </rPh>
    <phoneticPr fontId="127" type="Hiragana"/>
  </si>
  <si>
    <t>みあへるさほいくえんひびきえだ</t>
  </si>
  <si>
    <t>わいわいＫｉｄｓつつじが丘保育室</t>
    <rPh sb="12" eb="13">
      <t>おか</t>
    </rPh>
    <rPh sb="13" eb="16">
      <t>ほいくしつ</t>
    </rPh>
    <phoneticPr fontId="127" type="Hiragana"/>
  </si>
  <si>
    <t>わいわいきっずつつじがおかほいくしつ</t>
  </si>
  <si>
    <t>ＳＡＩＬＫＩＤ保育園</t>
    <rPh sb="7" eb="10">
      <t>ほいくえん</t>
    </rPh>
    <phoneticPr fontId="127" type="Hiragana"/>
  </si>
  <si>
    <t>せいるきっどほいくえん</t>
  </si>
  <si>
    <t>北寺尾４丁目むつみ小規模保育施設</t>
    <rPh sb="0" eb="1">
      <t>きた</t>
    </rPh>
    <rPh sb="1" eb="3">
      <t>てらお</t>
    </rPh>
    <rPh sb="4" eb="6">
      <t>ちょうめ</t>
    </rPh>
    <rPh sb="9" eb="12">
      <t>しょうきぼ</t>
    </rPh>
    <rPh sb="12" eb="14">
      <t>ほいく</t>
    </rPh>
    <rPh sb="14" eb="16">
      <t>しせつ</t>
    </rPh>
    <phoneticPr fontId="127" type="Hiragana"/>
  </si>
  <si>
    <t>きたてらおよんちょうめむつみしょうきぼほいくしせ</t>
  </si>
  <si>
    <t>北寺尾むつみ小規模保育施設</t>
    <rPh sb="0" eb="1">
      <t>きた</t>
    </rPh>
    <rPh sb="1" eb="3">
      <t>てらお</t>
    </rPh>
    <rPh sb="6" eb="9">
      <t>しょうきぼ</t>
    </rPh>
    <rPh sb="9" eb="11">
      <t>ほいく</t>
    </rPh>
    <rPh sb="11" eb="13">
      <t>しせつ</t>
    </rPh>
    <phoneticPr fontId="127" type="Hiragana"/>
  </si>
  <si>
    <t>きたてらおむつみしょうきぼほいくしせつ</t>
  </si>
  <si>
    <t>桑の実馬場保育園</t>
    <rPh sb="0" eb="1">
      <t>くわ</t>
    </rPh>
    <rPh sb="2" eb="3">
      <t>み</t>
    </rPh>
    <rPh sb="3" eb="5">
      <t>ばば</t>
    </rPh>
    <rPh sb="5" eb="8">
      <t>ほいくえん</t>
    </rPh>
    <phoneticPr fontId="127" type="Hiragana"/>
  </si>
  <si>
    <t>くわのみばばほいくえん</t>
  </si>
  <si>
    <t>三色えのぐの保育園</t>
    <rPh sb="0" eb="2">
      <t>さんしき</t>
    </rPh>
    <rPh sb="6" eb="9">
      <t>ほいくえん</t>
    </rPh>
    <phoneticPr fontId="127" type="Hiragana"/>
  </si>
  <si>
    <t>さんしょくえのぐのほいくえん</t>
  </si>
  <si>
    <t>しおつるばしハート保育園</t>
    <rPh sb="9" eb="12">
      <t>ほいくえん</t>
    </rPh>
    <phoneticPr fontId="127" type="Hiragana"/>
  </si>
  <si>
    <t>しおつるばしはーとほいくえん</t>
  </si>
  <si>
    <t>尻手スマイル保育園</t>
    <rPh sb="0" eb="2">
      <t>しって</t>
    </rPh>
    <rPh sb="6" eb="9">
      <t>ほいくえん</t>
    </rPh>
    <phoneticPr fontId="127" type="Hiragana"/>
  </si>
  <si>
    <t>しってすまいるほいくえん</t>
  </si>
  <si>
    <t>鶴見Ａｓａ保育園</t>
    <rPh sb="0" eb="2">
      <t>つるみ</t>
    </rPh>
    <rPh sb="5" eb="8">
      <t>ほいくえん</t>
    </rPh>
    <phoneticPr fontId="127" type="Hiragana"/>
  </si>
  <si>
    <t>つるみあーさほいくえん</t>
  </si>
  <si>
    <t>ユニコーン・キッズクラブ</t>
    <phoneticPr fontId="127" type="Hiragana"/>
  </si>
  <si>
    <t>ゆにこーん･きっずくらぶ</t>
  </si>
  <si>
    <t>事業所内保育事業</t>
    <phoneticPr fontId="21"/>
  </si>
  <si>
    <t>タドラーキッズ</t>
    <phoneticPr fontId="127" type="Hiragana"/>
  </si>
  <si>
    <t>たどらーきっず</t>
  </si>
  <si>
    <t>大場りとる・ピッピ</t>
    <rPh sb="0" eb="2">
      <t>おおば</t>
    </rPh>
    <phoneticPr fontId="127" type="Hiragana"/>
  </si>
  <si>
    <t>おおばりとる･ぴっぴ</t>
  </si>
  <si>
    <t>小規模保育事業Ｂ型</t>
    <phoneticPr fontId="21"/>
  </si>
  <si>
    <t>パレット家庭的保育室なないろ</t>
    <rPh sb="4" eb="7">
      <t>かていてき</t>
    </rPh>
    <rPh sb="7" eb="10">
      <t>ほいくしつ</t>
    </rPh>
    <phoneticPr fontId="127" type="Hiragana"/>
  </si>
  <si>
    <t>ぱれっとかていてきほいくしつなないろ</t>
  </si>
  <si>
    <t>りとる・ピッピ</t>
    <phoneticPr fontId="127" type="Hiragana"/>
  </si>
  <si>
    <t>りとる･ぴっぴ</t>
  </si>
  <si>
    <t>認定こども園横浜三輪幼稚園</t>
    <rPh sb="0" eb="2">
      <t>ニンテイ</t>
    </rPh>
    <rPh sb="5" eb="6">
      <t>エン</t>
    </rPh>
    <rPh sb="6" eb="8">
      <t>ヨコハマ</t>
    </rPh>
    <rPh sb="8" eb="10">
      <t>ミワ</t>
    </rPh>
    <rPh sb="10" eb="13">
      <t>ヨウチエン</t>
    </rPh>
    <phoneticPr fontId="133"/>
  </si>
  <si>
    <t>にんていこどもえんよこはまみわようちえん</t>
    <phoneticPr fontId="21"/>
  </si>
  <si>
    <t>認定こども園育和幼稚園</t>
    <rPh sb="0" eb="2">
      <t>ニンテイ</t>
    </rPh>
    <rPh sb="5" eb="6">
      <t>エン</t>
    </rPh>
    <rPh sb="6" eb="7">
      <t>イク</t>
    </rPh>
    <rPh sb="7" eb="8">
      <t>ワ</t>
    </rPh>
    <rPh sb="8" eb="11">
      <t>ヨウチエン</t>
    </rPh>
    <phoneticPr fontId="133"/>
  </si>
  <si>
    <t>にんていこどもえんくわようちえん</t>
    <phoneticPr fontId="21"/>
  </si>
  <si>
    <t>スカイハイツ幼稚園</t>
  </si>
  <si>
    <t>すかいはいつようちえん</t>
    <phoneticPr fontId="21"/>
  </si>
  <si>
    <t>初音丘幼稚園</t>
  </si>
  <si>
    <t>はつねがおかようちえん</t>
    <phoneticPr fontId="21"/>
  </si>
  <si>
    <t>上星川幼稚園</t>
  </si>
  <si>
    <t>かみほしかわようちえん</t>
    <phoneticPr fontId="21"/>
  </si>
  <si>
    <t>立正桜ヶ丘幼稚園</t>
  </si>
  <si>
    <t>りっしょうさくらがおかようちえん</t>
    <phoneticPr fontId="21"/>
  </si>
  <si>
    <t>根岸第二サンフラワー保育園</t>
    <phoneticPr fontId="21"/>
  </si>
  <si>
    <t>ねぎしだいにさんふらわーほいくえん</t>
    <phoneticPr fontId="21"/>
  </si>
  <si>
    <t>新杉田りあん保育園</t>
  </si>
  <si>
    <t>しんすぎたりあんほいくえん</t>
    <phoneticPr fontId="21"/>
  </si>
  <si>
    <t>preschoolCOCOALICE</t>
  </si>
  <si>
    <t>ぷれすくーるここありす</t>
    <phoneticPr fontId="21"/>
  </si>
  <si>
    <t>瀬谷駅前保育園</t>
    <rPh sb="0" eb="2">
      <t>セヤ</t>
    </rPh>
    <rPh sb="2" eb="4">
      <t>エキマエ</t>
    </rPh>
    <rPh sb="4" eb="7">
      <t>ホイクエン</t>
    </rPh>
    <phoneticPr fontId="133"/>
  </si>
  <si>
    <t>せやえきまえほいくえん</t>
    <phoneticPr fontId="21"/>
  </si>
  <si>
    <t>認定こども園富士塚幼稚園・保育園</t>
  </si>
  <si>
    <t>にんていこどもえんふじづかようちえんふじづかほいくえん</t>
  </si>
  <si>
    <t>幼保連携型認定こども園 YMCAいずみ保育園</t>
  </si>
  <si>
    <t>ようほれんけいがたにんていこどもえんわいえむしーえーいずみほいくえん</t>
  </si>
  <si>
    <t>認定こども園宮の台幼稚園</t>
  </si>
  <si>
    <t>にんていこどもえんみやのだいようちえん</t>
  </si>
  <si>
    <t>認定こども園上飯田幼稚園</t>
  </si>
  <si>
    <t>にんていこどもえんかみいいだようちえん</t>
  </si>
  <si>
    <t>幼保連携型認定こども園二ツ橋あいりん幼稚園</t>
  </si>
  <si>
    <t>ようほれんけいがたにんていこどもえんふたつばしあいりんようちえん</t>
  </si>
  <si>
    <t>あづまの幼稚園・あづまのナーサリー</t>
  </si>
  <si>
    <t>にんていこどもえんあづまのようちえん･あづ</t>
  </si>
  <si>
    <t>認定こども園はらのこ原幼稚園</t>
    <rPh sb="0" eb="2">
      <t>にんてい</t>
    </rPh>
    <rPh sb="5" eb="6">
      <t>えん</t>
    </rPh>
    <rPh sb="10" eb="11">
      <t>はら</t>
    </rPh>
    <rPh sb="11" eb="14">
      <t>ようちえん</t>
    </rPh>
    <phoneticPr fontId="127" type="Hiragana"/>
  </si>
  <si>
    <t>にんていこどもえんはらのこはらようちえん</t>
  </si>
  <si>
    <t>幼保連携型認定こども園みなみ幼稚園</t>
    <rPh sb="0" eb="2">
      <t>ようほ</t>
    </rPh>
    <rPh sb="2" eb="5">
      <t>れんけいがた</t>
    </rPh>
    <rPh sb="5" eb="7">
      <t>にんてい</t>
    </rPh>
    <rPh sb="10" eb="11">
      <t>えん</t>
    </rPh>
    <rPh sb="14" eb="17">
      <t>ようちえん</t>
    </rPh>
    <phoneticPr fontId="127" type="Hiragana"/>
  </si>
  <si>
    <t>ようほれんけいがたみなみようちえん</t>
  </si>
  <si>
    <t>なかよしこども園</t>
    <rPh sb="7" eb="8">
      <t>えん</t>
    </rPh>
    <phoneticPr fontId="127" type="Hiragana"/>
  </si>
  <si>
    <t>なかよしこどもえん</t>
  </si>
  <si>
    <t>認定こども園明成幼稚園</t>
    <rPh sb="0" eb="2">
      <t>にんてい</t>
    </rPh>
    <rPh sb="5" eb="6">
      <t>えん</t>
    </rPh>
    <rPh sb="6" eb="7">
      <t>あきら</t>
    </rPh>
    <rPh sb="7" eb="8">
      <t>しげる</t>
    </rPh>
    <rPh sb="8" eb="11">
      <t>ようちえん</t>
    </rPh>
    <phoneticPr fontId="127" type="Hiragana"/>
  </si>
  <si>
    <t>にんていこどもえんめいせいようちえん</t>
  </si>
  <si>
    <t>認定こども園泉ヶ丘幼稚園</t>
    <rPh sb="0" eb="2">
      <t>にんてい</t>
    </rPh>
    <rPh sb="5" eb="6">
      <t>えん</t>
    </rPh>
    <rPh sb="6" eb="9">
      <t>いずみがおか</t>
    </rPh>
    <rPh sb="9" eb="12">
      <t>ようちえん</t>
    </rPh>
    <phoneticPr fontId="127" type="Hiragana"/>
  </si>
  <si>
    <t>にんていこどもえんいずみがおかようちえん</t>
  </si>
  <si>
    <t>認定こども園いづみ幼稚園</t>
    <rPh sb="0" eb="2">
      <t>にんてい</t>
    </rPh>
    <rPh sb="5" eb="6">
      <t>えん</t>
    </rPh>
    <rPh sb="9" eb="12">
      <t>ようちえん</t>
    </rPh>
    <phoneticPr fontId="127" type="Hiragana"/>
  </si>
  <si>
    <t>にんていこどもえんいづみようちえん</t>
  </si>
  <si>
    <t>ぬくもりの森しんばしやよい台こども園やよい台幼稚園</t>
  </si>
  <si>
    <t>ぬくもりのもりしんばしやよいだいこどもえん</t>
  </si>
  <si>
    <t>認定こども園岡津幼稚園</t>
    <rPh sb="0" eb="2">
      <t>にんてい</t>
    </rPh>
    <rPh sb="5" eb="6">
      <t>えん</t>
    </rPh>
    <rPh sb="6" eb="8">
      <t>おかつ</t>
    </rPh>
    <rPh sb="8" eb="11">
      <t>ようちえん</t>
    </rPh>
    <phoneticPr fontId="127" type="Hiragana"/>
  </si>
  <si>
    <t>にんていこどもえんおかづようちえん</t>
  </si>
  <si>
    <t>英明幼稚園</t>
    <rPh sb="0" eb="2">
      <t>えいめい</t>
    </rPh>
    <rPh sb="2" eb="5">
      <t>ようちえん</t>
    </rPh>
    <phoneticPr fontId="127" type="Hiragana"/>
  </si>
  <si>
    <t>えいめいようちえん</t>
  </si>
  <si>
    <t>善隣館幼稚園</t>
    <rPh sb="0" eb="6">
      <t>ぜんりんかんようちえん</t>
    </rPh>
    <phoneticPr fontId="127" type="Hiragana"/>
  </si>
  <si>
    <t>ぜんりんかんようちえん</t>
  </si>
  <si>
    <t>かおり幼稚園</t>
    <phoneticPr fontId="127" type="Hiragana"/>
  </si>
  <si>
    <t>かおりようちえん</t>
  </si>
  <si>
    <t>汐見台西幼稚園</t>
    <rPh sb="0" eb="7">
      <t>しおみだいにしようちえん</t>
    </rPh>
    <phoneticPr fontId="127" type="Hiragana"/>
  </si>
  <si>
    <t>しおみだいにしようちえん</t>
  </si>
  <si>
    <t>育美幼稚園</t>
    <phoneticPr fontId="127" type="Hiragana"/>
  </si>
  <si>
    <t>いくみようちえん</t>
  </si>
  <si>
    <t>汐見台中央幼稚園</t>
    <phoneticPr fontId="127" type="Hiragana"/>
  </si>
  <si>
    <t>しおみだいちゅうおうようちえん</t>
  </si>
  <si>
    <t>汐見台東幼稚園</t>
    <phoneticPr fontId="127" type="Hiragana"/>
  </si>
  <si>
    <t>しおみだいひがしようちえん</t>
  </si>
  <si>
    <t>鍛冶ケ谷カトリック幼稚園</t>
    <phoneticPr fontId="127" type="Hiragana"/>
  </si>
  <si>
    <t>かじがやかとりっくようちえん</t>
  </si>
  <si>
    <t>瀬谷幼稚園</t>
    <rPh sb="0" eb="2">
      <t>せや</t>
    </rPh>
    <rPh sb="2" eb="5">
      <t>ようちえん</t>
    </rPh>
    <phoneticPr fontId="127" type="Hiragana"/>
  </si>
  <si>
    <t>せやようちえん</t>
  </si>
  <si>
    <t>関東幼稚園</t>
    <phoneticPr fontId="127" type="Hiragana"/>
  </si>
  <si>
    <t>かんとうようちえん</t>
  </si>
  <si>
    <t>野毛山幼稚園</t>
    <rPh sb="0" eb="6">
      <t>のげやまようちえん</t>
    </rPh>
    <phoneticPr fontId="127" type="Hiragana"/>
  </si>
  <si>
    <t>のげやまようちえん</t>
  </si>
  <si>
    <t>ばらの幼稚園</t>
    <rPh sb="3" eb="6">
      <t>ようちえん</t>
    </rPh>
    <phoneticPr fontId="127" type="Hiragana"/>
  </si>
  <si>
    <t>ばらのようちえん</t>
  </si>
  <si>
    <t>霞ケ丘幼稚園</t>
    <phoneticPr fontId="127" type="Hiragana"/>
  </si>
  <si>
    <t>かすみがおかようちえん</t>
  </si>
  <si>
    <t>杉之子幼稚園</t>
    <phoneticPr fontId="127" type="Hiragana"/>
  </si>
  <si>
    <t>すぎのこようちえん</t>
  </si>
  <si>
    <t>藤棚幼稚園</t>
    <phoneticPr fontId="127" type="Hiragana"/>
  </si>
  <si>
    <t>ふじだなようちえん</t>
  </si>
  <si>
    <t>セント・メリー幼稚園</t>
    <rPh sb="7" eb="10">
      <t>ようちえん</t>
    </rPh>
    <phoneticPr fontId="127" type="Hiragana"/>
  </si>
  <si>
    <t>せんとめりーようちえん</t>
  </si>
  <si>
    <t>向原幼稚園</t>
    <phoneticPr fontId="127" type="Hiragana"/>
  </si>
  <si>
    <t>むかいはらようちえん</t>
  </si>
  <si>
    <t>若草幼稚園</t>
    <phoneticPr fontId="127" type="Hiragana"/>
  </si>
  <si>
    <t>わかくさようちえん</t>
  </si>
  <si>
    <t>保土ケ谷幼稚園</t>
    <phoneticPr fontId="127" type="Hiragana"/>
  </si>
  <si>
    <t>ほどがやようちえん</t>
  </si>
  <si>
    <t>八幡橋幼稚園</t>
    <rPh sb="0" eb="2">
      <t>やわた</t>
    </rPh>
    <rPh sb="2" eb="3">
      <t>ばし</t>
    </rPh>
    <rPh sb="3" eb="6">
      <t>ようちえん</t>
    </rPh>
    <phoneticPr fontId="127" type="Hiragana"/>
  </si>
  <si>
    <t>やはたばしようちえん</t>
  </si>
  <si>
    <t>飯島幼稚園</t>
    <rPh sb="0" eb="2">
      <t>いいじま</t>
    </rPh>
    <rPh sb="2" eb="5">
      <t>ようちえん</t>
    </rPh>
    <phoneticPr fontId="127" type="Hiragana"/>
  </si>
  <si>
    <t>いいじまようちえん</t>
  </si>
  <si>
    <t>小菅ケ谷幼稚園</t>
    <rPh sb="0" eb="2">
      <t>こすが</t>
    </rPh>
    <rPh sb="3" eb="4">
      <t>たに</t>
    </rPh>
    <rPh sb="4" eb="7">
      <t>ようちえん</t>
    </rPh>
    <phoneticPr fontId="127" type="Hiragana"/>
  </si>
  <si>
    <t>こすがやようちえん</t>
  </si>
  <si>
    <t>新大船幼稚園</t>
    <rPh sb="0" eb="1">
      <t>しん</t>
    </rPh>
    <rPh sb="1" eb="3">
      <t>おおぶね</t>
    </rPh>
    <rPh sb="3" eb="6">
      <t>ようちえん</t>
    </rPh>
    <phoneticPr fontId="127" type="Hiragana"/>
  </si>
  <si>
    <t>しんおおふなようちえん</t>
  </si>
  <si>
    <t>静心幼稚園</t>
    <rPh sb="0" eb="1">
      <t>せい</t>
    </rPh>
    <rPh sb="1" eb="2">
      <t>こころ</t>
    </rPh>
    <rPh sb="2" eb="5">
      <t>ようちえん</t>
    </rPh>
    <phoneticPr fontId="127" type="Hiragana"/>
  </si>
  <si>
    <t>せいしんようちえん</t>
  </si>
  <si>
    <t>三ツ境幼稚園</t>
    <rPh sb="0" eb="1">
      <t>み</t>
    </rPh>
    <rPh sb="2" eb="3">
      <t>きょう</t>
    </rPh>
    <rPh sb="3" eb="6">
      <t>ようちえん</t>
    </rPh>
    <phoneticPr fontId="127" type="Hiragana"/>
  </si>
  <si>
    <t>みつきょうようちえん</t>
  </si>
  <si>
    <t>横浜さがみ幼稚園</t>
    <rPh sb="0" eb="2">
      <t>よこはま</t>
    </rPh>
    <rPh sb="5" eb="8">
      <t>ようちえん</t>
    </rPh>
    <phoneticPr fontId="127" type="Hiragana"/>
  </si>
  <si>
    <t>よこはまさがみようちえん</t>
  </si>
  <si>
    <t>横浜隼人幼稚園</t>
    <rPh sb="0" eb="7">
      <t>よこはまはやとようちえん</t>
    </rPh>
    <phoneticPr fontId="127" type="Hiragana"/>
  </si>
  <si>
    <t>よこはまはやとようちえん</t>
  </si>
  <si>
    <t>横浜愛隣幼稚園</t>
    <rPh sb="0" eb="2">
      <t>よこはま</t>
    </rPh>
    <rPh sb="2" eb="3">
      <t>あい</t>
    </rPh>
    <rPh sb="3" eb="4">
      <t>となり</t>
    </rPh>
    <rPh sb="4" eb="7">
      <t>ようちえん</t>
    </rPh>
    <phoneticPr fontId="127" type="Hiragana"/>
  </si>
  <si>
    <t>よこはまあいりんようちえん</t>
  </si>
  <si>
    <t>いしかわ幼稚園</t>
    <rPh sb="4" eb="7">
      <t>ようちえん</t>
    </rPh>
    <phoneticPr fontId="127" type="Hiragana"/>
  </si>
  <si>
    <t>いしかわようちえん</t>
  </si>
  <si>
    <t>平和幼稚園</t>
    <rPh sb="0" eb="2">
      <t>へいわ</t>
    </rPh>
    <rPh sb="2" eb="5">
      <t>ようちえん</t>
    </rPh>
    <phoneticPr fontId="127" type="Hiragana"/>
  </si>
  <si>
    <t>へいわようちえん</t>
  </si>
  <si>
    <t>三恵幼稚園</t>
    <rPh sb="0" eb="1">
      <t>さん</t>
    </rPh>
    <rPh sb="1" eb="2">
      <t>めぐみ</t>
    </rPh>
    <rPh sb="2" eb="5">
      <t>ようちえん</t>
    </rPh>
    <phoneticPr fontId="127" type="Hiragana"/>
  </si>
  <si>
    <t>みつえようちえん</t>
  </si>
  <si>
    <t>すぎやま家庭保育室</t>
    <rPh sb="4" eb="6">
      <t>かてい</t>
    </rPh>
    <rPh sb="6" eb="9">
      <t>ほいくしつ</t>
    </rPh>
    <phoneticPr fontId="127" type="Hiragana"/>
  </si>
  <si>
    <t>すぎやまかていほいくしつ</t>
  </si>
  <si>
    <t>たしろ保育室</t>
    <rPh sb="3" eb="6">
      <t>ほいくしつ</t>
    </rPh>
    <phoneticPr fontId="127" type="Hiragana"/>
  </si>
  <si>
    <t>たしろほいくしつ</t>
  </si>
  <si>
    <t>倉山保育室</t>
    <rPh sb="0" eb="2">
      <t>くらやま</t>
    </rPh>
    <rPh sb="2" eb="5">
      <t>ほいくしつ</t>
    </rPh>
    <phoneticPr fontId="127" type="Hiragana"/>
  </si>
  <si>
    <t>くらやまほいくしつ</t>
  </si>
  <si>
    <t>グロウアップモンテッソーリ子どもの家立場園</t>
  </si>
  <si>
    <t>ぐろうあっぷもんてっそーりこどものいえたては</t>
  </si>
  <si>
    <t>根岸すみれ保育園</t>
    <rPh sb="0" eb="2">
      <t>ねぎし</t>
    </rPh>
    <rPh sb="5" eb="8">
      <t>ほいくえん</t>
    </rPh>
    <phoneticPr fontId="127" type="Hiragana"/>
  </si>
  <si>
    <t>ねぎしすみれほいくえん</t>
  </si>
  <si>
    <t>ピノキオ幼児舎新杉田園</t>
  </si>
  <si>
    <t>ぴのきおようじしゃしんすぎたえん</t>
  </si>
  <si>
    <t>みらいつばさ新杉田保育園</t>
    <phoneticPr fontId="127" type="Hiragana"/>
  </si>
  <si>
    <t>みらいつばさしんすぎたほいくえん</t>
  </si>
  <si>
    <t>根岸サンフラワー保育園</t>
    <rPh sb="10" eb="11">
      <t>えん</t>
    </rPh>
    <phoneticPr fontId="127" type="Hiragana"/>
  </si>
  <si>
    <t>ねぎしさんふらわーほいくえん</t>
  </si>
  <si>
    <t>NPO法人ちびっこハウス</t>
    <phoneticPr fontId="127" type="Hiragana"/>
  </si>
  <si>
    <t>えぬぴーおーほうじんちびっこはうす</t>
  </si>
  <si>
    <t>ｓtellar阿久和小規模保育園</t>
    <rPh sb="7" eb="10">
      <t>あくわ</t>
    </rPh>
    <rPh sb="10" eb="16">
      <t>しょうきぼほいくえん</t>
    </rPh>
    <phoneticPr fontId="127" type="Hiragana"/>
  </si>
  <si>
    <t>すてらえでゅけーしょんがーでんあくわしょうきぼほいくえん</t>
  </si>
  <si>
    <t>瀬谷みらい保育園</t>
    <rPh sb="0" eb="2">
      <t>せや</t>
    </rPh>
    <rPh sb="5" eb="8">
      <t>ほいくえん</t>
    </rPh>
    <phoneticPr fontId="127" type="Hiragana"/>
  </si>
  <si>
    <t>せやみらいほいくえん</t>
  </si>
  <si>
    <t>瀬谷そらいろ保育園</t>
    <phoneticPr fontId="127" type="Hiragana"/>
  </si>
  <si>
    <t>せやそらいろほいくえん</t>
  </si>
  <si>
    <t>キッズパートナーみなとみらい第２</t>
    <rPh sb="14" eb="15">
      <t>だい</t>
    </rPh>
    <phoneticPr fontId="127" type="Hiragana"/>
  </si>
  <si>
    <t>きっずぱーとなーみなとみらいだい2</t>
  </si>
  <si>
    <t>戸部みつばち保育園</t>
    <phoneticPr fontId="127" type="Hiragana"/>
  </si>
  <si>
    <t>とべみつばちほいくえん</t>
  </si>
  <si>
    <t>すまいる十日市場保育園</t>
    <phoneticPr fontId="127" type="Hiragana"/>
  </si>
  <si>
    <t>すまいるとおかいちばほいくえん</t>
  </si>
  <si>
    <t>マームゆりかごながつた保育園</t>
    <rPh sb="11" eb="14">
      <t>ほいくえん</t>
    </rPh>
    <phoneticPr fontId="127" type="Hiragana"/>
  </si>
  <si>
    <t>まーむゆりかごながつたほいくえん</t>
  </si>
  <si>
    <t>ハッピーシーズくるみ園</t>
    <phoneticPr fontId="127" type="Hiragana"/>
  </si>
  <si>
    <t>はっぴーしーずくるみえん</t>
  </si>
  <si>
    <t>岩原保育室</t>
    <rPh sb="0" eb="2">
      <t>いわはら</t>
    </rPh>
    <rPh sb="2" eb="5">
      <t>ほいくしつ</t>
    </rPh>
    <phoneticPr fontId="127" type="Hiragana"/>
  </si>
  <si>
    <t>いわはらほいくしつ</t>
  </si>
  <si>
    <t>汐見台第二愛育園</t>
    <rPh sb="0" eb="3">
      <t>しおみだい</t>
    </rPh>
    <rPh sb="3" eb="5">
      <t>だいに</t>
    </rPh>
    <rPh sb="5" eb="7">
      <t>あいいく</t>
    </rPh>
    <rPh sb="7" eb="8">
      <t>えん</t>
    </rPh>
    <phoneticPr fontId="127" type="Hiragana"/>
  </si>
  <si>
    <t>しおみだいだいにあいいくえん</t>
  </si>
  <si>
    <t>チームナーサリーＢｉｇＨｕｇ洋光台</t>
  </si>
  <si>
    <t>ちーむなーさりーびっぐはぐようこうだい</t>
  </si>
  <si>
    <t>チームナーサリーＢｉｇＨｕｇ洋光台２</t>
  </si>
  <si>
    <t>ちーむなーさりーびっぐはぐようこうだい２</t>
  </si>
  <si>
    <t>ベイキッズなのはな保育園</t>
    <rPh sb="9" eb="12">
      <t>ほいくえん</t>
    </rPh>
    <phoneticPr fontId="127" type="Hiragana"/>
  </si>
  <si>
    <t>べいきっずなのはなほいくえん</t>
  </si>
  <si>
    <t>森おひさま保育園</t>
    <rPh sb="0" eb="1">
      <t>もり</t>
    </rPh>
    <rPh sb="5" eb="8">
      <t>ほいくえん</t>
    </rPh>
    <phoneticPr fontId="127" type="Hiragana"/>
  </si>
  <si>
    <t>もりおひさまほいくえん</t>
  </si>
  <si>
    <t>阿久和キッズ</t>
    <rPh sb="0" eb="3">
      <t>あくわ</t>
    </rPh>
    <phoneticPr fontId="127" type="Hiragana"/>
  </si>
  <si>
    <t>あくわきっず</t>
  </si>
  <si>
    <t>ネストうーたん</t>
    <phoneticPr fontId="127" type="Hiragana"/>
  </si>
  <si>
    <t>ねすとうーたん</t>
  </si>
  <si>
    <t>ネストぽぽ</t>
    <phoneticPr fontId="127" type="Hiragana"/>
  </si>
  <si>
    <t>ねすとぽぽ</t>
  </si>
  <si>
    <t>おれんじハウス西戸部保育園</t>
    <rPh sb="7" eb="8">
      <t>にし</t>
    </rPh>
    <rPh sb="8" eb="10">
      <t>とべ</t>
    </rPh>
    <rPh sb="10" eb="13">
      <t>ほいくえん</t>
    </rPh>
    <phoneticPr fontId="127" type="Hiragana"/>
  </si>
  <si>
    <t>おれんじはうすにしとべほいくえん</t>
  </si>
  <si>
    <t>キッズパートナー平沼橋</t>
    <rPh sb="8" eb="11">
      <t>ひらぬまばし</t>
    </rPh>
    <phoneticPr fontId="127" type="Hiragana"/>
  </si>
  <si>
    <t>きっずぱーとなーひらぬまばし</t>
  </si>
  <si>
    <t>キッズパートナー横浜楠町</t>
    <rPh sb="8" eb="10">
      <t>よこはま</t>
    </rPh>
    <rPh sb="10" eb="12">
      <t>くすちょう</t>
    </rPh>
    <phoneticPr fontId="127" type="Hiragana"/>
  </si>
  <si>
    <t>きっずぱーとなーよこはまくすのきちょう</t>
  </si>
  <si>
    <t>キャリー保育園桜木町</t>
    <rPh sb="4" eb="7">
      <t>ほいくえん</t>
    </rPh>
    <rPh sb="7" eb="10">
      <t>さくらぎちょう</t>
    </rPh>
    <phoneticPr fontId="127" type="Hiragana"/>
  </si>
  <si>
    <t>きゃりーほいくえんさくらぎちょう</t>
  </si>
  <si>
    <t>えんがわ</t>
    <phoneticPr fontId="127" type="Hiragana"/>
  </si>
  <si>
    <t>えんがわ</t>
  </si>
  <si>
    <t>サクラフェリーチェ保育園</t>
    <rPh sb="9" eb="12">
      <t>ほいくえん</t>
    </rPh>
    <phoneticPr fontId="127" type="Hiragana"/>
  </si>
  <si>
    <t>さくらふぇりーちぇほいくえん</t>
  </si>
  <si>
    <t>立場らびっと保育園</t>
    <rPh sb="0" eb="2">
      <t>たちば</t>
    </rPh>
    <rPh sb="6" eb="9">
      <t>ほいくえん</t>
    </rPh>
    <phoneticPr fontId="127" type="Hiragana"/>
  </si>
  <si>
    <t>たてばらびっとほいくえん</t>
  </si>
  <si>
    <t>中田いちご保育園</t>
    <rPh sb="0" eb="2">
      <t>なかた</t>
    </rPh>
    <rPh sb="5" eb="8">
      <t>ほいくえん</t>
    </rPh>
    <phoneticPr fontId="127" type="Hiragana"/>
  </si>
  <si>
    <t>なかたいちごほいくえん</t>
  </si>
  <si>
    <t>中田駅前はまっこ保育園</t>
    <rPh sb="0" eb="2">
      <t>なかた</t>
    </rPh>
    <rPh sb="2" eb="4">
      <t>えきまえ</t>
    </rPh>
    <rPh sb="8" eb="11">
      <t>ほいくえん</t>
    </rPh>
    <phoneticPr fontId="127" type="Hiragana"/>
  </si>
  <si>
    <t>なかたえきまえはまっこほいくえん</t>
  </si>
  <si>
    <t>中田ひまわり保育室</t>
    <rPh sb="0" eb="2">
      <t>なかた</t>
    </rPh>
    <rPh sb="6" eb="9">
      <t>ほいくしつ</t>
    </rPh>
    <phoneticPr fontId="127" type="Hiragana"/>
  </si>
  <si>
    <t>なかたひまわりほいくしつ</t>
  </si>
  <si>
    <t>ベイキッズおひさま保育園</t>
    <rPh sb="9" eb="12">
      <t>ほいくえん</t>
    </rPh>
    <phoneticPr fontId="127" type="Hiragana"/>
  </si>
  <si>
    <t>べいきっずおひさまほいくえん</t>
  </si>
  <si>
    <t>マーヤ保育園</t>
    <rPh sb="3" eb="6">
      <t>ほいくえん</t>
    </rPh>
    <phoneticPr fontId="127" type="Hiragana"/>
  </si>
  <si>
    <t>まーやほいくえん</t>
  </si>
  <si>
    <t>おおきくなぁ～れプチべべ保育室</t>
    <rPh sb="12" eb="15">
      <t>ほいくしつ</t>
    </rPh>
    <phoneticPr fontId="127" type="Hiragana"/>
  </si>
  <si>
    <t>おおきくなぁ～れぷちべべほいくしつ</t>
  </si>
  <si>
    <t>おれんじハウス星川保育園</t>
    <rPh sb="7" eb="9">
      <t>ほしかわ</t>
    </rPh>
    <rPh sb="9" eb="12">
      <t>ほいくえん</t>
    </rPh>
    <phoneticPr fontId="127" type="Hiragana"/>
  </si>
  <si>
    <t>おれんじはうすほしかわほいくえん</t>
  </si>
  <si>
    <t>ばばほいくしつ星川</t>
  </si>
  <si>
    <t>ばばほいくしつほしかわ</t>
  </si>
  <si>
    <t>ベイキッズおりーぶ保育園</t>
    <rPh sb="9" eb="12">
      <t>ほいくえん</t>
    </rPh>
    <phoneticPr fontId="127" type="Hiragana"/>
  </si>
  <si>
    <t>べいきっずおりーぶほいくえん</t>
  </si>
  <si>
    <t>保育室ピア・ピア</t>
    <rPh sb="0" eb="3">
      <t>ほいくしつ</t>
    </rPh>
    <phoneticPr fontId="127" type="Hiragana"/>
  </si>
  <si>
    <t>ほいくしつぴあ･ぴあ</t>
  </si>
  <si>
    <t>すまいる保育園</t>
    <rPh sb="4" eb="7">
      <t>ほいくえん</t>
    </rPh>
    <phoneticPr fontId="127" type="Hiragana"/>
  </si>
  <si>
    <t>すまいるほいくえん</t>
  </si>
  <si>
    <t>小さな保育園ままのて</t>
    <rPh sb="0" eb="1">
      <t>ちい</t>
    </rPh>
    <rPh sb="3" eb="6">
      <t>ほいくえん</t>
    </rPh>
    <phoneticPr fontId="127" type="Hiragana"/>
  </si>
  <si>
    <t>ちいさなほいくえんままのて</t>
  </si>
  <si>
    <t>といろきっず中山保育園</t>
    <rPh sb="6" eb="8">
      <t>なかやま</t>
    </rPh>
    <rPh sb="8" eb="11">
      <t>ほいくえん</t>
    </rPh>
    <phoneticPr fontId="127" type="Hiragana"/>
  </si>
  <si>
    <t>といろきっずなかやまほいくえん</t>
  </si>
  <si>
    <t>にこにこすまいる園</t>
    <rPh sb="8" eb="9">
      <t>えん</t>
    </rPh>
    <phoneticPr fontId="127" type="Hiragana"/>
  </si>
  <si>
    <t>にこにこすまいるえん</t>
  </si>
  <si>
    <t>ハッピーシーズ保育園</t>
    <rPh sb="7" eb="10">
      <t>ほいくえん</t>
    </rPh>
    <phoneticPr fontId="127" type="Hiragana"/>
  </si>
  <si>
    <t>はっぴーしーずほいくえん</t>
  </si>
  <si>
    <t>ハッピーシーズりんご園</t>
    <rPh sb="10" eb="11">
      <t>えん</t>
    </rPh>
    <phoneticPr fontId="127" type="Hiragana"/>
  </si>
  <si>
    <t>はっぴーしーずりんごえん</t>
  </si>
  <si>
    <t>ピノキオ保育園十日市場園</t>
    <rPh sb="4" eb="7">
      <t>ほいくえん</t>
    </rPh>
    <rPh sb="7" eb="9">
      <t>とおか</t>
    </rPh>
    <rPh sb="9" eb="11">
      <t>いちば</t>
    </rPh>
    <rPh sb="11" eb="12">
      <t>えん</t>
    </rPh>
    <phoneticPr fontId="127" type="Hiragana"/>
  </si>
  <si>
    <t>ぴのきおほいくえんとおかいちばえん</t>
  </si>
  <si>
    <t>ひまわり中山駅前保育園</t>
    <rPh sb="4" eb="6">
      <t>なかやま</t>
    </rPh>
    <rPh sb="6" eb="8">
      <t>えきまえ</t>
    </rPh>
    <rPh sb="8" eb="11">
      <t>ほいくえん</t>
    </rPh>
    <phoneticPr fontId="127" type="Hiragana"/>
  </si>
  <si>
    <t>ひまわりなかやまえきまえほいくえん</t>
  </si>
  <si>
    <t>保育所マナマナハウス</t>
    <rPh sb="0" eb="2">
      <t>ほいく</t>
    </rPh>
    <rPh sb="2" eb="3">
      <t>じょ</t>
    </rPh>
    <phoneticPr fontId="127" type="Hiragana"/>
  </si>
  <si>
    <t>ほいくしょまなまなはうす</t>
  </si>
  <si>
    <t>マームゆりかごかもい保育園</t>
    <rPh sb="10" eb="13">
      <t>ほいくえん</t>
    </rPh>
    <phoneticPr fontId="127" type="Hiragana"/>
  </si>
  <si>
    <t>まーむゆりかごかもいほいくえん</t>
  </si>
  <si>
    <t>みらいつぼみ保育園</t>
    <rPh sb="6" eb="9">
      <t>ほいくえん</t>
    </rPh>
    <phoneticPr fontId="127" type="Hiragana"/>
  </si>
  <si>
    <t>みらいつぼみほいくえん</t>
  </si>
  <si>
    <t>ゆめの実保育園</t>
    <rPh sb="3" eb="4">
      <t>み</t>
    </rPh>
    <rPh sb="4" eb="7">
      <t>ほいくえん</t>
    </rPh>
    <phoneticPr fontId="127" type="Hiragana"/>
  </si>
  <si>
    <t>ゆめのみほいくえん</t>
  </si>
  <si>
    <t>株式会社明日香</t>
    <rPh sb="0" eb="4">
      <t>かぶしきがいしゃ</t>
    </rPh>
    <rPh sb="4" eb="7">
      <t>あすか</t>
    </rPh>
    <phoneticPr fontId="127" type="Hiragana"/>
  </si>
  <si>
    <t>あすか</t>
  </si>
  <si>
    <t>鳩の森愛の詩とことこ保育園</t>
    <phoneticPr fontId="127" type="Hiragana"/>
  </si>
  <si>
    <t>はとのもりあいのうたとことこほいくえん</t>
  </si>
  <si>
    <t>瀬谷すくすく保育園</t>
    <phoneticPr fontId="127" type="Hiragana"/>
  </si>
  <si>
    <t>せやすくすくほいくえん</t>
  </si>
  <si>
    <t>Maple Nursery WEST</t>
  </si>
  <si>
    <t>めいぷるなーさりーうえすと</t>
  </si>
  <si>
    <t>てぃんく２＠ねすと</t>
    <phoneticPr fontId="127" type="Hiragana"/>
  </si>
  <si>
    <t>てぃんくてぃんくあっとまーくねすと</t>
  </si>
  <si>
    <t>はぐ＠ねすと</t>
    <phoneticPr fontId="127" type="Hiragana"/>
  </si>
  <si>
    <t>はぐあっとまーくねすと</t>
  </si>
  <si>
    <t>西区中央もえぎ保育室</t>
    <rPh sb="0" eb="2">
      <t>にしく</t>
    </rPh>
    <rPh sb="2" eb="4">
      <t>ちゅうおう</t>
    </rPh>
    <rPh sb="7" eb="10">
      <t>ほいくしつ</t>
    </rPh>
    <phoneticPr fontId="127" type="Hiragana"/>
  </si>
  <si>
    <t>にしくちゅうおうもえぎほいくしつ</t>
  </si>
  <si>
    <t>天王町駅前もえぎ保育園</t>
    <rPh sb="0" eb="3">
      <t>てんのうちょう</t>
    </rPh>
    <rPh sb="3" eb="5">
      <t>えきまえ</t>
    </rPh>
    <rPh sb="8" eb="11">
      <t>ほいくえん</t>
    </rPh>
    <phoneticPr fontId="127" type="Hiragana"/>
  </si>
  <si>
    <t>てんのうちょうえきまえもえぎほいくえん</t>
  </si>
  <si>
    <t>東戸塚もえぎ保育室</t>
    <rPh sb="0" eb="3">
      <t>ひがしとつか</t>
    </rPh>
    <rPh sb="6" eb="9">
      <t>ほいくしつ</t>
    </rPh>
    <phoneticPr fontId="127" type="Hiragana"/>
  </si>
  <si>
    <t>ひがしとつかもえぎほいくしつ</t>
  </si>
  <si>
    <t>みどりひよこ園</t>
    <rPh sb="6" eb="7">
      <t>えん</t>
    </rPh>
    <phoneticPr fontId="127" type="Hiragana"/>
  </si>
  <si>
    <t>みどりひよこえん</t>
  </si>
  <si>
    <t>こども園よこはま風の遊育園</t>
  </si>
  <si>
    <t>こどもえんよこはまかぜのゆういくえん</t>
    <phoneticPr fontId="21"/>
  </si>
  <si>
    <t>野庭幼稚園</t>
  </si>
  <si>
    <t>のばようちえん</t>
    <phoneticPr fontId="21"/>
  </si>
  <si>
    <t>日吉さくら幼稚園</t>
  </si>
  <si>
    <t>ひよしさくらようちえん</t>
    <phoneticPr fontId="21"/>
  </si>
  <si>
    <t>大船わかば保育園</t>
  </si>
  <si>
    <t>おおふなわかばほいくえん</t>
    <phoneticPr fontId="21"/>
  </si>
  <si>
    <t>横浜大谷保育園</t>
    <rPh sb="0" eb="2">
      <t>ヨコハマ</t>
    </rPh>
    <rPh sb="2" eb="4">
      <t>オオタニ</t>
    </rPh>
    <rPh sb="4" eb="7">
      <t>ホイクエン</t>
    </rPh>
    <phoneticPr fontId="133"/>
  </si>
  <si>
    <t>よこはまおおたにほいくえん</t>
    <phoneticPr fontId="21"/>
  </si>
  <si>
    <t>港南中央サンフラワー保育園</t>
    <phoneticPr fontId="21"/>
  </si>
  <si>
    <t>こうなんちゅうおうさんふらわーほいくえん</t>
    <phoneticPr fontId="21"/>
  </si>
  <si>
    <t>新横浜めぶき保育園</t>
    <rPh sb="0" eb="3">
      <t>シンヨコハマ</t>
    </rPh>
    <rPh sb="6" eb="9">
      <t>ホイクエン</t>
    </rPh>
    <phoneticPr fontId="133"/>
  </si>
  <si>
    <t>しんよこはまめぶきほいくえん</t>
    <phoneticPr fontId="21"/>
  </si>
  <si>
    <t>弘明寺なぎさ保育園</t>
  </si>
  <si>
    <t>ぐみょうじなぎさほいくえん</t>
    <phoneticPr fontId="21"/>
  </si>
  <si>
    <t>認定こども園森が丘幼稚園</t>
    <rPh sb="6" eb="7">
      <t>もり</t>
    </rPh>
    <rPh sb="8" eb="9">
      <t>おか</t>
    </rPh>
    <rPh sb="9" eb="12">
      <t>ようちえん</t>
    </rPh>
    <phoneticPr fontId="127" type="Hiragana"/>
  </si>
  <si>
    <t>にんていこどもえんもりがおかようちえん</t>
  </si>
  <si>
    <t>しんよしだこども園</t>
    <rPh sb="8" eb="9">
      <t>えん</t>
    </rPh>
    <phoneticPr fontId="127" type="Hiragana"/>
  </si>
  <si>
    <t>しんよしだこどもえん</t>
  </si>
  <si>
    <t>横浜りとるぱんぷきんず</t>
    <phoneticPr fontId="127" type="Hiragana"/>
  </si>
  <si>
    <t>よこはまりとるぱんぷきんず</t>
  </si>
  <si>
    <t>関東学院のびのびのば園</t>
    <rPh sb="0" eb="2">
      <t>かんとう</t>
    </rPh>
    <rPh sb="2" eb="4">
      <t>がくいん</t>
    </rPh>
    <rPh sb="10" eb="11">
      <t>えん</t>
    </rPh>
    <phoneticPr fontId="127" type="Hiragana"/>
  </si>
  <si>
    <t>かんとうがくいんのびのびのばえん</t>
  </si>
  <si>
    <t>認定こども園ムロノキッズ室の木幼稚園</t>
  </si>
  <si>
    <t>にんていこどもえんむろのきっずむろのきようち</t>
  </si>
  <si>
    <t>幼保連携型認定こども園岸根こども園</t>
    <rPh sb="0" eb="7">
      <t>ようほれんけいがたにんてい</t>
    </rPh>
    <rPh sb="10" eb="11">
      <t>えん</t>
    </rPh>
    <rPh sb="11" eb="13">
      <t>きしね</t>
    </rPh>
    <rPh sb="16" eb="17">
      <t>えん</t>
    </rPh>
    <phoneticPr fontId="127" type="Hiragana"/>
  </si>
  <si>
    <t>きしねこどもえん</t>
  </si>
  <si>
    <t>認定こども園高木学園附属幼稚園</t>
    <rPh sb="0" eb="2">
      <t>にんてい</t>
    </rPh>
    <rPh sb="5" eb="6">
      <t>えん</t>
    </rPh>
    <rPh sb="6" eb="15">
      <t>たかぎがくえんふぞくようちえん</t>
    </rPh>
    <phoneticPr fontId="127" type="Hiragana"/>
  </si>
  <si>
    <t>にんていこどもえんたかぎがくえんふぞくようちえん</t>
  </si>
  <si>
    <t>認定こども園（幼稚園型）</t>
    <rPh sb="0" eb="2">
      <t>ニンテイ</t>
    </rPh>
    <rPh sb="5" eb="6">
      <t>エン</t>
    </rPh>
    <rPh sb="7" eb="10">
      <t>ヨウチエン</t>
    </rPh>
    <rPh sb="10" eb="11">
      <t>ガタ</t>
    </rPh>
    <phoneticPr fontId="8"/>
  </si>
  <si>
    <t>新羽幼稚園</t>
    <phoneticPr fontId="127" type="Hiragana"/>
  </si>
  <si>
    <t>にっぱようちえん</t>
  </si>
  <si>
    <t>認定こども園（幼稚園型）</t>
    <rPh sb="0" eb="2">
      <t>ニンテイ</t>
    </rPh>
    <rPh sb="5" eb="6">
      <t>エン</t>
    </rPh>
    <rPh sb="7" eb="10">
      <t>ヨウチエン</t>
    </rPh>
    <rPh sb="10" eb="11">
      <t>ガタ</t>
    </rPh>
    <phoneticPr fontId="50"/>
  </si>
  <si>
    <t>認定こども園しのはら幼稚園</t>
    <phoneticPr fontId="127" type="Hiragana"/>
  </si>
  <si>
    <t>にんていこどもえんしのはらようちえん</t>
  </si>
  <si>
    <t>認定こども園竹の子幼稚園</t>
    <rPh sb="0" eb="2">
      <t>にんてい</t>
    </rPh>
    <rPh sb="5" eb="6">
      <t>えん</t>
    </rPh>
    <rPh sb="6" eb="7">
      <t>たけ</t>
    </rPh>
    <rPh sb="8" eb="9">
      <t>こ</t>
    </rPh>
    <rPh sb="9" eb="12">
      <t>ようちえん</t>
    </rPh>
    <phoneticPr fontId="127" type="Hiragana"/>
  </si>
  <si>
    <t>にんていこどもえんたけのこようちえん</t>
  </si>
  <si>
    <t>認定こども園野庭聖佳幼稚園</t>
    <rPh sb="0" eb="2">
      <t>にんてい</t>
    </rPh>
    <rPh sb="5" eb="6">
      <t>えん</t>
    </rPh>
    <rPh sb="6" eb="7">
      <t>の</t>
    </rPh>
    <rPh sb="7" eb="8">
      <t>にわ</t>
    </rPh>
    <rPh sb="8" eb="10">
      <t>せいか</t>
    </rPh>
    <rPh sb="10" eb="13">
      <t>ようちえん</t>
    </rPh>
    <phoneticPr fontId="127" type="Hiragana"/>
  </si>
  <si>
    <t>にんていこどもえんのばせいかようちえん</t>
  </si>
  <si>
    <t>認定こども園日野幼稚園</t>
    <rPh sb="0" eb="2">
      <t>にんてい</t>
    </rPh>
    <rPh sb="5" eb="6">
      <t>えん</t>
    </rPh>
    <rPh sb="6" eb="8">
      <t>ひの</t>
    </rPh>
    <rPh sb="8" eb="11">
      <t>ようちえん</t>
    </rPh>
    <phoneticPr fontId="127" type="Hiragana"/>
  </si>
  <si>
    <t>にんていこどもえんひのようちえん</t>
  </si>
  <si>
    <t>認定こども園大谷幼稚園</t>
    <rPh sb="6" eb="8">
      <t>おおたに</t>
    </rPh>
    <rPh sb="8" eb="11">
      <t>ようちえん</t>
    </rPh>
    <phoneticPr fontId="127" type="Hiragana"/>
  </si>
  <si>
    <t>にんていこどもえんおおたにようちえん</t>
  </si>
  <si>
    <t>あゆみ幼稚園</t>
    <phoneticPr fontId="127" type="Hiragana"/>
  </si>
  <si>
    <t>あゆみようちえん</t>
  </si>
  <si>
    <t>春日野幼稚園</t>
    <rPh sb="0" eb="3">
      <t>かすがの</t>
    </rPh>
    <rPh sb="3" eb="6">
      <t>ようちえん</t>
    </rPh>
    <phoneticPr fontId="127" type="Hiragana"/>
  </si>
  <si>
    <t>かすがのようちえん</t>
  </si>
  <si>
    <t>城郷幼稚園</t>
    <rPh sb="0" eb="5">
      <t>しろさとようちえん</t>
    </rPh>
    <phoneticPr fontId="127" type="Hiragana"/>
  </si>
  <si>
    <t>しろさとようちえん</t>
  </si>
  <si>
    <t>伸びる会幼稚園</t>
    <phoneticPr fontId="127" type="Hiragana"/>
  </si>
  <si>
    <t>のびるかいようちえん</t>
  </si>
  <si>
    <t>冨士見幼稚園</t>
    <phoneticPr fontId="127" type="Hiragana"/>
  </si>
  <si>
    <t>ふじみようちえん</t>
  </si>
  <si>
    <t>みほ幼稚園</t>
    <phoneticPr fontId="127" type="Hiragana"/>
  </si>
  <si>
    <t>みほようちえん</t>
  </si>
  <si>
    <t>竹山南幼稚園</t>
    <phoneticPr fontId="127" type="Hiragana"/>
  </si>
  <si>
    <t>たけやまみなみようちえん</t>
  </si>
  <si>
    <t>竹山幼稚園</t>
    <phoneticPr fontId="127" type="Hiragana"/>
  </si>
  <si>
    <t>たけやまようちえん</t>
  </si>
  <si>
    <t>くるみ幼稚園</t>
    <rPh sb="3" eb="6">
      <t>ようちえん</t>
    </rPh>
    <phoneticPr fontId="127" type="Hiragana"/>
  </si>
  <si>
    <t>くるみようちえん</t>
  </si>
  <si>
    <t>三星幼稚園</t>
    <rPh sb="0" eb="5">
      <t>さんせいようちえん</t>
    </rPh>
    <phoneticPr fontId="127" type="Hiragana"/>
  </si>
  <si>
    <t>さんせいようちえん</t>
  </si>
  <si>
    <t>横浜れんげ幼稚園</t>
    <phoneticPr fontId="127" type="Hiragana"/>
  </si>
  <si>
    <t>よこはまれんげようちえん</t>
  </si>
  <si>
    <t>南白ゆり幼稚園</t>
    <phoneticPr fontId="127" type="Hiragana"/>
  </si>
  <si>
    <t>みなみしらゆりようちえん</t>
  </si>
  <si>
    <t>白百合光の子幼稚園</t>
    <phoneticPr fontId="127" type="Hiragana"/>
  </si>
  <si>
    <t>しらゆりひかりのこようちえん</t>
  </si>
  <si>
    <t>かもめ幼稚園</t>
    <rPh sb="3" eb="6">
      <t>ようちえん</t>
    </rPh>
    <phoneticPr fontId="127" type="Hiragana"/>
  </si>
  <si>
    <t>かもめようちえん</t>
  </si>
  <si>
    <t>港南台幼稚園</t>
    <rPh sb="0" eb="3">
      <t>こうなんだい</t>
    </rPh>
    <rPh sb="3" eb="6">
      <t>ようちえん</t>
    </rPh>
    <phoneticPr fontId="127" type="Hiragana"/>
  </si>
  <si>
    <t>こうなんだいようちえん</t>
  </si>
  <si>
    <t>宝島幼稚園</t>
    <rPh sb="0" eb="2">
      <t>たからじま</t>
    </rPh>
    <rPh sb="2" eb="5">
      <t>ようちえん</t>
    </rPh>
    <phoneticPr fontId="127" type="Hiragana"/>
  </si>
  <si>
    <t>たからじまようちえん</t>
  </si>
  <si>
    <t>永野幼稚園</t>
    <rPh sb="0" eb="2">
      <t>ながの</t>
    </rPh>
    <rPh sb="2" eb="5">
      <t>ようちえん</t>
    </rPh>
    <phoneticPr fontId="127" type="Hiragana"/>
  </si>
  <si>
    <t>ながのようちえん</t>
  </si>
  <si>
    <t>大倉山アソカ幼稚園</t>
    <rPh sb="0" eb="3">
      <t>おおくらやま</t>
    </rPh>
    <rPh sb="6" eb="9">
      <t>ようちえん</t>
    </rPh>
    <phoneticPr fontId="127" type="Hiragana"/>
  </si>
  <si>
    <t>おおくらやまあそかようちえん</t>
  </si>
  <si>
    <t>桂幼稚園</t>
    <rPh sb="0" eb="1">
      <t>かつら</t>
    </rPh>
    <rPh sb="1" eb="4">
      <t>ようちえん</t>
    </rPh>
    <phoneticPr fontId="127" type="Hiragana"/>
  </si>
  <si>
    <t>かつらようちえん</t>
  </si>
  <si>
    <t>光明幼稚園</t>
    <rPh sb="0" eb="2">
      <t>こうみょう</t>
    </rPh>
    <rPh sb="2" eb="5">
      <t>ようちえん</t>
    </rPh>
    <phoneticPr fontId="127" type="Hiragana"/>
  </si>
  <si>
    <t>こうみょうようちえん</t>
  </si>
  <si>
    <t>小机幼稚園</t>
    <rPh sb="0" eb="1">
      <t>しょう</t>
    </rPh>
    <rPh sb="1" eb="2">
      <t>つくえ</t>
    </rPh>
    <rPh sb="2" eb="5">
      <t>ようちえん</t>
    </rPh>
    <phoneticPr fontId="127" type="Hiragana"/>
  </si>
  <si>
    <t>こづくえようちえん</t>
  </si>
  <si>
    <t>樽町白梅幼稚園</t>
    <rPh sb="0" eb="1">
      <t>たる</t>
    </rPh>
    <rPh sb="1" eb="2">
      <t>まち</t>
    </rPh>
    <rPh sb="2" eb="4">
      <t>はくばい</t>
    </rPh>
    <rPh sb="4" eb="7">
      <t>ようちえん</t>
    </rPh>
    <phoneticPr fontId="127" type="Hiragana"/>
  </si>
  <si>
    <t>たるまちしらうめようちえん</t>
  </si>
  <si>
    <t>長福寺第二幼稚園</t>
    <rPh sb="0" eb="3">
      <t>ちょうふくじ</t>
    </rPh>
    <rPh sb="3" eb="5">
      <t>だいに</t>
    </rPh>
    <rPh sb="5" eb="8">
      <t>ようちえん</t>
    </rPh>
    <phoneticPr fontId="127" type="Hiragana"/>
  </si>
  <si>
    <t>ちょうふくじだいにようちえん</t>
  </si>
  <si>
    <t>長福寺幼稚園</t>
    <rPh sb="0" eb="3">
      <t>ちょうふくじ</t>
    </rPh>
    <rPh sb="3" eb="6">
      <t>ようちえん</t>
    </rPh>
    <phoneticPr fontId="127" type="Hiragana"/>
  </si>
  <si>
    <t>ちょうふくじようちえん</t>
  </si>
  <si>
    <t>チロル幼稚園</t>
    <rPh sb="3" eb="6">
      <t>ようちえん</t>
    </rPh>
    <phoneticPr fontId="127" type="Hiragana"/>
  </si>
  <si>
    <t>ちろるようちえん</t>
  </si>
  <si>
    <t>綱島幼稚園</t>
    <rPh sb="0" eb="2">
      <t>つなしま</t>
    </rPh>
    <rPh sb="2" eb="5">
      <t>ようちえん</t>
    </rPh>
    <phoneticPr fontId="127" type="Hiragana"/>
  </si>
  <si>
    <t>つなしまようちえん</t>
  </si>
  <si>
    <t>日吉台光幼稚園</t>
    <rPh sb="0" eb="3">
      <t>ひよしだい</t>
    </rPh>
    <rPh sb="3" eb="4">
      <t>ひかり</t>
    </rPh>
    <rPh sb="4" eb="7">
      <t>ようちえん</t>
    </rPh>
    <phoneticPr fontId="127" type="Hiragana"/>
  </si>
  <si>
    <t>ひよしだいひかりようちえん</t>
  </si>
  <si>
    <t>プリンス幼稚園</t>
    <rPh sb="4" eb="7">
      <t>ようちえん</t>
    </rPh>
    <phoneticPr fontId="127" type="Hiragana"/>
  </si>
  <si>
    <t>ぷりんすようちえん</t>
  </si>
  <si>
    <t>黒滝幼稚園</t>
    <rPh sb="0" eb="2">
      <t>くろたき</t>
    </rPh>
    <rPh sb="2" eb="5">
      <t>ようちえん</t>
    </rPh>
    <phoneticPr fontId="127" type="Hiragana"/>
  </si>
  <si>
    <t>くろたきようちえん</t>
  </si>
  <si>
    <t>中山幼稚園</t>
    <rPh sb="0" eb="2">
      <t>なかやま</t>
    </rPh>
    <rPh sb="2" eb="5">
      <t>ようちえん</t>
    </rPh>
    <phoneticPr fontId="127" type="Hiragana"/>
  </si>
  <si>
    <t>なかやまようちえん</t>
  </si>
  <si>
    <t>八朔幼稚園</t>
    <rPh sb="0" eb="2">
      <t>はっさく</t>
    </rPh>
    <rPh sb="2" eb="5">
      <t>ようちえん</t>
    </rPh>
    <phoneticPr fontId="127" type="Hiragana"/>
  </si>
  <si>
    <t>はっさくうようちえん</t>
  </si>
  <si>
    <t>東幼稚園</t>
    <rPh sb="0" eb="1">
      <t>ひがし</t>
    </rPh>
    <rPh sb="1" eb="4">
      <t>ようちえん</t>
    </rPh>
    <phoneticPr fontId="127" type="Hiragana"/>
  </si>
  <si>
    <t>あずまようちえん</t>
  </si>
  <si>
    <t>むつみ幼稚園</t>
    <rPh sb="3" eb="6">
      <t>ようちえん</t>
    </rPh>
    <phoneticPr fontId="127" type="Hiragana"/>
  </si>
  <si>
    <t>むつみようちえん</t>
  </si>
  <si>
    <t>家庭的保育事業</t>
    <rPh sb="0" eb="3">
      <t>カテイテキ</t>
    </rPh>
    <rPh sb="3" eb="5">
      <t>ホイク</t>
    </rPh>
    <rPh sb="5" eb="7">
      <t>ジギョウ</t>
    </rPh>
    <phoneticPr fontId="64"/>
  </si>
  <si>
    <t>もりた保育室</t>
    <rPh sb="3" eb="6">
      <t>ほいくしつ</t>
    </rPh>
    <phoneticPr fontId="127" type="Hiragana"/>
  </si>
  <si>
    <t>もりたほいくしつ</t>
  </si>
  <si>
    <t>佐藤保育室</t>
    <rPh sb="0" eb="2">
      <t>さとう</t>
    </rPh>
    <rPh sb="2" eb="5">
      <t>ほいくしつ</t>
    </rPh>
    <phoneticPr fontId="127" type="Hiragana"/>
  </si>
  <si>
    <t>さとうほいくしつ</t>
  </si>
  <si>
    <t>つぼみの森保育室</t>
    <rPh sb="4" eb="5">
      <t>もり</t>
    </rPh>
    <rPh sb="5" eb="8">
      <t>ほいくしつ</t>
    </rPh>
    <phoneticPr fontId="127" type="Hiragana"/>
  </si>
  <si>
    <t>つぼみのもりほいくしつ</t>
  </si>
  <si>
    <t>ぺパンルーム</t>
    <phoneticPr fontId="127" type="Hiragana"/>
  </si>
  <si>
    <t>ぺぱんるーむ</t>
  </si>
  <si>
    <t>キッズアミ</t>
    <phoneticPr fontId="127" type="Hiragana"/>
  </si>
  <si>
    <t>きっずあみ</t>
  </si>
  <si>
    <t>スクルドエンジェル保育園上大岡園</t>
    <phoneticPr fontId="127" type="Hiragana"/>
  </si>
  <si>
    <t>すくるどえんじぇるほいくえんかみおおおかえん</t>
  </si>
  <si>
    <t>ぱぷりか保育園上大岡</t>
  </si>
  <si>
    <t>ぱぷりかほいくえんかみおおおか</t>
  </si>
  <si>
    <t>港南台きらきら保育園</t>
    <rPh sb="7" eb="10">
      <t>ほいくえん</t>
    </rPh>
    <phoneticPr fontId="127" type="Hiragana"/>
  </si>
  <si>
    <t>こうなんだいきらきらほいくえん</t>
  </si>
  <si>
    <t>保育室アーモ</t>
    <phoneticPr fontId="127" type="Hiragana"/>
  </si>
  <si>
    <t>ほいくしつあーも</t>
  </si>
  <si>
    <t>preschoolALICEClover</t>
  </si>
  <si>
    <t>ぷれすくーるありすくろーばー</t>
  </si>
  <si>
    <t>イルカ保育園</t>
    <phoneticPr fontId="127" type="Hiragana"/>
  </si>
  <si>
    <t>いるかほいくえん</t>
  </si>
  <si>
    <t>キッズラボ菊名小規模保育園</t>
    <rPh sb="5" eb="7">
      <t>きくな</t>
    </rPh>
    <rPh sb="7" eb="10">
      <t>しょうきぼ</t>
    </rPh>
    <rPh sb="10" eb="13">
      <t>ほいくえん</t>
    </rPh>
    <phoneticPr fontId="127" type="Hiragana"/>
  </si>
  <si>
    <t>きっずらぼきくなえん</t>
  </si>
  <si>
    <t>きゅーぴーるーむ大倉山園</t>
    <phoneticPr fontId="127" type="Hiragana"/>
  </si>
  <si>
    <t>きゅーぴーるーむおおくらやまえん</t>
  </si>
  <si>
    <t>ばばほいくしつ綱島</t>
    <phoneticPr fontId="127" type="Hiragana"/>
  </si>
  <si>
    <t>ばばほいくしつつなしま</t>
  </si>
  <si>
    <t>聖愛クロス保育園きくな</t>
  </si>
  <si>
    <t>せいあいくろすほいくえんきくな</t>
  </si>
  <si>
    <t>みらいこうほく保育園</t>
    <phoneticPr fontId="127" type="Hiragana"/>
  </si>
  <si>
    <t>みらいこうほくほいくえん</t>
  </si>
  <si>
    <t>もしもしのほし日吉保育園</t>
    <phoneticPr fontId="127" type="Hiragana"/>
  </si>
  <si>
    <t>もしもしのほしひよしほいくえん</t>
  </si>
  <si>
    <t>リトルスカラー綱島保育園</t>
    <phoneticPr fontId="127" type="Hiragana"/>
  </si>
  <si>
    <t>りとるすからーつなしまほいくえん</t>
  </si>
  <si>
    <t>ルリ保育園日吉</t>
    <rPh sb="2" eb="5">
      <t>ほいくえん</t>
    </rPh>
    <rPh sb="5" eb="7">
      <t>ひよし</t>
    </rPh>
    <phoneticPr fontId="127" type="Hiragana"/>
  </si>
  <si>
    <t>るりほいくえんひよし</t>
  </si>
  <si>
    <t>すまいるおおふな保育園</t>
    <phoneticPr fontId="127" type="Hiragana"/>
  </si>
  <si>
    <t>すまいるおおふなほいくえん</t>
  </si>
  <si>
    <t>チームナーサリーBigHug本郷台</t>
    <phoneticPr fontId="127" type="Hiragana"/>
  </si>
  <si>
    <t>ちーむなーさりーびっぐはぐほんごうだい</t>
  </si>
  <si>
    <t>マームゆりかごおおふな</t>
  </si>
  <si>
    <t>まーむゆりかごおおふな</t>
  </si>
  <si>
    <t>キューピールームP-kaboo園</t>
    <phoneticPr fontId="127" type="Hiragana"/>
  </si>
  <si>
    <t>きゅーぴーるーむぴーかぶーえん</t>
  </si>
  <si>
    <t>パナマリア保育園弘明寺園</t>
    <phoneticPr fontId="127" type="Hiragana"/>
  </si>
  <si>
    <t>ぱなまりあほいくえんぐみょうじえん</t>
  </si>
  <si>
    <t>ばばほいくしつ黄金町</t>
  </si>
  <si>
    <t>ばばほいくしつこがねちょう</t>
  </si>
  <si>
    <t>芸術の森保育園</t>
    <rPh sb="0" eb="2">
      <t>げいじゅつ</t>
    </rPh>
    <rPh sb="3" eb="4">
      <t>もり</t>
    </rPh>
    <rPh sb="4" eb="7">
      <t>ほいくえん</t>
    </rPh>
    <phoneticPr fontId="127" type="Hiragana"/>
  </si>
  <si>
    <t>げいじゅつのもりほいくえん</t>
  </si>
  <si>
    <t>チューリップ保育室</t>
    <rPh sb="6" eb="9">
      <t>ほいくしつ</t>
    </rPh>
    <phoneticPr fontId="127" type="Hiragana"/>
  </si>
  <si>
    <t>ちゅーりっぷほいくしつ</t>
  </si>
  <si>
    <t>ふれあいの家にこにこ保育園</t>
    <rPh sb="5" eb="6">
      <t>いえ</t>
    </rPh>
    <rPh sb="10" eb="13">
      <t>ほいくえん</t>
    </rPh>
    <phoneticPr fontId="127" type="Hiragana"/>
  </si>
  <si>
    <t>ふれあいのいえにこにこほいくえん</t>
  </si>
  <si>
    <t>ＰｏｃｏａＰｏｃｏ保育園</t>
    <rPh sb="9" eb="12">
      <t>ほいくえん</t>
    </rPh>
    <phoneticPr fontId="127" type="Hiragana"/>
  </si>
  <si>
    <t>ぽこあぽこほいくえん</t>
  </si>
  <si>
    <t>上大岡ラビット保育園ＴＷＩＮＳ</t>
    <rPh sb="0" eb="3">
      <t>かみおおおか</t>
    </rPh>
    <rPh sb="7" eb="10">
      <t>ほいくえん</t>
    </rPh>
    <phoneticPr fontId="127" type="Hiragana"/>
  </si>
  <si>
    <t>かみおおおからびっとほいくえんついんず</t>
  </si>
  <si>
    <t>クオリスキッズ上大岡西保育園</t>
    <rPh sb="7" eb="11">
      <t>かみおおおかにし</t>
    </rPh>
    <rPh sb="11" eb="14">
      <t>ほいくえん</t>
    </rPh>
    <phoneticPr fontId="127" type="Hiragana"/>
  </si>
  <si>
    <t>くおりすきっずかみおおおかにしほいくえん</t>
  </si>
  <si>
    <t>ちゅーりっぷキッズ</t>
    <phoneticPr fontId="127" type="Hiragana"/>
  </si>
  <si>
    <t>ちゅーりっぷきっず</t>
  </si>
  <si>
    <t>ちゅーりっぷハウス</t>
    <phoneticPr fontId="127" type="Hiragana"/>
  </si>
  <si>
    <t>ちゅーりっぷはうす</t>
  </si>
  <si>
    <t>Ｌｕｃｅ陽だまりの家保育園（きくな）</t>
    <rPh sb="4" eb="5">
      <t>ひ</t>
    </rPh>
    <rPh sb="9" eb="10">
      <t>いえ</t>
    </rPh>
    <rPh sb="10" eb="13">
      <t>ほいくえん</t>
    </rPh>
    <phoneticPr fontId="127" type="Hiragana"/>
  </si>
  <si>
    <t>るーちぇひだまりのいえほいくえん</t>
  </si>
  <si>
    <t>Ｌｕｃｅ陽だまりの家保育園綱島</t>
    <rPh sb="4" eb="5">
      <t>ひ</t>
    </rPh>
    <rPh sb="9" eb="10">
      <t>いえ</t>
    </rPh>
    <rPh sb="10" eb="13">
      <t>ほいくえん</t>
    </rPh>
    <rPh sb="13" eb="15">
      <t>つなしま</t>
    </rPh>
    <phoneticPr fontId="127" type="Hiragana"/>
  </si>
  <si>
    <t>るーちぇひだまりのいえほいくえんつなしま</t>
  </si>
  <si>
    <t>キッズパートナー大倉山</t>
    <rPh sb="8" eb="11">
      <t>おおくらやま</t>
    </rPh>
    <phoneticPr fontId="127" type="Hiragana"/>
  </si>
  <si>
    <t>きっずぱーとなーおおくらやま</t>
  </si>
  <si>
    <t>キッズパートナー綱島</t>
    <rPh sb="8" eb="10">
      <t>つなしま</t>
    </rPh>
    <phoneticPr fontId="127" type="Hiragana"/>
  </si>
  <si>
    <t>きっずぱーとなーつなしま</t>
  </si>
  <si>
    <t>キッズパートナー日吉</t>
    <rPh sb="8" eb="10">
      <t>ひよし</t>
    </rPh>
    <phoneticPr fontId="127" type="Hiragana"/>
  </si>
  <si>
    <t>きっずぱーとなーひよし</t>
  </si>
  <si>
    <t>くじら保育園</t>
    <rPh sb="3" eb="6">
      <t>ほいくえん</t>
    </rPh>
    <phoneticPr fontId="127" type="Hiragana"/>
  </si>
  <si>
    <t>くじらほいくえん</t>
  </si>
  <si>
    <t>グローバルキッズ綱島ＳＳＴ保育園</t>
    <rPh sb="8" eb="10">
      <t>つなしま</t>
    </rPh>
    <rPh sb="13" eb="16">
      <t>ほいくえん</t>
    </rPh>
    <phoneticPr fontId="127" type="Hiragana"/>
  </si>
  <si>
    <t>ぐろーばるきっずつなしまえすえすてぃ</t>
  </si>
  <si>
    <t>港北こども園</t>
    <rPh sb="0" eb="2">
      <t>こうほく</t>
    </rPh>
    <rPh sb="5" eb="6">
      <t>えん</t>
    </rPh>
    <phoneticPr fontId="127" type="Hiragana"/>
  </si>
  <si>
    <t>こうほくこどもえん</t>
  </si>
  <si>
    <t>ジャンプ保育園</t>
    <rPh sb="4" eb="7">
      <t>ほいくえん</t>
    </rPh>
    <phoneticPr fontId="127" type="Hiragana"/>
  </si>
  <si>
    <t>じゃんぷほいくえん</t>
  </si>
  <si>
    <t>小規模保育事業ＭＩＲＡｉｏ新横浜</t>
    <rPh sb="0" eb="3">
      <t>しょうきぼ</t>
    </rPh>
    <rPh sb="3" eb="5">
      <t>ほいく</t>
    </rPh>
    <rPh sb="5" eb="7">
      <t>じぎょう</t>
    </rPh>
    <rPh sb="13" eb="16">
      <t>しんよこはま</t>
    </rPh>
    <phoneticPr fontId="127" type="Hiragana"/>
  </si>
  <si>
    <t>しょうきぼほいくじぎょうみらいおしんよこはま</t>
  </si>
  <si>
    <t>スターチス日吉保育園</t>
    <rPh sb="5" eb="7">
      <t>ひよし</t>
    </rPh>
    <rPh sb="7" eb="10">
      <t>ほいくえん</t>
    </rPh>
    <phoneticPr fontId="127" type="Hiragana"/>
  </si>
  <si>
    <t>すたーちすひよしほいくえん</t>
  </si>
  <si>
    <t>天才キッズクラブ楽遊館綱島園</t>
    <rPh sb="0" eb="2">
      <t>てんさい</t>
    </rPh>
    <rPh sb="8" eb="9">
      <t>がく</t>
    </rPh>
    <rPh sb="9" eb="10">
      <t>ゆ</t>
    </rPh>
    <rPh sb="10" eb="11">
      <t>かん</t>
    </rPh>
    <rPh sb="11" eb="13">
      <t>つなしま</t>
    </rPh>
    <rPh sb="13" eb="14">
      <t>えん</t>
    </rPh>
    <phoneticPr fontId="127" type="Hiragana"/>
  </si>
  <si>
    <t>てんさいきっずくらぶらくゆうかんつなしまえん</t>
  </si>
  <si>
    <t>尚花ぞうさん保育室</t>
    <rPh sb="0" eb="1">
      <t>なお</t>
    </rPh>
    <rPh sb="1" eb="2">
      <t>はな</t>
    </rPh>
    <rPh sb="6" eb="9">
      <t>ほいくしつ</t>
    </rPh>
    <phoneticPr fontId="127" type="Hiragana"/>
  </si>
  <si>
    <t>しょうかぞうさんほいくしつ</t>
  </si>
  <si>
    <t>ピッコロ・グランデ新横浜</t>
    <rPh sb="9" eb="12">
      <t>しんよこはま</t>
    </rPh>
    <phoneticPr fontId="127" type="Hiragana"/>
  </si>
  <si>
    <t>ぴっころ･ぐらんでしんよこはま</t>
  </si>
  <si>
    <t>日吉チューリップルーム</t>
    <rPh sb="0" eb="2">
      <t>ひよし</t>
    </rPh>
    <phoneticPr fontId="127" type="Hiragana"/>
  </si>
  <si>
    <t>ひよしちゅーりっぷるーむ</t>
  </si>
  <si>
    <t>フェアリーテイルそら</t>
  </si>
  <si>
    <t>ふぇありーているそら</t>
  </si>
  <si>
    <t>ベイキッズ星の森保育園</t>
    <rPh sb="5" eb="6">
      <t>ほし</t>
    </rPh>
    <rPh sb="7" eb="8">
      <t>もり</t>
    </rPh>
    <rPh sb="8" eb="11">
      <t>ほいくえん</t>
    </rPh>
    <phoneticPr fontId="127" type="Hiragana"/>
  </si>
  <si>
    <t>べいきっずほしのもりほいくえん</t>
  </si>
  <si>
    <t>キッズパートナー井土ヶ谷</t>
    <rPh sb="8" eb="12">
      <t>いどがや</t>
    </rPh>
    <phoneticPr fontId="127" type="Hiragana"/>
  </si>
  <si>
    <t>きっずぱーとなーいどがや</t>
  </si>
  <si>
    <t>木の花保育園</t>
  </si>
  <si>
    <t>このはなほいくえん</t>
  </si>
  <si>
    <t>チームナーサリーＢｉｇＨｕｇ南太田</t>
    <rPh sb="14" eb="17">
      <t>みなみおおた</t>
    </rPh>
    <phoneticPr fontId="127" type="Hiragana"/>
  </si>
  <si>
    <t>ちーむなーさりーびっくはぐみなみおおた</t>
  </si>
  <si>
    <t>ローズ保育園</t>
    <rPh sb="3" eb="6">
      <t>ほいくえん</t>
    </rPh>
    <phoneticPr fontId="127" type="Hiragana"/>
  </si>
  <si>
    <t>ろーずほいくえん</t>
  </si>
  <si>
    <t>保育室テック・テックROOM</t>
    <phoneticPr fontId="127" type="Hiragana"/>
  </si>
  <si>
    <t>ほいくしつてっくてっくるーむ</t>
  </si>
  <si>
    <t>アップルミントおおふな保育園</t>
    <phoneticPr fontId="127" type="Hiragana"/>
  </si>
  <si>
    <t>あっぷるみんとおおふなほいくえん</t>
  </si>
  <si>
    <t>なないろ保育室</t>
  </si>
  <si>
    <t>なないろほいくしつ</t>
  </si>
  <si>
    <t>ニコニコ保育園</t>
    <rPh sb="4" eb="7">
      <t>ほいくえん</t>
    </rPh>
    <phoneticPr fontId="127" type="Hiragana"/>
  </si>
  <si>
    <t>にこにこほいくえん</t>
  </si>
  <si>
    <t>竹の子共同保育園</t>
    <rPh sb="0" eb="1">
      <t>たけ</t>
    </rPh>
    <rPh sb="2" eb="3">
      <t>こ</t>
    </rPh>
    <rPh sb="3" eb="5">
      <t>きょうどう</t>
    </rPh>
    <rPh sb="5" eb="8">
      <t>ほいくえん</t>
    </rPh>
    <phoneticPr fontId="127" type="Hiragana"/>
  </si>
  <si>
    <t>たけのこきょうどうほいくえん</t>
  </si>
  <si>
    <t>ぽかぽか保育園</t>
    <rPh sb="4" eb="7">
      <t>ほいくえん</t>
    </rPh>
    <phoneticPr fontId="127" type="Hiragana"/>
  </si>
  <si>
    <t>ぽかぽかほいくえん</t>
  </si>
  <si>
    <t>認定こども園りとるルーナ</t>
    <rPh sb="0" eb="2">
      <t>ニンテイ</t>
    </rPh>
    <rPh sb="5" eb="6">
      <t>エン</t>
    </rPh>
    <phoneticPr fontId="133"/>
  </si>
  <si>
    <t>にんていこどもえんりとるるーな</t>
    <phoneticPr fontId="21"/>
  </si>
  <si>
    <t>認定こども園森のルーナ</t>
  </si>
  <si>
    <t>にんていこどもえんもりのるーな</t>
    <phoneticPr fontId="21"/>
  </si>
  <si>
    <t>認定こども園星川ルーナ</t>
  </si>
  <si>
    <t>にんていこどもえんほしかわるーな</t>
    <phoneticPr fontId="21"/>
  </si>
  <si>
    <t>家庭的保育事業</t>
    <rPh sb="0" eb="7">
      <t>カテイテキホイクジギョウ</t>
    </rPh>
    <phoneticPr fontId="117"/>
  </si>
  <si>
    <t>どんぐり保育室</t>
  </si>
  <si>
    <t>どんぐりほいくしつ</t>
    <phoneticPr fontId="21"/>
  </si>
  <si>
    <t>名瀬幼稚園</t>
  </si>
  <si>
    <t>なせようちえん</t>
    <phoneticPr fontId="21"/>
  </si>
  <si>
    <t>美しの森幼稚園</t>
  </si>
  <si>
    <t>うつくしのもりようちえん</t>
    <phoneticPr fontId="21"/>
  </si>
  <si>
    <t>かちだ幼稚園</t>
  </si>
  <si>
    <t>かちだようちえん</t>
    <phoneticPr fontId="21"/>
  </si>
  <si>
    <t>荏田南幼稚園</t>
  </si>
  <si>
    <t>えだみなみようちえん</t>
    <phoneticPr fontId="21"/>
  </si>
  <si>
    <t>アップルミントとつか保育園</t>
    <phoneticPr fontId="21"/>
  </si>
  <si>
    <t>あっぷるみんととつかほいくえん</t>
    <phoneticPr fontId="21"/>
  </si>
  <si>
    <t>グロウアップモンテッソーリ子どもの家戸塚園</t>
    <rPh sb="18" eb="21">
      <t>トツカエン</t>
    </rPh>
    <phoneticPr fontId="133"/>
  </si>
  <si>
    <t>ぐろうあっぷもんてっそーりこどものいえとつかえん</t>
    <phoneticPr fontId="21"/>
  </si>
  <si>
    <t>あきば幼保連携型認定こども園</t>
    <rPh sb="3" eb="10">
      <t>ようほれんけいがたにんてい</t>
    </rPh>
    <rPh sb="13" eb="14">
      <t>えん</t>
    </rPh>
    <phoneticPr fontId="127" type="Hiragana"/>
  </si>
  <si>
    <t>あきばようほれんけいがたにんていこどもえん</t>
  </si>
  <si>
    <t>幼保連携型認定こども園ＹＭＣＡとつか保育園</t>
    <rPh sb="0" eb="7">
      <t>ようほれんけいがたにんてい</t>
    </rPh>
    <rPh sb="10" eb="11">
      <t>えん</t>
    </rPh>
    <rPh sb="18" eb="20">
      <t>ほいく</t>
    </rPh>
    <rPh sb="20" eb="21">
      <t>えん</t>
    </rPh>
    <phoneticPr fontId="127" type="Hiragana"/>
  </si>
  <si>
    <t>ようほれんけいがたにんていこどもえんＹＭＣＡとつかほいくえん</t>
  </si>
  <si>
    <t>幼保連携型認定こども園YMCA東とつか保育園</t>
    <rPh sb="0" eb="7">
      <t>ようほれんけいがたにんてい</t>
    </rPh>
    <rPh sb="10" eb="11">
      <t>えん</t>
    </rPh>
    <rPh sb="15" eb="16">
      <t>ひがし</t>
    </rPh>
    <rPh sb="19" eb="22">
      <t>ほいくえん</t>
    </rPh>
    <phoneticPr fontId="127" type="Hiragana"/>
  </si>
  <si>
    <t>ようほれんけいがたこどもえんわいえむしーえーひがしとつかほいくえん</t>
  </si>
  <si>
    <t>幼保連携型認定こども園ひまわり幼稚園</t>
    <rPh sb="0" eb="2">
      <t>ようほ</t>
    </rPh>
    <rPh sb="2" eb="5">
      <t>れんけいがた</t>
    </rPh>
    <rPh sb="5" eb="7">
      <t>にんてい</t>
    </rPh>
    <rPh sb="10" eb="11">
      <t>えん</t>
    </rPh>
    <rPh sb="15" eb="18">
      <t>ようちえん</t>
    </rPh>
    <phoneticPr fontId="127" type="Hiragana"/>
  </si>
  <si>
    <t>ようほれんけいがたにんていこどもえんひまわり</t>
  </si>
  <si>
    <t>幼保連携型認定こども園みどり幼稚園</t>
    <rPh sb="0" eb="2">
      <t>ようほ</t>
    </rPh>
    <rPh sb="2" eb="5">
      <t>れんけいがた</t>
    </rPh>
    <rPh sb="5" eb="7">
      <t>にんてい</t>
    </rPh>
    <rPh sb="10" eb="11">
      <t>えん</t>
    </rPh>
    <rPh sb="14" eb="17">
      <t>ようちえん</t>
    </rPh>
    <phoneticPr fontId="127" type="Hiragana"/>
  </si>
  <si>
    <t>ようほれんけいがたにんていこどもえんみどりよ</t>
  </si>
  <si>
    <t>幼保連携型認定こども園南幼稚園</t>
    <rPh sb="0" eb="2">
      <t>ようほ</t>
    </rPh>
    <rPh sb="2" eb="5">
      <t>れんけいがた</t>
    </rPh>
    <rPh sb="5" eb="7">
      <t>にんてい</t>
    </rPh>
    <rPh sb="10" eb="11">
      <t>えん</t>
    </rPh>
    <rPh sb="11" eb="12">
      <t>みなみ</t>
    </rPh>
    <rPh sb="12" eb="15">
      <t>ようちえん</t>
    </rPh>
    <phoneticPr fontId="127" type="Hiragana"/>
  </si>
  <si>
    <t>ようほれんけいがたにんていこどもえんみなみよ</t>
  </si>
  <si>
    <t>認定こども園エクレス</t>
    <rPh sb="0" eb="2">
      <t>にんてい</t>
    </rPh>
    <rPh sb="5" eb="6">
      <t>えん</t>
    </rPh>
    <phoneticPr fontId="127" type="Hiragana"/>
  </si>
  <si>
    <t>にんていこどもえんえくれす</t>
  </si>
  <si>
    <t>認定こども園やまゆりキッズ 横浜みずほ幼稚園</t>
  </si>
  <si>
    <t>にんていこどもえんやまゆりきっずよこはまみす</t>
  </si>
  <si>
    <t>ゆうゆうのもり幼保園</t>
    <rPh sb="7" eb="9">
      <t>ようほ</t>
    </rPh>
    <rPh sb="9" eb="10">
      <t>えん</t>
    </rPh>
    <phoneticPr fontId="127" type="Hiragana"/>
  </si>
  <si>
    <t>ゆうゆうのもりようほえん</t>
  </si>
  <si>
    <t>認定こども園しらかば幼稚園</t>
    <rPh sb="0" eb="2">
      <t>にんてい</t>
    </rPh>
    <rPh sb="5" eb="6">
      <t>えん</t>
    </rPh>
    <rPh sb="10" eb="13">
      <t>ようちえん</t>
    </rPh>
    <phoneticPr fontId="127" type="Hiragana"/>
  </si>
  <si>
    <t>にんていこどもえんしらかばようちえん</t>
  </si>
  <si>
    <t>認定こども園横浜黎明幼稚園</t>
    <rPh sb="0" eb="2">
      <t>にんてい</t>
    </rPh>
    <rPh sb="5" eb="6">
      <t>えん</t>
    </rPh>
    <rPh sb="6" eb="8">
      <t>よこはま</t>
    </rPh>
    <rPh sb="8" eb="10">
      <t>れいめい</t>
    </rPh>
    <rPh sb="10" eb="13">
      <t>ようちえん</t>
    </rPh>
    <phoneticPr fontId="127" type="Hiragana"/>
  </si>
  <si>
    <t>にんていこどもえんよこはまれいめいようちえん</t>
  </si>
  <si>
    <t>愛和太陽幼稚園</t>
    <rPh sb="0" eb="1">
      <t>あい</t>
    </rPh>
    <rPh sb="1" eb="2">
      <t>わ</t>
    </rPh>
    <rPh sb="2" eb="4">
      <t>たいよう</t>
    </rPh>
    <rPh sb="4" eb="7">
      <t>ようちえん</t>
    </rPh>
    <phoneticPr fontId="127" type="Hiragana"/>
  </si>
  <si>
    <t>あいわたいようようちえん</t>
  </si>
  <si>
    <t>愛和幼稚園</t>
    <rPh sb="0" eb="1">
      <t>あい</t>
    </rPh>
    <rPh sb="1" eb="2">
      <t>わ</t>
    </rPh>
    <rPh sb="2" eb="5">
      <t>ようちえん</t>
    </rPh>
    <phoneticPr fontId="127" type="Hiragana"/>
  </si>
  <si>
    <t>あいわようちえん</t>
  </si>
  <si>
    <t>藤が丘幼稚園</t>
    <rPh sb="0" eb="1">
      <t>ふじ</t>
    </rPh>
    <rPh sb="2" eb="3">
      <t>おか</t>
    </rPh>
    <rPh sb="3" eb="6">
      <t>ようちえん</t>
    </rPh>
    <phoneticPr fontId="127" type="Hiragana"/>
  </si>
  <si>
    <t>ふじがおかようちえん</t>
  </si>
  <si>
    <t>もえぎ野幼稚園</t>
    <phoneticPr fontId="127" type="Hiragana"/>
  </si>
  <si>
    <t>もえぎのようちえん</t>
  </si>
  <si>
    <t>田園都市幼稚園</t>
    <phoneticPr fontId="127" type="Hiragana"/>
  </si>
  <si>
    <t>でんえんとしようちえん</t>
  </si>
  <si>
    <t>ニューライフ幼稚園</t>
    <phoneticPr fontId="127" type="Hiragana"/>
  </si>
  <si>
    <t>にゅーらいふようちえん</t>
  </si>
  <si>
    <t>銀嶺幼稚園</t>
    <phoneticPr fontId="127" type="Hiragana"/>
  </si>
  <si>
    <t>ぎんれいようちえん</t>
  </si>
  <si>
    <t>神奈川幼稚園</t>
    <phoneticPr fontId="127" type="Hiragana"/>
  </si>
  <si>
    <t>かながわようちえん</t>
  </si>
  <si>
    <t>愛和のぞみ幼稚園</t>
    <rPh sb="0" eb="1">
      <t>あい</t>
    </rPh>
    <rPh sb="1" eb="2">
      <t>わ</t>
    </rPh>
    <rPh sb="5" eb="8">
      <t>ようちえん</t>
    </rPh>
    <phoneticPr fontId="127" type="Hiragana"/>
  </si>
  <si>
    <t>あいわのぞみようちえん</t>
  </si>
  <si>
    <t>池辺白ゆり幼稚園</t>
    <phoneticPr fontId="127" type="Hiragana"/>
  </si>
  <si>
    <t>いけべしらゆりようちえん</t>
  </si>
  <si>
    <t>都田幼稚園</t>
    <phoneticPr fontId="127" type="Hiragana"/>
  </si>
  <si>
    <t>つだようちえん</t>
  </si>
  <si>
    <t>横浜みこころ幼稚園</t>
    <phoneticPr fontId="127" type="Hiragana"/>
  </si>
  <si>
    <t>よこはまみこころようちえん</t>
  </si>
  <si>
    <t>熊猫幼稚園</t>
    <phoneticPr fontId="127" type="Hiragana"/>
  </si>
  <si>
    <t>ぱんだようちえん</t>
  </si>
  <si>
    <t>聖母幼稚園</t>
    <phoneticPr fontId="127" type="Hiragana"/>
  </si>
  <si>
    <t>せいぼようちえん</t>
  </si>
  <si>
    <t>戸塚第二幼稚園</t>
    <rPh sb="0" eb="2">
      <t>とつか</t>
    </rPh>
    <rPh sb="2" eb="4">
      <t>だいに</t>
    </rPh>
    <rPh sb="4" eb="7">
      <t>ようちえん</t>
    </rPh>
    <phoneticPr fontId="127" type="Hiragana"/>
  </si>
  <si>
    <t>とつかだいにようちえん</t>
  </si>
  <si>
    <t>戸塚幼稚園</t>
    <rPh sb="0" eb="2">
      <t>とつか</t>
    </rPh>
    <rPh sb="2" eb="5">
      <t>ようちえん</t>
    </rPh>
    <phoneticPr fontId="127" type="Hiragana"/>
  </si>
  <si>
    <t>とつかようちえん</t>
  </si>
  <si>
    <t>戸塚ルーテル教会附属幼稚園</t>
    <rPh sb="0" eb="2">
      <t>とつか</t>
    </rPh>
    <rPh sb="6" eb="8">
      <t>きょうかい</t>
    </rPh>
    <rPh sb="8" eb="10">
      <t>ふぞく</t>
    </rPh>
    <rPh sb="10" eb="13">
      <t>ようちえん</t>
    </rPh>
    <phoneticPr fontId="127" type="Hiragana"/>
  </si>
  <si>
    <t>とつかるーてるきょうかいふぞくようちえん</t>
  </si>
  <si>
    <t>舞岡幼稚園</t>
    <rPh sb="0" eb="2">
      <t>まいおか</t>
    </rPh>
    <rPh sb="2" eb="5">
      <t>ようちえん</t>
    </rPh>
    <phoneticPr fontId="127" type="Hiragana"/>
  </si>
  <si>
    <t>まいおかようちえん</t>
  </si>
  <si>
    <t>白幡幼稚園</t>
    <rPh sb="0" eb="2">
      <t>しらはた</t>
    </rPh>
    <rPh sb="2" eb="5">
      <t>ようちえん</t>
    </rPh>
    <phoneticPr fontId="127" type="Hiragana"/>
  </si>
  <si>
    <t>しらはたようちえん</t>
  </si>
  <si>
    <t>三ツ沢幼稚園</t>
    <rPh sb="0" eb="1">
      <t>み</t>
    </rPh>
    <rPh sb="2" eb="3">
      <t>ざわ</t>
    </rPh>
    <rPh sb="3" eb="6">
      <t>ようちえん</t>
    </rPh>
    <phoneticPr fontId="127" type="Hiragana"/>
  </si>
  <si>
    <t>みつざわようちえん</t>
  </si>
  <si>
    <t>幸ケ谷幼稚園</t>
    <rPh sb="0" eb="1">
      <t>ゆき</t>
    </rPh>
    <rPh sb="2" eb="3">
      <t>たに</t>
    </rPh>
    <rPh sb="3" eb="6">
      <t>ようちえん</t>
    </rPh>
    <phoneticPr fontId="127" type="Hiragana"/>
  </si>
  <si>
    <t>こうがやようちえん</t>
  </si>
  <si>
    <t>横浜孝道幼稚園</t>
    <rPh sb="0" eb="2">
      <t>よこはま</t>
    </rPh>
    <rPh sb="2" eb="4">
      <t>たかみち</t>
    </rPh>
    <rPh sb="4" eb="7">
      <t>ようちえん</t>
    </rPh>
    <phoneticPr fontId="127" type="Hiragana"/>
  </si>
  <si>
    <t>よこはまこうどうようちえん</t>
  </si>
  <si>
    <t>市ヶ尾幼稚園</t>
    <rPh sb="0" eb="3">
      <t>いちがお</t>
    </rPh>
    <rPh sb="3" eb="6">
      <t>ようちえん</t>
    </rPh>
    <phoneticPr fontId="127" type="Hiragana"/>
  </si>
  <si>
    <t>いちがおようちえん</t>
  </si>
  <si>
    <t>田園江田幼稚園</t>
    <rPh sb="0" eb="2">
      <t>でんえん</t>
    </rPh>
    <rPh sb="2" eb="4">
      <t>えだ</t>
    </rPh>
    <rPh sb="4" eb="7">
      <t>ようちえん</t>
    </rPh>
    <phoneticPr fontId="127" type="Hiragana"/>
  </si>
  <si>
    <t>でんえんえだようちえん</t>
  </si>
  <si>
    <t>奈良幼稚園</t>
    <rPh sb="0" eb="2">
      <t>なら</t>
    </rPh>
    <rPh sb="2" eb="5">
      <t>ようちえん</t>
    </rPh>
    <phoneticPr fontId="127" type="Hiragana"/>
  </si>
  <si>
    <t>ならようちえん</t>
  </si>
  <si>
    <t>学校法人マーヤ学園アソカ幼稚園</t>
    <rPh sb="0" eb="2">
      <t>がっこう</t>
    </rPh>
    <rPh sb="2" eb="4">
      <t>ほうじん</t>
    </rPh>
    <rPh sb="7" eb="9">
      <t>がくえん</t>
    </rPh>
    <rPh sb="12" eb="15">
      <t>ようちえん</t>
    </rPh>
    <phoneticPr fontId="127" type="Hiragana"/>
  </si>
  <si>
    <t>がっこうほうじんまーやがくえんあそかようちえ</t>
  </si>
  <si>
    <t>早苗幼稚園</t>
    <rPh sb="0" eb="2">
      <t>さなえ</t>
    </rPh>
    <rPh sb="2" eb="5">
      <t>ようちえん</t>
    </rPh>
    <phoneticPr fontId="127" type="Hiragana"/>
  </si>
  <si>
    <t>さなえようちえん</t>
  </si>
  <si>
    <t>本牧めぐみ幼稚園</t>
    <rPh sb="0" eb="2">
      <t>ほんもく</t>
    </rPh>
    <rPh sb="5" eb="8">
      <t>ようちえん</t>
    </rPh>
    <phoneticPr fontId="127" type="Hiragana"/>
  </si>
  <si>
    <t>ほんもくめぐみようちえん</t>
  </si>
  <si>
    <t>和光幼稚園</t>
    <rPh sb="0" eb="2">
      <t>わこう</t>
    </rPh>
    <rPh sb="2" eb="5">
      <t>ようちえん</t>
    </rPh>
    <phoneticPr fontId="127" type="Hiragana"/>
  </si>
  <si>
    <t>わこうようちえん</t>
  </si>
  <si>
    <t>港北幼稚園</t>
    <rPh sb="0" eb="2">
      <t>こうほく</t>
    </rPh>
    <rPh sb="2" eb="5">
      <t>ようちえん</t>
    </rPh>
    <phoneticPr fontId="127" type="Hiragana"/>
  </si>
  <si>
    <t>こうほくようちえん</t>
  </si>
  <si>
    <t>すぎの森幼稚園</t>
    <rPh sb="3" eb="4">
      <t>もり</t>
    </rPh>
    <rPh sb="4" eb="7">
      <t>ようちえん</t>
    </rPh>
    <phoneticPr fontId="127" type="Hiragana"/>
  </si>
  <si>
    <t>すぎのもりようちえん</t>
  </si>
  <si>
    <t>風の子保育室</t>
    <phoneticPr fontId="127" type="Hiragana"/>
  </si>
  <si>
    <t>かぜのこほいくしつ</t>
  </si>
  <si>
    <t>むらき家庭保育室</t>
  </si>
  <si>
    <t>むらきかていほいくしつ</t>
  </si>
  <si>
    <t>YokohamaFrontMutsumiNursery</t>
  </si>
  <si>
    <t>よこはまふろんとむつみなーさりー</t>
  </si>
  <si>
    <t>京浜保育園パステル</t>
    <rPh sb="0" eb="2">
      <t>けいひん</t>
    </rPh>
    <rPh sb="2" eb="5">
      <t>ほいくえん</t>
    </rPh>
    <phoneticPr fontId="127" type="Hiragana"/>
  </si>
  <si>
    <t>けいひんほいくえんぱすてる</t>
  </si>
  <si>
    <t>スターチャイルド≪横浜ステーションナーサリー≫</t>
    <phoneticPr fontId="127" type="Hiragana"/>
  </si>
  <si>
    <t>すたーちゃいるどよこはますてーしょんなーさりー</t>
  </si>
  <si>
    <t>ポートサイド野ばな保育園</t>
    <rPh sb="6" eb="7">
      <t>の</t>
    </rPh>
    <rPh sb="9" eb="12">
      <t>ほいくえん</t>
    </rPh>
    <phoneticPr fontId="127" type="Hiragana"/>
  </si>
  <si>
    <t>ぽーとさいどのばなほいくえん</t>
  </si>
  <si>
    <t>みらいつばさ片倉町保育園</t>
    <phoneticPr fontId="127" type="Hiragana"/>
  </si>
  <si>
    <t>みらいつばさかたくらちょうほいくえん</t>
  </si>
  <si>
    <t>横浜シュタイナー保育園</t>
    <rPh sb="0" eb="2">
      <t>よこはま</t>
    </rPh>
    <rPh sb="8" eb="11">
      <t>ほいくえん</t>
    </rPh>
    <phoneticPr fontId="127" type="Hiragana"/>
  </si>
  <si>
    <t>よこはましゅたいなーほいくえん</t>
  </si>
  <si>
    <t>仲町台もみのき保育室</t>
    <phoneticPr fontId="127" type="Hiragana"/>
  </si>
  <si>
    <t>なかまちだいもみのきほいくしつ</t>
  </si>
  <si>
    <t>アスノスひらと保育園東戸塚</t>
    <rPh sb="7" eb="10">
      <t>ほいくえん</t>
    </rPh>
    <rPh sb="10" eb="13">
      <t>ひがしとつか</t>
    </rPh>
    <phoneticPr fontId="127" type="Hiragana"/>
  </si>
  <si>
    <t>あすのすひらとほいくえんひがしとつか</t>
  </si>
  <si>
    <t>おんぷ保育園</t>
    <rPh sb="3" eb="6">
      <t>ほいくえん</t>
    </rPh>
    <phoneticPr fontId="127" type="Hiragana"/>
  </si>
  <si>
    <t>おんぷほいくえん</t>
  </si>
  <si>
    <t>コアの木保育園</t>
    <phoneticPr fontId="127" type="Hiragana"/>
  </si>
  <si>
    <t>こあのきほいくえん</t>
  </si>
  <si>
    <t>しんざわあゆみ保育室</t>
    <phoneticPr fontId="127" type="Hiragana"/>
  </si>
  <si>
    <t>しんざわあゆみほいくしつ</t>
  </si>
  <si>
    <t>ぱぷりか保育園戸塚</t>
  </si>
  <si>
    <t>ぱぷりかほいくえんとつか</t>
  </si>
  <si>
    <t>東戸塚かもめ第２保育園</t>
    <rPh sb="0" eb="3">
      <t>ひがしとつか</t>
    </rPh>
    <rPh sb="6" eb="7">
      <t>だい</t>
    </rPh>
    <rPh sb="8" eb="11">
      <t>ほいくえん</t>
    </rPh>
    <phoneticPr fontId="127" type="Hiragana"/>
  </si>
  <si>
    <t>ひがしとつかかもめだいにほいくえん</t>
  </si>
  <si>
    <t>東戸塚かもめ第３保育園</t>
    <rPh sb="0" eb="3">
      <t>ひがしとつか</t>
    </rPh>
    <rPh sb="6" eb="7">
      <t>だい</t>
    </rPh>
    <rPh sb="8" eb="11">
      <t>ほいくえん</t>
    </rPh>
    <phoneticPr fontId="127" type="Hiragana"/>
  </si>
  <si>
    <t>ひがしとつかかもめだいさんほいくえん</t>
  </si>
  <si>
    <t>みんなのほいくえんatとつか</t>
    <phoneticPr fontId="127" type="Hiragana"/>
  </si>
  <si>
    <t>みんなのほいくえんあっととつか</t>
  </si>
  <si>
    <t>東戸塚かもめ第４保育園</t>
    <phoneticPr fontId="127" type="Hiragana"/>
  </si>
  <si>
    <t>ひがしとつかかもめだいよんほいくえん</t>
  </si>
  <si>
    <t>東戸塚みもざ保育園</t>
    <phoneticPr fontId="127" type="Hiragana"/>
  </si>
  <si>
    <t>ひがしとつかみもざほいくえん</t>
  </si>
  <si>
    <t>東戸塚らびっと保育園</t>
    <phoneticPr fontId="127" type="Hiragana"/>
  </si>
  <si>
    <t>ひがしとつからびっとほいくえん</t>
  </si>
  <si>
    <t>東戸塚わかば保育園</t>
    <phoneticPr fontId="127" type="Hiragana"/>
  </si>
  <si>
    <t>ひがしとつかわかばほいくえん</t>
  </si>
  <si>
    <t>こもれび保育園根岸園</t>
    <rPh sb="4" eb="7">
      <t>ほいくえん</t>
    </rPh>
    <rPh sb="7" eb="10">
      <t>ねぎしえん</t>
    </rPh>
    <phoneticPr fontId="127" type="Hiragana"/>
  </si>
  <si>
    <t>こもれびほいくえんねぎしえん</t>
  </si>
  <si>
    <t>ニチイキッズ桜木町保育園</t>
    <rPh sb="6" eb="9">
      <t>さくらぎちょう</t>
    </rPh>
    <rPh sb="9" eb="12">
      <t>ほいくえん</t>
    </rPh>
    <phoneticPr fontId="127" type="Hiragana"/>
  </si>
  <si>
    <t>にちいきっずさくらぎちょうほいくえん</t>
  </si>
  <si>
    <t>のぞみ山手駅前保育園</t>
    <phoneticPr fontId="127" type="Hiragana"/>
  </si>
  <si>
    <t>のぞみやまてえきまえほいくえん</t>
  </si>
  <si>
    <t>ほんもくはら保育園</t>
    <rPh sb="6" eb="9">
      <t>ほいくえん</t>
    </rPh>
    <phoneticPr fontId="127" type="Hiragana"/>
  </si>
  <si>
    <t>ほんもくはらほいくえん</t>
  </si>
  <si>
    <t>キッズパートナー横浜市役所</t>
    <phoneticPr fontId="127" type="Hiragana"/>
  </si>
  <si>
    <t>きっずぱーとなーよこはましやくしょ</t>
  </si>
  <si>
    <t>あおぞらみらい保育園</t>
    <rPh sb="7" eb="10">
      <t>ほいくえん</t>
    </rPh>
    <phoneticPr fontId="127" type="Hiragana"/>
  </si>
  <si>
    <t>あおぞらみらいほいくえん</t>
  </si>
  <si>
    <t>秋葉第２保育園</t>
    <rPh sb="0" eb="2">
      <t>あきば</t>
    </rPh>
    <rPh sb="2" eb="3">
      <t>だい</t>
    </rPh>
    <rPh sb="4" eb="7">
      <t>ほいくえん</t>
    </rPh>
    <phoneticPr fontId="127" type="Hiragana"/>
  </si>
  <si>
    <t>あきばだいにほいくえん</t>
  </si>
  <si>
    <t>おおぞらどんぐり保育室</t>
    <rPh sb="8" eb="11">
      <t>ほいくしつ</t>
    </rPh>
    <phoneticPr fontId="127" type="Hiragana"/>
  </si>
  <si>
    <t>おおぞらどんぐりほいくしつ</t>
  </si>
  <si>
    <t>小規模保育施設はまっこ</t>
    <rPh sb="0" eb="3">
      <t>しょうきぼ</t>
    </rPh>
    <rPh sb="3" eb="5">
      <t>ほいく</t>
    </rPh>
    <rPh sb="5" eb="7">
      <t>しせつ</t>
    </rPh>
    <phoneticPr fontId="127" type="Hiragana"/>
  </si>
  <si>
    <t>しょうきぼほいくしせつはまっこ</t>
  </si>
  <si>
    <t>ちゃいれっく平戸町保育室</t>
    <rPh sb="6" eb="9">
      <t>ひらとちょう</t>
    </rPh>
    <rPh sb="9" eb="12">
      <t>ほいくしつ</t>
    </rPh>
    <phoneticPr fontId="127" type="Hiragana"/>
  </si>
  <si>
    <t>ちゃいれっくひらとちょうほいくしつ</t>
  </si>
  <si>
    <t>戸塚チューリップ保育園</t>
    <rPh sb="0" eb="2">
      <t>とつか</t>
    </rPh>
    <rPh sb="8" eb="11">
      <t>ほいくえん</t>
    </rPh>
    <phoneticPr fontId="127" type="Hiragana"/>
  </si>
  <si>
    <t>とつかちゅーりっぷほいくえん</t>
  </si>
  <si>
    <t>はまっこ乳児ルーム</t>
    <rPh sb="4" eb="6">
      <t>にゅうじ</t>
    </rPh>
    <phoneticPr fontId="127" type="Hiragana"/>
  </si>
  <si>
    <t>はまっこにゅうじるーむ</t>
  </si>
  <si>
    <t>東戸塚赤ちゃん保育園</t>
    <rPh sb="0" eb="3">
      <t>ひがしとつか</t>
    </rPh>
    <rPh sb="3" eb="4">
      <t>あか</t>
    </rPh>
    <rPh sb="7" eb="10">
      <t>ほいくえん</t>
    </rPh>
    <phoneticPr fontId="127" type="Hiragana"/>
  </si>
  <si>
    <t>ひがしとつかあかちゃんほいくえん</t>
  </si>
  <si>
    <t>東戸塚かもめ保育園</t>
    <rPh sb="0" eb="3">
      <t>ひがしとつか</t>
    </rPh>
    <rPh sb="6" eb="9">
      <t>ほいくえん</t>
    </rPh>
    <phoneticPr fontId="127" type="Hiragana"/>
  </si>
  <si>
    <t>ひがしとつかかもめほいくえん</t>
  </si>
  <si>
    <t>ベイキッズひまわり保育園</t>
    <rPh sb="9" eb="12">
      <t>ほいくえん</t>
    </rPh>
    <phoneticPr fontId="127" type="Hiragana"/>
  </si>
  <si>
    <t>べいきっずひまわりほいくえん</t>
  </si>
  <si>
    <t>正光寺保育園吉田町園</t>
    <rPh sb="0" eb="2">
      <t>まさみつ</t>
    </rPh>
    <rPh sb="2" eb="3">
      <t>てら</t>
    </rPh>
    <rPh sb="3" eb="6">
      <t>ほいくえん</t>
    </rPh>
    <rPh sb="6" eb="9">
      <t>よしだちょう</t>
    </rPh>
    <rPh sb="9" eb="10">
      <t>えん</t>
    </rPh>
    <phoneticPr fontId="127" type="Hiragana"/>
  </si>
  <si>
    <t>しょうこうじほいくえんよしだちょうえん</t>
  </si>
  <si>
    <t>ＳＵＮＮＹＫＩＤ保育園</t>
    <rPh sb="8" eb="11">
      <t>ほいくえん</t>
    </rPh>
    <phoneticPr fontId="127" type="Hiragana"/>
  </si>
  <si>
    <t>さにーきっどほいくえん</t>
  </si>
  <si>
    <t>おれんじハウス横浜駅前保育園</t>
    <rPh sb="7" eb="9">
      <t>よこはま</t>
    </rPh>
    <rPh sb="9" eb="11">
      <t>えきまえ</t>
    </rPh>
    <rPh sb="11" eb="14">
      <t>ほいくえん</t>
    </rPh>
    <phoneticPr fontId="127" type="Hiragana"/>
  </si>
  <si>
    <t>おれんじはうすよこはまえきまえほいくえん</t>
  </si>
  <si>
    <t>キッズパートナー新子安</t>
    <rPh sb="8" eb="11">
      <t>しんこやす</t>
    </rPh>
    <phoneticPr fontId="127" type="Hiragana"/>
  </si>
  <si>
    <t>きっずぱーとなーしんこやす</t>
  </si>
  <si>
    <t>キッズパートナー東白楽</t>
    <rPh sb="8" eb="11">
      <t>ひがしはくらく</t>
    </rPh>
    <phoneticPr fontId="127" type="Hiragana"/>
  </si>
  <si>
    <t>きっずぱーとなーひがしはくらく</t>
  </si>
  <si>
    <t>京進のほいくえんＨＯＰＰＡ反町園</t>
    <rPh sb="0" eb="2">
      <t>きょうしん</t>
    </rPh>
    <rPh sb="13" eb="15">
      <t>たんまち</t>
    </rPh>
    <rPh sb="15" eb="16">
      <t>えん</t>
    </rPh>
    <phoneticPr fontId="127" type="Hiragana"/>
  </si>
  <si>
    <t>きょうしんのほいくえんほっぱたんまちえん</t>
  </si>
  <si>
    <t>こころベイビー</t>
    <phoneticPr fontId="127" type="Hiragana"/>
  </si>
  <si>
    <t>こころべいびー</t>
  </si>
  <si>
    <t>たいせつ横浜ポートサイド保育園</t>
    <rPh sb="4" eb="6">
      <t>よこはま</t>
    </rPh>
    <rPh sb="12" eb="15">
      <t>ほいくえん</t>
    </rPh>
    <phoneticPr fontId="127" type="Hiragana"/>
  </si>
  <si>
    <t>たいせつよこはまぽーとさいどほいくえん</t>
  </si>
  <si>
    <t>西寺尾チューリップルーム</t>
    <rPh sb="0" eb="3">
      <t>にしてらお</t>
    </rPh>
    <phoneticPr fontId="127" type="Hiragana"/>
  </si>
  <si>
    <t>にしてらおちゅーりっぷるーむ</t>
  </si>
  <si>
    <t>東神奈川ひかり保育園</t>
    <rPh sb="0" eb="4">
      <t>ひがしかながわ</t>
    </rPh>
    <rPh sb="7" eb="10">
      <t>ほいくえん</t>
    </rPh>
    <phoneticPr fontId="127" type="Hiragana"/>
  </si>
  <si>
    <t>ひがしかながわひかりほいくえん</t>
  </si>
  <si>
    <t>保育ルーム岸根公園前</t>
    <rPh sb="0" eb="2">
      <t>ほいく</t>
    </rPh>
    <rPh sb="5" eb="9">
      <t>きしねこうえん</t>
    </rPh>
    <rPh sb="9" eb="10">
      <t>まえ</t>
    </rPh>
    <phoneticPr fontId="127" type="Hiragana"/>
  </si>
  <si>
    <t>ほいくるーむきしねこうえんまえ</t>
  </si>
  <si>
    <t>横浜ノーベル保育園</t>
    <rPh sb="0" eb="2">
      <t>よこはま</t>
    </rPh>
    <rPh sb="6" eb="9">
      <t>ほいくえん</t>
    </rPh>
    <phoneticPr fontId="127" type="Hiragana"/>
  </si>
  <si>
    <t>よこはまのーべるほいくえん</t>
  </si>
  <si>
    <t>リトルスカラー新子安保育園</t>
    <rPh sb="7" eb="10">
      <t>しんこやす</t>
    </rPh>
    <rPh sb="10" eb="13">
      <t>ほいくえん</t>
    </rPh>
    <phoneticPr fontId="127" type="Hiragana"/>
  </si>
  <si>
    <t>りとるすからーしんこやすほいくえん</t>
  </si>
  <si>
    <t>あいりす新山下保育室</t>
    <rPh sb="4" eb="7">
      <t>しんやました</t>
    </rPh>
    <rPh sb="7" eb="10">
      <t>ほいくしつ</t>
    </rPh>
    <phoneticPr fontId="127" type="Hiragana"/>
  </si>
  <si>
    <t>あいりすしんやましたほいくしつ</t>
  </si>
  <si>
    <t>あいりす本牧保育室</t>
    <rPh sb="4" eb="6">
      <t>ほんもく</t>
    </rPh>
    <rPh sb="6" eb="9">
      <t>ほいくしつ</t>
    </rPh>
    <phoneticPr fontId="127" type="Hiragana"/>
  </si>
  <si>
    <t>あいりすほんもくほいくしつ</t>
  </si>
  <si>
    <t>徳育ナーサリー山下公園</t>
    <rPh sb="0" eb="2">
      <t>とくいく</t>
    </rPh>
    <rPh sb="7" eb="9">
      <t>やました</t>
    </rPh>
    <rPh sb="9" eb="11">
      <t>こうえん</t>
    </rPh>
    <phoneticPr fontId="127" type="Hiragana"/>
  </si>
  <si>
    <t>とくいくなーさりーやましたこうえん</t>
  </si>
  <si>
    <t>保育園ころころキッズガーデン</t>
    <rPh sb="0" eb="3">
      <t>ほいくえん</t>
    </rPh>
    <phoneticPr fontId="127" type="Hiragana"/>
  </si>
  <si>
    <t>ほいくえんころころきっずがーでん</t>
  </si>
  <si>
    <t>ル・ボワ保育園</t>
    <rPh sb="4" eb="7">
      <t>ほいくえん</t>
    </rPh>
    <phoneticPr fontId="127" type="Hiragana"/>
  </si>
  <si>
    <t>る･ぼわほいくえん</t>
  </si>
  <si>
    <t>エンジェルプラネット仲町台</t>
    <rPh sb="10" eb="13">
      <t>なかまちだい</t>
    </rPh>
    <phoneticPr fontId="127" type="Hiragana"/>
  </si>
  <si>
    <t>えんじぇるぷらねっとなかまちだい</t>
  </si>
  <si>
    <t>キャリー保育園なかまちだい</t>
    <rPh sb="4" eb="7">
      <t>ほいくえん</t>
    </rPh>
    <phoneticPr fontId="127" type="Hiragana"/>
  </si>
  <si>
    <t>きゃりーほいくえんなかまちだい</t>
  </si>
  <si>
    <t>さくら保育室</t>
    <rPh sb="3" eb="6">
      <t>ほいくしつ</t>
    </rPh>
    <phoneticPr fontId="127" type="Hiragana"/>
  </si>
  <si>
    <t>さくらほいくしつ</t>
  </si>
  <si>
    <t>すまいるセンターみなみ保育園</t>
    <rPh sb="11" eb="14">
      <t>ほいくえん</t>
    </rPh>
    <phoneticPr fontId="127" type="Hiragana"/>
  </si>
  <si>
    <t>すまいるせんたーみなみほいくえん</t>
  </si>
  <si>
    <t>ピノキオ幼児舎センター南園</t>
    <rPh sb="4" eb="6">
      <t>ようじ</t>
    </rPh>
    <rPh sb="6" eb="7">
      <t>しゃ</t>
    </rPh>
    <rPh sb="11" eb="12">
      <t>みなみ</t>
    </rPh>
    <rPh sb="12" eb="13">
      <t>えん</t>
    </rPh>
    <phoneticPr fontId="127" type="Hiragana"/>
  </si>
  <si>
    <t>ぴのきおようじしゃせんたーみなみえん</t>
  </si>
  <si>
    <t>ベイキッズあおぞら保育園</t>
    <rPh sb="9" eb="12">
      <t>ほいくえん</t>
    </rPh>
    <phoneticPr fontId="127" type="Hiragana"/>
  </si>
  <si>
    <t>べいきっずあおぞらほいくえん</t>
  </si>
  <si>
    <t>保育園みんなのおうち</t>
    <rPh sb="0" eb="3">
      <t>ほいくえん</t>
    </rPh>
    <phoneticPr fontId="127" type="Hiragana"/>
  </si>
  <si>
    <t>ほいくえんみんなのおうち</t>
  </si>
  <si>
    <t>保育ルームキューティー北山田</t>
    <rPh sb="0" eb="2">
      <t>ほいく</t>
    </rPh>
    <rPh sb="11" eb="14">
      <t>きたやまだ</t>
    </rPh>
    <phoneticPr fontId="127" type="Hiragana"/>
  </si>
  <si>
    <t>ほいくるーむきゅーてぃーきたやまだ</t>
  </si>
  <si>
    <t>保育ルームキューティーユー</t>
    <rPh sb="0" eb="2">
      <t>ほいく</t>
    </rPh>
    <phoneticPr fontId="127" type="Hiragana"/>
  </si>
  <si>
    <t>ほいくるーむきゅーてぃーゆー</t>
  </si>
  <si>
    <t>こまつな保育園</t>
    <rPh sb="4" eb="7">
      <t>ほいくえん</t>
    </rPh>
    <phoneticPr fontId="127" type="Hiragana"/>
  </si>
  <si>
    <t>こまつなほいくえん</t>
  </si>
  <si>
    <t>シュハリィ本牧保育園</t>
    <rPh sb="5" eb="7">
      <t>ほんもく</t>
    </rPh>
    <rPh sb="7" eb="10">
      <t>ほいくえん</t>
    </rPh>
    <phoneticPr fontId="127" type="Hiragana"/>
  </si>
  <si>
    <t>しゅはりぃほんもくほいくえん</t>
  </si>
  <si>
    <t>小規模保育事業Ｃ型</t>
    <phoneticPr fontId="21"/>
  </si>
  <si>
    <t>アネラ保育室</t>
    <rPh sb="3" eb="6">
      <t>ほいくしつ</t>
    </rPh>
    <phoneticPr fontId="127" type="Hiragana"/>
  </si>
  <si>
    <t>あねらほいくしつ</t>
  </si>
  <si>
    <t>施設・事業所名称</t>
    <rPh sb="0" eb="2">
      <t>シセツ</t>
    </rPh>
    <rPh sb="3" eb="6">
      <t>ジギョウショ</t>
    </rPh>
    <rPh sb="6" eb="8">
      <t>メイショウ</t>
    </rPh>
    <phoneticPr fontId="21"/>
  </si>
  <si>
    <t>（５）加算当年度の翌年度において加算当年度に支払うべき残額がある場合の支払い状況（当年度の残額がある場合に記載）</t>
    <rPh sb="3" eb="5">
      <t>カサン</t>
    </rPh>
    <rPh sb="5" eb="8">
      <t>トウネンド</t>
    </rPh>
    <rPh sb="9" eb="12">
      <t>ヨクネンド</t>
    </rPh>
    <rPh sb="16" eb="18">
      <t>カサン</t>
    </rPh>
    <rPh sb="18" eb="21">
      <t>トウネンド</t>
    </rPh>
    <rPh sb="22" eb="24">
      <t>シハラ</t>
    </rPh>
    <rPh sb="27" eb="29">
      <t>ザンガク</t>
    </rPh>
    <rPh sb="32" eb="34">
      <t>バアイ</t>
    </rPh>
    <rPh sb="35" eb="37">
      <t>シハラ</t>
    </rPh>
    <rPh sb="38" eb="40">
      <t>ジョウキョウ</t>
    </rPh>
    <rPh sb="41" eb="44">
      <t>トウネンド</t>
    </rPh>
    <rPh sb="45" eb="47">
      <t>ザンガク</t>
    </rPh>
    <rPh sb="50" eb="52">
      <t>バアイ</t>
    </rPh>
    <rPh sb="53" eb="55">
      <t>キサイ</t>
    </rPh>
    <phoneticPr fontId="21"/>
  </si>
  <si>
    <t>〇賃金改善方法について　</t>
    <rPh sb="1" eb="5">
      <t>チンギンカイゼン</t>
    </rPh>
    <rPh sb="5" eb="7">
      <t>ホウホウ</t>
    </rPh>
    <phoneticPr fontId="21"/>
  </si>
  <si>
    <t>（４）加算当年度の前年度に支払うべき残額がある場合の支払い状況（令和６年度の残額がある場合に記載）</t>
    <rPh sb="3" eb="5">
      <t>カサン</t>
    </rPh>
    <rPh sb="5" eb="8">
      <t>トウネンド</t>
    </rPh>
    <rPh sb="9" eb="12">
      <t>ゼンネンド</t>
    </rPh>
    <rPh sb="23" eb="25">
      <t>バアイ</t>
    </rPh>
    <rPh sb="26" eb="28">
      <t>シハラ</t>
    </rPh>
    <rPh sb="32" eb="34">
      <t>レイワ</t>
    </rPh>
    <rPh sb="35" eb="37">
      <t>ネンド</t>
    </rPh>
    <rPh sb="38" eb="40">
      <t>ザンガク</t>
    </rPh>
    <rPh sb="39" eb="41">
      <t>ジョウキョウ</t>
    </rPh>
    <rPh sb="43" eb="45">
      <t>バアイバアイキサイ</t>
    </rPh>
    <phoneticPr fontId="21"/>
  </si>
  <si>
    <t>年</t>
    <phoneticPr fontId="64"/>
  </si>
  <si>
    <t>手当</t>
    <rPh sb="0" eb="2">
      <t>テアテ</t>
    </rPh>
    <phoneticPr fontId="21"/>
  </si>
  <si>
    <t>○前年度、加算以外の部分で賃金水準を下げた場合</t>
    <rPh sb="1" eb="4">
      <t>ゼンネンド</t>
    </rPh>
    <rPh sb="5" eb="9">
      <t>カサンイガイ</t>
    </rPh>
    <rPh sb="10" eb="12">
      <t>ブブン</t>
    </rPh>
    <rPh sb="13" eb="17">
      <t>チンギンスイジュン</t>
    </rPh>
    <rPh sb="18" eb="19">
      <t>サ</t>
    </rPh>
    <rPh sb="21" eb="23">
      <t>バアイ</t>
    </rPh>
    <phoneticPr fontId="21"/>
  </si>
  <si>
    <t>②について　支払対象・方法・期日など</t>
    <rPh sb="6" eb="8">
      <t>シハラ</t>
    </rPh>
    <rPh sb="8" eb="10">
      <t>タイショウ</t>
    </rPh>
    <rPh sb="11" eb="13">
      <t>ホウホウ</t>
    </rPh>
    <rPh sb="14" eb="16">
      <t>キジツ</t>
    </rPh>
    <phoneticPr fontId="21"/>
  </si>
  <si>
    <t>賃金水準を
下げた場合</t>
    <rPh sb="0" eb="2">
      <t>チンギン</t>
    </rPh>
    <rPh sb="2" eb="4">
      <t>スイジュン</t>
    </rPh>
    <rPh sb="6" eb="7">
      <t>サ</t>
    </rPh>
    <rPh sb="9" eb="11">
      <t>バアイ</t>
    </rPh>
    <phoneticPr fontId="21"/>
  </si>
  <si>
    <t>（l）超過勤務手当等に係る調整額</t>
    <phoneticPr fontId="21"/>
  </si>
  <si>
    <t>加算当年度における改善額等の影響を除いた支払賃金総額（②を下回らないこと）
 (a)-(b)-(c)-(d)-(e)+(l)</t>
    <rPh sb="0" eb="2">
      <t>カサン</t>
    </rPh>
    <rPh sb="2" eb="5">
      <t>トウネンド</t>
    </rPh>
    <rPh sb="9" eb="11">
      <t>カイゼン</t>
    </rPh>
    <rPh sb="11" eb="12">
      <t>ガク</t>
    </rPh>
    <rPh sb="12" eb="13">
      <t>トウ</t>
    </rPh>
    <rPh sb="14" eb="16">
      <t>エイキョウ</t>
    </rPh>
    <rPh sb="17" eb="18">
      <t>ノゾ</t>
    </rPh>
    <rPh sb="20" eb="22">
      <t>シハラ</t>
    </rPh>
    <rPh sb="22" eb="24">
      <t>チンギン</t>
    </rPh>
    <rPh sb="24" eb="26">
      <t>ソウガク</t>
    </rPh>
    <phoneticPr fontId="21"/>
  </si>
  <si>
    <t>（m）基準年度の公定価格における人件費の改定部分</t>
    <phoneticPr fontId="21"/>
  </si>
  <si>
    <t>超過勤務手当等に係る調整額</t>
    <phoneticPr fontId="21"/>
  </si>
  <si>
    <t>⑯</t>
    <phoneticPr fontId="21"/>
  </si>
  <si>
    <t>加算当年度における改善額等の影響を除いた支払賃金総額
（⑧－⑨－⑩－⑪－⑫－⑬－⑭+⑮）</t>
    <rPh sb="0" eb="2">
      <t>カサン</t>
    </rPh>
    <rPh sb="2" eb="5">
      <t>トウネンド</t>
    </rPh>
    <rPh sb="9" eb="11">
      <t>カイゼン</t>
    </rPh>
    <rPh sb="11" eb="12">
      <t>ガク</t>
    </rPh>
    <rPh sb="12" eb="13">
      <t>トウ</t>
    </rPh>
    <rPh sb="14" eb="16">
      <t>エイキョウ</t>
    </rPh>
    <rPh sb="17" eb="18">
      <t>ノゾ</t>
    </rPh>
    <rPh sb="20" eb="22">
      <t>シハライ</t>
    </rPh>
    <rPh sb="22" eb="24">
      <t>チンギン</t>
    </rPh>
    <rPh sb="24" eb="26">
      <t>ソウガク</t>
    </rPh>
    <phoneticPr fontId="21"/>
  </si>
  <si>
    <t>←⑰R７人事院勧告差額分うち法定福利費分</t>
    <rPh sb="4" eb="12">
      <t>ジンジインカンコクサガクブン</t>
    </rPh>
    <rPh sb="14" eb="20">
      <t>ホウテイフクリヒブン</t>
    </rPh>
    <phoneticPr fontId="21"/>
  </si>
  <si>
    <t>⑬+⑰</t>
    <phoneticPr fontId="21"/>
  </si>
  <si>
    <t>時間</t>
    <rPh sb="0" eb="2">
      <t>ジカン</t>
    </rPh>
    <phoneticPr fontId="21"/>
  </si>
  <si>
    <t>施設の定めた、１カ月あたりの常勤時間</t>
    <rPh sb="0" eb="2">
      <t>シセツ</t>
    </rPh>
    <rPh sb="3" eb="4">
      <t>サダ</t>
    </rPh>
    <rPh sb="9" eb="10">
      <t>ツキ</t>
    </rPh>
    <rPh sb="14" eb="18">
      <t>ジョウキンジカン</t>
    </rPh>
    <phoneticPr fontId="21"/>
  </si>
  <si>
    <t>令和７年度人事院勧告差額内訳書の総額</t>
    <rPh sb="0" eb="2">
      <t>レイワ</t>
    </rPh>
    <rPh sb="3" eb="5">
      <t>ネンド</t>
    </rPh>
    <rPh sb="5" eb="10">
      <t>ジンジインカンコク</t>
    </rPh>
    <rPh sb="10" eb="12">
      <t>サガク</t>
    </rPh>
    <rPh sb="12" eb="15">
      <t>ウチワケショ</t>
    </rPh>
    <rPh sb="16" eb="18">
      <t>ソウガク</t>
    </rPh>
    <phoneticPr fontId="21"/>
  </si>
  <si>
    <t>※3　常勤換算値について、常勤の者については1.0とし、非常勤の者については下記の算式によって得た値とする。
　　算式　常勤以外の職員の１か月あたりの勤務時間数÷各施設・事業所の就業規則等で定めた常勤職員の１か月の勤務時間数＝常勤換算値</t>
    <phoneticPr fontId="21"/>
  </si>
  <si>
    <t>１か月あたり
の勤務時間
（非常勤のみ入力）
単位：時間</t>
    <rPh sb="2" eb="3">
      <t>ゲツ</t>
    </rPh>
    <rPh sb="8" eb="12">
      <t>キンムジカン</t>
    </rPh>
    <rPh sb="13" eb="16">
      <t>ヒジョウキン</t>
    </rPh>
    <rPh sb="18" eb="20">
      <t>ニュウリョク</t>
    </rPh>
    <rPh sb="23" eb="25">
      <t>タンイ</t>
    </rPh>
    <rPh sb="26" eb="28">
      <t>ジカン</t>
    </rPh>
    <phoneticPr fontId="21"/>
  </si>
  <si>
    <t>基準年度における加算額等の影響を除いた支払賃金総額
（①－（②－③）－④－⑤＋⑥）</t>
    <rPh sb="0" eb="2">
      <t>キジュン</t>
    </rPh>
    <rPh sb="2" eb="4">
      <t>ネンド</t>
    </rPh>
    <rPh sb="8" eb="11">
      <t>カサンガク</t>
    </rPh>
    <rPh sb="11" eb="12">
      <t>トウ</t>
    </rPh>
    <rPh sb="13" eb="15">
      <t>エイキョウ</t>
    </rPh>
    <rPh sb="16" eb="17">
      <t>ノゾ</t>
    </rPh>
    <rPh sb="19" eb="21">
      <t>シハライ</t>
    </rPh>
    <rPh sb="21" eb="23">
      <t>チンギン</t>
    </rPh>
    <rPh sb="23" eb="25">
      <t>ソウガク</t>
    </rPh>
    <phoneticPr fontId="21"/>
  </si>
  <si>
    <t>区分３申請からの変更</t>
    <rPh sb="0" eb="2">
      <t>クブン</t>
    </rPh>
    <rPh sb="3" eb="5">
      <t>シンセイ</t>
    </rPh>
    <rPh sb="8" eb="10">
      <t>ヘンコウ</t>
    </rPh>
    <phoneticPr fontId="21"/>
  </si>
  <si>
    <t>研修修了状況（対象者のみ入力）</t>
    <rPh sb="0" eb="2">
      <t>ケンシュウ</t>
    </rPh>
    <rPh sb="2" eb="4">
      <t>シュウリョウ</t>
    </rPh>
    <rPh sb="4" eb="6">
      <t>ジョウキョウ</t>
    </rPh>
    <rPh sb="7" eb="10">
      <t>タイショウシャ</t>
    </rPh>
    <rPh sb="12" eb="14">
      <t>ニュウリョク</t>
    </rPh>
    <phoneticPr fontId="21"/>
  </si>
  <si>
    <t>追加者の場合</t>
    <rPh sb="0" eb="3">
      <t>ツイカシャ</t>
    </rPh>
    <rPh sb="4" eb="6">
      <t>バアイ</t>
    </rPh>
    <phoneticPr fontId="21"/>
  </si>
  <si>
    <t>研修受講履歴一覧について</t>
    <rPh sb="0" eb="2">
      <t>ケンシュウ</t>
    </rPh>
    <rPh sb="2" eb="4">
      <t>ジュコウ</t>
    </rPh>
    <rPh sb="4" eb="6">
      <t>リレキ</t>
    </rPh>
    <rPh sb="6" eb="8">
      <t>イチラン</t>
    </rPh>
    <phoneticPr fontId="21"/>
  </si>
  <si>
    <t>賃金改善対象者（見込者）</t>
    <rPh sb="10" eb="11">
      <t>シャ</t>
    </rPh>
    <phoneticPr fontId="64"/>
  </si>
  <si>
    <t>賃金改善対象者（見込者）</t>
    <rPh sb="10" eb="11">
      <t>シャ</t>
    </rPh>
    <phoneticPr fontId="21"/>
  </si>
  <si>
    <t>追加者かどうか</t>
    <rPh sb="0" eb="3">
      <t>ツイカシャ</t>
    </rPh>
    <phoneticPr fontId="21"/>
  </si>
  <si>
    <t>賃金改善開始の前月までに修了</t>
    <rPh sb="0" eb="4">
      <t>チンギンカイゼン</t>
    </rPh>
    <rPh sb="4" eb="6">
      <t>カイシ</t>
    </rPh>
    <rPh sb="7" eb="9">
      <t>ゼンゲツ</t>
    </rPh>
    <rPh sb="12" eb="14">
      <t>シュウリョウ</t>
    </rPh>
    <phoneticPr fontId="21"/>
  </si>
  <si>
    <t>見込者</t>
    <rPh sb="0" eb="3">
      <t>ミコミシャ</t>
    </rPh>
    <phoneticPr fontId="21"/>
  </si>
  <si>
    <t>基本給</t>
  </si>
  <si>
    <t>手当</t>
  </si>
  <si>
    <t>追加者(修了者)</t>
    <rPh sb="0" eb="3">
      <t>ツイカシャ</t>
    </rPh>
    <rPh sb="4" eb="7">
      <t>シュウリョウシャ</t>
    </rPh>
    <phoneticPr fontId="21"/>
  </si>
  <si>
    <t>基準年度の賃金には実際に支払った額を入力してください。
ただし、定年後の再雇用・育児休業取得等の事由により加算当年度の賃金と比較することが適切でない場合、加算当年度と同等の賃金水準と仮定して計算し、加算当年度の賃金との比較に適した値で計算・入力してください。</t>
    <phoneticPr fontId="21"/>
  </si>
  <si>
    <t>手当</t>
    <phoneticPr fontId="21"/>
  </si>
  <si>
    <t>←最初に入力</t>
    <rPh sb="1" eb="3">
      <t>サイショ</t>
    </rPh>
    <rPh sb="4" eb="6">
      <t>ニュウリョク</t>
    </rPh>
    <phoneticPr fontId="21"/>
  </si>
  <si>
    <t>※施設番号入力後自動反映</t>
    <rPh sb="1" eb="7">
      <t>シセツバンゴウニュウリョク</t>
    </rPh>
    <rPh sb="7" eb="8">
      <t>ゴ</t>
    </rPh>
    <rPh sb="8" eb="10">
      <t>ジドウ</t>
    </rPh>
    <rPh sb="10" eb="12">
      <t>ハンエイ</t>
    </rPh>
    <phoneticPr fontId="21"/>
  </si>
  <si>
    <t>基準年度における加算額等の影響を除いた支払賃金総額  
(f)-｛(g)-(h)｝-(i)-(j)+(k)</t>
    <rPh sb="0" eb="2">
      <t>キジュン</t>
    </rPh>
    <rPh sb="2" eb="4">
      <t>ネンド</t>
    </rPh>
    <rPh sb="8" eb="10">
      <t>カサン</t>
    </rPh>
    <rPh sb="10" eb="11">
      <t>ガク</t>
    </rPh>
    <rPh sb="11" eb="12">
      <t>トウ</t>
    </rPh>
    <rPh sb="13" eb="15">
      <t>エイキョウ</t>
    </rPh>
    <rPh sb="16" eb="17">
      <t>ノゾ</t>
    </rPh>
    <rPh sb="19" eb="21">
      <t>シハラ</t>
    </rPh>
    <rPh sb="21" eb="23">
      <t>チンギン</t>
    </rPh>
    <rPh sb="23" eb="25">
      <t>ソウガク</t>
    </rPh>
    <phoneticPr fontId="21"/>
  </si>
  <si>
    <t>基準年度の処遇改善等加算の加算額</t>
    <rPh sb="0" eb="2">
      <t>キジュン</t>
    </rPh>
    <rPh sb="2" eb="4">
      <t>ネンド</t>
    </rPh>
    <rPh sb="5" eb="9">
      <t>ショグウカイゼン</t>
    </rPh>
    <rPh sb="9" eb="10">
      <t>トウ</t>
    </rPh>
    <rPh sb="10" eb="12">
      <t>カサン</t>
    </rPh>
    <rPh sb="13" eb="15">
      <t>カサン</t>
    </rPh>
    <rPh sb="15" eb="16">
      <t>ガク</t>
    </rPh>
    <phoneticPr fontId="21"/>
  </si>
  <si>
    <t>加算以外の部分で賃金水準を下げていないことについて（⑯≧⑦）</t>
    <phoneticPr fontId="21"/>
  </si>
  <si>
    <t>取得状況（該当/非該当）</t>
    <rPh sb="0" eb="4">
      <t>シュトクジョウキョウ</t>
    </rPh>
    <rPh sb="5" eb="7">
      <t>ガイトウ</t>
    </rPh>
    <rPh sb="8" eb="11">
      <t>ヒガイトウ</t>
    </rPh>
    <phoneticPr fontId="21"/>
  </si>
  <si>
    <t>R6処遇Ⅱ</t>
    <rPh sb="2" eb="4">
      <t>ショグウ</t>
    </rPh>
    <phoneticPr fontId="21"/>
  </si>
  <si>
    <t>該当</t>
    <rPh sb="0" eb="2">
      <t>ガイトウ</t>
    </rPh>
    <phoneticPr fontId="21"/>
  </si>
  <si>
    <t>非該当</t>
    <rPh sb="0" eb="3">
      <t>ヒガイトウ</t>
    </rPh>
    <phoneticPr fontId="21"/>
  </si>
  <si>
    <r>
      <t xml:space="preserve">具体的な支払い方法
</t>
    </r>
    <r>
      <rPr>
        <sz val="9"/>
        <rFont val="HGｺﾞｼｯｸM"/>
        <family val="3"/>
        <charset val="128"/>
      </rPr>
      <t>(支払時期・対象者も記載してください。)</t>
    </r>
    <rPh sb="11" eb="13">
      <t>シハライ</t>
    </rPh>
    <rPh sb="13" eb="15">
      <t>ジキ</t>
    </rPh>
    <rPh sb="16" eb="19">
      <t>タイショウシャ</t>
    </rPh>
    <rPh sb="20" eb="22">
      <t>キサイ</t>
    </rPh>
    <phoneticPr fontId="21"/>
  </si>
  <si>
    <t>旧処遇Ⅱ</t>
    <rPh sb="0" eb="1">
      <t>キュウ</t>
    </rPh>
    <rPh sb="1" eb="3">
      <t>ショグウ</t>
    </rPh>
    <phoneticPr fontId="21"/>
  </si>
  <si>
    <t>旧処遇Ⅰ（賃金改善要件分）と
旧処遇Ⅲ</t>
    <rPh sb="0" eb="1">
      <t>キュウ</t>
    </rPh>
    <rPh sb="1" eb="3">
      <t>ショグウ</t>
    </rPh>
    <rPh sb="5" eb="12">
      <t>チンギンカイゼンヨウケンブン</t>
    </rPh>
    <rPh sb="15" eb="16">
      <t>キュウ</t>
    </rPh>
    <rPh sb="16" eb="18">
      <t>ショグウ</t>
    </rPh>
    <phoneticPr fontId="21"/>
  </si>
  <si>
    <t>※上記担当者がどうしても対応できない曜日・時間帯等がありましたら、下枠に入力してください。</t>
    <rPh sb="1" eb="3">
      <t>ジョウキ</t>
    </rPh>
    <rPh sb="3" eb="6">
      <t>タントウシャ</t>
    </rPh>
    <rPh sb="12" eb="14">
      <t>タイオウ</t>
    </rPh>
    <rPh sb="18" eb="20">
      <t>ヨウビ</t>
    </rPh>
    <rPh sb="21" eb="24">
      <t>ジカンタイ</t>
    </rPh>
    <rPh sb="24" eb="25">
      <t>ナド</t>
    </rPh>
    <rPh sb="33" eb="35">
      <t>シタワク</t>
    </rPh>
    <rPh sb="36" eb="38">
      <t>ニュウリョク</t>
    </rPh>
    <phoneticPr fontId="21"/>
  </si>
  <si>
    <r>
      <rPr>
        <sz val="10"/>
        <color theme="1"/>
        <rFont val="ＭＳ Ｐゴシック"/>
        <family val="3"/>
        <charset val="128"/>
      </rPr>
      <t>※</t>
    </r>
    <r>
      <rPr>
        <u/>
        <sz val="10"/>
        <color theme="1"/>
        <rFont val="ＭＳ Ｐゴシック"/>
        <family val="3"/>
        <charset val="128"/>
      </rPr>
      <t xml:space="preserve">令和７年度処遇改善等加算実績報告について、修正内容や確認事項がある際に使用します。
</t>
    </r>
    <r>
      <rPr>
        <b/>
        <u/>
        <sz val="10"/>
        <color rgb="FFFF0000"/>
        <rFont val="ＭＳ Ｐゴシック"/>
        <family val="3"/>
        <charset val="128"/>
      </rPr>
      <t>かならず</t>
    </r>
    <r>
      <rPr>
        <b/>
        <u/>
        <sz val="10"/>
        <color theme="1"/>
        <rFont val="ＭＳ Ｐゴシック"/>
        <family val="3"/>
        <charset val="128"/>
      </rPr>
      <t>、連絡がつながる担当者様のお名前、電話番号をご記入下さい。</t>
    </r>
    <rPh sb="13" eb="15">
      <t>ジッセキ</t>
    </rPh>
    <rPh sb="15" eb="17">
      <t>ホウコク</t>
    </rPh>
    <phoneticPr fontId="21"/>
  </si>
  <si>
    <r>
      <rPr>
        <sz val="9"/>
        <color theme="1"/>
        <rFont val="HGｺﾞｼｯｸM"/>
        <family val="3"/>
        <charset val="128"/>
      </rPr>
      <t>実績報告時</t>
    </r>
    <r>
      <rPr>
        <sz val="10"/>
        <color theme="1"/>
        <rFont val="HGｺﾞｼｯｸM"/>
        <family val="3"/>
        <charset val="128"/>
      </rPr>
      <t xml:space="preserve">
</t>
    </r>
    <r>
      <rPr>
        <b/>
        <sz val="11"/>
        <color theme="1"/>
        <rFont val="HGｺﾞｼｯｸM"/>
        <family val="3"/>
        <charset val="128"/>
      </rPr>
      <t>氏名</t>
    </r>
    <rPh sb="0" eb="4">
      <t>ジッセキホウコク</t>
    </rPh>
    <rPh sb="4" eb="5">
      <t>ジ</t>
    </rPh>
    <rPh sb="6" eb="8">
      <t>シメイ</t>
    </rPh>
    <phoneticPr fontId="64"/>
  </si>
  <si>
    <t>平成26年度</t>
    <rPh sb="0" eb="2">
      <t>ヘイセイ</t>
    </rPh>
    <rPh sb="4" eb="6">
      <t>ネンド</t>
    </rPh>
    <phoneticPr fontId="21"/>
  </si>
  <si>
    <t>年間改善額</t>
    <rPh sb="0" eb="2">
      <t>ネンカン</t>
    </rPh>
    <rPh sb="2" eb="5">
      <t>カイゼンガク</t>
    </rPh>
    <phoneticPr fontId="64"/>
  </si>
  <si>
    <t>区分３・職員処遇改善費申請からの変更</t>
    <rPh sb="0" eb="2">
      <t>クブン</t>
    </rPh>
    <rPh sb="4" eb="8">
      <t>ショクインショグウ</t>
    </rPh>
    <rPh sb="8" eb="11">
      <t>カイゼンヒ</t>
    </rPh>
    <rPh sb="11" eb="13">
      <t>シンセイ</t>
    </rPh>
    <rPh sb="16" eb="18">
      <t>ヘンコウ</t>
    </rPh>
    <phoneticPr fontId="21"/>
  </si>
  <si>
    <r>
      <t>　※令和７年度ではなく、</t>
    </r>
    <r>
      <rPr>
        <b/>
        <u val="double"/>
        <sz val="10"/>
        <color theme="1"/>
        <rFont val="ＭＳ Ｐゴシック"/>
        <family val="3"/>
        <charset val="128"/>
      </rPr>
      <t>令和６年度</t>
    </r>
    <r>
      <rPr>
        <sz val="10"/>
        <color theme="1"/>
        <rFont val="ＭＳ Ｐゴシック"/>
        <family val="3"/>
        <charset val="128"/>
      </rPr>
      <t xml:space="preserve">の金額を入力する欄なので、ご注意ください。
　※上記２つの情報から、賃金に係る法定福利費の事業主負担分の割合を算出することで、
　　 様式内の法定福利費の事業主負担分を記載する欄は自動算出されるようにしています。
</t>
    </r>
    <rPh sb="2" eb="4">
      <t>レイワ</t>
    </rPh>
    <rPh sb="5" eb="6">
      <t>ネン</t>
    </rPh>
    <rPh sb="6" eb="7">
      <t>ド</t>
    </rPh>
    <rPh sb="12" eb="14">
      <t>レイワ</t>
    </rPh>
    <rPh sb="15" eb="17">
      <t>ネンド</t>
    </rPh>
    <rPh sb="18" eb="20">
      <t>キンガク</t>
    </rPh>
    <rPh sb="21" eb="23">
      <t>ニュウリョク</t>
    </rPh>
    <rPh sb="25" eb="26">
      <t>ラン</t>
    </rPh>
    <rPh sb="31" eb="33">
      <t>チュウイ</t>
    </rPh>
    <rPh sb="41" eb="43">
      <t>ジョウキ</t>
    </rPh>
    <rPh sb="46" eb="48">
      <t>ジョウホウ</t>
    </rPh>
    <rPh sb="51" eb="53">
      <t>チンギン</t>
    </rPh>
    <rPh sb="54" eb="55">
      <t>カカ</t>
    </rPh>
    <rPh sb="56" eb="61">
      <t>ホウテイフクリヒ</t>
    </rPh>
    <rPh sb="62" eb="68">
      <t>ジギョウヌシフタンブン</t>
    </rPh>
    <rPh sb="69" eb="71">
      <t>ワリアイ</t>
    </rPh>
    <rPh sb="72" eb="74">
      <t>サンシュツ</t>
    </rPh>
    <rPh sb="84" eb="87">
      <t>ヨウシキナイ</t>
    </rPh>
    <rPh sb="88" eb="93">
      <t>ホウテイフクリヒ</t>
    </rPh>
    <rPh sb="94" eb="100">
      <t>ジギョウヌシフタンブン</t>
    </rPh>
    <rPh sb="101" eb="103">
      <t>キサイ</t>
    </rPh>
    <rPh sb="105" eb="106">
      <t>ラン</t>
    </rPh>
    <rPh sb="107" eb="111">
      <t>ジドウサンシュツ</t>
    </rPh>
    <phoneticPr fontId="21"/>
  </si>
  <si>
    <t>支払う予定の給与項目</t>
    <rPh sb="3" eb="5">
      <t>ヨテイ</t>
    </rPh>
    <phoneticPr fontId="21"/>
  </si>
  <si>
    <r>
      <t>加算当年度に支払うべき残額
の</t>
    </r>
    <r>
      <rPr>
        <b/>
        <sz val="11"/>
        <color rgb="FFFF0000"/>
        <rFont val="HGｺﾞｼｯｸM"/>
        <family val="3"/>
        <charset val="128"/>
      </rPr>
      <t>未払い額</t>
    </r>
    <rPh sb="0" eb="5">
      <t>カサントウネンド</t>
    </rPh>
    <rPh sb="6" eb="8">
      <t>シハラ</t>
    </rPh>
    <rPh sb="11" eb="13">
      <t>ザンガク</t>
    </rPh>
    <rPh sb="15" eb="17">
      <t>ミバラ</t>
    </rPh>
    <rPh sb="18" eb="19">
      <t>ガク</t>
    </rPh>
    <phoneticPr fontId="21"/>
  </si>
  <si>
    <t>総額</t>
    <rPh sb="0" eb="2">
      <t>ソウガク</t>
    </rPh>
    <phoneticPr fontId="21"/>
  </si>
  <si>
    <t>※令和６年度の加算残額を令和７年度中に支払い切れていない場合は、
　その未払い額について支払方法等を入力してください。</t>
    <rPh sb="36" eb="38">
      <t>ミバラ</t>
    </rPh>
    <rPh sb="39" eb="40">
      <t>ガク</t>
    </rPh>
    <rPh sb="44" eb="46">
      <t>シハライ</t>
    </rPh>
    <phoneticPr fontId="21"/>
  </si>
  <si>
    <t>※令和６年度の加算残額を令和７年度中に支払い切れていない場合は、
　その未払い額について支払方法等を入力してください。</t>
    <phoneticPr fontId="21"/>
  </si>
  <si>
    <t>※令和７年度における加算残額の未払い分について、支払方法等を入力してください。</t>
    <rPh sb="12" eb="14">
      <t>ザンガク</t>
    </rPh>
    <rPh sb="15" eb="17">
      <t>ミバラ</t>
    </rPh>
    <rPh sb="18" eb="19">
      <t>ブン</t>
    </rPh>
    <rPh sb="24" eb="28">
      <t>シハライホウホウ</t>
    </rPh>
    <rPh sb="28" eb="29">
      <t>トウ</t>
    </rPh>
    <phoneticPr fontId="21"/>
  </si>
  <si>
    <t>職員処遇改善費（円）</t>
    <rPh sb="8" eb="9">
      <t>エン</t>
    </rPh>
    <phoneticPr fontId="21"/>
  </si>
  <si>
    <t>処遇改善等加算
区分３（A+B）（円）</t>
    <rPh sb="0" eb="2">
      <t>ショグウ</t>
    </rPh>
    <rPh sb="2" eb="4">
      <t>カイゼン</t>
    </rPh>
    <rPh sb="4" eb="5">
      <t>トウ</t>
    </rPh>
    <rPh sb="5" eb="7">
      <t>カサン</t>
    </rPh>
    <rPh sb="8" eb="10">
      <t>クブン</t>
    </rPh>
    <rPh sb="17" eb="18">
      <t>エン</t>
    </rPh>
    <phoneticPr fontId="64"/>
  </si>
  <si>
    <t xml:space="preserve">（３）施設独自の改善額について </t>
    <rPh sb="3" eb="5">
      <t>シセツ</t>
    </rPh>
    <rPh sb="5" eb="6">
      <t>ドク</t>
    </rPh>
    <rPh sb="6" eb="7">
      <t>ジ</t>
    </rPh>
    <rPh sb="8" eb="10">
      <t>カイゼン</t>
    </rPh>
    <rPh sb="10" eb="11">
      <t>ガク</t>
    </rPh>
    <phoneticPr fontId="21"/>
  </si>
  <si>
    <t>④【第６号様式の２】賃金改善明細（職員別表）の
「施設独自の改善額合計欄（M111セル）」に金額を入力した場合のみ作成してください↓</t>
    <phoneticPr fontId="21"/>
  </si>
  <si>
    <t>旧処遇改善等加算Ⅰ（うち賃金改
善要件分）と旧処遇改善等加算Ⅲ
の残額（合計額）がある場合</t>
    <rPh sb="0" eb="1">
      <t>キュウ</t>
    </rPh>
    <rPh sb="1" eb="8">
      <t>ショグウカイゼントウカサン</t>
    </rPh>
    <rPh sb="12" eb="14">
      <t>チンギン</t>
    </rPh>
    <rPh sb="14" eb="15">
      <t>カイ</t>
    </rPh>
    <rPh sb="16" eb="17">
      <t>ゼン</t>
    </rPh>
    <rPh sb="17" eb="19">
      <t>ヨウケン</t>
    </rPh>
    <rPh sb="19" eb="20">
      <t>ブン</t>
    </rPh>
    <rPh sb="22" eb="23">
      <t>キュウ</t>
    </rPh>
    <rPh sb="23" eb="30">
      <t>ショグウカイゼントウカサン</t>
    </rPh>
    <rPh sb="33" eb="35">
      <t>ザンガク</t>
    </rPh>
    <rPh sb="36" eb="39">
      <t>ゴウケイガク</t>
    </rPh>
    <rPh sb="43" eb="45">
      <t>バアイ</t>
    </rPh>
    <phoneticPr fontId="21"/>
  </si>
  <si>
    <t>旧処遇改善等加算Ⅱ
の残額がある場合</t>
    <rPh sb="0" eb="1">
      <t>キュウ</t>
    </rPh>
    <rPh sb="1" eb="8">
      <t>ショグウカイゼントウカサン</t>
    </rPh>
    <rPh sb="11" eb="13">
      <t>ザンガク</t>
    </rPh>
    <rPh sb="16" eb="18">
      <t>バアイ</t>
    </rPh>
    <phoneticPr fontId="21"/>
  </si>
  <si>
    <t>職員処遇改善費
の残額がある場合</t>
    <rPh sb="0" eb="6">
      <t>ショクインショグウカイゼン</t>
    </rPh>
    <rPh sb="6" eb="7">
      <t>ヒ</t>
    </rPh>
    <rPh sb="9" eb="11">
      <t>ザンガク</t>
    </rPh>
    <rPh sb="14" eb="16">
      <t>バアイ</t>
    </rPh>
    <phoneticPr fontId="21"/>
  </si>
  <si>
    <t>こども家庭庁から、夏季の賞与（無い場合は７月中）までには支払うよう要請されています。
支払いが令和８年３月以降になる場合は、支払予定時期について職員に必ず周知してください。</t>
    <rPh sb="3" eb="6">
      <t>カテイチョウ</t>
    </rPh>
    <rPh sb="9" eb="11">
      <t>カキ</t>
    </rPh>
    <rPh sb="12" eb="14">
      <t>ショウヨ</t>
    </rPh>
    <rPh sb="15" eb="16">
      <t>ナ</t>
    </rPh>
    <rPh sb="17" eb="19">
      <t>バアイ</t>
    </rPh>
    <rPh sb="21" eb="23">
      <t>ガツチュウ</t>
    </rPh>
    <rPh sb="28" eb="30">
      <t>シハラ</t>
    </rPh>
    <rPh sb="33" eb="35">
      <t>ヨウセイ</t>
    </rPh>
    <rPh sb="43" eb="45">
      <t>シハラ</t>
    </rPh>
    <rPh sb="47" eb="49">
      <t>レイワ</t>
    </rPh>
    <rPh sb="50" eb="51">
      <t>ネン</t>
    </rPh>
    <rPh sb="52" eb="53">
      <t>ガツ</t>
    </rPh>
    <rPh sb="53" eb="55">
      <t>イコウ</t>
    </rPh>
    <rPh sb="58" eb="60">
      <t>バアイ</t>
    </rPh>
    <rPh sb="62" eb="68">
      <t>シハライヨテイジキ</t>
    </rPh>
    <rPh sb="72" eb="74">
      <t>ショクイン</t>
    </rPh>
    <rPh sb="75" eb="76">
      <t>カナラ</t>
    </rPh>
    <rPh sb="77" eb="79">
      <t>シュウチ</t>
    </rPh>
    <phoneticPr fontId="21"/>
  </si>
  <si>
    <t>資格欄</t>
    <rPh sb="0" eb="2">
      <t>シカク</t>
    </rPh>
    <rPh sb="2" eb="3">
      <t>ラン</t>
    </rPh>
    <phoneticPr fontId="21"/>
  </si>
  <si>
    <t>保育士資格</t>
    <rPh sb="0" eb="3">
      <t>ホイクシ</t>
    </rPh>
    <rPh sb="3" eb="5">
      <t>シカク</t>
    </rPh>
    <phoneticPr fontId="21"/>
  </si>
  <si>
    <t>幼稚園教諭免許</t>
    <rPh sb="0" eb="7">
      <t>ヨウチエンキョウユメンキョ</t>
    </rPh>
    <phoneticPr fontId="21"/>
  </si>
  <si>
    <t>看護師資格</t>
    <rPh sb="0" eb="5">
      <t>カンゴシシカク</t>
    </rPh>
    <phoneticPr fontId="21"/>
  </si>
  <si>
    <t>栄養士資格</t>
    <rPh sb="0" eb="3">
      <t>エイヨウシ</t>
    </rPh>
    <rPh sb="3" eb="5">
      <t>シカク</t>
    </rPh>
    <phoneticPr fontId="21"/>
  </si>
  <si>
    <t>その他</t>
    <rPh sb="2" eb="3">
      <t>タ</t>
    </rPh>
    <phoneticPr fontId="21"/>
  </si>
  <si>
    <t>園長・施設長</t>
    <rPh sb="0" eb="2">
      <t>エンチョウ</t>
    </rPh>
    <rPh sb="3" eb="6">
      <t>シセツチョウ</t>
    </rPh>
    <phoneticPr fontId="21"/>
  </si>
  <si>
    <t>年</t>
    <rPh sb="0" eb="1">
      <t>ネン</t>
    </rPh>
    <phoneticPr fontId="21"/>
  </si>
  <si>
    <t>令和９年</t>
    <rPh sb="0" eb="2">
      <t>レイワ</t>
    </rPh>
    <rPh sb="3" eb="4">
      <t>ネン</t>
    </rPh>
    <phoneticPr fontId="21"/>
  </si>
  <si>
    <t>旧処遇Ⅰ（賃金改善要件分）+旧処遇Ⅲ</t>
    <rPh sb="0" eb="1">
      <t>キュウ</t>
    </rPh>
    <rPh sb="1" eb="3">
      <t>ショグウ</t>
    </rPh>
    <rPh sb="5" eb="12">
      <t>チンギンカイゼンヨウケンブン</t>
    </rPh>
    <rPh sb="14" eb="15">
      <t>キュウ</t>
    </rPh>
    <rPh sb="15" eb="17">
      <t>ショグウ</t>
    </rPh>
    <phoneticPr fontId="21"/>
  </si>
  <si>
    <t>令和８年７月17日までに修了</t>
    <rPh sb="0" eb="2">
      <t>レイワ</t>
    </rPh>
    <rPh sb="3" eb="4">
      <t>ネン</t>
    </rPh>
    <rPh sb="5" eb="6">
      <t>ガツ</t>
    </rPh>
    <rPh sb="8" eb="9">
      <t>ニチ</t>
    </rPh>
    <rPh sb="12" eb="14">
      <t>シュウリョウ</t>
    </rPh>
    <phoneticPr fontId="21"/>
  </si>
  <si>
    <t>令和８年７月17日までに修了していない</t>
    <rPh sb="0" eb="2">
      <t>レイワ</t>
    </rPh>
    <rPh sb="3" eb="4">
      <t>ネン</t>
    </rPh>
    <rPh sb="5" eb="6">
      <t>ガツ</t>
    </rPh>
    <rPh sb="8" eb="9">
      <t>ニチ</t>
    </rPh>
    <rPh sb="12" eb="14">
      <t>シュウリョウ</t>
    </rPh>
    <phoneticPr fontId="21"/>
  </si>
  <si>
    <t>①のうち、令和８年７月17日までに支払った金額</t>
    <rPh sb="5" eb="7">
      <t>レイワ</t>
    </rPh>
    <rPh sb="8" eb="9">
      <t>ネン</t>
    </rPh>
    <rPh sb="10" eb="11">
      <t>ガツ</t>
    </rPh>
    <rPh sb="13" eb="14">
      <t>ニチ</t>
    </rPh>
    <rPh sb="17" eb="19">
      <t>シハラ</t>
    </rPh>
    <rPh sb="21" eb="23">
      <t>キンガク</t>
    </rPh>
    <phoneticPr fontId="21"/>
  </si>
  <si>
    <r>
      <t>加算当年度の前年度に支払うべき残額の</t>
    </r>
    <r>
      <rPr>
        <b/>
        <sz val="11"/>
        <color rgb="FFFF0000"/>
        <rFont val="HGｺﾞｼｯｸM"/>
        <family val="3"/>
        <charset val="128"/>
      </rPr>
      <t>未払い額</t>
    </r>
    <rPh sb="0" eb="5">
      <t>カサントウネンド</t>
    </rPh>
    <rPh sb="6" eb="9">
      <t>ゼンネンド</t>
    </rPh>
    <rPh sb="10" eb="12">
      <t>シハラ</t>
    </rPh>
    <rPh sb="15" eb="17">
      <t>ザンガク</t>
    </rPh>
    <rPh sb="18" eb="20">
      <t>ミバラ</t>
    </rPh>
    <rPh sb="21" eb="22">
      <t>ガク</t>
    </rPh>
    <phoneticPr fontId="21"/>
  </si>
  <si>
    <t>居宅訪問型保育事業</t>
    <phoneticPr fontId="21"/>
  </si>
  <si>
    <t>神奈川</t>
    <phoneticPr fontId="21"/>
  </si>
  <si>
    <t>おれんじハウスおうちでほいくえん</t>
    <phoneticPr fontId="21"/>
  </si>
  <si>
    <t>おれんじハウスおうちｄｅ保育園</t>
    <phoneticPr fontId="127"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</si>
</sst>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numFmt numFmtId="177" formatCode="#,##0;&quot;▲ &quot;#,##0"/>
    <numFmt numFmtId="178" formatCode="0.0%"/>
    <numFmt numFmtId="179" formatCode="#,##0_);[Red]\(#,##0\)"/>
    <numFmt numFmtId="180" formatCode="#,##0_ "/>
    <numFmt numFmtId="181" formatCode="0_ "/>
    <numFmt numFmtId="182" formatCode="[$-411]ggge&quot;年&quot;m&quot;月&quot;d&quot;日&quot;;@"/>
    <numFmt numFmtId="183" formatCode="0_);[Red]\(0\)"/>
    <numFmt numFmtId="184" formatCode="0;[Red]0"/>
    <numFmt numFmtId="185" formatCode="#,###;[Red]#,##0"/>
    <numFmt numFmtId="186" formatCode="m/d;@"/>
    <numFmt numFmtId="187" formatCode="#,###_);[Red]\(#,##0\)"/>
    <numFmt numFmtId="188" formatCode="yyyy/mm/dd"/>
    <numFmt numFmtId="189" formatCode="0000000000000"/>
    <numFmt numFmtId="190" formatCode="0.0_);[Red]\(0.0\)"/>
  </numFmts>
  <fonts count="1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HGｺﾞｼｯｸM"/>
      <family val="3"/>
      <charset val="128"/>
    </font>
    <font>
      <u/>
      <sz val="12"/>
      <name val="HGｺﾞｼｯｸM"/>
      <family val="3"/>
      <charset val="128"/>
    </font>
    <font>
      <sz val="11"/>
      <name val="HGｺﾞｼｯｸM"/>
      <family val="3"/>
      <charset val="128"/>
    </font>
    <font>
      <sz val="10"/>
      <name val="HGｺﾞｼｯｸM"/>
      <family val="3"/>
      <charset val="128"/>
    </font>
    <font>
      <b/>
      <sz val="14"/>
      <name val="HGｺﾞｼｯｸM"/>
      <family val="3"/>
      <charset val="128"/>
    </font>
    <font>
      <sz val="11"/>
      <name val="ＭＳ Ｐゴシック"/>
      <family val="3"/>
      <charset val="128"/>
    </font>
    <font>
      <sz val="14"/>
      <name val="HGｺﾞｼｯｸM"/>
      <family val="3"/>
      <charset val="128"/>
    </font>
    <font>
      <sz val="12"/>
      <name val="HGｺﾞｼｯｸE"/>
      <family val="3"/>
      <charset val="128"/>
    </font>
    <font>
      <sz val="10"/>
      <name val="ＭＳ Ｐゴシック"/>
      <family val="3"/>
      <charset val="128"/>
    </font>
    <font>
      <sz val="18"/>
      <name val="HGSｺﾞｼｯｸM"/>
      <family val="3"/>
      <charset val="128"/>
    </font>
    <font>
      <sz val="10"/>
      <name val="ＭＳ Ｐ明朝"/>
      <family val="1"/>
      <charset val="128"/>
    </font>
    <font>
      <sz val="11"/>
      <color indexed="8"/>
      <name val="ＭＳ Ｐゴシック"/>
      <family val="3"/>
      <charset val="128"/>
    </font>
    <font>
      <sz val="14"/>
      <name val="ＭＳ ゴシック"/>
      <family val="3"/>
      <charset val="128"/>
    </font>
    <font>
      <sz val="12"/>
      <name val="ＭＳ ゴシック"/>
      <family val="3"/>
      <charset val="128"/>
    </font>
    <font>
      <sz val="14"/>
      <name val="ＭＳ Ｐ明朝"/>
      <family val="1"/>
      <charset val="128"/>
    </font>
    <font>
      <sz val="11"/>
      <name val="ＭＳ Ｐゴシック"/>
      <family val="3"/>
      <charset val="128"/>
      <scheme val="minor"/>
    </font>
    <font>
      <sz val="10"/>
      <name val="ＭＳ Ｐゴシック"/>
      <family val="3"/>
      <charset val="128"/>
      <scheme val="minor"/>
    </font>
    <font>
      <sz val="16"/>
      <name val="HGｺﾞｼｯｸE"/>
      <family val="3"/>
      <charset val="128"/>
    </font>
    <font>
      <sz val="14"/>
      <name val="ＭＳ Ｐゴシック"/>
      <family val="3"/>
      <charset val="128"/>
    </font>
    <font>
      <sz val="22"/>
      <name val="ＭＳ Ｐゴシック"/>
      <family val="3"/>
      <charset val="128"/>
    </font>
    <font>
      <vertAlign val="superscript"/>
      <sz val="12"/>
      <name val="HGｺﾞｼｯｸM"/>
      <family val="3"/>
      <charset val="128"/>
    </font>
    <font>
      <sz val="11"/>
      <color theme="1"/>
      <name val="ＭＳ Ｐゴシック"/>
      <family val="3"/>
      <charset val="128"/>
    </font>
    <font>
      <sz val="11"/>
      <name val="HGｺﾞｼｯｸM"/>
      <family val="3"/>
    </font>
    <font>
      <sz val="11"/>
      <name val="ＭＳ ゴシック"/>
      <family val="3"/>
      <charset val="128"/>
    </font>
    <font>
      <sz val="10"/>
      <name val="ＭＳ ゴシック"/>
      <family val="3"/>
      <charset val="128"/>
    </font>
    <font>
      <sz val="20"/>
      <name val="ＭＳ ゴシック"/>
      <family val="3"/>
      <charset val="128"/>
    </font>
    <font>
      <sz val="16"/>
      <name val="ＭＳ ゴシック"/>
      <family val="3"/>
      <charset val="128"/>
    </font>
    <font>
      <b/>
      <sz val="11"/>
      <name val="ＭＳ Ｐゴシック"/>
      <family val="3"/>
      <charset val="128"/>
    </font>
    <font>
      <sz val="10"/>
      <color theme="1"/>
      <name val="ＭＳ Ｐゴシック"/>
      <family val="3"/>
      <charset val="128"/>
    </font>
    <font>
      <sz val="11"/>
      <name val="ＭＳ 明朝"/>
      <family val="1"/>
      <charset val="128"/>
    </font>
    <font>
      <sz val="14"/>
      <color theme="1"/>
      <name val="ＭＳ Ｐゴシック"/>
      <family val="3"/>
      <charset val="128"/>
    </font>
    <font>
      <sz val="18"/>
      <name val="ＭＳ ゴシック"/>
      <family val="3"/>
      <charset val="128"/>
    </font>
    <font>
      <b/>
      <sz val="18"/>
      <name val="ＭＳ Ｐゴシック"/>
      <family val="3"/>
      <charset val="128"/>
    </font>
    <font>
      <sz val="22"/>
      <name val="ＭＳ Ｐ明朝"/>
      <family val="1"/>
      <charset val="128"/>
    </font>
    <font>
      <sz val="10"/>
      <name val="ＭＳ Ｐ明朝"/>
      <family val="1"/>
    </font>
    <font>
      <sz val="11"/>
      <color theme="1"/>
      <name val="HGｺﾞｼｯｸM"/>
      <family val="3"/>
      <charset val="128"/>
    </font>
    <font>
      <sz val="14"/>
      <color theme="1"/>
      <name val="HGｺﾞｼｯｸM"/>
      <family val="3"/>
      <charset val="128"/>
    </font>
    <font>
      <sz val="20"/>
      <name val="ＭＳ Ｐゴシック"/>
      <family val="3"/>
      <charset val="128"/>
    </font>
    <font>
      <sz val="20"/>
      <color theme="1"/>
      <name val="HGｺﾞｼｯｸM"/>
      <family val="3"/>
      <charset val="128"/>
    </font>
    <font>
      <sz val="16"/>
      <name val="ＭＳ Ｐゴシック"/>
      <family val="3"/>
      <charset val="128"/>
    </font>
    <font>
      <sz val="16"/>
      <name val="ＭＳ Ｐ明朝"/>
      <family val="1"/>
      <charset val="128"/>
    </font>
    <font>
      <sz val="16"/>
      <color theme="1"/>
      <name val="ＭＳ Ｐゴシック"/>
      <family val="3"/>
      <charset val="128"/>
    </font>
    <font>
      <sz val="6"/>
      <name val="ＭＳ Ｐゴシック"/>
      <family val="2"/>
      <charset val="128"/>
      <scheme val="minor"/>
    </font>
    <font>
      <sz val="11"/>
      <color theme="1"/>
      <name val="ＭＳ Ｐ明朝"/>
      <family val="1"/>
      <charset val="128"/>
    </font>
    <font>
      <sz val="16"/>
      <color theme="1"/>
      <name val="HGｺﾞｼｯｸM"/>
      <family val="3"/>
      <charset val="128"/>
    </font>
    <font>
      <sz val="11"/>
      <color theme="1"/>
      <name val="ＭＳ Ｐゴシック"/>
      <family val="3"/>
      <charset val="128"/>
      <scheme val="minor"/>
    </font>
    <font>
      <sz val="6"/>
      <name val="ＭＳ Ｐゴシック"/>
      <family val="3"/>
      <charset val="128"/>
      <scheme val="minor"/>
    </font>
    <font>
      <sz val="9"/>
      <color theme="1"/>
      <name val="HGｺﾞｼｯｸM"/>
      <family val="3"/>
      <charset val="128"/>
    </font>
    <font>
      <sz val="10"/>
      <color theme="1"/>
      <name val="HGｺﾞｼｯｸM"/>
      <family val="3"/>
      <charset val="128"/>
    </font>
    <font>
      <sz val="6"/>
      <color theme="1"/>
      <name val="HGｺﾞｼｯｸM"/>
      <family val="3"/>
      <charset val="128"/>
    </font>
    <font>
      <b/>
      <sz val="11"/>
      <color theme="1"/>
      <name val="HGｺﾞｼｯｸM"/>
      <family val="3"/>
      <charset val="128"/>
    </font>
    <font>
      <b/>
      <sz val="14"/>
      <color theme="1"/>
      <name val="ＭＳ Ｐゴシック"/>
      <family val="3"/>
      <charset val="128"/>
    </font>
    <font>
      <sz val="16"/>
      <color theme="1"/>
      <name val="BIZ UDPゴシック"/>
      <family val="3"/>
      <charset val="128"/>
    </font>
    <font>
      <u val="double"/>
      <sz val="18"/>
      <color theme="1"/>
      <name val="BIZ UDPゴシック"/>
      <family val="3"/>
      <charset val="128"/>
    </font>
    <font>
      <sz val="18"/>
      <color theme="1"/>
      <name val="BIZ UDPゴシック"/>
      <family val="3"/>
      <charset val="128"/>
    </font>
    <font>
      <u/>
      <sz val="16"/>
      <color theme="1"/>
      <name val="BIZ UDPゴシック"/>
      <family val="3"/>
      <charset val="128"/>
    </font>
    <font>
      <u/>
      <sz val="18"/>
      <color theme="1"/>
      <name val="BIZ UDPゴシック"/>
      <family val="3"/>
      <charset val="128"/>
    </font>
    <font>
      <sz val="11"/>
      <color theme="1"/>
      <name val="ＭＳ ゴシック"/>
      <family val="3"/>
      <charset val="128"/>
    </font>
    <font>
      <u/>
      <sz val="10"/>
      <color theme="1"/>
      <name val="ＭＳ Ｐゴシック"/>
      <family val="3"/>
      <charset val="128"/>
    </font>
    <font>
      <b/>
      <u val="double"/>
      <sz val="11"/>
      <color theme="1"/>
      <name val="ＭＳ Ｐゴシック"/>
      <family val="3"/>
      <charset val="128"/>
    </font>
    <font>
      <b/>
      <u val="double"/>
      <sz val="10"/>
      <color theme="1"/>
      <name val="ＭＳ Ｐゴシック"/>
      <family val="3"/>
      <charset val="128"/>
    </font>
    <font>
      <sz val="11"/>
      <color theme="1"/>
      <name val="ＭＳ Ｐゴシック"/>
      <family val="2"/>
      <charset val="128"/>
    </font>
    <font>
      <sz val="10"/>
      <color rgb="FFFF0000"/>
      <name val="HGｺﾞｼｯｸM"/>
      <family val="3"/>
      <charset val="128"/>
    </font>
    <font>
      <sz val="14"/>
      <color rgb="FFFF0000"/>
      <name val="HGｺﾞｼｯｸM"/>
      <family val="3"/>
      <charset val="128"/>
    </font>
    <font>
      <sz val="11"/>
      <color rgb="FFFF0000"/>
      <name val="HGｺﾞｼｯｸM"/>
      <family val="3"/>
      <charset val="128"/>
    </font>
    <font>
      <b/>
      <u/>
      <sz val="22"/>
      <color rgb="FFFF0000"/>
      <name val="ＭＳ Ｐゴシック"/>
      <family val="3"/>
      <charset val="128"/>
      <scheme val="minor"/>
    </font>
    <font>
      <sz val="11"/>
      <name val="ＭＳ Ｐゴシック"/>
      <family val="2"/>
      <charset val="128"/>
    </font>
    <font>
      <sz val="11"/>
      <name val="ＭＳ Ｐゴシック"/>
      <family val="2"/>
      <charset val="128"/>
      <scheme val="minor"/>
    </font>
    <font>
      <sz val="11"/>
      <color theme="1"/>
      <name val="游明朝"/>
      <family val="1"/>
      <charset val="128"/>
    </font>
    <font>
      <b/>
      <sz val="14"/>
      <name val="ＭＳ Ｐゴシック"/>
      <family val="3"/>
      <charset val="128"/>
      <scheme val="minor"/>
    </font>
    <font>
      <u/>
      <sz val="11"/>
      <color theme="10"/>
      <name val="ＭＳ Ｐゴシック"/>
      <family val="2"/>
      <charset val="128"/>
      <scheme val="minor"/>
    </font>
    <font>
      <sz val="11"/>
      <color rgb="FF000000"/>
      <name val="ＭＳ Ｐゴシック"/>
      <family val="3"/>
      <charset val="128"/>
      <scheme val="minor"/>
    </font>
    <font>
      <sz val="11"/>
      <color rgb="FF000000"/>
      <name val="HGｺﾞｼｯｸM"/>
      <family val="3"/>
      <charset val="128"/>
    </font>
    <font>
      <sz val="14"/>
      <color rgb="FF000000"/>
      <name val="HGｺﾞｼｯｸM"/>
      <family val="3"/>
      <charset val="128"/>
    </font>
    <font>
      <sz val="7"/>
      <name val="HGｺﾞｼｯｸM"/>
      <family val="3"/>
      <charset val="128"/>
    </font>
    <font>
      <sz val="9"/>
      <name val="HGｺﾞｼｯｸM"/>
      <family val="3"/>
      <charset val="128"/>
    </font>
    <font>
      <sz val="12"/>
      <color rgb="FFFF0000"/>
      <name val="HGｺﾞｼｯｸM"/>
      <family val="3"/>
      <charset val="128"/>
    </font>
    <font>
      <sz val="48"/>
      <name val="ＭＳ Ｐ明朝"/>
      <family val="1"/>
      <charset val="128"/>
    </font>
    <font>
      <sz val="20"/>
      <name val="ＭＳ Ｐ明朝"/>
      <family val="1"/>
      <charset val="128"/>
    </font>
    <font>
      <b/>
      <sz val="22"/>
      <name val="ＭＳ Ｐ明朝"/>
      <family val="1"/>
      <charset val="128"/>
    </font>
    <font>
      <b/>
      <sz val="20"/>
      <name val="ＭＳ Ｐ明朝"/>
      <family val="1"/>
      <charset val="128"/>
    </font>
    <font>
      <sz val="11"/>
      <color rgb="FFFF0000"/>
      <name val="ＭＳ ゴシック"/>
      <family val="3"/>
      <charset val="128"/>
    </font>
    <font>
      <sz val="11"/>
      <color rgb="FF000000"/>
      <name val="ＭＳ ゴシック"/>
      <family val="3"/>
      <charset val="128"/>
    </font>
    <font>
      <sz val="11"/>
      <color rgb="FFC00000"/>
      <name val="HGｺﾞｼｯｸM"/>
      <family val="3"/>
      <charset val="128"/>
    </font>
    <font>
      <sz val="12"/>
      <color rgb="FF000000"/>
      <name val="HGｺﾞｼｯｸM"/>
      <family val="3"/>
      <charset val="128"/>
    </font>
    <font>
      <sz val="12"/>
      <color theme="1"/>
      <name val="ＭＳ Ｐゴシック"/>
      <family val="3"/>
      <charset val="128"/>
    </font>
    <font>
      <sz val="10"/>
      <color rgb="FF000000"/>
      <name val="ＭＳ ゴシック"/>
      <family val="3"/>
      <charset val="128"/>
    </font>
    <font>
      <b/>
      <sz val="11"/>
      <color theme="1"/>
      <name val="ＭＳ Ｐゴシック"/>
      <family val="3"/>
      <charset val="128"/>
      <scheme val="minor"/>
    </font>
    <font>
      <sz val="18"/>
      <name val="ＭＳ Ｐゴシック"/>
      <family val="3"/>
      <charset val="128"/>
    </font>
    <font>
      <b/>
      <sz val="9"/>
      <color indexed="81"/>
      <name val="MS P ゴシック"/>
      <family val="3"/>
      <charset val="128"/>
    </font>
    <font>
      <sz val="18"/>
      <name val="ＭＳ Ｐ明朝"/>
      <family val="1"/>
      <charset val="128"/>
    </font>
    <font>
      <sz val="11"/>
      <color rgb="FF000000"/>
      <name val="ＭＳ Ｐ明朝"/>
      <family val="1"/>
      <charset val="128"/>
    </font>
    <font>
      <b/>
      <sz val="16"/>
      <color indexed="81"/>
      <name val="MS P ゴシック"/>
      <family val="3"/>
      <charset val="128"/>
    </font>
    <font>
      <sz val="8"/>
      <color theme="1"/>
      <name val="HGｺﾞｼｯｸM"/>
      <family val="3"/>
      <charset val="128"/>
    </font>
    <font>
      <sz val="18"/>
      <color theme="1"/>
      <name val="HGｺﾞｼｯｸM"/>
      <family val="3"/>
      <charset val="128"/>
    </font>
    <font>
      <b/>
      <sz val="11"/>
      <color theme="1"/>
      <name val="ＭＳ Ｐゴシック"/>
      <family val="2"/>
      <charset val="128"/>
      <scheme val="minor"/>
    </font>
    <font>
      <sz val="10"/>
      <color rgb="FF000000"/>
      <name val="ＭＳ Ｐゴシック"/>
      <family val="3"/>
      <charset val="128"/>
    </font>
    <font>
      <sz val="11"/>
      <color rgb="FF000000"/>
      <name val="ＭＳ Ｐゴシック"/>
      <family val="3"/>
      <charset val="128"/>
    </font>
    <font>
      <sz val="9"/>
      <color theme="1"/>
      <name val="ＭＳ Ｐゴシック"/>
      <family val="3"/>
      <charset val="128"/>
    </font>
    <font>
      <sz val="11"/>
      <color theme="1"/>
      <name val="UD デジタル 教科書体 N-B"/>
      <family val="1"/>
      <charset val="128"/>
    </font>
    <font>
      <sz val="14"/>
      <color theme="0"/>
      <name val="UD デジタル 教科書体 NK-B"/>
      <family val="1"/>
      <charset val="128"/>
    </font>
    <font>
      <sz val="10"/>
      <color theme="0" tint="-0.14999847407452621"/>
      <name val="UD デジタル 教科書体 N-B"/>
      <family val="1"/>
      <charset val="128"/>
    </font>
    <font>
      <sz val="10"/>
      <color theme="0" tint="-0.14999847407452621"/>
      <name val="UD デジタル 教科書体 NK-B"/>
      <family val="1"/>
      <charset val="128"/>
    </font>
    <font>
      <sz val="10"/>
      <color theme="0" tint="-0.14999847407452621"/>
      <name val="ＭＳ Ｐゴシック"/>
      <family val="2"/>
      <charset val="128"/>
      <scheme val="minor"/>
    </font>
    <font>
      <sz val="16"/>
      <color theme="1"/>
      <name val="ＭＳ Ｐゴシック"/>
      <family val="2"/>
      <charset val="128"/>
      <scheme val="minor"/>
    </font>
    <font>
      <sz val="9"/>
      <color theme="1"/>
      <name val="ＭＳ Ｐゴシック"/>
      <family val="2"/>
      <charset val="128"/>
      <scheme val="minor"/>
    </font>
    <font>
      <sz val="16"/>
      <color theme="1"/>
      <name val="UD デジタル 教科書体 N-B"/>
      <family val="1"/>
      <charset val="128"/>
    </font>
    <font>
      <sz val="16"/>
      <name val="UD デジタル 教科書体 NK-B"/>
      <family val="1"/>
      <charset val="128"/>
    </font>
    <font>
      <sz val="14"/>
      <name val="UD デジタル 教科書体 NK-B"/>
      <family val="1"/>
      <charset val="128"/>
    </font>
    <font>
      <sz val="14"/>
      <color theme="1"/>
      <name val="UD デジタル 教科書体 NK-B"/>
      <family val="1"/>
      <charset val="128"/>
    </font>
    <font>
      <sz val="14"/>
      <color rgb="FFFF0000"/>
      <name val="UD デジタル 教科書体 NK-B"/>
      <family val="1"/>
      <charset val="128"/>
    </font>
    <font>
      <sz val="9"/>
      <color indexed="81"/>
      <name val="MS P ゴシック"/>
      <family val="3"/>
      <charset val="128"/>
    </font>
    <font>
      <b/>
      <sz val="18"/>
      <color indexed="81"/>
      <name val="MS P ゴシック"/>
      <family val="3"/>
      <charset val="128"/>
    </font>
    <font>
      <b/>
      <sz val="11"/>
      <name val="HGｺﾞｼｯｸM"/>
      <family val="3"/>
      <charset val="128"/>
    </font>
    <font>
      <b/>
      <sz val="14"/>
      <name val="ＭＳ Ｐゴシック"/>
      <family val="3"/>
      <charset val="128"/>
    </font>
    <font>
      <sz val="10"/>
      <color theme="1"/>
      <name val="ＭＳ Ｐゴシック"/>
      <family val="2"/>
      <charset val="128"/>
      <scheme val="minor"/>
    </font>
    <font>
      <b/>
      <sz val="11"/>
      <color theme="0"/>
      <name val="ＭＳ Ｐゴシック"/>
      <family val="3"/>
      <charset val="128"/>
      <scheme val="minor"/>
    </font>
    <font>
      <b/>
      <u/>
      <sz val="16"/>
      <color rgb="FFFF0000"/>
      <name val="ＭＳ Ｐゴシック"/>
      <family val="3"/>
      <charset val="128"/>
      <scheme val="minor"/>
    </font>
    <font>
      <sz val="12"/>
      <color theme="1"/>
      <name val="HGｺﾞｼｯｸM"/>
      <family val="3"/>
      <charset val="128"/>
    </font>
    <font>
      <b/>
      <sz val="14"/>
      <color rgb="FFFF0000"/>
      <name val="ＭＳ Ｐゴシック"/>
      <family val="3"/>
      <charset val="128"/>
    </font>
    <font>
      <b/>
      <u/>
      <sz val="10"/>
      <color rgb="FFFF0000"/>
      <name val="ＭＳ Ｐゴシック"/>
      <family val="3"/>
      <charset val="128"/>
    </font>
    <font>
      <b/>
      <u/>
      <sz val="10"/>
      <color theme="1"/>
      <name val="ＭＳ Ｐゴシック"/>
      <family val="3"/>
      <charset val="128"/>
    </font>
    <font>
      <sz val="10"/>
      <color theme="1"/>
      <name val="ＭＳ ゴシック"/>
      <family val="3"/>
      <charset val="128"/>
    </font>
    <font>
      <b/>
      <sz val="11"/>
      <color rgb="FFFF0000"/>
      <name val="HGｺﾞｼｯｸM"/>
      <family val="3"/>
      <charset val="128"/>
    </font>
    <font>
      <b/>
      <sz val="15"/>
      <color indexed="81"/>
      <name val="MS P ゴシック"/>
      <family val="3"/>
      <charset val="128"/>
    </font>
    <font>
      <b/>
      <sz val="9"/>
      <name val="HGｺﾞｼｯｸM"/>
      <family val="3"/>
      <charset val="128"/>
    </font>
    <font>
      <sz val="8"/>
      <name val="HGｺﾞｼｯｸM"/>
      <family val="3"/>
      <charset val="128"/>
    </font>
  </fonts>
  <fills count="1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
      <patternFill patternType="solid">
        <fgColor rgb="FFFFC000"/>
        <bgColor rgb="FF000000"/>
      </patternFill>
    </fill>
    <fill>
      <patternFill patternType="solid">
        <fgColor rgb="FF00CC66"/>
        <bgColor indexed="64"/>
      </patternFill>
    </fill>
    <fill>
      <patternFill patternType="solid">
        <fgColor rgb="FFFFFFFF"/>
        <bgColor rgb="FF000000"/>
      </patternFill>
    </fill>
    <fill>
      <patternFill patternType="solid">
        <fgColor rgb="FFFFCCFF"/>
        <bgColor indexed="64"/>
      </patternFill>
    </fill>
    <fill>
      <patternFill patternType="solid">
        <fgColor rgb="FFCCFF99"/>
        <bgColor indexed="64"/>
      </patternFill>
    </fill>
    <fill>
      <patternFill patternType="solid">
        <fgColor rgb="FFFFCCCC"/>
        <bgColor indexed="64"/>
      </patternFill>
    </fill>
    <fill>
      <patternFill patternType="solid">
        <fgColor rgb="FFFDE9D9"/>
        <bgColor indexed="64"/>
      </patternFill>
    </fill>
    <fill>
      <patternFill patternType="solid">
        <fgColor rgb="FFFFD757"/>
        <bgColor indexed="64"/>
      </patternFill>
    </fill>
    <fill>
      <patternFill patternType="solid">
        <fgColor rgb="FF0070C0"/>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rgb="FFFFFF66"/>
        <bgColor indexed="64"/>
      </patternFill>
    </fill>
  </fills>
  <borders count="163">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top/>
      <bottom style="medium">
        <color indexed="64"/>
      </bottom>
      <diagonal/>
    </border>
    <border>
      <left/>
      <right style="medium">
        <color rgb="FF000000"/>
      </right>
      <top style="thin">
        <color indexed="64"/>
      </top>
      <bottom style="medium">
        <color indexed="64"/>
      </bottom>
      <diagonal/>
    </border>
    <border>
      <left/>
      <right style="thin">
        <color indexed="64"/>
      </right>
      <top style="medium">
        <color indexed="64"/>
      </top>
      <bottom style="thin">
        <color indexed="64"/>
      </bottom>
      <diagonal/>
    </border>
    <border>
      <left style="thin">
        <color auto="1"/>
      </left>
      <right style="double">
        <color auto="1"/>
      </right>
      <top style="thin">
        <color auto="1"/>
      </top>
      <bottom style="thin">
        <color auto="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double">
        <color auto="1"/>
      </right>
      <top/>
      <bottom style="thin">
        <color auto="1"/>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style="thin">
        <color theme="6" tint="-0.499984740745262"/>
      </bottom>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mediumDashed">
        <color indexed="64"/>
      </bottom>
      <diagonal/>
    </border>
    <border>
      <left/>
      <right style="medium">
        <color indexed="64"/>
      </right>
      <top/>
      <bottom style="mediumDashed">
        <color indexed="64"/>
      </bottom>
      <diagonal/>
    </border>
    <border>
      <left style="medium">
        <color indexed="64"/>
      </left>
      <right style="thin">
        <color indexed="64"/>
      </right>
      <top/>
      <bottom style="mediumDashed">
        <color indexed="64"/>
      </bottom>
      <diagonal/>
    </border>
    <border>
      <left/>
      <right/>
      <top style="mediumDashed">
        <color indexed="64"/>
      </top>
      <bottom style="thin">
        <color indexed="64"/>
      </bottom>
      <diagonal/>
    </border>
    <border>
      <left/>
      <right style="thin">
        <color indexed="64"/>
      </right>
      <top style="mediumDashed">
        <color indexed="64"/>
      </top>
      <bottom style="thin">
        <color indexed="64"/>
      </bottom>
      <diagonal/>
    </border>
    <border>
      <left style="medium">
        <color indexed="64"/>
      </left>
      <right style="thin">
        <color indexed="64"/>
      </right>
      <top style="mediumDash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Dashed">
        <color indexed="64"/>
      </bottom>
      <diagonal/>
    </border>
    <border>
      <left/>
      <right style="thin">
        <color indexed="64"/>
      </right>
      <top style="thin">
        <color indexed="64"/>
      </top>
      <bottom style="mediumDashed">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dashed">
        <color indexed="64"/>
      </right>
      <top style="medium">
        <color indexed="64"/>
      </top>
      <bottom/>
      <diagonal/>
    </border>
    <border>
      <left/>
      <right style="dashed">
        <color indexed="64"/>
      </right>
      <top/>
      <bottom/>
      <diagonal/>
    </border>
    <border>
      <left/>
      <right style="dashed">
        <color indexed="64"/>
      </right>
      <top/>
      <bottom style="medium">
        <color indexed="64"/>
      </bottom>
      <diagonal/>
    </border>
    <border>
      <left style="dashed">
        <color indexed="64"/>
      </left>
      <right/>
      <top/>
      <bottom/>
      <diagonal/>
    </border>
    <border>
      <left style="dashed">
        <color indexed="64"/>
      </left>
      <right/>
      <top style="medium">
        <color indexed="64"/>
      </top>
      <bottom/>
      <diagonal/>
    </border>
    <border>
      <left style="dashed">
        <color indexed="64"/>
      </left>
      <right/>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double">
        <color indexed="64"/>
      </bottom>
      <diagonal/>
    </border>
    <border>
      <left/>
      <right/>
      <top style="double">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rgb="FFFF0000"/>
      </left>
      <right style="medium">
        <color rgb="FFFF0000"/>
      </right>
      <top/>
      <bottom style="medium">
        <color rgb="FFFF0000"/>
      </bottom>
      <diagonal/>
    </border>
    <border>
      <left style="thin">
        <color auto="1"/>
      </left>
      <right style="double">
        <color auto="1"/>
      </right>
      <top/>
      <bottom style="double">
        <color indexed="64"/>
      </bottom>
      <diagonal/>
    </border>
    <border>
      <left style="thin">
        <color indexed="64"/>
      </left>
      <right style="thin">
        <color indexed="64"/>
      </right>
      <top style="double">
        <color indexed="64"/>
      </top>
      <bottom style="thin">
        <color indexed="64"/>
      </bottom>
      <diagonal/>
    </border>
    <border>
      <left style="thin">
        <color auto="1"/>
      </left>
      <right style="double">
        <color auto="1"/>
      </right>
      <top style="double">
        <color indexed="64"/>
      </top>
      <bottom/>
      <diagonal/>
    </border>
    <border>
      <left/>
      <right style="medium">
        <color indexed="64"/>
      </right>
      <top style="double">
        <color indexed="64"/>
      </top>
      <bottom/>
      <diagonal/>
    </border>
    <border>
      <left style="thin">
        <color auto="1"/>
      </left>
      <right style="double">
        <color auto="1"/>
      </right>
      <top style="thin">
        <color indexed="64"/>
      </top>
      <bottom style="medium">
        <color indexed="64"/>
      </bottom>
      <diagonal/>
    </border>
    <border>
      <left style="thin">
        <color indexed="64"/>
      </left>
      <right style="double">
        <color indexed="64"/>
      </right>
      <top style="medium">
        <color indexed="64"/>
      </top>
      <bottom/>
      <diagonal/>
    </border>
    <border>
      <left style="double">
        <color indexed="64"/>
      </left>
      <right/>
      <top/>
      <bottom style="thin">
        <color indexed="64"/>
      </bottom>
      <diagonal/>
    </border>
    <border>
      <left style="double">
        <color indexed="64"/>
      </left>
      <right/>
      <top style="medium">
        <color indexed="64"/>
      </top>
      <bottom/>
      <diagonal/>
    </border>
    <border>
      <left/>
      <right style="hair">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indexed="64"/>
      </top>
      <bottom/>
      <diagonal/>
    </border>
    <border diagonalUp="1">
      <left style="thin">
        <color indexed="64"/>
      </left>
      <right style="medium">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2">
    <xf numFmtId="0" fontId="0" fillId="0" borderId="0">
      <alignment vertical="center"/>
    </xf>
    <xf numFmtId="0" fontId="27" fillId="0" borderId="0"/>
    <xf numFmtId="0" fontId="27" fillId="0" borderId="0"/>
    <xf numFmtId="0" fontId="27" fillId="0" borderId="0"/>
    <xf numFmtId="0" fontId="27" fillId="0" borderId="0">
      <alignment vertical="center"/>
    </xf>
    <xf numFmtId="0" fontId="20" fillId="0" borderId="0">
      <alignment vertical="center"/>
    </xf>
    <xf numFmtId="38" fontId="27" fillId="0" borderId="0" applyFont="0" applyFill="0" applyBorder="0" applyAlignment="0" applyProtection="0">
      <alignment vertical="center"/>
    </xf>
    <xf numFmtId="0" fontId="19" fillId="0" borderId="0">
      <alignment vertical="center"/>
    </xf>
    <xf numFmtId="0" fontId="18" fillId="0" borderId="0">
      <alignment vertical="center"/>
    </xf>
    <xf numFmtId="0" fontId="30" fillId="0" borderId="0"/>
    <xf numFmtId="0" fontId="33" fillId="0" borderId="0">
      <alignment vertical="center"/>
    </xf>
    <xf numFmtId="0" fontId="27" fillId="0" borderId="0"/>
    <xf numFmtId="0" fontId="30" fillId="0" borderId="0"/>
    <xf numFmtId="38" fontId="27" fillId="0" borderId="0" applyFont="0" applyFill="0" applyBorder="0" applyAlignment="0" applyProtection="0">
      <alignment vertical="center"/>
    </xf>
    <xf numFmtId="0" fontId="17" fillId="0" borderId="0">
      <alignment vertical="center"/>
    </xf>
    <xf numFmtId="0" fontId="67" fillId="0" borderId="0">
      <alignment vertical="center"/>
    </xf>
    <xf numFmtId="9" fontId="27"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92" fillId="0" borderId="0" applyNumberFormat="0" applyFill="0" applyBorder="0" applyAlignment="0" applyProtection="0">
      <alignment vertical="center"/>
    </xf>
    <xf numFmtId="0" fontId="8" fillId="0" borderId="0">
      <alignment vertical="center"/>
    </xf>
    <xf numFmtId="0" fontId="8" fillId="0" borderId="0">
      <alignment vertical="center"/>
    </xf>
  </cellStyleXfs>
  <cellXfs count="1120">
    <xf numFmtId="0" fontId="0" fillId="0" borderId="0" xfId="0">
      <alignment vertical="center"/>
    </xf>
    <xf numFmtId="38" fontId="22" fillId="0" borderId="36" xfId="6" applyFont="1" applyBorder="1" applyAlignment="1" applyProtection="1">
      <alignment horizontal="right" vertical="center"/>
    </xf>
    <xf numFmtId="38" fontId="22" fillId="0" borderId="8" xfId="6" applyFont="1" applyBorder="1" applyAlignment="1" applyProtection="1">
      <alignment horizontal="right" vertical="center"/>
    </xf>
    <xf numFmtId="0" fontId="0" fillId="0" borderId="11" xfId="0" applyBorder="1">
      <alignment vertical="center"/>
    </xf>
    <xf numFmtId="179" fontId="89" fillId="0" borderId="0" xfId="17" applyNumberFormat="1" applyFont="1" applyAlignment="1" applyProtection="1">
      <alignment vertical="center" shrinkToFit="1"/>
      <protection hidden="1"/>
    </xf>
    <xf numFmtId="0" fontId="16" fillId="0" borderId="0" xfId="17">
      <alignment vertical="center"/>
    </xf>
    <xf numFmtId="187" fontId="43" fillId="0" borderId="102" xfId="18" applyNumberFormat="1" applyFont="1" applyBorder="1" applyAlignment="1" applyProtection="1">
      <alignment vertical="center" shrinkToFit="1"/>
      <protection locked="0"/>
    </xf>
    <xf numFmtId="187" fontId="43" fillId="0" borderId="102" xfId="18" applyNumberFormat="1" applyFont="1" applyFill="1" applyBorder="1" applyAlignment="1" applyProtection="1">
      <alignment vertical="center" shrinkToFit="1"/>
      <protection locked="0"/>
    </xf>
    <xf numFmtId="179" fontId="27" fillId="0" borderId="0" xfId="18" applyNumberFormat="1" applyFont="1" applyAlignment="1" applyProtection="1">
      <alignment vertical="center" shrinkToFit="1"/>
      <protection hidden="1"/>
    </xf>
    <xf numFmtId="187" fontId="43" fillId="0" borderId="103" xfId="18" applyNumberFormat="1" applyFont="1" applyBorder="1" applyAlignment="1" applyProtection="1">
      <alignment vertical="center" shrinkToFit="1"/>
      <protection locked="0"/>
    </xf>
    <xf numFmtId="187" fontId="43" fillId="0" borderId="103" xfId="18" applyNumberFormat="1" applyFont="1" applyFill="1" applyBorder="1" applyAlignment="1" applyProtection="1">
      <alignment vertical="center" shrinkToFit="1"/>
      <protection locked="0"/>
    </xf>
    <xf numFmtId="187" fontId="43" fillId="0" borderId="104" xfId="18" applyNumberFormat="1" applyFont="1" applyBorder="1" applyAlignment="1" applyProtection="1">
      <alignment vertical="center" shrinkToFit="1"/>
      <protection locked="0"/>
    </xf>
    <xf numFmtId="187" fontId="43" fillId="0" borderId="104" xfId="18" applyNumberFormat="1" applyFont="1" applyFill="1" applyBorder="1" applyAlignment="1" applyProtection="1">
      <alignment vertical="center" shrinkToFit="1"/>
      <protection locked="0"/>
    </xf>
    <xf numFmtId="0" fontId="0" fillId="0" borderId="0" xfId="17" applyFont="1">
      <alignment vertical="center"/>
    </xf>
    <xf numFmtId="188" fontId="16" fillId="0" borderId="0" xfId="17" applyNumberFormat="1">
      <alignment vertical="center"/>
    </xf>
    <xf numFmtId="187" fontId="27" fillId="0" borderId="103" xfId="18" applyNumberFormat="1" applyFont="1" applyBorder="1" applyAlignment="1" applyProtection="1">
      <alignment vertical="center" shrinkToFit="1"/>
      <protection locked="0"/>
    </xf>
    <xf numFmtId="187" fontId="27" fillId="0" borderId="103" xfId="18" applyNumberFormat="1" applyFont="1" applyFill="1" applyBorder="1" applyAlignment="1" applyProtection="1">
      <alignment vertical="center" shrinkToFit="1"/>
      <protection locked="0"/>
    </xf>
    <xf numFmtId="187" fontId="27" fillId="0" borderId="104" xfId="18" applyNumberFormat="1" applyFont="1" applyBorder="1" applyAlignment="1" applyProtection="1">
      <alignment vertical="center" shrinkToFit="1"/>
      <protection locked="0"/>
    </xf>
    <xf numFmtId="187" fontId="27" fillId="0" borderId="104" xfId="18" applyNumberFormat="1" applyFont="1" applyFill="1" applyBorder="1" applyAlignment="1" applyProtection="1">
      <alignment vertical="center" shrinkToFit="1"/>
      <protection locked="0"/>
    </xf>
    <xf numFmtId="187" fontId="27" fillId="0" borderId="102" xfId="18" applyNumberFormat="1" applyFont="1" applyBorder="1" applyAlignment="1" applyProtection="1">
      <alignment vertical="center" shrinkToFit="1"/>
      <protection locked="0"/>
    </xf>
    <xf numFmtId="187" fontId="27" fillId="0" borderId="102" xfId="18" applyNumberFormat="1" applyFont="1" applyFill="1" applyBorder="1" applyAlignment="1" applyProtection="1">
      <alignment vertical="center" shrinkToFit="1"/>
      <protection locked="0"/>
    </xf>
    <xf numFmtId="0" fontId="89" fillId="0" borderId="0" xfId="17" applyFont="1" applyProtection="1">
      <alignment vertical="center"/>
      <protection hidden="1"/>
    </xf>
    <xf numFmtId="183" fontId="89" fillId="0" borderId="0" xfId="17" applyNumberFormat="1" applyFont="1" applyProtection="1">
      <alignment vertical="center"/>
      <protection hidden="1"/>
    </xf>
    <xf numFmtId="0" fontId="93" fillId="0" borderId="0" xfId="17" applyFont="1">
      <alignment vertical="center"/>
    </xf>
    <xf numFmtId="14" fontId="0" fillId="0" borderId="11" xfId="0" applyNumberFormat="1" applyBorder="1">
      <alignment vertical="center"/>
    </xf>
    <xf numFmtId="0" fontId="15" fillId="0" borderId="0" xfId="17" applyFont="1">
      <alignment vertical="center"/>
    </xf>
    <xf numFmtId="0" fontId="14" fillId="5" borderId="0" xfId="17" applyFont="1" applyFill="1">
      <alignment vertical="center"/>
    </xf>
    <xf numFmtId="0" fontId="16" fillId="0" borderId="12" xfId="17" applyBorder="1">
      <alignment vertical="center"/>
    </xf>
    <xf numFmtId="0" fontId="0" fillId="5" borderId="0" xfId="0" applyFill="1">
      <alignment vertical="center"/>
    </xf>
    <xf numFmtId="0" fontId="16" fillId="0" borderId="11" xfId="17" applyBorder="1">
      <alignment vertical="center"/>
    </xf>
    <xf numFmtId="0" fontId="43" fillId="0" borderId="11" xfId="0" applyFont="1" applyBorder="1">
      <alignment vertical="center"/>
    </xf>
    <xf numFmtId="0" fontId="0" fillId="5" borderId="5" xfId="0" applyFill="1" applyBorder="1">
      <alignment vertical="center"/>
    </xf>
    <xf numFmtId="0" fontId="109" fillId="0" borderId="0" xfId="17" applyFont="1">
      <alignment vertical="center"/>
    </xf>
    <xf numFmtId="179" fontId="27" fillId="5" borderId="0" xfId="18" applyNumberFormat="1" applyFont="1" applyFill="1" applyAlignment="1" applyProtection="1">
      <alignment vertical="center" shrinkToFit="1"/>
      <protection hidden="1"/>
    </xf>
    <xf numFmtId="0" fontId="13" fillId="5" borderId="0" xfId="17" applyFont="1" applyFill="1">
      <alignment vertical="center"/>
    </xf>
    <xf numFmtId="0" fontId="67" fillId="5" borderId="0" xfId="17" applyFont="1" applyFill="1">
      <alignment vertical="center"/>
    </xf>
    <xf numFmtId="187" fontId="43" fillId="0" borderId="123" xfId="18" applyNumberFormat="1" applyFont="1" applyBorder="1" applyAlignment="1" applyProtection="1">
      <alignment vertical="center" shrinkToFit="1"/>
      <protection locked="0"/>
    </xf>
    <xf numFmtId="187" fontId="43" fillId="0" borderId="124" xfId="18" applyNumberFormat="1" applyFont="1" applyBorder="1" applyAlignment="1" applyProtection="1">
      <alignment vertical="center" shrinkToFit="1"/>
      <protection locked="0"/>
    </xf>
    <xf numFmtId="187" fontId="43" fillId="0" borderId="125" xfId="18" applyNumberFormat="1" applyFont="1" applyBorder="1" applyAlignment="1" applyProtection="1">
      <alignment vertical="center" shrinkToFit="1"/>
      <protection locked="0"/>
    </xf>
    <xf numFmtId="0" fontId="11" fillId="0" borderId="0" xfId="17" applyFont="1">
      <alignment vertical="center"/>
    </xf>
    <xf numFmtId="0" fontId="10" fillId="0" borderId="0" xfId="17" applyFont="1">
      <alignment vertical="center"/>
    </xf>
    <xf numFmtId="0" fontId="16" fillId="0" borderId="4" xfId="17" applyBorder="1">
      <alignment vertical="center"/>
    </xf>
    <xf numFmtId="0" fontId="16" fillId="0" borderId="3" xfId="17" applyBorder="1">
      <alignment vertical="center"/>
    </xf>
    <xf numFmtId="0" fontId="12" fillId="5" borderId="0" xfId="17" applyFont="1" applyFill="1">
      <alignment vertical="center"/>
    </xf>
    <xf numFmtId="0" fontId="11" fillId="5" borderId="0" xfId="17" applyFont="1" applyFill="1">
      <alignment vertical="center"/>
    </xf>
    <xf numFmtId="0" fontId="16" fillId="0" borderId="71" xfId="17" applyBorder="1">
      <alignment vertical="center"/>
    </xf>
    <xf numFmtId="0" fontId="12" fillId="0" borderId="0" xfId="17" applyFont="1">
      <alignment vertical="center"/>
    </xf>
    <xf numFmtId="0" fontId="16" fillId="0" borderId="1" xfId="17" applyBorder="1">
      <alignment vertical="center"/>
    </xf>
    <xf numFmtId="0" fontId="16" fillId="0" borderId="9" xfId="17" applyBorder="1">
      <alignment vertical="center"/>
    </xf>
    <xf numFmtId="0" fontId="9" fillId="5" borderId="0" xfId="17" applyFont="1" applyFill="1">
      <alignment vertical="center"/>
    </xf>
    <xf numFmtId="0" fontId="9" fillId="13" borderId="0" xfId="17" applyFont="1" applyFill="1">
      <alignment vertical="center"/>
    </xf>
    <xf numFmtId="0" fontId="0" fillId="13" borderId="0" xfId="0" applyFill="1">
      <alignment vertical="center"/>
    </xf>
    <xf numFmtId="0" fontId="43" fillId="0" borderId="39" xfId="0" applyFont="1" applyBorder="1" applyAlignment="1" applyProtection="1">
      <alignment horizontal="center" vertical="center"/>
      <protection locked="0"/>
    </xf>
    <xf numFmtId="0" fontId="43" fillId="0" borderId="16" xfId="0" applyFont="1" applyBorder="1" applyAlignment="1" applyProtection="1">
      <alignment horizontal="center" vertical="center"/>
      <protection locked="0"/>
    </xf>
    <xf numFmtId="182" fontId="43" fillId="4" borderId="75" xfId="0" applyNumberFormat="1" applyFont="1" applyFill="1" applyBorder="1" applyAlignment="1" applyProtection="1">
      <alignment horizontal="center" vertical="center"/>
      <protection locked="0"/>
    </xf>
    <xf numFmtId="0" fontId="0" fillId="0" borderId="12" xfId="0" applyBorder="1">
      <alignment vertical="center"/>
    </xf>
    <xf numFmtId="0" fontId="10" fillId="5" borderId="12" xfId="17" applyFont="1" applyFill="1" applyBorder="1">
      <alignment vertical="center"/>
    </xf>
    <xf numFmtId="183" fontId="89" fillId="5" borderId="11" xfId="17" applyNumberFormat="1" applyFont="1" applyFill="1" applyBorder="1" applyProtection="1">
      <alignment vertical="center"/>
      <protection hidden="1"/>
    </xf>
    <xf numFmtId="183" fontId="89" fillId="0" borderId="11" xfId="17" applyNumberFormat="1" applyFont="1" applyBorder="1" applyProtection="1">
      <alignment vertical="center"/>
      <protection hidden="1"/>
    </xf>
    <xf numFmtId="0" fontId="89" fillId="0" borderId="11" xfId="17" applyFont="1" applyBorder="1" applyProtection="1">
      <alignment vertical="center"/>
      <protection hidden="1"/>
    </xf>
    <xf numFmtId="0" fontId="109" fillId="0" borderId="4" xfId="17" applyFont="1" applyBorder="1">
      <alignment vertical="center"/>
    </xf>
    <xf numFmtId="0" fontId="15" fillId="5" borderId="0" xfId="17" applyFont="1" applyFill="1">
      <alignment vertical="center"/>
    </xf>
    <xf numFmtId="0" fontId="8" fillId="0" borderId="0" xfId="20">
      <alignment vertical="center"/>
    </xf>
    <xf numFmtId="0" fontId="121" fillId="0" borderId="0" xfId="20" applyFont="1">
      <alignment vertical="center"/>
    </xf>
    <xf numFmtId="0" fontId="123" fillId="15" borderId="0" xfId="20" applyFont="1" applyFill="1">
      <alignment vertical="center"/>
    </xf>
    <xf numFmtId="0" fontId="124" fillId="15" borderId="136" xfId="21" applyFont="1" applyFill="1" applyBorder="1" applyAlignment="1">
      <alignment horizontal="center" vertical="center" wrapText="1"/>
    </xf>
    <xf numFmtId="0" fontId="124" fillId="15" borderId="137" xfId="21" applyFont="1" applyFill="1" applyBorder="1" applyAlignment="1">
      <alignment horizontal="center" vertical="center" wrapText="1"/>
    </xf>
    <xf numFmtId="0" fontId="125" fillId="15" borderId="0" xfId="20" applyFont="1" applyFill="1">
      <alignment vertical="center"/>
    </xf>
    <xf numFmtId="0" fontId="126" fillId="0" borderId="0" xfId="20" applyFont="1">
      <alignment vertical="center"/>
    </xf>
    <xf numFmtId="0" fontId="128" fillId="0" borderId="138" xfId="20" applyFont="1" applyBorder="1" applyAlignment="1">
      <alignment vertical="center" textRotation="255"/>
    </xf>
    <xf numFmtId="189" fontId="129" fillId="3" borderId="139" xfId="21" applyNumberFormat="1" applyFont="1" applyFill="1" applyBorder="1" applyAlignment="1">
      <alignment horizontal="center" vertical="center" wrapText="1"/>
    </xf>
    <xf numFmtId="183" fontId="129" fillId="3" borderId="139" xfId="21" applyNumberFormat="1" applyFont="1" applyFill="1" applyBorder="1" applyAlignment="1">
      <alignment horizontal="center" vertical="center" wrapText="1"/>
    </xf>
    <xf numFmtId="0" fontId="129" fillId="3" borderId="139" xfId="21" applyFont="1" applyFill="1" applyBorder="1" applyAlignment="1">
      <alignment horizontal="center" vertical="center" wrapText="1"/>
    </xf>
    <xf numFmtId="183" fontId="131" fillId="3" borderId="140" xfId="20" applyNumberFormat="1" applyFont="1" applyFill="1" applyBorder="1" applyAlignment="1">
      <alignment vertical="center" wrapText="1"/>
    </xf>
    <xf numFmtId="183" fontId="131" fillId="3" borderId="139" xfId="20" applyNumberFormat="1" applyFont="1" applyFill="1" applyBorder="1" applyAlignment="1">
      <alignment vertical="center" wrapText="1"/>
    </xf>
    <xf numFmtId="0" fontId="131" fillId="3" borderId="140" xfId="20" applyFont="1" applyFill="1" applyBorder="1" applyAlignment="1">
      <alignment vertical="center" wrapText="1"/>
    </xf>
    <xf numFmtId="0" fontId="131" fillId="3" borderId="140" xfId="20" applyFont="1" applyFill="1" applyBorder="1" applyAlignment="1">
      <alignment horizontal="left" vertical="center" wrapText="1"/>
    </xf>
    <xf numFmtId="0" fontId="130" fillId="3" borderId="140" xfId="20" applyFont="1" applyFill="1" applyBorder="1" applyAlignment="1">
      <alignment horizontal="left" vertical="center" wrapText="1"/>
    </xf>
    <xf numFmtId="0" fontId="121" fillId="0" borderId="139" xfId="20" applyFont="1" applyBorder="1">
      <alignment vertical="center"/>
    </xf>
    <xf numFmtId="189" fontId="131" fillId="0" borderId="139" xfId="20" applyNumberFormat="1" applyFont="1" applyBorder="1" applyAlignment="1">
      <alignment vertical="center" wrapText="1"/>
    </xf>
    <xf numFmtId="183" fontId="131" fillId="0" borderId="137" xfId="20" applyNumberFormat="1" applyFont="1" applyBorder="1" applyAlignment="1">
      <alignment vertical="center" wrapText="1"/>
    </xf>
    <xf numFmtId="0" fontId="131" fillId="0" borderId="139" xfId="20" applyFont="1" applyBorder="1" applyAlignment="1">
      <alignment vertical="center" wrapText="1"/>
    </xf>
    <xf numFmtId="0" fontId="131" fillId="0" borderId="139" xfId="20" applyFont="1" applyBorder="1" applyAlignment="1">
      <alignment horizontal="left" vertical="center" wrapText="1"/>
    </xf>
    <xf numFmtId="0" fontId="130" fillId="0" borderId="139" xfId="20" applyFont="1" applyBorder="1" applyAlignment="1">
      <alignment horizontal="left" vertical="center" wrapText="1"/>
    </xf>
    <xf numFmtId="183" fontId="131" fillId="3" borderId="138" xfId="20" applyNumberFormat="1" applyFont="1" applyFill="1" applyBorder="1" applyAlignment="1">
      <alignment vertical="center" wrapText="1"/>
    </xf>
    <xf numFmtId="0" fontId="131" fillId="3" borderId="138" xfId="20" applyFont="1" applyFill="1" applyBorder="1" applyAlignment="1">
      <alignment vertical="center" wrapText="1"/>
    </xf>
    <xf numFmtId="0" fontId="131" fillId="3" borderId="138" xfId="20" applyFont="1" applyFill="1" applyBorder="1" applyAlignment="1">
      <alignment horizontal="left" vertical="center" wrapText="1"/>
    </xf>
    <xf numFmtId="0" fontId="130" fillId="3" borderId="138" xfId="20" applyFont="1" applyFill="1" applyBorder="1" applyAlignment="1">
      <alignment horizontal="left" vertical="center" wrapText="1"/>
    </xf>
    <xf numFmtId="183" fontId="131" fillId="3" borderId="137" xfId="20" applyNumberFormat="1" applyFont="1" applyFill="1" applyBorder="1" applyAlignment="1">
      <alignment vertical="center" wrapText="1"/>
    </xf>
    <xf numFmtId="0" fontId="131" fillId="3" borderId="139" xfId="20" applyFont="1" applyFill="1" applyBorder="1" applyAlignment="1">
      <alignment vertical="center" wrapText="1"/>
    </xf>
    <xf numFmtId="0" fontId="131" fillId="3" borderId="139" xfId="20" applyFont="1" applyFill="1" applyBorder="1" applyAlignment="1">
      <alignment horizontal="left" vertical="center" wrapText="1"/>
    </xf>
    <xf numFmtId="0" fontId="130" fillId="3" borderId="139" xfId="20" applyFont="1" applyFill="1" applyBorder="1" applyAlignment="1">
      <alignment horizontal="left" vertical="center" wrapText="1"/>
    </xf>
    <xf numFmtId="183" fontId="131" fillId="3" borderId="141" xfId="20" applyNumberFormat="1" applyFont="1" applyFill="1" applyBorder="1" applyAlignment="1">
      <alignment vertical="center" wrapText="1"/>
    </xf>
    <xf numFmtId="0" fontId="131" fillId="3" borderId="141" xfId="20" applyFont="1" applyFill="1" applyBorder="1" applyAlignment="1">
      <alignment vertical="center" wrapText="1"/>
    </xf>
    <xf numFmtId="0" fontId="131" fillId="3" borderId="141" xfId="20" applyFont="1" applyFill="1" applyBorder="1" applyAlignment="1">
      <alignment horizontal="left" vertical="center" wrapText="1"/>
    </xf>
    <xf numFmtId="0" fontId="130" fillId="3" borderId="141" xfId="20" applyFont="1" applyFill="1" applyBorder="1" applyAlignment="1">
      <alignment horizontal="left" vertical="center" wrapText="1"/>
    </xf>
    <xf numFmtId="183" fontId="131" fillId="0" borderId="139" xfId="20" applyNumberFormat="1" applyFont="1" applyBorder="1" applyAlignment="1">
      <alignment vertical="center" wrapText="1"/>
    </xf>
    <xf numFmtId="0" fontId="132" fillId="0" borderId="139" xfId="20" applyFont="1" applyBorder="1" applyAlignment="1">
      <alignment horizontal="left" vertical="center" wrapText="1"/>
    </xf>
    <xf numFmtId="183" fontId="132" fillId="0" borderId="139" xfId="20" applyNumberFormat="1" applyFont="1" applyBorder="1" applyAlignment="1">
      <alignment vertical="center" wrapText="1"/>
    </xf>
    <xf numFmtId="0" fontId="132" fillId="0" borderId="139" xfId="20" applyFont="1" applyBorder="1" applyAlignment="1">
      <alignment vertical="center" wrapText="1"/>
    </xf>
    <xf numFmtId="189" fontId="8" fillId="0" borderId="0" xfId="20" applyNumberFormat="1">
      <alignment vertical="center"/>
    </xf>
    <xf numFmtId="0" fontId="7" fillId="0" borderId="0" xfId="17" applyFont="1">
      <alignment vertical="center"/>
    </xf>
    <xf numFmtId="0" fontId="7" fillId="5" borderId="0" xfId="17" applyFont="1" applyFill="1">
      <alignment vertical="center"/>
    </xf>
    <xf numFmtId="0" fontId="16" fillId="0" borderId="152" xfId="17" applyBorder="1">
      <alignment vertical="center"/>
    </xf>
    <xf numFmtId="0" fontId="16" fillId="0" borderId="153" xfId="17" applyBorder="1">
      <alignment vertical="center"/>
    </xf>
    <xf numFmtId="188" fontId="16" fillId="0" borderId="153" xfId="17" applyNumberFormat="1" applyBorder="1">
      <alignment vertical="center"/>
    </xf>
    <xf numFmtId="0" fontId="16" fillId="0" borderId="154" xfId="17" applyBorder="1">
      <alignment vertical="center"/>
    </xf>
    <xf numFmtId="179" fontId="43" fillId="0" borderId="0" xfId="18" applyNumberFormat="1" applyFont="1" applyAlignment="1" applyProtection="1">
      <alignment vertical="center"/>
      <protection hidden="1"/>
    </xf>
    <xf numFmtId="179" fontId="0" fillId="0" borderId="0" xfId="18" applyNumberFormat="1" applyFont="1" applyAlignment="1" applyProtection="1">
      <alignment vertical="center"/>
      <protection hidden="1"/>
    </xf>
    <xf numFmtId="185" fontId="27" fillId="0" borderId="0" xfId="18" applyNumberFormat="1" applyFont="1" applyFill="1" applyBorder="1" applyAlignment="1" applyProtection="1">
      <alignment vertical="center" shrinkToFit="1"/>
    </xf>
    <xf numFmtId="0" fontId="16" fillId="5" borderId="0" xfId="17" applyFill="1">
      <alignment vertical="center"/>
    </xf>
    <xf numFmtId="0" fontId="16" fillId="0" borderId="45" xfId="17" applyBorder="1">
      <alignment vertical="center"/>
    </xf>
    <xf numFmtId="0" fontId="6" fillId="5" borderId="0" xfId="17" applyFont="1" applyFill="1">
      <alignment vertical="center"/>
    </xf>
    <xf numFmtId="0" fontId="5" fillId="5" borderId="0" xfId="17" applyFont="1" applyFill="1">
      <alignment vertical="center"/>
    </xf>
    <xf numFmtId="0" fontId="5" fillId="0" borderId="23" xfId="17" applyFont="1" applyBorder="1">
      <alignment vertical="center"/>
    </xf>
    <xf numFmtId="38" fontId="22" fillId="10" borderId="21" xfId="6" applyFont="1" applyFill="1" applyBorder="1" applyAlignment="1" applyProtection="1">
      <alignment horizontal="right" vertical="center"/>
    </xf>
    <xf numFmtId="38" fontId="22" fillId="10" borderId="44" xfId="6" applyFont="1" applyFill="1" applyBorder="1" applyAlignment="1" applyProtection="1">
      <alignment horizontal="right" vertical="center"/>
    </xf>
    <xf numFmtId="38" fontId="34" fillId="0" borderId="11" xfId="10" applyNumberFormat="1" applyFont="1" applyBorder="1" applyAlignment="1" applyProtection="1">
      <alignment vertical="center" shrinkToFit="1"/>
      <protection locked="0"/>
    </xf>
    <xf numFmtId="179" fontId="34" fillId="0" borderId="11" xfId="10" applyNumberFormat="1" applyFont="1" applyBorder="1" applyAlignment="1" applyProtection="1">
      <alignment vertical="center" shrinkToFit="1"/>
      <protection locked="0"/>
    </xf>
    <xf numFmtId="38" fontId="48" fillId="0" borderId="11" xfId="10" applyNumberFormat="1" applyFont="1" applyBorder="1" applyAlignment="1" applyProtection="1">
      <alignment vertical="center" shrinkToFit="1"/>
      <protection locked="0"/>
    </xf>
    <xf numFmtId="38" fontId="34" fillId="0" borderId="35" xfId="10" applyNumberFormat="1" applyFont="1" applyBorder="1" applyAlignment="1" applyProtection="1">
      <alignment vertical="center" shrinkToFit="1"/>
      <protection locked="0"/>
    </xf>
    <xf numFmtId="179" fontId="34" fillId="0" borderId="35" xfId="10" applyNumberFormat="1" applyFont="1" applyBorder="1" applyAlignment="1" applyProtection="1">
      <alignment vertical="center" shrinkToFit="1"/>
      <protection locked="0"/>
    </xf>
    <xf numFmtId="38" fontId="34" fillId="0" borderId="31" xfId="10" applyNumberFormat="1" applyFont="1" applyBorder="1" applyAlignment="1" applyProtection="1">
      <alignment vertical="center" shrinkToFit="1"/>
      <protection locked="0"/>
    </xf>
    <xf numFmtId="38" fontId="34" fillId="0" borderId="47" xfId="10" applyNumberFormat="1" applyFont="1" applyBorder="1" applyAlignment="1" applyProtection="1">
      <alignment vertical="center" shrinkToFit="1"/>
      <protection locked="0"/>
    </xf>
    <xf numFmtId="38" fontId="34" fillId="0" borderId="24" xfId="10" applyNumberFormat="1" applyFont="1" applyBorder="1" applyAlignment="1" applyProtection="1">
      <alignment vertical="center" shrinkToFit="1"/>
      <protection locked="0"/>
    </xf>
    <xf numFmtId="38" fontId="34" fillId="0" borderId="30" xfId="10" applyNumberFormat="1" applyFont="1" applyBorder="1" applyAlignment="1" applyProtection="1">
      <alignment vertical="center" shrinkToFit="1"/>
      <protection locked="0"/>
    </xf>
    <xf numFmtId="0" fontId="34" fillId="0" borderId="12" xfId="10" applyFont="1" applyBorder="1" applyAlignment="1" applyProtection="1">
      <alignment vertical="center" shrinkToFit="1"/>
      <protection locked="0"/>
    </xf>
    <xf numFmtId="0" fontId="34" fillId="0" borderId="36" xfId="10" applyFont="1" applyBorder="1" applyAlignment="1" applyProtection="1">
      <alignment horizontal="center" vertical="center" shrinkToFit="1"/>
      <protection locked="0"/>
    </xf>
    <xf numFmtId="0" fontId="34" fillId="0" borderId="11" xfId="10" applyFont="1" applyBorder="1" applyAlignment="1" applyProtection="1">
      <alignment vertical="center" shrinkToFit="1"/>
      <protection locked="0"/>
    </xf>
    <xf numFmtId="0" fontId="34" fillId="0" borderId="13" xfId="10" applyFont="1" applyBorder="1" applyAlignment="1" applyProtection="1">
      <alignment vertical="center" shrinkToFit="1"/>
      <protection locked="0"/>
    </xf>
    <xf numFmtId="0" fontId="22" fillId="0" borderId="30" xfId="0" applyFont="1" applyBorder="1" applyAlignment="1" applyProtection="1">
      <alignment horizontal="center" vertical="center" shrinkToFit="1"/>
      <protection locked="0"/>
    </xf>
    <xf numFmtId="0" fontId="22" fillId="0" borderId="11" xfId="0" applyFont="1" applyBorder="1" applyAlignment="1" applyProtection="1">
      <alignment horizontal="center" vertical="center" shrinkToFit="1"/>
      <protection locked="0"/>
    </xf>
    <xf numFmtId="38" fontId="22" fillId="0" borderId="11" xfId="6" applyFont="1" applyFill="1" applyBorder="1" applyAlignment="1" applyProtection="1">
      <alignment horizontal="right" vertical="center" shrinkToFit="1"/>
      <protection locked="0"/>
    </xf>
    <xf numFmtId="38" fontId="22" fillId="0" borderId="46" xfId="6" applyFont="1" applyFill="1" applyBorder="1" applyAlignment="1" applyProtection="1">
      <alignment horizontal="right" vertical="center" shrinkToFit="1"/>
      <protection locked="0"/>
    </xf>
    <xf numFmtId="0" fontId="22" fillId="0" borderId="42" xfId="0" applyFont="1" applyBorder="1" applyAlignment="1" applyProtection="1">
      <alignment horizontal="center" vertical="center" shrinkToFit="1"/>
      <protection locked="0"/>
    </xf>
    <xf numFmtId="0" fontId="22" fillId="0" borderId="35" xfId="0" applyFont="1" applyBorder="1" applyAlignment="1" applyProtection="1">
      <alignment horizontal="center" vertical="center" shrinkToFit="1"/>
      <protection locked="0"/>
    </xf>
    <xf numFmtId="38" fontId="22" fillId="0" borderId="35" xfId="6" applyFont="1" applyFill="1" applyBorder="1" applyAlignment="1" applyProtection="1">
      <alignment horizontal="right" vertical="center" shrinkToFit="1"/>
      <protection locked="0"/>
    </xf>
    <xf numFmtId="38" fontId="22" fillId="0" borderId="10" xfId="6" applyFont="1" applyFill="1" applyBorder="1" applyAlignment="1" applyProtection="1">
      <alignment horizontal="right" vertical="center" shrinkToFit="1"/>
      <protection locked="0"/>
    </xf>
    <xf numFmtId="188" fontId="4" fillId="0" borderId="0" xfId="17" applyNumberFormat="1" applyFont="1">
      <alignment vertical="center"/>
    </xf>
    <xf numFmtId="0" fontId="3" fillId="5" borderId="0" xfId="17" applyFont="1" applyFill="1">
      <alignment vertical="center"/>
    </xf>
    <xf numFmtId="0" fontId="3" fillId="0" borderId="0" xfId="17" applyFont="1">
      <alignment vertical="center"/>
    </xf>
    <xf numFmtId="0" fontId="13" fillId="5" borderId="6" xfId="17" applyFont="1" applyFill="1" applyBorder="1">
      <alignment vertical="center"/>
    </xf>
    <xf numFmtId="188" fontId="16" fillId="0" borderId="6" xfId="17" applyNumberFormat="1" applyBorder="1">
      <alignment vertical="center"/>
    </xf>
    <xf numFmtId="188" fontId="16" fillId="0" borderId="5" xfId="17" applyNumberFormat="1" applyBorder="1">
      <alignment vertical="center"/>
    </xf>
    <xf numFmtId="188" fontId="2" fillId="0" borderId="6" xfId="17" applyNumberFormat="1" applyFont="1" applyBorder="1">
      <alignment vertical="center"/>
    </xf>
    <xf numFmtId="0" fontId="1" fillId="0" borderId="0" xfId="17" applyFont="1">
      <alignment vertical="center"/>
    </xf>
    <xf numFmtId="0" fontId="1" fillId="5" borderId="0" xfId="17" applyFont="1" applyFill="1">
      <alignment vertical="center"/>
    </xf>
    <xf numFmtId="0" fontId="43" fillId="4" borderId="0" xfId="0" applyFont="1" applyFill="1">
      <alignment vertical="center"/>
    </xf>
    <xf numFmtId="0" fontId="73" fillId="4" borderId="0" xfId="0" applyFont="1" applyFill="1">
      <alignment vertical="center"/>
    </xf>
    <xf numFmtId="0" fontId="74" fillId="0" borderId="0" xfId="11" applyFont="1" applyAlignment="1">
      <alignment horizontal="left" vertical="center" wrapText="1"/>
    </xf>
    <xf numFmtId="182" fontId="79" fillId="4" borderId="0" xfId="0" applyNumberFormat="1" applyFont="1" applyFill="1" applyAlignment="1">
      <alignment horizontal="center" vertical="center"/>
    </xf>
    <xf numFmtId="0" fontId="43" fillId="4" borderId="0" xfId="0" applyFont="1" applyFill="1" applyAlignment="1">
      <alignment horizontal="center" vertical="center"/>
    </xf>
    <xf numFmtId="0" fontId="43" fillId="0" borderId="16" xfId="0" applyFont="1" applyBorder="1" applyAlignment="1">
      <alignment horizontal="left" vertical="center"/>
    </xf>
    <xf numFmtId="0" fontId="43" fillId="0" borderId="49" xfId="0" applyFont="1" applyBorder="1">
      <alignment vertical="center"/>
    </xf>
    <xf numFmtId="0" fontId="79" fillId="0" borderId="0" xfId="0" applyFont="1" applyAlignment="1">
      <alignment horizontal="center" vertical="center"/>
    </xf>
    <xf numFmtId="0" fontId="79" fillId="0" borderId="0" xfId="0" applyFont="1" applyAlignment="1">
      <alignment horizontal="right" vertical="center"/>
    </xf>
    <xf numFmtId="0" fontId="79" fillId="0" borderId="0" xfId="0" applyFont="1">
      <alignment vertical="center"/>
    </xf>
    <xf numFmtId="0" fontId="43" fillId="0" borderId="17" xfId="0" applyFont="1" applyBorder="1" applyAlignment="1">
      <alignment horizontal="center" vertical="center"/>
    </xf>
    <xf numFmtId="0" fontId="43" fillId="0" borderId="86" xfId="0" applyFont="1" applyBorder="1" applyAlignment="1">
      <alignment horizontal="center" vertical="center"/>
    </xf>
    <xf numFmtId="0" fontId="43" fillId="10" borderId="15" xfId="0" applyFont="1" applyFill="1" applyBorder="1" applyAlignment="1">
      <alignment horizontal="center" vertical="center"/>
    </xf>
    <xf numFmtId="0" fontId="43" fillId="0" borderId="87" xfId="0" applyFont="1" applyBorder="1">
      <alignment vertical="center"/>
    </xf>
    <xf numFmtId="0" fontId="120" fillId="4" borderId="0" xfId="0" applyFont="1" applyFill="1">
      <alignment vertical="center"/>
    </xf>
    <xf numFmtId="0" fontId="43" fillId="0" borderId="30" xfId="0" applyFont="1" applyBorder="1" applyAlignment="1">
      <alignment horizontal="center" vertical="center"/>
    </xf>
    <xf numFmtId="0" fontId="43" fillId="0" borderId="47" xfId="0" applyFont="1" applyBorder="1" applyAlignment="1">
      <alignment horizontal="center" vertical="center"/>
    </xf>
    <xf numFmtId="0" fontId="141" fillId="0" borderId="0" xfId="0" applyFont="1">
      <alignment vertical="center"/>
    </xf>
    <xf numFmtId="0" fontId="43" fillId="0" borderId="20" xfId="0" applyFont="1" applyBorder="1" applyAlignment="1">
      <alignment horizontal="center" vertical="center"/>
    </xf>
    <xf numFmtId="0" fontId="79" fillId="4" borderId="0" xfId="0" applyFont="1" applyFill="1" applyAlignment="1">
      <alignment horizontal="center" vertical="center"/>
    </xf>
    <xf numFmtId="0" fontId="120" fillId="0" borderId="0" xfId="0" applyFont="1" applyAlignment="1"/>
    <xf numFmtId="0" fontId="79" fillId="0" borderId="15" xfId="0" applyFont="1" applyBorder="1" applyAlignment="1">
      <alignment horizontal="center" vertical="center"/>
    </xf>
    <xf numFmtId="0" fontId="43" fillId="0" borderId="0" xfId="0" applyFont="1">
      <alignment vertical="center"/>
    </xf>
    <xf numFmtId="0" fontId="43" fillId="0" borderId="6" xfId="0" applyFont="1" applyBorder="1" applyAlignment="1">
      <alignment vertical="center" wrapText="1"/>
    </xf>
    <xf numFmtId="0" fontId="43" fillId="0" borderId="0" xfId="0" applyFont="1" applyAlignment="1">
      <alignment vertical="center" wrapText="1"/>
    </xf>
    <xf numFmtId="0" fontId="43" fillId="4" borderId="88" xfId="0" applyFont="1" applyFill="1" applyBorder="1" applyAlignment="1">
      <alignment horizontal="center" vertical="center"/>
    </xf>
    <xf numFmtId="183" fontId="107" fillId="10" borderId="75" xfId="0" applyNumberFormat="1" applyFont="1" applyFill="1" applyBorder="1" applyAlignment="1">
      <alignment horizontal="center" vertical="center"/>
    </xf>
    <xf numFmtId="0" fontId="43" fillId="4" borderId="89" xfId="0" applyFont="1" applyFill="1" applyBorder="1" applyAlignment="1">
      <alignment horizontal="center" vertical="center"/>
    </xf>
    <xf numFmtId="184" fontId="107" fillId="10" borderId="75" xfId="0" applyNumberFormat="1" applyFont="1" applyFill="1" applyBorder="1" applyAlignment="1">
      <alignment horizontal="center" vertical="center"/>
    </xf>
    <xf numFmtId="0" fontId="43" fillId="4" borderId="34" xfId="0" applyFont="1" applyFill="1" applyBorder="1">
      <alignment vertical="center"/>
    </xf>
    <xf numFmtId="0" fontId="43" fillId="4" borderId="46" xfId="0" applyFont="1" applyFill="1" applyBorder="1">
      <alignment vertical="center"/>
    </xf>
    <xf numFmtId="183" fontId="0" fillId="0" borderId="0" xfId="0" applyNumberFormat="1">
      <alignment vertical="center"/>
    </xf>
    <xf numFmtId="0" fontId="43" fillId="4" borderId="89" xfId="0" applyFont="1" applyFill="1" applyBorder="1">
      <alignment vertical="center"/>
    </xf>
    <xf numFmtId="0" fontId="43" fillId="0" borderId="0" xfId="0" applyFont="1" applyAlignment="1">
      <alignment horizontal="center" vertical="center"/>
    </xf>
    <xf numFmtId="183" fontId="43" fillId="0" borderId="0" xfId="0" applyNumberFormat="1" applyFont="1">
      <alignment vertical="center"/>
    </xf>
    <xf numFmtId="0" fontId="43" fillId="4" borderId="97" xfId="0" applyFont="1" applyFill="1" applyBorder="1">
      <alignment vertical="center"/>
    </xf>
    <xf numFmtId="0" fontId="43" fillId="0" borderId="101" xfId="0" applyFont="1" applyBorder="1" applyAlignment="1">
      <alignment horizontal="center" vertical="center"/>
    </xf>
    <xf numFmtId="0" fontId="43" fillId="4" borderId="8" xfId="0" applyFont="1" applyFill="1" applyBorder="1">
      <alignment vertical="center"/>
    </xf>
    <xf numFmtId="0" fontId="43" fillId="4" borderId="55" xfId="0" applyFont="1" applyFill="1" applyBorder="1">
      <alignment vertical="center"/>
    </xf>
    <xf numFmtId="0" fontId="43" fillId="4" borderId="44" xfId="0" applyFont="1" applyFill="1" applyBorder="1">
      <alignment vertical="center"/>
    </xf>
    <xf numFmtId="0" fontId="79" fillId="4" borderId="0" xfId="0" applyFont="1" applyFill="1">
      <alignment vertical="center"/>
    </xf>
    <xf numFmtId="0" fontId="107" fillId="4" borderId="52" xfId="0" applyFont="1" applyFill="1" applyBorder="1" applyAlignment="1">
      <alignment horizontal="center" vertical="center"/>
    </xf>
    <xf numFmtId="0" fontId="43" fillId="0" borderId="24" xfId="0" applyFont="1" applyBorder="1">
      <alignment vertical="center"/>
    </xf>
    <xf numFmtId="182" fontId="108" fillId="8" borderId="0" xfId="0" applyNumberFormat="1" applyFont="1" applyFill="1" applyAlignment="1">
      <alignment horizontal="center" vertical="center" wrapText="1"/>
    </xf>
    <xf numFmtId="182" fontId="104" fillId="0" borderId="0" xfId="0" applyNumberFormat="1" applyFont="1" applyAlignment="1">
      <alignment horizontal="center" vertical="center" wrapText="1"/>
    </xf>
    <xf numFmtId="183" fontId="118" fillId="8" borderId="49" xfId="0" applyNumberFormat="1" applyFont="1" applyFill="1" applyBorder="1" applyAlignment="1">
      <alignment vertical="center" wrapText="1"/>
    </xf>
    <xf numFmtId="182" fontId="118" fillId="8" borderId="0" xfId="0" applyNumberFormat="1" applyFont="1" applyFill="1" applyAlignment="1">
      <alignment horizontal="center" vertical="center" wrapText="1"/>
    </xf>
    <xf numFmtId="183" fontId="118" fillId="8" borderId="0" xfId="0" applyNumberFormat="1" applyFont="1" applyFill="1" applyAlignment="1">
      <alignment horizontal="center" vertical="center" wrapText="1"/>
    </xf>
    <xf numFmtId="183" fontId="118" fillId="8" borderId="0" xfId="0" applyNumberFormat="1" applyFont="1" applyFill="1" applyAlignment="1">
      <alignment vertical="center" wrapText="1"/>
    </xf>
    <xf numFmtId="0" fontId="43" fillId="0" borderId="49" xfId="0" applyFont="1" applyBorder="1" applyAlignment="1">
      <alignment horizontal="left" vertical="center"/>
    </xf>
    <xf numFmtId="182" fontId="104" fillId="8" borderId="0" xfId="0" applyNumberFormat="1" applyFont="1" applyFill="1" applyAlignment="1">
      <alignment horizontal="center" vertical="center" wrapText="1"/>
    </xf>
    <xf numFmtId="0" fontId="43" fillId="0" borderId="34" xfId="0" applyFont="1" applyBorder="1">
      <alignment vertical="center"/>
    </xf>
    <xf numFmtId="0" fontId="43" fillId="0" borderId="89" xfId="0" applyFont="1" applyBorder="1">
      <alignment vertical="center"/>
    </xf>
    <xf numFmtId="179" fontId="67" fillId="4" borderId="0" xfId="17" applyNumberFormat="1" applyFont="1" applyFill="1" applyAlignment="1">
      <alignment vertical="center" shrinkToFit="1"/>
    </xf>
    <xf numFmtId="179" fontId="88" fillId="0" borderId="0" xfId="18" applyNumberFormat="1" applyFont="1" applyFill="1" applyBorder="1" applyAlignment="1" applyProtection="1">
      <alignment vertical="center" shrinkToFit="1"/>
    </xf>
    <xf numFmtId="179" fontId="27" fillId="0" borderId="0" xfId="18" applyNumberFormat="1" applyFont="1" applyAlignment="1" applyProtection="1">
      <alignment vertical="center" shrinkToFit="1"/>
    </xf>
    <xf numFmtId="179" fontId="88" fillId="4" borderId="0" xfId="18" applyNumberFormat="1" applyFont="1" applyFill="1" applyAlignment="1" applyProtection="1">
      <alignment vertical="center" shrinkToFit="1"/>
    </xf>
    <xf numFmtId="179" fontId="89" fillId="0" borderId="0" xfId="17" applyNumberFormat="1" applyFont="1" applyAlignment="1">
      <alignment vertical="center" shrinkToFit="1"/>
    </xf>
    <xf numFmtId="179" fontId="89" fillId="0" borderId="0" xfId="17" applyNumberFormat="1" applyFont="1" applyAlignment="1">
      <alignment horizontal="center" vertical="center" shrinkToFit="1"/>
    </xf>
    <xf numFmtId="179" fontId="87" fillId="0" borderId="0" xfId="17" applyNumberFormat="1" applyFont="1" applyAlignment="1">
      <alignment horizontal="center" vertical="center" shrinkToFit="1"/>
    </xf>
    <xf numFmtId="179" fontId="27" fillId="4" borderId="0" xfId="18" applyNumberFormat="1" applyFont="1" applyFill="1" applyBorder="1" applyAlignment="1" applyProtection="1">
      <alignment horizontal="center" vertical="center" shrinkToFit="1"/>
    </xf>
    <xf numFmtId="179" fontId="120" fillId="4" borderId="0" xfId="18" applyNumberFormat="1" applyFont="1" applyFill="1" applyBorder="1" applyAlignment="1" applyProtection="1">
      <alignment horizontal="center" vertical="center"/>
    </xf>
    <xf numFmtId="38" fontId="27" fillId="4" borderId="160" xfId="18" applyFont="1" applyFill="1" applyBorder="1" applyAlignment="1" applyProtection="1">
      <alignment horizontal="center" vertical="center" shrinkToFit="1"/>
    </xf>
    <xf numFmtId="179" fontId="89" fillId="4" borderId="0" xfId="17" applyNumberFormat="1" applyFont="1" applyFill="1" applyAlignment="1">
      <alignment vertical="center" shrinkToFit="1"/>
    </xf>
    <xf numFmtId="179" fontId="27" fillId="0" borderId="0" xfId="18" applyNumberFormat="1" applyFont="1" applyFill="1" applyBorder="1" applyAlignment="1" applyProtection="1">
      <alignment shrinkToFit="1"/>
    </xf>
    <xf numFmtId="38" fontId="0" fillId="0" borderId="0" xfId="18" applyFont="1" applyProtection="1">
      <alignment vertical="center"/>
    </xf>
    <xf numFmtId="179" fontId="37" fillId="0" borderId="11" xfId="17" applyNumberFormat="1" applyFont="1" applyBorder="1" applyAlignment="1">
      <alignment vertical="center" shrinkToFit="1"/>
    </xf>
    <xf numFmtId="179" fontId="37" fillId="0" borderId="11" xfId="17" applyNumberFormat="1" applyFont="1" applyBorder="1" applyAlignment="1">
      <alignment horizontal="center" vertical="center" shrinkToFit="1"/>
    </xf>
    <xf numFmtId="179" fontId="67" fillId="0" borderId="11" xfId="17" applyNumberFormat="1" applyFont="1" applyBorder="1" applyAlignment="1">
      <alignment horizontal="center" vertical="center" shrinkToFit="1"/>
    </xf>
    <xf numFmtId="179" fontId="43" fillId="11" borderId="11" xfId="18" applyNumberFormat="1" applyFont="1" applyFill="1" applyBorder="1" applyAlignment="1" applyProtection="1">
      <alignment horizontal="center" vertical="center" shrinkToFit="1"/>
    </xf>
    <xf numFmtId="179" fontId="137" fillId="0" borderId="150" xfId="17" applyNumberFormat="1" applyFont="1" applyBorder="1" applyAlignment="1">
      <alignment horizontal="center" vertical="center" shrinkToFit="1"/>
    </xf>
    <xf numFmtId="179" fontId="137" fillId="0" borderId="151" xfId="17" applyNumberFormat="1" applyFont="1" applyBorder="1" applyAlignment="1">
      <alignment horizontal="center" vertical="center" shrinkToFit="1"/>
    </xf>
    <xf numFmtId="179" fontId="27" fillId="0" borderId="0" xfId="18" applyNumberFormat="1" applyFont="1" applyAlignment="1" applyProtection="1">
      <alignment horizontal="center" vertical="center" shrinkToFit="1"/>
    </xf>
    <xf numFmtId="179" fontId="37" fillId="0" borderId="0" xfId="17" applyNumberFormat="1" applyFont="1" applyAlignment="1">
      <alignment horizontal="center" vertical="center" shrinkToFit="1"/>
    </xf>
    <xf numFmtId="179" fontId="37" fillId="0" borderId="0" xfId="17" quotePrefix="1" applyNumberFormat="1" applyFont="1" applyAlignment="1">
      <alignment vertical="center" shrinkToFit="1"/>
    </xf>
    <xf numFmtId="179" fontId="27" fillId="0" borderId="0" xfId="18" quotePrefix="1" applyNumberFormat="1" applyFont="1" applyAlignment="1" applyProtection="1">
      <alignment vertical="center" shrinkToFit="1"/>
    </xf>
    <xf numFmtId="179" fontId="37" fillId="0" borderId="0" xfId="17" applyNumberFormat="1" applyFont="1" applyAlignment="1">
      <alignment vertical="center" shrinkToFit="1"/>
    </xf>
    <xf numFmtId="179" fontId="0" fillId="0" borderId="0" xfId="18" applyNumberFormat="1" applyFont="1" applyAlignment="1" applyProtection="1">
      <alignment vertical="center" shrinkToFit="1"/>
    </xf>
    <xf numFmtId="179" fontId="67" fillId="0" borderId="0" xfId="17" applyNumberFormat="1" applyFont="1" applyAlignment="1">
      <alignment vertical="center" shrinkToFit="1"/>
    </xf>
    <xf numFmtId="179" fontId="67" fillId="0" borderId="102" xfId="17" applyNumberFormat="1" applyFont="1" applyBorder="1" applyAlignment="1" applyProtection="1">
      <alignment vertical="center" shrinkToFit="1"/>
      <protection locked="0"/>
    </xf>
    <xf numFmtId="187" fontId="43" fillId="11" borderId="102" xfId="18" applyNumberFormat="1" applyFont="1" applyFill="1" applyBorder="1" applyAlignment="1" applyProtection="1">
      <alignment vertical="center" shrinkToFit="1"/>
      <protection locked="0"/>
    </xf>
    <xf numFmtId="179" fontId="67" fillId="0" borderId="103" xfId="17" applyNumberFormat="1" applyFont="1" applyBorder="1" applyAlignment="1" applyProtection="1">
      <alignment vertical="center" shrinkToFit="1"/>
      <protection locked="0"/>
    </xf>
    <xf numFmtId="187" fontId="43" fillId="11" borderId="103" xfId="18" applyNumberFormat="1" applyFont="1" applyFill="1" applyBorder="1" applyAlignment="1" applyProtection="1">
      <alignment vertical="center" shrinkToFit="1"/>
      <protection locked="0"/>
    </xf>
    <xf numFmtId="179" fontId="67" fillId="0" borderId="104" xfId="17" applyNumberFormat="1" applyFont="1" applyBorder="1" applyAlignment="1" applyProtection="1">
      <alignment vertical="center" shrinkToFit="1"/>
      <protection locked="0"/>
    </xf>
    <xf numFmtId="187" fontId="43" fillId="11" borderId="104" xfId="18" applyNumberFormat="1" applyFont="1" applyFill="1" applyBorder="1" applyAlignment="1" applyProtection="1">
      <alignment vertical="center" shrinkToFit="1"/>
      <protection locked="0"/>
    </xf>
    <xf numFmtId="187" fontId="27" fillId="11" borderId="103" xfId="18" applyNumberFormat="1" applyFont="1" applyFill="1" applyBorder="1" applyAlignment="1" applyProtection="1">
      <alignment vertical="center" shrinkToFit="1"/>
      <protection locked="0"/>
    </xf>
    <xf numFmtId="187" fontId="27" fillId="11" borderId="104" xfId="18" applyNumberFormat="1" applyFont="1" applyFill="1" applyBorder="1" applyAlignment="1" applyProtection="1">
      <alignment vertical="center" shrinkToFit="1"/>
      <protection locked="0"/>
    </xf>
    <xf numFmtId="187" fontId="27" fillId="11" borderId="102" xfId="18" applyNumberFormat="1" applyFont="1" applyFill="1" applyBorder="1" applyAlignment="1" applyProtection="1">
      <alignment vertical="center" shrinkToFit="1"/>
      <protection locked="0"/>
    </xf>
    <xf numFmtId="179" fontId="110" fillId="4" borderId="0" xfId="18" applyNumberFormat="1" applyFont="1" applyFill="1" applyBorder="1" applyAlignment="1" applyProtection="1">
      <alignment vertical="center" wrapText="1" shrinkToFit="1"/>
    </xf>
    <xf numFmtId="183" fontId="89" fillId="0" borderId="0" xfId="17" applyNumberFormat="1" applyFont="1">
      <alignment vertical="center"/>
    </xf>
    <xf numFmtId="0" fontId="89" fillId="0" borderId="0" xfId="17" applyFont="1">
      <alignment vertical="center"/>
    </xf>
    <xf numFmtId="179" fontId="139" fillId="0" borderId="0" xfId="17" applyNumberFormat="1" applyFont="1">
      <alignment vertical="center"/>
    </xf>
    <xf numFmtId="179" fontId="83" fillId="4" borderId="0" xfId="18" applyNumberFormat="1" applyFont="1" applyFill="1" applyBorder="1" applyAlignment="1" applyProtection="1">
      <alignment vertical="center" shrinkToFit="1"/>
    </xf>
    <xf numFmtId="185" fontId="43" fillId="4" borderId="0" xfId="18" applyNumberFormat="1" applyFont="1" applyFill="1" applyBorder="1" applyAlignment="1" applyProtection="1">
      <alignment vertical="center" shrinkToFit="1"/>
    </xf>
    <xf numFmtId="179" fontId="43" fillId="4" borderId="0" xfId="18" applyNumberFormat="1" applyFont="1" applyFill="1" applyBorder="1" applyAlignment="1" applyProtection="1">
      <alignment shrinkToFit="1"/>
    </xf>
    <xf numFmtId="179" fontId="43" fillId="4" borderId="0" xfId="18" applyNumberFormat="1" applyFont="1" applyFill="1" applyAlignment="1" applyProtection="1">
      <alignment shrinkToFit="1"/>
    </xf>
    <xf numFmtId="179" fontId="83" fillId="4" borderId="0" xfId="18" applyNumberFormat="1" applyFont="1" applyFill="1" applyAlignment="1" applyProtection="1">
      <alignment vertical="center" shrinkToFit="1"/>
    </xf>
    <xf numFmtId="186" fontId="83" fillId="4" borderId="0" xfId="18" applyNumberFormat="1" applyFont="1" applyFill="1" applyAlignment="1" applyProtection="1">
      <alignment horizontal="center" vertical="center" shrinkToFit="1"/>
    </xf>
    <xf numFmtId="179" fontId="83" fillId="4" borderId="0" xfId="18" applyNumberFormat="1" applyFont="1" applyFill="1" applyAlignment="1" applyProtection="1">
      <alignment horizontal="center" vertical="center" shrinkToFit="1"/>
    </xf>
    <xf numFmtId="0" fontId="90" fillId="0" borderId="0" xfId="17" applyFont="1" applyAlignment="1">
      <alignment horizontal="center" vertical="center"/>
    </xf>
    <xf numFmtId="179" fontId="43" fillId="0" borderId="0" xfId="18" applyNumberFormat="1" applyFont="1" applyAlignment="1" applyProtection="1">
      <alignment horizontal="center" vertical="center" shrinkToFit="1"/>
    </xf>
    <xf numFmtId="0" fontId="37" fillId="0" borderId="0" xfId="17" applyFont="1">
      <alignment vertical="center"/>
    </xf>
    <xf numFmtId="0" fontId="39" fillId="0" borderId="0" xfId="0" applyFont="1">
      <alignment vertical="center"/>
    </xf>
    <xf numFmtId="0" fontId="32" fillId="0" borderId="0" xfId="9" applyFont="1"/>
    <xf numFmtId="0" fontId="56" fillId="0" borderId="0" xfId="9" applyFont="1"/>
    <xf numFmtId="0" fontId="61" fillId="10" borderId="72" xfId="10" applyFont="1" applyFill="1" applyBorder="1" applyAlignment="1">
      <alignment horizontal="center" vertical="center"/>
    </xf>
    <xf numFmtId="0" fontId="36" fillId="10" borderId="32" xfId="9" applyFont="1" applyFill="1" applyBorder="1" applyAlignment="1">
      <alignment horizontal="center" vertical="center"/>
    </xf>
    <xf numFmtId="0" fontId="36" fillId="10" borderId="34" xfId="9" applyFont="1" applyFill="1" applyBorder="1" applyAlignment="1">
      <alignment horizontal="center" vertical="center" shrinkToFit="1"/>
    </xf>
    <xf numFmtId="0" fontId="31" fillId="0" borderId="0" xfId="9" applyFont="1" applyAlignment="1">
      <alignment vertical="top"/>
    </xf>
    <xf numFmtId="0" fontId="60" fillId="0" borderId="0" xfId="9" applyFont="1" applyAlignment="1">
      <alignment vertical="top" wrapText="1"/>
    </xf>
    <xf numFmtId="0" fontId="40" fillId="10" borderId="73" xfId="10" applyFont="1" applyFill="1" applyBorder="1" applyAlignment="1">
      <alignment horizontal="center" vertical="center"/>
    </xf>
    <xf numFmtId="0" fontId="41" fillId="0" borderId="0" xfId="10" applyFont="1" applyAlignment="1">
      <alignment horizontal="left" vertical="center"/>
    </xf>
    <xf numFmtId="0" fontId="55" fillId="0" borderId="0" xfId="9" applyFont="1" applyAlignment="1">
      <alignment wrapText="1"/>
    </xf>
    <xf numFmtId="0" fontId="0" fillId="0" borderId="0" xfId="10" applyFont="1" applyAlignment="1">
      <alignment horizontal="left" vertical="center"/>
    </xf>
    <xf numFmtId="0" fontId="32" fillId="0" borderId="0" xfId="9" applyFont="1" applyAlignment="1">
      <alignment horizontal="center" vertical="center"/>
    </xf>
    <xf numFmtId="0" fontId="36" fillId="0" borderId="0" xfId="9" applyFont="1" applyAlignment="1">
      <alignment horizontal="center" vertical="center"/>
    </xf>
    <xf numFmtId="0" fontId="41" fillId="0" borderId="0" xfId="10" applyFont="1">
      <alignment vertical="center"/>
    </xf>
    <xf numFmtId="0" fontId="55" fillId="0" borderId="0" xfId="9" applyFont="1" applyAlignment="1">
      <alignment horizontal="center" vertical="center"/>
    </xf>
    <xf numFmtId="0" fontId="62" fillId="10" borderId="26" xfId="9" applyFont="1" applyFill="1" applyBorder="1" applyAlignment="1">
      <alignment horizontal="center" vertical="center"/>
    </xf>
    <xf numFmtId="0" fontId="55" fillId="0" borderId="0" xfId="9" applyFont="1"/>
    <xf numFmtId="0" fontId="41" fillId="4" borderId="30" xfId="10" applyFont="1" applyFill="1" applyBorder="1" applyAlignment="1">
      <alignment horizontal="center" vertical="center"/>
    </xf>
    <xf numFmtId="0" fontId="41" fillId="4" borderId="11" xfId="10" applyFont="1" applyFill="1" applyBorder="1" applyAlignment="1">
      <alignment horizontal="center" vertical="center"/>
    </xf>
    <xf numFmtId="0" fontId="41" fillId="4" borderId="45" xfId="10" applyFont="1" applyFill="1" applyBorder="1" applyAlignment="1">
      <alignment horizontal="center" vertical="center"/>
    </xf>
    <xf numFmtId="0" fontId="41" fillId="4" borderId="47" xfId="9" applyFont="1" applyFill="1" applyBorder="1" applyAlignment="1">
      <alignment horizontal="center" vertical="center"/>
    </xf>
    <xf numFmtId="0" fontId="41" fillId="4" borderId="11" xfId="9" applyFont="1" applyFill="1" applyBorder="1" applyAlignment="1">
      <alignment horizontal="center" vertical="center"/>
    </xf>
    <xf numFmtId="0" fontId="59" fillId="4" borderId="12" xfId="9" applyFont="1" applyFill="1" applyBorder="1" applyAlignment="1">
      <alignment horizontal="center" vertical="center"/>
    </xf>
    <xf numFmtId="0" fontId="41" fillId="4" borderId="45" xfId="9" applyFont="1" applyFill="1" applyBorder="1" applyAlignment="1">
      <alignment horizontal="center" vertical="center"/>
    </xf>
    <xf numFmtId="0" fontId="41" fillId="4" borderId="14" xfId="9" applyFont="1" applyFill="1" applyBorder="1" applyAlignment="1">
      <alignment horizontal="center" vertical="center" wrapText="1"/>
    </xf>
    <xf numFmtId="0" fontId="53" fillId="4" borderId="11" xfId="11" applyFont="1" applyFill="1" applyBorder="1" applyAlignment="1">
      <alignment horizontal="center" vertical="center" wrapText="1" shrinkToFit="1"/>
    </xf>
    <xf numFmtId="0" fontId="53" fillId="4" borderId="35" xfId="11" applyFont="1" applyFill="1" applyBorder="1" applyAlignment="1">
      <alignment horizontal="center" vertical="center" wrapText="1" shrinkToFit="1"/>
    </xf>
    <xf numFmtId="0" fontId="0" fillId="0" borderId="0" xfId="10" applyFont="1" applyAlignment="1">
      <alignment horizontal="center" vertical="center"/>
    </xf>
    <xf numFmtId="0" fontId="53" fillId="4" borderId="5" xfId="11" applyFont="1" applyFill="1" applyBorder="1" applyAlignment="1">
      <alignment vertical="center" wrapText="1" shrinkToFit="1"/>
    </xf>
    <xf numFmtId="176" fontId="48" fillId="4" borderId="35" xfId="10" applyNumberFormat="1" applyFont="1" applyFill="1" applyBorder="1" applyAlignment="1">
      <alignment horizontal="center" vertical="center" wrapText="1" shrinkToFit="1"/>
    </xf>
    <xf numFmtId="0" fontId="0" fillId="0" borderId="0" xfId="11" applyFont="1" applyAlignment="1">
      <alignment horizontal="center" vertical="center" wrapText="1" shrinkToFit="1"/>
    </xf>
    <xf numFmtId="0" fontId="34" fillId="0" borderId="51" xfId="10" applyFont="1" applyBorder="1" applyAlignment="1">
      <alignment vertical="center" shrinkToFit="1"/>
    </xf>
    <xf numFmtId="38" fontId="34" fillId="10" borderId="11" xfId="10" applyNumberFormat="1" applyFont="1" applyFill="1" applyBorder="1" applyAlignment="1">
      <alignment vertical="center" shrinkToFit="1"/>
    </xf>
    <xf numFmtId="38" fontId="34" fillId="10" borderId="9" xfId="10" applyNumberFormat="1" applyFont="1" applyFill="1" applyBorder="1" applyAlignment="1">
      <alignment vertical="center" shrinkToFit="1"/>
    </xf>
    <xf numFmtId="38" fontId="34" fillId="10" borderId="36" xfId="10" applyNumberFormat="1" applyFont="1" applyFill="1" applyBorder="1" applyAlignment="1">
      <alignment vertical="center" shrinkToFit="1"/>
    </xf>
    <xf numFmtId="177" fontId="35" fillId="0" borderId="0" xfId="10" applyNumberFormat="1" applyFont="1" applyAlignment="1">
      <alignment vertical="center" shrinkToFit="1"/>
    </xf>
    <xf numFmtId="0" fontId="46" fillId="0" borderId="0" xfId="9" applyFont="1"/>
    <xf numFmtId="0" fontId="34" fillId="0" borderId="11" xfId="10" applyFont="1" applyBorder="1" applyAlignment="1">
      <alignment vertical="center" shrinkToFit="1"/>
    </xf>
    <xf numFmtId="38" fontId="34" fillId="10" borderId="20" xfId="10" applyNumberFormat="1" applyFont="1" applyFill="1" applyBorder="1" applyAlignment="1">
      <alignment vertical="center" shrinkToFit="1"/>
    </xf>
    <xf numFmtId="38" fontId="34" fillId="10" borderId="21" xfId="10" applyNumberFormat="1" applyFont="1" applyFill="1" applyBorder="1" applyAlignment="1">
      <alignment vertical="center" shrinkToFit="1"/>
    </xf>
    <xf numFmtId="38" fontId="34" fillId="0" borderId="159" xfId="10" applyNumberFormat="1" applyFont="1" applyBorder="1" applyAlignment="1">
      <alignment vertical="center" shrinkToFit="1"/>
    </xf>
    <xf numFmtId="179" fontId="34" fillId="10" borderId="21" xfId="10" applyNumberFormat="1" applyFont="1" applyFill="1" applyBorder="1" applyAlignment="1">
      <alignment vertical="center" shrinkToFit="1"/>
    </xf>
    <xf numFmtId="38" fontId="34" fillId="0" borderId="61" xfId="10" applyNumberFormat="1" applyFont="1" applyBorder="1" applyAlignment="1">
      <alignment vertical="center" shrinkToFit="1"/>
    </xf>
    <xf numFmtId="38" fontId="34" fillId="10" borderId="22" xfId="10" applyNumberFormat="1" applyFont="1" applyFill="1" applyBorder="1" applyAlignment="1">
      <alignment vertical="center" shrinkToFit="1"/>
    </xf>
    <xf numFmtId="38" fontId="34" fillId="10" borderId="29" xfId="10" applyNumberFormat="1" applyFont="1" applyFill="1" applyBorder="1" applyAlignment="1">
      <alignment vertical="center" shrinkToFit="1"/>
    </xf>
    <xf numFmtId="0" fontId="34" fillId="0" borderId="0" xfId="10" applyFont="1" applyAlignment="1">
      <alignment vertical="top"/>
    </xf>
    <xf numFmtId="0" fontId="112" fillId="0" borderId="0" xfId="9" applyFont="1" applyAlignment="1">
      <alignment horizontal="left" vertical="center"/>
    </xf>
    <xf numFmtId="0" fontId="34" fillId="0" borderId="0" xfId="9" applyFont="1" applyAlignment="1">
      <alignment vertical="top" wrapText="1"/>
    </xf>
    <xf numFmtId="0" fontId="45" fillId="0" borderId="0" xfId="9" applyFont="1"/>
    <xf numFmtId="178" fontId="53" fillId="2" borderId="11" xfId="9" applyNumberFormat="1" applyFont="1" applyFill="1" applyBorder="1" applyAlignment="1">
      <alignment horizontal="center" vertical="center"/>
    </xf>
    <xf numFmtId="0" fontId="54" fillId="6" borderId="54" xfId="0" applyFont="1" applyFill="1" applyBorder="1" applyAlignment="1">
      <alignment horizontal="center" vertical="center"/>
    </xf>
    <xf numFmtId="38" fontId="100" fillId="0" borderId="6" xfId="9" applyNumberFormat="1" applyFont="1" applyBorder="1" applyAlignment="1">
      <alignment vertical="center" wrapText="1"/>
    </xf>
    <xf numFmtId="38" fontId="53" fillId="0" borderId="0" xfId="9" applyNumberFormat="1" applyFont="1" applyAlignment="1">
      <alignment horizontal="left" vertical="center" wrapText="1"/>
    </xf>
    <xf numFmtId="0" fontId="53" fillId="0" borderId="0" xfId="9" applyFont="1" applyAlignment="1">
      <alignment horizontal="left" vertical="center" wrapText="1"/>
    </xf>
    <xf numFmtId="0" fontId="47" fillId="0" borderId="0" xfId="9" applyFont="1" applyAlignment="1">
      <alignment horizontal="center" vertical="top"/>
    </xf>
    <xf numFmtId="0" fontId="47" fillId="0" borderId="0" xfId="9" applyFont="1" applyAlignment="1">
      <alignment horizontal="left" vertical="top"/>
    </xf>
    <xf numFmtId="0" fontId="47" fillId="0" borderId="0" xfId="9" applyFont="1" applyAlignment="1">
      <alignment vertical="top"/>
    </xf>
    <xf numFmtId="0" fontId="102" fillId="4" borderId="0" xfId="9" applyFont="1" applyFill="1" applyAlignment="1">
      <alignment horizontal="center" vertical="center" wrapText="1"/>
    </xf>
    <xf numFmtId="0" fontId="103" fillId="4" borderId="0" xfId="9" applyFont="1" applyFill="1" applyAlignment="1">
      <alignment vertical="center"/>
    </xf>
    <xf numFmtId="0" fontId="34" fillId="0" borderId="0" xfId="10" applyFont="1" applyAlignment="1">
      <alignment horizontal="left" vertical="top"/>
    </xf>
    <xf numFmtId="177" fontId="34" fillId="4" borderId="0" xfId="10" applyNumberFormat="1" applyFont="1" applyFill="1">
      <alignment vertical="center"/>
    </xf>
    <xf numFmtId="177" fontId="34" fillId="0" borderId="0" xfId="10" applyNumberFormat="1" applyFont="1" applyAlignment="1">
      <alignment vertical="top"/>
    </xf>
    <xf numFmtId="0" fontId="34" fillId="0" borderId="0" xfId="9" applyFont="1"/>
    <xf numFmtId="0" fontId="54" fillId="0" borderId="0" xfId="0" applyFont="1" applyAlignment="1">
      <alignment horizontal="center" vertical="center"/>
    </xf>
    <xf numFmtId="0" fontId="34" fillId="0" borderId="0" xfId="9" applyFont="1" applyAlignment="1">
      <alignment horizontal="left" vertical="top"/>
    </xf>
    <xf numFmtId="0" fontId="34" fillId="0" borderId="0" xfId="9" applyFont="1" applyAlignment="1">
      <alignment vertical="top"/>
    </xf>
    <xf numFmtId="0" fontId="37" fillId="0" borderId="0" xfId="9" applyFont="1"/>
    <xf numFmtId="0" fontId="38" fillId="0" borderId="0" xfId="9" applyFont="1"/>
    <xf numFmtId="179" fontId="34" fillId="0" borderId="21" xfId="9" applyNumberFormat="1" applyFont="1" applyBorder="1" applyAlignment="1" applyProtection="1">
      <alignment vertical="center"/>
      <protection locked="0"/>
    </xf>
    <xf numFmtId="179" fontId="34" fillId="10" borderId="21" xfId="9" applyNumberFormat="1" applyFont="1" applyFill="1" applyBorder="1" applyAlignment="1" applyProtection="1">
      <alignment vertical="center"/>
      <protection locked="0"/>
    </xf>
    <xf numFmtId="38" fontId="34" fillId="0" borderId="21" xfId="10" applyNumberFormat="1" applyFont="1" applyBorder="1" applyAlignment="1" applyProtection="1">
      <alignment vertical="center" shrinkToFit="1"/>
      <protection locked="0"/>
    </xf>
    <xf numFmtId="0" fontId="29"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2" fillId="0" borderId="0" xfId="0" applyFont="1" applyAlignment="1">
      <alignment horizontal="right" vertical="center"/>
    </xf>
    <xf numFmtId="0" fontId="22" fillId="0" borderId="0" xfId="0" applyFont="1" applyAlignment="1">
      <alignment horizontal="distributed" vertical="center"/>
    </xf>
    <xf numFmtId="0" fontId="22" fillId="0" borderId="45" xfId="0" applyFont="1" applyBorder="1">
      <alignment vertical="center"/>
    </xf>
    <xf numFmtId="0" fontId="22" fillId="0" borderId="23" xfId="0" applyFont="1" applyBorder="1">
      <alignment vertical="center"/>
    </xf>
    <xf numFmtId="0" fontId="22" fillId="0" borderId="12" xfId="0" applyFont="1" applyBorder="1">
      <alignment vertical="center"/>
    </xf>
    <xf numFmtId="0" fontId="24" fillId="0" borderId="36" xfId="0" applyFont="1" applyBorder="1" applyAlignment="1">
      <alignment horizontal="center" vertical="center"/>
    </xf>
    <xf numFmtId="0" fontId="24" fillId="0" borderId="12" xfId="0" applyFont="1" applyBorder="1" applyAlignment="1">
      <alignment horizontal="right" vertical="center"/>
    </xf>
    <xf numFmtId="0" fontId="24" fillId="0" borderId="0" xfId="0" applyFont="1" applyAlignment="1">
      <alignment horizontal="right" vertical="center"/>
    </xf>
    <xf numFmtId="0" fontId="24" fillId="0" borderId="11" xfId="0" applyFont="1" applyBorder="1" applyAlignment="1">
      <alignment horizontal="center" vertical="center"/>
    </xf>
    <xf numFmtId="0" fontId="24" fillId="0" borderId="9" xfId="0" applyFont="1" applyBorder="1" applyAlignment="1">
      <alignment horizontal="right" vertical="center"/>
    </xf>
    <xf numFmtId="0" fontId="24" fillId="0" borderId="0" xfId="0" applyFont="1" applyAlignment="1">
      <alignment horizontal="center" vertical="center"/>
    </xf>
    <xf numFmtId="0" fontId="25" fillId="0" borderId="0" xfId="0" applyFont="1" applyAlignment="1">
      <alignment horizontal="left" vertical="top"/>
    </xf>
    <xf numFmtId="0" fontId="24" fillId="0" borderId="0" xfId="0" applyFont="1" applyAlignment="1">
      <alignment horizontal="left" vertical="center" wrapText="1"/>
    </xf>
    <xf numFmtId="38" fontId="28" fillId="4" borderId="0" xfId="6" applyFont="1" applyFill="1" applyBorder="1" applyAlignment="1" applyProtection="1">
      <alignment horizontal="center" vertical="center"/>
    </xf>
    <xf numFmtId="0" fontId="24" fillId="4" borderId="0" xfId="0" applyFont="1" applyFill="1" applyAlignment="1">
      <alignment horizontal="right" vertical="center"/>
    </xf>
    <xf numFmtId="0" fontId="24" fillId="0" borderId="2" xfId="0" applyFont="1" applyBorder="1" applyAlignment="1">
      <alignment horizontal="center" vertical="center"/>
    </xf>
    <xf numFmtId="0" fontId="24" fillId="0" borderId="3" xfId="0" applyFont="1" applyBorder="1" applyAlignment="1">
      <alignment horizontal="right" vertical="center"/>
    </xf>
    <xf numFmtId="0" fontId="24" fillId="0" borderId="6" xfId="0" applyFont="1" applyBorder="1" applyAlignment="1">
      <alignment horizontal="center" vertical="center"/>
    </xf>
    <xf numFmtId="38" fontId="22" fillId="0" borderId="0" xfId="0" applyNumberFormat="1" applyFont="1">
      <alignment vertical="center"/>
    </xf>
    <xf numFmtId="0" fontId="24" fillId="0" borderId="13" xfId="0" applyFont="1" applyBorder="1" applyAlignment="1">
      <alignment horizontal="center" vertical="center"/>
    </xf>
    <xf numFmtId="0" fontId="24" fillId="0" borderId="118" xfId="0" applyFont="1" applyBorder="1" applyAlignment="1">
      <alignment horizontal="center" vertical="center"/>
    </xf>
    <xf numFmtId="0" fontId="94" fillId="0" borderId="3" xfId="0" applyFont="1" applyBorder="1" applyAlignment="1">
      <alignment horizontal="right" vertical="center"/>
    </xf>
    <xf numFmtId="0" fontId="94" fillId="0" borderId="0" xfId="0" applyFont="1" applyAlignment="1">
      <alignment horizontal="left" vertical="center" wrapText="1"/>
    </xf>
    <xf numFmtId="0" fontId="94" fillId="0" borderId="23" xfId="0" applyFont="1" applyBorder="1" applyAlignment="1">
      <alignment horizontal="left" vertical="center" wrapText="1"/>
    </xf>
    <xf numFmtId="38" fontId="95" fillId="0" borderId="23" xfId="0" applyNumberFormat="1" applyFont="1" applyBorder="1" applyAlignment="1">
      <alignment horizontal="right" vertical="center"/>
    </xf>
    <xf numFmtId="0" fontId="94" fillId="0" borderId="23" xfId="0" applyFont="1" applyBorder="1" applyAlignment="1">
      <alignment horizontal="right" vertical="center"/>
    </xf>
    <xf numFmtId="0" fontId="94" fillId="0" borderId="12" xfId="0" applyFont="1" applyBorder="1" applyAlignment="1">
      <alignment horizontal="right" vertical="center"/>
    </xf>
    <xf numFmtId="0" fontId="24" fillId="0" borderId="12" xfId="0" applyFont="1" applyBorder="1" applyAlignment="1">
      <alignment horizontal="center" vertical="center"/>
    </xf>
    <xf numFmtId="0" fontId="106" fillId="0" borderId="0" xfId="0" applyFont="1">
      <alignment vertical="center"/>
    </xf>
    <xf numFmtId="0" fontId="94" fillId="0" borderId="12" xfId="0" applyFont="1" applyBorder="1" applyAlignment="1">
      <alignment horizontal="center" vertical="center"/>
    </xf>
    <xf numFmtId="0" fontId="94" fillId="0" borderId="0" xfId="0" applyFont="1" applyAlignment="1">
      <alignment horizontal="right" vertical="center"/>
    </xf>
    <xf numFmtId="0" fontId="22" fillId="0" borderId="117" xfId="0" applyFont="1" applyBorder="1" applyAlignment="1">
      <alignment horizontal="center" vertical="center"/>
    </xf>
    <xf numFmtId="0" fontId="22" fillId="0" borderId="4" xfId="0" applyFont="1" applyBorder="1">
      <alignment vertical="center"/>
    </xf>
    <xf numFmtId="0" fontId="22" fillId="0" borderId="4"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left" vertical="center"/>
    </xf>
    <xf numFmtId="0" fontId="49" fillId="0" borderId="0" xfId="0" applyFont="1">
      <alignment vertical="center"/>
    </xf>
    <xf numFmtId="0" fontId="84" fillId="0" borderId="0" xfId="0" applyFont="1" applyAlignment="1">
      <alignment vertical="center" wrapText="1"/>
    </xf>
    <xf numFmtId="0" fontId="24" fillId="0" borderId="5" xfId="0" applyFont="1" applyBorder="1" applyAlignment="1">
      <alignment horizontal="center" vertical="center"/>
    </xf>
    <xf numFmtId="180" fontId="24" fillId="0" borderId="12" xfId="0" applyNumberFormat="1" applyFont="1" applyBorder="1" applyAlignment="1">
      <alignment horizontal="center" vertical="center"/>
    </xf>
    <xf numFmtId="0" fontId="86" fillId="0" borderId="0" xfId="0" applyFont="1" applyAlignment="1">
      <alignment horizontal="right" vertical="center"/>
    </xf>
    <xf numFmtId="0" fontId="25" fillId="0" borderId="0" xfId="0" applyFont="1" applyAlignment="1">
      <alignment horizontal="left" vertical="top" wrapText="1"/>
    </xf>
    <xf numFmtId="0" fontId="25" fillId="0" borderId="0" xfId="0" applyFont="1" applyAlignment="1">
      <alignment horizontal="center" vertical="top" wrapText="1"/>
    </xf>
    <xf numFmtId="0" fontId="25" fillId="0" borderId="0" xfId="0" applyFont="1" applyAlignment="1">
      <alignment vertical="top" wrapText="1"/>
    </xf>
    <xf numFmtId="0" fontId="24" fillId="0" borderId="0" xfId="0" applyFont="1" applyAlignment="1">
      <alignment horizontal="left" vertical="top"/>
    </xf>
    <xf numFmtId="0" fontId="25" fillId="0" borderId="6" xfId="0" applyFont="1" applyBorder="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left" vertical="center"/>
    </xf>
    <xf numFmtId="0" fontId="25" fillId="0" borderId="6" xfId="0" applyFont="1" applyBorder="1" applyAlignment="1">
      <alignment vertical="top" wrapText="1"/>
    </xf>
    <xf numFmtId="180" fontId="28" fillId="0" borderId="0" xfId="0" applyNumberFormat="1"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center" wrapText="1"/>
    </xf>
    <xf numFmtId="180" fontId="28" fillId="0" borderId="0" xfId="0" applyNumberFormat="1" applyFont="1">
      <alignment vertical="center"/>
    </xf>
    <xf numFmtId="180" fontId="24" fillId="0" borderId="0" xfId="0" applyNumberFormat="1" applyFont="1">
      <alignment vertical="center"/>
    </xf>
    <xf numFmtId="180" fontId="85" fillId="0" borderId="0" xfId="0" applyNumberFormat="1" applyFont="1" applyAlignment="1">
      <alignment horizontal="right" vertical="center"/>
    </xf>
    <xf numFmtId="0" fontId="22" fillId="0" borderId="24" xfId="0" applyFont="1" applyBorder="1" applyAlignment="1">
      <alignment vertical="center" wrapText="1"/>
    </xf>
    <xf numFmtId="0" fontId="24" fillId="0" borderId="0" xfId="0" applyFont="1">
      <alignment vertical="center"/>
    </xf>
    <xf numFmtId="0" fontId="135" fillId="0" borderId="0" xfId="0" applyFont="1" applyAlignment="1">
      <alignment vertical="center" wrapText="1"/>
    </xf>
    <xf numFmtId="0" fontId="22" fillId="0" borderId="75" xfId="0" applyFont="1" applyBorder="1" applyAlignment="1">
      <alignment vertical="center" wrapText="1"/>
    </xf>
    <xf numFmtId="0" fontId="22" fillId="0" borderId="88" xfId="0" applyFont="1" applyBorder="1" applyAlignment="1">
      <alignment vertical="center" wrapText="1"/>
    </xf>
    <xf numFmtId="0" fontId="135" fillId="0" borderId="88" xfId="0" applyFont="1" applyBorder="1" applyAlignment="1">
      <alignment vertical="center" wrapText="1"/>
    </xf>
    <xf numFmtId="0" fontId="24" fillId="0" borderId="15" xfId="0" applyFont="1" applyBorder="1" applyAlignment="1">
      <alignment horizontal="center" vertical="center"/>
    </xf>
    <xf numFmtId="0" fontId="24" fillId="0" borderId="33" xfId="0" applyFont="1" applyBorder="1">
      <alignment vertical="center"/>
    </xf>
    <xf numFmtId="0" fontId="24" fillId="0" borderId="32" xfId="0" applyFont="1" applyBorder="1">
      <alignment vertical="center"/>
    </xf>
    <xf numFmtId="0" fontId="24" fillId="0" borderId="24" xfId="0" applyFont="1" applyBorder="1">
      <alignment vertical="center"/>
    </xf>
    <xf numFmtId="0" fontId="24" fillId="0" borderId="11" xfId="0" applyFont="1" applyBorder="1">
      <alignment vertical="center"/>
    </xf>
    <xf numFmtId="0" fontId="24" fillId="0" borderId="45" xfId="0" applyFont="1" applyBorder="1">
      <alignment vertical="center"/>
    </xf>
    <xf numFmtId="0" fontId="24" fillId="0" borderId="23" xfId="0" applyFont="1" applyBorder="1">
      <alignment vertical="center"/>
    </xf>
    <xf numFmtId="0" fontId="24" fillId="0" borderId="70" xfId="0" applyFont="1" applyBorder="1">
      <alignment vertical="center"/>
    </xf>
    <xf numFmtId="0" fontId="24" fillId="0" borderId="28" xfId="0" applyFont="1" applyBorder="1">
      <alignment vertical="center"/>
    </xf>
    <xf numFmtId="0" fontId="24" fillId="0" borderId="44" xfId="0" applyFont="1" applyBorder="1">
      <alignment vertical="center"/>
    </xf>
    <xf numFmtId="0" fontId="22" fillId="0" borderId="88" xfId="0" applyFont="1" applyBorder="1">
      <alignment vertical="center"/>
    </xf>
    <xf numFmtId="0" fontId="135" fillId="0" borderId="0" xfId="0" applyFont="1">
      <alignment vertical="center"/>
    </xf>
    <xf numFmtId="0" fontId="24" fillId="0" borderId="0" xfId="0" applyFont="1" applyAlignment="1">
      <alignment horizontal="left" vertical="top" wrapText="1"/>
    </xf>
    <xf numFmtId="0" fontId="24" fillId="0" borderId="0" xfId="0" applyFont="1" applyAlignment="1">
      <alignment horizontal="center" vertical="top"/>
    </xf>
    <xf numFmtId="0" fontId="70" fillId="0" borderId="0" xfId="0" applyFont="1" applyAlignment="1">
      <alignment vertical="center" wrapText="1"/>
    </xf>
    <xf numFmtId="180" fontId="24" fillId="0" borderId="12" xfId="0" applyNumberFormat="1" applyFont="1" applyBorder="1">
      <alignment vertical="center"/>
    </xf>
    <xf numFmtId="0" fontId="57" fillId="0" borderId="0" xfId="0" applyFont="1" applyAlignment="1">
      <alignment horizontal="right" vertical="center"/>
    </xf>
    <xf numFmtId="0" fontId="24" fillId="0" borderId="88" xfId="0" applyFont="1" applyBorder="1">
      <alignment vertical="center"/>
    </xf>
    <xf numFmtId="0" fontId="24" fillId="0" borderId="34" xfId="0" applyFont="1" applyBorder="1">
      <alignment vertical="center"/>
    </xf>
    <xf numFmtId="0" fontId="105" fillId="0" borderId="88" xfId="0" applyFont="1" applyBorder="1" applyAlignment="1">
      <alignment vertical="center" wrapText="1"/>
    </xf>
    <xf numFmtId="0" fontId="105" fillId="0" borderId="0" xfId="0" applyFont="1" applyAlignment="1">
      <alignment vertical="center" wrapText="1"/>
    </xf>
    <xf numFmtId="0" fontId="25" fillId="0" borderId="0" xfId="0" applyFont="1">
      <alignment vertical="center"/>
    </xf>
    <xf numFmtId="0" fontId="22" fillId="0" borderId="24" xfId="0" applyFont="1" applyBorder="1">
      <alignment vertical="center"/>
    </xf>
    <xf numFmtId="0" fontId="22" fillId="10" borderId="106" xfId="0" applyFont="1" applyFill="1" applyBorder="1">
      <alignment vertical="center"/>
    </xf>
    <xf numFmtId="0" fontId="22" fillId="0" borderId="126" xfId="0" applyFont="1" applyBorder="1" applyAlignment="1">
      <alignment horizontal="center" vertical="center"/>
    </xf>
    <xf numFmtId="0" fontId="24" fillId="0" borderId="35" xfId="0" applyFont="1" applyBorder="1">
      <alignment vertical="center"/>
    </xf>
    <xf numFmtId="0" fontId="22" fillId="10" borderId="0" xfId="0" applyFont="1" applyFill="1" applyAlignment="1">
      <alignment shrinkToFit="1"/>
    </xf>
    <xf numFmtId="0" fontId="24" fillId="0" borderId="18" xfId="0" applyFont="1" applyBorder="1" applyProtection="1">
      <alignment vertical="center"/>
      <protection locked="0"/>
    </xf>
    <xf numFmtId="0" fontId="24" fillId="0" borderId="11" xfId="0" applyFont="1" applyBorder="1" applyProtection="1">
      <alignment vertical="center"/>
      <protection locked="0"/>
    </xf>
    <xf numFmtId="0" fontId="24" fillId="0" borderId="21" xfId="0" applyFont="1" applyBorder="1" applyProtection="1">
      <alignment vertical="center"/>
      <protection locked="0"/>
    </xf>
    <xf numFmtId="0" fontId="22" fillId="0" borderId="50" xfId="0" applyFont="1" applyBorder="1" applyAlignment="1">
      <alignment horizontal="center" vertical="center"/>
    </xf>
    <xf numFmtId="0" fontId="22" fillId="0" borderId="50" xfId="0" applyFont="1" applyBorder="1" applyAlignment="1">
      <alignment horizontal="right" vertical="center"/>
    </xf>
    <xf numFmtId="0" fontId="22" fillId="0" borderId="34" xfId="0" applyFont="1" applyBorder="1" applyAlignment="1">
      <alignment horizontal="left" vertical="center"/>
    </xf>
    <xf numFmtId="0" fontId="22" fillId="0" borderId="31" xfId="0" applyFont="1" applyBorder="1" applyAlignment="1">
      <alignment horizontal="center" vertical="center"/>
    </xf>
    <xf numFmtId="0" fontId="22" fillId="0" borderId="75" xfId="0" applyFont="1" applyBorder="1" applyAlignment="1">
      <alignment horizontal="center" vertical="center"/>
    </xf>
    <xf numFmtId="0" fontId="25" fillId="0" borderId="0" xfId="0" applyFont="1" applyAlignment="1">
      <alignment vertical="center" wrapText="1"/>
    </xf>
    <xf numFmtId="0" fontId="22" fillId="0" borderId="51"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0" xfId="0" applyFont="1" applyAlignment="1">
      <alignment vertical="top" wrapText="1"/>
    </xf>
    <xf numFmtId="0" fontId="22" fillId="0" borderId="0" xfId="0" applyFont="1" applyAlignment="1">
      <alignment vertical="top"/>
    </xf>
    <xf numFmtId="0" fontId="51" fillId="4" borderId="0" xfId="0" applyFont="1" applyFill="1">
      <alignment vertical="center"/>
    </xf>
    <xf numFmtId="0" fontId="72" fillId="4" borderId="0" xfId="0" applyFont="1" applyFill="1">
      <alignment vertical="center"/>
    </xf>
    <xf numFmtId="0" fontId="50" fillId="4" borderId="0" xfId="0" applyFont="1" applyFill="1">
      <alignment vertical="center"/>
    </xf>
    <xf numFmtId="0" fontId="58" fillId="4" borderId="0" xfId="0" applyFont="1" applyFill="1">
      <alignment vertical="center"/>
    </xf>
    <xf numFmtId="0" fontId="58" fillId="4" borderId="0" xfId="0" applyFont="1" applyFill="1" applyAlignment="1">
      <alignment vertical="center" shrinkToFit="1"/>
    </xf>
    <xf numFmtId="0" fontId="52" fillId="4" borderId="0" xfId="0" applyFont="1" applyFill="1" applyAlignment="1">
      <alignment vertical="center" shrinkToFit="1"/>
    </xf>
    <xf numFmtId="0" fontId="22" fillId="4" borderId="0" xfId="0" applyFont="1" applyFill="1">
      <alignment vertical="center"/>
    </xf>
    <xf numFmtId="0" fontId="22" fillId="4" borderId="0" xfId="0" applyFont="1" applyFill="1" applyAlignment="1">
      <alignment horizontal="right" vertical="center"/>
    </xf>
    <xf numFmtId="0" fontId="57" fillId="4" borderId="0" xfId="0" applyFont="1" applyFill="1">
      <alignment vertical="center"/>
    </xf>
    <xf numFmtId="0" fontId="24" fillId="4" borderId="0" xfId="0" applyFont="1" applyFill="1">
      <alignment vertical="center"/>
    </xf>
    <xf numFmtId="0" fontId="0" fillId="4" borderId="0" xfId="0" applyFill="1">
      <alignment vertical="center"/>
    </xf>
    <xf numFmtId="0" fontId="57" fillId="4" borderId="0" xfId="14" applyFont="1" applyFill="1">
      <alignment vertical="center"/>
    </xf>
    <xf numFmtId="0" fontId="57" fillId="4" borderId="0" xfId="14" applyFont="1" applyFill="1" applyAlignment="1">
      <alignment vertical="center" wrapText="1"/>
    </xf>
    <xf numFmtId="0" fontId="57" fillId="0" borderId="0" xfId="14" applyFont="1">
      <alignment vertical="center"/>
    </xf>
    <xf numFmtId="0" fontId="65" fillId="4" borderId="0" xfId="14" applyFont="1" applyFill="1">
      <alignment vertical="center"/>
    </xf>
    <xf numFmtId="0" fontId="66" fillId="4" borderId="0" xfId="14" applyFont="1" applyFill="1">
      <alignment vertical="center"/>
    </xf>
    <xf numFmtId="0" fontId="66" fillId="4" borderId="0" xfId="14" applyFont="1" applyFill="1" applyAlignment="1">
      <alignment vertical="center" wrapText="1"/>
    </xf>
    <xf numFmtId="0" fontId="60" fillId="4" borderId="0" xfId="14" applyFont="1" applyFill="1" applyAlignment="1">
      <alignment horizontal="center" vertical="center"/>
    </xf>
    <xf numFmtId="0" fontId="60" fillId="4" borderId="0" xfId="14" applyFont="1" applyFill="1" applyAlignment="1">
      <alignment horizontal="center" vertical="center" wrapText="1"/>
    </xf>
    <xf numFmtId="0" fontId="60" fillId="0" borderId="0" xfId="14" applyFont="1" applyAlignment="1">
      <alignment horizontal="center" vertical="center"/>
    </xf>
    <xf numFmtId="0" fontId="57" fillId="0" borderId="32" xfId="15" applyFont="1" applyBorder="1" applyAlignment="1">
      <alignment horizontal="center" vertical="center" shrinkToFit="1"/>
    </xf>
    <xf numFmtId="0" fontId="57" fillId="0" borderId="34" xfId="15" applyFont="1" applyBorder="1" applyAlignment="1">
      <alignment vertical="center" shrinkToFit="1"/>
    </xf>
    <xf numFmtId="0" fontId="57" fillId="0" borderId="24" xfId="15" applyFont="1" applyBorder="1" applyAlignment="1">
      <alignment vertical="center" shrinkToFit="1"/>
    </xf>
    <xf numFmtId="0" fontId="57" fillId="0" borderId="0" xfId="15" applyFont="1" applyAlignment="1">
      <alignment vertical="center" shrinkToFit="1"/>
    </xf>
    <xf numFmtId="0" fontId="57" fillId="0" borderId="24" xfId="14" applyFont="1" applyBorder="1" applyAlignment="1">
      <alignment vertical="center" shrinkToFit="1"/>
    </xf>
    <xf numFmtId="0" fontId="57" fillId="0" borderId="0" xfId="14" applyFont="1" applyAlignment="1">
      <alignment vertical="center" shrinkToFit="1"/>
    </xf>
    <xf numFmtId="183" fontId="57" fillId="0" borderId="24" xfId="14" applyNumberFormat="1" applyFont="1" applyBorder="1" applyAlignment="1">
      <alignment vertical="center" shrinkToFit="1"/>
    </xf>
    <xf numFmtId="183" fontId="57" fillId="0" borderId="0" xfId="14" applyNumberFormat="1" applyFont="1" applyAlignment="1">
      <alignment vertical="center" shrinkToFit="1"/>
    </xf>
    <xf numFmtId="0" fontId="69" fillId="0" borderId="0" xfId="14" applyFont="1">
      <alignment vertical="center"/>
    </xf>
    <xf numFmtId="0" fontId="69" fillId="0" borderId="0" xfId="14" applyFont="1" applyAlignment="1">
      <alignment horizontal="right" vertical="center"/>
    </xf>
    <xf numFmtId="0" fontId="65" fillId="4" borderId="0" xfId="14" applyFont="1" applyFill="1" applyAlignment="1">
      <alignment vertical="center" wrapText="1"/>
    </xf>
    <xf numFmtId="0" fontId="65" fillId="0" borderId="0" xfId="14" applyFont="1">
      <alignment vertical="center"/>
    </xf>
    <xf numFmtId="0" fontId="70" fillId="0" borderId="0" xfId="14" applyFont="1" applyAlignment="1">
      <alignment vertical="top" shrinkToFit="1"/>
    </xf>
    <xf numFmtId="0" fontId="57" fillId="4" borderId="4" xfId="14" applyFont="1" applyFill="1" applyBorder="1" applyAlignment="1">
      <alignment horizontal="center" vertical="center" shrinkToFit="1"/>
    </xf>
    <xf numFmtId="0" fontId="57" fillId="4" borderId="0" xfId="14" applyFont="1" applyFill="1" applyAlignment="1">
      <alignment horizontal="center" vertical="center" shrinkToFit="1"/>
    </xf>
    <xf numFmtId="0" fontId="97" fillId="4" borderId="4" xfId="14" applyFont="1" applyFill="1" applyBorder="1" applyAlignment="1">
      <alignment horizontal="center" vertical="center"/>
    </xf>
    <xf numFmtId="0" fontId="69" fillId="4" borderId="3" xfId="14" applyFont="1" applyFill="1" applyBorder="1">
      <alignment vertical="center"/>
    </xf>
    <xf numFmtId="0" fontId="57" fillId="0" borderId="0" xfId="14" applyFont="1" applyAlignment="1">
      <alignment horizontal="center" vertical="center" shrinkToFit="1"/>
    </xf>
    <xf numFmtId="0" fontId="70" fillId="0" borderId="0" xfId="14" applyFont="1">
      <alignment vertical="center"/>
    </xf>
    <xf numFmtId="0" fontId="70" fillId="0" borderId="0" xfId="14" applyFont="1" applyAlignment="1">
      <alignment vertical="center" wrapText="1" shrinkToFit="1"/>
    </xf>
    <xf numFmtId="0" fontId="69" fillId="4" borderId="6" xfId="14" applyFont="1" applyFill="1" applyBorder="1">
      <alignment vertical="center"/>
    </xf>
    <xf numFmtId="0" fontId="69" fillId="4" borderId="0" xfId="14" applyFont="1" applyFill="1">
      <alignment vertical="center"/>
    </xf>
    <xf numFmtId="0" fontId="69" fillId="4" borderId="0" xfId="14" applyFont="1" applyFill="1" applyAlignment="1">
      <alignment vertical="center" wrapText="1"/>
    </xf>
    <xf numFmtId="0" fontId="69" fillId="4" borderId="5" xfId="14" applyFont="1" applyFill="1" applyBorder="1">
      <alignment vertical="center"/>
    </xf>
    <xf numFmtId="0" fontId="69" fillId="4" borderId="1" xfId="14" applyFont="1" applyFill="1" applyBorder="1">
      <alignment vertical="center"/>
    </xf>
    <xf numFmtId="0" fontId="65" fillId="4" borderId="2" xfId="14" applyFont="1" applyFill="1" applyBorder="1">
      <alignment vertical="center"/>
    </xf>
    <xf numFmtId="0" fontId="69" fillId="4" borderId="4" xfId="14" applyFont="1" applyFill="1" applyBorder="1" applyAlignment="1">
      <alignment vertical="top"/>
    </xf>
    <xf numFmtId="0" fontId="69" fillId="4" borderId="6" xfId="14" applyFont="1" applyFill="1" applyBorder="1" applyAlignment="1">
      <alignment vertical="center" wrapText="1"/>
    </xf>
    <xf numFmtId="0" fontId="69" fillId="4" borderId="0" xfId="14" applyFont="1" applyFill="1" applyAlignment="1">
      <alignment vertical="top"/>
    </xf>
    <xf numFmtId="0" fontId="65" fillId="4" borderId="6" xfId="14" applyFont="1" applyFill="1" applyBorder="1">
      <alignment vertical="center"/>
    </xf>
    <xf numFmtId="0" fontId="69" fillId="4" borderId="71" xfId="14" applyFont="1" applyFill="1" applyBorder="1" applyAlignment="1">
      <alignment vertical="center" wrapText="1"/>
    </xf>
    <xf numFmtId="0" fontId="69" fillId="4" borderId="0" xfId="14" applyFont="1" applyFill="1" applyAlignment="1">
      <alignment horizontal="left" vertical="center"/>
    </xf>
    <xf numFmtId="0" fontId="69" fillId="4" borderId="0" xfId="14" applyFont="1" applyFill="1" applyAlignment="1">
      <alignment horizontal="center" vertical="center"/>
    </xf>
    <xf numFmtId="0" fontId="57" fillId="4" borderId="17" xfId="14" applyFont="1" applyFill="1" applyBorder="1" applyAlignment="1">
      <alignment vertical="center" shrinkToFit="1"/>
    </xf>
    <xf numFmtId="0" fontId="115" fillId="4" borderId="0" xfId="14" applyFont="1" applyFill="1" applyAlignment="1">
      <alignment vertical="center" wrapText="1"/>
    </xf>
    <xf numFmtId="0" fontId="57" fillId="4" borderId="0" xfId="14" applyFont="1" applyFill="1" applyAlignment="1">
      <alignment vertical="center" shrinkToFit="1"/>
    </xf>
    <xf numFmtId="0" fontId="57" fillId="4" borderId="30" xfId="14" applyFont="1" applyFill="1" applyBorder="1" applyAlignment="1">
      <alignment horizontal="center" vertical="center" shrinkToFit="1"/>
    </xf>
    <xf numFmtId="0" fontId="69" fillId="4" borderId="11" xfId="14" applyFont="1" applyFill="1" applyBorder="1" applyAlignment="1">
      <alignment horizontal="center" vertical="center" wrapText="1" shrinkToFit="1"/>
    </xf>
    <xf numFmtId="0" fontId="69" fillId="4" borderId="11" xfId="14" applyFont="1" applyFill="1" applyBorder="1" applyAlignment="1">
      <alignment horizontal="center" vertical="center" shrinkToFit="1"/>
    </xf>
    <xf numFmtId="0" fontId="115" fillId="0" borderId="12" xfId="0" applyFont="1" applyBorder="1" applyAlignment="1">
      <alignment horizontal="center" vertical="center" wrapText="1" shrinkToFit="1"/>
    </xf>
    <xf numFmtId="0" fontId="57" fillId="4" borderId="79" xfId="14" applyFont="1" applyFill="1" applyBorder="1" applyAlignment="1">
      <alignment horizontal="center" vertical="center" shrinkToFit="1"/>
    </xf>
    <xf numFmtId="0" fontId="57" fillId="4" borderId="80" xfId="14" applyFont="1" applyFill="1" applyBorder="1" applyAlignment="1">
      <alignment horizontal="center" vertical="center" wrapText="1" shrinkToFit="1"/>
    </xf>
    <xf numFmtId="0" fontId="57" fillId="0" borderId="80" xfId="14" applyFont="1" applyBorder="1" applyAlignment="1">
      <alignment horizontal="center" vertical="center" wrapText="1" shrinkToFit="1"/>
    </xf>
    <xf numFmtId="0" fontId="69" fillId="16" borderId="80" xfId="14" applyFont="1" applyFill="1" applyBorder="1" applyAlignment="1">
      <alignment horizontal="center" vertical="center" shrinkToFit="1"/>
    </xf>
    <xf numFmtId="0" fontId="69" fillId="16" borderId="81" xfId="14" applyFont="1" applyFill="1" applyBorder="1" applyAlignment="1">
      <alignment horizontal="center" vertical="center" shrinkToFit="1"/>
    </xf>
    <xf numFmtId="0" fontId="69" fillId="16" borderId="81" xfId="14" applyFont="1" applyFill="1" applyBorder="1" applyAlignment="1">
      <alignment horizontal="center" vertical="center"/>
    </xf>
    <xf numFmtId="0" fontId="69" fillId="16" borderId="82" xfId="14" applyFont="1" applyFill="1" applyBorder="1" applyAlignment="1">
      <alignment horizontal="center" vertical="center"/>
    </xf>
    <xf numFmtId="0" fontId="65" fillId="16" borderId="127" xfId="14" applyFont="1" applyFill="1" applyBorder="1" applyAlignment="1">
      <alignment horizontal="center" vertical="center"/>
    </xf>
    <xf numFmtId="0" fontId="69" fillId="0" borderId="81" xfId="14" applyFont="1" applyBorder="1" applyAlignment="1">
      <alignment horizontal="center" vertical="center" shrinkToFit="1"/>
    </xf>
    <xf numFmtId="0" fontId="69" fillId="0" borderId="81" xfId="14" applyFont="1" applyBorder="1" applyAlignment="1">
      <alignment horizontal="center" vertical="center"/>
    </xf>
    <xf numFmtId="0" fontId="69" fillId="0" borderId="82" xfId="14" applyFont="1" applyBorder="1" applyAlignment="1">
      <alignment horizontal="center" vertical="center"/>
    </xf>
    <xf numFmtId="0" fontId="70" fillId="0" borderId="81" xfId="14" applyFont="1" applyBorder="1" applyAlignment="1">
      <alignment horizontal="center" vertical="center"/>
    </xf>
    <xf numFmtId="0" fontId="57" fillId="0" borderId="24" xfId="14" applyFont="1" applyBorder="1">
      <alignment vertical="center"/>
    </xf>
    <xf numFmtId="0" fontId="57" fillId="4" borderId="128" xfId="14" applyFont="1" applyFill="1" applyBorder="1" applyAlignment="1">
      <alignment horizontal="center" vertical="center" shrinkToFit="1"/>
    </xf>
    <xf numFmtId="0" fontId="69" fillId="16" borderId="84" xfId="14" applyFont="1" applyFill="1" applyBorder="1" applyAlignment="1">
      <alignment horizontal="center" vertical="center" shrinkToFit="1"/>
    </xf>
    <xf numFmtId="0" fontId="69" fillId="16" borderId="119" xfId="14" applyFont="1" applyFill="1" applyBorder="1" applyAlignment="1">
      <alignment horizontal="center" vertical="center" shrinkToFit="1"/>
    </xf>
    <xf numFmtId="0" fontId="69" fillId="16" borderId="119" xfId="14" applyFont="1" applyFill="1" applyBorder="1" applyAlignment="1">
      <alignment horizontal="center" vertical="center"/>
    </xf>
    <xf numFmtId="0" fontId="69" fillId="16" borderId="85" xfId="14" applyFont="1" applyFill="1" applyBorder="1" applyAlignment="1">
      <alignment horizontal="center" vertical="center"/>
    </xf>
    <xf numFmtId="0" fontId="65" fillId="16" borderId="129" xfId="14" applyFont="1" applyFill="1" applyBorder="1" applyAlignment="1">
      <alignment horizontal="center" vertical="center"/>
    </xf>
    <xf numFmtId="0" fontId="69" fillId="0" borderId="119" xfId="14" applyFont="1" applyBorder="1" applyAlignment="1">
      <alignment horizontal="center" vertical="center" shrinkToFit="1"/>
    </xf>
    <xf numFmtId="0" fontId="69" fillId="0" borderId="119" xfId="14" applyFont="1" applyBorder="1" applyAlignment="1">
      <alignment horizontal="center" vertical="center"/>
    </xf>
    <xf numFmtId="0" fontId="69" fillId="0" borderId="85" xfId="14" applyFont="1" applyBorder="1" applyAlignment="1">
      <alignment horizontal="center" vertical="center"/>
    </xf>
    <xf numFmtId="0" fontId="69" fillId="0" borderId="0" xfId="14" applyFont="1" applyAlignment="1">
      <alignment vertical="center" shrinkToFit="1"/>
    </xf>
    <xf numFmtId="0" fontId="57" fillId="4" borderId="11" xfId="14" applyFont="1" applyFill="1" applyBorder="1" applyAlignment="1">
      <alignment horizontal="center" vertical="center" shrinkToFit="1"/>
    </xf>
    <xf numFmtId="0" fontId="69" fillId="16" borderId="45" xfId="14" applyFont="1" applyFill="1" applyBorder="1" applyAlignment="1">
      <alignment horizontal="center" vertical="center" shrinkToFit="1"/>
    </xf>
    <xf numFmtId="0" fontId="69" fillId="16" borderId="23" xfId="14" applyFont="1" applyFill="1" applyBorder="1" applyAlignment="1">
      <alignment horizontal="center" vertical="center" shrinkToFit="1"/>
    </xf>
    <xf numFmtId="0" fontId="69" fillId="16" borderId="23" xfId="14" applyFont="1" applyFill="1" applyBorder="1" applyAlignment="1">
      <alignment horizontal="center" vertical="center"/>
    </xf>
    <xf numFmtId="0" fontId="69" fillId="16" borderId="12" xfId="14" applyFont="1" applyFill="1" applyBorder="1" applyAlignment="1">
      <alignment horizontal="center" vertical="center"/>
    </xf>
    <xf numFmtId="0" fontId="65" fillId="16" borderId="78" xfId="14" applyFont="1" applyFill="1" applyBorder="1" applyAlignment="1">
      <alignment horizontal="center" vertical="center"/>
    </xf>
    <xf numFmtId="0" fontId="69" fillId="0" borderId="23" xfId="14" applyFont="1" applyBorder="1" applyAlignment="1">
      <alignment horizontal="center" vertical="center" shrinkToFit="1"/>
    </xf>
    <xf numFmtId="0" fontId="69" fillId="0" borderId="23" xfId="14" applyFont="1" applyBorder="1" applyAlignment="1">
      <alignment horizontal="center" vertical="center"/>
    </xf>
    <xf numFmtId="0" fontId="69" fillId="0" borderId="12" xfId="14" applyFont="1" applyBorder="1" applyAlignment="1">
      <alignment horizontal="center" vertical="center"/>
    </xf>
    <xf numFmtId="0" fontId="69" fillId="0" borderId="0" xfId="14" applyFont="1" applyAlignment="1">
      <alignment vertical="center" wrapText="1"/>
    </xf>
    <xf numFmtId="0" fontId="57" fillId="0" borderId="0" xfId="14" applyFont="1" applyAlignment="1">
      <alignment vertical="center" wrapText="1"/>
    </xf>
    <xf numFmtId="0" fontId="57" fillId="4" borderId="21" xfId="14" applyFont="1" applyFill="1" applyBorder="1" applyAlignment="1">
      <alignment horizontal="center" vertical="center" shrinkToFit="1"/>
    </xf>
    <xf numFmtId="0" fontId="69" fillId="16" borderId="70" xfId="14" applyFont="1" applyFill="1" applyBorder="1" applyAlignment="1">
      <alignment horizontal="center" vertical="center" shrinkToFit="1"/>
    </xf>
    <xf numFmtId="0" fontId="69" fillId="16" borderId="28" xfId="14" applyFont="1" applyFill="1" applyBorder="1" applyAlignment="1">
      <alignment horizontal="center" vertical="center" shrinkToFit="1"/>
    </xf>
    <xf numFmtId="0" fontId="69" fillId="16" borderId="28" xfId="14" applyFont="1" applyFill="1" applyBorder="1" applyAlignment="1">
      <alignment horizontal="center" vertical="center"/>
    </xf>
    <xf numFmtId="0" fontId="69" fillId="16" borderId="29" xfId="14" applyFont="1" applyFill="1" applyBorder="1" applyAlignment="1">
      <alignment horizontal="center" vertical="center"/>
    </xf>
    <xf numFmtId="0" fontId="65" fillId="16" borderId="131" xfId="14" applyFont="1" applyFill="1" applyBorder="1" applyAlignment="1">
      <alignment horizontal="center" vertical="center"/>
    </xf>
    <xf numFmtId="0" fontId="69" fillId="0" borderId="28" xfId="14" applyFont="1" applyBorder="1" applyAlignment="1">
      <alignment horizontal="center" vertical="center" shrinkToFit="1"/>
    </xf>
    <xf numFmtId="0" fontId="69" fillId="0" borderId="28" xfId="14" applyFont="1" applyBorder="1" applyAlignment="1">
      <alignment horizontal="center" vertical="center"/>
    </xf>
    <xf numFmtId="0" fontId="69" fillId="0" borderId="29" xfId="14" applyFont="1" applyBorder="1" applyAlignment="1">
      <alignment horizontal="center" vertical="center"/>
    </xf>
    <xf numFmtId="0" fontId="57" fillId="4" borderId="84" xfId="14" applyFont="1" applyFill="1" applyBorder="1" applyAlignment="1" applyProtection="1">
      <alignment horizontal="center" vertical="center" wrapText="1" shrinkToFit="1"/>
      <protection locked="0"/>
    </xf>
    <xf numFmtId="0" fontId="57" fillId="0" borderId="84" xfId="14" applyFont="1" applyBorder="1" applyAlignment="1" applyProtection="1">
      <alignment horizontal="center" vertical="center" wrapText="1" shrinkToFit="1"/>
      <protection locked="0"/>
    </xf>
    <xf numFmtId="0" fontId="57" fillId="4" borderId="45" xfId="14" applyFont="1" applyFill="1" applyBorder="1" applyAlignment="1" applyProtection="1">
      <alignment horizontal="center" vertical="center" wrapText="1" shrinkToFit="1"/>
      <protection locked="0"/>
    </xf>
    <xf numFmtId="0" fontId="57" fillId="0" borderId="45" xfId="14" applyFont="1" applyBorder="1" applyAlignment="1" applyProtection="1">
      <alignment horizontal="center" vertical="center" wrapText="1" shrinkToFit="1"/>
      <protection locked="0"/>
    </xf>
    <xf numFmtId="0" fontId="57" fillId="4" borderId="70" xfId="14" applyFont="1" applyFill="1" applyBorder="1" applyAlignment="1" applyProtection="1">
      <alignment horizontal="center" vertical="center" wrapText="1" shrinkToFit="1"/>
      <protection locked="0"/>
    </xf>
    <xf numFmtId="0" fontId="57" fillId="0" borderId="70" xfId="14" applyFont="1" applyBorder="1" applyAlignment="1" applyProtection="1">
      <alignment horizontal="center" vertical="center" wrapText="1" shrinkToFit="1"/>
      <protection locked="0"/>
    </xf>
    <xf numFmtId="0" fontId="69" fillId="0" borderId="119" xfId="14" applyFont="1" applyBorder="1" applyAlignment="1" applyProtection="1">
      <alignment horizontal="center" vertical="center" shrinkToFit="1"/>
      <protection locked="0"/>
    </xf>
    <xf numFmtId="0" fontId="69" fillId="0" borderId="23" xfId="14" applyFont="1" applyBorder="1" applyAlignment="1" applyProtection="1">
      <alignment horizontal="center" vertical="center" shrinkToFit="1"/>
      <protection locked="0"/>
    </xf>
    <xf numFmtId="0" fontId="69" fillId="0" borderId="28" xfId="14" applyFont="1" applyBorder="1" applyAlignment="1" applyProtection="1">
      <alignment horizontal="center" vertical="center" shrinkToFit="1"/>
      <protection locked="0"/>
    </xf>
    <xf numFmtId="0" fontId="57" fillId="0" borderId="130" xfId="14" applyFont="1" applyBorder="1" applyAlignment="1" applyProtection="1">
      <alignment horizontal="center" vertical="center" shrinkToFit="1"/>
      <protection locked="0"/>
    </xf>
    <xf numFmtId="0" fontId="57" fillId="0" borderId="24" xfId="14" applyFont="1" applyBorder="1" applyProtection="1">
      <alignment vertical="center"/>
      <protection locked="0"/>
    </xf>
    <xf numFmtId="0" fontId="57" fillId="0" borderId="46" xfId="14" applyFont="1" applyBorder="1" applyAlignment="1" applyProtection="1">
      <alignment horizontal="center" vertical="center" shrinkToFit="1"/>
      <protection locked="0"/>
    </xf>
    <xf numFmtId="0" fontId="57" fillId="0" borderId="44" xfId="14" applyFont="1" applyBorder="1" applyAlignment="1" applyProtection="1">
      <alignment horizontal="center" vertical="center" shrinkToFit="1"/>
      <protection locked="0"/>
    </xf>
    <xf numFmtId="0" fontId="34" fillId="0" borderId="161" xfId="10" applyFont="1" applyBorder="1" applyAlignment="1">
      <alignment horizontal="center" vertical="center" shrinkToFit="1"/>
    </xf>
    <xf numFmtId="0" fontId="34" fillId="0" borderId="161" xfId="10" applyFont="1" applyBorder="1" applyAlignment="1">
      <alignment vertical="center" shrinkToFit="1"/>
    </xf>
    <xf numFmtId="0" fontId="34" fillId="0" borderId="162" xfId="10" applyFont="1" applyBorder="1" applyAlignment="1">
      <alignment horizontal="center" vertical="center" shrinkToFit="1"/>
    </xf>
    <xf numFmtId="190" fontId="34" fillId="10" borderId="95" xfId="10" applyNumberFormat="1" applyFont="1" applyFill="1" applyBorder="1" applyAlignment="1">
      <alignment horizontal="center" vertical="center" shrinkToFit="1"/>
    </xf>
    <xf numFmtId="0" fontId="34" fillId="0" borderId="68" xfId="10" applyFont="1" applyBorder="1" applyAlignment="1">
      <alignment horizontal="center" vertical="center" shrinkToFit="1"/>
    </xf>
    <xf numFmtId="38" fontId="48" fillId="0" borderId="11" xfId="10" applyNumberFormat="1" applyFont="1" applyBorder="1" applyAlignment="1" applyProtection="1">
      <alignment horizontal="center" vertical="center" shrinkToFit="1"/>
      <protection locked="0"/>
    </xf>
    <xf numFmtId="0" fontId="22" fillId="0" borderId="0" xfId="0" applyFont="1" applyProtection="1">
      <alignment vertical="center"/>
      <protection locked="0"/>
    </xf>
    <xf numFmtId="0" fontId="43" fillId="11" borderId="33" xfId="0" applyFont="1" applyFill="1" applyBorder="1" applyAlignment="1" applyProtection="1">
      <alignment horizontal="center" vertical="center" shrinkToFit="1"/>
      <protection locked="0"/>
    </xf>
    <xf numFmtId="0" fontId="43" fillId="11" borderId="32" xfId="0" applyFont="1" applyFill="1" applyBorder="1" applyAlignment="1" applyProtection="1">
      <alignment horizontal="center" vertical="center" shrinkToFit="1"/>
      <protection locked="0"/>
    </xf>
    <xf numFmtId="0" fontId="43" fillId="11" borderId="34" xfId="0" applyFont="1" applyFill="1" applyBorder="1" applyAlignment="1" applyProtection="1">
      <alignment horizontal="center" vertical="center" shrinkToFit="1"/>
      <protection locked="0"/>
    </xf>
    <xf numFmtId="0" fontId="43" fillId="4" borderId="17" xfId="0" applyFont="1" applyFill="1" applyBorder="1" applyAlignment="1">
      <alignment horizontal="center" vertical="center"/>
    </xf>
    <xf numFmtId="0" fontId="43" fillId="0" borderId="30" xfId="0" applyFont="1" applyBorder="1" applyAlignment="1">
      <alignment horizontal="center" vertical="center"/>
    </xf>
    <xf numFmtId="0" fontId="43" fillId="4" borderId="18" xfId="0" applyFont="1" applyFill="1" applyBorder="1" applyAlignment="1">
      <alignment horizontal="left" vertical="center"/>
    </xf>
    <xf numFmtId="0" fontId="43" fillId="0" borderId="18" xfId="0" applyFont="1" applyBorder="1" applyAlignment="1">
      <alignment horizontal="left" vertical="center"/>
    </xf>
    <xf numFmtId="38" fontId="43" fillId="11" borderId="18" xfId="6" applyFont="1" applyFill="1" applyBorder="1" applyAlignment="1" applyProtection="1">
      <alignment horizontal="center" vertical="center"/>
      <protection locked="0"/>
    </xf>
    <xf numFmtId="38" fontId="43" fillId="11" borderId="18" xfId="6" applyFont="1" applyFill="1" applyBorder="1" applyAlignment="1" applyProtection="1">
      <alignment vertical="center"/>
      <protection locked="0"/>
    </xf>
    <xf numFmtId="38" fontId="43" fillId="11" borderId="33" xfId="6" applyFont="1" applyFill="1" applyBorder="1" applyAlignment="1" applyProtection="1">
      <alignment vertical="center"/>
      <protection locked="0"/>
    </xf>
    <xf numFmtId="0" fontId="79" fillId="0" borderId="39" xfId="0" applyFont="1" applyBorder="1" applyAlignment="1">
      <alignment horizontal="center" vertical="center"/>
    </xf>
    <xf numFmtId="0" fontId="79" fillId="0" borderId="16" xfId="0" applyFont="1" applyBorder="1" applyAlignment="1">
      <alignment horizontal="center" vertical="center"/>
    </xf>
    <xf numFmtId="38" fontId="118" fillId="8" borderId="91" xfId="6" applyFont="1" applyFill="1" applyBorder="1" applyAlignment="1" applyProtection="1">
      <alignment horizontal="center" vertical="center" wrapText="1"/>
      <protection locked="0"/>
    </xf>
    <xf numFmtId="38" fontId="118" fillId="8" borderId="16" xfId="6" applyFont="1" applyFill="1" applyBorder="1" applyAlignment="1" applyProtection="1">
      <alignment horizontal="center" vertical="center" wrapText="1"/>
      <protection locked="0"/>
    </xf>
    <xf numFmtId="0" fontId="43" fillId="0" borderId="11" xfId="0" applyFont="1" applyBorder="1" applyAlignment="1">
      <alignment horizontal="left" vertical="center"/>
    </xf>
    <xf numFmtId="38" fontId="43" fillId="11" borderId="11" xfId="6" applyFont="1" applyFill="1" applyBorder="1" applyAlignment="1" applyProtection="1">
      <alignment horizontal="center" vertical="center"/>
      <protection locked="0"/>
    </xf>
    <xf numFmtId="38" fontId="43" fillId="11" borderId="11" xfId="6" applyFont="1" applyFill="1" applyBorder="1" applyAlignment="1" applyProtection="1">
      <alignment vertical="center"/>
      <protection locked="0"/>
    </xf>
    <xf numFmtId="38" fontId="43" fillId="11" borderId="45" xfId="6" applyFont="1" applyFill="1" applyBorder="1" applyAlignment="1" applyProtection="1">
      <alignment vertical="center"/>
      <protection locked="0"/>
    </xf>
    <xf numFmtId="182" fontId="118" fillId="8" borderId="39" xfId="0" applyNumberFormat="1" applyFont="1" applyFill="1" applyBorder="1" applyAlignment="1">
      <alignment horizontal="center" vertical="center" wrapText="1"/>
    </xf>
    <xf numFmtId="182" fontId="118" fillId="8" borderId="16" xfId="0" applyNumberFormat="1" applyFont="1" applyFill="1" applyBorder="1" applyAlignment="1">
      <alignment horizontal="center" vertical="center" wrapText="1"/>
    </xf>
    <xf numFmtId="182" fontId="118" fillId="8" borderId="109" xfId="0" applyNumberFormat="1" applyFont="1" applyFill="1" applyBorder="1" applyAlignment="1">
      <alignment horizontal="center" vertical="center" wrapText="1"/>
    </xf>
    <xf numFmtId="182" fontId="119" fillId="0" borderId="91" xfId="0" applyNumberFormat="1" applyFont="1" applyBorder="1" applyAlignment="1" applyProtection="1">
      <alignment horizontal="center" vertical="center" wrapText="1"/>
      <protection locked="0"/>
    </xf>
    <xf numFmtId="182" fontId="119" fillId="0" borderId="16" xfId="0" applyNumberFormat="1" applyFont="1" applyBorder="1" applyAlignment="1" applyProtection="1">
      <alignment horizontal="center" vertical="center" wrapText="1"/>
      <protection locked="0"/>
    </xf>
    <xf numFmtId="182" fontId="119" fillId="0" borderId="110" xfId="0" applyNumberFormat="1" applyFont="1" applyBorder="1" applyAlignment="1" applyProtection="1">
      <alignment horizontal="center" vertical="center" wrapText="1"/>
      <protection locked="0"/>
    </xf>
    <xf numFmtId="0" fontId="43" fillId="0" borderId="16" xfId="0" applyFont="1" applyBorder="1" applyAlignment="1">
      <alignment horizontal="center" vertical="center"/>
    </xf>
    <xf numFmtId="0" fontId="43" fillId="11" borderId="91" xfId="0" applyFont="1" applyFill="1" applyBorder="1" applyAlignment="1" applyProtection="1">
      <alignment horizontal="center" vertical="center"/>
      <protection locked="0"/>
    </xf>
    <xf numFmtId="0" fontId="43" fillId="11" borderId="49" xfId="0" applyFont="1" applyFill="1" applyBorder="1" applyAlignment="1" applyProtection="1">
      <alignment horizontal="center" vertical="center"/>
      <protection locked="0"/>
    </xf>
    <xf numFmtId="0" fontId="43" fillId="0" borderId="48" xfId="0" applyFont="1" applyBorder="1" applyAlignment="1">
      <alignment horizontal="center" vertical="center"/>
    </xf>
    <xf numFmtId="0" fontId="43" fillId="0" borderId="90" xfId="0" applyFont="1" applyBorder="1" applyAlignment="1">
      <alignment horizontal="center" vertical="center"/>
    </xf>
    <xf numFmtId="0" fontId="43" fillId="0" borderId="98" xfId="0" applyFont="1" applyBorder="1" applyAlignment="1">
      <alignment horizontal="center" vertical="center"/>
    </xf>
    <xf numFmtId="182" fontId="43" fillId="4" borderId="88" xfId="0" applyNumberFormat="1" applyFont="1" applyFill="1" applyBorder="1" applyAlignment="1" applyProtection="1">
      <alignment horizontal="center" vertical="center"/>
      <protection locked="0"/>
    </xf>
    <xf numFmtId="182" fontId="43" fillId="4" borderId="89" xfId="0" applyNumberFormat="1" applyFont="1" applyFill="1" applyBorder="1" applyAlignment="1" applyProtection="1">
      <alignment horizontal="center" vertical="center"/>
      <protection locked="0"/>
    </xf>
    <xf numFmtId="0" fontId="43" fillId="4" borderId="99" xfId="0" applyFont="1" applyFill="1" applyBorder="1" applyAlignment="1">
      <alignment horizontal="center" vertical="center"/>
    </xf>
    <xf numFmtId="0" fontId="43" fillId="4" borderId="100" xfId="0" applyFont="1" applyFill="1" applyBorder="1" applyAlignment="1">
      <alignment horizontal="center" vertical="center"/>
    </xf>
    <xf numFmtId="0" fontId="43" fillId="4" borderId="28" xfId="0" applyFont="1" applyFill="1" applyBorder="1" applyAlignment="1">
      <alignment horizontal="center" vertical="center"/>
    </xf>
    <xf numFmtId="0" fontId="43" fillId="4" borderId="29" xfId="0" applyFont="1" applyFill="1" applyBorder="1" applyAlignment="1">
      <alignment horizontal="center" vertical="center"/>
    </xf>
    <xf numFmtId="0" fontId="144" fillId="0" borderId="0" xfId="0" applyFont="1" applyAlignment="1">
      <alignment horizontal="left" vertical="center" wrapText="1"/>
    </xf>
    <xf numFmtId="0" fontId="144" fillId="0" borderId="0" xfId="0" applyFont="1" applyAlignment="1">
      <alignment horizontal="left" vertical="center"/>
    </xf>
    <xf numFmtId="0" fontId="43" fillId="11" borderId="11" xfId="0" applyFont="1" applyFill="1" applyBorder="1" applyAlignment="1" applyProtection="1">
      <alignment horizontal="center" vertical="center" shrinkToFit="1"/>
      <protection locked="0"/>
    </xf>
    <xf numFmtId="0" fontId="43" fillId="11" borderId="14" xfId="0" applyFont="1" applyFill="1" applyBorder="1" applyAlignment="1" applyProtection="1">
      <alignment horizontal="center" vertical="center" shrinkToFit="1"/>
      <protection locked="0"/>
    </xf>
    <xf numFmtId="0" fontId="80" fillId="4" borderId="24" xfId="0" applyFont="1" applyFill="1" applyBorder="1" applyAlignment="1">
      <alignment horizontal="left" vertical="center" wrapText="1"/>
    </xf>
    <xf numFmtId="0" fontId="80" fillId="4" borderId="0" xfId="0" applyFont="1" applyFill="1" applyAlignment="1">
      <alignment horizontal="left" vertical="center" wrapText="1"/>
    </xf>
    <xf numFmtId="49" fontId="43" fillId="11" borderId="21" xfId="0" applyNumberFormat="1" applyFont="1" applyFill="1" applyBorder="1" applyAlignment="1" applyProtection="1">
      <alignment horizontal="center" vertical="center" shrinkToFit="1"/>
      <protection locked="0"/>
    </xf>
    <xf numFmtId="49" fontId="43" fillId="11" borderId="35" xfId="0" applyNumberFormat="1" applyFont="1" applyFill="1" applyBorder="1" applyAlignment="1" applyProtection="1">
      <alignment horizontal="center" vertical="center" shrinkToFit="1"/>
      <protection locked="0"/>
    </xf>
    <xf numFmtId="49" fontId="43" fillId="11" borderId="37" xfId="0" applyNumberFormat="1" applyFont="1" applyFill="1" applyBorder="1" applyAlignment="1" applyProtection="1">
      <alignment horizontal="center" vertical="center" shrinkToFit="1"/>
      <protection locked="0"/>
    </xf>
    <xf numFmtId="0" fontId="43" fillId="4" borderId="50" xfId="0" applyFont="1" applyFill="1" applyBorder="1" applyAlignment="1">
      <alignment horizontal="center" vertical="center"/>
    </xf>
    <xf numFmtId="0" fontId="43" fillId="4" borderId="32" xfId="0" applyFont="1" applyFill="1" applyBorder="1" applyAlignment="1">
      <alignment horizontal="center" vertical="center"/>
    </xf>
    <xf numFmtId="0" fontId="43" fillId="4" borderId="34" xfId="0" applyFont="1" applyFill="1" applyBorder="1" applyAlignment="1">
      <alignment horizontal="center" vertical="center"/>
    </xf>
    <xf numFmtId="0" fontId="43" fillId="0" borderId="45" xfId="0" applyFont="1" applyBorder="1" applyAlignment="1" applyProtection="1">
      <alignment horizontal="center" vertical="center" wrapText="1"/>
      <protection locked="0"/>
    </xf>
    <xf numFmtId="0" fontId="43" fillId="0" borderId="23"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181" fontId="43" fillId="0" borderId="91" xfId="0" applyNumberFormat="1" applyFont="1" applyBorder="1" applyAlignment="1" applyProtection="1">
      <alignment horizontal="center" vertical="center"/>
      <protection locked="0"/>
    </xf>
    <xf numFmtId="181" fontId="43" fillId="0" borderId="16" xfId="0" applyNumberFormat="1" applyFont="1" applyBorder="1" applyAlignment="1" applyProtection="1">
      <alignment horizontal="center" vertical="center"/>
      <protection locked="0"/>
    </xf>
    <xf numFmtId="0" fontId="43" fillId="4" borderId="0" xfId="0" applyFont="1" applyFill="1" applyAlignment="1">
      <alignment horizontal="left" vertical="center" wrapText="1"/>
    </xf>
    <xf numFmtId="0" fontId="43" fillId="4" borderId="77" xfId="0" applyFont="1" applyFill="1" applyBorder="1" applyAlignment="1">
      <alignment horizontal="center" vertical="center"/>
    </xf>
    <xf numFmtId="38" fontId="43" fillId="11" borderId="33" xfId="6" applyFont="1" applyFill="1" applyBorder="1" applyAlignment="1" applyProtection="1">
      <alignment horizontal="center" vertical="center"/>
      <protection locked="0"/>
    </xf>
    <xf numFmtId="38" fontId="43" fillId="11" borderId="32" xfId="6" applyFont="1" applyFill="1" applyBorder="1" applyAlignment="1" applyProtection="1">
      <alignment vertical="center"/>
      <protection locked="0"/>
    </xf>
    <xf numFmtId="0" fontId="43" fillId="4" borderId="55" xfId="0" applyFont="1" applyFill="1" applyBorder="1" applyAlignment="1">
      <alignment horizontal="center" vertical="center"/>
    </xf>
    <xf numFmtId="0" fontId="43" fillId="0" borderId="40" xfId="0" applyFont="1" applyBorder="1" applyAlignment="1">
      <alignment horizontal="center" vertical="center"/>
    </xf>
    <xf numFmtId="0" fontId="50" fillId="4" borderId="15" xfId="0" applyFont="1" applyFill="1" applyBorder="1" applyAlignment="1">
      <alignment horizontal="center" vertical="top" wrapText="1"/>
    </xf>
    <xf numFmtId="0" fontId="50" fillId="4" borderId="0" xfId="0" applyFont="1" applyFill="1" applyAlignment="1">
      <alignment horizontal="center" vertical="top" wrapText="1"/>
    </xf>
    <xf numFmtId="0" fontId="43" fillId="0" borderId="55" xfId="0" applyFont="1" applyBorder="1" applyAlignment="1">
      <alignment horizontal="center" vertical="center" wrapText="1"/>
    </xf>
    <xf numFmtId="0" fontId="43" fillId="0" borderId="40" xfId="0" applyFont="1" applyBorder="1" applyAlignment="1">
      <alignment horizontal="center" vertical="center" wrapText="1"/>
    </xf>
    <xf numFmtId="180" fontId="43" fillId="11" borderId="33" xfId="0" applyNumberFormat="1" applyFont="1" applyFill="1" applyBorder="1" applyAlignment="1" applyProtection="1">
      <alignment horizontal="center" vertical="center"/>
      <protection locked="0"/>
    </xf>
    <xf numFmtId="180" fontId="43" fillId="11" borderId="32" xfId="0" applyNumberFormat="1" applyFont="1" applyFill="1" applyBorder="1" applyAlignment="1" applyProtection="1">
      <alignment horizontal="center" vertical="center"/>
      <protection locked="0"/>
    </xf>
    <xf numFmtId="0" fontId="43" fillId="0" borderId="20" xfId="0" applyFont="1" applyBorder="1" applyAlignment="1">
      <alignment horizontal="center" vertical="center" wrapText="1"/>
    </xf>
    <xf numFmtId="0" fontId="43" fillId="0" borderId="21" xfId="0" applyFont="1" applyBorder="1" applyAlignment="1">
      <alignment horizontal="center" vertical="center" wrapText="1"/>
    </xf>
    <xf numFmtId="180" fontId="43" fillId="11" borderId="70" xfId="0" applyNumberFormat="1" applyFont="1" applyFill="1" applyBorder="1" applyAlignment="1" applyProtection="1">
      <alignment horizontal="center" vertical="center"/>
      <protection locked="0"/>
    </xf>
    <xf numFmtId="180" fontId="43" fillId="11" borderId="28" xfId="0" applyNumberFormat="1" applyFont="1" applyFill="1" applyBorder="1" applyAlignment="1" applyProtection="1">
      <alignment horizontal="center" vertical="center"/>
      <protection locked="0"/>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10" fontId="43" fillId="10" borderId="91" xfId="16" applyNumberFormat="1" applyFont="1" applyFill="1" applyBorder="1" applyAlignment="1" applyProtection="1">
      <alignment horizontal="center" vertical="center"/>
    </xf>
    <xf numFmtId="10" fontId="43" fillId="10" borderId="16" xfId="16" applyNumberFormat="1" applyFont="1" applyFill="1" applyBorder="1" applyAlignment="1" applyProtection="1">
      <alignment horizontal="center" vertical="center"/>
    </xf>
    <xf numFmtId="10" fontId="43" fillId="10" borderId="49" xfId="16" applyNumberFormat="1" applyFont="1" applyFill="1" applyBorder="1" applyAlignment="1" applyProtection="1">
      <alignment horizontal="center" vertical="center"/>
    </xf>
    <xf numFmtId="0" fontId="74" fillId="7" borderId="94" xfId="0" applyFont="1" applyFill="1" applyBorder="1" applyAlignment="1">
      <alignment horizontal="left" vertical="center" wrapText="1"/>
    </xf>
    <xf numFmtId="0" fontId="74" fillId="7" borderId="92" xfId="0" applyFont="1" applyFill="1" applyBorder="1" applyAlignment="1">
      <alignment horizontal="left" vertical="center" wrapText="1"/>
    </xf>
    <xf numFmtId="0" fontId="74" fillId="7" borderId="93" xfId="0" applyFont="1" applyFill="1" applyBorder="1" applyAlignment="1">
      <alignment horizontal="left" vertical="center" wrapText="1"/>
    </xf>
    <xf numFmtId="0" fontId="43" fillId="10" borderId="11" xfId="0" applyFont="1" applyFill="1" applyBorder="1" applyAlignment="1">
      <alignment horizontal="center" vertical="center" shrinkToFit="1"/>
    </xf>
    <xf numFmtId="0" fontId="43" fillId="10" borderId="14" xfId="0" applyFont="1" applyFill="1" applyBorder="1" applyAlignment="1">
      <alignment horizontal="center" vertical="center" shrinkToFit="1"/>
    </xf>
    <xf numFmtId="0" fontId="43" fillId="10" borderId="35" xfId="0" applyFont="1" applyFill="1" applyBorder="1" applyAlignment="1">
      <alignment horizontal="center" vertical="center" shrinkToFit="1"/>
    </xf>
    <xf numFmtId="0" fontId="43" fillId="10" borderId="37" xfId="0" applyFont="1" applyFill="1" applyBorder="1" applyAlignment="1">
      <alignment horizontal="center" vertical="center" shrinkToFit="1"/>
    </xf>
    <xf numFmtId="183" fontId="43" fillId="11" borderId="52" xfId="0" applyNumberFormat="1" applyFont="1" applyFill="1" applyBorder="1" applyAlignment="1" applyProtection="1">
      <alignment horizontal="center" vertical="center" shrinkToFit="1"/>
      <protection locked="0"/>
    </xf>
    <xf numFmtId="183" fontId="43" fillId="11" borderId="156" xfId="0" applyNumberFormat="1" applyFont="1" applyFill="1" applyBorder="1" applyAlignment="1" applyProtection="1">
      <alignment horizontal="center" vertical="center" shrinkToFit="1"/>
      <protection locked="0"/>
    </xf>
    <xf numFmtId="183" fontId="43" fillId="11" borderId="157" xfId="0" applyNumberFormat="1" applyFont="1" applyFill="1" applyBorder="1" applyAlignment="1" applyProtection="1">
      <alignment horizontal="center" vertical="center" shrinkToFit="1"/>
      <protection locked="0"/>
    </xf>
    <xf numFmtId="0" fontId="43" fillId="4" borderId="0" xfId="0" applyFont="1" applyFill="1" applyAlignment="1">
      <alignment horizontal="center" vertical="center"/>
    </xf>
    <xf numFmtId="38" fontId="43" fillId="11" borderId="122" xfId="6" applyFont="1" applyFill="1" applyBorder="1" applyAlignment="1" applyProtection="1">
      <alignment horizontal="center" vertical="center"/>
      <protection locked="0"/>
    </xf>
    <xf numFmtId="38" fontId="43" fillId="11" borderId="99" xfId="6" applyFont="1" applyFill="1" applyBorder="1" applyAlignment="1" applyProtection="1">
      <alignment horizontal="center" vertical="center"/>
      <protection locked="0"/>
    </xf>
    <xf numFmtId="0" fontId="43" fillId="11" borderId="70" xfId="0" applyFont="1" applyFill="1" applyBorder="1" applyAlignment="1" applyProtection="1">
      <alignment horizontal="center" vertical="center"/>
      <protection locked="0"/>
    </xf>
    <xf numFmtId="0" fontId="43" fillId="11" borderId="28" xfId="0" applyFont="1" applyFill="1" applyBorder="1" applyAlignment="1" applyProtection="1">
      <alignment horizontal="center" vertical="center"/>
      <protection locked="0"/>
    </xf>
    <xf numFmtId="0" fontId="43" fillId="4" borderId="23" xfId="0" applyFont="1" applyFill="1" applyBorder="1" applyAlignment="1">
      <alignment horizontal="center" vertical="center"/>
    </xf>
    <xf numFmtId="0" fontId="43" fillId="4" borderId="12" xfId="0" applyFont="1" applyFill="1" applyBorder="1" applyAlignment="1">
      <alignment horizontal="center" vertical="center"/>
    </xf>
    <xf numFmtId="0" fontId="43" fillId="4" borderId="107" xfId="0" applyFont="1" applyFill="1" applyBorder="1" applyAlignment="1">
      <alignment horizontal="center" vertical="center"/>
    </xf>
    <xf numFmtId="0" fontId="43" fillId="4" borderId="108" xfId="0" applyFont="1" applyFill="1" applyBorder="1" applyAlignment="1">
      <alignment horizontal="center" vertical="center"/>
    </xf>
    <xf numFmtId="183" fontId="43" fillId="11" borderId="70" xfId="0" applyNumberFormat="1" applyFont="1" applyFill="1" applyBorder="1" applyAlignment="1" applyProtection="1">
      <alignment horizontal="center" vertical="center"/>
      <protection locked="0"/>
    </xf>
    <xf numFmtId="183" fontId="43" fillId="11" borderId="28" xfId="0" applyNumberFormat="1" applyFont="1" applyFill="1" applyBorder="1" applyAlignment="1" applyProtection="1">
      <alignment horizontal="center" vertical="center"/>
      <protection locked="0"/>
    </xf>
    <xf numFmtId="0" fontId="43" fillId="11" borderId="45" xfId="0" applyFont="1" applyFill="1" applyBorder="1" applyAlignment="1" applyProtection="1">
      <alignment horizontal="center" vertical="center"/>
      <protection locked="0"/>
    </xf>
    <xf numFmtId="0" fontId="43" fillId="11" borderId="23" xfId="0" applyFont="1" applyFill="1" applyBorder="1" applyAlignment="1" applyProtection="1">
      <alignment horizontal="center" vertical="center"/>
      <protection locked="0"/>
    </xf>
    <xf numFmtId="0" fontId="43" fillId="11" borderId="107" xfId="0" applyFont="1" applyFill="1" applyBorder="1" applyAlignment="1" applyProtection="1">
      <alignment horizontal="center" vertical="center"/>
      <protection locked="0"/>
    </xf>
    <xf numFmtId="0" fontId="43" fillId="11" borderId="96" xfId="0" applyFont="1" applyFill="1" applyBorder="1" applyAlignment="1" applyProtection="1">
      <alignment horizontal="center" vertical="center"/>
      <protection locked="0"/>
    </xf>
    <xf numFmtId="189" fontId="122" fillId="14" borderId="136" xfId="21" applyNumberFormat="1" applyFont="1" applyFill="1" applyBorder="1" applyAlignment="1">
      <alignment horizontal="center" vertical="center" wrapText="1"/>
    </xf>
    <xf numFmtId="0" fontId="122" fillId="14" borderId="137" xfId="21" applyFont="1" applyFill="1" applyBorder="1" applyAlignment="1">
      <alignment horizontal="center" vertical="center" wrapText="1"/>
    </xf>
    <xf numFmtId="179" fontId="138" fillId="0" borderId="6" xfId="17" applyNumberFormat="1" applyFont="1" applyBorder="1" applyAlignment="1">
      <alignment horizontal="center" vertical="center" wrapText="1" shrinkToFit="1"/>
    </xf>
    <xf numFmtId="179" fontId="89" fillId="0" borderId="144" xfId="17" applyNumberFormat="1" applyFont="1" applyBorder="1" applyAlignment="1" applyProtection="1">
      <alignment horizontal="center" vertical="center" shrinkToFit="1"/>
      <protection locked="0"/>
    </xf>
    <xf numFmtId="179" fontId="89" fillId="0" borderId="147" xfId="17" applyNumberFormat="1" applyFont="1" applyBorder="1" applyAlignment="1" applyProtection="1">
      <alignment horizontal="center" vertical="center" shrinkToFit="1"/>
      <protection locked="0"/>
    </xf>
    <xf numFmtId="179" fontId="89" fillId="0" borderId="145" xfId="17" applyNumberFormat="1" applyFont="1" applyBorder="1" applyAlignment="1" applyProtection="1">
      <alignment horizontal="center" vertical="center" shrinkToFit="1"/>
      <protection locked="0"/>
    </xf>
    <xf numFmtId="179" fontId="89" fillId="0" borderId="142" xfId="17" applyNumberFormat="1" applyFont="1" applyBorder="1" applyAlignment="1" applyProtection="1">
      <alignment horizontal="center" vertical="center" wrapText="1" shrinkToFit="1"/>
      <protection locked="0"/>
    </xf>
    <xf numFmtId="179" fontId="89" fillId="0" borderId="146" xfId="17" applyNumberFormat="1" applyFont="1" applyBorder="1" applyAlignment="1" applyProtection="1">
      <alignment horizontal="center" vertical="center" wrapText="1" shrinkToFit="1"/>
      <protection locked="0"/>
    </xf>
    <xf numFmtId="179" fontId="89" fillId="0" borderId="143" xfId="17" applyNumberFormat="1" applyFont="1" applyBorder="1" applyAlignment="1" applyProtection="1">
      <alignment horizontal="center" vertical="center" wrapText="1" shrinkToFit="1"/>
      <protection locked="0"/>
    </xf>
    <xf numFmtId="179" fontId="37" fillId="0" borderId="35" xfId="17" applyNumberFormat="1" applyFont="1" applyBorder="1" applyAlignment="1" applyProtection="1">
      <alignment horizontal="center" vertical="center" shrinkToFit="1"/>
      <protection locked="0"/>
    </xf>
    <xf numFmtId="179" fontId="37" fillId="0" borderId="13" xfId="17" applyNumberFormat="1" applyFont="1" applyBorder="1" applyAlignment="1" applyProtection="1">
      <alignment horizontal="center" vertical="center" shrinkToFit="1"/>
      <protection locked="0"/>
    </xf>
    <xf numFmtId="179" fontId="37" fillId="0" borderId="36" xfId="17" applyNumberFormat="1" applyFont="1" applyBorder="1" applyAlignment="1" applyProtection="1">
      <alignment horizontal="center" vertical="center" shrinkToFit="1"/>
      <protection locked="0"/>
    </xf>
    <xf numFmtId="0" fontId="16" fillId="0" borderId="36" xfId="17" applyBorder="1" applyAlignment="1" applyProtection="1">
      <alignment horizontal="center" vertical="center" shrinkToFit="1"/>
      <protection locked="0"/>
    </xf>
    <xf numFmtId="179" fontId="37" fillId="0" borderId="35" xfId="17" applyNumberFormat="1" applyFont="1" applyBorder="1" applyAlignment="1" applyProtection="1">
      <alignment horizontal="center" vertical="center" wrapText="1" shrinkToFit="1"/>
      <protection locked="0"/>
    </xf>
    <xf numFmtId="179" fontId="37" fillId="0" borderId="13" xfId="17" applyNumberFormat="1" applyFont="1" applyBorder="1" applyAlignment="1" applyProtection="1">
      <alignment horizontal="center" vertical="center" wrapText="1" shrinkToFit="1"/>
      <protection locked="0"/>
    </xf>
    <xf numFmtId="179" fontId="37" fillId="0" borderId="36" xfId="17" applyNumberFormat="1" applyFont="1" applyBorder="1" applyAlignment="1" applyProtection="1">
      <alignment horizontal="center" vertical="center" wrapText="1" shrinkToFit="1"/>
      <protection locked="0"/>
    </xf>
    <xf numFmtId="179" fontId="37" fillId="11" borderId="5" xfId="17" applyNumberFormat="1" applyFont="1" applyFill="1" applyBorder="1" applyAlignment="1" applyProtection="1">
      <alignment horizontal="center" vertical="center" shrinkToFit="1"/>
      <protection locked="0"/>
    </xf>
    <xf numFmtId="0" fontId="16" fillId="11" borderId="9" xfId="17" applyFill="1" applyBorder="1" applyAlignment="1" applyProtection="1">
      <alignment horizontal="center" vertical="center" shrinkToFit="1"/>
      <protection locked="0"/>
    </xf>
    <xf numFmtId="179" fontId="37" fillId="0" borderId="35" xfId="19" applyNumberFormat="1" applyFont="1" applyBorder="1" applyAlignment="1" applyProtection="1">
      <alignment horizontal="center" vertical="center" shrinkToFit="1"/>
      <protection locked="0"/>
    </xf>
    <xf numFmtId="179" fontId="37" fillId="11" borderId="45" xfId="17" applyNumberFormat="1" applyFont="1" applyFill="1" applyBorder="1" applyAlignment="1" applyProtection="1">
      <alignment horizontal="center" vertical="center" shrinkToFit="1"/>
      <protection locked="0"/>
    </xf>
    <xf numFmtId="179" fontId="37" fillId="11" borderId="12" xfId="17" applyNumberFormat="1" applyFont="1" applyFill="1" applyBorder="1" applyAlignment="1" applyProtection="1">
      <alignment horizontal="center" vertical="center" shrinkToFit="1"/>
      <protection locked="0"/>
    </xf>
    <xf numFmtId="179" fontId="87" fillId="9" borderId="0" xfId="17" applyNumberFormat="1" applyFont="1" applyFill="1" applyAlignment="1">
      <alignment horizontal="center" vertical="center" shrinkToFit="1"/>
    </xf>
    <xf numFmtId="179" fontId="0" fillId="4" borderId="45" xfId="18" applyNumberFormat="1" applyFont="1" applyFill="1" applyBorder="1" applyAlignment="1" applyProtection="1">
      <alignment horizontal="center" vertical="center" shrinkToFit="1"/>
    </xf>
    <xf numFmtId="179" fontId="27" fillId="4" borderId="12" xfId="18" applyNumberFormat="1" applyFont="1" applyFill="1" applyBorder="1" applyAlignment="1" applyProtection="1">
      <alignment horizontal="center" vertical="center" shrinkToFit="1"/>
    </xf>
    <xf numFmtId="179" fontId="91" fillId="0" borderId="9" xfId="17" applyNumberFormat="1" applyFont="1" applyBorder="1" applyAlignment="1">
      <alignment horizontal="left" vertical="center" shrinkToFit="1"/>
    </xf>
    <xf numFmtId="179" fontId="91" fillId="0" borderId="36" xfId="17" applyNumberFormat="1" applyFont="1" applyBorder="1" applyAlignment="1">
      <alignment horizontal="left" vertical="center" shrinkToFit="1"/>
    </xf>
    <xf numFmtId="179" fontId="43" fillId="0" borderId="45" xfId="18" applyNumberFormat="1" applyFont="1" applyBorder="1" applyAlignment="1" applyProtection="1">
      <alignment horizontal="center" vertical="center" shrinkToFit="1"/>
    </xf>
    <xf numFmtId="179" fontId="43" fillId="0" borderId="23" xfId="18" applyNumberFormat="1" applyFont="1" applyBorder="1" applyAlignment="1" applyProtection="1">
      <alignment horizontal="center" vertical="center" shrinkToFit="1"/>
    </xf>
    <xf numFmtId="179" fontId="43" fillId="0" borderId="12" xfId="18" applyNumberFormat="1" applyFont="1" applyBorder="1" applyAlignment="1" applyProtection="1">
      <alignment horizontal="center" vertical="center" shrinkToFit="1"/>
    </xf>
    <xf numFmtId="179" fontId="110" fillId="4" borderId="45" xfId="18" applyNumberFormat="1" applyFont="1" applyFill="1" applyBorder="1" applyAlignment="1" applyProtection="1">
      <alignment horizontal="center" vertical="center" shrinkToFit="1"/>
    </xf>
    <xf numFmtId="179" fontId="110" fillId="4" borderId="12" xfId="18" applyNumberFormat="1" applyFont="1" applyFill="1" applyBorder="1" applyAlignment="1" applyProtection="1">
      <alignment horizontal="center" vertical="center" shrinkToFit="1"/>
    </xf>
    <xf numFmtId="179" fontId="89" fillId="0" borderId="23" xfId="17" applyNumberFormat="1" applyFont="1" applyBorder="1" applyAlignment="1">
      <alignment horizontal="center" vertical="center" shrinkToFit="1"/>
    </xf>
    <xf numFmtId="179" fontId="89" fillId="0" borderId="135" xfId="17" applyNumberFormat="1" applyFont="1" applyBorder="1" applyAlignment="1">
      <alignment horizontal="center" vertical="center" shrinkToFit="1"/>
    </xf>
    <xf numFmtId="38" fontId="27" fillId="4" borderId="155" xfId="18" applyFont="1" applyFill="1" applyBorder="1" applyAlignment="1" applyProtection="1">
      <alignment horizontal="center" vertical="center" shrinkToFit="1"/>
    </xf>
    <xf numFmtId="38" fontId="27" fillId="4" borderId="12" xfId="18" applyFont="1" applyFill="1" applyBorder="1" applyAlignment="1" applyProtection="1">
      <alignment horizontal="center" vertical="center" shrinkToFit="1"/>
    </xf>
    <xf numFmtId="179" fontId="50" fillId="4" borderId="45" xfId="18" applyNumberFormat="1" applyFont="1" applyFill="1" applyBorder="1" applyAlignment="1" applyProtection="1">
      <alignment horizontal="center" vertical="center" wrapText="1"/>
    </xf>
    <xf numFmtId="179" fontId="50" fillId="4" borderId="23" xfId="18" applyNumberFormat="1" applyFont="1" applyFill="1" applyBorder="1" applyAlignment="1" applyProtection="1">
      <alignment horizontal="center" vertical="center" wrapText="1"/>
    </xf>
    <xf numFmtId="179" fontId="50" fillId="4" borderId="135" xfId="18" applyNumberFormat="1" applyFont="1" applyFill="1" applyBorder="1" applyAlignment="1" applyProtection="1">
      <alignment horizontal="center" vertical="center" wrapText="1"/>
    </xf>
    <xf numFmtId="179" fontId="38" fillId="0" borderId="0" xfId="17" applyNumberFormat="1" applyFont="1" applyAlignment="1">
      <alignment horizontal="center" vertical="center" wrapText="1" shrinkToFit="1"/>
    </xf>
    <xf numFmtId="179" fontId="137" fillId="0" borderId="148" xfId="17" applyNumberFormat="1" applyFont="1" applyBorder="1" applyAlignment="1">
      <alignment horizontal="center" vertical="center" wrapText="1" shrinkToFit="1"/>
    </xf>
    <xf numFmtId="179" fontId="137" fillId="0" borderId="149" xfId="17" applyNumberFormat="1" applyFont="1" applyBorder="1" applyAlignment="1">
      <alignment horizontal="center" vertical="center" wrapText="1" shrinkToFit="1"/>
    </xf>
    <xf numFmtId="0" fontId="16" fillId="0" borderId="13" xfId="17" applyBorder="1" applyAlignment="1" applyProtection="1">
      <alignment horizontal="center" vertical="center" shrinkToFit="1"/>
      <protection locked="0"/>
    </xf>
    <xf numFmtId="179" fontId="37" fillId="11" borderId="11" xfId="17" applyNumberFormat="1" applyFont="1" applyFill="1" applyBorder="1" applyAlignment="1" applyProtection="1">
      <alignment horizontal="center" vertical="center" shrinkToFit="1"/>
      <protection locked="0"/>
    </xf>
    <xf numFmtId="0" fontId="16" fillId="11" borderId="11" xfId="17" applyFill="1" applyBorder="1" applyAlignment="1" applyProtection="1">
      <alignment horizontal="center" vertical="center" shrinkToFit="1"/>
      <protection locked="0"/>
    </xf>
    <xf numFmtId="179" fontId="91" fillId="0" borderId="1" xfId="17" applyNumberFormat="1" applyFont="1" applyBorder="1" applyAlignment="1">
      <alignment horizontal="left" vertical="center" shrinkToFit="1"/>
    </xf>
    <xf numFmtId="0" fontId="34" fillId="0" borderId="11" xfId="10" applyFont="1" applyBorder="1" applyAlignment="1">
      <alignment horizontal="center" vertical="center" wrapText="1"/>
    </xf>
    <xf numFmtId="0" fontId="34" fillId="0" borderId="35" xfId="10" applyFont="1" applyBorder="1" applyAlignment="1">
      <alignment horizontal="center" vertical="center" wrapText="1"/>
    </xf>
    <xf numFmtId="0" fontId="34" fillId="0" borderId="13" xfId="10" applyFont="1" applyBorder="1" applyAlignment="1">
      <alignment horizontal="center" vertical="center" wrapText="1"/>
    </xf>
    <xf numFmtId="0" fontId="34" fillId="0" borderId="36" xfId="10" applyFont="1" applyBorder="1" applyAlignment="1">
      <alignment horizontal="center" vertical="center" wrapText="1"/>
    </xf>
    <xf numFmtId="0" fontId="34" fillId="0" borderId="11" xfId="10" applyFont="1" applyBorder="1" applyAlignment="1">
      <alignment horizontal="center" vertical="center"/>
    </xf>
    <xf numFmtId="0" fontId="36" fillId="10" borderId="47" xfId="9" applyFont="1" applyFill="1" applyBorder="1" applyAlignment="1">
      <alignment horizontal="center" vertical="center"/>
    </xf>
    <xf numFmtId="0" fontId="0" fillId="10" borderId="46" xfId="0" applyFill="1" applyBorder="1" applyAlignment="1">
      <alignment horizontal="center" vertical="center"/>
    </xf>
    <xf numFmtId="181" fontId="36" fillId="10" borderId="47" xfId="9" applyNumberFormat="1" applyFont="1" applyFill="1" applyBorder="1" applyAlignment="1">
      <alignment horizontal="center" vertical="center"/>
    </xf>
    <xf numFmtId="181" fontId="0" fillId="10" borderId="46" xfId="0" applyNumberFormat="1" applyFill="1" applyBorder="1" applyAlignment="1">
      <alignment horizontal="center" vertical="center"/>
    </xf>
    <xf numFmtId="0" fontId="36" fillId="10" borderId="27" xfId="9" applyFont="1" applyFill="1" applyBorder="1" applyAlignment="1">
      <alignment horizontal="center" vertical="center"/>
    </xf>
    <xf numFmtId="0" fontId="0" fillId="10" borderId="44" xfId="0" applyFill="1" applyBorder="1" applyAlignment="1">
      <alignment horizontal="center" vertical="center"/>
    </xf>
    <xf numFmtId="0" fontId="53" fillId="4" borderId="45" xfId="10" applyFont="1" applyFill="1" applyBorder="1" applyAlignment="1">
      <alignment horizontal="center" vertical="center" wrapText="1"/>
    </xf>
    <xf numFmtId="0" fontId="53" fillId="4" borderId="12" xfId="10" applyFont="1" applyFill="1" applyBorder="1" applyAlignment="1">
      <alignment horizontal="center" vertical="center" wrapText="1"/>
    </xf>
    <xf numFmtId="0" fontId="53" fillId="4" borderId="35" xfId="10" applyFont="1" applyFill="1" applyBorder="1" applyAlignment="1">
      <alignment horizontal="center" vertical="center" wrapText="1"/>
    </xf>
    <xf numFmtId="0" fontId="53" fillId="4" borderId="36" xfId="10" applyFont="1" applyFill="1" applyBorder="1" applyAlignment="1">
      <alignment horizontal="center" vertical="center" wrapText="1"/>
    </xf>
    <xf numFmtId="0" fontId="41" fillId="4" borderId="50" xfId="9" applyFont="1" applyFill="1" applyBorder="1" applyAlignment="1">
      <alignment horizontal="center" vertical="center"/>
    </xf>
    <xf numFmtId="0" fontId="41" fillId="4" borderId="32" xfId="9" applyFont="1" applyFill="1" applyBorder="1" applyAlignment="1">
      <alignment horizontal="center" vertical="center"/>
    </xf>
    <xf numFmtId="0" fontId="41" fillId="4" borderId="34" xfId="9" applyFont="1" applyFill="1" applyBorder="1" applyAlignment="1">
      <alignment horizontal="center" vertical="center"/>
    </xf>
    <xf numFmtId="0" fontId="55" fillId="0" borderId="2" xfId="9" applyFont="1" applyBorder="1" applyAlignment="1">
      <alignment horizontal="left" wrapText="1"/>
    </xf>
    <xf numFmtId="0" fontId="55" fillId="0" borderId="4" xfId="9" applyFont="1" applyBorder="1" applyAlignment="1">
      <alignment horizontal="left" wrapText="1"/>
    </xf>
    <xf numFmtId="0" fontId="55" fillId="0" borderId="3" xfId="9" applyFont="1" applyBorder="1" applyAlignment="1">
      <alignment horizontal="left" wrapText="1"/>
    </xf>
    <xf numFmtId="0" fontId="55" fillId="0" borderId="6" xfId="9" applyFont="1" applyBorder="1" applyAlignment="1">
      <alignment horizontal="left" wrapText="1"/>
    </xf>
    <xf numFmtId="0" fontId="55" fillId="0" borderId="0" xfId="9" applyFont="1" applyAlignment="1">
      <alignment horizontal="left" wrapText="1"/>
    </xf>
    <xf numFmtId="0" fontId="55" fillId="0" borderId="71" xfId="9" applyFont="1" applyBorder="1" applyAlignment="1">
      <alignment horizontal="left" wrapText="1"/>
    </xf>
    <xf numFmtId="0" fontId="55" fillId="0" borderId="5" xfId="9" applyFont="1" applyBorder="1" applyAlignment="1">
      <alignment horizontal="left" wrapText="1"/>
    </xf>
    <xf numFmtId="0" fontId="55" fillId="0" borderId="1" xfId="9" applyFont="1" applyBorder="1" applyAlignment="1">
      <alignment horizontal="left" wrapText="1"/>
    </xf>
    <xf numFmtId="0" fontId="55" fillId="0" borderId="9" xfId="9" applyFont="1" applyBorder="1" applyAlignment="1">
      <alignment horizontal="left" wrapText="1"/>
    </xf>
    <xf numFmtId="0" fontId="53" fillId="4" borderId="2" xfId="11" applyFont="1" applyFill="1" applyBorder="1" applyAlignment="1">
      <alignment horizontal="center" vertical="center" wrapText="1" shrinkToFit="1"/>
    </xf>
    <xf numFmtId="0" fontId="53" fillId="4" borderId="3" xfId="11" applyFont="1" applyFill="1" applyBorder="1" applyAlignment="1">
      <alignment horizontal="center" vertical="center" wrapText="1" shrinkToFit="1"/>
    </xf>
    <xf numFmtId="0" fontId="53" fillId="4" borderId="5" xfId="11" applyFont="1" applyFill="1" applyBorder="1" applyAlignment="1">
      <alignment horizontal="center" vertical="center" wrapText="1" shrinkToFit="1"/>
    </xf>
    <xf numFmtId="0" fontId="53" fillId="4" borderId="9" xfId="11" applyFont="1" applyFill="1" applyBorder="1" applyAlignment="1">
      <alignment horizontal="center" vertical="center" wrapText="1" shrinkToFit="1"/>
    </xf>
    <xf numFmtId="0" fontId="41" fillId="4" borderId="45" xfId="9" applyFont="1" applyFill="1" applyBorder="1" applyAlignment="1">
      <alignment horizontal="center" vertical="center"/>
    </xf>
    <xf numFmtId="0" fontId="41" fillId="4" borderId="12" xfId="9" applyFont="1" applyFill="1" applyBorder="1" applyAlignment="1">
      <alignment horizontal="center" vertical="center"/>
    </xf>
    <xf numFmtId="0" fontId="53" fillId="4" borderId="11" xfId="11" applyFont="1" applyFill="1" applyBorder="1" applyAlignment="1">
      <alignment horizontal="center" vertical="center" wrapText="1" shrinkToFit="1"/>
    </xf>
    <xf numFmtId="0" fontId="41" fillId="4" borderId="17" xfId="10" applyFont="1" applyFill="1" applyBorder="1" applyAlignment="1">
      <alignment horizontal="center" vertical="center"/>
    </xf>
    <xf numFmtId="0" fontId="41" fillId="4" borderId="18" xfId="10" applyFont="1" applyFill="1" applyBorder="1" applyAlignment="1">
      <alignment horizontal="center" vertical="center"/>
    </xf>
    <xf numFmtId="0" fontId="41" fillId="4" borderId="33" xfId="10" applyFont="1" applyFill="1" applyBorder="1" applyAlignment="1">
      <alignment horizontal="center" vertical="center"/>
    </xf>
    <xf numFmtId="0" fontId="41" fillId="4" borderId="19" xfId="10" applyFont="1" applyFill="1" applyBorder="1" applyAlignment="1">
      <alignment horizontal="center" vertical="center"/>
    </xf>
    <xf numFmtId="0" fontId="53" fillId="4" borderId="6" xfId="11" applyFont="1" applyFill="1" applyBorder="1" applyAlignment="1">
      <alignment horizontal="center" vertical="center" wrapText="1" shrinkToFit="1"/>
    </xf>
    <xf numFmtId="0" fontId="53" fillId="4" borderId="30" xfId="11" applyFont="1" applyFill="1" applyBorder="1" applyAlignment="1">
      <alignment horizontal="center" vertical="center" wrapText="1" shrinkToFit="1"/>
    </xf>
    <xf numFmtId="177" fontId="34" fillId="0" borderId="12" xfId="10" applyNumberFormat="1" applyFont="1" applyBorder="1" applyAlignment="1" applyProtection="1">
      <alignment horizontal="center" vertical="center" shrinkToFit="1"/>
      <protection locked="0"/>
    </xf>
    <xf numFmtId="177" fontId="34" fillId="0" borderId="11" xfId="10" applyNumberFormat="1" applyFont="1" applyBorder="1" applyAlignment="1" applyProtection="1">
      <alignment horizontal="center" vertical="center" shrinkToFit="1"/>
      <protection locked="0"/>
    </xf>
    <xf numFmtId="0" fontId="59" fillId="4" borderId="45" xfId="9" applyFont="1" applyFill="1" applyBorder="1" applyAlignment="1">
      <alignment horizontal="center" vertical="center"/>
    </xf>
    <xf numFmtId="0" fontId="59" fillId="4" borderId="23" xfId="9" applyFont="1" applyFill="1" applyBorder="1" applyAlignment="1">
      <alignment horizontal="center" vertical="center"/>
    </xf>
    <xf numFmtId="0" fontId="59" fillId="4" borderId="12" xfId="9" applyFont="1" applyFill="1" applyBorder="1" applyAlignment="1">
      <alignment horizontal="center" vertical="center"/>
    </xf>
    <xf numFmtId="177" fontId="34" fillId="0" borderId="12" xfId="10" applyNumberFormat="1" applyFont="1" applyBorder="1" applyAlignment="1" applyProtection="1">
      <alignment horizontal="center" vertical="center" wrapText="1" shrinkToFit="1"/>
      <protection locked="0"/>
    </xf>
    <xf numFmtId="0" fontId="48" fillId="5" borderId="14" xfId="11" applyFont="1" applyFill="1" applyBorder="1" applyAlignment="1">
      <alignment horizontal="center" vertical="center" wrapText="1" shrinkToFit="1"/>
    </xf>
    <xf numFmtId="0" fontId="53" fillId="4" borderId="47" xfId="11" applyFont="1" applyFill="1" applyBorder="1" applyAlignment="1">
      <alignment horizontal="center" vertical="center" wrapText="1" shrinkToFit="1"/>
    </xf>
    <xf numFmtId="0" fontId="34" fillId="0" borderId="12" xfId="10" applyFont="1" applyBorder="1" applyAlignment="1">
      <alignment horizontal="center" vertical="center" wrapText="1" shrinkToFit="1"/>
    </xf>
    <xf numFmtId="0" fontId="34" fillId="0" borderId="11" xfId="10" applyFont="1" applyBorder="1" applyAlignment="1">
      <alignment horizontal="center" vertical="center" wrapText="1" shrinkToFit="1"/>
    </xf>
    <xf numFmtId="0" fontId="53" fillId="4" borderId="23" xfId="10" applyFont="1" applyFill="1" applyBorder="1" applyAlignment="1">
      <alignment horizontal="center" vertical="center" wrapText="1"/>
    </xf>
    <xf numFmtId="0" fontId="53" fillId="4" borderId="4" xfId="11" applyFont="1" applyFill="1" applyBorder="1" applyAlignment="1">
      <alignment horizontal="center" vertical="center" wrapText="1" shrinkToFit="1"/>
    </xf>
    <xf numFmtId="0" fontId="53" fillId="4" borderId="1" xfId="11" applyFont="1" applyFill="1" applyBorder="1" applyAlignment="1">
      <alignment horizontal="center" vertical="center" wrapText="1" shrinkToFit="1"/>
    </xf>
    <xf numFmtId="0" fontId="41" fillId="4" borderId="23" xfId="9" applyFont="1" applyFill="1" applyBorder="1" applyAlignment="1">
      <alignment horizontal="center" vertical="center"/>
    </xf>
    <xf numFmtId="0" fontId="41" fillId="4" borderId="45" xfId="10" applyFont="1" applyFill="1" applyBorder="1" applyAlignment="1">
      <alignment horizontal="center" vertical="center"/>
    </xf>
    <xf numFmtId="0" fontId="41" fillId="4" borderId="23" xfId="10" applyFont="1" applyFill="1" applyBorder="1" applyAlignment="1">
      <alignment horizontal="center" vertical="center"/>
    </xf>
    <xf numFmtId="0" fontId="41" fillId="4" borderId="12" xfId="10" applyFont="1" applyFill="1" applyBorder="1" applyAlignment="1">
      <alignment horizontal="center" vertical="center"/>
    </xf>
    <xf numFmtId="0" fontId="53" fillId="4" borderId="37" xfId="11" applyFont="1" applyFill="1" applyBorder="1" applyAlignment="1">
      <alignment horizontal="center" vertical="center" wrapText="1" shrinkToFit="1"/>
    </xf>
    <xf numFmtId="0" fontId="53" fillId="4" borderId="53" xfId="11" applyFont="1" applyFill="1" applyBorder="1" applyAlignment="1">
      <alignment horizontal="center" vertical="center" wrapText="1" shrinkToFit="1"/>
    </xf>
    <xf numFmtId="0" fontId="59" fillId="4" borderId="10" xfId="10" applyFont="1" applyFill="1" applyBorder="1" applyAlignment="1">
      <alignment horizontal="center" vertical="center"/>
    </xf>
    <xf numFmtId="0" fontId="59" fillId="4" borderId="8" xfId="10" applyFont="1" applyFill="1" applyBorder="1" applyAlignment="1">
      <alignment horizontal="center" vertical="center"/>
    </xf>
    <xf numFmtId="0" fontId="53" fillId="4" borderId="45" xfId="11" applyFont="1" applyFill="1" applyBorder="1" applyAlignment="1">
      <alignment horizontal="center" vertical="center" shrinkToFit="1"/>
    </xf>
    <xf numFmtId="0" fontId="53" fillId="4" borderId="23" xfId="11" applyFont="1" applyFill="1" applyBorder="1" applyAlignment="1">
      <alignment horizontal="center" vertical="center" shrinkToFit="1"/>
    </xf>
    <xf numFmtId="0" fontId="53" fillId="4" borderId="12" xfId="11" applyFont="1" applyFill="1" applyBorder="1" applyAlignment="1">
      <alignment horizontal="center" vertical="center" wrapText="1" shrinkToFit="1"/>
    </xf>
    <xf numFmtId="0" fontId="53" fillId="5" borderId="11" xfId="11" applyFont="1" applyFill="1" applyBorder="1" applyAlignment="1">
      <alignment horizontal="center" vertical="center" wrapText="1" shrinkToFit="1"/>
    </xf>
    <xf numFmtId="177" fontId="34" fillId="4" borderId="30" xfId="10" applyNumberFormat="1" applyFont="1" applyFill="1" applyBorder="1" applyAlignment="1" applyProtection="1">
      <alignment horizontal="center" vertical="center" shrinkToFit="1"/>
      <protection locked="0"/>
    </xf>
    <xf numFmtId="177" fontId="34" fillId="4" borderId="11" xfId="10" applyNumberFormat="1" applyFont="1" applyFill="1" applyBorder="1" applyAlignment="1" applyProtection="1">
      <alignment horizontal="center" vertical="center" shrinkToFit="1"/>
      <protection locked="0"/>
    </xf>
    <xf numFmtId="38" fontId="34" fillId="0" borderId="58" xfId="10" applyNumberFormat="1" applyFont="1" applyBorder="1" applyAlignment="1">
      <alignment horizontal="center" vertical="center" shrinkToFit="1"/>
    </xf>
    <xf numFmtId="38" fontId="34" fillId="0" borderId="59" xfId="10" applyNumberFormat="1" applyFont="1" applyBorder="1" applyAlignment="1">
      <alignment horizontal="center" vertical="center" shrinkToFit="1"/>
    </xf>
    <xf numFmtId="38" fontId="34" fillId="0" borderId="60" xfId="10" applyNumberFormat="1" applyFont="1" applyBorder="1" applyAlignment="1">
      <alignment horizontal="center" vertical="center" shrinkToFit="1"/>
    </xf>
    <xf numFmtId="38" fontId="34" fillId="0" borderId="95" xfId="10" applyNumberFormat="1" applyFont="1" applyBorder="1" applyAlignment="1">
      <alignment horizontal="center" vertical="center" shrinkToFit="1"/>
    </xf>
    <xf numFmtId="0" fontId="34" fillId="0" borderId="56" xfId="10" applyFont="1" applyBorder="1" applyAlignment="1">
      <alignment horizontal="center" vertical="center" shrinkToFit="1"/>
    </xf>
    <xf numFmtId="0" fontId="34" fillId="0" borderId="57" xfId="10" applyFont="1" applyBorder="1" applyAlignment="1">
      <alignment horizontal="center" vertical="center" shrinkToFit="1"/>
    </xf>
    <xf numFmtId="0" fontId="34" fillId="0" borderId="65" xfId="10" applyFont="1" applyBorder="1" applyAlignment="1">
      <alignment horizontal="center" vertical="center" shrinkToFit="1"/>
    </xf>
    <xf numFmtId="38" fontId="34" fillId="0" borderId="66" xfId="10" applyNumberFormat="1" applyFont="1" applyBorder="1" applyAlignment="1">
      <alignment horizontal="center" vertical="center" shrinkToFit="1"/>
    </xf>
    <xf numFmtId="38" fontId="34" fillId="0" borderId="67" xfId="10" applyNumberFormat="1" applyFont="1" applyBorder="1" applyAlignment="1">
      <alignment horizontal="center" vertical="center" shrinkToFit="1"/>
    </xf>
    <xf numFmtId="38" fontId="34" fillId="0" borderId="68" xfId="10" applyNumberFormat="1" applyFont="1" applyBorder="1" applyAlignment="1">
      <alignment horizontal="center" vertical="center" shrinkToFit="1"/>
    </xf>
    <xf numFmtId="0" fontId="53" fillId="0" borderId="45" xfId="9" applyFont="1" applyBorder="1" applyAlignment="1">
      <alignment horizontal="left" vertical="center" wrapText="1"/>
    </xf>
    <xf numFmtId="0" fontId="53" fillId="0" borderId="23" xfId="9" applyFont="1" applyBorder="1" applyAlignment="1">
      <alignment horizontal="left" vertical="center" wrapText="1"/>
    </xf>
    <xf numFmtId="0" fontId="53" fillId="0" borderId="12" xfId="9" applyFont="1" applyBorder="1" applyAlignment="1">
      <alignment horizontal="left" vertical="center" wrapText="1"/>
    </xf>
    <xf numFmtId="0" fontId="47" fillId="0" borderId="11" xfId="9" applyFont="1" applyBorder="1" applyAlignment="1">
      <alignment horizontal="center" vertical="center" wrapText="1"/>
    </xf>
    <xf numFmtId="0" fontId="47" fillId="0" borderId="45" xfId="9" applyFont="1" applyBorder="1" applyAlignment="1">
      <alignment horizontal="center" vertical="center" wrapText="1"/>
    </xf>
    <xf numFmtId="0" fontId="101" fillId="0" borderId="11" xfId="9" applyFont="1" applyBorder="1" applyAlignment="1">
      <alignment horizontal="center" vertical="center" wrapText="1"/>
    </xf>
    <xf numFmtId="0" fontId="102" fillId="4" borderId="0" xfId="9" applyFont="1" applyFill="1" applyAlignment="1">
      <alignment horizontal="center" vertical="center" wrapText="1"/>
    </xf>
    <xf numFmtId="0" fontId="34" fillId="0" borderId="11" xfId="10" applyFont="1" applyBorder="1" applyAlignment="1">
      <alignment horizontal="right" vertical="center" shrinkToFit="1"/>
    </xf>
    <xf numFmtId="0" fontId="63" fillId="0" borderId="0" xfId="0" applyFont="1" applyAlignment="1">
      <alignment horizontal="left" vertical="center" wrapText="1"/>
    </xf>
    <xf numFmtId="38" fontId="100" fillId="10" borderId="45" xfId="9" applyNumberFormat="1" applyFont="1" applyFill="1" applyBorder="1" applyAlignment="1">
      <alignment horizontal="center" vertical="center" wrapText="1"/>
    </xf>
    <xf numFmtId="38" fontId="100" fillId="10" borderId="12" xfId="9" applyNumberFormat="1" applyFont="1" applyFill="1" applyBorder="1" applyAlignment="1">
      <alignment horizontal="center" vertical="center" wrapText="1"/>
    </xf>
    <xf numFmtId="0" fontId="112" fillId="0" borderId="71" xfId="9" applyFont="1" applyBorder="1" applyAlignment="1">
      <alignment horizontal="left" vertical="center"/>
    </xf>
    <xf numFmtId="0" fontId="112" fillId="0" borderId="13" xfId="9" applyFont="1" applyBorder="1" applyAlignment="1">
      <alignment horizontal="left" vertical="center"/>
    </xf>
    <xf numFmtId="0" fontId="112" fillId="0" borderId="6" xfId="9" applyFont="1" applyBorder="1" applyAlignment="1">
      <alignment horizontal="left" vertical="center"/>
    </xf>
    <xf numFmtId="0" fontId="99" fillId="0" borderId="23" xfId="9" applyFont="1" applyBorder="1" applyAlignment="1">
      <alignment horizontal="center" vertical="center" wrapText="1"/>
    </xf>
    <xf numFmtId="0" fontId="100" fillId="0" borderId="32" xfId="9" applyFont="1" applyBorder="1" applyAlignment="1">
      <alignment horizontal="center" vertical="center" wrapText="1"/>
    </xf>
    <xf numFmtId="3" fontId="36" fillId="10" borderId="45" xfId="9" applyNumberFormat="1" applyFont="1" applyFill="1" applyBorder="1" applyAlignment="1" applyProtection="1">
      <alignment horizontal="center" vertical="center" wrapText="1"/>
      <protection locked="0"/>
    </xf>
    <xf numFmtId="3" fontId="36" fillId="10" borderId="12" xfId="9" applyNumberFormat="1" applyFont="1" applyFill="1" applyBorder="1" applyAlignment="1" applyProtection="1">
      <alignment horizontal="center" vertical="center" wrapText="1"/>
      <protection locked="0"/>
    </xf>
    <xf numFmtId="0" fontId="34" fillId="0" borderId="0" xfId="9" applyFont="1" applyAlignment="1">
      <alignment horizontal="left" vertical="center" wrapText="1"/>
    </xf>
    <xf numFmtId="0" fontId="34" fillId="0" borderId="0" xfId="9" applyFont="1" applyAlignment="1">
      <alignment horizontal="left" vertical="top" wrapText="1"/>
    </xf>
    <xf numFmtId="0" fontId="34" fillId="0" borderId="0" xfId="10" applyFont="1" applyAlignment="1">
      <alignment horizontal="left" vertical="top" wrapText="1"/>
    </xf>
    <xf numFmtId="38" fontId="34" fillId="0" borderId="56" xfId="10" applyNumberFormat="1" applyFont="1" applyBorder="1" applyAlignment="1">
      <alignment horizontal="center" vertical="center" shrinkToFit="1"/>
    </xf>
    <xf numFmtId="38" fontId="34" fillId="0" borderId="57" xfId="10" applyNumberFormat="1" applyFont="1" applyBorder="1" applyAlignment="1">
      <alignment horizontal="center" vertical="center" shrinkToFit="1"/>
    </xf>
    <xf numFmtId="0" fontId="53" fillId="4" borderId="35" xfId="11" applyFont="1" applyFill="1" applyBorder="1" applyAlignment="1">
      <alignment horizontal="center" vertical="center" wrapText="1" shrinkToFit="1"/>
    </xf>
    <xf numFmtId="0" fontId="53" fillId="4" borderId="13" xfId="11" applyFont="1" applyFill="1" applyBorder="1" applyAlignment="1">
      <alignment horizontal="center" vertical="center" wrapText="1" shrinkToFit="1"/>
    </xf>
    <xf numFmtId="0" fontId="25" fillId="17" borderId="105" xfId="0" applyFont="1" applyFill="1" applyBorder="1" applyAlignment="1">
      <alignment horizontal="center" vertical="center" wrapText="1"/>
    </xf>
    <xf numFmtId="0" fontId="25" fillId="17" borderId="15" xfId="0" applyFont="1" applyFill="1" applyBorder="1" applyAlignment="1">
      <alignment horizontal="center" vertical="center" wrapText="1"/>
    </xf>
    <xf numFmtId="0" fontId="25" fillId="17" borderId="87" xfId="0" applyFont="1" applyFill="1" applyBorder="1" applyAlignment="1">
      <alignment horizontal="center" vertical="center" wrapText="1"/>
    </xf>
    <xf numFmtId="0" fontId="25" fillId="17" borderId="75" xfId="0" applyFont="1" applyFill="1" applyBorder="1" applyAlignment="1">
      <alignment horizontal="center" vertical="center" wrapText="1"/>
    </xf>
    <xf numFmtId="0" fontId="25" fillId="17" borderId="88" xfId="0" applyFont="1" applyFill="1" applyBorder="1" applyAlignment="1">
      <alignment horizontal="center" vertical="center" wrapText="1"/>
    </xf>
    <xf numFmtId="0" fontId="25" fillId="17" borderId="89" xfId="0" applyFont="1" applyFill="1" applyBorder="1" applyAlignment="1">
      <alignment horizontal="center" vertical="center" wrapText="1"/>
    </xf>
    <xf numFmtId="0" fontId="22" fillId="0" borderId="10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22" fillId="0" borderId="87"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75" xfId="0" applyFont="1" applyBorder="1" applyAlignment="1" applyProtection="1">
      <alignment horizontal="center" vertical="center" wrapText="1"/>
      <protection locked="0"/>
    </xf>
    <xf numFmtId="0" fontId="22" fillId="0" borderId="88" xfId="0" applyFont="1" applyBorder="1" applyAlignment="1" applyProtection="1">
      <alignment horizontal="center" vertical="center" wrapText="1"/>
      <protection locked="0"/>
    </xf>
    <xf numFmtId="0" fontId="22" fillId="0" borderId="89" xfId="0" applyFont="1" applyBorder="1" applyAlignment="1" applyProtection="1">
      <alignment horizontal="center" vertical="center" wrapText="1"/>
      <protection locked="0"/>
    </xf>
    <xf numFmtId="0" fontId="24" fillId="12" borderId="115" xfId="0" applyFont="1" applyFill="1" applyBorder="1" applyAlignment="1" applyProtection="1">
      <alignment horizontal="center" vertical="center" wrapText="1"/>
      <protection locked="0"/>
    </xf>
    <xf numFmtId="0" fontId="24" fillId="12" borderId="15" xfId="0" applyFont="1" applyFill="1" applyBorder="1" applyAlignment="1" applyProtection="1">
      <alignment horizontal="center" vertical="center" wrapText="1"/>
      <protection locked="0"/>
    </xf>
    <xf numFmtId="0" fontId="24" fillId="12" borderId="87"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0" xfId="0" applyFont="1" applyFill="1" applyAlignment="1" applyProtection="1">
      <alignment horizontal="center" vertical="center" wrapText="1"/>
      <protection locked="0"/>
    </xf>
    <xf numFmtId="0" fontId="24" fillId="12" borderId="7" xfId="0" applyFont="1" applyFill="1" applyBorder="1" applyAlignment="1" applyProtection="1">
      <alignment horizontal="center" vertical="center" wrapText="1"/>
      <protection locked="0"/>
    </xf>
    <xf numFmtId="0" fontId="24" fillId="12" borderId="116" xfId="0" applyFont="1" applyFill="1" applyBorder="1" applyAlignment="1" applyProtection="1">
      <alignment horizontal="center" vertical="center" wrapText="1"/>
      <protection locked="0"/>
    </xf>
    <xf numFmtId="0" fontId="24" fillId="12" borderId="88" xfId="0" applyFont="1" applyFill="1" applyBorder="1" applyAlignment="1" applyProtection="1">
      <alignment horizontal="center" vertical="center" wrapText="1"/>
      <protection locked="0"/>
    </xf>
    <xf numFmtId="0" fontId="24" fillId="12" borderId="89" xfId="0" applyFont="1" applyFill="1" applyBorder="1" applyAlignment="1" applyProtection="1">
      <alignment horizontal="center" vertical="center" wrapText="1"/>
      <protection locked="0"/>
    </xf>
    <xf numFmtId="0" fontId="135" fillId="0" borderId="0" xfId="0" applyFont="1" applyAlignment="1">
      <alignment horizontal="left" vertical="center" wrapText="1"/>
    </xf>
    <xf numFmtId="0" fontId="135" fillId="0" borderId="88" xfId="0" applyFont="1" applyBorder="1" applyAlignment="1">
      <alignment horizontal="left" vertical="center" wrapText="1"/>
    </xf>
    <xf numFmtId="0" fontId="24" fillId="0" borderId="105" xfId="0" applyFont="1" applyBorder="1" applyAlignment="1">
      <alignment horizontal="center" vertical="center"/>
    </xf>
    <xf numFmtId="0" fontId="24" fillId="0" borderId="15" xfId="0" applyFont="1" applyBorder="1" applyAlignment="1">
      <alignment horizontal="center" vertical="center"/>
    </xf>
    <xf numFmtId="0" fontId="24" fillId="0" borderId="106" xfId="0" applyFont="1" applyBorder="1" applyAlignment="1">
      <alignment horizontal="center" vertical="center"/>
    </xf>
    <xf numFmtId="0" fontId="24" fillId="0" borderId="24" xfId="0" applyFont="1" applyBorder="1" applyAlignment="1">
      <alignment horizontal="center" vertical="center"/>
    </xf>
    <xf numFmtId="0" fontId="24" fillId="0" borderId="0" xfId="0" applyFont="1" applyAlignment="1">
      <alignment horizontal="center" vertical="center"/>
    </xf>
    <xf numFmtId="0" fontId="24" fillId="0" borderId="71" xfId="0" applyFont="1" applyBorder="1" applyAlignment="1">
      <alignment horizontal="center" vertical="center"/>
    </xf>
    <xf numFmtId="0" fontId="24" fillId="0" borderId="75" xfId="0" applyFont="1" applyBorder="1" applyAlignment="1">
      <alignment horizontal="center" vertical="center"/>
    </xf>
    <xf numFmtId="0" fontId="24" fillId="0" borderId="88" xfId="0" applyFont="1" applyBorder="1" applyAlignment="1">
      <alignment horizontal="center" vertical="center"/>
    </xf>
    <xf numFmtId="0" fontId="24" fillId="0" borderId="25" xfId="0" applyFont="1" applyBorder="1" applyAlignment="1">
      <alignment horizontal="center" vertical="center"/>
    </xf>
    <xf numFmtId="0" fontId="24" fillId="0" borderId="45" xfId="0" applyFont="1" applyBorder="1" applyAlignment="1">
      <alignment horizontal="left" vertical="center"/>
    </xf>
    <xf numFmtId="0" fontId="24" fillId="0" borderId="23" xfId="0" applyFont="1" applyBorder="1" applyAlignment="1">
      <alignment horizontal="left" vertical="center"/>
    </xf>
    <xf numFmtId="0" fontId="24" fillId="0" borderId="70" xfId="0" applyFont="1" applyBorder="1" applyAlignment="1">
      <alignment horizontal="left" vertical="center"/>
    </xf>
    <xf numFmtId="0" fontId="24" fillId="0" borderId="28" xfId="0" applyFont="1" applyBorder="1" applyAlignment="1">
      <alignment horizontal="left" vertical="center"/>
    </xf>
    <xf numFmtId="0" fontId="24" fillId="0" borderId="45" xfId="0" applyFont="1" applyBorder="1" applyAlignment="1">
      <alignment horizontal="left" vertical="center" wrapText="1"/>
    </xf>
    <xf numFmtId="0" fontId="24" fillId="0" borderId="23" xfId="0" applyFont="1" applyBorder="1" applyAlignment="1">
      <alignment horizontal="left" vertical="center" wrapText="1"/>
    </xf>
    <xf numFmtId="0" fontId="24" fillId="0" borderId="12" xfId="0" applyFont="1" applyBorder="1" applyAlignment="1">
      <alignment horizontal="left" vertical="center" wrapText="1"/>
    </xf>
    <xf numFmtId="0" fontId="22" fillId="0" borderId="39" xfId="0" applyFont="1" applyBorder="1" applyAlignment="1">
      <alignment horizontal="center" vertical="center"/>
    </xf>
    <xf numFmtId="0" fontId="22" fillId="0" borderId="16" xfId="0" applyFont="1" applyBorder="1" applyAlignment="1">
      <alignment horizontal="center" vertical="center"/>
    </xf>
    <xf numFmtId="0" fontId="22" fillId="0" borderId="49" xfId="0" applyFont="1" applyBorder="1" applyAlignment="1">
      <alignment horizontal="center" vertical="center"/>
    </xf>
    <xf numFmtId="0" fontId="24" fillId="0" borderId="39"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49" xfId="0" applyFont="1" applyBorder="1" applyAlignment="1">
      <alignment horizontal="center" vertical="center" wrapText="1"/>
    </xf>
    <xf numFmtId="180" fontId="28" fillId="10" borderId="11" xfId="0" applyNumberFormat="1" applyFont="1" applyFill="1" applyBorder="1" applyAlignment="1">
      <alignment horizontal="center" vertical="center" shrinkToFit="1"/>
    </xf>
    <xf numFmtId="180" fontId="28" fillId="10" borderId="45" xfId="0" applyNumberFormat="1" applyFont="1" applyFill="1" applyBorder="1" applyAlignment="1">
      <alignment horizontal="center" vertical="center" shrinkToFit="1"/>
    </xf>
    <xf numFmtId="180" fontId="28" fillId="0" borderId="11" xfId="0" applyNumberFormat="1" applyFont="1" applyBorder="1" applyAlignment="1" applyProtection="1">
      <alignment horizontal="center" vertical="center" shrinkToFit="1"/>
      <protection locked="0"/>
    </xf>
    <xf numFmtId="180" fontId="28" fillId="0" borderId="45" xfId="0" applyNumberFormat="1" applyFont="1" applyBorder="1" applyAlignment="1" applyProtection="1">
      <alignment horizontal="center" vertical="center" shrinkToFit="1"/>
      <protection locked="0"/>
    </xf>
    <xf numFmtId="0" fontId="97" fillId="0" borderId="45" xfId="0" applyFont="1" applyBorder="1" applyAlignment="1">
      <alignment horizontal="center" vertical="center" wrapText="1"/>
    </xf>
    <xf numFmtId="0" fontId="97" fillId="0" borderId="23" xfId="0" applyFont="1" applyBorder="1" applyAlignment="1">
      <alignment horizontal="center" vertical="center" wrapText="1"/>
    </xf>
    <xf numFmtId="0" fontId="97" fillId="0" borderId="12" xfId="0" applyFont="1" applyBorder="1" applyAlignment="1">
      <alignment horizontal="center" vertical="center" wrapText="1"/>
    </xf>
    <xf numFmtId="0" fontId="25" fillId="0" borderId="11" xfId="0" applyFont="1" applyBorder="1" applyAlignment="1">
      <alignment horizontal="center" vertical="center" wrapText="1"/>
    </xf>
    <xf numFmtId="180" fontId="28" fillId="10" borderId="23" xfId="0" applyNumberFormat="1" applyFont="1" applyFill="1" applyBorder="1" applyAlignment="1">
      <alignment horizontal="center" vertical="center" shrinkToFit="1"/>
    </xf>
    <xf numFmtId="0" fontId="24" fillId="0" borderId="45"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2" xfId="0" applyFont="1" applyBorder="1" applyAlignment="1">
      <alignment horizontal="center" vertical="center" wrapText="1"/>
    </xf>
    <xf numFmtId="180" fontId="28" fillId="0" borderId="45" xfId="0" applyNumberFormat="1" applyFont="1" applyBorder="1" applyAlignment="1" applyProtection="1">
      <alignment horizontal="center" vertical="center"/>
      <protection locked="0"/>
    </xf>
    <xf numFmtId="180" fontId="28" fillId="0" borderId="23" xfId="0" applyNumberFormat="1" applyFont="1" applyBorder="1" applyAlignment="1" applyProtection="1">
      <alignment horizontal="center" vertical="center"/>
      <protection locked="0"/>
    </xf>
    <xf numFmtId="0" fontId="22" fillId="0" borderId="105" xfId="0" applyFont="1" applyBorder="1" applyAlignment="1">
      <alignment horizontal="left" vertical="center" wrapText="1"/>
    </xf>
    <xf numFmtId="0" fontId="22" fillId="0" borderId="15" xfId="0" applyFont="1" applyBorder="1" applyAlignment="1">
      <alignment horizontal="left" vertical="center" wrapText="1"/>
    </xf>
    <xf numFmtId="0" fontId="22" fillId="0" borderId="75" xfId="0" applyFont="1" applyBorder="1" applyAlignment="1">
      <alignment horizontal="left" vertical="center" wrapText="1"/>
    </xf>
    <xf numFmtId="0" fontId="22" fillId="0" borderId="88" xfId="0" applyFont="1" applyBorder="1" applyAlignment="1">
      <alignment horizontal="left" vertical="center" wrapText="1"/>
    </xf>
    <xf numFmtId="180" fontId="28" fillId="10" borderId="45" xfId="0" applyNumberFormat="1" applyFont="1" applyFill="1" applyBorder="1" applyAlignment="1" applyProtection="1">
      <alignment horizontal="center" vertical="center"/>
      <protection locked="0"/>
    </xf>
    <xf numFmtId="180" fontId="28" fillId="10" borderId="23" xfId="0" applyNumberFormat="1" applyFont="1" applyFill="1" applyBorder="1" applyAlignment="1" applyProtection="1">
      <alignment horizontal="center" vertical="center"/>
      <protection locked="0"/>
    </xf>
    <xf numFmtId="0" fontId="26" fillId="0" borderId="0" xfId="0" applyFont="1" applyAlignment="1">
      <alignment horizontal="center" vertical="center"/>
    </xf>
    <xf numFmtId="0" fontId="24" fillId="0" borderId="42" xfId="0" applyFont="1" applyBorder="1" applyAlignment="1">
      <alignment horizontal="distributed" vertical="center"/>
    </xf>
    <xf numFmtId="0" fontId="24" fillId="0" borderId="35" xfId="0" applyFont="1" applyBorder="1" applyAlignment="1">
      <alignment horizontal="distributed" vertical="center"/>
    </xf>
    <xf numFmtId="38" fontId="28" fillId="10" borderId="45" xfId="0" applyNumberFormat="1" applyFont="1" applyFill="1" applyBorder="1" applyAlignment="1">
      <alignment horizontal="right" vertical="center"/>
    </xf>
    <xf numFmtId="38" fontId="28" fillId="10" borderId="23" xfId="0" applyNumberFormat="1" applyFont="1" applyFill="1" applyBorder="1" applyAlignment="1">
      <alignment horizontal="right" vertical="center"/>
    </xf>
    <xf numFmtId="38" fontId="28" fillId="10" borderId="12" xfId="0" applyNumberFormat="1" applyFont="1" applyFill="1" applyBorder="1" applyAlignment="1">
      <alignment horizontal="right" vertical="center"/>
    </xf>
    <xf numFmtId="0" fontId="22" fillId="0" borderId="45" xfId="0" applyFont="1" applyBorder="1" applyAlignment="1">
      <alignment horizontal="center" vertical="center" wrapText="1"/>
    </xf>
    <xf numFmtId="0" fontId="22" fillId="0" borderId="23" xfId="0" applyFont="1" applyBorder="1" applyAlignment="1">
      <alignment horizontal="center" vertical="center"/>
    </xf>
    <xf numFmtId="0" fontId="22" fillId="0" borderId="12"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45" xfId="0" applyFont="1" applyBorder="1" applyAlignment="1">
      <alignment horizontal="center" vertical="center"/>
    </xf>
    <xf numFmtId="0" fontId="25" fillId="0" borderId="20" xfId="0" applyFont="1" applyBorder="1" applyAlignment="1">
      <alignment horizontal="left" vertical="center" wrapText="1"/>
    </xf>
    <xf numFmtId="0" fontId="25" fillId="0" borderId="21"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183" fontId="22" fillId="10" borderId="45" xfId="0" applyNumberFormat="1" applyFont="1" applyFill="1" applyBorder="1" applyAlignment="1">
      <alignment horizontal="center" vertical="center" shrinkToFit="1"/>
    </xf>
    <xf numFmtId="183" fontId="22" fillId="10" borderId="23" xfId="0" applyNumberFormat="1" applyFont="1" applyFill="1" applyBorder="1" applyAlignment="1">
      <alignment horizontal="center" vertical="center" shrinkToFit="1"/>
    </xf>
    <xf numFmtId="183" fontId="22" fillId="10" borderId="46" xfId="0" applyNumberFormat="1" applyFont="1" applyFill="1" applyBorder="1" applyAlignment="1">
      <alignment horizontal="center" vertical="center" shrinkToFit="1"/>
    </xf>
    <xf numFmtId="0" fontId="136" fillId="6" borderId="18" xfId="0" applyFont="1" applyFill="1" applyBorder="1" applyAlignment="1">
      <alignment horizontal="center" vertical="center" shrinkToFit="1"/>
    </xf>
    <xf numFmtId="0" fontId="136" fillId="6" borderId="19" xfId="0" applyFont="1" applyFill="1" applyBorder="1" applyAlignment="1">
      <alignment horizontal="center" vertical="center" shrinkToFit="1"/>
    </xf>
    <xf numFmtId="0" fontId="136" fillId="6" borderId="11" xfId="0" applyFont="1" applyFill="1" applyBorder="1" applyAlignment="1">
      <alignment horizontal="center" vertical="center" shrinkToFit="1"/>
    </xf>
    <xf numFmtId="0" fontId="136" fillId="6" borderId="14" xfId="0" applyFont="1" applyFill="1" applyBorder="1" applyAlignment="1">
      <alignment horizontal="center" vertical="center" shrinkToFit="1"/>
    </xf>
    <xf numFmtId="0" fontId="136" fillId="6" borderId="21" xfId="0" applyFont="1" applyFill="1" applyBorder="1" applyAlignment="1">
      <alignment horizontal="center" vertical="center" shrinkToFit="1"/>
    </xf>
    <xf numFmtId="0" fontId="136" fillId="6" borderId="22" xfId="0" applyFont="1" applyFill="1" applyBorder="1" applyAlignment="1">
      <alignment horizontal="center" vertical="center" shrinkToFit="1"/>
    </xf>
    <xf numFmtId="180" fontId="28" fillId="10" borderId="45" xfId="0" applyNumberFormat="1" applyFont="1" applyFill="1" applyBorder="1" applyAlignment="1">
      <alignment horizontal="right" vertical="center"/>
    </xf>
    <xf numFmtId="180" fontId="28" fillId="10" borderId="23" xfId="0" applyNumberFormat="1" applyFont="1" applyFill="1" applyBorder="1" applyAlignment="1">
      <alignment horizontal="right" vertical="center"/>
    </xf>
    <xf numFmtId="0" fontId="25" fillId="0" borderId="0" xfId="0" applyFont="1" applyAlignment="1">
      <alignment horizontal="left" vertical="top" wrapText="1"/>
    </xf>
    <xf numFmtId="0" fontId="0" fillId="0" borderId="0" xfId="0" applyAlignment="1">
      <alignment horizontal="left" vertical="top" wrapText="1"/>
    </xf>
    <xf numFmtId="0" fontId="22" fillId="0" borderId="23" xfId="0" applyFont="1" applyBorder="1" applyAlignment="1">
      <alignment horizontal="center" vertical="center" wrapText="1"/>
    </xf>
    <xf numFmtId="0" fontId="22" fillId="0" borderId="12" xfId="0" applyFont="1" applyBorder="1" applyAlignment="1">
      <alignment horizontal="center" vertical="center" wrapText="1"/>
    </xf>
    <xf numFmtId="0" fontId="24" fillId="0" borderId="33" xfId="0" applyFont="1" applyBorder="1" applyAlignment="1">
      <alignment horizontal="left" vertical="center"/>
    </xf>
    <xf numFmtId="0" fontId="24" fillId="0" borderId="32" xfId="0" applyFont="1" applyBorder="1" applyAlignment="1">
      <alignment horizontal="left" vertical="center"/>
    </xf>
    <xf numFmtId="0" fontId="22" fillId="0" borderId="105" xfId="0" applyFont="1" applyBorder="1" applyAlignment="1">
      <alignment horizontal="center" vertical="center"/>
    </xf>
    <xf numFmtId="0" fontId="22" fillId="0" borderId="15" xfId="0" applyFont="1" applyBorder="1" applyAlignment="1">
      <alignment horizontal="center" vertical="center"/>
    </xf>
    <xf numFmtId="0" fontId="22" fillId="0" borderId="87" xfId="0" applyFont="1" applyBorder="1" applyAlignment="1">
      <alignment horizontal="center" vertical="center"/>
    </xf>
    <xf numFmtId="0" fontId="24" fillId="0" borderId="105" xfId="0" applyFont="1" applyBorder="1" applyAlignment="1">
      <alignment horizontal="left" vertical="center" wrapText="1"/>
    </xf>
    <xf numFmtId="0" fontId="24" fillId="0" borderId="15" xfId="0" applyFont="1" applyBorder="1" applyAlignment="1">
      <alignment horizontal="left" vertical="center" wrapText="1"/>
    </xf>
    <xf numFmtId="0" fontId="24" fillId="0" borderId="111" xfId="0" applyFont="1" applyBorder="1" applyAlignment="1">
      <alignment horizontal="left" vertical="center" wrapText="1"/>
    </xf>
    <xf numFmtId="0" fontId="24" fillId="0" borderId="24" xfId="0" applyFont="1" applyBorder="1" applyAlignment="1">
      <alignment horizontal="left" vertical="center" wrapText="1"/>
    </xf>
    <xf numFmtId="0" fontId="24" fillId="0" borderId="0" xfId="0" applyFont="1" applyAlignment="1">
      <alignment horizontal="left" vertical="center" wrapText="1"/>
    </xf>
    <xf numFmtId="0" fontId="24" fillId="0" borderId="112" xfId="0" applyFont="1" applyBorder="1" applyAlignment="1">
      <alignment horizontal="left" vertical="center" wrapText="1"/>
    </xf>
    <xf numFmtId="0" fontId="24" fillId="0" borderId="75" xfId="0" applyFont="1" applyBorder="1" applyAlignment="1">
      <alignment horizontal="left" vertical="center" wrapText="1"/>
    </xf>
    <xf numFmtId="0" fontId="24" fillId="0" borderId="88" xfId="0" applyFont="1" applyBorder="1" applyAlignment="1">
      <alignment horizontal="left" vertical="center" wrapText="1"/>
    </xf>
    <xf numFmtId="0" fontId="24" fillId="0" borderId="113" xfId="0" applyFont="1" applyBorder="1" applyAlignment="1">
      <alignment horizontal="left" vertical="center" wrapText="1"/>
    </xf>
    <xf numFmtId="0" fontId="22" fillId="10" borderId="105" xfId="0" applyFont="1" applyFill="1" applyBorder="1" applyAlignment="1">
      <alignment horizontal="left" vertical="center"/>
    </xf>
    <xf numFmtId="0" fontId="22" fillId="10" borderId="15" xfId="0" applyFont="1" applyFill="1" applyBorder="1" applyAlignment="1">
      <alignment horizontal="left" vertical="center"/>
    </xf>
    <xf numFmtId="38" fontId="22" fillId="10" borderId="15" xfId="0" applyNumberFormat="1" applyFont="1" applyFill="1" applyBorder="1" applyAlignment="1">
      <alignment horizontal="center" vertical="center"/>
    </xf>
    <xf numFmtId="0" fontId="22" fillId="10" borderId="15" xfId="0" applyFont="1" applyFill="1" applyBorder="1" applyAlignment="1">
      <alignment horizontal="center" vertical="center"/>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horizontal="left" vertical="center" wrapText="1"/>
    </xf>
    <xf numFmtId="0" fontId="22" fillId="0" borderId="23" xfId="0" applyFont="1" applyBorder="1" applyAlignment="1">
      <alignment horizontal="distributed"/>
    </xf>
    <xf numFmtId="0" fontId="22" fillId="10" borderId="23" xfId="0" applyFont="1" applyFill="1" applyBorder="1" applyAlignment="1">
      <alignment horizontal="center" vertical="center" shrinkToFit="1"/>
    </xf>
    <xf numFmtId="0" fontId="22" fillId="0" borderId="1" xfId="0" applyFont="1" applyBorder="1" applyAlignment="1">
      <alignment horizontal="distributed"/>
    </xf>
    <xf numFmtId="0" fontId="22" fillId="10" borderId="1" xfId="0" applyFont="1" applyFill="1" applyBorder="1" applyAlignment="1">
      <alignment horizontal="center" vertical="center" shrinkToFit="1"/>
    </xf>
    <xf numFmtId="0" fontId="24" fillId="0" borderId="11" xfId="0" applyFont="1" applyBorder="1" applyAlignment="1">
      <alignment horizontal="left" vertical="center" wrapText="1"/>
    </xf>
    <xf numFmtId="180" fontId="28" fillId="10" borderId="45" xfId="0" applyNumberFormat="1" applyFont="1" applyFill="1" applyBorder="1" applyAlignment="1">
      <alignment horizontal="center" vertical="center"/>
    </xf>
    <xf numFmtId="180" fontId="28" fillId="10" borderId="23" xfId="0" applyNumberFormat="1" applyFont="1" applyFill="1" applyBorder="1" applyAlignment="1">
      <alignment horizontal="center" vertical="center"/>
    </xf>
    <xf numFmtId="0" fontId="22" fillId="10" borderId="0" xfId="0" applyFont="1" applyFill="1" applyAlignment="1">
      <alignment horizontal="center"/>
    </xf>
    <xf numFmtId="0" fontId="24" fillId="0" borderId="105"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0" xfId="0" applyFont="1" applyAlignment="1">
      <alignment horizontal="center" vertical="center" wrapText="1"/>
    </xf>
    <xf numFmtId="0" fontId="24" fillId="0" borderId="112"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88" xfId="0" applyFont="1" applyBorder="1" applyAlignment="1">
      <alignment horizontal="center" vertical="center" wrapText="1"/>
    </xf>
    <xf numFmtId="0" fontId="24" fillId="0" borderId="113" xfId="0" applyFont="1" applyBorder="1" applyAlignment="1">
      <alignment horizontal="center" vertical="center" wrapText="1"/>
    </xf>
    <xf numFmtId="0" fontId="106" fillId="0" borderId="45" xfId="0" applyFont="1" applyBorder="1" applyAlignment="1">
      <alignment horizontal="center" vertical="center"/>
    </xf>
    <xf numFmtId="0" fontId="106" fillId="0" borderId="23" xfId="0" applyFont="1" applyBorder="1" applyAlignment="1">
      <alignment horizontal="center" vertical="center"/>
    </xf>
    <xf numFmtId="0" fontId="106" fillId="0" borderId="12" xfId="0" applyFont="1" applyBorder="1" applyAlignment="1">
      <alignment horizontal="center" vertical="center"/>
    </xf>
    <xf numFmtId="0" fontId="22" fillId="12" borderId="2" xfId="0" applyFont="1" applyFill="1" applyBorder="1" applyAlignment="1" applyProtection="1">
      <alignment horizontal="center" vertical="center" wrapText="1"/>
      <protection locked="0"/>
    </xf>
    <xf numFmtId="0" fontId="22" fillId="12" borderId="4" xfId="0" applyFont="1" applyFill="1" applyBorder="1" applyAlignment="1" applyProtection="1">
      <alignment horizontal="center" vertical="center" wrapText="1"/>
      <protection locked="0"/>
    </xf>
    <xf numFmtId="0" fontId="22" fillId="12" borderId="3" xfId="0" applyFont="1" applyFill="1" applyBorder="1" applyAlignment="1" applyProtection="1">
      <alignment horizontal="center" vertical="center" wrapText="1"/>
      <protection locked="0"/>
    </xf>
    <xf numFmtId="0" fontId="22" fillId="12" borderId="5" xfId="0" applyFont="1" applyFill="1" applyBorder="1" applyAlignment="1" applyProtection="1">
      <alignment horizontal="center" vertical="center" wrapText="1"/>
      <protection locked="0"/>
    </xf>
    <xf numFmtId="0" fontId="22" fillId="12" borderId="0" xfId="0" applyFont="1" applyFill="1" applyAlignment="1" applyProtection="1">
      <alignment horizontal="center" vertical="center" wrapText="1"/>
      <protection locked="0"/>
    </xf>
    <xf numFmtId="0" fontId="22" fillId="12" borderId="9" xfId="0" applyFont="1" applyFill="1" applyBorder="1" applyAlignment="1" applyProtection="1">
      <alignment horizontal="center" vertical="center" wrapText="1"/>
      <protection locked="0"/>
    </xf>
    <xf numFmtId="0" fontId="24" fillId="0" borderId="17" xfId="0" applyFont="1" applyBorder="1" applyAlignment="1">
      <alignment horizontal="distributed" vertical="center"/>
    </xf>
    <xf numFmtId="0" fontId="24" fillId="0" borderId="18" xfId="0" applyFont="1" applyBorder="1" applyAlignment="1">
      <alignment horizontal="distributed" vertical="center"/>
    </xf>
    <xf numFmtId="0" fontId="24" fillId="0" borderId="30" xfId="0" applyFont="1" applyBorder="1" applyAlignment="1">
      <alignment horizontal="distributed" vertical="center"/>
    </xf>
    <xf numFmtId="0" fontId="24" fillId="0" borderId="11" xfId="0" applyFont="1" applyBorder="1" applyAlignment="1">
      <alignment horizontal="distributed" vertical="center"/>
    </xf>
    <xf numFmtId="0" fontId="22" fillId="10" borderId="5" xfId="0" applyFont="1" applyFill="1" applyBorder="1" applyAlignment="1">
      <alignment horizontal="center" vertical="center" shrinkToFit="1"/>
    </xf>
    <xf numFmtId="0" fontId="22" fillId="10" borderId="8" xfId="0" applyFont="1" applyFill="1" applyBorder="1" applyAlignment="1">
      <alignment horizontal="center" vertical="center" shrinkToFit="1"/>
    </xf>
    <xf numFmtId="0" fontId="22" fillId="10" borderId="33" xfId="0" applyFont="1" applyFill="1" applyBorder="1" applyAlignment="1">
      <alignment horizontal="center" vertical="center" shrinkToFit="1"/>
    </xf>
    <xf numFmtId="0" fontId="22" fillId="10" borderId="32" xfId="0" applyFont="1" applyFill="1" applyBorder="1" applyAlignment="1">
      <alignment horizontal="center" vertical="center" shrinkToFit="1"/>
    </xf>
    <xf numFmtId="0" fontId="22" fillId="10" borderId="34" xfId="0" applyFont="1" applyFill="1" applyBorder="1" applyAlignment="1">
      <alignment horizontal="center" vertical="center" shrinkToFit="1"/>
    </xf>
    <xf numFmtId="0" fontId="24" fillId="0" borderId="39" xfId="0" applyFont="1" applyBorder="1" applyAlignment="1">
      <alignment horizontal="center" vertical="center"/>
    </xf>
    <xf numFmtId="0" fontId="24" fillId="0" borderId="16" xfId="0" applyFont="1" applyBorder="1" applyAlignment="1">
      <alignment horizontal="center" vertical="center"/>
    </xf>
    <xf numFmtId="0" fontId="24" fillId="0" borderId="49" xfId="0" applyFont="1" applyBorder="1" applyAlignment="1">
      <alignment horizontal="center" vertical="center"/>
    </xf>
    <xf numFmtId="0" fontId="25" fillId="0" borderId="39"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9" xfId="0" applyFont="1" applyBorder="1" applyAlignment="1">
      <alignment horizontal="center" vertical="center" wrapText="1"/>
    </xf>
    <xf numFmtId="0" fontId="44" fillId="4" borderId="23" xfId="0" applyFont="1" applyFill="1" applyBorder="1" applyAlignment="1">
      <alignment horizontal="left" vertical="center" wrapText="1"/>
    </xf>
    <xf numFmtId="0" fontId="44" fillId="4" borderId="12" xfId="0" applyFont="1" applyFill="1" applyBorder="1" applyAlignment="1">
      <alignment horizontal="left" vertical="center" wrapText="1"/>
    </xf>
    <xf numFmtId="0" fontId="22" fillId="10" borderId="70" xfId="0" applyFont="1" applyFill="1" applyBorder="1" applyAlignment="1">
      <alignment horizontal="center" vertical="center"/>
    </xf>
    <xf numFmtId="0" fontId="22" fillId="10" borderId="28" xfId="0" applyFont="1" applyFill="1" applyBorder="1" applyAlignment="1">
      <alignment horizontal="center" vertical="center"/>
    </xf>
    <xf numFmtId="0" fontId="22" fillId="10" borderId="44" xfId="0" applyFont="1" applyFill="1" applyBorder="1" applyAlignment="1">
      <alignment horizontal="center" vertical="center"/>
    </xf>
    <xf numFmtId="0" fontId="24" fillId="0" borderId="1" xfId="0" applyFont="1" applyBorder="1" applyAlignment="1">
      <alignment horizontal="center" wrapText="1"/>
    </xf>
    <xf numFmtId="38" fontId="95" fillId="10" borderId="2" xfId="0" applyNumberFormat="1" applyFont="1" applyFill="1" applyBorder="1" applyAlignment="1">
      <alignment horizontal="right" vertical="center"/>
    </xf>
    <xf numFmtId="38" fontId="95" fillId="10" borderId="4" xfId="0" applyNumberFormat="1" applyFont="1" applyFill="1" applyBorder="1" applyAlignment="1">
      <alignment horizontal="right" vertical="center"/>
    </xf>
    <xf numFmtId="38" fontId="95" fillId="10" borderId="158" xfId="0" applyNumberFormat="1" applyFont="1" applyFill="1" applyBorder="1" applyAlignment="1">
      <alignment horizontal="right" vertical="center"/>
    </xf>
    <xf numFmtId="38" fontId="95" fillId="10" borderId="23" xfId="0" applyNumberFormat="1" applyFont="1" applyFill="1" applyBorder="1" applyAlignment="1">
      <alignment horizontal="right" vertical="center"/>
    </xf>
    <xf numFmtId="0" fontId="22" fillId="0" borderId="120" xfId="0" applyFont="1" applyBorder="1" applyAlignment="1">
      <alignment horizontal="center" vertical="center"/>
    </xf>
    <xf numFmtId="0" fontId="24" fillId="0" borderId="45" xfId="0" applyFont="1" applyBorder="1" applyAlignment="1">
      <alignment horizontal="center" vertical="center"/>
    </xf>
    <xf numFmtId="0" fontId="24" fillId="0" borderId="23" xfId="0" applyFont="1" applyBorder="1" applyAlignment="1">
      <alignment horizontal="center" vertical="center"/>
    </xf>
    <xf numFmtId="38" fontId="106" fillId="10" borderId="121" xfId="0" applyNumberFormat="1" applyFont="1" applyFill="1" applyBorder="1" applyAlignment="1">
      <alignment horizontal="center" vertical="center"/>
    </xf>
    <xf numFmtId="38" fontId="106" fillId="10" borderId="23" xfId="0" applyNumberFormat="1" applyFont="1" applyFill="1" applyBorder="1" applyAlignment="1">
      <alignment horizontal="center" vertical="center"/>
    </xf>
    <xf numFmtId="0" fontId="106" fillId="0" borderId="120" xfId="0" applyFont="1" applyBorder="1" applyAlignment="1">
      <alignment horizontal="center" vertical="center"/>
    </xf>
    <xf numFmtId="0" fontId="22" fillId="0" borderId="30" xfId="0" applyFont="1" applyBorder="1" applyAlignment="1">
      <alignment horizontal="left" vertical="center"/>
    </xf>
    <xf numFmtId="0" fontId="22" fillId="0" borderId="11" xfId="0" applyFont="1" applyBorder="1" applyAlignment="1">
      <alignment horizontal="left" vertical="center"/>
    </xf>
    <xf numFmtId="0" fontId="148" fillId="0" borderId="39" xfId="0" applyFont="1" applyBorder="1" applyAlignment="1">
      <alignment horizontal="center" vertical="center" wrapText="1"/>
    </xf>
    <xf numFmtId="0" fontId="148" fillId="0" borderId="16" xfId="0" applyFont="1" applyBorder="1" applyAlignment="1">
      <alignment horizontal="center" vertical="center" wrapText="1"/>
    </xf>
    <xf numFmtId="0" fontId="148" fillId="0" borderId="49" xfId="0" applyFont="1" applyBorder="1" applyAlignment="1">
      <alignment horizontal="center" vertical="center" wrapText="1"/>
    </xf>
    <xf numFmtId="180" fontId="28" fillId="0" borderId="45" xfId="0" applyNumberFormat="1" applyFont="1" applyBorder="1" applyAlignment="1" applyProtection="1">
      <alignment horizontal="right" vertical="center"/>
      <protection locked="0"/>
    </xf>
    <xf numFmtId="180" fontId="28" fillId="0" borderId="23" xfId="0" applyNumberFormat="1" applyFont="1" applyBorder="1" applyAlignment="1" applyProtection="1">
      <alignment horizontal="right" vertical="center"/>
      <protection locked="0"/>
    </xf>
    <xf numFmtId="0" fontId="94" fillId="0" borderId="80" xfId="0" applyFont="1" applyBorder="1" applyAlignment="1">
      <alignment horizontal="left" vertical="center" wrapText="1"/>
    </xf>
    <xf numFmtId="0" fontId="94" fillId="0" borderId="81" xfId="0" applyFont="1" applyBorder="1" applyAlignment="1">
      <alignment horizontal="left" vertical="center" wrapText="1"/>
    </xf>
    <xf numFmtId="0" fontId="94" fillId="0" borderId="4" xfId="0" applyFont="1" applyBorder="1" applyAlignment="1">
      <alignment horizontal="left" vertical="center" wrapText="1"/>
    </xf>
    <xf numFmtId="0" fontId="94" fillId="0" borderId="82" xfId="0" applyFont="1" applyBorder="1" applyAlignment="1">
      <alignment horizontal="left" vertical="center" wrapText="1"/>
    </xf>
    <xf numFmtId="0" fontId="49" fillId="6" borderId="39" xfId="0" applyFont="1" applyFill="1" applyBorder="1" applyAlignment="1">
      <alignment horizontal="center" vertical="center"/>
    </xf>
    <xf numFmtId="0" fontId="49" fillId="6" borderId="16" xfId="0" applyFont="1" applyFill="1" applyBorder="1" applyAlignment="1">
      <alignment horizontal="center" vertical="center"/>
    </xf>
    <xf numFmtId="0" fontId="49" fillId="6" borderId="49" xfId="0" applyFont="1" applyFill="1" applyBorder="1" applyAlignment="1">
      <alignment horizontal="center" vertical="center"/>
    </xf>
    <xf numFmtId="0" fontId="49" fillId="6" borderId="39" xfId="0" applyFont="1" applyFill="1" applyBorder="1" applyAlignment="1">
      <alignment horizontal="center" vertical="center" wrapText="1"/>
    </xf>
    <xf numFmtId="0" fontId="49" fillId="6" borderId="16" xfId="0" applyFont="1" applyFill="1" applyBorder="1" applyAlignment="1">
      <alignment horizontal="center" vertical="center" wrapText="1"/>
    </xf>
    <xf numFmtId="0" fontId="49" fillId="6" borderId="49" xfId="0" applyFont="1" applyFill="1" applyBorder="1" applyAlignment="1">
      <alignment horizontal="center" vertical="center" wrapText="1"/>
    </xf>
    <xf numFmtId="0" fontId="147" fillId="5" borderId="39" xfId="0" applyFont="1" applyFill="1" applyBorder="1" applyAlignment="1">
      <alignment horizontal="center" vertical="center" wrapText="1"/>
    </xf>
    <xf numFmtId="0" fontId="147" fillId="5" borderId="16" xfId="0" applyFont="1" applyFill="1" applyBorder="1" applyAlignment="1">
      <alignment horizontal="center" vertical="center" wrapText="1"/>
    </xf>
    <xf numFmtId="0" fontId="147" fillId="5" borderId="49" xfId="0" applyFont="1" applyFill="1" applyBorder="1" applyAlignment="1">
      <alignment horizontal="center" vertical="center" wrapText="1"/>
    </xf>
    <xf numFmtId="0" fontId="28" fillId="12" borderId="121" xfId="0" applyFont="1" applyFill="1" applyBorder="1" applyAlignment="1" applyProtection="1">
      <alignment horizontal="center" vertical="center"/>
      <protection locked="0"/>
    </xf>
    <xf numFmtId="0" fontId="28" fillId="12" borderId="23" xfId="0" applyFont="1" applyFill="1" applyBorder="1" applyAlignment="1" applyProtection="1">
      <alignment horizontal="center" vertical="center"/>
      <protection locked="0"/>
    </xf>
    <xf numFmtId="0" fontId="24" fillId="0" borderId="45"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wrapText="1"/>
      <protection locked="0"/>
    </xf>
    <xf numFmtId="180" fontId="28" fillId="3" borderId="45" xfId="0" applyNumberFormat="1" applyFont="1" applyFill="1" applyBorder="1" applyAlignment="1">
      <alignment horizontal="center" vertical="center"/>
    </xf>
    <xf numFmtId="180" fontId="28" fillId="3" borderId="23" xfId="0" applyNumberFormat="1" applyFont="1" applyFill="1" applyBorder="1" applyAlignment="1">
      <alignment horizontal="center" vertical="center"/>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1" xfId="0" applyFont="1" applyBorder="1" applyAlignment="1">
      <alignment horizontal="center" vertical="top" wrapText="1"/>
    </xf>
    <xf numFmtId="0" fontId="25" fillId="0" borderId="45"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2" xfId="0" applyFont="1" applyBorder="1" applyAlignment="1">
      <alignment horizontal="center" vertical="center" wrapText="1"/>
    </xf>
    <xf numFmtId="0" fontId="22" fillId="0" borderId="47" xfId="0" applyFont="1" applyBorder="1" applyAlignment="1">
      <alignment horizontal="center" vertical="center"/>
    </xf>
    <xf numFmtId="0" fontId="22" fillId="0" borderId="74" xfId="0" applyFont="1" applyBorder="1" applyAlignment="1">
      <alignment horizontal="center" vertical="center"/>
    </xf>
    <xf numFmtId="0" fontId="22" fillId="0" borderId="0" xfId="0" applyFont="1" applyAlignment="1">
      <alignment vertical="top" wrapText="1"/>
    </xf>
    <xf numFmtId="0" fontId="22" fillId="0" borderId="0" xfId="0" applyFont="1" applyAlignment="1">
      <alignment vertical="top"/>
    </xf>
    <xf numFmtId="0" fontId="22" fillId="0" borderId="0" xfId="0" applyFont="1" applyAlignment="1">
      <alignment horizontal="center" vertical="center"/>
    </xf>
    <xf numFmtId="0" fontId="22" fillId="0" borderId="48" xfId="0" applyFont="1" applyBorder="1" applyAlignment="1">
      <alignment horizontal="center" vertical="center"/>
    </xf>
    <xf numFmtId="0" fontId="22" fillId="0" borderId="55" xfId="0" applyFont="1" applyBorder="1" applyAlignment="1">
      <alignment horizontal="center" vertical="center"/>
    </xf>
    <xf numFmtId="0" fontId="22" fillId="0" borderId="43" xfId="0" applyFont="1" applyBorder="1" applyAlignment="1">
      <alignment horizontal="center" vertical="center"/>
    </xf>
    <xf numFmtId="0" fontId="22" fillId="0" borderId="40" xfId="0" applyFont="1" applyBorder="1" applyAlignment="1">
      <alignment horizontal="center" vertical="center"/>
    </xf>
    <xf numFmtId="0" fontId="22" fillId="0" borderId="43"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41" xfId="0" applyFont="1" applyBorder="1" applyAlignment="1">
      <alignment horizontal="center" vertical="center" wrapText="1"/>
    </xf>
    <xf numFmtId="181" fontId="22" fillId="0" borderId="47" xfId="0" applyNumberFormat="1" applyFont="1" applyBorder="1" applyAlignment="1">
      <alignment horizontal="center" vertical="center"/>
    </xf>
    <xf numFmtId="181" fontId="22" fillId="0" borderId="74" xfId="0" applyNumberFormat="1" applyFont="1" applyBorder="1" applyAlignment="1">
      <alignment horizontal="center" vertical="center"/>
    </xf>
    <xf numFmtId="0" fontId="22" fillId="0" borderId="76" xfId="0" applyFont="1" applyBorder="1" applyAlignment="1">
      <alignment horizontal="center" vertical="center"/>
    </xf>
    <xf numFmtId="0" fontId="98" fillId="0" borderId="0" xfId="0" applyFont="1" applyAlignment="1">
      <alignment horizontal="center" vertical="center" wrapText="1"/>
    </xf>
    <xf numFmtId="0" fontId="98" fillId="0" borderId="7" xfId="0" applyFont="1" applyBorder="1" applyAlignment="1">
      <alignment horizontal="center" vertical="center" wrapText="1"/>
    </xf>
    <xf numFmtId="0" fontId="22" fillId="0" borderId="88" xfId="0" applyFont="1" applyBorder="1" applyAlignment="1">
      <alignment horizontal="center" vertical="center"/>
    </xf>
    <xf numFmtId="0" fontId="57" fillId="0" borderId="5" xfId="0" applyFont="1" applyBorder="1" applyAlignment="1" applyProtection="1">
      <alignment vertical="center" wrapText="1"/>
      <protection locked="0"/>
    </xf>
    <xf numFmtId="0" fontId="57" fillId="0" borderId="1" xfId="0" applyFont="1" applyBorder="1" applyAlignment="1" applyProtection="1">
      <alignment vertical="center" wrapText="1"/>
      <protection locked="0"/>
    </xf>
    <xf numFmtId="0" fontId="57" fillId="0" borderId="9" xfId="0" applyFont="1" applyBorder="1" applyAlignment="1" applyProtection="1">
      <alignment vertical="center" wrapText="1"/>
      <protection locked="0"/>
    </xf>
    <xf numFmtId="0" fontId="24" fillId="4" borderId="30" xfId="0" applyFont="1" applyFill="1" applyBorder="1" applyAlignment="1">
      <alignment horizontal="center" vertical="center"/>
    </xf>
    <xf numFmtId="0" fontId="24" fillId="4" borderId="11" xfId="0" applyFont="1" applyFill="1" applyBorder="1" applyAlignment="1">
      <alignment horizontal="center" vertical="center"/>
    </xf>
    <xf numFmtId="0" fontId="57" fillId="0" borderId="45" xfId="0" applyFont="1" applyBorder="1" applyAlignment="1" applyProtection="1">
      <alignment vertical="center" wrapText="1"/>
      <protection locked="0"/>
    </xf>
    <xf numFmtId="0" fontId="57" fillId="0" borderId="23" xfId="0" applyFont="1" applyBorder="1" applyAlignment="1" applyProtection="1">
      <alignment vertical="center" wrapText="1"/>
      <protection locked="0"/>
    </xf>
    <xf numFmtId="0" fontId="57" fillId="0" borderId="12" xfId="0" applyFont="1" applyBorder="1" applyAlignment="1" applyProtection="1">
      <alignment vertical="center" wrapText="1"/>
      <protection locked="0"/>
    </xf>
    <xf numFmtId="0" fontId="57" fillId="4" borderId="2" xfId="0" applyFont="1" applyFill="1" applyBorder="1" applyAlignment="1">
      <alignment horizontal="left" vertical="center" wrapText="1"/>
    </xf>
    <xf numFmtId="0" fontId="57" fillId="4" borderId="4" xfId="0" applyFont="1" applyFill="1" applyBorder="1" applyAlignment="1">
      <alignment horizontal="left" vertical="center" wrapText="1"/>
    </xf>
    <xf numFmtId="0" fontId="57" fillId="4" borderId="3" xfId="0" applyFont="1" applyFill="1" applyBorder="1" applyAlignment="1">
      <alignment horizontal="left" vertical="center" wrapText="1"/>
    </xf>
    <xf numFmtId="0" fontId="22" fillId="0" borderId="9" xfId="0" applyFont="1" applyBorder="1" applyAlignment="1" applyProtection="1">
      <alignment horizontal="center" vertical="center" shrinkToFit="1"/>
      <protection locked="0"/>
    </xf>
    <xf numFmtId="0" fontId="22" fillId="0" borderId="36" xfId="0" applyFont="1" applyBorder="1" applyAlignment="1" applyProtection="1">
      <alignment horizontal="center" vertical="center" shrinkToFit="1"/>
      <protection locked="0"/>
    </xf>
    <xf numFmtId="0" fontId="22" fillId="0" borderId="38" xfId="0" applyFont="1" applyBorder="1" applyAlignment="1" applyProtection="1">
      <alignment horizontal="center" vertical="center" shrinkToFit="1"/>
      <protection locked="0"/>
    </xf>
    <xf numFmtId="0" fontId="24" fillId="4" borderId="55" xfId="0" applyFont="1" applyFill="1" applyBorder="1" applyAlignment="1">
      <alignment horizontal="center" vertical="center"/>
    </xf>
    <xf numFmtId="0" fontId="24" fillId="4" borderId="40" xfId="0" applyFont="1" applyFill="1" applyBorder="1" applyAlignment="1">
      <alignment horizontal="center" vertical="center"/>
    </xf>
    <xf numFmtId="0" fontId="22" fillId="0" borderId="25" xfId="0" applyFont="1" applyBorder="1" applyAlignment="1">
      <alignment horizontal="center" vertical="center" shrinkToFit="1"/>
    </xf>
    <xf numFmtId="0" fontId="22" fillId="0" borderId="40" xfId="0" applyFont="1" applyBorder="1" applyAlignment="1">
      <alignment horizontal="center" vertical="center" shrinkToFit="1"/>
    </xf>
    <xf numFmtId="0" fontId="22" fillId="0" borderId="41" xfId="0" applyFont="1" applyBorder="1" applyAlignment="1">
      <alignment horizontal="center" vertical="center" shrinkToFit="1"/>
    </xf>
    <xf numFmtId="0" fontId="22" fillId="0" borderId="45" xfId="0" applyFont="1" applyBorder="1" applyAlignment="1">
      <alignment horizontal="center" vertical="center" shrinkToFit="1"/>
    </xf>
    <xf numFmtId="0" fontId="22" fillId="0" borderId="23" xfId="0" applyFont="1" applyBorder="1" applyAlignment="1">
      <alignment horizontal="center" vertical="center" shrinkToFit="1"/>
    </xf>
    <xf numFmtId="0" fontId="22" fillId="0" borderId="46" xfId="0" applyFont="1" applyBorder="1" applyAlignment="1">
      <alignment horizontal="center" vertical="center" shrinkToFit="1"/>
    </xf>
    <xf numFmtId="0" fontId="58" fillId="4" borderId="0" xfId="0" applyFont="1" applyFill="1" applyAlignment="1">
      <alignment horizontal="right" vertical="center" shrinkToFit="1"/>
    </xf>
    <xf numFmtId="0" fontId="58" fillId="4" borderId="0" xfId="0" applyFont="1" applyFill="1" applyAlignment="1">
      <alignment horizontal="center" vertical="center"/>
    </xf>
    <xf numFmtId="0" fontId="57" fillId="4" borderId="62" xfId="0" applyFont="1" applyFill="1" applyBorder="1" applyAlignment="1">
      <alignment horizontal="left" vertical="center" wrapText="1"/>
    </xf>
    <xf numFmtId="0" fontId="57" fillId="4" borderId="63" xfId="0" applyFont="1" applyFill="1" applyBorder="1" applyAlignment="1">
      <alignment horizontal="left" vertical="center" wrapText="1"/>
    </xf>
    <xf numFmtId="0" fontId="57" fillId="4" borderId="64" xfId="0" applyFont="1" applyFill="1" applyBorder="1" applyAlignment="1">
      <alignment horizontal="left" vertical="center" wrapText="1"/>
    </xf>
    <xf numFmtId="0" fontId="24" fillId="0" borderId="0" xfId="0" applyFont="1" applyAlignment="1">
      <alignment horizontal="right" vertical="center" shrinkToFit="1"/>
    </xf>
    <xf numFmtId="0" fontId="24" fillId="0" borderId="0" xfId="0" applyFont="1" applyAlignment="1">
      <alignment horizontal="left" vertical="center" shrinkToFit="1"/>
    </xf>
    <xf numFmtId="0" fontId="22" fillId="0" borderId="5"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8" xfId="0" applyFont="1" applyBorder="1" applyAlignment="1">
      <alignment horizontal="center" vertical="center" shrinkToFit="1"/>
    </xf>
    <xf numFmtId="183" fontId="22" fillId="0" borderId="5" xfId="0" applyNumberFormat="1" applyFont="1" applyBorder="1" applyAlignment="1">
      <alignment horizontal="center" vertical="center" shrinkToFit="1"/>
    </xf>
    <xf numFmtId="183" fontId="22" fillId="0" borderId="1" xfId="0" applyNumberFormat="1" applyFont="1" applyBorder="1" applyAlignment="1">
      <alignment horizontal="center" vertical="center" shrinkToFit="1"/>
    </xf>
    <xf numFmtId="183" fontId="22" fillId="0" borderId="8" xfId="0" applyNumberFormat="1" applyFont="1" applyBorder="1" applyAlignment="1">
      <alignment horizontal="center" vertical="center" shrinkToFit="1"/>
    </xf>
    <xf numFmtId="0" fontId="24" fillId="4" borderId="17" xfId="0" applyFont="1" applyFill="1" applyBorder="1" applyAlignment="1">
      <alignment horizontal="center" vertical="center"/>
    </xf>
    <xf numFmtId="0" fontId="24" fillId="4" borderId="18" xfId="0" applyFont="1" applyFill="1" applyBorder="1" applyAlignment="1">
      <alignment horizontal="center" vertical="center"/>
    </xf>
    <xf numFmtId="0" fontId="22" fillId="0" borderId="33" xfId="0"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34" xfId="0" applyFont="1" applyBorder="1" applyAlignment="1">
      <alignment horizontal="center" vertical="center" shrinkToFit="1"/>
    </xf>
    <xf numFmtId="0" fontId="116" fillId="4" borderId="0" xfId="14" applyFont="1" applyFill="1" applyAlignment="1">
      <alignment horizontal="center" vertical="center"/>
    </xf>
    <xf numFmtId="0" fontId="69" fillId="4" borderId="0" xfId="14" applyFont="1" applyFill="1" applyAlignment="1">
      <alignment horizontal="center" vertical="center" shrinkToFit="1"/>
    </xf>
    <xf numFmtId="0" fontId="69" fillId="4" borderId="71" xfId="14" applyFont="1" applyFill="1" applyBorder="1" applyAlignment="1">
      <alignment horizontal="center" vertical="center" shrinkToFit="1"/>
    </xf>
    <xf numFmtId="0" fontId="69" fillId="4" borderId="1" xfId="14" applyFont="1" applyFill="1" applyBorder="1" applyAlignment="1">
      <alignment horizontal="center" vertical="center" shrinkToFit="1"/>
    </xf>
    <xf numFmtId="0" fontId="69" fillId="4" borderId="9" xfId="14" applyFont="1" applyFill="1" applyBorder="1" applyAlignment="1">
      <alignment horizontal="center" vertical="center" shrinkToFit="1"/>
    </xf>
    <xf numFmtId="0" fontId="69" fillId="4" borderId="2" xfId="14" applyFont="1" applyFill="1" applyBorder="1" applyAlignment="1">
      <alignment horizontal="right" vertical="center"/>
    </xf>
    <xf numFmtId="0" fontId="69" fillId="4" borderId="4" xfId="14" applyFont="1" applyFill="1" applyBorder="1" applyAlignment="1">
      <alignment horizontal="right" vertical="center"/>
    </xf>
    <xf numFmtId="0" fontId="57" fillId="0" borderId="32" xfId="15" applyFont="1" applyBorder="1" applyAlignment="1">
      <alignment horizontal="center" vertical="center" shrinkToFit="1"/>
    </xf>
    <xf numFmtId="0" fontId="70" fillId="4" borderId="50" xfId="14" applyFont="1" applyFill="1" applyBorder="1" applyAlignment="1">
      <alignment horizontal="center" vertical="center" shrinkToFit="1"/>
    </xf>
    <xf numFmtId="0" fontId="70" fillId="4" borderId="32" xfId="14" applyFont="1" applyFill="1" applyBorder="1" applyAlignment="1">
      <alignment horizontal="center" vertical="center" shrinkToFit="1"/>
    </xf>
    <xf numFmtId="0" fontId="70" fillId="4" borderId="77" xfId="14" applyFont="1" applyFill="1" applyBorder="1" applyAlignment="1">
      <alignment horizontal="center" vertical="center" shrinkToFit="1"/>
    </xf>
    <xf numFmtId="0" fontId="57" fillId="4" borderId="47" xfId="14" applyFont="1" applyFill="1" applyBorder="1" applyAlignment="1">
      <alignment horizontal="center" vertical="center" shrinkToFit="1"/>
    </xf>
    <xf numFmtId="0" fontId="57" fillId="4" borderId="23" xfId="14" applyFont="1" applyFill="1" applyBorder="1" applyAlignment="1">
      <alignment horizontal="center" vertical="center" shrinkToFit="1"/>
    </xf>
    <xf numFmtId="0" fontId="57" fillId="4" borderId="12" xfId="14" applyFont="1" applyFill="1" applyBorder="1" applyAlignment="1">
      <alignment horizontal="center" vertical="center" shrinkToFit="1"/>
    </xf>
    <xf numFmtId="0" fontId="57" fillId="4" borderId="27" xfId="14" applyFont="1" applyFill="1" applyBorder="1" applyAlignment="1">
      <alignment horizontal="center" vertical="center" shrinkToFit="1"/>
    </xf>
    <xf numFmtId="0" fontId="57" fillId="4" borderId="28" xfId="14" applyFont="1" applyFill="1" applyBorder="1" applyAlignment="1">
      <alignment horizontal="center" vertical="center" shrinkToFit="1"/>
    </xf>
    <xf numFmtId="0" fontId="57" fillId="4" borderId="29" xfId="14" applyFont="1" applyFill="1" applyBorder="1" applyAlignment="1">
      <alignment horizontal="center" vertical="center" shrinkToFit="1"/>
    </xf>
    <xf numFmtId="0" fontId="57" fillId="4" borderId="45" xfId="14" applyFont="1" applyFill="1" applyBorder="1" applyAlignment="1">
      <alignment horizontal="center" vertical="center" shrinkToFit="1"/>
    </xf>
    <xf numFmtId="0" fontId="57" fillId="4" borderId="46" xfId="14" applyFont="1" applyFill="1" applyBorder="1" applyAlignment="1">
      <alignment horizontal="center" vertical="center" shrinkToFit="1"/>
    </xf>
    <xf numFmtId="183" fontId="140" fillId="4" borderId="45" xfId="14" applyNumberFormat="1" applyFont="1" applyFill="1" applyBorder="1" applyAlignment="1">
      <alignment horizontal="center" vertical="center" shrinkToFit="1"/>
    </xf>
    <xf numFmtId="183" fontId="140" fillId="4" borderId="23" xfId="14" applyNumberFormat="1" applyFont="1" applyFill="1" applyBorder="1" applyAlignment="1">
      <alignment horizontal="center" vertical="center" shrinkToFit="1"/>
    </xf>
    <xf numFmtId="183" fontId="140" fillId="4" borderId="46" xfId="14" applyNumberFormat="1" applyFont="1" applyFill="1" applyBorder="1" applyAlignment="1">
      <alignment horizontal="center" vertical="center" shrinkToFit="1"/>
    </xf>
    <xf numFmtId="0" fontId="57" fillId="4" borderId="70" xfId="14" applyFont="1" applyFill="1" applyBorder="1" applyAlignment="1">
      <alignment horizontal="center" vertical="center" shrinkToFit="1"/>
    </xf>
    <xf numFmtId="0" fontId="57" fillId="4" borderId="44" xfId="14" applyFont="1" applyFill="1" applyBorder="1" applyAlignment="1">
      <alignment horizontal="center" vertical="center" shrinkToFit="1"/>
    </xf>
    <xf numFmtId="0" fontId="71" fillId="4" borderId="24" xfId="14" applyFont="1" applyFill="1" applyBorder="1" applyAlignment="1">
      <alignment horizontal="center" vertical="center" wrapText="1"/>
    </xf>
    <xf numFmtId="0" fontId="69" fillId="4" borderId="4" xfId="14" applyFont="1" applyFill="1" applyBorder="1" applyAlignment="1">
      <alignment horizontal="left" vertical="top" wrapText="1"/>
    </xf>
    <xf numFmtId="0" fontId="69" fillId="4" borderId="3" xfId="14" applyFont="1" applyFill="1" applyBorder="1" applyAlignment="1">
      <alignment horizontal="left" vertical="top" wrapText="1"/>
    </xf>
    <xf numFmtId="0" fontId="69" fillId="4" borderId="0" xfId="14" applyFont="1" applyFill="1" applyAlignment="1">
      <alignment horizontal="left" vertical="top" wrapText="1"/>
    </xf>
    <xf numFmtId="0" fontId="69" fillId="4" borderId="71" xfId="14" applyFont="1" applyFill="1" applyBorder="1" applyAlignment="1">
      <alignment horizontal="left" vertical="top" wrapText="1"/>
    </xf>
    <xf numFmtId="0" fontId="69" fillId="4" borderId="0" xfId="14" applyFont="1" applyFill="1" applyAlignment="1">
      <alignment horizontal="left" vertical="center" wrapText="1"/>
    </xf>
    <xf numFmtId="0" fontId="65" fillId="4" borderId="0" xfId="14" applyFont="1" applyFill="1" applyAlignment="1">
      <alignment horizontal="center" vertical="center"/>
    </xf>
    <xf numFmtId="0" fontId="115" fillId="4" borderId="33" xfId="14" applyFont="1" applyFill="1" applyBorder="1" applyAlignment="1">
      <alignment horizontal="center" vertical="center"/>
    </xf>
    <xf numFmtId="0" fontId="115" fillId="4" borderId="32" xfId="14" applyFont="1" applyFill="1" applyBorder="1" applyAlignment="1">
      <alignment horizontal="center" vertical="center"/>
    </xf>
    <xf numFmtId="0" fontId="115" fillId="4" borderId="77" xfId="14" applyFont="1" applyFill="1" applyBorder="1" applyAlignment="1">
      <alignment horizontal="center" vertical="center"/>
    </xf>
    <xf numFmtId="0" fontId="57" fillId="16" borderId="86" xfId="14" applyFont="1" applyFill="1" applyBorder="1" applyAlignment="1">
      <alignment horizontal="center" vertical="center"/>
    </xf>
    <xf numFmtId="0" fontId="57" fillId="16" borderId="15" xfId="14" applyFont="1" applyFill="1" applyBorder="1" applyAlignment="1">
      <alignment horizontal="center" vertical="center"/>
    </xf>
    <xf numFmtId="0" fontId="57" fillId="16" borderId="106" xfId="14" applyFont="1" applyFill="1" applyBorder="1" applyAlignment="1">
      <alignment horizontal="center" vertical="center"/>
    </xf>
    <xf numFmtId="0" fontId="57" fillId="16" borderId="5" xfId="14" applyFont="1" applyFill="1" applyBorder="1" applyAlignment="1">
      <alignment horizontal="center" vertical="center"/>
    </xf>
    <xf numFmtId="0" fontId="57" fillId="16" borderId="1" xfId="14" applyFont="1" applyFill="1" applyBorder="1" applyAlignment="1">
      <alignment horizontal="center" vertical="center"/>
    </xf>
    <xf numFmtId="0" fontId="57" fillId="16" borderId="9" xfId="14" applyFont="1" applyFill="1" applyBorder="1" applyAlignment="1">
      <alignment horizontal="center" vertical="center"/>
    </xf>
    <xf numFmtId="0" fontId="70" fillId="16" borderId="132" xfId="14" applyFont="1" applyFill="1" applyBorder="1" applyAlignment="1">
      <alignment horizontal="center" vertical="center"/>
    </xf>
    <xf numFmtId="0" fontId="70" fillId="16" borderId="83" xfId="14" applyFont="1" applyFill="1" applyBorder="1" applyAlignment="1">
      <alignment horizontal="center" vertical="center"/>
    </xf>
    <xf numFmtId="0" fontId="57" fillId="4" borderId="134" xfId="14" applyFont="1" applyFill="1" applyBorder="1" applyAlignment="1">
      <alignment horizontal="center" vertical="center"/>
    </xf>
    <xf numFmtId="0" fontId="57" fillId="4" borderId="15" xfId="14" applyFont="1" applyFill="1" applyBorder="1" applyAlignment="1">
      <alignment horizontal="center" vertical="center"/>
    </xf>
    <xf numFmtId="0" fontId="57" fillId="4" borderId="106" xfId="14" applyFont="1" applyFill="1" applyBorder="1" applyAlignment="1">
      <alignment horizontal="center" vertical="center"/>
    </xf>
    <xf numFmtId="0" fontId="57" fillId="4" borderId="133" xfId="14" applyFont="1" applyFill="1" applyBorder="1" applyAlignment="1">
      <alignment horizontal="center" vertical="center"/>
    </xf>
    <xf numFmtId="0" fontId="57" fillId="4" borderId="1" xfId="14" applyFont="1" applyFill="1" applyBorder="1" applyAlignment="1">
      <alignment horizontal="center" vertical="center"/>
    </xf>
    <xf numFmtId="0" fontId="57" fillId="4" borderId="9" xfId="14" applyFont="1" applyFill="1" applyBorder="1" applyAlignment="1">
      <alignment horizontal="center" vertical="center"/>
    </xf>
    <xf numFmtId="0" fontId="70" fillId="4" borderId="69" xfId="14" applyFont="1" applyFill="1" applyBorder="1" applyAlignment="1">
      <alignment horizontal="center" vertical="center" wrapText="1"/>
    </xf>
    <xf numFmtId="0" fontId="70" fillId="4" borderId="38" xfId="14" applyFont="1" applyFill="1" applyBorder="1" applyAlignment="1">
      <alignment horizontal="center" vertical="center"/>
    </xf>
    <xf numFmtId="0" fontId="57" fillId="0" borderId="0" xfId="15" applyFont="1" applyAlignment="1">
      <alignment horizontal="center" vertical="center" shrinkToFit="1"/>
    </xf>
    <xf numFmtId="0" fontId="113" fillId="8" borderId="0" xfId="0" applyFont="1" applyFill="1" applyAlignment="1">
      <alignment horizontal="center" vertical="center"/>
    </xf>
  </cellXfs>
  <cellStyles count="22">
    <cellStyle name="パーセント" xfId="16" builtinId="5"/>
    <cellStyle name="ハイパーリンク 2" xfId="19" xr:uid="{02C7643B-A4E6-4AF5-9840-FF38F1AF910E}"/>
    <cellStyle name="桁区切り" xfId="6" builtinId="6"/>
    <cellStyle name="桁区切り 3" xfId="13" xr:uid="{00000000-0005-0000-0000-000001000000}"/>
    <cellStyle name="桁区切り 5" xfId="18" xr:uid="{1F0696EE-59DF-4EB6-B522-8CD1AB52348C}"/>
    <cellStyle name="標準" xfId="0" builtinId="0"/>
    <cellStyle name="標準 10" xfId="1" xr:uid="{00000000-0005-0000-0000-000003000000}"/>
    <cellStyle name="標準 12" xfId="3" xr:uid="{00000000-0005-0000-0000-000004000000}"/>
    <cellStyle name="標準 13" xfId="2" xr:uid="{00000000-0005-0000-0000-000005000000}"/>
    <cellStyle name="標準 2" xfId="5" xr:uid="{00000000-0005-0000-0000-000006000000}"/>
    <cellStyle name="標準 2 2" xfId="7" xr:uid="{00000000-0005-0000-0000-000007000000}"/>
    <cellStyle name="標準 2 2 2" xfId="8" xr:uid="{00000000-0005-0000-0000-000008000000}"/>
    <cellStyle name="標準 2 3" xfId="11" xr:uid="{00000000-0005-0000-0000-000009000000}"/>
    <cellStyle name="標準 2 4" xfId="15" xr:uid="{20D9BC60-B79D-41FA-833C-7994A1ABD9BA}"/>
    <cellStyle name="標準 2 5" xfId="21" xr:uid="{FA80616E-C8B9-463C-8C02-569CA7F10F30}"/>
    <cellStyle name="標準 27" xfId="4" xr:uid="{00000000-0005-0000-0000-00000A000000}"/>
    <cellStyle name="標準 3" xfId="9" xr:uid="{00000000-0005-0000-0000-00000B000000}"/>
    <cellStyle name="標準 3 2" xfId="12" xr:uid="{00000000-0005-0000-0000-00000C000000}"/>
    <cellStyle name="標準 4" xfId="14" xr:uid="{E7AFA387-FF5C-4C49-B655-4BF60F9910CB}"/>
    <cellStyle name="標準 5" xfId="20" xr:uid="{FF81C7D4-6A21-4FF2-8CAD-BE2D211C6B4C}"/>
    <cellStyle name="標準 5 2" xfId="17" xr:uid="{BB9673F8-F751-42FC-A572-C8876664E892}"/>
    <cellStyle name="標準_賃金改善内訳表" xfId="10" xr:uid="{00000000-0005-0000-0000-00000D000000}"/>
  </cellStyles>
  <dxfs count="39">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CCCC"/>
        </patternFill>
      </fill>
    </dxf>
    <dxf>
      <fill>
        <patternFill>
          <bgColor rgb="FFFDE9D9"/>
        </patternFill>
      </fill>
    </dxf>
    <dxf>
      <fill>
        <patternFill>
          <bgColor theme="1"/>
        </patternFill>
      </fill>
    </dxf>
    <dxf>
      <fill>
        <patternFill>
          <bgColor rgb="FFFFCCCC"/>
        </patternFill>
      </fill>
    </dxf>
    <dxf>
      <font>
        <strike val="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gradientFill degree="90">
          <stop position="0">
            <color theme="1"/>
          </stop>
          <stop position="1">
            <color theme="1"/>
          </stop>
        </gradientFill>
      </fill>
    </dxf>
    <dxf>
      <fill>
        <patternFill>
          <bgColor theme="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font>
      <fill>
        <patternFill>
          <bgColor theme="1" tint="4.9989318521683403E-2"/>
        </patternFill>
      </fill>
    </dxf>
    <dxf>
      <fill>
        <patternFill>
          <bgColor theme="9" tint="0.79998168889431442"/>
        </patternFill>
      </fill>
    </dxf>
    <dxf>
      <fill>
        <patternFill>
          <bgColor rgb="FFC00000"/>
        </patternFill>
      </fill>
    </dxf>
    <dxf>
      <fill>
        <patternFill>
          <bgColor rgb="FFFFFF00"/>
        </patternFill>
      </fill>
    </dxf>
    <dxf>
      <fill>
        <patternFill>
          <bgColor theme="1" tint="0.14996795556505021"/>
        </patternFill>
      </fill>
    </dxf>
    <dxf>
      <fill>
        <patternFill>
          <bgColor rgb="FFFFC000"/>
        </patternFill>
      </fill>
    </dxf>
    <dxf>
      <fill>
        <patternFill>
          <bgColor rgb="FFFFC000"/>
        </patternFill>
      </fill>
    </dxf>
    <dxf>
      <fill>
        <patternFill>
          <bgColor rgb="FFC00000"/>
        </patternFill>
      </fill>
    </dxf>
    <dxf>
      <fill>
        <patternFill>
          <bgColor rgb="FFFFFF00"/>
        </patternFill>
      </fill>
    </dxf>
    <dxf>
      <fill>
        <patternFill>
          <bgColor theme="1" tint="0.14996795556505021"/>
        </patternFill>
      </fill>
    </dxf>
    <dxf>
      <fill>
        <patternFill>
          <bgColor rgb="FFFFC000"/>
        </patternFill>
      </fill>
    </dxf>
    <dxf>
      <fill>
        <patternFill>
          <bgColor rgb="FFFFC000"/>
        </patternFill>
      </fill>
    </dxf>
    <dxf>
      <fill>
        <patternFill>
          <bgColor theme="1"/>
        </patternFill>
      </fill>
    </dxf>
    <dxf>
      <font>
        <strike val="0"/>
      </font>
      <fill>
        <patternFill>
          <bgColor rgb="FFFFCCCC"/>
        </patternFill>
      </fill>
    </dxf>
    <dxf>
      <fill>
        <patternFill patternType="none">
          <bgColor auto="1"/>
        </patternFill>
      </fill>
    </dxf>
    <dxf>
      <fill>
        <patternFill>
          <bgColor theme="0" tint="-0.499984740745262"/>
        </patternFill>
      </fill>
    </dxf>
  </dxfs>
  <tableStyles count="0" defaultTableStyle="TableStyleMedium9" defaultPivotStyle="PivotStyleLight16"/>
  <colors>
    <mruColors>
      <color rgb="FFCCFF99"/>
      <color rgb="FFFFFF66"/>
      <color rgb="FFFFFF99"/>
      <color rgb="FFE0FFC1"/>
      <color rgb="FFFFFFCC"/>
      <color rgb="FFCCFFCC"/>
      <color rgb="FFFFD757"/>
      <color rgb="FFFDE9D9"/>
      <color rgb="FFFF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xdr:col>
      <xdr:colOff>791615</xdr:colOff>
      <xdr:row>1</xdr:row>
      <xdr:rowOff>392206</xdr:rowOff>
    </xdr:from>
    <xdr:to>
      <xdr:col>6</xdr:col>
      <xdr:colOff>533080</xdr:colOff>
      <xdr:row>2</xdr:row>
      <xdr:rowOff>571501</xdr:rowOff>
    </xdr:to>
    <xdr:sp macro="" textlink="">
      <xdr:nvSpPr>
        <xdr:cNvPr id="3" name="吹き出し: 折線 2">
          <a:extLst>
            <a:ext uri="{FF2B5EF4-FFF2-40B4-BE49-F238E27FC236}">
              <a16:creationId xmlns:a16="http://schemas.microsoft.com/office/drawing/2014/main" id="{C3419C60-5E3E-490C-98EF-F8165CECA536}"/>
            </a:ext>
          </a:extLst>
        </xdr:cNvPr>
        <xdr:cNvSpPr/>
      </xdr:nvSpPr>
      <xdr:spPr>
        <a:xfrm>
          <a:off x="1183821" y="717177"/>
          <a:ext cx="3876435" cy="649942"/>
        </a:xfrm>
        <a:prstGeom prst="borderCallout2">
          <a:avLst>
            <a:gd name="adj1" fmla="val 25000"/>
            <a:gd name="adj2" fmla="val -770"/>
            <a:gd name="adj3" fmla="val 32364"/>
            <a:gd name="adj4" fmla="val -4722"/>
            <a:gd name="adj5" fmla="val 163995"/>
            <a:gd name="adj6" fmla="val -1365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貼り付け部分は、金額以外修正禁止</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支払いがない場合も、そのまま氏名等は残してください。</a:t>
          </a:r>
        </a:p>
      </xdr:txBody>
    </xdr:sp>
    <xdr:clientData/>
  </xdr:twoCellAnchor>
  <xdr:twoCellAnchor>
    <xdr:from>
      <xdr:col>7</xdr:col>
      <xdr:colOff>40819</xdr:colOff>
      <xdr:row>0</xdr:row>
      <xdr:rowOff>93648</xdr:rowOff>
    </xdr:from>
    <xdr:to>
      <xdr:col>22</xdr:col>
      <xdr:colOff>22412</xdr:colOff>
      <xdr:row>2</xdr:row>
      <xdr:rowOff>549087</xdr:rowOff>
    </xdr:to>
    <xdr:sp macro="" textlink="">
      <xdr:nvSpPr>
        <xdr:cNvPr id="4" name="四角形: 角を丸くする 3">
          <a:extLst>
            <a:ext uri="{FF2B5EF4-FFF2-40B4-BE49-F238E27FC236}">
              <a16:creationId xmlns:a16="http://schemas.microsoft.com/office/drawing/2014/main" id="{6984A71E-8DD5-48EB-8516-7F042D33ADFD}"/>
            </a:ext>
          </a:extLst>
        </xdr:cNvPr>
        <xdr:cNvSpPr/>
      </xdr:nvSpPr>
      <xdr:spPr>
        <a:xfrm>
          <a:off x="5542907" y="93648"/>
          <a:ext cx="9058358" cy="1251057"/>
        </a:xfrm>
        <a:prstGeom prst="roundRect">
          <a:avLst>
            <a:gd name="adj" fmla="val 8264"/>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rPr>
            <a:t>【</a:t>
          </a:r>
          <a:r>
            <a:rPr kumimoji="1" lang="ja-JP" altLang="en-US" sz="1600">
              <a:solidFill>
                <a:srgbClr val="FF0000"/>
              </a:solidFill>
            </a:rPr>
            <a:t>１</a:t>
          </a:r>
          <a:r>
            <a:rPr kumimoji="1" lang="en-US" altLang="ja-JP" sz="1600">
              <a:solidFill>
                <a:srgbClr val="FF0000"/>
              </a:solidFill>
            </a:rPr>
            <a:t>】</a:t>
          </a:r>
          <a:r>
            <a:rPr kumimoji="1" lang="ja-JP" altLang="en-US" sz="1600">
              <a:solidFill>
                <a:srgbClr val="FF0000"/>
              </a:solidFill>
            </a:rPr>
            <a:t>申請時入力シート２の</a:t>
          </a:r>
          <a:r>
            <a:rPr kumimoji="1" lang="ja-JP" altLang="en-US" sz="1600" b="1">
              <a:solidFill>
                <a:srgbClr val="FF0000"/>
              </a:solidFill>
            </a:rPr>
            <a:t>「番号から合計額まで」を貼り付け  ➡  支払額のみ修正（合計額も修正）</a:t>
          </a:r>
          <a:endParaRPr kumimoji="1" lang="en-US" altLang="ja-JP" sz="1600" b="1">
            <a:solidFill>
              <a:srgbClr val="FF0000"/>
            </a:solidFill>
          </a:endParaRPr>
        </a:p>
        <a:p>
          <a:pPr algn="l"/>
          <a:r>
            <a:rPr kumimoji="1" lang="en-US" altLang="ja-JP" sz="1600">
              <a:solidFill>
                <a:srgbClr val="FF0000"/>
              </a:solidFill>
            </a:rPr>
            <a:t>【</a:t>
          </a:r>
          <a:r>
            <a:rPr kumimoji="1" lang="ja-JP" altLang="en-US" sz="1600">
              <a:solidFill>
                <a:srgbClr val="FF0000"/>
              </a:solidFill>
            </a:rPr>
            <a:t>２</a:t>
          </a:r>
          <a:r>
            <a:rPr kumimoji="1" lang="en-US" altLang="ja-JP" sz="1600">
              <a:solidFill>
                <a:srgbClr val="FF0000"/>
              </a:solidFill>
            </a:rPr>
            <a:t>】</a:t>
          </a:r>
          <a:r>
            <a:rPr kumimoji="1" lang="ja-JP" altLang="en-US" sz="1600">
              <a:solidFill>
                <a:srgbClr val="FF0000"/>
              </a:solidFill>
            </a:rPr>
            <a:t>新たに賃金改善対象者を</a:t>
          </a:r>
          <a:r>
            <a:rPr kumimoji="1" lang="ja-JP" altLang="en-US" sz="1600" b="1">
              <a:solidFill>
                <a:srgbClr val="FF0000"/>
              </a:solidFill>
            </a:rPr>
            <a:t>追加する場合は、下段へ手入力</a:t>
          </a:r>
          <a:r>
            <a:rPr kumimoji="1" lang="ja-JP" altLang="ja-JP" sz="1600">
              <a:solidFill>
                <a:srgbClr val="FF0000"/>
              </a:solidFill>
              <a:effectLst/>
              <a:latin typeface="+mn-lt"/>
              <a:ea typeface="+mn-ea"/>
              <a:cs typeface="+mn-cs"/>
            </a:rPr>
            <a:t>（追加者</a:t>
          </a:r>
          <a:r>
            <a:rPr kumimoji="1" lang="ja-JP" altLang="en-US" sz="1600">
              <a:solidFill>
                <a:srgbClr val="FF0000"/>
              </a:solidFill>
              <a:effectLst/>
              <a:latin typeface="+mn-lt"/>
              <a:ea typeface="+mn-ea"/>
              <a:cs typeface="+mn-cs"/>
            </a:rPr>
            <a:t>）</a:t>
          </a:r>
          <a:br>
            <a:rPr kumimoji="1" lang="en-US" altLang="ja-JP" sz="1600">
              <a:solidFill>
                <a:srgbClr val="FF0000"/>
              </a:solidFill>
            </a:rPr>
          </a:br>
          <a:r>
            <a:rPr kumimoji="1" lang="en-US" altLang="ja-JP" sz="1600">
              <a:solidFill>
                <a:srgbClr val="FF0000"/>
              </a:solidFill>
            </a:rPr>
            <a:t>【</a:t>
          </a:r>
          <a:r>
            <a:rPr kumimoji="1" lang="ja-JP" altLang="en-US" sz="1600">
              <a:solidFill>
                <a:srgbClr val="FF0000"/>
              </a:solidFill>
            </a:rPr>
            <a:t>３</a:t>
          </a:r>
          <a:r>
            <a:rPr kumimoji="1" lang="en-US" altLang="ja-JP" sz="1600">
              <a:solidFill>
                <a:srgbClr val="FF0000"/>
              </a:solidFill>
            </a:rPr>
            <a:t>】</a:t>
          </a:r>
          <a:r>
            <a:rPr kumimoji="1" lang="ja-JP" altLang="en-US" sz="1600">
              <a:solidFill>
                <a:srgbClr val="FF0000"/>
              </a:solidFill>
            </a:rPr>
            <a:t>右端に追加された</a:t>
          </a:r>
          <a:r>
            <a:rPr kumimoji="1" lang="en-US" altLang="ja-JP" sz="1600" b="1">
              <a:solidFill>
                <a:srgbClr val="FF0000"/>
              </a:solidFill>
            </a:rPr>
            <a:t>AH</a:t>
          </a:r>
          <a:r>
            <a:rPr kumimoji="1" lang="ja-JP" altLang="en-US" sz="1600" b="1">
              <a:solidFill>
                <a:srgbClr val="FF0000"/>
              </a:solidFill>
            </a:rPr>
            <a:t>列</a:t>
          </a:r>
          <a:r>
            <a:rPr kumimoji="1" lang="ja-JP" altLang="en-US" sz="1600">
              <a:solidFill>
                <a:srgbClr val="FF0000"/>
              </a:solidFill>
            </a:rPr>
            <a:t>、</a:t>
          </a:r>
          <a:r>
            <a:rPr kumimoji="1" lang="en-US" altLang="ja-JP" sz="1600" b="1">
              <a:solidFill>
                <a:srgbClr val="FF0000"/>
              </a:solidFill>
            </a:rPr>
            <a:t>AI</a:t>
          </a:r>
          <a:r>
            <a:rPr kumimoji="1" lang="ja-JP" altLang="en-US" sz="1600" b="1">
              <a:solidFill>
                <a:srgbClr val="FF0000"/>
              </a:solidFill>
            </a:rPr>
            <a:t>列に入力</a:t>
          </a:r>
          <a:r>
            <a:rPr kumimoji="1" lang="ja-JP" altLang="en-US" sz="1600">
              <a:solidFill>
                <a:srgbClr val="FF0000"/>
              </a:solidFill>
              <a:effectLst/>
              <a:latin typeface="+mn-lt"/>
              <a:ea typeface="+mn-ea"/>
              <a:cs typeface="+mn-cs"/>
            </a:rPr>
            <a:t>（追加者</a:t>
          </a:r>
          <a:r>
            <a:rPr kumimoji="1" lang="ja-JP" altLang="ja-JP" sz="1600">
              <a:solidFill>
                <a:srgbClr val="FF0000"/>
              </a:solidFill>
              <a:effectLst/>
              <a:latin typeface="+mn-lt"/>
              <a:ea typeface="+mn-ea"/>
              <a:cs typeface="+mn-cs"/>
            </a:rPr>
            <a:t>、見込者</a:t>
          </a:r>
          <a:r>
            <a:rPr kumimoji="1" lang="ja-JP" altLang="en-US" sz="1600">
              <a:solidFill>
                <a:srgbClr val="FF0000"/>
              </a:solidFill>
              <a:effectLst/>
              <a:latin typeface="+mn-lt"/>
              <a:ea typeface="+mn-ea"/>
              <a:cs typeface="+mn-cs"/>
            </a:rPr>
            <a:t>）</a:t>
          </a:r>
          <a:endParaRPr kumimoji="1" lang="ja-JP" altLang="en-US" sz="16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505508</xdr:colOff>
      <xdr:row>0</xdr:row>
      <xdr:rowOff>201706</xdr:rowOff>
    </xdr:from>
    <xdr:to>
      <xdr:col>20</xdr:col>
      <xdr:colOff>526676</xdr:colOff>
      <xdr:row>2</xdr:row>
      <xdr:rowOff>392206</xdr:rowOff>
    </xdr:to>
    <xdr:sp macro="" textlink="">
      <xdr:nvSpPr>
        <xdr:cNvPr id="3" name="四角形: 角を丸くする 2">
          <a:extLst>
            <a:ext uri="{FF2B5EF4-FFF2-40B4-BE49-F238E27FC236}">
              <a16:creationId xmlns:a16="http://schemas.microsoft.com/office/drawing/2014/main" id="{82553BC7-F8F2-4632-A7BE-AEC6A4C34786}"/>
            </a:ext>
          </a:extLst>
        </xdr:cNvPr>
        <xdr:cNvSpPr/>
      </xdr:nvSpPr>
      <xdr:spPr>
        <a:xfrm>
          <a:off x="5032684" y="201706"/>
          <a:ext cx="8862610" cy="1120588"/>
        </a:xfrm>
        <a:prstGeom prst="roundRect">
          <a:avLst>
            <a:gd name="adj" fmla="val 8264"/>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rPr>
            <a:t>【</a:t>
          </a:r>
          <a:r>
            <a:rPr kumimoji="1" lang="ja-JP" altLang="en-US" sz="1600">
              <a:solidFill>
                <a:srgbClr val="FF0000"/>
              </a:solidFill>
            </a:rPr>
            <a:t>１</a:t>
          </a:r>
          <a:r>
            <a:rPr kumimoji="1" lang="en-US" altLang="ja-JP" sz="1600">
              <a:solidFill>
                <a:srgbClr val="FF0000"/>
              </a:solidFill>
            </a:rPr>
            <a:t>】</a:t>
          </a:r>
          <a:r>
            <a:rPr kumimoji="1" lang="ja-JP" altLang="en-US" sz="1600">
              <a:solidFill>
                <a:srgbClr val="FF0000"/>
              </a:solidFill>
            </a:rPr>
            <a:t>申請時入力シート３の</a:t>
          </a:r>
          <a:r>
            <a:rPr kumimoji="1" lang="ja-JP" altLang="en-US" sz="1600" b="1">
              <a:solidFill>
                <a:srgbClr val="FF0000"/>
              </a:solidFill>
            </a:rPr>
            <a:t>「番号から合計額まで」を貼り付け  ➡  支払額のみ修正（合計額も修正）</a:t>
          </a:r>
          <a:endParaRPr kumimoji="1" lang="en-US" altLang="ja-JP" sz="1600" b="1">
            <a:solidFill>
              <a:srgbClr val="FF0000"/>
            </a:solidFill>
          </a:endParaRPr>
        </a:p>
        <a:p>
          <a:pPr algn="l"/>
          <a:r>
            <a:rPr kumimoji="1" lang="en-US" altLang="ja-JP" sz="1600">
              <a:solidFill>
                <a:srgbClr val="FF0000"/>
              </a:solidFill>
            </a:rPr>
            <a:t>【</a:t>
          </a:r>
          <a:r>
            <a:rPr kumimoji="1" lang="ja-JP" altLang="en-US" sz="1600">
              <a:solidFill>
                <a:srgbClr val="FF0000"/>
              </a:solidFill>
            </a:rPr>
            <a:t>２</a:t>
          </a:r>
          <a:r>
            <a:rPr kumimoji="1" lang="en-US" altLang="ja-JP" sz="1600">
              <a:solidFill>
                <a:srgbClr val="FF0000"/>
              </a:solidFill>
            </a:rPr>
            <a:t>】</a:t>
          </a:r>
          <a:r>
            <a:rPr kumimoji="1" lang="ja-JP" altLang="en-US" sz="1600">
              <a:solidFill>
                <a:srgbClr val="FF0000"/>
              </a:solidFill>
            </a:rPr>
            <a:t>新たに賃金改善対象者を</a:t>
          </a:r>
          <a:r>
            <a:rPr kumimoji="1" lang="ja-JP" altLang="en-US" sz="1600" b="1">
              <a:solidFill>
                <a:srgbClr val="FF0000"/>
              </a:solidFill>
            </a:rPr>
            <a:t>追加する場合は、下段へ手入力</a:t>
          </a:r>
          <a:r>
            <a:rPr kumimoji="1" lang="ja-JP" altLang="ja-JP" sz="1600">
              <a:solidFill>
                <a:srgbClr val="FF0000"/>
              </a:solidFill>
              <a:effectLst/>
              <a:latin typeface="+mn-lt"/>
              <a:ea typeface="+mn-ea"/>
              <a:cs typeface="+mn-cs"/>
            </a:rPr>
            <a:t>（追加者</a:t>
          </a:r>
          <a:r>
            <a:rPr kumimoji="1" lang="ja-JP" altLang="en-US" sz="1600">
              <a:solidFill>
                <a:srgbClr val="FF0000"/>
              </a:solidFill>
              <a:effectLst/>
              <a:latin typeface="+mn-lt"/>
              <a:ea typeface="+mn-ea"/>
              <a:cs typeface="+mn-cs"/>
            </a:rPr>
            <a:t>）</a:t>
          </a:r>
          <a:br>
            <a:rPr kumimoji="1" lang="en-US" altLang="ja-JP" sz="1600">
              <a:solidFill>
                <a:srgbClr val="FF0000"/>
              </a:solidFill>
            </a:rPr>
          </a:br>
          <a:r>
            <a:rPr kumimoji="1" lang="en-US" altLang="ja-JP" sz="1600">
              <a:solidFill>
                <a:srgbClr val="FF0000"/>
              </a:solidFill>
            </a:rPr>
            <a:t>【</a:t>
          </a:r>
          <a:r>
            <a:rPr kumimoji="1" lang="ja-JP" altLang="en-US" sz="1600">
              <a:solidFill>
                <a:srgbClr val="FF0000"/>
              </a:solidFill>
            </a:rPr>
            <a:t>３</a:t>
          </a:r>
          <a:r>
            <a:rPr kumimoji="1" lang="en-US" altLang="ja-JP" sz="1600">
              <a:solidFill>
                <a:srgbClr val="FF0000"/>
              </a:solidFill>
            </a:rPr>
            <a:t>】</a:t>
          </a:r>
          <a:r>
            <a:rPr kumimoji="1" lang="ja-JP" altLang="en-US" sz="1600">
              <a:solidFill>
                <a:srgbClr val="FF0000"/>
              </a:solidFill>
            </a:rPr>
            <a:t>右端に追加された</a:t>
          </a:r>
          <a:r>
            <a:rPr kumimoji="1" lang="en-US" altLang="ja-JP" sz="1600" b="1">
              <a:solidFill>
                <a:srgbClr val="FF0000"/>
              </a:solidFill>
            </a:rPr>
            <a:t>U</a:t>
          </a:r>
          <a:r>
            <a:rPr kumimoji="1" lang="ja-JP" altLang="en-US" sz="1600" b="1">
              <a:solidFill>
                <a:srgbClr val="FF0000"/>
              </a:solidFill>
            </a:rPr>
            <a:t>列</a:t>
          </a:r>
          <a:r>
            <a:rPr kumimoji="1" lang="ja-JP" altLang="en-US" sz="1600">
              <a:solidFill>
                <a:srgbClr val="FF0000"/>
              </a:solidFill>
            </a:rPr>
            <a:t>、</a:t>
          </a:r>
          <a:r>
            <a:rPr kumimoji="1" lang="en-US" altLang="ja-JP" sz="1600" b="1">
              <a:solidFill>
                <a:srgbClr val="FF0000"/>
              </a:solidFill>
            </a:rPr>
            <a:t>V</a:t>
          </a:r>
          <a:r>
            <a:rPr kumimoji="1" lang="ja-JP" altLang="en-US" sz="1600" b="1">
              <a:solidFill>
                <a:srgbClr val="FF0000"/>
              </a:solidFill>
            </a:rPr>
            <a:t>列に入力</a:t>
          </a:r>
          <a:r>
            <a:rPr kumimoji="1" lang="ja-JP" altLang="en-US" sz="1600">
              <a:solidFill>
                <a:srgbClr val="FF0000"/>
              </a:solidFill>
              <a:effectLst/>
              <a:latin typeface="+mn-lt"/>
              <a:ea typeface="+mn-ea"/>
              <a:cs typeface="+mn-cs"/>
            </a:rPr>
            <a:t>（追加者</a:t>
          </a:r>
          <a:r>
            <a:rPr kumimoji="1" lang="ja-JP" altLang="ja-JP" sz="1600">
              <a:solidFill>
                <a:srgbClr val="FF0000"/>
              </a:solidFill>
              <a:effectLst/>
              <a:latin typeface="+mn-lt"/>
              <a:ea typeface="+mn-ea"/>
              <a:cs typeface="+mn-cs"/>
            </a:rPr>
            <a:t>、見込者</a:t>
          </a:r>
          <a:r>
            <a:rPr kumimoji="1" lang="ja-JP" altLang="en-US" sz="1600">
              <a:solidFill>
                <a:srgbClr val="FF0000"/>
              </a:solidFill>
              <a:effectLst/>
              <a:latin typeface="+mn-lt"/>
              <a:ea typeface="+mn-ea"/>
              <a:cs typeface="+mn-cs"/>
            </a:rPr>
            <a:t>）</a:t>
          </a:r>
          <a:endParaRPr kumimoji="1" lang="ja-JP" altLang="en-US" sz="1600" b="1">
            <a:solidFill>
              <a:srgbClr val="FF0000"/>
            </a:solidFill>
          </a:endParaRPr>
        </a:p>
      </xdr:txBody>
    </xdr:sp>
    <xdr:clientData/>
  </xdr:twoCellAnchor>
  <xdr:twoCellAnchor>
    <xdr:from>
      <xdr:col>1</xdr:col>
      <xdr:colOff>709473</xdr:colOff>
      <xdr:row>1</xdr:row>
      <xdr:rowOff>515471</xdr:rowOff>
    </xdr:from>
    <xdr:to>
      <xdr:col>6</xdr:col>
      <xdr:colOff>308863</xdr:colOff>
      <xdr:row>2</xdr:row>
      <xdr:rowOff>537883</xdr:rowOff>
    </xdr:to>
    <xdr:sp macro="" textlink="">
      <xdr:nvSpPr>
        <xdr:cNvPr id="4" name="吹き出し: 折線 3">
          <a:extLst>
            <a:ext uri="{FF2B5EF4-FFF2-40B4-BE49-F238E27FC236}">
              <a16:creationId xmlns:a16="http://schemas.microsoft.com/office/drawing/2014/main" id="{8C42DC04-2250-467F-9E87-FCF605F15263}"/>
            </a:ext>
          </a:extLst>
        </xdr:cNvPr>
        <xdr:cNvSpPr/>
      </xdr:nvSpPr>
      <xdr:spPr>
        <a:xfrm>
          <a:off x="1101679" y="840442"/>
          <a:ext cx="3734360" cy="627529"/>
        </a:xfrm>
        <a:prstGeom prst="borderCallout2">
          <a:avLst>
            <a:gd name="adj1" fmla="val 25000"/>
            <a:gd name="adj2" fmla="val -770"/>
            <a:gd name="adj3" fmla="val 32364"/>
            <a:gd name="adj4" fmla="val -4722"/>
            <a:gd name="adj5" fmla="val 185466"/>
            <a:gd name="adj6" fmla="val -1220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貼り付け部分は、金額以外修正禁止</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支払いがない場合も、そのまま氏名等は残してください。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1307522</xdr:colOff>
      <xdr:row>115</xdr:row>
      <xdr:rowOff>34640</xdr:rowOff>
    </xdr:from>
    <xdr:to>
      <xdr:col>31</xdr:col>
      <xdr:colOff>242453</xdr:colOff>
      <xdr:row>117</xdr:row>
      <xdr:rowOff>259775</xdr:rowOff>
    </xdr:to>
    <xdr:sp macro="" textlink="">
      <xdr:nvSpPr>
        <xdr:cNvPr id="2" name="矢印: 左右 1">
          <a:extLst>
            <a:ext uri="{FF2B5EF4-FFF2-40B4-BE49-F238E27FC236}">
              <a16:creationId xmlns:a16="http://schemas.microsoft.com/office/drawing/2014/main" id="{1BD51660-C63F-32AF-83C3-97486F95EFE8}"/>
            </a:ext>
          </a:extLst>
        </xdr:cNvPr>
        <xdr:cNvSpPr/>
      </xdr:nvSpPr>
      <xdr:spPr>
        <a:xfrm rot="5400000">
          <a:off x="41498693" y="9269559"/>
          <a:ext cx="848590" cy="562841"/>
        </a:xfrm>
        <a:prstGeom prst="leftRightArrow">
          <a:avLst/>
        </a:prstGeom>
        <a:solidFill>
          <a:srgbClr val="FF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161925</xdr:rowOff>
        </xdr:from>
        <xdr:to>
          <xdr:col>2</xdr:col>
          <xdr:colOff>19050</xdr:colOff>
          <xdr:row>11</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9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2" dT="2026-03-13T02:54:39.66" personId="{00000000-0000-0000-0000-000000000000}" id="{E277BE06-07E3-4C24-8741-C898812ACCFE}">
    <text>基本R6、初音ヶ丘PICCOLINOのみR2、（R5のパレット家庭的保育室なないろは区分２・３非該当のため提出無し）</text>
  </threadedComment>
</ThreadedComments>
</file>

<file path=xl/threadedComments/threadedComment2.xml><?xml version="1.0" encoding="utf-8"?>
<ThreadedComments xmlns="http://schemas.microsoft.com/office/spreadsheetml/2018/threadedcomments" xmlns:x="http://schemas.openxmlformats.org/spreadsheetml/2006/main">
  <threadedComment ref="A51" dT="2026-03-31T07:50:23.20" personId="{00000000-0000-0000-0000-000000000000}" id="{E9A1F128-2CBB-4ED5-93E2-5883345809BE}">
    <text>R7は非表示</text>
  </threadedComment>
  <threadedComment ref="L53" dT="2026-03-31T07:45:45.32" personId="{00000000-0000-0000-0000-000000000000}" id="{E1CEC9B7-BE2F-4753-8ECF-E3426C594FC8}">
    <text>R7報告時の「既に支払った金額」+「未払い額」の合計を入力。</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AF1F-D933-499E-965C-2124BB87C086}">
  <sheetPr>
    <tabColor theme="2" tint="-0.499984740745262"/>
  </sheetPr>
  <dimension ref="A1:I1337"/>
  <sheetViews>
    <sheetView showGridLines="0" topLeftCell="B1" zoomScale="78" zoomScaleNormal="78" zoomScaleSheetLayoutView="85" workbookViewId="0">
      <selection activeCell="D1337" sqref="D1337"/>
    </sheetView>
  </sheetViews>
  <sheetFormatPr defaultRowHeight="25.5" customHeight="1" outlineLevelRow="1"/>
  <cols>
    <col min="1" max="1" width="6" style="62" hidden="1" customWidth="1"/>
    <col min="2" max="2" width="5" style="63" customWidth="1"/>
    <col min="3" max="3" width="25.75" style="100" customWidth="1"/>
    <col min="4" max="4" width="9.25" style="62" customWidth="1"/>
    <col min="5" max="5" width="33.625" style="62" customWidth="1"/>
    <col min="6" max="6" width="16.125" style="62" customWidth="1"/>
    <col min="7" max="7" width="7.25" style="62" customWidth="1"/>
    <col min="8" max="9" width="49.75" style="62" customWidth="1"/>
    <col min="10" max="16384" width="9" style="62"/>
  </cols>
  <sheetData>
    <row r="1" spans="1:9" ht="41.25" customHeight="1">
      <c r="C1" s="650" t="s">
        <v>353</v>
      </c>
      <c r="D1" s="651"/>
      <c r="E1" s="651"/>
      <c r="F1" s="651"/>
      <c r="G1" s="651"/>
      <c r="H1" s="651"/>
      <c r="I1" s="651"/>
    </row>
    <row r="2" spans="1:9" s="67" customFormat="1" ht="41.25" hidden="1" customHeight="1" outlineLevel="1">
      <c r="A2" s="62"/>
      <c r="B2" s="64"/>
      <c r="C2" s="65"/>
      <c r="D2" s="66"/>
      <c r="E2" s="66"/>
      <c r="F2" s="66"/>
      <c r="G2" s="66"/>
      <c r="H2" s="66"/>
      <c r="I2" s="66"/>
    </row>
    <row r="3" spans="1:9" s="68" customFormat="1" ht="119.25" customHeight="1" collapsed="1">
      <c r="A3" s="68" t="s">
        <v>354</v>
      </c>
      <c r="B3" s="69" t="s">
        <v>355</v>
      </c>
      <c r="C3" s="70" t="s">
        <v>356</v>
      </c>
      <c r="D3" s="71" t="s">
        <v>357</v>
      </c>
      <c r="E3" s="72" t="s">
        <v>159</v>
      </c>
      <c r="F3" s="72" t="s">
        <v>358</v>
      </c>
      <c r="G3" s="72" t="s">
        <v>359</v>
      </c>
      <c r="H3" s="72" t="s">
        <v>360</v>
      </c>
      <c r="I3" s="72" t="s">
        <v>361</v>
      </c>
    </row>
    <row r="4" spans="1:9" ht="34.5" customHeight="1">
      <c r="A4" s="62">
        <v>1</v>
      </c>
      <c r="B4" s="62"/>
      <c r="C4" s="73">
        <v>1410051022549</v>
      </c>
      <c r="D4" s="74">
        <v>5</v>
      </c>
      <c r="E4" s="75" t="s">
        <v>165</v>
      </c>
      <c r="F4" s="75" t="s">
        <v>362</v>
      </c>
      <c r="G4" s="76">
        <v>51</v>
      </c>
      <c r="H4" s="77" t="s">
        <v>363</v>
      </c>
      <c r="I4" s="77"/>
    </row>
    <row r="5" spans="1:9" ht="25.5" customHeight="1">
      <c r="B5" s="78">
        <v>20</v>
      </c>
      <c r="C5" s="79">
        <v>1410051028272</v>
      </c>
      <c r="D5" s="80" t="e">
        <v>#N/A</v>
      </c>
      <c r="E5" s="81" t="s">
        <v>364</v>
      </c>
      <c r="F5" s="81" t="s">
        <v>365</v>
      </c>
      <c r="G5" s="82" t="e">
        <v>#N/A</v>
      </c>
      <c r="H5" s="83" t="s">
        <v>366</v>
      </c>
      <c r="I5" s="83" t="s">
        <v>367</v>
      </c>
    </row>
    <row r="6" spans="1:9" ht="14.25" customHeight="1">
      <c r="A6" s="62">
        <v>2</v>
      </c>
      <c r="B6" s="62"/>
      <c r="C6" s="84">
        <v>1410051019586</v>
      </c>
      <c r="D6" s="74" t="e">
        <v>#N/A</v>
      </c>
      <c r="E6" s="81" t="s">
        <v>364</v>
      </c>
      <c r="F6" s="85" t="s">
        <v>368</v>
      </c>
      <c r="G6" s="86">
        <v>50</v>
      </c>
      <c r="H6" s="87" t="s">
        <v>369</v>
      </c>
      <c r="I6" s="87"/>
    </row>
    <row r="7" spans="1:9" ht="25.5" customHeight="1">
      <c r="B7" s="78">
        <v>36</v>
      </c>
      <c r="C7" s="79">
        <v>1410051028223</v>
      </c>
      <c r="D7" s="80" t="e">
        <v>#N/A</v>
      </c>
      <c r="E7" s="81" t="s">
        <v>364</v>
      </c>
      <c r="F7" s="81" t="s">
        <v>370</v>
      </c>
      <c r="G7" s="82" t="e">
        <v>#N/A</v>
      </c>
      <c r="H7" s="83" t="s">
        <v>371</v>
      </c>
      <c r="I7" s="83" t="s">
        <v>372</v>
      </c>
    </row>
    <row r="8" spans="1:9" ht="25.5" customHeight="1">
      <c r="A8" s="62">
        <v>3</v>
      </c>
      <c r="B8" s="62"/>
      <c r="C8" s="84">
        <v>1410051016764</v>
      </c>
      <c r="D8" s="74" t="e">
        <v>#N/A</v>
      </c>
      <c r="E8" s="81" t="s">
        <v>364</v>
      </c>
      <c r="F8" s="85" t="s">
        <v>368</v>
      </c>
      <c r="G8" s="86">
        <v>50</v>
      </c>
      <c r="H8" s="87" t="s">
        <v>373</v>
      </c>
      <c r="I8" s="87"/>
    </row>
    <row r="9" spans="1:9" ht="25.5" customHeight="1">
      <c r="B9" s="78">
        <v>112</v>
      </c>
      <c r="C9" s="74">
        <v>1410051026227</v>
      </c>
      <c r="D9" s="88">
        <v>1</v>
      </c>
      <c r="E9" s="89" t="s">
        <v>374</v>
      </c>
      <c r="F9" s="89" t="s">
        <v>365</v>
      </c>
      <c r="G9" s="90">
        <v>10</v>
      </c>
      <c r="H9" s="91" t="s">
        <v>375</v>
      </c>
      <c r="I9" s="91" t="s">
        <v>376</v>
      </c>
    </row>
    <row r="10" spans="1:9" ht="25.5" customHeight="1">
      <c r="A10" s="62">
        <v>4</v>
      </c>
      <c r="B10" s="62"/>
      <c r="C10" s="84">
        <v>1410051016749</v>
      </c>
      <c r="D10" s="74" t="e">
        <v>#N/A</v>
      </c>
      <c r="E10" s="81" t="s">
        <v>364</v>
      </c>
      <c r="F10" s="85" t="s">
        <v>368</v>
      </c>
      <c r="G10" s="86">
        <v>50</v>
      </c>
      <c r="H10" s="87" t="s">
        <v>377</v>
      </c>
      <c r="I10" s="87"/>
    </row>
    <row r="11" spans="1:9" ht="25.5" customHeight="1">
      <c r="B11" s="78">
        <v>113</v>
      </c>
      <c r="C11" s="74">
        <v>1410051020469</v>
      </c>
      <c r="D11" s="88">
        <v>1</v>
      </c>
      <c r="E11" s="89" t="s">
        <v>374</v>
      </c>
      <c r="F11" s="89" t="s">
        <v>365</v>
      </c>
      <c r="G11" s="90">
        <v>10</v>
      </c>
      <c r="H11" s="91" t="s">
        <v>378</v>
      </c>
      <c r="I11" s="91" t="s">
        <v>379</v>
      </c>
    </row>
    <row r="12" spans="1:9" ht="25.5" customHeight="1">
      <c r="A12" s="62">
        <v>5</v>
      </c>
      <c r="B12" s="62"/>
      <c r="C12" s="84">
        <v>1410051021343</v>
      </c>
      <c r="D12" s="74">
        <v>5</v>
      </c>
      <c r="E12" s="85" t="s">
        <v>165</v>
      </c>
      <c r="F12" s="85" t="s">
        <v>368</v>
      </c>
      <c r="G12" s="86">
        <v>50</v>
      </c>
      <c r="H12" s="87" t="s">
        <v>380</v>
      </c>
      <c r="I12" s="87"/>
    </row>
    <row r="13" spans="1:9" ht="25.5" customHeight="1">
      <c r="B13" s="78">
        <v>288</v>
      </c>
      <c r="C13" s="74">
        <v>1410051026987</v>
      </c>
      <c r="D13" s="88" t="e">
        <v>#N/A</v>
      </c>
      <c r="E13" s="81" t="s">
        <v>364</v>
      </c>
      <c r="F13" s="89" t="s">
        <v>370</v>
      </c>
      <c r="G13" s="90">
        <v>60</v>
      </c>
      <c r="H13" s="91" t="s">
        <v>381</v>
      </c>
      <c r="I13" s="91" t="s">
        <v>382</v>
      </c>
    </row>
    <row r="14" spans="1:9" ht="25.5" customHeight="1">
      <c r="A14" s="62">
        <v>6</v>
      </c>
      <c r="B14" s="62"/>
      <c r="C14" s="84">
        <v>1410051025252</v>
      </c>
      <c r="D14" s="74" t="e">
        <v>#N/A</v>
      </c>
      <c r="E14" s="81" t="s">
        <v>364</v>
      </c>
      <c r="F14" s="85" t="s">
        <v>383</v>
      </c>
      <c r="G14" s="86">
        <v>70</v>
      </c>
      <c r="H14" s="87" t="s">
        <v>384</v>
      </c>
      <c r="I14" s="87"/>
    </row>
    <row r="15" spans="1:9" ht="25.5" customHeight="1">
      <c r="B15" s="78">
        <v>289</v>
      </c>
      <c r="C15" s="74">
        <v>1410051025625</v>
      </c>
      <c r="D15" s="88" t="e">
        <v>#N/A</v>
      </c>
      <c r="E15" s="81" t="s">
        <v>364</v>
      </c>
      <c r="F15" s="89" t="s">
        <v>370</v>
      </c>
      <c r="G15" s="90">
        <v>60</v>
      </c>
      <c r="H15" s="91" t="s">
        <v>385</v>
      </c>
      <c r="I15" s="91" t="s">
        <v>386</v>
      </c>
    </row>
    <row r="16" spans="1:9" ht="25.5" customHeight="1">
      <c r="A16" s="62">
        <v>7</v>
      </c>
      <c r="B16" s="62"/>
      <c r="C16" s="84">
        <v>1410051013977</v>
      </c>
      <c r="D16" s="74" t="e">
        <v>#N/A</v>
      </c>
      <c r="E16" s="81" t="s">
        <v>364</v>
      </c>
      <c r="F16" s="85" t="s">
        <v>387</v>
      </c>
      <c r="G16" s="86">
        <v>40</v>
      </c>
      <c r="H16" s="87" t="s">
        <v>388</v>
      </c>
      <c r="I16" s="87"/>
    </row>
    <row r="17" spans="1:9" ht="25.5" customHeight="1">
      <c r="B17" s="78">
        <v>290</v>
      </c>
      <c r="C17" s="74">
        <v>1410051025575</v>
      </c>
      <c r="D17" s="88" t="e">
        <v>#N/A</v>
      </c>
      <c r="E17" s="81" t="s">
        <v>364</v>
      </c>
      <c r="F17" s="89" t="s">
        <v>370</v>
      </c>
      <c r="G17" s="90">
        <v>60</v>
      </c>
      <c r="H17" s="91" t="s">
        <v>389</v>
      </c>
      <c r="I17" s="91" t="s">
        <v>390</v>
      </c>
    </row>
    <row r="18" spans="1:9" ht="25.5" customHeight="1">
      <c r="A18" s="62">
        <v>8</v>
      </c>
      <c r="B18" s="62"/>
      <c r="C18" s="84">
        <v>1410051026615</v>
      </c>
      <c r="D18" s="74" t="e">
        <v>#N/A</v>
      </c>
      <c r="E18" s="81" t="s">
        <v>364</v>
      </c>
      <c r="F18" s="85" t="s">
        <v>391</v>
      </c>
      <c r="G18" s="86">
        <v>0</v>
      </c>
      <c r="H18" s="87" t="s">
        <v>392</v>
      </c>
      <c r="I18" s="87"/>
    </row>
    <row r="19" spans="1:9" ht="25.5" customHeight="1">
      <c r="B19" s="78">
        <v>291</v>
      </c>
      <c r="C19" s="74">
        <v>1410051025815</v>
      </c>
      <c r="D19" s="88" t="e">
        <v>#N/A</v>
      </c>
      <c r="E19" s="81" t="s">
        <v>364</v>
      </c>
      <c r="F19" s="89" t="s">
        <v>370</v>
      </c>
      <c r="G19" s="90">
        <v>60</v>
      </c>
      <c r="H19" s="91" t="s">
        <v>393</v>
      </c>
      <c r="I19" s="91" t="s">
        <v>394</v>
      </c>
    </row>
    <row r="20" spans="1:9" ht="25.5" customHeight="1">
      <c r="A20" s="62">
        <v>9</v>
      </c>
      <c r="B20" s="62"/>
      <c r="C20" s="84">
        <v>1410052005295</v>
      </c>
      <c r="D20" s="74" t="e">
        <v>#N/A</v>
      </c>
      <c r="E20" s="85" t="s">
        <v>395</v>
      </c>
      <c r="F20" s="85" t="s">
        <v>396</v>
      </c>
      <c r="G20" s="86">
        <v>90</v>
      </c>
      <c r="H20" s="87" t="s">
        <v>397</v>
      </c>
      <c r="I20" s="87"/>
    </row>
    <row r="21" spans="1:9" ht="25.5" customHeight="1">
      <c r="B21" s="78">
        <v>292</v>
      </c>
      <c r="C21" s="74">
        <v>1410051028199</v>
      </c>
      <c r="D21" s="88" t="e">
        <v>#N/A</v>
      </c>
      <c r="E21" s="81" t="s">
        <v>364</v>
      </c>
      <c r="F21" s="89" t="s">
        <v>370</v>
      </c>
      <c r="G21" s="90">
        <v>60</v>
      </c>
      <c r="H21" s="91" t="s">
        <v>398</v>
      </c>
      <c r="I21" s="91" t="s">
        <v>399</v>
      </c>
    </row>
    <row r="22" spans="1:9" ht="25.5" customHeight="1">
      <c r="A22" s="62">
        <v>10</v>
      </c>
      <c r="B22" s="62"/>
      <c r="C22" s="84">
        <v>1410051027522</v>
      </c>
      <c r="D22" s="74" t="e">
        <v>#N/A</v>
      </c>
      <c r="E22" s="81" t="s">
        <v>364</v>
      </c>
      <c r="F22" s="85" t="s">
        <v>396</v>
      </c>
      <c r="G22" s="86">
        <v>90</v>
      </c>
      <c r="H22" s="87" t="s">
        <v>400</v>
      </c>
      <c r="I22" s="87"/>
    </row>
    <row r="23" spans="1:9" ht="25.5" customHeight="1">
      <c r="B23" s="78">
        <v>293</v>
      </c>
      <c r="C23" s="74">
        <v>1410051025609</v>
      </c>
      <c r="D23" s="88" t="e">
        <v>#N/A</v>
      </c>
      <c r="E23" s="81" t="s">
        <v>364</v>
      </c>
      <c r="F23" s="89" t="s">
        <v>370</v>
      </c>
      <c r="G23" s="90">
        <v>60</v>
      </c>
      <c r="H23" s="91" t="s">
        <v>401</v>
      </c>
      <c r="I23" s="91" t="s">
        <v>402</v>
      </c>
    </row>
    <row r="24" spans="1:9" ht="25.5" customHeight="1">
      <c r="A24" s="62">
        <v>11</v>
      </c>
      <c r="B24" s="62"/>
      <c r="C24" s="84">
        <v>1410051025948</v>
      </c>
      <c r="D24" s="74" t="e">
        <v>#N/A</v>
      </c>
      <c r="E24" s="81" t="s">
        <v>364</v>
      </c>
      <c r="F24" s="85" t="s">
        <v>368</v>
      </c>
      <c r="G24" s="86">
        <v>50</v>
      </c>
      <c r="H24" s="87" t="s">
        <v>403</v>
      </c>
      <c r="I24" s="87"/>
    </row>
    <row r="25" spans="1:9" ht="25.5" customHeight="1">
      <c r="B25" s="78">
        <v>294</v>
      </c>
      <c r="C25" s="74">
        <v>1410051028173</v>
      </c>
      <c r="D25" s="88" t="e">
        <v>#N/A</v>
      </c>
      <c r="E25" s="81" t="s">
        <v>364</v>
      </c>
      <c r="F25" s="89" t="s">
        <v>370</v>
      </c>
      <c r="G25" s="90">
        <v>60</v>
      </c>
      <c r="H25" s="91" t="s">
        <v>404</v>
      </c>
      <c r="I25" s="91" t="s">
        <v>405</v>
      </c>
    </row>
    <row r="26" spans="1:9" ht="25.5" customHeight="1">
      <c r="A26" s="62">
        <v>12</v>
      </c>
      <c r="B26" s="62"/>
      <c r="C26" s="84">
        <v>1410052003126</v>
      </c>
      <c r="D26" s="74" t="e">
        <v>#N/A</v>
      </c>
      <c r="E26" s="85" t="s">
        <v>395</v>
      </c>
      <c r="F26" s="85" t="s">
        <v>396</v>
      </c>
      <c r="G26" s="86">
        <v>90</v>
      </c>
      <c r="H26" s="87" t="s">
        <v>406</v>
      </c>
      <c r="I26" s="87"/>
    </row>
    <row r="27" spans="1:9" ht="25.5" customHeight="1">
      <c r="B27" s="78">
        <v>295</v>
      </c>
      <c r="C27" s="74">
        <v>1410051026599</v>
      </c>
      <c r="D27" s="88" t="e">
        <v>#N/A</v>
      </c>
      <c r="E27" s="81" t="s">
        <v>364</v>
      </c>
      <c r="F27" s="89" t="s">
        <v>365</v>
      </c>
      <c r="G27" s="90">
        <v>10</v>
      </c>
      <c r="H27" s="91" t="s">
        <v>407</v>
      </c>
      <c r="I27" s="91" t="s">
        <v>408</v>
      </c>
    </row>
    <row r="28" spans="1:9" ht="25.5" customHeight="1">
      <c r="A28" s="62">
        <v>13</v>
      </c>
      <c r="B28" s="62"/>
      <c r="C28" s="84">
        <v>1410051016822</v>
      </c>
      <c r="D28" s="74" t="e">
        <v>#N/A</v>
      </c>
      <c r="E28" s="81" t="s">
        <v>364</v>
      </c>
      <c r="F28" s="85" t="s">
        <v>362</v>
      </c>
      <c r="G28" s="86">
        <v>51</v>
      </c>
      <c r="H28" s="87" t="s">
        <v>409</v>
      </c>
      <c r="I28" s="87"/>
    </row>
    <row r="29" spans="1:9" ht="25.5" customHeight="1">
      <c r="B29" s="78">
        <v>296</v>
      </c>
      <c r="C29" s="74">
        <v>1410051027035</v>
      </c>
      <c r="D29" s="88" t="e">
        <v>#N/A</v>
      </c>
      <c r="E29" s="81" t="s">
        <v>364</v>
      </c>
      <c r="F29" s="89" t="s">
        <v>365</v>
      </c>
      <c r="G29" s="90">
        <v>10</v>
      </c>
      <c r="H29" s="91" t="s">
        <v>410</v>
      </c>
      <c r="I29" s="91" t="s">
        <v>411</v>
      </c>
    </row>
    <row r="30" spans="1:9" ht="25.5" customHeight="1">
      <c r="A30" s="62">
        <v>14</v>
      </c>
      <c r="B30" s="62"/>
      <c r="C30" s="84">
        <v>1410051013993</v>
      </c>
      <c r="D30" s="74" t="e">
        <v>#N/A</v>
      </c>
      <c r="E30" s="81" t="s">
        <v>364</v>
      </c>
      <c r="F30" s="85" t="s">
        <v>412</v>
      </c>
      <c r="G30" s="86">
        <v>41</v>
      </c>
      <c r="H30" s="87" t="s">
        <v>413</v>
      </c>
      <c r="I30" s="87"/>
    </row>
    <row r="31" spans="1:9" ht="25.5" customHeight="1">
      <c r="B31" s="78">
        <v>297</v>
      </c>
      <c r="C31" s="74">
        <v>1410051025492</v>
      </c>
      <c r="D31" s="88" t="e">
        <v>#N/A</v>
      </c>
      <c r="E31" s="81" t="s">
        <v>364</v>
      </c>
      <c r="F31" s="89" t="s">
        <v>365</v>
      </c>
      <c r="G31" s="90">
        <v>10</v>
      </c>
      <c r="H31" s="91" t="s">
        <v>414</v>
      </c>
      <c r="I31" s="91" t="s">
        <v>415</v>
      </c>
    </row>
    <row r="32" spans="1:9" ht="25.5" customHeight="1">
      <c r="A32" s="62">
        <v>15</v>
      </c>
      <c r="B32" s="62"/>
      <c r="C32" s="84">
        <v>1410051014892</v>
      </c>
      <c r="D32" s="74" t="e">
        <v>#N/A</v>
      </c>
      <c r="E32" s="81" t="s">
        <v>364</v>
      </c>
      <c r="F32" s="85" t="s">
        <v>416</v>
      </c>
      <c r="G32" s="86">
        <v>80</v>
      </c>
      <c r="H32" s="87" t="s">
        <v>417</v>
      </c>
      <c r="I32" s="87"/>
    </row>
    <row r="33" spans="1:9" ht="25.5" customHeight="1">
      <c r="B33" s="78">
        <v>298</v>
      </c>
      <c r="C33" s="74">
        <v>1410051025708</v>
      </c>
      <c r="D33" s="88" t="e">
        <v>#N/A</v>
      </c>
      <c r="E33" s="81" t="s">
        <v>364</v>
      </c>
      <c r="F33" s="89" t="s">
        <v>365</v>
      </c>
      <c r="G33" s="90">
        <v>10</v>
      </c>
      <c r="H33" s="91" t="s">
        <v>418</v>
      </c>
      <c r="I33" s="91" t="s">
        <v>419</v>
      </c>
    </row>
    <row r="34" spans="1:9" ht="25.5" customHeight="1">
      <c r="A34" s="62">
        <v>16</v>
      </c>
      <c r="B34" s="62"/>
      <c r="C34" s="84">
        <v>1410051024735</v>
      </c>
      <c r="D34" s="74" t="e">
        <v>#N/A</v>
      </c>
      <c r="E34" s="81" t="s">
        <v>364</v>
      </c>
      <c r="F34" s="85" t="s">
        <v>391</v>
      </c>
      <c r="G34" s="86">
        <v>0</v>
      </c>
      <c r="H34" s="87" t="s">
        <v>420</v>
      </c>
      <c r="I34" s="87"/>
    </row>
    <row r="35" spans="1:9" ht="25.5" customHeight="1">
      <c r="B35" s="78">
        <v>299</v>
      </c>
      <c r="C35" s="74">
        <v>1410051026607</v>
      </c>
      <c r="D35" s="88" t="e">
        <v>#N/A</v>
      </c>
      <c r="E35" s="81" t="s">
        <v>364</v>
      </c>
      <c r="F35" s="89" t="s">
        <v>365</v>
      </c>
      <c r="G35" s="90">
        <v>10</v>
      </c>
      <c r="H35" s="91" t="s">
        <v>421</v>
      </c>
      <c r="I35" s="91" t="s">
        <v>422</v>
      </c>
    </row>
    <row r="36" spans="1:9" ht="25.5" customHeight="1">
      <c r="A36" s="62">
        <v>17</v>
      </c>
      <c r="B36" s="62"/>
      <c r="C36" s="84">
        <v>1410051015253</v>
      </c>
      <c r="D36" s="74" t="e">
        <v>#N/A</v>
      </c>
      <c r="E36" s="81" t="s">
        <v>364</v>
      </c>
      <c r="F36" s="85" t="s">
        <v>423</v>
      </c>
      <c r="G36" s="86">
        <v>82</v>
      </c>
      <c r="H36" s="87" t="s">
        <v>424</v>
      </c>
      <c r="I36" s="87"/>
    </row>
    <row r="37" spans="1:9" ht="25.5" customHeight="1">
      <c r="B37" s="78">
        <v>300</v>
      </c>
      <c r="C37" s="74">
        <v>1410051025484</v>
      </c>
      <c r="D37" s="88" t="e">
        <v>#N/A</v>
      </c>
      <c r="E37" s="81" t="s">
        <v>364</v>
      </c>
      <c r="F37" s="89" t="s">
        <v>365</v>
      </c>
      <c r="G37" s="90">
        <v>10</v>
      </c>
      <c r="H37" s="91" t="s">
        <v>425</v>
      </c>
      <c r="I37" s="91" t="s">
        <v>426</v>
      </c>
    </row>
    <row r="38" spans="1:9" ht="25.5" customHeight="1">
      <c r="A38" s="62">
        <v>18</v>
      </c>
      <c r="B38" s="62"/>
      <c r="C38" s="84">
        <v>1410052003134</v>
      </c>
      <c r="D38" s="74" t="e">
        <v>#N/A</v>
      </c>
      <c r="E38" s="85" t="s">
        <v>395</v>
      </c>
      <c r="F38" s="85" t="s">
        <v>383</v>
      </c>
      <c r="G38" s="86">
        <v>70</v>
      </c>
      <c r="H38" s="87" t="s">
        <v>427</v>
      </c>
      <c r="I38" s="87"/>
    </row>
    <row r="39" spans="1:9" ht="25.5" customHeight="1">
      <c r="B39" s="78">
        <v>301</v>
      </c>
      <c r="C39" s="74">
        <v>1410051027936</v>
      </c>
      <c r="D39" s="88" t="e">
        <v>#N/A</v>
      </c>
      <c r="E39" s="81" t="s">
        <v>364</v>
      </c>
      <c r="F39" s="89" t="s">
        <v>365</v>
      </c>
      <c r="G39" s="90">
        <v>10</v>
      </c>
      <c r="H39" s="91" t="s">
        <v>428</v>
      </c>
      <c r="I39" s="91" t="s">
        <v>429</v>
      </c>
    </row>
    <row r="40" spans="1:9" ht="25.5" customHeight="1">
      <c r="A40" s="62">
        <v>19</v>
      </c>
      <c r="B40" s="62"/>
      <c r="C40" s="84">
        <v>1410052003910</v>
      </c>
      <c r="D40" s="74">
        <v>7</v>
      </c>
      <c r="E40" s="85" t="s">
        <v>168</v>
      </c>
      <c r="F40" s="85" t="s">
        <v>430</v>
      </c>
      <c r="G40" s="86">
        <v>83</v>
      </c>
      <c r="H40" s="87" t="s">
        <v>431</v>
      </c>
      <c r="I40" s="87"/>
    </row>
    <row r="41" spans="1:9" ht="25.5" customHeight="1">
      <c r="B41" s="78">
        <v>302</v>
      </c>
      <c r="C41" s="74">
        <v>1410051025351</v>
      </c>
      <c r="D41" s="88" t="e">
        <v>#N/A</v>
      </c>
      <c r="E41" s="81" t="s">
        <v>364</v>
      </c>
      <c r="F41" s="89" t="s">
        <v>365</v>
      </c>
      <c r="G41" s="90">
        <v>10</v>
      </c>
      <c r="H41" s="91" t="s">
        <v>432</v>
      </c>
      <c r="I41" s="91" t="s">
        <v>433</v>
      </c>
    </row>
    <row r="42" spans="1:9" ht="25.5" customHeight="1">
      <c r="B42" s="62"/>
      <c r="C42" s="92">
        <v>1410051022713</v>
      </c>
      <c r="D42" s="74">
        <v>5</v>
      </c>
      <c r="E42" s="93" t="s">
        <v>434</v>
      </c>
      <c r="F42" s="93" t="s">
        <v>435</v>
      </c>
      <c r="G42" s="94">
        <v>91</v>
      </c>
      <c r="H42" s="95" t="s">
        <v>436</v>
      </c>
      <c r="I42" s="95"/>
    </row>
    <row r="43" spans="1:9" ht="25.5" customHeight="1">
      <c r="B43" s="62"/>
      <c r="C43" s="74">
        <v>1410051025203</v>
      </c>
      <c r="D43" s="74" t="e">
        <v>#N/A</v>
      </c>
      <c r="E43" s="81" t="s">
        <v>364</v>
      </c>
      <c r="F43" s="89" t="s">
        <v>391</v>
      </c>
      <c r="G43" s="90">
        <v>0</v>
      </c>
      <c r="H43" s="91" t="s">
        <v>437</v>
      </c>
      <c r="I43" s="91"/>
    </row>
    <row r="44" spans="1:9" ht="25.5" customHeight="1">
      <c r="B44" s="62"/>
      <c r="C44" s="74">
        <v>1410052003654</v>
      </c>
      <c r="D44" s="74">
        <v>7</v>
      </c>
      <c r="E44" s="89" t="s">
        <v>168</v>
      </c>
      <c r="F44" s="89" t="s">
        <v>370</v>
      </c>
      <c r="G44" s="90">
        <v>60</v>
      </c>
      <c r="H44" s="91" t="s">
        <v>438</v>
      </c>
      <c r="I44" s="91"/>
    </row>
    <row r="45" spans="1:9" ht="25.5" customHeight="1">
      <c r="B45" s="62"/>
      <c r="C45" s="74">
        <v>1410052003712</v>
      </c>
      <c r="D45" s="74">
        <v>7</v>
      </c>
      <c r="E45" s="89" t="s">
        <v>168</v>
      </c>
      <c r="F45" s="89" t="s">
        <v>365</v>
      </c>
      <c r="G45" s="90">
        <v>10</v>
      </c>
      <c r="H45" s="91" t="s">
        <v>439</v>
      </c>
      <c r="I45" s="91"/>
    </row>
    <row r="46" spans="1:9" ht="25.5" customHeight="1">
      <c r="B46" s="62"/>
      <c r="C46" s="74">
        <v>1410052004009</v>
      </c>
      <c r="D46" s="74">
        <v>7</v>
      </c>
      <c r="E46" s="89" t="s">
        <v>168</v>
      </c>
      <c r="F46" s="89" t="s">
        <v>435</v>
      </c>
      <c r="G46" s="90">
        <v>91</v>
      </c>
      <c r="H46" s="91" t="s">
        <v>440</v>
      </c>
      <c r="I46" s="91"/>
    </row>
    <row r="47" spans="1:9" ht="25.5" customHeight="1">
      <c r="B47" s="62"/>
      <c r="C47" s="74">
        <v>1410052003878</v>
      </c>
      <c r="D47" s="74">
        <v>7</v>
      </c>
      <c r="E47" s="89" t="s">
        <v>168</v>
      </c>
      <c r="F47" s="89" t="s">
        <v>441</v>
      </c>
      <c r="G47" s="90">
        <v>81</v>
      </c>
      <c r="H47" s="91" t="s">
        <v>442</v>
      </c>
      <c r="I47" s="91"/>
    </row>
    <row r="48" spans="1:9" ht="25.5" customHeight="1">
      <c r="B48" s="62"/>
      <c r="C48" s="74">
        <v>1410052004520</v>
      </c>
      <c r="D48" s="74" t="e">
        <v>#N/A</v>
      </c>
      <c r="E48" s="85" t="s">
        <v>395</v>
      </c>
      <c r="F48" s="89" t="s">
        <v>365</v>
      </c>
      <c r="G48" s="90">
        <v>10</v>
      </c>
      <c r="H48" s="91" t="s">
        <v>443</v>
      </c>
      <c r="I48" s="91"/>
    </row>
    <row r="49" spans="2:9" ht="25.5" customHeight="1">
      <c r="B49" s="62"/>
      <c r="C49" s="73">
        <v>1410052002805</v>
      </c>
      <c r="D49" s="74" t="e">
        <v>#N/A</v>
      </c>
      <c r="E49" s="85" t="s">
        <v>395</v>
      </c>
      <c r="F49" s="75" t="s">
        <v>444</v>
      </c>
      <c r="G49" s="76">
        <v>30</v>
      </c>
      <c r="H49" s="77" t="s">
        <v>445</v>
      </c>
      <c r="I49" s="77"/>
    </row>
    <row r="50" spans="2:9" ht="25.5" customHeight="1">
      <c r="B50" s="78">
        <v>303</v>
      </c>
      <c r="C50" s="74">
        <v>1410051026722</v>
      </c>
      <c r="D50" s="88" t="e">
        <v>#N/A</v>
      </c>
      <c r="E50" s="81" t="s">
        <v>364</v>
      </c>
      <c r="F50" s="89" t="s">
        <v>365</v>
      </c>
      <c r="G50" s="90">
        <v>10</v>
      </c>
      <c r="H50" s="91" t="s">
        <v>446</v>
      </c>
      <c r="I50" s="91" t="s">
        <v>447</v>
      </c>
    </row>
    <row r="51" spans="2:9" ht="25.5" customHeight="1">
      <c r="B51" s="78">
        <v>304</v>
      </c>
      <c r="C51" s="74">
        <v>1410051026763</v>
      </c>
      <c r="D51" s="88" t="e">
        <v>#N/A</v>
      </c>
      <c r="E51" s="81" t="s">
        <v>364</v>
      </c>
      <c r="F51" s="89" t="s">
        <v>365</v>
      </c>
      <c r="G51" s="90">
        <v>10</v>
      </c>
      <c r="H51" s="91" t="s">
        <v>448</v>
      </c>
      <c r="I51" s="91" t="s">
        <v>449</v>
      </c>
    </row>
    <row r="52" spans="2:9" ht="25.5" customHeight="1">
      <c r="B52" s="78">
        <v>305</v>
      </c>
      <c r="C52" s="74">
        <v>1410051028140</v>
      </c>
      <c r="D52" s="88" t="e">
        <v>#N/A</v>
      </c>
      <c r="E52" s="81" t="s">
        <v>364</v>
      </c>
      <c r="F52" s="89" t="s">
        <v>365</v>
      </c>
      <c r="G52" s="90">
        <v>10</v>
      </c>
      <c r="H52" s="91" t="s">
        <v>450</v>
      </c>
      <c r="I52" s="91" t="s">
        <v>451</v>
      </c>
    </row>
    <row r="53" spans="2:9" ht="25.5" customHeight="1">
      <c r="B53" s="78">
        <v>306</v>
      </c>
      <c r="C53" s="74">
        <v>1410051025690</v>
      </c>
      <c r="D53" s="88" t="e">
        <v>#N/A</v>
      </c>
      <c r="E53" s="81" t="s">
        <v>364</v>
      </c>
      <c r="F53" s="89" t="s">
        <v>365</v>
      </c>
      <c r="G53" s="90">
        <v>10</v>
      </c>
      <c r="H53" s="91" t="s">
        <v>452</v>
      </c>
      <c r="I53" s="91" t="s">
        <v>453</v>
      </c>
    </row>
    <row r="54" spans="2:9" ht="25.5" customHeight="1">
      <c r="B54" s="78">
        <v>454</v>
      </c>
      <c r="C54" s="74">
        <v>1410051019610</v>
      </c>
      <c r="D54" s="88" t="e">
        <v>#N/A</v>
      </c>
      <c r="E54" s="81" t="s">
        <v>364</v>
      </c>
      <c r="F54" s="89" t="s">
        <v>370</v>
      </c>
      <c r="G54" s="90">
        <v>60</v>
      </c>
      <c r="H54" s="91" t="s">
        <v>454</v>
      </c>
      <c r="I54" s="91" t="s">
        <v>455</v>
      </c>
    </row>
    <row r="55" spans="2:9" ht="25.5" customHeight="1">
      <c r="B55" s="78">
        <v>455</v>
      </c>
      <c r="C55" s="74">
        <v>1410051015196</v>
      </c>
      <c r="D55" s="88" t="e">
        <v>#N/A</v>
      </c>
      <c r="E55" s="81" t="s">
        <v>364</v>
      </c>
      <c r="F55" s="89" t="s">
        <v>370</v>
      </c>
      <c r="G55" s="90">
        <v>60</v>
      </c>
      <c r="H55" s="91" t="s">
        <v>456</v>
      </c>
      <c r="I55" s="91" t="s">
        <v>457</v>
      </c>
    </row>
    <row r="56" spans="2:9" ht="25.5" customHeight="1">
      <c r="B56" s="78">
        <v>456</v>
      </c>
      <c r="C56" s="74">
        <v>1410051016988</v>
      </c>
      <c r="D56" s="88" t="e">
        <v>#N/A</v>
      </c>
      <c r="E56" s="81" t="s">
        <v>364</v>
      </c>
      <c r="F56" s="89" t="s">
        <v>370</v>
      </c>
      <c r="G56" s="90">
        <v>60</v>
      </c>
      <c r="H56" s="91" t="s">
        <v>458</v>
      </c>
      <c r="I56" s="91" t="s">
        <v>459</v>
      </c>
    </row>
    <row r="57" spans="2:9" ht="25.5" customHeight="1">
      <c r="B57" s="78">
        <v>457</v>
      </c>
      <c r="C57" s="74">
        <v>1410051023893</v>
      </c>
      <c r="D57" s="88" t="e">
        <v>#N/A</v>
      </c>
      <c r="E57" s="81" t="s">
        <v>364</v>
      </c>
      <c r="F57" s="89" t="s">
        <v>370</v>
      </c>
      <c r="G57" s="90">
        <v>60</v>
      </c>
      <c r="H57" s="91" t="s">
        <v>460</v>
      </c>
      <c r="I57" s="91" t="s">
        <v>461</v>
      </c>
    </row>
    <row r="58" spans="2:9" ht="25.5" customHeight="1">
      <c r="B58" s="78">
        <v>458</v>
      </c>
      <c r="C58" s="74">
        <v>1410051024818</v>
      </c>
      <c r="D58" s="88" t="e">
        <v>#N/A</v>
      </c>
      <c r="E58" s="81" t="s">
        <v>364</v>
      </c>
      <c r="F58" s="89" t="s">
        <v>370</v>
      </c>
      <c r="G58" s="90">
        <v>60</v>
      </c>
      <c r="H58" s="91" t="s">
        <v>462</v>
      </c>
      <c r="I58" s="91" t="s">
        <v>463</v>
      </c>
    </row>
    <row r="59" spans="2:9" ht="25.5" customHeight="1">
      <c r="B59" s="78">
        <v>459</v>
      </c>
      <c r="C59" s="74">
        <v>1410051016913</v>
      </c>
      <c r="D59" s="88" t="e">
        <v>#N/A</v>
      </c>
      <c r="E59" s="81" t="s">
        <v>364</v>
      </c>
      <c r="F59" s="89" t="s">
        <v>370</v>
      </c>
      <c r="G59" s="90">
        <v>60</v>
      </c>
      <c r="H59" s="91" t="s">
        <v>464</v>
      </c>
      <c r="I59" s="91" t="s">
        <v>465</v>
      </c>
    </row>
    <row r="60" spans="2:9" ht="25.5" customHeight="1">
      <c r="B60" s="78">
        <v>460</v>
      </c>
      <c r="C60" s="74">
        <v>1410051015469</v>
      </c>
      <c r="D60" s="88" t="e">
        <v>#N/A</v>
      </c>
      <c r="E60" s="81" t="s">
        <v>364</v>
      </c>
      <c r="F60" s="89" t="s">
        <v>370</v>
      </c>
      <c r="G60" s="90">
        <v>60</v>
      </c>
      <c r="H60" s="91" t="s">
        <v>466</v>
      </c>
      <c r="I60" s="91" t="s">
        <v>467</v>
      </c>
    </row>
    <row r="61" spans="2:9" ht="25.5" customHeight="1">
      <c r="B61" s="78">
        <v>461</v>
      </c>
      <c r="C61" s="74">
        <v>1410051016921</v>
      </c>
      <c r="D61" s="88" t="e">
        <v>#N/A</v>
      </c>
      <c r="E61" s="81" t="s">
        <v>364</v>
      </c>
      <c r="F61" s="89" t="s">
        <v>370</v>
      </c>
      <c r="G61" s="90">
        <v>60</v>
      </c>
      <c r="H61" s="91" t="s">
        <v>468</v>
      </c>
      <c r="I61" s="91" t="s">
        <v>469</v>
      </c>
    </row>
    <row r="62" spans="2:9" ht="25.5" customHeight="1">
      <c r="B62" s="78">
        <v>462</v>
      </c>
      <c r="C62" s="74">
        <v>1410051024073</v>
      </c>
      <c r="D62" s="88" t="e">
        <v>#N/A</v>
      </c>
      <c r="E62" s="81" t="s">
        <v>364</v>
      </c>
      <c r="F62" s="89" t="s">
        <v>370</v>
      </c>
      <c r="G62" s="90">
        <v>60</v>
      </c>
      <c r="H62" s="91" t="s">
        <v>470</v>
      </c>
      <c r="I62" s="91" t="s">
        <v>471</v>
      </c>
    </row>
    <row r="63" spans="2:9" ht="25.5" customHeight="1">
      <c r="B63" s="78">
        <v>463</v>
      </c>
      <c r="C63" s="74">
        <v>1410051016947</v>
      </c>
      <c r="D63" s="88" t="e">
        <v>#N/A</v>
      </c>
      <c r="E63" s="81" t="s">
        <v>364</v>
      </c>
      <c r="F63" s="89" t="s">
        <v>370</v>
      </c>
      <c r="G63" s="90">
        <v>60</v>
      </c>
      <c r="H63" s="91" t="s">
        <v>472</v>
      </c>
      <c r="I63" s="91" t="s">
        <v>473</v>
      </c>
    </row>
    <row r="64" spans="2:9" ht="25.5" customHeight="1">
      <c r="B64" s="78">
        <v>464</v>
      </c>
      <c r="C64" s="74">
        <v>1410051016954</v>
      </c>
      <c r="D64" s="88" t="e">
        <v>#N/A</v>
      </c>
      <c r="E64" s="81" t="s">
        <v>364</v>
      </c>
      <c r="F64" s="89" t="s">
        <v>370</v>
      </c>
      <c r="G64" s="90">
        <v>60</v>
      </c>
      <c r="H64" s="91" t="s">
        <v>474</v>
      </c>
      <c r="I64" s="91" t="s">
        <v>475</v>
      </c>
    </row>
    <row r="65" spans="2:9" ht="25.5" customHeight="1">
      <c r="B65" s="78">
        <v>465</v>
      </c>
      <c r="C65" s="74">
        <v>1410051015519</v>
      </c>
      <c r="D65" s="88" t="e">
        <v>#N/A</v>
      </c>
      <c r="E65" s="81" t="s">
        <v>364</v>
      </c>
      <c r="F65" s="89" t="s">
        <v>370</v>
      </c>
      <c r="G65" s="90">
        <v>60</v>
      </c>
      <c r="H65" s="91" t="s">
        <v>476</v>
      </c>
      <c r="I65" s="91" t="s">
        <v>477</v>
      </c>
    </row>
    <row r="66" spans="2:9" ht="25.5" customHeight="1">
      <c r="B66" s="78">
        <v>466</v>
      </c>
      <c r="C66" s="74">
        <v>1410051015477</v>
      </c>
      <c r="D66" s="88" t="e">
        <v>#N/A</v>
      </c>
      <c r="E66" s="81" t="s">
        <v>364</v>
      </c>
      <c r="F66" s="89" t="s">
        <v>370</v>
      </c>
      <c r="G66" s="90">
        <v>60</v>
      </c>
      <c r="H66" s="91" t="s">
        <v>478</v>
      </c>
      <c r="I66" s="91" t="s">
        <v>479</v>
      </c>
    </row>
    <row r="67" spans="2:9" ht="25.5" customHeight="1">
      <c r="B67" s="78">
        <v>467</v>
      </c>
      <c r="C67" s="74">
        <v>1410051015485</v>
      </c>
      <c r="D67" s="88" t="e">
        <v>#N/A</v>
      </c>
      <c r="E67" s="81" t="s">
        <v>364</v>
      </c>
      <c r="F67" s="89" t="s">
        <v>370</v>
      </c>
      <c r="G67" s="90">
        <v>60</v>
      </c>
      <c r="H67" s="91" t="s">
        <v>480</v>
      </c>
      <c r="I67" s="91" t="s">
        <v>481</v>
      </c>
    </row>
    <row r="68" spans="2:9" ht="25.5" customHeight="1">
      <c r="B68" s="78">
        <v>468</v>
      </c>
      <c r="C68" s="74">
        <v>1410051024560</v>
      </c>
      <c r="D68" s="88" t="e">
        <v>#N/A</v>
      </c>
      <c r="E68" s="81" t="s">
        <v>364</v>
      </c>
      <c r="F68" s="89" t="s">
        <v>370</v>
      </c>
      <c r="G68" s="90">
        <v>60</v>
      </c>
      <c r="H68" s="91" t="s">
        <v>482</v>
      </c>
      <c r="I68" s="91" t="s">
        <v>483</v>
      </c>
    </row>
    <row r="69" spans="2:9" ht="25.5" customHeight="1">
      <c r="B69" s="78">
        <v>469</v>
      </c>
      <c r="C69" s="74">
        <v>1410051015493</v>
      </c>
      <c r="D69" s="88" t="e">
        <v>#N/A</v>
      </c>
      <c r="E69" s="81" t="s">
        <v>364</v>
      </c>
      <c r="F69" s="89" t="s">
        <v>370</v>
      </c>
      <c r="G69" s="90">
        <v>60</v>
      </c>
      <c r="H69" s="91" t="s">
        <v>484</v>
      </c>
      <c r="I69" s="91" t="s">
        <v>485</v>
      </c>
    </row>
    <row r="70" spans="2:9" ht="25.5" customHeight="1">
      <c r="B70" s="78">
        <v>470</v>
      </c>
      <c r="C70" s="74">
        <v>1410051014223</v>
      </c>
      <c r="D70" s="88" t="e">
        <v>#N/A</v>
      </c>
      <c r="E70" s="81" t="s">
        <v>364</v>
      </c>
      <c r="F70" s="89" t="s">
        <v>370</v>
      </c>
      <c r="G70" s="90">
        <v>60</v>
      </c>
      <c r="H70" s="91" t="s">
        <v>486</v>
      </c>
      <c r="I70" s="91" t="s">
        <v>487</v>
      </c>
    </row>
    <row r="71" spans="2:9" ht="25.5" customHeight="1">
      <c r="B71" s="78">
        <v>471</v>
      </c>
      <c r="C71" s="74">
        <v>1410051014843</v>
      </c>
      <c r="D71" s="88" t="e">
        <v>#N/A</v>
      </c>
      <c r="E71" s="81" t="s">
        <v>364</v>
      </c>
      <c r="F71" s="89" t="s">
        <v>370</v>
      </c>
      <c r="G71" s="90">
        <v>60</v>
      </c>
      <c r="H71" s="91" t="s">
        <v>488</v>
      </c>
      <c r="I71" s="91" t="s">
        <v>489</v>
      </c>
    </row>
    <row r="72" spans="2:9" ht="25.5" customHeight="1">
      <c r="B72" s="78">
        <v>472</v>
      </c>
      <c r="C72" s="74">
        <v>1410051016962</v>
      </c>
      <c r="D72" s="88" t="e">
        <v>#N/A</v>
      </c>
      <c r="E72" s="81" t="s">
        <v>364</v>
      </c>
      <c r="F72" s="89" t="s">
        <v>370</v>
      </c>
      <c r="G72" s="90">
        <v>60</v>
      </c>
      <c r="H72" s="91" t="s">
        <v>490</v>
      </c>
      <c r="I72" s="91" t="s">
        <v>491</v>
      </c>
    </row>
    <row r="73" spans="2:9" ht="25.5" customHeight="1">
      <c r="B73" s="78">
        <v>473</v>
      </c>
      <c r="C73" s="74">
        <v>1410051023596</v>
      </c>
      <c r="D73" s="88" t="e">
        <v>#N/A</v>
      </c>
      <c r="E73" s="81" t="s">
        <v>364</v>
      </c>
      <c r="F73" s="89" t="s">
        <v>370</v>
      </c>
      <c r="G73" s="90">
        <v>60</v>
      </c>
      <c r="H73" s="91" t="s">
        <v>492</v>
      </c>
      <c r="I73" s="91" t="s">
        <v>493</v>
      </c>
    </row>
    <row r="74" spans="2:9" ht="25.5" customHeight="1">
      <c r="B74" s="78">
        <v>474</v>
      </c>
      <c r="C74" s="74">
        <v>1410051015204</v>
      </c>
      <c r="D74" s="88" t="e">
        <v>#N/A</v>
      </c>
      <c r="E74" s="81" t="s">
        <v>364</v>
      </c>
      <c r="F74" s="89" t="s">
        <v>370</v>
      </c>
      <c r="G74" s="90">
        <v>60</v>
      </c>
      <c r="H74" s="91" t="s">
        <v>494</v>
      </c>
      <c r="I74" s="91" t="s">
        <v>495</v>
      </c>
    </row>
    <row r="75" spans="2:9" ht="25.5" customHeight="1">
      <c r="B75" s="78">
        <v>475</v>
      </c>
      <c r="C75" s="74">
        <v>1410051023463</v>
      </c>
      <c r="D75" s="88" t="e">
        <v>#N/A</v>
      </c>
      <c r="E75" s="81" t="s">
        <v>364</v>
      </c>
      <c r="F75" s="89" t="s">
        <v>370</v>
      </c>
      <c r="G75" s="90">
        <v>60</v>
      </c>
      <c r="H75" s="91" t="s">
        <v>496</v>
      </c>
      <c r="I75" s="91" t="s">
        <v>497</v>
      </c>
    </row>
    <row r="76" spans="2:9" ht="25.5" customHeight="1">
      <c r="B76" s="78">
        <v>476</v>
      </c>
      <c r="C76" s="74">
        <v>1410051016970</v>
      </c>
      <c r="D76" s="88" t="e">
        <v>#N/A</v>
      </c>
      <c r="E76" s="81" t="s">
        <v>364</v>
      </c>
      <c r="F76" s="89" t="s">
        <v>370</v>
      </c>
      <c r="G76" s="90">
        <v>60</v>
      </c>
      <c r="H76" s="91" t="s">
        <v>498</v>
      </c>
      <c r="I76" s="91" t="s">
        <v>499</v>
      </c>
    </row>
    <row r="77" spans="2:9" ht="25.5" customHeight="1">
      <c r="B77" s="78">
        <v>477</v>
      </c>
      <c r="C77" s="74">
        <v>1410051014231</v>
      </c>
      <c r="D77" s="88" t="e">
        <v>#N/A</v>
      </c>
      <c r="E77" s="81" t="s">
        <v>364</v>
      </c>
      <c r="F77" s="89" t="s">
        <v>370</v>
      </c>
      <c r="G77" s="90">
        <v>60</v>
      </c>
      <c r="H77" s="91" t="s">
        <v>500</v>
      </c>
      <c r="I77" s="91" t="s">
        <v>501</v>
      </c>
    </row>
    <row r="78" spans="2:9" ht="25.5" customHeight="1">
      <c r="B78" s="78">
        <v>478</v>
      </c>
      <c r="C78" s="74">
        <v>1410051024826</v>
      </c>
      <c r="D78" s="88" t="e">
        <v>#N/A</v>
      </c>
      <c r="E78" s="81" t="s">
        <v>364</v>
      </c>
      <c r="F78" s="89" t="s">
        <v>370</v>
      </c>
      <c r="G78" s="90">
        <v>60</v>
      </c>
      <c r="H78" s="91" t="s">
        <v>502</v>
      </c>
      <c r="I78" s="91" t="s">
        <v>503</v>
      </c>
    </row>
    <row r="79" spans="2:9" ht="25.5" customHeight="1">
      <c r="B79" s="78">
        <v>479</v>
      </c>
      <c r="C79" s="74">
        <v>1410051015501</v>
      </c>
      <c r="D79" s="88" t="e">
        <v>#N/A</v>
      </c>
      <c r="E79" s="81" t="s">
        <v>364</v>
      </c>
      <c r="F79" s="89" t="s">
        <v>370</v>
      </c>
      <c r="G79" s="90">
        <v>60</v>
      </c>
      <c r="H79" s="91" t="s">
        <v>504</v>
      </c>
      <c r="I79" s="91" t="s">
        <v>505</v>
      </c>
    </row>
    <row r="80" spans="2:9" ht="25.5" customHeight="1">
      <c r="B80" s="78">
        <v>480</v>
      </c>
      <c r="C80" s="74">
        <v>1410051023547</v>
      </c>
      <c r="D80" s="88" t="e">
        <v>#N/A</v>
      </c>
      <c r="E80" s="81" t="s">
        <v>364</v>
      </c>
      <c r="F80" s="89" t="s">
        <v>370</v>
      </c>
      <c r="G80" s="90">
        <v>60</v>
      </c>
      <c r="H80" s="91" t="s">
        <v>506</v>
      </c>
      <c r="I80" s="91" t="s">
        <v>507</v>
      </c>
    </row>
    <row r="81" spans="2:9" ht="25.5" customHeight="1">
      <c r="B81" s="78">
        <v>684</v>
      </c>
      <c r="C81" s="74">
        <v>1410051019503</v>
      </c>
      <c r="D81" s="88" t="e">
        <v>#N/A</v>
      </c>
      <c r="E81" s="81" t="s">
        <v>364</v>
      </c>
      <c r="F81" s="89" t="s">
        <v>365</v>
      </c>
      <c r="G81" s="90">
        <v>10</v>
      </c>
      <c r="H81" s="91" t="s">
        <v>508</v>
      </c>
      <c r="I81" s="91" t="s">
        <v>509</v>
      </c>
    </row>
    <row r="82" spans="2:9" ht="25.5" customHeight="1">
      <c r="B82" s="78">
        <v>685</v>
      </c>
      <c r="C82" s="74">
        <v>1410051024768</v>
      </c>
      <c r="D82" s="88" t="e">
        <v>#N/A</v>
      </c>
      <c r="E82" s="81" t="s">
        <v>364</v>
      </c>
      <c r="F82" s="89" t="s">
        <v>365</v>
      </c>
      <c r="G82" s="90">
        <v>10</v>
      </c>
      <c r="H82" s="91" t="s">
        <v>510</v>
      </c>
      <c r="I82" s="91" t="s">
        <v>511</v>
      </c>
    </row>
    <row r="83" spans="2:9" ht="25.5" customHeight="1">
      <c r="B83" s="78">
        <v>686</v>
      </c>
      <c r="C83" s="74">
        <v>1410051027415</v>
      </c>
      <c r="D83" s="88" t="e">
        <v>#N/A</v>
      </c>
      <c r="E83" s="81" t="s">
        <v>364</v>
      </c>
      <c r="F83" s="89" t="s">
        <v>365</v>
      </c>
      <c r="G83" s="90">
        <v>10</v>
      </c>
      <c r="H83" s="91" t="s">
        <v>512</v>
      </c>
      <c r="I83" s="91" t="s">
        <v>513</v>
      </c>
    </row>
    <row r="84" spans="2:9" ht="38.25" customHeight="1">
      <c r="B84" s="78">
        <v>687</v>
      </c>
      <c r="C84" s="74">
        <v>1410051016277</v>
      </c>
      <c r="D84" s="88" t="e">
        <v>#N/A</v>
      </c>
      <c r="E84" s="81" t="s">
        <v>364</v>
      </c>
      <c r="F84" s="89" t="s">
        <v>365</v>
      </c>
      <c r="G84" s="90">
        <v>10</v>
      </c>
      <c r="H84" s="91" t="s">
        <v>514</v>
      </c>
      <c r="I84" s="91" t="s">
        <v>515</v>
      </c>
    </row>
    <row r="85" spans="2:9" ht="25.5" customHeight="1">
      <c r="B85" s="78">
        <v>688</v>
      </c>
      <c r="C85" s="74">
        <v>1410051019511</v>
      </c>
      <c r="D85" s="88" t="e">
        <v>#N/A</v>
      </c>
      <c r="E85" s="81" t="s">
        <v>364</v>
      </c>
      <c r="F85" s="89" t="s">
        <v>365</v>
      </c>
      <c r="G85" s="90">
        <v>10</v>
      </c>
      <c r="H85" s="91" t="s">
        <v>516</v>
      </c>
      <c r="I85" s="91" t="s">
        <v>517</v>
      </c>
    </row>
    <row r="86" spans="2:9" ht="25.5" customHeight="1">
      <c r="B86" s="78">
        <v>689</v>
      </c>
      <c r="C86" s="74">
        <v>1410051018026</v>
      </c>
      <c r="D86" s="88" t="e">
        <v>#N/A</v>
      </c>
      <c r="E86" s="81" t="s">
        <v>364</v>
      </c>
      <c r="F86" s="89" t="s">
        <v>365</v>
      </c>
      <c r="G86" s="90">
        <v>10</v>
      </c>
      <c r="H86" s="91" t="s">
        <v>518</v>
      </c>
      <c r="I86" s="91" t="s">
        <v>519</v>
      </c>
    </row>
    <row r="87" spans="2:9" ht="25.5" customHeight="1">
      <c r="B87" s="78">
        <v>690</v>
      </c>
      <c r="C87" s="74">
        <v>1410051017952</v>
      </c>
      <c r="D87" s="88" t="e">
        <v>#N/A</v>
      </c>
      <c r="E87" s="81" t="s">
        <v>364</v>
      </c>
      <c r="F87" s="89" t="s">
        <v>365</v>
      </c>
      <c r="G87" s="90">
        <v>10</v>
      </c>
      <c r="H87" s="91" t="s">
        <v>520</v>
      </c>
      <c r="I87" s="91" t="s">
        <v>521</v>
      </c>
    </row>
    <row r="88" spans="2:9" ht="25.5" customHeight="1">
      <c r="B88" s="78">
        <v>691</v>
      </c>
      <c r="C88" s="74">
        <v>1410051025260</v>
      </c>
      <c r="D88" s="88" t="e">
        <v>#N/A</v>
      </c>
      <c r="E88" s="81" t="s">
        <v>364</v>
      </c>
      <c r="F88" s="89" t="s">
        <v>365</v>
      </c>
      <c r="G88" s="90">
        <v>10</v>
      </c>
      <c r="H88" s="91" t="s">
        <v>522</v>
      </c>
      <c r="I88" s="91" t="s">
        <v>523</v>
      </c>
    </row>
    <row r="89" spans="2:9" ht="25.5" customHeight="1">
      <c r="B89" s="78">
        <v>692</v>
      </c>
      <c r="C89" s="74">
        <v>1410051017960</v>
      </c>
      <c r="D89" s="88" t="e">
        <v>#N/A</v>
      </c>
      <c r="E89" s="81" t="s">
        <v>364</v>
      </c>
      <c r="F89" s="89" t="s">
        <v>365</v>
      </c>
      <c r="G89" s="90">
        <v>10</v>
      </c>
      <c r="H89" s="91" t="s">
        <v>524</v>
      </c>
      <c r="I89" s="91" t="s">
        <v>525</v>
      </c>
    </row>
    <row r="90" spans="2:9" ht="25.5" customHeight="1">
      <c r="B90" s="78">
        <v>693</v>
      </c>
      <c r="C90" s="74">
        <v>1410051017978</v>
      </c>
      <c r="D90" s="88" t="e">
        <v>#N/A</v>
      </c>
      <c r="E90" s="81" t="s">
        <v>364</v>
      </c>
      <c r="F90" s="89" t="s">
        <v>365</v>
      </c>
      <c r="G90" s="90">
        <v>10</v>
      </c>
      <c r="H90" s="91" t="s">
        <v>526</v>
      </c>
      <c r="I90" s="91" t="s">
        <v>527</v>
      </c>
    </row>
    <row r="91" spans="2:9" ht="25.5" customHeight="1">
      <c r="B91" s="78">
        <v>694</v>
      </c>
      <c r="C91" s="74">
        <v>1410051013654</v>
      </c>
      <c r="D91" s="88" t="e">
        <v>#N/A</v>
      </c>
      <c r="E91" s="81" t="s">
        <v>364</v>
      </c>
      <c r="F91" s="89" t="s">
        <v>365</v>
      </c>
      <c r="G91" s="90">
        <v>10</v>
      </c>
      <c r="H91" s="91" t="s">
        <v>528</v>
      </c>
      <c r="I91" s="91" t="s">
        <v>529</v>
      </c>
    </row>
    <row r="92" spans="2:9" ht="25.5" customHeight="1">
      <c r="B92" s="78">
        <v>695</v>
      </c>
      <c r="C92" s="74">
        <v>1410051013837</v>
      </c>
      <c r="D92" s="88" t="e">
        <v>#N/A</v>
      </c>
      <c r="E92" s="81" t="s">
        <v>364</v>
      </c>
      <c r="F92" s="89" t="s">
        <v>365</v>
      </c>
      <c r="G92" s="90">
        <v>10</v>
      </c>
      <c r="H92" s="91" t="s">
        <v>530</v>
      </c>
      <c r="I92" s="91" t="s">
        <v>531</v>
      </c>
    </row>
    <row r="93" spans="2:9" ht="25.5" customHeight="1">
      <c r="B93" s="78">
        <v>696</v>
      </c>
      <c r="C93" s="74">
        <v>1410051023745</v>
      </c>
      <c r="D93" s="88" t="e">
        <v>#N/A</v>
      </c>
      <c r="E93" s="81" t="s">
        <v>364</v>
      </c>
      <c r="F93" s="89" t="s">
        <v>365</v>
      </c>
      <c r="G93" s="90">
        <v>10</v>
      </c>
      <c r="H93" s="91" t="s">
        <v>532</v>
      </c>
      <c r="I93" s="91" t="s">
        <v>533</v>
      </c>
    </row>
    <row r="94" spans="2:9" ht="25.5" customHeight="1">
      <c r="B94" s="78">
        <v>697</v>
      </c>
      <c r="C94" s="74">
        <v>1410051014652</v>
      </c>
      <c r="D94" s="88" t="e">
        <v>#N/A</v>
      </c>
      <c r="E94" s="81" t="s">
        <v>364</v>
      </c>
      <c r="F94" s="89" t="s">
        <v>365</v>
      </c>
      <c r="G94" s="90">
        <v>10</v>
      </c>
      <c r="H94" s="91" t="s">
        <v>534</v>
      </c>
      <c r="I94" s="91" t="s">
        <v>535</v>
      </c>
    </row>
    <row r="95" spans="2:9" ht="25.5" customHeight="1">
      <c r="B95" s="78">
        <v>698</v>
      </c>
      <c r="C95" s="74">
        <v>1410051018570</v>
      </c>
      <c r="D95" s="88" t="e">
        <v>#N/A</v>
      </c>
      <c r="E95" s="81" t="s">
        <v>364</v>
      </c>
      <c r="F95" s="89" t="s">
        <v>365</v>
      </c>
      <c r="G95" s="90">
        <v>10</v>
      </c>
      <c r="H95" s="91" t="s">
        <v>536</v>
      </c>
      <c r="I95" s="91" t="s">
        <v>537</v>
      </c>
    </row>
    <row r="96" spans="2:9" ht="25.5" customHeight="1">
      <c r="B96" s="78">
        <v>699</v>
      </c>
      <c r="C96" s="74">
        <v>1410051013845</v>
      </c>
      <c r="D96" s="88" t="e">
        <v>#N/A</v>
      </c>
      <c r="E96" s="81" t="s">
        <v>364</v>
      </c>
      <c r="F96" s="89" t="s">
        <v>365</v>
      </c>
      <c r="G96" s="90">
        <v>10</v>
      </c>
      <c r="H96" s="91" t="s">
        <v>538</v>
      </c>
      <c r="I96" s="91" t="s">
        <v>539</v>
      </c>
    </row>
    <row r="97" spans="2:9" ht="25.5" customHeight="1">
      <c r="B97" s="78">
        <v>700</v>
      </c>
      <c r="C97" s="74">
        <v>1410051024792</v>
      </c>
      <c r="D97" s="88" t="e">
        <v>#N/A</v>
      </c>
      <c r="E97" s="81" t="s">
        <v>364</v>
      </c>
      <c r="F97" s="89" t="s">
        <v>365</v>
      </c>
      <c r="G97" s="90">
        <v>10</v>
      </c>
      <c r="H97" s="91" t="s">
        <v>540</v>
      </c>
      <c r="I97" s="91" t="s">
        <v>541</v>
      </c>
    </row>
    <row r="98" spans="2:9" ht="25.5" customHeight="1">
      <c r="B98" s="78">
        <v>701</v>
      </c>
      <c r="C98" s="74">
        <v>1410051024446</v>
      </c>
      <c r="D98" s="88" t="e">
        <v>#N/A</v>
      </c>
      <c r="E98" s="81" t="s">
        <v>364</v>
      </c>
      <c r="F98" s="89" t="s">
        <v>365</v>
      </c>
      <c r="G98" s="90">
        <v>10</v>
      </c>
      <c r="H98" s="91" t="s">
        <v>542</v>
      </c>
      <c r="I98" s="91" t="s">
        <v>543</v>
      </c>
    </row>
    <row r="99" spans="2:9" ht="25.5" customHeight="1">
      <c r="B99" s="78">
        <v>702</v>
      </c>
      <c r="C99" s="74">
        <v>1410051024834</v>
      </c>
      <c r="D99" s="88" t="e">
        <v>#N/A</v>
      </c>
      <c r="E99" s="81" t="s">
        <v>364</v>
      </c>
      <c r="F99" s="89" t="s">
        <v>365</v>
      </c>
      <c r="G99" s="90">
        <v>10</v>
      </c>
      <c r="H99" s="91" t="s">
        <v>544</v>
      </c>
      <c r="I99" s="91" t="s">
        <v>545</v>
      </c>
    </row>
    <row r="100" spans="2:9" ht="25.5" customHeight="1">
      <c r="B100" s="78">
        <v>703</v>
      </c>
      <c r="C100" s="74">
        <v>1410051023521</v>
      </c>
      <c r="D100" s="88" t="e">
        <v>#N/A</v>
      </c>
      <c r="E100" s="81" t="s">
        <v>364</v>
      </c>
      <c r="F100" s="89" t="s">
        <v>365</v>
      </c>
      <c r="G100" s="90">
        <v>10</v>
      </c>
      <c r="H100" s="91" t="s">
        <v>546</v>
      </c>
      <c r="I100" s="91" t="s">
        <v>547</v>
      </c>
    </row>
    <row r="101" spans="2:9" ht="25.5" customHeight="1">
      <c r="B101" s="78">
        <v>704</v>
      </c>
      <c r="C101" s="74">
        <v>1410051024917</v>
      </c>
      <c r="D101" s="88" t="e">
        <v>#N/A</v>
      </c>
      <c r="E101" s="81" t="s">
        <v>364</v>
      </c>
      <c r="F101" s="89" t="s">
        <v>365</v>
      </c>
      <c r="G101" s="90">
        <v>10</v>
      </c>
      <c r="H101" s="91" t="s">
        <v>548</v>
      </c>
      <c r="I101" s="91" t="s">
        <v>549</v>
      </c>
    </row>
    <row r="102" spans="2:9" ht="25.5" customHeight="1">
      <c r="B102" s="78">
        <v>705</v>
      </c>
      <c r="C102" s="74">
        <v>1410051019529</v>
      </c>
      <c r="D102" s="88" t="e">
        <v>#N/A</v>
      </c>
      <c r="E102" s="81" t="s">
        <v>364</v>
      </c>
      <c r="F102" s="89" t="s">
        <v>365</v>
      </c>
      <c r="G102" s="90">
        <v>10</v>
      </c>
      <c r="H102" s="91" t="s">
        <v>550</v>
      </c>
      <c r="I102" s="91" t="s">
        <v>551</v>
      </c>
    </row>
    <row r="103" spans="2:9" ht="25.5" customHeight="1">
      <c r="B103" s="78">
        <v>706</v>
      </c>
      <c r="C103" s="74">
        <v>1410051014660</v>
      </c>
      <c r="D103" s="88" t="e">
        <v>#N/A</v>
      </c>
      <c r="E103" s="81" t="s">
        <v>364</v>
      </c>
      <c r="F103" s="89" t="s">
        <v>365</v>
      </c>
      <c r="G103" s="90">
        <v>10</v>
      </c>
      <c r="H103" s="91" t="s">
        <v>552</v>
      </c>
      <c r="I103" s="91" t="s">
        <v>553</v>
      </c>
    </row>
    <row r="104" spans="2:9" ht="25.5" customHeight="1">
      <c r="B104" s="63">
        <v>707</v>
      </c>
      <c r="C104" s="92">
        <v>1410051027209</v>
      </c>
      <c r="D104" s="74" t="e">
        <v>#N/A</v>
      </c>
      <c r="E104" s="81" t="s">
        <v>364</v>
      </c>
      <c r="F104" s="93" t="s">
        <v>365</v>
      </c>
      <c r="G104" s="94">
        <v>10</v>
      </c>
      <c r="H104" s="95" t="s">
        <v>554</v>
      </c>
      <c r="I104" s="91" t="s">
        <v>555</v>
      </c>
    </row>
    <row r="105" spans="2:9" ht="25.5" customHeight="1">
      <c r="B105" s="63">
        <v>708</v>
      </c>
      <c r="C105" s="74">
        <v>1410051016293</v>
      </c>
      <c r="D105" s="74" t="e">
        <v>#N/A</v>
      </c>
      <c r="E105" s="81" t="s">
        <v>364</v>
      </c>
      <c r="F105" s="89" t="s">
        <v>365</v>
      </c>
      <c r="G105" s="90">
        <v>10</v>
      </c>
      <c r="H105" s="91" t="s">
        <v>556</v>
      </c>
      <c r="I105" s="91" t="s">
        <v>557</v>
      </c>
    </row>
    <row r="106" spans="2:9" ht="25.5" customHeight="1">
      <c r="B106" s="63">
        <v>709</v>
      </c>
      <c r="C106" s="74">
        <v>1410051013852</v>
      </c>
      <c r="D106" s="74" t="e">
        <v>#N/A</v>
      </c>
      <c r="E106" s="81" t="s">
        <v>364</v>
      </c>
      <c r="F106" s="89" t="s">
        <v>365</v>
      </c>
      <c r="G106" s="90">
        <v>10</v>
      </c>
      <c r="H106" s="91" t="s">
        <v>558</v>
      </c>
      <c r="I106" s="91" t="s">
        <v>559</v>
      </c>
    </row>
    <row r="107" spans="2:9" ht="25.5" customHeight="1">
      <c r="B107" s="63">
        <v>710</v>
      </c>
      <c r="C107" s="74">
        <v>1410051016301</v>
      </c>
      <c r="D107" s="74" t="e">
        <v>#N/A</v>
      </c>
      <c r="E107" s="81" t="s">
        <v>364</v>
      </c>
      <c r="F107" s="89" t="s">
        <v>365</v>
      </c>
      <c r="G107" s="90">
        <v>10</v>
      </c>
      <c r="H107" s="91" t="s">
        <v>560</v>
      </c>
      <c r="I107" s="91" t="s">
        <v>561</v>
      </c>
    </row>
    <row r="108" spans="2:9" ht="25.5" customHeight="1">
      <c r="B108" s="63">
        <v>711</v>
      </c>
      <c r="C108" s="74">
        <v>1410051013860</v>
      </c>
      <c r="D108" s="74" t="e">
        <v>#N/A</v>
      </c>
      <c r="E108" s="81" t="s">
        <v>364</v>
      </c>
      <c r="F108" s="89" t="s">
        <v>365</v>
      </c>
      <c r="G108" s="90">
        <v>10</v>
      </c>
      <c r="H108" s="91" t="s">
        <v>562</v>
      </c>
      <c r="I108" s="91" t="s">
        <v>563</v>
      </c>
    </row>
    <row r="109" spans="2:9" ht="25.5" customHeight="1">
      <c r="B109" s="63">
        <v>712</v>
      </c>
      <c r="C109" s="74">
        <v>1410051017986</v>
      </c>
      <c r="D109" s="74" t="e">
        <v>#N/A</v>
      </c>
      <c r="E109" s="81" t="s">
        <v>364</v>
      </c>
      <c r="F109" s="89" t="s">
        <v>365</v>
      </c>
      <c r="G109" s="90">
        <v>10</v>
      </c>
      <c r="H109" s="91" t="s">
        <v>564</v>
      </c>
      <c r="I109" s="91" t="s">
        <v>565</v>
      </c>
    </row>
    <row r="110" spans="2:9" ht="25.5" customHeight="1">
      <c r="B110" s="63">
        <v>713</v>
      </c>
      <c r="C110" s="74">
        <v>1410051024339</v>
      </c>
      <c r="D110" s="74" t="e">
        <v>#N/A</v>
      </c>
      <c r="E110" s="81" t="s">
        <v>364</v>
      </c>
      <c r="F110" s="89" t="s">
        <v>365</v>
      </c>
      <c r="G110" s="90">
        <v>10</v>
      </c>
      <c r="H110" s="91" t="s">
        <v>566</v>
      </c>
      <c r="I110" s="91" t="s">
        <v>567</v>
      </c>
    </row>
    <row r="111" spans="2:9" ht="25.5" customHeight="1">
      <c r="B111" s="63">
        <v>714</v>
      </c>
      <c r="C111" s="74">
        <v>1410051024941</v>
      </c>
      <c r="D111" s="74" t="e">
        <v>#N/A</v>
      </c>
      <c r="E111" s="81" t="s">
        <v>364</v>
      </c>
      <c r="F111" s="89" t="s">
        <v>365</v>
      </c>
      <c r="G111" s="90">
        <v>10</v>
      </c>
      <c r="H111" s="91" t="s">
        <v>568</v>
      </c>
      <c r="I111" s="91" t="s">
        <v>569</v>
      </c>
    </row>
    <row r="112" spans="2:9" ht="25.5" customHeight="1">
      <c r="B112" s="63">
        <v>715</v>
      </c>
      <c r="C112" s="74">
        <v>1410051024958</v>
      </c>
      <c r="D112" s="74" t="e">
        <v>#N/A</v>
      </c>
      <c r="E112" s="81" t="s">
        <v>364</v>
      </c>
      <c r="F112" s="89" t="s">
        <v>365</v>
      </c>
      <c r="G112" s="90">
        <v>10</v>
      </c>
      <c r="H112" s="91" t="s">
        <v>570</v>
      </c>
      <c r="I112" s="91" t="s">
        <v>571</v>
      </c>
    </row>
    <row r="113" spans="2:9" ht="25.5" customHeight="1">
      <c r="B113" s="63">
        <v>716</v>
      </c>
      <c r="C113" s="74">
        <v>1410051023638</v>
      </c>
      <c r="D113" s="74" t="e">
        <v>#N/A</v>
      </c>
      <c r="E113" s="81" t="s">
        <v>364</v>
      </c>
      <c r="F113" s="89" t="s">
        <v>365</v>
      </c>
      <c r="G113" s="90">
        <v>10</v>
      </c>
      <c r="H113" s="91" t="s">
        <v>572</v>
      </c>
      <c r="I113" s="91" t="s">
        <v>573</v>
      </c>
    </row>
    <row r="114" spans="2:9" ht="25.5" customHeight="1">
      <c r="B114" s="63">
        <v>717</v>
      </c>
      <c r="C114" s="74">
        <v>1410051017994</v>
      </c>
      <c r="D114" s="74" t="e">
        <v>#N/A</v>
      </c>
      <c r="E114" s="81" t="s">
        <v>364</v>
      </c>
      <c r="F114" s="89" t="s">
        <v>365</v>
      </c>
      <c r="G114" s="90">
        <v>10</v>
      </c>
      <c r="H114" s="91" t="s">
        <v>574</v>
      </c>
      <c r="I114" s="91" t="s">
        <v>575</v>
      </c>
    </row>
    <row r="115" spans="2:9" ht="25.5" customHeight="1">
      <c r="B115" s="63">
        <v>718</v>
      </c>
      <c r="C115" s="74">
        <v>1410051013878</v>
      </c>
      <c r="D115" s="74" t="e">
        <v>#N/A</v>
      </c>
      <c r="E115" s="81" t="s">
        <v>364</v>
      </c>
      <c r="F115" s="89" t="s">
        <v>365</v>
      </c>
      <c r="G115" s="90">
        <v>10</v>
      </c>
      <c r="H115" s="91" t="s">
        <v>576</v>
      </c>
      <c r="I115" s="91" t="s">
        <v>577</v>
      </c>
    </row>
    <row r="116" spans="2:9" ht="25.5" customHeight="1">
      <c r="B116" s="63">
        <v>719</v>
      </c>
      <c r="C116" s="74">
        <v>1410051018000</v>
      </c>
      <c r="D116" s="74" t="e">
        <v>#N/A</v>
      </c>
      <c r="E116" s="81" t="s">
        <v>364</v>
      </c>
      <c r="F116" s="89" t="s">
        <v>365</v>
      </c>
      <c r="G116" s="90">
        <v>10</v>
      </c>
      <c r="H116" s="91" t="s">
        <v>578</v>
      </c>
      <c r="I116" s="91" t="s">
        <v>579</v>
      </c>
    </row>
    <row r="117" spans="2:9" ht="25.5" customHeight="1">
      <c r="B117" s="63">
        <v>720</v>
      </c>
      <c r="C117" s="74">
        <v>1410051016319</v>
      </c>
      <c r="D117" s="74" t="e">
        <v>#N/A</v>
      </c>
      <c r="E117" s="81" t="s">
        <v>364</v>
      </c>
      <c r="F117" s="89" t="s">
        <v>365</v>
      </c>
      <c r="G117" s="90">
        <v>10</v>
      </c>
      <c r="H117" s="91" t="s">
        <v>580</v>
      </c>
      <c r="I117" s="91" t="s">
        <v>581</v>
      </c>
    </row>
    <row r="118" spans="2:9" ht="25.5" customHeight="1">
      <c r="B118" s="63">
        <v>721</v>
      </c>
      <c r="C118" s="74">
        <v>1410051028207</v>
      </c>
      <c r="D118" s="74" t="e">
        <v>#N/A</v>
      </c>
      <c r="E118" s="81" t="s">
        <v>364</v>
      </c>
      <c r="F118" s="89" t="s">
        <v>365</v>
      </c>
      <c r="G118" s="90">
        <v>10</v>
      </c>
      <c r="H118" s="91" t="s">
        <v>582</v>
      </c>
      <c r="I118" s="91" t="s">
        <v>583</v>
      </c>
    </row>
    <row r="119" spans="2:9" ht="25.5" customHeight="1">
      <c r="B119" s="63">
        <v>722</v>
      </c>
      <c r="C119" s="74">
        <v>1410051013886</v>
      </c>
      <c r="D119" s="74" t="e">
        <v>#N/A</v>
      </c>
      <c r="E119" s="81" t="s">
        <v>364</v>
      </c>
      <c r="F119" s="89" t="s">
        <v>365</v>
      </c>
      <c r="G119" s="90">
        <v>10</v>
      </c>
      <c r="H119" s="91" t="s">
        <v>584</v>
      </c>
      <c r="I119" s="91" t="s">
        <v>585</v>
      </c>
    </row>
    <row r="120" spans="2:9" ht="25.5" customHeight="1">
      <c r="B120" s="63">
        <v>723</v>
      </c>
      <c r="C120" s="74">
        <v>1410051024420</v>
      </c>
      <c r="D120" s="74" t="e">
        <v>#N/A</v>
      </c>
      <c r="E120" s="81" t="s">
        <v>364</v>
      </c>
      <c r="F120" s="89" t="s">
        <v>365</v>
      </c>
      <c r="G120" s="90">
        <v>10</v>
      </c>
      <c r="H120" s="91" t="s">
        <v>586</v>
      </c>
      <c r="I120" s="91" t="s">
        <v>587</v>
      </c>
    </row>
    <row r="121" spans="2:9" ht="25.5" customHeight="1">
      <c r="B121" s="63">
        <v>724</v>
      </c>
      <c r="C121" s="74">
        <v>1410051016327</v>
      </c>
      <c r="D121" s="74" t="e">
        <v>#N/A</v>
      </c>
      <c r="E121" s="81" t="s">
        <v>364</v>
      </c>
      <c r="F121" s="89" t="s">
        <v>365</v>
      </c>
      <c r="G121" s="90">
        <v>10</v>
      </c>
      <c r="H121" s="91" t="s">
        <v>588</v>
      </c>
      <c r="I121" s="91" t="s">
        <v>589</v>
      </c>
    </row>
    <row r="122" spans="2:9" ht="25.5" customHeight="1">
      <c r="B122" s="63">
        <v>725</v>
      </c>
      <c r="C122" s="74">
        <v>1410051024966</v>
      </c>
      <c r="D122" s="74" t="e">
        <v>#N/A</v>
      </c>
      <c r="E122" s="81" t="s">
        <v>364</v>
      </c>
      <c r="F122" s="89" t="s">
        <v>365</v>
      </c>
      <c r="G122" s="90">
        <v>10</v>
      </c>
      <c r="H122" s="91" t="s">
        <v>590</v>
      </c>
      <c r="I122" s="91" t="s">
        <v>591</v>
      </c>
    </row>
    <row r="123" spans="2:9" ht="31.5" customHeight="1">
      <c r="B123" s="63">
        <v>726</v>
      </c>
      <c r="C123" s="74">
        <v>1410051024156</v>
      </c>
      <c r="D123" s="74" t="e">
        <v>#N/A</v>
      </c>
      <c r="E123" s="81" t="s">
        <v>364</v>
      </c>
      <c r="F123" s="89" t="s">
        <v>365</v>
      </c>
      <c r="G123" s="90">
        <v>10</v>
      </c>
      <c r="H123" s="91" t="s">
        <v>592</v>
      </c>
      <c r="I123" s="91" t="s">
        <v>593</v>
      </c>
    </row>
    <row r="124" spans="2:9" ht="25.5" customHeight="1">
      <c r="B124" s="63">
        <v>727</v>
      </c>
      <c r="C124" s="74">
        <v>1410051014678</v>
      </c>
      <c r="D124" s="74" t="e">
        <v>#N/A</v>
      </c>
      <c r="E124" s="81" t="s">
        <v>364</v>
      </c>
      <c r="F124" s="89" t="s">
        <v>365</v>
      </c>
      <c r="G124" s="90">
        <v>10</v>
      </c>
      <c r="H124" s="91" t="s">
        <v>594</v>
      </c>
      <c r="I124" s="91" t="s">
        <v>595</v>
      </c>
    </row>
    <row r="125" spans="2:9" ht="25.5" customHeight="1">
      <c r="B125" s="63">
        <v>728</v>
      </c>
      <c r="C125" s="74">
        <v>1410051019222</v>
      </c>
      <c r="D125" s="74" t="e">
        <v>#N/A</v>
      </c>
      <c r="E125" s="81" t="s">
        <v>364</v>
      </c>
      <c r="F125" s="89" t="s">
        <v>365</v>
      </c>
      <c r="G125" s="90">
        <v>10</v>
      </c>
      <c r="H125" s="91" t="s">
        <v>596</v>
      </c>
      <c r="I125" s="91" t="s">
        <v>597</v>
      </c>
    </row>
    <row r="126" spans="2:9" ht="48.75" customHeight="1">
      <c r="B126" s="63">
        <v>729</v>
      </c>
      <c r="C126" s="74">
        <v>1410051025195</v>
      </c>
      <c r="D126" s="74" t="e">
        <v>#N/A</v>
      </c>
      <c r="E126" s="81" t="s">
        <v>364</v>
      </c>
      <c r="F126" s="89" t="s">
        <v>365</v>
      </c>
      <c r="G126" s="90">
        <v>10</v>
      </c>
      <c r="H126" s="91" t="s">
        <v>598</v>
      </c>
      <c r="I126" s="91" t="s">
        <v>599</v>
      </c>
    </row>
    <row r="127" spans="2:9" ht="25.5" customHeight="1">
      <c r="B127" s="63">
        <v>730</v>
      </c>
      <c r="C127" s="74">
        <v>1410051015147</v>
      </c>
      <c r="D127" s="74" t="e">
        <v>#N/A</v>
      </c>
      <c r="E127" s="81" t="s">
        <v>364</v>
      </c>
      <c r="F127" s="89" t="s">
        <v>365</v>
      </c>
      <c r="G127" s="90">
        <v>10</v>
      </c>
      <c r="H127" s="91" t="s">
        <v>600</v>
      </c>
      <c r="I127" s="91" t="s">
        <v>601</v>
      </c>
    </row>
    <row r="128" spans="2:9" ht="25.5" customHeight="1">
      <c r="B128" s="63">
        <v>731</v>
      </c>
      <c r="C128" s="74">
        <v>1410051016350</v>
      </c>
      <c r="D128" s="74" t="e">
        <v>#N/A</v>
      </c>
      <c r="E128" s="81" t="s">
        <v>364</v>
      </c>
      <c r="F128" s="89" t="s">
        <v>365</v>
      </c>
      <c r="G128" s="90">
        <v>10</v>
      </c>
      <c r="H128" s="91" t="s">
        <v>602</v>
      </c>
      <c r="I128" s="91" t="s">
        <v>603</v>
      </c>
    </row>
    <row r="129" spans="1:9" ht="25.5" customHeight="1">
      <c r="B129" s="63">
        <v>732</v>
      </c>
      <c r="C129" s="74">
        <v>1410051024412</v>
      </c>
      <c r="D129" s="74" t="e">
        <v>#N/A</v>
      </c>
      <c r="E129" s="81" t="s">
        <v>364</v>
      </c>
      <c r="F129" s="89" t="s">
        <v>365</v>
      </c>
      <c r="G129" s="90">
        <v>10</v>
      </c>
      <c r="H129" s="91" t="s">
        <v>604</v>
      </c>
      <c r="I129" s="91" t="s">
        <v>605</v>
      </c>
    </row>
    <row r="130" spans="1:9" ht="25.5" customHeight="1">
      <c r="B130" s="63">
        <v>733</v>
      </c>
      <c r="C130" s="74">
        <v>1410051013894</v>
      </c>
      <c r="D130" s="74" t="e">
        <v>#N/A</v>
      </c>
      <c r="E130" s="81" t="s">
        <v>364</v>
      </c>
      <c r="F130" s="89" t="s">
        <v>365</v>
      </c>
      <c r="G130" s="90">
        <v>10</v>
      </c>
      <c r="H130" s="91" t="s">
        <v>606</v>
      </c>
      <c r="I130" s="91" t="s">
        <v>607</v>
      </c>
    </row>
    <row r="131" spans="1:9" ht="25.5" customHeight="1">
      <c r="B131" s="63">
        <v>734</v>
      </c>
      <c r="C131" s="74">
        <v>1410051016343</v>
      </c>
      <c r="D131" s="74" t="e">
        <v>#N/A</v>
      </c>
      <c r="E131" s="81" t="s">
        <v>364</v>
      </c>
      <c r="F131" s="89" t="s">
        <v>365</v>
      </c>
      <c r="G131" s="90">
        <v>10</v>
      </c>
      <c r="H131" s="91" t="s">
        <v>608</v>
      </c>
      <c r="I131" s="91" t="s">
        <v>609</v>
      </c>
    </row>
    <row r="132" spans="1:9" ht="25.5" customHeight="1">
      <c r="B132" s="63">
        <v>735</v>
      </c>
      <c r="C132" s="74">
        <v>1410051027464</v>
      </c>
      <c r="D132" s="74" t="e">
        <v>#N/A</v>
      </c>
      <c r="E132" s="81" t="s">
        <v>364</v>
      </c>
      <c r="F132" s="89" t="s">
        <v>365</v>
      </c>
      <c r="G132" s="90">
        <v>10</v>
      </c>
      <c r="H132" s="91" t="s">
        <v>610</v>
      </c>
      <c r="I132" s="91" t="s">
        <v>611</v>
      </c>
    </row>
    <row r="133" spans="1:9" ht="25.5" customHeight="1">
      <c r="B133" s="63">
        <v>736</v>
      </c>
      <c r="C133" s="74">
        <v>1410051027266</v>
      </c>
      <c r="D133" s="74" t="e">
        <v>#N/A</v>
      </c>
      <c r="E133" s="81" t="s">
        <v>364</v>
      </c>
      <c r="F133" s="89" t="s">
        <v>365</v>
      </c>
      <c r="G133" s="90">
        <v>10</v>
      </c>
      <c r="H133" s="91" t="s">
        <v>612</v>
      </c>
      <c r="I133" s="91" t="s">
        <v>613</v>
      </c>
    </row>
    <row r="134" spans="1:9" ht="25.5" customHeight="1">
      <c r="A134" s="62">
        <v>14</v>
      </c>
      <c r="B134" s="63">
        <v>14</v>
      </c>
      <c r="C134" s="96">
        <v>1410051028553</v>
      </c>
      <c r="D134" s="74" t="e">
        <v>#N/A</v>
      </c>
      <c r="E134" s="81" t="s">
        <v>364</v>
      </c>
      <c r="F134" s="81" t="s">
        <v>412</v>
      </c>
      <c r="G134" s="82" t="e">
        <v>#N/A</v>
      </c>
      <c r="H134" s="83" t="s">
        <v>614</v>
      </c>
      <c r="I134" s="83" t="s">
        <v>615</v>
      </c>
    </row>
    <row r="135" spans="1:9" ht="25.5" customHeight="1">
      <c r="A135" s="62">
        <v>17</v>
      </c>
      <c r="B135" s="63">
        <v>17</v>
      </c>
      <c r="C135" s="96">
        <v>1410051028595</v>
      </c>
      <c r="D135" s="74" t="e">
        <v>#N/A</v>
      </c>
      <c r="E135" s="81" t="s">
        <v>364</v>
      </c>
      <c r="F135" s="81" t="s">
        <v>423</v>
      </c>
      <c r="G135" s="82" t="e">
        <v>#N/A</v>
      </c>
      <c r="H135" s="83" t="s">
        <v>616</v>
      </c>
      <c r="I135" s="83" t="s">
        <v>617</v>
      </c>
    </row>
    <row r="136" spans="1:9" ht="25.5" customHeight="1">
      <c r="B136" s="63">
        <v>37</v>
      </c>
      <c r="C136" s="79">
        <v>1410051028264</v>
      </c>
      <c r="D136" s="74" t="e">
        <v>#N/A</v>
      </c>
      <c r="E136" s="81" t="s">
        <v>364</v>
      </c>
      <c r="F136" s="81" t="s">
        <v>412</v>
      </c>
      <c r="G136" s="82" t="e">
        <v>#N/A</v>
      </c>
      <c r="H136" s="83" t="s">
        <v>618</v>
      </c>
      <c r="I136" s="83" t="s">
        <v>619</v>
      </c>
    </row>
    <row r="137" spans="1:9" ht="25.5" customHeight="1">
      <c r="B137" s="63">
        <v>38</v>
      </c>
      <c r="C137" s="79">
        <v>1410051028256</v>
      </c>
      <c r="D137" s="74" t="e">
        <v>#N/A</v>
      </c>
      <c r="E137" s="81" t="s">
        <v>364</v>
      </c>
      <c r="F137" s="81" t="s">
        <v>412</v>
      </c>
      <c r="G137" s="82" t="e">
        <v>#N/A</v>
      </c>
      <c r="H137" s="83" t="s">
        <v>620</v>
      </c>
      <c r="I137" s="83" t="s">
        <v>621</v>
      </c>
    </row>
    <row r="138" spans="1:9" ht="25.5" customHeight="1">
      <c r="B138" s="63">
        <v>57</v>
      </c>
      <c r="C138" s="96">
        <v>1410051025153</v>
      </c>
      <c r="D138" s="74" t="e">
        <v>#N/A</v>
      </c>
      <c r="E138" s="81" t="s">
        <v>364</v>
      </c>
      <c r="F138" s="81" t="s">
        <v>423</v>
      </c>
      <c r="G138" s="82">
        <v>82</v>
      </c>
      <c r="H138" s="97" t="s">
        <v>622</v>
      </c>
      <c r="I138" s="91" t="s">
        <v>623</v>
      </c>
    </row>
    <row r="139" spans="1:9" ht="25.5" customHeight="1">
      <c r="B139" s="63">
        <v>90</v>
      </c>
      <c r="C139" s="74">
        <v>1410051025765</v>
      </c>
      <c r="D139" s="74">
        <v>1</v>
      </c>
      <c r="E139" s="89" t="s">
        <v>374</v>
      </c>
      <c r="F139" s="89" t="s">
        <v>391</v>
      </c>
      <c r="G139" s="90">
        <v>0</v>
      </c>
      <c r="H139" s="91" t="s">
        <v>624</v>
      </c>
      <c r="I139" s="91" t="s">
        <v>625</v>
      </c>
    </row>
    <row r="140" spans="1:9" ht="25.5" customHeight="1">
      <c r="B140" s="63">
        <v>139</v>
      </c>
      <c r="C140" s="74">
        <v>1410051023919</v>
      </c>
      <c r="D140" s="74">
        <v>2</v>
      </c>
      <c r="E140" s="89" t="s">
        <v>626</v>
      </c>
      <c r="F140" s="89" t="s">
        <v>391</v>
      </c>
      <c r="G140" s="90">
        <v>0</v>
      </c>
      <c r="H140" s="91" t="s">
        <v>627</v>
      </c>
      <c r="I140" s="91" t="s">
        <v>628</v>
      </c>
    </row>
    <row r="141" spans="1:9" ht="25.5" customHeight="1">
      <c r="B141" s="63">
        <v>268</v>
      </c>
      <c r="C141" s="74">
        <v>1410051025658</v>
      </c>
      <c r="D141" s="74" t="e">
        <v>#N/A</v>
      </c>
      <c r="E141" s="81" t="s">
        <v>364</v>
      </c>
      <c r="F141" s="89" t="s">
        <v>423</v>
      </c>
      <c r="G141" s="90">
        <v>82</v>
      </c>
      <c r="H141" s="91" t="s">
        <v>629</v>
      </c>
      <c r="I141" s="91" t="s">
        <v>630</v>
      </c>
    </row>
    <row r="142" spans="1:9" ht="25.5" customHeight="1">
      <c r="B142" s="63">
        <v>269</v>
      </c>
      <c r="C142" s="74">
        <v>1410051027985</v>
      </c>
      <c r="D142" s="74" t="e">
        <v>#N/A</v>
      </c>
      <c r="E142" s="81" t="s">
        <v>364</v>
      </c>
      <c r="F142" s="89" t="s">
        <v>423</v>
      </c>
      <c r="G142" s="90">
        <v>82</v>
      </c>
      <c r="H142" s="91" t="s">
        <v>631</v>
      </c>
      <c r="I142" s="91" t="s">
        <v>632</v>
      </c>
    </row>
    <row r="143" spans="1:9" ht="25.5" customHeight="1">
      <c r="B143" s="63">
        <v>270</v>
      </c>
      <c r="C143" s="74">
        <v>1410051025831</v>
      </c>
      <c r="D143" s="74" t="e">
        <v>#N/A</v>
      </c>
      <c r="E143" s="81" t="s">
        <v>364</v>
      </c>
      <c r="F143" s="89" t="s">
        <v>423</v>
      </c>
      <c r="G143" s="90">
        <v>82</v>
      </c>
      <c r="H143" s="91" t="s">
        <v>633</v>
      </c>
      <c r="I143" s="91" t="s">
        <v>634</v>
      </c>
    </row>
    <row r="144" spans="1:9" ht="25.5" customHeight="1">
      <c r="B144" s="63">
        <v>271</v>
      </c>
      <c r="C144" s="74">
        <v>1410051027837</v>
      </c>
      <c r="D144" s="74" t="e">
        <v>#N/A</v>
      </c>
      <c r="E144" s="81" t="s">
        <v>364</v>
      </c>
      <c r="F144" s="89" t="s">
        <v>423</v>
      </c>
      <c r="G144" s="90">
        <v>82</v>
      </c>
      <c r="H144" s="91" t="s">
        <v>635</v>
      </c>
      <c r="I144" s="91" t="s">
        <v>636</v>
      </c>
    </row>
    <row r="145" spans="2:9" ht="25.5" customHeight="1">
      <c r="B145" s="63">
        <v>272</v>
      </c>
      <c r="C145" s="74">
        <v>1410051023869</v>
      </c>
      <c r="D145" s="74" t="e">
        <v>#N/A</v>
      </c>
      <c r="E145" s="81" t="s">
        <v>364</v>
      </c>
      <c r="F145" s="89" t="s">
        <v>423</v>
      </c>
      <c r="G145" s="90">
        <v>82</v>
      </c>
      <c r="H145" s="91" t="s">
        <v>637</v>
      </c>
      <c r="I145" s="91" t="s">
        <v>638</v>
      </c>
    </row>
    <row r="146" spans="2:9" ht="25.5" customHeight="1">
      <c r="B146" s="63">
        <v>273</v>
      </c>
      <c r="C146" s="74">
        <v>1410051026052</v>
      </c>
      <c r="D146" s="74" t="e">
        <v>#N/A</v>
      </c>
      <c r="E146" s="81" t="s">
        <v>364</v>
      </c>
      <c r="F146" s="89" t="s">
        <v>423</v>
      </c>
      <c r="G146" s="90">
        <v>82</v>
      </c>
      <c r="H146" s="91" t="s">
        <v>639</v>
      </c>
      <c r="I146" s="91" t="s">
        <v>640</v>
      </c>
    </row>
    <row r="147" spans="2:9" ht="25.5" customHeight="1">
      <c r="B147" s="63">
        <v>274</v>
      </c>
      <c r="C147" s="74">
        <v>1410051027076</v>
      </c>
      <c r="D147" s="74" t="e">
        <v>#N/A</v>
      </c>
      <c r="E147" s="81" t="s">
        <v>364</v>
      </c>
      <c r="F147" s="89" t="s">
        <v>423</v>
      </c>
      <c r="G147" s="90">
        <v>82</v>
      </c>
      <c r="H147" s="91" t="s">
        <v>641</v>
      </c>
      <c r="I147" s="91" t="s">
        <v>642</v>
      </c>
    </row>
    <row r="148" spans="2:9" ht="25.5" customHeight="1">
      <c r="B148" s="63">
        <v>275</v>
      </c>
      <c r="C148" s="74">
        <v>1410051026300</v>
      </c>
      <c r="D148" s="74" t="e">
        <v>#N/A</v>
      </c>
      <c r="E148" s="81" t="s">
        <v>364</v>
      </c>
      <c r="F148" s="89" t="s">
        <v>423</v>
      </c>
      <c r="G148" s="90">
        <v>82</v>
      </c>
      <c r="H148" s="91" t="s">
        <v>643</v>
      </c>
      <c r="I148" s="91" t="s">
        <v>644</v>
      </c>
    </row>
    <row r="149" spans="2:9" ht="25.5" customHeight="1">
      <c r="B149" s="63">
        <v>276</v>
      </c>
      <c r="C149" s="74">
        <v>1410051026110</v>
      </c>
      <c r="D149" s="74" t="e">
        <v>#N/A</v>
      </c>
      <c r="E149" s="81" t="s">
        <v>364</v>
      </c>
      <c r="F149" s="89" t="s">
        <v>423</v>
      </c>
      <c r="G149" s="90">
        <v>82</v>
      </c>
      <c r="H149" s="91" t="s">
        <v>645</v>
      </c>
      <c r="I149" s="91" t="s">
        <v>646</v>
      </c>
    </row>
    <row r="150" spans="2:9" ht="25.5" customHeight="1">
      <c r="B150" s="63">
        <v>309</v>
      </c>
      <c r="C150" s="74">
        <v>1410051025823</v>
      </c>
      <c r="D150" s="74" t="e">
        <v>#N/A</v>
      </c>
      <c r="E150" s="81" t="s">
        <v>364</v>
      </c>
      <c r="F150" s="89" t="s">
        <v>412</v>
      </c>
      <c r="G150" s="90">
        <v>41</v>
      </c>
      <c r="H150" s="91" t="s">
        <v>647</v>
      </c>
      <c r="I150" s="91" t="s">
        <v>648</v>
      </c>
    </row>
    <row r="151" spans="2:9" ht="25.5" customHeight="1">
      <c r="B151" s="63">
        <v>310</v>
      </c>
      <c r="C151" s="74">
        <v>1410051025567</v>
      </c>
      <c r="D151" s="74" t="e">
        <v>#N/A</v>
      </c>
      <c r="E151" s="81" t="s">
        <v>364</v>
      </c>
      <c r="F151" s="89" t="s">
        <v>412</v>
      </c>
      <c r="G151" s="90">
        <v>41</v>
      </c>
      <c r="H151" s="91" t="s">
        <v>649</v>
      </c>
      <c r="I151" s="91" t="s">
        <v>650</v>
      </c>
    </row>
    <row r="152" spans="2:9" ht="25.5" customHeight="1">
      <c r="B152" s="63">
        <v>311</v>
      </c>
      <c r="C152" s="74">
        <v>1410051027951</v>
      </c>
      <c r="D152" s="74" t="e">
        <v>#N/A</v>
      </c>
      <c r="E152" s="81" t="s">
        <v>364</v>
      </c>
      <c r="F152" s="89" t="s">
        <v>412</v>
      </c>
      <c r="G152" s="90">
        <v>41</v>
      </c>
      <c r="H152" s="91" t="s">
        <v>651</v>
      </c>
      <c r="I152" s="91" t="s">
        <v>652</v>
      </c>
    </row>
    <row r="153" spans="2:9" ht="25.5" customHeight="1">
      <c r="B153" s="63">
        <v>312</v>
      </c>
      <c r="C153" s="74">
        <v>1410051026318</v>
      </c>
      <c r="D153" s="74" t="e">
        <v>#N/A</v>
      </c>
      <c r="E153" s="81" t="s">
        <v>364</v>
      </c>
      <c r="F153" s="89" t="s">
        <v>412</v>
      </c>
      <c r="G153" s="90">
        <v>41</v>
      </c>
      <c r="H153" s="91" t="s">
        <v>653</v>
      </c>
      <c r="I153" s="91" t="s">
        <v>654</v>
      </c>
    </row>
    <row r="154" spans="2:9" ht="25.5" customHeight="1">
      <c r="B154" s="63">
        <v>313</v>
      </c>
      <c r="C154" s="74">
        <v>1410051027811</v>
      </c>
      <c r="D154" s="74" t="e">
        <v>#N/A</v>
      </c>
      <c r="E154" s="81" t="s">
        <v>364</v>
      </c>
      <c r="F154" s="89" t="s">
        <v>412</v>
      </c>
      <c r="G154" s="90">
        <v>41</v>
      </c>
      <c r="H154" s="91" t="s">
        <v>655</v>
      </c>
      <c r="I154" s="91" t="s">
        <v>656</v>
      </c>
    </row>
    <row r="155" spans="2:9" ht="25.5" customHeight="1">
      <c r="B155" s="63">
        <v>314</v>
      </c>
      <c r="C155" s="74">
        <v>1410051027480</v>
      </c>
      <c r="D155" s="74" t="e">
        <v>#N/A</v>
      </c>
      <c r="E155" s="81" t="s">
        <v>364</v>
      </c>
      <c r="F155" s="89" t="s">
        <v>412</v>
      </c>
      <c r="G155" s="90">
        <v>41</v>
      </c>
      <c r="H155" s="91" t="s">
        <v>657</v>
      </c>
      <c r="I155" s="91" t="s">
        <v>658</v>
      </c>
    </row>
    <row r="156" spans="2:9" ht="25.5" customHeight="1">
      <c r="B156" s="63">
        <v>315</v>
      </c>
      <c r="C156" s="74">
        <v>1410051027274</v>
      </c>
      <c r="D156" s="74" t="e">
        <v>#N/A</v>
      </c>
      <c r="E156" s="81" t="s">
        <v>364</v>
      </c>
      <c r="F156" s="89" t="s">
        <v>412</v>
      </c>
      <c r="G156" s="90">
        <v>41</v>
      </c>
      <c r="H156" s="91" t="s">
        <v>659</v>
      </c>
      <c r="I156" s="91" t="s">
        <v>660</v>
      </c>
    </row>
    <row r="157" spans="2:9" ht="25.5" customHeight="1">
      <c r="B157" s="63">
        <v>316</v>
      </c>
      <c r="C157" s="74">
        <v>1410051027803</v>
      </c>
      <c r="D157" s="74" t="e">
        <v>#N/A</v>
      </c>
      <c r="E157" s="81" t="s">
        <v>364</v>
      </c>
      <c r="F157" s="89" t="s">
        <v>412</v>
      </c>
      <c r="G157" s="90">
        <v>41</v>
      </c>
      <c r="H157" s="91" t="s">
        <v>661</v>
      </c>
      <c r="I157" s="91" t="s">
        <v>662</v>
      </c>
    </row>
    <row r="158" spans="2:9" ht="25.5" customHeight="1">
      <c r="B158" s="63">
        <v>317</v>
      </c>
      <c r="C158" s="74">
        <v>1410051028157</v>
      </c>
      <c r="D158" s="74" t="e">
        <v>#N/A</v>
      </c>
      <c r="E158" s="81" t="s">
        <v>364</v>
      </c>
      <c r="F158" s="89" t="s">
        <v>412</v>
      </c>
      <c r="G158" s="90">
        <v>41</v>
      </c>
      <c r="H158" s="91" t="s">
        <v>663</v>
      </c>
      <c r="I158" s="91" t="s">
        <v>664</v>
      </c>
    </row>
    <row r="159" spans="2:9" ht="25.5" customHeight="1">
      <c r="B159" s="63">
        <v>573</v>
      </c>
      <c r="C159" s="74">
        <v>1410051016590</v>
      </c>
      <c r="D159" s="74" t="e">
        <v>#N/A</v>
      </c>
      <c r="E159" s="81" t="s">
        <v>364</v>
      </c>
      <c r="F159" s="89" t="s">
        <v>412</v>
      </c>
      <c r="G159" s="90">
        <v>41</v>
      </c>
      <c r="H159" s="91" t="s">
        <v>665</v>
      </c>
      <c r="I159" s="91" t="s">
        <v>666</v>
      </c>
    </row>
    <row r="160" spans="2:9" ht="25.5" customHeight="1">
      <c r="B160" s="63">
        <v>574</v>
      </c>
      <c r="C160" s="74">
        <v>1410051013985</v>
      </c>
      <c r="D160" s="74" t="e">
        <v>#N/A</v>
      </c>
      <c r="E160" s="81" t="s">
        <v>364</v>
      </c>
      <c r="F160" s="89" t="s">
        <v>412</v>
      </c>
      <c r="G160" s="90">
        <v>41</v>
      </c>
      <c r="H160" s="91" t="s">
        <v>667</v>
      </c>
      <c r="I160" s="91" t="s">
        <v>668</v>
      </c>
    </row>
    <row r="161" spans="2:9" ht="25.5" customHeight="1">
      <c r="B161" s="63">
        <v>575</v>
      </c>
      <c r="C161" s="74">
        <v>1410051016608</v>
      </c>
      <c r="D161" s="74" t="e">
        <v>#N/A</v>
      </c>
      <c r="E161" s="81" t="s">
        <v>364</v>
      </c>
      <c r="F161" s="89" t="s">
        <v>412</v>
      </c>
      <c r="G161" s="90">
        <v>41</v>
      </c>
      <c r="H161" s="91" t="s">
        <v>669</v>
      </c>
      <c r="I161" s="91" t="s">
        <v>670</v>
      </c>
    </row>
    <row r="162" spans="2:9" ht="25.5" customHeight="1">
      <c r="B162" s="63">
        <v>576</v>
      </c>
      <c r="C162" s="74">
        <v>1410051018596</v>
      </c>
      <c r="D162" s="74" t="e">
        <v>#N/A</v>
      </c>
      <c r="E162" s="81" t="s">
        <v>364</v>
      </c>
      <c r="F162" s="89" t="s">
        <v>412</v>
      </c>
      <c r="G162" s="90">
        <v>41</v>
      </c>
      <c r="H162" s="91" t="s">
        <v>671</v>
      </c>
      <c r="I162" s="91" t="s">
        <v>672</v>
      </c>
    </row>
    <row r="163" spans="2:9" ht="25.5" customHeight="1">
      <c r="B163" s="63">
        <v>577</v>
      </c>
      <c r="C163" s="74">
        <v>1410051016616</v>
      </c>
      <c r="D163" s="74" t="e">
        <v>#N/A</v>
      </c>
      <c r="E163" s="81" t="s">
        <v>364</v>
      </c>
      <c r="F163" s="89" t="s">
        <v>412</v>
      </c>
      <c r="G163" s="90">
        <v>41</v>
      </c>
      <c r="H163" s="91" t="s">
        <v>673</v>
      </c>
      <c r="I163" s="91" t="s">
        <v>674</v>
      </c>
    </row>
    <row r="164" spans="2:9" ht="25.5" customHeight="1">
      <c r="B164" s="63">
        <v>578</v>
      </c>
      <c r="C164" s="74">
        <v>1410051014801</v>
      </c>
      <c r="D164" s="74" t="e">
        <v>#N/A</v>
      </c>
      <c r="E164" s="81" t="s">
        <v>364</v>
      </c>
      <c r="F164" s="89" t="s">
        <v>412</v>
      </c>
      <c r="G164" s="90">
        <v>41</v>
      </c>
      <c r="H164" s="91" t="s">
        <v>675</v>
      </c>
      <c r="I164" s="91" t="s">
        <v>676</v>
      </c>
    </row>
    <row r="165" spans="2:9" ht="25.5" customHeight="1">
      <c r="B165" s="63">
        <v>579</v>
      </c>
      <c r="C165" s="74">
        <v>1410051016624</v>
      </c>
      <c r="D165" s="74" t="e">
        <v>#N/A</v>
      </c>
      <c r="E165" s="81" t="s">
        <v>364</v>
      </c>
      <c r="F165" s="89" t="s">
        <v>412</v>
      </c>
      <c r="G165" s="90">
        <v>41</v>
      </c>
      <c r="H165" s="91" t="s">
        <v>677</v>
      </c>
      <c r="I165" s="91" t="s">
        <v>678</v>
      </c>
    </row>
    <row r="166" spans="2:9" ht="25.5" customHeight="1">
      <c r="B166" s="63">
        <v>580</v>
      </c>
      <c r="C166" s="74">
        <v>1410051014009</v>
      </c>
      <c r="D166" s="74" t="e">
        <v>#N/A</v>
      </c>
      <c r="E166" s="81" t="s">
        <v>364</v>
      </c>
      <c r="F166" s="89" t="s">
        <v>412</v>
      </c>
      <c r="G166" s="90">
        <v>41</v>
      </c>
      <c r="H166" s="91" t="s">
        <v>679</v>
      </c>
      <c r="I166" s="91" t="s">
        <v>680</v>
      </c>
    </row>
    <row r="167" spans="2:9" ht="25.5" customHeight="1">
      <c r="B167" s="63">
        <v>581</v>
      </c>
      <c r="C167" s="74">
        <v>1410051016632</v>
      </c>
      <c r="D167" s="74" t="e">
        <v>#N/A</v>
      </c>
      <c r="E167" s="81" t="s">
        <v>364</v>
      </c>
      <c r="F167" s="89" t="s">
        <v>412</v>
      </c>
      <c r="G167" s="90">
        <v>41</v>
      </c>
      <c r="H167" s="91" t="s">
        <v>681</v>
      </c>
      <c r="I167" s="91" t="s">
        <v>682</v>
      </c>
    </row>
    <row r="168" spans="2:9" ht="25.5" customHeight="1">
      <c r="B168" s="63">
        <v>582</v>
      </c>
      <c r="C168" s="74">
        <v>1410051016640</v>
      </c>
      <c r="D168" s="74" t="e">
        <v>#N/A</v>
      </c>
      <c r="E168" s="81" t="s">
        <v>364</v>
      </c>
      <c r="F168" s="89" t="s">
        <v>412</v>
      </c>
      <c r="G168" s="90">
        <v>41</v>
      </c>
      <c r="H168" s="91" t="s">
        <v>683</v>
      </c>
      <c r="I168" s="91" t="s">
        <v>684</v>
      </c>
    </row>
    <row r="169" spans="2:9" ht="25.5" customHeight="1">
      <c r="B169" s="63">
        <v>583</v>
      </c>
      <c r="C169" s="74">
        <v>1410051024354</v>
      </c>
      <c r="D169" s="74" t="e">
        <v>#N/A</v>
      </c>
      <c r="E169" s="81" t="s">
        <v>364</v>
      </c>
      <c r="F169" s="89" t="s">
        <v>412</v>
      </c>
      <c r="G169" s="90">
        <v>41</v>
      </c>
      <c r="H169" s="91" t="s">
        <v>685</v>
      </c>
      <c r="I169" s="91" t="s">
        <v>686</v>
      </c>
    </row>
    <row r="170" spans="2:9" ht="25.5" customHeight="1">
      <c r="B170" s="63">
        <v>584</v>
      </c>
      <c r="C170" s="74">
        <v>1410051023646</v>
      </c>
      <c r="D170" s="74" t="e">
        <v>#N/A</v>
      </c>
      <c r="E170" s="81" t="s">
        <v>364</v>
      </c>
      <c r="F170" s="89" t="s">
        <v>412</v>
      </c>
      <c r="G170" s="90">
        <v>41</v>
      </c>
      <c r="H170" s="91" t="s">
        <v>687</v>
      </c>
      <c r="I170" s="91" t="s">
        <v>688</v>
      </c>
    </row>
    <row r="171" spans="2:9" ht="25.5" customHeight="1">
      <c r="B171" s="63">
        <v>585</v>
      </c>
      <c r="C171" s="74">
        <v>1410051019347</v>
      </c>
      <c r="D171" s="74" t="e">
        <v>#N/A</v>
      </c>
      <c r="E171" s="81" t="s">
        <v>364</v>
      </c>
      <c r="F171" s="89" t="s">
        <v>412</v>
      </c>
      <c r="G171" s="90">
        <v>41</v>
      </c>
      <c r="H171" s="91" t="s">
        <v>689</v>
      </c>
      <c r="I171" s="91" t="s">
        <v>690</v>
      </c>
    </row>
    <row r="172" spans="2:9" ht="25.5" customHeight="1">
      <c r="B172" s="63">
        <v>586</v>
      </c>
      <c r="C172" s="74">
        <v>1410051014819</v>
      </c>
      <c r="D172" s="74" t="e">
        <v>#N/A</v>
      </c>
      <c r="E172" s="81" t="s">
        <v>364</v>
      </c>
      <c r="F172" s="89" t="s">
        <v>412</v>
      </c>
      <c r="G172" s="90">
        <v>41</v>
      </c>
      <c r="H172" s="91" t="s">
        <v>691</v>
      </c>
      <c r="I172" s="91" t="s">
        <v>692</v>
      </c>
    </row>
    <row r="173" spans="2:9" ht="25.5" customHeight="1">
      <c r="B173" s="63">
        <v>587</v>
      </c>
      <c r="C173" s="74">
        <v>1410051016657</v>
      </c>
      <c r="D173" s="74" t="e">
        <v>#N/A</v>
      </c>
      <c r="E173" s="81" t="s">
        <v>364</v>
      </c>
      <c r="F173" s="89" t="s">
        <v>412</v>
      </c>
      <c r="G173" s="90">
        <v>41</v>
      </c>
      <c r="H173" s="91" t="s">
        <v>693</v>
      </c>
      <c r="I173" s="91" t="s">
        <v>694</v>
      </c>
    </row>
    <row r="174" spans="2:9" ht="25.5" customHeight="1">
      <c r="B174" s="63">
        <v>588</v>
      </c>
      <c r="C174" s="74">
        <v>1410051018604</v>
      </c>
      <c r="D174" s="74" t="e">
        <v>#N/A</v>
      </c>
      <c r="E174" s="81" t="s">
        <v>364</v>
      </c>
      <c r="F174" s="89" t="s">
        <v>412</v>
      </c>
      <c r="G174" s="90">
        <v>41</v>
      </c>
      <c r="H174" s="91" t="s">
        <v>695</v>
      </c>
      <c r="I174" s="91" t="s">
        <v>696</v>
      </c>
    </row>
    <row r="175" spans="2:9" ht="25.5" customHeight="1">
      <c r="B175" s="63">
        <v>589</v>
      </c>
      <c r="C175" s="74">
        <v>1410051019354</v>
      </c>
      <c r="D175" s="74" t="e">
        <v>#N/A</v>
      </c>
      <c r="E175" s="81" t="s">
        <v>364</v>
      </c>
      <c r="F175" s="89" t="s">
        <v>412</v>
      </c>
      <c r="G175" s="90">
        <v>41</v>
      </c>
      <c r="H175" s="91" t="s">
        <v>697</v>
      </c>
      <c r="I175" s="91" t="s">
        <v>698</v>
      </c>
    </row>
    <row r="176" spans="2:9" ht="25.5" customHeight="1">
      <c r="B176" s="63">
        <v>590</v>
      </c>
      <c r="C176" s="74">
        <v>1410051024503</v>
      </c>
      <c r="D176" s="74" t="e">
        <v>#N/A</v>
      </c>
      <c r="E176" s="81" t="s">
        <v>364</v>
      </c>
      <c r="F176" s="89" t="s">
        <v>412</v>
      </c>
      <c r="G176" s="90">
        <v>41</v>
      </c>
      <c r="H176" s="91" t="s">
        <v>699</v>
      </c>
      <c r="I176" s="91" t="s">
        <v>700</v>
      </c>
    </row>
    <row r="177" spans="2:9" ht="25.5" customHeight="1">
      <c r="B177" s="63">
        <v>591</v>
      </c>
      <c r="C177" s="74">
        <v>1410051018067</v>
      </c>
      <c r="D177" s="74" t="e">
        <v>#N/A</v>
      </c>
      <c r="E177" s="81" t="s">
        <v>364</v>
      </c>
      <c r="F177" s="89" t="s">
        <v>412</v>
      </c>
      <c r="G177" s="90">
        <v>41</v>
      </c>
      <c r="H177" s="91" t="s">
        <v>701</v>
      </c>
      <c r="I177" s="91" t="s">
        <v>702</v>
      </c>
    </row>
    <row r="178" spans="2:9" ht="25.5" customHeight="1">
      <c r="B178" s="63">
        <v>592</v>
      </c>
      <c r="C178" s="74">
        <v>1410051014017</v>
      </c>
      <c r="D178" s="74" t="e">
        <v>#N/A</v>
      </c>
      <c r="E178" s="81" t="s">
        <v>364</v>
      </c>
      <c r="F178" s="89" t="s">
        <v>412</v>
      </c>
      <c r="G178" s="90">
        <v>41</v>
      </c>
      <c r="H178" s="91" t="s">
        <v>703</v>
      </c>
      <c r="I178" s="91" t="s">
        <v>704</v>
      </c>
    </row>
    <row r="179" spans="2:9" ht="25.5" customHeight="1">
      <c r="B179" s="63">
        <v>593</v>
      </c>
      <c r="C179" s="74">
        <v>1410051018075</v>
      </c>
      <c r="D179" s="74" t="e">
        <v>#N/A</v>
      </c>
      <c r="E179" s="81" t="s">
        <v>364</v>
      </c>
      <c r="F179" s="89" t="s">
        <v>412</v>
      </c>
      <c r="G179" s="90">
        <v>41</v>
      </c>
      <c r="H179" s="91" t="s">
        <v>705</v>
      </c>
      <c r="I179" s="91" t="s">
        <v>706</v>
      </c>
    </row>
    <row r="180" spans="2:9" ht="25.5" customHeight="1">
      <c r="B180" s="63">
        <v>594</v>
      </c>
      <c r="C180" s="74">
        <v>1410051023612</v>
      </c>
      <c r="D180" s="74" t="e">
        <v>#N/A</v>
      </c>
      <c r="E180" s="81" t="s">
        <v>364</v>
      </c>
      <c r="F180" s="89" t="s">
        <v>412</v>
      </c>
      <c r="G180" s="90">
        <v>41</v>
      </c>
      <c r="H180" s="91" t="s">
        <v>707</v>
      </c>
      <c r="I180" s="91" t="s">
        <v>708</v>
      </c>
    </row>
    <row r="181" spans="2:9" ht="25.5" customHeight="1">
      <c r="B181" s="63">
        <v>595</v>
      </c>
      <c r="C181" s="74">
        <v>1410051019552</v>
      </c>
      <c r="D181" s="74" t="e">
        <v>#N/A</v>
      </c>
      <c r="E181" s="81" t="s">
        <v>364</v>
      </c>
      <c r="F181" s="89" t="s">
        <v>412</v>
      </c>
      <c r="G181" s="90">
        <v>41</v>
      </c>
      <c r="H181" s="91" t="s">
        <v>709</v>
      </c>
      <c r="I181" s="91" t="s">
        <v>710</v>
      </c>
    </row>
    <row r="182" spans="2:9" ht="25.5" customHeight="1">
      <c r="B182" s="63">
        <v>596</v>
      </c>
      <c r="C182" s="74">
        <v>1410051016673</v>
      </c>
      <c r="D182" s="74" t="e">
        <v>#N/A</v>
      </c>
      <c r="E182" s="81" t="s">
        <v>364</v>
      </c>
      <c r="F182" s="89" t="s">
        <v>412</v>
      </c>
      <c r="G182" s="90">
        <v>41</v>
      </c>
      <c r="H182" s="91" t="s">
        <v>711</v>
      </c>
      <c r="I182" s="91" t="s">
        <v>712</v>
      </c>
    </row>
    <row r="183" spans="2:9" ht="25.5" customHeight="1">
      <c r="B183" s="63">
        <v>597</v>
      </c>
      <c r="C183" s="74">
        <v>1410051014025</v>
      </c>
      <c r="D183" s="74" t="e">
        <v>#N/A</v>
      </c>
      <c r="E183" s="81" t="s">
        <v>364</v>
      </c>
      <c r="F183" s="89" t="s">
        <v>412</v>
      </c>
      <c r="G183" s="90">
        <v>41</v>
      </c>
      <c r="H183" s="91" t="s">
        <v>713</v>
      </c>
      <c r="I183" s="91" t="s">
        <v>714</v>
      </c>
    </row>
    <row r="184" spans="2:9" ht="25.5" customHeight="1">
      <c r="B184" s="63">
        <v>598</v>
      </c>
      <c r="C184" s="74">
        <v>1410051019545</v>
      </c>
      <c r="D184" s="74" t="e">
        <v>#N/A</v>
      </c>
      <c r="E184" s="81" t="s">
        <v>364</v>
      </c>
      <c r="F184" s="89" t="s">
        <v>412</v>
      </c>
      <c r="G184" s="90">
        <v>41</v>
      </c>
      <c r="H184" s="91" t="s">
        <v>715</v>
      </c>
      <c r="I184" s="91" t="s">
        <v>716</v>
      </c>
    </row>
    <row r="185" spans="2:9" ht="25.5" customHeight="1">
      <c r="B185" s="63">
        <v>599</v>
      </c>
      <c r="C185" s="74">
        <v>1410051014827</v>
      </c>
      <c r="D185" s="74" t="e">
        <v>#N/A</v>
      </c>
      <c r="E185" s="81" t="s">
        <v>364</v>
      </c>
      <c r="F185" s="89" t="s">
        <v>412</v>
      </c>
      <c r="G185" s="90">
        <v>41</v>
      </c>
      <c r="H185" s="91" t="s">
        <v>717</v>
      </c>
      <c r="I185" s="91" t="s">
        <v>718</v>
      </c>
    </row>
    <row r="186" spans="2:9" ht="25.5" customHeight="1">
      <c r="B186" s="63">
        <v>600</v>
      </c>
      <c r="C186" s="74">
        <v>1410051019537</v>
      </c>
      <c r="D186" s="74" t="e">
        <v>#N/A</v>
      </c>
      <c r="E186" s="81" t="s">
        <v>364</v>
      </c>
      <c r="F186" s="89" t="s">
        <v>412</v>
      </c>
      <c r="G186" s="90">
        <v>41</v>
      </c>
      <c r="H186" s="91" t="s">
        <v>719</v>
      </c>
      <c r="I186" s="91" t="s">
        <v>720</v>
      </c>
    </row>
    <row r="187" spans="2:9" ht="25.5" customHeight="1">
      <c r="B187" s="63">
        <v>601</v>
      </c>
      <c r="C187" s="74">
        <v>1410051018083</v>
      </c>
      <c r="D187" s="74" t="e">
        <v>#N/A</v>
      </c>
      <c r="E187" s="81" t="s">
        <v>364</v>
      </c>
      <c r="F187" s="89" t="s">
        <v>412</v>
      </c>
      <c r="G187" s="90">
        <v>41</v>
      </c>
      <c r="H187" s="91" t="s">
        <v>721</v>
      </c>
      <c r="I187" s="91" t="s">
        <v>722</v>
      </c>
    </row>
    <row r="188" spans="2:9" ht="25.5" customHeight="1">
      <c r="B188" s="63">
        <v>602</v>
      </c>
      <c r="C188" s="74">
        <v>1410051014058</v>
      </c>
      <c r="D188" s="74" t="e">
        <v>#N/A</v>
      </c>
      <c r="E188" s="81" t="s">
        <v>364</v>
      </c>
      <c r="F188" s="89" t="s">
        <v>412</v>
      </c>
      <c r="G188" s="90">
        <v>41</v>
      </c>
      <c r="H188" s="91" t="s">
        <v>723</v>
      </c>
      <c r="I188" s="91" t="s">
        <v>724</v>
      </c>
    </row>
    <row r="189" spans="2:9" ht="25.5" customHeight="1">
      <c r="B189" s="63">
        <v>603</v>
      </c>
      <c r="C189" s="74">
        <v>1410051015378</v>
      </c>
      <c r="D189" s="74" t="e">
        <v>#N/A</v>
      </c>
      <c r="E189" s="81" t="s">
        <v>364</v>
      </c>
      <c r="F189" s="89" t="s">
        <v>412</v>
      </c>
      <c r="G189" s="90">
        <v>41</v>
      </c>
      <c r="H189" s="91" t="s">
        <v>725</v>
      </c>
      <c r="I189" s="91" t="s">
        <v>726</v>
      </c>
    </row>
    <row r="190" spans="2:9" ht="25.5" customHeight="1">
      <c r="B190" s="63">
        <v>604</v>
      </c>
      <c r="C190" s="74">
        <v>1410051016665</v>
      </c>
      <c r="D190" s="74" t="e">
        <v>#N/A</v>
      </c>
      <c r="E190" s="81" t="s">
        <v>364</v>
      </c>
      <c r="F190" s="89" t="s">
        <v>412</v>
      </c>
      <c r="G190" s="90">
        <v>41</v>
      </c>
      <c r="H190" s="91" t="s">
        <v>727</v>
      </c>
      <c r="I190" s="91" t="s">
        <v>728</v>
      </c>
    </row>
    <row r="191" spans="2:9" ht="25.5" customHeight="1">
      <c r="B191" s="63">
        <v>772</v>
      </c>
      <c r="C191" s="74">
        <v>1410051014397</v>
      </c>
      <c r="D191" s="74" t="e">
        <v>#N/A</v>
      </c>
      <c r="E191" s="81" t="s">
        <v>364</v>
      </c>
      <c r="F191" s="89" t="s">
        <v>423</v>
      </c>
      <c r="G191" s="90">
        <v>82</v>
      </c>
      <c r="H191" s="91" t="s">
        <v>729</v>
      </c>
      <c r="I191" s="91" t="s">
        <v>730</v>
      </c>
    </row>
    <row r="192" spans="2:9" ht="25.5" customHeight="1">
      <c r="B192" s="63">
        <v>773</v>
      </c>
      <c r="C192" s="74">
        <v>1410051015782</v>
      </c>
      <c r="D192" s="74" t="e">
        <v>#N/A</v>
      </c>
      <c r="E192" s="81" t="s">
        <v>364</v>
      </c>
      <c r="F192" s="89" t="s">
        <v>423</v>
      </c>
      <c r="G192" s="90">
        <v>82</v>
      </c>
      <c r="H192" s="91" t="s">
        <v>731</v>
      </c>
      <c r="I192" s="91" t="s">
        <v>732</v>
      </c>
    </row>
    <row r="193" spans="2:9" ht="25.5" customHeight="1">
      <c r="B193" s="63">
        <v>774</v>
      </c>
      <c r="C193" s="74">
        <v>1410051015840</v>
      </c>
      <c r="D193" s="74" t="e">
        <v>#N/A</v>
      </c>
      <c r="E193" s="81" t="s">
        <v>364</v>
      </c>
      <c r="F193" s="89" t="s">
        <v>423</v>
      </c>
      <c r="G193" s="90">
        <v>82</v>
      </c>
      <c r="H193" s="91" t="s">
        <v>733</v>
      </c>
      <c r="I193" s="91" t="s">
        <v>734</v>
      </c>
    </row>
    <row r="194" spans="2:9" ht="25.5" customHeight="1">
      <c r="B194" s="63">
        <v>775</v>
      </c>
      <c r="C194" s="74">
        <v>1410051017382</v>
      </c>
      <c r="D194" s="74" t="e">
        <v>#N/A</v>
      </c>
      <c r="E194" s="81" t="s">
        <v>364</v>
      </c>
      <c r="F194" s="89" t="s">
        <v>423</v>
      </c>
      <c r="G194" s="90">
        <v>82</v>
      </c>
      <c r="H194" s="91" t="s">
        <v>735</v>
      </c>
      <c r="I194" s="91" t="s">
        <v>736</v>
      </c>
    </row>
    <row r="195" spans="2:9" ht="25.5" customHeight="1">
      <c r="B195" s="63">
        <v>776</v>
      </c>
      <c r="C195" s="74">
        <v>1410051018323</v>
      </c>
      <c r="D195" s="74" t="e">
        <v>#N/A</v>
      </c>
      <c r="E195" s="81" t="s">
        <v>364</v>
      </c>
      <c r="F195" s="89" t="s">
        <v>423</v>
      </c>
      <c r="G195" s="90">
        <v>82</v>
      </c>
      <c r="H195" s="91" t="s">
        <v>737</v>
      </c>
      <c r="I195" s="91" t="s">
        <v>738</v>
      </c>
    </row>
    <row r="196" spans="2:9" ht="25.5" customHeight="1">
      <c r="B196" s="63">
        <v>777</v>
      </c>
      <c r="C196" s="74">
        <v>1410051026458</v>
      </c>
      <c r="D196" s="74" t="e">
        <v>#N/A</v>
      </c>
      <c r="E196" s="81" t="s">
        <v>364</v>
      </c>
      <c r="F196" s="89" t="s">
        <v>423</v>
      </c>
      <c r="G196" s="90">
        <v>82</v>
      </c>
      <c r="H196" s="91" t="s">
        <v>739</v>
      </c>
      <c r="I196" s="91" t="s">
        <v>740</v>
      </c>
    </row>
    <row r="197" spans="2:9" ht="25.5" customHeight="1">
      <c r="B197" s="63">
        <v>778</v>
      </c>
      <c r="C197" s="74">
        <v>1410051019370</v>
      </c>
      <c r="D197" s="74" t="e">
        <v>#N/A</v>
      </c>
      <c r="E197" s="81" t="s">
        <v>364</v>
      </c>
      <c r="F197" s="89" t="s">
        <v>423</v>
      </c>
      <c r="G197" s="90">
        <v>82</v>
      </c>
      <c r="H197" s="91" t="s">
        <v>741</v>
      </c>
      <c r="I197" s="91" t="s">
        <v>742</v>
      </c>
    </row>
    <row r="198" spans="2:9" ht="25.5" customHeight="1">
      <c r="B198" s="63">
        <v>779</v>
      </c>
      <c r="C198" s="74">
        <v>1410051017390</v>
      </c>
      <c r="D198" s="74" t="e">
        <v>#N/A</v>
      </c>
      <c r="E198" s="81" t="s">
        <v>364</v>
      </c>
      <c r="F198" s="89" t="s">
        <v>423</v>
      </c>
      <c r="G198" s="90">
        <v>82</v>
      </c>
      <c r="H198" s="91" t="s">
        <v>743</v>
      </c>
      <c r="I198" s="91" t="s">
        <v>744</v>
      </c>
    </row>
    <row r="199" spans="2:9" ht="25.5" customHeight="1">
      <c r="B199" s="63">
        <v>780</v>
      </c>
      <c r="C199" s="74">
        <v>1410051024131</v>
      </c>
      <c r="D199" s="74" t="e">
        <v>#N/A</v>
      </c>
      <c r="E199" s="81" t="s">
        <v>364</v>
      </c>
      <c r="F199" s="89" t="s">
        <v>423</v>
      </c>
      <c r="G199" s="90">
        <v>82</v>
      </c>
      <c r="H199" s="91" t="s">
        <v>745</v>
      </c>
      <c r="I199" s="91" t="s">
        <v>746</v>
      </c>
    </row>
    <row r="200" spans="2:9" ht="25.5" customHeight="1">
      <c r="B200" s="63">
        <v>781</v>
      </c>
      <c r="C200" s="74">
        <v>1410051015790</v>
      </c>
      <c r="D200" s="74" t="e">
        <v>#N/A</v>
      </c>
      <c r="E200" s="81" t="s">
        <v>364</v>
      </c>
      <c r="F200" s="89" t="s">
        <v>423</v>
      </c>
      <c r="G200" s="90">
        <v>82</v>
      </c>
      <c r="H200" s="91" t="s">
        <v>747</v>
      </c>
      <c r="I200" s="91" t="s">
        <v>748</v>
      </c>
    </row>
    <row r="201" spans="2:9" ht="25.5" customHeight="1">
      <c r="B201" s="63">
        <v>782</v>
      </c>
      <c r="C201" s="74">
        <v>1410051018703</v>
      </c>
      <c r="D201" s="74" t="e">
        <v>#N/A</v>
      </c>
      <c r="E201" s="81" t="s">
        <v>364</v>
      </c>
      <c r="F201" s="89" t="s">
        <v>423</v>
      </c>
      <c r="G201" s="90">
        <v>82</v>
      </c>
      <c r="H201" s="91" t="s">
        <v>749</v>
      </c>
      <c r="I201" s="91" t="s">
        <v>750</v>
      </c>
    </row>
    <row r="202" spans="2:9" ht="25.5" customHeight="1">
      <c r="B202" s="63">
        <v>783</v>
      </c>
      <c r="C202" s="74">
        <v>1410051019719</v>
      </c>
      <c r="D202" s="74" t="e">
        <v>#N/A</v>
      </c>
      <c r="E202" s="81" t="s">
        <v>364</v>
      </c>
      <c r="F202" s="89" t="s">
        <v>423</v>
      </c>
      <c r="G202" s="90">
        <v>82</v>
      </c>
      <c r="H202" s="91" t="s">
        <v>751</v>
      </c>
      <c r="I202" s="91" t="s">
        <v>752</v>
      </c>
    </row>
    <row r="203" spans="2:9" ht="25.5" customHeight="1">
      <c r="B203" s="63">
        <v>784</v>
      </c>
      <c r="C203" s="74">
        <v>1410051023844</v>
      </c>
      <c r="D203" s="74" t="e">
        <v>#N/A</v>
      </c>
      <c r="E203" s="81" t="s">
        <v>364</v>
      </c>
      <c r="F203" s="89" t="s">
        <v>423</v>
      </c>
      <c r="G203" s="90">
        <v>82</v>
      </c>
      <c r="H203" s="91" t="s">
        <v>753</v>
      </c>
      <c r="I203" s="91" t="s">
        <v>754</v>
      </c>
    </row>
    <row r="204" spans="2:9" ht="25.5" customHeight="1">
      <c r="B204" s="63">
        <v>785</v>
      </c>
      <c r="C204" s="74">
        <v>1410051017408</v>
      </c>
      <c r="D204" s="74" t="e">
        <v>#N/A</v>
      </c>
      <c r="E204" s="81" t="s">
        <v>364</v>
      </c>
      <c r="F204" s="89" t="s">
        <v>423</v>
      </c>
      <c r="G204" s="90">
        <v>82</v>
      </c>
      <c r="H204" s="91" t="s">
        <v>755</v>
      </c>
      <c r="I204" s="91" t="s">
        <v>756</v>
      </c>
    </row>
    <row r="205" spans="2:9" ht="25.5" customHeight="1">
      <c r="B205" s="63">
        <v>786</v>
      </c>
      <c r="C205" s="74">
        <v>1410051017416</v>
      </c>
      <c r="D205" s="74" t="e">
        <v>#N/A</v>
      </c>
      <c r="E205" s="81" t="s">
        <v>364</v>
      </c>
      <c r="F205" s="89" t="s">
        <v>423</v>
      </c>
      <c r="G205" s="90">
        <v>82</v>
      </c>
      <c r="H205" s="91" t="s">
        <v>757</v>
      </c>
      <c r="I205" s="91" t="s">
        <v>758</v>
      </c>
    </row>
    <row r="206" spans="2:9" ht="25.5" customHeight="1">
      <c r="B206" s="63">
        <v>787</v>
      </c>
      <c r="C206" s="74">
        <v>1410051024529</v>
      </c>
      <c r="D206" s="74" t="e">
        <v>#N/A</v>
      </c>
      <c r="E206" s="81" t="s">
        <v>364</v>
      </c>
      <c r="F206" s="89" t="s">
        <v>423</v>
      </c>
      <c r="G206" s="90">
        <v>82</v>
      </c>
      <c r="H206" s="91" t="s">
        <v>759</v>
      </c>
      <c r="I206" s="91" t="s">
        <v>760</v>
      </c>
    </row>
    <row r="207" spans="2:9" ht="25.5" customHeight="1">
      <c r="B207" s="63">
        <v>788</v>
      </c>
      <c r="C207" s="74">
        <v>1410051015857</v>
      </c>
      <c r="D207" s="74" t="e">
        <v>#N/A</v>
      </c>
      <c r="E207" s="81" t="s">
        <v>364</v>
      </c>
      <c r="F207" s="89" t="s">
        <v>423</v>
      </c>
      <c r="G207" s="90">
        <v>82</v>
      </c>
      <c r="H207" s="91" t="s">
        <v>761</v>
      </c>
      <c r="I207" s="91" t="s">
        <v>762</v>
      </c>
    </row>
    <row r="208" spans="2:9" ht="25.5" customHeight="1">
      <c r="B208" s="63">
        <v>789</v>
      </c>
      <c r="C208" s="74">
        <v>1410051019727</v>
      </c>
      <c r="D208" s="74" t="e">
        <v>#N/A</v>
      </c>
      <c r="E208" s="81" t="s">
        <v>364</v>
      </c>
      <c r="F208" s="89" t="s">
        <v>423</v>
      </c>
      <c r="G208" s="90">
        <v>82</v>
      </c>
      <c r="H208" s="91" t="s">
        <v>763</v>
      </c>
      <c r="I208" s="91" t="s">
        <v>764</v>
      </c>
    </row>
    <row r="209" spans="2:9" ht="25.5" customHeight="1">
      <c r="B209" s="63">
        <v>790</v>
      </c>
      <c r="C209" s="74">
        <v>1410051019701</v>
      </c>
      <c r="D209" s="74" t="e">
        <v>#N/A</v>
      </c>
      <c r="E209" s="81" t="s">
        <v>364</v>
      </c>
      <c r="F209" s="89" t="s">
        <v>423</v>
      </c>
      <c r="G209" s="90">
        <v>82</v>
      </c>
      <c r="H209" s="91" t="s">
        <v>765</v>
      </c>
      <c r="I209" s="91" t="s">
        <v>766</v>
      </c>
    </row>
    <row r="210" spans="2:9" ht="25.5" customHeight="1">
      <c r="B210" s="63">
        <v>791</v>
      </c>
      <c r="C210" s="74">
        <v>1410051014405</v>
      </c>
      <c r="D210" s="74" t="e">
        <v>#N/A</v>
      </c>
      <c r="E210" s="81" t="s">
        <v>364</v>
      </c>
      <c r="F210" s="89" t="s">
        <v>423</v>
      </c>
      <c r="G210" s="90">
        <v>82</v>
      </c>
      <c r="H210" s="91" t="s">
        <v>767</v>
      </c>
      <c r="I210" s="91" t="s">
        <v>768</v>
      </c>
    </row>
    <row r="211" spans="2:9" ht="25.5" customHeight="1">
      <c r="B211" s="63">
        <v>792</v>
      </c>
      <c r="C211" s="74">
        <v>1410051014413</v>
      </c>
      <c r="D211" s="74" t="e">
        <v>#N/A</v>
      </c>
      <c r="E211" s="81" t="s">
        <v>364</v>
      </c>
      <c r="F211" s="89" t="s">
        <v>423</v>
      </c>
      <c r="G211" s="90">
        <v>82</v>
      </c>
      <c r="H211" s="91" t="s">
        <v>769</v>
      </c>
      <c r="I211" s="91" t="s">
        <v>770</v>
      </c>
    </row>
    <row r="212" spans="2:9" ht="25.5" customHeight="1">
      <c r="B212" s="63">
        <v>793</v>
      </c>
      <c r="C212" s="74">
        <v>1410051015816</v>
      </c>
      <c r="D212" s="74" t="e">
        <v>#N/A</v>
      </c>
      <c r="E212" s="81" t="s">
        <v>364</v>
      </c>
      <c r="F212" s="89" t="s">
        <v>423</v>
      </c>
      <c r="G212" s="90">
        <v>82</v>
      </c>
      <c r="H212" s="91" t="s">
        <v>771</v>
      </c>
      <c r="I212" s="91" t="s">
        <v>772</v>
      </c>
    </row>
    <row r="213" spans="2:9" ht="25.5" customHeight="1">
      <c r="B213" s="63">
        <v>794</v>
      </c>
      <c r="C213" s="74">
        <v>1410051015014</v>
      </c>
      <c r="D213" s="74" t="e">
        <v>#N/A</v>
      </c>
      <c r="E213" s="81" t="s">
        <v>364</v>
      </c>
      <c r="F213" s="89" t="s">
        <v>423</v>
      </c>
      <c r="G213" s="90">
        <v>82</v>
      </c>
      <c r="H213" s="91" t="s">
        <v>773</v>
      </c>
      <c r="I213" s="91" t="s">
        <v>774</v>
      </c>
    </row>
    <row r="214" spans="2:9" ht="25.5" customHeight="1">
      <c r="B214" s="63">
        <v>795</v>
      </c>
      <c r="C214" s="74">
        <v>1410051014439</v>
      </c>
      <c r="D214" s="74" t="e">
        <v>#N/A</v>
      </c>
      <c r="E214" s="81" t="s">
        <v>364</v>
      </c>
      <c r="F214" s="89" t="s">
        <v>423</v>
      </c>
      <c r="G214" s="90">
        <v>82</v>
      </c>
      <c r="H214" s="91" t="s">
        <v>775</v>
      </c>
      <c r="I214" s="91" t="s">
        <v>776</v>
      </c>
    </row>
    <row r="215" spans="2:9" ht="25.5" customHeight="1">
      <c r="B215" s="63">
        <v>796</v>
      </c>
      <c r="C215" s="74">
        <v>1410051014447</v>
      </c>
      <c r="D215" s="74" t="e">
        <v>#N/A</v>
      </c>
      <c r="E215" s="81" t="s">
        <v>364</v>
      </c>
      <c r="F215" s="89" t="s">
        <v>423</v>
      </c>
      <c r="G215" s="90">
        <v>82</v>
      </c>
      <c r="H215" s="91" t="s">
        <v>777</v>
      </c>
      <c r="I215" s="91" t="s">
        <v>778</v>
      </c>
    </row>
    <row r="216" spans="2:9" ht="25.5" customHeight="1">
      <c r="B216" s="63">
        <v>797</v>
      </c>
      <c r="C216" s="74">
        <v>1410051018349</v>
      </c>
      <c r="D216" s="74" t="e">
        <v>#N/A</v>
      </c>
      <c r="E216" s="81" t="s">
        <v>364</v>
      </c>
      <c r="F216" s="89" t="s">
        <v>423</v>
      </c>
      <c r="G216" s="90">
        <v>82</v>
      </c>
      <c r="H216" s="91" t="s">
        <v>779</v>
      </c>
      <c r="I216" s="91" t="s">
        <v>780</v>
      </c>
    </row>
    <row r="217" spans="2:9" ht="25.5" customHeight="1">
      <c r="B217" s="63">
        <v>798</v>
      </c>
      <c r="C217" s="74">
        <v>1410051018331</v>
      </c>
      <c r="D217" s="74" t="e">
        <v>#N/A</v>
      </c>
      <c r="E217" s="81" t="s">
        <v>364</v>
      </c>
      <c r="F217" s="89" t="s">
        <v>423</v>
      </c>
      <c r="G217" s="90">
        <v>82</v>
      </c>
      <c r="H217" s="91" t="s">
        <v>781</v>
      </c>
      <c r="I217" s="91" t="s">
        <v>782</v>
      </c>
    </row>
    <row r="218" spans="2:9" ht="25.5" customHeight="1">
      <c r="B218" s="63">
        <v>799</v>
      </c>
      <c r="C218" s="74">
        <v>1410051024404</v>
      </c>
      <c r="D218" s="74" t="e">
        <v>#N/A</v>
      </c>
      <c r="E218" s="81" t="s">
        <v>364</v>
      </c>
      <c r="F218" s="89" t="s">
        <v>423</v>
      </c>
      <c r="G218" s="90">
        <v>82</v>
      </c>
      <c r="H218" s="91" t="s">
        <v>783</v>
      </c>
      <c r="I218" s="91" t="s">
        <v>784</v>
      </c>
    </row>
    <row r="219" spans="2:9" ht="25.5" customHeight="1">
      <c r="B219" s="63">
        <v>800</v>
      </c>
      <c r="C219" s="74">
        <v>1410051014454</v>
      </c>
      <c r="D219" s="74" t="e">
        <v>#N/A</v>
      </c>
      <c r="E219" s="81" t="s">
        <v>364</v>
      </c>
      <c r="F219" s="89" t="s">
        <v>423</v>
      </c>
      <c r="G219" s="90">
        <v>82</v>
      </c>
      <c r="H219" s="91" t="s">
        <v>785</v>
      </c>
      <c r="I219" s="91" t="s">
        <v>786</v>
      </c>
    </row>
    <row r="220" spans="2:9" ht="25.5" customHeight="1">
      <c r="B220" s="63">
        <v>801</v>
      </c>
      <c r="C220" s="74">
        <v>1410051024875</v>
      </c>
      <c r="D220" s="74" t="e">
        <v>#N/A</v>
      </c>
      <c r="E220" s="81" t="s">
        <v>364</v>
      </c>
      <c r="F220" s="89" t="s">
        <v>423</v>
      </c>
      <c r="G220" s="90">
        <v>82</v>
      </c>
      <c r="H220" s="91" t="s">
        <v>787</v>
      </c>
      <c r="I220" s="91" t="s">
        <v>788</v>
      </c>
    </row>
    <row r="221" spans="2:9" ht="25.5" customHeight="1">
      <c r="B221" s="63">
        <v>802</v>
      </c>
      <c r="C221" s="74">
        <v>1410051014462</v>
      </c>
      <c r="D221" s="74" t="e">
        <v>#N/A</v>
      </c>
      <c r="E221" s="81" t="s">
        <v>364</v>
      </c>
      <c r="F221" s="89" t="s">
        <v>423</v>
      </c>
      <c r="G221" s="90">
        <v>82</v>
      </c>
      <c r="H221" s="91" t="s">
        <v>789</v>
      </c>
      <c r="I221" s="91" t="s">
        <v>790</v>
      </c>
    </row>
    <row r="222" spans="2:9" ht="25.5" customHeight="1">
      <c r="B222" s="63">
        <v>803</v>
      </c>
      <c r="C222" s="74">
        <v>1410051015246</v>
      </c>
      <c r="D222" s="74" t="e">
        <v>#N/A</v>
      </c>
      <c r="E222" s="81" t="s">
        <v>364</v>
      </c>
      <c r="F222" s="89" t="s">
        <v>423</v>
      </c>
      <c r="G222" s="90">
        <v>82</v>
      </c>
      <c r="H222" s="91" t="s">
        <v>791</v>
      </c>
      <c r="I222" s="91" t="s">
        <v>792</v>
      </c>
    </row>
    <row r="223" spans="2:9" ht="25.5" customHeight="1">
      <c r="B223" s="63">
        <v>804</v>
      </c>
      <c r="C223" s="74">
        <v>1410051017432</v>
      </c>
      <c r="D223" s="74" t="e">
        <v>#N/A</v>
      </c>
      <c r="E223" s="81" t="s">
        <v>364</v>
      </c>
      <c r="F223" s="89" t="s">
        <v>423</v>
      </c>
      <c r="G223" s="90">
        <v>82</v>
      </c>
      <c r="H223" s="91" t="s">
        <v>793</v>
      </c>
      <c r="I223" s="91" t="s">
        <v>794</v>
      </c>
    </row>
    <row r="224" spans="2:9" ht="25.5" customHeight="1">
      <c r="B224" s="63">
        <v>805</v>
      </c>
      <c r="C224" s="74">
        <v>1410051024396</v>
      </c>
      <c r="D224" s="74" t="e">
        <v>#N/A</v>
      </c>
      <c r="E224" s="81" t="s">
        <v>364</v>
      </c>
      <c r="F224" s="89" t="s">
        <v>423</v>
      </c>
      <c r="G224" s="90">
        <v>82</v>
      </c>
      <c r="H224" s="91" t="s">
        <v>795</v>
      </c>
      <c r="I224" s="91" t="s">
        <v>796</v>
      </c>
    </row>
    <row r="225" spans="2:9" ht="25.5" customHeight="1">
      <c r="B225" s="63">
        <v>806</v>
      </c>
      <c r="C225" s="74">
        <v>1410051017499</v>
      </c>
      <c r="D225" s="74" t="e">
        <v>#N/A</v>
      </c>
      <c r="E225" s="81" t="s">
        <v>364</v>
      </c>
      <c r="F225" s="89" t="s">
        <v>423</v>
      </c>
      <c r="G225" s="90">
        <v>82</v>
      </c>
      <c r="H225" s="91" t="s">
        <v>797</v>
      </c>
      <c r="I225" s="91" t="s">
        <v>798</v>
      </c>
    </row>
    <row r="226" spans="2:9" ht="25.5" customHeight="1">
      <c r="B226" s="63">
        <v>807</v>
      </c>
      <c r="C226" s="74">
        <v>1410051015824</v>
      </c>
      <c r="D226" s="74" t="e">
        <v>#N/A</v>
      </c>
      <c r="E226" s="81" t="s">
        <v>364</v>
      </c>
      <c r="F226" s="89" t="s">
        <v>423</v>
      </c>
      <c r="G226" s="90">
        <v>82</v>
      </c>
      <c r="H226" s="91" t="s">
        <v>799</v>
      </c>
      <c r="I226" s="91" t="s">
        <v>800</v>
      </c>
    </row>
    <row r="227" spans="2:9" ht="25.5" customHeight="1">
      <c r="B227" s="63">
        <v>808</v>
      </c>
      <c r="C227" s="74">
        <v>1410051015030</v>
      </c>
      <c r="D227" s="74" t="e">
        <v>#N/A</v>
      </c>
      <c r="E227" s="81" t="s">
        <v>364</v>
      </c>
      <c r="F227" s="89" t="s">
        <v>423</v>
      </c>
      <c r="G227" s="90">
        <v>82</v>
      </c>
      <c r="H227" s="91" t="s">
        <v>801</v>
      </c>
      <c r="I227" s="91" t="s">
        <v>802</v>
      </c>
    </row>
    <row r="228" spans="2:9" ht="25.5" customHeight="1">
      <c r="B228" s="63">
        <v>809</v>
      </c>
      <c r="C228" s="74">
        <v>1410051015048</v>
      </c>
      <c r="D228" s="74" t="e">
        <v>#N/A</v>
      </c>
      <c r="E228" s="81" t="s">
        <v>364</v>
      </c>
      <c r="F228" s="89" t="s">
        <v>423</v>
      </c>
      <c r="G228" s="90">
        <v>82</v>
      </c>
      <c r="H228" s="91" t="s">
        <v>803</v>
      </c>
      <c r="I228" s="91" t="s">
        <v>804</v>
      </c>
    </row>
    <row r="229" spans="2:9" ht="25.5" customHeight="1">
      <c r="B229" s="63">
        <v>810</v>
      </c>
      <c r="C229" s="74">
        <v>1410051014470</v>
      </c>
      <c r="D229" s="74" t="e">
        <v>#N/A</v>
      </c>
      <c r="E229" s="81" t="s">
        <v>364</v>
      </c>
      <c r="F229" s="89" t="s">
        <v>423</v>
      </c>
      <c r="G229" s="90">
        <v>82</v>
      </c>
      <c r="H229" s="91" t="s">
        <v>805</v>
      </c>
      <c r="I229" s="91" t="s">
        <v>806</v>
      </c>
    </row>
    <row r="230" spans="2:9" ht="25.5" customHeight="1">
      <c r="B230" s="63">
        <v>811</v>
      </c>
      <c r="C230" s="74">
        <v>1410051023471</v>
      </c>
      <c r="D230" s="74" t="e">
        <v>#N/A</v>
      </c>
      <c r="E230" s="81" t="s">
        <v>364</v>
      </c>
      <c r="F230" s="89" t="s">
        <v>423</v>
      </c>
      <c r="G230" s="90">
        <v>82</v>
      </c>
      <c r="H230" s="91" t="s">
        <v>807</v>
      </c>
      <c r="I230" s="91" t="s">
        <v>808</v>
      </c>
    </row>
    <row r="231" spans="2:9" ht="25.5" customHeight="1">
      <c r="B231" s="63">
        <v>812</v>
      </c>
      <c r="C231" s="74">
        <v>1410051015832</v>
      </c>
      <c r="D231" s="74" t="e">
        <v>#N/A</v>
      </c>
      <c r="E231" s="81" t="s">
        <v>364</v>
      </c>
      <c r="F231" s="89" t="s">
        <v>423</v>
      </c>
      <c r="G231" s="90">
        <v>82</v>
      </c>
      <c r="H231" s="91" t="s">
        <v>809</v>
      </c>
      <c r="I231" s="91" t="s">
        <v>810</v>
      </c>
    </row>
    <row r="232" spans="2:9" ht="25.5" customHeight="1">
      <c r="B232" s="63">
        <v>813</v>
      </c>
      <c r="C232" s="74">
        <v>1410051019834</v>
      </c>
      <c r="D232" s="74" t="e">
        <v>#N/A</v>
      </c>
      <c r="E232" s="81" t="s">
        <v>364</v>
      </c>
      <c r="F232" s="89" t="s">
        <v>423</v>
      </c>
      <c r="G232" s="90">
        <v>82</v>
      </c>
      <c r="H232" s="91" t="s">
        <v>811</v>
      </c>
      <c r="I232" s="91" t="s">
        <v>812</v>
      </c>
    </row>
    <row r="233" spans="2:9" ht="25.5" customHeight="1">
      <c r="B233" s="63">
        <v>814</v>
      </c>
      <c r="C233" s="74">
        <v>1410051017457</v>
      </c>
      <c r="D233" s="74" t="e">
        <v>#N/A</v>
      </c>
      <c r="E233" s="81" t="s">
        <v>364</v>
      </c>
      <c r="F233" s="89" t="s">
        <v>423</v>
      </c>
      <c r="G233" s="90">
        <v>82</v>
      </c>
      <c r="H233" s="91" t="s">
        <v>813</v>
      </c>
      <c r="I233" s="91" t="s">
        <v>814</v>
      </c>
    </row>
    <row r="234" spans="2:9" ht="25.5" customHeight="1">
      <c r="B234" s="63">
        <v>815</v>
      </c>
      <c r="C234" s="74">
        <v>1410051017465</v>
      </c>
      <c r="D234" s="74" t="e">
        <v>#N/A</v>
      </c>
      <c r="E234" s="81" t="s">
        <v>364</v>
      </c>
      <c r="F234" s="89" t="s">
        <v>423</v>
      </c>
      <c r="G234" s="90">
        <v>82</v>
      </c>
      <c r="H234" s="91" t="s">
        <v>815</v>
      </c>
      <c r="I234" s="91" t="s">
        <v>816</v>
      </c>
    </row>
    <row r="235" spans="2:9" ht="25.5" customHeight="1">
      <c r="B235" s="63">
        <v>816</v>
      </c>
      <c r="C235" s="74">
        <v>1410051015261</v>
      </c>
      <c r="D235" s="74" t="e">
        <v>#N/A</v>
      </c>
      <c r="E235" s="81" t="s">
        <v>364</v>
      </c>
      <c r="F235" s="89" t="s">
        <v>423</v>
      </c>
      <c r="G235" s="90">
        <v>82</v>
      </c>
      <c r="H235" s="91" t="s">
        <v>817</v>
      </c>
      <c r="I235" s="91" t="s">
        <v>818</v>
      </c>
    </row>
    <row r="236" spans="2:9" ht="25.5" customHeight="1">
      <c r="B236" s="63">
        <v>817</v>
      </c>
      <c r="C236" s="74">
        <v>1410051017473</v>
      </c>
      <c r="D236" s="74" t="e">
        <v>#N/A</v>
      </c>
      <c r="E236" s="81" t="s">
        <v>364</v>
      </c>
      <c r="F236" s="89" t="s">
        <v>423</v>
      </c>
      <c r="G236" s="90">
        <v>82</v>
      </c>
      <c r="H236" s="91" t="s">
        <v>819</v>
      </c>
      <c r="I236" s="91" t="s">
        <v>820</v>
      </c>
    </row>
    <row r="237" spans="2:9" ht="25.5" customHeight="1">
      <c r="B237" s="63">
        <v>818</v>
      </c>
      <c r="C237" s="74">
        <v>1410051017481</v>
      </c>
      <c r="D237" s="74" t="e">
        <v>#N/A</v>
      </c>
      <c r="E237" s="81" t="s">
        <v>364</v>
      </c>
      <c r="F237" s="89" t="s">
        <v>423</v>
      </c>
      <c r="G237" s="90">
        <v>82</v>
      </c>
      <c r="H237" s="91" t="s">
        <v>821</v>
      </c>
      <c r="I237" s="91" t="s">
        <v>822</v>
      </c>
    </row>
    <row r="238" spans="2:9" ht="25.5" customHeight="1">
      <c r="B238" s="63">
        <v>53</v>
      </c>
      <c r="C238" s="96">
        <v>1410051017119</v>
      </c>
      <c r="D238" s="74" t="e">
        <v>#N/A</v>
      </c>
      <c r="E238" s="81" t="s">
        <v>364</v>
      </c>
      <c r="F238" s="81" t="s">
        <v>416</v>
      </c>
      <c r="G238" s="82">
        <v>80</v>
      </c>
      <c r="H238" s="97" t="s">
        <v>823</v>
      </c>
      <c r="I238" s="91" t="s">
        <v>824</v>
      </c>
    </row>
    <row r="239" spans="2:9" ht="25.5" customHeight="1">
      <c r="B239" s="63">
        <v>94</v>
      </c>
      <c r="C239" s="74">
        <v>1410051025773</v>
      </c>
      <c r="D239" s="74">
        <v>1</v>
      </c>
      <c r="E239" s="89" t="s">
        <v>374</v>
      </c>
      <c r="F239" s="89" t="s">
        <v>444</v>
      </c>
      <c r="G239" s="90">
        <v>30</v>
      </c>
      <c r="H239" s="91" t="s">
        <v>825</v>
      </c>
      <c r="I239" s="91" t="s">
        <v>826</v>
      </c>
    </row>
    <row r="240" spans="2:9" ht="25.5" customHeight="1">
      <c r="B240" s="63">
        <v>95</v>
      </c>
      <c r="C240" s="74">
        <v>1410051026805</v>
      </c>
      <c r="D240" s="74">
        <v>1</v>
      </c>
      <c r="E240" s="89" t="s">
        <v>374</v>
      </c>
      <c r="F240" s="89" t="s">
        <v>444</v>
      </c>
      <c r="G240" s="90">
        <v>30</v>
      </c>
      <c r="H240" s="91" t="s">
        <v>827</v>
      </c>
      <c r="I240" s="91" t="s">
        <v>828</v>
      </c>
    </row>
    <row r="241" spans="2:9" ht="25.5" customHeight="1">
      <c r="B241" s="63">
        <v>318</v>
      </c>
      <c r="C241" s="74">
        <v>1410051026623</v>
      </c>
      <c r="D241" s="74" t="e">
        <v>#N/A</v>
      </c>
      <c r="E241" s="81" t="s">
        <v>364</v>
      </c>
      <c r="F241" s="89" t="s">
        <v>416</v>
      </c>
      <c r="G241" s="90">
        <v>80</v>
      </c>
      <c r="H241" s="91" t="s">
        <v>829</v>
      </c>
      <c r="I241" s="91" t="s">
        <v>830</v>
      </c>
    </row>
    <row r="242" spans="2:9" ht="25.5" customHeight="1">
      <c r="B242" s="63">
        <v>319</v>
      </c>
      <c r="C242" s="74">
        <v>1410051026516</v>
      </c>
      <c r="D242" s="74" t="e">
        <v>#N/A</v>
      </c>
      <c r="E242" s="81" t="s">
        <v>364</v>
      </c>
      <c r="F242" s="89" t="s">
        <v>416</v>
      </c>
      <c r="G242" s="90">
        <v>80</v>
      </c>
      <c r="H242" s="91" t="s">
        <v>831</v>
      </c>
      <c r="I242" s="91" t="s">
        <v>832</v>
      </c>
    </row>
    <row r="243" spans="2:9" ht="25.5" customHeight="1">
      <c r="B243" s="63">
        <v>320</v>
      </c>
      <c r="C243" s="74">
        <v>1410051025427</v>
      </c>
      <c r="D243" s="74" t="e">
        <v>#N/A</v>
      </c>
      <c r="E243" s="81" t="s">
        <v>364</v>
      </c>
      <c r="F243" s="89" t="s">
        <v>416</v>
      </c>
      <c r="G243" s="90">
        <v>80</v>
      </c>
      <c r="H243" s="91" t="s">
        <v>833</v>
      </c>
      <c r="I243" s="91" t="s">
        <v>834</v>
      </c>
    </row>
    <row r="244" spans="2:9" ht="25.5" customHeight="1">
      <c r="B244" s="63">
        <v>321</v>
      </c>
      <c r="C244" s="74">
        <v>1410051027605</v>
      </c>
      <c r="D244" s="74" t="e">
        <v>#N/A</v>
      </c>
      <c r="E244" s="81" t="s">
        <v>364</v>
      </c>
      <c r="F244" s="89" t="s">
        <v>416</v>
      </c>
      <c r="G244" s="90">
        <v>80</v>
      </c>
      <c r="H244" s="91" t="s">
        <v>835</v>
      </c>
      <c r="I244" s="91" t="s">
        <v>836</v>
      </c>
    </row>
    <row r="245" spans="2:9" ht="39.75" customHeight="1">
      <c r="B245" s="63">
        <v>322</v>
      </c>
      <c r="C245" s="74">
        <v>1410051025500</v>
      </c>
      <c r="D245" s="74" t="e">
        <v>#N/A</v>
      </c>
      <c r="E245" s="81" t="s">
        <v>364</v>
      </c>
      <c r="F245" s="89" t="s">
        <v>416</v>
      </c>
      <c r="G245" s="90">
        <v>80</v>
      </c>
      <c r="H245" s="91" t="s">
        <v>837</v>
      </c>
      <c r="I245" s="91" t="s">
        <v>838</v>
      </c>
    </row>
    <row r="246" spans="2:9" ht="25.5" customHeight="1">
      <c r="B246" s="63">
        <v>323</v>
      </c>
      <c r="C246" s="74">
        <v>1410051027530</v>
      </c>
      <c r="D246" s="74" t="e">
        <v>#N/A</v>
      </c>
      <c r="E246" s="81" t="s">
        <v>364</v>
      </c>
      <c r="F246" s="89" t="s">
        <v>416</v>
      </c>
      <c r="G246" s="90">
        <v>80</v>
      </c>
      <c r="H246" s="91" t="s">
        <v>839</v>
      </c>
      <c r="I246" s="91" t="s">
        <v>840</v>
      </c>
    </row>
    <row r="247" spans="2:9" ht="25.5" customHeight="1">
      <c r="B247" s="63">
        <v>324</v>
      </c>
      <c r="C247" s="74">
        <v>1410051026789</v>
      </c>
      <c r="D247" s="74" t="e">
        <v>#N/A</v>
      </c>
      <c r="E247" s="81" t="s">
        <v>364</v>
      </c>
      <c r="F247" s="89" t="s">
        <v>416</v>
      </c>
      <c r="G247" s="90">
        <v>80</v>
      </c>
      <c r="H247" s="91" t="s">
        <v>841</v>
      </c>
      <c r="I247" s="91" t="s">
        <v>842</v>
      </c>
    </row>
    <row r="248" spans="2:9" ht="25.5" customHeight="1">
      <c r="B248" s="63">
        <v>325</v>
      </c>
      <c r="C248" s="74">
        <v>1410051025641</v>
      </c>
      <c r="D248" s="74" t="e">
        <v>#N/A</v>
      </c>
      <c r="E248" s="81" t="s">
        <v>364</v>
      </c>
      <c r="F248" s="89" t="s">
        <v>416</v>
      </c>
      <c r="G248" s="90">
        <v>80</v>
      </c>
      <c r="H248" s="91" t="s">
        <v>843</v>
      </c>
      <c r="I248" s="91" t="s">
        <v>844</v>
      </c>
    </row>
    <row r="249" spans="2:9" ht="32.25" customHeight="1">
      <c r="B249" s="63">
        <v>328</v>
      </c>
      <c r="C249" s="74">
        <v>1410051027548</v>
      </c>
      <c r="D249" s="74" t="e">
        <v>#N/A</v>
      </c>
      <c r="E249" s="81" t="s">
        <v>364</v>
      </c>
      <c r="F249" s="89" t="s">
        <v>416</v>
      </c>
      <c r="G249" s="90">
        <v>80</v>
      </c>
      <c r="H249" s="91" t="s">
        <v>845</v>
      </c>
      <c r="I249" s="91" t="s">
        <v>846</v>
      </c>
    </row>
    <row r="250" spans="2:9" ht="25.5" customHeight="1">
      <c r="B250" s="63">
        <v>329</v>
      </c>
      <c r="C250" s="74">
        <v>1410051027977</v>
      </c>
      <c r="D250" s="74" t="e">
        <v>#N/A</v>
      </c>
      <c r="E250" s="81" t="s">
        <v>364</v>
      </c>
      <c r="F250" s="89" t="s">
        <v>416</v>
      </c>
      <c r="G250" s="90">
        <v>80</v>
      </c>
      <c r="H250" s="91" t="s">
        <v>847</v>
      </c>
      <c r="I250" s="91" t="s">
        <v>848</v>
      </c>
    </row>
    <row r="251" spans="2:9" ht="25.5" customHeight="1">
      <c r="B251" s="63">
        <v>330</v>
      </c>
      <c r="C251" s="74">
        <v>1410051025591</v>
      </c>
      <c r="D251" s="74" t="e">
        <v>#N/A</v>
      </c>
      <c r="E251" s="81" t="s">
        <v>364</v>
      </c>
      <c r="F251" s="89" t="s">
        <v>416</v>
      </c>
      <c r="G251" s="90">
        <v>80</v>
      </c>
      <c r="H251" s="91" t="s">
        <v>849</v>
      </c>
      <c r="I251" s="91" t="s">
        <v>850</v>
      </c>
    </row>
    <row r="252" spans="2:9" ht="25.5" customHeight="1">
      <c r="B252" s="63">
        <v>331</v>
      </c>
      <c r="C252" s="74">
        <v>1410051027944</v>
      </c>
      <c r="D252" s="74" t="e">
        <v>#N/A</v>
      </c>
      <c r="E252" s="81" t="s">
        <v>364</v>
      </c>
      <c r="F252" s="89" t="s">
        <v>416</v>
      </c>
      <c r="G252" s="90">
        <v>80</v>
      </c>
      <c r="H252" s="91" t="s">
        <v>851</v>
      </c>
      <c r="I252" s="91" t="s">
        <v>852</v>
      </c>
    </row>
    <row r="253" spans="2:9" ht="25.5" customHeight="1">
      <c r="B253" s="63">
        <v>332</v>
      </c>
      <c r="C253" s="74">
        <v>1410051027142</v>
      </c>
      <c r="D253" s="74" t="e">
        <v>#N/A</v>
      </c>
      <c r="E253" s="81" t="s">
        <v>364</v>
      </c>
      <c r="F253" s="89" t="s">
        <v>416</v>
      </c>
      <c r="G253" s="90">
        <v>80</v>
      </c>
      <c r="H253" s="91" t="s">
        <v>853</v>
      </c>
      <c r="I253" s="91" t="s">
        <v>854</v>
      </c>
    </row>
    <row r="254" spans="2:9" ht="25.5" customHeight="1">
      <c r="B254" s="63">
        <v>333</v>
      </c>
      <c r="C254" s="74">
        <v>1410051025468</v>
      </c>
      <c r="D254" s="74" t="e">
        <v>#N/A</v>
      </c>
      <c r="E254" s="81" t="s">
        <v>364</v>
      </c>
      <c r="F254" s="89" t="s">
        <v>416</v>
      </c>
      <c r="G254" s="90">
        <v>80</v>
      </c>
      <c r="H254" s="91" t="s">
        <v>855</v>
      </c>
      <c r="I254" s="91" t="s">
        <v>856</v>
      </c>
    </row>
    <row r="255" spans="2:9" ht="25.5" customHeight="1">
      <c r="B255" s="63">
        <v>334</v>
      </c>
      <c r="C255" s="74">
        <v>1410051027159</v>
      </c>
      <c r="D255" s="74" t="e">
        <v>#N/A</v>
      </c>
      <c r="E255" s="81" t="s">
        <v>364</v>
      </c>
      <c r="F255" s="89" t="s">
        <v>416</v>
      </c>
      <c r="G255" s="90">
        <v>80</v>
      </c>
      <c r="H255" s="91" t="s">
        <v>857</v>
      </c>
      <c r="I255" s="91" t="s">
        <v>858</v>
      </c>
    </row>
    <row r="256" spans="2:9" ht="25.5" customHeight="1">
      <c r="B256" s="63">
        <v>335</v>
      </c>
      <c r="C256" s="74">
        <v>1410051027910</v>
      </c>
      <c r="D256" s="74" t="e">
        <v>#N/A</v>
      </c>
      <c r="E256" s="81" t="s">
        <v>364</v>
      </c>
      <c r="F256" s="89" t="s">
        <v>416</v>
      </c>
      <c r="G256" s="90">
        <v>80</v>
      </c>
      <c r="H256" s="91" t="s">
        <v>859</v>
      </c>
      <c r="I256" s="91" t="s">
        <v>860</v>
      </c>
    </row>
    <row r="257" spans="2:9" ht="25.5" customHeight="1">
      <c r="B257" s="63">
        <v>336</v>
      </c>
      <c r="C257" s="74">
        <v>1410051026003</v>
      </c>
      <c r="D257" s="74" t="e">
        <v>#N/A</v>
      </c>
      <c r="E257" s="81" t="s">
        <v>364</v>
      </c>
      <c r="F257" s="89" t="s">
        <v>416</v>
      </c>
      <c r="G257" s="90">
        <v>80</v>
      </c>
      <c r="H257" s="91" t="s">
        <v>861</v>
      </c>
      <c r="I257" s="91" t="s">
        <v>862</v>
      </c>
    </row>
    <row r="258" spans="2:9" ht="25.5" customHeight="1">
      <c r="B258" s="63">
        <v>337</v>
      </c>
      <c r="C258" s="74">
        <v>1410051027928</v>
      </c>
      <c r="D258" s="74" t="e">
        <v>#N/A</v>
      </c>
      <c r="E258" s="81" t="s">
        <v>364</v>
      </c>
      <c r="F258" s="89" t="s">
        <v>416</v>
      </c>
      <c r="G258" s="90">
        <v>80</v>
      </c>
      <c r="H258" s="91" t="s">
        <v>863</v>
      </c>
      <c r="I258" s="91" t="s">
        <v>864</v>
      </c>
    </row>
    <row r="259" spans="2:9" ht="25.5" customHeight="1">
      <c r="B259" s="63">
        <v>338</v>
      </c>
      <c r="C259" s="74">
        <v>1410051025633</v>
      </c>
      <c r="D259" s="74" t="e">
        <v>#N/A</v>
      </c>
      <c r="E259" s="81" t="s">
        <v>364</v>
      </c>
      <c r="F259" s="89" t="s">
        <v>416</v>
      </c>
      <c r="G259" s="90">
        <v>80</v>
      </c>
      <c r="H259" s="91" t="s">
        <v>865</v>
      </c>
      <c r="I259" s="91" t="s">
        <v>866</v>
      </c>
    </row>
    <row r="260" spans="2:9" ht="25.5" customHeight="1">
      <c r="B260" s="63">
        <v>339</v>
      </c>
      <c r="C260" s="74">
        <v>1410051025476</v>
      </c>
      <c r="D260" s="74" t="e">
        <v>#N/A</v>
      </c>
      <c r="E260" s="81" t="s">
        <v>364</v>
      </c>
      <c r="F260" s="89" t="s">
        <v>416</v>
      </c>
      <c r="G260" s="90">
        <v>80</v>
      </c>
      <c r="H260" s="91" t="s">
        <v>867</v>
      </c>
      <c r="I260" s="91" t="s">
        <v>868</v>
      </c>
    </row>
    <row r="261" spans="2:9" ht="25.5" customHeight="1">
      <c r="B261" s="63">
        <v>340</v>
      </c>
      <c r="C261" s="74">
        <v>1410051027878</v>
      </c>
      <c r="D261" s="74" t="e">
        <v>#N/A</v>
      </c>
      <c r="E261" s="81" t="s">
        <v>364</v>
      </c>
      <c r="F261" s="89" t="s">
        <v>416</v>
      </c>
      <c r="G261" s="90">
        <v>80</v>
      </c>
      <c r="H261" s="91" t="s">
        <v>869</v>
      </c>
      <c r="I261" s="91" t="s">
        <v>870</v>
      </c>
    </row>
    <row r="262" spans="2:9" ht="25.5" customHeight="1">
      <c r="B262" s="63">
        <v>341</v>
      </c>
      <c r="C262" s="74">
        <v>1410051025971</v>
      </c>
      <c r="D262" s="74" t="e">
        <v>#N/A</v>
      </c>
      <c r="E262" s="81" t="s">
        <v>364</v>
      </c>
      <c r="F262" s="89" t="s">
        <v>416</v>
      </c>
      <c r="G262" s="90">
        <v>80</v>
      </c>
      <c r="H262" s="91" t="s">
        <v>871</v>
      </c>
      <c r="I262" s="91" t="s">
        <v>872</v>
      </c>
    </row>
    <row r="263" spans="2:9" ht="25.5" customHeight="1">
      <c r="B263" s="63">
        <v>342</v>
      </c>
      <c r="C263" s="74">
        <v>1410051026680</v>
      </c>
      <c r="D263" s="74" t="e">
        <v>#N/A</v>
      </c>
      <c r="E263" s="81" t="s">
        <v>364</v>
      </c>
      <c r="F263" s="89" t="s">
        <v>416</v>
      </c>
      <c r="G263" s="90">
        <v>80</v>
      </c>
      <c r="H263" s="91" t="s">
        <v>873</v>
      </c>
      <c r="I263" s="91" t="s">
        <v>874</v>
      </c>
    </row>
    <row r="264" spans="2:9" ht="25.5" customHeight="1">
      <c r="B264" s="63">
        <v>343</v>
      </c>
      <c r="C264" s="74">
        <v>1410051026631</v>
      </c>
      <c r="D264" s="74" t="e">
        <v>#N/A</v>
      </c>
      <c r="E264" s="81" t="s">
        <v>364</v>
      </c>
      <c r="F264" s="89" t="s">
        <v>416</v>
      </c>
      <c r="G264" s="90">
        <v>80</v>
      </c>
      <c r="H264" s="91" t="s">
        <v>875</v>
      </c>
      <c r="I264" s="91" t="s">
        <v>876</v>
      </c>
    </row>
    <row r="265" spans="2:9" ht="25.5" customHeight="1">
      <c r="B265" s="63">
        <v>344</v>
      </c>
      <c r="C265" s="74">
        <v>1410051025989</v>
      </c>
      <c r="D265" s="74" t="e">
        <v>#N/A</v>
      </c>
      <c r="E265" s="81" t="s">
        <v>364</v>
      </c>
      <c r="F265" s="89" t="s">
        <v>416</v>
      </c>
      <c r="G265" s="90">
        <v>80</v>
      </c>
      <c r="H265" s="91" t="s">
        <v>877</v>
      </c>
      <c r="I265" s="91" t="s">
        <v>878</v>
      </c>
    </row>
    <row r="266" spans="2:9" ht="25.5" customHeight="1">
      <c r="B266" s="63">
        <v>345</v>
      </c>
      <c r="C266" s="74">
        <v>1410051026029</v>
      </c>
      <c r="D266" s="74" t="e">
        <v>#N/A</v>
      </c>
      <c r="E266" s="81" t="s">
        <v>364</v>
      </c>
      <c r="F266" s="89" t="s">
        <v>416</v>
      </c>
      <c r="G266" s="90">
        <v>80</v>
      </c>
      <c r="H266" s="91" t="s">
        <v>879</v>
      </c>
      <c r="I266" s="91" t="s">
        <v>880</v>
      </c>
    </row>
    <row r="267" spans="2:9" ht="25.5" customHeight="1">
      <c r="B267" s="63">
        <v>346</v>
      </c>
      <c r="C267" s="74">
        <v>1410051027225</v>
      </c>
      <c r="D267" s="74" t="e">
        <v>#N/A</v>
      </c>
      <c r="E267" s="81" t="s">
        <v>364</v>
      </c>
      <c r="F267" s="89" t="s">
        <v>416</v>
      </c>
      <c r="G267" s="90">
        <v>80</v>
      </c>
      <c r="H267" s="91" t="s">
        <v>881</v>
      </c>
      <c r="I267" s="91" t="s">
        <v>882</v>
      </c>
    </row>
    <row r="268" spans="2:9" ht="25.5" customHeight="1">
      <c r="B268" s="63">
        <v>347</v>
      </c>
      <c r="C268" s="74">
        <v>1410051027126</v>
      </c>
      <c r="D268" s="74" t="e">
        <v>#N/A</v>
      </c>
      <c r="E268" s="81" t="s">
        <v>364</v>
      </c>
      <c r="F268" s="89" t="s">
        <v>416</v>
      </c>
      <c r="G268" s="90">
        <v>80</v>
      </c>
      <c r="H268" s="91" t="s">
        <v>883</v>
      </c>
      <c r="I268" s="91" t="s">
        <v>884</v>
      </c>
    </row>
    <row r="269" spans="2:9" ht="25.5" customHeight="1">
      <c r="B269" s="63">
        <v>348</v>
      </c>
      <c r="C269" s="74">
        <v>1410051027589</v>
      </c>
      <c r="D269" s="74" t="e">
        <v>#N/A</v>
      </c>
      <c r="E269" s="81" t="s">
        <v>364</v>
      </c>
      <c r="F269" s="89" t="s">
        <v>416</v>
      </c>
      <c r="G269" s="90">
        <v>80</v>
      </c>
      <c r="H269" s="91" t="s">
        <v>885</v>
      </c>
      <c r="I269" s="91" t="s">
        <v>886</v>
      </c>
    </row>
    <row r="270" spans="2:9" ht="25.5" customHeight="1">
      <c r="B270" s="63">
        <v>349</v>
      </c>
      <c r="C270" s="74">
        <v>1410051027233</v>
      </c>
      <c r="D270" s="74" t="e">
        <v>#N/A</v>
      </c>
      <c r="E270" s="81" t="s">
        <v>364</v>
      </c>
      <c r="F270" s="89" t="s">
        <v>416</v>
      </c>
      <c r="G270" s="90">
        <v>80</v>
      </c>
      <c r="H270" s="91" t="s">
        <v>887</v>
      </c>
      <c r="I270" s="91" t="s">
        <v>888</v>
      </c>
    </row>
    <row r="271" spans="2:9" ht="25.5" customHeight="1">
      <c r="B271" s="63">
        <v>350</v>
      </c>
      <c r="C271" s="74">
        <v>1410051026730</v>
      </c>
      <c r="D271" s="74" t="e">
        <v>#N/A</v>
      </c>
      <c r="E271" s="81" t="s">
        <v>364</v>
      </c>
      <c r="F271" s="89" t="s">
        <v>416</v>
      </c>
      <c r="G271" s="90">
        <v>80</v>
      </c>
      <c r="H271" s="91" t="s">
        <v>889</v>
      </c>
      <c r="I271" s="91" t="s">
        <v>890</v>
      </c>
    </row>
    <row r="272" spans="2:9" ht="25.5" customHeight="1">
      <c r="B272" s="63">
        <v>605</v>
      </c>
      <c r="C272" s="74">
        <v>1410051018232</v>
      </c>
      <c r="D272" s="74" t="e">
        <v>#N/A</v>
      </c>
      <c r="E272" s="81" t="s">
        <v>364</v>
      </c>
      <c r="F272" s="89" t="s">
        <v>416</v>
      </c>
      <c r="G272" s="90">
        <v>80</v>
      </c>
      <c r="H272" s="91" t="s">
        <v>891</v>
      </c>
      <c r="I272" s="91" t="s">
        <v>892</v>
      </c>
    </row>
    <row r="273" spans="2:9" ht="25.5" customHeight="1">
      <c r="B273" s="63">
        <v>606</v>
      </c>
      <c r="C273" s="74">
        <v>1410051017242</v>
      </c>
      <c r="D273" s="74" t="e">
        <v>#N/A</v>
      </c>
      <c r="E273" s="81" t="s">
        <v>364</v>
      </c>
      <c r="F273" s="89" t="s">
        <v>416</v>
      </c>
      <c r="G273" s="90">
        <v>80</v>
      </c>
      <c r="H273" s="91" t="s">
        <v>893</v>
      </c>
      <c r="I273" s="91" t="s">
        <v>894</v>
      </c>
    </row>
    <row r="274" spans="2:9" ht="25.5" customHeight="1">
      <c r="B274" s="63">
        <v>607</v>
      </c>
      <c r="C274" s="74">
        <v>1410051026466</v>
      </c>
      <c r="D274" s="74" t="e">
        <v>#N/A</v>
      </c>
      <c r="E274" s="81" t="s">
        <v>364</v>
      </c>
      <c r="F274" s="89" t="s">
        <v>416</v>
      </c>
      <c r="G274" s="90">
        <v>80</v>
      </c>
      <c r="H274" s="91" t="s">
        <v>895</v>
      </c>
      <c r="I274" s="91" t="s">
        <v>896</v>
      </c>
    </row>
    <row r="275" spans="2:9" ht="25.5" customHeight="1">
      <c r="B275" s="63">
        <v>608</v>
      </c>
      <c r="C275" s="74">
        <v>1410051017093</v>
      </c>
      <c r="D275" s="74" t="e">
        <v>#N/A</v>
      </c>
      <c r="E275" s="81" t="s">
        <v>364</v>
      </c>
      <c r="F275" s="89" t="s">
        <v>416</v>
      </c>
      <c r="G275" s="90">
        <v>80</v>
      </c>
      <c r="H275" s="91" t="s">
        <v>897</v>
      </c>
      <c r="I275" s="91" t="s">
        <v>898</v>
      </c>
    </row>
    <row r="276" spans="2:9" ht="25.5" customHeight="1">
      <c r="B276" s="63">
        <v>609</v>
      </c>
      <c r="C276" s="74">
        <v>1410051017101</v>
      </c>
      <c r="D276" s="74" t="e">
        <v>#N/A</v>
      </c>
      <c r="E276" s="81" t="s">
        <v>364</v>
      </c>
      <c r="F276" s="89" t="s">
        <v>416</v>
      </c>
      <c r="G276" s="90">
        <v>80</v>
      </c>
      <c r="H276" s="91" t="s">
        <v>899</v>
      </c>
      <c r="I276" s="91" t="s">
        <v>900</v>
      </c>
    </row>
    <row r="277" spans="2:9" ht="25.5" customHeight="1">
      <c r="B277" s="63">
        <v>610</v>
      </c>
      <c r="C277" s="74">
        <v>1410051018216</v>
      </c>
      <c r="D277" s="74" t="e">
        <v>#N/A</v>
      </c>
      <c r="E277" s="81" t="s">
        <v>364</v>
      </c>
      <c r="F277" s="89" t="s">
        <v>416</v>
      </c>
      <c r="G277" s="90">
        <v>80</v>
      </c>
      <c r="H277" s="91" t="s">
        <v>901</v>
      </c>
      <c r="I277" s="91" t="s">
        <v>902</v>
      </c>
    </row>
    <row r="278" spans="2:9" ht="25.5" customHeight="1">
      <c r="B278" s="63">
        <v>611</v>
      </c>
      <c r="C278" s="74">
        <v>1410051014884</v>
      </c>
      <c r="D278" s="74" t="e">
        <v>#N/A</v>
      </c>
      <c r="E278" s="81" t="s">
        <v>364</v>
      </c>
      <c r="F278" s="89" t="s">
        <v>416</v>
      </c>
      <c r="G278" s="90">
        <v>80</v>
      </c>
      <c r="H278" s="91" t="s">
        <v>903</v>
      </c>
      <c r="I278" s="91" t="s">
        <v>904</v>
      </c>
    </row>
    <row r="279" spans="2:9" ht="25.5" customHeight="1">
      <c r="B279" s="63">
        <v>612</v>
      </c>
      <c r="C279" s="74">
        <v>1410051024974</v>
      </c>
      <c r="D279" s="74" t="e">
        <v>#N/A</v>
      </c>
      <c r="E279" s="81" t="s">
        <v>364</v>
      </c>
      <c r="F279" s="89" t="s">
        <v>416</v>
      </c>
      <c r="G279" s="90">
        <v>80</v>
      </c>
      <c r="H279" s="91" t="s">
        <v>905</v>
      </c>
      <c r="I279" s="91" t="s">
        <v>906</v>
      </c>
    </row>
    <row r="280" spans="2:9" ht="33" customHeight="1">
      <c r="B280" s="63">
        <v>613</v>
      </c>
      <c r="C280" s="74">
        <v>1410051017127</v>
      </c>
      <c r="D280" s="74" t="e">
        <v>#N/A</v>
      </c>
      <c r="E280" s="81" t="s">
        <v>364</v>
      </c>
      <c r="F280" s="89" t="s">
        <v>416</v>
      </c>
      <c r="G280" s="90">
        <v>80</v>
      </c>
      <c r="H280" s="91" t="s">
        <v>907</v>
      </c>
      <c r="I280" s="91" t="s">
        <v>908</v>
      </c>
    </row>
    <row r="281" spans="2:9" ht="37.5" customHeight="1">
      <c r="B281" s="63">
        <v>614</v>
      </c>
      <c r="C281" s="74">
        <v>1410051017135</v>
      </c>
      <c r="D281" s="74" t="e">
        <v>#N/A</v>
      </c>
      <c r="E281" s="81" t="s">
        <v>364</v>
      </c>
      <c r="F281" s="89" t="s">
        <v>416</v>
      </c>
      <c r="G281" s="90">
        <v>80</v>
      </c>
      <c r="H281" s="91" t="s">
        <v>909</v>
      </c>
      <c r="I281" s="91" t="s">
        <v>910</v>
      </c>
    </row>
    <row r="282" spans="2:9" ht="25.5" customHeight="1">
      <c r="B282" s="63">
        <v>615</v>
      </c>
      <c r="C282" s="74">
        <v>1410051019636</v>
      </c>
      <c r="D282" s="74" t="e">
        <v>#N/A</v>
      </c>
      <c r="E282" s="81" t="s">
        <v>364</v>
      </c>
      <c r="F282" s="89" t="s">
        <v>416</v>
      </c>
      <c r="G282" s="90">
        <v>80</v>
      </c>
      <c r="H282" s="91" t="s">
        <v>911</v>
      </c>
      <c r="I282" s="91" t="s">
        <v>912</v>
      </c>
    </row>
    <row r="283" spans="2:9" ht="25.5" customHeight="1">
      <c r="B283" s="63">
        <v>616</v>
      </c>
      <c r="C283" s="74">
        <v>1410051015600</v>
      </c>
      <c r="D283" s="74" t="e">
        <v>#N/A</v>
      </c>
      <c r="E283" s="81" t="s">
        <v>364</v>
      </c>
      <c r="F283" s="89" t="s">
        <v>416</v>
      </c>
      <c r="G283" s="90">
        <v>80</v>
      </c>
      <c r="H283" s="91" t="s">
        <v>913</v>
      </c>
      <c r="I283" s="91" t="s">
        <v>914</v>
      </c>
    </row>
    <row r="284" spans="2:9" ht="25.5" customHeight="1">
      <c r="B284" s="63">
        <v>617</v>
      </c>
      <c r="C284" s="74">
        <v>1410051015592</v>
      </c>
      <c r="D284" s="74" t="e">
        <v>#N/A</v>
      </c>
      <c r="E284" s="81" t="s">
        <v>364</v>
      </c>
      <c r="F284" s="89" t="s">
        <v>416</v>
      </c>
      <c r="G284" s="90">
        <v>80</v>
      </c>
      <c r="H284" s="91" t="s">
        <v>915</v>
      </c>
      <c r="I284" s="91" t="s">
        <v>916</v>
      </c>
    </row>
    <row r="285" spans="2:9" ht="25.5" customHeight="1">
      <c r="B285" s="63">
        <v>618</v>
      </c>
      <c r="C285" s="74">
        <v>1410051015212</v>
      </c>
      <c r="D285" s="74" t="e">
        <v>#N/A</v>
      </c>
      <c r="E285" s="81" t="s">
        <v>364</v>
      </c>
      <c r="F285" s="89" t="s">
        <v>416</v>
      </c>
      <c r="G285" s="90">
        <v>80</v>
      </c>
      <c r="H285" s="91" t="s">
        <v>917</v>
      </c>
      <c r="I285" s="91" t="s">
        <v>918</v>
      </c>
    </row>
    <row r="286" spans="2:9" ht="25.5" customHeight="1">
      <c r="B286" s="63">
        <v>619</v>
      </c>
      <c r="C286" s="74">
        <v>1410051025856</v>
      </c>
      <c r="D286" s="74" t="e">
        <v>#N/A</v>
      </c>
      <c r="E286" s="81" t="s">
        <v>364</v>
      </c>
      <c r="F286" s="89" t="s">
        <v>416</v>
      </c>
      <c r="G286" s="90">
        <v>80</v>
      </c>
      <c r="H286" s="91" t="s">
        <v>919</v>
      </c>
      <c r="I286" s="91" t="s">
        <v>920</v>
      </c>
    </row>
    <row r="287" spans="2:9" ht="25.5" customHeight="1">
      <c r="B287" s="63">
        <v>620</v>
      </c>
      <c r="C287" s="74">
        <v>1410051015618</v>
      </c>
      <c r="D287" s="74" t="e">
        <v>#N/A</v>
      </c>
      <c r="E287" s="81" t="s">
        <v>364</v>
      </c>
      <c r="F287" s="89" t="s">
        <v>416</v>
      </c>
      <c r="G287" s="90">
        <v>80</v>
      </c>
      <c r="H287" s="91" t="s">
        <v>921</v>
      </c>
      <c r="I287" s="91" t="s">
        <v>922</v>
      </c>
    </row>
    <row r="288" spans="2:9" ht="25.5" customHeight="1">
      <c r="B288" s="63">
        <v>621</v>
      </c>
      <c r="C288" s="74">
        <v>1410051014264</v>
      </c>
      <c r="D288" s="74" t="e">
        <v>#N/A</v>
      </c>
      <c r="E288" s="81" t="s">
        <v>364</v>
      </c>
      <c r="F288" s="89" t="s">
        <v>416</v>
      </c>
      <c r="G288" s="90">
        <v>80</v>
      </c>
      <c r="H288" s="91" t="s">
        <v>923</v>
      </c>
      <c r="I288" s="91" t="s">
        <v>924</v>
      </c>
    </row>
    <row r="289" spans="2:9" ht="25.5" customHeight="1">
      <c r="B289" s="63">
        <v>622</v>
      </c>
      <c r="C289" s="74">
        <v>1410051024586</v>
      </c>
      <c r="D289" s="74" t="e">
        <v>#N/A</v>
      </c>
      <c r="E289" s="81" t="s">
        <v>364</v>
      </c>
      <c r="F289" s="89" t="s">
        <v>416</v>
      </c>
      <c r="G289" s="90">
        <v>80</v>
      </c>
      <c r="H289" s="91" t="s">
        <v>925</v>
      </c>
      <c r="I289" s="91" t="s">
        <v>926</v>
      </c>
    </row>
    <row r="290" spans="2:9" ht="25.5" customHeight="1">
      <c r="B290" s="63">
        <v>623</v>
      </c>
      <c r="C290" s="74">
        <v>1410051024008</v>
      </c>
      <c r="D290" s="74" t="e">
        <v>#N/A</v>
      </c>
      <c r="E290" s="81" t="s">
        <v>364</v>
      </c>
      <c r="F290" s="89" t="s">
        <v>416</v>
      </c>
      <c r="G290" s="90">
        <v>80</v>
      </c>
      <c r="H290" s="91" t="s">
        <v>927</v>
      </c>
      <c r="I290" s="91" t="s">
        <v>928</v>
      </c>
    </row>
    <row r="291" spans="2:9" ht="25.5" customHeight="1">
      <c r="B291" s="63">
        <v>624</v>
      </c>
      <c r="C291" s="74">
        <v>1410051015634</v>
      </c>
      <c r="D291" s="74" t="e">
        <v>#N/A</v>
      </c>
      <c r="E291" s="81" t="s">
        <v>364</v>
      </c>
      <c r="F291" s="89" t="s">
        <v>416</v>
      </c>
      <c r="G291" s="90">
        <v>80</v>
      </c>
      <c r="H291" s="91" t="s">
        <v>929</v>
      </c>
      <c r="I291" s="91" t="s">
        <v>930</v>
      </c>
    </row>
    <row r="292" spans="2:9" ht="25.5" customHeight="1">
      <c r="B292" s="63">
        <v>625</v>
      </c>
      <c r="C292" s="74">
        <v>1410051015642</v>
      </c>
      <c r="D292" s="74" t="e">
        <v>#N/A</v>
      </c>
      <c r="E292" s="81" t="s">
        <v>364</v>
      </c>
      <c r="F292" s="89" t="s">
        <v>416</v>
      </c>
      <c r="G292" s="90">
        <v>80</v>
      </c>
      <c r="H292" s="91" t="s">
        <v>931</v>
      </c>
      <c r="I292" s="91" t="s">
        <v>932</v>
      </c>
    </row>
    <row r="293" spans="2:9" ht="25.5" customHeight="1">
      <c r="B293" s="63">
        <v>626</v>
      </c>
      <c r="C293" s="74">
        <v>1410051019628</v>
      </c>
      <c r="D293" s="74" t="e">
        <v>#N/A</v>
      </c>
      <c r="E293" s="81" t="s">
        <v>364</v>
      </c>
      <c r="F293" s="89" t="s">
        <v>416</v>
      </c>
      <c r="G293" s="90">
        <v>80</v>
      </c>
      <c r="H293" s="91" t="s">
        <v>933</v>
      </c>
      <c r="I293" s="91" t="s">
        <v>934</v>
      </c>
    </row>
    <row r="294" spans="2:9" ht="25.5" customHeight="1">
      <c r="B294" s="63">
        <v>627</v>
      </c>
      <c r="C294" s="74">
        <v>1410051024693</v>
      </c>
      <c r="D294" s="74" t="e">
        <v>#N/A</v>
      </c>
      <c r="E294" s="81" t="s">
        <v>364</v>
      </c>
      <c r="F294" s="89" t="s">
        <v>416</v>
      </c>
      <c r="G294" s="90">
        <v>80</v>
      </c>
      <c r="H294" s="91" t="s">
        <v>935</v>
      </c>
      <c r="I294" s="91" t="s">
        <v>936</v>
      </c>
    </row>
    <row r="295" spans="2:9" ht="25.5" customHeight="1">
      <c r="B295" s="63">
        <v>632</v>
      </c>
      <c r="C295" s="74">
        <v>1410051014900</v>
      </c>
      <c r="D295" s="74" t="e">
        <v>#N/A</v>
      </c>
      <c r="E295" s="81" t="s">
        <v>364</v>
      </c>
      <c r="F295" s="89" t="s">
        <v>416</v>
      </c>
      <c r="G295" s="90">
        <v>80</v>
      </c>
      <c r="H295" s="91" t="s">
        <v>937</v>
      </c>
      <c r="I295" s="91" t="s">
        <v>938</v>
      </c>
    </row>
    <row r="296" spans="2:9" ht="25.5" customHeight="1">
      <c r="B296" s="63">
        <v>633</v>
      </c>
      <c r="C296" s="74">
        <v>1410051025807</v>
      </c>
      <c r="D296" s="74" t="e">
        <v>#N/A</v>
      </c>
      <c r="E296" s="81" t="s">
        <v>364</v>
      </c>
      <c r="F296" s="89" t="s">
        <v>416</v>
      </c>
      <c r="G296" s="90">
        <v>80</v>
      </c>
      <c r="H296" s="91" t="s">
        <v>939</v>
      </c>
      <c r="I296" s="91" t="s">
        <v>940</v>
      </c>
    </row>
    <row r="297" spans="2:9" ht="25.5" customHeight="1">
      <c r="B297" s="63">
        <v>634</v>
      </c>
      <c r="C297" s="74">
        <v>1410051024016</v>
      </c>
      <c r="D297" s="74" t="e">
        <v>#N/A</v>
      </c>
      <c r="E297" s="81" t="s">
        <v>364</v>
      </c>
      <c r="F297" s="89" t="s">
        <v>416</v>
      </c>
      <c r="G297" s="90">
        <v>80</v>
      </c>
      <c r="H297" s="91" t="s">
        <v>941</v>
      </c>
      <c r="I297" s="91" t="s">
        <v>942</v>
      </c>
    </row>
    <row r="298" spans="2:9" ht="25.5" customHeight="1">
      <c r="B298" s="63">
        <v>635</v>
      </c>
      <c r="C298" s="74">
        <v>1410051024248</v>
      </c>
      <c r="D298" s="74" t="e">
        <v>#N/A</v>
      </c>
      <c r="E298" s="81" t="s">
        <v>364</v>
      </c>
      <c r="F298" s="89" t="s">
        <v>416</v>
      </c>
      <c r="G298" s="90">
        <v>80</v>
      </c>
      <c r="H298" s="91" t="s">
        <v>943</v>
      </c>
      <c r="I298" s="91" t="s">
        <v>944</v>
      </c>
    </row>
    <row r="299" spans="2:9" ht="25.5" customHeight="1">
      <c r="B299" s="63">
        <v>636</v>
      </c>
      <c r="C299" s="74">
        <v>1410051023877</v>
      </c>
      <c r="D299" s="74" t="e">
        <v>#N/A</v>
      </c>
      <c r="E299" s="81" t="s">
        <v>364</v>
      </c>
      <c r="F299" s="89" t="s">
        <v>416</v>
      </c>
      <c r="G299" s="90">
        <v>80</v>
      </c>
      <c r="H299" s="91" t="s">
        <v>945</v>
      </c>
      <c r="I299" s="91" t="s">
        <v>946</v>
      </c>
    </row>
    <row r="300" spans="2:9" ht="25.5" customHeight="1">
      <c r="B300" s="63">
        <v>637</v>
      </c>
      <c r="C300" s="74">
        <v>1410051027845</v>
      </c>
      <c r="D300" s="74" t="e">
        <v>#N/A</v>
      </c>
      <c r="E300" s="81" t="s">
        <v>364</v>
      </c>
      <c r="F300" s="89" t="s">
        <v>416</v>
      </c>
      <c r="G300" s="90">
        <v>80</v>
      </c>
      <c r="H300" s="91" t="s">
        <v>947</v>
      </c>
      <c r="I300" s="91" t="s">
        <v>948</v>
      </c>
    </row>
    <row r="301" spans="2:9" ht="25.5" customHeight="1">
      <c r="B301" s="63">
        <v>638</v>
      </c>
      <c r="C301" s="74">
        <v>1410051027829</v>
      </c>
      <c r="D301" s="74" t="e">
        <v>#N/A</v>
      </c>
      <c r="E301" s="81" t="s">
        <v>364</v>
      </c>
      <c r="F301" s="89" t="s">
        <v>416</v>
      </c>
      <c r="G301" s="90">
        <v>80</v>
      </c>
      <c r="H301" s="91" t="s">
        <v>949</v>
      </c>
      <c r="I301" s="91" t="s">
        <v>950</v>
      </c>
    </row>
    <row r="302" spans="2:9" ht="25.5" customHeight="1">
      <c r="B302" s="63">
        <v>639</v>
      </c>
      <c r="C302" s="74">
        <v>1410051023984</v>
      </c>
      <c r="D302" s="74" t="e">
        <v>#N/A</v>
      </c>
      <c r="E302" s="81" t="s">
        <v>364</v>
      </c>
      <c r="F302" s="89" t="s">
        <v>416</v>
      </c>
      <c r="G302" s="90">
        <v>80</v>
      </c>
      <c r="H302" s="91" t="s">
        <v>951</v>
      </c>
      <c r="I302" s="91" t="s">
        <v>952</v>
      </c>
    </row>
    <row r="303" spans="2:9" ht="25.5" customHeight="1">
      <c r="B303" s="63">
        <v>640</v>
      </c>
      <c r="C303" s="74">
        <v>1410051019644</v>
      </c>
      <c r="D303" s="74" t="e">
        <v>#N/A</v>
      </c>
      <c r="E303" s="81" t="s">
        <v>364</v>
      </c>
      <c r="F303" s="89" t="s">
        <v>416</v>
      </c>
      <c r="G303" s="90">
        <v>80</v>
      </c>
      <c r="H303" s="91" t="s">
        <v>953</v>
      </c>
      <c r="I303" s="91" t="s">
        <v>954</v>
      </c>
    </row>
    <row r="304" spans="2:9" ht="25.5" customHeight="1">
      <c r="B304" s="63">
        <v>641</v>
      </c>
      <c r="C304" s="74">
        <v>1410051017168</v>
      </c>
      <c r="D304" s="74" t="e">
        <v>#N/A</v>
      </c>
      <c r="E304" s="81" t="s">
        <v>364</v>
      </c>
      <c r="F304" s="89" t="s">
        <v>416</v>
      </c>
      <c r="G304" s="90">
        <v>80</v>
      </c>
      <c r="H304" s="91" t="s">
        <v>955</v>
      </c>
      <c r="I304" s="91" t="s">
        <v>956</v>
      </c>
    </row>
    <row r="305" spans="2:9" ht="25.5" customHeight="1">
      <c r="B305" s="63">
        <v>642</v>
      </c>
      <c r="C305" s="74">
        <v>1410051014280</v>
      </c>
      <c r="D305" s="74" t="e">
        <v>#N/A</v>
      </c>
      <c r="E305" s="81" t="s">
        <v>364</v>
      </c>
      <c r="F305" s="89" t="s">
        <v>416</v>
      </c>
      <c r="G305" s="90">
        <v>80</v>
      </c>
      <c r="H305" s="91" t="s">
        <v>957</v>
      </c>
      <c r="I305" s="91" t="s">
        <v>958</v>
      </c>
    </row>
    <row r="306" spans="2:9" ht="25.5" customHeight="1">
      <c r="B306" s="63">
        <v>643</v>
      </c>
      <c r="C306" s="74">
        <v>1410051014959</v>
      </c>
      <c r="D306" s="74" t="e">
        <v>#N/A</v>
      </c>
      <c r="E306" s="81" t="s">
        <v>364</v>
      </c>
      <c r="F306" s="89" t="s">
        <v>416</v>
      </c>
      <c r="G306" s="90">
        <v>80</v>
      </c>
      <c r="H306" s="91" t="s">
        <v>959</v>
      </c>
      <c r="I306" s="91" t="s">
        <v>960</v>
      </c>
    </row>
    <row r="307" spans="2:9" ht="25.5" customHeight="1">
      <c r="B307" s="63">
        <v>644</v>
      </c>
      <c r="C307" s="74">
        <v>1410051017275</v>
      </c>
      <c r="D307" s="74" t="e">
        <v>#N/A</v>
      </c>
      <c r="E307" s="81" t="s">
        <v>364</v>
      </c>
      <c r="F307" s="89" t="s">
        <v>416</v>
      </c>
      <c r="G307" s="90">
        <v>80</v>
      </c>
      <c r="H307" s="91" t="s">
        <v>961</v>
      </c>
      <c r="I307" s="91" t="s">
        <v>962</v>
      </c>
    </row>
    <row r="308" spans="2:9" ht="25.5" customHeight="1">
      <c r="B308" s="63">
        <v>645</v>
      </c>
      <c r="C308" s="74">
        <v>1410051025997</v>
      </c>
      <c r="D308" s="74" t="e">
        <v>#N/A</v>
      </c>
      <c r="E308" s="81" t="s">
        <v>364</v>
      </c>
      <c r="F308" s="89" t="s">
        <v>416</v>
      </c>
      <c r="G308" s="90">
        <v>80</v>
      </c>
      <c r="H308" s="91" t="s">
        <v>963</v>
      </c>
      <c r="I308" s="91" t="s">
        <v>964</v>
      </c>
    </row>
    <row r="309" spans="2:9" ht="25.5" customHeight="1">
      <c r="B309" s="63">
        <v>646</v>
      </c>
      <c r="C309" s="74">
        <v>1410051023760</v>
      </c>
      <c r="D309" s="74" t="e">
        <v>#N/A</v>
      </c>
      <c r="E309" s="81" t="s">
        <v>364</v>
      </c>
      <c r="F309" s="89" t="s">
        <v>416</v>
      </c>
      <c r="G309" s="90">
        <v>80</v>
      </c>
      <c r="H309" s="91" t="s">
        <v>965</v>
      </c>
      <c r="I309" s="91" t="s">
        <v>966</v>
      </c>
    </row>
    <row r="310" spans="2:9" ht="25.5" customHeight="1">
      <c r="B310" s="63">
        <v>647</v>
      </c>
      <c r="C310" s="74">
        <v>1410051017176</v>
      </c>
      <c r="D310" s="74" t="e">
        <v>#N/A</v>
      </c>
      <c r="E310" s="81" t="s">
        <v>364</v>
      </c>
      <c r="F310" s="89" t="s">
        <v>416</v>
      </c>
      <c r="G310" s="90">
        <v>80</v>
      </c>
      <c r="H310" s="91" t="s">
        <v>967</v>
      </c>
      <c r="I310" s="91" t="s">
        <v>968</v>
      </c>
    </row>
    <row r="311" spans="2:9" ht="25.5" customHeight="1">
      <c r="B311" s="63">
        <v>648</v>
      </c>
      <c r="C311" s="74">
        <v>1410051015220</v>
      </c>
      <c r="D311" s="74" t="e">
        <v>#N/A</v>
      </c>
      <c r="E311" s="81" t="s">
        <v>364</v>
      </c>
      <c r="F311" s="89" t="s">
        <v>416</v>
      </c>
      <c r="G311" s="90">
        <v>80</v>
      </c>
      <c r="H311" s="91" t="s">
        <v>969</v>
      </c>
      <c r="I311" s="91" t="s">
        <v>970</v>
      </c>
    </row>
    <row r="312" spans="2:9" ht="25.5" customHeight="1">
      <c r="B312" s="63">
        <v>649</v>
      </c>
      <c r="C312" s="74">
        <v>1410051015683</v>
      </c>
      <c r="D312" s="74" t="e">
        <v>#N/A</v>
      </c>
      <c r="E312" s="81" t="s">
        <v>364</v>
      </c>
      <c r="F312" s="89" t="s">
        <v>416</v>
      </c>
      <c r="G312" s="90">
        <v>80</v>
      </c>
      <c r="H312" s="91" t="s">
        <v>971</v>
      </c>
      <c r="I312" s="91" t="s">
        <v>972</v>
      </c>
    </row>
    <row r="313" spans="2:9" ht="25.5" customHeight="1">
      <c r="B313" s="63">
        <v>650</v>
      </c>
      <c r="C313" s="74">
        <v>1410051017259</v>
      </c>
      <c r="D313" s="74" t="e">
        <v>#N/A</v>
      </c>
      <c r="E313" s="81" t="s">
        <v>364</v>
      </c>
      <c r="F313" s="89" t="s">
        <v>416</v>
      </c>
      <c r="G313" s="90">
        <v>80</v>
      </c>
      <c r="H313" s="91" t="s">
        <v>973</v>
      </c>
      <c r="I313" s="91" t="s">
        <v>974</v>
      </c>
    </row>
    <row r="314" spans="2:9" ht="25.5" customHeight="1">
      <c r="B314" s="63">
        <v>651</v>
      </c>
      <c r="C314" s="74">
        <v>1410051024602</v>
      </c>
      <c r="D314" s="74" t="e">
        <v>#N/A</v>
      </c>
      <c r="E314" s="81" t="s">
        <v>364</v>
      </c>
      <c r="F314" s="89" t="s">
        <v>416</v>
      </c>
      <c r="G314" s="90">
        <v>80</v>
      </c>
      <c r="H314" s="91" t="s">
        <v>975</v>
      </c>
      <c r="I314" s="91" t="s">
        <v>976</v>
      </c>
    </row>
    <row r="315" spans="2:9" ht="25.5" customHeight="1">
      <c r="B315" s="63">
        <v>656</v>
      </c>
      <c r="C315" s="74">
        <v>1410051024230</v>
      </c>
      <c r="D315" s="74" t="e">
        <v>#N/A</v>
      </c>
      <c r="E315" s="81" t="s">
        <v>364</v>
      </c>
      <c r="F315" s="89" t="s">
        <v>416</v>
      </c>
      <c r="G315" s="90">
        <v>80</v>
      </c>
      <c r="H315" s="91" t="s">
        <v>977</v>
      </c>
      <c r="I315" s="91" t="s">
        <v>978</v>
      </c>
    </row>
    <row r="316" spans="2:9" ht="25.5" customHeight="1">
      <c r="B316" s="63">
        <v>657</v>
      </c>
      <c r="C316" s="74">
        <v>1410051015709</v>
      </c>
      <c r="D316" s="74" t="e">
        <v>#N/A</v>
      </c>
      <c r="E316" s="81" t="s">
        <v>364</v>
      </c>
      <c r="F316" s="89" t="s">
        <v>416</v>
      </c>
      <c r="G316" s="90">
        <v>80</v>
      </c>
      <c r="H316" s="91" t="s">
        <v>979</v>
      </c>
      <c r="I316" s="91" t="s">
        <v>980</v>
      </c>
    </row>
    <row r="317" spans="2:9" ht="25.5" customHeight="1">
      <c r="B317" s="63">
        <v>658</v>
      </c>
      <c r="C317" s="74">
        <v>1410051015725</v>
      </c>
      <c r="D317" s="74" t="e">
        <v>#N/A</v>
      </c>
      <c r="E317" s="81" t="s">
        <v>364</v>
      </c>
      <c r="F317" s="89" t="s">
        <v>416</v>
      </c>
      <c r="G317" s="90">
        <v>80</v>
      </c>
      <c r="H317" s="91" t="s">
        <v>981</v>
      </c>
      <c r="I317" s="91" t="s">
        <v>982</v>
      </c>
    </row>
    <row r="318" spans="2:9" ht="25.5" customHeight="1">
      <c r="B318" s="63">
        <v>659</v>
      </c>
      <c r="C318" s="74">
        <v>1410051024388</v>
      </c>
      <c r="D318" s="74" t="e">
        <v>#N/A</v>
      </c>
      <c r="E318" s="81" t="s">
        <v>364</v>
      </c>
      <c r="F318" s="89" t="s">
        <v>416</v>
      </c>
      <c r="G318" s="90">
        <v>80</v>
      </c>
      <c r="H318" s="91" t="s">
        <v>983</v>
      </c>
      <c r="I318" s="91" t="s">
        <v>984</v>
      </c>
    </row>
    <row r="319" spans="2:9" ht="25.5" customHeight="1">
      <c r="B319" s="63">
        <v>660</v>
      </c>
      <c r="C319" s="74">
        <v>1410051017184</v>
      </c>
      <c r="D319" s="74" t="e">
        <v>#N/A</v>
      </c>
      <c r="E319" s="81" t="s">
        <v>364</v>
      </c>
      <c r="F319" s="89" t="s">
        <v>416</v>
      </c>
      <c r="G319" s="90">
        <v>80</v>
      </c>
      <c r="H319" s="91" t="s">
        <v>985</v>
      </c>
      <c r="I319" s="91" t="s">
        <v>986</v>
      </c>
    </row>
    <row r="320" spans="2:9" ht="25.5" customHeight="1">
      <c r="B320" s="63">
        <v>661</v>
      </c>
      <c r="C320" s="74">
        <v>1410051018240</v>
      </c>
      <c r="D320" s="74" t="e">
        <v>#N/A</v>
      </c>
      <c r="E320" s="81" t="s">
        <v>364</v>
      </c>
      <c r="F320" s="89" t="s">
        <v>416</v>
      </c>
      <c r="G320" s="90">
        <v>80</v>
      </c>
      <c r="H320" s="91" t="s">
        <v>987</v>
      </c>
      <c r="I320" s="91" t="s">
        <v>988</v>
      </c>
    </row>
    <row r="321" spans="2:9" ht="25.5" customHeight="1">
      <c r="B321" s="63">
        <v>662</v>
      </c>
      <c r="C321" s="74">
        <v>1410051023976</v>
      </c>
      <c r="D321" s="74" t="e">
        <v>#N/A</v>
      </c>
      <c r="E321" s="81" t="s">
        <v>364</v>
      </c>
      <c r="F321" s="89" t="s">
        <v>416</v>
      </c>
      <c r="G321" s="90">
        <v>80</v>
      </c>
      <c r="H321" s="91" t="s">
        <v>989</v>
      </c>
      <c r="I321" s="91" t="s">
        <v>990</v>
      </c>
    </row>
    <row r="322" spans="2:9" ht="25.5" customHeight="1">
      <c r="B322" s="63">
        <v>663</v>
      </c>
      <c r="C322" s="74">
        <v>1410051024024</v>
      </c>
      <c r="D322" s="74" t="e">
        <v>#N/A</v>
      </c>
      <c r="E322" s="81" t="s">
        <v>364</v>
      </c>
      <c r="F322" s="89" t="s">
        <v>416</v>
      </c>
      <c r="G322" s="90">
        <v>80</v>
      </c>
      <c r="H322" s="91" t="s">
        <v>991</v>
      </c>
      <c r="I322" s="91" t="s">
        <v>992</v>
      </c>
    </row>
    <row r="323" spans="2:9" ht="25.5" customHeight="1">
      <c r="B323" s="63">
        <v>664</v>
      </c>
      <c r="C323" s="74">
        <v>1410051018257</v>
      </c>
      <c r="D323" s="74" t="e">
        <v>#N/A</v>
      </c>
      <c r="E323" s="81" t="s">
        <v>364</v>
      </c>
      <c r="F323" s="89" t="s">
        <v>416</v>
      </c>
      <c r="G323" s="90">
        <v>80</v>
      </c>
      <c r="H323" s="91" t="s">
        <v>993</v>
      </c>
      <c r="I323" s="91" t="s">
        <v>994</v>
      </c>
    </row>
    <row r="324" spans="2:9" ht="25.5" customHeight="1">
      <c r="B324" s="63">
        <v>665</v>
      </c>
      <c r="C324" s="74">
        <v>1410051018265</v>
      </c>
      <c r="D324" s="74" t="e">
        <v>#N/A</v>
      </c>
      <c r="E324" s="81" t="s">
        <v>364</v>
      </c>
      <c r="F324" s="89" t="s">
        <v>416</v>
      </c>
      <c r="G324" s="90">
        <v>80</v>
      </c>
      <c r="H324" s="91" t="s">
        <v>995</v>
      </c>
      <c r="I324" s="91" t="s">
        <v>996</v>
      </c>
    </row>
    <row r="325" spans="2:9" ht="25.5" customHeight="1">
      <c r="B325" s="63">
        <v>666</v>
      </c>
      <c r="C325" s="74">
        <v>1410051018273</v>
      </c>
      <c r="D325" s="74" t="e">
        <v>#N/A</v>
      </c>
      <c r="E325" s="81" t="s">
        <v>364</v>
      </c>
      <c r="F325" s="89" t="s">
        <v>416</v>
      </c>
      <c r="G325" s="90">
        <v>80</v>
      </c>
      <c r="H325" s="91" t="s">
        <v>997</v>
      </c>
      <c r="I325" s="91" t="s">
        <v>998</v>
      </c>
    </row>
    <row r="326" spans="2:9" ht="25.5" customHeight="1">
      <c r="B326" s="63">
        <v>670</v>
      </c>
      <c r="C326" s="74">
        <v>1410051019289</v>
      </c>
      <c r="D326" s="74" t="e">
        <v>#N/A</v>
      </c>
      <c r="E326" s="81" t="s">
        <v>364</v>
      </c>
      <c r="F326" s="89" t="s">
        <v>416</v>
      </c>
      <c r="G326" s="90">
        <v>80</v>
      </c>
      <c r="H326" s="91" t="s">
        <v>999</v>
      </c>
      <c r="I326" s="91" t="s">
        <v>1000</v>
      </c>
    </row>
    <row r="327" spans="2:9" ht="25.5" customHeight="1">
      <c r="B327" s="63">
        <v>671</v>
      </c>
      <c r="C327" s="74">
        <v>1410051024255</v>
      </c>
      <c r="D327" s="74" t="e">
        <v>#N/A</v>
      </c>
      <c r="E327" s="81" t="s">
        <v>364</v>
      </c>
      <c r="F327" s="89" t="s">
        <v>416</v>
      </c>
      <c r="G327" s="90">
        <v>80</v>
      </c>
      <c r="H327" s="91" t="s">
        <v>1001</v>
      </c>
      <c r="I327" s="91" t="s">
        <v>1002</v>
      </c>
    </row>
    <row r="328" spans="2:9" ht="25.5" customHeight="1">
      <c r="B328" s="63">
        <v>672</v>
      </c>
      <c r="C328" s="74">
        <v>1410051014934</v>
      </c>
      <c r="D328" s="74" t="e">
        <v>#N/A</v>
      </c>
      <c r="E328" s="81" t="s">
        <v>364</v>
      </c>
      <c r="F328" s="89" t="s">
        <v>416</v>
      </c>
      <c r="G328" s="90">
        <v>80</v>
      </c>
      <c r="H328" s="91" t="s">
        <v>1003</v>
      </c>
      <c r="I328" s="91" t="s">
        <v>1004</v>
      </c>
    </row>
    <row r="329" spans="2:9" ht="25.5" customHeight="1">
      <c r="B329" s="63">
        <v>673</v>
      </c>
      <c r="C329" s="74">
        <v>1410051014298</v>
      </c>
      <c r="D329" s="74" t="e">
        <v>#N/A</v>
      </c>
      <c r="E329" s="81" t="s">
        <v>364</v>
      </c>
      <c r="F329" s="89" t="s">
        <v>416</v>
      </c>
      <c r="G329" s="90">
        <v>80</v>
      </c>
      <c r="H329" s="91" t="s">
        <v>1005</v>
      </c>
      <c r="I329" s="91" t="s">
        <v>1006</v>
      </c>
    </row>
    <row r="330" spans="2:9" ht="25.5" customHeight="1">
      <c r="B330" s="63">
        <v>674</v>
      </c>
      <c r="C330" s="74">
        <v>1410051017200</v>
      </c>
      <c r="D330" s="74" t="e">
        <v>#N/A</v>
      </c>
      <c r="E330" s="81" t="s">
        <v>364</v>
      </c>
      <c r="F330" s="89" t="s">
        <v>416</v>
      </c>
      <c r="G330" s="90">
        <v>80</v>
      </c>
      <c r="H330" s="91" t="s">
        <v>1007</v>
      </c>
      <c r="I330" s="91" t="s">
        <v>1008</v>
      </c>
    </row>
    <row r="331" spans="2:9" ht="25.5" customHeight="1">
      <c r="B331" s="63">
        <v>675</v>
      </c>
      <c r="C331" s="74">
        <v>1410051019651</v>
      </c>
      <c r="D331" s="74" t="e">
        <v>#N/A</v>
      </c>
      <c r="E331" s="81" t="s">
        <v>364</v>
      </c>
      <c r="F331" s="89" t="s">
        <v>416</v>
      </c>
      <c r="G331" s="90">
        <v>80</v>
      </c>
      <c r="H331" s="91" t="s">
        <v>1009</v>
      </c>
      <c r="I331" s="91" t="s">
        <v>1010</v>
      </c>
    </row>
    <row r="332" spans="2:9" ht="25.5" customHeight="1">
      <c r="B332" s="63">
        <v>676</v>
      </c>
      <c r="C332" s="74">
        <v>1410051024578</v>
      </c>
      <c r="D332" s="74" t="e">
        <v>#N/A</v>
      </c>
      <c r="E332" s="81" t="s">
        <v>364</v>
      </c>
      <c r="F332" s="89" t="s">
        <v>416</v>
      </c>
      <c r="G332" s="90">
        <v>80</v>
      </c>
      <c r="H332" s="91" t="s">
        <v>1011</v>
      </c>
      <c r="I332" s="91" t="s">
        <v>1012</v>
      </c>
    </row>
    <row r="333" spans="2:9" ht="25.5" customHeight="1">
      <c r="B333" s="63">
        <v>677</v>
      </c>
      <c r="C333" s="74">
        <v>1410051024487</v>
      </c>
      <c r="D333" s="74" t="e">
        <v>#N/A</v>
      </c>
      <c r="E333" s="81" t="s">
        <v>364</v>
      </c>
      <c r="F333" s="89" t="s">
        <v>416</v>
      </c>
      <c r="G333" s="90">
        <v>80</v>
      </c>
      <c r="H333" s="91" t="s">
        <v>1013</v>
      </c>
      <c r="I333" s="91" t="s">
        <v>1014</v>
      </c>
    </row>
    <row r="334" spans="2:9" ht="25.5" customHeight="1">
      <c r="B334" s="63">
        <v>678</v>
      </c>
      <c r="C334" s="74">
        <v>1410051014942</v>
      </c>
      <c r="D334" s="74" t="e">
        <v>#N/A</v>
      </c>
      <c r="E334" s="81" t="s">
        <v>364</v>
      </c>
      <c r="F334" s="89" t="s">
        <v>416</v>
      </c>
      <c r="G334" s="90">
        <v>80</v>
      </c>
      <c r="H334" s="91" t="s">
        <v>1015</v>
      </c>
      <c r="I334" s="91" t="s">
        <v>1016</v>
      </c>
    </row>
    <row r="335" spans="2:9" ht="25.5" customHeight="1">
      <c r="B335" s="63">
        <v>679</v>
      </c>
      <c r="C335" s="74">
        <v>1410051017218</v>
      </c>
      <c r="D335" s="74" t="e">
        <v>#N/A</v>
      </c>
      <c r="E335" s="81" t="s">
        <v>364</v>
      </c>
      <c r="F335" s="89" t="s">
        <v>416</v>
      </c>
      <c r="G335" s="90">
        <v>80</v>
      </c>
      <c r="H335" s="91" t="s">
        <v>1017</v>
      </c>
      <c r="I335" s="91" t="s">
        <v>1018</v>
      </c>
    </row>
    <row r="336" spans="2:9" ht="25.5" customHeight="1">
      <c r="B336" s="63">
        <v>680</v>
      </c>
      <c r="C336" s="74">
        <v>1410051015741</v>
      </c>
      <c r="D336" s="74" t="e">
        <v>#N/A</v>
      </c>
      <c r="E336" s="81" t="s">
        <v>364</v>
      </c>
      <c r="F336" s="89" t="s">
        <v>416</v>
      </c>
      <c r="G336" s="90">
        <v>80</v>
      </c>
      <c r="H336" s="91" t="s">
        <v>1019</v>
      </c>
      <c r="I336" s="91" t="s">
        <v>1020</v>
      </c>
    </row>
    <row r="337" spans="1:9" ht="25.5" customHeight="1">
      <c r="B337" s="63">
        <v>681</v>
      </c>
      <c r="C337" s="74">
        <v>1410051018281</v>
      </c>
      <c r="D337" s="74" t="e">
        <v>#N/A</v>
      </c>
      <c r="E337" s="81" t="s">
        <v>364</v>
      </c>
      <c r="F337" s="89" t="s">
        <v>416</v>
      </c>
      <c r="G337" s="90">
        <v>80</v>
      </c>
      <c r="H337" s="91" t="s">
        <v>1021</v>
      </c>
      <c r="I337" s="91" t="s">
        <v>1022</v>
      </c>
    </row>
    <row r="338" spans="1:9" ht="25.5" customHeight="1">
      <c r="B338" s="63">
        <v>682</v>
      </c>
      <c r="C338" s="74">
        <v>1410051017226</v>
      </c>
      <c r="D338" s="74" t="e">
        <v>#N/A</v>
      </c>
      <c r="E338" s="81" t="s">
        <v>364</v>
      </c>
      <c r="F338" s="89" t="s">
        <v>416</v>
      </c>
      <c r="G338" s="90">
        <v>80</v>
      </c>
      <c r="H338" s="91" t="s">
        <v>1023</v>
      </c>
      <c r="I338" s="91" t="s">
        <v>1024</v>
      </c>
    </row>
    <row r="339" spans="1:9" ht="25.5" customHeight="1">
      <c r="B339" s="63">
        <v>683</v>
      </c>
      <c r="C339" s="74">
        <v>1410051023786</v>
      </c>
      <c r="D339" s="74" t="e">
        <v>#N/A</v>
      </c>
      <c r="E339" s="81" t="s">
        <v>364</v>
      </c>
      <c r="F339" s="89" t="s">
        <v>416</v>
      </c>
      <c r="G339" s="90">
        <v>80</v>
      </c>
      <c r="H339" s="91" t="s">
        <v>1025</v>
      </c>
      <c r="I339" s="91" t="s">
        <v>1026</v>
      </c>
    </row>
    <row r="340" spans="1:9" ht="25.5" customHeight="1">
      <c r="A340" s="62">
        <v>8</v>
      </c>
      <c r="B340" s="63">
        <v>8</v>
      </c>
      <c r="C340" s="96">
        <v>1410051028504</v>
      </c>
      <c r="D340" s="74" t="e">
        <v>#N/A</v>
      </c>
      <c r="E340" s="81" t="s">
        <v>364</v>
      </c>
      <c r="F340" s="81" t="s">
        <v>391</v>
      </c>
      <c r="G340" s="82" t="e">
        <v>#N/A</v>
      </c>
      <c r="H340" s="83" t="s">
        <v>1027</v>
      </c>
      <c r="I340" s="83" t="s">
        <v>1028</v>
      </c>
    </row>
    <row r="341" spans="1:9" ht="25.5" customHeight="1">
      <c r="A341" s="62">
        <v>15</v>
      </c>
      <c r="B341" s="63">
        <v>15</v>
      </c>
      <c r="C341" s="96">
        <v>1410051028561</v>
      </c>
      <c r="D341" s="74" t="e">
        <v>#N/A</v>
      </c>
      <c r="E341" s="81" t="s">
        <v>364</v>
      </c>
      <c r="F341" s="81" t="s">
        <v>416</v>
      </c>
      <c r="G341" s="82" t="e">
        <v>#N/A</v>
      </c>
      <c r="H341" s="83" t="s">
        <v>1029</v>
      </c>
      <c r="I341" s="83" t="s">
        <v>1030</v>
      </c>
    </row>
    <row r="342" spans="1:9" ht="25.5" customHeight="1">
      <c r="A342" s="62">
        <v>16</v>
      </c>
      <c r="B342" s="63">
        <v>16</v>
      </c>
      <c r="C342" s="96">
        <v>1410051028587</v>
      </c>
      <c r="D342" s="74" t="e">
        <v>#N/A</v>
      </c>
      <c r="E342" s="81" t="s">
        <v>364</v>
      </c>
      <c r="F342" s="81" t="s">
        <v>391</v>
      </c>
      <c r="G342" s="82" t="e">
        <v>#N/A</v>
      </c>
      <c r="H342" s="83" t="s">
        <v>1031</v>
      </c>
      <c r="I342" s="83" t="s">
        <v>1032</v>
      </c>
    </row>
    <row r="343" spans="1:9" ht="25.5" customHeight="1">
      <c r="B343" s="63">
        <v>39</v>
      </c>
      <c r="C343" s="79">
        <v>1410051028231</v>
      </c>
      <c r="D343" s="74" t="e">
        <v>#N/A</v>
      </c>
      <c r="E343" s="81" t="s">
        <v>364</v>
      </c>
      <c r="F343" s="81" t="s">
        <v>416</v>
      </c>
      <c r="G343" s="82" t="e">
        <v>#N/A</v>
      </c>
      <c r="H343" s="83" t="s">
        <v>1033</v>
      </c>
      <c r="I343" s="83" t="s">
        <v>1034</v>
      </c>
    </row>
    <row r="344" spans="1:9" ht="25.5" customHeight="1">
      <c r="B344" s="63">
        <v>40</v>
      </c>
      <c r="C344" s="79">
        <v>1410051028249</v>
      </c>
      <c r="D344" s="74" t="e">
        <v>#N/A</v>
      </c>
      <c r="E344" s="81" t="s">
        <v>364</v>
      </c>
      <c r="F344" s="81" t="s">
        <v>416</v>
      </c>
      <c r="G344" s="82" t="e">
        <v>#N/A</v>
      </c>
      <c r="H344" s="83" t="s">
        <v>1035</v>
      </c>
      <c r="I344" s="83" t="s">
        <v>1036</v>
      </c>
    </row>
    <row r="345" spans="1:9" ht="25.5" customHeight="1">
      <c r="B345" s="63">
        <v>56</v>
      </c>
      <c r="C345" s="96">
        <v>1410051027134</v>
      </c>
      <c r="D345" s="74" t="e">
        <v>#N/A</v>
      </c>
      <c r="E345" s="81" t="s">
        <v>364</v>
      </c>
      <c r="F345" s="81" t="s">
        <v>416</v>
      </c>
      <c r="G345" s="82">
        <v>80</v>
      </c>
      <c r="H345" s="97" t="s">
        <v>1037</v>
      </c>
      <c r="I345" s="91" t="s">
        <v>1038</v>
      </c>
    </row>
    <row r="346" spans="1:9" ht="25.5" customHeight="1">
      <c r="B346" s="63">
        <v>61</v>
      </c>
      <c r="C346" s="96">
        <v>1410051026011</v>
      </c>
      <c r="D346" s="74" t="e">
        <v>#N/A</v>
      </c>
      <c r="E346" s="81" t="s">
        <v>364</v>
      </c>
      <c r="F346" s="81" t="s">
        <v>416</v>
      </c>
      <c r="G346" s="82">
        <v>80</v>
      </c>
      <c r="H346" s="97" t="s">
        <v>1039</v>
      </c>
      <c r="I346" s="91" t="s">
        <v>1040</v>
      </c>
    </row>
    <row r="347" spans="1:9" ht="25.5" customHeight="1">
      <c r="B347" s="63">
        <v>62</v>
      </c>
      <c r="C347" s="96">
        <v>1410051018539</v>
      </c>
      <c r="D347" s="74" t="e">
        <v>#N/A</v>
      </c>
      <c r="E347" s="81" t="s">
        <v>364</v>
      </c>
      <c r="F347" s="81" t="s">
        <v>391</v>
      </c>
      <c r="G347" s="82">
        <v>0</v>
      </c>
      <c r="H347" s="97" t="s">
        <v>1041</v>
      </c>
      <c r="I347" s="91" t="s">
        <v>1042</v>
      </c>
    </row>
    <row r="348" spans="1:9" ht="25.5" customHeight="1">
      <c r="B348" s="63">
        <v>63</v>
      </c>
      <c r="C348" s="96">
        <v>1410051024842</v>
      </c>
      <c r="D348" s="74" t="e">
        <v>#N/A</v>
      </c>
      <c r="E348" s="81" t="s">
        <v>364</v>
      </c>
      <c r="F348" s="81" t="s">
        <v>416</v>
      </c>
      <c r="G348" s="82">
        <v>80</v>
      </c>
      <c r="H348" s="97" t="s">
        <v>1043</v>
      </c>
      <c r="I348" s="91" t="s">
        <v>1044</v>
      </c>
    </row>
    <row r="349" spans="1:9" ht="25.5" customHeight="1">
      <c r="B349" s="63">
        <v>72</v>
      </c>
      <c r="C349" s="96">
        <v>1410051018638</v>
      </c>
      <c r="D349" s="74" t="e">
        <v>#N/A</v>
      </c>
      <c r="E349" s="81" t="s">
        <v>364</v>
      </c>
      <c r="F349" s="81" t="s">
        <v>416</v>
      </c>
      <c r="G349" s="82">
        <v>80</v>
      </c>
      <c r="H349" s="97" t="s">
        <v>1045</v>
      </c>
      <c r="I349" s="91" t="s">
        <v>1046</v>
      </c>
    </row>
    <row r="350" spans="1:9" ht="25.5" customHeight="1">
      <c r="B350" s="63">
        <v>89</v>
      </c>
      <c r="C350" s="74">
        <v>1410051025286</v>
      </c>
      <c r="D350" s="74">
        <v>1</v>
      </c>
      <c r="E350" s="89" t="s">
        <v>374</v>
      </c>
      <c r="F350" s="89" t="s">
        <v>391</v>
      </c>
      <c r="G350" s="90">
        <v>0</v>
      </c>
      <c r="H350" s="91" t="s">
        <v>1047</v>
      </c>
      <c r="I350" s="91" t="s">
        <v>1048</v>
      </c>
    </row>
    <row r="351" spans="1:9" ht="25.5" customHeight="1">
      <c r="B351" s="63">
        <v>126</v>
      </c>
      <c r="C351" s="74">
        <v>1410051020477</v>
      </c>
      <c r="D351" s="74">
        <v>1</v>
      </c>
      <c r="E351" s="89" t="s">
        <v>374</v>
      </c>
      <c r="F351" s="89" t="s">
        <v>387</v>
      </c>
      <c r="G351" s="90">
        <v>40</v>
      </c>
      <c r="H351" s="91" t="s">
        <v>1049</v>
      </c>
      <c r="I351" s="91" t="s">
        <v>1050</v>
      </c>
    </row>
    <row r="352" spans="1:9" ht="25.5" customHeight="1">
      <c r="B352" s="63">
        <v>326</v>
      </c>
      <c r="C352" s="74">
        <v>1410051027043</v>
      </c>
      <c r="D352" s="74" t="e">
        <v>#N/A</v>
      </c>
      <c r="E352" s="81" t="s">
        <v>364</v>
      </c>
      <c r="F352" s="89" t="s">
        <v>416</v>
      </c>
      <c r="G352" s="90">
        <v>80</v>
      </c>
      <c r="H352" s="91" t="s">
        <v>1051</v>
      </c>
      <c r="I352" s="91" t="s">
        <v>1052</v>
      </c>
    </row>
    <row r="353" spans="2:9" ht="25.5" customHeight="1">
      <c r="B353" s="63">
        <v>327</v>
      </c>
      <c r="C353" s="74">
        <v>1410051026037</v>
      </c>
      <c r="D353" s="74" t="e">
        <v>#N/A</v>
      </c>
      <c r="E353" s="81" t="s">
        <v>364</v>
      </c>
      <c r="F353" s="89" t="s">
        <v>416</v>
      </c>
      <c r="G353" s="90">
        <v>80</v>
      </c>
      <c r="H353" s="91" t="s">
        <v>1053</v>
      </c>
      <c r="I353" s="91" t="s">
        <v>1054</v>
      </c>
    </row>
    <row r="354" spans="2:9" ht="25.5" customHeight="1">
      <c r="B354" s="63">
        <v>364</v>
      </c>
      <c r="C354" s="74">
        <v>1410051025864</v>
      </c>
      <c r="D354" s="74" t="e">
        <v>#N/A</v>
      </c>
      <c r="E354" s="81" t="s">
        <v>364</v>
      </c>
      <c r="F354" s="89" t="s">
        <v>391</v>
      </c>
      <c r="G354" s="90">
        <v>0</v>
      </c>
      <c r="H354" s="91" t="s">
        <v>1055</v>
      </c>
      <c r="I354" s="91" t="s">
        <v>1056</v>
      </c>
    </row>
    <row r="355" spans="2:9" ht="25.5" customHeight="1">
      <c r="B355" s="63">
        <v>365</v>
      </c>
      <c r="C355" s="74">
        <v>1410051025872</v>
      </c>
      <c r="D355" s="74" t="e">
        <v>#N/A</v>
      </c>
      <c r="E355" s="81" t="s">
        <v>364</v>
      </c>
      <c r="F355" s="89" t="s">
        <v>391</v>
      </c>
      <c r="G355" s="90">
        <v>0</v>
      </c>
      <c r="H355" s="91" t="s">
        <v>1057</v>
      </c>
      <c r="I355" s="91" t="s">
        <v>1058</v>
      </c>
    </row>
    <row r="356" spans="2:9" ht="25.5" customHeight="1">
      <c r="B356" s="63">
        <v>366</v>
      </c>
      <c r="C356" s="74">
        <v>1410051026664</v>
      </c>
      <c r="D356" s="74" t="e">
        <v>#N/A</v>
      </c>
      <c r="E356" s="81" t="s">
        <v>364</v>
      </c>
      <c r="F356" s="89" t="s">
        <v>391</v>
      </c>
      <c r="G356" s="90">
        <v>0</v>
      </c>
      <c r="H356" s="91" t="s">
        <v>1059</v>
      </c>
      <c r="I356" s="91" t="s">
        <v>1060</v>
      </c>
    </row>
    <row r="357" spans="2:9" ht="25.5" customHeight="1">
      <c r="B357" s="63">
        <v>367</v>
      </c>
      <c r="C357" s="74">
        <v>1410051025377</v>
      </c>
      <c r="D357" s="74" t="e">
        <v>#N/A</v>
      </c>
      <c r="E357" s="81" t="s">
        <v>364</v>
      </c>
      <c r="F357" s="89" t="s">
        <v>391</v>
      </c>
      <c r="G357" s="90">
        <v>0</v>
      </c>
      <c r="H357" s="91" t="s">
        <v>1061</v>
      </c>
      <c r="I357" s="91" t="s">
        <v>1062</v>
      </c>
    </row>
    <row r="358" spans="2:9" ht="25.5" customHeight="1">
      <c r="B358" s="63">
        <v>368</v>
      </c>
      <c r="C358" s="74">
        <v>1410051025369</v>
      </c>
      <c r="D358" s="74" t="e">
        <v>#N/A</v>
      </c>
      <c r="E358" s="81" t="s">
        <v>364</v>
      </c>
      <c r="F358" s="89" t="s">
        <v>391</v>
      </c>
      <c r="G358" s="90">
        <v>0</v>
      </c>
      <c r="H358" s="91" t="s">
        <v>1063</v>
      </c>
      <c r="I358" s="91" t="s">
        <v>1064</v>
      </c>
    </row>
    <row r="359" spans="2:9" ht="25.5" customHeight="1">
      <c r="B359" s="63">
        <v>369</v>
      </c>
      <c r="C359" s="74">
        <v>1410051026714</v>
      </c>
      <c r="D359" s="74" t="e">
        <v>#N/A</v>
      </c>
      <c r="E359" s="81" t="s">
        <v>364</v>
      </c>
      <c r="F359" s="89" t="s">
        <v>391</v>
      </c>
      <c r="G359" s="90">
        <v>0</v>
      </c>
      <c r="H359" s="91" t="s">
        <v>1065</v>
      </c>
      <c r="I359" s="91" t="s">
        <v>1066</v>
      </c>
    </row>
    <row r="360" spans="2:9" ht="25.5" customHeight="1">
      <c r="B360" s="63">
        <v>370</v>
      </c>
      <c r="C360" s="74">
        <v>1410051027100</v>
      </c>
      <c r="D360" s="74" t="e">
        <v>#N/A</v>
      </c>
      <c r="E360" s="81" t="s">
        <v>364</v>
      </c>
      <c r="F360" s="89" t="s">
        <v>391</v>
      </c>
      <c r="G360" s="90">
        <v>0</v>
      </c>
      <c r="H360" s="91" t="s">
        <v>1067</v>
      </c>
      <c r="I360" s="91" t="s">
        <v>1068</v>
      </c>
    </row>
    <row r="361" spans="2:9" ht="25.5" customHeight="1">
      <c r="B361" s="63">
        <v>371</v>
      </c>
      <c r="C361" s="74">
        <v>1410051025542</v>
      </c>
      <c r="D361" s="74" t="e">
        <v>#N/A</v>
      </c>
      <c r="E361" s="81" t="s">
        <v>364</v>
      </c>
      <c r="F361" s="89" t="s">
        <v>391</v>
      </c>
      <c r="G361" s="90">
        <v>0</v>
      </c>
      <c r="H361" s="91" t="s">
        <v>1069</v>
      </c>
      <c r="I361" s="91" t="s">
        <v>1070</v>
      </c>
    </row>
    <row r="362" spans="2:9" ht="25.5" customHeight="1">
      <c r="B362" s="63">
        <v>372</v>
      </c>
      <c r="C362" s="74">
        <v>1410051026706</v>
      </c>
      <c r="D362" s="74" t="e">
        <v>#N/A</v>
      </c>
      <c r="E362" s="81" t="s">
        <v>364</v>
      </c>
      <c r="F362" s="89" t="s">
        <v>391</v>
      </c>
      <c r="G362" s="90">
        <v>0</v>
      </c>
      <c r="H362" s="91" t="s">
        <v>1071</v>
      </c>
      <c r="I362" s="91" t="s">
        <v>1072</v>
      </c>
    </row>
    <row r="363" spans="2:9" ht="25.5" customHeight="1">
      <c r="B363" s="63">
        <v>373</v>
      </c>
      <c r="C363" s="74">
        <v>1410051025898</v>
      </c>
      <c r="D363" s="74" t="e">
        <v>#N/A</v>
      </c>
      <c r="E363" s="81" t="s">
        <v>364</v>
      </c>
      <c r="F363" s="89" t="s">
        <v>391</v>
      </c>
      <c r="G363" s="90">
        <v>0</v>
      </c>
      <c r="H363" s="91" t="s">
        <v>1073</v>
      </c>
      <c r="I363" s="91" t="s">
        <v>1074</v>
      </c>
    </row>
    <row r="364" spans="2:9" ht="25.5" customHeight="1">
      <c r="B364" s="63">
        <v>374</v>
      </c>
      <c r="C364" s="74">
        <v>1410051025419</v>
      </c>
      <c r="D364" s="74" t="e">
        <v>#N/A</v>
      </c>
      <c r="E364" s="81" t="s">
        <v>364</v>
      </c>
      <c r="F364" s="89" t="s">
        <v>391</v>
      </c>
      <c r="G364" s="90">
        <v>0</v>
      </c>
      <c r="H364" s="91" t="s">
        <v>1075</v>
      </c>
      <c r="I364" s="91" t="s">
        <v>1076</v>
      </c>
    </row>
    <row r="365" spans="2:9" ht="25.5" customHeight="1">
      <c r="B365" s="63">
        <v>375</v>
      </c>
      <c r="C365" s="74">
        <v>1410051025682</v>
      </c>
      <c r="D365" s="74" t="e">
        <v>#N/A</v>
      </c>
      <c r="E365" s="81" t="s">
        <v>364</v>
      </c>
      <c r="F365" s="89" t="s">
        <v>391</v>
      </c>
      <c r="G365" s="90">
        <v>0</v>
      </c>
      <c r="H365" s="91" t="s">
        <v>1077</v>
      </c>
      <c r="I365" s="91" t="s">
        <v>1078</v>
      </c>
    </row>
    <row r="366" spans="2:9" ht="25.5" customHeight="1">
      <c r="B366" s="63">
        <v>376</v>
      </c>
      <c r="C366" s="74">
        <v>1410051025880</v>
      </c>
      <c r="D366" s="74" t="e">
        <v>#N/A</v>
      </c>
      <c r="E366" s="81" t="s">
        <v>364</v>
      </c>
      <c r="F366" s="89" t="s">
        <v>391</v>
      </c>
      <c r="G366" s="90">
        <v>0</v>
      </c>
      <c r="H366" s="91" t="s">
        <v>1079</v>
      </c>
      <c r="I366" s="91" t="s">
        <v>1080</v>
      </c>
    </row>
    <row r="367" spans="2:9" ht="25.5" customHeight="1">
      <c r="B367" s="63">
        <v>377</v>
      </c>
      <c r="C367" s="74">
        <v>1410051023851</v>
      </c>
      <c r="D367" s="74" t="e">
        <v>#N/A</v>
      </c>
      <c r="E367" s="81" t="s">
        <v>364</v>
      </c>
      <c r="F367" s="89" t="s">
        <v>391</v>
      </c>
      <c r="G367" s="90">
        <v>0</v>
      </c>
      <c r="H367" s="91" t="s">
        <v>1081</v>
      </c>
      <c r="I367" s="91" t="s">
        <v>1082</v>
      </c>
    </row>
    <row r="368" spans="2:9" ht="25.5" customHeight="1">
      <c r="B368" s="63">
        <v>378</v>
      </c>
      <c r="C368" s="74">
        <v>1410051026078</v>
      </c>
      <c r="D368" s="74" t="e">
        <v>#N/A</v>
      </c>
      <c r="E368" s="81" t="s">
        <v>364</v>
      </c>
      <c r="F368" s="89" t="s">
        <v>391</v>
      </c>
      <c r="G368" s="90">
        <v>0</v>
      </c>
      <c r="H368" s="91" t="s">
        <v>1083</v>
      </c>
      <c r="I368" s="91" t="s">
        <v>1084</v>
      </c>
    </row>
    <row r="369" spans="2:9" ht="25.5" customHeight="1">
      <c r="B369" s="63">
        <v>379</v>
      </c>
      <c r="C369" s="74">
        <v>1410051026771</v>
      </c>
      <c r="D369" s="74" t="e">
        <v>#N/A</v>
      </c>
      <c r="E369" s="81" t="s">
        <v>364</v>
      </c>
      <c r="F369" s="89" t="s">
        <v>391</v>
      </c>
      <c r="G369" s="90">
        <v>0</v>
      </c>
      <c r="H369" s="91" t="s">
        <v>1085</v>
      </c>
      <c r="I369" s="91" t="s">
        <v>1086</v>
      </c>
    </row>
    <row r="370" spans="2:9" ht="25.5" customHeight="1">
      <c r="B370" s="63">
        <v>628</v>
      </c>
      <c r="C370" s="74">
        <v>1410051024198</v>
      </c>
      <c r="D370" s="74" t="e">
        <v>#N/A</v>
      </c>
      <c r="E370" s="81" t="s">
        <v>364</v>
      </c>
      <c r="F370" s="89" t="s">
        <v>416</v>
      </c>
      <c r="G370" s="90">
        <v>80</v>
      </c>
      <c r="H370" s="91" t="s">
        <v>1087</v>
      </c>
      <c r="I370" s="91" t="s">
        <v>1088</v>
      </c>
    </row>
    <row r="371" spans="2:9" ht="25.5" customHeight="1">
      <c r="B371" s="63">
        <v>629</v>
      </c>
      <c r="C371" s="74">
        <v>1410051015659</v>
      </c>
      <c r="D371" s="74" t="e">
        <v>#N/A</v>
      </c>
      <c r="E371" s="81" t="s">
        <v>364</v>
      </c>
      <c r="F371" s="89" t="s">
        <v>416</v>
      </c>
      <c r="G371" s="90">
        <v>80</v>
      </c>
      <c r="H371" s="91" t="s">
        <v>1089</v>
      </c>
      <c r="I371" s="91" t="s">
        <v>1090</v>
      </c>
    </row>
    <row r="372" spans="2:9" ht="25.5" customHeight="1">
      <c r="B372" s="63">
        <v>630</v>
      </c>
      <c r="C372" s="74">
        <v>1410051015667</v>
      </c>
      <c r="D372" s="74" t="e">
        <v>#N/A</v>
      </c>
      <c r="E372" s="81" t="s">
        <v>364</v>
      </c>
      <c r="F372" s="89" t="s">
        <v>416</v>
      </c>
      <c r="G372" s="90">
        <v>80</v>
      </c>
      <c r="H372" s="91" t="s">
        <v>1091</v>
      </c>
      <c r="I372" s="91" t="s">
        <v>1092</v>
      </c>
    </row>
    <row r="373" spans="2:9" ht="25.5" customHeight="1">
      <c r="B373" s="63">
        <v>631</v>
      </c>
      <c r="C373" s="74">
        <v>1410051015675</v>
      </c>
      <c r="D373" s="74" t="e">
        <v>#N/A</v>
      </c>
      <c r="E373" s="81" t="s">
        <v>364</v>
      </c>
      <c r="F373" s="89" t="s">
        <v>416</v>
      </c>
      <c r="G373" s="90">
        <v>80</v>
      </c>
      <c r="H373" s="91" t="s">
        <v>1093</v>
      </c>
      <c r="I373" s="91" t="s">
        <v>1094</v>
      </c>
    </row>
    <row r="374" spans="2:9" ht="25.5" customHeight="1">
      <c r="B374" s="63">
        <v>652</v>
      </c>
      <c r="C374" s="74">
        <v>1410051024859</v>
      </c>
      <c r="D374" s="74" t="e">
        <v>#N/A</v>
      </c>
      <c r="E374" s="81" t="s">
        <v>364</v>
      </c>
      <c r="F374" s="89" t="s">
        <v>416</v>
      </c>
      <c r="G374" s="90">
        <v>80</v>
      </c>
      <c r="H374" s="91" t="s">
        <v>1095</v>
      </c>
      <c r="I374" s="91" t="s">
        <v>1096</v>
      </c>
    </row>
    <row r="375" spans="2:9" ht="25.5" customHeight="1">
      <c r="B375" s="63">
        <v>653</v>
      </c>
      <c r="C375" s="74">
        <v>1410051015758</v>
      </c>
      <c r="D375" s="74" t="e">
        <v>#N/A</v>
      </c>
      <c r="E375" s="81" t="s">
        <v>364</v>
      </c>
      <c r="F375" s="89" t="s">
        <v>416</v>
      </c>
      <c r="G375" s="90">
        <v>80</v>
      </c>
      <c r="H375" s="91" t="s">
        <v>1097</v>
      </c>
      <c r="I375" s="91" t="s">
        <v>1098</v>
      </c>
    </row>
    <row r="376" spans="2:9" ht="25.5" customHeight="1">
      <c r="B376" s="63">
        <v>654</v>
      </c>
      <c r="C376" s="74">
        <v>1410051015691</v>
      </c>
      <c r="D376" s="74" t="e">
        <v>#N/A</v>
      </c>
      <c r="E376" s="81" t="s">
        <v>364</v>
      </c>
      <c r="F376" s="89" t="s">
        <v>416</v>
      </c>
      <c r="G376" s="90">
        <v>80</v>
      </c>
      <c r="H376" s="91" t="s">
        <v>1099</v>
      </c>
      <c r="I376" s="91" t="s">
        <v>1100</v>
      </c>
    </row>
    <row r="377" spans="2:9" ht="25.5" customHeight="1">
      <c r="B377" s="63">
        <v>655</v>
      </c>
      <c r="C377" s="74">
        <v>1410051019669</v>
      </c>
      <c r="D377" s="74" t="e">
        <v>#N/A</v>
      </c>
      <c r="E377" s="81" t="s">
        <v>364</v>
      </c>
      <c r="F377" s="89" t="s">
        <v>416</v>
      </c>
      <c r="G377" s="90">
        <v>80</v>
      </c>
      <c r="H377" s="91" t="s">
        <v>1101</v>
      </c>
      <c r="I377" s="91" t="s">
        <v>1102</v>
      </c>
    </row>
    <row r="378" spans="2:9" ht="25.5" customHeight="1">
      <c r="B378" s="63">
        <v>667</v>
      </c>
      <c r="C378" s="74">
        <v>1410051024594</v>
      </c>
      <c r="D378" s="74" t="e">
        <v>#N/A</v>
      </c>
      <c r="E378" s="81" t="s">
        <v>364</v>
      </c>
      <c r="F378" s="89" t="s">
        <v>416</v>
      </c>
      <c r="G378" s="90">
        <v>80</v>
      </c>
      <c r="H378" s="91" t="s">
        <v>1103</v>
      </c>
      <c r="I378" s="91" t="s">
        <v>1104</v>
      </c>
    </row>
    <row r="379" spans="2:9" ht="25.5" customHeight="1">
      <c r="B379" s="63">
        <v>668</v>
      </c>
      <c r="C379" s="74">
        <v>1410051023992</v>
      </c>
      <c r="D379" s="74" t="e">
        <v>#N/A</v>
      </c>
      <c r="E379" s="81" t="s">
        <v>364</v>
      </c>
      <c r="F379" s="89" t="s">
        <v>416</v>
      </c>
      <c r="G379" s="90">
        <v>80</v>
      </c>
      <c r="H379" s="91" t="s">
        <v>1105</v>
      </c>
      <c r="I379" s="91" t="s">
        <v>1106</v>
      </c>
    </row>
    <row r="380" spans="2:9" ht="25.5" customHeight="1">
      <c r="B380" s="63">
        <v>669</v>
      </c>
      <c r="C380" s="74">
        <v>1410051014918</v>
      </c>
      <c r="D380" s="74" t="e">
        <v>#N/A</v>
      </c>
      <c r="E380" s="81" t="s">
        <v>364</v>
      </c>
      <c r="F380" s="89" t="s">
        <v>416</v>
      </c>
      <c r="G380" s="90">
        <v>80</v>
      </c>
      <c r="H380" s="91" t="s">
        <v>1107</v>
      </c>
      <c r="I380" s="91" t="s">
        <v>1108</v>
      </c>
    </row>
    <row r="381" spans="2:9" ht="25.5" customHeight="1">
      <c r="B381" s="63">
        <v>863</v>
      </c>
      <c r="C381" s="74">
        <v>1410051018521</v>
      </c>
      <c r="D381" s="74" t="e">
        <v>#N/A</v>
      </c>
      <c r="E381" s="81" t="s">
        <v>364</v>
      </c>
      <c r="F381" s="89" t="s">
        <v>391</v>
      </c>
      <c r="G381" s="90">
        <v>0</v>
      </c>
      <c r="H381" s="91" t="s">
        <v>1109</v>
      </c>
      <c r="I381" s="91" t="s">
        <v>1110</v>
      </c>
    </row>
    <row r="382" spans="2:9" ht="25.5" customHeight="1">
      <c r="B382" s="63">
        <v>864</v>
      </c>
      <c r="C382" s="74">
        <v>1410051015097</v>
      </c>
      <c r="D382" s="74" t="e">
        <v>#N/A</v>
      </c>
      <c r="E382" s="81" t="s">
        <v>364</v>
      </c>
      <c r="F382" s="89" t="s">
        <v>391</v>
      </c>
      <c r="G382" s="90">
        <v>0</v>
      </c>
      <c r="H382" s="91" t="s">
        <v>1111</v>
      </c>
      <c r="I382" s="91" t="s">
        <v>1112</v>
      </c>
    </row>
    <row r="383" spans="2:9" ht="25.5" customHeight="1">
      <c r="B383" s="63">
        <v>865</v>
      </c>
      <c r="C383" s="74">
        <v>1410051016152</v>
      </c>
      <c r="D383" s="74" t="e">
        <v>#N/A</v>
      </c>
      <c r="E383" s="81" t="s">
        <v>364</v>
      </c>
      <c r="F383" s="89" t="s">
        <v>391</v>
      </c>
      <c r="G383" s="90">
        <v>0</v>
      </c>
      <c r="H383" s="91" t="s">
        <v>1113</v>
      </c>
      <c r="I383" s="91" t="s">
        <v>1114</v>
      </c>
    </row>
    <row r="384" spans="2:9" ht="25.5" customHeight="1">
      <c r="B384" s="63">
        <v>866</v>
      </c>
      <c r="C384" s="74">
        <v>1410051024461</v>
      </c>
      <c r="D384" s="74" t="e">
        <v>#N/A</v>
      </c>
      <c r="E384" s="81" t="s">
        <v>364</v>
      </c>
      <c r="F384" s="89" t="s">
        <v>391</v>
      </c>
      <c r="G384" s="90">
        <v>0</v>
      </c>
      <c r="H384" s="91" t="s">
        <v>1115</v>
      </c>
      <c r="I384" s="91" t="s">
        <v>1116</v>
      </c>
    </row>
    <row r="385" spans="2:9" ht="25.5" customHeight="1">
      <c r="B385" s="63">
        <v>867</v>
      </c>
      <c r="C385" s="74">
        <v>1410051026482</v>
      </c>
      <c r="D385" s="74" t="e">
        <v>#N/A</v>
      </c>
      <c r="E385" s="81" t="s">
        <v>364</v>
      </c>
      <c r="F385" s="89" t="s">
        <v>391</v>
      </c>
      <c r="G385" s="90">
        <v>0</v>
      </c>
      <c r="H385" s="91" t="s">
        <v>1117</v>
      </c>
      <c r="I385" s="91" t="s">
        <v>1118</v>
      </c>
    </row>
    <row r="386" spans="2:9" ht="25.5" customHeight="1">
      <c r="B386" s="63">
        <v>868</v>
      </c>
      <c r="C386" s="74">
        <v>1410051026524</v>
      </c>
      <c r="D386" s="74" t="e">
        <v>#N/A</v>
      </c>
      <c r="E386" s="81" t="s">
        <v>364</v>
      </c>
      <c r="F386" s="89" t="s">
        <v>391</v>
      </c>
      <c r="G386" s="90">
        <v>0</v>
      </c>
      <c r="H386" s="91" t="s">
        <v>1119</v>
      </c>
      <c r="I386" s="91" t="s">
        <v>1120</v>
      </c>
    </row>
    <row r="387" spans="2:9" ht="25.5" customHeight="1">
      <c r="B387" s="63">
        <v>869</v>
      </c>
      <c r="C387" s="74">
        <v>1410051024719</v>
      </c>
      <c r="D387" s="74" t="e">
        <v>#N/A</v>
      </c>
      <c r="E387" s="81" t="s">
        <v>364</v>
      </c>
      <c r="F387" s="89" t="s">
        <v>391</v>
      </c>
      <c r="G387" s="90">
        <v>0</v>
      </c>
      <c r="H387" s="91" t="s">
        <v>1121</v>
      </c>
      <c r="I387" s="91" t="s">
        <v>1122</v>
      </c>
    </row>
    <row r="388" spans="2:9" ht="25.5" customHeight="1">
      <c r="B388" s="63">
        <v>870</v>
      </c>
      <c r="C388" s="74">
        <v>1410051014645</v>
      </c>
      <c r="D388" s="74" t="e">
        <v>#N/A</v>
      </c>
      <c r="E388" s="81" t="s">
        <v>364</v>
      </c>
      <c r="F388" s="89" t="s">
        <v>391</v>
      </c>
      <c r="G388" s="90">
        <v>0</v>
      </c>
      <c r="H388" s="91" t="s">
        <v>1123</v>
      </c>
      <c r="I388" s="91" t="s">
        <v>1124</v>
      </c>
    </row>
    <row r="389" spans="2:9" ht="25.5" customHeight="1">
      <c r="B389" s="63">
        <v>871</v>
      </c>
      <c r="C389" s="74">
        <v>1410051017861</v>
      </c>
      <c r="D389" s="74" t="e">
        <v>#N/A</v>
      </c>
      <c r="E389" s="81" t="s">
        <v>364</v>
      </c>
      <c r="F389" s="89" t="s">
        <v>391</v>
      </c>
      <c r="G389" s="90">
        <v>0</v>
      </c>
      <c r="H389" s="91" t="s">
        <v>1125</v>
      </c>
      <c r="I389" s="91" t="s">
        <v>1126</v>
      </c>
    </row>
    <row r="390" spans="2:9" ht="25.5" customHeight="1">
      <c r="B390" s="63">
        <v>872</v>
      </c>
      <c r="C390" s="74">
        <v>1410051024933</v>
      </c>
      <c r="D390" s="74" t="e">
        <v>#N/A</v>
      </c>
      <c r="E390" s="81" t="s">
        <v>364</v>
      </c>
      <c r="F390" s="89" t="s">
        <v>391</v>
      </c>
      <c r="G390" s="90">
        <v>0</v>
      </c>
      <c r="H390" s="91" t="s">
        <v>1127</v>
      </c>
      <c r="I390" s="91" t="s">
        <v>1128</v>
      </c>
    </row>
    <row r="391" spans="2:9" ht="25.5" customHeight="1">
      <c r="B391" s="63">
        <v>873</v>
      </c>
      <c r="C391" s="74">
        <v>1410051013670</v>
      </c>
      <c r="D391" s="74" t="e">
        <v>#N/A</v>
      </c>
      <c r="E391" s="81" t="s">
        <v>364</v>
      </c>
      <c r="F391" s="89" t="s">
        <v>391</v>
      </c>
      <c r="G391" s="90">
        <v>0</v>
      </c>
      <c r="H391" s="91" t="s">
        <v>1129</v>
      </c>
      <c r="I391" s="91" t="s">
        <v>1130</v>
      </c>
    </row>
    <row r="392" spans="2:9" ht="25.5" customHeight="1">
      <c r="B392" s="63">
        <v>874</v>
      </c>
      <c r="C392" s="74">
        <v>1410051017945</v>
      </c>
      <c r="D392" s="74" t="e">
        <v>#N/A</v>
      </c>
      <c r="E392" s="81" t="s">
        <v>364</v>
      </c>
      <c r="F392" s="89" t="s">
        <v>391</v>
      </c>
      <c r="G392" s="90">
        <v>0</v>
      </c>
      <c r="H392" s="91" t="s">
        <v>1131</v>
      </c>
      <c r="I392" s="91" t="s">
        <v>1132</v>
      </c>
    </row>
    <row r="393" spans="2:9" ht="25.5" customHeight="1">
      <c r="B393" s="63">
        <v>875</v>
      </c>
      <c r="C393" s="74">
        <v>1410051019461</v>
      </c>
      <c r="D393" s="74" t="e">
        <v>#N/A</v>
      </c>
      <c r="E393" s="81" t="s">
        <v>364</v>
      </c>
      <c r="F393" s="89" t="s">
        <v>391</v>
      </c>
      <c r="G393" s="90">
        <v>0</v>
      </c>
      <c r="H393" s="91" t="s">
        <v>1133</v>
      </c>
      <c r="I393" s="91" t="s">
        <v>1134</v>
      </c>
    </row>
    <row r="394" spans="2:9" ht="25.5" customHeight="1">
      <c r="B394" s="63">
        <v>876</v>
      </c>
      <c r="C394" s="74">
        <v>1410051017879</v>
      </c>
      <c r="D394" s="74" t="e">
        <v>#N/A</v>
      </c>
      <c r="E394" s="81" t="s">
        <v>364</v>
      </c>
      <c r="F394" s="89" t="s">
        <v>391</v>
      </c>
      <c r="G394" s="90">
        <v>0</v>
      </c>
      <c r="H394" s="91" t="s">
        <v>1135</v>
      </c>
      <c r="I394" s="91" t="s">
        <v>1136</v>
      </c>
    </row>
    <row r="395" spans="2:9" ht="25.5" customHeight="1">
      <c r="B395" s="63">
        <v>877</v>
      </c>
      <c r="C395" s="74">
        <v>1410051024537</v>
      </c>
      <c r="D395" s="74" t="e">
        <v>#N/A</v>
      </c>
      <c r="E395" s="81" t="s">
        <v>364</v>
      </c>
      <c r="F395" s="89" t="s">
        <v>391</v>
      </c>
      <c r="G395" s="90">
        <v>0</v>
      </c>
      <c r="H395" s="91" t="s">
        <v>1137</v>
      </c>
      <c r="I395" s="91" t="s">
        <v>1138</v>
      </c>
    </row>
    <row r="396" spans="2:9" ht="25.5" customHeight="1">
      <c r="B396" s="63">
        <v>878</v>
      </c>
      <c r="C396" s="74">
        <v>1410051016160</v>
      </c>
      <c r="D396" s="74" t="e">
        <v>#N/A</v>
      </c>
      <c r="E396" s="81" t="s">
        <v>364</v>
      </c>
      <c r="F396" s="89" t="s">
        <v>391</v>
      </c>
      <c r="G396" s="90">
        <v>0</v>
      </c>
      <c r="H396" s="91" t="s">
        <v>1139</v>
      </c>
      <c r="I396" s="91" t="s">
        <v>1140</v>
      </c>
    </row>
    <row r="397" spans="2:9" ht="25.5" customHeight="1">
      <c r="B397" s="63">
        <v>879</v>
      </c>
      <c r="C397" s="74">
        <v>1410051024149</v>
      </c>
      <c r="D397" s="74" t="e">
        <v>#N/A</v>
      </c>
      <c r="E397" s="81" t="s">
        <v>364</v>
      </c>
      <c r="F397" s="89" t="s">
        <v>391</v>
      </c>
      <c r="G397" s="90">
        <v>0</v>
      </c>
      <c r="H397" s="91" t="s">
        <v>1141</v>
      </c>
      <c r="I397" s="91" t="s">
        <v>1142</v>
      </c>
    </row>
    <row r="398" spans="2:9" ht="25.5" customHeight="1">
      <c r="B398" s="63">
        <v>880</v>
      </c>
      <c r="C398" s="74">
        <v>1410051024909</v>
      </c>
      <c r="D398" s="74" t="e">
        <v>#N/A</v>
      </c>
      <c r="E398" s="81" t="s">
        <v>364</v>
      </c>
      <c r="F398" s="89" t="s">
        <v>391</v>
      </c>
      <c r="G398" s="90">
        <v>0</v>
      </c>
      <c r="H398" s="91" t="s">
        <v>1143</v>
      </c>
      <c r="I398" s="91" t="s">
        <v>1144</v>
      </c>
    </row>
    <row r="399" spans="2:9" ht="25.5" customHeight="1">
      <c r="B399" s="63">
        <v>881</v>
      </c>
      <c r="C399" s="74">
        <v>1410051013688</v>
      </c>
      <c r="D399" s="74" t="e">
        <v>#N/A</v>
      </c>
      <c r="E399" s="81" t="s">
        <v>364</v>
      </c>
      <c r="F399" s="89" t="s">
        <v>391</v>
      </c>
      <c r="G399" s="90">
        <v>0</v>
      </c>
      <c r="H399" s="91" t="s">
        <v>1145</v>
      </c>
      <c r="I399" s="91" t="s">
        <v>1146</v>
      </c>
    </row>
    <row r="400" spans="2:9" ht="25.5" customHeight="1">
      <c r="B400" s="63">
        <v>882</v>
      </c>
      <c r="C400" s="74">
        <v>1410051013662</v>
      </c>
      <c r="D400" s="74" t="e">
        <v>#N/A</v>
      </c>
      <c r="E400" s="81" t="s">
        <v>364</v>
      </c>
      <c r="F400" s="89" t="s">
        <v>391</v>
      </c>
      <c r="G400" s="90">
        <v>0</v>
      </c>
      <c r="H400" s="91" t="s">
        <v>1147</v>
      </c>
      <c r="I400" s="91" t="s">
        <v>1148</v>
      </c>
    </row>
    <row r="401" spans="2:9" ht="25.5" customHeight="1">
      <c r="B401" s="63">
        <v>883</v>
      </c>
      <c r="C401" s="74">
        <v>1410051024313</v>
      </c>
      <c r="D401" s="74" t="e">
        <v>#N/A</v>
      </c>
      <c r="E401" s="81" t="s">
        <v>364</v>
      </c>
      <c r="F401" s="89" t="s">
        <v>391</v>
      </c>
      <c r="G401" s="90">
        <v>0</v>
      </c>
      <c r="H401" s="91" t="s">
        <v>1149</v>
      </c>
      <c r="I401" s="91" t="s">
        <v>1150</v>
      </c>
    </row>
    <row r="402" spans="2:9" ht="25.5" customHeight="1">
      <c r="B402" s="63">
        <v>884</v>
      </c>
      <c r="C402" s="74">
        <v>1410051013696</v>
      </c>
      <c r="D402" s="74" t="e">
        <v>#N/A</v>
      </c>
      <c r="E402" s="81" t="s">
        <v>364</v>
      </c>
      <c r="F402" s="89" t="s">
        <v>391</v>
      </c>
      <c r="G402" s="90">
        <v>0</v>
      </c>
      <c r="H402" s="91" t="s">
        <v>1151</v>
      </c>
      <c r="I402" s="91" t="s">
        <v>1152</v>
      </c>
    </row>
    <row r="403" spans="2:9" ht="25.5" customHeight="1">
      <c r="B403" s="63">
        <v>885</v>
      </c>
      <c r="C403" s="74">
        <v>1410051013704</v>
      </c>
      <c r="D403" s="74" t="e">
        <v>#N/A</v>
      </c>
      <c r="E403" s="81" t="s">
        <v>364</v>
      </c>
      <c r="F403" s="89" t="s">
        <v>391</v>
      </c>
      <c r="G403" s="90">
        <v>0</v>
      </c>
      <c r="H403" s="91" t="s">
        <v>1153</v>
      </c>
      <c r="I403" s="91" t="s">
        <v>1154</v>
      </c>
    </row>
    <row r="404" spans="2:9" ht="25.5" customHeight="1">
      <c r="B404" s="63">
        <v>886</v>
      </c>
      <c r="C404" s="74">
        <v>1410051018547</v>
      </c>
      <c r="D404" s="74" t="e">
        <v>#N/A</v>
      </c>
      <c r="E404" s="81" t="s">
        <v>364</v>
      </c>
      <c r="F404" s="89" t="s">
        <v>391</v>
      </c>
      <c r="G404" s="90">
        <v>0</v>
      </c>
      <c r="H404" s="91" t="s">
        <v>1155</v>
      </c>
      <c r="I404" s="91" t="s">
        <v>1156</v>
      </c>
    </row>
    <row r="405" spans="2:9" ht="25.5" customHeight="1">
      <c r="B405" s="63">
        <v>887</v>
      </c>
      <c r="C405" s="74">
        <v>1410051023513</v>
      </c>
      <c r="D405" s="74" t="e">
        <v>#N/A</v>
      </c>
      <c r="E405" s="81" t="s">
        <v>364</v>
      </c>
      <c r="F405" s="89" t="s">
        <v>391</v>
      </c>
      <c r="G405" s="90">
        <v>0</v>
      </c>
      <c r="H405" s="91" t="s">
        <v>1157</v>
      </c>
      <c r="I405" s="91" t="s">
        <v>1158</v>
      </c>
    </row>
    <row r="406" spans="2:9" ht="25.5" customHeight="1">
      <c r="B406" s="63">
        <v>888</v>
      </c>
      <c r="C406" s="74">
        <v>1410051015105</v>
      </c>
      <c r="D406" s="74" t="e">
        <v>#N/A</v>
      </c>
      <c r="E406" s="81" t="s">
        <v>364</v>
      </c>
      <c r="F406" s="89" t="s">
        <v>391</v>
      </c>
      <c r="G406" s="90">
        <v>0</v>
      </c>
      <c r="H406" s="91" t="s">
        <v>1159</v>
      </c>
      <c r="I406" s="91" t="s">
        <v>1160</v>
      </c>
    </row>
    <row r="407" spans="2:9" ht="25.5" customHeight="1">
      <c r="B407" s="63">
        <v>889</v>
      </c>
      <c r="C407" s="74">
        <v>1410051015113</v>
      </c>
      <c r="D407" s="74" t="e">
        <v>#N/A</v>
      </c>
      <c r="E407" s="81" t="s">
        <v>364</v>
      </c>
      <c r="F407" s="89" t="s">
        <v>391</v>
      </c>
      <c r="G407" s="90">
        <v>0</v>
      </c>
      <c r="H407" s="91" t="s">
        <v>1161</v>
      </c>
      <c r="I407" s="91" t="s">
        <v>1162</v>
      </c>
    </row>
    <row r="408" spans="2:9" ht="25.5" customHeight="1">
      <c r="B408" s="63">
        <v>890</v>
      </c>
      <c r="C408" s="74">
        <v>1410051013712</v>
      </c>
      <c r="D408" s="74" t="e">
        <v>#N/A</v>
      </c>
      <c r="E408" s="81" t="s">
        <v>364</v>
      </c>
      <c r="F408" s="89" t="s">
        <v>391</v>
      </c>
      <c r="G408" s="90">
        <v>0</v>
      </c>
      <c r="H408" s="91" t="s">
        <v>1163</v>
      </c>
      <c r="I408" s="91" t="s">
        <v>1164</v>
      </c>
    </row>
    <row r="409" spans="2:9" ht="25.5" customHeight="1">
      <c r="B409" s="63">
        <v>891</v>
      </c>
      <c r="C409" s="74">
        <v>1410051023943</v>
      </c>
      <c r="D409" s="74" t="e">
        <v>#N/A</v>
      </c>
      <c r="E409" s="81" t="s">
        <v>364</v>
      </c>
      <c r="F409" s="89" t="s">
        <v>391</v>
      </c>
      <c r="G409" s="90">
        <v>0</v>
      </c>
      <c r="H409" s="91" t="s">
        <v>1165</v>
      </c>
      <c r="I409" s="91" t="s">
        <v>1166</v>
      </c>
    </row>
    <row r="410" spans="2:9" ht="25.5" customHeight="1">
      <c r="B410" s="63">
        <v>892</v>
      </c>
      <c r="C410" s="74">
        <v>1410051016186</v>
      </c>
      <c r="D410" s="74" t="e">
        <v>#N/A</v>
      </c>
      <c r="E410" s="81" t="s">
        <v>364</v>
      </c>
      <c r="F410" s="89" t="s">
        <v>391</v>
      </c>
      <c r="G410" s="90">
        <v>0</v>
      </c>
      <c r="H410" s="91" t="s">
        <v>1167</v>
      </c>
      <c r="I410" s="91" t="s">
        <v>1168</v>
      </c>
    </row>
    <row r="411" spans="2:9" ht="25.5" customHeight="1">
      <c r="B411" s="63">
        <v>893</v>
      </c>
      <c r="C411" s="74">
        <v>1410051013720</v>
      </c>
      <c r="D411" s="74" t="e">
        <v>#N/A</v>
      </c>
      <c r="E411" s="81" t="s">
        <v>364</v>
      </c>
      <c r="F411" s="89" t="s">
        <v>391</v>
      </c>
      <c r="G411" s="90">
        <v>0</v>
      </c>
      <c r="H411" s="91" t="s">
        <v>1169</v>
      </c>
      <c r="I411" s="91" t="s">
        <v>1170</v>
      </c>
    </row>
    <row r="412" spans="2:9" ht="25.5" customHeight="1">
      <c r="B412" s="63">
        <v>894</v>
      </c>
      <c r="C412" s="74">
        <v>1410051024750</v>
      </c>
      <c r="D412" s="74" t="e">
        <v>#N/A</v>
      </c>
      <c r="E412" s="81" t="s">
        <v>364</v>
      </c>
      <c r="F412" s="89" t="s">
        <v>391</v>
      </c>
      <c r="G412" s="90">
        <v>0</v>
      </c>
      <c r="H412" s="91" t="s">
        <v>1171</v>
      </c>
      <c r="I412" s="91" t="s">
        <v>1172</v>
      </c>
    </row>
    <row r="413" spans="2:9" ht="25.5" customHeight="1">
      <c r="B413" s="63">
        <v>895</v>
      </c>
      <c r="C413" s="74">
        <v>1410051016194</v>
      </c>
      <c r="D413" s="74" t="e">
        <v>#N/A</v>
      </c>
      <c r="E413" s="81" t="s">
        <v>364</v>
      </c>
      <c r="F413" s="89" t="s">
        <v>391</v>
      </c>
      <c r="G413" s="90">
        <v>0</v>
      </c>
      <c r="H413" s="91" t="s">
        <v>1173</v>
      </c>
      <c r="I413" s="91" t="s">
        <v>1174</v>
      </c>
    </row>
    <row r="414" spans="2:9" ht="25.5" customHeight="1">
      <c r="B414" s="63">
        <v>896</v>
      </c>
      <c r="C414" s="74">
        <v>1410051017887</v>
      </c>
      <c r="D414" s="74" t="e">
        <v>#N/A</v>
      </c>
      <c r="E414" s="81" t="s">
        <v>364</v>
      </c>
      <c r="F414" s="89" t="s">
        <v>391</v>
      </c>
      <c r="G414" s="90">
        <v>0</v>
      </c>
      <c r="H414" s="91" t="s">
        <v>1175</v>
      </c>
      <c r="I414" s="91" t="s">
        <v>1176</v>
      </c>
    </row>
    <row r="415" spans="2:9" ht="25.5" customHeight="1">
      <c r="B415" s="63">
        <v>897</v>
      </c>
      <c r="C415" s="74">
        <v>1410051013738</v>
      </c>
      <c r="D415" s="74" t="e">
        <v>#N/A</v>
      </c>
      <c r="E415" s="81" t="s">
        <v>364</v>
      </c>
      <c r="F415" s="89" t="s">
        <v>391</v>
      </c>
      <c r="G415" s="90">
        <v>0</v>
      </c>
      <c r="H415" s="91" t="s">
        <v>1177</v>
      </c>
      <c r="I415" s="91" t="s">
        <v>1178</v>
      </c>
    </row>
    <row r="416" spans="2:9" ht="25.5" customHeight="1">
      <c r="B416" s="63">
        <v>898</v>
      </c>
      <c r="C416" s="74">
        <v>1410051016202</v>
      </c>
      <c r="D416" s="74" t="e">
        <v>#N/A</v>
      </c>
      <c r="E416" s="81" t="s">
        <v>364</v>
      </c>
      <c r="F416" s="89" t="s">
        <v>391</v>
      </c>
      <c r="G416" s="90">
        <v>0</v>
      </c>
      <c r="H416" s="91" t="s">
        <v>1179</v>
      </c>
      <c r="I416" s="91" t="s">
        <v>1180</v>
      </c>
    </row>
    <row r="417" spans="2:9" ht="25.5" customHeight="1">
      <c r="B417" s="63">
        <v>899</v>
      </c>
      <c r="C417" s="74">
        <v>1410051016228</v>
      </c>
      <c r="D417" s="74" t="e">
        <v>#N/A</v>
      </c>
      <c r="E417" s="81" t="s">
        <v>364</v>
      </c>
      <c r="F417" s="89" t="s">
        <v>391</v>
      </c>
      <c r="G417" s="90">
        <v>0</v>
      </c>
      <c r="H417" s="91" t="s">
        <v>1181</v>
      </c>
      <c r="I417" s="91" t="s">
        <v>1182</v>
      </c>
    </row>
    <row r="418" spans="2:9" ht="25.5" customHeight="1">
      <c r="B418" s="63">
        <v>900</v>
      </c>
      <c r="C418" s="74">
        <v>1410051013761</v>
      </c>
      <c r="D418" s="74" t="e">
        <v>#N/A</v>
      </c>
      <c r="E418" s="81" t="s">
        <v>364</v>
      </c>
      <c r="F418" s="89" t="s">
        <v>391</v>
      </c>
      <c r="G418" s="90">
        <v>0</v>
      </c>
      <c r="H418" s="91" t="s">
        <v>1183</v>
      </c>
      <c r="I418" s="91" t="s">
        <v>1184</v>
      </c>
    </row>
    <row r="419" spans="2:9" ht="25.5" customHeight="1">
      <c r="B419" s="63">
        <v>901</v>
      </c>
      <c r="C419" s="74">
        <v>1410051016251</v>
      </c>
      <c r="D419" s="74" t="e">
        <v>#N/A</v>
      </c>
      <c r="E419" s="81" t="s">
        <v>364</v>
      </c>
      <c r="F419" s="89" t="s">
        <v>391</v>
      </c>
      <c r="G419" s="90">
        <v>0</v>
      </c>
      <c r="H419" s="91" t="s">
        <v>1185</v>
      </c>
      <c r="I419" s="91" t="s">
        <v>1186</v>
      </c>
    </row>
    <row r="420" spans="2:9" ht="25.5" customHeight="1">
      <c r="B420" s="63">
        <v>902</v>
      </c>
      <c r="C420" s="74">
        <v>1410051013779</v>
      </c>
      <c r="D420" s="74" t="e">
        <v>#N/A</v>
      </c>
      <c r="E420" s="81" t="s">
        <v>364</v>
      </c>
      <c r="F420" s="89" t="s">
        <v>391</v>
      </c>
      <c r="G420" s="90">
        <v>0</v>
      </c>
      <c r="H420" s="91" t="s">
        <v>1187</v>
      </c>
      <c r="I420" s="91" t="s">
        <v>1188</v>
      </c>
    </row>
    <row r="421" spans="2:9" ht="25.5" customHeight="1">
      <c r="B421" s="63">
        <v>903</v>
      </c>
      <c r="C421" s="74">
        <v>1410051013787</v>
      </c>
      <c r="D421" s="74" t="e">
        <v>#N/A</v>
      </c>
      <c r="E421" s="81" t="s">
        <v>364</v>
      </c>
      <c r="F421" s="89" t="s">
        <v>391</v>
      </c>
      <c r="G421" s="90">
        <v>0</v>
      </c>
      <c r="H421" s="91" t="s">
        <v>1189</v>
      </c>
      <c r="I421" s="91" t="s">
        <v>1190</v>
      </c>
    </row>
    <row r="422" spans="2:9" ht="25.5" customHeight="1">
      <c r="B422" s="63">
        <v>904</v>
      </c>
      <c r="C422" s="74">
        <v>1410051019495</v>
      </c>
      <c r="D422" s="74" t="e">
        <v>#N/A</v>
      </c>
      <c r="E422" s="81" t="s">
        <v>364</v>
      </c>
      <c r="F422" s="89" t="s">
        <v>391</v>
      </c>
      <c r="G422" s="90">
        <v>0</v>
      </c>
      <c r="H422" s="91" t="s">
        <v>1191</v>
      </c>
      <c r="I422" s="91" t="s">
        <v>1192</v>
      </c>
    </row>
    <row r="423" spans="2:9" ht="25.5" customHeight="1">
      <c r="B423" s="63">
        <v>905</v>
      </c>
      <c r="C423" s="74">
        <v>1410051017895</v>
      </c>
      <c r="D423" s="74" t="e">
        <v>#N/A</v>
      </c>
      <c r="E423" s="81" t="s">
        <v>364</v>
      </c>
      <c r="F423" s="89" t="s">
        <v>391</v>
      </c>
      <c r="G423" s="90">
        <v>0</v>
      </c>
      <c r="H423" s="91" t="s">
        <v>1193</v>
      </c>
      <c r="I423" s="91" t="s">
        <v>1194</v>
      </c>
    </row>
    <row r="424" spans="2:9" ht="25.5" customHeight="1">
      <c r="B424" s="63">
        <v>906</v>
      </c>
      <c r="C424" s="74">
        <v>1410051013795</v>
      </c>
      <c r="D424" s="74" t="e">
        <v>#N/A</v>
      </c>
      <c r="E424" s="81" t="s">
        <v>364</v>
      </c>
      <c r="F424" s="89" t="s">
        <v>391</v>
      </c>
      <c r="G424" s="90">
        <v>0</v>
      </c>
      <c r="H424" s="91" t="s">
        <v>1195</v>
      </c>
      <c r="I424" s="91" t="s">
        <v>1196</v>
      </c>
    </row>
    <row r="425" spans="2:9" ht="25.5" customHeight="1">
      <c r="B425" s="63">
        <v>907</v>
      </c>
      <c r="C425" s="74">
        <v>1410051023737</v>
      </c>
      <c r="D425" s="74" t="e">
        <v>#N/A</v>
      </c>
      <c r="E425" s="81" t="s">
        <v>364</v>
      </c>
      <c r="F425" s="89" t="s">
        <v>391</v>
      </c>
      <c r="G425" s="90">
        <v>0</v>
      </c>
      <c r="H425" s="91" t="s">
        <v>1197</v>
      </c>
      <c r="I425" s="91" t="s">
        <v>1198</v>
      </c>
    </row>
    <row r="426" spans="2:9" ht="25.5" customHeight="1">
      <c r="B426" s="63">
        <v>908</v>
      </c>
      <c r="C426" s="74">
        <v>1410051025435</v>
      </c>
      <c r="D426" s="74" t="e">
        <v>#N/A</v>
      </c>
      <c r="E426" s="81" t="s">
        <v>364</v>
      </c>
      <c r="F426" s="89" t="s">
        <v>391</v>
      </c>
      <c r="G426" s="90">
        <v>0</v>
      </c>
      <c r="H426" s="91" t="s">
        <v>1199</v>
      </c>
      <c r="I426" s="91" t="s">
        <v>1200</v>
      </c>
    </row>
    <row r="427" spans="2:9" ht="25.5" customHeight="1">
      <c r="B427" s="63">
        <v>909</v>
      </c>
      <c r="C427" s="74">
        <v>1410051024453</v>
      </c>
      <c r="D427" s="74" t="e">
        <v>#N/A</v>
      </c>
      <c r="E427" s="81" t="s">
        <v>364</v>
      </c>
      <c r="F427" s="89" t="s">
        <v>391</v>
      </c>
      <c r="G427" s="90">
        <v>0</v>
      </c>
      <c r="H427" s="91" t="s">
        <v>1201</v>
      </c>
      <c r="I427" s="91" t="s">
        <v>1202</v>
      </c>
    </row>
    <row r="428" spans="2:9" ht="25.5" customHeight="1">
      <c r="B428" s="63">
        <v>910</v>
      </c>
      <c r="C428" s="74">
        <v>1410051015139</v>
      </c>
      <c r="D428" s="74" t="e">
        <v>#N/A</v>
      </c>
      <c r="E428" s="81" t="s">
        <v>364</v>
      </c>
      <c r="F428" s="89" t="s">
        <v>391</v>
      </c>
      <c r="G428" s="90">
        <v>0</v>
      </c>
      <c r="H428" s="91" t="s">
        <v>1203</v>
      </c>
      <c r="I428" s="91" t="s">
        <v>1204</v>
      </c>
    </row>
    <row r="429" spans="2:9" ht="25.5" customHeight="1">
      <c r="B429" s="63">
        <v>911</v>
      </c>
      <c r="C429" s="74">
        <v>1410051019479</v>
      </c>
      <c r="D429" s="74" t="e">
        <v>#N/A</v>
      </c>
      <c r="E429" s="81" t="s">
        <v>364</v>
      </c>
      <c r="F429" s="89" t="s">
        <v>391</v>
      </c>
      <c r="G429" s="90">
        <v>0</v>
      </c>
      <c r="H429" s="91" t="s">
        <v>1205</v>
      </c>
      <c r="I429" s="91" t="s">
        <v>1206</v>
      </c>
    </row>
    <row r="430" spans="2:9" ht="25.5" customHeight="1">
      <c r="B430" s="63">
        <v>912</v>
      </c>
      <c r="C430" s="74">
        <v>1410051016210</v>
      </c>
      <c r="D430" s="74" t="e">
        <v>#N/A</v>
      </c>
      <c r="E430" s="81" t="s">
        <v>364</v>
      </c>
      <c r="F430" s="89" t="s">
        <v>391</v>
      </c>
      <c r="G430" s="90">
        <v>0</v>
      </c>
      <c r="H430" s="91" t="s">
        <v>1207</v>
      </c>
      <c r="I430" s="91" t="s">
        <v>1208</v>
      </c>
    </row>
    <row r="431" spans="2:9" ht="25.5" customHeight="1">
      <c r="B431" s="63">
        <v>913</v>
      </c>
      <c r="C431" s="74">
        <v>1410051013803</v>
      </c>
      <c r="D431" s="74" t="e">
        <v>#N/A</v>
      </c>
      <c r="E431" s="81" t="s">
        <v>364</v>
      </c>
      <c r="F431" s="89" t="s">
        <v>391</v>
      </c>
      <c r="G431" s="90">
        <v>0</v>
      </c>
      <c r="H431" s="91" t="s">
        <v>1209</v>
      </c>
      <c r="I431" s="91" t="s">
        <v>1210</v>
      </c>
    </row>
    <row r="432" spans="2:9" ht="25.5" customHeight="1">
      <c r="B432" s="63">
        <v>914</v>
      </c>
      <c r="C432" s="74">
        <v>1410051016236</v>
      </c>
      <c r="D432" s="74" t="e">
        <v>#N/A</v>
      </c>
      <c r="E432" s="81" t="s">
        <v>364</v>
      </c>
      <c r="F432" s="89" t="s">
        <v>391</v>
      </c>
      <c r="G432" s="90">
        <v>0</v>
      </c>
      <c r="H432" s="91" t="s">
        <v>1211</v>
      </c>
      <c r="I432" s="91" t="s">
        <v>1212</v>
      </c>
    </row>
    <row r="433" spans="2:9" ht="25.5" customHeight="1">
      <c r="B433" s="63">
        <v>915</v>
      </c>
      <c r="C433" s="74">
        <v>1410051017903</v>
      </c>
      <c r="D433" s="74" t="e">
        <v>#N/A</v>
      </c>
      <c r="E433" s="81" t="s">
        <v>364</v>
      </c>
      <c r="F433" s="89" t="s">
        <v>391</v>
      </c>
      <c r="G433" s="90">
        <v>0</v>
      </c>
      <c r="H433" s="91" t="s">
        <v>1213</v>
      </c>
      <c r="I433" s="91" t="s">
        <v>1214</v>
      </c>
    </row>
    <row r="434" spans="2:9" ht="25.5" customHeight="1">
      <c r="B434" s="63">
        <v>916</v>
      </c>
      <c r="C434" s="74">
        <v>1410051016244</v>
      </c>
      <c r="D434" s="74" t="e">
        <v>#N/A</v>
      </c>
      <c r="E434" s="81" t="s">
        <v>364</v>
      </c>
      <c r="F434" s="89" t="s">
        <v>391</v>
      </c>
      <c r="G434" s="90">
        <v>0</v>
      </c>
      <c r="H434" s="91" t="s">
        <v>1215</v>
      </c>
      <c r="I434" s="91" t="s">
        <v>1216</v>
      </c>
    </row>
    <row r="435" spans="2:9" ht="25.5" customHeight="1">
      <c r="B435" s="63">
        <v>917</v>
      </c>
      <c r="C435" s="74">
        <v>1410051017911</v>
      </c>
      <c r="D435" s="74" t="e">
        <v>#N/A</v>
      </c>
      <c r="E435" s="81" t="s">
        <v>364</v>
      </c>
      <c r="F435" s="89" t="s">
        <v>391</v>
      </c>
      <c r="G435" s="90">
        <v>0</v>
      </c>
      <c r="H435" s="91" t="s">
        <v>1217</v>
      </c>
      <c r="I435" s="91" t="s">
        <v>1218</v>
      </c>
    </row>
    <row r="436" spans="2:9" ht="25.5" customHeight="1">
      <c r="B436" s="63">
        <v>918</v>
      </c>
      <c r="C436" s="74">
        <v>1410051017929</v>
      </c>
      <c r="D436" s="74" t="e">
        <v>#N/A</v>
      </c>
      <c r="E436" s="81" t="s">
        <v>364</v>
      </c>
      <c r="F436" s="89" t="s">
        <v>391</v>
      </c>
      <c r="G436" s="90">
        <v>0</v>
      </c>
      <c r="H436" s="91" t="s">
        <v>1219</v>
      </c>
      <c r="I436" s="91" t="s">
        <v>1220</v>
      </c>
    </row>
    <row r="437" spans="2:9" ht="25.5" customHeight="1">
      <c r="B437" s="63">
        <v>919</v>
      </c>
      <c r="C437" s="74">
        <v>1410051019867</v>
      </c>
      <c r="D437" s="74" t="e">
        <v>#N/A</v>
      </c>
      <c r="E437" s="81" t="s">
        <v>364</v>
      </c>
      <c r="F437" s="89" t="s">
        <v>391</v>
      </c>
      <c r="G437" s="90">
        <v>0</v>
      </c>
      <c r="H437" s="91" t="s">
        <v>1221</v>
      </c>
      <c r="I437" s="91" t="s">
        <v>1222</v>
      </c>
    </row>
    <row r="438" spans="2:9" ht="25.5" customHeight="1">
      <c r="B438" s="63">
        <v>920</v>
      </c>
      <c r="C438" s="74">
        <v>1410051019487</v>
      </c>
      <c r="D438" s="74" t="e">
        <v>#N/A</v>
      </c>
      <c r="E438" s="81" t="s">
        <v>364</v>
      </c>
      <c r="F438" s="89" t="s">
        <v>391</v>
      </c>
      <c r="G438" s="90">
        <v>0</v>
      </c>
      <c r="H438" s="91" t="s">
        <v>1223</v>
      </c>
      <c r="I438" s="91" t="s">
        <v>1224</v>
      </c>
    </row>
    <row r="439" spans="2:9" ht="25.5" customHeight="1">
      <c r="B439" s="63">
        <v>921</v>
      </c>
      <c r="C439" s="74">
        <v>1410051019453</v>
      </c>
      <c r="D439" s="74" t="e">
        <v>#N/A</v>
      </c>
      <c r="E439" s="81" t="s">
        <v>364</v>
      </c>
      <c r="F439" s="89" t="s">
        <v>391</v>
      </c>
      <c r="G439" s="90">
        <v>0</v>
      </c>
      <c r="H439" s="91" t="s">
        <v>1225</v>
      </c>
      <c r="I439" s="91" t="s">
        <v>1226</v>
      </c>
    </row>
    <row r="440" spans="2:9" ht="25.5" customHeight="1">
      <c r="B440" s="63">
        <v>922</v>
      </c>
      <c r="C440" s="74">
        <v>1410051017937</v>
      </c>
      <c r="D440" s="74" t="e">
        <v>#N/A</v>
      </c>
      <c r="E440" s="81" t="s">
        <v>364</v>
      </c>
      <c r="F440" s="89" t="s">
        <v>391</v>
      </c>
      <c r="G440" s="90">
        <v>0</v>
      </c>
      <c r="H440" s="91" t="s">
        <v>1227</v>
      </c>
      <c r="I440" s="91" t="s">
        <v>1228</v>
      </c>
    </row>
    <row r="441" spans="2:9" ht="25.5" customHeight="1">
      <c r="B441" s="63">
        <v>923</v>
      </c>
      <c r="C441" s="74">
        <v>1410051015345</v>
      </c>
      <c r="D441" s="74" t="e">
        <v>#N/A</v>
      </c>
      <c r="E441" s="81" t="s">
        <v>364</v>
      </c>
      <c r="F441" s="89" t="s">
        <v>391</v>
      </c>
      <c r="G441" s="90">
        <v>0</v>
      </c>
      <c r="H441" s="91" t="s">
        <v>1229</v>
      </c>
      <c r="I441" s="91" t="s">
        <v>1230</v>
      </c>
    </row>
    <row r="442" spans="2:9" ht="25.5" customHeight="1">
      <c r="B442" s="63">
        <v>924</v>
      </c>
      <c r="C442" s="74">
        <v>1410051013811</v>
      </c>
      <c r="D442" s="74" t="e">
        <v>#N/A</v>
      </c>
      <c r="E442" s="81" t="s">
        <v>364</v>
      </c>
      <c r="F442" s="89" t="s">
        <v>391</v>
      </c>
      <c r="G442" s="90">
        <v>0</v>
      </c>
      <c r="H442" s="91" t="s">
        <v>1231</v>
      </c>
      <c r="I442" s="91" t="s">
        <v>1232</v>
      </c>
    </row>
    <row r="443" spans="2:9" ht="25.5" customHeight="1">
      <c r="B443" s="63">
        <v>41</v>
      </c>
      <c r="C443" s="79">
        <v>1410051028215</v>
      </c>
      <c r="D443" s="74" t="e">
        <v>#N/A</v>
      </c>
      <c r="E443" s="81" t="s">
        <v>364</v>
      </c>
      <c r="F443" s="81" t="s">
        <v>441</v>
      </c>
      <c r="G443" s="82" t="e">
        <v>#N/A</v>
      </c>
      <c r="H443" s="83" t="s">
        <v>1233</v>
      </c>
      <c r="I443" s="83" t="s">
        <v>1234</v>
      </c>
    </row>
    <row r="444" spans="2:9" ht="25.5" customHeight="1">
      <c r="B444" s="63">
        <v>54</v>
      </c>
      <c r="C444" s="96">
        <v>1410051018679</v>
      </c>
      <c r="D444" s="74" t="e">
        <v>#N/A</v>
      </c>
      <c r="E444" s="81" t="s">
        <v>364</v>
      </c>
      <c r="F444" s="81" t="s">
        <v>441</v>
      </c>
      <c r="G444" s="82">
        <v>81</v>
      </c>
      <c r="H444" s="97" t="s">
        <v>1235</v>
      </c>
      <c r="I444" s="91" t="s">
        <v>1236</v>
      </c>
    </row>
    <row r="445" spans="2:9" ht="25.5" customHeight="1">
      <c r="B445" s="63">
        <v>59</v>
      </c>
      <c r="C445" s="96">
        <v>1410051018653</v>
      </c>
      <c r="D445" s="74" t="e">
        <v>#N/A</v>
      </c>
      <c r="E445" s="81" t="s">
        <v>364</v>
      </c>
      <c r="F445" s="81" t="s">
        <v>441</v>
      </c>
      <c r="G445" s="82">
        <v>81</v>
      </c>
      <c r="H445" s="97" t="s">
        <v>1237</v>
      </c>
      <c r="I445" s="91" t="s">
        <v>1238</v>
      </c>
    </row>
    <row r="446" spans="2:9" ht="25.5" customHeight="1">
      <c r="B446" s="63">
        <v>60</v>
      </c>
      <c r="C446" s="96">
        <v>1410051018711</v>
      </c>
      <c r="D446" s="74" t="e">
        <v>#N/A</v>
      </c>
      <c r="E446" s="81" t="s">
        <v>364</v>
      </c>
      <c r="F446" s="81" t="s">
        <v>430</v>
      </c>
      <c r="G446" s="82">
        <v>83</v>
      </c>
      <c r="H446" s="97" t="s">
        <v>1239</v>
      </c>
      <c r="I446" s="91" t="s">
        <v>1240</v>
      </c>
    </row>
    <row r="447" spans="2:9" ht="25.5" customHeight="1">
      <c r="B447" s="63">
        <v>64</v>
      </c>
      <c r="C447" s="96">
        <v>1410051018661</v>
      </c>
      <c r="D447" s="74" t="e">
        <v>#N/A</v>
      </c>
      <c r="E447" s="81" t="s">
        <v>364</v>
      </c>
      <c r="F447" s="81" t="s">
        <v>441</v>
      </c>
      <c r="G447" s="82">
        <v>81</v>
      </c>
      <c r="H447" s="97" t="s">
        <v>1241</v>
      </c>
      <c r="I447" s="91" t="s">
        <v>1242</v>
      </c>
    </row>
    <row r="448" spans="2:9" ht="25.5" customHeight="1">
      <c r="B448" s="63">
        <v>67</v>
      </c>
      <c r="C448" s="96">
        <v>1410051018695</v>
      </c>
      <c r="D448" s="74" t="e">
        <v>#N/A</v>
      </c>
      <c r="E448" s="81" t="s">
        <v>364</v>
      </c>
      <c r="F448" s="81" t="s">
        <v>441</v>
      </c>
      <c r="G448" s="82">
        <v>81</v>
      </c>
      <c r="H448" s="97" t="s">
        <v>1243</v>
      </c>
      <c r="I448" s="91" t="s">
        <v>1244</v>
      </c>
    </row>
    <row r="449" spans="2:9" ht="25.5" customHeight="1">
      <c r="B449" s="63">
        <v>68</v>
      </c>
      <c r="C449" s="96">
        <v>1410051019388</v>
      </c>
      <c r="D449" s="74" t="e">
        <v>#N/A</v>
      </c>
      <c r="E449" s="81" t="s">
        <v>364</v>
      </c>
      <c r="F449" s="81" t="s">
        <v>430</v>
      </c>
      <c r="G449" s="82">
        <v>83</v>
      </c>
      <c r="H449" s="97" t="s">
        <v>1245</v>
      </c>
      <c r="I449" s="91" t="s">
        <v>1246</v>
      </c>
    </row>
    <row r="450" spans="2:9" ht="25.5" customHeight="1">
      <c r="B450" s="63">
        <v>69</v>
      </c>
      <c r="C450" s="96">
        <v>1410051018687</v>
      </c>
      <c r="D450" s="74" t="e">
        <v>#N/A</v>
      </c>
      <c r="E450" s="81" t="s">
        <v>364</v>
      </c>
      <c r="F450" s="81" t="s">
        <v>441</v>
      </c>
      <c r="G450" s="82">
        <v>81</v>
      </c>
      <c r="H450" s="97" t="s">
        <v>1247</v>
      </c>
      <c r="I450" s="91" t="s">
        <v>1248</v>
      </c>
    </row>
    <row r="451" spans="2:9" ht="25.5" customHeight="1">
      <c r="B451" s="63">
        <v>141</v>
      </c>
      <c r="C451" s="74">
        <v>1410051022689</v>
      </c>
      <c r="D451" s="74">
        <v>2</v>
      </c>
      <c r="E451" s="89" t="s">
        <v>162</v>
      </c>
      <c r="F451" s="89" t="s">
        <v>441</v>
      </c>
      <c r="G451" s="90">
        <v>81</v>
      </c>
      <c r="H451" s="91" t="s">
        <v>1249</v>
      </c>
      <c r="I451" s="91" t="s">
        <v>1250</v>
      </c>
    </row>
    <row r="452" spans="2:9" ht="25.5" customHeight="1">
      <c r="B452" s="63">
        <v>142</v>
      </c>
      <c r="C452" s="74">
        <v>1410051022705</v>
      </c>
      <c r="D452" s="74">
        <v>2</v>
      </c>
      <c r="E452" s="89" t="s">
        <v>162</v>
      </c>
      <c r="F452" s="89" t="s">
        <v>441</v>
      </c>
      <c r="G452" s="90">
        <v>81</v>
      </c>
      <c r="H452" s="91" t="s">
        <v>1251</v>
      </c>
      <c r="I452" s="91" t="s">
        <v>1252</v>
      </c>
    </row>
    <row r="453" spans="2:9" ht="25.5" customHeight="1">
      <c r="B453" s="63">
        <v>355</v>
      </c>
      <c r="C453" s="74">
        <v>1410051026185</v>
      </c>
      <c r="D453" s="74" t="e">
        <v>#N/A</v>
      </c>
      <c r="E453" s="81" t="s">
        <v>364</v>
      </c>
      <c r="F453" s="89" t="s">
        <v>435</v>
      </c>
      <c r="G453" s="90">
        <v>91</v>
      </c>
      <c r="H453" s="91" t="s">
        <v>1253</v>
      </c>
      <c r="I453" s="91" t="s">
        <v>1254</v>
      </c>
    </row>
    <row r="454" spans="2:9" ht="25.5" customHeight="1">
      <c r="B454" s="63">
        <v>356</v>
      </c>
      <c r="C454" s="74">
        <v>1410051026797</v>
      </c>
      <c r="D454" s="74" t="e">
        <v>#N/A</v>
      </c>
      <c r="E454" s="81" t="s">
        <v>364</v>
      </c>
      <c r="F454" s="89" t="s">
        <v>435</v>
      </c>
      <c r="G454" s="90">
        <v>91</v>
      </c>
      <c r="H454" s="91" t="s">
        <v>1255</v>
      </c>
      <c r="I454" s="91" t="s">
        <v>1256</v>
      </c>
    </row>
    <row r="455" spans="2:9" ht="25.5" customHeight="1">
      <c r="B455" s="63">
        <v>357</v>
      </c>
      <c r="C455" s="74">
        <v>1410051027258</v>
      </c>
      <c r="D455" s="74" t="e">
        <v>#N/A</v>
      </c>
      <c r="E455" s="81" t="s">
        <v>364</v>
      </c>
      <c r="F455" s="89" t="s">
        <v>430</v>
      </c>
      <c r="G455" s="90">
        <v>83</v>
      </c>
      <c r="H455" s="91" t="s">
        <v>1257</v>
      </c>
      <c r="I455" s="91" t="s">
        <v>1258</v>
      </c>
    </row>
    <row r="456" spans="2:9" ht="25.5" customHeight="1">
      <c r="B456" s="63">
        <v>358</v>
      </c>
      <c r="C456" s="74">
        <v>1410051027241</v>
      </c>
      <c r="D456" s="74" t="e">
        <v>#N/A</v>
      </c>
      <c r="E456" s="81" t="s">
        <v>364</v>
      </c>
      <c r="F456" s="89" t="s">
        <v>430</v>
      </c>
      <c r="G456" s="90">
        <v>83</v>
      </c>
      <c r="H456" s="91" t="s">
        <v>1259</v>
      </c>
      <c r="I456" s="91" t="s">
        <v>1260</v>
      </c>
    </row>
    <row r="457" spans="2:9" ht="25.5" customHeight="1">
      <c r="B457" s="63">
        <v>359</v>
      </c>
      <c r="C457" s="74">
        <v>1410051025385</v>
      </c>
      <c r="D457" s="74" t="e">
        <v>#N/A</v>
      </c>
      <c r="E457" s="81" t="s">
        <v>364</v>
      </c>
      <c r="F457" s="89" t="s">
        <v>430</v>
      </c>
      <c r="G457" s="90">
        <v>83</v>
      </c>
      <c r="H457" s="91" t="s">
        <v>1261</v>
      </c>
      <c r="I457" s="91" t="s">
        <v>1262</v>
      </c>
    </row>
    <row r="458" spans="2:9" ht="25.5" customHeight="1">
      <c r="B458" s="63">
        <v>360</v>
      </c>
      <c r="C458" s="74">
        <v>1410051025534</v>
      </c>
      <c r="D458" s="74" t="e">
        <v>#N/A</v>
      </c>
      <c r="E458" s="81" t="s">
        <v>364</v>
      </c>
      <c r="F458" s="89" t="s">
        <v>430</v>
      </c>
      <c r="G458" s="90">
        <v>83</v>
      </c>
      <c r="H458" s="91" t="s">
        <v>1263</v>
      </c>
      <c r="I458" s="91" t="s">
        <v>1264</v>
      </c>
    </row>
    <row r="459" spans="2:9" ht="25.5" customHeight="1">
      <c r="B459" s="63">
        <v>361</v>
      </c>
      <c r="C459" s="74">
        <v>1410051026136</v>
      </c>
      <c r="D459" s="74" t="e">
        <v>#N/A</v>
      </c>
      <c r="E459" s="81" t="s">
        <v>364</v>
      </c>
      <c r="F459" s="89" t="s">
        <v>430</v>
      </c>
      <c r="G459" s="90">
        <v>83</v>
      </c>
      <c r="H459" s="91" t="s">
        <v>1265</v>
      </c>
      <c r="I459" s="91" t="s">
        <v>1266</v>
      </c>
    </row>
    <row r="460" spans="2:9" ht="25.5" customHeight="1">
      <c r="B460" s="63">
        <v>362</v>
      </c>
      <c r="C460" s="74">
        <v>1410051026128</v>
      </c>
      <c r="D460" s="74" t="e">
        <v>#N/A</v>
      </c>
      <c r="E460" s="81" t="s">
        <v>364</v>
      </c>
      <c r="F460" s="89" t="s">
        <v>430</v>
      </c>
      <c r="G460" s="90">
        <v>83</v>
      </c>
      <c r="H460" s="91" t="s">
        <v>1267</v>
      </c>
      <c r="I460" s="91" t="s">
        <v>1268</v>
      </c>
    </row>
    <row r="461" spans="2:9" ht="25.5" customHeight="1">
      <c r="B461" s="63">
        <v>363</v>
      </c>
      <c r="C461" s="74">
        <v>1410051027001</v>
      </c>
      <c r="D461" s="74" t="e">
        <v>#N/A</v>
      </c>
      <c r="E461" s="81" t="s">
        <v>364</v>
      </c>
      <c r="F461" s="89" t="s">
        <v>430</v>
      </c>
      <c r="G461" s="90">
        <v>83</v>
      </c>
      <c r="H461" s="91" t="s">
        <v>1269</v>
      </c>
      <c r="I461" s="91" t="s">
        <v>1270</v>
      </c>
    </row>
    <row r="462" spans="2:9" ht="25.5" customHeight="1">
      <c r="B462" s="63">
        <v>408</v>
      </c>
      <c r="C462" s="74">
        <v>1410051027852</v>
      </c>
      <c r="D462" s="74" t="e">
        <v>#N/A</v>
      </c>
      <c r="E462" s="81" t="s">
        <v>364</v>
      </c>
      <c r="F462" s="89" t="s">
        <v>441</v>
      </c>
      <c r="G462" s="90">
        <v>81</v>
      </c>
      <c r="H462" s="91" t="s">
        <v>1271</v>
      </c>
      <c r="I462" s="91" t="s">
        <v>1272</v>
      </c>
    </row>
    <row r="463" spans="2:9" ht="25.5" customHeight="1">
      <c r="B463" s="63">
        <v>409</v>
      </c>
      <c r="C463" s="74">
        <v>1410051025518</v>
      </c>
      <c r="D463" s="74" t="e">
        <v>#N/A</v>
      </c>
      <c r="E463" s="81" t="s">
        <v>364</v>
      </c>
      <c r="F463" s="89" t="s">
        <v>441</v>
      </c>
      <c r="G463" s="90">
        <v>81</v>
      </c>
      <c r="H463" s="91" t="s">
        <v>1273</v>
      </c>
      <c r="I463" s="91" t="s">
        <v>1274</v>
      </c>
    </row>
    <row r="464" spans="2:9" ht="25.5" customHeight="1">
      <c r="B464" s="63">
        <v>410</v>
      </c>
      <c r="C464" s="74">
        <v>1410051027571</v>
      </c>
      <c r="D464" s="74" t="e">
        <v>#N/A</v>
      </c>
      <c r="E464" s="81" t="s">
        <v>364</v>
      </c>
      <c r="F464" s="89" t="s">
        <v>441</v>
      </c>
      <c r="G464" s="90">
        <v>81</v>
      </c>
      <c r="H464" s="91" t="s">
        <v>1275</v>
      </c>
      <c r="I464" s="91" t="s">
        <v>1276</v>
      </c>
    </row>
    <row r="465" spans="2:9" ht="25.5" customHeight="1">
      <c r="B465" s="63">
        <v>411</v>
      </c>
      <c r="C465" s="74">
        <v>1410051027563</v>
      </c>
      <c r="D465" s="74" t="e">
        <v>#N/A</v>
      </c>
      <c r="E465" s="81" t="s">
        <v>364</v>
      </c>
      <c r="F465" s="89" t="s">
        <v>441</v>
      </c>
      <c r="G465" s="90">
        <v>81</v>
      </c>
      <c r="H465" s="91" t="s">
        <v>1277</v>
      </c>
      <c r="I465" s="91" t="s">
        <v>1278</v>
      </c>
    </row>
    <row r="466" spans="2:9" ht="25.5" customHeight="1">
      <c r="B466" s="63">
        <v>412</v>
      </c>
      <c r="C466" s="74">
        <v>1410051026045</v>
      </c>
      <c r="D466" s="74" t="e">
        <v>#N/A</v>
      </c>
      <c r="E466" s="81" t="s">
        <v>364</v>
      </c>
      <c r="F466" s="89" t="s">
        <v>441</v>
      </c>
      <c r="G466" s="90">
        <v>81</v>
      </c>
      <c r="H466" s="91" t="s">
        <v>1279</v>
      </c>
      <c r="I466" s="91" t="s">
        <v>1280</v>
      </c>
    </row>
    <row r="467" spans="2:9" ht="25.5" customHeight="1">
      <c r="B467" s="63">
        <v>413</v>
      </c>
      <c r="C467" s="74">
        <v>1410051025526</v>
      </c>
      <c r="D467" s="74" t="e">
        <v>#N/A</v>
      </c>
      <c r="E467" s="81" t="s">
        <v>364</v>
      </c>
      <c r="F467" s="89" t="s">
        <v>441</v>
      </c>
      <c r="G467" s="90">
        <v>81</v>
      </c>
      <c r="H467" s="91" t="s">
        <v>1281</v>
      </c>
      <c r="I467" s="91" t="s">
        <v>1282</v>
      </c>
    </row>
    <row r="468" spans="2:9" ht="58.5" customHeight="1">
      <c r="B468" s="63">
        <v>414</v>
      </c>
      <c r="C468" s="74">
        <v>1410051027506</v>
      </c>
      <c r="D468" s="74" t="e">
        <v>#N/A</v>
      </c>
      <c r="E468" s="81" t="s">
        <v>364</v>
      </c>
      <c r="F468" s="89" t="s">
        <v>441</v>
      </c>
      <c r="G468" s="90">
        <v>81</v>
      </c>
      <c r="H468" s="91" t="s">
        <v>1283</v>
      </c>
      <c r="I468" s="91" t="s">
        <v>1284</v>
      </c>
    </row>
    <row r="469" spans="2:9" ht="25.5" customHeight="1">
      <c r="B469" s="63">
        <v>415</v>
      </c>
      <c r="C469" s="74">
        <v>1410051027068</v>
      </c>
      <c r="D469" s="74" t="e">
        <v>#N/A</v>
      </c>
      <c r="E469" s="81" t="s">
        <v>364</v>
      </c>
      <c r="F469" s="89" t="s">
        <v>441</v>
      </c>
      <c r="G469" s="90">
        <v>81</v>
      </c>
      <c r="H469" s="91" t="s">
        <v>1285</v>
      </c>
      <c r="I469" s="91" t="s">
        <v>1286</v>
      </c>
    </row>
    <row r="470" spans="2:9" ht="39.75" customHeight="1">
      <c r="B470" s="63">
        <v>737</v>
      </c>
      <c r="C470" s="74">
        <v>1410051018505</v>
      </c>
      <c r="D470" s="74" t="e">
        <v>#N/A</v>
      </c>
      <c r="E470" s="81" t="s">
        <v>364</v>
      </c>
      <c r="F470" s="89" t="s">
        <v>435</v>
      </c>
      <c r="G470" s="90">
        <v>91</v>
      </c>
      <c r="H470" s="91" t="s">
        <v>1287</v>
      </c>
      <c r="I470" s="91" t="s">
        <v>1288</v>
      </c>
    </row>
    <row r="471" spans="2:9" ht="49.5" customHeight="1">
      <c r="B471" s="63">
        <v>738</v>
      </c>
      <c r="C471" s="74">
        <v>1410051014595</v>
      </c>
      <c r="D471" s="74" t="e">
        <v>#N/A</v>
      </c>
      <c r="E471" s="81" t="s">
        <v>364</v>
      </c>
      <c r="F471" s="89" t="s">
        <v>435</v>
      </c>
      <c r="G471" s="90">
        <v>91</v>
      </c>
      <c r="H471" s="91" t="s">
        <v>1289</v>
      </c>
      <c r="I471" s="91" t="s">
        <v>1290</v>
      </c>
    </row>
    <row r="472" spans="2:9" ht="34.5" customHeight="1">
      <c r="B472" s="63">
        <v>739</v>
      </c>
      <c r="C472" s="74">
        <v>1410051025278</v>
      </c>
      <c r="D472" s="74" t="e">
        <v>#N/A</v>
      </c>
      <c r="E472" s="81" t="s">
        <v>364</v>
      </c>
      <c r="F472" s="89" t="s">
        <v>435</v>
      </c>
      <c r="G472" s="90">
        <v>91</v>
      </c>
      <c r="H472" s="91" t="s">
        <v>1291</v>
      </c>
      <c r="I472" s="91" t="s">
        <v>1292</v>
      </c>
    </row>
    <row r="473" spans="2:9" ht="25.5" customHeight="1">
      <c r="B473" s="63">
        <v>740</v>
      </c>
      <c r="C473" s="74">
        <v>1410051014603</v>
      </c>
      <c r="D473" s="74" t="e">
        <v>#N/A</v>
      </c>
      <c r="E473" s="81" t="s">
        <v>364</v>
      </c>
      <c r="F473" s="89" t="s">
        <v>435</v>
      </c>
      <c r="G473" s="90">
        <v>91</v>
      </c>
      <c r="H473" s="91" t="s">
        <v>1293</v>
      </c>
      <c r="I473" s="91" t="s">
        <v>1294</v>
      </c>
    </row>
    <row r="474" spans="2:9" ht="25.5" customHeight="1">
      <c r="B474" s="63">
        <v>741</v>
      </c>
      <c r="C474" s="74">
        <v>1410051019404</v>
      </c>
      <c r="D474" s="74" t="e">
        <v>#N/A</v>
      </c>
      <c r="E474" s="81" t="s">
        <v>364</v>
      </c>
      <c r="F474" s="89" t="s">
        <v>435</v>
      </c>
      <c r="G474" s="90">
        <v>91</v>
      </c>
      <c r="H474" s="91" t="s">
        <v>1295</v>
      </c>
      <c r="I474" s="91" t="s">
        <v>1296</v>
      </c>
    </row>
    <row r="475" spans="2:9" ht="25.5" customHeight="1">
      <c r="B475" s="63">
        <v>742</v>
      </c>
      <c r="C475" s="74">
        <v>1410051014611</v>
      </c>
      <c r="D475" s="74" t="e">
        <v>#N/A</v>
      </c>
      <c r="E475" s="81" t="s">
        <v>364</v>
      </c>
      <c r="F475" s="89" t="s">
        <v>435</v>
      </c>
      <c r="G475" s="90">
        <v>91</v>
      </c>
      <c r="H475" s="91" t="s">
        <v>1297</v>
      </c>
      <c r="I475" s="91" t="s">
        <v>1298</v>
      </c>
    </row>
    <row r="476" spans="2:9" ht="25.5" customHeight="1">
      <c r="B476" s="63">
        <v>743</v>
      </c>
      <c r="C476" s="74">
        <v>1410051014629</v>
      </c>
      <c r="D476" s="74" t="e">
        <v>#N/A</v>
      </c>
      <c r="E476" s="81" t="s">
        <v>364</v>
      </c>
      <c r="F476" s="89" t="s">
        <v>435</v>
      </c>
      <c r="G476" s="90">
        <v>91</v>
      </c>
      <c r="H476" s="91" t="s">
        <v>1299</v>
      </c>
      <c r="I476" s="91" t="s">
        <v>1300</v>
      </c>
    </row>
    <row r="477" spans="2:9" ht="25.5" customHeight="1">
      <c r="B477" s="63">
        <v>744</v>
      </c>
      <c r="C477" s="74">
        <v>1410051024644</v>
      </c>
      <c r="D477" s="74" t="e">
        <v>#N/A</v>
      </c>
      <c r="E477" s="81" t="s">
        <v>364</v>
      </c>
      <c r="F477" s="89" t="s">
        <v>435</v>
      </c>
      <c r="G477" s="90">
        <v>91</v>
      </c>
      <c r="H477" s="91" t="s">
        <v>1301</v>
      </c>
      <c r="I477" s="91" t="s">
        <v>1302</v>
      </c>
    </row>
    <row r="478" spans="2:9" ht="25.5" customHeight="1">
      <c r="B478" s="63">
        <v>747</v>
      </c>
      <c r="C478" s="74">
        <v>1410051017846</v>
      </c>
      <c r="D478" s="74" t="e">
        <v>#N/A</v>
      </c>
      <c r="E478" s="81" t="s">
        <v>364</v>
      </c>
      <c r="F478" s="89" t="s">
        <v>435</v>
      </c>
      <c r="G478" s="90">
        <v>91</v>
      </c>
      <c r="H478" s="91" t="s">
        <v>1303</v>
      </c>
      <c r="I478" s="91" t="s">
        <v>1304</v>
      </c>
    </row>
    <row r="479" spans="2:9" ht="25.5" customHeight="1">
      <c r="B479" s="63">
        <v>748</v>
      </c>
      <c r="C479" s="74">
        <v>1410051014637</v>
      </c>
      <c r="D479" s="74" t="e">
        <v>#N/A</v>
      </c>
      <c r="E479" s="81" t="s">
        <v>364</v>
      </c>
      <c r="F479" s="89" t="s">
        <v>435</v>
      </c>
      <c r="G479" s="90">
        <v>91</v>
      </c>
      <c r="H479" s="91" t="s">
        <v>1305</v>
      </c>
      <c r="I479" s="91" t="s">
        <v>1306</v>
      </c>
    </row>
    <row r="480" spans="2:9" ht="25.5" customHeight="1">
      <c r="B480" s="63">
        <v>925</v>
      </c>
      <c r="C480" s="74">
        <v>1410051018356</v>
      </c>
      <c r="D480" s="74" t="e">
        <v>#N/A</v>
      </c>
      <c r="E480" s="81" t="s">
        <v>364</v>
      </c>
      <c r="F480" s="89" t="s">
        <v>430</v>
      </c>
      <c r="G480" s="90">
        <v>83</v>
      </c>
      <c r="H480" s="91" t="s">
        <v>1307</v>
      </c>
      <c r="I480" s="91" t="s">
        <v>1308</v>
      </c>
    </row>
    <row r="481" spans="2:9" ht="25.5" customHeight="1">
      <c r="B481" s="63">
        <v>926</v>
      </c>
      <c r="C481" s="74">
        <v>1410051017507</v>
      </c>
      <c r="D481" s="74" t="e">
        <v>#N/A</v>
      </c>
      <c r="E481" s="81" t="s">
        <v>364</v>
      </c>
      <c r="F481" s="89" t="s">
        <v>430</v>
      </c>
      <c r="G481" s="90">
        <v>83</v>
      </c>
      <c r="H481" s="91" t="s">
        <v>1309</v>
      </c>
      <c r="I481" s="91" t="s">
        <v>1310</v>
      </c>
    </row>
    <row r="482" spans="2:9" ht="25.5" customHeight="1">
      <c r="B482" s="63">
        <v>927</v>
      </c>
      <c r="C482" s="74">
        <v>1410051018364</v>
      </c>
      <c r="D482" s="74" t="e">
        <v>#N/A</v>
      </c>
      <c r="E482" s="81" t="s">
        <v>364</v>
      </c>
      <c r="F482" s="89" t="s">
        <v>430</v>
      </c>
      <c r="G482" s="90">
        <v>83</v>
      </c>
      <c r="H482" s="91" t="s">
        <v>1311</v>
      </c>
      <c r="I482" s="91" t="s">
        <v>1312</v>
      </c>
    </row>
    <row r="483" spans="2:9" ht="25.5" customHeight="1">
      <c r="B483" s="63">
        <v>928</v>
      </c>
      <c r="C483" s="74">
        <v>1410051018372</v>
      </c>
      <c r="D483" s="74" t="e">
        <v>#N/A</v>
      </c>
      <c r="E483" s="81" t="s">
        <v>364</v>
      </c>
      <c r="F483" s="89" t="s">
        <v>430</v>
      </c>
      <c r="G483" s="90">
        <v>83</v>
      </c>
      <c r="H483" s="91" t="s">
        <v>1313</v>
      </c>
      <c r="I483" s="91" t="s">
        <v>1314</v>
      </c>
    </row>
    <row r="484" spans="2:9" ht="25.5" customHeight="1">
      <c r="B484" s="63">
        <v>929</v>
      </c>
      <c r="C484" s="74">
        <v>1410051017515</v>
      </c>
      <c r="D484" s="74" t="e">
        <v>#N/A</v>
      </c>
      <c r="E484" s="81" t="s">
        <v>364</v>
      </c>
      <c r="F484" s="89" t="s">
        <v>430</v>
      </c>
      <c r="G484" s="90">
        <v>83</v>
      </c>
      <c r="H484" s="91" t="s">
        <v>1315</v>
      </c>
      <c r="I484" s="91" t="s">
        <v>1316</v>
      </c>
    </row>
    <row r="485" spans="2:9" ht="25.5" customHeight="1">
      <c r="B485" s="63">
        <v>930</v>
      </c>
      <c r="C485" s="74">
        <v>1410051023661</v>
      </c>
      <c r="D485" s="74" t="e">
        <v>#N/A</v>
      </c>
      <c r="E485" s="81" t="s">
        <v>364</v>
      </c>
      <c r="F485" s="89" t="s">
        <v>430</v>
      </c>
      <c r="G485" s="90">
        <v>83</v>
      </c>
      <c r="H485" s="91" t="s">
        <v>1317</v>
      </c>
      <c r="I485" s="91" t="s">
        <v>1318</v>
      </c>
    </row>
    <row r="486" spans="2:9" ht="25.5" customHeight="1">
      <c r="B486" s="63">
        <v>931</v>
      </c>
      <c r="C486" s="74">
        <v>1410051024610</v>
      </c>
      <c r="D486" s="74" t="e">
        <v>#N/A</v>
      </c>
      <c r="E486" s="81" t="s">
        <v>364</v>
      </c>
      <c r="F486" s="89" t="s">
        <v>430</v>
      </c>
      <c r="G486" s="90">
        <v>83</v>
      </c>
      <c r="H486" s="91" t="s">
        <v>1319</v>
      </c>
      <c r="I486" s="91" t="s">
        <v>1320</v>
      </c>
    </row>
    <row r="487" spans="2:9" ht="25.5" customHeight="1">
      <c r="B487" s="63">
        <v>932</v>
      </c>
      <c r="C487" s="74">
        <v>1410051017523</v>
      </c>
      <c r="D487" s="74" t="e">
        <v>#N/A</v>
      </c>
      <c r="E487" s="81" t="s">
        <v>364</v>
      </c>
      <c r="F487" s="89" t="s">
        <v>430</v>
      </c>
      <c r="G487" s="90">
        <v>83</v>
      </c>
      <c r="H487" s="91" t="s">
        <v>1321</v>
      </c>
      <c r="I487" s="91" t="s">
        <v>1322</v>
      </c>
    </row>
    <row r="488" spans="2:9" ht="25.5" customHeight="1">
      <c r="B488" s="63">
        <v>933</v>
      </c>
      <c r="C488" s="74">
        <v>1410051017531</v>
      </c>
      <c r="D488" s="74" t="e">
        <v>#N/A</v>
      </c>
      <c r="E488" s="81" t="s">
        <v>364</v>
      </c>
      <c r="F488" s="89" t="s">
        <v>430</v>
      </c>
      <c r="G488" s="90">
        <v>83</v>
      </c>
      <c r="H488" s="91" t="s">
        <v>1323</v>
      </c>
      <c r="I488" s="91" t="s">
        <v>1324</v>
      </c>
    </row>
    <row r="489" spans="2:9" ht="25.5" customHeight="1">
      <c r="B489" s="63">
        <v>934</v>
      </c>
      <c r="C489" s="74">
        <v>1410051025849</v>
      </c>
      <c r="D489" s="74" t="e">
        <v>#N/A</v>
      </c>
      <c r="E489" s="81" t="s">
        <v>364</v>
      </c>
      <c r="F489" s="89" t="s">
        <v>430</v>
      </c>
      <c r="G489" s="90">
        <v>83</v>
      </c>
      <c r="H489" s="91" t="s">
        <v>1325</v>
      </c>
      <c r="I489" s="91" t="s">
        <v>1326</v>
      </c>
    </row>
    <row r="490" spans="2:9" ht="25.5" customHeight="1">
      <c r="B490" s="63">
        <v>935</v>
      </c>
      <c r="C490" s="74">
        <v>1410051019768</v>
      </c>
      <c r="D490" s="74" t="e">
        <v>#N/A</v>
      </c>
      <c r="E490" s="81" t="s">
        <v>364</v>
      </c>
      <c r="F490" s="89" t="s">
        <v>430</v>
      </c>
      <c r="G490" s="90">
        <v>83</v>
      </c>
      <c r="H490" s="91" t="s">
        <v>1327</v>
      </c>
      <c r="I490" s="91" t="s">
        <v>1328</v>
      </c>
    </row>
    <row r="491" spans="2:9" ht="25.5" customHeight="1">
      <c r="B491" s="63">
        <v>936</v>
      </c>
      <c r="C491" s="74">
        <v>1410051018380</v>
      </c>
      <c r="D491" s="74" t="e">
        <v>#N/A</v>
      </c>
      <c r="E491" s="81" t="s">
        <v>364</v>
      </c>
      <c r="F491" s="89" t="s">
        <v>430</v>
      </c>
      <c r="G491" s="90">
        <v>83</v>
      </c>
      <c r="H491" s="91" t="s">
        <v>1329</v>
      </c>
      <c r="I491" s="91" t="s">
        <v>1330</v>
      </c>
    </row>
    <row r="492" spans="2:9" ht="25.5" customHeight="1">
      <c r="B492" s="63">
        <v>937</v>
      </c>
      <c r="C492" s="74">
        <v>1410051015865</v>
      </c>
      <c r="D492" s="74" t="e">
        <v>#N/A</v>
      </c>
      <c r="E492" s="81" t="s">
        <v>364</v>
      </c>
      <c r="F492" s="89" t="s">
        <v>430</v>
      </c>
      <c r="G492" s="90">
        <v>83</v>
      </c>
      <c r="H492" s="91" t="s">
        <v>1331</v>
      </c>
      <c r="I492" s="91" t="s">
        <v>1332</v>
      </c>
    </row>
    <row r="493" spans="2:9" ht="25.5" customHeight="1">
      <c r="B493" s="63">
        <v>938</v>
      </c>
      <c r="C493" s="74">
        <v>1410051023562</v>
      </c>
      <c r="D493" s="74" t="e">
        <v>#N/A</v>
      </c>
      <c r="E493" s="81" t="s">
        <v>364</v>
      </c>
      <c r="F493" s="89" t="s">
        <v>430</v>
      </c>
      <c r="G493" s="90">
        <v>83</v>
      </c>
      <c r="H493" s="91" t="s">
        <v>1333</v>
      </c>
      <c r="I493" s="91" t="s">
        <v>1334</v>
      </c>
    </row>
    <row r="494" spans="2:9" ht="25.5" customHeight="1">
      <c r="B494" s="63">
        <v>939</v>
      </c>
      <c r="C494" s="74">
        <v>1410051024628</v>
      </c>
      <c r="D494" s="74" t="e">
        <v>#N/A</v>
      </c>
      <c r="E494" s="81" t="s">
        <v>364</v>
      </c>
      <c r="F494" s="89" t="s">
        <v>430</v>
      </c>
      <c r="G494" s="90">
        <v>83</v>
      </c>
      <c r="H494" s="91" t="s">
        <v>1335</v>
      </c>
      <c r="I494" s="91" t="s">
        <v>1336</v>
      </c>
    </row>
    <row r="495" spans="2:9" ht="25.5" customHeight="1">
      <c r="B495" s="63">
        <v>940</v>
      </c>
      <c r="C495" s="74">
        <v>1410051015873</v>
      </c>
      <c r="D495" s="74" t="e">
        <v>#N/A</v>
      </c>
      <c r="E495" s="81" t="s">
        <v>364</v>
      </c>
      <c r="F495" s="89" t="s">
        <v>430</v>
      </c>
      <c r="G495" s="90">
        <v>83</v>
      </c>
      <c r="H495" s="91" t="s">
        <v>1337</v>
      </c>
      <c r="I495" s="91" t="s">
        <v>1338</v>
      </c>
    </row>
    <row r="496" spans="2:9" ht="25.5" customHeight="1">
      <c r="B496" s="63">
        <v>941</v>
      </c>
      <c r="C496" s="74">
        <v>1410051014488</v>
      </c>
      <c r="D496" s="74" t="e">
        <v>#N/A</v>
      </c>
      <c r="E496" s="81" t="s">
        <v>364</v>
      </c>
      <c r="F496" s="89" t="s">
        <v>430</v>
      </c>
      <c r="G496" s="90">
        <v>83</v>
      </c>
      <c r="H496" s="91" t="s">
        <v>1339</v>
      </c>
      <c r="I496" s="91" t="s">
        <v>1340</v>
      </c>
    </row>
    <row r="497" spans="2:9" ht="25.5" customHeight="1">
      <c r="B497" s="63">
        <v>942</v>
      </c>
      <c r="C497" s="74">
        <v>1410051015063</v>
      </c>
      <c r="D497" s="74" t="e">
        <v>#N/A</v>
      </c>
      <c r="E497" s="81" t="s">
        <v>364</v>
      </c>
      <c r="F497" s="89" t="s">
        <v>430</v>
      </c>
      <c r="G497" s="90">
        <v>83</v>
      </c>
      <c r="H497" s="91" t="s">
        <v>1341</v>
      </c>
      <c r="I497" s="91" t="s">
        <v>1342</v>
      </c>
    </row>
    <row r="498" spans="2:9" ht="25.5" customHeight="1">
      <c r="B498" s="63">
        <v>943</v>
      </c>
      <c r="C498" s="74">
        <v>1410051015915</v>
      </c>
      <c r="D498" s="74" t="e">
        <v>#N/A</v>
      </c>
      <c r="E498" s="81" t="s">
        <v>364</v>
      </c>
      <c r="F498" s="89" t="s">
        <v>430</v>
      </c>
      <c r="G498" s="90">
        <v>83</v>
      </c>
      <c r="H498" s="91" t="s">
        <v>1343</v>
      </c>
      <c r="I498" s="91" t="s">
        <v>1344</v>
      </c>
    </row>
    <row r="499" spans="2:9" ht="25.5" customHeight="1">
      <c r="B499" s="63">
        <v>944</v>
      </c>
      <c r="C499" s="74">
        <v>1410051014496</v>
      </c>
      <c r="D499" s="74" t="e">
        <v>#N/A</v>
      </c>
      <c r="E499" s="81" t="s">
        <v>364</v>
      </c>
      <c r="F499" s="89" t="s">
        <v>430</v>
      </c>
      <c r="G499" s="90">
        <v>83</v>
      </c>
      <c r="H499" s="91" t="s">
        <v>1345</v>
      </c>
      <c r="I499" s="91" t="s">
        <v>1346</v>
      </c>
    </row>
    <row r="500" spans="2:9" ht="25.5" customHeight="1">
      <c r="B500" s="63">
        <v>945</v>
      </c>
      <c r="C500" s="74">
        <v>1410051017549</v>
      </c>
      <c r="D500" s="74" t="e">
        <v>#N/A</v>
      </c>
      <c r="E500" s="81" t="s">
        <v>364</v>
      </c>
      <c r="F500" s="89" t="s">
        <v>430</v>
      </c>
      <c r="G500" s="90">
        <v>83</v>
      </c>
      <c r="H500" s="91" t="s">
        <v>1347</v>
      </c>
      <c r="I500" s="91" t="s">
        <v>1348</v>
      </c>
    </row>
    <row r="501" spans="2:9" ht="25.5" customHeight="1">
      <c r="B501" s="63">
        <v>946</v>
      </c>
      <c r="C501" s="74">
        <v>1410051017556</v>
      </c>
      <c r="D501" s="74" t="e">
        <v>#N/A</v>
      </c>
      <c r="E501" s="81" t="s">
        <v>364</v>
      </c>
      <c r="F501" s="89" t="s">
        <v>430</v>
      </c>
      <c r="G501" s="90">
        <v>83</v>
      </c>
      <c r="H501" s="91" t="s">
        <v>1349</v>
      </c>
      <c r="I501" s="91" t="s">
        <v>1350</v>
      </c>
    </row>
    <row r="502" spans="2:9" ht="25.5" customHeight="1">
      <c r="B502" s="63">
        <v>947</v>
      </c>
      <c r="C502" s="74">
        <v>1410051017564</v>
      </c>
      <c r="D502" s="74" t="e">
        <v>#N/A</v>
      </c>
      <c r="E502" s="81" t="s">
        <v>364</v>
      </c>
      <c r="F502" s="89" t="s">
        <v>430</v>
      </c>
      <c r="G502" s="90">
        <v>83</v>
      </c>
      <c r="H502" s="91" t="s">
        <v>1351</v>
      </c>
      <c r="I502" s="91" t="s">
        <v>1352</v>
      </c>
    </row>
    <row r="503" spans="2:9" ht="25.5" customHeight="1">
      <c r="B503" s="63">
        <v>948</v>
      </c>
      <c r="C503" s="74">
        <v>1410051018398</v>
      </c>
      <c r="D503" s="74" t="e">
        <v>#N/A</v>
      </c>
      <c r="E503" s="81" t="s">
        <v>364</v>
      </c>
      <c r="F503" s="89" t="s">
        <v>430</v>
      </c>
      <c r="G503" s="90">
        <v>83</v>
      </c>
      <c r="H503" s="91" t="s">
        <v>1353</v>
      </c>
      <c r="I503" s="91" t="s">
        <v>1354</v>
      </c>
    </row>
    <row r="504" spans="2:9" ht="25.5" customHeight="1">
      <c r="B504" s="63">
        <v>949</v>
      </c>
      <c r="C504" s="74">
        <v>1410051014504</v>
      </c>
      <c r="D504" s="74" t="e">
        <v>#N/A</v>
      </c>
      <c r="E504" s="81" t="s">
        <v>364</v>
      </c>
      <c r="F504" s="89" t="s">
        <v>430</v>
      </c>
      <c r="G504" s="90">
        <v>83</v>
      </c>
      <c r="H504" s="91" t="s">
        <v>1355</v>
      </c>
      <c r="I504" s="91" t="s">
        <v>1356</v>
      </c>
    </row>
    <row r="505" spans="2:9" ht="25.5" customHeight="1">
      <c r="B505" s="63">
        <v>950</v>
      </c>
      <c r="C505" s="74">
        <v>1410051017572</v>
      </c>
      <c r="D505" s="74" t="e">
        <v>#N/A</v>
      </c>
      <c r="E505" s="81" t="s">
        <v>364</v>
      </c>
      <c r="F505" s="89" t="s">
        <v>430</v>
      </c>
      <c r="G505" s="90">
        <v>83</v>
      </c>
      <c r="H505" s="91" t="s">
        <v>1357</v>
      </c>
      <c r="I505" s="91" t="s">
        <v>1358</v>
      </c>
    </row>
    <row r="506" spans="2:9" ht="25.5" customHeight="1">
      <c r="B506" s="63">
        <v>951</v>
      </c>
      <c r="C506" s="74">
        <v>1410051015881</v>
      </c>
      <c r="D506" s="74" t="e">
        <v>#N/A</v>
      </c>
      <c r="E506" s="81" t="s">
        <v>364</v>
      </c>
      <c r="F506" s="89" t="s">
        <v>430</v>
      </c>
      <c r="G506" s="90">
        <v>83</v>
      </c>
      <c r="H506" s="91" t="s">
        <v>1359</v>
      </c>
      <c r="I506" s="91" t="s">
        <v>1360</v>
      </c>
    </row>
    <row r="507" spans="2:9" ht="45.75" customHeight="1">
      <c r="B507" s="63">
        <v>952</v>
      </c>
      <c r="C507" s="74">
        <v>1410051018729</v>
      </c>
      <c r="D507" s="74" t="e">
        <v>#N/A</v>
      </c>
      <c r="E507" s="81" t="s">
        <v>364</v>
      </c>
      <c r="F507" s="89" t="s">
        <v>430</v>
      </c>
      <c r="G507" s="90">
        <v>83</v>
      </c>
      <c r="H507" s="91" t="s">
        <v>1361</v>
      </c>
      <c r="I507" s="91" t="s">
        <v>1362</v>
      </c>
    </row>
    <row r="508" spans="2:9" ht="25.5" customHeight="1">
      <c r="B508" s="63">
        <v>953</v>
      </c>
      <c r="C508" s="74">
        <v>1410051019743</v>
      </c>
      <c r="D508" s="74" t="e">
        <v>#N/A</v>
      </c>
      <c r="E508" s="81" t="s">
        <v>364</v>
      </c>
      <c r="F508" s="89" t="s">
        <v>430</v>
      </c>
      <c r="G508" s="90">
        <v>83</v>
      </c>
      <c r="H508" s="91" t="s">
        <v>1363</v>
      </c>
      <c r="I508" s="91" t="s">
        <v>1364</v>
      </c>
    </row>
    <row r="509" spans="2:9" ht="25.5" customHeight="1">
      <c r="B509" s="63">
        <v>954</v>
      </c>
      <c r="C509" s="74">
        <v>1410051017580</v>
      </c>
      <c r="D509" s="74" t="e">
        <v>#N/A</v>
      </c>
      <c r="E509" s="81" t="s">
        <v>364</v>
      </c>
      <c r="F509" s="89" t="s">
        <v>430</v>
      </c>
      <c r="G509" s="90">
        <v>83</v>
      </c>
      <c r="H509" s="91" t="s">
        <v>1365</v>
      </c>
      <c r="I509" s="91" t="s">
        <v>1366</v>
      </c>
    </row>
    <row r="510" spans="2:9" ht="25.5" customHeight="1">
      <c r="B510" s="63">
        <v>955</v>
      </c>
      <c r="C510" s="74">
        <v>1410051017606</v>
      </c>
      <c r="D510" s="74" t="e">
        <v>#N/A</v>
      </c>
      <c r="E510" s="81" t="s">
        <v>364</v>
      </c>
      <c r="F510" s="89" t="s">
        <v>430</v>
      </c>
      <c r="G510" s="90">
        <v>83</v>
      </c>
      <c r="H510" s="91" t="s">
        <v>1367</v>
      </c>
      <c r="I510" s="91" t="s">
        <v>1368</v>
      </c>
    </row>
    <row r="511" spans="2:9" ht="25.5" customHeight="1">
      <c r="B511" s="63">
        <v>956</v>
      </c>
      <c r="C511" s="74">
        <v>1410051019750</v>
      </c>
      <c r="D511" s="74" t="e">
        <v>#N/A</v>
      </c>
      <c r="E511" s="81" t="s">
        <v>364</v>
      </c>
      <c r="F511" s="89" t="s">
        <v>430</v>
      </c>
      <c r="G511" s="90">
        <v>83</v>
      </c>
      <c r="H511" s="91" t="s">
        <v>1369</v>
      </c>
      <c r="I511" s="91" t="s">
        <v>1370</v>
      </c>
    </row>
    <row r="512" spans="2:9" ht="25.5" customHeight="1">
      <c r="B512" s="63">
        <v>957</v>
      </c>
      <c r="C512" s="74">
        <v>1410051019297</v>
      </c>
      <c r="D512" s="74" t="e">
        <v>#N/A</v>
      </c>
      <c r="E512" s="81" t="s">
        <v>364</v>
      </c>
      <c r="F512" s="89" t="s">
        <v>430</v>
      </c>
      <c r="G512" s="90">
        <v>83</v>
      </c>
      <c r="H512" s="91" t="s">
        <v>1371</v>
      </c>
      <c r="I512" s="91" t="s">
        <v>1372</v>
      </c>
    </row>
    <row r="513" spans="2:9" ht="25.5" customHeight="1">
      <c r="B513" s="63">
        <v>958</v>
      </c>
      <c r="C513" s="74">
        <v>1410051015071</v>
      </c>
      <c r="D513" s="74" t="e">
        <v>#N/A</v>
      </c>
      <c r="E513" s="81" t="s">
        <v>364</v>
      </c>
      <c r="F513" s="89" t="s">
        <v>430</v>
      </c>
      <c r="G513" s="90">
        <v>83</v>
      </c>
      <c r="H513" s="91" t="s">
        <v>1373</v>
      </c>
      <c r="I513" s="91" t="s">
        <v>1374</v>
      </c>
    </row>
    <row r="514" spans="2:9" ht="25.5" customHeight="1">
      <c r="B514" s="63">
        <v>959</v>
      </c>
      <c r="C514" s="74">
        <v>1410051015899</v>
      </c>
      <c r="D514" s="74" t="e">
        <v>#N/A</v>
      </c>
      <c r="E514" s="81" t="s">
        <v>364</v>
      </c>
      <c r="F514" s="89" t="s">
        <v>430</v>
      </c>
      <c r="G514" s="90">
        <v>83</v>
      </c>
      <c r="H514" s="91" t="s">
        <v>1375</v>
      </c>
      <c r="I514" s="91" t="s">
        <v>1376</v>
      </c>
    </row>
    <row r="515" spans="2:9" ht="25.5" customHeight="1">
      <c r="B515" s="63">
        <v>960</v>
      </c>
      <c r="C515" s="74">
        <v>1410051017598</v>
      </c>
      <c r="D515" s="74" t="e">
        <v>#N/A</v>
      </c>
      <c r="E515" s="81" t="s">
        <v>364</v>
      </c>
      <c r="F515" s="89" t="s">
        <v>430</v>
      </c>
      <c r="G515" s="90">
        <v>83</v>
      </c>
      <c r="H515" s="91" t="s">
        <v>1377</v>
      </c>
      <c r="I515" s="91" t="s">
        <v>1378</v>
      </c>
    </row>
    <row r="516" spans="2:9" ht="25.5" customHeight="1">
      <c r="B516" s="63">
        <v>961</v>
      </c>
      <c r="C516" s="74">
        <v>1410051018406</v>
      </c>
      <c r="D516" s="74" t="e">
        <v>#N/A</v>
      </c>
      <c r="E516" s="81" t="s">
        <v>364</v>
      </c>
      <c r="F516" s="89" t="s">
        <v>430</v>
      </c>
      <c r="G516" s="90">
        <v>83</v>
      </c>
      <c r="H516" s="91" t="s">
        <v>1379</v>
      </c>
      <c r="I516" s="91" t="s">
        <v>1380</v>
      </c>
    </row>
    <row r="517" spans="2:9" ht="25.5" customHeight="1">
      <c r="B517" s="63">
        <v>962</v>
      </c>
      <c r="C517" s="74">
        <v>1410051015907</v>
      </c>
      <c r="D517" s="74" t="e">
        <v>#N/A</v>
      </c>
      <c r="E517" s="81" t="s">
        <v>364</v>
      </c>
      <c r="F517" s="89" t="s">
        <v>430</v>
      </c>
      <c r="G517" s="90">
        <v>83</v>
      </c>
      <c r="H517" s="91" t="s">
        <v>1381</v>
      </c>
      <c r="I517" s="91" t="s">
        <v>1382</v>
      </c>
    </row>
    <row r="518" spans="2:9" ht="25.5" customHeight="1">
      <c r="B518" s="63">
        <v>963</v>
      </c>
      <c r="C518" s="74">
        <v>1410051015923</v>
      </c>
      <c r="D518" s="74" t="e">
        <v>#N/A</v>
      </c>
      <c r="E518" s="81" t="s">
        <v>364</v>
      </c>
      <c r="F518" s="89" t="s">
        <v>430</v>
      </c>
      <c r="G518" s="90">
        <v>83</v>
      </c>
      <c r="H518" s="91" t="s">
        <v>1383</v>
      </c>
      <c r="I518" s="91" t="s">
        <v>1384</v>
      </c>
    </row>
    <row r="519" spans="2:9" ht="25.5" customHeight="1">
      <c r="B519" s="63">
        <v>1020</v>
      </c>
      <c r="C519" s="74">
        <v>1410051017283</v>
      </c>
      <c r="D519" s="74" t="e">
        <v>#N/A</v>
      </c>
      <c r="E519" s="81" t="s">
        <v>364</v>
      </c>
      <c r="F519" s="89" t="s">
        <v>441</v>
      </c>
      <c r="G519" s="90">
        <v>81</v>
      </c>
      <c r="H519" s="91" t="s">
        <v>1385</v>
      </c>
      <c r="I519" s="91" t="s">
        <v>1386</v>
      </c>
    </row>
    <row r="520" spans="2:9" ht="25.5" customHeight="1">
      <c r="B520" s="63">
        <v>1021</v>
      </c>
      <c r="C520" s="74">
        <v>1410051026532</v>
      </c>
      <c r="D520" s="74" t="e">
        <v>#N/A</v>
      </c>
      <c r="E520" s="81" t="s">
        <v>364</v>
      </c>
      <c r="F520" s="89" t="s">
        <v>441</v>
      </c>
      <c r="G520" s="90">
        <v>81</v>
      </c>
      <c r="H520" s="91" t="s">
        <v>1387</v>
      </c>
      <c r="I520" s="91" t="s">
        <v>1388</v>
      </c>
    </row>
    <row r="521" spans="2:9" ht="54" customHeight="1">
      <c r="B521" s="63">
        <v>1022</v>
      </c>
      <c r="C521" s="74">
        <v>1410051024107</v>
      </c>
      <c r="D521" s="74" t="e">
        <v>#N/A</v>
      </c>
      <c r="E521" s="81" t="s">
        <v>364</v>
      </c>
      <c r="F521" s="89" t="s">
        <v>441</v>
      </c>
      <c r="G521" s="90">
        <v>81</v>
      </c>
      <c r="H521" s="91" t="s">
        <v>1389</v>
      </c>
      <c r="I521" s="91" t="s">
        <v>1390</v>
      </c>
    </row>
    <row r="522" spans="2:9" ht="25.5" customHeight="1">
      <c r="B522" s="63">
        <v>1023</v>
      </c>
      <c r="C522" s="74">
        <v>1410051017374</v>
      </c>
      <c r="D522" s="74" t="e">
        <v>#N/A</v>
      </c>
      <c r="E522" s="81" t="s">
        <v>364</v>
      </c>
      <c r="F522" s="89" t="s">
        <v>441</v>
      </c>
      <c r="G522" s="90">
        <v>81</v>
      </c>
      <c r="H522" s="91" t="s">
        <v>1391</v>
      </c>
      <c r="I522" s="91" t="s">
        <v>1392</v>
      </c>
    </row>
    <row r="523" spans="2:9" ht="25.5" customHeight="1">
      <c r="B523" s="63">
        <v>1024</v>
      </c>
      <c r="C523" s="74">
        <v>1410051015766</v>
      </c>
      <c r="D523" s="74" t="e">
        <v>#N/A</v>
      </c>
      <c r="E523" s="81" t="s">
        <v>364</v>
      </c>
      <c r="F523" s="89" t="s">
        <v>441</v>
      </c>
      <c r="G523" s="90">
        <v>81</v>
      </c>
      <c r="H523" s="91" t="s">
        <v>1393</v>
      </c>
      <c r="I523" s="91" t="s">
        <v>1394</v>
      </c>
    </row>
    <row r="524" spans="2:9" ht="25.5" customHeight="1">
      <c r="B524" s="63">
        <v>1025</v>
      </c>
      <c r="C524" s="74">
        <v>1410051017291</v>
      </c>
      <c r="D524" s="74" t="e">
        <v>#N/A</v>
      </c>
      <c r="E524" s="81" t="s">
        <v>364</v>
      </c>
      <c r="F524" s="89" t="s">
        <v>441</v>
      </c>
      <c r="G524" s="90">
        <v>81</v>
      </c>
      <c r="H524" s="91" t="s">
        <v>1395</v>
      </c>
      <c r="I524" s="91" t="s">
        <v>1396</v>
      </c>
    </row>
    <row r="525" spans="2:9" ht="25.5" customHeight="1">
      <c r="B525" s="63">
        <v>1026</v>
      </c>
      <c r="C525" s="74">
        <v>1410051014967</v>
      </c>
      <c r="D525" s="74" t="e">
        <v>#N/A</v>
      </c>
      <c r="E525" s="81" t="s">
        <v>364</v>
      </c>
      <c r="F525" s="89" t="s">
        <v>441</v>
      </c>
      <c r="G525" s="90">
        <v>81</v>
      </c>
      <c r="H525" s="91" t="s">
        <v>1397</v>
      </c>
      <c r="I525" s="91" t="s">
        <v>1398</v>
      </c>
    </row>
    <row r="526" spans="2:9" ht="25.5" customHeight="1">
      <c r="B526" s="63">
        <v>1027</v>
      </c>
      <c r="C526" s="74">
        <v>1410051024867</v>
      </c>
      <c r="D526" s="74" t="e">
        <v>#N/A</v>
      </c>
      <c r="E526" s="81" t="s">
        <v>364</v>
      </c>
      <c r="F526" s="89" t="s">
        <v>441</v>
      </c>
      <c r="G526" s="90">
        <v>81</v>
      </c>
      <c r="H526" s="91" t="s">
        <v>1399</v>
      </c>
      <c r="I526" s="91" t="s">
        <v>1400</v>
      </c>
    </row>
    <row r="527" spans="2:9" ht="25.5" customHeight="1">
      <c r="B527" s="63">
        <v>1028</v>
      </c>
      <c r="C527" s="74">
        <v>1410051024032</v>
      </c>
      <c r="D527" s="74" t="e">
        <v>#N/A</v>
      </c>
      <c r="E527" s="81" t="s">
        <v>364</v>
      </c>
      <c r="F527" s="89" t="s">
        <v>441</v>
      </c>
      <c r="G527" s="90">
        <v>81</v>
      </c>
      <c r="H527" s="91" t="s">
        <v>1401</v>
      </c>
      <c r="I527" s="91" t="s">
        <v>1402</v>
      </c>
    </row>
    <row r="528" spans="2:9" ht="25.5" customHeight="1">
      <c r="B528" s="63">
        <v>1029</v>
      </c>
      <c r="C528" s="74">
        <v>1410051019685</v>
      </c>
      <c r="D528" s="74" t="e">
        <v>#N/A</v>
      </c>
      <c r="E528" s="81" t="s">
        <v>364</v>
      </c>
      <c r="F528" s="89" t="s">
        <v>441</v>
      </c>
      <c r="G528" s="90">
        <v>81</v>
      </c>
      <c r="H528" s="91" t="s">
        <v>1403</v>
      </c>
      <c r="I528" s="91" t="s">
        <v>1404</v>
      </c>
    </row>
    <row r="529" spans="2:9" ht="25.5" customHeight="1">
      <c r="B529" s="63">
        <v>1030</v>
      </c>
      <c r="C529" s="74">
        <v>1410051017317</v>
      </c>
      <c r="D529" s="74" t="e">
        <v>#N/A</v>
      </c>
      <c r="E529" s="81" t="s">
        <v>364</v>
      </c>
      <c r="F529" s="89" t="s">
        <v>441</v>
      </c>
      <c r="G529" s="90">
        <v>81</v>
      </c>
      <c r="H529" s="91" t="s">
        <v>1405</v>
      </c>
      <c r="I529" s="91" t="s">
        <v>1406</v>
      </c>
    </row>
    <row r="530" spans="2:9" ht="25.5" customHeight="1">
      <c r="B530" s="63">
        <v>1031</v>
      </c>
      <c r="C530" s="74">
        <v>1410051017325</v>
      </c>
      <c r="D530" s="74" t="e">
        <v>#N/A</v>
      </c>
      <c r="E530" s="81" t="s">
        <v>364</v>
      </c>
      <c r="F530" s="89" t="s">
        <v>441</v>
      </c>
      <c r="G530" s="90">
        <v>81</v>
      </c>
      <c r="H530" s="91" t="s">
        <v>1407</v>
      </c>
      <c r="I530" s="91" t="s">
        <v>1408</v>
      </c>
    </row>
    <row r="531" spans="2:9" ht="25.5" customHeight="1">
      <c r="B531" s="63">
        <v>1032</v>
      </c>
      <c r="C531" s="74">
        <v>1410051014389</v>
      </c>
      <c r="D531" s="74" t="e">
        <v>#N/A</v>
      </c>
      <c r="E531" s="81" t="s">
        <v>364</v>
      </c>
      <c r="F531" s="89" t="s">
        <v>441</v>
      </c>
      <c r="G531" s="90">
        <v>81</v>
      </c>
      <c r="H531" s="91" t="s">
        <v>1409</v>
      </c>
      <c r="I531" s="91" t="s">
        <v>1410</v>
      </c>
    </row>
    <row r="532" spans="2:9" ht="25.5" customHeight="1">
      <c r="B532" s="63">
        <v>1033</v>
      </c>
      <c r="C532" s="74">
        <v>1410051014322</v>
      </c>
      <c r="D532" s="74" t="e">
        <v>#N/A</v>
      </c>
      <c r="E532" s="81" t="s">
        <v>364</v>
      </c>
      <c r="F532" s="89" t="s">
        <v>441</v>
      </c>
      <c r="G532" s="90">
        <v>81</v>
      </c>
      <c r="H532" s="91" t="s">
        <v>1411</v>
      </c>
      <c r="I532" s="91" t="s">
        <v>1412</v>
      </c>
    </row>
    <row r="533" spans="2:9" ht="25.5" customHeight="1">
      <c r="B533" s="63">
        <v>1034</v>
      </c>
      <c r="C533" s="74">
        <v>1410051017333</v>
      </c>
      <c r="D533" s="74" t="e">
        <v>#N/A</v>
      </c>
      <c r="E533" s="81" t="s">
        <v>364</v>
      </c>
      <c r="F533" s="89" t="s">
        <v>441</v>
      </c>
      <c r="G533" s="90">
        <v>81</v>
      </c>
      <c r="H533" s="91" t="s">
        <v>1413</v>
      </c>
      <c r="I533" s="91" t="s">
        <v>1414</v>
      </c>
    </row>
    <row r="534" spans="2:9" ht="25.5" customHeight="1">
      <c r="B534" s="63">
        <v>1035</v>
      </c>
      <c r="C534" s="74">
        <v>1410051018315</v>
      </c>
      <c r="D534" s="74" t="e">
        <v>#N/A</v>
      </c>
      <c r="E534" s="81" t="s">
        <v>364</v>
      </c>
      <c r="F534" s="89" t="s">
        <v>441</v>
      </c>
      <c r="G534" s="90">
        <v>81</v>
      </c>
      <c r="H534" s="91" t="s">
        <v>1415</v>
      </c>
      <c r="I534" s="91" t="s">
        <v>1416</v>
      </c>
    </row>
    <row r="535" spans="2:9" ht="25.5" customHeight="1">
      <c r="B535" s="63">
        <v>1036</v>
      </c>
      <c r="C535" s="74">
        <v>1410051017341</v>
      </c>
      <c r="D535" s="74" t="e">
        <v>#N/A</v>
      </c>
      <c r="E535" s="81" t="s">
        <v>364</v>
      </c>
      <c r="F535" s="89" t="s">
        <v>441</v>
      </c>
      <c r="G535" s="90">
        <v>81</v>
      </c>
      <c r="H535" s="91" t="s">
        <v>1417</v>
      </c>
      <c r="I535" s="91" t="s">
        <v>1418</v>
      </c>
    </row>
    <row r="536" spans="2:9" ht="25.5" customHeight="1">
      <c r="B536" s="63">
        <v>1037</v>
      </c>
      <c r="C536" s="74">
        <v>1410051014991</v>
      </c>
      <c r="D536" s="74" t="e">
        <v>#N/A</v>
      </c>
      <c r="E536" s="81" t="s">
        <v>364</v>
      </c>
      <c r="F536" s="89" t="s">
        <v>441</v>
      </c>
      <c r="G536" s="90">
        <v>81</v>
      </c>
      <c r="H536" s="91" t="s">
        <v>1419</v>
      </c>
      <c r="I536" s="91" t="s">
        <v>1420</v>
      </c>
    </row>
    <row r="537" spans="2:9" ht="25.5" customHeight="1">
      <c r="B537" s="63">
        <v>1038</v>
      </c>
      <c r="C537" s="74">
        <v>1410051019925</v>
      </c>
      <c r="D537" s="74" t="e">
        <v>#N/A</v>
      </c>
      <c r="E537" s="81" t="s">
        <v>364</v>
      </c>
      <c r="F537" s="89" t="s">
        <v>441</v>
      </c>
      <c r="G537" s="90">
        <v>81</v>
      </c>
      <c r="H537" s="91" t="s">
        <v>1421</v>
      </c>
      <c r="I537" s="91" t="s">
        <v>1422</v>
      </c>
    </row>
    <row r="538" spans="2:9" ht="25.5" customHeight="1">
      <c r="B538" s="63">
        <v>1039</v>
      </c>
      <c r="C538" s="74">
        <v>1410051017358</v>
      </c>
      <c r="D538" s="74" t="e">
        <v>#N/A</v>
      </c>
      <c r="E538" s="81" t="s">
        <v>364</v>
      </c>
      <c r="F538" s="89" t="s">
        <v>441</v>
      </c>
      <c r="G538" s="90">
        <v>81</v>
      </c>
      <c r="H538" s="91" t="s">
        <v>1423</v>
      </c>
      <c r="I538" s="91" t="s">
        <v>1424</v>
      </c>
    </row>
    <row r="539" spans="2:9" ht="25.5" customHeight="1">
      <c r="B539" s="63">
        <v>1040</v>
      </c>
      <c r="C539" s="74">
        <v>1410051015006</v>
      </c>
      <c r="D539" s="74" t="e">
        <v>#N/A</v>
      </c>
      <c r="E539" s="81" t="s">
        <v>364</v>
      </c>
      <c r="F539" s="89" t="s">
        <v>441</v>
      </c>
      <c r="G539" s="90">
        <v>81</v>
      </c>
      <c r="H539" s="91" t="s">
        <v>1425</v>
      </c>
      <c r="I539" s="91" t="s">
        <v>1426</v>
      </c>
    </row>
    <row r="540" spans="2:9" ht="25.5" customHeight="1">
      <c r="B540" s="63">
        <v>1041</v>
      </c>
      <c r="C540" s="74">
        <v>1410051014330</v>
      </c>
      <c r="D540" s="74" t="e">
        <v>#N/A</v>
      </c>
      <c r="E540" s="81" t="s">
        <v>364</v>
      </c>
      <c r="F540" s="89" t="s">
        <v>441</v>
      </c>
      <c r="G540" s="90">
        <v>81</v>
      </c>
      <c r="H540" s="91" t="s">
        <v>1427</v>
      </c>
      <c r="I540" s="91" t="s">
        <v>1428</v>
      </c>
    </row>
    <row r="541" spans="2:9" ht="25.5" customHeight="1">
      <c r="B541" s="63">
        <v>1042</v>
      </c>
      <c r="C541" s="74">
        <v>1410051014348</v>
      </c>
      <c r="D541" s="74" t="e">
        <v>#N/A</v>
      </c>
      <c r="E541" s="81" t="s">
        <v>364</v>
      </c>
      <c r="F541" s="89" t="s">
        <v>441</v>
      </c>
      <c r="G541" s="90">
        <v>81</v>
      </c>
      <c r="H541" s="91" t="s">
        <v>1429</v>
      </c>
      <c r="I541" s="91" t="s">
        <v>1430</v>
      </c>
    </row>
    <row r="542" spans="2:9" ht="25.5" customHeight="1">
      <c r="B542" s="63">
        <v>1043</v>
      </c>
      <c r="C542" s="74">
        <v>1410051018307</v>
      </c>
      <c r="D542" s="74" t="e">
        <v>#N/A</v>
      </c>
      <c r="E542" s="81" t="s">
        <v>364</v>
      </c>
      <c r="F542" s="89" t="s">
        <v>441</v>
      </c>
      <c r="G542" s="90">
        <v>81</v>
      </c>
      <c r="H542" s="91" t="s">
        <v>1431</v>
      </c>
      <c r="I542" s="91" t="s">
        <v>1432</v>
      </c>
    </row>
    <row r="543" spans="2:9" ht="25.5" customHeight="1">
      <c r="B543" s="63">
        <v>1044</v>
      </c>
      <c r="C543" s="74">
        <v>1410051014363</v>
      </c>
      <c r="D543" s="74" t="e">
        <v>#N/A</v>
      </c>
      <c r="E543" s="81" t="s">
        <v>364</v>
      </c>
      <c r="F543" s="89" t="s">
        <v>441</v>
      </c>
      <c r="G543" s="90">
        <v>81</v>
      </c>
      <c r="H543" s="91" t="s">
        <v>1433</v>
      </c>
      <c r="I543" s="91" t="s">
        <v>1434</v>
      </c>
    </row>
    <row r="544" spans="2:9" ht="25.5" customHeight="1">
      <c r="B544" s="63">
        <v>1045</v>
      </c>
      <c r="C544" s="74">
        <v>1410051014371</v>
      </c>
      <c r="D544" s="74" t="e">
        <v>#N/A</v>
      </c>
      <c r="E544" s="81" t="s">
        <v>364</v>
      </c>
      <c r="F544" s="89" t="s">
        <v>441</v>
      </c>
      <c r="G544" s="90">
        <v>81</v>
      </c>
      <c r="H544" s="91" t="s">
        <v>1435</v>
      </c>
      <c r="I544" s="91" t="s">
        <v>1436</v>
      </c>
    </row>
    <row r="545" spans="1:9" ht="25.5" customHeight="1">
      <c r="B545" s="63">
        <v>1046</v>
      </c>
      <c r="C545" s="74">
        <v>1410051018299</v>
      </c>
      <c r="D545" s="74" t="e">
        <v>#N/A</v>
      </c>
      <c r="E545" s="81" t="s">
        <v>364</v>
      </c>
      <c r="F545" s="89" t="s">
        <v>441</v>
      </c>
      <c r="G545" s="90">
        <v>81</v>
      </c>
      <c r="H545" s="91" t="s">
        <v>1437</v>
      </c>
      <c r="I545" s="91" t="s">
        <v>1438</v>
      </c>
    </row>
    <row r="546" spans="1:9" ht="25.5" customHeight="1">
      <c r="B546" s="63">
        <v>1047</v>
      </c>
      <c r="C546" s="74">
        <v>1410051025245</v>
      </c>
      <c r="D546" s="74" t="e">
        <v>#N/A</v>
      </c>
      <c r="E546" s="81" t="s">
        <v>364</v>
      </c>
      <c r="F546" s="89" t="s">
        <v>441</v>
      </c>
      <c r="G546" s="90">
        <v>81</v>
      </c>
      <c r="H546" s="91" t="s">
        <v>1439</v>
      </c>
      <c r="I546" s="91" t="s">
        <v>1440</v>
      </c>
    </row>
    <row r="547" spans="1:9" ht="25.5" customHeight="1">
      <c r="A547" s="62">
        <v>9</v>
      </c>
      <c r="B547" s="63">
        <v>9</v>
      </c>
      <c r="C547" s="96">
        <v>1410052006228</v>
      </c>
      <c r="D547" s="74" t="e">
        <v>#N/A</v>
      </c>
      <c r="E547" s="85" t="s">
        <v>395</v>
      </c>
      <c r="F547" s="81" t="s">
        <v>396</v>
      </c>
      <c r="G547" s="82" t="e">
        <v>#N/A</v>
      </c>
      <c r="H547" s="83" t="s">
        <v>1441</v>
      </c>
      <c r="I547" s="83" t="s">
        <v>1442</v>
      </c>
    </row>
    <row r="548" spans="1:9" ht="25.5" customHeight="1">
      <c r="A548" s="62">
        <v>10</v>
      </c>
      <c r="B548" s="63">
        <v>10</v>
      </c>
      <c r="C548" s="96">
        <v>1410051028520</v>
      </c>
      <c r="D548" s="74" t="e">
        <v>#N/A</v>
      </c>
      <c r="E548" s="81" t="s">
        <v>364</v>
      </c>
      <c r="F548" s="81" t="s">
        <v>396</v>
      </c>
      <c r="G548" s="82" t="e">
        <v>#N/A</v>
      </c>
      <c r="H548" s="83" t="s">
        <v>1443</v>
      </c>
      <c r="I548" s="83" t="s">
        <v>1444</v>
      </c>
    </row>
    <row r="549" spans="1:9" ht="25.5" customHeight="1">
      <c r="A549" s="62">
        <v>12</v>
      </c>
      <c r="B549" s="63">
        <v>12</v>
      </c>
      <c r="C549" s="96">
        <v>1410052006210</v>
      </c>
      <c r="D549" s="74" t="e">
        <v>#N/A</v>
      </c>
      <c r="E549" s="85" t="s">
        <v>395</v>
      </c>
      <c r="F549" s="81" t="s">
        <v>396</v>
      </c>
      <c r="G549" s="82" t="e">
        <v>#N/A</v>
      </c>
      <c r="H549" s="83" t="s">
        <v>1445</v>
      </c>
      <c r="I549" s="83" t="s">
        <v>1446</v>
      </c>
    </row>
    <row r="550" spans="1:9" ht="25.5" customHeight="1">
      <c r="B550" s="63">
        <v>55</v>
      </c>
      <c r="C550" s="96">
        <v>1410051026144</v>
      </c>
      <c r="D550" s="74" t="e">
        <v>#N/A</v>
      </c>
      <c r="E550" s="81" t="s">
        <v>364</v>
      </c>
      <c r="F550" s="81" t="s">
        <v>396</v>
      </c>
      <c r="G550" s="82">
        <v>90</v>
      </c>
      <c r="H550" s="97" t="s">
        <v>1447</v>
      </c>
      <c r="I550" s="91" t="s">
        <v>1448</v>
      </c>
    </row>
    <row r="551" spans="1:9" ht="25.5" customHeight="1">
      <c r="B551" s="63">
        <v>71</v>
      </c>
      <c r="C551" s="96">
        <v>1410051018752</v>
      </c>
      <c r="D551" s="74" t="e">
        <v>#N/A</v>
      </c>
      <c r="E551" s="81" t="s">
        <v>364</v>
      </c>
      <c r="F551" s="81" t="s">
        <v>396</v>
      </c>
      <c r="G551" s="82">
        <v>90</v>
      </c>
      <c r="H551" s="97" t="s">
        <v>1449</v>
      </c>
      <c r="I551" s="91" t="s">
        <v>1450</v>
      </c>
    </row>
    <row r="552" spans="1:9" ht="25.5" customHeight="1">
      <c r="B552" s="63">
        <v>84</v>
      </c>
      <c r="C552" s="74">
        <v>1410051025732</v>
      </c>
      <c r="D552" s="74">
        <v>1</v>
      </c>
      <c r="E552" s="89" t="s">
        <v>374</v>
      </c>
      <c r="F552" s="89" t="s">
        <v>383</v>
      </c>
      <c r="G552" s="90">
        <v>70</v>
      </c>
      <c r="H552" s="91" t="s">
        <v>1451</v>
      </c>
      <c r="I552" s="91" t="s">
        <v>1452</v>
      </c>
    </row>
    <row r="553" spans="1:9" ht="25.5" customHeight="1">
      <c r="B553" s="63">
        <v>105</v>
      </c>
      <c r="C553" s="74">
        <v>1410051020485</v>
      </c>
      <c r="D553" s="74">
        <v>1</v>
      </c>
      <c r="E553" s="89" t="s">
        <v>374</v>
      </c>
      <c r="F553" s="89" t="s">
        <v>383</v>
      </c>
      <c r="G553" s="90">
        <v>70</v>
      </c>
      <c r="H553" s="91" t="s">
        <v>1453</v>
      </c>
      <c r="I553" s="91" t="s">
        <v>1454</v>
      </c>
    </row>
    <row r="554" spans="1:9" ht="25.5" customHeight="1">
      <c r="B554" s="63">
        <v>307</v>
      </c>
      <c r="C554" s="74">
        <v>1410051026474</v>
      </c>
      <c r="D554" s="74" t="e">
        <v>#N/A</v>
      </c>
      <c r="E554" s="81" t="s">
        <v>364</v>
      </c>
      <c r="F554" s="89" t="s">
        <v>383</v>
      </c>
      <c r="G554" s="90">
        <v>70</v>
      </c>
      <c r="H554" s="91" t="s">
        <v>1455</v>
      </c>
      <c r="I554" s="91" t="s">
        <v>1456</v>
      </c>
    </row>
    <row r="555" spans="1:9" ht="39.75" customHeight="1">
      <c r="B555" s="63">
        <v>308</v>
      </c>
      <c r="C555" s="74">
        <v>1410051028165</v>
      </c>
      <c r="D555" s="74" t="e">
        <v>#N/A</v>
      </c>
      <c r="E555" s="81" t="s">
        <v>364</v>
      </c>
      <c r="F555" s="89" t="s">
        <v>383</v>
      </c>
      <c r="G555" s="90">
        <v>70</v>
      </c>
      <c r="H555" s="91" t="s">
        <v>1457</v>
      </c>
      <c r="I555" s="91" t="s">
        <v>1458</v>
      </c>
    </row>
    <row r="556" spans="1:9" ht="25.5" customHeight="1">
      <c r="B556" s="63">
        <v>353</v>
      </c>
      <c r="C556" s="74">
        <v>1410051027456</v>
      </c>
      <c r="D556" s="74" t="e">
        <v>#N/A</v>
      </c>
      <c r="E556" s="81" t="s">
        <v>364</v>
      </c>
      <c r="F556" s="89" t="s">
        <v>435</v>
      </c>
      <c r="G556" s="90">
        <v>91</v>
      </c>
      <c r="H556" s="91" t="s">
        <v>1459</v>
      </c>
      <c r="I556" s="91" t="s">
        <v>1460</v>
      </c>
    </row>
    <row r="557" spans="1:9" ht="25.5" customHeight="1">
      <c r="B557" s="63">
        <v>354</v>
      </c>
      <c r="C557" s="74">
        <v>1410051027050</v>
      </c>
      <c r="D557" s="74" t="e">
        <v>#N/A</v>
      </c>
      <c r="E557" s="81" t="s">
        <v>364</v>
      </c>
      <c r="F557" s="89" t="s">
        <v>435</v>
      </c>
      <c r="G557" s="90">
        <v>91</v>
      </c>
      <c r="H557" s="91" t="s">
        <v>1461</v>
      </c>
      <c r="I557" s="91" t="s">
        <v>1462</v>
      </c>
    </row>
    <row r="558" spans="1:9" ht="25.5" customHeight="1">
      <c r="B558" s="63">
        <v>380</v>
      </c>
      <c r="C558" s="74">
        <v>1410051026748</v>
      </c>
      <c r="D558" s="74" t="e">
        <v>#N/A</v>
      </c>
      <c r="E558" s="81" t="s">
        <v>364</v>
      </c>
      <c r="F558" s="89" t="s">
        <v>396</v>
      </c>
      <c r="G558" s="90">
        <v>90</v>
      </c>
      <c r="H558" s="91" t="s">
        <v>1463</v>
      </c>
      <c r="I558" s="91" t="s">
        <v>1464</v>
      </c>
    </row>
    <row r="559" spans="1:9" ht="25.5" customHeight="1">
      <c r="B559" s="63">
        <v>381</v>
      </c>
      <c r="C559" s="74">
        <v>1410051027183</v>
      </c>
      <c r="D559" s="74" t="e">
        <v>#N/A</v>
      </c>
      <c r="E559" s="81" t="s">
        <v>364</v>
      </c>
      <c r="F559" s="89" t="s">
        <v>396</v>
      </c>
      <c r="G559" s="90">
        <v>90</v>
      </c>
      <c r="H559" s="91" t="s">
        <v>1465</v>
      </c>
      <c r="I559" s="91" t="s">
        <v>1466</v>
      </c>
    </row>
    <row r="560" spans="1:9" ht="25.5" customHeight="1">
      <c r="B560" s="63">
        <v>382</v>
      </c>
      <c r="C560" s="74">
        <v>1410051026060</v>
      </c>
      <c r="D560" s="74" t="e">
        <v>#N/A</v>
      </c>
      <c r="E560" s="81" t="s">
        <v>364</v>
      </c>
      <c r="F560" s="89" t="s">
        <v>396</v>
      </c>
      <c r="G560" s="90">
        <v>90</v>
      </c>
      <c r="H560" s="91" t="s">
        <v>1467</v>
      </c>
      <c r="I560" s="91" t="s">
        <v>1468</v>
      </c>
    </row>
    <row r="561" spans="2:9" ht="25.5" customHeight="1">
      <c r="B561" s="63">
        <v>383</v>
      </c>
      <c r="C561" s="74">
        <v>1410051025674</v>
      </c>
      <c r="D561" s="74" t="e">
        <v>#N/A</v>
      </c>
      <c r="E561" s="81" t="s">
        <v>364</v>
      </c>
      <c r="F561" s="89" t="s">
        <v>396</v>
      </c>
      <c r="G561" s="90">
        <v>90</v>
      </c>
      <c r="H561" s="91" t="s">
        <v>1469</v>
      </c>
      <c r="I561" s="91" t="s">
        <v>1470</v>
      </c>
    </row>
    <row r="562" spans="2:9" ht="25.5" customHeight="1">
      <c r="B562" s="63">
        <v>384</v>
      </c>
      <c r="C562" s="74">
        <v>1410051025666</v>
      </c>
      <c r="D562" s="74" t="e">
        <v>#N/A</v>
      </c>
      <c r="E562" s="81" t="s">
        <v>364</v>
      </c>
      <c r="F562" s="89" t="s">
        <v>396</v>
      </c>
      <c r="G562" s="90">
        <v>90</v>
      </c>
      <c r="H562" s="91" t="s">
        <v>1471</v>
      </c>
      <c r="I562" s="91" t="s">
        <v>1472</v>
      </c>
    </row>
    <row r="563" spans="2:9" ht="25.5" customHeight="1">
      <c r="B563" s="63">
        <v>385</v>
      </c>
      <c r="C563" s="74">
        <v>1410051027779</v>
      </c>
      <c r="D563" s="74" t="e">
        <v>#N/A</v>
      </c>
      <c r="E563" s="81" t="s">
        <v>364</v>
      </c>
      <c r="F563" s="89" t="s">
        <v>396</v>
      </c>
      <c r="G563" s="90">
        <v>90</v>
      </c>
      <c r="H563" s="91" t="s">
        <v>1473</v>
      </c>
      <c r="I563" s="91" t="s">
        <v>1474</v>
      </c>
    </row>
    <row r="564" spans="2:9" ht="25.5" customHeight="1">
      <c r="B564" s="63">
        <v>386</v>
      </c>
      <c r="C564" s="74">
        <v>1410051027019</v>
      </c>
      <c r="D564" s="74" t="e">
        <v>#N/A</v>
      </c>
      <c r="E564" s="81" t="s">
        <v>364</v>
      </c>
      <c r="F564" s="89" t="s">
        <v>396</v>
      </c>
      <c r="G564" s="90">
        <v>90</v>
      </c>
      <c r="H564" s="91" t="s">
        <v>1475</v>
      </c>
      <c r="I564" s="91" t="s">
        <v>1476</v>
      </c>
    </row>
    <row r="565" spans="2:9" ht="25.5" customHeight="1">
      <c r="B565" s="63">
        <v>387</v>
      </c>
      <c r="C565" s="74">
        <v>1410051025344</v>
      </c>
      <c r="D565" s="74" t="e">
        <v>#N/A</v>
      </c>
      <c r="E565" s="81" t="s">
        <v>364</v>
      </c>
      <c r="F565" s="89" t="s">
        <v>396</v>
      </c>
      <c r="G565" s="90">
        <v>90</v>
      </c>
      <c r="H565" s="91" t="s">
        <v>1477</v>
      </c>
      <c r="I565" s="91" t="s">
        <v>1478</v>
      </c>
    </row>
    <row r="566" spans="2:9" ht="25.5" customHeight="1">
      <c r="B566" s="63">
        <v>388</v>
      </c>
      <c r="C566" s="74">
        <v>1410051027167</v>
      </c>
      <c r="D566" s="74" t="e">
        <v>#N/A</v>
      </c>
      <c r="E566" s="81" t="s">
        <v>364</v>
      </c>
      <c r="F566" s="89" t="s">
        <v>396</v>
      </c>
      <c r="G566" s="90">
        <v>90</v>
      </c>
      <c r="H566" s="91" t="s">
        <v>1479</v>
      </c>
      <c r="I566" s="91" t="s">
        <v>1480</v>
      </c>
    </row>
    <row r="567" spans="2:9" ht="25.5" customHeight="1">
      <c r="B567" s="63">
        <v>389</v>
      </c>
      <c r="C567" s="74">
        <v>1410051027191</v>
      </c>
      <c r="D567" s="74" t="e">
        <v>#N/A</v>
      </c>
      <c r="E567" s="81" t="s">
        <v>364</v>
      </c>
      <c r="F567" s="89" t="s">
        <v>396</v>
      </c>
      <c r="G567" s="90">
        <v>90</v>
      </c>
      <c r="H567" s="91" t="s">
        <v>1481</v>
      </c>
      <c r="I567" s="91" t="s">
        <v>1482</v>
      </c>
    </row>
    <row r="568" spans="2:9" ht="25.5" customHeight="1">
      <c r="B568" s="63">
        <v>390</v>
      </c>
      <c r="C568" s="74">
        <v>1410051027175</v>
      </c>
      <c r="D568" s="74" t="e">
        <v>#N/A</v>
      </c>
      <c r="E568" s="81" t="s">
        <v>364</v>
      </c>
      <c r="F568" s="89" t="s">
        <v>396</v>
      </c>
      <c r="G568" s="90">
        <v>90</v>
      </c>
      <c r="H568" s="91" t="s">
        <v>1483</v>
      </c>
      <c r="I568" s="91" t="s">
        <v>1484</v>
      </c>
    </row>
    <row r="569" spans="2:9" ht="48.75" customHeight="1">
      <c r="B569" s="63">
        <v>493</v>
      </c>
      <c r="C569" s="74">
        <v>1410051017002</v>
      </c>
      <c r="D569" s="74" t="e">
        <v>#N/A</v>
      </c>
      <c r="E569" s="81" t="s">
        <v>364</v>
      </c>
      <c r="F569" s="89" t="s">
        <v>383</v>
      </c>
      <c r="G569" s="90">
        <v>70</v>
      </c>
      <c r="H569" s="91" t="s">
        <v>1485</v>
      </c>
      <c r="I569" s="91" t="s">
        <v>1486</v>
      </c>
    </row>
    <row r="570" spans="2:9" ht="25.5" customHeight="1">
      <c r="B570" s="63">
        <v>494</v>
      </c>
      <c r="C570" s="74">
        <v>1410051017010</v>
      </c>
      <c r="D570" s="74" t="e">
        <v>#N/A</v>
      </c>
      <c r="E570" s="81" t="s">
        <v>364</v>
      </c>
      <c r="F570" s="89" t="s">
        <v>383</v>
      </c>
      <c r="G570" s="90">
        <v>70</v>
      </c>
      <c r="H570" s="91" t="s">
        <v>1487</v>
      </c>
      <c r="I570" s="91" t="s">
        <v>1488</v>
      </c>
    </row>
    <row r="571" spans="2:9" ht="25.5" customHeight="1">
      <c r="B571" s="63">
        <v>495</v>
      </c>
      <c r="C571" s="74">
        <v>1410051018166</v>
      </c>
      <c r="D571" s="74" t="e">
        <v>#N/A</v>
      </c>
      <c r="E571" s="81" t="s">
        <v>364</v>
      </c>
      <c r="F571" s="89" t="s">
        <v>383</v>
      </c>
      <c r="G571" s="90">
        <v>70</v>
      </c>
      <c r="H571" s="91" t="s">
        <v>1489</v>
      </c>
      <c r="I571" s="91" t="s">
        <v>1490</v>
      </c>
    </row>
    <row r="572" spans="2:9" ht="25.5" customHeight="1">
      <c r="B572" s="63">
        <v>496</v>
      </c>
      <c r="C572" s="74">
        <v>1410051018174</v>
      </c>
      <c r="D572" s="74" t="e">
        <v>#N/A</v>
      </c>
      <c r="E572" s="81" t="s">
        <v>364</v>
      </c>
      <c r="F572" s="89" t="s">
        <v>383</v>
      </c>
      <c r="G572" s="90">
        <v>70</v>
      </c>
      <c r="H572" s="91" t="s">
        <v>1491</v>
      </c>
      <c r="I572" s="91" t="s">
        <v>1492</v>
      </c>
    </row>
    <row r="573" spans="2:9" ht="42.75" customHeight="1">
      <c r="B573" s="63">
        <v>497</v>
      </c>
      <c r="C573" s="74">
        <v>1410051018182</v>
      </c>
      <c r="D573" s="74" t="e">
        <v>#N/A</v>
      </c>
      <c r="E573" s="81" t="s">
        <v>364</v>
      </c>
      <c r="F573" s="89" t="s">
        <v>383</v>
      </c>
      <c r="G573" s="90">
        <v>70</v>
      </c>
      <c r="H573" s="91" t="s">
        <v>1493</v>
      </c>
      <c r="I573" s="91" t="s">
        <v>1494</v>
      </c>
    </row>
    <row r="574" spans="2:9" ht="25.5" customHeight="1">
      <c r="B574" s="63">
        <v>498</v>
      </c>
      <c r="C574" s="74">
        <v>1410051019362</v>
      </c>
      <c r="D574" s="74" t="e">
        <v>#N/A</v>
      </c>
      <c r="E574" s="81" t="s">
        <v>364</v>
      </c>
      <c r="F574" s="89" t="s">
        <v>383</v>
      </c>
      <c r="G574" s="90">
        <v>70</v>
      </c>
      <c r="H574" s="91" t="s">
        <v>1495</v>
      </c>
      <c r="I574" s="91" t="s">
        <v>1496</v>
      </c>
    </row>
    <row r="575" spans="2:9" ht="50.25" customHeight="1">
      <c r="B575" s="63">
        <v>499</v>
      </c>
      <c r="C575" s="74">
        <v>1410051016996</v>
      </c>
      <c r="D575" s="74" t="e">
        <v>#N/A</v>
      </c>
      <c r="E575" s="81" t="s">
        <v>364</v>
      </c>
      <c r="F575" s="89" t="s">
        <v>383</v>
      </c>
      <c r="G575" s="90">
        <v>70</v>
      </c>
      <c r="H575" s="91" t="s">
        <v>1497</v>
      </c>
      <c r="I575" s="91" t="s">
        <v>1498</v>
      </c>
    </row>
    <row r="576" spans="2:9" ht="25.5" customHeight="1">
      <c r="B576" s="63">
        <v>500</v>
      </c>
      <c r="C576" s="74">
        <v>1410051014850</v>
      </c>
      <c r="D576" s="74" t="e">
        <v>#N/A</v>
      </c>
      <c r="E576" s="81" t="s">
        <v>364</v>
      </c>
      <c r="F576" s="89" t="s">
        <v>383</v>
      </c>
      <c r="G576" s="90">
        <v>70</v>
      </c>
      <c r="H576" s="91" t="s">
        <v>1499</v>
      </c>
      <c r="I576" s="91" t="s">
        <v>1500</v>
      </c>
    </row>
    <row r="577" spans="2:9" ht="25.5" customHeight="1">
      <c r="B577" s="63">
        <v>501</v>
      </c>
      <c r="C577" s="74">
        <v>1410051015527</v>
      </c>
      <c r="D577" s="74" t="e">
        <v>#N/A</v>
      </c>
      <c r="E577" s="81" t="s">
        <v>364</v>
      </c>
      <c r="F577" s="89" t="s">
        <v>383</v>
      </c>
      <c r="G577" s="90">
        <v>70</v>
      </c>
      <c r="H577" s="91" t="s">
        <v>1501</v>
      </c>
      <c r="I577" s="91" t="s">
        <v>1502</v>
      </c>
    </row>
    <row r="578" spans="2:9" ht="25.5" customHeight="1">
      <c r="B578" s="63">
        <v>502</v>
      </c>
      <c r="C578" s="74">
        <v>1410051018612</v>
      </c>
      <c r="D578" s="74" t="e">
        <v>#N/A</v>
      </c>
      <c r="E578" s="81" t="s">
        <v>364</v>
      </c>
      <c r="F578" s="89" t="s">
        <v>383</v>
      </c>
      <c r="G578" s="90">
        <v>70</v>
      </c>
      <c r="H578" s="91" t="s">
        <v>1503</v>
      </c>
      <c r="I578" s="91" t="s">
        <v>1504</v>
      </c>
    </row>
    <row r="579" spans="2:9" ht="25.5" customHeight="1">
      <c r="B579" s="63">
        <v>503</v>
      </c>
      <c r="C579" s="74">
        <v>1410051017036</v>
      </c>
      <c r="D579" s="74" t="e">
        <v>#N/A</v>
      </c>
      <c r="E579" s="81" t="s">
        <v>364</v>
      </c>
      <c r="F579" s="89" t="s">
        <v>383</v>
      </c>
      <c r="G579" s="90">
        <v>70</v>
      </c>
      <c r="H579" s="91" t="s">
        <v>1505</v>
      </c>
      <c r="I579" s="91" t="s">
        <v>1506</v>
      </c>
    </row>
    <row r="580" spans="2:9" ht="25.5" customHeight="1">
      <c r="B580" s="63">
        <v>504</v>
      </c>
      <c r="C580" s="74">
        <v>1410051017044</v>
      </c>
      <c r="D580" s="74" t="e">
        <v>#N/A</v>
      </c>
      <c r="E580" s="81" t="s">
        <v>364</v>
      </c>
      <c r="F580" s="89" t="s">
        <v>383</v>
      </c>
      <c r="G580" s="90">
        <v>70</v>
      </c>
      <c r="H580" s="91" t="s">
        <v>1507</v>
      </c>
      <c r="I580" s="91" t="s">
        <v>1508</v>
      </c>
    </row>
    <row r="581" spans="2:9" ht="25.5" customHeight="1">
      <c r="B581" s="63">
        <v>505</v>
      </c>
      <c r="C581" s="74">
        <v>1410051018190</v>
      </c>
      <c r="D581" s="74" t="e">
        <v>#N/A</v>
      </c>
      <c r="E581" s="81" t="s">
        <v>364</v>
      </c>
      <c r="F581" s="89" t="s">
        <v>383</v>
      </c>
      <c r="G581" s="90">
        <v>70</v>
      </c>
      <c r="H581" s="91" t="s">
        <v>1509</v>
      </c>
      <c r="I581" s="91" t="s">
        <v>1510</v>
      </c>
    </row>
    <row r="582" spans="2:9" ht="25.5" customHeight="1">
      <c r="B582" s="63">
        <v>506</v>
      </c>
      <c r="C582" s="74">
        <v>1410051017051</v>
      </c>
      <c r="D582" s="74" t="e">
        <v>#N/A</v>
      </c>
      <c r="E582" s="81" t="s">
        <v>364</v>
      </c>
      <c r="F582" s="89" t="s">
        <v>383</v>
      </c>
      <c r="G582" s="90">
        <v>70</v>
      </c>
      <c r="H582" s="91" t="s">
        <v>1511</v>
      </c>
      <c r="I582" s="91" t="s">
        <v>1512</v>
      </c>
    </row>
    <row r="583" spans="2:9" ht="45" customHeight="1">
      <c r="B583" s="63">
        <v>507</v>
      </c>
      <c r="C583" s="74">
        <v>1410051023653</v>
      </c>
      <c r="D583" s="74" t="e">
        <v>#N/A</v>
      </c>
      <c r="E583" s="81" t="s">
        <v>364</v>
      </c>
      <c r="F583" s="89" t="s">
        <v>383</v>
      </c>
      <c r="G583" s="90">
        <v>70</v>
      </c>
      <c r="H583" s="91" t="s">
        <v>1513</v>
      </c>
      <c r="I583" s="91" t="s">
        <v>1514</v>
      </c>
    </row>
    <row r="584" spans="2:9" ht="25.5" customHeight="1">
      <c r="B584" s="63">
        <v>508</v>
      </c>
      <c r="C584" s="74">
        <v>1410051015535</v>
      </c>
      <c r="D584" s="74" t="e">
        <v>#N/A</v>
      </c>
      <c r="E584" s="81" t="s">
        <v>364</v>
      </c>
      <c r="F584" s="89" t="s">
        <v>383</v>
      </c>
      <c r="G584" s="90">
        <v>70</v>
      </c>
      <c r="H584" s="91" t="s">
        <v>1515</v>
      </c>
      <c r="I584" s="91" t="s">
        <v>1516</v>
      </c>
    </row>
    <row r="585" spans="2:9" ht="25.5" customHeight="1">
      <c r="B585" s="63">
        <v>509</v>
      </c>
      <c r="C585" s="74">
        <v>1410051018208</v>
      </c>
      <c r="D585" s="74" t="e">
        <v>#N/A</v>
      </c>
      <c r="E585" s="81" t="s">
        <v>364</v>
      </c>
      <c r="F585" s="89" t="s">
        <v>383</v>
      </c>
      <c r="G585" s="90">
        <v>70</v>
      </c>
      <c r="H585" s="91" t="s">
        <v>1517</v>
      </c>
      <c r="I585" s="91" t="s">
        <v>1518</v>
      </c>
    </row>
    <row r="586" spans="2:9" ht="25.5" customHeight="1">
      <c r="B586" s="63">
        <v>510</v>
      </c>
      <c r="C586" s="74">
        <v>1410051018620</v>
      </c>
      <c r="D586" s="74" t="e">
        <v>#N/A</v>
      </c>
      <c r="E586" s="81" t="s">
        <v>364</v>
      </c>
      <c r="F586" s="89" t="s">
        <v>383</v>
      </c>
      <c r="G586" s="90">
        <v>70</v>
      </c>
      <c r="H586" s="91" t="s">
        <v>1519</v>
      </c>
      <c r="I586" s="91" t="s">
        <v>1520</v>
      </c>
    </row>
    <row r="587" spans="2:9" ht="74.25" customHeight="1">
      <c r="B587" s="63">
        <v>511</v>
      </c>
      <c r="C587" s="74">
        <v>1410051017069</v>
      </c>
      <c r="D587" s="74" t="e">
        <v>#N/A</v>
      </c>
      <c r="E587" s="81" t="s">
        <v>364</v>
      </c>
      <c r="F587" s="89" t="s">
        <v>383</v>
      </c>
      <c r="G587" s="90">
        <v>70</v>
      </c>
      <c r="H587" s="91" t="s">
        <v>1521</v>
      </c>
      <c r="I587" s="91" t="s">
        <v>1522</v>
      </c>
    </row>
    <row r="588" spans="2:9" ht="36.75" customHeight="1">
      <c r="B588" s="63">
        <v>512</v>
      </c>
      <c r="C588" s="74">
        <v>1410051015550</v>
      </c>
      <c r="D588" s="74" t="e">
        <v>#N/A</v>
      </c>
      <c r="E588" s="81" t="s">
        <v>364</v>
      </c>
      <c r="F588" s="89" t="s">
        <v>383</v>
      </c>
      <c r="G588" s="90">
        <v>70</v>
      </c>
      <c r="H588" s="91" t="s">
        <v>1523</v>
      </c>
      <c r="I588" s="91" t="s">
        <v>1524</v>
      </c>
    </row>
    <row r="589" spans="2:9" ht="34.5" customHeight="1">
      <c r="B589" s="63">
        <v>513</v>
      </c>
      <c r="C589" s="74">
        <v>1410051015543</v>
      </c>
      <c r="D589" s="74" t="e">
        <v>#N/A</v>
      </c>
      <c r="E589" s="81" t="s">
        <v>364</v>
      </c>
      <c r="F589" s="89" t="s">
        <v>383</v>
      </c>
      <c r="G589" s="90">
        <v>70</v>
      </c>
      <c r="H589" s="91" t="s">
        <v>1525</v>
      </c>
      <c r="I589" s="91" t="s">
        <v>1526</v>
      </c>
    </row>
    <row r="590" spans="2:9" ht="25.5" customHeight="1">
      <c r="B590" s="63">
        <v>514</v>
      </c>
      <c r="C590" s="74">
        <v>1410051014249</v>
      </c>
      <c r="D590" s="74" t="e">
        <v>#N/A</v>
      </c>
      <c r="E590" s="81" t="s">
        <v>364</v>
      </c>
      <c r="F590" s="89" t="s">
        <v>383</v>
      </c>
      <c r="G590" s="90">
        <v>70</v>
      </c>
      <c r="H590" s="91" t="s">
        <v>1527</v>
      </c>
      <c r="I590" s="91" t="s">
        <v>1528</v>
      </c>
    </row>
    <row r="591" spans="2:9" ht="25.5" customHeight="1">
      <c r="B591" s="63">
        <v>515</v>
      </c>
      <c r="C591" s="74">
        <v>1410051014868</v>
      </c>
      <c r="D591" s="74" t="e">
        <v>#N/A</v>
      </c>
      <c r="E591" s="81" t="s">
        <v>364</v>
      </c>
      <c r="F591" s="89" t="s">
        <v>383</v>
      </c>
      <c r="G591" s="90">
        <v>70</v>
      </c>
      <c r="H591" s="91" t="s">
        <v>1529</v>
      </c>
      <c r="I591" s="91" t="s">
        <v>1530</v>
      </c>
    </row>
    <row r="592" spans="2:9" ht="25.5" customHeight="1">
      <c r="B592" s="63">
        <v>516</v>
      </c>
      <c r="C592" s="74">
        <v>1410051027027</v>
      </c>
      <c r="D592" s="74" t="e">
        <v>#N/A</v>
      </c>
      <c r="E592" s="81" t="s">
        <v>364</v>
      </c>
      <c r="F592" s="89" t="s">
        <v>383</v>
      </c>
      <c r="G592" s="90">
        <v>70</v>
      </c>
      <c r="H592" s="91" t="s">
        <v>1531</v>
      </c>
      <c r="I592" s="91" t="s">
        <v>1532</v>
      </c>
    </row>
    <row r="593" spans="2:9" ht="25.5" customHeight="1">
      <c r="B593" s="63">
        <v>517</v>
      </c>
      <c r="C593" s="74">
        <v>1410051017077</v>
      </c>
      <c r="D593" s="74" t="e">
        <v>#N/A</v>
      </c>
      <c r="E593" s="81" t="s">
        <v>364</v>
      </c>
      <c r="F593" s="89" t="s">
        <v>383</v>
      </c>
      <c r="G593" s="90">
        <v>70</v>
      </c>
      <c r="H593" s="91" t="s">
        <v>1533</v>
      </c>
      <c r="I593" s="91" t="s">
        <v>1534</v>
      </c>
    </row>
    <row r="594" spans="2:9" ht="25.5" customHeight="1">
      <c r="B594" s="63">
        <v>518</v>
      </c>
      <c r="C594" s="74">
        <v>1410051015584</v>
      </c>
      <c r="D594" s="74" t="e">
        <v>#N/A</v>
      </c>
      <c r="E594" s="81" t="s">
        <v>364</v>
      </c>
      <c r="F594" s="89" t="s">
        <v>383</v>
      </c>
      <c r="G594" s="90">
        <v>70</v>
      </c>
      <c r="H594" s="91" t="s">
        <v>1535</v>
      </c>
      <c r="I594" s="91" t="s">
        <v>1536</v>
      </c>
    </row>
    <row r="595" spans="2:9" ht="25.5" customHeight="1">
      <c r="B595" s="63">
        <v>519</v>
      </c>
      <c r="C595" s="74">
        <v>1410051019826</v>
      </c>
      <c r="D595" s="74" t="e">
        <v>#N/A</v>
      </c>
      <c r="E595" s="81" t="s">
        <v>364</v>
      </c>
      <c r="F595" s="89" t="s">
        <v>383</v>
      </c>
      <c r="G595" s="90">
        <v>70</v>
      </c>
      <c r="H595" s="91" t="s">
        <v>1537</v>
      </c>
      <c r="I595" s="91" t="s">
        <v>1538</v>
      </c>
    </row>
    <row r="596" spans="2:9" ht="25.5" customHeight="1">
      <c r="B596" s="63">
        <v>520</v>
      </c>
      <c r="C596" s="74">
        <v>1410051015568</v>
      </c>
      <c r="D596" s="74" t="e">
        <v>#N/A</v>
      </c>
      <c r="E596" s="81" t="s">
        <v>364</v>
      </c>
      <c r="F596" s="89" t="s">
        <v>383</v>
      </c>
      <c r="G596" s="90">
        <v>70</v>
      </c>
      <c r="H596" s="91" t="s">
        <v>1539</v>
      </c>
      <c r="I596" s="91" t="s">
        <v>1540</v>
      </c>
    </row>
    <row r="597" spans="2:9" ht="25.5" customHeight="1">
      <c r="B597" s="63">
        <v>521</v>
      </c>
      <c r="C597" s="74">
        <v>1410051014256</v>
      </c>
      <c r="D597" s="74" t="e">
        <v>#N/A</v>
      </c>
      <c r="E597" s="81" t="s">
        <v>364</v>
      </c>
      <c r="F597" s="89" t="s">
        <v>383</v>
      </c>
      <c r="G597" s="90">
        <v>70</v>
      </c>
      <c r="H597" s="91" t="s">
        <v>1541</v>
      </c>
      <c r="I597" s="91" t="s">
        <v>1542</v>
      </c>
    </row>
    <row r="598" spans="2:9" ht="25.5" customHeight="1">
      <c r="B598" s="63">
        <v>522</v>
      </c>
      <c r="C598" s="74">
        <v>1410051014876</v>
      </c>
      <c r="D598" s="74" t="e">
        <v>#N/A</v>
      </c>
      <c r="E598" s="81" t="s">
        <v>364</v>
      </c>
      <c r="F598" s="89" t="s">
        <v>383</v>
      </c>
      <c r="G598" s="90">
        <v>70</v>
      </c>
      <c r="H598" s="91" t="s">
        <v>1543</v>
      </c>
      <c r="I598" s="91" t="s">
        <v>1544</v>
      </c>
    </row>
    <row r="599" spans="2:9" ht="25.5" customHeight="1">
      <c r="B599" s="63">
        <v>523</v>
      </c>
      <c r="C599" s="74">
        <v>1410051015576</v>
      </c>
      <c r="D599" s="74" t="e">
        <v>#N/A</v>
      </c>
      <c r="E599" s="81" t="s">
        <v>364</v>
      </c>
      <c r="F599" s="89" t="s">
        <v>383</v>
      </c>
      <c r="G599" s="90">
        <v>70</v>
      </c>
      <c r="H599" s="91" t="s">
        <v>1545</v>
      </c>
      <c r="I599" s="91" t="s">
        <v>1546</v>
      </c>
    </row>
    <row r="600" spans="2:9" ht="25.5" customHeight="1">
      <c r="B600" s="63">
        <v>524</v>
      </c>
      <c r="C600" s="74">
        <v>1410051017085</v>
      </c>
      <c r="D600" s="74" t="e">
        <v>#N/A</v>
      </c>
      <c r="E600" s="81" t="s">
        <v>364</v>
      </c>
      <c r="F600" s="89" t="s">
        <v>383</v>
      </c>
      <c r="G600" s="90">
        <v>70</v>
      </c>
      <c r="H600" s="91" t="s">
        <v>1547</v>
      </c>
      <c r="I600" s="91" t="s">
        <v>1548</v>
      </c>
    </row>
    <row r="601" spans="2:9" ht="25.5" customHeight="1">
      <c r="B601" s="63">
        <v>525</v>
      </c>
      <c r="C601" s="74">
        <v>1410051018414</v>
      </c>
      <c r="D601" s="74" t="e">
        <v>#N/A</v>
      </c>
      <c r="E601" s="81" t="s">
        <v>364</v>
      </c>
      <c r="F601" s="89" t="s">
        <v>396</v>
      </c>
      <c r="G601" s="90">
        <v>90</v>
      </c>
      <c r="H601" s="91" t="s">
        <v>1549</v>
      </c>
      <c r="I601" s="91" t="s">
        <v>1550</v>
      </c>
    </row>
    <row r="602" spans="2:9" ht="25.5" customHeight="1">
      <c r="B602" s="63">
        <v>526</v>
      </c>
      <c r="C602" s="74">
        <v>1410051015931</v>
      </c>
      <c r="D602" s="74" t="e">
        <v>#N/A</v>
      </c>
      <c r="E602" s="81" t="s">
        <v>364</v>
      </c>
      <c r="F602" s="89" t="s">
        <v>396</v>
      </c>
      <c r="G602" s="90">
        <v>90</v>
      </c>
      <c r="H602" s="91" t="s">
        <v>1551</v>
      </c>
      <c r="I602" s="91" t="s">
        <v>1552</v>
      </c>
    </row>
    <row r="603" spans="2:9" ht="25.5" customHeight="1">
      <c r="B603" s="63">
        <v>527</v>
      </c>
      <c r="C603" s="74">
        <v>1410051024651</v>
      </c>
      <c r="D603" s="74" t="e">
        <v>#N/A</v>
      </c>
      <c r="E603" s="81" t="s">
        <v>364</v>
      </c>
      <c r="F603" s="89" t="s">
        <v>396</v>
      </c>
      <c r="G603" s="90">
        <v>90</v>
      </c>
      <c r="H603" s="91" t="s">
        <v>1553</v>
      </c>
      <c r="I603" s="91" t="s">
        <v>1554</v>
      </c>
    </row>
    <row r="604" spans="2:9" ht="25.5" customHeight="1">
      <c r="B604" s="63">
        <v>528</v>
      </c>
      <c r="C604" s="74">
        <v>1410051026490</v>
      </c>
      <c r="D604" s="74" t="e">
        <v>#N/A</v>
      </c>
      <c r="E604" s="81" t="s">
        <v>364</v>
      </c>
      <c r="F604" s="89" t="s">
        <v>396</v>
      </c>
      <c r="G604" s="90">
        <v>90</v>
      </c>
      <c r="H604" s="91" t="s">
        <v>1555</v>
      </c>
      <c r="I604" s="91" t="s">
        <v>1556</v>
      </c>
    </row>
    <row r="605" spans="2:9" ht="25.5" customHeight="1">
      <c r="B605" s="63">
        <v>529</v>
      </c>
      <c r="C605" s="74">
        <v>1410051026508</v>
      </c>
      <c r="D605" s="74" t="e">
        <v>#N/A</v>
      </c>
      <c r="E605" s="81" t="s">
        <v>364</v>
      </c>
      <c r="F605" s="89" t="s">
        <v>396</v>
      </c>
      <c r="G605" s="90">
        <v>90</v>
      </c>
      <c r="H605" s="91" t="s">
        <v>1557</v>
      </c>
      <c r="I605" s="91" t="s">
        <v>1558</v>
      </c>
    </row>
    <row r="606" spans="2:9" ht="25.5" customHeight="1">
      <c r="B606" s="63">
        <v>530</v>
      </c>
      <c r="C606" s="74">
        <v>1410051026540</v>
      </c>
      <c r="D606" s="74" t="e">
        <v>#N/A</v>
      </c>
      <c r="E606" s="81" t="s">
        <v>364</v>
      </c>
      <c r="F606" s="89" t="s">
        <v>396</v>
      </c>
      <c r="G606" s="90">
        <v>90</v>
      </c>
      <c r="H606" s="91" t="s">
        <v>1559</v>
      </c>
      <c r="I606" s="91" t="s">
        <v>1560</v>
      </c>
    </row>
    <row r="607" spans="2:9" ht="25.5" customHeight="1">
      <c r="B607" s="63">
        <v>531</v>
      </c>
      <c r="C607" s="74">
        <v>1410051017614</v>
      </c>
      <c r="D607" s="74" t="e">
        <v>#N/A</v>
      </c>
      <c r="E607" s="81" t="s">
        <v>364</v>
      </c>
      <c r="F607" s="89" t="s">
        <v>396</v>
      </c>
      <c r="G607" s="90">
        <v>90</v>
      </c>
      <c r="H607" s="91" t="s">
        <v>1561</v>
      </c>
      <c r="I607" s="91" t="s">
        <v>1562</v>
      </c>
    </row>
    <row r="608" spans="2:9" ht="25.5" customHeight="1">
      <c r="B608" s="63">
        <v>532</v>
      </c>
      <c r="C608" s="74">
        <v>1410051018430</v>
      </c>
      <c r="D608" s="74" t="e">
        <v>#N/A</v>
      </c>
      <c r="E608" s="81" t="s">
        <v>364</v>
      </c>
      <c r="F608" s="89" t="s">
        <v>396</v>
      </c>
      <c r="G608" s="90">
        <v>90</v>
      </c>
      <c r="H608" s="91" t="s">
        <v>1563</v>
      </c>
      <c r="I608" s="91" t="s">
        <v>1564</v>
      </c>
    </row>
    <row r="609" spans="2:9" ht="25.5" customHeight="1">
      <c r="B609" s="63">
        <v>533</v>
      </c>
      <c r="C609" s="74">
        <v>1410051017622</v>
      </c>
      <c r="D609" s="74" t="e">
        <v>#N/A</v>
      </c>
      <c r="E609" s="81" t="s">
        <v>364</v>
      </c>
      <c r="F609" s="89" t="s">
        <v>396</v>
      </c>
      <c r="G609" s="90">
        <v>90</v>
      </c>
      <c r="H609" s="91" t="s">
        <v>1565</v>
      </c>
      <c r="I609" s="91" t="s">
        <v>1566</v>
      </c>
    </row>
    <row r="610" spans="2:9" ht="25.5" customHeight="1">
      <c r="B610" s="63">
        <v>534</v>
      </c>
      <c r="C610" s="74">
        <v>1410051018463</v>
      </c>
      <c r="D610" s="74" t="e">
        <v>#N/A</v>
      </c>
      <c r="E610" s="81" t="s">
        <v>364</v>
      </c>
      <c r="F610" s="89" t="s">
        <v>396</v>
      </c>
      <c r="G610" s="90">
        <v>90</v>
      </c>
      <c r="H610" s="91" t="s">
        <v>1567</v>
      </c>
      <c r="I610" s="91" t="s">
        <v>1568</v>
      </c>
    </row>
    <row r="611" spans="2:9" ht="25.5" customHeight="1">
      <c r="B611" s="63">
        <v>535</v>
      </c>
      <c r="C611" s="74">
        <v>1410051017630</v>
      </c>
      <c r="D611" s="74" t="e">
        <v>#N/A</v>
      </c>
      <c r="E611" s="81" t="s">
        <v>364</v>
      </c>
      <c r="F611" s="89" t="s">
        <v>396</v>
      </c>
      <c r="G611" s="90">
        <v>90</v>
      </c>
      <c r="H611" s="91" t="s">
        <v>1569</v>
      </c>
      <c r="I611" s="91" t="s">
        <v>1570</v>
      </c>
    </row>
    <row r="612" spans="2:9" ht="25.5" customHeight="1">
      <c r="B612" s="63">
        <v>536</v>
      </c>
      <c r="C612" s="74">
        <v>1410051015287</v>
      </c>
      <c r="D612" s="74" t="e">
        <v>#N/A</v>
      </c>
      <c r="E612" s="81" t="s">
        <v>364</v>
      </c>
      <c r="F612" s="89" t="s">
        <v>396</v>
      </c>
      <c r="G612" s="90">
        <v>90</v>
      </c>
      <c r="H612" s="91" t="s">
        <v>1571</v>
      </c>
      <c r="I612" s="91" t="s">
        <v>1572</v>
      </c>
    </row>
    <row r="613" spans="2:9" ht="25.5" customHeight="1">
      <c r="B613" s="63">
        <v>537</v>
      </c>
      <c r="C613" s="74">
        <v>1410051023778</v>
      </c>
      <c r="D613" s="74" t="e">
        <v>#N/A</v>
      </c>
      <c r="E613" s="81" t="s">
        <v>364</v>
      </c>
      <c r="F613" s="89" t="s">
        <v>396</v>
      </c>
      <c r="G613" s="90">
        <v>90</v>
      </c>
      <c r="H613" s="91" t="s">
        <v>1573</v>
      </c>
      <c r="I613" s="91" t="s">
        <v>1574</v>
      </c>
    </row>
    <row r="614" spans="2:9" ht="25.5" customHeight="1">
      <c r="B614" s="63">
        <v>538</v>
      </c>
      <c r="C614" s="74">
        <v>1410051014512</v>
      </c>
      <c r="D614" s="74" t="e">
        <v>#N/A</v>
      </c>
      <c r="E614" s="81" t="s">
        <v>364</v>
      </c>
      <c r="F614" s="89" t="s">
        <v>396</v>
      </c>
      <c r="G614" s="90">
        <v>90</v>
      </c>
      <c r="H614" s="91" t="s">
        <v>1575</v>
      </c>
      <c r="I614" s="91" t="s">
        <v>1576</v>
      </c>
    </row>
    <row r="615" spans="2:9" ht="25.5" customHeight="1">
      <c r="B615" s="63">
        <v>539</v>
      </c>
      <c r="C615" s="74">
        <v>1410051024784</v>
      </c>
      <c r="D615" s="74" t="e">
        <v>#N/A</v>
      </c>
      <c r="E615" s="81" t="s">
        <v>364</v>
      </c>
      <c r="F615" s="89" t="s">
        <v>396</v>
      </c>
      <c r="G615" s="90">
        <v>90</v>
      </c>
      <c r="H615" s="91" t="s">
        <v>1577</v>
      </c>
      <c r="I615" s="91" t="s">
        <v>1578</v>
      </c>
    </row>
    <row r="616" spans="2:9" ht="25.5" customHeight="1">
      <c r="B616" s="63">
        <v>540</v>
      </c>
      <c r="C616" s="74">
        <v>1410051019396</v>
      </c>
      <c r="D616" s="74" t="e">
        <v>#N/A</v>
      </c>
      <c r="E616" s="81" t="s">
        <v>364</v>
      </c>
      <c r="F616" s="89" t="s">
        <v>396</v>
      </c>
      <c r="G616" s="90">
        <v>90</v>
      </c>
      <c r="H616" s="91" t="s">
        <v>1579</v>
      </c>
      <c r="I616" s="91" t="s">
        <v>1580</v>
      </c>
    </row>
    <row r="617" spans="2:9" ht="25.5" customHeight="1">
      <c r="B617" s="63">
        <v>541</v>
      </c>
      <c r="C617" s="74">
        <v>1410051017648</v>
      </c>
      <c r="D617" s="74" t="e">
        <v>#N/A</v>
      </c>
      <c r="E617" s="81" t="s">
        <v>364</v>
      </c>
      <c r="F617" s="89" t="s">
        <v>396</v>
      </c>
      <c r="G617" s="90">
        <v>90</v>
      </c>
      <c r="H617" s="91" t="s">
        <v>1581</v>
      </c>
      <c r="I617" s="91" t="s">
        <v>1582</v>
      </c>
    </row>
    <row r="618" spans="2:9" ht="25.5" customHeight="1">
      <c r="B618" s="63">
        <v>542</v>
      </c>
      <c r="C618" s="74">
        <v>1410051015949</v>
      </c>
      <c r="D618" s="74" t="e">
        <v>#N/A</v>
      </c>
      <c r="E618" s="81" t="s">
        <v>364</v>
      </c>
      <c r="F618" s="89" t="s">
        <v>396</v>
      </c>
      <c r="G618" s="90">
        <v>90</v>
      </c>
      <c r="H618" s="91" t="s">
        <v>1583</v>
      </c>
      <c r="I618" s="91" t="s">
        <v>1584</v>
      </c>
    </row>
    <row r="619" spans="2:9" ht="25.5" customHeight="1">
      <c r="B619" s="63">
        <v>543</v>
      </c>
      <c r="C619" s="74">
        <v>1410051015956</v>
      </c>
      <c r="D619" s="74" t="e">
        <v>#N/A</v>
      </c>
      <c r="E619" s="81" t="s">
        <v>364</v>
      </c>
      <c r="F619" s="89" t="s">
        <v>396</v>
      </c>
      <c r="G619" s="90">
        <v>90</v>
      </c>
      <c r="H619" s="91" t="s">
        <v>1585</v>
      </c>
      <c r="I619" s="91" t="s">
        <v>1586</v>
      </c>
    </row>
    <row r="620" spans="2:9" ht="25.5" customHeight="1">
      <c r="B620" s="63">
        <v>544</v>
      </c>
      <c r="C620" s="74">
        <v>1410051016053</v>
      </c>
      <c r="D620" s="74" t="e">
        <v>#N/A</v>
      </c>
      <c r="E620" s="81" t="s">
        <v>364</v>
      </c>
      <c r="F620" s="89" t="s">
        <v>396</v>
      </c>
      <c r="G620" s="90">
        <v>90</v>
      </c>
      <c r="H620" s="91" t="s">
        <v>1587</v>
      </c>
      <c r="I620" s="91" t="s">
        <v>1588</v>
      </c>
    </row>
    <row r="621" spans="2:9" ht="25.5" customHeight="1">
      <c r="B621" s="63">
        <v>545</v>
      </c>
      <c r="C621" s="74">
        <v>1410051017655</v>
      </c>
      <c r="D621" s="74" t="e">
        <v>#N/A</v>
      </c>
      <c r="E621" s="81" t="s">
        <v>364</v>
      </c>
      <c r="F621" s="89" t="s">
        <v>396</v>
      </c>
      <c r="G621" s="90">
        <v>90</v>
      </c>
      <c r="H621" s="91" t="s">
        <v>1589</v>
      </c>
      <c r="I621" s="91" t="s">
        <v>1590</v>
      </c>
    </row>
    <row r="622" spans="2:9" ht="25.5" customHeight="1">
      <c r="B622" s="63">
        <v>546</v>
      </c>
      <c r="C622" s="74">
        <v>1410051017663</v>
      </c>
      <c r="D622" s="74" t="e">
        <v>#N/A</v>
      </c>
      <c r="E622" s="81" t="s">
        <v>364</v>
      </c>
      <c r="F622" s="89" t="s">
        <v>396</v>
      </c>
      <c r="G622" s="90">
        <v>90</v>
      </c>
      <c r="H622" s="91" t="s">
        <v>1591</v>
      </c>
      <c r="I622" s="91" t="s">
        <v>1592</v>
      </c>
    </row>
    <row r="623" spans="2:9" ht="25.5" customHeight="1">
      <c r="B623" s="63">
        <v>547</v>
      </c>
      <c r="C623" s="74">
        <v>1410051014520</v>
      </c>
      <c r="D623" s="74" t="e">
        <v>#N/A</v>
      </c>
      <c r="E623" s="81" t="s">
        <v>364</v>
      </c>
      <c r="F623" s="89" t="s">
        <v>396</v>
      </c>
      <c r="G623" s="90">
        <v>90</v>
      </c>
      <c r="H623" s="91" t="s">
        <v>1593</v>
      </c>
      <c r="I623" s="91" t="s">
        <v>1594</v>
      </c>
    </row>
    <row r="624" spans="2:9" ht="25.5" customHeight="1">
      <c r="B624" s="63">
        <v>548</v>
      </c>
      <c r="C624" s="74">
        <v>1410051015964</v>
      </c>
      <c r="D624" s="74" t="e">
        <v>#N/A</v>
      </c>
      <c r="E624" s="81" t="s">
        <v>364</v>
      </c>
      <c r="F624" s="89" t="s">
        <v>396</v>
      </c>
      <c r="G624" s="90">
        <v>90</v>
      </c>
      <c r="H624" s="91" t="s">
        <v>1595</v>
      </c>
      <c r="I624" s="91" t="s">
        <v>1596</v>
      </c>
    </row>
    <row r="625" spans="2:9" ht="25.5" customHeight="1">
      <c r="B625" s="63">
        <v>549</v>
      </c>
      <c r="C625" s="74">
        <v>1410051018737</v>
      </c>
      <c r="D625" s="74" t="e">
        <v>#N/A</v>
      </c>
      <c r="E625" s="81" t="s">
        <v>364</v>
      </c>
      <c r="F625" s="89" t="s">
        <v>396</v>
      </c>
      <c r="G625" s="90">
        <v>90</v>
      </c>
      <c r="H625" s="91" t="s">
        <v>1597</v>
      </c>
      <c r="I625" s="91" t="s">
        <v>1598</v>
      </c>
    </row>
    <row r="626" spans="2:9" ht="25.5" customHeight="1">
      <c r="B626" s="63">
        <v>550</v>
      </c>
      <c r="C626" s="74">
        <v>1410051018745</v>
      </c>
      <c r="D626" s="74" t="e">
        <v>#N/A</v>
      </c>
      <c r="E626" s="81" t="s">
        <v>364</v>
      </c>
      <c r="F626" s="89" t="s">
        <v>396</v>
      </c>
      <c r="G626" s="90">
        <v>90</v>
      </c>
      <c r="H626" s="91" t="s">
        <v>1599</v>
      </c>
      <c r="I626" s="91" t="s">
        <v>1600</v>
      </c>
    </row>
    <row r="627" spans="2:9" ht="25.5" customHeight="1">
      <c r="B627" s="63">
        <v>551</v>
      </c>
      <c r="C627" s="74">
        <v>1410051024271</v>
      </c>
      <c r="D627" s="74" t="e">
        <v>#N/A</v>
      </c>
      <c r="E627" s="81" t="s">
        <v>364</v>
      </c>
      <c r="F627" s="89" t="s">
        <v>396</v>
      </c>
      <c r="G627" s="90">
        <v>90</v>
      </c>
      <c r="H627" s="91" t="s">
        <v>1601</v>
      </c>
      <c r="I627" s="91" t="s">
        <v>1602</v>
      </c>
    </row>
    <row r="628" spans="2:9" ht="25.5" customHeight="1">
      <c r="B628" s="63">
        <v>552</v>
      </c>
      <c r="C628" s="74">
        <v>1410051014538</v>
      </c>
      <c r="D628" s="74" t="e">
        <v>#N/A</v>
      </c>
      <c r="E628" s="81" t="s">
        <v>364</v>
      </c>
      <c r="F628" s="89" t="s">
        <v>396</v>
      </c>
      <c r="G628" s="90">
        <v>90</v>
      </c>
      <c r="H628" s="91" t="s">
        <v>1603</v>
      </c>
      <c r="I628" s="91" t="s">
        <v>1604</v>
      </c>
    </row>
    <row r="629" spans="2:9" ht="25.5" customHeight="1">
      <c r="B629" s="63">
        <v>553</v>
      </c>
      <c r="C629" s="74">
        <v>1410051017671</v>
      </c>
      <c r="D629" s="74" t="e">
        <v>#N/A</v>
      </c>
      <c r="E629" s="81" t="s">
        <v>364</v>
      </c>
      <c r="F629" s="89" t="s">
        <v>396</v>
      </c>
      <c r="G629" s="90">
        <v>90</v>
      </c>
      <c r="H629" s="91" t="s">
        <v>1605</v>
      </c>
      <c r="I629" s="91" t="s">
        <v>1606</v>
      </c>
    </row>
    <row r="630" spans="2:9" ht="25.5" customHeight="1">
      <c r="B630" s="63">
        <v>554</v>
      </c>
      <c r="C630" s="74">
        <v>1410051023679</v>
      </c>
      <c r="D630" s="74" t="e">
        <v>#N/A</v>
      </c>
      <c r="E630" s="81" t="s">
        <v>364</v>
      </c>
      <c r="F630" s="89" t="s">
        <v>396</v>
      </c>
      <c r="G630" s="90">
        <v>90</v>
      </c>
      <c r="H630" s="91" t="s">
        <v>1607</v>
      </c>
      <c r="I630" s="91" t="s">
        <v>1608</v>
      </c>
    </row>
    <row r="631" spans="2:9" ht="25.5" customHeight="1">
      <c r="B631" s="63">
        <v>555</v>
      </c>
      <c r="C631" s="74">
        <v>1410051018448</v>
      </c>
      <c r="D631" s="74" t="e">
        <v>#N/A</v>
      </c>
      <c r="E631" s="81" t="s">
        <v>364</v>
      </c>
      <c r="F631" s="89" t="s">
        <v>396</v>
      </c>
      <c r="G631" s="90">
        <v>90</v>
      </c>
      <c r="H631" s="91" t="s">
        <v>1609</v>
      </c>
      <c r="I631" s="91" t="s">
        <v>1610</v>
      </c>
    </row>
    <row r="632" spans="2:9" ht="25.5" customHeight="1">
      <c r="B632" s="63">
        <v>556</v>
      </c>
      <c r="C632" s="74">
        <v>1410051019859</v>
      </c>
      <c r="D632" s="74" t="e">
        <v>#N/A</v>
      </c>
      <c r="E632" s="81" t="s">
        <v>364</v>
      </c>
      <c r="F632" s="89" t="s">
        <v>396</v>
      </c>
      <c r="G632" s="90">
        <v>90</v>
      </c>
      <c r="H632" s="91" t="s">
        <v>1611</v>
      </c>
      <c r="I632" s="91" t="s">
        <v>1612</v>
      </c>
    </row>
    <row r="633" spans="2:9" ht="25.5" customHeight="1">
      <c r="B633" s="63">
        <v>557</v>
      </c>
      <c r="C633" s="74">
        <v>1410051017689</v>
      </c>
      <c r="D633" s="74" t="e">
        <v>#N/A</v>
      </c>
      <c r="E633" s="81" t="s">
        <v>364</v>
      </c>
      <c r="F633" s="89" t="s">
        <v>396</v>
      </c>
      <c r="G633" s="90">
        <v>90</v>
      </c>
      <c r="H633" s="91" t="s">
        <v>1613</v>
      </c>
      <c r="I633" s="91" t="s">
        <v>1614</v>
      </c>
    </row>
    <row r="634" spans="2:9" ht="25.5" customHeight="1">
      <c r="B634" s="63">
        <v>558</v>
      </c>
      <c r="C634" s="74">
        <v>1410051015980</v>
      </c>
      <c r="D634" s="74" t="e">
        <v>#N/A</v>
      </c>
      <c r="E634" s="81" t="s">
        <v>364</v>
      </c>
      <c r="F634" s="89" t="s">
        <v>396</v>
      </c>
      <c r="G634" s="90">
        <v>90</v>
      </c>
      <c r="H634" s="91" t="s">
        <v>1615</v>
      </c>
      <c r="I634" s="91" t="s">
        <v>1616</v>
      </c>
    </row>
    <row r="635" spans="2:9" ht="25.5" customHeight="1">
      <c r="B635" s="63">
        <v>559</v>
      </c>
      <c r="C635" s="74">
        <v>1410051016004</v>
      </c>
      <c r="D635" s="74" t="e">
        <v>#N/A</v>
      </c>
      <c r="E635" s="81" t="s">
        <v>364</v>
      </c>
      <c r="F635" s="89" t="s">
        <v>396</v>
      </c>
      <c r="G635" s="90">
        <v>90</v>
      </c>
      <c r="H635" s="91" t="s">
        <v>1617</v>
      </c>
      <c r="I635" s="91" t="s">
        <v>1618</v>
      </c>
    </row>
    <row r="636" spans="2:9" ht="25.5" customHeight="1">
      <c r="B636" s="63">
        <v>560</v>
      </c>
      <c r="C636" s="74">
        <v>1410051016012</v>
      </c>
      <c r="D636" s="74" t="e">
        <v>#N/A</v>
      </c>
      <c r="E636" s="81" t="s">
        <v>364</v>
      </c>
      <c r="F636" s="89" t="s">
        <v>396</v>
      </c>
      <c r="G636" s="90">
        <v>90</v>
      </c>
      <c r="H636" s="91" t="s">
        <v>1619</v>
      </c>
      <c r="I636" s="91" t="s">
        <v>1620</v>
      </c>
    </row>
    <row r="637" spans="2:9" ht="25.5" customHeight="1">
      <c r="B637" s="63">
        <v>561</v>
      </c>
      <c r="C637" s="74">
        <v>1410051023570</v>
      </c>
      <c r="D637" s="74" t="e">
        <v>#N/A</v>
      </c>
      <c r="E637" s="81" t="s">
        <v>364</v>
      </c>
      <c r="F637" s="89" t="s">
        <v>396</v>
      </c>
      <c r="G637" s="90">
        <v>90</v>
      </c>
      <c r="H637" s="91" t="s">
        <v>1621</v>
      </c>
      <c r="I637" s="91" t="s">
        <v>1622</v>
      </c>
    </row>
    <row r="638" spans="2:9" ht="25.5" customHeight="1">
      <c r="B638" s="63">
        <v>562</v>
      </c>
      <c r="C638" s="74">
        <v>1410051015998</v>
      </c>
      <c r="D638" s="74" t="e">
        <v>#N/A</v>
      </c>
      <c r="E638" s="81" t="s">
        <v>364</v>
      </c>
      <c r="F638" s="89" t="s">
        <v>396</v>
      </c>
      <c r="G638" s="90">
        <v>90</v>
      </c>
      <c r="H638" s="91" t="s">
        <v>1623</v>
      </c>
      <c r="I638" s="91" t="s">
        <v>1624</v>
      </c>
    </row>
    <row r="639" spans="2:9" ht="25.5" customHeight="1">
      <c r="B639" s="63">
        <v>563</v>
      </c>
      <c r="C639" s="74">
        <v>1410051024040</v>
      </c>
      <c r="D639" s="74" t="e">
        <v>#N/A</v>
      </c>
      <c r="E639" s="81" t="s">
        <v>364</v>
      </c>
      <c r="F639" s="89" t="s">
        <v>396</v>
      </c>
      <c r="G639" s="90">
        <v>90</v>
      </c>
      <c r="H639" s="91" t="s">
        <v>1625</v>
      </c>
      <c r="I639" s="91" t="s">
        <v>1626</v>
      </c>
    </row>
    <row r="640" spans="2:9" ht="25.5" customHeight="1">
      <c r="B640" s="63">
        <v>564</v>
      </c>
      <c r="C640" s="74">
        <v>1410051015972</v>
      </c>
      <c r="D640" s="74" t="e">
        <v>#N/A</v>
      </c>
      <c r="E640" s="81" t="s">
        <v>364</v>
      </c>
      <c r="F640" s="89" t="s">
        <v>396</v>
      </c>
      <c r="G640" s="90">
        <v>90</v>
      </c>
      <c r="H640" s="91" t="s">
        <v>1627</v>
      </c>
      <c r="I640" s="91" t="s">
        <v>1628</v>
      </c>
    </row>
    <row r="641" spans="2:9" ht="25.5" customHeight="1">
      <c r="B641" s="63">
        <v>565</v>
      </c>
      <c r="C641" s="74">
        <v>1410051014546</v>
      </c>
      <c r="D641" s="74" t="e">
        <v>#N/A</v>
      </c>
      <c r="E641" s="81" t="s">
        <v>364</v>
      </c>
      <c r="F641" s="89" t="s">
        <v>396</v>
      </c>
      <c r="G641" s="90">
        <v>90</v>
      </c>
      <c r="H641" s="91" t="s">
        <v>1629</v>
      </c>
      <c r="I641" s="91" t="s">
        <v>1630</v>
      </c>
    </row>
    <row r="642" spans="2:9" ht="25.5" customHeight="1">
      <c r="B642" s="63">
        <v>566</v>
      </c>
      <c r="C642" s="74">
        <v>1410051016038</v>
      </c>
      <c r="D642" s="74" t="e">
        <v>#N/A</v>
      </c>
      <c r="E642" s="81" t="s">
        <v>364</v>
      </c>
      <c r="F642" s="89" t="s">
        <v>396</v>
      </c>
      <c r="G642" s="90">
        <v>90</v>
      </c>
      <c r="H642" s="91" t="s">
        <v>1631</v>
      </c>
      <c r="I642" s="91" t="s">
        <v>1632</v>
      </c>
    </row>
    <row r="643" spans="2:9" ht="25.5" customHeight="1">
      <c r="B643" s="63">
        <v>567</v>
      </c>
      <c r="C643" s="74">
        <v>1410051017697</v>
      </c>
      <c r="D643" s="74" t="e">
        <v>#N/A</v>
      </c>
      <c r="E643" s="81" t="s">
        <v>364</v>
      </c>
      <c r="F643" s="89" t="s">
        <v>396</v>
      </c>
      <c r="G643" s="90">
        <v>90</v>
      </c>
      <c r="H643" s="91" t="s">
        <v>1633</v>
      </c>
      <c r="I643" s="91" t="s">
        <v>1634</v>
      </c>
    </row>
    <row r="644" spans="2:9" ht="25.5" customHeight="1">
      <c r="B644" s="63">
        <v>568</v>
      </c>
      <c r="C644" s="74">
        <v>1410051016046</v>
      </c>
      <c r="D644" s="74" t="e">
        <v>#N/A</v>
      </c>
      <c r="E644" s="81" t="s">
        <v>364</v>
      </c>
      <c r="F644" s="89" t="s">
        <v>396</v>
      </c>
      <c r="G644" s="90">
        <v>90</v>
      </c>
      <c r="H644" s="91" t="s">
        <v>1635</v>
      </c>
      <c r="I644" s="91" t="s">
        <v>1636</v>
      </c>
    </row>
    <row r="645" spans="2:9" ht="25.5" customHeight="1">
      <c r="B645" s="63">
        <v>569</v>
      </c>
      <c r="C645" s="74">
        <v>1410051023687</v>
      </c>
      <c r="D645" s="74" t="e">
        <v>#N/A</v>
      </c>
      <c r="E645" s="81" t="s">
        <v>364</v>
      </c>
      <c r="F645" s="89" t="s">
        <v>396</v>
      </c>
      <c r="G645" s="90">
        <v>90</v>
      </c>
      <c r="H645" s="91" t="s">
        <v>1637</v>
      </c>
      <c r="I645" s="91" t="s">
        <v>1638</v>
      </c>
    </row>
    <row r="646" spans="2:9" ht="25.5" customHeight="1">
      <c r="B646" s="63">
        <v>570</v>
      </c>
      <c r="C646" s="74">
        <v>1410051025161</v>
      </c>
      <c r="D646" s="74" t="e">
        <v>#N/A</v>
      </c>
      <c r="E646" s="81" t="s">
        <v>364</v>
      </c>
      <c r="F646" s="89" t="s">
        <v>396</v>
      </c>
      <c r="G646" s="90">
        <v>90</v>
      </c>
      <c r="H646" s="91" t="s">
        <v>1639</v>
      </c>
      <c r="I646" s="91" t="s">
        <v>1640</v>
      </c>
    </row>
    <row r="647" spans="2:9" ht="25.5" customHeight="1">
      <c r="B647" s="63">
        <v>571</v>
      </c>
      <c r="C647" s="74">
        <v>1410051017705</v>
      </c>
      <c r="D647" s="74" t="e">
        <v>#N/A</v>
      </c>
      <c r="E647" s="81" t="s">
        <v>364</v>
      </c>
      <c r="F647" s="89" t="s">
        <v>396</v>
      </c>
      <c r="G647" s="90">
        <v>90</v>
      </c>
      <c r="H647" s="91" t="s">
        <v>1641</v>
      </c>
      <c r="I647" s="91" t="s">
        <v>1642</v>
      </c>
    </row>
    <row r="648" spans="2:9" ht="25.5" customHeight="1">
      <c r="B648" s="63">
        <v>572</v>
      </c>
      <c r="C648" s="74">
        <v>1410051017713</v>
      </c>
      <c r="D648" s="74" t="e">
        <v>#N/A</v>
      </c>
      <c r="E648" s="81" t="s">
        <v>364</v>
      </c>
      <c r="F648" s="89" t="s">
        <v>396</v>
      </c>
      <c r="G648" s="90">
        <v>90</v>
      </c>
      <c r="H648" s="91" t="s">
        <v>1643</v>
      </c>
      <c r="I648" s="91" t="s">
        <v>1644</v>
      </c>
    </row>
    <row r="649" spans="2:9" ht="25.5" customHeight="1">
      <c r="B649" s="63">
        <v>745</v>
      </c>
      <c r="C649" s="74">
        <v>1410051016145</v>
      </c>
      <c r="D649" s="74" t="e">
        <v>#N/A</v>
      </c>
      <c r="E649" s="81" t="s">
        <v>364</v>
      </c>
      <c r="F649" s="89" t="s">
        <v>435</v>
      </c>
      <c r="G649" s="90">
        <v>91</v>
      </c>
      <c r="H649" s="91" t="s">
        <v>1645</v>
      </c>
      <c r="I649" s="91" t="s">
        <v>1646</v>
      </c>
    </row>
    <row r="650" spans="2:9" ht="25.5" customHeight="1">
      <c r="B650" s="63">
        <v>746</v>
      </c>
      <c r="C650" s="74">
        <v>1410051015329</v>
      </c>
      <c r="D650" s="74" t="e">
        <v>#N/A</v>
      </c>
      <c r="E650" s="81" t="s">
        <v>364</v>
      </c>
      <c r="F650" s="89" t="s">
        <v>435</v>
      </c>
      <c r="G650" s="90">
        <v>91</v>
      </c>
      <c r="H650" s="91" t="s">
        <v>1647</v>
      </c>
      <c r="I650" s="91" t="s">
        <v>1648</v>
      </c>
    </row>
    <row r="651" spans="2:9" ht="25.5" customHeight="1">
      <c r="B651" s="63">
        <v>58</v>
      </c>
      <c r="C651" s="96">
        <v>1410051024701</v>
      </c>
      <c r="D651" s="74" t="e">
        <v>#N/A</v>
      </c>
      <c r="E651" s="81" t="s">
        <v>364</v>
      </c>
      <c r="F651" s="81" t="s">
        <v>387</v>
      </c>
      <c r="G651" s="82">
        <v>40</v>
      </c>
      <c r="H651" s="97" t="s">
        <v>1649</v>
      </c>
      <c r="I651" s="91" t="s">
        <v>1650</v>
      </c>
    </row>
    <row r="652" spans="2:9" ht="25.5" customHeight="1">
      <c r="B652" s="63">
        <v>104</v>
      </c>
      <c r="C652" s="74">
        <v>1410051020501</v>
      </c>
      <c r="D652" s="74">
        <v>1</v>
      </c>
      <c r="E652" s="89" t="s">
        <v>374</v>
      </c>
      <c r="F652" s="89" t="s">
        <v>1651</v>
      </c>
      <c r="G652" s="90">
        <v>89</v>
      </c>
      <c r="H652" s="91" t="s">
        <v>1652</v>
      </c>
      <c r="I652" s="91" t="s">
        <v>1653</v>
      </c>
    </row>
    <row r="653" spans="2:9" ht="25.5" customHeight="1">
      <c r="B653" s="63">
        <v>127</v>
      </c>
      <c r="C653" s="74">
        <v>1410051021376</v>
      </c>
      <c r="D653" s="74">
        <v>1</v>
      </c>
      <c r="E653" s="89" t="s">
        <v>374</v>
      </c>
      <c r="F653" s="89" t="s">
        <v>368</v>
      </c>
      <c r="G653" s="90">
        <v>50</v>
      </c>
      <c r="H653" s="91" t="s">
        <v>1654</v>
      </c>
      <c r="I653" s="91" t="s">
        <v>1655</v>
      </c>
    </row>
    <row r="654" spans="2:9" ht="25.5" customHeight="1">
      <c r="B654" s="63">
        <v>285</v>
      </c>
      <c r="C654" s="74">
        <v>1410051027431</v>
      </c>
      <c r="D654" s="74" t="e">
        <v>#N/A</v>
      </c>
      <c r="E654" s="81" t="s">
        <v>364</v>
      </c>
      <c r="F654" s="89" t="s">
        <v>1656</v>
      </c>
      <c r="G654" s="90">
        <v>88</v>
      </c>
      <c r="H654" s="91" t="s">
        <v>1657</v>
      </c>
      <c r="I654" s="91" t="s">
        <v>1658</v>
      </c>
    </row>
    <row r="655" spans="2:9" ht="25.5" customHeight="1">
      <c r="B655" s="63">
        <v>286</v>
      </c>
      <c r="C655" s="74">
        <v>1410051027449</v>
      </c>
      <c r="D655" s="74" t="e">
        <v>#N/A</v>
      </c>
      <c r="E655" s="81" t="s">
        <v>364</v>
      </c>
      <c r="F655" s="89" t="s">
        <v>1656</v>
      </c>
      <c r="G655" s="90">
        <v>88</v>
      </c>
      <c r="H655" s="91" t="s">
        <v>1659</v>
      </c>
      <c r="I655" s="91" t="s">
        <v>1660</v>
      </c>
    </row>
    <row r="656" spans="2:9" ht="25.5" customHeight="1">
      <c r="B656" s="63">
        <v>287</v>
      </c>
      <c r="C656" s="74">
        <v>1410051027860</v>
      </c>
      <c r="D656" s="74" t="e">
        <v>#N/A</v>
      </c>
      <c r="E656" s="81" t="s">
        <v>364</v>
      </c>
      <c r="F656" s="89" t="s">
        <v>1656</v>
      </c>
      <c r="G656" s="90">
        <v>88</v>
      </c>
      <c r="H656" s="91" t="s">
        <v>1661</v>
      </c>
      <c r="I656" s="91" t="s">
        <v>1662</v>
      </c>
    </row>
    <row r="657" spans="2:9" ht="25.5" customHeight="1">
      <c r="B657" s="63">
        <v>351</v>
      </c>
      <c r="C657" s="74">
        <v>1410051027969</v>
      </c>
      <c r="D657" s="74" t="e">
        <v>#N/A</v>
      </c>
      <c r="E657" s="81" t="s">
        <v>364</v>
      </c>
      <c r="F657" s="89" t="s">
        <v>1651</v>
      </c>
      <c r="G657" s="90">
        <v>89</v>
      </c>
      <c r="H657" s="91" t="s">
        <v>1663</v>
      </c>
      <c r="I657" s="91" t="s">
        <v>1664</v>
      </c>
    </row>
    <row r="658" spans="2:9" ht="25.5" customHeight="1">
      <c r="B658" s="63">
        <v>352</v>
      </c>
      <c r="C658" s="74">
        <v>1410051026698</v>
      </c>
      <c r="D658" s="74" t="e">
        <v>#N/A</v>
      </c>
      <c r="E658" s="81" t="s">
        <v>364</v>
      </c>
      <c r="F658" s="89" t="s">
        <v>1651</v>
      </c>
      <c r="G658" s="90">
        <v>89</v>
      </c>
      <c r="H658" s="91" t="s">
        <v>1665</v>
      </c>
      <c r="I658" s="91" t="s">
        <v>1666</v>
      </c>
    </row>
    <row r="659" spans="2:9" ht="25.5" customHeight="1">
      <c r="B659" s="63">
        <v>416</v>
      </c>
      <c r="C659" s="74">
        <v>1410051025310</v>
      </c>
      <c r="D659" s="74" t="e">
        <v>#N/A</v>
      </c>
      <c r="E659" s="81" t="s">
        <v>364</v>
      </c>
      <c r="F659" s="89" t="s">
        <v>387</v>
      </c>
      <c r="G659" s="90">
        <v>40</v>
      </c>
      <c r="H659" s="91" t="s">
        <v>1667</v>
      </c>
      <c r="I659" s="91" t="s">
        <v>1668</v>
      </c>
    </row>
    <row r="660" spans="2:9" ht="25.5" customHeight="1">
      <c r="B660" s="63">
        <v>417</v>
      </c>
      <c r="C660" s="74">
        <v>1410051027092</v>
      </c>
      <c r="D660" s="74" t="e">
        <v>#N/A</v>
      </c>
      <c r="E660" s="81" t="s">
        <v>364</v>
      </c>
      <c r="F660" s="89" t="s">
        <v>387</v>
      </c>
      <c r="G660" s="90">
        <v>40</v>
      </c>
      <c r="H660" s="91" t="s">
        <v>1669</v>
      </c>
      <c r="I660" s="91" t="s">
        <v>1670</v>
      </c>
    </row>
    <row r="661" spans="2:9" ht="25.5" customHeight="1">
      <c r="B661" s="63">
        <v>418</v>
      </c>
      <c r="C661" s="74">
        <v>1410051026151</v>
      </c>
      <c r="D661" s="74" t="e">
        <v>#N/A</v>
      </c>
      <c r="E661" s="81" t="s">
        <v>364</v>
      </c>
      <c r="F661" s="89" t="s">
        <v>387</v>
      </c>
      <c r="G661" s="90">
        <v>40</v>
      </c>
      <c r="H661" s="91" t="s">
        <v>1671</v>
      </c>
      <c r="I661" s="91" t="s">
        <v>1672</v>
      </c>
    </row>
    <row r="662" spans="2:9" ht="25.5" customHeight="1">
      <c r="B662" s="63">
        <v>419</v>
      </c>
      <c r="C662" s="74">
        <v>1410051027472</v>
      </c>
      <c r="D662" s="74" t="e">
        <v>#N/A</v>
      </c>
      <c r="E662" s="81" t="s">
        <v>364</v>
      </c>
      <c r="F662" s="89" t="s">
        <v>387</v>
      </c>
      <c r="G662" s="90">
        <v>40</v>
      </c>
      <c r="H662" s="91" t="s">
        <v>1673</v>
      </c>
      <c r="I662" s="91" t="s">
        <v>1674</v>
      </c>
    </row>
    <row r="663" spans="2:9" ht="25.5" customHeight="1">
      <c r="B663" s="63">
        <v>420</v>
      </c>
      <c r="C663" s="74">
        <v>1410051025930</v>
      </c>
      <c r="D663" s="74" t="e">
        <v>#N/A</v>
      </c>
      <c r="E663" s="81" t="s">
        <v>364</v>
      </c>
      <c r="F663" s="89" t="s">
        <v>387</v>
      </c>
      <c r="G663" s="90">
        <v>40</v>
      </c>
      <c r="H663" s="91" t="s">
        <v>1675</v>
      </c>
      <c r="I663" s="91" t="s">
        <v>1676</v>
      </c>
    </row>
    <row r="664" spans="2:9" ht="25.5" customHeight="1">
      <c r="B664" s="63">
        <v>421</v>
      </c>
      <c r="C664" s="74">
        <v>1410051027795</v>
      </c>
      <c r="D664" s="74" t="e">
        <v>#N/A</v>
      </c>
      <c r="E664" s="81" t="s">
        <v>364</v>
      </c>
      <c r="F664" s="89" t="s">
        <v>387</v>
      </c>
      <c r="G664" s="90">
        <v>40</v>
      </c>
      <c r="H664" s="91" t="s">
        <v>1677</v>
      </c>
      <c r="I664" s="91" t="s">
        <v>1678</v>
      </c>
    </row>
    <row r="665" spans="2:9" ht="25.5" customHeight="1">
      <c r="B665" s="63">
        <v>481</v>
      </c>
      <c r="C665" s="74">
        <v>1410051014553</v>
      </c>
      <c r="D665" s="74" t="e">
        <v>#N/A</v>
      </c>
      <c r="E665" s="81" t="s">
        <v>364</v>
      </c>
      <c r="F665" s="89" t="s">
        <v>1651</v>
      </c>
      <c r="G665" s="90">
        <v>89</v>
      </c>
      <c r="H665" s="91" t="s">
        <v>1679</v>
      </c>
      <c r="I665" s="91" t="s">
        <v>1680</v>
      </c>
    </row>
    <row r="666" spans="2:9" ht="25.5" customHeight="1">
      <c r="B666" s="63">
        <v>482</v>
      </c>
      <c r="C666" s="74">
        <v>1410051014561</v>
      </c>
      <c r="D666" s="74" t="e">
        <v>#N/A</v>
      </c>
      <c r="E666" s="81" t="s">
        <v>364</v>
      </c>
      <c r="F666" s="89" t="s">
        <v>1651</v>
      </c>
      <c r="G666" s="90">
        <v>89</v>
      </c>
      <c r="H666" s="91" t="s">
        <v>1681</v>
      </c>
      <c r="I666" s="91" t="s">
        <v>1682</v>
      </c>
    </row>
    <row r="667" spans="2:9" ht="25.5" customHeight="1">
      <c r="B667" s="63">
        <v>483</v>
      </c>
      <c r="C667" s="74">
        <v>1410051020428</v>
      </c>
      <c r="D667" s="74" t="e">
        <v>#N/A</v>
      </c>
      <c r="E667" s="81" t="s">
        <v>364</v>
      </c>
      <c r="F667" s="89" t="s">
        <v>1651</v>
      </c>
      <c r="G667" s="90">
        <v>89</v>
      </c>
      <c r="H667" s="91" t="s">
        <v>1683</v>
      </c>
      <c r="I667" s="91" t="s">
        <v>1684</v>
      </c>
    </row>
    <row r="668" spans="2:9" ht="25.5" customHeight="1">
      <c r="B668" s="63">
        <v>484</v>
      </c>
      <c r="C668" s="74">
        <v>1410051017721</v>
      </c>
      <c r="D668" s="74" t="e">
        <v>#N/A</v>
      </c>
      <c r="E668" s="81" t="s">
        <v>364</v>
      </c>
      <c r="F668" s="89" t="s">
        <v>1651</v>
      </c>
      <c r="G668" s="90">
        <v>89</v>
      </c>
      <c r="H668" s="91" t="s">
        <v>1685</v>
      </c>
      <c r="I668" s="91" t="s">
        <v>1686</v>
      </c>
    </row>
    <row r="669" spans="2:9" ht="25.5" customHeight="1">
      <c r="B669" s="63">
        <v>485</v>
      </c>
      <c r="C669" s="74">
        <v>1410051018471</v>
      </c>
      <c r="D669" s="74" t="e">
        <v>#N/A</v>
      </c>
      <c r="E669" s="81" t="s">
        <v>364</v>
      </c>
      <c r="F669" s="89" t="s">
        <v>1651</v>
      </c>
      <c r="G669" s="90">
        <v>89</v>
      </c>
      <c r="H669" s="91" t="s">
        <v>1687</v>
      </c>
      <c r="I669" s="91" t="s">
        <v>1688</v>
      </c>
    </row>
    <row r="670" spans="2:9" ht="25.5" customHeight="1">
      <c r="B670" s="63">
        <v>486</v>
      </c>
      <c r="C670" s="74">
        <v>1410051017739</v>
      </c>
      <c r="D670" s="74" t="e">
        <v>#N/A</v>
      </c>
      <c r="E670" s="81" t="s">
        <v>364</v>
      </c>
      <c r="F670" s="89" t="s">
        <v>1651</v>
      </c>
      <c r="G670" s="90">
        <v>89</v>
      </c>
      <c r="H670" s="91" t="s">
        <v>1689</v>
      </c>
      <c r="I670" s="91" t="s">
        <v>1690</v>
      </c>
    </row>
    <row r="671" spans="2:9" ht="25.5" customHeight="1">
      <c r="B671" s="63">
        <v>487</v>
      </c>
      <c r="C671" s="74">
        <v>1410051024214</v>
      </c>
      <c r="D671" s="74" t="e">
        <v>#N/A</v>
      </c>
      <c r="E671" s="81" t="s">
        <v>364</v>
      </c>
      <c r="F671" s="89" t="s">
        <v>1651</v>
      </c>
      <c r="G671" s="90">
        <v>89</v>
      </c>
      <c r="H671" s="91" t="s">
        <v>1691</v>
      </c>
      <c r="I671" s="91" t="s">
        <v>1692</v>
      </c>
    </row>
    <row r="672" spans="2:9" ht="25.5" customHeight="1">
      <c r="B672" s="63">
        <v>488</v>
      </c>
      <c r="C672" s="74">
        <v>1410051024495</v>
      </c>
      <c r="D672" s="74" t="e">
        <v>#N/A</v>
      </c>
      <c r="E672" s="81" t="s">
        <v>364</v>
      </c>
      <c r="F672" s="89" t="s">
        <v>1651</v>
      </c>
      <c r="G672" s="90">
        <v>89</v>
      </c>
      <c r="H672" s="91" t="s">
        <v>1693</v>
      </c>
      <c r="I672" s="91" t="s">
        <v>1693</v>
      </c>
    </row>
    <row r="673" spans="2:9" ht="25.5" customHeight="1">
      <c r="B673" s="63">
        <v>489</v>
      </c>
      <c r="C673" s="74">
        <v>1410051015295</v>
      </c>
      <c r="D673" s="74" t="e">
        <v>#N/A</v>
      </c>
      <c r="E673" s="81" t="s">
        <v>364</v>
      </c>
      <c r="F673" s="89" t="s">
        <v>1651</v>
      </c>
      <c r="G673" s="90">
        <v>89</v>
      </c>
      <c r="H673" s="91" t="s">
        <v>1694</v>
      </c>
      <c r="I673" s="91" t="s">
        <v>1695</v>
      </c>
    </row>
    <row r="674" spans="2:9" ht="25.5" customHeight="1">
      <c r="B674" s="63">
        <v>490</v>
      </c>
      <c r="C674" s="74">
        <v>1410051019784</v>
      </c>
      <c r="D674" s="74" t="e">
        <v>#N/A</v>
      </c>
      <c r="E674" s="81" t="s">
        <v>364</v>
      </c>
      <c r="F674" s="89" t="s">
        <v>1651</v>
      </c>
      <c r="G674" s="90">
        <v>89</v>
      </c>
      <c r="H674" s="91" t="s">
        <v>1696</v>
      </c>
      <c r="I674" s="91" t="s">
        <v>1697</v>
      </c>
    </row>
    <row r="675" spans="2:9" ht="25.5" customHeight="1">
      <c r="B675" s="63">
        <v>491</v>
      </c>
      <c r="C675" s="74">
        <v>1410051017747</v>
      </c>
      <c r="D675" s="74" t="e">
        <v>#N/A</v>
      </c>
      <c r="E675" s="81" t="s">
        <v>364</v>
      </c>
      <c r="F675" s="89" t="s">
        <v>1651</v>
      </c>
      <c r="G675" s="90">
        <v>89</v>
      </c>
      <c r="H675" s="91" t="s">
        <v>1698</v>
      </c>
      <c r="I675" s="91" t="s">
        <v>1699</v>
      </c>
    </row>
    <row r="676" spans="2:9" ht="25.5" customHeight="1">
      <c r="B676" s="63">
        <v>492</v>
      </c>
      <c r="C676" s="74">
        <v>1410051027787</v>
      </c>
      <c r="D676" s="74" t="e">
        <v>#N/A</v>
      </c>
      <c r="E676" s="81" t="s">
        <v>364</v>
      </c>
      <c r="F676" s="89" t="s">
        <v>1651</v>
      </c>
      <c r="G676" s="90">
        <v>89</v>
      </c>
      <c r="H676" s="91" t="s">
        <v>1700</v>
      </c>
      <c r="I676" s="91" t="s">
        <v>1701</v>
      </c>
    </row>
    <row r="677" spans="2:9" ht="25.5" customHeight="1">
      <c r="B677" s="63">
        <v>819</v>
      </c>
      <c r="C677" s="74">
        <v>1410051018489</v>
      </c>
      <c r="D677" s="74" t="e">
        <v>#N/A</v>
      </c>
      <c r="E677" s="81" t="s">
        <v>364</v>
      </c>
      <c r="F677" s="89" t="s">
        <v>1656</v>
      </c>
      <c r="G677" s="90">
        <v>88</v>
      </c>
      <c r="H677" s="91" t="s">
        <v>1702</v>
      </c>
      <c r="I677" s="91" t="s">
        <v>1703</v>
      </c>
    </row>
    <row r="678" spans="2:9" ht="25.5" customHeight="1">
      <c r="B678" s="63">
        <v>820</v>
      </c>
      <c r="C678" s="74">
        <v>1410051023695</v>
      </c>
      <c r="D678" s="74" t="e">
        <v>#N/A</v>
      </c>
      <c r="E678" s="81" t="s">
        <v>364</v>
      </c>
      <c r="F678" s="89" t="s">
        <v>1656</v>
      </c>
      <c r="G678" s="90">
        <v>88</v>
      </c>
      <c r="H678" s="91" t="s">
        <v>1704</v>
      </c>
      <c r="I678" s="91" t="s">
        <v>1705</v>
      </c>
    </row>
    <row r="679" spans="2:9" ht="25.5" customHeight="1">
      <c r="B679" s="63">
        <v>821</v>
      </c>
      <c r="C679" s="74">
        <v>1410051025104</v>
      </c>
      <c r="D679" s="74" t="e">
        <v>#N/A</v>
      </c>
      <c r="E679" s="81" t="s">
        <v>364</v>
      </c>
      <c r="F679" s="89" t="s">
        <v>1656</v>
      </c>
      <c r="G679" s="90">
        <v>88</v>
      </c>
      <c r="H679" s="91" t="s">
        <v>1706</v>
      </c>
      <c r="I679" s="91" t="s">
        <v>1707</v>
      </c>
    </row>
    <row r="680" spans="2:9" ht="25.5" customHeight="1">
      <c r="B680" s="63">
        <v>822</v>
      </c>
      <c r="C680" s="74">
        <v>1410051017762</v>
      </c>
      <c r="D680" s="74" t="e">
        <v>#N/A</v>
      </c>
      <c r="E680" s="81" t="s">
        <v>364</v>
      </c>
      <c r="F680" s="89" t="s">
        <v>1656</v>
      </c>
      <c r="G680" s="90">
        <v>88</v>
      </c>
      <c r="H680" s="91" t="s">
        <v>1708</v>
      </c>
      <c r="I680" s="91" t="s">
        <v>1709</v>
      </c>
    </row>
    <row r="681" spans="2:9" ht="25.5" customHeight="1">
      <c r="B681" s="63">
        <v>823</v>
      </c>
      <c r="C681" s="74">
        <v>1410051015089</v>
      </c>
      <c r="D681" s="74" t="e">
        <v>#N/A</v>
      </c>
      <c r="E681" s="81" t="s">
        <v>364</v>
      </c>
      <c r="F681" s="89" t="s">
        <v>1656</v>
      </c>
      <c r="G681" s="90">
        <v>88</v>
      </c>
      <c r="H681" s="91" t="s">
        <v>1710</v>
      </c>
      <c r="I681" s="91" t="s">
        <v>1711</v>
      </c>
    </row>
    <row r="682" spans="2:9" ht="25.5" customHeight="1">
      <c r="B682" s="63">
        <v>824</v>
      </c>
      <c r="C682" s="74">
        <v>1410051017804</v>
      </c>
      <c r="D682" s="74" t="e">
        <v>#N/A</v>
      </c>
      <c r="E682" s="81" t="s">
        <v>364</v>
      </c>
      <c r="F682" s="89" t="s">
        <v>1656</v>
      </c>
      <c r="G682" s="90">
        <v>88</v>
      </c>
      <c r="H682" s="91" t="s">
        <v>1712</v>
      </c>
      <c r="I682" s="91" t="s">
        <v>1713</v>
      </c>
    </row>
    <row r="683" spans="2:9" ht="25.5" customHeight="1">
      <c r="B683" s="63">
        <v>825</v>
      </c>
      <c r="C683" s="74">
        <v>1410051015303</v>
      </c>
      <c r="D683" s="74" t="e">
        <v>#N/A</v>
      </c>
      <c r="E683" s="81" t="s">
        <v>364</v>
      </c>
      <c r="F683" s="89" t="s">
        <v>1656</v>
      </c>
      <c r="G683" s="90">
        <v>88</v>
      </c>
      <c r="H683" s="91" t="s">
        <v>1714</v>
      </c>
      <c r="I683" s="91" t="s">
        <v>1715</v>
      </c>
    </row>
    <row r="684" spans="2:9" ht="25.5" customHeight="1">
      <c r="B684" s="63">
        <v>826</v>
      </c>
      <c r="C684" s="74">
        <v>1410051016079</v>
      </c>
      <c r="D684" s="74" t="e">
        <v>#N/A</v>
      </c>
      <c r="E684" s="81" t="s">
        <v>364</v>
      </c>
      <c r="F684" s="89" t="s">
        <v>1656</v>
      </c>
      <c r="G684" s="90">
        <v>88</v>
      </c>
      <c r="H684" s="91" t="s">
        <v>1716</v>
      </c>
      <c r="I684" s="91" t="s">
        <v>1717</v>
      </c>
    </row>
    <row r="685" spans="2:9" ht="25.5" customHeight="1">
      <c r="B685" s="63">
        <v>827</v>
      </c>
      <c r="C685" s="74">
        <v>1410051017812</v>
      </c>
      <c r="D685" s="74" t="e">
        <v>#N/A</v>
      </c>
      <c r="E685" s="81" t="s">
        <v>364</v>
      </c>
      <c r="F685" s="89" t="s">
        <v>1656</v>
      </c>
      <c r="G685" s="90">
        <v>88</v>
      </c>
      <c r="H685" s="91" t="s">
        <v>1718</v>
      </c>
      <c r="I685" s="91" t="s">
        <v>1719</v>
      </c>
    </row>
    <row r="686" spans="2:9" ht="25.5" customHeight="1">
      <c r="B686" s="63">
        <v>828</v>
      </c>
      <c r="C686" s="74">
        <v>1410051016087</v>
      </c>
      <c r="D686" s="74" t="e">
        <v>#N/A</v>
      </c>
      <c r="E686" s="81" t="s">
        <v>364</v>
      </c>
      <c r="F686" s="89" t="s">
        <v>1656</v>
      </c>
      <c r="G686" s="90">
        <v>88</v>
      </c>
      <c r="H686" s="91" t="s">
        <v>1720</v>
      </c>
      <c r="I686" s="91" t="s">
        <v>1721</v>
      </c>
    </row>
    <row r="687" spans="2:9" ht="25.5" customHeight="1">
      <c r="B687" s="63">
        <v>829</v>
      </c>
      <c r="C687" s="74">
        <v>1410051017796</v>
      </c>
      <c r="D687" s="74" t="e">
        <v>#N/A</v>
      </c>
      <c r="E687" s="81" t="s">
        <v>364</v>
      </c>
      <c r="F687" s="89" t="s">
        <v>1656</v>
      </c>
      <c r="G687" s="90">
        <v>88</v>
      </c>
      <c r="H687" s="91" t="s">
        <v>1722</v>
      </c>
      <c r="I687" s="91" t="s">
        <v>1723</v>
      </c>
    </row>
    <row r="688" spans="2:9" ht="25.5" customHeight="1">
      <c r="B688" s="63">
        <v>830</v>
      </c>
      <c r="C688" s="74">
        <v>1410051017820</v>
      </c>
      <c r="D688" s="74" t="e">
        <v>#N/A</v>
      </c>
      <c r="E688" s="81" t="s">
        <v>364</v>
      </c>
      <c r="F688" s="89" t="s">
        <v>1656</v>
      </c>
      <c r="G688" s="90">
        <v>88</v>
      </c>
      <c r="H688" s="91" t="s">
        <v>1724</v>
      </c>
      <c r="I688" s="91" t="s">
        <v>1725</v>
      </c>
    </row>
    <row r="689" spans="2:9" ht="25.5" customHeight="1">
      <c r="B689" s="63">
        <v>831</v>
      </c>
      <c r="C689" s="74">
        <v>1410051016095</v>
      </c>
      <c r="D689" s="74" t="e">
        <v>#N/A</v>
      </c>
      <c r="E689" s="81" t="s">
        <v>364</v>
      </c>
      <c r="F689" s="89" t="s">
        <v>1656</v>
      </c>
      <c r="G689" s="90">
        <v>88</v>
      </c>
      <c r="H689" s="91" t="s">
        <v>1726</v>
      </c>
      <c r="I689" s="91" t="s">
        <v>1727</v>
      </c>
    </row>
    <row r="690" spans="2:9" ht="25.5" customHeight="1">
      <c r="B690" s="63">
        <v>832</v>
      </c>
      <c r="C690" s="74">
        <v>1410051016103</v>
      </c>
      <c r="D690" s="74" t="e">
        <v>#N/A</v>
      </c>
      <c r="E690" s="81" t="s">
        <v>364</v>
      </c>
      <c r="F690" s="89" t="s">
        <v>1656</v>
      </c>
      <c r="G690" s="90">
        <v>88</v>
      </c>
      <c r="H690" s="91" t="s">
        <v>1728</v>
      </c>
      <c r="I690" s="91" t="s">
        <v>1729</v>
      </c>
    </row>
    <row r="691" spans="2:9" ht="25.5" customHeight="1">
      <c r="B691" s="63">
        <v>833</v>
      </c>
      <c r="C691" s="74">
        <v>1410051015311</v>
      </c>
      <c r="D691" s="74" t="e">
        <v>#N/A</v>
      </c>
      <c r="E691" s="81" t="s">
        <v>364</v>
      </c>
      <c r="F691" s="89" t="s">
        <v>1656</v>
      </c>
      <c r="G691" s="90">
        <v>88</v>
      </c>
      <c r="H691" s="91" t="s">
        <v>1730</v>
      </c>
      <c r="I691" s="91" t="s">
        <v>1731</v>
      </c>
    </row>
    <row r="692" spans="2:9" ht="25.5" customHeight="1">
      <c r="B692" s="63">
        <v>834</v>
      </c>
      <c r="C692" s="74">
        <v>1410051017770</v>
      </c>
      <c r="D692" s="74" t="e">
        <v>#N/A</v>
      </c>
      <c r="E692" s="81" t="s">
        <v>364</v>
      </c>
      <c r="F692" s="89" t="s">
        <v>1656</v>
      </c>
      <c r="G692" s="90">
        <v>88</v>
      </c>
      <c r="H692" s="91" t="s">
        <v>1732</v>
      </c>
      <c r="I692" s="91" t="s">
        <v>1733</v>
      </c>
    </row>
    <row r="693" spans="2:9" ht="25.5" customHeight="1">
      <c r="B693" s="63">
        <v>835</v>
      </c>
      <c r="C693" s="74">
        <v>1410051016129</v>
      </c>
      <c r="D693" s="74" t="e">
        <v>#N/A</v>
      </c>
      <c r="E693" s="81" t="s">
        <v>364</v>
      </c>
      <c r="F693" s="89" t="s">
        <v>1656</v>
      </c>
      <c r="G693" s="90">
        <v>88</v>
      </c>
      <c r="H693" s="91" t="s">
        <v>1734</v>
      </c>
      <c r="I693" s="91" t="s">
        <v>1735</v>
      </c>
    </row>
    <row r="694" spans="2:9" ht="25.5" customHeight="1">
      <c r="B694" s="63">
        <v>836</v>
      </c>
      <c r="C694" s="74">
        <v>1410051016111</v>
      </c>
      <c r="D694" s="74" t="e">
        <v>#N/A</v>
      </c>
      <c r="E694" s="81" t="s">
        <v>364</v>
      </c>
      <c r="F694" s="89" t="s">
        <v>1656</v>
      </c>
      <c r="G694" s="90">
        <v>88</v>
      </c>
      <c r="H694" s="91" t="s">
        <v>1736</v>
      </c>
      <c r="I694" s="91" t="s">
        <v>1737</v>
      </c>
    </row>
    <row r="695" spans="2:9" ht="25.5" customHeight="1">
      <c r="B695" s="63">
        <v>837</v>
      </c>
      <c r="C695" s="74">
        <v>1410051017838</v>
      </c>
      <c r="D695" s="74" t="e">
        <v>#N/A</v>
      </c>
      <c r="E695" s="81" t="s">
        <v>364</v>
      </c>
      <c r="F695" s="89" t="s">
        <v>1656</v>
      </c>
      <c r="G695" s="90">
        <v>88</v>
      </c>
      <c r="H695" s="91" t="s">
        <v>1738</v>
      </c>
      <c r="I695" s="91" t="s">
        <v>1739</v>
      </c>
    </row>
    <row r="696" spans="2:9" ht="25.5" customHeight="1">
      <c r="B696" s="63">
        <v>838</v>
      </c>
      <c r="C696" s="74">
        <v>1410051018497</v>
      </c>
      <c r="D696" s="74" t="e">
        <v>#N/A</v>
      </c>
      <c r="E696" s="81" t="s">
        <v>364</v>
      </c>
      <c r="F696" s="89" t="s">
        <v>1656</v>
      </c>
      <c r="G696" s="90">
        <v>88</v>
      </c>
      <c r="H696" s="91" t="s">
        <v>1740</v>
      </c>
      <c r="I696" s="91" t="s">
        <v>1741</v>
      </c>
    </row>
    <row r="697" spans="2:9" ht="25.5" customHeight="1">
      <c r="B697" s="63">
        <v>839</v>
      </c>
      <c r="C697" s="74">
        <v>1410051014587</v>
      </c>
      <c r="D697" s="74" t="e">
        <v>#N/A</v>
      </c>
      <c r="E697" s="81" t="s">
        <v>364</v>
      </c>
      <c r="F697" s="89" t="s">
        <v>1656</v>
      </c>
      <c r="G697" s="90">
        <v>88</v>
      </c>
      <c r="H697" s="91" t="s">
        <v>1742</v>
      </c>
      <c r="I697" s="91" t="s">
        <v>1743</v>
      </c>
    </row>
    <row r="698" spans="2:9" ht="25.5" customHeight="1">
      <c r="B698" s="63">
        <v>964</v>
      </c>
      <c r="C698" s="74">
        <v>1410051019339</v>
      </c>
      <c r="D698" s="74" t="e">
        <v>#N/A</v>
      </c>
      <c r="E698" s="81" t="s">
        <v>364</v>
      </c>
      <c r="F698" s="89" t="s">
        <v>387</v>
      </c>
      <c r="G698" s="90">
        <v>40</v>
      </c>
      <c r="H698" s="91" t="s">
        <v>1744</v>
      </c>
      <c r="I698" s="91" t="s">
        <v>1745</v>
      </c>
    </row>
    <row r="699" spans="2:9" ht="25.5" customHeight="1">
      <c r="B699" s="63">
        <v>965</v>
      </c>
      <c r="C699" s="74">
        <v>1410051016509</v>
      </c>
      <c r="D699" s="74" t="e">
        <v>#N/A</v>
      </c>
      <c r="E699" s="81" t="s">
        <v>364</v>
      </c>
      <c r="F699" s="89" t="s">
        <v>387</v>
      </c>
      <c r="G699" s="90">
        <v>40</v>
      </c>
      <c r="H699" s="91" t="s">
        <v>1746</v>
      </c>
      <c r="I699" s="91" t="s">
        <v>1747</v>
      </c>
    </row>
    <row r="700" spans="2:9" ht="25.5" customHeight="1">
      <c r="B700" s="63">
        <v>966</v>
      </c>
      <c r="C700" s="74">
        <v>1410051016517</v>
      </c>
      <c r="D700" s="74" t="e">
        <v>#N/A</v>
      </c>
      <c r="E700" s="81" t="s">
        <v>364</v>
      </c>
      <c r="F700" s="89" t="s">
        <v>387</v>
      </c>
      <c r="G700" s="90">
        <v>40</v>
      </c>
      <c r="H700" s="91" t="s">
        <v>1748</v>
      </c>
      <c r="I700" s="91" t="s">
        <v>1749</v>
      </c>
    </row>
    <row r="701" spans="2:9" ht="25.5" customHeight="1">
      <c r="B701" s="63">
        <v>967</v>
      </c>
      <c r="C701" s="74">
        <v>1410051014744</v>
      </c>
      <c r="D701" s="74" t="e">
        <v>#N/A</v>
      </c>
      <c r="E701" s="81" t="s">
        <v>364</v>
      </c>
      <c r="F701" s="89" t="s">
        <v>387</v>
      </c>
      <c r="G701" s="90">
        <v>40</v>
      </c>
      <c r="H701" s="91" t="s">
        <v>1750</v>
      </c>
      <c r="I701" s="91" t="s">
        <v>1751</v>
      </c>
    </row>
    <row r="702" spans="2:9" ht="25.5" customHeight="1">
      <c r="B702" s="63">
        <v>968</v>
      </c>
      <c r="C702" s="74">
        <v>1410051024669</v>
      </c>
      <c r="D702" s="74" t="e">
        <v>#N/A</v>
      </c>
      <c r="E702" s="81" t="s">
        <v>364</v>
      </c>
      <c r="F702" s="89" t="s">
        <v>387</v>
      </c>
      <c r="G702" s="90">
        <v>40</v>
      </c>
      <c r="H702" s="91" t="s">
        <v>1752</v>
      </c>
      <c r="I702" s="91" t="s">
        <v>1753</v>
      </c>
    </row>
    <row r="703" spans="2:9" ht="25.5" customHeight="1">
      <c r="B703" s="63">
        <v>969</v>
      </c>
      <c r="C703" s="74">
        <v>1410051024727</v>
      </c>
      <c r="D703" s="74" t="e">
        <v>#N/A</v>
      </c>
      <c r="E703" s="81" t="s">
        <v>364</v>
      </c>
      <c r="F703" s="89" t="s">
        <v>387</v>
      </c>
      <c r="G703" s="90">
        <v>40</v>
      </c>
      <c r="H703" s="91" t="s">
        <v>1754</v>
      </c>
      <c r="I703" s="91" t="s">
        <v>1755</v>
      </c>
    </row>
    <row r="704" spans="2:9" ht="25.5" customHeight="1">
      <c r="B704" s="63">
        <v>970</v>
      </c>
      <c r="C704" s="74">
        <v>1410051016525</v>
      </c>
      <c r="D704" s="74" t="e">
        <v>#N/A</v>
      </c>
      <c r="E704" s="81" t="s">
        <v>364</v>
      </c>
      <c r="F704" s="89" t="s">
        <v>387</v>
      </c>
      <c r="G704" s="90">
        <v>40</v>
      </c>
      <c r="H704" s="91" t="s">
        <v>1756</v>
      </c>
      <c r="I704" s="91" t="s">
        <v>1757</v>
      </c>
    </row>
    <row r="705" spans="2:9" ht="25.5" customHeight="1">
      <c r="B705" s="63">
        <v>971</v>
      </c>
      <c r="C705" s="74">
        <v>1410051016533</v>
      </c>
      <c r="D705" s="74" t="e">
        <v>#N/A</v>
      </c>
      <c r="E705" s="81" t="s">
        <v>364</v>
      </c>
      <c r="F705" s="89" t="s">
        <v>387</v>
      </c>
      <c r="G705" s="90">
        <v>40</v>
      </c>
      <c r="H705" s="91" t="s">
        <v>1758</v>
      </c>
      <c r="I705" s="91" t="s">
        <v>1759</v>
      </c>
    </row>
    <row r="706" spans="2:9" ht="25.5" customHeight="1">
      <c r="B706" s="63">
        <v>972</v>
      </c>
      <c r="C706" s="74">
        <v>1410051014751</v>
      </c>
      <c r="D706" s="74" t="e">
        <v>#N/A</v>
      </c>
      <c r="E706" s="81" t="s">
        <v>364</v>
      </c>
      <c r="F706" s="89" t="s">
        <v>387</v>
      </c>
      <c r="G706" s="90">
        <v>40</v>
      </c>
      <c r="H706" s="91" t="s">
        <v>1760</v>
      </c>
      <c r="I706" s="91" t="s">
        <v>1761</v>
      </c>
    </row>
    <row r="707" spans="2:9" ht="25.5" customHeight="1">
      <c r="B707" s="63">
        <v>973</v>
      </c>
      <c r="C707" s="74">
        <v>1410051014769</v>
      </c>
      <c r="D707" s="74" t="e">
        <v>#N/A</v>
      </c>
      <c r="E707" s="81" t="s">
        <v>364</v>
      </c>
      <c r="F707" s="89" t="s">
        <v>387</v>
      </c>
      <c r="G707" s="90">
        <v>40</v>
      </c>
      <c r="H707" s="91" t="s">
        <v>1762</v>
      </c>
      <c r="I707" s="91" t="s">
        <v>1763</v>
      </c>
    </row>
    <row r="708" spans="2:9" ht="25.5" customHeight="1">
      <c r="B708" s="63">
        <v>974</v>
      </c>
      <c r="C708" s="74">
        <v>1410051023588</v>
      </c>
      <c r="D708" s="74" t="e">
        <v>#N/A</v>
      </c>
      <c r="E708" s="81" t="s">
        <v>364</v>
      </c>
      <c r="F708" s="89" t="s">
        <v>387</v>
      </c>
      <c r="G708" s="90">
        <v>40</v>
      </c>
      <c r="H708" s="91" t="s">
        <v>1764</v>
      </c>
      <c r="I708" s="91" t="s">
        <v>1765</v>
      </c>
    </row>
    <row r="709" spans="2:9" ht="25.5" customHeight="1">
      <c r="B709" s="63">
        <v>975</v>
      </c>
      <c r="C709" s="74">
        <v>1410051015162</v>
      </c>
      <c r="D709" s="74" t="e">
        <v>#N/A</v>
      </c>
      <c r="E709" s="81" t="s">
        <v>364</v>
      </c>
      <c r="F709" s="89" t="s">
        <v>387</v>
      </c>
      <c r="G709" s="90">
        <v>40</v>
      </c>
      <c r="H709" s="91" t="s">
        <v>1766</v>
      </c>
      <c r="I709" s="91" t="s">
        <v>1767</v>
      </c>
    </row>
    <row r="710" spans="2:9" ht="25.5" customHeight="1">
      <c r="B710" s="63">
        <v>976</v>
      </c>
      <c r="C710" s="74">
        <v>1410051018059</v>
      </c>
      <c r="D710" s="74" t="e">
        <v>#N/A</v>
      </c>
      <c r="E710" s="81" t="s">
        <v>364</v>
      </c>
      <c r="F710" s="89" t="s">
        <v>387</v>
      </c>
      <c r="G710" s="90">
        <v>40</v>
      </c>
      <c r="H710" s="91" t="s">
        <v>1768</v>
      </c>
      <c r="I710" s="91" t="s">
        <v>1769</v>
      </c>
    </row>
    <row r="711" spans="2:9" ht="25.5" customHeight="1">
      <c r="B711" s="63">
        <v>977</v>
      </c>
      <c r="C711" s="74">
        <v>1410051013951</v>
      </c>
      <c r="D711" s="74" t="e">
        <v>#N/A</v>
      </c>
      <c r="E711" s="81" t="s">
        <v>364</v>
      </c>
      <c r="F711" s="89" t="s">
        <v>387</v>
      </c>
      <c r="G711" s="90">
        <v>40</v>
      </c>
      <c r="H711" s="91" t="s">
        <v>1770</v>
      </c>
      <c r="I711" s="91" t="s">
        <v>1771</v>
      </c>
    </row>
    <row r="712" spans="2:9" ht="25.5" customHeight="1">
      <c r="B712" s="63">
        <v>978</v>
      </c>
      <c r="C712" s="74">
        <v>1410051019909</v>
      </c>
      <c r="D712" s="74" t="e">
        <v>#N/A</v>
      </c>
      <c r="E712" s="81" t="s">
        <v>364</v>
      </c>
      <c r="F712" s="89" t="s">
        <v>387</v>
      </c>
      <c r="G712" s="90">
        <v>40</v>
      </c>
      <c r="H712" s="91" t="s">
        <v>1772</v>
      </c>
      <c r="I712" s="91" t="s">
        <v>1773</v>
      </c>
    </row>
    <row r="713" spans="2:9" ht="25.5" customHeight="1">
      <c r="B713" s="63">
        <v>979</v>
      </c>
      <c r="C713" s="74">
        <v>1410051023703</v>
      </c>
      <c r="D713" s="74" t="e">
        <v>#N/A</v>
      </c>
      <c r="E713" s="81" t="s">
        <v>364</v>
      </c>
      <c r="F713" s="89" t="s">
        <v>387</v>
      </c>
      <c r="G713" s="90">
        <v>40</v>
      </c>
      <c r="H713" s="91" t="s">
        <v>1774</v>
      </c>
      <c r="I713" s="91" t="s">
        <v>1775</v>
      </c>
    </row>
    <row r="714" spans="2:9" ht="25.5" customHeight="1">
      <c r="B714" s="63">
        <v>980</v>
      </c>
      <c r="C714" s="74">
        <v>1410051014777</v>
      </c>
      <c r="D714" s="74" t="e">
        <v>#N/A</v>
      </c>
      <c r="E714" s="81" t="s">
        <v>364</v>
      </c>
      <c r="F714" s="89" t="s">
        <v>387</v>
      </c>
      <c r="G714" s="90">
        <v>40</v>
      </c>
      <c r="H714" s="91" t="s">
        <v>1776</v>
      </c>
      <c r="I714" s="91" t="s">
        <v>1777</v>
      </c>
    </row>
    <row r="715" spans="2:9" ht="25.5" customHeight="1">
      <c r="B715" s="63">
        <v>981</v>
      </c>
      <c r="C715" s="74">
        <v>1410051016541</v>
      </c>
      <c r="D715" s="74" t="e">
        <v>#N/A</v>
      </c>
      <c r="E715" s="81" t="s">
        <v>364</v>
      </c>
      <c r="F715" s="89" t="s">
        <v>387</v>
      </c>
      <c r="G715" s="90">
        <v>40</v>
      </c>
      <c r="H715" s="91" t="s">
        <v>1778</v>
      </c>
      <c r="I715" s="91" t="s">
        <v>1779</v>
      </c>
    </row>
    <row r="716" spans="2:9" ht="25.5" customHeight="1">
      <c r="B716" s="63">
        <v>982</v>
      </c>
      <c r="C716" s="74">
        <v>1410051014785</v>
      </c>
      <c r="D716" s="74" t="e">
        <v>#N/A</v>
      </c>
      <c r="E716" s="81" t="s">
        <v>364</v>
      </c>
      <c r="F716" s="89" t="s">
        <v>387</v>
      </c>
      <c r="G716" s="90">
        <v>40</v>
      </c>
      <c r="H716" s="91" t="s">
        <v>1780</v>
      </c>
      <c r="I716" s="91" t="s">
        <v>1781</v>
      </c>
    </row>
    <row r="717" spans="2:9" ht="25.5" customHeight="1">
      <c r="B717" s="63">
        <v>983</v>
      </c>
      <c r="C717" s="74">
        <v>1410051016582</v>
      </c>
      <c r="D717" s="74" t="e">
        <v>#N/A</v>
      </c>
      <c r="E717" s="81" t="s">
        <v>364</v>
      </c>
      <c r="F717" s="89" t="s">
        <v>387</v>
      </c>
      <c r="G717" s="90">
        <v>40</v>
      </c>
      <c r="H717" s="91" t="s">
        <v>1782</v>
      </c>
      <c r="I717" s="91" t="s">
        <v>1783</v>
      </c>
    </row>
    <row r="718" spans="2:9" ht="25.5" customHeight="1">
      <c r="B718" s="63">
        <v>984</v>
      </c>
      <c r="C718" s="74">
        <v>1410051013969</v>
      </c>
      <c r="D718" s="74" t="e">
        <v>#N/A</v>
      </c>
      <c r="E718" s="81" t="s">
        <v>364</v>
      </c>
      <c r="F718" s="89" t="s">
        <v>387</v>
      </c>
      <c r="G718" s="90">
        <v>40</v>
      </c>
      <c r="H718" s="91" t="s">
        <v>1784</v>
      </c>
      <c r="I718" s="91" t="s">
        <v>1785</v>
      </c>
    </row>
    <row r="719" spans="2:9" ht="25.5" customHeight="1">
      <c r="B719" s="63">
        <v>985</v>
      </c>
      <c r="C719" s="74">
        <v>1410051014793</v>
      </c>
      <c r="D719" s="74" t="e">
        <v>#N/A</v>
      </c>
      <c r="E719" s="81" t="s">
        <v>364</v>
      </c>
      <c r="F719" s="89" t="s">
        <v>387</v>
      </c>
      <c r="G719" s="90">
        <v>40</v>
      </c>
      <c r="H719" s="91" t="s">
        <v>1786</v>
      </c>
      <c r="I719" s="91" t="s">
        <v>1787</v>
      </c>
    </row>
    <row r="720" spans="2:9" ht="25.5" customHeight="1">
      <c r="B720" s="63">
        <v>986</v>
      </c>
      <c r="C720" s="74">
        <v>1410051016558</v>
      </c>
      <c r="D720" s="74" t="e">
        <v>#N/A</v>
      </c>
      <c r="E720" s="81" t="s">
        <v>364</v>
      </c>
      <c r="F720" s="89" t="s">
        <v>387</v>
      </c>
      <c r="G720" s="90">
        <v>40</v>
      </c>
      <c r="H720" s="91" t="s">
        <v>1788</v>
      </c>
      <c r="I720" s="91" t="s">
        <v>1789</v>
      </c>
    </row>
    <row r="721" spans="1:9" ht="25.5" customHeight="1">
      <c r="B721" s="63">
        <v>987</v>
      </c>
      <c r="C721" s="74">
        <v>1410051016566</v>
      </c>
      <c r="D721" s="74" t="e">
        <v>#N/A</v>
      </c>
      <c r="E721" s="81" t="s">
        <v>364</v>
      </c>
      <c r="F721" s="89" t="s">
        <v>387</v>
      </c>
      <c r="G721" s="90">
        <v>40</v>
      </c>
      <c r="H721" s="91" t="s">
        <v>1790</v>
      </c>
      <c r="I721" s="91" t="s">
        <v>1791</v>
      </c>
    </row>
    <row r="722" spans="1:9" ht="25.5" customHeight="1">
      <c r="B722" s="63">
        <v>988</v>
      </c>
      <c r="C722" s="74">
        <v>1410051016574</v>
      </c>
      <c r="D722" s="74" t="e">
        <v>#N/A</v>
      </c>
      <c r="E722" s="81" t="s">
        <v>364</v>
      </c>
      <c r="F722" s="89" t="s">
        <v>387</v>
      </c>
      <c r="G722" s="90">
        <v>40</v>
      </c>
      <c r="H722" s="91" t="s">
        <v>1792</v>
      </c>
      <c r="I722" s="91" t="s">
        <v>1793</v>
      </c>
    </row>
    <row r="723" spans="1:9" ht="25.5" customHeight="1">
      <c r="A723" s="62">
        <v>11</v>
      </c>
      <c r="B723" s="63">
        <v>11</v>
      </c>
      <c r="C723" s="96">
        <v>1410051028512</v>
      </c>
      <c r="D723" s="74" t="e">
        <v>#N/A</v>
      </c>
      <c r="E723" s="81" t="s">
        <v>364</v>
      </c>
      <c r="F723" s="81" t="s">
        <v>368</v>
      </c>
      <c r="G723" s="82" t="e">
        <v>#N/A</v>
      </c>
      <c r="H723" s="83" t="s">
        <v>1794</v>
      </c>
      <c r="I723" s="83" t="s">
        <v>1795</v>
      </c>
    </row>
    <row r="724" spans="1:9" ht="25.5" customHeight="1">
      <c r="B724" s="63">
        <v>65</v>
      </c>
      <c r="C724" s="96">
        <v>1410051024362</v>
      </c>
      <c r="D724" s="74" t="e">
        <v>#N/A</v>
      </c>
      <c r="E724" s="81" t="s">
        <v>364</v>
      </c>
      <c r="F724" s="81" t="s">
        <v>368</v>
      </c>
      <c r="G724" s="82">
        <v>50</v>
      </c>
      <c r="H724" s="97" t="s">
        <v>1796</v>
      </c>
      <c r="I724" s="91" t="s">
        <v>1797</v>
      </c>
    </row>
    <row r="725" spans="1:9" ht="25.5" customHeight="1">
      <c r="B725" s="63">
        <v>66</v>
      </c>
      <c r="C725" s="96">
        <v>1410051025799</v>
      </c>
      <c r="D725" s="74" t="e">
        <v>#N/A</v>
      </c>
      <c r="E725" s="81" t="s">
        <v>364</v>
      </c>
      <c r="F725" s="81" t="s">
        <v>368</v>
      </c>
      <c r="G725" s="82">
        <v>50</v>
      </c>
      <c r="H725" s="97" t="s">
        <v>1798</v>
      </c>
      <c r="I725" s="91" t="s">
        <v>1799</v>
      </c>
    </row>
    <row r="726" spans="1:9" ht="25.5" customHeight="1">
      <c r="B726" s="63">
        <v>96</v>
      </c>
      <c r="C726" s="74">
        <v>1410051027894</v>
      </c>
      <c r="D726" s="74">
        <v>1</v>
      </c>
      <c r="E726" s="89" t="s">
        <v>374</v>
      </c>
      <c r="F726" s="89" t="s">
        <v>368</v>
      </c>
      <c r="G726" s="90">
        <v>50</v>
      </c>
      <c r="H726" s="91" t="s">
        <v>1800</v>
      </c>
      <c r="I726" s="91" t="s">
        <v>1801</v>
      </c>
    </row>
    <row r="727" spans="1:9" ht="25.5" customHeight="1">
      <c r="B727" s="63">
        <v>97</v>
      </c>
      <c r="C727" s="74">
        <v>1410051027993</v>
      </c>
      <c r="D727" s="74">
        <v>1</v>
      </c>
      <c r="E727" s="89" t="s">
        <v>374</v>
      </c>
      <c r="F727" s="89" t="s">
        <v>368</v>
      </c>
      <c r="G727" s="90">
        <v>50</v>
      </c>
      <c r="H727" s="91" t="s">
        <v>1802</v>
      </c>
      <c r="I727" s="91" t="s">
        <v>1803</v>
      </c>
    </row>
    <row r="728" spans="1:9" ht="25.5" customHeight="1">
      <c r="B728" s="63">
        <v>395</v>
      </c>
      <c r="C728" s="74">
        <v>1410051028181</v>
      </c>
      <c r="D728" s="74" t="e">
        <v>#N/A</v>
      </c>
      <c r="E728" s="81" t="s">
        <v>364</v>
      </c>
      <c r="F728" s="89" t="s">
        <v>1804</v>
      </c>
      <c r="G728" s="90">
        <v>20</v>
      </c>
      <c r="H728" s="91" t="s">
        <v>1805</v>
      </c>
      <c r="I728" s="91" t="s">
        <v>1806</v>
      </c>
    </row>
    <row r="729" spans="1:9" ht="25.5" customHeight="1">
      <c r="B729" s="63">
        <v>396</v>
      </c>
      <c r="C729" s="74">
        <v>1410051025393</v>
      </c>
      <c r="D729" s="74" t="e">
        <v>#N/A</v>
      </c>
      <c r="E729" s="81" t="s">
        <v>364</v>
      </c>
      <c r="F729" s="89" t="s">
        <v>1804</v>
      </c>
      <c r="G729" s="90">
        <v>20</v>
      </c>
      <c r="H729" s="91" t="s">
        <v>1807</v>
      </c>
      <c r="I729" s="91" t="s">
        <v>1808</v>
      </c>
    </row>
    <row r="730" spans="1:9" ht="25.5" customHeight="1">
      <c r="B730" s="63">
        <v>397</v>
      </c>
      <c r="C730" s="74">
        <v>1410051025450</v>
      </c>
      <c r="D730" s="74" t="e">
        <v>#N/A</v>
      </c>
      <c r="E730" s="81" t="s">
        <v>364</v>
      </c>
      <c r="F730" s="89" t="s">
        <v>1804</v>
      </c>
      <c r="G730" s="90">
        <v>20</v>
      </c>
      <c r="H730" s="91" t="s">
        <v>1809</v>
      </c>
      <c r="I730" s="91" t="s">
        <v>1810</v>
      </c>
    </row>
    <row r="731" spans="1:9" ht="25.5" customHeight="1">
      <c r="B731" s="63">
        <v>398</v>
      </c>
      <c r="C731" s="74">
        <v>1410051027118</v>
      </c>
      <c r="D731" s="74" t="e">
        <v>#N/A</v>
      </c>
      <c r="E731" s="81" t="s">
        <v>364</v>
      </c>
      <c r="F731" s="89" t="s">
        <v>1804</v>
      </c>
      <c r="G731" s="90">
        <v>20</v>
      </c>
      <c r="H731" s="91" t="s">
        <v>1811</v>
      </c>
      <c r="I731" s="91" t="s">
        <v>1812</v>
      </c>
    </row>
    <row r="732" spans="1:9" ht="25.5" customHeight="1">
      <c r="B732" s="63">
        <v>399</v>
      </c>
      <c r="C732" s="74">
        <v>1410051027332</v>
      </c>
      <c r="D732" s="74" t="e">
        <v>#N/A</v>
      </c>
      <c r="E732" s="81" t="s">
        <v>364</v>
      </c>
      <c r="F732" s="89" t="s">
        <v>1804</v>
      </c>
      <c r="G732" s="90">
        <v>20</v>
      </c>
      <c r="H732" s="91" t="s">
        <v>1813</v>
      </c>
      <c r="I732" s="91" t="s">
        <v>1814</v>
      </c>
    </row>
    <row r="733" spans="1:9" ht="25.5" customHeight="1">
      <c r="B733" s="63">
        <v>400</v>
      </c>
      <c r="C733" s="74">
        <v>1410051025559</v>
      </c>
      <c r="D733" s="74" t="e">
        <v>#N/A</v>
      </c>
      <c r="E733" s="81" t="s">
        <v>364</v>
      </c>
      <c r="F733" s="89" t="s">
        <v>1804</v>
      </c>
      <c r="G733" s="90">
        <v>20</v>
      </c>
      <c r="H733" s="91" t="s">
        <v>1815</v>
      </c>
      <c r="I733" s="91" t="s">
        <v>1816</v>
      </c>
    </row>
    <row r="734" spans="1:9" ht="25.5" customHeight="1">
      <c r="B734" s="63">
        <v>401</v>
      </c>
      <c r="C734" s="74">
        <v>1410051027597</v>
      </c>
      <c r="D734" s="74" t="e">
        <v>#N/A</v>
      </c>
      <c r="E734" s="81" t="s">
        <v>364</v>
      </c>
      <c r="F734" s="89" t="s">
        <v>1804</v>
      </c>
      <c r="G734" s="90">
        <v>20</v>
      </c>
      <c r="H734" s="91" t="s">
        <v>1817</v>
      </c>
      <c r="I734" s="91" t="s">
        <v>1818</v>
      </c>
    </row>
    <row r="735" spans="1:9" ht="25.5" customHeight="1">
      <c r="B735" s="63">
        <v>402</v>
      </c>
      <c r="C735" s="74">
        <v>1410051025914</v>
      </c>
      <c r="D735" s="74" t="e">
        <v>#N/A</v>
      </c>
      <c r="E735" s="81" t="s">
        <v>364</v>
      </c>
      <c r="F735" s="89" t="s">
        <v>1804</v>
      </c>
      <c r="G735" s="90">
        <v>20</v>
      </c>
      <c r="H735" s="91" t="s">
        <v>1819</v>
      </c>
      <c r="I735" s="91" t="s">
        <v>1820</v>
      </c>
    </row>
    <row r="736" spans="1:9" ht="25.5" customHeight="1">
      <c r="B736" s="63">
        <v>403</v>
      </c>
      <c r="C736" s="74">
        <v>1410051026672</v>
      </c>
      <c r="D736" s="74" t="e">
        <v>#N/A</v>
      </c>
      <c r="E736" s="81" t="s">
        <v>364</v>
      </c>
      <c r="F736" s="89" t="s">
        <v>368</v>
      </c>
      <c r="G736" s="90">
        <v>50</v>
      </c>
      <c r="H736" s="91" t="s">
        <v>1821</v>
      </c>
      <c r="I736" s="91" t="s">
        <v>1822</v>
      </c>
    </row>
    <row r="737" spans="2:9" ht="25.5" customHeight="1">
      <c r="B737" s="63">
        <v>404</v>
      </c>
      <c r="C737" s="74">
        <v>1410051027761</v>
      </c>
      <c r="D737" s="74" t="e">
        <v>#N/A</v>
      </c>
      <c r="E737" s="81" t="s">
        <v>364</v>
      </c>
      <c r="F737" s="89" t="s">
        <v>368</v>
      </c>
      <c r="G737" s="90">
        <v>50</v>
      </c>
      <c r="H737" s="91" t="s">
        <v>1823</v>
      </c>
      <c r="I737" s="91" t="s">
        <v>1824</v>
      </c>
    </row>
    <row r="738" spans="2:9" ht="25.5" customHeight="1">
      <c r="B738" s="63">
        <v>405</v>
      </c>
      <c r="C738" s="74">
        <v>1410051026086</v>
      </c>
      <c r="D738" s="74" t="e">
        <v>#N/A</v>
      </c>
      <c r="E738" s="81" t="s">
        <v>364</v>
      </c>
      <c r="F738" s="89" t="s">
        <v>368</v>
      </c>
      <c r="G738" s="90">
        <v>50</v>
      </c>
      <c r="H738" s="91" t="s">
        <v>1825</v>
      </c>
      <c r="I738" s="91" t="s">
        <v>1826</v>
      </c>
    </row>
    <row r="739" spans="2:9" ht="25.5" customHeight="1">
      <c r="B739" s="63">
        <v>406</v>
      </c>
      <c r="C739" s="74">
        <v>1410051027555</v>
      </c>
      <c r="D739" s="74" t="e">
        <v>#N/A</v>
      </c>
      <c r="E739" s="81" t="s">
        <v>364</v>
      </c>
      <c r="F739" s="89" t="s">
        <v>368</v>
      </c>
      <c r="G739" s="90">
        <v>50</v>
      </c>
      <c r="H739" s="91" t="s">
        <v>1827</v>
      </c>
      <c r="I739" s="91" t="s">
        <v>1828</v>
      </c>
    </row>
    <row r="740" spans="2:9" ht="25.5" customHeight="1">
      <c r="B740" s="63">
        <v>407</v>
      </c>
      <c r="C740" s="74">
        <v>1410051025955</v>
      </c>
      <c r="D740" s="74" t="e">
        <v>#N/A</v>
      </c>
      <c r="E740" s="81" t="s">
        <v>364</v>
      </c>
      <c r="F740" s="89" t="s">
        <v>368</v>
      </c>
      <c r="G740" s="90">
        <v>50</v>
      </c>
      <c r="H740" s="91" t="s">
        <v>1829</v>
      </c>
      <c r="I740" s="91" t="s">
        <v>1830</v>
      </c>
    </row>
    <row r="741" spans="2:9" ht="25.5" customHeight="1">
      <c r="B741" s="63">
        <v>749</v>
      </c>
      <c r="C741" s="74">
        <v>1410051019883</v>
      </c>
      <c r="D741" s="74" t="e">
        <v>#N/A</v>
      </c>
      <c r="E741" s="81" t="s">
        <v>364</v>
      </c>
      <c r="F741" s="89" t="s">
        <v>1804</v>
      </c>
      <c r="G741" s="90">
        <v>20</v>
      </c>
      <c r="H741" s="91" t="s">
        <v>1831</v>
      </c>
      <c r="I741" s="91" t="s">
        <v>1832</v>
      </c>
    </row>
    <row r="742" spans="2:9" ht="25.5" customHeight="1">
      <c r="B742" s="63">
        <v>750</v>
      </c>
      <c r="C742" s="74">
        <v>1410051014686</v>
      </c>
      <c r="D742" s="74" t="e">
        <v>#N/A</v>
      </c>
      <c r="E742" s="81" t="s">
        <v>364</v>
      </c>
      <c r="F742" s="89" t="s">
        <v>1804</v>
      </c>
      <c r="G742" s="90">
        <v>20</v>
      </c>
      <c r="H742" s="91" t="s">
        <v>1833</v>
      </c>
      <c r="I742" s="91" t="s">
        <v>1834</v>
      </c>
    </row>
    <row r="743" spans="2:9" ht="25.5" customHeight="1">
      <c r="B743" s="63">
        <v>751</v>
      </c>
      <c r="C743" s="74">
        <v>1410051025039</v>
      </c>
      <c r="D743" s="74" t="e">
        <v>#N/A</v>
      </c>
      <c r="E743" s="81" t="s">
        <v>364</v>
      </c>
      <c r="F743" s="89" t="s">
        <v>1804</v>
      </c>
      <c r="G743" s="90">
        <v>20</v>
      </c>
      <c r="H743" s="91" t="s">
        <v>1835</v>
      </c>
      <c r="I743" s="91" t="s">
        <v>1836</v>
      </c>
    </row>
    <row r="744" spans="2:9" ht="25.5" customHeight="1">
      <c r="B744" s="63">
        <v>752</v>
      </c>
      <c r="C744" s="74">
        <v>1410051024081</v>
      </c>
      <c r="D744" s="74" t="e">
        <v>#N/A</v>
      </c>
      <c r="E744" s="81" t="s">
        <v>364</v>
      </c>
      <c r="F744" s="89" t="s">
        <v>1804</v>
      </c>
      <c r="G744" s="90">
        <v>20</v>
      </c>
      <c r="H744" s="91" t="s">
        <v>1837</v>
      </c>
      <c r="I744" s="91" t="s">
        <v>1838</v>
      </c>
    </row>
    <row r="745" spans="2:9" ht="25.5" customHeight="1">
      <c r="B745" s="63">
        <v>753</v>
      </c>
      <c r="C745" s="74">
        <v>1410051024172</v>
      </c>
      <c r="D745" s="74" t="e">
        <v>#N/A</v>
      </c>
      <c r="E745" s="81" t="s">
        <v>364</v>
      </c>
      <c r="F745" s="89" t="s">
        <v>1804</v>
      </c>
      <c r="G745" s="90">
        <v>20</v>
      </c>
      <c r="H745" s="91" t="s">
        <v>1839</v>
      </c>
      <c r="I745" s="91" t="s">
        <v>1840</v>
      </c>
    </row>
    <row r="746" spans="2:9" ht="25.5" customHeight="1">
      <c r="B746" s="63">
        <v>754</v>
      </c>
      <c r="C746" s="74">
        <v>1410051019313</v>
      </c>
      <c r="D746" s="74" t="e">
        <v>#N/A</v>
      </c>
      <c r="E746" s="81" t="s">
        <v>364</v>
      </c>
      <c r="F746" s="89" t="s">
        <v>1804</v>
      </c>
      <c r="G746" s="90">
        <v>20</v>
      </c>
      <c r="H746" s="91" t="s">
        <v>1841</v>
      </c>
      <c r="I746" s="91" t="s">
        <v>1842</v>
      </c>
    </row>
    <row r="747" spans="2:9" ht="25.5" customHeight="1">
      <c r="B747" s="63">
        <v>755</v>
      </c>
      <c r="C747" s="74">
        <v>1410051014702</v>
      </c>
      <c r="D747" s="74" t="e">
        <v>#N/A</v>
      </c>
      <c r="E747" s="81" t="s">
        <v>364</v>
      </c>
      <c r="F747" s="89" t="s">
        <v>1804</v>
      </c>
      <c r="G747" s="90">
        <v>20</v>
      </c>
      <c r="H747" s="91" t="s">
        <v>1843</v>
      </c>
      <c r="I747" s="91" t="s">
        <v>1844</v>
      </c>
    </row>
    <row r="748" spans="2:9" ht="25.5" customHeight="1">
      <c r="B748" s="63">
        <v>756</v>
      </c>
      <c r="C748" s="74">
        <v>1410051020394</v>
      </c>
      <c r="D748" s="74" t="e">
        <v>#N/A</v>
      </c>
      <c r="E748" s="81" t="s">
        <v>364</v>
      </c>
      <c r="F748" s="89" t="s">
        <v>1804</v>
      </c>
      <c r="G748" s="90">
        <v>20</v>
      </c>
      <c r="H748" s="91" t="s">
        <v>1845</v>
      </c>
      <c r="I748" s="91" t="s">
        <v>1846</v>
      </c>
    </row>
    <row r="749" spans="2:9" ht="25.5" customHeight="1">
      <c r="B749" s="63">
        <v>757</v>
      </c>
      <c r="C749" s="74">
        <v>1410051016368</v>
      </c>
      <c r="D749" s="74" t="e">
        <v>#N/A</v>
      </c>
      <c r="E749" s="81" t="s">
        <v>364</v>
      </c>
      <c r="F749" s="89" t="s">
        <v>1804</v>
      </c>
      <c r="G749" s="90">
        <v>20</v>
      </c>
      <c r="H749" s="91" t="s">
        <v>1847</v>
      </c>
      <c r="I749" s="91" t="s">
        <v>1848</v>
      </c>
    </row>
    <row r="750" spans="2:9" ht="25.5" customHeight="1">
      <c r="B750" s="63">
        <v>758</v>
      </c>
      <c r="C750" s="74">
        <v>1410051014694</v>
      </c>
      <c r="D750" s="74" t="e">
        <v>#N/A</v>
      </c>
      <c r="E750" s="81" t="s">
        <v>364</v>
      </c>
      <c r="F750" s="89" t="s">
        <v>1804</v>
      </c>
      <c r="G750" s="90">
        <v>20</v>
      </c>
      <c r="H750" s="91" t="s">
        <v>1849</v>
      </c>
      <c r="I750" s="91" t="s">
        <v>1850</v>
      </c>
    </row>
    <row r="751" spans="2:9" ht="25.5" customHeight="1">
      <c r="B751" s="63">
        <v>759</v>
      </c>
      <c r="C751" s="74">
        <v>1410051015352</v>
      </c>
      <c r="D751" s="74" t="e">
        <v>#N/A</v>
      </c>
      <c r="E751" s="81" t="s">
        <v>364</v>
      </c>
      <c r="F751" s="89" t="s">
        <v>1804</v>
      </c>
      <c r="G751" s="90">
        <v>20</v>
      </c>
      <c r="H751" s="91" t="s">
        <v>1851</v>
      </c>
      <c r="I751" s="91" t="s">
        <v>1852</v>
      </c>
    </row>
    <row r="752" spans="2:9" ht="25.5" customHeight="1">
      <c r="B752" s="63">
        <v>760</v>
      </c>
      <c r="C752" s="74">
        <v>1410051019305</v>
      </c>
      <c r="D752" s="74" t="e">
        <v>#N/A</v>
      </c>
      <c r="E752" s="81" t="s">
        <v>364</v>
      </c>
      <c r="F752" s="89" t="s">
        <v>1804</v>
      </c>
      <c r="G752" s="90">
        <v>20</v>
      </c>
      <c r="H752" s="91" t="s">
        <v>1853</v>
      </c>
      <c r="I752" s="91" t="s">
        <v>1854</v>
      </c>
    </row>
    <row r="753" spans="2:9" ht="25.5" customHeight="1">
      <c r="B753" s="63">
        <v>761</v>
      </c>
      <c r="C753" s="74">
        <v>1410051013902</v>
      </c>
      <c r="D753" s="74" t="e">
        <v>#N/A</v>
      </c>
      <c r="E753" s="81" t="s">
        <v>364</v>
      </c>
      <c r="F753" s="89" t="s">
        <v>1804</v>
      </c>
      <c r="G753" s="90">
        <v>20</v>
      </c>
      <c r="H753" s="91" t="s">
        <v>1855</v>
      </c>
      <c r="I753" s="91" t="s">
        <v>1856</v>
      </c>
    </row>
    <row r="754" spans="2:9" ht="25.5" customHeight="1">
      <c r="B754" s="63">
        <v>762</v>
      </c>
      <c r="C754" s="74">
        <v>1410051019230</v>
      </c>
      <c r="D754" s="74" t="e">
        <v>#N/A</v>
      </c>
      <c r="E754" s="81" t="s">
        <v>364</v>
      </c>
      <c r="F754" s="89" t="s">
        <v>1804</v>
      </c>
      <c r="G754" s="90">
        <v>20</v>
      </c>
      <c r="H754" s="91" t="s">
        <v>1857</v>
      </c>
      <c r="I754" s="91" t="s">
        <v>1858</v>
      </c>
    </row>
    <row r="755" spans="2:9" ht="25.5" customHeight="1">
      <c r="B755" s="63">
        <v>763</v>
      </c>
      <c r="C755" s="74">
        <v>1410051019248</v>
      </c>
      <c r="D755" s="74" t="e">
        <v>#N/A</v>
      </c>
      <c r="E755" s="81" t="s">
        <v>364</v>
      </c>
      <c r="F755" s="89" t="s">
        <v>1804</v>
      </c>
      <c r="G755" s="90">
        <v>20</v>
      </c>
      <c r="H755" s="91" t="s">
        <v>1859</v>
      </c>
      <c r="I755" s="91" t="s">
        <v>1860</v>
      </c>
    </row>
    <row r="756" spans="2:9" ht="25.5" customHeight="1">
      <c r="B756" s="63">
        <v>764</v>
      </c>
      <c r="C756" s="74">
        <v>1410051024347</v>
      </c>
      <c r="D756" s="74" t="e">
        <v>#N/A</v>
      </c>
      <c r="E756" s="81" t="s">
        <v>364</v>
      </c>
      <c r="F756" s="89" t="s">
        <v>1804</v>
      </c>
      <c r="G756" s="90">
        <v>20</v>
      </c>
      <c r="H756" s="91" t="s">
        <v>1861</v>
      </c>
      <c r="I756" s="91" t="s">
        <v>1862</v>
      </c>
    </row>
    <row r="757" spans="2:9" ht="25.5" customHeight="1">
      <c r="B757" s="63">
        <v>765</v>
      </c>
      <c r="C757" s="74">
        <v>1410051024677</v>
      </c>
      <c r="D757" s="74" t="e">
        <v>#N/A</v>
      </c>
      <c r="E757" s="81" t="s">
        <v>364</v>
      </c>
      <c r="F757" s="89" t="s">
        <v>1804</v>
      </c>
      <c r="G757" s="90">
        <v>20</v>
      </c>
      <c r="H757" s="91" t="s">
        <v>1863</v>
      </c>
      <c r="I757" s="91" t="s">
        <v>1864</v>
      </c>
    </row>
    <row r="758" spans="2:9" ht="25.5" customHeight="1">
      <c r="B758" s="63">
        <v>766</v>
      </c>
      <c r="C758" s="74">
        <v>1410051016392</v>
      </c>
      <c r="D758" s="74" t="e">
        <v>#N/A</v>
      </c>
      <c r="E758" s="81" t="s">
        <v>364</v>
      </c>
      <c r="F758" s="89" t="s">
        <v>1804</v>
      </c>
      <c r="G758" s="90">
        <v>20</v>
      </c>
      <c r="H758" s="91" t="s">
        <v>1865</v>
      </c>
      <c r="I758" s="91" t="s">
        <v>1866</v>
      </c>
    </row>
    <row r="759" spans="2:9" ht="25.5" customHeight="1">
      <c r="B759" s="63">
        <v>767</v>
      </c>
      <c r="C759" s="74">
        <v>1410051027514</v>
      </c>
      <c r="D759" s="74" t="e">
        <v>#N/A</v>
      </c>
      <c r="E759" s="81" t="s">
        <v>364</v>
      </c>
      <c r="F759" s="89" t="s">
        <v>1804</v>
      </c>
      <c r="G759" s="90">
        <v>20</v>
      </c>
      <c r="H759" s="91" t="s">
        <v>1867</v>
      </c>
      <c r="I759" s="91" t="s">
        <v>1868</v>
      </c>
    </row>
    <row r="760" spans="2:9" ht="25.5" customHeight="1">
      <c r="B760" s="63">
        <v>768</v>
      </c>
      <c r="C760" s="74">
        <v>1410051018034</v>
      </c>
      <c r="D760" s="74" t="e">
        <v>#N/A</v>
      </c>
      <c r="E760" s="81" t="s">
        <v>364</v>
      </c>
      <c r="F760" s="89" t="s">
        <v>1804</v>
      </c>
      <c r="G760" s="90">
        <v>20</v>
      </c>
      <c r="H760" s="91" t="s">
        <v>1869</v>
      </c>
      <c r="I760" s="91" t="s">
        <v>1870</v>
      </c>
    </row>
    <row r="761" spans="2:9" ht="25.5" customHeight="1">
      <c r="B761" s="63">
        <v>769</v>
      </c>
      <c r="C761" s="74">
        <v>1410051024776</v>
      </c>
      <c r="D761" s="74" t="e">
        <v>#N/A</v>
      </c>
      <c r="E761" s="81" t="s">
        <v>364</v>
      </c>
      <c r="F761" s="89" t="s">
        <v>1804</v>
      </c>
      <c r="G761" s="90">
        <v>20</v>
      </c>
      <c r="H761" s="91" t="s">
        <v>1871</v>
      </c>
      <c r="I761" s="91" t="s">
        <v>1872</v>
      </c>
    </row>
    <row r="762" spans="2:9" ht="25.5" customHeight="1">
      <c r="B762" s="63">
        <v>770</v>
      </c>
      <c r="C762" s="74">
        <v>1410051016384</v>
      </c>
      <c r="D762" s="74" t="e">
        <v>#N/A</v>
      </c>
      <c r="E762" s="81" t="s">
        <v>364</v>
      </c>
      <c r="F762" s="89" t="s">
        <v>1804</v>
      </c>
      <c r="G762" s="90">
        <v>20</v>
      </c>
      <c r="H762" s="91" t="s">
        <v>1873</v>
      </c>
      <c r="I762" s="91" t="s">
        <v>1874</v>
      </c>
    </row>
    <row r="763" spans="2:9" ht="25.5" customHeight="1">
      <c r="B763" s="63">
        <v>771</v>
      </c>
      <c r="C763" s="74">
        <v>1410051016400</v>
      </c>
      <c r="D763" s="74" t="e">
        <v>#N/A</v>
      </c>
      <c r="E763" s="81" t="s">
        <v>364</v>
      </c>
      <c r="F763" s="89" t="s">
        <v>1804</v>
      </c>
      <c r="G763" s="90">
        <v>20</v>
      </c>
      <c r="H763" s="91" t="s">
        <v>1875</v>
      </c>
      <c r="I763" s="91" t="s">
        <v>1876</v>
      </c>
    </row>
    <row r="764" spans="2:9" ht="25.5" customHeight="1">
      <c r="B764" s="63">
        <v>989</v>
      </c>
      <c r="C764" s="74">
        <v>1410051027423</v>
      </c>
      <c r="D764" s="74" t="e">
        <v>#N/A</v>
      </c>
      <c r="E764" s="81" t="s">
        <v>364</v>
      </c>
      <c r="F764" s="89" t="s">
        <v>368</v>
      </c>
      <c r="G764" s="90">
        <v>50</v>
      </c>
      <c r="H764" s="91" t="s">
        <v>1877</v>
      </c>
      <c r="I764" s="91" t="s">
        <v>1878</v>
      </c>
    </row>
    <row r="765" spans="2:9" ht="25.5" customHeight="1">
      <c r="B765" s="63">
        <v>990</v>
      </c>
      <c r="C765" s="74">
        <v>1410051018109</v>
      </c>
      <c r="D765" s="74" t="e">
        <v>#N/A</v>
      </c>
      <c r="E765" s="81" t="s">
        <v>364</v>
      </c>
      <c r="F765" s="89" t="s">
        <v>368</v>
      </c>
      <c r="G765" s="90">
        <v>50</v>
      </c>
      <c r="H765" s="91" t="s">
        <v>1879</v>
      </c>
      <c r="I765" s="91" t="s">
        <v>1880</v>
      </c>
    </row>
    <row r="766" spans="2:9" ht="25.5" customHeight="1">
      <c r="B766" s="63">
        <v>991</v>
      </c>
      <c r="C766" s="74">
        <v>1410051018125</v>
      </c>
      <c r="D766" s="74" t="e">
        <v>#N/A</v>
      </c>
      <c r="E766" s="81" t="s">
        <v>364</v>
      </c>
      <c r="F766" s="89" t="s">
        <v>368</v>
      </c>
      <c r="G766" s="90">
        <v>50</v>
      </c>
      <c r="H766" s="91" t="s">
        <v>1881</v>
      </c>
      <c r="I766" s="91" t="s">
        <v>1882</v>
      </c>
    </row>
    <row r="767" spans="2:9" ht="25.5" customHeight="1">
      <c r="B767" s="63">
        <v>992</v>
      </c>
      <c r="C767" s="74">
        <v>1410051014066</v>
      </c>
      <c r="D767" s="74" t="e">
        <v>#N/A</v>
      </c>
      <c r="E767" s="81" t="s">
        <v>364</v>
      </c>
      <c r="F767" s="89" t="s">
        <v>368</v>
      </c>
      <c r="G767" s="90">
        <v>50</v>
      </c>
      <c r="H767" s="91" t="s">
        <v>1883</v>
      </c>
      <c r="I767" s="91" t="s">
        <v>1884</v>
      </c>
    </row>
    <row r="768" spans="2:9" ht="25.5" customHeight="1">
      <c r="B768" s="63">
        <v>993</v>
      </c>
      <c r="C768" s="74">
        <v>1410051019594</v>
      </c>
      <c r="D768" s="74" t="e">
        <v>#N/A</v>
      </c>
      <c r="E768" s="81" t="s">
        <v>364</v>
      </c>
      <c r="F768" s="89" t="s">
        <v>368</v>
      </c>
      <c r="G768" s="90">
        <v>50</v>
      </c>
      <c r="H768" s="91" t="s">
        <v>1885</v>
      </c>
      <c r="I768" s="91" t="s">
        <v>1886</v>
      </c>
    </row>
    <row r="769" spans="2:9" ht="25.5" customHeight="1">
      <c r="B769" s="63">
        <v>994</v>
      </c>
      <c r="C769" s="74">
        <v>1410051014074</v>
      </c>
      <c r="D769" s="74" t="e">
        <v>#N/A</v>
      </c>
      <c r="E769" s="81" t="s">
        <v>364</v>
      </c>
      <c r="F769" s="89" t="s">
        <v>368</v>
      </c>
      <c r="G769" s="90">
        <v>50</v>
      </c>
      <c r="H769" s="91" t="s">
        <v>1887</v>
      </c>
      <c r="I769" s="91" t="s">
        <v>1888</v>
      </c>
    </row>
    <row r="770" spans="2:9" ht="25.5" customHeight="1">
      <c r="B770" s="63">
        <v>995</v>
      </c>
      <c r="C770" s="74">
        <v>1410051014082</v>
      </c>
      <c r="D770" s="74" t="e">
        <v>#N/A</v>
      </c>
      <c r="E770" s="81" t="s">
        <v>364</v>
      </c>
      <c r="F770" s="89" t="s">
        <v>368</v>
      </c>
      <c r="G770" s="90">
        <v>50</v>
      </c>
      <c r="H770" s="91" t="s">
        <v>1889</v>
      </c>
      <c r="I770" s="91" t="s">
        <v>1890</v>
      </c>
    </row>
    <row r="771" spans="2:9" ht="25.5" customHeight="1">
      <c r="B771" s="63">
        <v>996</v>
      </c>
      <c r="C771" s="74">
        <v>1410051019560</v>
      </c>
      <c r="D771" s="74" t="e">
        <v>#N/A</v>
      </c>
      <c r="E771" s="81" t="s">
        <v>364</v>
      </c>
      <c r="F771" s="89" t="s">
        <v>368</v>
      </c>
      <c r="G771" s="90">
        <v>50</v>
      </c>
      <c r="H771" s="91" t="s">
        <v>1891</v>
      </c>
      <c r="I771" s="91" t="s">
        <v>1892</v>
      </c>
    </row>
    <row r="772" spans="2:9" ht="25.5" customHeight="1">
      <c r="B772" s="63">
        <v>997</v>
      </c>
      <c r="C772" s="74">
        <v>1410051019800</v>
      </c>
      <c r="D772" s="74" t="e">
        <v>#N/A</v>
      </c>
      <c r="E772" s="81" t="s">
        <v>364</v>
      </c>
      <c r="F772" s="89" t="s">
        <v>368</v>
      </c>
      <c r="G772" s="90">
        <v>50</v>
      </c>
      <c r="H772" s="91" t="s">
        <v>1893</v>
      </c>
      <c r="I772" s="91" t="s">
        <v>1894</v>
      </c>
    </row>
    <row r="773" spans="2:9" ht="25.5" customHeight="1">
      <c r="B773" s="63">
        <v>998</v>
      </c>
      <c r="C773" s="74">
        <v>1410051016780</v>
      </c>
      <c r="D773" s="74" t="e">
        <v>#N/A</v>
      </c>
      <c r="E773" s="81" t="s">
        <v>364</v>
      </c>
      <c r="F773" s="89" t="s">
        <v>368</v>
      </c>
      <c r="G773" s="90">
        <v>50</v>
      </c>
      <c r="H773" s="91" t="s">
        <v>1895</v>
      </c>
      <c r="I773" s="91" t="s">
        <v>1896</v>
      </c>
    </row>
    <row r="774" spans="2:9" ht="25.5" customHeight="1">
      <c r="B774" s="63">
        <v>999</v>
      </c>
      <c r="C774" s="74">
        <v>1410051016699</v>
      </c>
      <c r="D774" s="74" t="e">
        <v>#N/A</v>
      </c>
      <c r="E774" s="81" t="s">
        <v>364</v>
      </c>
      <c r="F774" s="89" t="s">
        <v>368</v>
      </c>
      <c r="G774" s="90">
        <v>50</v>
      </c>
      <c r="H774" s="91" t="s">
        <v>1897</v>
      </c>
      <c r="I774" s="91" t="s">
        <v>1898</v>
      </c>
    </row>
    <row r="775" spans="2:9" ht="25.5" customHeight="1">
      <c r="B775" s="63">
        <v>1000</v>
      </c>
      <c r="C775" s="74">
        <v>1410051015170</v>
      </c>
      <c r="D775" s="74" t="e">
        <v>#N/A</v>
      </c>
      <c r="E775" s="81" t="s">
        <v>364</v>
      </c>
      <c r="F775" s="89" t="s">
        <v>368</v>
      </c>
      <c r="G775" s="90">
        <v>50</v>
      </c>
      <c r="H775" s="91" t="s">
        <v>1899</v>
      </c>
      <c r="I775" s="91" t="s">
        <v>1900</v>
      </c>
    </row>
    <row r="776" spans="2:9" ht="25.5" customHeight="1">
      <c r="B776" s="63">
        <v>1001</v>
      </c>
      <c r="C776" s="74">
        <v>1410051025237</v>
      </c>
      <c r="D776" s="74" t="e">
        <v>#N/A</v>
      </c>
      <c r="E776" s="81" t="s">
        <v>364</v>
      </c>
      <c r="F776" s="89" t="s">
        <v>368</v>
      </c>
      <c r="G776" s="90">
        <v>50</v>
      </c>
      <c r="H776" s="91" t="s">
        <v>1901</v>
      </c>
      <c r="I776" s="91" t="s">
        <v>1902</v>
      </c>
    </row>
    <row r="777" spans="2:9" ht="25.5" customHeight="1">
      <c r="B777" s="63">
        <v>1002</v>
      </c>
      <c r="C777" s="74">
        <v>1410051025716</v>
      </c>
      <c r="D777" s="74" t="e">
        <v>#N/A</v>
      </c>
      <c r="E777" s="81" t="s">
        <v>364</v>
      </c>
      <c r="F777" s="89" t="s">
        <v>368</v>
      </c>
      <c r="G777" s="90">
        <v>50</v>
      </c>
      <c r="H777" s="91" t="s">
        <v>1903</v>
      </c>
      <c r="I777" s="91" t="s">
        <v>1904</v>
      </c>
    </row>
    <row r="778" spans="2:9" ht="25.5" customHeight="1">
      <c r="B778" s="63">
        <v>1003</v>
      </c>
      <c r="C778" s="74">
        <v>1410051014108</v>
      </c>
      <c r="D778" s="74" t="e">
        <v>#N/A</v>
      </c>
      <c r="E778" s="81" t="s">
        <v>364</v>
      </c>
      <c r="F778" s="89" t="s">
        <v>368</v>
      </c>
      <c r="G778" s="90">
        <v>50</v>
      </c>
      <c r="H778" s="91" t="s">
        <v>1905</v>
      </c>
      <c r="I778" s="91" t="s">
        <v>1906</v>
      </c>
    </row>
    <row r="779" spans="2:9" ht="25.5" customHeight="1">
      <c r="B779" s="63">
        <v>1004</v>
      </c>
      <c r="C779" s="74">
        <v>1410051016715</v>
      </c>
      <c r="D779" s="74" t="e">
        <v>#N/A</v>
      </c>
      <c r="E779" s="81" t="s">
        <v>364</v>
      </c>
      <c r="F779" s="89" t="s">
        <v>368</v>
      </c>
      <c r="G779" s="90">
        <v>50</v>
      </c>
      <c r="H779" s="91" t="s">
        <v>1907</v>
      </c>
      <c r="I779" s="91" t="s">
        <v>1908</v>
      </c>
    </row>
    <row r="780" spans="2:9" ht="25.5" customHeight="1">
      <c r="B780" s="63">
        <v>1005</v>
      </c>
      <c r="C780" s="74">
        <v>1410051016723</v>
      </c>
      <c r="D780" s="74" t="e">
        <v>#N/A</v>
      </c>
      <c r="E780" s="81" t="s">
        <v>364</v>
      </c>
      <c r="F780" s="89" t="s">
        <v>368</v>
      </c>
      <c r="G780" s="90">
        <v>50</v>
      </c>
      <c r="H780" s="91" t="s">
        <v>1909</v>
      </c>
      <c r="I780" s="91" t="s">
        <v>1910</v>
      </c>
    </row>
    <row r="781" spans="2:9" ht="25.5" customHeight="1">
      <c r="B781" s="63">
        <v>1006</v>
      </c>
      <c r="C781" s="74">
        <v>1410051016731</v>
      </c>
      <c r="D781" s="74" t="e">
        <v>#N/A</v>
      </c>
      <c r="E781" s="81" t="s">
        <v>364</v>
      </c>
      <c r="F781" s="89" t="s">
        <v>368</v>
      </c>
      <c r="G781" s="90">
        <v>50</v>
      </c>
      <c r="H781" s="91" t="s">
        <v>1911</v>
      </c>
      <c r="I781" s="91" t="s">
        <v>1912</v>
      </c>
    </row>
    <row r="782" spans="2:9" ht="25.5" customHeight="1">
      <c r="B782" s="63">
        <v>1007</v>
      </c>
      <c r="C782" s="74">
        <v>1410051015386</v>
      </c>
      <c r="D782" s="74" t="e">
        <v>#N/A</v>
      </c>
      <c r="E782" s="81" t="s">
        <v>364</v>
      </c>
      <c r="F782" s="89" t="s">
        <v>368</v>
      </c>
      <c r="G782" s="90">
        <v>50</v>
      </c>
      <c r="H782" s="91" t="s">
        <v>1913</v>
      </c>
      <c r="I782" s="91" t="s">
        <v>1914</v>
      </c>
    </row>
    <row r="783" spans="2:9" ht="25.5" customHeight="1">
      <c r="B783" s="63">
        <v>1008</v>
      </c>
      <c r="C783" s="74">
        <v>1410051015394</v>
      </c>
      <c r="D783" s="74" t="e">
        <v>#N/A</v>
      </c>
      <c r="E783" s="81" t="s">
        <v>364</v>
      </c>
      <c r="F783" s="89" t="s">
        <v>368</v>
      </c>
      <c r="G783" s="90">
        <v>50</v>
      </c>
      <c r="H783" s="91" t="s">
        <v>1915</v>
      </c>
      <c r="I783" s="91" t="s">
        <v>1916</v>
      </c>
    </row>
    <row r="784" spans="2:9" ht="25.5" customHeight="1">
      <c r="B784" s="63">
        <v>1009</v>
      </c>
      <c r="C784" s="74">
        <v>1410051015402</v>
      </c>
      <c r="D784" s="74" t="e">
        <v>#N/A</v>
      </c>
      <c r="E784" s="81" t="s">
        <v>364</v>
      </c>
      <c r="F784" s="89" t="s">
        <v>368</v>
      </c>
      <c r="G784" s="90">
        <v>50</v>
      </c>
      <c r="H784" s="91" t="s">
        <v>1917</v>
      </c>
      <c r="I784" s="91" t="s">
        <v>1918</v>
      </c>
    </row>
    <row r="785" spans="1:9" ht="25.5" customHeight="1">
      <c r="B785" s="63">
        <v>1010</v>
      </c>
      <c r="C785" s="74">
        <v>1410051014116</v>
      </c>
      <c r="D785" s="74" t="e">
        <v>#N/A</v>
      </c>
      <c r="E785" s="81" t="s">
        <v>364</v>
      </c>
      <c r="F785" s="89" t="s">
        <v>368</v>
      </c>
      <c r="G785" s="90">
        <v>50</v>
      </c>
      <c r="H785" s="91" t="s">
        <v>1919</v>
      </c>
      <c r="I785" s="91" t="s">
        <v>1920</v>
      </c>
    </row>
    <row r="786" spans="1:9" ht="25.5" customHeight="1">
      <c r="B786" s="63">
        <v>1011</v>
      </c>
      <c r="C786" s="74">
        <v>1410051019578</v>
      </c>
      <c r="D786" s="74" t="e">
        <v>#N/A</v>
      </c>
      <c r="E786" s="81" t="s">
        <v>364</v>
      </c>
      <c r="F786" s="89" t="s">
        <v>368</v>
      </c>
      <c r="G786" s="90">
        <v>50</v>
      </c>
      <c r="H786" s="91" t="s">
        <v>1921</v>
      </c>
      <c r="I786" s="91" t="s">
        <v>1922</v>
      </c>
    </row>
    <row r="787" spans="1:9" ht="25.5" customHeight="1">
      <c r="B787" s="63">
        <v>1012</v>
      </c>
      <c r="C787" s="74">
        <v>1410051018117</v>
      </c>
      <c r="D787" s="74" t="e">
        <v>#N/A</v>
      </c>
      <c r="E787" s="81" t="s">
        <v>364</v>
      </c>
      <c r="F787" s="89" t="s">
        <v>368</v>
      </c>
      <c r="G787" s="90">
        <v>50</v>
      </c>
      <c r="H787" s="91" t="s">
        <v>1923</v>
      </c>
      <c r="I787" s="91" t="s">
        <v>1924</v>
      </c>
    </row>
    <row r="788" spans="1:9" ht="63" customHeight="1">
      <c r="B788" s="63">
        <v>1013</v>
      </c>
      <c r="C788" s="74">
        <v>1410051023950</v>
      </c>
      <c r="D788" s="74" t="e">
        <v>#N/A</v>
      </c>
      <c r="E788" s="81" t="s">
        <v>364</v>
      </c>
      <c r="F788" s="89" t="s">
        <v>368</v>
      </c>
      <c r="G788" s="90">
        <v>50</v>
      </c>
      <c r="H788" s="91" t="s">
        <v>1925</v>
      </c>
      <c r="I788" s="91" t="s">
        <v>1926</v>
      </c>
    </row>
    <row r="789" spans="1:9" ht="25.5" customHeight="1">
      <c r="B789" s="63">
        <v>1014</v>
      </c>
      <c r="C789" s="74">
        <v>1410051024206</v>
      </c>
      <c r="D789" s="74" t="e">
        <v>#N/A</v>
      </c>
      <c r="E789" s="81" t="s">
        <v>364</v>
      </c>
      <c r="F789" s="89" t="s">
        <v>368</v>
      </c>
      <c r="G789" s="90">
        <v>50</v>
      </c>
      <c r="H789" s="91" t="s">
        <v>1927</v>
      </c>
      <c r="I789" s="91" t="s">
        <v>1928</v>
      </c>
    </row>
    <row r="790" spans="1:9" ht="80.25" customHeight="1">
      <c r="B790" s="63">
        <v>1015</v>
      </c>
      <c r="C790" s="74">
        <v>1410051023885</v>
      </c>
      <c r="D790" s="74" t="e">
        <v>#N/A</v>
      </c>
      <c r="E790" s="81" t="s">
        <v>364</v>
      </c>
      <c r="F790" s="89" t="s">
        <v>368</v>
      </c>
      <c r="G790" s="90">
        <v>50</v>
      </c>
      <c r="H790" s="91" t="s">
        <v>1929</v>
      </c>
      <c r="I790" s="91" t="s">
        <v>1930</v>
      </c>
    </row>
    <row r="791" spans="1:9" ht="25.5" customHeight="1">
      <c r="B791" s="63">
        <v>1016</v>
      </c>
      <c r="C791" s="74">
        <v>1410051025336</v>
      </c>
      <c r="D791" s="74" t="e">
        <v>#N/A</v>
      </c>
      <c r="E791" s="81" t="s">
        <v>364</v>
      </c>
      <c r="F791" s="89" t="s">
        <v>368</v>
      </c>
      <c r="G791" s="90">
        <v>50</v>
      </c>
      <c r="H791" s="91" t="s">
        <v>1931</v>
      </c>
      <c r="I791" s="91" t="s">
        <v>1932</v>
      </c>
    </row>
    <row r="792" spans="1:9" ht="25.5" customHeight="1">
      <c r="B792" s="63">
        <v>1017</v>
      </c>
      <c r="C792" s="74">
        <v>1410051016756</v>
      </c>
      <c r="D792" s="74" t="e">
        <v>#N/A</v>
      </c>
      <c r="E792" s="81" t="s">
        <v>364</v>
      </c>
      <c r="F792" s="89" t="s">
        <v>368</v>
      </c>
      <c r="G792" s="90">
        <v>50</v>
      </c>
      <c r="H792" s="91" t="s">
        <v>1933</v>
      </c>
      <c r="I792" s="91" t="s">
        <v>1934</v>
      </c>
    </row>
    <row r="793" spans="1:9" ht="25.5" customHeight="1">
      <c r="B793" s="63">
        <v>1018</v>
      </c>
      <c r="C793" s="74">
        <v>1410051023620</v>
      </c>
      <c r="D793" s="74" t="e">
        <v>#N/A</v>
      </c>
      <c r="E793" s="81" t="s">
        <v>364</v>
      </c>
      <c r="F793" s="89" t="s">
        <v>368</v>
      </c>
      <c r="G793" s="90">
        <v>50</v>
      </c>
      <c r="H793" s="91" t="s">
        <v>1935</v>
      </c>
      <c r="I793" s="91" t="s">
        <v>1936</v>
      </c>
    </row>
    <row r="794" spans="1:9" ht="25.5" customHeight="1">
      <c r="B794" s="63">
        <v>1019</v>
      </c>
      <c r="C794" s="74">
        <v>1410051016772</v>
      </c>
      <c r="D794" s="74" t="e">
        <v>#N/A</v>
      </c>
      <c r="E794" s="81" t="s">
        <v>364</v>
      </c>
      <c r="F794" s="89" t="s">
        <v>368</v>
      </c>
      <c r="G794" s="90">
        <v>50</v>
      </c>
      <c r="H794" s="91" t="s">
        <v>1937</v>
      </c>
      <c r="I794" s="91" t="s">
        <v>1938</v>
      </c>
    </row>
    <row r="795" spans="1:9" ht="25.5" customHeight="1">
      <c r="A795" s="62">
        <v>13</v>
      </c>
      <c r="B795" s="63">
        <v>13</v>
      </c>
      <c r="C795" s="96">
        <v>1410051028579</v>
      </c>
      <c r="D795" s="74" t="e">
        <v>#N/A</v>
      </c>
      <c r="E795" s="81" t="s">
        <v>364</v>
      </c>
      <c r="F795" s="81" t="s">
        <v>362</v>
      </c>
      <c r="G795" s="82" t="e">
        <v>#N/A</v>
      </c>
      <c r="H795" s="83" t="s">
        <v>1939</v>
      </c>
      <c r="I795" s="83" t="s">
        <v>1940</v>
      </c>
    </row>
    <row r="796" spans="1:9" ht="25.5" customHeight="1">
      <c r="B796" s="63">
        <v>102</v>
      </c>
      <c r="C796" s="74">
        <v>1410051023802</v>
      </c>
      <c r="D796" s="74">
        <v>1</v>
      </c>
      <c r="E796" s="89" t="s">
        <v>374</v>
      </c>
      <c r="F796" s="89" t="s">
        <v>1651</v>
      </c>
      <c r="G796" s="90">
        <v>89</v>
      </c>
      <c r="H796" s="91" t="s">
        <v>1941</v>
      </c>
      <c r="I796" s="91" t="s">
        <v>1942</v>
      </c>
    </row>
    <row r="797" spans="1:9" ht="25.5" customHeight="1">
      <c r="B797" s="63">
        <v>103</v>
      </c>
      <c r="C797" s="74">
        <v>1410051020493</v>
      </c>
      <c r="D797" s="74">
        <v>1</v>
      </c>
      <c r="E797" s="89" t="s">
        <v>374</v>
      </c>
      <c r="F797" s="89" t="s">
        <v>1651</v>
      </c>
      <c r="G797" s="90">
        <v>89</v>
      </c>
      <c r="H797" s="91" t="s">
        <v>1943</v>
      </c>
      <c r="I797" s="91" t="s">
        <v>1944</v>
      </c>
    </row>
    <row r="798" spans="1:9" ht="25.5" customHeight="1">
      <c r="B798" s="63">
        <v>277</v>
      </c>
      <c r="C798" s="74">
        <v>1410051026292</v>
      </c>
      <c r="D798" s="74" t="e">
        <v>#N/A</v>
      </c>
      <c r="E798" s="81" t="s">
        <v>364</v>
      </c>
      <c r="F798" s="89" t="s">
        <v>362</v>
      </c>
      <c r="G798" s="90">
        <v>51</v>
      </c>
      <c r="H798" s="91" t="s">
        <v>1945</v>
      </c>
      <c r="I798" s="91" t="s">
        <v>1946</v>
      </c>
    </row>
    <row r="799" spans="1:9" ht="25.5" customHeight="1">
      <c r="B799" s="63">
        <v>278</v>
      </c>
      <c r="C799" s="74">
        <v>1410051027621</v>
      </c>
      <c r="D799" s="74" t="e">
        <v>#N/A</v>
      </c>
      <c r="E799" s="81" t="s">
        <v>364</v>
      </c>
      <c r="F799" s="89" t="s">
        <v>362</v>
      </c>
      <c r="G799" s="90">
        <v>51</v>
      </c>
      <c r="H799" s="91" t="s">
        <v>1947</v>
      </c>
      <c r="I799" s="91" t="s">
        <v>1948</v>
      </c>
    </row>
    <row r="800" spans="1:9" ht="25.5" customHeight="1">
      <c r="B800" s="63">
        <v>279</v>
      </c>
      <c r="C800" s="74">
        <v>1410051027613</v>
      </c>
      <c r="D800" s="74" t="e">
        <v>#N/A</v>
      </c>
      <c r="E800" s="81" t="s">
        <v>364</v>
      </c>
      <c r="F800" s="89" t="s">
        <v>362</v>
      </c>
      <c r="G800" s="90">
        <v>51</v>
      </c>
      <c r="H800" s="91" t="s">
        <v>1949</v>
      </c>
      <c r="I800" s="91" t="s">
        <v>1950</v>
      </c>
    </row>
    <row r="801" spans="2:9" ht="25.5" customHeight="1">
      <c r="B801" s="63">
        <v>280</v>
      </c>
      <c r="C801" s="74">
        <v>1410051027902</v>
      </c>
      <c r="D801" s="74" t="e">
        <v>#N/A</v>
      </c>
      <c r="E801" s="81" t="s">
        <v>364</v>
      </c>
      <c r="F801" s="89" t="s">
        <v>362</v>
      </c>
      <c r="G801" s="90">
        <v>51</v>
      </c>
      <c r="H801" s="91" t="s">
        <v>1951</v>
      </c>
      <c r="I801" s="91" t="s">
        <v>1952</v>
      </c>
    </row>
    <row r="802" spans="2:9" ht="25.5" customHeight="1">
      <c r="B802" s="63">
        <v>281</v>
      </c>
      <c r="C802" s="74">
        <v>1410051025963</v>
      </c>
      <c r="D802" s="74" t="e">
        <v>#N/A</v>
      </c>
      <c r="E802" s="81" t="s">
        <v>364</v>
      </c>
      <c r="F802" s="89" t="s">
        <v>362</v>
      </c>
      <c r="G802" s="90">
        <v>51</v>
      </c>
      <c r="H802" s="91" t="s">
        <v>1953</v>
      </c>
      <c r="I802" s="91" t="s">
        <v>1954</v>
      </c>
    </row>
    <row r="803" spans="2:9" ht="25.5" customHeight="1">
      <c r="B803" s="63">
        <v>282</v>
      </c>
      <c r="C803" s="74">
        <v>1410051026649</v>
      </c>
      <c r="D803" s="74" t="e">
        <v>#N/A</v>
      </c>
      <c r="E803" s="81" t="s">
        <v>364</v>
      </c>
      <c r="F803" s="89" t="s">
        <v>362</v>
      </c>
      <c r="G803" s="90">
        <v>51</v>
      </c>
      <c r="H803" s="91" t="s">
        <v>1955</v>
      </c>
      <c r="I803" s="91" t="s">
        <v>1956</v>
      </c>
    </row>
    <row r="804" spans="2:9" ht="25.5" customHeight="1">
      <c r="B804" s="63">
        <v>283</v>
      </c>
      <c r="C804" s="74">
        <v>1410051027498</v>
      </c>
      <c r="D804" s="74" t="e">
        <v>#N/A</v>
      </c>
      <c r="E804" s="81" t="s">
        <v>364</v>
      </c>
      <c r="F804" s="89" t="s">
        <v>362</v>
      </c>
      <c r="G804" s="90">
        <v>51</v>
      </c>
      <c r="H804" s="91" t="s">
        <v>1957</v>
      </c>
      <c r="I804" s="91" t="s">
        <v>1958</v>
      </c>
    </row>
    <row r="805" spans="2:9" ht="25.5" customHeight="1">
      <c r="B805" s="63">
        <v>284</v>
      </c>
      <c r="C805" s="74">
        <v>1410051026094</v>
      </c>
      <c r="D805" s="74" t="e">
        <v>#N/A</v>
      </c>
      <c r="E805" s="81" t="s">
        <v>364</v>
      </c>
      <c r="F805" s="89" t="s">
        <v>362</v>
      </c>
      <c r="G805" s="90">
        <v>51</v>
      </c>
      <c r="H805" s="91" t="s">
        <v>1959</v>
      </c>
      <c r="I805" s="91" t="s">
        <v>1960</v>
      </c>
    </row>
    <row r="806" spans="2:9" ht="25.5" customHeight="1">
      <c r="B806" s="63">
        <v>391</v>
      </c>
      <c r="C806" s="74">
        <v>1410051023711</v>
      </c>
      <c r="D806" s="74" t="e">
        <v>#N/A</v>
      </c>
      <c r="E806" s="81" t="s">
        <v>364</v>
      </c>
      <c r="F806" s="89" t="s">
        <v>444</v>
      </c>
      <c r="G806" s="90">
        <v>30</v>
      </c>
      <c r="H806" s="91" t="s">
        <v>1961</v>
      </c>
      <c r="I806" s="91" t="s">
        <v>1962</v>
      </c>
    </row>
    <row r="807" spans="2:9" ht="25.5" customHeight="1">
      <c r="B807" s="63">
        <v>392</v>
      </c>
      <c r="C807" s="74">
        <v>1410051027217</v>
      </c>
      <c r="D807" s="74" t="e">
        <v>#N/A</v>
      </c>
      <c r="E807" s="81" t="s">
        <v>364</v>
      </c>
      <c r="F807" s="89" t="s">
        <v>444</v>
      </c>
      <c r="G807" s="90">
        <v>30</v>
      </c>
      <c r="H807" s="91" t="s">
        <v>1963</v>
      </c>
      <c r="I807" s="91" t="s">
        <v>1964</v>
      </c>
    </row>
    <row r="808" spans="2:9" ht="25.5" customHeight="1">
      <c r="B808" s="63">
        <v>393</v>
      </c>
      <c r="C808" s="74">
        <v>1410051025922</v>
      </c>
      <c r="D808" s="74" t="e">
        <v>#N/A</v>
      </c>
      <c r="E808" s="81" t="s">
        <v>364</v>
      </c>
      <c r="F808" s="89" t="s">
        <v>444</v>
      </c>
      <c r="G808" s="90">
        <v>30</v>
      </c>
      <c r="H808" s="91" t="s">
        <v>1965</v>
      </c>
      <c r="I808" s="91" t="s">
        <v>1966</v>
      </c>
    </row>
    <row r="809" spans="2:9" ht="25.5" customHeight="1">
      <c r="B809" s="63">
        <v>394</v>
      </c>
      <c r="C809" s="74">
        <v>1410051026656</v>
      </c>
      <c r="D809" s="74" t="e">
        <v>#N/A</v>
      </c>
      <c r="E809" s="81" t="s">
        <v>364</v>
      </c>
      <c r="F809" s="89" t="s">
        <v>444</v>
      </c>
      <c r="G809" s="90">
        <v>30</v>
      </c>
      <c r="H809" s="91" t="s">
        <v>1967</v>
      </c>
      <c r="I809" s="91" t="s">
        <v>1968</v>
      </c>
    </row>
    <row r="810" spans="2:9" ht="25.5" customHeight="1">
      <c r="B810" s="63">
        <v>422</v>
      </c>
      <c r="C810" s="74">
        <v>1410051014124</v>
      </c>
      <c r="D810" s="74" t="e">
        <v>#N/A</v>
      </c>
      <c r="E810" s="81" t="s">
        <v>364</v>
      </c>
      <c r="F810" s="89" t="s">
        <v>362</v>
      </c>
      <c r="G810" s="90">
        <v>51</v>
      </c>
      <c r="H810" s="91" t="s">
        <v>1969</v>
      </c>
      <c r="I810" s="91" t="s">
        <v>1970</v>
      </c>
    </row>
    <row r="811" spans="2:9" ht="25.5" customHeight="1">
      <c r="B811" s="63">
        <v>423</v>
      </c>
      <c r="C811" s="74">
        <v>1410051016806</v>
      </c>
      <c r="D811" s="74" t="e">
        <v>#N/A</v>
      </c>
      <c r="E811" s="81" t="s">
        <v>364</v>
      </c>
      <c r="F811" s="89" t="s">
        <v>362</v>
      </c>
      <c r="G811" s="90">
        <v>51</v>
      </c>
      <c r="H811" s="91" t="s">
        <v>1971</v>
      </c>
      <c r="I811" s="91" t="s">
        <v>1972</v>
      </c>
    </row>
    <row r="812" spans="2:9" ht="25.5" customHeight="1">
      <c r="B812" s="63">
        <v>424</v>
      </c>
      <c r="C812" s="74">
        <v>1410051018133</v>
      </c>
      <c r="D812" s="74" t="e">
        <v>#N/A</v>
      </c>
      <c r="E812" s="81" t="s">
        <v>364</v>
      </c>
      <c r="F812" s="89" t="s">
        <v>362</v>
      </c>
      <c r="G812" s="90">
        <v>51</v>
      </c>
      <c r="H812" s="91" t="s">
        <v>1973</v>
      </c>
      <c r="I812" s="91" t="s">
        <v>1974</v>
      </c>
    </row>
    <row r="813" spans="2:9" ht="25.5" customHeight="1">
      <c r="B813" s="63">
        <v>425</v>
      </c>
      <c r="C813" s="74">
        <v>1410051016814</v>
      </c>
      <c r="D813" s="74" t="e">
        <v>#N/A</v>
      </c>
      <c r="E813" s="81" t="s">
        <v>364</v>
      </c>
      <c r="F813" s="89" t="s">
        <v>362</v>
      </c>
      <c r="G813" s="90">
        <v>51</v>
      </c>
      <c r="H813" s="91" t="s">
        <v>1975</v>
      </c>
      <c r="I813" s="91" t="s">
        <v>1976</v>
      </c>
    </row>
    <row r="814" spans="2:9" ht="25.5" customHeight="1">
      <c r="B814" s="63">
        <v>426</v>
      </c>
      <c r="C814" s="74">
        <v>1410051024370</v>
      </c>
      <c r="D814" s="74" t="e">
        <v>#N/A</v>
      </c>
      <c r="E814" s="81" t="s">
        <v>364</v>
      </c>
      <c r="F814" s="89" t="s">
        <v>362</v>
      </c>
      <c r="G814" s="90">
        <v>51</v>
      </c>
      <c r="H814" s="91" t="s">
        <v>1977</v>
      </c>
      <c r="I814" s="91" t="s">
        <v>1978</v>
      </c>
    </row>
    <row r="815" spans="2:9" ht="25.5" customHeight="1">
      <c r="B815" s="63">
        <v>427</v>
      </c>
      <c r="C815" s="74">
        <v>1410051016830</v>
      </c>
      <c r="D815" s="74" t="e">
        <v>#N/A</v>
      </c>
      <c r="E815" s="81" t="s">
        <v>364</v>
      </c>
      <c r="F815" s="89" t="s">
        <v>362</v>
      </c>
      <c r="G815" s="90">
        <v>51</v>
      </c>
      <c r="H815" s="91" t="s">
        <v>1979</v>
      </c>
      <c r="I815" s="91" t="s">
        <v>1980</v>
      </c>
    </row>
    <row r="816" spans="2:9" ht="25.5" customHeight="1">
      <c r="B816" s="63">
        <v>428</v>
      </c>
      <c r="C816" s="74">
        <v>1410051015451</v>
      </c>
      <c r="D816" s="74" t="e">
        <v>#N/A</v>
      </c>
      <c r="E816" s="81" t="s">
        <v>364</v>
      </c>
      <c r="F816" s="89" t="s">
        <v>362</v>
      </c>
      <c r="G816" s="90">
        <v>51</v>
      </c>
      <c r="H816" s="91" t="s">
        <v>1981</v>
      </c>
      <c r="I816" s="91" t="s">
        <v>1982</v>
      </c>
    </row>
    <row r="817" spans="2:9" ht="25.5" customHeight="1">
      <c r="B817" s="63">
        <v>429</v>
      </c>
      <c r="C817" s="74">
        <v>1410051023968</v>
      </c>
      <c r="D817" s="74" t="e">
        <v>#N/A</v>
      </c>
      <c r="E817" s="81" t="s">
        <v>364</v>
      </c>
      <c r="F817" s="89" t="s">
        <v>362</v>
      </c>
      <c r="G817" s="90">
        <v>51</v>
      </c>
      <c r="H817" s="91" t="s">
        <v>1983</v>
      </c>
      <c r="I817" s="91" t="s">
        <v>1984</v>
      </c>
    </row>
    <row r="818" spans="2:9" ht="25.5" customHeight="1">
      <c r="B818" s="63">
        <v>430</v>
      </c>
      <c r="C818" s="74">
        <v>1410051019263</v>
      </c>
      <c r="D818" s="74" t="e">
        <v>#N/A</v>
      </c>
      <c r="E818" s="81" t="s">
        <v>364</v>
      </c>
      <c r="F818" s="89" t="s">
        <v>362</v>
      </c>
      <c r="G818" s="90">
        <v>51</v>
      </c>
      <c r="H818" s="91" t="s">
        <v>1985</v>
      </c>
      <c r="I818" s="91" t="s">
        <v>1986</v>
      </c>
    </row>
    <row r="819" spans="2:9" ht="25.5" customHeight="1">
      <c r="B819" s="63">
        <v>431</v>
      </c>
      <c r="C819" s="74">
        <v>1410051014132</v>
      </c>
      <c r="D819" s="74" t="e">
        <v>#N/A</v>
      </c>
      <c r="E819" s="81" t="s">
        <v>364</v>
      </c>
      <c r="F819" s="89" t="s">
        <v>362</v>
      </c>
      <c r="G819" s="90">
        <v>51</v>
      </c>
      <c r="H819" s="91" t="s">
        <v>1987</v>
      </c>
      <c r="I819" s="91" t="s">
        <v>1988</v>
      </c>
    </row>
    <row r="820" spans="2:9" ht="25.5" customHeight="1">
      <c r="B820" s="63">
        <v>432</v>
      </c>
      <c r="C820" s="74">
        <v>1410051014140</v>
      </c>
      <c r="D820" s="74" t="e">
        <v>#N/A</v>
      </c>
      <c r="E820" s="81" t="s">
        <v>364</v>
      </c>
      <c r="F820" s="89" t="s">
        <v>362</v>
      </c>
      <c r="G820" s="90">
        <v>51</v>
      </c>
      <c r="H820" s="91" t="s">
        <v>1989</v>
      </c>
      <c r="I820" s="91" t="s">
        <v>1990</v>
      </c>
    </row>
    <row r="821" spans="2:9" ht="25.5" customHeight="1">
      <c r="B821" s="63">
        <v>433</v>
      </c>
      <c r="C821" s="74">
        <v>1410051016871</v>
      </c>
      <c r="D821" s="74" t="e">
        <v>#N/A</v>
      </c>
      <c r="E821" s="81" t="s">
        <v>364</v>
      </c>
      <c r="F821" s="89" t="s">
        <v>362</v>
      </c>
      <c r="G821" s="90">
        <v>51</v>
      </c>
      <c r="H821" s="91" t="s">
        <v>1991</v>
      </c>
      <c r="I821" s="91" t="s">
        <v>1992</v>
      </c>
    </row>
    <row r="822" spans="2:9" ht="25.5" customHeight="1">
      <c r="B822" s="63">
        <v>434</v>
      </c>
      <c r="C822" s="74">
        <v>1410051024800</v>
      </c>
      <c r="D822" s="74" t="e">
        <v>#N/A</v>
      </c>
      <c r="E822" s="81" t="s">
        <v>364</v>
      </c>
      <c r="F822" s="89" t="s">
        <v>362</v>
      </c>
      <c r="G822" s="90">
        <v>51</v>
      </c>
      <c r="H822" s="91" t="s">
        <v>1993</v>
      </c>
      <c r="I822" s="91" t="s">
        <v>1994</v>
      </c>
    </row>
    <row r="823" spans="2:9" ht="25.5" customHeight="1">
      <c r="B823" s="63">
        <v>435</v>
      </c>
      <c r="C823" s="74">
        <v>1410051016848</v>
      </c>
      <c r="D823" s="74" t="e">
        <v>#N/A</v>
      </c>
      <c r="E823" s="81" t="s">
        <v>364</v>
      </c>
      <c r="F823" s="89" t="s">
        <v>362</v>
      </c>
      <c r="G823" s="90">
        <v>51</v>
      </c>
      <c r="H823" s="91" t="s">
        <v>1995</v>
      </c>
      <c r="I823" s="91" t="s">
        <v>1996</v>
      </c>
    </row>
    <row r="824" spans="2:9" ht="25.5" customHeight="1">
      <c r="B824" s="63">
        <v>436</v>
      </c>
      <c r="C824" s="74">
        <v>1410051014157</v>
      </c>
      <c r="D824" s="74" t="e">
        <v>#N/A</v>
      </c>
      <c r="E824" s="81" t="s">
        <v>364</v>
      </c>
      <c r="F824" s="89" t="s">
        <v>362</v>
      </c>
      <c r="G824" s="90">
        <v>51</v>
      </c>
      <c r="H824" s="91" t="s">
        <v>1997</v>
      </c>
      <c r="I824" s="91" t="s">
        <v>1998</v>
      </c>
    </row>
    <row r="825" spans="2:9" ht="25.5" customHeight="1">
      <c r="B825" s="63">
        <v>437</v>
      </c>
      <c r="C825" s="74">
        <v>1410051014165</v>
      </c>
      <c r="D825" s="74" t="e">
        <v>#N/A</v>
      </c>
      <c r="E825" s="81" t="s">
        <v>364</v>
      </c>
      <c r="F825" s="89" t="s">
        <v>362</v>
      </c>
      <c r="G825" s="90">
        <v>51</v>
      </c>
      <c r="H825" s="91" t="s">
        <v>1999</v>
      </c>
      <c r="I825" s="91" t="s">
        <v>2000</v>
      </c>
    </row>
    <row r="826" spans="2:9" ht="25.5" customHeight="1">
      <c r="B826" s="63">
        <v>438</v>
      </c>
      <c r="C826" s="74">
        <v>1410051016897</v>
      </c>
      <c r="D826" s="74" t="e">
        <v>#N/A</v>
      </c>
      <c r="E826" s="81" t="s">
        <v>364</v>
      </c>
      <c r="F826" s="89" t="s">
        <v>362</v>
      </c>
      <c r="G826" s="90">
        <v>51</v>
      </c>
      <c r="H826" s="91" t="s">
        <v>2001</v>
      </c>
      <c r="I826" s="91" t="s">
        <v>2002</v>
      </c>
    </row>
    <row r="827" spans="2:9" ht="25.5" customHeight="1">
      <c r="B827" s="63">
        <v>439</v>
      </c>
      <c r="C827" s="74">
        <v>1410051016855</v>
      </c>
      <c r="D827" s="74" t="e">
        <v>#N/A</v>
      </c>
      <c r="E827" s="81" t="s">
        <v>364</v>
      </c>
      <c r="F827" s="89" t="s">
        <v>362</v>
      </c>
      <c r="G827" s="90">
        <v>51</v>
      </c>
      <c r="H827" s="91" t="s">
        <v>2003</v>
      </c>
      <c r="I827" s="91" t="s">
        <v>2004</v>
      </c>
    </row>
    <row r="828" spans="2:9" ht="25.5" customHeight="1">
      <c r="B828" s="63">
        <v>440</v>
      </c>
      <c r="C828" s="74">
        <v>1410051019602</v>
      </c>
      <c r="D828" s="74" t="e">
        <v>#N/A</v>
      </c>
      <c r="E828" s="81" t="s">
        <v>364</v>
      </c>
      <c r="F828" s="89" t="s">
        <v>362</v>
      </c>
      <c r="G828" s="90">
        <v>51</v>
      </c>
      <c r="H828" s="91" t="s">
        <v>2005</v>
      </c>
      <c r="I828" s="91" t="s">
        <v>2006</v>
      </c>
    </row>
    <row r="829" spans="2:9" ht="25.5" customHeight="1">
      <c r="B829" s="63">
        <v>441</v>
      </c>
      <c r="C829" s="74">
        <v>1410051018141</v>
      </c>
      <c r="D829" s="74" t="e">
        <v>#N/A</v>
      </c>
      <c r="E829" s="81" t="s">
        <v>364</v>
      </c>
      <c r="F829" s="89" t="s">
        <v>362</v>
      </c>
      <c r="G829" s="90">
        <v>51</v>
      </c>
      <c r="H829" s="91" t="s">
        <v>2007</v>
      </c>
      <c r="I829" s="91" t="s">
        <v>2008</v>
      </c>
    </row>
    <row r="830" spans="2:9" ht="25.5" customHeight="1">
      <c r="B830" s="63">
        <v>442</v>
      </c>
      <c r="C830" s="74">
        <v>1410051014173</v>
      </c>
      <c r="D830" s="74" t="e">
        <v>#N/A</v>
      </c>
      <c r="E830" s="81" t="s">
        <v>364</v>
      </c>
      <c r="F830" s="89" t="s">
        <v>362</v>
      </c>
      <c r="G830" s="90">
        <v>51</v>
      </c>
      <c r="H830" s="91" t="s">
        <v>2009</v>
      </c>
      <c r="I830" s="91" t="s">
        <v>2010</v>
      </c>
    </row>
    <row r="831" spans="2:9" ht="25.5" customHeight="1">
      <c r="B831" s="63">
        <v>443</v>
      </c>
      <c r="C831" s="74">
        <v>1410051016889</v>
      </c>
      <c r="D831" s="74" t="e">
        <v>#N/A</v>
      </c>
      <c r="E831" s="81" t="s">
        <v>364</v>
      </c>
      <c r="F831" s="89" t="s">
        <v>362</v>
      </c>
      <c r="G831" s="90">
        <v>51</v>
      </c>
      <c r="H831" s="91" t="s">
        <v>2011</v>
      </c>
      <c r="I831" s="91" t="s">
        <v>2012</v>
      </c>
    </row>
    <row r="832" spans="2:9" ht="25.5" customHeight="1">
      <c r="B832" s="63">
        <v>444</v>
      </c>
      <c r="C832" s="74">
        <v>1410051016863</v>
      </c>
      <c r="D832" s="74" t="e">
        <v>#N/A</v>
      </c>
      <c r="E832" s="81" t="s">
        <v>364</v>
      </c>
      <c r="F832" s="89" t="s">
        <v>362</v>
      </c>
      <c r="G832" s="90">
        <v>51</v>
      </c>
      <c r="H832" s="91" t="s">
        <v>2013</v>
      </c>
      <c r="I832" s="91" t="s">
        <v>2014</v>
      </c>
    </row>
    <row r="833" spans="2:9" ht="25.5" customHeight="1">
      <c r="B833" s="63">
        <v>445</v>
      </c>
      <c r="C833" s="74">
        <v>1410051020451</v>
      </c>
      <c r="D833" s="74" t="e">
        <v>#N/A</v>
      </c>
      <c r="E833" s="81" t="s">
        <v>364</v>
      </c>
      <c r="F833" s="89" t="s">
        <v>362</v>
      </c>
      <c r="G833" s="90">
        <v>51</v>
      </c>
      <c r="H833" s="91" t="s">
        <v>2015</v>
      </c>
      <c r="I833" s="91" t="s">
        <v>2016</v>
      </c>
    </row>
    <row r="834" spans="2:9" ht="25.5" customHeight="1">
      <c r="B834" s="63">
        <v>446</v>
      </c>
      <c r="C834" s="74">
        <v>1410051015188</v>
      </c>
      <c r="D834" s="74" t="e">
        <v>#N/A</v>
      </c>
      <c r="E834" s="81" t="s">
        <v>364</v>
      </c>
      <c r="F834" s="89" t="s">
        <v>362</v>
      </c>
      <c r="G834" s="90">
        <v>51</v>
      </c>
      <c r="H834" s="91" t="s">
        <v>2017</v>
      </c>
      <c r="I834" s="91" t="s">
        <v>2018</v>
      </c>
    </row>
    <row r="835" spans="2:9" ht="25.5" customHeight="1">
      <c r="B835" s="63">
        <v>447</v>
      </c>
      <c r="C835" s="74">
        <v>1410051015428</v>
      </c>
      <c r="D835" s="74" t="e">
        <v>#N/A</v>
      </c>
      <c r="E835" s="81" t="s">
        <v>364</v>
      </c>
      <c r="F835" s="89" t="s">
        <v>362</v>
      </c>
      <c r="G835" s="90">
        <v>51</v>
      </c>
      <c r="H835" s="91" t="s">
        <v>2019</v>
      </c>
      <c r="I835" s="91" t="s">
        <v>2020</v>
      </c>
    </row>
    <row r="836" spans="2:9" ht="25.5" customHeight="1">
      <c r="B836" s="63">
        <v>448</v>
      </c>
      <c r="C836" s="74">
        <v>1410051015436</v>
      </c>
      <c r="D836" s="74" t="e">
        <v>#N/A</v>
      </c>
      <c r="E836" s="81" t="s">
        <v>364</v>
      </c>
      <c r="F836" s="89" t="s">
        <v>362</v>
      </c>
      <c r="G836" s="90">
        <v>51</v>
      </c>
      <c r="H836" s="91" t="s">
        <v>2021</v>
      </c>
      <c r="I836" s="91" t="s">
        <v>2022</v>
      </c>
    </row>
    <row r="837" spans="2:9" ht="25.5" customHeight="1">
      <c r="B837" s="63">
        <v>449</v>
      </c>
      <c r="C837" s="74">
        <v>1410051024636</v>
      </c>
      <c r="D837" s="74" t="e">
        <v>#N/A</v>
      </c>
      <c r="E837" s="81" t="s">
        <v>364</v>
      </c>
      <c r="F837" s="89" t="s">
        <v>362</v>
      </c>
      <c r="G837" s="90">
        <v>51</v>
      </c>
      <c r="H837" s="91" t="s">
        <v>2023</v>
      </c>
      <c r="I837" s="91" t="s">
        <v>2024</v>
      </c>
    </row>
    <row r="838" spans="2:9" ht="25.5" customHeight="1">
      <c r="B838" s="63">
        <v>450</v>
      </c>
      <c r="C838" s="74">
        <v>1410051014181</v>
      </c>
      <c r="D838" s="74" t="e">
        <v>#N/A</v>
      </c>
      <c r="E838" s="81" t="s">
        <v>364</v>
      </c>
      <c r="F838" s="89" t="s">
        <v>362</v>
      </c>
      <c r="G838" s="90">
        <v>51</v>
      </c>
      <c r="H838" s="91" t="s">
        <v>2025</v>
      </c>
      <c r="I838" s="91" t="s">
        <v>2026</v>
      </c>
    </row>
    <row r="839" spans="2:9" ht="25.5" customHeight="1">
      <c r="B839" s="63">
        <v>451</v>
      </c>
      <c r="C839" s="74">
        <v>1410051014199</v>
      </c>
      <c r="D839" s="74" t="e">
        <v>#N/A</v>
      </c>
      <c r="E839" s="81" t="s">
        <v>364</v>
      </c>
      <c r="F839" s="89" t="s">
        <v>362</v>
      </c>
      <c r="G839" s="90">
        <v>51</v>
      </c>
      <c r="H839" s="91" t="s">
        <v>2027</v>
      </c>
      <c r="I839" s="91" t="s">
        <v>2028</v>
      </c>
    </row>
    <row r="840" spans="2:9" ht="25.5" customHeight="1">
      <c r="B840" s="63">
        <v>452</v>
      </c>
      <c r="C840" s="74">
        <v>1410051015444</v>
      </c>
      <c r="D840" s="74" t="e">
        <v>#N/A</v>
      </c>
      <c r="E840" s="81" t="s">
        <v>364</v>
      </c>
      <c r="F840" s="89" t="s">
        <v>362</v>
      </c>
      <c r="G840" s="90">
        <v>51</v>
      </c>
      <c r="H840" s="91" t="s">
        <v>2029</v>
      </c>
      <c r="I840" s="91" t="s">
        <v>2030</v>
      </c>
    </row>
    <row r="841" spans="2:9" ht="25.5" customHeight="1">
      <c r="B841" s="63">
        <v>453</v>
      </c>
      <c r="C841" s="74">
        <v>1410051014835</v>
      </c>
      <c r="D841" s="74" t="e">
        <v>#N/A</v>
      </c>
      <c r="E841" s="81" t="s">
        <v>364</v>
      </c>
      <c r="F841" s="89" t="s">
        <v>362</v>
      </c>
      <c r="G841" s="90">
        <v>51</v>
      </c>
      <c r="H841" s="91" t="s">
        <v>2031</v>
      </c>
      <c r="I841" s="91" t="s">
        <v>2032</v>
      </c>
    </row>
    <row r="842" spans="2:9" ht="25.5" customHeight="1">
      <c r="B842" s="63">
        <v>840</v>
      </c>
      <c r="C842" s="74">
        <v>1410051016418</v>
      </c>
      <c r="D842" s="74" t="e">
        <v>#N/A</v>
      </c>
      <c r="E842" s="81" t="s">
        <v>364</v>
      </c>
      <c r="F842" s="89" t="s">
        <v>444</v>
      </c>
      <c r="G842" s="90">
        <v>30</v>
      </c>
      <c r="H842" s="91" t="s">
        <v>2033</v>
      </c>
      <c r="I842" s="91" t="s">
        <v>2034</v>
      </c>
    </row>
    <row r="843" spans="2:9" ht="25.5" customHeight="1">
      <c r="B843" s="63">
        <v>841</v>
      </c>
      <c r="C843" s="74">
        <v>1410051019321</v>
      </c>
      <c r="D843" s="74" t="e">
        <v>#N/A</v>
      </c>
      <c r="E843" s="81" t="s">
        <v>364</v>
      </c>
      <c r="F843" s="89" t="s">
        <v>444</v>
      </c>
      <c r="G843" s="90">
        <v>30</v>
      </c>
      <c r="H843" s="91" t="s">
        <v>2035</v>
      </c>
      <c r="I843" s="91" t="s">
        <v>2036</v>
      </c>
    </row>
    <row r="844" spans="2:9" ht="25.5" customHeight="1">
      <c r="B844" s="63">
        <v>842</v>
      </c>
      <c r="C844" s="74">
        <v>1410051016426</v>
      </c>
      <c r="D844" s="74" t="e">
        <v>#N/A</v>
      </c>
      <c r="E844" s="81" t="s">
        <v>364</v>
      </c>
      <c r="F844" s="89" t="s">
        <v>444</v>
      </c>
      <c r="G844" s="90">
        <v>30</v>
      </c>
      <c r="H844" s="91" t="s">
        <v>2037</v>
      </c>
      <c r="I844" s="91" t="s">
        <v>2038</v>
      </c>
    </row>
    <row r="845" spans="2:9" ht="25.5" customHeight="1">
      <c r="B845" s="63">
        <v>843</v>
      </c>
      <c r="C845" s="74">
        <v>1410051013910</v>
      </c>
      <c r="D845" s="74" t="e">
        <v>#N/A</v>
      </c>
      <c r="E845" s="81" t="s">
        <v>364</v>
      </c>
      <c r="F845" s="89" t="s">
        <v>444</v>
      </c>
      <c r="G845" s="90">
        <v>30</v>
      </c>
      <c r="H845" s="91" t="s">
        <v>2039</v>
      </c>
      <c r="I845" s="91" t="s">
        <v>2040</v>
      </c>
    </row>
    <row r="846" spans="2:9" ht="25.5" customHeight="1">
      <c r="B846" s="63">
        <v>844</v>
      </c>
      <c r="C846" s="74">
        <v>1410051023604</v>
      </c>
      <c r="D846" s="74" t="e">
        <v>#N/A</v>
      </c>
      <c r="E846" s="81" t="s">
        <v>364</v>
      </c>
      <c r="F846" s="89" t="s">
        <v>444</v>
      </c>
      <c r="G846" s="90">
        <v>30</v>
      </c>
      <c r="H846" s="91" t="s">
        <v>2041</v>
      </c>
      <c r="I846" s="91" t="s">
        <v>2042</v>
      </c>
    </row>
    <row r="847" spans="2:9" ht="49.5" customHeight="1">
      <c r="B847" s="63">
        <v>845</v>
      </c>
      <c r="C847" s="74">
        <v>1410051016434</v>
      </c>
      <c r="D847" s="74" t="e">
        <v>#N/A</v>
      </c>
      <c r="E847" s="81" t="s">
        <v>364</v>
      </c>
      <c r="F847" s="89" t="s">
        <v>444</v>
      </c>
      <c r="G847" s="90">
        <v>30</v>
      </c>
      <c r="H847" s="91" t="s">
        <v>2043</v>
      </c>
      <c r="I847" s="91" t="s">
        <v>2044</v>
      </c>
    </row>
    <row r="848" spans="2:9" ht="38.25" customHeight="1">
      <c r="B848" s="63">
        <v>846</v>
      </c>
      <c r="C848" s="74">
        <v>1410051013928</v>
      </c>
      <c r="D848" s="74" t="e">
        <v>#N/A</v>
      </c>
      <c r="E848" s="81" t="s">
        <v>364</v>
      </c>
      <c r="F848" s="89" t="s">
        <v>444</v>
      </c>
      <c r="G848" s="90">
        <v>30</v>
      </c>
      <c r="H848" s="91" t="s">
        <v>2045</v>
      </c>
      <c r="I848" s="91" t="s">
        <v>2046</v>
      </c>
    </row>
    <row r="849" spans="2:9" ht="25.5" customHeight="1">
      <c r="B849" s="63">
        <v>847</v>
      </c>
      <c r="C849" s="74">
        <v>1410051013936</v>
      </c>
      <c r="D849" s="74" t="e">
        <v>#N/A</v>
      </c>
      <c r="E849" s="81" t="s">
        <v>364</v>
      </c>
      <c r="F849" s="89" t="s">
        <v>444</v>
      </c>
      <c r="G849" s="90">
        <v>30</v>
      </c>
      <c r="H849" s="91" t="s">
        <v>2047</v>
      </c>
      <c r="I849" s="91" t="s">
        <v>2048</v>
      </c>
    </row>
    <row r="850" spans="2:9" ht="25.5" customHeight="1">
      <c r="B850" s="63">
        <v>848</v>
      </c>
      <c r="C850" s="74">
        <v>1410051024545</v>
      </c>
      <c r="D850" s="74" t="e">
        <v>#N/A</v>
      </c>
      <c r="E850" s="81" t="s">
        <v>364</v>
      </c>
      <c r="F850" s="89" t="s">
        <v>444</v>
      </c>
      <c r="G850" s="90">
        <v>30</v>
      </c>
      <c r="H850" s="91" t="s">
        <v>2049</v>
      </c>
      <c r="I850" s="91" t="s">
        <v>2050</v>
      </c>
    </row>
    <row r="851" spans="2:9" ht="25.5" customHeight="1">
      <c r="B851" s="63">
        <v>849</v>
      </c>
      <c r="C851" s="74">
        <v>1410051024552</v>
      </c>
      <c r="D851" s="74" t="e">
        <v>#N/A</v>
      </c>
      <c r="E851" s="81" t="s">
        <v>364</v>
      </c>
      <c r="F851" s="89" t="s">
        <v>444</v>
      </c>
      <c r="G851" s="90">
        <v>30</v>
      </c>
      <c r="H851" s="91" t="s">
        <v>2051</v>
      </c>
      <c r="I851" s="91" t="s">
        <v>2052</v>
      </c>
    </row>
    <row r="852" spans="2:9" ht="25.5" customHeight="1">
      <c r="B852" s="62"/>
      <c r="C852" s="74">
        <v>1410051017754</v>
      </c>
      <c r="D852" s="74" t="e">
        <v>#N/A</v>
      </c>
      <c r="E852" s="81" t="s">
        <v>364</v>
      </c>
      <c r="F852" s="89" t="s">
        <v>1656</v>
      </c>
      <c r="G852" s="90">
        <v>88</v>
      </c>
      <c r="H852" s="91" t="s">
        <v>2053</v>
      </c>
      <c r="I852" s="91"/>
    </row>
    <row r="853" spans="2:9" ht="36" customHeight="1">
      <c r="B853" s="63">
        <v>850</v>
      </c>
      <c r="C853" s="74">
        <v>1410051016442</v>
      </c>
      <c r="D853" s="74" t="e">
        <v>#N/A</v>
      </c>
      <c r="E853" s="81" t="s">
        <v>364</v>
      </c>
      <c r="F853" s="89" t="s">
        <v>444</v>
      </c>
      <c r="G853" s="90">
        <v>30</v>
      </c>
      <c r="H853" s="91" t="s">
        <v>2054</v>
      </c>
      <c r="I853" s="91" t="s">
        <v>2055</v>
      </c>
    </row>
    <row r="854" spans="2:9" ht="25.5" customHeight="1">
      <c r="B854" s="63">
        <v>851</v>
      </c>
      <c r="C854" s="74">
        <v>1410051016459</v>
      </c>
      <c r="D854" s="74" t="e">
        <v>#N/A</v>
      </c>
      <c r="E854" s="81" t="s">
        <v>364</v>
      </c>
      <c r="F854" s="89" t="s">
        <v>444</v>
      </c>
      <c r="G854" s="90">
        <v>30</v>
      </c>
      <c r="H854" s="91" t="s">
        <v>2056</v>
      </c>
      <c r="I854" s="91" t="s">
        <v>2057</v>
      </c>
    </row>
    <row r="855" spans="2:9" ht="38.25" customHeight="1">
      <c r="B855" s="63">
        <v>852</v>
      </c>
      <c r="C855" s="74">
        <v>1410051015360</v>
      </c>
      <c r="D855" s="74" t="e">
        <v>#N/A</v>
      </c>
      <c r="E855" s="81" t="s">
        <v>364</v>
      </c>
      <c r="F855" s="89" t="s">
        <v>444</v>
      </c>
      <c r="G855" s="90">
        <v>30</v>
      </c>
      <c r="H855" s="91" t="s">
        <v>2058</v>
      </c>
      <c r="I855" s="91" t="s">
        <v>2059</v>
      </c>
    </row>
    <row r="856" spans="2:9" ht="25.5" customHeight="1">
      <c r="B856" s="63">
        <v>853</v>
      </c>
      <c r="C856" s="74">
        <v>1410051016467</v>
      </c>
      <c r="D856" s="74" t="e">
        <v>#N/A</v>
      </c>
      <c r="E856" s="81" t="s">
        <v>364</v>
      </c>
      <c r="F856" s="89" t="s">
        <v>444</v>
      </c>
      <c r="G856" s="90">
        <v>30</v>
      </c>
      <c r="H856" s="91" t="s">
        <v>2060</v>
      </c>
      <c r="I856" s="91" t="s">
        <v>2061</v>
      </c>
    </row>
    <row r="857" spans="2:9" ht="25.5" customHeight="1">
      <c r="B857" s="63">
        <v>854</v>
      </c>
      <c r="C857" s="74">
        <v>1410051016475</v>
      </c>
      <c r="D857" s="74" t="e">
        <v>#N/A</v>
      </c>
      <c r="E857" s="81" t="s">
        <v>364</v>
      </c>
      <c r="F857" s="89" t="s">
        <v>444</v>
      </c>
      <c r="G857" s="90">
        <v>30</v>
      </c>
      <c r="H857" s="91" t="s">
        <v>2062</v>
      </c>
      <c r="I857" s="91" t="s">
        <v>2063</v>
      </c>
    </row>
    <row r="858" spans="2:9" ht="25.5" customHeight="1">
      <c r="B858" s="63">
        <v>855</v>
      </c>
      <c r="C858" s="74">
        <v>1410051016491</v>
      </c>
      <c r="D858" s="74" t="e">
        <v>#N/A</v>
      </c>
      <c r="E858" s="81" t="s">
        <v>364</v>
      </c>
      <c r="F858" s="89" t="s">
        <v>444</v>
      </c>
      <c r="G858" s="90">
        <v>30</v>
      </c>
      <c r="H858" s="91" t="s">
        <v>2064</v>
      </c>
      <c r="I858" s="91" t="s">
        <v>2065</v>
      </c>
    </row>
    <row r="859" spans="2:9" ht="25.5" customHeight="1">
      <c r="B859" s="63">
        <v>856</v>
      </c>
      <c r="C859" s="74">
        <v>1410051024925</v>
      </c>
      <c r="D859" s="74" t="e">
        <v>#N/A</v>
      </c>
      <c r="E859" s="81" t="s">
        <v>364</v>
      </c>
      <c r="F859" s="89" t="s">
        <v>444</v>
      </c>
      <c r="G859" s="90">
        <v>30</v>
      </c>
      <c r="H859" s="91" t="s">
        <v>2066</v>
      </c>
      <c r="I859" s="91" t="s">
        <v>2067</v>
      </c>
    </row>
    <row r="860" spans="2:9" ht="25.5" customHeight="1">
      <c r="B860" s="63">
        <v>857</v>
      </c>
      <c r="C860" s="74">
        <v>1410051024180</v>
      </c>
      <c r="D860" s="74" t="e">
        <v>#N/A</v>
      </c>
      <c r="E860" s="81" t="s">
        <v>364</v>
      </c>
      <c r="F860" s="89" t="s">
        <v>444</v>
      </c>
      <c r="G860" s="90">
        <v>30</v>
      </c>
      <c r="H860" s="91" t="s">
        <v>2068</v>
      </c>
      <c r="I860" s="91" t="s">
        <v>2069</v>
      </c>
    </row>
    <row r="861" spans="2:9" ht="25.5" customHeight="1">
      <c r="B861" s="63">
        <v>858</v>
      </c>
      <c r="C861" s="74">
        <v>1410051018588</v>
      </c>
      <c r="D861" s="74" t="e">
        <v>#N/A</v>
      </c>
      <c r="E861" s="81" t="s">
        <v>364</v>
      </c>
      <c r="F861" s="89" t="s">
        <v>444</v>
      </c>
      <c r="G861" s="90">
        <v>30</v>
      </c>
      <c r="H861" s="91" t="s">
        <v>2070</v>
      </c>
      <c r="I861" s="91" t="s">
        <v>2071</v>
      </c>
    </row>
    <row r="862" spans="2:9" ht="25.5" customHeight="1">
      <c r="B862" s="63">
        <v>859</v>
      </c>
      <c r="C862" s="74">
        <v>1410051016483</v>
      </c>
      <c r="D862" s="74" t="e">
        <v>#N/A</v>
      </c>
      <c r="E862" s="81" t="s">
        <v>364</v>
      </c>
      <c r="F862" s="89" t="s">
        <v>444</v>
      </c>
      <c r="G862" s="90">
        <v>30</v>
      </c>
      <c r="H862" s="91" t="s">
        <v>2072</v>
      </c>
      <c r="I862" s="91" t="s">
        <v>2073</v>
      </c>
    </row>
    <row r="863" spans="2:9" ht="25.5" customHeight="1">
      <c r="B863" s="63">
        <v>860</v>
      </c>
      <c r="C863" s="74">
        <v>1410051018042</v>
      </c>
      <c r="D863" s="74" t="e">
        <v>#N/A</v>
      </c>
      <c r="E863" s="81" t="s">
        <v>364</v>
      </c>
      <c r="F863" s="89" t="s">
        <v>444</v>
      </c>
      <c r="G863" s="90">
        <v>30</v>
      </c>
      <c r="H863" s="91" t="s">
        <v>2074</v>
      </c>
      <c r="I863" s="91" t="s">
        <v>2075</v>
      </c>
    </row>
    <row r="864" spans="2:9" ht="25.5" customHeight="1">
      <c r="B864" s="63">
        <v>861</v>
      </c>
      <c r="C864" s="74">
        <v>1410051019891</v>
      </c>
      <c r="D864" s="74" t="e">
        <v>#N/A</v>
      </c>
      <c r="E864" s="81" t="s">
        <v>364</v>
      </c>
      <c r="F864" s="89" t="s">
        <v>444</v>
      </c>
      <c r="G864" s="90">
        <v>30</v>
      </c>
      <c r="H864" s="91" t="s">
        <v>2076</v>
      </c>
      <c r="I864" s="91" t="s">
        <v>2077</v>
      </c>
    </row>
    <row r="865" spans="1:9" ht="25.5" customHeight="1">
      <c r="B865" s="63">
        <v>862</v>
      </c>
      <c r="C865" s="74">
        <v>1410051015154</v>
      </c>
      <c r="D865" s="74" t="e">
        <v>#N/A</v>
      </c>
      <c r="E865" s="81" t="s">
        <v>364</v>
      </c>
      <c r="F865" s="89" t="s">
        <v>444</v>
      </c>
      <c r="G865" s="90">
        <v>30</v>
      </c>
      <c r="H865" s="91" t="s">
        <v>2078</v>
      </c>
      <c r="I865" s="91" t="s">
        <v>2079</v>
      </c>
    </row>
    <row r="866" spans="1:9" ht="25.5" customHeight="1">
      <c r="A866" s="62">
        <v>6</v>
      </c>
      <c r="B866" s="63">
        <v>6</v>
      </c>
      <c r="C866" s="79">
        <v>1410051028306</v>
      </c>
      <c r="D866" s="74">
        <v>1</v>
      </c>
      <c r="E866" s="89" t="s">
        <v>374</v>
      </c>
      <c r="F866" s="81" t="s">
        <v>383</v>
      </c>
      <c r="G866" s="82" t="e">
        <v>#N/A</v>
      </c>
      <c r="H866" s="83" t="s">
        <v>2080</v>
      </c>
      <c r="I866" s="83" t="s">
        <v>2081</v>
      </c>
    </row>
    <row r="867" spans="1:9" ht="25.5" customHeight="1">
      <c r="A867" s="62">
        <v>18</v>
      </c>
      <c r="B867" s="63">
        <v>18</v>
      </c>
      <c r="C867" s="96">
        <v>1410052006202</v>
      </c>
      <c r="D867" s="74" t="e">
        <v>#N/A</v>
      </c>
      <c r="E867" s="85" t="s">
        <v>395</v>
      </c>
      <c r="F867" s="81" t="s">
        <v>383</v>
      </c>
      <c r="G867" s="82" t="e">
        <v>#N/A</v>
      </c>
      <c r="H867" s="83" t="s">
        <v>2082</v>
      </c>
      <c r="I867" s="83" t="s">
        <v>2083</v>
      </c>
    </row>
    <row r="868" spans="1:9" ht="25.5" customHeight="1">
      <c r="B868" s="63">
        <v>21</v>
      </c>
      <c r="C868" s="79">
        <v>1410051028439</v>
      </c>
      <c r="D868" s="74">
        <v>5</v>
      </c>
      <c r="E868" s="81" t="s">
        <v>2084</v>
      </c>
      <c r="F868" s="81" t="s">
        <v>370</v>
      </c>
      <c r="G868" s="82" t="e">
        <v>#N/A</v>
      </c>
      <c r="H868" s="83" t="s">
        <v>2085</v>
      </c>
      <c r="I868" s="83" t="s">
        <v>2086</v>
      </c>
    </row>
    <row r="869" spans="1:9" ht="25.5" customHeight="1">
      <c r="B869" s="63">
        <v>22</v>
      </c>
      <c r="C869" s="79">
        <v>1410051028488</v>
      </c>
      <c r="D869" s="74">
        <v>5</v>
      </c>
      <c r="E869" s="81" t="s">
        <v>2084</v>
      </c>
      <c r="F869" s="81" t="s">
        <v>1651</v>
      </c>
      <c r="G869" s="82" t="e">
        <v>#N/A</v>
      </c>
      <c r="H869" s="83" t="s">
        <v>2087</v>
      </c>
      <c r="I869" s="83" t="s">
        <v>2088</v>
      </c>
    </row>
    <row r="870" spans="1:9" ht="25.5" customHeight="1">
      <c r="B870" s="63">
        <v>27</v>
      </c>
      <c r="C870" s="79">
        <v>1410051028371</v>
      </c>
      <c r="D870" s="74">
        <v>5</v>
      </c>
      <c r="E870" s="81" t="s">
        <v>2084</v>
      </c>
      <c r="F870" s="81" t="s">
        <v>391</v>
      </c>
      <c r="G870" s="82" t="e">
        <v>#N/A</v>
      </c>
      <c r="H870" s="83" t="s">
        <v>2089</v>
      </c>
      <c r="I870" s="83" t="s">
        <v>2090</v>
      </c>
    </row>
    <row r="871" spans="1:9" ht="25.5" customHeight="1">
      <c r="B871" s="63">
        <v>28</v>
      </c>
      <c r="C871" s="79">
        <v>1410051028363</v>
      </c>
      <c r="D871" s="74">
        <v>5</v>
      </c>
      <c r="E871" s="81" t="s">
        <v>2084</v>
      </c>
      <c r="F871" s="81" t="s">
        <v>391</v>
      </c>
      <c r="G871" s="82" t="e">
        <v>#N/A</v>
      </c>
      <c r="H871" s="83" t="s">
        <v>2091</v>
      </c>
      <c r="I871" s="83" t="s">
        <v>2092</v>
      </c>
    </row>
    <row r="872" spans="1:9" ht="25.5" customHeight="1">
      <c r="B872" s="63">
        <v>29</v>
      </c>
      <c r="C872" s="79">
        <v>1410051028355</v>
      </c>
      <c r="D872" s="74">
        <v>5</v>
      </c>
      <c r="E872" s="81" t="s">
        <v>2084</v>
      </c>
      <c r="F872" s="81" t="s">
        <v>391</v>
      </c>
      <c r="G872" s="82" t="e">
        <v>#N/A</v>
      </c>
      <c r="H872" s="83" t="s">
        <v>2093</v>
      </c>
      <c r="I872" s="83" t="s">
        <v>2094</v>
      </c>
    </row>
    <row r="873" spans="1:9" ht="25.5" customHeight="1">
      <c r="B873" s="63">
        <v>70</v>
      </c>
      <c r="C873" s="96">
        <v>1410052004249</v>
      </c>
      <c r="D873" s="74" t="e">
        <v>#N/A</v>
      </c>
      <c r="E873" s="85" t="s">
        <v>395</v>
      </c>
      <c r="F873" s="81" t="s">
        <v>391</v>
      </c>
      <c r="G873" s="82">
        <v>0</v>
      </c>
      <c r="H873" s="97" t="s">
        <v>2095</v>
      </c>
      <c r="I873" s="91" t="s">
        <v>2096</v>
      </c>
    </row>
    <row r="874" spans="1:9" ht="25.5" customHeight="1">
      <c r="B874" s="63">
        <v>74</v>
      </c>
      <c r="C874" s="96">
        <v>1410051027647</v>
      </c>
      <c r="D874" s="74">
        <v>1</v>
      </c>
      <c r="E874" s="89" t="s">
        <v>374</v>
      </c>
      <c r="F874" s="81" t="s">
        <v>423</v>
      </c>
      <c r="G874" s="82">
        <v>82</v>
      </c>
      <c r="H874" s="83" t="s">
        <v>2097</v>
      </c>
      <c r="I874" s="91" t="s">
        <v>2098</v>
      </c>
    </row>
    <row r="875" spans="1:9" ht="25.5" customHeight="1">
      <c r="B875" s="63">
        <v>75</v>
      </c>
      <c r="C875" s="74">
        <v>1410051026813</v>
      </c>
      <c r="D875" s="74">
        <v>1</v>
      </c>
      <c r="E875" s="89" t="s">
        <v>374</v>
      </c>
      <c r="F875" s="89" t="s">
        <v>423</v>
      </c>
      <c r="G875" s="90">
        <v>82</v>
      </c>
      <c r="H875" s="91" t="s">
        <v>2099</v>
      </c>
      <c r="I875" s="91" t="s">
        <v>2100</v>
      </c>
    </row>
    <row r="876" spans="1:9" ht="25.5" customHeight="1">
      <c r="B876" s="63">
        <v>76</v>
      </c>
      <c r="C876" s="74">
        <v>1410051027084</v>
      </c>
      <c r="D876" s="74">
        <v>1</v>
      </c>
      <c r="E876" s="89" t="s">
        <v>374</v>
      </c>
      <c r="F876" s="89" t="s">
        <v>423</v>
      </c>
      <c r="G876" s="90">
        <v>82</v>
      </c>
      <c r="H876" s="91" t="s">
        <v>2101</v>
      </c>
      <c r="I876" s="91" t="s">
        <v>2102</v>
      </c>
    </row>
    <row r="877" spans="1:9" ht="25.5" customHeight="1">
      <c r="B877" s="63">
        <v>77</v>
      </c>
      <c r="C877" s="74">
        <v>1410051026268</v>
      </c>
      <c r="D877" s="74">
        <v>1</v>
      </c>
      <c r="E877" s="89" t="s">
        <v>374</v>
      </c>
      <c r="F877" s="89" t="s">
        <v>423</v>
      </c>
      <c r="G877" s="90">
        <v>82</v>
      </c>
      <c r="H877" s="91" t="s">
        <v>2103</v>
      </c>
      <c r="I877" s="91" t="s">
        <v>2104</v>
      </c>
    </row>
    <row r="878" spans="1:9" ht="25.5" customHeight="1">
      <c r="B878" s="63">
        <v>78</v>
      </c>
      <c r="C878" s="74">
        <v>1410051027639</v>
      </c>
      <c r="D878" s="74">
        <v>1</v>
      </c>
      <c r="E878" s="89" t="s">
        <v>374</v>
      </c>
      <c r="F878" s="89" t="s">
        <v>362</v>
      </c>
      <c r="G878" s="90">
        <v>51</v>
      </c>
      <c r="H878" s="91" t="s">
        <v>2105</v>
      </c>
      <c r="I878" s="91" t="s">
        <v>2106</v>
      </c>
    </row>
    <row r="879" spans="1:9" ht="25.5" customHeight="1">
      <c r="B879" s="63">
        <v>79</v>
      </c>
      <c r="C879" s="74">
        <v>1410051027290</v>
      </c>
      <c r="D879" s="74">
        <v>1</v>
      </c>
      <c r="E879" s="89" t="s">
        <v>374</v>
      </c>
      <c r="F879" s="89" t="s">
        <v>362</v>
      </c>
      <c r="G879" s="90">
        <v>51</v>
      </c>
      <c r="H879" s="91" t="s">
        <v>2107</v>
      </c>
      <c r="I879" s="91" t="s">
        <v>2108</v>
      </c>
    </row>
    <row r="880" spans="1:9" ht="25.5" customHeight="1">
      <c r="B880" s="63">
        <v>80</v>
      </c>
      <c r="C880" s="74">
        <v>1410051027308</v>
      </c>
      <c r="D880" s="74">
        <v>1</v>
      </c>
      <c r="E880" s="89" t="s">
        <v>374</v>
      </c>
      <c r="F880" s="89" t="s">
        <v>362</v>
      </c>
      <c r="G880" s="90">
        <v>51</v>
      </c>
      <c r="H880" s="91" t="s">
        <v>2109</v>
      </c>
      <c r="I880" s="91" t="s">
        <v>2110</v>
      </c>
    </row>
    <row r="881" spans="2:9" ht="25.5" customHeight="1">
      <c r="B881" s="63">
        <v>98</v>
      </c>
      <c r="C881" s="74">
        <v>1410051025211</v>
      </c>
      <c r="D881" s="74">
        <v>1</v>
      </c>
      <c r="E881" s="89" t="s">
        <v>374</v>
      </c>
      <c r="F881" s="89" t="s">
        <v>362</v>
      </c>
      <c r="G881" s="90">
        <v>51</v>
      </c>
      <c r="H881" s="91" t="s">
        <v>2111</v>
      </c>
      <c r="I881" s="91" t="s">
        <v>2112</v>
      </c>
    </row>
    <row r="882" spans="2:9" ht="25.5" customHeight="1">
      <c r="B882" s="63">
        <v>99</v>
      </c>
      <c r="C882" s="74">
        <v>1410051025070</v>
      </c>
      <c r="D882" s="74">
        <v>1</v>
      </c>
      <c r="E882" s="89" t="s">
        <v>374</v>
      </c>
      <c r="F882" s="89" t="s">
        <v>362</v>
      </c>
      <c r="G882" s="90">
        <v>51</v>
      </c>
      <c r="H882" s="91" t="s">
        <v>2113</v>
      </c>
      <c r="I882" s="91" t="s">
        <v>2114</v>
      </c>
    </row>
    <row r="883" spans="2:9" ht="25.5" customHeight="1">
      <c r="B883" s="63">
        <v>100</v>
      </c>
      <c r="C883" s="74">
        <v>1410051022473</v>
      </c>
      <c r="D883" s="74">
        <v>1</v>
      </c>
      <c r="E883" s="89" t="s">
        <v>374</v>
      </c>
      <c r="F883" s="89" t="s">
        <v>362</v>
      </c>
      <c r="G883" s="90">
        <v>51</v>
      </c>
      <c r="H883" s="91" t="s">
        <v>2115</v>
      </c>
      <c r="I883" s="91" t="s">
        <v>2116</v>
      </c>
    </row>
    <row r="884" spans="2:9" ht="25.5" customHeight="1">
      <c r="B884" s="63">
        <v>101</v>
      </c>
      <c r="C884" s="74">
        <v>1410051020543</v>
      </c>
      <c r="D884" s="74">
        <v>1</v>
      </c>
      <c r="E884" s="89" t="s">
        <v>374</v>
      </c>
      <c r="F884" s="89" t="s">
        <v>362</v>
      </c>
      <c r="G884" s="90">
        <v>51</v>
      </c>
      <c r="H884" s="91" t="s">
        <v>2117</v>
      </c>
      <c r="I884" s="91" t="s">
        <v>2118</v>
      </c>
    </row>
    <row r="885" spans="2:9" ht="25.5" customHeight="1">
      <c r="B885" s="63">
        <v>117</v>
      </c>
      <c r="C885" s="74">
        <v>1410051020576</v>
      </c>
      <c r="D885" s="74">
        <v>1</v>
      </c>
      <c r="E885" s="89" t="s">
        <v>374</v>
      </c>
      <c r="F885" s="89" t="s">
        <v>423</v>
      </c>
      <c r="G885" s="90">
        <v>82</v>
      </c>
      <c r="H885" s="91" t="s">
        <v>2119</v>
      </c>
      <c r="I885" s="91" t="s">
        <v>2120</v>
      </c>
    </row>
    <row r="886" spans="2:9" ht="25.5" customHeight="1">
      <c r="B886" s="63">
        <v>128</v>
      </c>
      <c r="C886" s="74">
        <v>1410051023240</v>
      </c>
      <c r="D886" s="74">
        <v>2</v>
      </c>
      <c r="E886" s="89" t="s">
        <v>2121</v>
      </c>
      <c r="F886" s="89" t="s">
        <v>423</v>
      </c>
      <c r="G886" s="90">
        <v>82</v>
      </c>
      <c r="H886" s="91" t="s">
        <v>2122</v>
      </c>
      <c r="I886" s="91" t="s">
        <v>2123</v>
      </c>
    </row>
    <row r="887" spans="2:9" ht="25.5" customHeight="1">
      <c r="B887" s="63">
        <v>129</v>
      </c>
      <c r="C887" s="74">
        <v>1410051026284</v>
      </c>
      <c r="D887" s="74">
        <v>2</v>
      </c>
      <c r="E887" s="89" t="s">
        <v>2124</v>
      </c>
      <c r="F887" s="89" t="s">
        <v>423</v>
      </c>
      <c r="G887" s="90">
        <v>82</v>
      </c>
      <c r="H887" s="91" t="s">
        <v>2125</v>
      </c>
      <c r="I887" s="91" t="s">
        <v>2126</v>
      </c>
    </row>
    <row r="888" spans="2:9" ht="25.5" customHeight="1">
      <c r="B888" s="63">
        <v>148</v>
      </c>
      <c r="C888" s="74">
        <v>1410051026870</v>
      </c>
      <c r="D888" s="74">
        <v>5</v>
      </c>
      <c r="E888" s="89" t="s">
        <v>2127</v>
      </c>
      <c r="F888" s="89" t="s">
        <v>362</v>
      </c>
      <c r="G888" s="90">
        <v>51</v>
      </c>
      <c r="H888" s="91" t="s">
        <v>2128</v>
      </c>
      <c r="I888" s="91" t="s">
        <v>2129</v>
      </c>
    </row>
    <row r="889" spans="2:9" ht="25.5" customHeight="1">
      <c r="B889" s="63">
        <v>149</v>
      </c>
      <c r="C889" s="74">
        <v>1410051022341</v>
      </c>
      <c r="D889" s="74">
        <v>5</v>
      </c>
      <c r="E889" s="89" t="s">
        <v>434</v>
      </c>
      <c r="F889" s="89" t="s">
        <v>362</v>
      </c>
      <c r="G889" s="90">
        <v>51</v>
      </c>
      <c r="H889" s="91" t="s">
        <v>2130</v>
      </c>
      <c r="I889" s="91" t="s">
        <v>2131</v>
      </c>
    </row>
    <row r="890" spans="2:9" ht="25.5" customHeight="1">
      <c r="B890" s="63">
        <v>150</v>
      </c>
      <c r="C890" s="74">
        <v>1410051022416</v>
      </c>
      <c r="D890" s="74">
        <v>5</v>
      </c>
      <c r="E890" s="89" t="s">
        <v>434</v>
      </c>
      <c r="F890" s="89" t="s">
        <v>362</v>
      </c>
      <c r="G890" s="90">
        <v>51</v>
      </c>
      <c r="H890" s="91" t="s">
        <v>2132</v>
      </c>
      <c r="I890" s="91" t="s">
        <v>2133</v>
      </c>
    </row>
    <row r="891" spans="2:9" ht="25.5" customHeight="1">
      <c r="B891" s="63">
        <v>151</v>
      </c>
      <c r="C891" s="74">
        <v>1410051022481</v>
      </c>
      <c r="D891" s="74">
        <v>5</v>
      </c>
      <c r="E891" s="89" t="s">
        <v>434</v>
      </c>
      <c r="F891" s="89" t="s">
        <v>362</v>
      </c>
      <c r="G891" s="90">
        <v>51</v>
      </c>
      <c r="H891" s="91" t="s">
        <v>2134</v>
      </c>
      <c r="I891" s="91" t="s">
        <v>2135</v>
      </c>
    </row>
    <row r="892" spans="2:9" ht="25.5" customHeight="1">
      <c r="B892" s="63">
        <v>152</v>
      </c>
      <c r="C892" s="74">
        <v>1410051027399</v>
      </c>
      <c r="D892" s="74">
        <v>5</v>
      </c>
      <c r="E892" s="89" t="s">
        <v>2136</v>
      </c>
      <c r="F892" s="89" t="s">
        <v>362</v>
      </c>
      <c r="G892" s="90">
        <v>51</v>
      </c>
      <c r="H892" s="91" t="s">
        <v>2137</v>
      </c>
      <c r="I892" s="91" t="s">
        <v>2138</v>
      </c>
    </row>
    <row r="893" spans="2:9" ht="25.5" customHeight="1">
      <c r="B893" s="63">
        <v>153</v>
      </c>
      <c r="C893" s="74">
        <v>1410051026888</v>
      </c>
      <c r="D893" s="74">
        <v>5</v>
      </c>
      <c r="E893" s="89" t="s">
        <v>2127</v>
      </c>
      <c r="F893" s="89" t="s">
        <v>362</v>
      </c>
      <c r="G893" s="90">
        <v>51</v>
      </c>
      <c r="H893" s="91" t="s">
        <v>2139</v>
      </c>
      <c r="I893" s="91" t="s">
        <v>2140</v>
      </c>
    </row>
    <row r="894" spans="2:9" ht="25.5" customHeight="1">
      <c r="B894" s="63">
        <v>164</v>
      </c>
      <c r="C894" s="74">
        <v>1410051026920</v>
      </c>
      <c r="D894" s="74">
        <v>5</v>
      </c>
      <c r="E894" s="89" t="s">
        <v>2141</v>
      </c>
      <c r="F894" s="89" t="s">
        <v>383</v>
      </c>
      <c r="G894" s="90">
        <v>70</v>
      </c>
      <c r="H894" s="91" t="s">
        <v>2142</v>
      </c>
      <c r="I894" s="91" t="s">
        <v>2143</v>
      </c>
    </row>
    <row r="895" spans="2:9" ht="25.5" customHeight="1">
      <c r="B895" s="63">
        <v>165</v>
      </c>
      <c r="C895" s="74">
        <v>1410051026417</v>
      </c>
      <c r="D895" s="74">
        <v>5</v>
      </c>
      <c r="E895" s="89" t="s">
        <v>2141</v>
      </c>
      <c r="F895" s="89" t="s">
        <v>383</v>
      </c>
      <c r="G895" s="90">
        <v>70</v>
      </c>
      <c r="H895" s="91" t="s">
        <v>2144</v>
      </c>
      <c r="I895" s="91" t="s">
        <v>2145</v>
      </c>
    </row>
    <row r="896" spans="2:9" ht="25.5" customHeight="1">
      <c r="B896" s="63">
        <v>166</v>
      </c>
      <c r="C896" s="74">
        <v>1410051027738</v>
      </c>
      <c r="D896" s="74">
        <v>5</v>
      </c>
      <c r="E896" s="89" t="s">
        <v>2136</v>
      </c>
      <c r="F896" s="89" t="s">
        <v>383</v>
      </c>
      <c r="G896" s="90">
        <v>70</v>
      </c>
      <c r="H896" s="91" t="s">
        <v>2146</v>
      </c>
      <c r="I896" s="91" t="s">
        <v>2147</v>
      </c>
    </row>
    <row r="897" spans="2:9" ht="25.5" customHeight="1">
      <c r="B897" s="63">
        <v>167</v>
      </c>
      <c r="C897" s="74">
        <v>1410051026391</v>
      </c>
      <c r="D897" s="74">
        <v>5</v>
      </c>
      <c r="E897" s="89" t="s">
        <v>2141</v>
      </c>
      <c r="F897" s="89" t="s">
        <v>383</v>
      </c>
      <c r="G897" s="90">
        <v>70</v>
      </c>
      <c r="H897" s="91" t="s">
        <v>2148</v>
      </c>
      <c r="I897" s="91" t="s">
        <v>2149</v>
      </c>
    </row>
    <row r="898" spans="2:9" ht="25.5" customHeight="1">
      <c r="B898" s="63">
        <v>168</v>
      </c>
      <c r="C898" s="74">
        <v>1410051026409</v>
      </c>
      <c r="D898" s="74">
        <v>5</v>
      </c>
      <c r="E898" s="89" t="s">
        <v>2141</v>
      </c>
      <c r="F898" s="89" t="s">
        <v>383</v>
      </c>
      <c r="G898" s="90">
        <v>70</v>
      </c>
      <c r="H898" s="91" t="s">
        <v>2150</v>
      </c>
      <c r="I898" s="91" t="s">
        <v>2151</v>
      </c>
    </row>
    <row r="899" spans="2:9" ht="25.5" customHeight="1">
      <c r="B899" s="63">
        <v>180</v>
      </c>
      <c r="C899" s="74">
        <v>1410051026334</v>
      </c>
      <c r="D899" s="74">
        <v>5</v>
      </c>
      <c r="E899" s="89" t="s">
        <v>2141</v>
      </c>
      <c r="F899" s="89" t="s">
        <v>391</v>
      </c>
      <c r="G899" s="90">
        <v>0</v>
      </c>
      <c r="H899" s="91" t="s">
        <v>2152</v>
      </c>
      <c r="I899" s="91" t="s">
        <v>2153</v>
      </c>
    </row>
    <row r="900" spans="2:9" ht="25.5" customHeight="1">
      <c r="B900" s="63">
        <v>181</v>
      </c>
      <c r="C900" s="74">
        <v>1410051026573</v>
      </c>
      <c r="D900" s="74">
        <v>5</v>
      </c>
      <c r="E900" s="89" t="s">
        <v>165</v>
      </c>
      <c r="F900" s="89" t="s">
        <v>391</v>
      </c>
      <c r="G900" s="90">
        <v>0</v>
      </c>
      <c r="H900" s="91" t="s">
        <v>2154</v>
      </c>
      <c r="I900" s="91" t="s">
        <v>2155</v>
      </c>
    </row>
    <row r="901" spans="2:9" ht="25.5" customHeight="1">
      <c r="B901" s="63">
        <v>182</v>
      </c>
      <c r="C901" s="74">
        <v>1410051026342</v>
      </c>
      <c r="D901" s="74">
        <v>5</v>
      </c>
      <c r="E901" s="89" t="s">
        <v>2141</v>
      </c>
      <c r="F901" s="89" t="s">
        <v>391</v>
      </c>
      <c r="G901" s="90">
        <v>0</v>
      </c>
      <c r="H901" s="91" t="s">
        <v>2156</v>
      </c>
      <c r="I901" s="91" t="s">
        <v>2157</v>
      </c>
    </row>
    <row r="902" spans="2:9" ht="25.5" customHeight="1">
      <c r="B902" s="63">
        <v>203</v>
      </c>
      <c r="C902" s="74">
        <v>1410051022366</v>
      </c>
      <c r="D902" s="74">
        <v>5</v>
      </c>
      <c r="E902" s="89" t="s">
        <v>165</v>
      </c>
      <c r="F902" s="89" t="s">
        <v>362</v>
      </c>
      <c r="G902" s="90">
        <v>51</v>
      </c>
      <c r="H902" s="91" t="s">
        <v>2158</v>
      </c>
      <c r="I902" s="91" t="s">
        <v>2159</v>
      </c>
    </row>
    <row r="903" spans="2:9" ht="25.5" customHeight="1">
      <c r="B903" s="63">
        <v>204</v>
      </c>
      <c r="C903" s="74">
        <v>1410051022390</v>
      </c>
      <c r="D903" s="74">
        <v>5</v>
      </c>
      <c r="E903" s="89" t="s">
        <v>165</v>
      </c>
      <c r="F903" s="89" t="s">
        <v>362</v>
      </c>
      <c r="G903" s="90">
        <v>51</v>
      </c>
      <c r="H903" s="91" t="s">
        <v>2160</v>
      </c>
      <c r="I903" s="91" t="s">
        <v>2161</v>
      </c>
    </row>
    <row r="904" spans="2:9" ht="25.5" customHeight="1">
      <c r="B904" s="63">
        <v>205</v>
      </c>
      <c r="C904" s="74">
        <v>1410051022465</v>
      </c>
      <c r="D904" s="74">
        <v>5</v>
      </c>
      <c r="E904" s="89" t="s">
        <v>165</v>
      </c>
      <c r="F904" s="89" t="s">
        <v>362</v>
      </c>
      <c r="G904" s="90">
        <v>51</v>
      </c>
      <c r="H904" s="91" t="s">
        <v>2162</v>
      </c>
      <c r="I904" s="91" t="s">
        <v>2163</v>
      </c>
    </row>
    <row r="905" spans="2:9" ht="25.5" customHeight="1">
      <c r="B905" s="63">
        <v>206</v>
      </c>
      <c r="C905" s="74">
        <v>1410051022440</v>
      </c>
      <c r="D905" s="74">
        <v>5</v>
      </c>
      <c r="E905" s="89" t="s">
        <v>165</v>
      </c>
      <c r="F905" s="89" t="s">
        <v>362</v>
      </c>
      <c r="G905" s="90">
        <v>51</v>
      </c>
      <c r="H905" s="91" t="s">
        <v>2164</v>
      </c>
      <c r="I905" s="91" t="s">
        <v>2165</v>
      </c>
    </row>
    <row r="906" spans="2:9" ht="25.5" customHeight="1">
      <c r="B906" s="63">
        <v>207</v>
      </c>
      <c r="C906" s="74">
        <v>1410051022507</v>
      </c>
      <c r="D906" s="74">
        <v>5</v>
      </c>
      <c r="E906" s="89" t="s">
        <v>165</v>
      </c>
      <c r="F906" s="89" t="s">
        <v>362</v>
      </c>
      <c r="G906" s="90">
        <v>51</v>
      </c>
      <c r="H906" s="91" t="s">
        <v>2166</v>
      </c>
      <c r="I906" s="91" t="s">
        <v>2167</v>
      </c>
    </row>
    <row r="907" spans="2:9" ht="25.5" customHeight="1">
      <c r="B907" s="63">
        <v>208</v>
      </c>
      <c r="C907" s="74">
        <v>1410051022499</v>
      </c>
      <c r="D907" s="74">
        <v>5</v>
      </c>
      <c r="E907" s="89" t="s">
        <v>165</v>
      </c>
      <c r="F907" s="89" t="s">
        <v>362</v>
      </c>
      <c r="G907" s="90">
        <v>51</v>
      </c>
      <c r="H907" s="91" t="s">
        <v>2168</v>
      </c>
      <c r="I907" s="91" t="s">
        <v>2169</v>
      </c>
    </row>
    <row r="908" spans="2:9" ht="25.5" customHeight="1">
      <c r="B908" s="63">
        <v>209</v>
      </c>
      <c r="C908" s="74">
        <v>1410051022531</v>
      </c>
      <c r="D908" s="74">
        <v>5</v>
      </c>
      <c r="E908" s="89" t="s">
        <v>165</v>
      </c>
      <c r="F908" s="89" t="s">
        <v>362</v>
      </c>
      <c r="G908" s="90">
        <v>51</v>
      </c>
      <c r="H908" s="91" t="s">
        <v>2170</v>
      </c>
      <c r="I908" s="91" t="s">
        <v>2171</v>
      </c>
    </row>
    <row r="909" spans="2:9" ht="25.5" customHeight="1">
      <c r="B909" s="63">
        <v>215</v>
      </c>
      <c r="C909" s="74">
        <v>1410051021541</v>
      </c>
      <c r="D909" s="74">
        <v>5</v>
      </c>
      <c r="E909" s="89" t="s">
        <v>165</v>
      </c>
      <c r="F909" s="89" t="s">
        <v>383</v>
      </c>
      <c r="G909" s="90">
        <v>70</v>
      </c>
      <c r="H909" s="91" t="s">
        <v>2172</v>
      </c>
      <c r="I909" s="91" t="s">
        <v>2173</v>
      </c>
    </row>
    <row r="910" spans="2:9" ht="25.5" customHeight="1">
      <c r="B910" s="63">
        <v>216</v>
      </c>
      <c r="C910" s="74">
        <v>1410051021558</v>
      </c>
      <c r="D910" s="74">
        <v>5</v>
      </c>
      <c r="E910" s="89" t="s">
        <v>165</v>
      </c>
      <c r="F910" s="89" t="s">
        <v>383</v>
      </c>
      <c r="G910" s="90">
        <v>70</v>
      </c>
      <c r="H910" s="91" t="s">
        <v>2174</v>
      </c>
      <c r="I910" s="91" t="s">
        <v>2175</v>
      </c>
    </row>
    <row r="911" spans="2:9" ht="25.5" customHeight="1">
      <c r="B911" s="63">
        <v>217</v>
      </c>
      <c r="C911" s="74">
        <v>1410051021624</v>
      </c>
      <c r="D911" s="74">
        <v>5</v>
      </c>
      <c r="E911" s="89" t="s">
        <v>165</v>
      </c>
      <c r="F911" s="89" t="s">
        <v>383</v>
      </c>
      <c r="G911" s="90">
        <v>70</v>
      </c>
      <c r="H911" s="91" t="s">
        <v>2176</v>
      </c>
      <c r="I911" s="91" t="s">
        <v>2177</v>
      </c>
    </row>
    <row r="912" spans="2:9" ht="25.5" customHeight="1">
      <c r="B912" s="63">
        <v>218</v>
      </c>
      <c r="C912" s="74">
        <v>1410051021608</v>
      </c>
      <c r="D912" s="74">
        <v>5</v>
      </c>
      <c r="E912" s="89" t="s">
        <v>165</v>
      </c>
      <c r="F912" s="89" t="s">
        <v>383</v>
      </c>
      <c r="G912" s="90">
        <v>70</v>
      </c>
      <c r="H912" s="91" t="s">
        <v>2178</v>
      </c>
      <c r="I912" s="91" t="s">
        <v>2179</v>
      </c>
    </row>
    <row r="913" spans="2:9" ht="25.5" customHeight="1">
      <c r="B913" s="63">
        <v>219</v>
      </c>
      <c r="C913" s="74">
        <v>1410051021590</v>
      </c>
      <c r="D913" s="74">
        <v>5</v>
      </c>
      <c r="E913" s="89" t="s">
        <v>165</v>
      </c>
      <c r="F913" s="89" t="s">
        <v>383</v>
      </c>
      <c r="G913" s="90">
        <v>70</v>
      </c>
      <c r="H913" s="91" t="s">
        <v>2180</v>
      </c>
      <c r="I913" s="91" t="s">
        <v>2181</v>
      </c>
    </row>
    <row r="914" spans="2:9" ht="25.5" customHeight="1">
      <c r="B914" s="63">
        <v>256</v>
      </c>
      <c r="C914" s="74">
        <v>1410051020626</v>
      </c>
      <c r="D914" s="74">
        <v>5</v>
      </c>
      <c r="E914" s="89" t="s">
        <v>165</v>
      </c>
      <c r="F914" s="89" t="s">
        <v>391</v>
      </c>
      <c r="G914" s="90">
        <v>0</v>
      </c>
      <c r="H914" s="91" t="s">
        <v>2182</v>
      </c>
      <c r="I914" s="91" t="s">
        <v>2183</v>
      </c>
    </row>
    <row r="915" spans="2:9" ht="25.5" customHeight="1">
      <c r="B915" s="63">
        <v>257</v>
      </c>
      <c r="C915" s="74">
        <v>1410051020667</v>
      </c>
      <c r="D915" s="74">
        <v>5</v>
      </c>
      <c r="E915" s="89" t="s">
        <v>165</v>
      </c>
      <c r="F915" s="89" t="s">
        <v>391</v>
      </c>
      <c r="G915" s="90">
        <v>0</v>
      </c>
      <c r="H915" s="91" t="s">
        <v>2184</v>
      </c>
      <c r="I915" s="91" t="s">
        <v>2185</v>
      </c>
    </row>
    <row r="916" spans="2:9" ht="25.5" customHeight="1">
      <c r="B916" s="63">
        <v>258</v>
      </c>
      <c r="C916" s="74">
        <v>1410051020675</v>
      </c>
      <c r="D916" s="74">
        <v>5</v>
      </c>
      <c r="E916" s="89" t="s">
        <v>165</v>
      </c>
      <c r="F916" s="89" t="s">
        <v>391</v>
      </c>
      <c r="G916" s="90">
        <v>0</v>
      </c>
      <c r="H916" s="91" t="s">
        <v>2186</v>
      </c>
      <c r="I916" s="91" t="s">
        <v>2187</v>
      </c>
    </row>
    <row r="917" spans="2:9" ht="25.5" customHeight="1">
      <c r="B917" s="63">
        <v>259</v>
      </c>
      <c r="C917" s="74">
        <v>1410051020758</v>
      </c>
      <c r="D917" s="74">
        <v>5</v>
      </c>
      <c r="E917" s="89" t="s">
        <v>165</v>
      </c>
      <c r="F917" s="89" t="s">
        <v>391</v>
      </c>
      <c r="G917" s="90">
        <v>0</v>
      </c>
      <c r="H917" s="91" t="s">
        <v>2188</v>
      </c>
      <c r="I917" s="91" t="s">
        <v>2189</v>
      </c>
    </row>
    <row r="918" spans="2:9" ht="25.5" customHeight="1">
      <c r="B918" s="63">
        <v>1048</v>
      </c>
      <c r="C918" s="74">
        <v>1410052005675</v>
      </c>
      <c r="D918" s="74">
        <v>7</v>
      </c>
      <c r="E918" s="89" t="s">
        <v>168</v>
      </c>
      <c r="F918" s="89" t="s">
        <v>423</v>
      </c>
      <c r="G918" s="90">
        <v>82</v>
      </c>
      <c r="H918" s="91" t="s">
        <v>2190</v>
      </c>
      <c r="I918" s="91" t="s">
        <v>2191</v>
      </c>
    </row>
    <row r="919" spans="2:9" ht="25.5" customHeight="1">
      <c r="B919" s="63">
        <v>1049</v>
      </c>
      <c r="C919" s="74">
        <v>1410052005378</v>
      </c>
      <c r="D919" s="74">
        <v>7</v>
      </c>
      <c r="E919" s="89" t="s">
        <v>2192</v>
      </c>
      <c r="F919" s="89" t="s">
        <v>362</v>
      </c>
      <c r="G919" s="90">
        <v>51</v>
      </c>
      <c r="H919" s="91" t="s">
        <v>2193</v>
      </c>
      <c r="I919" s="91" t="s">
        <v>2194</v>
      </c>
    </row>
    <row r="920" spans="2:9" ht="25.5" customHeight="1">
      <c r="B920" s="63">
        <v>1052</v>
      </c>
      <c r="C920" s="74">
        <v>1410052004041</v>
      </c>
      <c r="D920" s="74">
        <v>7</v>
      </c>
      <c r="E920" s="89" t="s">
        <v>168</v>
      </c>
      <c r="F920" s="89" t="s">
        <v>383</v>
      </c>
      <c r="G920" s="90">
        <v>70</v>
      </c>
      <c r="H920" s="91" t="s">
        <v>2195</v>
      </c>
      <c r="I920" s="91" t="s">
        <v>2196</v>
      </c>
    </row>
    <row r="921" spans="2:9" ht="25.5" customHeight="1">
      <c r="B921" s="63">
        <v>1055</v>
      </c>
      <c r="C921" s="74">
        <v>1410052004629</v>
      </c>
      <c r="D921" s="74">
        <v>7</v>
      </c>
      <c r="E921" s="89" t="s">
        <v>168</v>
      </c>
      <c r="F921" s="89" t="s">
        <v>423</v>
      </c>
      <c r="G921" s="90">
        <v>82</v>
      </c>
      <c r="H921" s="91" t="s">
        <v>2197</v>
      </c>
      <c r="I921" s="91" t="s">
        <v>2198</v>
      </c>
    </row>
    <row r="922" spans="2:9" ht="25.5" customHeight="1">
      <c r="B922" s="63">
        <v>1061</v>
      </c>
      <c r="C922" s="74">
        <v>1410052005287</v>
      </c>
      <c r="D922" s="74" t="e">
        <v>#N/A</v>
      </c>
      <c r="E922" s="85" t="s">
        <v>395</v>
      </c>
      <c r="F922" s="89" t="s">
        <v>423</v>
      </c>
      <c r="G922" s="90">
        <v>82</v>
      </c>
      <c r="H922" s="91" t="s">
        <v>2199</v>
      </c>
      <c r="I922" s="91" t="s">
        <v>2200</v>
      </c>
    </row>
    <row r="923" spans="2:9" ht="25.5" customHeight="1">
      <c r="B923" s="63">
        <v>1062</v>
      </c>
      <c r="C923" s="74">
        <v>1410052005741</v>
      </c>
      <c r="D923" s="74" t="e">
        <v>#N/A</v>
      </c>
      <c r="E923" s="85" t="s">
        <v>395</v>
      </c>
      <c r="F923" s="89" t="s">
        <v>423</v>
      </c>
      <c r="G923" s="90">
        <v>82</v>
      </c>
      <c r="H923" s="91" t="s">
        <v>2201</v>
      </c>
      <c r="I923" s="91" t="s">
        <v>2202</v>
      </c>
    </row>
    <row r="924" spans="2:9" ht="25.5" customHeight="1">
      <c r="B924" s="63">
        <v>1063</v>
      </c>
      <c r="C924" s="74">
        <v>1410052004991</v>
      </c>
      <c r="D924" s="74" t="e">
        <v>#N/A</v>
      </c>
      <c r="E924" s="85" t="s">
        <v>395</v>
      </c>
      <c r="F924" s="89" t="s">
        <v>423</v>
      </c>
      <c r="G924" s="90">
        <v>82</v>
      </c>
      <c r="H924" s="91" t="s">
        <v>2203</v>
      </c>
      <c r="I924" s="91" t="s">
        <v>2204</v>
      </c>
    </row>
    <row r="925" spans="2:9" ht="25.5" customHeight="1">
      <c r="B925" s="63">
        <v>1064</v>
      </c>
      <c r="C925" s="74">
        <v>1410052005113</v>
      </c>
      <c r="D925" s="74" t="e">
        <v>#N/A</v>
      </c>
      <c r="E925" s="85" t="s">
        <v>395</v>
      </c>
      <c r="F925" s="89" t="s">
        <v>423</v>
      </c>
      <c r="G925" s="90">
        <v>82</v>
      </c>
      <c r="H925" s="91" t="s">
        <v>2205</v>
      </c>
      <c r="I925" s="91" t="s">
        <v>2206</v>
      </c>
    </row>
    <row r="926" spans="2:9" ht="25.5" customHeight="1">
      <c r="B926" s="63">
        <v>1065</v>
      </c>
      <c r="C926" s="74">
        <v>1410052005907</v>
      </c>
      <c r="D926" s="74" t="e">
        <v>#N/A</v>
      </c>
      <c r="E926" s="85" t="s">
        <v>395</v>
      </c>
      <c r="F926" s="89" t="s">
        <v>362</v>
      </c>
      <c r="G926" s="90">
        <v>51</v>
      </c>
      <c r="H926" s="91" t="s">
        <v>2207</v>
      </c>
      <c r="I926" s="91" t="s">
        <v>2208</v>
      </c>
    </row>
    <row r="927" spans="2:9" ht="25.5" customHeight="1">
      <c r="B927" s="63">
        <v>1066</v>
      </c>
      <c r="C927" s="74">
        <v>1410052005873</v>
      </c>
      <c r="D927" s="74" t="e">
        <v>#N/A</v>
      </c>
      <c r="E927" s="85" t="s">
        <v>395</v>
      </c>
      <c r="F927" s="89" t="s">
        <v>362</v>
      </c>
      <c r="G927" s="90">
        <v>51</v>
      </c>
      <c r="H927" s="91" t="s">
        <v>2209</v>
      </c>
      <c r="I927" s="91" t="s">
        <v>2210</v>
      </c>
    </row>
    <row r="928" spans="2:9" ht="25.5" customHeight="1">
      <c r="B928" s="63">
        <v>1067</v>
      </c>
      <c r="C928" s="74">
        <v>1410052006012</v>
      </c>
      <c r="D928" s="74" t="e">
        <v>#N/A</v>
      </c>
      <c r="E928" s="85" t="s">
        <v>395</v>
      </c>
      <c r="F928" s="89" t="s">
        <v>362</v>
      </c>
      <c r="G928" s="90">
        <v>51</v>
      </c>
      <c r="H928" s="91" t="s">
        <v>2211</v>
      </c>
      <c r="I928" s="91" t="s">
        <v>2212</v>
      </c>
    </row>
    <row r="929" spans="2:9" ht="25.5" customHeight="1">
      <c r="B929" s="63">
        <v>1068</v>
      </c>
      <c r="C929" s="74">
        <v>1410052005717</v>
      </c>
      <c r="D929" s="74" t="e">
        <v>#N/A</v>
      </c>
      <c r="E929" s="85" t="s">
        <v>395</v>
      </c>
      <c r="F929" s="89" t="s">
        <v>362</v>
      </c>
      <c r="G929" s="90">
        <v>51</v>
      </c>
      <c r="H929" s="91" t="s">
        <v>2213</v>
      </c>
      <c r="I929" s="91" t="s">
        <v>2214</v>
      </c>
    </row>
    <row r="930" spans="2:9" ht="25.5" customHeight="1">
      <c r="B930" s="63">
        <v>1069</v>
      </c>
      <c r="C930" s="74">
        <v>1410052005709</v>
      </c>
      <c r="D930" s="74" t="e">
        <v>#N/A</v>
      </c>
      <c r="E930" s="85" t="s">
        <v>395</v>
      </c>
      <c r="F930" s="89" t="s">
        <v>362</v>
      </c>
      <c r="G930" s="90">
        <v>51</v>
      </c>
      <c r="H930" s="91" t="s">
        <v>2215</v>
      </c>
      <c r="I930" s="91" t="s">
        <v>2216</v>
      </c>
    </row>
    <row r="931" spans="2:9" ht="25.5" customHeight="1">
      <c r="B931" s="63">
        <v>1070</v>
      </c>
      <c r="C931" s="74">
        <v>1410052005527</v>
      </c>
      <c r="D931" s="74" t="e">
        <v>#N/A</v>
      </c>
      <c r="E931" s="85" t="s">
        <v>395</v>
      </c>
      <c r="F931" s="89" t="s">
        <v>362</v>
      </c>
      <c r="G931" s="90">
        <v>51</v>
      </c>
      <c r="H931" s="91" t="s">
        <v>2217</v>
      </c>
      <c r="I931" s="91" t="s">
        <v>2218</v>
      </c>
    </row>
    <row r="932" spans="2:9" ht="25.5" customHeight="1">
      <c r="B932" s="63">
        <v>1071</v>
      </c>
      <c r="C932" s="74">
        <v>1410052005972</v>
      </c>
      <c r="D932" s="74" t="e">
        <v>#N/A</v>
      </c>
      <c r="E932" s="85" t="s">
        <v>395</v>
      </c>
      <c r="F932" s="89" t="s">
        <v>362</v>
      </c>
      <c r="G932" s="90">
        <v>51</v>
      </c>
      <c r="H932" s="91" t="s">
        <v>2219</v>
      </c>
      <c r="I932" s="91" t="s">
        <v>2220</v>
      </c>
    </row>
    <row r="933" spans="2:9" ht="25.5" customHeight="1">
      <c r="B933" s="63">
        <v>1072</v>
      </c>
      <c r="C933" s="74">
        <v>1410052005238</v>
      </c>
      <c r="D933" s="74" t="e">
        <v>#N/A</v>
      </c>
      <c r="E933" s="85" t="s">
        <v>395</v>
      </c>
      <c r="F933" s="89" t="s">
        <v>362</v>
      </c>
      <c r="G933" s="90">
        <v>51</v>
      </c>
      <c r="H933" s="91" t="s">
        <v>2221</v>
      </c>
      <c r="I933" s="91" t="s">
        <v>2222</v>
      </c>
    </row>
    <row r="934" spans="2:9" ht="25.5" customHeight="1">
      <c r="B934" s="63">
        <v>1084</v>
      </c>
      <c r="C934" s="74">
        <v>1410052005048</v>
      </c>
      <c r="D934" s="74" t="e">
        <v>#N/A</v>
      </c>
      <c r="E934" s="85" t="s">
        <v>395</v>
      </c>
      <c r="F934" s="89" t="s">
        <v>383</v>
      </c>
      <c r="G934" s="90">
        <v>70</v>
      </c>
      <c r="H934" s="91" t="s">
        <v>2223</v>
      </c>
      <c r="I934" s="91" t="s">
        <v>2224</v>
      </c>
    </row>
    <row r="935" spans="2:9" ht="25.5" customHeight="1">
      <c r="B935" s="63">
        <v>1108</v>
      </c>
      <c r="C935" s="74">
        <v>1410052005162</v>
      </c>
      <c r="D935" s="74" t="e">
        <v>#N/A</v>
      </c>
      <c r="E935" s="85" t="s">
        <v>395</v>
      </c>
      <c r="F935" s="89" t="s">
        <v>391</v>
      </c>
      <c r="G935" s="90">
        <v>0</v>
      </c>
      <c r="H935" s="91" t="s">
        <v>2225</v>
      </c>
      <c r="I935" s="91" t="s">
        <v>2226</v>
      </c>
    </row>
    <row r="936" spans="2:9" ht="25.5" customHeight="1">
      <c r="B936" s="63">
        <v>1109</v>
      </c>
      <c r="C936" s="74">
        <v>1410052005121</v>
      </c>
      <c r="D936" s="74" t="e">
        <v>#N/A</v>
      </c>
      <c r="E936" s="85" t="s">
        <v>395</v>
      </c>
      <c r="F936" s="89" t="s">
        <v>391</v>
      </c>
      <c r="G936" s="90">
        <v>0</v>
      </c>
      <c r="H936" s="91" t="s">
        <v>2227</v>
      </c>
      <c r="I936" s="91" t="s">
        <v>2228</v>
      </c>
    </row>
    <row r="937" spans="2:9" ht="25.5" customHeight="1">
      <c r="B937" s="63">
        <v>1110</v>
      </c>
      <c r="C937" s="74">
        <v>1410052005170</v>
      </c>
      <c r="D937" s="74" t="e">
        <v>#N/A</v>
      </c>
      <c r="E937" s="85" t="s">
        <v>395</v>
      </c>
      <c r="F937" s="89" t="s">
        <v>391</v>
      </c>
      <c r="G937" s="90">
        <v>0</v>
      </c>
      <c r="H937" s="91" t="s">
        <v>2229</v>
      </c>
      <c r="I937" s="91" t="s">
        <v>2230</v>
      </c>
    </row>
    <row r="938" spans="2:9" ht="25.5" customHeight="1">
      <c r="B938" s="63">
        <v>1111</v>
      </c>
      <c r="C938" s="74">
        <v>1410052005451</v>
      </c>
      <c r="D938" s="74" t="e">
        <v>#N/A</v>
      </c>
      <c r="E938" s="85" t="s">
        <v>395</v>
      </c>
      <c r="F938" s="89" t="s">
        <v>391</v>
      </c>
      <c r="G938" s="90">
        <v>0</v>
      </c>
      <c r="H938" s="91" t="s">
        <v>2231</v>
      </c>
      <c r="I938" s="91" t="s">
        <v>2232</v>
      </c>
    </row>
    <row r="939" spans="2:9" ht="25.5" customHeight="1">
      <c r="B939" s="63">
        <v>1112</v>
      </c>
      <c r="C939" s="74">
        <v>1410052005196</v>
      </c>
      <c r="D939" s="74" t="e">
        <v>#N/A</v>
      </c>
      <c r="E939" s="85" t="s">
        <v>395</v>
      </c>
      <c r="F939" s="89" t="s">
        <v>391</v>
      </c>
      <c r="G939" s="90">
        <v>0</v>
      </c>
      <c r="H939" s="91" t="s">
        <v>2233</v>
      </c>
      <c r="I939" s="91" t="s">
        <v>2234</v>
      </c>
    </row>
    <row r="940" spans="2:9" ht="25.5" customHeight="1">
      <c r="B940" s="63">
        <v>1113</v>
      </c>
      <c r="C940" s="74">
        <v>1410052005519</v>
      </c>
      <c r="D940" s="74" t="e">
        <v>#N/A</v>
      </c>
      <c r="E940" s="85" t="s">
        <v>395</v>
      </c>
      <c r="F940" s="89" t="s">
        <v>391</v>
      </c>
      <c r="G940" s="90">
        <v>0</v>
      </c>
      <c r="H940" s="91" t="s">
        <v>2235</v>
      </c>
      <c r="I940" s="91" t="s">
        <v>2236</v>
      </c>
    </row>
    <row r="941" spans="2:9" ht="25.5" customHeight="1">
      <c r="B941" s="63">
        <v>1114</v>
      </c>
      <c r="C941" s="74">
        <v>1410052005618</v>
      </c>
      <c r="D941" s="74" t="e">
        <v>#N/A</v>
      </c>
      <c r="E941" s="85" t="s">
        <v>395</v>
      </c>
      <c r="F941" s="89" t="s">
        <v>391</v>
      </c>
      <c r="G941" s="90">
        <v>0</v>
      </c>
      <c r="H941" s="91" t="s">
        <v>2237</v>
      </c>
      <c r="I941" s="91" t="s">
        <v>2238</v>
      </c>
    </row>
    <row r="942" spans="2:9" ht="25.5" customHeight="1">
      <c r="B942" s="63">
        <v>1115</v>
      </c>
      <c r="C942" s="74">
        <v>1410052005147</v>
      </c>
      <c r="D942" s="74" t="e">
        <v>#N/A</v>
      </c>
      <c r="E942" s="85" t="s">
        <v>395</v>
      </c>
      <c r="F942" s="89" t="s">
        <v>391</v>
      </c>
      <c r="G942" s="90">
        <v>0</v>
      </c>
      <c r="H942" s="91" t="s">
        <v>2239</v>
      </c>
      <c r="I942" s="91" t="s">
        <v>2240</v>
      </c>
    </row>
    <row r="943" spans="2:9" ht="25.5" customHeight="1">
      <c r="B943" s="63">
        <v>1116</v>
      </c>
      <c r="C943" s="74">
        <v>1410052005139</v>
      </c>
      <c r="D943" s="74" t="e">
        <v>#N/A</v>
      </c>
      <c r="E943" s="85" t="s">
        <v>395</v>
      </c>
      <c r="F943" s="89" t="s">
        <v>391</v>
      </c>
      <c r="G943" s="90">
        <v>0</v>
      </c>
      <c r="H943" s="91" t="s">
        <v>2241</v>
      </c>
      <c r="I943" s="91" t="s">
        <v>2242</v>
      </c>
    </row>
    <row r="944" spans="2:9" ht="25.5" customHeight="1">
      <c r="B944" s="63">
        <v>1117</v>
      </c>
      <c r="C944" s="74">
        <v>1410052005501</v>
      </c>
      <c r="D944" s="74" t="e">
        <v>#N/A</v>
      </c>
      <c r="E944" s="85" t="s">
        <v>395</v>
      </c>
      <c r="F944" s="89" t="s">
        <v>391</v>
      </c>
      <c r="G944" s="90">
        <v>0</v>
      </c>
      <c r="H944" s="91" t="s">
        <v>2243</v>
      </c>
      <c r="I944" s="91" t="s">
        <v>2244</v>
      </c>
    </row>
    <row r="945" spans="2:9" ht="25.5" customHeight="1">
      <c r="B945" s="63">
        <v>1118</v>
      </c>
      <c r="C945" s="74">
        <v>1410052005493</v>
      </c>
      <c r="D945" s="74" t="e">
        <v>#N/A</v>
      </c>
      <c r="E945" s="85" t="s">
        <v>395</v>
      </c>
      <c r="F945" s="89" t="s">
        <v>391</v>
      </c>
      <c r="G945" s="90">
        <v>0</v>
      </c>
      <c r="H945" s="91" t="s">
        <v>2245</v>
      </c>
      <c r="I945" s="91" t="s">
        <v>2246</v>
      </c>
    </row>
    <row r="946" spans="2:9" ht="25.5" customHeight="1">
      <c r="B946" s="63">
        <v>1119</v>
      </c>
      <c r="C946" s="74">
        <v>1410052005626</v>
      </c>
      <c r="D946" s="74" t="e">
        <v>#N/A</v>
      </c>
      <c r="E946" s="85" t="s">
        <v>395</v>
      </c>
      <c r="F946" s="89" t="s">
        <v>391</v>
      </c>
      <c r="G946" s="90">
        <v>0</v>
      </c>
      <c r="H946" s="91" t="s">
        <v>2247</v>
      </c>
      <c r="I946" s="91" t="s">
        <v>2248</v>
      </c>
    </row>
    <row r="947" spans="2:9" ht="25.5" customHeight="1">
      <c r="B947" s="63">
        <v>1145</v>
      </c>
      <c r="C947" s="74">
        <v>1410052004777</v>
      </c>
      <c r="D947" s="74" t="e">
        <v>#N/A</v>
      </c>
      <c r="E947" s="85" t="s">
        <v>395</v>
      </c>
      <c r="F947" s="89" t="s">
        <v>362</v>
      </c>
      <c r="G947" s="90">
        <v>51</v>
      </c>
      <c r="H947" s="91" t="s">
        <v>2249</v>
      </c>
      <c r="I947" s="91" t="s">
        <v>2250</v>
      </c>
    </row>
    <row r="948" spans="2:9" ht="25.5" customHeight="1">
      <c r="B948" s="63">
        <v>1146</v>
      </c>
      <c r="C948" s="74">
        <v>1410052004793</v>
      </c>
      <c r="D948" s="74" t="e">
        <v>#N/A</v>
      </c>
      <c r="E948" s="85" t="s">
        <v>395</v>
      </c>
      <c r="F948" s="89" t="s">
        <v>362</v>
      </c>
      <c r="G948" s="90">
        <v>51</v>
      </c>
      <c r="H948" s="91" t="s">
        <v>2251</v>
      </c>
      <c r="I948" s="91" t="s">
        <v>2252</v>
      </c>
    </row>
    <row r="949" spans="2:9" ht="25.5" customHeight="1">
      <c r="B949" s="63">
        <v>1147</v>
      </c>
      <c r="C949" s="74">
        <v>1410052003209</v>
      </c>
      <c r="D949" s="74" t="e">
        <v>#N/A</v>
      </c>
      <c r="E949" s="85" t="s">
        <v>395</v>
      </c>
      <c r="F949" s="89" t="s">
        <v>362</v>
      </c>
      <c r="G949" s="90">
        <v>51</v>
      </c>
      <c r="H949" s="91" t="s">
        <v>2253</v>
      </c>
      <c r="I949" s="91" t="s">
        <v>2254</v>
      </c>
    </row>
    <row r="950" spans="2:9" ht="25.5" customHeight="1">
      <c r="B950" s="63">
        <v>1148</v>
      </c>
      <c r="C950" s="74">
        <v>1410052002888</v>
      </c>
      <c r="D950" s="74" t="e">
        <v>#N/A</v>
      </c>
      <c r="E950" s="85" t="s">
        <v>395</v>
      </c>
      <c r="F950" s="89" t="s">
        <v>362</v>
      </c>
      <c r="G950" s="90">
        <v>51</v>
      </c>
      <c r="H950" s="91" t="s">
        <v>2255</v>
      </c>
      <c r="I950" s="91" t="s">
        <v>2256</v>
      </c>
    </row>
    <row r="951" spans="2:9" ht="25.5" customHeight="1">
      <c r="B951" s="63">
        <v>1149</v>
      </c>
      <c r="C951" s="74">
        <v>1410052004579</v>
      </c>
      <c r="D951" s="74" t="e">
        <v>#N/A</v>
      </c>
      <c r="E951" s="85" t="s">
        <v>395</v>
      </c>
      <c r="F951" s="89" t="s">
        <v>362</v>
      </c>
      <c r="G951" s="90">
        <v>51</v>
      </c>
      <c r="H951" s="91" t="s">
        <v>2257</v>
      </c>
      <c r="I951" s="91" t="s">
        <v>2258</v>
      </c>
    </row>
    <row r="952" spans="2:9" ht="25.5" customHeight="1">
      <c r="B952" s="63">
        <v>1150</v>
      </c>
      <c r="C952" s="74">
        <v>1410052003308</v>
      </c>
      <c r="D952" s="74" t="e">
        <v>#N/A</v>
      </c>
      <c r="E952" s="85" t="s">
        <v>395</v>
      </c>
      <c r="F952" s="89" t="s">
        <v>362</v>
      </c>
      <c r="G952" s="90">
        <v>51</v>
      </c>
      <c r="H952" s="91" t="s">
        <v>2259</v>
      </c>
      <c r="I952" s="91" t="s">
        <v>2260</v>
      </c>
    </row>
    <row r="953" spans="2:9" ht="25.5" customHeight="1">
      <c r="B953" s="63">
        <v>1151</v>
      </c>
      <c r="C953" s="74">
        <v>1410052004728</v>
      </c>
      <c r="D953" s="74" t="e">
        <v>#N/A</v>
      </c>
      <c r="E953" s="85" t="s">
        <v>395</v>
      </c>
      <c r="F953" s="89" t="s">
        <v>362</v>
      </c>
      <c r="G953" s="90">
        <v>51</v>
      </c>
      <c r="H953" s="91" t="s">
        <v>2261</v>
      </c>
      <c r="I953" s="91" t="s">
        <v>2262</v>
      </c>
    </row>
    <row r="954" spans="2:9" ht="25.5" customHeight="1">
      <c r="B954" s="63">
        <v>1152</v>
      </c>
      <c r="C954" s="74">
        <v>1410052004801</v>
      </c>
      <c r="D954" s="74" t="e">
        <v>#N/A</v>
      </c>
      <c r="E954" s="85" t="s">
        <v>395</v>
      </c>
      <c r="F954" s="89" t="s">
        <v>362</v>
      </c>
      <c r="G954" s="90">
        <v>51</v>
      </c>
      <c r="H954" s="91" t="s">
        <v>2263</v>
      </c>
      <c r="I954" s="91" t="s">
        <v>2264</v>
      </c>
    </row>
    <row r="955" spans="2:9" ht="25.5" customHeight="1">
      <c r="B955" s="63">
        <v>1153</v>
      </c>
      <c r="C955" s="74">
        <v>1410052003340</v>
      </c>
      <c r="D955" s="74" t="e">
        <v>#N/A</v>
      </c>
      <c r="E955" s="85" t="s">
        <v>395</v>
      </c>
      <c r="F955" s="89" t="s">
        <v>362</v>
      </c>
      <c r="G955" s="90">
        <v>51</v>
      </c>
      <c r="H955" s="91" t="s">
        <v>2265</v>
      </c>
      <c r="I955" s="91" t="s">
        <v>2266</v>
      </c>
    </row>
    <row r="956" spans="2:9" ht="25.5" customHeight="1">
      <c r="B956" s="63">
        <v>1154</v>
      </c>
      <c r="C956" s="74">
        <v>1410052004710</v>
      </c>
      <c r="D956" s="74" t="e">
        <v>#N/A</v>
      </c>
      <c r="E956" s="85" t="s">
        <v>395</v>
      </c>
      <c r="F956" s="89" t="s">
        <v>362</v>
      </c>
      <c r="G956" s="90">
        <v>51</v>
      </c>
      <c r="H956" s="91" t="s">
        <v>2267</v>
      </c>
      <c r="I956" s="91" t="s">
        <v>2268</v>
      </c>
    </row>
    <row r="957" spans="2:9" ht="25.5" customHeight="1">
      <c r="B957" s="63">
        <v>1164</v>
      </c>
      <c r="C957" s="74">
        <v>1410052002821</v>
      </c>
      <c r="D957" s="74" t="e">
        <v>#N/A</v>
      </c>
      <c r="E957" s="85" t="s">
        <v>395</v>
      </c>
      <c r="F957" s="89" t="s">
        <v>383</v>
      </c>
      <c r="G957" s="90">
        <v>70</v>
      </c>
      <c r="H957" s="91" t="s">
        <v>2269</v>
      </c>
      <c r="I957" s="91" t="s">
        <v>2270</v>
      </c>
    </row>
    <row r="958" spans="2:9" ht="25.5" customHeight="1">
      <c r="B958" s="63">
        <v>1165</v>
      </c>
      <c r="C958" s="74">
        <v>1410052003316</v>
      </c>
      <c r="D958" s="74" t="e">
        <v>#N/A</v>
      </c>
      <c r="E958" s="85" t="s">
        <v>395</v>
      </c>
      <c r="F958" s="89" t="s">
        <v>383</v>
      </c>
      <c r="G958" s="90">
        <v>70</v>
      </c>
      <c r="H958" s="91" t="s">
        <v>2271</v>
      </c>
      <c r="I958" s="91" t="s">
        <v>2272</v>
      </c>
    </row>
    <row r="959" spans="2:9" ht="25.5" customHeight="1">
      <c r="B959" s="63">
        <v>1219</v>
      </c>
      <c r="C959" s="74">
        <v>1410052004967</v>
      </c>
      <c r="D959" s="74" t="e">
        <v>#N/A</v>
      </c>
      <c r="E959" s="85" t="s">
        <v>395</v>
      </c>
      <c r="F959" s="89" t="s">
        <v>423</v>
      </c>
      <c r="G959" s="90">
        <v>82</v>
      </c>
      <c r="H959" s="91" t="s">
        <v>2273</v>
      </c>
      <c r="I959" s="91" t="s">
        <v>2274</v>
      </c>
    </row>
    <row r="960" spans="2:9" ht="25.5" customHeight="1">
      <c r="B960" s="63">
        <v>1220</v>
      </c>
      <c r="C960" s="74">
        <v>1410052004439</v>
      </c>
      <c r="D960" s="74" t="e">
        <v>#N/A</v>
      </c>
      <c r="E960" s="85" t="s">
        <v>395</v>
      </c>
      <c r="F960" s="89" t="s">
        <v>423</v>
      </c>
      <c r="G960" s="90">
        <v>82</v>
      </c>
      <c r="H960" s="91" t="s">
        <v>2275</v>
      </c>
      <c r="I960" s="91" t="s">
        <v>2276</v>
      </c>
    </row>
    <row r="961" spans="2:9" ht="25.5" customHeight="1">
      <c r="B961" s="63">
        <v>1221</v>
      </c>
      <c r="C961" s="74">
        <v>1410052004413</v>
      </c>
      <c r="D961" s="74" t="e">
        <v>#N/A</v>
      </c>
      <c r="E961" s="85" t="s">
        <v>395</v>
      </c>
      <c r="F961" s="89" t="s">
        <v>423</v>
      </c>
      <c r="G961" s="90">
        <v>82</v>
      </c>
      <c r="H961" s="91" t="s">
        <v>2277</v>
      </c>
      <c r="I961" s="91" t="s">
        <v>2278</v>
      </c>
    </row>
    <row r="962" spans="2:9" ht="25.5" customHeight="1">
      <c r="B962" s="63">
        <v>1222</v>
      </c>
      <c r="C962" s="74">
        <v>1410052004744</v>
      </c>
      <c r="D962" s="74" t="e">
        <v>#N/A</v>
      </c>
      <c r="E962" s="85" t="s">
        <v>395</v>
      </c>
      <c r="F962" s="89" t="s">
        <v>423</v>
      </c>
      <c r="G962" s="90">
        <v>82</v>
      </c>
      <c r="H962" s="91" t="s">
        <v>2279</v>
      </c>
      <c r="I962" s="91" t="s">
        <v>2280</v>
      </c>
    </row>
    <row r="963" spans="2:9" ht="25.5" customHeight="1">
      <c r="B963" s="63">
        <v>1223</v>
      </c>
      <c r="C963" s="74">
        <v>1410052004173</v>
      </c>
      <c r="D963" s="74" t="e">
        <v>#N/A</v>
      </c>
      <c r="E963" s="85" t="s">
        <v>395</v>
      </c>
      <c r="F963" s="89" t="s">
        <v>423</v>
      </c>
      <c r="G963" s="90">
        <v>82</v>
      </c>
      <c r="H963" s="91" t="s">
        <v>2281</v>
      </c>
      <c r="I963" s="91" t="s">
        <v>2282</v>
      </c>
    </row>
    <row r="964" spans="2:9" ht="25.5" customHeight="1">
      <c r="B964" s="63">
        <v>1224</v>
      </c>
      <c r="C964" s="74">
        <v>1410052004892</v>
      </c>
      <c r="D964" s="74" t="e">
        <v>#N/A</v>
      </c>
      <c r="E964" s="85" t="s">
        <v>395</v>
      </c>
      <c r="F964" s="89" t="s">
        <v>423</v>
      </c>
      <c r="G964" s="90">
        <v>82</v>
      </c>
      <c r="H964" s="91" t="s">
        <v>2283</v>
      </c>
      <c r="I964" s="91" t="s">
        <v>2284</v>
      </c>
    </row>
    <row r="965" spans="2:9" ht="25.5" customHeight="1">
      <c r="B965" s="63">
        <v>1225</v>
      </c>
      <c r="C965" s="74">
        <v>1410052004975</v>
      </c>
      <c r="D965" s="74" t="e">
        <v>#N/A</v>
      </c>
      <c r="E965" s="85" t="s">
        <v>395</v>
      </c>
      <c r="F965" s="89" t="s">
        <v>423</v>
      </c>
      <c r="G965" s="90">
        <v>82</v>
      </c>
      <c r="H965" s="91" t="s">
        <v>2285</v>
      </c>
      <c r="I965" s="91" t="s">
        <v>2286</v>
      </c>
    </row>
    <row r="966" spans="2:9" ht="25.5" customHeight="1">
      <c r="B966" s="63">
        <v>1226</v>
      </c>
      <c r="C966" s="74">
        <v>1410052003225</v>
      </c>
      <c r="D966" s="74" t="e">
        <v>#N/A</v>
      </c>
      <c r="E966" s="85" t="s">
        <v>395</v>
      </c>
      <c r="F966" s="89" t="s">
        <v>423</v>
      </c>
      <c r="G966" s="90">
        <v>82</v>
      </c>
      <c r="H966" s="91" t="s">
        <v>2287</v>
      </c>
      <c r="I966" s="91" t="s">
        <v>2288</v>
      </c>
    </row>
    <row r="967" spans="2:9" ht="25.5" customHeight="1">
      <c r="B967" s="63">
        <v>1227</v>
      </c>
      <c r="C967" s="74">
        <v>1410052004900</v>
      </c>
      <c r="D967" s="74" t="e">
        <v>#N/A</v>
      </c>
      <c r="E967" s="85" t="s">
        <v>395</v>
      </c>
      <c r="F967" s="89" t="s">
        <v>423</v>
      </c>
      <c r="G967" s="90">
        <v>82</v>
      </c>
      <c r="H967" s="91" t="s">
        <v>2289</v>
      </c>
      <c r="I967" s="91" t="s">
        <v>2290</v>
      </c>
    </row>
    <row r="968" spans="2:9" ht="25.5" customHeight="1">
      <c r="B968" s="63">
        <v>1228</v>
      </c>
      <c r="C968" s="74">
        <v>1410052005816</v>
      </c>
      <c r="D968" s="74" t="e">
        <v>#N/A</v>
      </c>
      <c r="E968" s="85" t="s">
        <v>395</v>
      </c>
      <c r="F968" s="89" t="s">
        <v>423</v>
      </c>
      <c r="G968" s="90">
        <v>82</v>
      </c>
      <c r="H968" s="91" t="s">
        <v>2291</v>
      </c>
      <c r="I968" s="91" t="s">
        <v>2292</v>
      </c>
    </row>
    <row r="969" spans="2:9" ht="25.5" customHeight="1">
      <c r="B969" s="63">
        <v>1229</v>
      </c>
      <c r="C969" s="74">
        <v>1410052005808</v>
      </c>
      <c r="D969" s="74" t="e">
        <v>#N/A</v>
      </c>
      <c r="E969" s="85" t="s">
        <v>395</v>
      </c>
      <c r="F969" s="89" t="s">
        <v>423</v>
      </c>
      <c r="G969" s="90">
        <v>82</v>
      </c>
      <c r="H969" s="91" t="s">
        <v>2293</v>
      </c>
      <c r="I969" s="91" t="s">
        <v>2294</v>
      </c>
    </row>
    <row r="970" spans="2:9" ht="25.5" customHeight="1">
      <c r="B970" s="63">
        <v>1230</v>
      </c>
      <c r="C970" s="74">
        <v>1410052004421</v>
      </c>
      <c r="D970" s="74" t="e">
        <v>#N/A</v>
      </c>
      <c r="E970" s="85" t="s">
        <v>395</v>
      </c>
      <c r="F970" s="89" t="s">
        <v>423</v>
      </c>
      <c r="G970" s="90">
        <v>82</v>
      </c>
      <c r="H970" s="91" t="s">
        <v>2295</v>
      </c>
      <c r="I970" s="91" t="s">
        <v>2296</v>
      </c>
    </row>
    <row r="971" spans="2:9" ht="25.5" customHeight="1">
      <c r="B971" s="63">
        <v>1244</v>
      </c>
      <c r="C971" s="74">
        <v>1410052004769</v>
      </c>
      <c r="D971" s="74" t="e">
        <v>#N/A</v>
      </c>
      <c r="E971" s="85" t="s">
        <v>395</v>
      </c>
      <c r="F971" s="89" t="s">
        <v>391</v>
      </c>
      <c r="G971" s="90">
        <v>0</v>
      </c>
      <c r="H971" s="91" t="s">
        <v>2297</v>
      </c>
      <c r="I971" s="91" t="s">
        <v>2298</v>
      </c>
    </row>
    <row r="972" spans="2:9" ht="25.5" customHeight="1">
      <c r="B972" s="63">
        <v>1245</v>
      </c>
      <c r="C972" s="74">
        <v>1410052004942</v>
      </c>
      <c r="D972" s="74" t="e">
        <v>#N/A</v>
      </c>
      <c r="E972" s="85" t="s">
        <v>395</v>
      </c>
      <c r="F972" s="89" t="s">
        <v>391</v>
      </c>
      <c r="G972" s="90">
        <v>0</v>
      </c>
      <c r="H972" s="91" t="s">
        <v>2299</v>
      </c>
      <c r="I972" s="91" t="s">
        <v>2300</v>
      </c>
    </row>
    <row r="973" spans="2:9" ht="25.5" customHeight="1">
      <c r="B973" s="63">
        <v>1246</v>
      </c>
      <c r="C973" s="74">
        <v>1410052003183</v>
      </c>
      <c r="D973" s="74" t="e">
        <v>#N/A</v>
      </c>
      <c r="E973" s="85" t="s">
        <v>395</v>
      </c>
      <c r="F973" s="89" t="s">
        <v>391</v>
      </c>
      <c r="G973" s="90">
        <v>0</v>
      </c>
      <c r="H973" s="91" t="s">
        <v>2301</v>
      </c>
      <c r="I973" s="91" t="s">
        <v>2302</v>
      </c>
    </row>
    <row r="974" spans="2:9" ht="25.5" customHeight="1">
      <c r="B974" s="63">
        <v>1247</v>
      </c>
      <c r="C974" s="74">
        <v>1410052003241</v>
      </c>
      <c r="D974" s="74" t="e">
        <v>#N/A</v>
      </c>
      <c r="E974" s="85" t="s">
        <v>395</v>
      </c>
      <c r="F974" s="89" t="s">
        <v>391</v>
      </c>
      <c r="G974" s="90">
        <v>0</v>
      </c>
      <c r="H974" s="91" t="s">
        <v>2303</v>
      </c>
      <c r="I974" s="91" t="s">
        <v>2304</v>
      </c>
    </row>
    <row r="975" spans="2:9" ht="25.5" customHeight="1">
      <c r="B975" s="63">
        <v>1248</v>
      </c>
      <c r="C975" s="74">
        <v>1410052003266</v>
      </c>
      <c r="D975" s="74" t="e">
        <v>#N/A</v>
      </c>
      <c r="E975" s="85" t="s">
        <v>395</v>
      </c>
      <c r="F975" s="89" t="s">
        <v>391</v>
      </c>
      <c r="G975" s="90">
        <v>0</v>
      </c>
      <c r="H975" s="91" t="s">
        <v>2305</v>
      </c>
      <c r="I975" s="91" t="s">
        <v>2306</v>
      </c>
    </row>
    <row r="976" spans="2:9" ht="25.5" customHeight="1">
      <c r="B976" s="63">
        <v>1249</v>
      </c>
      <c r="C976" s="74">
        <v>1410052004637</v>
      </c>
      <c r="D976" s="74" t="e">
        <v>#N/A</v>
      </c>
      <c r="E976" s="85" t="s">
        <v>395</v>
      </c>
      <c r="F976" s="89" t="s">
        <v>391</v>
      </c>
      <c r="G976" s="90">
        <v>0</v>
      </c>
      <c r="H976" s="91" t="s">
        <v>2307</v>
      </c>
      <c r="I976" s="91" t="s">
        <v>2308</v>
      </c>
    </row>
    <row r="977" spans="1:9" ht="25.5" customHeight="1">
      <c r="B977" s="63">
        <v>1250</v>
      </c>
      <c r="C977" s="74">
        <v>1410052004876</v>
      </c>
      <c r="D977" s="74" t="e">
        <v>#N/A</v>
      </c>
      <c r="E977" s="85" t="s">
        <v>395</v>
      </c>
      <c r="F977" s="89" t="s">
        <v>391</v>
      </c>
      <c r="G977" s="90">
        <v>0</v>
      </c>
      <c r="H977" s="91" t="s">
        <v>2309</v>
      </c>
      <c r="I977" s="91" t="s">
        <v>2310</v>
      </c>
    </row>
    <row r="978" spans="1:9" ht="25.5" customHeight="1">
      <c r="B978" s="63">
        <v>1251</v>
      </c>
      <c r="C978" s="74">
        <v>1410052004751</v>
      </c>
      <c r="D978" s="74" t="e">
        <v>#N/A</v>
      </c>
      <c r="E978" s="85" t="s">
        <v>395</v>
      </c>
      <c r="F978" s="89" t="s">
        <v>391</v>
      </c>
      <c r="G978" s="90">
        <v>0</v>
      </c>
      <c r="H978" s="91" t="s">
        <v>2311</v>
      </c>
      <c r="I978" s="91" t="s">
        <v>2312</v>
      </c>
    </row>
    <row r="979" spans="1:9" ht="25.5" customHeight="1">
      <c r="B979" s="63">
        <v>1252</v>
      </c>
      <c r="C979" s="74">
        <v>1410052004231</v>
      </c>
      <c r="D979" s="74" t="e">
        <v>#N/A</v>
      </c>
      <c r="E979" s="85" t="s">
        <v>395</v>
      </c>
      <c r="F979" s="89" t="s">
        <v>391</v>
      </c>
      <c r="G979" s="90">
        <v>0</v>
      </c>
      <c r="H979" s="91" t="s">
        <v>2313</v>
      </c>
      <c r="I979" s="91" t="s">
        <v>2314</v>
      </c>
    </row>
    <row r="980" spans="1:9" ht="25.5" customHeight="1">
      <c r="B980" s="63">
        <v>1283</v>
      </c>
      <c r="C980" s="74">
        <v>1410052004066</v>
      </c>
      <c r="D980" s="74" t="e">
        <v>#N/A</v>
      </c>
      <c r="E980" s="89" t="s">
        <v>2315</v>
      </c>
      <c r="F980" s="89" t="s">
        <v>362</v>
      </c>
      <c r="G980" s="90">
        <v>51</v>
      </c>
      <c r="H980" s="91" t="s">
        <v>2316</v>
      </c>
      <c r="I980" s="91" t="s">
        <v>2317</v>
      </c>
    </row>
    <row r="981" spans="1:9" ht="25.5" customHeight="1">
      <c r="B981" s="63">
        <v>1297</v>
      </c>
      <c r="C981" s="74">
        <v>1410052003407</v>
      </c>
      <c r="D981" s="74" t="e">
        <v>#N/A</v>
      </c>
      <c r="E981" s="85" t="s">
        <v>395</v>
      </c>
      <c r="F981" s="89" t="s">
        <v>423</v>
      </c>
      <c r="G981" s="90">
        <v>82</v>
      </c>
      <c r="H981" s="91" t="s">
        <v>2318</v>
      </c>
      <c r="I981" s="91" t="s">
        <v>2319</v>
      </c>
    </row>
    <row r="982" spans="1:9" ht="25.5" customHeight="1">
      <c r="B982" s="63">
        <v>1298</v>
      </c>
      <c r="C982" s="74">
        <v>1410052003357</v>
      </c>
      <c r="D982" s="74" t="e">
        <v>#N/A</v>
      </c>
      <c r="E982" s="89" t="s">
        <v>2320</v>
      </c>
      <c r="F982" s="89" t="s">
        <v>423</v>
      </c>
      <c r="G982" s="90">
        <v>82</v>
      </c>
      <c r="H982" s="91" t="s">
        <v>2321</v>
      </c>
      <c r="I982" s="91" t="s">
        <v>2322</v>
      </c>
    </row>
    <row r="983" spans="1:9" ht="25.5" customHeight="1">
      <c r="B983" s="63">
        <v>1299</v>
      </c>
      <c r="C983" s="74">
        <v>1410052003365</v>
      </c>
      <c r="D983" s="74" t="e">
        <v>#N/A</v>
      </c>
      <c r="E983" s="89" t="s">
        <v>2320</v>
      </c>
      <c r="F983" s="89" t="s">
        <v>423</v>
      </c>
      <c r="G983" s="90">
        <v>82</v>
      </c>
      <c r="H983" s="91" t="s">
        <v>2323</v>
      </c>
      <c r="I983" s="91" t="s">
        <v>2324</v>
      </c>
    </row>
    <row r="984" spans="1:9" ht="25.5" customHeight="1">
      <c r="A984" s="62">
        <v>1</v>
      </c>
      <c r="B984" s="63">
        <v>1</v>
      </c>
      <c r="C984" s="79">
        <v>1410051028280</v>
      </c>
      <c r="D984" s="74">
        <v>1</v>
      </c>
      <c r="E984" s="89" t="s">
        <v>374</v>
      </c>
      <c r="F984" s="81" t="s">
        <v>362</v>
      </c>
      <c r="G984" s="82" t="e">
        <v>#N/A</v>
      </c>
      <c r="H984" s="83" t="s">
        <v>2325</v>
      </c>
      <c r="I984" s="83" t="s">
        <v>2326</v>
      </c>
    </row>
    <row r="985" spans="1:9" ht="25.5" customHeight="1">
      <c r="A985" s="62">
        <v>5</v>
      </c>
      <c r="B985" s="63">
        <v>5</v>
      </c>
      <c r="C985" s="79">
        <v>1410051028298</v>
      </c>
      <c r="D985" s="74">
        <v>1</v>
      </c>
      <c r="E985" s="89" t="s">
        <v>374</v>
      </c>
      <c r="F985" s="81" t="s">
        <v>368</v>
      </c>
      <c r="G985" s="82" t="e">
        <v>#N/A</v>
      </c>
      <c r="H985" s="83" t="s">
        <v>2327</v>
      </c>
      <c r="I985" s="83" t="s">
        <v>2328</v>
      </c>
    </row>
    <row r="986" spans="1:9" ht="25.5" customHeight="1">
      <c r="B986" s="63">
        <v>32</v>
      </c>
      <c r="C986" s="79">
        <v>1410051028405</v>
      </c>
      <c r="D986" s="74">
        <v>5</v>
      </c>
      <c r="E986" s="81" t="s">
        <v>2084</v>
      </c>
      <c r="F986" s="81" t="s">
        <v>368</v>
      </c>
      <c r="G986" s="82" t="e">
        <v>#N/A</v>
      </c>
      <c r="H986" s="83" t="s">
        <v>2329</v>
      </c>
      <c r="I986" s="83" t="s">
        <v>2330</v>
      </c>
    </row>
    <row r="987" spans="1:9" ht="25.5" customHeight="1">
      <c r="B987" s="63">
        <v>33</v>
      </c>
      <c r="C987" s="79">
        <v>1410051028413</v>
      </c>
      <c r="D987" s="74">
        <v>5</v>
      </c>
      <c r="E987" s="81" t="s">
        <v>2084</v>
      </c>
      <c r="F987" s="81" t="s">
        <v>368</v>
      </c>
      <c r="G987" s="82" t="e">
        <v>#N/A</v>
      </c>
      <c r="H987" s="83" t="s">
        <v>2331</v>
      </c>
      <c r="I987" s="83" t="s">
        <v>2332</v>
      </c>
    </row>
    <row r="988" spans="1:9" ht="25.5" customHeight="1">
      <c r="B988" s="63">
        <v>34</v>
      </c>
      <c r="C988" s="79">
        <v>1410051028397</v>
      </c>
      <c r="D988" s="74">
        <v>5</v>
      </c>
      <c r="E988" s="81" t="s">
        <v>2084</v>
      </c>
      <c r="F988" s="81" t="s">
        <v>368</v>
      </c>
      <c r="G988" s="82" t="e">
        <v>#N/A</v>
      </c>
      <c r="H988" s="83" t="s">
        <v>2333</v>
      </c>
      <c r="I988" s="83" t="s">
        <v>2334</v>
      </c>
    </row>
    <row r="989" spans="1:9" ht="25.5" customHeight="1">
      <c r="B989" s="63">
        <v>35</v>
      </c>
      <c r="C989" s="79">
        <v>1410051028421</v>
      </c>
      <c r="D989" s="74">
        <v>5</v>
      </c>
      <c r="E989" s="81" t="s">
        <v>2084</v>
      </c>
      <c r="F989" s="81" t="s">
        <v>368</v>
      </c>
      <c r="G989" s="82" t="e">
        <v>#N/A</v>
      </c>
      <c r="H989" s="83" t="s">
        <v>2335</v>
      </c>
      <c r="I989" s="83" t="s">
        <v>2336</v>
      </c>
    </row>
    <row r="990" spans="1:9" ht="25.5" customHeight="1">
      <c r="B990" s="63">
        <v>42</v>
      </c>
      <c r="C990" s="79">
        <v>1410052006160</v>
      </c>
      <c r="D990" s="74" t="e">
        <v>#N/A</v>
      </c>
      <c r="E990" s="85" t="s">
        <v>395</v>
      </c>
      <c r="F990" s="81" t="s">
        <v>370</v>
      </c>
      <c r="G990" s="82" t="e">
        <v>#N/A</v>
      </c>
      <c r="H990" s="83" t="s">
        <v>2337</v>
      </c>
      <c r="I990" s="83" t="s">
        <v>2338</v>
      </c>
    </row>
    <row r="991" spans="1:9" ht="25.5" customHeight="1">
      <c r="B991" s="63">
        <v>43</v>
      </c>
      <c r="C991" s="79">
        <v>1410052006103</v>
      </c>
      <c r="D991" s="74" t="e">
        <v>#N/A</v>
      </c>
      <c r="E991" s="85" t="s">
        <v>395</v>
      </c>
      <c r="F991" s="81" t="s">
        <v>370</v>
      </c>
      <c r="G991" s="82" t="e">
        <v>#N/A</v>
      </c>
      <c r="H991" s="83" t="s">
        <v>2339</v>
      </c>
      <c r="I991" s="83" t="s">
        <v>2340</v>
      </c>
    </row>
    <row r="992" spans="1:9" ht="25.5" customHeight="1">
      <c r="B992" s="63">
        <v>50</v>
      </c>
      <c r="C992" s="79">
        <v>1410052006178</v>
      </c>
      <c r="D992" s="74" t="e">
        <v>#N/A</v>
      </c>
      <c r="E992" s="85" t="s">
        <v>395</v>
      </c>
      <c r="F992" s="81" t="s">
        <v>435</v>
      </c>
      <c r="G992" s="82" t="e">
        <v>#N/A</v>
      </c>
      <c r="H992" s="83" t="s">
        <v>2341</v>
      </c>
      <c r="I992" s="83" t="s">
        <v>2342</v>
      </c>
    </row>
    <row r="993" spans="2:9" ht="25.5" customHeight="1">
      <c r="B993" s="63">
        <v>51</v>
      </c>
      <c r="C993" s="79">
        <v>1410052006145</v>
      </c>
      <c r="D993" s="74" t="e">
        <v>#N/A</v>
      </c>
      <c r="E993" s="85" t="s">
        <v>395</v>
      </c>
      <c r="F993" s="81" t="s">
        <v>435</v>
      </c>
      <c r="G993" s="82" t="e">
        <v>#N/A</v>
      </c>
      <c r="H993" s="83" t="s">
        <v>2343</v>
      </c>
      <c r="I993" s="83" t="s">
        <v>2344</v>
      </c>
    </row>
    <row r="994" spans="2:9" ht="25.5" customHeight="1">
      <c r="B994" s="63">
        <v>73</v>
      </c>
      <c r="C994" s="96">
        <v>1410051025740</v>
      </c>
      <c r="D994" s="74">
        <v>1</v>
      </c>
      <c r="E994" s="89" t="s">
        <v>374</v>
      </c>
      <c r="F994" s="81" t="s">
        <v>1656</v>
      </c>
      <c r="G994" s="82">
        <v>88</v>
      </c>
      <c r="H994" s="97" t="s">
        <v>2345</v>
      </c>
      <c r="I994" s="91" t="s">
        <v>2346</v>
      </c>
    </row>
    <row r="995" spans="2:9" ht="25.5" customHeight="1">
      <c r="B995" s="63">
        <v>81</v>
      </c>
      <c r="C995" s="74">
        <v>1410051026821</v>
      </c>
      <c r="D995" s="74">
        <v>1</v>
      </c>
      <c r="E995" s="89" t="s">
        <v>374</v>
      </c>
      <c r="F995" s="89" t="s">
        <v>1656</v>
      </c>
      <c r="G995" s="90">
        <v>88</v>
      </c>
      <c r="H995" s="91" t="s">
        <v>2347</v>
      </c>
      <c r="I995" s="91" t="s">
        <v>2348</v>
      </c>
    </row>
    <row r="996" spans="2:9" ht="25.5" customHeight="1">
      <c r="B996" s="63">
        <v>82</v>
      </c>
      <c r="C996" s="74">
        <v>1410051026839</v>
      </c>
      <c r="D996" s="74">
        <v>1</v>
      </c>
      <c r="E996" s="89" t="s">
        <v>374</v>
      </c>
      <c r="F996" s="89" t="s">
        <v>1656</v>
      </c>
      <c r="G996" s="90">
        <v>88</v>
      </c>
      <c r="H996" s="91" t="s">
        <v>2349</v>
      </c>
      <c r="I996" s="91" t="s">
        <v>2350</v>
      </c>
    </row>
    <row r="997" spans="2:9" ht="25.5" customHeight="1">
      <c r="B997" s="63">
        <v>83</v>
      </c>
      <c r="C997" s="74">
        <v>1410051027282</v>
      </c>
      <c r="D997" s="74">
        <v>1</v>
      </c>
      <c r="E997" s="89" t="s">
        <v>374</v>
      </c>
      <c r="F997" s="89" t="s">
        <v>1656</v>
      </c>
      <c r="G997" s="90">
        <v>88</v>
      </c>
      <c r="H997" s="91" t="s">
        <v>2351</v>
      </c>
      <c r="I997" s="91" t="s">
        <v>2352</v>
      </c>
    </row>
    <row r="998" spans="2:9" ht="25.5" customHeight="1">
      <c r="B998" s="63">
        <v>88</v>
      </c>
      <c r="C998" s="74">
        <v>1410051026250</v>
      </c>
      <c r="D998" s="74">
        <v>1</v>
      </c>
      <c r="E998" s="89" t="s">
        <v>374</v>
      </c>
      <c r="F998" s="89" t="s">
        <v>435</v>
      </c>
      <c r="G998" s="90">
        <v>91</v>
      </c>
      <c r="H998" s="91" t="s">
        <v>2353</v>
      </c>
      <c r="I998" s="91" t="s">
        <v>2354</v>
      </c>
    </row>
    <row r="999" spans="2:9" ht="25.5" customHeight="1">
      <c r="B999" s="63">
        <v>114</v>
      </c>
      <c r="C999" s="74">
        <v>1410051020550</v>
      </c>
      <c r="D999" s="74">
        <v>1</v>
      </c>
      <c r="E999" s="89" t="s">
        <v>374</v>
      </c>
      <c r="F999" s="89" t="s">
        <v>435</v>
      </c>
      <c r="G999" s="90">
        <v>91</v>
      </c>
      <c r="H999" s="91" t="s">
        <v>2355</v>
      </c>
      <c r="I999" s="91" t="s">
        <v>2356</v>
      </c>
    </row>
    <row r="1000" spans="2:9" ht="25.5" customHeight="1">
      <c r="B1000" s="63">
        <v>115</v>
      </c>
      <c r="C1000" s="74">
        <v>1410051020568</v>
      </c>
      <c r="D1000" s="74">
        <v>1</v>
      </c>
      <c r="E1000" s="89" t="s">
        <v>374</v>
      </c>
      <c r="F1000" s="89" t="s">
        <v>435</v>
      </c>
      <c r="G1000" s="90">
        <v>91</v>
      </c>
      <c r="H1000" s="91" t="s">
        <v>2357</v>
      </c>
      <c r="I1000" s="91" t="s">
        <v>2358</v>
      </c>
    </row>
    <row r="1001" spans="2:9" ht="25.5" customHeight="1">
      <c r="B1001" s="63">
        <v>116</v>
      </c>
      <c r="C1001" s="74">
        <v>1410051024123</v>
      </c>
      <c r="D1001" s="74">
        <v>1</v>
      </c>
      <c r="E1001" s="89" t="s">
        <v>374</v>
      </c>
      <c r="F1001" s="89" t="s">
        <v>435</v>
      </c>
      <c r="G1001" s="90">
        <v>91</v>
      </c>
      <c r="H1001" s="91" t="s">
        <v>2359</v>
      </c>
      <c r="I1001" s="91" t="s">
        <v>2360</v>
      </c>
    </row>
    <row r="1002" spans="2:9" ht="25.5" customHeight="1">
      <c r="B1002" s="63">
        <v>118</v>
      </c>
      <c r="C1002" s="74">
        <v>1410051025187</v>
      </c>
      <c r="D1002" s="74">
        <v>1</v>
      </c>
      <c r="E1002" s="89" t="s">
        <v>374</v>
      </c>
      <c r="F1002" s="89" t="s">
        <v>1656</v>
      </c>
      <c r="G1002" s="90">
        <v>88</v>
      </c>
      <c r="H1002" s="91" t="s">
        <v>2361</v>
      </c>
      <c r="I1002" s="91" t="s">
        <v>2362</v>
      </c>
    </row>
    <row r="1003" spans="2:9" ht="25.5" customHeight="1">
      <c r="B1003" s="63">
        <v>119</v>
      </c>
      <c r="C1003" s="74">
        <v>1410051025096</v>
      </c>
      <c r="D1003" s="74">
        <v>1</v>
      </c>
      <c r="E1003" s="89" t="s">
        <v>374</v>
      </c>
      <c r="F1003" s="89" t="s">
        <v>1656</v>
      </c>
      <c r="G1003" s="90">
        <v>88</v>
      </c>
      <c r="H1003" s="91" t="s">
        <v>2363</v>
      </c>
      <c r="I1003" s="91" t="s">
        <v>2364</v>
      </c>
    </row>
    <row r="1004" spans="2:9" ht="25.5" customHeight="1">
      <c r="B1004" s="63">
        <v>120</v>
      </c>
      <c r="C1004" s="74">
        <v>1410051025062</v>
      </c>
      <c r="D1004" s="74">
        <v>1</v>
      </c>
      <c r="E1004" s="89" t="s">
        <v>374</v>
      </c>
      <c r="F1004" s="89" t="s">
        <v>1656</v>
      </c>
      <c r="G1004" s="90">
        <v>88</v>
      </c>
      <c r="H1004" s="91" t="s">
        <v>2365</v>
      </c>
      <c r="I1004" s="91" t="s">
        <v>2366</v>
      </c>
    </row>
    <row r="1005" spans="2:9" ht="25.5" customHeight="1">
      <c r="B1005" s="63">
        <v>121</v>
      </c>
      <c r="C1005" s="74">
        <v>1410051025088</v>
      </c>
      <c r="D1005" s="74">
        <v>1</v>
      </c>
      <c r="E1005" s="89" t="s">
        <v>374</v>
      </c>
      <c r="F1005" s="89" t="s">
        <v>1656</v>
      </c>
      <c r="G1005" s="90">
        <v>88</v>
      </c>
      <c r="H1005" s="91" t="s">
        <v>2367</v>
      </c>
      <c r="I1005" s="91" t="s">
        <v>2368</v>
      </c>
    </row>
    <row r="1006" spans="2:9" ht="25.5" customHeight="1">
      <c r="B1006" s="63">
        <v>122</v>
      </c>
      <c r="C1006" s="74">
        <v>1410051023729</v>
      </c>
      <c r="D1006" s="74">
        <v>1</v>
      </c>
      <c r="E1006" s="89" t="s">
        <v>374</v>
      </c>
      <c r="F1006" s="89" t="s">
        <v>1656</v>
      </c>
      <c r="G1006" s="90">
        <v>88</v>
      </c>
      <c r="H1006" s="91" t="s">
        <v>2369</v>
      </c>
      <c r="I1006" s="91" t="s">
        <v>2370</v>
      </c>
    </row>
    <row r="1007" spans="2:9" ht="25.5" customHeight="1">
      <c r="B1007" s="63">
        <v>138</v>
      </c>
      <c r="C1007" s="74">
        <v>1410051023935</v>
      </c>
      <c r="D1007" s="74">
        <v>2</v>
      </c>
      <c r="E1007" s="89" t="s">
        <v>162</v>
      </c>
      <c r="F1007" s="89" t="s">
        <v>1656</v>
      </c>
      <c r="G1007" s="90">
        <v>88</v>
      </c>
      <c r="H1007" s="91" t="s">
        <v>2371</v>
      </c>
      <c r="I1007" s="91" t="s">
        <v>2372</v>
      </c>
    </row>
    <row r="1008" spans="2:9" ht="25.5" customHeight="1">
      <c r="B1008" s="63">
        <v>154</v>
      </c>
      <c r="C1008" s="74">
        <v>1410051022994</v>
      </c>
      <c r="D1008" s="74">
        <v>5</v>
      </c>
      <c r="E1008" s="89" t="s">
        <v>434</v>
      </c>
      <c r="F1008" s="89" t="s">
        <v>1656</v>
      </c>
      <c r="G1008" s="90">
        <v>88</v>
      </c>
      <c r="H1008" s="91" t="s">
        <v>2373</v>
      </c>
      <c r="I1008" s="91" t="s">
        <v>2374</v>
      </c>
    </row>
    <row r="1009" spans="2:9" ht="25.5" customHeight="1">
      <c r="B1009" s="63">
        <v>155</v>
      </c>
      <c r="C1009" s="74">
        <v>1410051027662</v>
      </c>
      <c r="D1009" s="74">
        <v>5</v>
      </c>
      <c r="E1009" s="89" t="s">
        <v>2136</v>
      </c>
      <c r="F1009" s="89" t="s">
        <v>1656</v>
      </c>
      <c r="G1009" s="90">
        <v>88</v>
      </c>
      <c r="H1009" s="91" t="s">
        <v>2375</v>
      </c>
      <c r="I1009" s="91" t="s">
        <v>2376</v>
      </c>
    </row>
    <row r="1010" spans="2:9" ht="25.5" customHeight="1">
      <c r="B1010" s="63">
        <v>156</v>
      </c>
      <c r="C1010" s="74">
        <v>1410051026896</v>
      </c>
      <c r="D1010" s="74">
        <v>5</v>
      </c>
      <c r="E1010" s="89" t="s">
        <v>2127</v>
      </c>
      <c r="F1010" s="89" t="s">
        <v>370</v>
      </c>
      <c r="G1010" s="90">
        <v>60</v>
      </c>
      <c r="H1010" s="91" t="s">
        <v>2377</v>
      </c>
      <c r="I1010" s="91" t="s">
        <v>2378</v>
      </c>
    </row>
    <row r="1011" spans="2:9" ht="25.5" customHeight="1">
      <c r="B1011" s="63">
        <v>157</v>
      </c>
      <c r="C1011" s="74">
        <v>1410051027712</v>
      </c>
      <c r="D1011" s="74">
        <v>5</v>
      </c>
      <c r="E1011" s="89" t="s">
        <v>2136</v>
      </c>
      <c r="F1011" s="89" t="s">
        <v>370</v>
      </c>
      <c r="G1011" s="90">
        <v>60</v>
      </c>
      <c r="H1011" s="91" t="s">
        <v>2379</v>
      </c>
      <c r="I1011" s="91" t="s">
        <v>2380</v>
      </c>
    </row>
    <row r="1012" spans="2:9" ht="25.5" customHeight="1">
      <c r="B1012" s="63">
        <v>158</v>
      </c>
      <c r="C1012" s="74">
        <v>1410051028090</v>
      </c>
      <c r="D1012" s="74">
        <v>5</v>
      </c>
      <c r="E1012" s="89" t="s">
        <v>165</v>
      </c>
      <c r="F1012" s="89" t="s">
        <v>370</v>
      </c>
      <c r="G1012" s="90">
        <v>60</v>
      </c>
      <c r="H1012" s="91" t="s">
        <v>2381</v>
      </c>
      <c r="I1012" s="91" t="s">
        <v>2382</v>
      </c>
    </row>
    <row r="1013" spans="2:9" ht="25.5" customHeight="1">
      <c r="B1013" s="63">
        <v>159</v>
      </c>
      <c r="C1013" s="74">
        <v>1410051026904</v>
      </c>
      <c r="D1013" s="74">
        <v>5</v>
      </c>
      <c r="E1013" s="89" t="s">
        <v>2127</v>
      </c>
      <c r="F1013" s="89" t="s">
        <v>370</v>
      </c>
      <c r="G1013" s="90">
        <v>60</v>
      </c>
      <c r="H1013" s="91" t="s">
        <v>2383</v>
      </c>
      <c r="I1013" s="91" t="s">
        <v>2384</v>
      </c>
    </row>
    <row r="1014" spans="2:9" ht="25.5" customHeight="1">
      <c r="B1014" s="63">
        <v>160</v>
      </c>
      <c r="C1014" s="74">
        <v>1410051026912</v>
      </c>
      <c r="D1014" s="74">
        <v>5</v>
      </c>
      <c r="E1014" s="89" t="s">
        <v>2127</v>
      </c>
      <c r="F1014" s="89" t="s">
        <v>370</v>
      </c>
      <c r="G1014" s="90">
        <v>60</v>
      </c>
      <c r="H1014" s="91" t="s">
        <v>2385</v>
      </c>
      <c r="I1014" s="91" t="s">
        <v>2386</v>
      </c>
    </row>
    <row r="1015" spans="2:9" ht="25.5" customHeight="1">
      <c r="B1015" s="63">
        <v>174</v>
      </c>
      <c r="C1015" s="74">
        <v>1410051026433</v>
      </c>
      <c r="D1015" s="74">
        <v>5</v>
      </c>
      <c r="E1015" s="89" t="s">
        <v>2141</v>
      </c>
      <c r="F1015" s="89" t="s">
        <v>1651</v>
      </c>
      <c r="G1015" s="90">
        <v>89</v>
      </c>
      <c r="H1015" s="91" t="s">
        <v>2387</v>
      </c>
      <c r="I1015" s="91" t="s">
        <v>2388</v>
      </c>
    </row>
    <row r="1016" spans="2:9" ht="25.5" customHeight="1">
      <c r="B1016" s="63">
        <v>175</v>
      </c>
      <c r="C1016" s="74">
        <v>1410051022762</v>
      </c>
      <c r="D1016" s="74">
        <v>5</v>
      </c>
      <c r="E1016" s="89" t="s">
        <v>434</v>
      </c>
      <c r="F1016" s="89" t="s">
        <v>435</v>
      </c>
      <c r="G1016" s="90">
        <v>91</v>
      </c>
      <c r="H1016" s="91" t="s">
        <v>2389</v>
      </c>
      <c r="I1016" s="91" t="s">
        <v>2390</v>
      </c>
    </row>
    <row r="1017" spans="2:9" ht="25.5" customHeight="1">
      <c r="B1017" s="63">
        <v>176</v>
      </c>
      <c r="C1017" s="74">
        <v>1410051026979</v>
      </c>
      <c r="D1017" s="74">
        <v>5</v>
      </c>
      <c r="E1017" s="89" t="s">
        <v>2127</v>
      </c>
      <c r="F1017" s="89" t="s">
        <v>435</v>
      </c>
      <c r="G1017" s="90">
        <v>91</v>
      </c>
      <c r="H1017" s="91" t="s">
        <v>2391</v>
      </c>
      <c r="I1017" s="91" t="s">
        <v>2392</v>
      </c>
    </row>
    <row r="1018" spans="2:9" ht="25.5" customHeight="1">
      <c r="B1018" s="63">
        <v>186</v>
      </c>
      <c r="C1018" s="74">
        <v>1410051027688</v>
      </c>
      <c r="D1018" s="74">
        <v>5</v>
      </c>
      <c r="E1018" s="89" t="s">
        <v>2136</v>
      </c>
      <c r="F1018" s="89" t="s">
        <v>1804</v>
      </c>
      <c r="G1018" s="90">
        <v>20</v>
      </c>
      <c r="H1018" s="91" t="s">
        <v>2393</v>
      </c>
      <c r="I1018" s="91" t="s">
        <v>2394</v>
      </c>
    </row>
    <row r="1019" spans="2:9" ht="25.5" customHeight="1">
      <c r="B1019" s="63">
        <v>187</v>
      </c>
      <c r="C1019" s="74">
        <v>1410051020964</v>
      </c>
      <c r="D1019" s="74">
        <v>5</v>
      </c>
      <c r="E1019" s="89" t="s">
        <v>434</v>
      </c>
      <c r="F1019" s="89" t="s">
        <v>1804</v>
      </c>
      <c r="G1019" s="90">
        <v>20</v>
      </c>
      <c r="H1019" s="91" t="s">
        <v>2395</v>
      </c>
      <c r="I1019" s="91" t="s">
        <v>2396</v>
      </c>
    </row>
    <row r="1020" spans="2:9" ht="25.5" customHeight="1">
      <c r="B1020" s="63">
        <v>188</v>
      </c>
      <c r="C1020" s="74">
        <v>1410051026367</v>
      </c>
      <c r="D1020" s="74">
        <v>5</v>
      </c>
      <c r="E1020" s="89" t="s">
        <v>2141</v>
      </c>
      <c r="F1020" s="89" t="s">
        <v>1804</v>
      </c>
      <c r="G1020" s="90">
        <v>20</v>
      </c>
      <c r="H1020" s="91" t="s">
        <v>2397</v>
      </c>
      <c r="I1020" s="91" t="s">
        <v>2398</v>
      </c>
    </row>
    <row r="1021" spans="2:9" ht="25.5" customHeight="1">
      <c r="B1021" s="63">
        <v>189</v>
      </c>
      <c r="C1021" s="74">
        <v>1410051028025</v>
      </c>
      <c r="D1021" s="74">
        <v>5</v>
      </c>
      <c r="E1021" s="89" t="s">
        <v>165</v>
      </c>
      <c r="F1021" s="89" t="s">
        <v>1804</v>
      </c>
      <c r="G1021" s="90">
        <v>20</v>
      </c>
      <c r="H1021" s="91" t="s">
        <v>2399</v>
      </c>
      <c r="I1021" s="91" t="s">
        <v>2400</v>
      </c>
    </row>
    <row r="1022" spans="2:9" ht="25.5" customHeight="1">
      <c r="B1022" s="63">
        <v>190</v>
      </c>
      <c r="C1022" s="74">
        <v>1410051027373</v>
      </c>
      <c r="D1022" s="74">
        <v>5</v>
      </c>
      <c r="E1022" s="89" t="s">
        <v>2136</v>
      </c>
      <c r="F1022" s="89" t="s">
        <v>1804</v>
      </c>
      <c r="G1022" s="90">
        <v>20</v>
      </c>
      <c r="H1022" s="91" t="s">
        <v>2401</v>
      </c>
      <c r="I1022" s="91" t="s">
        <v>2402</v>
      </c>
    </row>
    <row r="1023" spans="2:9" ht="25.5" customHeight="1">
      <c r="B1023" s="63">
        <v>191</v>
      </c>
      <c r="C1023" s="74">
        <v>1410051027720</v>
      </c>
      <c r="D1023" s="74">
        <v>5</v>
      </c>
      <c r="E1023" s="89" t="s">
        <v>2136</v>
      </c>
      <c r="F1023" s="89" t="s">
        <v>368</v>
      </c>
      <c r="G1023" s="90">
        <v>50</v>
      </c>
      <c r="H1023" s="91" t="s">
        <v>2403</v>
      </c>
      <c r="I1023" s="91" t="s">
        <v>2404</v>
      </c>
    </row>
    <row r="1024" spans="2:9" ht="25.5" customHeight="1">
      <c r="B1024" s="63">
        <v>192</v>
      </c>
      <c r="C1024" s="74">
        <v>1410051028074</v>
      </c>
      <c r="D1024" s="74">
        <v>5</v>
      </c>
      <c r="E1024" s="89" t="s">
        <v>165</v>
      </c>
      <c r="F1024" s="89" t="s">
        <v>368</v>
      </c>
      <c r="G1024" s="90">
        <v>50</v>
      </c>
      <c r="H1024" s="91" t="s">
        <v>2405</v>
      </c>
      <c r="I1024" s="91" t="s">
        <v>2406</v>
      </c>
    </row>
    <row r="1025" spans="2:9" ht="25.5" customHeight="1">
      <c r="B1025" s="63">
        <v>193</v>
      </c>
      <c r="C1025" s="74">
        <v>1410051028082</v>
      </c>
      <c r="D1025" s="74">
        <v>5</v>
      </c>
      <c r="E1025" s="89" t="s">
        <v>165</v>
      </c>
      <c r="F1025" s="89" t="s">
        <v>368</v>
      </c>
      <c r="G1025" s="90">
        <v>50</v>
      </c>
      <c r="H1025" s="91" t="s">
        <v>2407</v>
      </c>
      <c r="I1025" s="91" t="s">
        <v>2408</v>
      </c>
    </row>
    <row r="1026" spans="2:9" ht="25.5" customHeight="1">
      <c r="B1026" s="63">
        <v>194</v>
      </c>
      <c r="C1026" s="74">
        <v>1410051028066</v>
      </c>
      <c r="D1026" s="74">
        <v>5</v>
      </c>
      <c r="E1026" s="89" t="s">
        <v>165</v>
      </c>
      <c r="F1026" s="89" t="s">
        <v>368</v>
      </c>
      <c r="G1026" s="90">
        <v>50</v>
      </c>
      <c r="H1026" s="91" t="s">
        <v>2409</v>
      </c>
      <c r="I1026" s="91" t="s">
        <v>2410</v>
      </c>
    </row>
    <row r="1027" spans="2:9" ht="25.5" customHeight="1">
      <c r="B1027" s="63">
        <v>210</v>
      </c>
      <c r="C1027" s="74">
        <v>1410051021517</v>
      </c>
      <c r="D1027" s="74">
        <v>5</v>
      </c>
      <c r="E1027" s="89" t="s">
        <v>165</v>
      </c>
      <c r="F1027" s="89" t="s">
        <v>370</v>
      </c>
      <c r="G1027" s="90">
        <v>60</v>
      </c>
      <c r="H1027" s="91" t="s">
        <v>2411</v>
      </c>
      <c r="I1027" s="91" t="s">
        <v>2412</v>
      </c>
    </row>
    <row r="1028" spans="2:9" ht="25.5" customHeight="1">
      <c r="B1028" s="63">
        <v>211</v>
      </c>
      <c r="C1028" s="74">
        <v>1410051022853</v>
      </c>
      <c r="D1028" s="74">
        <v>5</v>
      </c>
      <c r="E1028" s="89" t="s">
        <v>165</v>
      </c>
      <c r="F1028" s="89" t="s">
        <v>1651</v>
      </c>
      <c r="G1028" s="90">
        <v>89</v>
      </c>
      <c r="H1028" s="91" t="s">
        <v>2413</v>
      </c>
      <c r="I1028" s="91" t="s">
        <v>2414</v>
      </c>
    </row>
    <row r="1029" spans="2:9" ht="25.5" customHeight="1">
      <c r="B1029" s="63">
        <v>212</v>
      </c>
      <c r="C1029" s="74">
        <v>1410051022903</v>
      </c>
      <c r="D1029" s="74">
        <v>5</v>
      </c>
      <c r="E1029" s="89" t="s">
        <v>165</v>
      </c>
      <c r="F1029" s="89" t="s">
        <v>1651</v>
      </c>
      <c r="G1029" s="90">
        <v>89</v>
      </c>
      <c r="H1029" s="91" t="s">
        <v>2415</v>
      </c>
      <c r="I1029" s="91" t="s">
        <v>2416</v>
      </c>
    </row>
    <row r="1030" spans="2:9" ht="25.5" customHeight="1">
      <c r="B1030" s="63">
        <v>213</v>
      </c>
      <c r="C1030" s="74">
        <v>1410051022911</v>
      </c>
      <c r="D1030" s="74">
        <v>5</v>
      </c>
      <c r="E1030" s="89" t="s">
        <v>165</v>
      </c>
      <c r="F1030" s="89" t="s">
        <v>1651</v>
      </c>
      <c r="G1030" s="90">
        <v>89</v>
      </c>
      <c r="H1030" s="91" t="s">
        <v>2417</v>
      </c>
      <c r="I1030" s="91" t="s">
        <v>2418</v>
      </c>
    </row>
    <row r="1031" spans="2:9" ht="25.5" customHeight="1">
      <c r="B1031" s="63">
        <v>214</v>
      </c>
      <c r="C1031" s="74">
        <v>1410051022929</v>
      </c>
      <c r="D1031" s="74">
        <v>5</v>
      </c>
      <c r="E1031" s="89" t="s">
        <v>165</v>
      </c>
      <c r="F1031" s="89" t="s">
        <v>1651</v>
      </c>
      <c r="G1031" s="90">
        <v>89</v>
      </c>
      <c r="H1031" s="91" t="s">
        <v>2419</v>
      </c>
      <c r="I1031" s="91" t="s">
        <v>2420</v>
      </c>
    </row>
    <row r="1032" spans="2:9" ht="25.5" customHeight="1">
      <c r="B1032" s="63">
        <v>243</v>
      </c>
      <c r="C1032" s="74">
        <v>1410051022812</v>
      </c>
      <c r="D1032" s="74">
        <v>5</v>
      </c>
      <c r="E1032" s="89" t="s">
        <v>165</v>
      </c>
      <c r="F1032" s="89" t="s">
        <v>435</v>
      </c>
      <c r="G1032" s="90">
        <v>91</v>
      </c>
      <c r="H1032" s="91" t="s">
        <v>2421</v>
      </c>
      <c r="I1032" s="91" t="s">
        <v>2422</v>
      </c>
    </row>
    <row r="1033" spans="2:9" ht="25.5" customHeight="1">
      <c r="B1033" s="63">
        <v>244</v>
      </c>
      <c r="C1033" s="74">
        <v>1410051022846</v>
      </c>
      <c r="D1033" s="74">
        <v>5</v>
      </c>
      <c r="E1033" s="89" t="s">
        <v>165</v>
      </c>
      <c r="F1033" s="89" t="s">
        <v>435</v>
      </c>
      <c r="G1033" s="90">
        <v>91</v>
      </c>
      <c r="H1033" s="91" t="s">
        <v>2423</v>
      </c>
      <c r="I1033" s="91" t="s">
        <v>2424</v>
      </c>
    </row>
    <row r="1034" spans="2:9" ht="25.5" customHeight="1">
      <c r="B1034" s="63">
        <v>245</v>
      </c>
      <c r="C1034" s="74">
        <v>1410051027746</v>
      </c>
      <c r="D1034" s="74">
        <v>5</v>
      </c>
      <c r="E1034" s="89" t="s">
        <v>2136</v>
      </c>
      <c r="F1034" s="89" t="s">
        <v>435</v>
      </c>
      <c r="G1034" s="90">
        <v>91</v>
      </c>
      <c r="H1034" s="91" t="s">
        <v>2425</v>
      </c>
      <c r="I1034" s="91" t="s">
        <v>2426</v>
      </c>
    </row>
    <row r="1035" spans="2:9" ht="25.5" customHeight="1">
      <c r="B1035" s="63">
        <v>246</v>
      </c>
      <c r="C1035" s="74">
        <v>1410051020980</v>
      </c>
      <c r="D1035" s="74">
        <v>5</v>
      </c>
      <c r="E1035" s="89" t="s">
        <v>165</v>
      </c>
      <c r="F1035" s="89" t="s">
        <v>1804</v>
      </c>
      <c r="G1035" s="90">
        <v>20</v>
      </c>
      <c r="H1035" s="91" t="s">
        <v>2427</v>
      </c>
      <c r="I1035" s="91" t="s">
        <v>2428</v>
      </c>
    </row>
    <row r="1036" spans="2:9" ht="25.5" customHeight="1">
      <c r="B1036" s="63">
        <v>250</v>
      </c>
      <c r="C1036" s="74">
        <v>1410051022960</v>
      </c>
      <c r="D1036" s="74">
        <v>5</v>
      </c>
      <c r="E1036" s="89" t="s">
        <v>165</v>
      </c>
      <c r="F1036" s="89" t="s">
        <v>1656</v>
      </c>
      <c r="G1036" s="90">
        <v>88</v>
      </c>
      <c r="H1036" s="91" t="s">
        <v>2429</v>
      </c>
      <c r="I1036" s="91" t="s">
        <v>2430</v>
      </c>
    </row>
    <row r="1037" spans="2:9" ht="25.5" customHeight="1">
      <c r="B1037" s="63">
        <v>251</v>
      </c>
      <c r="C1037" s="74">
        <v>1410051023067</v>
      </c>
      <c r="D1037" s="74">
        <v>5</v>
      </c>
      <c r="E1037" s="89" t="s">
        <v>165</v>
      </c>
      <c r="F1037" s="89" t="s">
        <v>1656</v>
      </c>
      <c r="G1037" s="90">
        <v>88</v>
      </c>
      <c r="H1037" s="91" t="s">
        <v>2431</v>
      </c>
      <c r="I1037" s="91" t="s">
        <v>2432</v>
      </c>
    </row>
    <row r="1038" spans="2:9" ht="25.5" customHeight="1">
      <c r="B1038" s="63">
        <v>262</v>
      </c>
      <c r="C1038" s="74">
        <v>1410051021368</v>
      </c>
      <c r="D1038" s="74">
        <v>5</v>
      </c>
      <c r="E1038" s="89" t="s">
        <v>165</v>
      </c>
      <c r="F1038" s="89" t="s">
        <v>368</v>
      </c>
      <c r="G1038" s="90">
        <v>50</v>
      </c>
      <c r="H1038" s="91" t="s">
        <v>2433</v>
      </c>
      <c r="I1038" s="91" t="s">
        <v>2434</v>
      </c>
    </row>
    <row r="1039" spans="2:9" ht="25.5" customHeight="1">
      <c r="B1039" s="63">
        <v>1054</v>
      </c>
      <c r="C1039" s="74">
        <v>1410052004926</v>
      </c>
      <c r="D1039" s="74">
        <v>7</v>
      </c>
      <c r="E1039" s="89" t="s">
        <v>168</v>
      </c>
      <c r="F1039" s="89" t="s">
        <v>1804</v>
      </c>
      <c r="G1039" s="90">
        <v>20</v>
      </c>
      <c r="H1039" s="91" t="s">
        <v>2435</v>
      </c>
      <c r="I1039" s="91" t="s">
        <v>2436</v>
      </c>
    </row>
    <row r="1040" spans="2:9" ht="25.5" customHeight="1">
      <c r="B1040" s="63">
        <v>1059</v>
      </c>
      <c r="C1040" s="74">
        <v>1410052003787</v>
      </c>
      <c r="D1040" s="74">
        <v>7</v>
      </c>
      <c r="E1040" s="89" t="s">
        <v>168</v>
      </c>
      <c r="F1040" s="89" t="s">
        <v>368</v>
      </c>
      <c r="G1040" s="90">
        <v>50</v>
      </c>
      <c r="H1040" s="91" t="s">
        <v>2437</v>
      </c>
      <c r="I1040" s="91" t="s">
        <v>2438</v>
      </c>
    </row>
    <row r="1041" spans="2:9" ht="25.5" customHeight="1">
      <c r="B1041" s="63">
        <v>1060</v>
      </c>
      <c r="C1041" s="74">
        <v>1410052003886</v>
      </c>
      <c r="D1041" s="74">
        <v>7</v>
      </c>
      <c r="E1041" s="89" t="s">
        <v>168</v>
      </c>
      <c r="F1041" s="89" t="s">
        <v>441</v>
      </c>
      <c r="G1041" s="90">
        <v>81</v>
      </c>
      <c r="H1041" s="91" t="s">
        <v>2439</v>
      </c>
      <c r="I1041" s="91" t="s">
        <v>2440</v>
      </c>
    </row>
    <row r="1042" spans="2:9" ht="25.5" customHeight="1">
      <c r="B1042" s="63">
        <v>1073</v>
      </c>
      <c r="C1042" s="74">
        <v>1410052005923</v>
      </c>
      <c r="D1042" s="74" t="e">
        <v>#N/A</v>
      </c>
      <c r="E1042" s="85" t="s">
        <v>395</v>
      </c>
      <c r="F1042" s="89" t="s">
        <v>1656</v>
      </c>
      <c r="G1042" s="90">
        <v>88</v>
      </c>
      <c r="H1042" s="91" t="s">
        <v>2441</v>
      </c>
      <c r="I1042" s="91" t="s">
        <v>2442</v>
      </c>
    </row>
    <row r="1043" spans="2:9" ht="25.5" customHeight="1">
      <c r="B1043" s="63">
        <v>1074</v>
      </c>
      <c r="C1043" s="74">
        <v>1410052005097</v>
      </c>
      <c r="D1043" s="74" t="e">
        <v>#N/A</v>
      </c>
      <c r="E1043" s="85" t="s">
        <v>395</v>
      </c>
      <c r="F1043" s="89" t="s">
        <v>370</v>
      </c>
      <c r="G1043" s="90">
        <v>60</v>
      </c>
      <c r="H1043" s="91" t="s">
        <v>2443</v>
      </c>
      <c r="I1043" s="91" t="s">
        <v>2444</v>
      </c>
    </row>
    <row r="1044" spans="2:9" ht="25.5" customHeight="1">
      <c r="B1044" s="63">
        <v>1075</v>
      </c>
      <c r="C1044" s="74">
        <v>1410052005246</v>
      </c>
      <c r="D1044" s="74" t="e">
        <v>#N/A</v>
      </c>
      <c r="E1044" s="85" t="s">
        <v>395</v>
      </c>
      <c r="F1044" s="89" t="s">
        <v>370</v>
      </c>
      <c r="G1044" s="90">
        <v>60</v>
      </c>
      <c r="H1044" s="91" t="s">
        <v>2445</v>
      </c>
      <c r="I1044" s="91" t="s">
        <v>2446</v>
      </c>
    </row>
    <row r="1045" spans="2:9" ht="25.5" customHeight="1">
      <c r="B1045" s="63">
        <v>1076</v>
      </c>
      <c r="C1045" s="74">
        <v>1410052005535</v>
      </c>
      <c r="D1045" s="74" t="e">
        <v>#N/A</v>
      </c>
      <c r="E1045" s="85" t="s">
        <v>395</v>
      </c>
      <c r="F1045" s="89" t="s">
        <v>370</v>
      </c>
      <c r="G1045" s="90">
        <v>60</v>
      </c>
      <c r="H1045" s="91" t="s">
        <v>2447</v>
      </c>
      <c r="I1045" s="91" t="s">
        <v>2448</v>
      </c>
    </row>
    <row r="1046" spans="2:9" ht="25.5" customHeight="1">
      <c r="B1046" s="63">
        <v>1077</v>
      </c>
      <c r="C1046" s="74">
        <v>1410052005543</v>
      </c>
      <c r="D1046" s="74" t="e">
        <v>#N/A</v>
      </c>
      <c r="E1046" s="85" t="s">
        <v>395</v>
      </c>
      <c r="F1046" s="89" t="s">
        <v>370</v>
      </c>
      <c r="G1046" s="90">
        <v>60</v>
      </c>
      <c r="H1046" s="91" t="s">
        <v>2449</v>
      </c>
      <c r="I1046" s="91" t="s">
        <v>2450</v>
      </c>
    </row>
    <row r="1047" spans="2:9" ht="25.5" customHeight="1">
      <c r="B1047" s="63">
        <v>1103</v>
      </c>
      <c r="C1047" s="74">
        <v>1410052005949</v>
      </c>
      <c r="D1047" s="74" t="e">
        <v>#N/A</v>
      </c>
      <c r="E1047" s="85" t="s">
        <v>395</v>
      </c>
      <c r="F1047" s="89" t="s">
        <v>435</v>
      </c>
      <c r="G1047" s="90">
        <v>91</v>
      </c>
      <c r="H1047" s="91" t="s">
        <v>2451</v>
      </c>
      <c r="I1047" s="91" t="s">
        <v>2452</v>
      </c>
    </row>
    <row r="1048" spans="2:9" ht="25.5" customHeight="1">
      <c r="B1048" s="63">
        <v>1104</v>
      </c>
      <c r="C1048" s="74">
        <v>1410052005485</v>
      </c>
      <c r="D1048" s="74" t="e">
        <v>#N/A</v>
      </c>
      <c r="E1048" s="85" t="s">
        <v>395</v>
      </c>
      <c r="F1048" s="89" t="s">
        <v>435</v>
      </c>
      <c r="G1048" s="90">
        <v>91</v>
      </c>
      <c r="H1048" s="91" t="s">
        <v>2453</v>
      </c>
      <c r="I1048" s="91" t="s">
        <v>2454</v>
      </c>
    </row>
    <row r="1049" spans="2:9" ht="25.5" customHeight="1">
      <c r="B1049" s="63">
        <v>1105</v>
      </c>
      <c r="C1049" s="74">
        <v>1410052005899</v>
      </c>
      <c r="D1049" s="74" t="e">
        <v>#N/A</v>
      </c>
      <c r="E1049" s="85" t="s">
        <v>395</v>
      </c>
      <c r="F1049" s="89" t="s">
        <v>435</v>
      </c>
      <c r="G1049" s="90">
        <v>91</v>
      </c>
      <c r="H1049" s="91" t="s">
        <v>2455</v>
      </c>
      <c r="I1049" s="91" t="s">
        <v>2456</v>
      </c>
    </row>
    <row r="1050" spans="2:9" ht="25.5" customHeight="1">
      <c r="B1050" s="63">
        <v>1106</v>
      </c>
      <c r="C1050" s="74">
        <v>1410052005782</v>
      </c>
      <c r="D1050" s="74" t="e">
        <v>#N/A</v>
      </c>
      <c r="E1050" s="85" t="s">
        <v>395</v>
      </c>
      <c r="F1050" s="89" t="s">
        <v>435</v>
      </c>
      <c r="G1050" s="90">
        <v>91</v>
      </c>
      <c r="H1050" s="91" t="s">
        <v>2457</v>
      </c>
      <c r="I1050" s="91" t="s">
        <v>2458</v>
      </c>
    </row>
    <row r="1051" spans="2:9" ht="25.5" customHeight="1">
      <c r="B1051" s="63">
        <v>1137</v>
      </c>
      <c r="C1051" s="74">
        <v>1410052004660</v>
      </c>
      <c r="D1051" s="74" t="e">
        <v>#N/A</v>
      </c>
      <c r="E1051" s="85" t="s">
        <v>395</v>
      </c>
      <c r="F1051" s="89" t="s">
        <v>1804</v>
      </c>
      <c r="G1051" s="90">
        <v>20</v>
      </c>
      <c r="H1051" s="91" t="s">
        <v>2459</v>
      </c>
      <c r="I1051" s="91" t="s">
        <v>2460</v>
      </c>
    </row>
    <row r="1052" spans="2:9" ht="25.5" customHeight="1">
      <c r="B1052" s="63">
        <v>1138</v>
      </c>
      <c r="C1052" s="74">
        <v>1410052005832</v>
      </c>
      <c r="D1052" s="74" t="e">
        <v>#N/A</v>
      </c>
      <c r="E1052" s="85" t="s">
        <v>395</v>
      </c>
      <c r="F1052" s="89" t="s">
        <v>1804</v>
      </c>
      <c r="G1052" s="90">
        <v>20</v>
      </c>
      <c r="H1052" s="91" t="s">
        <v>2461</v>
      </c>
      <c r="I1052" s="91" t="s">
        <v>2462</v>
      </c>
    </row>
    <row r="1053" spans="2:9" ht="25.5" customHeight="1">
      <c r="B1053" s="63">
        <v>1139</v>
      </c>
      <c r="C1053" s="74">
        <v>1410052005881</v>
      </c>
      <c r="D1053" s="74" t="e">
        <v>#N/A</v>
      </c>
      <c r="E1053" s="85" t="s">
        <v>395</v>
      </c>
      <c r="F1053" s="89" t="s">
        <v>441</v>
      </c>
      <c r="G1053" s="90">
        <v>81</v>
      </c>
      <c r="H1053" s="91" t="s">
        <v>2463</v>
      </c>
      <c r="I1053" s="91" t="s">
        <v>2464</v>
      </c>
    </row>
    <row r="1054" spans="2:9" ht="25.5" customHeight="1">
      <c r="B1054" s="63">
        <v>1140</v>
      </c>
      <c r="C1054" s="74">
        <v>1410052005279</v>
      </c>
      <c r="D1054" s="74" t="e">
        <v>#N/A</v>
      </c>
      <c r="E1054" s="85" t="s">
        <v>395</v>
      </c>
      <c r="F1054" s="89" t="s">
        <v>441</v>
      </c>
      <c r="G1054" s="90">
        <v>81</v>
      </c>
      <c r="H1054" s="91" t="s">
        <v>2465</v>
      </c>
      <c r="I1054" s="91" t="s">
        <v>2466</v>
      </c>
    </row>
    <row r="1055" spans="2:9" ht="25.5" customHeight="1">
      <c r="B1055" s="63">
        <v>1141</v>
      </c>
      <c r="C1055" s="74">
        <v>1410052005790</v>
      </c>
      <c r="D1055" s="74" t="e">
        <v>#N/A</v>
      </c>
      <c r="E1055" s="85" t="s">
        <v>395</v>
      </c>
      <c r="F1055" s="89" t="s">
        <v>441</v>
      </c>
      <c r="G1055" s="90">
        <v>81</v>
      </c>
      <c r="H1055" s="91" t="s">
        <v>2467</v>
      </c>
      <c r="I1055" s="91" t="s">
        <v>2468</v>
      </c>
    </row>
    <row r="1056" spans="2:9" ht="25.5" customHeight="1">
      <c r="B1056" s="63">
        <v>1155</v>
      </c>
      <c r="C1056" s="74">
        <v>1410052004827</v>
      </c>
      <c r="D1056" s="74" t="e">
        <v>#N/A</v>
      </c>
      <c r="E1056" s="85" t="s">
        <v>395</v>
      </c>
      <c r="F1056" s="89" t="s">
        <v>370</v>
      </c>
      <c r="G1056" s="90">
        <v>60</v>
      </c>
      <c r="H1056" s="91" t="s">
        <v>2469</v>
      </c>
      <c r="I1056" s="91" t="s">
        <v>2470</v>
      </c>
    </row>
    <row r="1057" spans="2:9" ht="25.5" customHeight="1">
      <c r="B1057" s="63">
        <v>1156</v>
      </c>
      <c r="C1057" s="74">
        <v>1410052003076</v>
      </c>
      <c r="D1057" s="74" t="e">
        <v>#N/A</v>
      </c>
      <c r="E1057" s="85" t="s">
        <v>395</v>
      </c>
      <c r="F1057" s="89" t="s">
        <v>370</v>
      </c>
      <c r="G1057" s="90">
        <v>60</v>
      </c>
      <c r="H1057" s="91" t="s">
        <v>2471</v>
      </c>
      <c r="I1057" s="91" t="s">
        <v>2472</v>
      </c>
    </row>
    <row r="1058" spans="2:9" ht="25.5" customHeight="1">
      <c r="B1058" s="63">
        <v>1157</v>
      </c>
      <c r="C1058" s="74">
        <v>1410052002896</v>
      </c>
      <c r="D1058" s="74" t="e">
        <v>#N/A</v>
      </c>
      <c r="E1058" s="85" t="s">
        <v>395</v>
      </c>
      <c r="F1058" s="89" t="s">
        <v>370</v>
      </c>
      <c r="G1058" s="90">
        <v>60</v>
      </c>
      <c r="H1058" s="91" t="s">
        <v>2473</v>
      </c>
      <c r="I1058" s="91" t="s">
        <v>2474</v>
      </c>
    </row>
    <row r="1059" spans="2:9" ht="25.5" customHeight="1">
      <c r="B1059" s="63">
        <v>1158</v>
      </c>
      <c r="C1059" s="74">
        <v>1410052002904</v>
      </c>
      <c r="D1059" s="74" t="e">
        <v>#N/A</v>
      </c>
      <c r="E1059" s="85" t="s">
        <v>395</v>
      </c>
      <c r="F1059" s="89" t="s">
        <v>370</v>
      </c>
      <c r="G1059" s="90">
        <v>60</v>
      </c>
      <c r="H1059" s="91" t="s">
        <v>2475</v>
      </c>
      <c r="I1059" s="91" t="s">
        <v>2476</v>
      </c>
    </row>
    <row r="1060" spans="2:9" ht="25.5" customHeight="1">
      <c r="B1060" s="63">
        <v>1159</v>
      </c>
      <c r="C1060" s="74">
        <v>1410052004843</v>
      </c>
      <c r="D1060" s="74" t="e">
        <v>#N/A</v>
      </c>
      <c r="E1060" s="85" t="s">
        <v>395</v>
      </c>
      <c r="F1060" s="89" t="s">
        <v>370</v>
      </c>
      <c r="G1060" s="90">
        <v>60</v>
      </c>
      <c r="H1060" s="91" t="s">
        <v>2477</v>
      </c>
      <c r="I1060" s="91" t="s">
        <v>2478</v>
      </c>
    </row>
    <row r="1061" spans="2:9" ht="25.5" customHeight="1">
      <c r="B1061" s="63">
        <v>1160</v>
      </c>
      <c r="C1061" s="74">
        <v>1410052002854</v>
      </c>
      <c r="D1061" s="74" t="e">
        <v>#N/A</v>
      </c>
      <c r="E1061" s="85" t="s">
        <v>395</v>
      </c>
      <c r="F1061" s="89" t="s">
        <v>370</v>
      </c>
      <c r="G1061" s="90">
        <v>60</v>
      </c>
      <c r="H1061" s="91" t="s">
        <v>2479</v>
      </c>
      <c r="I1061" s="91" t="s">
        <v>2480</v>
      </c>
    </row>
    <row r="1062" spans="2:9" ht="25.5" customHeight="1">
      <c r="B1062" s="63">
        <v>1212</v>
      </c>
      <c r="C1062" s="74">
        <v>1410052002789</v>
      </c>
      <c r="D1062" s="74" t="e">
        <v>#N/A</v>
      </c>
      <c r="E1062" s="85" t="s">
        <v>395</v>
      </c>
      <c r="F1062" s="89" t="s">
        <v>435</v>
      </c>
      <c r="G1062" s="90">
        <v>91</v>
      </c>
      <c r="H1062" s="91" t="s">
        <v>2481</v>
      </c>
      <c r="I1062" s="91" t="s">
        <v>2482</v>
      </c>
    </row>
    <row r="1063" spans="2:9" ht="25.5" customHeight="1">
      <c r="B1063" s="63">
        <v>1213</v>
      </c>
      <c r="C1063" s="74">
        <v>1410052004702</v>
      </c>
      <c r="D1063" s="74" t="e">
        <v>#N/A</v>
      </c>
      <c r="E1063" s="85" t="s">
        <v>395</v>
      </c>
      <c r="F1063" s="89" t="s">
        <v>435</v>
      </c>
      <c r="G1063" s="90">
        <v>91</v>
      </c>
      <c r="H1063" s="91" t="s">
        <v>2483</v>
      </c>
      <c r="I1063" s="91" t="s">
        <v>2484</v>
      </c>
    </row>
    <row r="1064" spans="2:9" ht="25.5" customHeight="1">
      <c r="B1064" s="63">
        <v>1214</v>
      </c>
      <c r="C1064" s="74">
        <v>1410052002862</v>
      </c>
      <c r="D1064" s="74" t="e">
        <v>#N/A</v>
      </c>
      <c r="E1064" s="85" t="s">
        <v>395</v>
      </c>
      <c r="F1064" s="89" t="s">
        <v>435</v>
      </c>
      <c r="G1064" s="90">
        <v>91</v>
      </c>
      <c r="H1064" s="91" t="s">
        <v>2485</v>
      </c>
      <c r="I1064" s="91" t="s">
        <v>2486</v>
      </c>
    </row>
    <row r="1065" spans="2:9" ht="25.5" customHeight="1">
      <c r="B1065" s="63">
        <v>1215</v>
      </c>
      <c r="C1065" s="74">
        <v>1410052002870</v>
      </c>
      <c r="D1065" s="74" t="e">
        <v>#N/A</v>
      </c>
      <c r="E1065" s="85" t="s">
        <v>395</v>
      </c>
      <c r="F1065" s="89" t="s">
        <v>1804</v>
      </c>
      <c r="G1065" s="90">
        <v>20</v>
      </c>
      <c r="H1065" s="91" t="s">
        <v>2487</v>
      </c>
      <c r="I1065" s="91" t="s">
        <v>2488</v>
      </c>
    </row>
    <row r="1066" spans="2:9" ht="25.5" customHeight="1">
      <c r="B1066" s="63">
        <v>1216</v>
      </c>
      <c r="C1066" s="74">
        <v>1410052002961</v>
      </c>
      <c r="D1066" s="74" t="e">
        <v>#N/A</v>
      </c>
      <c r="E1066" s="85" t="s">
        <v>395</v>
      </c>
      <c r="F1066" s="89" t="s">
        <v>1804</v>
      </c>
      <c r="G1066" s="90">
        <v>20</v>
      </c>
      <c r="H1066" s="91" t="s">
        <v>2489</v>
      </c>
      <c r="I1066" s="91" t="s">
        <v>2490</v>
      </c>
    </row>
    <row r="1067" spans="2:9" ht="25.5" customHeight="1">
      <c r="B1067" s="63">
        <v>1217</v>
      </c>
      <c r="C1067" s="74">
        <v>1410052004157</v>
      </c>
      <c r="D1067" s="74" t="e">
        <v>#N/A</v>
      </c>
      <c r="E1067" s="85" t="s">
        <v>395</v>
      </c>
      <c r="F1067" s="89" t="s">
        <v>1804</v>
      </c>
      <c r="G1067" s="90">
        <v>20</v>
      </c>
      <c r="H1067" s="91" t="s">
        <v>2491</v>
      </c>
      <c r="I1067" s="91" t="s">
        <v>2492</v>
      </c>
    </row>
    <row r="1068" spans="2:9" ht="25.5" customHeight="1">
      <c r="B1068" s="63">
        <v>1218</v>
      </c>
      <c r="C1068" s="74">
        <v>1410052004256</v>
      </c>
      <c r="D1068" s="74" t="e">
        <v>#N/A</v>
      </c>
      <c r="E1068" s="85" t="s">
        <v>395</v>
      </c>
      <c r="F1068" s="89" t="s">
        <v>1804</v>
      </c>
      <c r="G1068" s="90">
        <v>20</v>
      </c>
      <c r="H1068" s="91" t="s">
        <v>2493</v>
      </c>
      <c r="I1068" s="91" t="s">
        <v>2494</v>
      </c>
    </row>
    <row r="1069" spans="2:9" ht="25.5" customHeight="1">
      <c r="B1069" s="63">
        <v>1231</v>
      </c>
      <c r="C1069" s="74">
        <v>1410052002938</v>
      </c>
      <c r="D1069" s="74" t="e">
        <v>#N/A</v>
      </c>
      <c r="E1069" s="85" t="s">
        <v>395</v>
      </c>
      <c r="F1069" s="89" t="s">
        <v>1656</v>
      </c>
      <c r="G1069" s="90">
        <v>88</v>
      </c>
      <c r="H1069" s="91" t="s">
        <v>2495</v>
      </c>
      <c r="I1069" s="91" t="s">
        <v>2496</v>
      </c>
    </row>
    <row r="1070" spans="2:9" ht="25.5" customHeight="1">
      <c r="B1070" s="63">
        <v>1232</v>
      </c>
      <c r="C1070" s="74">
        <v>1410052004280</v>
      </c>
      <c r="D1070" s="74" t="e">
        <v>#N/A</v>
      </c>
      <c r="E1070" s="85" t="s">
        <v>395</v>
      </c>
      <c r="F1070" s="89" t="s">
        <v>1656</v>
      </c>
      <c r="G1070" s="90">
        <v>88</v>
      </c>
      <c r="H1070" s="91" t="s">
        <v>2497</v>
      </c>
      <c r="I1070" s="91" t="s">
        <v>2498</v>
      </c>
    </row>
    <row r="1071" spans="2:9" ht="25.5" customHeight="1">
      <c r="B1071" s="63">
        <v>1233</v>
      </c>
      <c r="C1071" s="74">
        <v>1410052004124</v>
      </c>
      <c r="D1071" s="74" t="e">
        <v>#N/A</v>
      </c>
      <c r="E1071" s="85" t="s">
        <v>395</v>
      </c>
      <c r="F1071" s="89" t="s">
        <v>1656</v>
      </c>
      <c r="G1071" s="90">
        <v>88</v>
      </c>
      <c r="H1071" s="91" t="s">
        <v>2499</v>
      </c>
      <c r="I1071" s="91" t="s">
        <v>2500</v>
      </c>
    </row>
    <row r="1072" spans="2:9" ht="25.5" customHeight="1">
      <c r="B1072" s="63">
        <v>1234</v>
      </c>
      <c r="C1072" s="74">
        <v>1410052003118</v>
      </c>
      <c r="D1072" s="74" t="e">
        <v>#N/A</v>
      </c>
      <c r="E1072" s="85" t="s">
        <v>395</v>
      </c>
      <c r="F1072" s="89" t="s">
        <v>1656</v>
      </c>
      <c r="G1072" s="90">
        <v>88</v>
      </c>
      <c r="H1072" s="91" t="s">
        <v>2501</v>
      </c>
      <c r="I1072" s="91" t="s">
        <v>2502</v>
      </c>
    </row>
    <row r="1073" spans="2:9" ht="25.5" customHeight="1">
      <c r="B1073" s="63">
        <v>1235</v>
      </c>
      <c r="C1073" s="74">
        <v>1410052004223</v>
      </c>
      <c r="D1073" s="74" t="e">
        <v>#N/A</v>
      </c>
      <c r="E1073" s="85" t="s">
        <v>395</v>
      </c>
      <c r="F1073" s="89" t="s">
        <v>1656</v>
      </c>
      <c r="G1073" s="90">
        <v>88</v>
      </c>
      <c r="H1073" s="91" t="s">
        <v>2503</v>
      </c>
      <c r="I1073" s="91" t="s">
        <v>2504</v>
      </c>
    </row>
    <row r="1074" spans="2:9" ht="25.5" customHeight="1">
      <c r="B1074" s="63">
        <v>1236</v>
      </c>
      <c r="C1074" s="74">
        <v>1410052004611</v>
      </c>
      <c r="D1074" s="74" t="e">
        <v>#N/A</v>
      </c>
      <c r="E1074" s="85" t="s">
        <v>395</v>
      </c>
      <c r="F1074" s="89" t="s">
        <v>1656</v>
      </c>
      <c r="G1074" s="90">
        <v>88</v>
      </c>
      <c r="H1074" s="91" t="s">
        <v>2505</v>
      </c>
      <c r="I1074" s="91" t="s">
        <v>2506</v>
      </c>
    </row>
    <row r="1075" spans="2:9" ht="25.5" customHeight="1">
      <c r="B1075" s="63">
        <v>1237</v>
      </c>
      <c r="C1075" s="74">
        <v>1410052003142</v>
      </c>
      <c r="D1075" s="74" t="e">
        <v>#N/A</v>
      </c>
      <c r="E1075" s="85" t="s">
        <v>395</v>
      </c>
      <c r="F1075" s="89" t="s">
        <v>1656</v>
      </c>
      <c r="G1075" s="90">
        <v>88</v>
      </c>
      <c r="H1075" s="91" t="s">
        <v>2507</v>
      </c>
      <c r="I1075" s="91" t="s">
        <v>2508</v>
      </c>
    </row>
    <row r="1076" spans="2:9" ht="25.5" customHeight="1">
      <c r="B1076" s="63">
        <v>1238</v>
      </c>
      <c r="C1076" s="74">
        <v>1410052002920</v>
      </c>
      <c r="D1076" s="74" t="e">
        <v>#N/A</v>
      </c>
      <c r="E1076" s="85" t="s">
        <v>395</v>
      </c>
      <c r="F1076" s="89" t="s">
        <v>1656</v>
      </c>
      <c r="G1076" s="90">
        <v>88</v>
      </c>
      <c r="H1076" s="91" t="s">
        <v>2509</v>
      </c>
      <c r="I1076" s="91" t="s">
        <v>2510</v>
      </c>
    </row>
    <row r="1077" spans="2:9" ht="25.5" customHeight="1">
      <c r="B1077" s="63">
        <v>1265</v>
      </c>
      <c r="C1077" s="74">
        <v>1410052005055</v>
      </c>
      <c r="D1077" s="74" t="e">
        <v>#N/A</v>
      </c>
      <c r="E1077" s="85" t="s">
        <v>395</v>
      </c>
      <c r="F1077" s="89" t="s">
        <v>368</v>
      </c>
      <c r="G1077" s="90">
        <v>50</v>
      </c>
      <c r="H1077" s="91" t="s">
        <v>2511</v>
      </c>
      <c r="I1077" s="91" t="s">
        <v>2512</v>
      </c>
    </row>
    <row r="1078" spans="2:9" ht="25.5" customHeight="1">
      <c r="B1078" s="63">
        <v>1266</v>
      </c>
      <c r="C1078" s="74">
        <v>1410052004165</v>
      </c>
      <c r="D1078" s="74" t="e">
        <v>#N/A</v>
      </c>
      <c r="E1078" s="85" t="s">
        <v>395</v>
      </c>
      <c r="F1078" s="89" t="s">
        <v>368</v>
      </c>
      <c r="G1078" s="90">
        <v>50</v>
      </c>
      <c r="H1078" s="91" t="s">
        <v>2513</v>
      </c>
      <c r="I1078" s="91" t="s">
        <v>2514</v>
      </c>
    </row>
    <row r="1079" spans="2:9" ht="25.5" customHeight="1">
      <c r="B1079" s="63">
        <v>1267</v>
      </c>
      <c r="C1079" s="74">
        <v>1410052004561</v>
      </c>
      <c r="D1079" s="74" t="e">
        <v>#N/A</v>
      </c>
      <c r="E1079" s="85" t="s">
        <v>395</v>
      </c>
      <c r="F1079" s="89" t="s">
        <v>368</v>
      </c>
      <c r="G1079" s="90">
        <v>50</v>
      </c>
      <c r="H1079" s="91" t="s">
        <v>2515</v>
      </c>
      <c r="I1079" s="91" t="s">
        <v>2516</v>
      </c>
    </row>
    <row r="1080" spans="2:9" ht="25.5" customHeight="1">
      <c r="B1080" s="63">
        <v>1268</v>
      </c>
      <c r="C1080" s="74">
        <v>1410052004983</v>
      </c>
      <c r="D1080" s="74" t="e">
        <v>#N/A</v>
      </c>
      <c r="E1080" s="85" t="s">
        <v>395</v>
      </c>
      <c r="F1080" s="89" t="s">
        <v>368</v>
      </c>
      <c r="G1080" s="90">
        <v>50</v>
      </c>
      <c r="H1080" s="91" t="s">
        <v>2517</v>
      </c>
      <c r="I1080" s="91" t="s">
        <v>2518</v>
      </c>
    </row>
    <row r="1081" spans="2:9" ht="25.5" customHeight="1">
      <c r="B1081" s="63">
        <v>1269</v>
      </c>
      <c r="C1081" s="74">
        <v>1410052003290</v>
      </c>
      <c r="D1081" s="74" t="e">
        <v>#N/A</v>
      </c>
      <c r="E1081" s="85" t="s">
        <v>395</v>
      </c>
      <c r="F1081" s="89" t="s">
        <v>368</v>
      </c>
      <c r="G1081" s="90">
        <v>50</v>
      </c>
      <c r="H1081" s="91" t="s">
        <v>2519</v>
      </c>
      <c r="I1081" s="91" t="s">
        <v>2520</v>
      </c>
    </row>
    <row r="1082" spans="2:9" ht="25.5" customHeight="1">
      <c r="B1082" s="63">
        <v>1270</v>
      </c>
      <c r="C1082" s="74">
        <v>1410052002748</v>
      </c>
      <c r="D1082" s="74" t="e">
        <v>#N/A</v>
      </c>
      <c r="E1082" s="85" t="s">
        <v>395</v>
      </c>
      <c r="F1082" s="89" t="s">
        <v>441</v>
      </c>
      <c r="G1082" s="90">
        <v>81</v>
      </c>
      <c r="H1082" s="91" t="s">
        <v>2521</v>
      </c>
      <c r="I1082" s="91" t="s">
        <v>2522</v>
      </c>
    </row>
    <row r="1083" spans="2:9" ht="25.5" customHeight="1">
      <c r="B1083" s="63">
        <v>1271</v>
      </c>
      <c r="C1083" s="74">
        <v>1410052004595</v>
      </c>
      <c r="D1083" s="74" t="e">
        <v>#N/A</v>
      </c>
      <c r="E1083" s="85" t="s">
        <v>395</v>
      </c>
      <c r="F1083" s="89" t="s">
        <v>441</v>
      </c>
      <c r="G1083" s="90">
        <v>81</v>
      </c>
      <c r="H1083" s="91" t="s">
        <v>2523</v>
      </c>
      <c r="I1083" s="91" t="s">
        <v>2524</v>
      </c>
    </row>
    <row r="1084" spans="2:9" ht="25.5" customHeight="1">
      <c r="B1084" s="63">
        <v>1272</v>
      </c>
      <c r="C1084" s="74">
        <v>1410052003175</v>
      </c>
      <c r="D1084" s="74" t="e">
        <v>#N/A</v>
      </c>
      <c r="E1084" s="85" t="s">
        <v>395</v>
      </c>
      <c r="F1084" s="89" t="s">
        <v>441</v>
      </c>
      <c r="G1084" s="90">
        <v>81</v>
      </c>
      <c r="H1084" s="91" t="s">
        <v>2525</v>
      </c>
      <c r="I1084" s="91" t="s">
        <v>2526</v>
      </c>
    </row>
    <row r="1085" spans="2:9" ht="25.5" customHeight="1">
      <c r="B1085" s="63">
        <v>1273</v>
      </c>
      <c r="C1085" s="74">
        <v>1410052004298</v>
      </c>
      <c r="D1085" s="74" t="e">
        <v>#N/A</v>
      </c>
      <c r="E1085" s="85" t="s">
        <v>395</v>
      </c>
      <c r="F1085" s="89" t="s">
        <v>441</v>
      </c>
      <c r="G1085" s="90">
        <v>81</v>
      </c>
      <c r="H1085" s="91" t="s">
        <v>2527</v>
      </c>
      <c r="I1085" s="91" t="s">
        <v>2528</v>
      </c>
    </row>
    <row r="1086" spans="2:9" ht="25.5" customHeight="1">
      <c r="B1086" s="63">
        <v>1274</v>
      </c>
      <c r="C1086" s="74">
        <v>1410052003522</v>
      </c>
      <c r="D1086" s="74" t="e">
        <v>#N/A</v>
      </c>
      <c r="E1086" s="85" t="s">
        <v>395</v>
      </c>
      <c r="F1086" s="89" t="s">
        <v>441</v>
      </c>
      <c r="G1086" s="90">
        <v>81</v>
      </c>
      <c r="H1086" s="91" t="s">
        <v>2529</v>
      </c>
      <c r="I1086" s="91" t="s">
        <v>2530</v>
      </c>
    </row>
    <row r="1087" spans="2:9" ht="25.5" customHeight="1">
      <c r="B1087" s="63">
        <v>1275</v>
      </c>
      <c r="C1087" s="74">
        <v>1410052004272</v>
      </c>
      <c r="D1087" s="74" t="e">
        <v>#N/A</v>
      </c>
      <c r="E1087" s="85" t="s">
        <v>395</v>
      </c>
      <c r="F1087" s="89" t="s">
        <v>441</v>
      </c>
      <c r="G1087" s="90">
        <v>81</v>
      </c>
      <c r="H1087" s="91" t="s">
        <v>2531</v>
      </c>
      <c r="I1087" s="91" t="s">
        <v>2532</v>
      </c>
    </row>
    <row r="1088" spans="2:9" ht="25.5" customHeight="1">
      <c r="B1088" s="63">
        <v>1276</v>
      </c>
      <c r="C1088" s="74">
        <v>1410052003274</v>
      </c>
      <c r="D1088" s="74" t="e">
        <v>#N/A</v>
      </c>
      <c r="E1088" s="85" t="s">
        <v>395</v>
      </c>
      <c r="F1088" s="89" t="s">
        <v>441</v>
      </c>
      <c r="G1088" s="90">
        <v>81</v>
      </c>
      <c r="H1088" s="91" t="s">
        <v>2533</v>
      </c>
      <c r="I1088" s="91" t="s">
        <v>2534</v>
      </c>
    </row>
    <row r="1089" spans="1:9" ht="25.5" customHeight="1">
      <c r="B1089" s="63">
        <v>1277</v>
      </c>
      <c r="C1089" s="74">
        <v>1410052004132</v>
      </c>
      <c r="D1089" s="74" t="e">
        <v>#N/A</v>
      </c>
      <c r="E1089" s="85" t="s">
        <v>395</v>
      </c>
      <c r="F1089" s="89" t="s">
        <v>441</v>
      </c>
      <c r="G1089" s="90">
        <v>81</v>
      </c>
      <c r="H1089" s="91" t="s">
        <v>2535</v>
      </c>
      <c r="I1089" s="91" t="s">
        <v>2536</v>
      </c>
    </row>
    <row r="1090" spans="1:9" ht="25.5" customHeight="1">
      <c r="B1090" s="63">
        <v>1278</v>
      </c>
      <c r="C1090" s="74">
        <v>1410052003027</v>
      </c>
      <c r="D1090" s="74" t="e">
        <v>#N/A</v>
      </c>
      <c r="E1090" s="85" t="s">
        <v>395</v>
      </c>
      <c r="F1090" s="89" t="s">
        <v>441</v>
      </c>
      <c r="G1090" s="90">
        <v>81</v>
      </c>
      <c r="H1090" s="91" t="s">
        <v>2537</v>
      </c>
      <c r="I1090" s="91" t="s">
        <v>2538</v>
      </c>
    </row>
    <row r="1091" spans="1:9" ht="25.5" customHeight="1">
      <c r="B1091" s="63">
        <v>1279</v>
      </c>
      <c r="C1091" s="74">
        <v>1410052004959</v>
      </c>
      <c r="D1091" s="74" t="e">
        <v>#N/A</v>
      </c>
      <c r="E1091" s="85" t="s">
        <v>395</v>
      </c>
      <c r="F1091" s="89" t="s">
        <v>441</v>
      </c>
      <c r="G1091" s="90">
        <v>81</v>
      </c>
      <c r="H1091" s="91" t="s">
        <v>2539</v>
      </c>
      <c r="I1091" s="91" t="s">
        <v>2540</v>
      </c>
    </row>
    <row r="1092" spans="1:9" ht="25.5" customHeight="1">
      <c r="B1092" s="63">
        <v>1280</v>
      </c>
      <c r="C1092" s="74">
        <v>1410052002987</v>
      </c>
      <c r="D1092" s="74" t="e">
        <v>#N/A</v>
      </c>
      <c r="E1092" s="85" t="s">
        <v>395</v>
      </c>
      <c r="F1092" s="89" t="s">
        <v>441</v>
      </c>
      <c r="G1092" s="90">
        <v>81</v>
      </c>
      <c r="H1092" s="91" t="s">
        <v>2541</v>
      </c>
      <c r="I1092" s="91" t="s">
        <v>2542</v>
      </c>
    </row>
    <row r="1093" spans="1:9" ht="25.5" customHeight="1">
      <c r="B1093" s="63">
        <v>1281</v>
      </c>
      <c r="C1093" s="74">
        <v>1410052002979</v>
      </c>
      <c r="D1093" s="74" t="e">
        <v>#N/A</v>
      </c>
      <c r="E1093" s="85" t="s">
        <v>395</v>
      </c>
      <c r="F1093" s="89" t="s">
        <v>441</v>
      </c>
      <c r="G1093" s="90">
        <v>81</v>
      </c>
      <c r="H1093" s="91" t="s">
        <v>2543</v>
      </c>
      <c r="I1093" s="91" t="s">
        <v>2544</v>
      </c>
    </row>
    <row r="1094" spans="1:9" ht="25.5" customHeight="1">
      <c r="B1094" s="63">
        <v>1282</v>
      </c>
      <c r="C1094" s="74">
        <v>1410052004108</v>
      </c>
      <c r="D1094" s="74">
        <v>9</v>
      </c>
      <c r="E1094" s="89" t="s">
        <v>286</v>
      </c>
      <c r="F1094" s="89" t="s">
        <v>1804</v>
      </c>
      <c r="G1094" s="90">
        <v>20</v>
      </c>
      <c r="H1094" s="91" t="s">
        <v>2545</v>
      </c>
      <c r="I1094" s="91" t="s">
        <v>2546</v>
      </c>
    </row>
    <row r="1095" spans="1:9" ht="25.5" customHeight="1">
      <c r="B1095" s="63">
        <v>1287</v>
      </c>
      <c r="C1095" s="74">
        <v>1410052005337</v>
      </c>
      <c r="D1095" s="74" t="e">
        <v>#N/A</v>
      </c>
      <c r="E1095" s="89" t="s">
        <v>2320</v>
      </c>
      <c r="F1095" s="89" t="s">
        <v>1656</v>
      </c>
      <c r="G1095" s="90">
        <v>88</v>
      </c>
      <c r="H1095" s="91" t="s">
        <v>2547</v>
      </c>
      <c r="I1095" s="91" t="s">
        <v>2548</v>
      </c>
    </row>
    <row r="1096" spans="1:9" ht="25.5" customHeight="1">
      <c r="B1096" s="63">
        <v>1291</v>
      </c>
      <c r="C1096" s="74">
        <v>1410052006046</v>
      </c>
      <c r="D1096" s="74" t="e">
        <v>#N/A</v>
      </c>
      <c r="E1096" s="89" t="s">
        <v>2320</v>
      </c>
      <c r="F1096" s="89" t="s">
        <v>435</v>
      </c>
      <c r="G1096" s="90">
        <v>91</v>
      </c>
      <c r="H1096" s="91" t="s">
        <v>2549</v>
      </c>
      <c r="I1096" s="91" t="s">
        <v>2550</v>
      </c>
    </row>
    <row r="1097" spans="1:9" ht="25.5" customHeight="1">
      <c r="B1097" s="63">
        <v>1292</v>
      </c>
      <c r="C1097" s="74">
        <v>1410052005071</v>
      </c>
      <c r="D1097" s="74" t="e">
        <v>#N/A</v>
      </c>
      <c r="E1097" s="89" t="s">
        <v>2320</v>
      </c>
      <c r="F1097" s="89" t="s">
        <v>1804</v>
      </c>
      <c r="G1097" s="90">
        <v>20</v>
      </c>
      <c r="H1097" s="91" t="s">
        <v>2551</v>
      </c>
      <c r="I1097" s="91" t="s">
        <v>2552</v>
      </c>
    </row>
    <row r="1098" spans="1:9" ht="25.5" customHeight="1">
      <c r="B1098" s="63">
        <v>1294</v>
      </c>
      <c r="C1098" s="74">
        <v>1410052003332</v>
      </c>
      <c r="D1098" s="74" t="e">
        <v>#N/A</v>
      </c>
      <c r="E1098" s="89" t="s">
        <v>2320</v>
      </c>
      <c r="F1098" s="89" t="s">
        <v>435</v>
      </c>
      <c r="G1098" s="90">
        <v>91</v>
      </c>
      <c r="H1098" s="91" t="s">
        <v>2553</v>
      </c>
      <c r="I1098" s="91" t="s">
        <v>2554</v>
      </c>
    </row>
    <row r="1099" spans="1:9" ht="25.5" customHeight="1">
      <c r="B1099" s="63">
        <v>1295</v>
      </c>
      <c r="C1099" s="74">
        <v>1410052003324</v>
      </c>
      <c r="D1099" s="74" t="e">
        <v>#N/A</v>
      </c>
      <c r="E1099" s="89" t="s">
        <v>2320</v>
      </c>
      <c r="F1099" s="89" t="s">
        <v>435</v>
      </c>
      <c r="G1099" s="90">
        <v>91</v>
      </c>
      <c r="H1099" s="91" t="s">
        <v>2555</v>
      </c>
      <c r="I1099" s="91" t="s">
        <v>2556</v>
      </c>
    </row>
    <row r="1100" spans="1:9" ht="25.5" customHeight="1">
      <c r="B1100" s="63">
        <v>1296</v>
      </c>
      <c r="C1100" s="74">
        <v>1410052003399</v>
      </c>
      <c r="D1100" s="74" t="e">
        <v>#N/A</v>
      </c>
      <c r="E1100" s="89" t="s">
        <v>2320</v>
      </c>
      <c r="F1100" s="89" t="s">
        <v>1804</v>
      </c>
      <c r="G1100" s="90">
        <v>20</v>
      </c>
      <c r="H1100" s="91" t="s">
        <v>2557</v>
      </c>
      <c r="I1100" s="91" t="s">
        <v>2558</v>
      </c>
    </row>
    <row r="1101" spans="1:9" ht="25.5" customHeight="1">
      <c r="B1101" s="63">
        <v>1302</v>
      </c>
      <c r="C1101" s="74">
        <v>1410052004884</v>
      </c>
      <c r="D1101" s="74" t="e">
        <v>#N/A</v>
      </c>
      <c r="E1101" s="89" t="s">
        <v>2320</v>
      </c>
      <c r="F1101" s="89" t="s">
        <v>368</v>
      </c>
      <c r="G1101" s="90">
        <v>50</v>
      </c>
      <c r="H1101" s="91" t="s">
        <v>2559</v>
      </c>
      <c r="I1101" s="91" t="s">
        <v>2560</v>
      </c>
    </row>
    <row r="1102" spans="1:9" ht="25.5" customHeight="1">
      <c r="B1102" s="63">
        <v>1303</v>
      </c>
      <c r="C1102" s="74">
        <v>1410052003381</v>
      </c>
      <c r="D1102" s="74" t="e">
        <v>#N/A</v>
      </c>
      <c r="E1102" s="89" t="s">
        <v>2320</v>
      </c>
      <c r="F1102" s="89" t="s">
        <v>368</v>
      </c>
      <c r="G1102" s="90">
        <v>50</v>
      </c>
      <c r="H1102" s="91" t="s">
        <v>2561</v>
      </c>
      <c r="I1102" s="91" t="s">
        <v>2562</v>
      </c>
    </row>
    <row r="1103" spans="1:9" ht="25.5" customHeight="1">
      <c r="B1103" s="63">
        <v>1304</v>
      </c>
      <c r="C1103" s="74">
        <v>1410052003415</v>
      </c>
      <c r="D1103" s="74" t="e">
        <v>#N/A</v>
      </c>
      <c r="E1103" s="89" t="s">
        <v>2320</v>
      </c>
      <c r="F1103" s="89" t="s">
        <v>441</v>
      </c>
      <c r="G1103" s="90">
        <v>81</v>
      </c>
      <c r="H1103" s="91" t="s">
        <v>2563</v>
      </c>
      <c r="I1103" s="91" t="s">
        <v>2564</v>
      </c>
    </row>
    <row r="1104" spans="1:9" ht="25.5" customHeight="1">
      <c r="A1104" s="62">
        <v>7</v>
      </c>
      <c r="B1104" s="63">
        <v>7</v>
      </c>
      <c r="C1104" s="79">
        <v>1410051028314</v>
      </c>
      <c r="D1104" s="74">
        <v>1</v>
      </c>
      <c r="E1104" s="89" t="s">
        <v>374</v>
      </c>
      <c r="F1104" s="81" t="s">
        <v>387</v>
      </c>
      <c r="G1104" s="82" t="e">
        <v>#N/A</v>
      </c>
      <c r="H1104" s="83" t="s">
        <v>2565</v>
      </c>
      <c r="I1104" s="83" t="s">
        <v>2566</v>
      </c>
    </row>
    <row r="1105" spans="2:9" ht="25.5" customHeight="1">
      <c r="B1105" s="63">
        <v>24</v>
      </c>
      <c r="C1105" s="79">
        <v>1410051028389</v>
      </c>
      <c r="D1105" s="74">
        <v>5</v>
      </c>
      <c r="E1105" s="81" t="s">
        <v>2084</v>
      </c>
      <c r="F1105" s="81" t="s">
        <v>412</v>
      </c>
      <c r="G1105" s="82" t="e">
        <v>#N/A</v>
      </c>
      <c r="H1105" s="83" t="s">
        <v>2567</v>
      </c>
      <c r="I1105" s="83" t="s">
        <v>2568</v>
      </c>
    </row>
    <row r="1106" spans="2:9" ht="25.5" customHeight="1">
      <c r="B1106" s="63">
        <v>25</v>
      </c>
      <c r="C1106" s="79">
        <v>1410051028447</v>
      </c>
      <c r="D1106" s="74">
        <v>5</v>
      </c>
      <c r="E1106" s="81" t="s">
        <v>2084</v>
      </c>
      <c r="F1106" s="81" t="s">
        <v>416</v>
      </c>
      <c r="G1106" s="82" t="e">
        <v>#N/A</v>
      </c>
      <c r="H1106" s="83" t="s">
        <v>2569</v>
      </c>
      <c r="I1106" s="83" t="s">
        <v>2570</v>
      </c>
    </row>
    <row r="1107" spans="2:9" ht="25.5" customHeight="1">
      <c r="B1107" s="63">
        <v>44</v>
      </c>
      <c r="C1107" s="79">
        <v>1410052006137</v>
      </c>
      <c r="D1107" s="74" t="e">
        <v>#N/A</v>
      </c>
      <c r="E1107" s="85" t="s">
        <v>395</v>
      </c>
      <c r="F1107" s="81" t="s">
        <v>1651</v>
      </c>
      <c r="G1107" s="82" t="e">
        <v>#N/A</v>
      </c>
      <c r="H1107" s="83" t="s">
        <v>2571</v>
      </c>
      <c r="I1107" s="83" t="s">
        <v>2572</v>
      </c>
    </row>
    <row r="1108" spans="2:9" ht="25.5" customHeight="1">
      <c r="B1108" s="63">
        <v>47</v>
      </c>
      <c r="C1108" s="79">
        <v>1410052006152</v>
      </c>
      <c r="D1108" s="74" t="e">
        <v>#N/A</v>
      </c>
      <c r="E1108" s="85" t="s">
        <v>395</v>
      </c>
      <c r="F1108" s="81" t="s">
        <v>412</v>
      </c>
      <c r="G1108" s="82" t="e">
        <v>#N/A</v>
      </c>
      <c r="H1108" s="83" t="s">
        <v>2573</v>
      </c>
      <c r="I1108" s="83" t="s">
        <v>2574</v>
      </c>
    </row>
    <row r="1109" spans="2:9" ht="25.5" customHeight="1">
      <c r="B1109" s="63">
        <v>48</v>
      </c>
      <c r="C1109" s="79">
        <v>1410052006087</v>
      </c>
      <c r="D1109" s="74" t="e">
        <v>#N/A</v>
      </c>
      <c r="E1109" s="85" t="s">
        <v>395</v>
      </c>
      <c r="F1109" s="81" t="s">
        <v>412</v>
      </c>
      <c r="G1109" s="82" t="e">
        <v>#N/A</v>
      </c>
      <c r="H1109" s="83" t="s">
        <v>2575</v>
      </c>
      <c r="I1109" s="83" t="s">
        <v>2576</v>
      </c>
    </row>
    <row r="1110" spans="2:9" ht="25.5" customHeight="1">
      <c r="B1110" s="63">
        <v>49</v>
      </c>
      <c r="C1110" s="79">
        <v>1410052006111</v>
      </c>
      <c r="D1110" s="74" t="e">
        <v>#N/A</v>
      </c>
      <c r="E1110" s="85" t="s">
        <v>395</v>
      </c>
      <c r="F1110" s="81" t="s">
        <v>416</v>
      </c>
      <c r="G1110" s="82" t="e">
        <v>#N/A</v>
      </c>
      <c r="H1110" s="83" t="s">
        <v>2577</v>
      </c>
      <c r="I1110" s="83" t="s">
        <v>2578</v>
      </c>
    </row>
    <row r="1111" spans="2:9" ht="25.5" customHeight="1">
      <c r="B1111" s="63">
        <v>52</v>
      </c>
      <c r="C1111" s="79">
        <v>1410052006095</v>
      </c>
      <c r="D1111" s="74" t="e">
        <v>#N/A</v>
      </c>
      <c r="E1111" s="85" t="s">
        <v>395</v>
      </c>
      <c r="F1111" s="81" t="s">
        <v>387</v>
      </c>
      <c r="G1111" s="82" t="e">
        <v>#N/A</v>
      </c>
      <c r="H1111" s="83" t="s">
        <v>2579</v>
      </c>
      <c r="I1111" s="83" t="s">
        <v>2580</v>
      </c>
    </row>
    <row r="1112" spans="2:9" ht="25.5" customHeight="1">
      <c r="B1112" s="63">
        <v>85</v>
      </c>
      <c r="C1112" s="74">
        <v>1410051026847</v>
      </c>
      <c r="D1112" s="74">
        <v>1</v>
      </c>
      <c r="E1112" s="89" t="s">
        <v>374</v>
      </c>
      <c r="F1112" s="89" t="s">
        <v>412</v>
      </c>
      <c r="G1112" s="90">
        <v>41</v>
      </c>
      <c r="H1112" s="91" t="s">
        <v>2581</v>
      </c>
      <c r="I1112" s="91" t="s">
        <v>2582</v>
      </c>
    </row>
    <row r="1113" spans="2:9" ht="25.5" customHeight="1">
      <c r="B1113" s="63">
        <v>86</v>
      </c>
      <c r="C1113" s="74">
        <v>1410051026581</v>
      </c>
      <c r="D1113" s="74">
        <v>1</v>
      </c>
      <c r="E1113" s="89" t="s">
        <v>374</v>
      </c>
      <c r="F1113" s="89" t="s">
        <v>416</v>
      </c>
      <c r="G1113" s="90">
        <v>80</v>
      </c>
      <c r="H1113" s="91" t="s">
        <v>2583</v>
      </c>
      <c r="I1113" s="91" t="s">
        <v>2584</v>
      </c>
    </row>
    <row r="1114" spans="2:9" ht="25.5" customHeight="1">
      <c r="B1114" s="63">
        <v>87</v>
      </c>
      <c r="C1114" s="74">
        <v>1410051027886</v>
      </c>
      <c r="D1114" s="74">
        <v>1</v>
      </c>
      <c r="E1114" s="89" t="s">
        <v>374</v>
      </c>
      <c r="F1114" s="89" t="s">
        <v>416</v>
      </c>
      <c r="G1114" s="90">
        <v>80</v>
      </c>
      <c r="H1114" s="91" t="s">
        <v>2585</v>
      </c>
      <c r="I1114" s="91" t="s">
        <v>2586</v>
      </c>
    </row>
    <row r="1115" spans="2:9" ht="25.5" customHeight="1">
      <c r="B1115" s="63">
        <v>109</v>
      </c>
      <c r="C1115" s="74">
        <v>1410051020535</v>
      </c>
      <c r="D1115" s="74">
        <v>1</v>
      </c>
      <c r="E1115" s="89" t="s">
        <v>374</v>
      </c>
      <c r="F1115" s="89" t="s">
        <v>412</v>
      </c>
      <c r="G1115" s="90">
        <v>41</v>
      </c>
      <c r="H1115" s="91" t="s">
        <v>2587</v>
      </c>
      <c r="I1115" s="91" t="s">
        <v>2588</v>
      </c>
    </row>
    <row r="1116" spans="2:9" ht="25.5" customHeight="1">
      <c r="B1116" s="63">
        <v>110</v>
      </c>
      <c r="C1116" s="74">
        <v>1410051020527</v>
      </c>
      <c r="D1116" s="74">
        <v>1</v>
      </c>
      <c r="E1116" s="89" t="s">
        <v>374</v>
      </c>
      <c r="F1116" s="89" t="s">
        <v>412</v>
      </c>
      <c r="G1116" s="90">
        <v>41</v>
      </c>
      <c r="H1116" s="91" t="s">
        <v>2589</v>
      </c>
      <c r="I1116" s="91" t="s">
        <v>2590</v>
      </c>
    </row>
    <row r="1117" spans="2:9" ht="25.5" customHeight="1">
      <c r="B1117" s="63">
        <v>111</v>
      </c>
      <c r="C1117" s="74">
        <v>1410051026243</v>
      </c>
      <c r="D1117" s="74">
        <v>1</v>
      </c>
      <c r="E1117" s="89" t="s">
        <v>374</v>
      </c>
      <c r="F1117" s="89" t="s">
        <v>416</v>
      </c>
      <c r="G1117" s="90">
        <v>80</v>
      </c>
      <c r="H1117" s="91" t="s">
        <v>2591</v>
      </c>
      <c r="I1117" s="91" t="s">
        <v>2592</v>
      </c>
    </row>
    <row r="1118" spans="2:9" ht="25.5" customHeight="1">
      <c r="B1118" s="63">
        <v>130</v>
      </c>
      <c r="C1118" s="74">
        <v>1410051021780</v>
      </c>
      <c r="D1118" s="74">
        <v>2</v>
      </c>
      <c r="E1118" s="89" t="s">
        <v>2121</v>
      </c>
      <c r="F1118" s="89" t="s">
        <v>416</v>
      </c>
      <c r="G1118" s="90">
        <v>80</v>
      </c>
      <c r="H1118" s="91" t="s">
        <v>2593</v>
      </c>
      <c r="I1118" s="91" t="s">
        <v>2594</v>
      </c>
    </row>
    <row r="1119" spans="2:9" ht="25.5" customHeight="1">
      <c r="B1119" s="63">
        <v>131</v>
      </c>
      <c r="C1119" s="74">
        <v>1410051026854</v>
      </c>
      <c r="D1119" s="74">
        <v>2</v>
      </c>
      <c r="E1119" s="89" t="s">
        <v>2595</v>
      </c>
      <c r="F1119" s="89" t="s">
        <v>416</v>
      </c>
      <c r="G1119" s="90">
        <v>80</v>
      </c>
      <c r="H1119" s="91" t="s">
        <v>2596</v>
      </c>
      <c r="I1119" s="91" t="s">
        <v>2597</v>
      </c>
    </row>
    <row r="1120" spans="2:9" ht="25.5" customHeight="1">
      <c r="B1120" s="63">
        <v>132</v>
      </c>
      <c r="C1120" s="74">
        <v>1410051027316</v>
      </c>
      <c r="D1120" s="74">
        <v>2</v>
      </c>
      <c r="E1120" s="89" t="s">
        <v>2598</v>
      </c>
      <c r="F1120" s="89" t="s">
        <v>416</v>
      </c>
      <c r="G1120" s="90">
        <v>80</v>
      </c>
      <c r="H1120" s="91" t="s">
        <v>2599</v>
      </c>
      <c r="I1120" s="91" t="s">
        <v>2600</v>
      </c>
    </row>
    <row r="1121" spans="2:9" ht="25.5" customHeight="1">
      <c r="B1121" s="63">
        <v>134</v>
      </c>
      <c r="C1121" s="74">
        <v>1410051022234</v>
      </c>
      <c r="D1121" s="74">
        <v>2</v>
      </c>
      <c r="E1121" s="89" t="s">
        <v>162</v>
      </c>
      <c r="F1121" s="89" t="s">
        <v>412</v>
      </c>
      <c r="G1121" s="90">
        <v>41</v>
      </c>
      <c r="H1121" s="91" t="s">
        <v>2601</v>
      </c>
      <c r="I1121" s="91" t="s">
        <v>2602</v>
      </c>
    </row>
    <row r="1122" spans="2:9" ht="25.5" customHeight="1">
      <c r="B1122" s="63">
        <v>135</v>
      </c>
      <c r="C1122" s="74">
        <v>1410051023927</v>
      </c>
      <c r="D1122" s="74">
        <v>2</v>
      </c>
      <c r="E1122" s="89" t="s">
        <v>162</v>
      </c>
      <c r="F1122" s="89" t="s">
        <v>412</v>
      </c>
      <c r="G1122" s="90">
        <v>41</v>
      </c>
      <c r="H1122" s="91" t="s">
        <v>2603</v>
      </c>
      <c r="I1122" s="91" t="s">
        <v>2604</v>
      </c>
    </row>
    <row r="1123" spans="2:9" ht="25.5" customHeight="1">
      <c r="B1123" s="63">
        <v>136</v>
      </c>
      <c r="C1123" s="74">
        <v>1410051022283</v>
      </c>
      <c r="D1123" s="74">
        <v>2</v>
      </c>
      <c r="E1123" s="89" t="s">
        <v>162</v>
      </c>
      <c r="F1123" s="89" t="s">
        <v>412</v>
      </c>
      <c r="G1123" s="90">
        <v>41</v>
      </c>
      <c r="H1123" s="91" t="s">
        <v>2605</v>
      </c>
      <c r="I1123" s="91" t="s">
        <v>2606</v>
      </c>
    </row>
    <row r="1124" spans="2:9" ht="25.5" customHeight="1">
      <c r="B1124" s="63">
        <v>137</v>
      </c>
      <c r="C1124" s="74">
        <v>1410051026276</v>
      </c>
      <c r="D1124" s="74">
        <v>2</v>
      </c>
      <c r="E1124" s="89" t="s">
        <v>626</v>
      </c>
      <c r="F1124" s="89" t="s">
        <v>412</v>
      </c>
      <c r="G1124" s="90">
        <v>41</v>
      </c>
      <c r="H1124" s="91" t="s">
        <v>2607</v>
      </c>
      <c r="I1124" s="91" t="s">
        <v>2608</v>
      </c>
    </row>
    <row r="1125" spans="2:9" ht="25.5" customHeight="1">
      <c r="B1125" s="63">
        <v>169</v>
      </c>
      <c r="C1125" s="74">
        <v>1410051028058</v>
      </c>
      <c r="D1125" s="74">
        <v>5</v>
      </c>
      <c r="E1125" s="89" t="s">
        <v>165</v>
      </c>
      <c r="F1125" s="89" t="s">
        <v>412</v>
      </c>
      <c r="G1125" s="90">
        <v>41</v>
      </c>
      <c r="H1125" s="91" t="s">
        <v>2609</v>
      </c>
      <c r="I1125" s="91" t="s">
        <v>2610</v>
      </c>
    </row>
    <row r="1126" spans="2:9" ht="25.5" customHeight="1">
      <c r="B1126" s="63">
        <v>170</v>
      </c>
      <c r="C1126" s="74">
        <v>1410051022150</v>
      </c>
      <c r="D1126" s="74">
        <v>5</v>
      </c>
      <c r="E1126" s="89" t="s">
        <v>434</v>
      </c>
      <c r="F1126" s="89" t="s">
        <v>412</v>
      </c>
      <c r="G1126" s="90">
        <v>41</v>
      </c>
      <c r="H1126" s="91" t="s">
        <v>2611</v>
      </c>
      <c r="I1126" s="91" t="s">
        <v>2612</v>
      </c>
    </row>
    <row r="1127" spans="2:9" ht="25.5" customHeight="1">
      <c r="B1127" s="63">
        <v>171</v>
      </c>
      <c r="C1127" s="74">
        <v>1410051027670</v>
      </c>
      <c r="D1127" s="74">
        <v>5</v>
      </c>
      <c r="E1127" s="89" t="s">
        <v>2136</v>
      </c>
      <c r="F1127" s="89" t="s">
        <v>416</v>
      </c>
      <c r="G1127" s="90">
        <v>80</v>
      </c>
      <c r="H1127" s="91" t="s">
        <v>2613</v>
      </c>
      <c r="I1127" s="91" t="s">
        <v>2614</v>
      </c>
    </row>
    <row r="1128" spans="2:9" ht="25.5" customHeight="1">
      <c r="B1128" s="63">
        <v>172</v>
      </c>
      <c r="C1128" s="74">
        <v>1410051028116</v>
      </c>
      <c r="D1128" s="74">
        <v>5</v>
      </c>
      <c r="E1128" s="89" t="s">
        <v>165</v>
      </c>
      <c r="F1128" s="89" t="s">
        <v>416</v>
      </c>
      <c r="G1128" s="90">
        <v>80</v>
      </c>
      <c r="H1128" s="91" t="s">
        <v>2615</v>
      </c>
      <c r="I1128" s="91" t="s">
        <v>2616</v>
      </c>
    </row>
    <row r="1129" spans="2:9" ht="25.5" customHeight="1">
      <c r="B1129" s="63">
        <v>173</v>
      </c>
      <c r="C1129" s="74">
        <v>1410051028108</v>
      </c>
      <c r="D1129" s="74">
        <v>5</v>
      </c>
      <c r="E1129" s="89" t="s">
        <v>165</v>
      </c>
      <c r="F1129" s="89" t="s">
        <v>416</v>
      </c>
      <c r="G1129" s="90">
        <v>80</v>
      </c>
      <c r="H1129" s="91" t="s">
        <v>2617</v>
      </c>
      <c r="I1129" s="91" t="s">
        <v>2618</v>
      </c>
    </row>
    <row r="1130" spans="2:9" ht="25.5" customHeight="1">
      <c r="B1130" s="63">
        <v>195</v>
      </c>
      <c r="C1130" s="74">
        <v>1410051028124</v>
      </c>
      <c r="D1130" s="74">
        <v>5</v>
      </c>
      <c r="E1130" s="89" t="s">
        <v>165</v>
      </c>
      <c r="F1130" s="89" t="s">
        <v>441</v>
      </c>
      <c r="G1130" s="90">
        <v>81</v>
      </c>
      <c r="H1130" s="91" t="s">
        <v>2619</v>
      </c>
      <c r="I1130" s="91" t="s">
        <v>2620</v>
      </c>
    </row>
    <row r="1131" spans="2:9" ht="25.5" customHeight="1">
      <c r="B1131" s="63">
        <v>196</v>
      </c>
      <c r="C1131" s="74">
        <v>1410051026946</v>
      </c>
      <c r="D1131" s="74">
        <v>5</v>
      </c>
      <c r="E1131" s="89" t="s">
        <v>2127</v>
      </c>
      <c r="F1131" s="89" t="s">
        <v>441</v>
      </c>
      <c r="G1131" s="90">
        <v>81</v>
      </c>
      <c r="H1131" s="91" t="s">
        <v>2621</v>
      </c>
      <c r="I1131" s="91" t="s">
        <v>2622</v>
      </c>
    </row>
    <row r="1132" spans="2:9" ht="25.5" customHeight="1">
      <c r="B1132" s="63">
        <v>197</v>
      </c>
      <c r="C1132" s="74">
        <v>1410051026938</v>
      </c>
      <c r="D1132" s="74">
        <v>5</v>
      </c>
      <c r="E1132" s="89" t="s">
        <v>2127</v>
      </c>
      <c r="F1132" s="89" t="s">
        <v>441</v>
      </c>
      <c r="G1132" s="90">
        <v>81</v>
      </c>
      <c r="H1132" s="91" t="s">
        <v>2623</v>
      </c>
      <c r="I1132" s="91" t="s">
        <v>2624</v>
      </c>
    </row>
    <row r="1133" spans="2:9" ht="25.5" customHeight="1">
      <c r="B1133" s="63">
        <v>198</v>
      </c>
      <c r="C1133" s="74">
        <v>1410051027696</v>
      </c>
      <c r="D1133" s="74">
        <v>5</v>
      </c>
      <c r="E1133" s="89" t="s">
        <v>2136</v>
      </c>
      <c r="F1133" s="89" t="s">
        <v>387</v>
      </c>
      <c r="G1133" s="90">
        <v>40</v>
      </c>
      <c r="H1133" s="91" t="s">
        <v>2625</v>
      </c>
      <c r="I1133" s="91" t="s">
        <v>2626</v>
      </c>
    </row>
    <row r="1134" spans="2:9" ht="25.5" customHeight="1">
      <c r="B1134" s="63">
        <v>199</v>
      </c>
      <c r="C1134" s="74">
        <v>1410051027704</v>
      </c>
      <c r="D1134" s="74">
        <v>5</v>
      </c>
      <c r="E1134" s="89" t="s">
        <v>2136</v>
      </c>
      <c r="F1134" s="89" t="s">
        <v>387</v>
      </c>
      <c r="G1134" s="90">
        <v>40</v>
      </c>
      <c r="H1134" s="91" t="s">
        <v>2627</v>
      </c>
      <c r="I1134" s="91" t="s">
        <v>2628</v>
      </c>
    </row>
    <row r="1135" spans="2:9" ht="25.5" customHeight="1">
      <c r="B1135" s="63">
        <v>200</v>
      </c>
      <c r="C1135" s="74">
        <v>1410051028033</v>
      </c>
      <c r="D1135" s="74">
        <v>5</v>
      </c>
      <c r="E1135" s="89" t="s">
        <v>165</v>
      </c>
      <c r="F1135" s="89" t="s">
        <v>387</v>
      </c>
      <c r="G1135" s="90">
        <v>40</v>
      </c>
      <c r="H1135" s="91" t="s">
        <v>2629</v>
      </c>
      <c r="I1135" s="91" t="s">
        <v>2630</v>
      </c>
    </row>
    <row r="1136" spans="2:9" ht="25.5" customHeight="1">
      <c r="B1136" s="63">
        <v>201</v>
      </c>
      <c r="C1136" s="74">
        <v>1410051028041</v>
      </c>
      <c r="D1136" s="74">
        <v>5</v>
      </c>
      <c r="E1136" s="89" t="s">
        <v>165</v>
      </c>
      <c r="F1136" s="89" t="s">
        <v>387</v>
      </c>
      <c r="G1136" s="90">
        <v>40</v>
      </c>
      <c r="H1136" s="91" t="s">
        <v>2631</v>
      </c>
      <c r="I1136" s="91" t="s">
        <v>2632</v>
      </c>
    </row>
    <row r="1137" spans="2:9" ht="25.5" customHeight="1">
      <c r="B1137" s="63">
        <v>202</v>
      </c>
      <c r="C1137" s="74">
        <v>1410051027381</v>
      </c>
      <c r="D1137" s="74">
        <v>5</v>
      </c>
      <c r="E1137" s="89" t="s">
        <v>2136</v>
      </c>
      <c r="F1137" s="89" t="s">
        <v>387</v>
      </c>
      <c r="G1137" s="90">
        <v>40</v>
      </c>
      <c r="H1137" s="91" t="s">
        <v>2633</v>
      </c>
      <c r="I1137" s="91" t="s">
        <v>2634</v>
      </c>
    </row>
    <row r="1138" spans="2:9" ht="25.5" customHeight="1">
      <c r="B1138" s="63">
        <v>224</v>
      </c>
      <c r="C1138" s="74">
        <v>1410051022176</v>
      </c>
      <c r="D1138" s="74">
        <v>5</v>
      </c>
      <c r="E1138" s="89" t="s">
        <v>165</v>
      </c>
      <c r="F1138" s="89" t="s">
        <v>412</v>
      </c>
      <c r="G1138" s="90">
        <v>41</v>
      </c>
      <c r="H1138" s="91" t="s">
        <v>2635</v>
      </c>
      <c r="I1138" s="91" t="s">
        <v>2636</v>
      </c>
    </row>
    <row r="1139" spans="2:9" ht="25.5" customHeight="1">
      <c r="B1139" s="63">
        <v>225</v>
      </c>
      <c r="C1139" s="74">
        <v>1410051022200</v>
      </c>
      <c r="D1139" s="74">
        <v>5</v>
      </c>
      <c r="E1139" s="89" t="s">
        <v>165</v>
      </c>
      <c r="F1139" s="89" t="s">
        <v>412</v>
      </c>
      <c r="G1139" s="90">
        <v>41</v>
      </c>
      <c r="H1139" s="91" t="s">
        <v>2637</v>
      </c>
      <c r="I1139" s="91" t="s">
        <v>2638</v>
      </c>
    </row>
    <row r="1140" spans="2:9" ht="25.5" customHeight="1">
      <c r="B1140" s="63">
        <v>226</v>
      </c>
      <c r="C1140" s="74">
        <v>1410051022226</v>
      </c>
      <c r="D1140" s="74">
        <v>5</v>
      </c>
      <c r="E1140" s="89" t="s">
        <v>165</v>
      </c>
      <c r="F1140" s="89" t="s">
        <v>412</v>
      </c>
      <c r="G1140" s="90">
        <v>41</v>
      </c>
      <c r="H1140" s="91" t="s">
        <v>2639</v>
      </c>
      <c r="I1140" s="91" t="s">
        <v>2640</v>
      </c>
    </row>
    <row r="1141" spans="2:9" ht="25.5" customHeight="1">
      <c r="B1141" s="63">
        <v>227</v>
      </c>
      <c r="C1141" s="74">
        <v>1410051022259</v>
      </c>
      <c r="D1141" s="74">
        <v>5</v>
      </c>
      <c r="E1141" s="89" t="s">
        <v>165</v>
      </c>
      <c r="F1141" s="89" t="s">
        <v>412</v>
      </c>
      <c r="G1141" s="90">
        <v>41</v>
      </c>
      <c r="H1141" s="91" t="s">
        <v>2641</v>
      </c>
      <c r="I1141" s="91" t="s">
        <v>2642</v>
      </c>
    </row>
    <row r="1142" spans="2:9" ht="25.5" customHeight="1">
      <c r="B1142" s="63">
        <v>228</v>
      </c>
      <c r="C1142" s="74">
        <v>1410051021699</v>
      </c>
      <c r="D1142" s="74">
        <v>5</v>
      </c>
      <c r="E1142" s="89" t="s">
        <v>165</v>
      </c>
      <c r="F1142" s="89" t="s">
        <v>416</v>
      </c>
      <c r="G1142" s="90">
        <v>80</v>
      </c>
      <c r="H1142" s="91" t="s">
        <v>2643</v>
      </c>
      <c r="I1142" s="91" t="s">
        <v>2644</v>
      </c>
    </row>
    <row r="1143" spans="2:9" ht="25.5" customHeight="1">
      <c r="B1143" s="63">
        <v>229</v>
      </c>
      <c r="C1143" s="74">
        <v>1410051021715</v>
      </c>
      <c r="D1143" s="74">
        <v>5</v>
      </c>
      <c r="E1143" s="89" t="s">
        <v>165</v>
      </c>
      <c r="F1143" s="89" t="s">
        <v>416</v>
      </c>
      <c r="G1143" s="90">
        <v>80</v>
      </c>
      <c r="H1143" s="91" t="s">
        <v>2645</v>
      </c>
      <c r="I1143" s="91" t="s">
        <v>2646</v>
      </c>
    </row>
    <row r="1144" spans="2:9" ht="25.5" customHeight="1">
      <c r="B1144" s="63">
        <v>230</v>
      </c>
      <c r="C1144" s="74">
        <v>1410051021731</v>
      </c>
      <c r="D1144" s="74">
        <v>5</v>
      </c>
      <c r="E1144" s="89" t="s">
        <v>165</v>
      </c>
      <c r="F1144" s="89" t="s">
        <v>416</v>
      </c>
      <c r="G1144" s="90">
        <v>80</v>
      </c>
      <c r="H1144" s="91" t="s">
        <v>2647</v>
      </c>
      <c r="I1144" s="91" t="s">
        <v>2648</v>
      </c>
    </row>
    <row r="1145" spans="2:9" ht="25.5" customHeight="1">
      <c r="B1145" s="63">
        <v>231</v>
      </c>
      <c r="C1145" s="74">
        <v>1410051021749</v>
      </c>
      <c r="D1145" s="74">
        <v>5</v>
      </c>
      <c r="E1145" s="89" t="s">
        <v>165</v>
      </c>
      <c r="F1145" s="89" t="s">
        <v>416</v>
      </c>
      <c r="G1145" s="90">
        <v>80</v>
      </c>
      <c r="H1145" s="91" t="s">
        <v>2649</v>
      </c>
      <c r="I1145" s="91" t="s">
        <v>2650</v>
      </c>
    </row>
    <row r="1146" spans="2:9" ht="25.5" customHeight="1">
      <c r="B1146" s="63">
        <v>232</v>
      </c>
      <c r="C1146" s="74">
        <v>1410051021798</v>
      </c>
      <c r="D1146" s="74">
        <v>5</v>
      </c>
      <c r="E1146" s="89" t="s">
        <v>165</v>
      </c>
      <c r="F1146" s="89" t="s">
        <v>416</v>
      </c>
      <c r="G1146" s="90">
        <v>80</v>
      </c>
      <c r="H1146" s="91" t="s">
        <v>2651</v>
      </c>
      <c r="I1146" s="91" t="s">
        <v>2652</v>
      </c>
    </row>
    <row r="1147" spans="2:9" ht="25.5" customHeight="1">
      <c r="B1147" s="63">
        <v>233</v>
      </c>
      <c r="C1147" s="74">
        <v>1410051021814</v>
      </c>
      <c r="D1147" s="74">
        <v>5</v>
      </c>
      <c r="E1147" s="89" t="s">
        <v>165</v>
      </c>
      <c r="F1147" s="89" t="s">
        <v>416</v>
      </c>
      <c r="G1147" s="90">
        <v>80</v>
      </c>
      <c r="H1147" s="91" t="s">
        <v>2653</v>
      </c>
      <c r="I1147" s="91" t="s">
        <v>2654</v>
      </c>
    </row>
    <row r="1148" spans="2:9" ht="25.5" customHeight="1">
      <c r="B1148" s="63">
        <v>234</v>
      </c>
      <c r="C1148" s="74">
        <v>1410051021806</v>
      </c>
      <c r="D1148" s="74">
        <v>5</v>
      </c>
      <c r="E1148" s="89" t="s">
        <v>165</v>
      </c>
      <c r="F1148" s="89" t="s">
        <v>416</v>
      </c>
      <c r="G1148" s="90">
        <v>80</v>
      </c>
      <c r="H1148" s="91" t="s">
        <v>2655</v>
      </c>
      <c r="I1148" s="91" t="s">
        <v>2656</v>
      </c>
    </row>
    <row r="1149" spans="2:9" ht="25.5" customHeight="1">
      <c r="B1149" s="63">
        <v>235</v>
      </c>
      <c r="C1149" s="74">
        <v>1410051021822</v>
      </c>
      <c r="D1149" s="74">
        <v>5</v>
      </c>
      <c r="E1149" s="89" t="s">
        <v>165</v>
      </c>
      <c r="F1149" s="89" t="s">
        <v>416</v>
      </c>
      <c r="G1149" s="90">
        <v>80</v>
      </c>
      <c r="H1149" s="91" t="s">
        <v>2657</v>
      </c>
      <c r="I1149" s="91" t="s">
        <v>2658</v>
      </c>
    </row>
    <row r="1150" spans="2:9" ht="25.5" customHeight="1">
      <c r="B1150" s="63">
        <v>236</v>
      </c>
      <c r="C1150" s="74">
        <v>1410051021830</v>
      </c>
      <c r="D1150" s="74">
        <v>5</v>
      </c>
      <c r="E1150" s="89" t="s">
        <v>165</v>
      </c>
      <c r="F1150" s="89" t="s">
        <v>416</v>
      </c>
      <c r="G1150" s="90">
        <v>80</v>
      </c>
      <c r="H1150" s="91" t="s">
        <v>2659</v>
      </c>
      <c r="I1150" s="91" t="s">
        <v>2660</v>
      </c>
    </row>
    <row r="1151" spans="2:9" ht="25.5" customHeight="1">
      <c r="B1151" s="63">
        <v>237</v>
      </c>
      <c r="C1151" s="74">
        <v>1410051021889</v>
      </c>
      <c r="D1151" s="74">
        <v>5</v>
      </c>
      <c r="E1151" s="89" t="s">
        <v>165</v>
      </c>
      <c r="F1151" s="89" t="s">
        <v>416</v>
      </c>
      <c r="G1151" s="90">
        <v>80</v>
      </c>
      <c r="H1151" s="91" t="s">
        <v>2661</v>
      </c>
      <c r="I1151" s="91" t="s">
        <v>2662</v>
      </c>
    </row>
    <row r="1152" spans="2:9" ht="25.5" customHeight="1">
      <c r="B1152" s="63">
        <v>238</v>
      </c>
      <c r="C1152" s="74">
        <v>1410051021905</v>
      </c>
      <c r="D1152" s="74">
        <v>5</v>
      </c>
      <c r="E1152" s="89" t="s">
        <v>165</v>
      </c>
      <c r="F1152" s="89" t="s">
        <v>416</v>
      </c>
      <c r="G1152" s="90">
        <v>80</v>
      </c>
      <c r="H1152" s="91" t="s">
        <v>2663</v>
      </c>
      <c r="I1152" s="91" t="s">
        <v>2664</v>
      </c>
    </row>
    <row r="1153" spans="2:9" ht="25.5" customHeight="1">
      <c r="B1153" s="63">
        <v>263</v>
      </c>
      <c r="C1153" s="74">
        <v>1410051022580</v>
      </c>
      <c r="D1153" s="74">
        <v>5</v>
      </c>
      <c r="E1153" s="89" t="s">
        <v>165</v>
      </c>
      <c r="F1153" s="89" t="s">
        <v>441</v>
      </c>
      <c r="G1153" s="90">
        <v>81</v>
      </c>
      <c r="H1153" s="91" t="s">
        <v>2665</v>
      </c>
      <c r="I1153" s="91" t="s">
        <v>2666</v>
      </c>
    </row>
    <row r="1154" spans="2:9" ht="25.5" customHeight="1">
      <c r="B1154" s="63">
        <v>264</v>
      </c>
      <c r="C1154" s="74">
        <v>1410051022614</v>
      </c>
      <c r="D1154" s="74">
        <v>5</v>
      </c>
      <c r="E1154" s="89" t="s">
        <v>165</v>
      </c>
      <c r="F1154" s="89" t="s">
        <v>441</v>
      </c>
      <c r="G1154" s="90">
        <v>81</v>
      </c>
      <c r="H1154" s="91" t="s">
        <v>2667</v>
      </c>
      <c r="I1154" s="91" t="s">
        <v>2668</v>
      </c>
    </row>
    <row r="1155" spans="2:9" ht="25.5" customHeight="1">
      <c r="B1155" s="63">
        <v>265</v>
      </c>
      <c r="C1155" s="74">
        <v>1410051022630</v>
      </c>
      <c r="D1155" s="74">
        <v>5</v>
      </c>
      <c r="E1155" s="89" t="s">
        <v>165</v>
      </c>
      <c r="F1155" s="89" t="s">
        <v>441</v>
      </c>
      <c r="G1155" s="90">
        <v>81</v>
      </c>
      <c r="H1155" s="91" t="s">
        <v>2669</v>
      </c>
      <c r="I1155" s="91" t="s">
        <v>2670</v>
      </c>
    </row>
    <row r="1156" spans="2:9" ht="25.5" customHeight="1">
      <c r="B1156" s="63">
        <v>266</v>
      </c>
      <c r="C1156" s="74">
        <v>1410051022572</v>
      </c>
      <c r="D1156" s="74">
        <v>5</v>
      </c>
      <c r="E1156" s="89" t="s">
        <v>165</v>
      </c>
      <c r="F1156" s="89" t="s">
        <v>441</v>
      </c>
      <c r="G1156" s="90">
        <v>81</v>
      </c>
      <c r="H1156" s="91" t="s">
        <v>2671</v>
      </c>
      <c r="I1156" s="91" t="s">
        <v>2672</v>
      </c>
    </row>
    <row r="1157" spans="2:9" ht="25.5" customHeight="1">
      <c r="B1157" s="63">
        <v>267</v>
      </c>
      <c r="C1157" s="74">
        <v>1410051022663</v>
      </c>
      <c r="D1157" s="74">
        <v>5</v>
      </c>
      <c r="E1157" s="89" t="s">
        <v>165</v>
      </c>
      <c r="F1157" s="89" t="s">
        <v>441</v>
      </c>
      <c r="G1157" s="90">
        <v>81</v>
      </c>
      <c r="H1157" s="91" t="s">
        <v>2673</v>
      </c>
      <c r="I1157" s="91" t="s">
        <v>2674</v>
      </c>
    </row>
    <row r="1158" spans="2:9" ht="25.5" customHeight="1">
      <c r="B1158" s="63">
        <v>1051</v>
      </c>
      <c r="C1158" s="74">
        <v>1410052005006</v>
      </c>
      <c r="D1158" s="74">
        <v>7</v>
      </c>
      <c r="E1158" s="89" t="s">
        <v>2675</v>
      </c>
      <c r="F1158" s="89" t="s">
        <v>387</v>
      </c>
      <c r="G1158" s="90">
        <v>40</v>
      </c>
      <c r="H1158" s="91" t="s">
        <v>2676</v>
      </c>
      <c r="I1158" s="91" t="s">
        <v>2677</v>
      </c>
    </row>
    <row r="1159" spans="2:9" ht="25.5" customHeight="1">
      <c r="B1159" s="63">
        <v>1053</v>
      </c>
      <c r="C1159" s="74">
        <v>1410052004025</v>
      </c>
      <c r="D1159" s="74">
        <v>7</v>
      </c>
      <c r="E1159" s="89" t="s">
        <v>168</v>
      </c>
      <c r="F1159" s="89" t="s">
        <v>416</v>
      </c>
      <c r="G1159" s="90">
        <v>80</v>
      </c>
      <c r="H1159" s="91" t="s">
        <v>2678</v>
      </c>
      <c r="I1159" s="91" t="s">
        <v>2679</v>
      </c>
    </row>
    <row r="1160" spans="2:9" ht="25.5" customHeight="1">
      <c r="B1160" s="63">
        <v>1057</v>
      </c>
      <c r="C1160" s="74">
        <v>1410052004504</v>
      </c>
      <c r="D1160" s="74">
        <v>7</v>
      </c>
      <c r="E1160" s="89" t="s">
        <v>168</v>
      </c>
      <c r="F1160" s="89" t="s">
        <v>387</v>
      </c>
      <c r="G1160" s="90">
        <v>40</v>
      </c>
      <c r="H1160" s="91" t="s">
        <v>2680</v>
      </c>
      <c r="I1160" s="91" t="s">
        <v>2681</v>
      </c>
    </row>
    <row r="1161" spans="2:9" ht="25.5" customHeight="1">
      <c r="B1161" s="63">
        <v>1058</v>
      </c>
      <c r="C1161" s="74">
        <v>1410052005360</v>
      </c>
      <c r="D1161" s="74">
        <v>7</v>
      </c>
      <c r="E1161" s="89" t="s">
        <v>168</v>
      </c>
      <c r="F1161" s="89" t="s">
        <v>387</v>
      </c>
      <c r="G1161" s="90">
        <v>40</v>
      </c>
      <c r="H1161" s="91" t="s">
        <v>2682</v>
      </c>
      <c r="I1161" s="91" t="s">
        <v>2683</v>
      </c>
    </row>
    <row r="1162" spans="2:9" ht="25.5" customHeight="1">
      <c r="B1162" s="63">
        <v>1085</v>
      </c>
      <c r="C1162" s="74">
        <v>1410052005105</v>
      </c>
      <c r="D1162" s="74" t="e">
        <v>#N/A</v>
      </c>
      <c r="E1162" s="85" t="s">
        <v>395</v>
      </c>
      <c r="F1162" s="89" t="s">
        <v>412</v>
      </c>
      <c r="G1162" s="90">
        <v>41</v>
      </c>
      <c r="H1162" s="91" t="s">
        <v>2684</v>
      </c>
      <c r="I1162" s="91" t="s">
        <v>2685</v>
      </c>
    </row>
    <row r="1163" spans="2:9" ht="25.5" customHeight="1">
      <c r="B1163" s="63">
        <v>1086</v>
      </c>
      <c r="C1163" s="74">
        <v>1410052005857</v>
      </c>
      <c r="D1163" s="74" t="e">
        <v>#N/A</v>
      </c>
      <c r="E1163" s="85" t="s">
        <v>395</v>
      </c>
      <c r="F1163" s="89" t="s">
        <v>412</v>
      </c>
      <c r="G1163" s="90">
        <v>41</v>
      </c>
      <c r="H1163" s="91" t="s">
        <v>2686</v>
      </c>
      <c r="I1163" s="91" t="s">
        <v>2687</v>
      </c>
    </row>
    <row r="1164" spans="2:9" ht="25.5" customHeight="1">
      <c r="B1164" s="63">
        <v>1087</v>
      </c>
      <c r="C1164" s="74">
        <v>1410052005840</v>
      </c>
      <c r="D1164" s="74" t="e">
        <v>#N/A</v>
      </c>
      <c r="E1164" s="85" t="s">
        <v>395</v>
      </c>
      <c r="F1164" s="89" t="s">
        <v>412</v>
      </c>
      <c r="G1164" s="90">
        <v>41</v>
      </c>
      <c r="H1164" s="91" t="s">
        <v>2688</v>
      </c>
      <c r="I1164" s="91" t="s">
        <v>2689</v>
      </c>
    </row>
    <row r="1165" spans="2:9" ht="25.5" customHeight="1">
      <c r="B1165" s="63">
        <v>1088</v>
      </c>
      <c r="C1165" s="74">
        <v>1410052005865</v>
      </c>
      <c r="D1165" s="74" t="e">
        <v>#N/A</v>
      </c>
      <c r="E1165" s="85" t="s">
        <v>395</v>
      </c>
      <c r="F1165" s="89" t="s">
        <v>412</v>
      </c>
      <c r="G1165" s="90">
        <v>41</v>
      </c>
      <c r="H1165" s="91" t="s">
        <v>2690</v>
      </c>
      <c r="I1165" s="91" t="s">
        <v>2691</v>
      </c>
    </row>
    <row r="1166" spans="2:9" ht="25.5" customHeight="1">
      <c r="B1166" s="63">
        <v>1089</v>
      </c>
      <c r="C1166" s="74">
        <v>1410052005220</v>
      </c>
      <c r="D1166" s="74" t="e">
        <v>#N/A</v>
      </c>
      <c r="E1166" s="85" t="s">
        <v>395</v>
      </c>
      <c r="F1166" s="89" t="s">
        <v>412</v>
      </c>
      <c r="G1166" s="90">
        <v>41</v>
      </c>
      <c r="H1166" s="91" t="s">
        <v>2692</v>
      </c>
      <c r="I1166" s="91" t="s">
        <v>2693</v>
      </c>
    </row>
    <row r="1167" spans="2:9" ht="25.5" customHeight="1">
      <c r="B1167" s="63">
        <v>1090</v>
      </c>
      <c r="C1167" s="74">
        <v>1410052005824</v>
      </c>
      <c r="D1167" s="74" t="e">
        <v>#N/A</v>
      </c>
      <c r="E1167" s="85" t="s">
        <v>395</v>
      </c>
      <c r="F1167" s="89" t="s">
        <v>416</v>
      </c>
      <c r="G1167" s="90">
        <v>80</v>
      </c>
      <c r="H1167" s="91" t="s">
        <v>2694</v>
      </c>
      <c r="I1167" s="91" t="s">
        <v>2695</v>
      </c>
    </row>
    <row r="1168" spans="2:9" ht="25.5" customHeight="1">
      <c r="B1168" s="63">
        <v>1091</v>
      </c>
      <c r="C1168" s="74">
        <v>1410052005931</v>
      </c>
      <c r="D1168" s="74" t="e">
        <v>#N/A</v>
      </c>
      <c r="E1168" s="85" t="s">
        <v>395</v>
      </c>
      <c r="F1168" s="89" t="s">
        <v>416</v>
      </c>
      <c r="G1168" s="90">
        <v>80</v>
      </c>
      <c r="H1168" s="91" t="s">
        <v>2696</v>
      </c>
      <c r="I1168" s="91" t="s">
        <v>2697</v>
      </c>
    </row>
    <row r="1169" spans="2:9" ht="25.5" customHeight="1">
      <c r="B1169" s="63">
        <v>1092</v>
      </c>
      <c r="C1169" s="74">
        <v>1410052005469</v>
      </c>
      <c r="D1169" s="74" t="e">
        <v>#N/A</v>
      </c>
      <c r="E1169" s="85" t="s">
        <v>395</v>
      </c>
      <c r="F1169" s="89" t="s">
        <v>416</v>
      </c>
      <c r="G1169" s="90">
        <v>80</v>
      </c>
      <c r="H1169" s="91" t="s">
        <v>2698</v>
      </c>
      <c r="I1169" s="91" t="s">
        <v>2699</v>
      </c>
    </row>
    <row r="1170" spans="2:9" ht="25.5" customHeight="1">
      <c r="B1170" s="63">
        <v>1093</v>
      </c>
      <c r="C1170" s="74">
        <v>1410052005253</v>
      </c>
      <c r="D1170" s="74" t="e">
        <v>#N/A</v>
      </c>
      <c r="E1170" s="85" t="s">
        <v>395</v>
      </c>
      <c r="F1170" s="89" t="s">
        <v>416</v>
      </c>
      <c r="G1170" s="90">
        <v>80</v>
      </c>
      <c r="H1170" s="91" t="s">
        <v>2700</v>
      </c>
      <c r="I1170" s="91" t="s">
        <v>2701</v>
      </c>
    </row>
    <row r="1171" spans="2:9" ht="25.5" customHeight="1">
      <c r="B1171" s="63">
        <v>1094</v>
      </c>
      <c r="C1171" s="74">
        <v>1410052005683</v>
      </c>
      <c r="D1171" s="74" t="e">
        <v>#N/A</v>
      </c>
      <c r="E1171" s="85" t="s">
        <v>395</v>
      </c>
      <c r="F1171" s="89" t="s">
        <v>416</v>
      </c>
      <c r="G1171" s="90">
        <v>80</v>
      </c>
      <c r="H1171" s="91" t="s">
        <v>2702</v>
      </c>
      <c r="I1171" s="91" t="s">
        <v>2703</v>
      </c>
    </row>
    <row r="1172" spans="2:9" ht="25.5" customHeight="1">
      <c r="B1172" s="63">
        <v>1095</v>
      </c>
      <c r="C1172" s="74">
        <v>1410052005030</v>
      </c>
      <c r="D1172" s="74" t="e">
        <v>#N/A</v>
      </c>
      <c r="E1172" s="85" t="s">
        <v>395</v>
      </c>
      <c r="F1172" s="89" t="s">
        <v>416</v>
      </c>
      <c r="G1172" s="90">
        <v>80</v>
      </c>
      <c r="H1172" s="91" t="s">
        <v>2704</v>
      </c>
      <c r="I1172" s="91" t="s">
        <v>2705</v>
      </c>
    </row>
    <row r="1173" spans="2:9" ht="25.5" customHeight="1">
      <c r="B1173" s="63">
        <v>1096</v>
      </c>
      <c r="C1173" s="74">
        <v>1410052005691</v>
      </c>
      <c r="D1173" s="74" t="e">
        <v>#N/A</v>
      </c>
      <c r="E1173" s="85" t="s">
        <v>395</v>
      </c>
      <c r="F1173" s="89" t="s">
        <v>416</v>
      </c>
      <c r="G1173" s="90">
        <v>80</v>
      </c>
      <c r="H1173" s="91" t="s">
        <v>2706</v>
      </c>
      <c r="I1173" s="91" t="s">
        <v>2707</v>
      </c>
    </row>
    <row r="1174" spans="2:9" ht="25.5" customHeight="1">
      <c r="B1174" s="63">
        <v>1097</v>
      </c>
      <c r="C1174" s="74">
        <v>1410052005733</v>
      </c>
      <c r="D1174" s="74" t="e">
        <v>#N/A</v>
      </c>
      <c r="E1174" s="85" t="s">
        <v>395</v>
      </c>
      <c r="F1174" s="89" t="s">
        <v>416</v>
      </c>
      <c r="G1174" s="90">
        <v>80</v>
      </c>
      <c r="H1174" s="91" t="s">
        <v>2708</v>
      </c>
      <c r="I1174" s="91" t="s">
        <v>2709</v>
      </c>
    </row>
    <row r="1175" spans="2:9" ht="25.5" customHeight="1">
      <c r="B1175" s="63">
        <v>1098</v>
      </c>
      <c r="C1175" s="74">
        <v>1410052006038</v>
      </c>
      <c r="D1175" s="74" t="e">
        <v>#N/A</v>
      </c>
      <c r="E1175" s="85" t="s">
        <v>395</v>
      </c>
      <c r="F1175" s="89" t="s">
        <v>416</v>
      </c>
      <c r="G1175" s="90">
        <v>80</v>
      </c>
      <c r="H1175" s="91" t="s">
        <v>2710</v>
      </c>
      <c r="I1175" s="91" t="s">
        <v>2711</v>
      </c>
    </row>
    <row r="1176" spans="2:9" ht="25.5" customHeight="1">
      <c r="B1176" s="63">
        <v>1099</v>
      </c>
      <c r="C1176" s="74">
        <v>1410052005261</v>
      </c>
      <c r="D1176" s="74" t="e">
        <v>#N/A</v>
      </c>
      <c r="E1176" s="85" t="s">
        <v>395</v>
      </c>
      <c r="F1176" s="89" t="s">
        <v>416</v>
      </c>
      <c r="G1176" s="90">
        <v>80</v>
      </c>
      <c r="H1176" s="91" t="s">
        <v>2712</v>
      </c>
      <c r="I1176" s="91" t="s">
        <v>2713</v>
      </c>
    </row>
    <row r="1177" spans="2:9" ht="25.5" customHeight="1">
      <c r="B1177" s="63">
        <v>1100</v>
      </c>
      <c r="C1177" s="74">
        <v>1410052005568</v>
      </c>
      <c r="D1177" s="74" t="e">
        <v>#N/A</v>
      </c>
      <c r="E1177" s="85" t="s">
        <v>395</v>
      </c>
      <c r="F1177" s="89" t="s">
        <v>1651</v>
      </c>
      <c r="G1177" s="90">
        <v>89</v>
      </c>
      <c r="H1177" s="91" t="s">
        <v>2714</v>
      </c>
      <c r="I1177" s="91" t="s">
        <v>2715</v>
      </c>
    </row>
    <row r="1178" spans="2:9" ht="25.5" customHeight="1">
      <c r="B1178" s="63">
        <v>1101</v>
      </c>
      <c r="C1178" s="74">
        <v>1410052006020</v>
      </c>
      <c r="D1178" s="74" t="e">
        <v>#N/A</v>
      </c>
      <c r="E1178" s="85" t="s">
        <v>395</v>
      </c>
      <c r="F1178" s="89" t="s">
        <v>1651</v>
      </c>
      <c r="G1178" s="90">
        <v>89</v>
      </c>
      <c r="H1178" s="91" t="s">
        <v>2716</v>
      </c>
      <c r="I1178" s="91" t="s">
        <v>2717</v>
      </c>
    </row>
    <row r="1179" spans="2:9" ht="25.5" customHeight="1">
      <c r="B1179" s="63">
        <v>1102</v>
      </c>
      <c r="C1179" s="74">
        <v>1410052005022</v>
      </c>
      <c r="D1179" s="74" t="e">
        <v>#N/A</v>
      </c>
      <c r="E1179" s="85" t="s">
        <v>395</v>
      </c>
      <c r="F1179" s="89" t="s">
        <v>1651</v>
      </c>
      <c r="G1179" s="90">
        <v>89</v>
      </c>
      <c r="H1179" s="91" t="s">
        <v>2718</v>
      </c>
      <c r="I1179" s="91" t="s">
        <v>2719</v>
      </c>
    </row>
    <row r="1180" spans="2:9" ht="25.5" customHeight="1">
      <c r="B1180" s="63">
        <v>1142</v>
      </c>
      <c r="C1180" s="74">
        <v>1410052005980</v>
      </c>
      <c r="D1180" s="74" t="e">
        <v>#N/A</v>
      </c>
      <c r="E1180" s="85" t="s">
        <v>395</v>
      </c>
      <c r="F1180" s="89" t="s">
        <v>387</v>
      </c>
      <c r="G1180" s="90">
        <v>40</v>
      </c>
      <c r="H1180" s="91" t="s">
        <v>2720</v>
      </c>
      <c r="I1180" s="91" t="s">
        <v>2721</v>
      </c>
    </row>
    <row r="1181" spans="2:9" ht="25.5" customHeight="1">
      <c r="B1181" s="63">
        <v>1143</v>
      </c>
      <c r="C1181" s="74">
        <v>1410052005576</v>
      </c>
      <c r="D1181" s="74" t="e">
        <v>#N/A</v>
      </c>
      <c r="E1181" s="85" t="s">
        <v>395</v>
      </c>
      <c r="F1181" s="89" t="s">
        <v>387</v>
      </c>
      <c r="G1181" s="90">
        <v>40</v>
      </c>
      <c r="H1181" s="91" t="s">
        <v>2722</v>
      </c>
      <c r="I1181" s="91" t="s">
        <v>2723</v>
      </c>
    </row>
    <row r="1182" spans="2:9" ht="25.5" customHeight="1">
      <c r="B1182" s="63">
        <v>1144</v>
      </c>
      <c r="C1182" s="74">
        <v>1410052005154</v>
      </c>
      <c r="D1182" s="74" t="e">
        <v>#N/A</v>
      </c>
      <c r="E1182" s="85" t="s">
        <v>395</v>
      </c>
      <c r="F1182" s="89" t="s">
        <v>387</v>
      </c>
      <c r="G1182" s="90">
        <v>40</v>
      </c>
      <c r="H1182" s="91" t="s">
        <v>2724</v>
      </c>
      <c r="I1182" s="91" t="s">
        <v>2725</v>
      </c>
    </row>
    <row r="1183" spans="2:9" ht="25.5" customHeight="1">
      <c r="B1183" s="63">
        <v>1161</v>
      </c>
      <c r="C1183" s="74">
        <v>1410052003191</v>
      </c>
      <c r="D1183" s="74" t="e">
        <v>#N/A</v>
      </c>
      <c r="E1183" s="85" t="s">
        <v>395</v>
      </c>
      <c r="F1183" s="89" t="s">
        <v>1651</v>
      </c>
      <c r="G1183" s="90">
        <v>89</v>
      </c>
      <c r="H1183" s="91" t="s">
        <v>2726</v>
      </c>
      <c r="I1183" s="91" t="s">
        <v>2727</v>
      </c>
    </row>
    <row r="1184" spans="2:9" ht="25.5" customHeight="1">
      <c r="B1184" s="63">
        <v>1162</v>
      </c>
      <c r="C1184" s="74">
        <v>1410052004090</v>
      </c>
      <c r="D1184" s="74" t="e">
        <v>#N/A</v>
      </c>
      <c r="E1184" s="85" t="s">
        <v>395</v>
      </c>
      <c r="F1184" s="89" t="s">
        <v>1651</v>
      </c>
      <c r="G1184" s="90">
        <v>89</v>
      </c>
      <c r="H1184" s="91" t="s">
        <v>2728</v>
      </c>
      <c r="I1184" s="91" t="s">
        <v>2729</v>
      </c>
    </row>
    <row r="1185" spans="2:9" ht="25.5" customHeight="1">
      <c r="B1185" s="63">
        <v>1163</v>
      </c>
      <c r="C1185" s="74">
        <v>1410052004462</v>
      </c>
      <c r="D1185" s="74" t="e">
        <v>#N/A</v>
      </c>
      <c r="E1185" s="85" t="s">
        <v>395</v>
      </c>
      <c r="F1185" s="89" t="s">
        <v>1651</v>
      </c>
      <c r="G1185" s="90">
        <v>89</v>
      </c>
      <c r="H1185" s="91" t="s">
        <v>2730</v>
      </c>
      <c r="I1185" s="91" t="s">
        <v>2731</v>
      </c>
    </row>
    <row r="1186" spans="2:9" ht="25.5" customHeight="1">
      <c r="B1186" s="63">
        <v>1177</v>
      </c>
      <c r="C1186" s="74">
        <v>1410052004678</v>
      </c>
      <c r="D1186" s="74" t="e">
        <v>#N/A</v>
      </c>
      <c r="E1186" s="85" t="s">
        <v>395</v>
      </c>
      <c r="F1186" s="89" t="s">
        <v>412</v>
      </c>
      <c r="G1186" s="90">
        <v>41</v>
      </c>
      <c r="H1186" s="91" t="s">
        <v>2732</v>
      </c>
      <c r="I1186" s="91" t="s">
        <v>2733</v>
      </c>
    </row>
    <row r="1187" spans="2:9" ht="25.5" customHeight="1">
      <c r="B1187" s="63">
        <v>1178</v>
      </c>
      <c r="C1187" s="74">
        <v>1410052003480</v>
      </c>
      <c r="D1187" s="74" t="e">
        <v>#N/A</v>
      </c>
      <c r="E1187" s="85" t="s">
        <v>395</v>
      </c>
      <c r="F1187" s="89" t="s">
        <v>412</v>
      </c>
      <c r="G1187" s="90">
        <v>41</v>
      </c>
      <c r="H1187" s="91" t="s">
        <v>2734</v>
      </c>
      <c r="I1187" s="91" t="s">
        <v>2735</v>
      </c>
    </row>
    <row r="1188" spans="2:9" ht="25.5" customHeight="1">
      <c r="B1188" s="63">
        <v>1179</v>
      </c>
      <c r="C1188" s="74">
        <v>1410052004405</v>
      </c>
      <c r="D1188" s="74" t="e">
        <v>#N/A</v>
      </c>
      <c r="E1188" s="85" t="s">
        <v>395</v>
      </c>
      <c r="F1188" s="89" t="s">
        <v>412</v>
      </c>
      <c r="G1188" s="90">
        <v>41</v>
      </c>
      <c r="H1188" s="91" t="s">
        <v>2736</v>
      </c>
      <c r="I1188" s="91" t="s">
        <v>2737</v>
      </c>
    </row>
    <row r="1189" spans="2:9" ht="25.5" customHeight="1">
      <c r="B1189" s="63">
        <v>1180</v>
      </c>
      <c r="C1189" s="74">
        <v>1410052003555</v>
      </c>
      <c r="D1189" s="74" t="e">
        <v>#N/A</v>
      </c>
      <c r="E1189" s="85" t="s">
        <v>395</v>
      </c>
      <c r="F1189" s="89" t="s">
        <v>412</v>
      </c>
      <c r="G1189" s="90">
        <v>41</v>
      </c>
      <c r="H1189" s="91" t="s">
        <v>2738</v>
      </c>
      <c r="I1189" s="91" t="s">
        <v>2739</v>
      </c>
    </row>
    <row r="1190" spans="2:9" ht="25.5" customHeight="1">
      <c r="B1190" s="63">
        <v>1181</v>
      </c>
      <c r="C1190" s="74">
        <v>1410052003530</v>
      </c>
      <c r="D1190" s="74" t="e">
        <v>#N/A</v>
      </c>
      <c r="E1190" s="85" t="s">
        <v>395</v>
      </c>
      <c r="F1190" s="89" t="s">
        <v>412</v>
      </c>
      <c r="G1190" s="90">
        <v>41</v>
      </c>
      <c r="H1190" s="91" t="s">
        <v>2740</v>
      </c>
      <c r="I1190" s="91" t="s">
        <v>2741</v>
      </c>
    </row>
    <row r="1191" spans="2:9" ht="25.5" customHeight="1">
      <c r="B1191" s="63">
        <v>1182</v>
      </c>
      <c r="C1191" s="74">
        <v>1410052003035</v>
      </c>
      <c r="D1191" s="74" t="e">
        <v>#N/A</v>
      </c>
      <c r="E1191" s="85" t="s">
        <v>395</v>
      </c>
      <c r="F1191" s="89" t="s">
        <v>412</v>
      </c>
      <c r="G1191" s="90">
        <v>41</v>
      </c>
      <c r="H1191" s="91" t="s">
        <v>1015</v>
      </c>
      <c r="I1191" s="91" t="s">
        <v>1016</v>
      </c>
    </row>
    <row r="1192" spans="2:9" ht="25.5" customHeight="1">
      <c r="B1192" s="63">
        <v>1183</v>
      </c>
      <c r="C1192" s="74">
        <v>1410052003514</v>
      </c>
      <c r="D1192" s="74" t="e">
        <v>#N/A</v>
      </c>
      <c r="E1192" s="85" t="s">
        <v>395</v>
      </c>
      <c r="F1192" s="89" t="s">
        <v>416</v>
      </c>
      <c r="G1192" s="90">
        <v>80</v>
      </c>
      <c r="H1192" s="91" t="s">
        <v>2742</v>
      </c>
      <c r="I1192" s="91" t="s">
        <v>2743</v>
      </c>
    </row>
    <row r="1193" spans="2:9" ht="25.5" customHeight="1">
      <c r="B1193" s="63">
        <v>1184</v>
      </c>
      <c r="C1193" s="74">
        <v>1410052003423</v>
      </c>
      <c r="D1193" s="74" t="e">
        <v>#N/A</v>
      </c>
      <c r="E1193" s="85" t="s">
        <v>395</v>
      </c>
      <c r="F1193" s="89" t="s">
        <v>416</v>
      </c>
      <c r="G1193" s="90">
        <v>80</v>
      </c>
      <c r="H1193" s="91" t="s">
        <v>2744</v>
      </c>
      <c r="I1193" s="91" t="s">
        <v>2745</v>
      </c>
    </row>
    <row r="1194" spans="2:9" ht="25.5" customHeight="1">
      <c r="B1194" s="63">
        <v>1185</v>
      </c>
      <c r="C1194" s="74">
        <v>1410052002714</v>
      </c>
      <c r="D1194" s="74" t="e">
        <v>#N/A</v>
      </c>
      <c r="E1194" s="85" t="s">
        <v>395</v>
      </c>
      <c r="F1194" s="89" t="s">
        <v>416</v>
      </c>
      <c r="G1194" s="90">
        <v>80</v>
      </c>
      <c r="H1194" s="91" t="s">
        <v>2746</v>
      </c>
      <c r="I1194" s="91" t="s">
        <v>2747</v>
      </c>
    </row>
    <row r="1195" spans="2:9" ht="25.5" customHeight="1">
      <c r="B1195" s="63">
        <v>1186</v>
      </c>
      <c r="C1195" s="74">
        <v>1410052004686</v>
      </c>
      <c r="D1195" s="74" t="e">
        <v>#N/A</v>
      </c>
      <c r="E1195" s="85" t="s">
        <v>395</v>
      </c>
      <c r="F1195" s="89" t="s">
        <v>416</v>
      </c>
      <c r="G1195" s="90">
        <v>80</v>
      </c>
      <c r="H1195" s="91" t="s">
        <v>2748</v>
      </c>
      <c r="I1195" s="91" t="s">
        <v>2749</v>
      </c>
    </row>
    <row r="1196" spans="2:9" ht="25.5" customHeight="1">
      <c r="B1196" s="63">
        <v>1187</v>
      </c>
      <c r="C1196" s="74">
        <v>1410052003233</v>
      </c>
      <c r="D1196" s="74" t="e">
        <v>#N/A</v>
      </c>
      <c r="E1196" s="85" t="s">
        <v>395</v>
      </c>
      <c r="F1196" s="89" t="s">
        <v>416</v>
      </c>
      <c r="G1196" s="90">
        <v>80</v>
      </c>
      <c r="H1196" s="91" t="s">
        <v>2750</v>
      </c>
      <c r="I1196" s="91" t="s">
        <v>2751</v>
      </c>
    </row>
    <row r="1197" spans="2:9" ht="25.5" customHeight="1">
      <c r="B1197" s="63">
        <v>1188</v>
      </c>
      <c r="C1197" s="74">
        <v>1410052004371</v>
      </c>
      <c r="D1197" s="74" t="e">
        <v>#N/A</v>
      </c>
      <c r="E1197" s="85" t="s">
        <v>395</v>
      </c>
      <c r="F1197" s="89" t="s">
        <v>416</v>
      </c>
      <c r="G1197" s="90">
        <v>80</v>
      </c>
      <c r="H1197" s="91" t="s">
        <v>2752</v>
      </c>
      <c r="I1197" s="91" t="s">
        <v>2753</v>
      </c>
    </row>
    <row r="1198" spans="2:9" ht="25.5" customHeight="1">
      <c r="B1198" s="63">
        <v>1189</v>
      </c>
      <c r="C1198" s="74">
        <v>1410052004868</v>
      </c>
      <c r="D1198" s="74" t="e">
        <v>#N/A</v>
      </c>
      <c r="E1198" s="85" t="s">
        <v>395</v>
      </c>
      <c r="F1198" s="89" t="s">
        <v>416</v>
      </c>
      <c r="G1198" s="90">
        <v>80</v>
      </c>
      <c r="H1198" s="91" t="s">
        <v>2754</v>
      </c>
      <c r="I1198" s="91" t="s">
        <v>2755</v>
      </c>
    </row>
    <row r="1199" spans="2:9" ht="25.5" customHeight="1">
      <c r="B1199" s="63">
        <v>1190</v>
      </c>
      <c r="C1199" s="74">
        <v>1410052002912</v>
      </c>
      <c r="D1199" s="74" t="e">
        <v>#N/A</v>
      </c>
      <c r="E1199" s="85" t="s">
        <v>395</v>
      </c>
      <c r="F1199" s="89" t="s">
        <v>416</v>
      </c>
      <c r="G1199" s="90">
        <v>80</v>
      </c>
      <c r="H1199" s="91" t="s">
        <v>2756</v>
      </c>
      <c r="I1199" s="91" t="s">
        <v>2757</v>
      </c>
    </row>
    <row r="1200" spans="2:9" ht="25.5" customHeight="1">
      <c r="B1200" s="63">
        <v>1191</v>
      </c>
      <c r="C1200" s="74">
        <v>1410052004470</v>
      </c>
      <c r="D1200" s="74" t="e">
        <v>#N/A</v>
      </c>
      <c r="E1200" s="85" t="s">
        <v>395</v>
      </c>
      <c r="F1200" s="89" t="s">
        <v>416</v>
      </c>
      <c r="G1200" s="90">
        <v>80</v>
      </c>
      <c r="H1200" s="91" t="s">
        <v>2758</v>
      </c>
      <c r="I1200" s="91" t="s">
        <v>2759</v>
      </c>
    </row>
    <row r="1201" spans="2:9" ht="25.5" customHeight="1">
      <c r="B1201" s="63">
        <v>1192</v>
      </c>
      <c r="C1201" s="74">
        <v>1410052003431</v>
      </c>
      <c r="D1201" s="74" t="e">
        <v>#N/A</v>
      </c>
      <c r="E1201" s="85" t="s">
        <v>395</v>
      </c>
      <c r="F1201" s="89" t="s">
        <v>416</v>
      </c>
      <c r="G1201" s="90">
        <v>80</v>
      </c>
      <c r="H1201" s="91" t="s">
        <v>2760</v>
      </c>
      <c r="I1201" s="91" t="s">
        <v>2761</v>
      </c>
    </row>
    <row r="1202" spans="2:9" ht="25.5" customHeight="1">
      <c r="B1202" s="63">
        <v>1193</v>
      </c>
      <c r="C1202" s="74">
        <v>1410052002771</v>
      </c>
      <c r="D1202" s="74" t="e">
        <v>#N/A</v>
      </c>
      <c r="E1202" s="85" t="s">
        <v>395</v>
      </c>
      <c r="F1202" s="89" t="s">
        <v>416</v>
      </c>
      <c r="G1202" s="90">
        <v>80</v>
      </c>
      <c r="H1202" s="91" t="s">
        <v>2762</v>
      </c>
      <c r="I1202" s="91" t="s">
        <v>2763</v>
      </c>
    </row>
    <row r="1203" spans="2:9" ht="25.5" customHeight="1">
      <c r="B1203" s="63">
        <v>1194</v>
      </c>
      <c r="C1203" s="74">
        <v>1410052004389</v>
      </c>
      <c r="D1203" s="74" t="e">
        <v>#N/A</v>
      </c>
      <c r="E1203" s="85" t="s">
        <v>395</v>
      </c>
      <c r="F1203" s="89" t="s">
        <v>416</v>
      </c>
      <c r="G1203" s="90">
        <v>80</v>
      </c>
      <c r="H1203" s="91" t="s">
        <v>2764</v>
      </c>
      <c r="I1203" s="91" t="s">
        <v>2765</v>
      </c>
    </row>
    <row r="1204" spans="2:9" ht="25.5" customHeight="1">
      <c r="B1204" s="63">
        <v>1195</v>
      </c>
      <c r="C1204" s="74">
        <v>1410052004264</v>
      </c>
      <c r="D1204" s="74" t="e">
        <v>#N/A</v>
      </c>
      <c r="E1204" s="85" t="s">
        <v>395</v>
      </c>
      <c r="F1204" s="89" t="s">
        <v>416</v>
      </c>
      <c r="G1204" s="90">
        <v>80</v>
      </c>
      <c r="H1204" s="91" t="s">
        <v>2766</v>
      </c>
      <c r="I1204" s="91" t="s">
        <v>2767</v>
      </c>
    </row>
    <row r="1205" spans="2:9" ht="25.5" customHeight="1">
      <c r="B1205" s="63">
        <v>1196</v>
      </c>
      <c r="C1205" s="74">
        <v>1410052003043</v>
      </c>
      <c r="D1205" s="74" t="e">
        <v>#N/A</v>
      </c>
      <c r="E1205" s="85" t="s">
        <v>395</v>
      </c>
      <c r="F1205" s="89" t="s">
        <v>416</v>
      </c>
      <c r="G1205" s="90">
        <v>80</v>
      </c>
      <c r="H1205" s="91" t="s">
        <v>2768</v>
      </c>
      <c r="I1205" s="91" t="s">
        <v>2769</v>
      </c>
    </row>
    <row r="1206" spans="2:9" ht="25.5" customHeight="1">
      <c r="B1206" s="63">
        <v>1197</v>
      </c>
      <c r="C1206" s="74">
        <v>1410052004074</v>
      </c>
      <c r="D1206" s="74" t="e">
        <v>#N/A</v>
      </c>
      <c r="E1206" s="85" t="s">
        <v>395</v>
      </c>
      <c r="F1206" s="89" t="s">
        <v>416</v>
      </c>
      <c r="G1206" s="90">
        <v>80</v>
      </c>
      <c r="H1206" s="91" t="s">
        <v>2770</v>
      </c>
      <c r="I1206" s="91" t="s">
        <v>2771</v>
      </c>
    </row>
    <row r="1207" spans="2:9" ht="25.5" customHeight="1">
      <c r="B1207" s="63">
        <v>1198</v>
      </c>
      <c r="C1207" s="74">
        <v>1410052005188</v>
      </c>
      <c r="D1207" s="74" t="e">
        <v>#N/A</v>
      </c>
      <c r="E1207" s="85" t="s">
        <v>395</v>
      </c>
      <c r="F1207" s="89" t="s">
        <v>416</v>
      </c>
      <c r="G1207" s="90">
        <v>80</v>
      </c>
      <c r="H1207" s="91" t="s">
        <v>2772</v>
      </c>
      <c r="I1207" s="91" t="s">
        <v>2773</v>
      </c>
    </row>
    <row r="1208" spans="2:9" ht="25.5" customHeight="1">
      <c r="B1208" s="63">
        <v>1199</v>
      </c>
      <c r="C1208" s="74">
        <v>1410052004355</v>
      </c>
      <c r="D1208" s="74" t="e">
        <v>#N/A</v>
      </c>
      <c r="E1208" s="85" t="s">
        <v>395</v>
      </c>
      <c r="F1208" s="89" t="s">
        <v>416</v>
      </c>
      <c r="G1208" s="90">
        <v>80</v>
      </c>
      <c r="H1208" s="91" t="s">
        <v>2774</v>
      </c>
      <c r="I1208" s="91" t="s">
        <v>2775</v>
      </c>
    </row>
    <row r="1209" spans="2:9" ht="25.5" customHeight="1">
      <c r="B1209" s="63">
        <v>1262</v>
      </c>
      <c r="C1209" s="74">
        <v>1410052004140</v>
      </c>
      <c r="D1209" s="74" t="e">
        <v>#N/A</v>
      </c>
      <c r="E1209" s="85" t="s">
        <v>395</v>
      </c>
      <c r="F1209" s="89" t="s">
        <v>387</v>
      </c>
      <c r="G1209" s="90">
        <v>40</v>
      </c>
      <c r="H1209" s="91" t="s">
        <v>2776</v>
      </c>
      <c r="I1209" s="91" t="s">
        <v>2777</v>
      </c>
    </row>
    <row r="1210" spans="2:9" ht="25.5" customHeight="1">
      <c r="B1210" s="63">
        <v>1263</v>
      </c>
      <c r="C1210" s="74">
        <v>1410052004553</v>
      </c>
      <c r="D1210" s="74" t="e">
        <v>#N/A</v>
      </c>
      <c r="E1210" s="85" t="s">
        <v>395</v>
      </c>
      <c r="F1210" s="89" t="s">
        <v>387</v>
      </c>
      <c r="G1210" s="90">
        <v>40</v>
      </c>
      <c r="H1210" s="91" t="s">
        <v>2778</v>
      </c>
      <c r="I1210" s="91" t="s">
        <v>2779</v>
      </c>
    </row>
    <row r="1211" spans="2:9" ht="25.5" customHeight="1">
      <c r="B1211" s="63">
        <v>1264</v>
      </c>
      <c r="C1211" s="74">
        <v>1410052004207</v>
      </c>
      <c r="D1211" s="74" t="e">
        <v>#N/A</v>
      </c>
      <c r="E1211" s="85" t="s">
        <v>395</v>
      </c>
      <c r="F1211" s="89" t="s">
        <v>387</v>
      </c>
      <c r="G1211" s="90">
        <v>40</v>
      </c>
      <c r="H1211" s="91" t="s">
        <v>2780</v>
      </c>
      <c r="I1211" s="91" t="s">
        <v>2781</v>
      </c>
    </row>
    <row r="1212" spans="2:9" ht="25.5" customHeight="1">
      <c r="B1212" s="63">
        <v>1284</v>
      </c>
      <c r="C1212" s="74">
        <v>1410052004058</v>
      </c>
      <c r="D1212" s="74" t="e">
        <v>#N/A</v>
      </c>
      <c r="E1212" s="89" t="s">
        <v>2315</v>
      </c>
      <c r="F1212" s="89" t="s">
        <v>416</v>
      </c>
      <c r="G1212" s="90">
        <v>80</v>
      </c>
      <c r="H1212" s="91" t="s">
        <v>2782</v>
      </c>
      <c r="I1212" s="91" t="s">
        <v>2783</v>
      </c>
    </row>
    <row r="1213" spans="2:9" ht="25.5" customHeight="1">
      <c r="B1213" s="63">
        <v>1288</v>
      </c>
      <c r="C1213" s="74">
        <v>1410052005725</v>
      </c>
      <c r="D1213" s="74" t="e">
        <v>#N/A</v>
      </c>
      <c r="E1213" s="89" t="s">
        <v>2320</v>
      </c>
      <c r="F1213" s="89" t="s">
        <v>416</v>
      </c>
      <c r="G1213" s="90">
        <v>80</v>
      </c>
      <c r="H1213" s="91" t="s">
        <v>2784</v>
      </c>
      <c r="I1213" s="91" t="s">
        <v>2785</v>
      </c>
    </row>
    <row r="1214" spans="2:9" ht="25.5" customHeight="1">
      <c r="B1214" s="63">
        <v>1289</v>
      </c>
      <c r="C1214" s="74">
        <v>1410052005915</v>
      </c>
      <c r="D1214" s="74" t="e">
        <v>#N/A</v>
      </c>
      <c r="E1214" s="85" t="s">
        <v>395</v>
      </c>
      <c r="F1214" s="89" t="s">
        <v>1651</v>
      </c>
      <c r="G1214" s="90">
        <v>89</v>
      </c>
      <c r="H1214" s="91" t="s">
        <v>2786</v>
      </c>
      <c r="I1214" s="91" t="s">
        <v>2787</v>
      </c>
    </row>
    <row r="1215" spans="2:9" ht="25.5" customHeight="1">
      <c r="B1215" s="63">
        <v>1290</v>
      </c>
      <c r="C1215" s="74">
        <v>1410052005774</v>
      </c>
      <c r="D1215" s="74" t="e">
        <v>#N/A</v>
      </c>
      <c r="E1215" s="89" t="s">
        <v>2320</v>
      </c>
      <c r="F1215" s="89" t="s">
        <v>1651</v>
      </c>
      <c r="G1215" s="90">
        <v>89</v>
      </c>
      <c r="H1215" s="91" t="s">
        <v>2788</v>
      </c>
      <c r="I1215" s="91" t="s">
        <v>2789</v>
      </c>
    </row>
    <row r="1216" spans="2:9" ht="25.5" customHeight="1">
      <c r="B1216" s="63">
        <v>1293</v>
      </c>
      <c r="C1216" s="74">
        <v>1410052003282</v>
      </c>
      <c r="D1216" s="74" t="e">
        <v>#N/A</v>
      </c>
      <c r="E1216" s="89" t="s">
        <v>2320</v>
      </c>
      <c r="F1216" s="89" t="s">
        <v>412</v>
      </c>
      <c r="G1216" s="90">
        <v>41</v>
      </c>
      <c r="H1216" s="91" t="s">
        <v>2790</v>
      </c>
      <c r="I1216" s="91" t="s">
        <v>2791</v>
      </c>
    </row>
    <row r="1217" spans="1:9" ht="25.5" customHeight="1">
      <c r="B1217" s="63">
        <v>1300</v>
      </c>
      <c r="C1217" s="74">
        <v>1410052004215</v>
      </c>
      <c r="D1217" s="74" t="e">
        <v>#N/A</v>
      </c>
      <c r="E1217" s="89" t="s">
        <v>2320</v>
      </c>
      <c r="F1217" s="89" t="s">
        <v>387</v>
      </c>
      <c r="G1217" s="90">
        <v>40</v>
      </c>
      <c r="H1217" s="91" t="s">
        <v>2792</v>
      </c>
      <c r="I1217" s="91" t="s">
        <v>2793</v>
      </c>
    </row>
    <row r="1218" spans="1:9" ht="25.5" customHeight="1">
      <c r="B1218" s="63">
        <v>1301</v>
      </c>
      <c r="C1218" s="74">
        <v>1410052003258</v>
      </c>
      <c r="D1218" s="74" t="e">
        <v>#N/A</v>
      </c>
      <c r="E1218" s="89" t="s">
        <v>2320</v>
      </c>
      <c r="F1218" s="89" t="s">
        <v>387</v>
      </c>
      <c r="G1218" s="90">
        <v>40</v>
      </c>
      <c r="H1218" s="91" t="s">
        <v>2794</v>
      </c>
      <c r="I1218" s="91" t="s">
        <v>2795</v>
      </c>
    </row>
    <row r="1219" spans="1:9" ht="25.5" customHeight="1">
      <c r="A1219" s="62">
        <v>2</v>
      </c>
      <c r="B1219" s="63">
        <v>2</v>
      </c>
      <c r="C1219" s="79">
        <v>1410051028348</v>
      </c>
      <c r="D1219" s="74">
        <v>1</v>
      </c>
      <c r="E1219" s="89" t="s">
        <v>374</v>
      </c>
      <c r="F1219" s="81" t="s">
        <v>368</v>
      </c>
      <c r="G1219" s="82" t="e">
        <v>#N/A</v>
      </c>
      <c r="H1219" s="83" t="s">
        <v>2796</v>
      </c>
      <c r="I1219" s="83" t="s">
        <v>2797</v>
      </c>
    </row>
    <row r="1220" spans="1:9" ht="25.5" customHeight="1">
      <c r="A1220" s="62">
        <v>3</v>
      </c>
      <c r="B1220" s="63">
        <v>3</v>
      </c>
      <c r="C1220" s="79">
        <v>1410051028330</v>
      </c>
      <c r="D1220" s="74">
        <v>1</v>
      </c>
      <c r="E1220" s="89" t="s">
        <v>374</v>
      </c>
      <c r="F1220" s="81" t="s">
        <v>368</v>
      </c>
      <c r="G1220" s="82" t="e">
        <v>#N/A</v>
      </c>
      <c r="H1220" s="83" t="s">
        <v>2798</v>
      </c>
      <c r="I1220" s="83" t="s">
        <v>2799</v>
      </c>
    </row>
    <row r="1221" spans="1:9" ht="25.5" customHeight="1">
      <c r="A1221" s="62">
        <v>4</v>
      </c>
      <c r="B1221" s="63">
        <v>4</v>
      </c>
      <c r="C1221" s="79">
        <v>1410051028322</v>
      </c>
      <c r="D1221" s="74">
        <v>1</v>
      </c>
      <c r="E1221" s="89" t="s">
        <v>374</v>
      </c>
      <c r="F1221" s="81" t="s">
        <v>368</v>
      </c>
      <c r="G1221" s="82" t="e">
        <v>#N/A</v>
      </c>
      <c r="H1221" s="83" t="s">
        <v>2800</v>
      </c>
      <c r="I1221" s="83" t="s">
        <v>2801</v>
      </c>
    </row>
    <row r="1222" spans="1:9" ht="25.5" customHeight="1">
      <c r="A1222" s="62">
        <v>19</v>
      </c>
      <c r="B1222" s="63">
        <v>19</v>
      </c>
      <c r="C1222" s="98">
        <v>1410052006194</v>
      </c>
      <c r="D1222" s="74">
        <v>7</v>
      </c>
      <c r="E1222" s="81" t="s">
        <v>2802</v>
      </c>
      <c r="F1222" s="99" t="s">
        <v>430</v>
      </c>
      <c r="G1222" s="82" t="e">
        <v>#N/A</v>
      </c>
      <c r="H1222" s="83" t="s">
        <v>2803</v>
      </c>
      <c r="I1222" s="83" t="s">
        <v>2804</v>
      </c>
    </row>
    <row r="1223" spans="1:9" ht="25.5" customHeight="1">
      <c r="B1223" s="63">
        <v>23</v>
      </c>
      <c r="C1223" s="79">
        <v>1410051028496</v>
      </c>
      <c r="D1223" s="74">
        <v>5</v>
      </c>
      <c r="E1223" s="81" t="s">
        <v>2084</v>
      </c>
      <c r="F1223" s="81" t="s">
        <v>396</v>
      </c>
      <c r="G1223" s="82" t="e">
        <v>#N/A</v>
      </c>
      <c r="H1223" s="83" t="s">
        <v>2805</v>
      </c>
      <c r="I1223" s="83" t="s">
        <v>2806</v>
      </c>
    </row>
    <row r="1224" spans="1:9" ht="25.5" customHeight="1">
      <c r="B1224" s="63">
        <v>26</v>
      </c>
      <c r="C1224" s="79">
        <v>1410051028454</v>
      </c>
      <c r="D1224" s="74">
        <v>5</v>
      </c>
      <c r="E1224" s="81" t="s">
        <v>2084</v>
      </c>
      <c r="F1224" s="81" t="s">
        <v>423</v>
      </c>
      <c r="G1224" s="82" t="e">
        <v>#N/A</v>
      </c>
      <c r="H1224" s="83" t="s">
        <v>2807</v>
      </c>
      <c r="I1224" s="83" t="s">
        <v>2808</v>
      </c>
    </row>
    <row r="1225" spans="1:9" ht="25.5" customHeight="1">
      <c r="B1225" s="63">
        <v>30</v>
      </c>
      <c r="C1225" s="79">
        <v>1410051028470</v>
      </c>
      <c r="D1225" s="74">
        <v>5</v>
      </c>
      <c r="E1225" s="81" t="s">
        <v>2084</v>
      </c>
      <c r="F1225" s="81" t="s">
        <v>430</v>
      </c>
      <c r="G1225" s="82" t="e">
        <v>#N/A</v>
      </c>
      <c r="H1225" s="83" t="s">
        <v>2809</v>
      </c>
      <c r="I1225" s="83" t="s">
        <v>2810</v>
      </c>
    </row>
    <row r="1226" spans="1:9" ht="25.5" customHeight="1">
      <c r="B1226" s="63">
        <v>31</v>
      </c>
      <c r="C1226" s="79">
        <v>1410051028462</v>
      </c>
      <c r="D1226" s="74">
        <v>5</v>
      </c>
      <c r="E1226" s="81" t="s">
        <v>2084</v>
      </c>
      <c r="F1226" s="81" t="s">
        <v>430</v>
      </c>
      <c r="G1226" s="82" t="e">
        <v>#N/A</v>
      </c>
      <c r="H1226" s="83" t="s">
        <v>2811</v>
      </c>
      <c r="I1226" s="83" t="s">
        <v>2812</v>
      </c>
    </row>
    <row r="1227" spans="1:9" ht="25.5" customHeight="1">
      <c r="B1227" s="63">
        <v>45</v>
      </c>
      <c r="C1227" s="79">
        <v>1410052006186</v>
      </c>
      <c r="D1227" s="74" t="e">
        <v>#N/A</v>
      </c>
      <c r="E1227" s="85" t="s">
        <v>395</v>
      </c>
      <c r="F1227" s="81" t="s">
        <v>396</v>
      </c>
      <c r="G1227" s="82" t="e">
        <v>#N/A</v>
      </c>
      <c r="H1227" s="83" t="s">
        <v>2813</v>
      </c>
      <c r="I1227" s="83" t="s">
        <v>2814</v>
      </c>
    </row>
    <row r="1228" spans="1:9" ht="25.5" customHeight="1">
      <c r="B1228" s="63">
        <v>46</v>
      </c>
      <c r="C1228" s="79">
        <v>1410052006129</v>
      </c>
      <c r="D1228" s="74" t="e">
        <v>#N/A</v>
      </c>
      <c r="E1228" s="85" t="s">
        <v>395</v>
      </c>
      <c r="F1228" s="81" t="s">
        <v>396</v>
      </c>
      <c r="G1228" s="82" t="e">
        <v>#N/A</v>
      </c>
      <c r="H1228" s="83" t="s">
        <v>2815</v>
      </c>
      <c r="I1228" s="83" t="s">
        <v>2816</v>
      </c>
    </row>
    <row r="1229" spans="1:9" ht="25.5" customHeight="1">
      <c r="B1229" s="63">
        <v>91</v>
      </c>
      <c r="C1229" s="74">
        <v>1410051025294</v>
      </c>
      <c r="D1229" s="74">
        <v>1</v>
      </c>
      <c r="E1229" s="89" t="s">
        <v>374</v>
      </c>
      <c r="F1229" s="89" t="s">
        <v>396</v>
      </c>
      <c r="G1229" s="90">
        <v>90</v>
      </c>
      <c r="H1229" s="91" t="s">
        <v>2817</v>
      </c>
      <c r="I1229" s="91" t="s">
        <v>2818</v>
      </c>
    </row>
    <row r="1230" spans="1:9" ht="25.5" customHeight="1">
      <c r="B1230" s="63">
        <v>92</v>
      </c>
      <c r="C1230" s="74">
        <v>1410051025757</v>
      </c>
      <c r="D1230" s="74">
        <v>1</v>
      </c>
      <c r="E1230" s="89" t="s">
        <v>374</v>
      </c>
      <c r="F1230" s="89" t="s">
        <v>396</v>
      </c>
      <c r="G1230" s="90">
        <v>90</v>
      </c>
      <c r="H1230" s="91" t="s">
        <v>2819</v>
      </c>
      <c r="I1230" s="91" t="s">
        <v>2820</v>
      </c>
    </row>
    <row r="1231" spans="1:9" ht="25.5" customHeight="1">
      <c r="B1231" s="63">
        <v>93</v>
      </c>
      <c r="C1231" s="74">
        <v>1410051027654</v>
      </c>
      <c r="D1231" s="74">
        <v>1</v>
      </c>
      <c r="E1231" s="89" t="s">
        <v>374</v>
      </c>
      <c r="F1231" s="89" t="s">
        <v>396</v>
      </c>
      <c r="G1231" s="90">
        <v>90</v>
      </c>
      <c r="H1231" s="91" t="s">
        <v>2821</v>
      </c>
      <c r="I1231" s="91" t="s">
        <v>2822</v>
      </c>
    </row>
    <row r="1232" spans="1:9" ht="25.5" customHeight="1">
      <c r="B1232" s="63">
        <v>106</v>
      </c>
      <c r="C1232" s="74">
        <v>1410051025112</v>
      </c>
      <c r="D1232" s="74">
        <v>1</v>
      </c>
      <c r="E1232" s="89" t="s">
        <v>374</v>
      </c>
      <c r="F1232" s="89" t="s">
        <v>396</v>
      </c>
      <c r="G1232" s="90">
        <v>90</v>
      </c>
      <c r="H1232" s="91" t="s">
        <v>2823</v>
      </c>
      <c r="I1232" s="91" t="s">
        <v>2824</v>
      </c>
    </row>
    <row r="1233" spans="2:9" ht="25.5" customHeight="1">
      <c r="B1233" s="63">
        <v>107</v>
      </c>
      <c r="C1233" s="74">
        <v>1410051024115</v>
      </c>
      <c r="D1233" s="74">
        <v>1</v>
      </c>
      <c r="E1233" s="89" t="s">
        <v>374</v>
      </c>
      <c r="F1233" s="89" t="s">
        <v>396</v>
      </c>
      <c r="G1233" s="90">
        <v>90</v>
      </c>
      <c r="H1233" s="91" t="s">
        <v>2825</v>
      </c>
      <c r="I1233" s="91" t="s">
        <v>2826</v>
      </c>
    </row>
    <row r="1234" spans="2:9" ht="25.5" customHeight="1">
      <c r="B1234" s="63">
        <v>108</v>
      </c>
      <c r="C1234" s="74">
        <v>1410051022101</v>
      </c>
      <c r="D1234" s="74">
        <v>1</v>
      </c>
      <c r="E1234" s="89" t="s">
        <v>374</v>
      </c>
      <c r="F1234" s="89" t="s">
        <v>396</v>
      </c>
      <c r="G1234" s="90">
        <v>90</v>
      </c>
      <c r="H1234" s="91" t="s">
        <v>2827</v>
      </c>
      <c r="I1234" s="91" t="s">
        <v>2828</v>
      </c>
    </row>
    <row r="1235" spans="2:9" ht="25.5" customHeight="1">
      <c r="B1235" s="63">
        <v>123</v>
      </c>
      <c r="C1235" s="74">
        <v>1410051020600</v>
      </c>
      <c r="D1235" s="74">
        <v>1</v>
      </c>
      <c r="E1235" s="89" t="s">
        <v>374</v>
      </c>
      <c r="F1235" s="89" t="s">
        <v>430</v>
      </c>
      <c r="G1235" s="90">
        <v>83</v>
      </c>
      <c r="H1235" s="91" t="s">
        <v>2829</v>
      </c>
      <c r="I1235" s="91" t="s">
        <v>2830</v>
      </c>
    </row>
    <row r="1236" spans="2:9" ht="25.5" customHeight="1">
      <c r="B1236" s="63">
        <v>124</v>
      </c>
      <c r="C1236" s="74">
        <v>1410051023810</v>
      </c>
      <c r="D1236" s="74">
        <v>1</v>
      </c>
      <c r="E1236" s="89" t="s">
        <v>374</v>
      </c>
      <c r="F1236" s="89" t="s">
        <v>430</v>
      </c>
      <c r="G1236" s="90">
        <v>83</v>
      </c>
      <c r="H1236" s="91" t="s">
        <v>2831</v>
      </c>
      <c r="I1236" s="91" t="s">
        <v>2832</v>
      </c>
    </row>
    <row r="1237" spans="2:9" ht="25.5" customHeight="1">
      <c r="B1237" s="63">
        <v>125</v>
      </c>
      <c r="C1237" s="74">
        <v>1410051020584</v>
      </c>
      <c r="D1237" s="74">
        <v>1</v>
      </c>
      <c r="E1237" s="89" t="s">
        <v>374</v>
      </c>
      <c r="F1237" s="89" t="s">
        <v>430</v>
      </c>
      <c r="G1237" s="90">
        <v>83</v>
      </c>
      <c r="H1237" s="91" t="s">
        <v>2833</v>
      </c>
      <c r="I1237" s="91" t="s">
        <v>2834</v>
      </c>
    </row>
    <row r="1238" spans="2:9" ht="25.5" customHeight="1">
      <c r="B1238" s="63">
        <v>133</v>
      </c>
      <c r="C1238" s="74">
        <v>1410051021921</v>
      </c>
      <c r="D1238" s="74">
        <v>2</v>
      </c>
      <c r="E1238" s="89" t="s">
        <v>2121</v>
      </c>
      <c r="F1238" s="89" t="s">
        <v>396</v>
      </c>
      <c r="G1238" s="90">
        <v>90</v>
      </c>
      <c r="H1238" s="91" t="s">
        <v>2835</v>
      </c>
      <c r="I1238" s="91" t="s">
        <v>2836</v>
      </c>
    </row>
    <row r="1239" spans="2:9" ht="25.5" customHeight="1">
      <c r="B1239" s="63">
        <v>140</v>
      </c>
      <c r="C1239" s="74">
        <v>1410051023430</v>
      </c>
      <c r="D1239" s="74">
        <v>2</v>
      </c>
      <c r="E1239" s="89" t="s">
        <v>162</v>
      </c>
      <c r="F1239" s="89" t="s">
        <v>430</v>
      </c>
      <c r="G1239" s="90">
        <v>83</v>
      </c>
      <c r="H1239" s="91" t="s">
        <v>2837</v>
      </c>
      <c r="I1239" s="91" t="s">
        <v>2838</v>
      </c>
    </row>
    <row r="1240" spans="2:9" ht="25.5" customHeight="1">
      <c r="B1240" s="63">
        <v>143</v>
      </c>
      <c r="C1240" s="74">
        <v>1410051023117</v>
      </c>
      <c r="D1240" s="74">
        <v>5</v>
      </c>
      <c r="E1240" s="89" t="s">
        <v>434</v>
      </c>
      <c r="F1240" s="89" t="s">
        <v>423</v>
      </c>
      <c r="G1240" s="90">
        <v>82</v>
      </c>
      <c r="H1240" s="91" t="s">
        <v>2839</v>
      </c>
      <c r="I1240" s="91" t="s">
        <v>2840</v>
      </c>
    </row>
    <row r="1241" spans="2:9" ht="25.5" customHeight="1">
      <c r="B1241" s="63">
        <v>144</v>
      </c>
      <c r="C1241" s="74">
        <v>1410051023109</v>
      </c>
      <c r="D1241" s="74">
        <v>5</v>
      </c>
      <c r="E1241" s="89" t="s">
        <v>434</v>
      </c>
      <c r="F1241" s="89" t="s">
        <v>423</v>
      </c>
      <c r="G1241" s="90">
        <v>82</v>
      </c>
      <c r="H1241" s="91" t="s">
        <v>2841</v>
      </c>
      <c r="I1241" s="91" t="s">
        <v>2842</v>
      </c>
    </row>
    <row r="1242" spans="2:9" ht="25.5" customHeight="1">
      <c r="B1242" s="63">
        <v>145</v>
      </c>
      <c r="C1242" s="74">
        <v>1410051023265</v>
      </c>
      <c r="D1242" s="74">
        <v>5</v>
      </c>
      <c r="E1242" s="89" t="s">
        <v>434</v>
      </c>
      <c r="F1242" s="89" t="s">
        <v>423</v>
      </c>
      <c r="G1242" s="90">
        <v>82</v>
      </c>
      <c r="H1242" s="91" t="s">
        <v>2843</v>
      </c>
      <c r="I1242" s="91" t="s">
        <v>2844</v>
      </c>
    </row>
    <row r="1243" spans="2:9" ht="25.5" customHeight="1">
      <c r="B1243" s="63">
        <v>146</v>
      </c>
      <c r="C1243" s="74">
        <v>1410051026961</v>
      </c>
      <c r="D1243" s="74">
        <v>5</v>
      </c>
      <c r="E1243" s="89" t="s">
        <v>2127</v>
      </c>
      <c r="F1243" s="89" t="s">
        <v>423</v>
      </c>
      <c r="G1243" s="90">
        <v>82</v>
      </c>
      <c r="H1243" s="91" t="s">
        <v>2845</v>
      </c>
      <c r="I1243" s="91" t="s">
        <v>2846</v>
      </c>
    </row>
    <row r="1244" spans="2:9" ht="25.5" customHeight="1">
      <c r="B1244" s="63">
        <v>147</v>
      </c>
      <c r="C1244" s="74">
        <v>1410051026953</v>
      </c>
      <c r="D1244" s="74">
        <v>5</v>
      </c>
      <c r="E1244" s="89" t="s">
        <v>2127</v>
      </c>
      <c r="F1244" s="89" t="s">
        <v>423</v>
      </c>
      <c r="G1244" s="90">
        <v>82</v>
      </c>
      <c r="H1244" s="91" t="s">
        <v>2847</v>
      </c>
      <c r="I1244" s="91" t="s">
        <v>2848</v>
      </c>
    </row>
    <row r="1245" spans="2:9" ht="25.5" customHeight="1">
      <c r="B1245" s="63">
        <v>161</v>
      </c>
      <c r="C1245" s="74">
        <v>1410051028009</v>
      </c>
      <c r="D1245" s="74">
        <v>5</v>
      </c>
      <c r="E1245" s="89" t="s">
        <v>165</v>
      </c>
      <c r="F1245" s="89" t="s">
        <v>365</v>
      </c>
      <c r="G1245" s="90">
        <v>10</v>
      </c>
      <c r="H1245" s="91" t="s">
        <v>2849</v>
      </c>
      <c r="I1245" s="91" t="s">
        <v>2850</v>
      </c>
    </row>
    <row r="1246" spans="2:9" ht="25.5" customHeight="1">
      <c r="B1246" s="63">
        <v>162</v>
      </c>
      <c r="C1246" s="74">
        <v>1410051028017</v>
      </c>
      <c r="D1246" s="74">
        <v>5</v>
      </c>
      <c r="E1246" s="89" t="s">
        <v>165</v>
      </c>
      <c r="F1246" s="89" t="s">
        <v>365</v>
      </c>
      <c r="G1246" s="90">
        <v>10</v>
      </c>
      <c r="H1246" s="91" t="s">
        <v>2851</v>
      </c>
      <c r="I1246" s="91" t="s">
        <v>2852</v>
      </c>
    </row>
    <row r="1247" spans="2:9" ht="25.5" customHeight="1">
      <c r="B1247" s="63">
        <v>163</v>
      </c>
      <c r="C1247" s="74">
        <v>1410051026359</v>
      </c>
      <c r="D1247" s="74">
        <v>5</v>
      </c>
      <c r="E1247" s="89" t="s">
        <v>2141</v>
      </c>
      <c r="F1247" s="89" t="s">
        <v>365</v>
      </c>
      <c r="G1247" s="90">
        <v>10</v>
      </c>
      <c r="H1247" s="91" t="s">
        <v>2853</v>
      </c>
      <c r="I1247" s="91" t="s">
        <v>2854</v>
      </c>
    </row>
    <row r="1248" spans="2:9" ht="25.5" customHeight="1">
      <c r="B1248" s="63">
        <v>177</v>
      </c>
      <c r="C1248" s="74">
        <v>1410051023422</v>
      </c>
      <c r="D1248" s="74">
        <v>5</v>
      </c>
      <c r="E1248" s="89" t="s">
        <v>434</v>
      </c>
      <c r="F1248" s="89" t="s">
        <v>430</v>
      </c>
      <c r="G1248" s="90">
        <v>83</v>
      </c>
      <c r="H1248" s="91" t="s">
        <v>2855</v>
      </c>
      <c r="I1248" s="91" t="s">
        <v>2856</v>
      </c>
    </row>
    <row r="1249" spans="2:9" ht="25.5" customHeight="1">
      <c r="B1249" s="63">
        <v>178</v>
      </c>
      <c r="C1249" s="74">
        <v>1410051028132</v>
      </c>
      <c r="D1249" s="74">
        <v>5</v>
      </c>
      <c r="E1249" s="89" t="s">
        <v>165</v>
      </c>
      <c r="F1249" s="89" t="s">
        <v>430</v>
      </c>
      <c r="G1249" s="90">
        <v>83</v>
      </c>
      <c r="H1249" s="91" t="s">
        <v>2857</v>
      </c>
      <c r="I1249" s="91" t="s">
        <v>2858</v>
      </c>
    </row>
    <row r="1250" spans="2:9" ht="25.5" customHeight="1">
      <c r="B1250" s="63">
        <v>179</v>
      </c>
      <c r="C1250" s="74">
        <v>1410051026425</v>
      </c>
      <c r="D1250" s="74">
        <v>5</v>
      </c>
      <c r="E1250" s="89" t="s">
        <v>2141</v>
      </c>
      <c r="F1250" s="89" t="s">
        <v>430</v>
      </c>
      <c r="G1250" s="90">
        <v>83</v>
      </c>
      <c r="H1250" s="91" t="s">
        <v>2859</v>
      </c>
      <c r="I1250" s="91" t="s">
        <v>2860</v>
      </c>
    </row>
    <row r="1251" spans="2:9" ht="25.5" customHeight="1">
      <c r="B1251" s="63">
        <v>183</v>
      </c>
      <c r="C1251" s="74">
        <v>1410051026383</v>
      </c>
      <c r="D1251" s="74">
        <v>5</v>
      </c>
      <c r="E1251" s="89" t="s">
        <v>2141</v>
      </c>
      <c r="F1251" s="89" t="s">
        <v>444</v>
      </c>
      <c r="G1251" s="90">
        <v>30</v>
      </c>
      <c r="H1251" s="91" t="s">
        <v>2861</v>
      </c>
      <c r="I1251" s="91" t="s">
        <v>2862</v>
      </c>
    </row>
    <row r="1252" spans="2:9" ht="25.5" customHeight="1">
      <c r="B1252" s="63">
        <v>184</v>
      </c>
      <c r="C1252" s="74">
        <v>1410051026862</v>
      </c>
      <c r="D1252" s="74">
        <v>5</v>
      </c>
      <c r="E1252" s="89" t="s">
        <v>2127</v>
      </c>
      <c r="F1252" s="89" t="s">
        <v>444</v>
      </c>
      <c r="G1252" s="90">
        <v>30</v>
      </c>
      <c r="H1252" s="91" t="s">
        <v>2863</v>
      </c>
      <c r="I1252" s="91" t="s">
        <v>2864</v>
      </c>
    </row>
    <row r="1253" spans="2:9" ht="25.5" customHeight="1">
      <c r="B1253" s="63">
        <v>185</v>
      </c>
      <c r="C1253" s="74">
        <v>1410051026375</v>
      </c>
      <c r="D1253" s="74">
        <v>5</v>
      </c>
      <c r="E1253" s="89" t="s">
        <v>2141</v>
      </c>
      <c r="F1253" s="89" t="s">
        <v>444</v>
      </c>
      <c r="G1253" s="90">
        <v>30</v>
      </c>
      <c r="H1253" s="91" t="s">
        <v>2865</v>
      </c>
      <c r="I1253" s="91" t="s">
        <v>2866</v>
      </c>
    </row>
    <row r="1254" spans="2:9" ht="25.5" customHeight="1">
      <c r="B1254" s="63">
        <v>220</v>
      </c>
      <c r="C1254" s="74">
        <v>1410051021996</v>
      </c>
      <c r="D1254" s="74">
        <v>5</v>
      </c>
      <c r="E1254" s="89" t="s">
        <v>165</v>
      </c>
      <c r="F1254" s="89" t="s">
        <v>396</v>
      </c>
      <c r="G1254" s="90">
        <v>90</v>
      </c>
      <c r="H1254" s="91" t="s">
        <v>2867</v>
      </c>
      <c r="I1254" s="91" t="s">
        <v>2868</v>
      </c>
    </row>
    <row r="1255" spans="2:9" ht="25.5" customHeight="1">
      <c r="B1255" s="63">
        <v>221</v>
      </c>
      <c r="C1255" s="74">
        <v>1410051021962</v>
      </c>
      <c r="D1255" s="74">
        <v>5</v>
      </c>
      <c r="E1255" s="89" t="s">
        <v>165</v>
      </c>
      <c r="F1255" s="89" t="s">
        <v>396</v>
      </c>
      <c r="G1255" s="90">
        <v>90</v>
      </c>
      <c r="H1255" s="91" t="s">
        <v>2869</v>
      </c>
      <c r="I1255" s="91" t="s">
        <v>2870</v>
      </c>
    </row>
    <row r="1256" spans="2:9" ht="25.5" customHeight="1">
      <c r="B1256" s="63">
        <v>222</v>
      </c>
      <c r="C1256" s="74">
        <v>1410051022010</v>
      </c>
      <c r="D1256" s="74">
        <v>5</v>
      </c>
      <c r="E1256" s="89" t="s">
        <v>165</v>
      </c>
      <c r="F1256" s="89" t="s">
        <v>396</v>
      </c>
      <c r="G1256" s="90">
        <v>90</v>
      </c>
      <c r="H1256" s="91" t="s">
        <v>2871</v>
      </c>
      <c r="I1256" s="91" t="s">
        <v>2872</v>
      </c>
    </row>
    <row r="1257" spans="2:9" ht="25.5" customHeight="1">
      <c r="B1257" s="63">
        <v>223</v>
      </c>
      <c r="C1257" s="74">
        <v>1410051022077</v>
      </c>
      <c r="D1257" s="74">
        <v>5</v>
      </c>
      <c r="E1257" s="89" t="s">
        <v>165</v>
      </c>
      <c r="F1257" s="89" t="s">
        <v>396</v>
      </c>
      <c r="G1257" s="90">
        <v>90</v>
      </c>
      <c r="H1257" s="91" t="s">
        <v>2873</v>
      </c>
      <c r="I1257" s="91" t="s">
        <v>2874</v>
      </c>
    </row>
    <row r="1258" spans="2:9" ht="25.5" customHeight="1">
      <c r="B1258" s="63">
        <v>239</v>
      </c>
      <c r="C1258" s="74">
        <v>1410051020840</v>
      </c>
      <c r="D1258" s="74">
        <v>5</v>
      </c>
      <c r="E1258" s="89" t="s">
        <v>165</v>
      </c>
      <c r="F1258" s="89" t="s">
        <v>365</v>
      </c>
      <c r="G1258" s="90">
        <v>10</v>
      </c>
      <c r="H1258" s="91" t="s">
        <v>2875</v>
      </c>
      <c r="I1258" s="91" t="s">
        <v>2876</v>
      </c>
    </row>
    <row r="1259" spans="2:9" ht="25.5" customHeight="1">
      <c r="B1259" s="63">
        <v>240</v>
      </c>
      <c r="C1259" s="74">
        <v>1410051020907</v>
      </c>
      <c r="D1259" s="74">
        <v>5</v>
      </c>
      <c r="E1259" s="89" t="s">
        <v>165</v>
      </c>
      <c r="F1259" s="89" t="s">
        <v>365</v>
      </c>
      <c r="G1259" s="90">
        <v>10</v>
      </c>
      <c r="H1259" s="91" t="s">
        <v>2877</v>
      </c>
      <c r="I1259" s="91" t="s">
        <v>2878</v>
      </c>
    </row>
    <row r="1260" spans="2:9" ht="25.5" customHeight="1">
      <c r="B1260" s="63">
        <v>241</v>
      </c>
      <c r="C1260" s="74">
        <v>1410051020832</v>
      </c>
      <c r="D1260" s="74">
        <v>5</v>
      </c>
      <c r="E1260" s="89" t="s">
        <v>165</v>
      </c>
      <c r="F1260" s="89" t="s">
        <v>365</v>
      </c>
      <c r="G1260" s="90">
        <v>10</v>
      </c>
      <c r="H1260" s="91" t="s">
        <v>2879</v>
      </c>
      <c r="I1260" s="91" t="s">
        <v>2880</v>
      </c>
    </row>
    <row r="1261" spans="2:9" ht="25.5" customHeight="1">
      <c r="B1261" s="63">
        <v>242</v>
      </c>
      <c r="C1261" s="74">
        <v>1410051020915</v>
      </c>
      <c r="D1261" s="74">
        <v>5</v>
      </c>
      <c r="E1261" s="89" t="s">
        <v>165</v>
      </c>
      <c r="F1261" s="89" t="s">
        <v>365</v>
      </c>
      <c r="G1261" s="90">
        <v>10</v>
      </c>
      <c r="H1261" s="91" t="s">
        <v>2881</v>
      </c>
      <c r="I1261" s="91" t="s">
        <v>2882</v>
      </c>
    </row>
    <row r="1262" spans="2:9" ht="25.5" customHeight="1">
      <c r="B1262" s="63">
        <v>247</v>
      </c>
      <c r="C1262" s="74">
        <v>1410051023141</v>
      </c>
      <c r="D1262" s="74">
        <v>5</v>
      </c>
      <c r="E1262" s="89" t="s">
        <v>165</v>
      </c>
      <c r="F1262" s="89" t="s">
        <v>423</v>
      </c>
      <c r="G1262" s="90">
        <v>82</v>
      </c>
      <c r="H1262" s="91" t="s">
        <v>2883</v>
      </c>
      <c r="I1262" s="91" t="s">
        <v>2884</v>
      </c>
    </row>
    <row r="1263" spans="2:9" ht="25.5" customHeight="1">
      <c r="B1263" s="63">
        <v>248</v>
      </c>
      <c r="C1263" s="74">
        <v>1410051023208</v>
      </c>
      <c r="D1263" s="74">
        <v>5</v>
      </c>
      <c r="E1263" s="89" t="s">
        <v>165</v>
      </c>
      <c r="F1263" s="89" t="s">
        <v>423</v>
      </c>
      <c r="G1263" s="90">
        <v>82</v>
      </c>
      <c r="H1263" s="91" t="s">
        <v>2885</v>
      </c>
      <c r="I1263" s="91" t="s">
        <v>2886</v>
      </c>
    </row>
    <row r="1264" spans="2:9" ht="25.5" customHeight="1">
      <c r="B1264" s="63">
        <v>249</v>
      </c>
      <c r="C1264" s="74">
        <v>1410051023257</v>
      </c>
      <c r="D1264" s="74">
        <v>5</v>
      </c>
      <c r="E1264" s="89" t="s">
        <v>165</v>
      </c>
      <c r="F1264" s="89" t="s">
        <v>423</v>
      </c>
      <c r="G1264" s="90">
        <v>82</v>
      </c>
      <c r="H1264" s="91" t="s">
        <v>2887</v>
      </c>
      <c r="I1264" s="91" t="s">
        <v>2888</v>
      </c>
    </row>
    <row r="1265" spans="2:9" ht="25.5" customHeight="1">
      <c r="B1265" s="63">
        <v>252</v>
      </c>
      <c r="C1265" s="74">
        <v>1410051020998</v>
      </c>
      <c r="D1265" s="74">
        <v>5</v>
      </c>
      <c r="E1265" s="89" t="s">
        <v>165</v>
      </c>
      <c r="F1265" s="89" t="s">
        <v>444</v>
      </c>
      <c r="G1265" s="90">
        <v>30</v>
      </c>
      <c r="H1265" s="91" t="s">
        <v>2889</v>
      </c>
      <c r="I1265" s="91" t="s">
        <v>2890</v>
      </c>
    </row>
    <row r="1266" spans="2:9" ht="25.5" customHeight="1">
      <c r="B1266" s="63">
        <v>253</v>
      </c>
      <c r="C1266" s="74">
        <v>1410051021012</v>
      </c>
      <c r="D1266" s="74">
        <v>5</v>
      </c>
      <c r="E1266" s="89" t="s">
        <v>165</v>
      </c>
      <c r="F1266" s="89" t="s">
        <v>444</v>
      </c>
      <c r="G1266" s="90">
        <v>30</v>
      </c>
      <c r="H1266" s="91" t="s">
        <v>2891</v>
      </c>
      <c r="I1266" s="91" t="s">
        <v>2892</v>
      </c>
    </row>
    <row r="1267" spans="2:9" ht="25.5" customHeight="1">
      <c r="B1267" s="63">
        <v>254</v>
      </c>
      <c r="C1267" s="74">
        <v>1410051021046</v>
      </c>
      <c r="D1267" s="74">
        <v>5</v>
      </c>
      <c r="E1267" s="89" t="s">
        <v>165</v>
      </c>
      <c r="F1267" s="89" t="s">
        <v>444</v>
      </c>
      <c r="G1267" s="90">
        <v>30</v>
      </c>
      <c r="H1267" s="91" t="s">
        <v>2893</v>
      </c>
      <c r="I1267" s="91" t="s">
        <v>2894</v>
      </c>
    </row>
    <row r="1268" spans="2:9" ht="25.5" customHeight="1">
      <c r="B1268" s="63">
        <v>255</v>
      </c>
      <c r="C1268" s="74">
        <v>1410051021103</v>
      </c>
      <c r="D1268" s="74">
        <v>5</v>
      </c>
      <c r="E1268" s="89" t="s">
        <v>165</v>
      </c>
      <c r="F1268" s="89" t="s">
        <v>444</v>
      </c>
      <c r="G1268" s="90">
        <v>30</v>
      </c>
      <c r="H1268" s="91" t="s">
        <v>2895</v>
      </c>
      <c r="I1268" s="91" t="s">
        <v>2896</v>
      </c>
    </row>
    <row r="1269" spans="2:9" ht="25.5" customHeight="1">
      <c r="B1269" s="63">
        <v>260</v>
      </c>
      <c r="C1269" s="74">
        <v>1410051023331</v>
      </c>
      <c r="D1269" s="74">
        <v>5</v>
      </c>
      <c r="E1269" s="89" t="s">
        <v>165</v>
      </c>
      <c r="F1269" s="89" t="s">
        <v>430</v>
      </c>
      <c r="G1269" s="90">
        <v>83</v>
      </c>
      <c r="H1269" s="91" t="s">
        <v>2897</v>
      </c>
      <c r="I1269" s="91" t="s">
        <v>2898</v>
      </c>
    </row>
    <row r="1270" spans="2:9" ht="25.5" customHeight="1">
      <c r="B1270" s="63">
        <v>261</v>
      </c>
      <c r="C1270" s="74">
        <v>1410051023349</v>
      </c>
      <c r="D1270" s="74">
        <v>5</v>
      </c>
      <c r="E1270" s="89" t="s">
        <v>165</v>
      </c>
      <c r="F1270" s="89" t="s">
        <v>430</v>
      </c>
      <c r="G1270" s="90">
        <v>83</v>
      </c>
      <c r="H1270" s="91" t="s">
        <v>2899</v>
      </c>
      <c r="I1270" s="91" t="s">
        <v>2900</v>
      </c>
    </row>
    <row r="1271" spans="2:9" ht="25.5" customHeight="1">
      <c r="B1271" s="63">
        <v>1050</v>
      </c>
      <c r="C1271" s="74">
        <v>1410052005667</v>
      </c>
      <c r="D1271" s="74">
        <v>7</v>
      </c>
      <c r="E1271" s="89" t="s">
        <v>168</v>
      </c>
      <c r="F1271" s="89" t="s">
        <v>396</v>
      </c>
      <c r="G1271" s="90">
        <v>90</v>
      </c>
      <c r="H1271" s="91" t="s">
        <v>2901</v>
      </c>
      <c r="I1271" s="91" t="s">
        <v>2902</v>
      </c>
    </row>
    <row r="1272" spans="2:9" ht="25.5" customHeight="1">
      <c r="B1272" s="63">
        <v>1056</v>
      </c>
      <c r="C1272" s="74">
        <v>1410052003928</v>
      </c>
      <c r="D1272" s="74">
        <v>7</v>
      </c>
      <c r="E1272" s="89" t="s">
        <v>168</v>
      </c>
      <c r="F1272" s="89" t="s">
        <v>430</v>
      </c>
      <c r="G1272" s="90">
        <v>83</v>
      </c>
      <c r="H1272" s="91" t="s">
        <v>2903</v>
      </c>
      <c r="I1272" s="91" t="s">
        <v>2904</v>
      </c>
    </row>
    <row r="1273" spans="2:9" ht="25.5" customHeight="1">
      <c r="B1273" s="63">
        <v>1078</v>
      </c>
      <c r="C1273" s="74">
        <v>1410052006004</v>
      </c>
      <c r="D1273" s="74" t="e">
        <v>#N/A</v>
      </c>
      <c r="E1273" s="85" t="s">
        <v>395</v>
      </c>
      <c r="F1273" s="89" t="s">
        <v>365</v>
      </c>
      <c r="G1273" s="90">
        <v>10</v>
      </c>
      <c r="H1273" s="91" t="s">
        <v>2905</v>
      </c>
      <c r="I1273" s="91" t="s">
        <v>2906</v>
      </c>
    </row>
    <row r="1274" spans="2:9" ht="25.5" customHeight="1">
      <c r="B1274" s="63">
        <v>1079</v>
      </c>
      <c r="C1274" s="74">
        <v>1410052005659</v>
      </c>
      <c r="D1274" s="74" t="e">
        <v>#N/A</v>
      </c>
      <c r="E1274" s="85" t="s">
        <v>395</v>
      </c>
      <c r="F1274" s="89" t="s">
        <v>365</v>
      </c>
      <c r="G1274" s="90">
        <v>10</v>
      </c>
      <c r="H1274" s="91" t="s">
        <v>2907</v>
      </c>
      <c r="I1274" s="91" t="s">
        <v>2908</v>
      </c>
    </row>
    <row r="1275" spans="2:9" ht="25.5" customHeight="1">
      <c r="B1275" s="63">
        <v>1080</v>
      </c>
      <c r="C1275" s="74">
        <v>1410052005212</v>
      </c>
      <c r="D1275" s="74" t="e">
        <v>#N/A</v>
      </c>
      <c r="E1275" s="85" t="s">
        <v>395</v>
      </c>
      <c r="F1275" s="89" t="s">
        <v>365</v>
      </c>
      <c r="G1275" s="90">
        <v>10</v>
      </c>
      <c r="H1275" s="91" t="s">
        <v>2909</v>
      </c>
      <c r="I1275" s="91" t="s">
        <v>2910</v>
      </c>
    </row>
    <row r="1276" spans="2:9" ht="25.5" customHeight="1">
      <c r="B1276" s="63">
        <v>1081</v>
      </c>
      <c r="C1276" s="74">
        <v>1410052005998</v>
      </c>
      <c r="D1276" s="74" t="e">
        <v>#N/A</v>
      </c>
      <c r="E1276" s="85" t="s">
        <v>395</v>
      </c>
      <c r="F1276" s="89" t="s">
        <v>365</v>
      </c>
      <c r="G1276" s="90">
        <v>10</v>
      </c>
      <c r="H1276" s="91" t="s">
        <v>2911</v>
      </c>
      <c r="I1276" s="91" t="s">
        <v>2912</v>
      </c>
    </row>
    <row r="1277" spans="2:9" ht="25.5" customHeight="1">
      <c r="B1277" s="63">
        <v>1082</v>
      </c>
      <c r="C1277" s="74">
        <v>1410052005964</v>
      </c>
      <c r="D1277" s="74" t="e">
        <v>#N/A</v>
      </c>
      <c r="E1277" s="85" t="s">
        <v>395</v>
      </c>
      <c r="F1277" s="89" t="s">
        <v>365</v>
      </c>
      <c r="G1277" s="90">
        <v>10</v>
      </c>
      <c r="H1277" s="91" t="s">
        <v>2913</v>
      </c>
      <c r="I1277" s="91" t="s">
        <v>2914</v>
      </c>
    </row>
    <row r="1278" spans="2:9" ht="25.5" customHeight="1">
      <c r="B1278" s="63">
        <v>1083</v>
      </c>
      <c r="C1278" s="74">
        <v>1410052003456</v>
      </c>
      <c r="D1278" s="74" t="e">
        <v>#N/A</v>
      </c>
      <c r="E1278" s="85" t="s">
        <v>395</v>
      </c>
      <c r="F1278" s="89" t="s">
        <v>365</v>
      </c>
      <c r="G1278" s="90">
        <v>10</v>
      </c>
      <c r="H1278" s="91" t="s">
        <v>2915</v>
      </c>
      <c r="I1278" s="91" t="s">
        <v>2916</v>
      </c>
    </row>
    <row r="1279" spans="2:9" ht="25.5" customHeight="1">
      <c r="B1279" s="63">
        <v>1107</v>
      </c>
      <c r="C1279" s="74">
        <v>1410052005634</v>
      </c>
      <c r="D1279" s="74" t="e">
        <v>#N/A</v>
      </c>
      <c r="E1279" s="85" t="s">
        <v>395</v>
      </c>
      <c r="F1279" s="89" t="s">
        <v>430</v>
      </c>
      <c r="G1279" s="90">
        <v>83</v>
      </c>
      <c r="H1279" s="91" t="s">
        <v>2917</v>
      </c>
      <c r="I1279" s="91" t="s">
        <v>2918</v>
      </c>
    </row>
    <row r="1280" spans="2:9" ht="25.5" customHeight="1">
      <c r="B1280" s="63">
        <v>1120</v>
      </c>
      <c r="C1280" s="74">
        <v>1410052006061</v>
      </c>
      <c r="D1280" s="74" t="e">
        <v>#N/A</v>
      </c>
      <c r="E1280" s="85" t="s">
        <v>395</v>
      </c>
      <c r="F1280" s="89" t="s">
        <v>396</v>
      </c>
      <c r="G1280" s="90">
        <v>90</v>
      </c>
      <c r="H1280" s="91" t="s">
        <v>2919</v>
      </c>
      <c r="I1280" s="91" t="s">
        <v>2920</v>
      </c>
    </row>
    <row r="1281" spans="2:9" ht="25.5" customHeight="1">
      <c r="B1281" s="63">
        <v>1121</v>
      </c>
      <c r="C1281" s="74">
        <v>1410052005311</v>
      </c>
      <c r="D1281" s="74" t="e">
        <v>#N/A</v>
      </c>
      <c r="E1281" s="85" t="s">
        <v>395</v>
      </c>
      <c r="F1281" s="89" t="s">
        <v>396</v>
      </c>
      <c r="G1281" s="90">
        <v>90</v>
      </c>
      <c r="H1281" s="91" t="s">
        <v>2921</v>
      </c>
      <c r="I1281" s="91" t="s">
        <v>2922</v>
      </c>
    </row>
    <row r="1282" spans="2:9" ht="25.5" customHeight="1">
      <c r="B1282" s="63">
        <v>1122</v>
      </c>
      <c r="C1282" s="74">
        <v>1410052005766</v>
      </c>
      <c r="D1282" s="74" t="e">
        <v>#N/A</v>
      </c>
      <c r="E1282" s="85" t="s">
        <v>395</v>
      </c>
      <c r="F1282" s="89" t="s">
        <v>396</v>
      </c>
      <c r="G1282" s="90">
        <v>90</v>
      </c>
      <c r="H1282" s="91" t="s">
        <v>2923</v>
      </c>
      <c r="I1282" s="91" t="s">
        <v>2924</v>
      </c>
    </row>
    <row r="1283" spans="2:9" ht="25.5" customHeight="1">
      <c r="B1283" s="63">
        <v>1123</v>
      </c>
      <c r="C1283" s="74">
        <v>1410052006079</v>
      </c>
      <c r="D1283" s="74" t="e">
        <v>#N/A</v>
      </c>
      <c r="E1283" s="85" t="s">
        <v>395</v>
      </c>
      <c r="F1283" s="89" t="s">
        <v>396</v>
      </c>
      <c r="G1283" s="90">
        <v>90</v>
      </c>
      <c r="H1283" s="91" t="s">
        <v>2925</v>
      </c>
      <c r="I1283" s="91" t="s">
        <v>2926</v>
      </c>
    </row>
    <row r="1284" spans="2:9" ht="25.5" customHeight="1">
      <c r="B1284" s="63">
        <v>1124</v>
      </c>
      <c r="C1284" s="74">
        <v>1410052005584</v>
      </c>
      <c r="D1284" s="74" t="e">
        <v>#N/A</v>
      </c>
      <c r="E1284" s="85" t="s">
        <v>395</v>
      </c>
      <c r="F1284" s="89" t="s">
        <v>396</v>
      </c>
      <c r="G1284" s="90">
        <v>90</v>
      </c>
      <c r="H1284" s="91" t="s">
        <v>2927</v>
      </c>
      <c r="I1284" s="91" t="s">
        <v>2928</v>
      </c>
    </row>
    <row r="1285" spans="2:9" ht="25.5" customHeight="1">
      <c r="B1285" s="63">
        <v>1125</v>
      </c>
      <c r="C1285" s="74">
        <v>1410052005303</v>
      </c>
      <c r="D1285" s="74" t="e">
        <v>#N/A</v>
      </c>
      <c r="E1285" s="85" t="s">
        <v>395</v>
      </c>
      <c r="F1285" s="89" t="s">
        <v>396</v>
      </c>
      <c r="G1285" s="90">
        <v>90</v>
      </c>
      <c r="H1285" s="91" t="s">
        <v>2929</v>
      </c>
      <c r="I1285" s="91" t="s">
        <v>2930</v>
      </c>
    </row>
    <row r="1286" spans="2:9" ht="25.5" customHeight="1">
      <c r="B1286" s="63">
        <v>1126</v>
      </c>
      <c r="C1286" s="74">
        <v>1410052005444</v>
      </c>
      <c r="D1286" s="74" t="e">
        <v>#N/A</v>
      </c>
      <c r="E1286" s="85" t="s">
        <v>395</v>
      </c>
      <c r="F1286" s="89" t="s">
        <v>396</v>
      </c>
      <c r="G1286" s="90">
        <v>90</v>
      </c>
      <c r="H1286" s="91" t="s">
        <v>2931</v>
      </c>
      <c r="I1286" s="91" t="s">
        <v>2932</v>
      </c>
    </row>
    <row r="1287" spans="2:9" ht="25.5" customHeight="1">
      <c r="B1287" s="63">
        <v>1127</v>
      </c>
      <c r="C1287" s="74">
        <v>1410052005758</v>
      </c>
      <c r="D1287" s="74" t="e">
        <v>#N/A</v>
      </c>
      <c r="E1287" s="85" t="s">
        <v>395</v>
      </c>
      <c r="F1287" s="89" t="s">
        <v>396</v>
      </c>
      <c r="G1287" s="90">
        <v>90</v>
      </c>
      <c r="H1287" s="91" t="s">
        <v>2933</v>
      </c>
      <c r="I1287" s="91" t="s">
        <v>2934</v>
      </c>
    </row>
    <row r="1288" spans="2:9" ht="25.5" customHeight="1">
      <c r="B1288" s="63">
        <v>1128</v>
      </c>
      <c r="C1288" s="74">
        <v>1410052005550</v>
      </c>
      <c r="D1288" s="74" t="e">
        <v>#N/A</v>
      </c>
      <c r="E1288" s="85" t="s">
        <v>395</v>
      </c>
      <c r="F1288" s="89" t="s">
        <v>396</v>
      </c>
      <c r="G1288" s="90">
        <v>90</v>
      </c>
      <c r="H1288" s="91" t="s">
        <v>2935</v>
      </c>
      <c r="I1288" s="91" t="s">
        <v>2936</v>
      </c>
    </row>
    <row r="1289" spans="2:9" ht="25.5" customHeight="1">
      <c r="B1289" s="63">
        <v>1129</v>
      </c>
      <c r="C1289" s="74">
        <v>1410052005592</v>
      </c>
      <c r="D1289" s="74" t="e">
        <v>#N/A</v>
      </c>
      <c r="E1289" s="85" t="s">
        <v>395</v>
      </c>
      <c r="F1289" s="89" t="s">
        <v>396</v>
      </c>
      <c r="G1289" s="90">
        <v>90</v>
      </c>
      <c r="H1289" s="91" t="s">
        <v>2937</v>
      </c>
      <c r="I1289" s="91" t="s">
        <v>2938</v>
      </c>
    </row>
    <row r="1290" spans="2:9" ht="25.5" customHeight="1">
      <c r="B1290" s="63">
        <v>1130</v>
      </c>
      <c r="C1290" s="74">
        <v>1410052005329</v>
      </c>
      <c r="D1290" s="74" t="e">
        <v>#N/A</v>
      </c>
      <c r="E1290" s="85" t="s">
        <v>395</v>
      </c>
      <c r="F1290" s="89" t="s">
        <v>396</v>
      </c>
      <c r="G1290" s="90">
        <v>90</v>
      </c>
      <c r="H1290" s="91" t="s">
        <v>2939</v>
      </c>
      <c r="I1290" s="91" t="s">
        <v>2940</v>
      </c>
    </row>
    <row r="1291" spans="2:9" ht="25.5" customHeight="1">
      <c r="B1291" s="63">
        <v>1131</v>
      </c>
      <c r="C1291" s="74">
        <v>1410052005600</v>
      </c>
      <c r="D1291" s="74" t="e">
        <v>#N/A</v>
      </c>
      <c r="E1291" s="85" t="s">
        <v>395</v>
      </c>
      <c r="F1291" s="89" t="s">
        <v>396</v>
      </c>
      <c r="G1291" s="90">
        <v>90</v>
      </c>
      <c r="H1291" s="91" t="s">
        <v>2941</v>
      </c>
      <c r="I1291" s="91" t="s">
        <v>2942</v>
      </c>
    </row>
    <row r="1292" spans="2:9" ht="25.5" customHeight="1">
      <c r="B1292" s="63">
        <v>1132</v>
      </c>
      <c r="C1292" s="74">
        <v>1410052006053</v>
      </c>
      <c r="D1292" s="74" t="e">
        <v>#N/A</v>
      </c>
      <c r="E1292" s="85" t="s">
        <v>395</v>
      </c>
      <c r="F1292" s="89" t="s">
        <v>444</v>
      </c>
      <c r="G1292" s="90">
        <v>30</v>
      </c>
      <c r="H1292" s="91" t="s">
        <v>2943</v>
      </c>
      <c r="I1292" s="91" t="s">
        <v>2944</v>
      </c>
    </row>
    <row r="1293" spans="2:9" ht="25.5" customHeight="1">
      <c r="B1293" s="63">
        <v>1133</v>
      </c>
      <c r="C1293" s="74">
        <v>1410052005063</v>
      </c>
      <c r="D1293" s="74" t="e">
        <v>#N/A</v>
      </c>
      <c r="E1293" s="85" t="s">
        <v>395</v>
      </c>
      <c r="F1293" s="89" t="s">
        <v>444</v>
      </c>
      <c r="G1293" s="90">
        <v>30</v>
      </c>
      <c r="H1293" s="91" t="s">
        <v>2945</v>
      </c>
      <c r="I1293" s="91" t="s">
        <v>2946</v>
      </c>
    </row>
    <row r="1294" spans="2:9" ht="25.5" customHeight="1">
      <c r="B1294" s="63">
        <v>1134</v>
      </c>
      <c r="C1294" s="74">
        <v>1410052005642</v>
      </c>
      <c r="D1294" s="74" t="e">
        <v>#N/A</v>
      </c>
      <c r="E1294" s="85" t="s">
        <v>395</v>
      </c>
      <c r="F1294" s="89" t="s">
        <v>444</v>
      </c>
      <c r="G1294" s="90">
        <v>30</v>
      </c>
      <c r="H1294" s="91" t="s">
        <v>2947</v>
      </c>
      <c r="I1294" s="91" t="s">
        <v>2948</v>
      </c>
    </row>
    <row r="1295" spans="2:9" ht="25.5" customHeight="1">
      <c r="B1295" s="63">
        <v>1135</v>
      </c>
      <c r="C1295" s="74">
        <v>1410052005089</v>
      </c>
      <c r="D1295" s="74" t="e">
        <v>#N/A</v>
      </c>
      <c r="E1295" s="85" t="s">
        <v>395</v>
      </c>
      <c r="F1295" s="89" t="s">
        <v>444</v>
      </c>
      <c r="G1295" s="90">
        <v>30</v>
      </c>
      <c r="H1295" s="91" t="s">
        <v>2949</v>
      </c>
      <c r="I1295" s="91" t="s">
        <v>2950</v>
      </c>
    </row>
    <row r="1296" spans="2:9" ht="25.5" customHeight="1">
      <c r="B1296" s="63">
        <v>1136</v>
      </c>
      <c r="C1296" s="74">
        <v>1410052005477</v>
      </c>
      <c r="D1296" s="74" t="e">
        <v>#N/A</v>
      </c>
      <c r="E1296" s="85" t="s">
        <v>395</v>
      </c>
      <c r="F1296" s="89" t="s">
        <v>444</v>
      </c>
      <c r="G1296" s="90">
        <v>30</v>
      </c>
      <c r="H1296" s="91" t="s">
        <v>2951</v>
      </c>
      <c r="I1296" s="91" t="s">
        <v>2952</v>
      </c>
    </row>
    <row r="1297" spans="2:9" ht="25.5" customHeight="1">
      <c r="B1297" s="63">
        <v>1166</v>
      </c>
      <c r="C1297" s="74">
        <v>1410052003100</v>
      </c>
      <c r="D1297" s="74" t="e">
        <v>#N/A</v>
      </c>
      <c r="E1297" s="85" t="s">
        <v>395</v>
      </c>
      <c r="F1297" s="89" t="s">
        <v>396</v>
      </c>
      <c r="G1297" s="90">
        <v>90</v>
      </c>
      <c r="H1297" s="91" t="s">
        <v>2953</v>
      </c>
      <c r="I1297" s="91" t="s">
        <v>2954</v>
      </c>
    </row>
    <row r="1298" spans="2:9" ht="25.5" customHeight="1">
      <c r="B1298" s="63">
        <v>1167</v>
      </c>
      <c r="C1298" s="74">
        <v>1410052004694</v>
      </c>
      <c r="D1298" s="74" t="e">
        <v>#N/A</v>
      </c>
      <c r="E1298" s="85" t="s">
        <v>395</v>
      </c>
      <c r="F1298" s="89" t="s">
        <v>396</v>
      </c>
      <c r="G1298" s="90">
        <v>90</v>
      </c>
      <c r="H1298" s="91" t="s">
        <v>2955</v>
      </c>
      <c r="I1298" s="91" t="s">
        <v>2956</v>
      </c>
    </row>
    <row r="1299" spans="2:9" ht="25.5" customHeight="1">
      <c r="B1299" s="63">
        <v>1168</v>
      </c>
      <c r="C1299" s="74">
        <v>1410052002839</v>
      </c>
      <c r="D1299" s="74" t="e">
        <v>#N/A</v>
      </c>
      <c r="E1299" s="85" t="s">
        <v>395</v>
      </c>
      <c r="F1299" s="89" t="s">
        <v>396</v>
      </c>
      <c r="G1299" s="90">
        <v>90</v>
      </c>
      <c r="H1299" s="91" t="s">
        <v>2957</v>
      </c>
      <c r="I1299" s="91" t="s">
        <v>2958</v>
      </c>
    </row>
    <row r="1300" spans="2:9" ht="25.5" customHeight="1">
      <c r="B1300" s="63">
        <v>1169</v>
      </c>
      <c r="C1300" s="74">
        <v>1410052003019</v>
      </c>
      <c r="D1300" s="74" t="e">
        <v>#N/A</v>
      </c>
      <c r="E1300" s="85" t="s">
        <v>395</v>
      </c>
      <c r="F1300" s="89" t="s">
        <v>396</v>
      </c>
      <c r="G1300" s="90">
        <v>90</v>
      </c>
      <c r="H1300" s="91" t="s">
        <v>2959</v>
      </c>
      <c r="I1300" s="91" t="s">
        <v>2960</v>
      </c>
    </row>
    <row r="1301" spans="2:9" ht="25.5" customHeight="1">
      <c r="B1301" s="63">
        <v>1170</v>
      </c>
      <c r="C1301" s="74">
        <v>1410052003217</v>
      </c>
      <c r="D1301" s="74" t="e">
        <v>#N/A</v>
      </c>
      <c r="E1301" s="85" t="s">
        <v>395</v>
      </c>
      <c r="F1301" s="89" t="s">
        <v>396</v>
      </c>
      <c r="G1301" s="90">
        <v>90</v>
      </c>
      <c r="H1301" s="91" t="s">
        <v>2961</v>
      </c>
      <c r="I1301" s="91" t="s">
        <v>2962</v>
      </c>
    </row>
    <row r="1302" spans="2:9" ht="25.5" customHeight="1">
      <c r="B1302" s="63">
        <v>1171</v>
      </c>
      <c r="C1302" s="74">
        <v>1410052004603</v>
      </c>
      <c r="D1302" s="74" t="e">
        <v>#N/A</v>
      </c>
      <c r="E1302" s="85" t="s">
        <v>395</v>
      </c>
      <c r="F1302" s="89" t="s">
        <v>396</v>
      </c>
      <c r="G1302" s="90">
        <v>90</v>
      </c>
      <c r="H1302" s="91" t="s">
        <v>2963</v>
      </c>
      <c r="I1302" s="91" t="s">
        <v>2964</v>
      </c>
    </row>
    <row r="1303" spans="2:9" ht="25.5" customHeight="1">
      <c r="B1303" s="63">
        <v>1172</v>
      </c>
      <c r="C1303" s="74">
        <v>1410052002730</v>
      </c>
      <c r="D1303" s="74" t="e">
        <v>#N/A</v>
      </c>
      <c r="E1303" s="85" t="s">
        <v>395</v>
      </c>
      <c r="F1303" s="89" t="s">
        <v>396</v>
      </c>
      <c r="G1303" s="90">
        <v>90</v>
      </c>
      <c r="H1303" s="91" t="s">
        <v>2965</v>
      </c>
      <c r="I1303" s="91" t="s">
        <v>2966</v>
      </c>
    </row>
    <row r="1304" spans="2:9" ht="25.5" customHeight="1">
      <c r="B1304" s="63">
        <v>1173</v>
      </c>
      <c r="C1304" s="74">
        <v>1410052002995</v>
      </c>
      <c r="D1304" s="74" t="e">
        <v>#N/A</v>
      </c>
      <c r="E1304" s="85" t="s">
        <v>395</v>
      </c>
      <c r="F1304" s="89" t="s">
        <v>396</v>
      </c>
      <c r="G1304" s="90">
        <v>90</v>
      </c>
      <c r="H1304" s="91" t="s">
        <v>2967</v>
      </c>
      <c r="I1304" s="91" t="s">
        <v>2968</v>
      </c>
    </row>
    <row r="1305" spans="2:9" ht="25.5" customHeight="1">
      <c r="B1305" s="63">
        <v>1174</v>
      </c>
      <c r="C1305" s="74">
        <v>1410052004454</v>
      </c>
      <c r="D1305" s="74" t="e">
        <v>#N/A</v>
      </c>
      <c r="E1305" s="85" t="s">
        <v>395</v>
      </c>
      <c r="F1305" s="89" t="s">
        <v>396</v>
      </c>
      <c r="G1305" s="90">
        <v>90</v>
      </c>
      <c r="H1305" s="91" t="s">
        <v>2969</v>
      </c>
      <c r="I1305" s="91" t="s">
        <v>2970</v>
      </c>
    </row>
    <row r="1306" spans="2:9" ht="25.5" customHeight="1">
      <c r="B1306" s="63">
        <v>1175</v>
      </c>
      <c r="C1306" s="74">
        <v>1410052004116</v>
      </c>
      <c r="D1306" s="74" t="e">
        <v>#N/A</v>
      </c>
      <c r="E1306" s="85" t="s">
        <v>395</v>
      </c>
      <c r="F1306" s="89" t="s">
        <v>396</v>
      </c>
      <c r="G1306" s="90">
        <v>90</v>
      </c>
      <c r="H1306" s="91" t="s">
        <v>2971</v>
      </c>
      <c r="I1306" s="91" t="s">
        <v>2972</v>
      </c>
    </row>
    <row r="1307" spans="2:9" ht="25.5" customHeight="1">
      <c r="B1307" s="63">
        <v>1176</v>
      </c>
      <c r="C1307" s="74">
        <v>1410052004934</v>
      </c>
      <c r="D1307" s="74" t="e">
        <v>#N/A</v>
      </c>
      <c r="E1307" s="85" t="s">
        <v>395</v>
      </c>
      <c r="F1307" s="89" t="s">
        <v>396</v>
      </c>
      <c r="G1307" s="90">
        <v>90</v>
      </c>
      <c r="H1307" s="91" t="s">
        <v>2973</v>
      </c>
      <c r="I1307" s="91" t="s">
        <v>2974</v>
      </c>
    </row>
    <row r="1308" spans="2:9" ht="25.5" customHeight="1">
      <c r="B1308" s="63">
        <v>1200</v>
      </c>
      <c r="C1308" s="74">
        <v>1410052004306</v>
      </c>
      <c r="D1308" s="74" t="e">
        <v>#N/A</v>
      </c>
      <c r="E1308" s="85" t="s">
        <v>395</v>
      </c>
      <c r="F1308" s="89" t="s">
        <v>365</v>
      </c>
      <c r="G1308" s="90">
        <v>10</v>
      </c>
      <c r="H1308" s="91" t="s">
        <v>2975</v>
      </c>
      <c r="I1308" s="91" t="s">
        <v>2976</v>
      </c>
    </row>
    <row r="1309" spans="2:9" ht="25.5" customHeight="1">
      <c r="B1309" s="63">
        <v>1201</v>
      </c>
      <c r="C1309" s="74">
        <v>1410052003001</v>
      </c>
      <c r="D1309" s="74" t="e">
        <v>#N/A</v>
      </c>
      <c r="E1309" s="85" t="s">
        <v>395</v>
      </c>
      <c r="F1309" s="89" t="s">
        <v>365</v>
      </c>
      <c r="G1309" s="90">
        <v>10</v>
      </c>
      <c r="H1309" s="91" t="s">
        <v>2977</v>
      </c>
      <c r="I1309" s="91" t="s">
        <v>2978</v>
      </c>
    </row>
    <row r="1310" spans="2:9" ht="25.5" customHeight="1">
      <c r="B1310" s="63">
        <v>1202</v>
      </c>
      <c r="C1310" s="74">
        <v>1410052004314</v>
      </c>
      <c r="D1310" s="74" t="e">
        <v>#N/A</v>
      </c>
      <c r="E1310" s="85" t="s">
        <v>395</v>
      </c>
      <c r="F1310" s="89" t="s">
        <v>365</v>
      </c>
      <c r="G1310" s="90">
        <v>10</v>
      </c>
      <c r="H1310" s="91" t="s">
        <v>2979</v>
      </c>
      <c r="I1310" s="91" t="s">
        <v>2980</v>
      </c>
    </row>
    <row r="1311" spans="2:9" ht="25.5" customHeight="1">
      <c r="B1311" s="63">
        <v>1203</v>
      </c>
      <c r="C1311" s="74">
        <v>1410052004322</v>
      </c>
      <c r="D1311" s="74" t="e">
        <v>#N/A</v>
      </c>
      <c r="E1311" s="85" t="s">
        <v>395</v>
      </c>
      <c r="F1311" s="89" t="s">
        <v>365</v>
      </c>
      <c r="G1311" s="90">
        <v>10</v>
      </c>
      <c r="H1311" s="91" t="s">
        <v>2981</v>
      </c>
      <c r="I1311" s="91" t="s">
        <v>2982</v>
      </c>
    </row>
    <row r="1312" spans="2:9" ht="25.5" customHeight="1">
      <c r="B1312" s="63">
        <v>1204</v>
      </c>
      <c r="C1312" s="74">
        <v>1410052004348</v>
      </c>
      <c r="D1312" s="74" t="e">
        <v>#N/A</v>
      </c>
      <c r="E1312" s="85" t="s">
        <v>395</v>
      </c>
      <c r="F1312" s="89" t="s">
        <v>365</v>
      </c>
      <c r="G1312" s="90">
        <v>10</v>
      </c>
      <c r="H1312" s="91" t="s">
        <v>2983</v>
      </c>
      <c r="I1312" s="91" t="s">
        <v>2984</v>
      </c>
    </row>
    <row r="1313" spans="2:9" ht="25.5" customHeight="1">
      <c r="B1313" s="63">
        <v>1205</v>
      </c>
      <c r="C1313" s="74">
        <v>1410052004199</v>
      </c>
      <c r="D1313" s="74" t="e">
        <v>#N/A</v>
      </c>
      <c r="E1313" s="85" t="s">
        <v>395</v>
      </c>
      <c r="F1313" s="89" t="s">
        <v>365</v>
      </c>
      <c r="G1313" s="90">
        <v>10</v>
      </c>
      <c r="H1313" s="91" t="s">
        <v>2985</v>
      </c>
      <c r="I1313" s="91" t="s">
        <v>2986</v>
      </c>
    </row>
    <row r="1314" spans="2:9" ht="25.5" customHeight="1">
      <c r="B1314" s="63">
        <v>1206</v>
      </c>
      <c r="C1314" s="74">
        <v>1410052004645</v>
      </c>
      <c r="D1314" s="74" t="e">
        <v>#N/A</v>
      </c>
      <c r="E1314" s="85" t="s">
        <v>395</v>
      </c>
      <c r="F1314" s="89" t="s">
        <v>365</v>
      </c>
      <c r="G1314" s="90">
        <v>10</v>
      </c>
      <c r="H1314" s="91" t="s">
        <v>2987</v>
      </c>
      <c r="I1314" s="91" t="s">
        <v>2988</v>
      </c>
    </row>
    <row r="1315" spans="2:9" ht="25.5" customHeight="1">
      <c r="B1315" s="63">
        <v>1207</v>
      </c>
      <c r="C1315" s="74">
        <v>1410052004330</v>
      </c>
      <c r="D1315" s="74" t="e">
        <v>#N/A</v>
      </c>
      <c r="E1315" s="85" t="s">
        <v>395</v>
      </c>
      <c r="F1315" s="89" t="s">
        <v>365</v>
      </c>
      <c r="G1315" s="90">
        <v>10</v>
      </c>
      <c r="H1315" s="91" t="s">
        <v>2989</v>
      </c>
      <c r="I1315" s="91" t="s">
        <v>2990</v>
      </c>
    </row>
    <row r="1316" spans="2:9" ht="25.5" customHeight="1">
      <c r="B1316" s="63">
        <v>1208</v>
      </c>
      <c r="C1316" s="74">
        <v>1410052003464</v>
      </c>
      <c r="D1316" s="74" t="e">
        <v>#N/A</v>
      </c>
      <c r="E1316" s="85" t="s">
        <v>395</v>
      </c>
      <c r="F1316" s="89" t="s">
        <v>365</v>
      </c>
      <c r="G1316" s="90">
        <v>10</v>
      </c>
      <c r="H1316" s="91" t="s">
        <v>2991</v>
      </c>
      <c r="I1316" s="91" t="s">
        <v>2992</v>
      </c>
    </row>
    <row r="1317" spans="2:9" ht="25.5" customHeight="1">
      <c r="B1317" s="63">
        <v>1209</v>
      </c>
      <c r="C1317" s="74">
        <v>1410052003571</v>
      </c>
      <c r="D1317" s="74" t="e">
        <v>#N/A</v>
      </c>
      <c r="E1317" s="85" t="s">
        <v>395</v>
      </c>
      <c r="F1317" s="89" t="s">
        <v>365</v>
      </c>
      <c r="G1317" s="90">
        <v>10</v>
      </c>
      <c r="H1317" s="91" t="s">
        <v>2993</v>
      </c>
      <c r="I1317" s="91" t="s">
        <v>2994</v>
      </c>
    </row>
    <row r="1318" spans="2:9" ht="25.5" customHeight="1">
      <c r="B1318" s="63">
        <v>1210</v>
      </c>
      <c r="C1318" s="74">
        <v>1410052004819</v>
      </c>
      <c r="D1318" s="74" t="e">
        <v>#N/A</v>
      </c>
      <c r="E1318" s="85" t="s">
        <v>395</v>
      </c>
      <c r="F1318" s="89" t="s">
        <v>365</v>
      </c>
      <c r="G1318" s="90">
        <v>10</v>
      </c>
      <c r="H1318" s="91" t="s">
        <v>2995</v>
      </c>
      <c r="I1318" s="91" t="s">
        <v>2996</v>
      </c>
    </row>
    <row r="1319" spans="2:9" ht="25.5" customHeight="1">
      <c r="B1319" s="63">
        <v>1211</v>
      </c>
      <c r="C1319" s="74">
        <v>1410052004652</v>
      </c>
      <c r="D1319" s="74" t="e">
        <v>#N/A</v>
      </c>
      <c r="E1319" s="85" t="s">
        <v>395</v>
      </c>
      <c r="F1319" s="89" t="s">
        <v>365</v>
      </c>
      <c r="G1319" s="90">
        <v>10</v>
      </c>
      <c r="H1319" s="91" t="s">
        <v>2997</v>
      </c>
      <c r="I1319" s="91" t="s">
        <v>2998</v>
      </c>
    </row>
    <row r="1320" spans="2:9" ht="25.5" customHeight="1">
      <c r="B1320" s="63">
        <v>1239</v>
      </c>
      <c r="C1320" s="74">
        <v>1410052002946</v>
      </c>
      <c r="D1320" s="74" t="e">
        <v>#N/A</v>
      </c>
      <c r="E1320" s="85" t="s">
        <v>395</v>
      </c>
      <c r="F1320" s="89" t="s">
        <v>444</v>
      </c>
      <c r="G1320" s="90">
        <v>30</v>
      </c>
      <c r="H1320" s="91" t="s">
        <v>2999</v>
      </c>
      <c r="I1320" s="91" t="s">
        <v>3000</v>
      </c>
    </row>
    <row r="1321" spans="2:9" ht="25.5" customHeight="1">
      <c r="B1321" s="63">
        <v>1240</v>
      </c>
      <c r="C1321" s="74">
        <v>1410052002953</v>
      </c>
      <c r="D1321" s="74" t="e">
        <v>#N/A</v>
      </c>
      <c r="E1321" s="85" t="s">
        <v>395</v>
      </c>
      <c r="F1321" s="89" t="s">
        <v>444</v>
      </c>
      <c r="G1321" s="90">
        <v>30</v>
      </c>
      <c r="H1321" s="91" t="s">
        <v>3001</v>
      </c>
      <c r="I1321" s="91" t="s">
        <v>3002</v>
      </c>
    </row>
    <row r="1322" spans="2:9" ht="25.5" customHeight="1">
      <c r="B1322" s="63">
        <v>1241</v>
      </c>
      <c r="C1322" s="74">
        <v>1410052003068</v>
      </c>
      <c r="D1322" s="74" t="e">
        <v>#N/A</v>
      </c>
      <c r="E1322" s="85" t="s">
        <v>395</v>
      </c>
      <c r="F1322" s="89" t="s">
        <v>444</v>
      </c>
      <c r="G1322" s="90">
        <v>30</v>
      </c>
      <c r="H1322" s="91" t="s">
        <v>3003</v>
      </c>
      <c r="I1322" s="91" t="s">
        <v>3004</v>
      </c>
    </row>
    <row r="1323" spans="2:9" ht="25.5" customHeight="1">
      <c r="B1323" s="63">
        <v>1242</v>
      </c>
      <c r="C1323" s="74">
        <v>1410052004538</v>
      </c>
      <c r="D1323" s="74" t="e">
        <v>#N/A</v>
      </c>
      <c r="E1323" s="85" t="s">
        <v>395</v>
      </c>
      <c r="F1323" s="89" t="s">
        <v>444</v>
      </c>
      <c r="G1323" s="90">
        <v>30</v>
      </c>
      <c r="H1323" s="91" t="s">
        <v>3005</v>
      </c>
      <c r="I1323" s="91" t="s">
        <v>3006</v>
      </c>
    </row>
    <row r="1324" spans="2:9" ht="25.5" customHeight="1">
      <c r="B1324" s="63">
        <v>1243</v>
      </c>
      <c r="C1324" s="74">
        <v>1410052004850</v>
      </c>
      <c r="D1324" s="74" t="e">
        <v>#N/A</v>
      </c>
      <c r="E1324" s="85" t="s">
        <v>395</v>
      </c>
      <c r="F1324" s="89" t="s">
        <v>444</v>
      </c>
      <c r="G1324" s="90">
        <v>30</v>
      </c>
      <c r="H1324" s="91" t="s">
        <v>3007</v>
      </c>
      <c r="I1324" s="91" t="s">
        <v>3008</v>
      </c>
    </row>
    <row r="1325" spans="2:9" ht="25.5" customHeight="1">
      <c r="B1325" s="63">
        <v>1253</v>
      </c>
      <c r="C1325" s="74">
        <v>1410052004918</v>
      </c>
      <c r="D1325" s="74" t="e">
        <v>#N/A</v>
      </c>
      <c r="E1325" s="85" t="s">
        <v>395</v>
      </c>
      <c r="F1325" s="89" t="s">
        <v>430</v>
      </c>
      <c r="G1325" s="90">
        <v>83</v>
      </c>
      <c r="H1325" s="91" t="s">
        <v>3009</v>
      </c>
      <c r="I1325" s="91" t="s">
        <v>3010</v>
      </c>
    </row>
    <row r="1326" spans="2:9" ht="25.5" customHeight="1">
      <c r="B1326" s="63">
        <v>1254</v>
      </c>
      <c r="C1326" s="74">
        <v>1410052003159</v>
      </c>
      <c r="D1326" s="74" t="e">
        <v>#N/A</v>
      </c>
      <c r="E1326" s="85" t="s">
        <v>395</v>
      </c>
      <c r="F1326" s="89" t="s">
        <v>430</v>
      </c>
      <c r="G1326" s="90">
        <v>83</v>
      </c>
      <c r="H1326" s="91" t="s">
        <v>3011</v>
      </c>
      <c r="I1326" s="91" t="s">
        <v>3012</v>
      </c>
    </row>
    <row r="1327" spans="2:9" ht="25.5" customHeight="1">
      <c r="B1327" s="63">
        <v>1255</v>
      </c>
      <c r="C1327" s="74">
        <v>1410052003373</v>
      </c>
      <c r="D1327" s="74" t="e">
        <v>#N/A</v>
      </c>
      <c r="E1327" s="85" t="s">
        <v>395</v>
      </c>
      <c r="F1327" s="89" t="s">
        <v>430</v>
      </c>
      <c r="G1327" s="90">
        <v>83</v>
      </c>
      <c r="H1327" s="91" t="s">
        <v>3013</v>
      </c>
      <c r="I1327" s="91" t="s">
        <v>3014</v>
      </c>
    </row>
    <row r="1328" spans="2:9" ht="25.5" customHeight="1">
      <c r="B1328" s="63">
        <v>1256</v>
      </c>
      <c r="C1328" s="74">
        <v>1410052002755</v>
      </c>
      <c r="D1328" s="74" t="e">
        <v>#N/A</v>
      </c>
      <c r="E1328" s="85" t="s">
        <v>395</v>
      </c>
      <c r="F1328" s="89" t="s">
        <v>430</v>
      </c>
      <c r="G1328" s="90">
        <v>83</v>
      </c>
      <c r="H1328" s="91" t="s">
        <v>3015</v>
      </c>
      <c r="I1328" s="91" t="s">
        <v>3016</v>
      </c>
    </row>
    <row r="1329" spans="2:9" ht="25.5" customHeight="1">
      <c r="B1329" s="63">
        <v>1257</v>
      </c>
      <c r="C1329" s="74">
        <v>1410052003167</v>
      </c>
      <c r="D1329" s="74" t="e">
        <v>#N/A</v>
      </c>
      <c r="E1329" s="85" t="s">
        <v>395</v>
      </c>
      <c r="F1329" s="89" t="s">
        <v>430</v>
      </c>
      <c r="G1329" s="90">
        <v>83</v>
      </c>
      <c r="H1329" s="91" t="s">
        <v>3017</v>
      </c>
      <c r="I1329" s="91" t="s">
        <v>3018</v>
      </c>
    </row>
    <row r="1330" spans="2:9" ht="25.5" customHeight="1">
      <c r="B1330" s="63">
        <v>1258</v>
      </c>
      <c r="C1330" s="74">
        <v>1410052002847</v>
      </c>
      <c r="D1330" s="74" t="e">
        <v>#N/A</v>
      </c>
      <c r="E1330" s="85" t="s">
        <v>395</v>
      </c>
      <c r="F1330" s="89" t="s">
        <v>430</v>
      </c>
      <c r="G1330" s="90">
        <v>83</v>
      </c>
      <c r="H1330" s="91" t="s">
        <v>3019</v>
      </c>
      <c r="I1330" s="91" t="s">
        <v>3020</v>
      </c>
    </row>
    <row r="1331" spans="2:9" ht="25.5" customHeight="1">
      <c r="B1331" s="63">
        <v>1259</v>
      </c>
      <c r="C1331" s="74">
        <v>1410052003449</v>
      </c>
      <c r="D1331" s="74" t="e">
        <v>#N/A</v>
      </c>
      <c r="E1331" s="85" t="s">
        <v>395</v>
      </c>
      <c r="F1331" s="89" t="s">
        <v>430</v>
      </c>
      <c r="G1331" s="90">
        <v>83</v>
      </c>
      <c r="H1331" s="91" t="s">
        <v>3021</v>
      </c>
      <c r="I1331" s="91" t="s">
        <v>3022</v>
      </c>
    </row>
    <row r="1332" spans="2:9" ht="25.5" customHeight="1">
      <c r="B1332" s="63">
        <v>1260</v>
      </c>
      <c r="C1332" s="74">
        <v>1410052002797</v>
      </c>
      <c r="D1332" s="74" t="e">
        <v>#N/A</v>
      </c>
      <c r="E1332" s="85" t="s">
        <v>395</v>
      </c>
      <c r="F1332" s="89" t="s">
        <v>430</v>
      </c>
      <c r="G1332" s="90">
        <v>83</v>
      </c>
      <c r="H1332" s="91" t="s">
        <v>3023</v>
      </c>
      <c r="I1332" s="91" t="s">
        <v>3024</v>
      </c>
    </row>
    <row r="1333" spans="2:9" ht="25.5" customHeight="1">
      <c r="B1333" s="63">
        <v>1261</v>
      </c>
      <c r="C1333" s="74">
        <v>1410052003472</v>
      </c>
      <c r="D1333" s="74" t="e">
        <v>#N/A</v>
      </c>
      <c r="E1333" s="85" t="s">
        <v>395</v>
      </c>
      <c r="F1333" s="89" t="s">
        <v>430</v>
      </c>
      <c r="G1333" s="90">
        <v>83</v>
      </c>
      <c r="H1333" s="91" t="s">
        <v>3025</v>
      </c>
      <c r="I1333" s="91" t="s">
        <v>3026</v>
      </c>
    </row>
    <row r="1334" spans="2:9" ht="25.5" customHeight="1">
      <c r="B1334" s="63">
        <v>1285</v>
      </c>
      <c r="C1334" s="74">
        <v>1410052004082</v>
      </c>
      <c r="D1334" s="74" t="e">
        <v>#N/A</v>
      </c>
      <c r="E1334" s="89" t="s">
        <v>2315</v>
      </c>
      <c r="F1334" s="89" t="s">
        <v>365</v>
      </c>
      <c r="G1334" s="90">
        <v>10</v>
      </c>
      <c r="H1334" s="91" t="s">
        <v>3027</v>
      </c>
      <c r="I1334" s="91" t="s">
        <v>3028</v>
      </c>
    </row>
    <row r="1335" spans="2:9" ht="25.5" customHeight="1">
      <c r="B1335" s="63">
        <v>1286</v>
      </c>
      <c r="C1335" s="74">
        <v>1410052004397</v>
      </c>
      <c r="D1335" s="74" t="e">
        <v>#N/A</v>
      </c>
      <c r="E1335" s="89" t="s">
        <v>2315</v>
      </c>
      <c r="F1335" s="89" t="s">
        <v>444</v>
      </c>
      <c r="G1335" s="90">
        <v>30</v>
      </c>
      <c r="H1335" s="91" t="s">
        <v>3029</v>
      </c>
      <c r="I1335" s="91" t="s">
        <v>3030</v>
      </c>
    </row>
    <row r="1336" spans="2:9" ht="25.5" customHeight="1">
      <c r="B1336" s="63">
        <v>1305</v>
      </c>
      <c r="C1336" s="74">
        <v>1410052003498</v>
      </c>
      <c r="D1336" s="74" t="e">
        <v>#N/A</v>
      </c>
      <c r="E1336" s="89" t="s">
        <v>3031</v>
      </c>
      <c r="F1336" s="89" t="s">
        <v>396</v>
      </c>
      <c r="G1336" s="90">
        <v>90</v>
      </c>
      <c r="H1336" s="91" t="s">
        <v>3032</v>
      </c>
      <c r="I1336" s="91" t="s">
        <v>3033</v>
      </c>
    </row>
    <row r="1337" spans="2:9" ht="25.5" customHeight="1">
      <c r="B1337" s="63">
        <v>1306</v>
      </c>
      <c r="C1337" s="74">
        <v>9999952006236</v>
      </c>
      <c r="D1337" s="74">
        <v>9</v>
      </c>
      <c r="E1337" s="89" t="s">
        <v>3118</v>
      </c>
      <c r="F1337" s="89" t="s">
        <v>3119</v>
      </c>
      <c r="G1337" s="90">
        <v>10</v>
      </c>
      <c r="H1337" s="91" t="s">
        <v>3121</v>
      </c>
      <c r="I1337" s="91" t="s">
        <v>3120</v>
      </c>
    </row>
  </sheetData>
  <autoFilter ref="A3:I1337" xr:uid="{00000000-0001-0000-0000-000000000000}"/>
  <mergeCells count="1">
    <mergeCell ref="C1:I1"/>
  </mergeCells>
  <phoneticPr fontId="21"/>
  <conditionalFormatting sqref="C4:I1336">
    <cfRule type="expression" dxfId="38" priority="176">
      <formula>#REF!=2</formula>
    </cfRule>
  </conditionalFormatting>
  <conditionalFormatting sqref="C1337">
    <cfRule type="expression" dxfId="6" priority="7">
      <formula>#REF!=2</formula>
    </cfRule>
  </conditionalFormatting>
  <conditionalFormatting sqref="E1337">
    <cfRule type="expression" dxfId="5" priority="6">
      <formula>#REF!=2</formula>
    </cfRule>
  </conditionalFormatting>
  <conditionalFormatting sqref="F1337">
    <cfRule type="expression" dxfId="4" priority="5">
      <formula>#REF!=2</formula>
    </cfRule>
  </conditionalFormatting>
  <conditionalFormatting sqref="G1337">
    <cfRule type="expression" dxfId="3" priority="4">
      <formula>#REF!=2</formula>
    </cfRule>
  </conditionalFormatting>
  <conditionalFormatting sqref="H1337">
    <cfRule type="expression" dxfId="2" priority="3">
      <formula>#REF!=2</formula>
    </cfRule>
  </conditionalFormatting>
  <conditionalFormatting sqref="I1337">
    <cfRule type="expression" dxfId="1" priority="2">
      <formula>#REF!=2</formula>
    </cfRule>
  </conditionalFormatting>
  <conditionalFormatting sqref="D1337">
    <cfRule type="expression" dxfId="0" priority="1">
      <formula>#REF!=2</formula>
    </cfRule>
  </conditionalFormatting>
  <pageMargins left="0.23622047244094491" right="0.23622047244094491" top="0.74803149606299213" bottom="0.74803149606299213" header="0.31496062992125984" footer="0.31496062992125984"/>
  <pageSetup paperSize="8" scale="63" orientation="portrait" r:id="rId1"/>
  <rowBreaks count="2" manualBreakCount="2">
    <brk id="40" max="16383" man="1"/>
    <brk id="102"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DE2AC-BF03-4BC0-B20B-5004A159A57E}">
  <sheetPr codeName="Sheet1">
    <tabColor theme="3" tint="0.59999389629810485"/>
    <pageSetUpPr fitToPage="1"/>
  </sheetPr>
  <dimension ref="A1:BF119"/>
  <sheetViews>
    <sheetView showGridLines="0" view="pageBreakPreview" zoomScaleNormal="85" zoomScaleSheetLayoutView="100" workbookViewId="0">
      <selection activeCell="B20" sqref="B20"/>
    </sheetView>
  </sheetViews>
  <sheetFormatPr defaultRowHeight="13.5"/>
  <cols>
    <col min="1" max="1" width="2.5" style="442" customWidth="1"/>
    <col min="2" max="3" width="5.625" style="442" customWidth="1"/>
    <col min="4" max="4" width="5.625" style="458" customWidth="1"/>
    <col min="5" max="6" width="2.625" style="459" customWidth="1"/>
    <col min="7" max="11" width="2.625" style="442" customWidth="1"/>
    <col min="12" max="12" width="13.625" style="442" customWidth="1"/>
    <col min="13" max="19" width="2.625" style="442" customWidth="1"/>
    <col min="20" max="20" width="13.625" style="442" customWidth="1"/>
    <col min="21" max="21" width="4.625" style="442" customWidth="1"/>
    <col min="22" max="26" width="2.25" style="442" hidden="1" customWidth="1"/>
    <col min="27" max="27" width="2.625" style="442" hidden="1" customWidth="1"/>
    <col min="28" max="38" width="2.25" style="442" hidden="1" customWidth="1"/>
    <col min="39" max="41" width="2.125" style="442" hidden="1" customWidth="1"/>
    <col min="42" max="42" width="2.5" style="442" hidden="1" customWidth="1"/>
    <col min="43" max="43" width="5.625" style="442" hidden="1" customWidth="1"/>
    <col min="44" max="44" width="0" style="442" hidden="1" customWidth="1"/>
    <col min="45" max="16384" width="9" style="442"/>
  </cols>
  <sheetData>
    <row r="1" spans="1:58">
      <c r="A1" s="439" t="s">
        <v>134</v>
      </c>
      <c r="B1" s="439"/>
      <c r="C1" s="439"/>
      <c r="D1" s="440"/>
      <c r="E1" s="441"/>
      <c r="F1" s="441"/>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row>
    <row r="2" spans="1:58" ht="21" customHeight="1">
      <c r="A2" s="1068" t="s">
        <v>135</v>
      </c>
      <c r="B2" s="1068"/>
      <c r="C2" s="1068"/>
      <c r="D2" s="1068"/>
      <c r="E2" s="1068"/>
      <c r="F2" s="1068"/>
      <c r="G2" s="1068"/>
      <c r="H2" s="1068"/>
      <c r="I2" s="1068"/>
      <c r="J2" s="1068"/>
      <c r="K2" s="1068"/>
      <c r="L2" s="1068"/>
      <c r="M2" s="1068"/>
      <c r="N2" s="1068"/>
      <c r="O2" s="1068"/>
      <c r="P2" s="1068"/>
      <c r="Q2" s="1068"/>
      <c r="R2" s="1068"/>
      <c r="S2" s="1068"/>
      <c r="T2" s="1068"/>
      <c r="U2" s="443"/>
      <c r="V2" s="443"/>
      <c r="W2" s="443"/>
      <c r="X2" s="443"/>
      <c r="Y2" s="443"/>
      <c r="Z2" s="443"/>
      <c r="AA2" s="443"/>
      <c r="AB2" s="443"/>
      <c r="AC2" s="443"/>
      <c r="AD2" s="443"/>
      <c r="AE2" s="443"/>
      <c r="AF2" s="443"/>
      <c r="AG2" s="443"/>
      <c r="AH2" s="443"/>
      <c r="AI2" s="443"/>
      <c r="AJ2" s="443"/>
      <c r="AK2" s="443"/>
      <c r="AL2" s="443"/>
      <c r="AM2" s="443"/>
      <c r="AN2" s="443"/>
    </row>
    <row r="3" spans="1:58" ht="14.25" customHeight="1" thickBot="1">
      <c r="A3" s="443"/>
      <c r="B3" s="443"/>
      <c r="C3" s="443"/>
      <c r="D3" s="444"/>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c r="AL3" s="443"/>
      <c r="AM3" s="443"/>
      <c r="AN3" s="443"/>
    </row>
    <row r="4" spans="1:58" ht="14.25" customHeight="1">
      <c r="A4" s="445"/>
      <c r="B4" s="445"/>
      <c r="C4" s="445"/>
      <c r="D4" s="446"/>
      <c r="E4" s="447"/>
      <c r="F4" s="447"/>
      <c r="G4" s="445"/>
      <c r="H4" s="445"/>
      <c r="I4" s="445"/>
      <c r="J4" s="445"/>
      <c r="K4" s="445"/>
      <c r="M4" s="1076" t="s">
        <v>137</v>
      </c>
      <c r="N4" s="1077"/>
      <c r="O4" s="1077"/>
      <c r="P4" s="1077"/>
      <c r="Q4" s="1078"/>
      <c r="R4" s="1075" t="s">
        <v>138</v>
      </c>
      <c r="S4" s="1075"/>
      <c r="T4" s="448" t="str">
        <f>IF(①入力シート!E10="","",①入力シート!E10)</f>
        <v/>
      </c>
      <c r="U4" s="449" t="s">
        <v>110</v>
      </c>
      <c r="V4" s="450"/>
      <c r="W4" s="451"/>
      <c r="X4" s="451"/>
      <c r="Y4" s="451"/>
      <c r="Z4" s="451"/>
      <c r="AA4" s="451"/>
      <c r="AB4" s="1118"/>
      <c r="AC4" s="1118"/>
    </row>
    <row r="5" spans="1:58" ht="13.5" customHeight="1">
      <c r="A5" s="439" t="s">
        <v>136</v>
      </c>
      <c r="B5" s="445"/>
      <c r="C5" s="445"/>
      <c r="D5" s="446"/>
      <c r="E5" s="447"/>
      <c r="F5" s="447"/>
      <c r="G5" s="445"/>
      <c r="H5" s="445"/>
      <c r="M5" s="1079" t="s">
        <v>139</v>
      </c>
      <c r="N5" s="1080"/>
      <c r="O5" s="1080"/>
      <c r="P5" s="1080"/>
      <c r="Q5" s="1081"/>
      <c r="R5" s="1085" t="str">
        <f>IF(①入力シート!D11="","",①入力シート!D11)</f>
        <v/>
      </c>
      <c r="S5" s="1080"/>
      <c r="T5" s="1080"/>
      <c r="U5" s="1086"/>
      <c r="V5" s="452"/>
      <c r="W5" s="453"/>
      <c r="X5" s="453"/>
      <c r="Y5" s="453"/>
      <c r="Z5" s="453"/>
      <c r="AA5" s="453"/>
      <c r="AB5" s="453"/>
      <c r="AC5" s="453"/>
    </row>
    <row r="6" spans="1:58" ht="14.25">
      <c r="A6" s="439"/>
      <c r="B6" s="439"/>
      <c r="C6" s="439"/>
      <c r="D6" s="440"/>
      <c r="E6" s="441"/>
      <c r="F6" s="441"/>
      <c r="G6" s="439"/>
      <c r="H6" s="439"/>
      <c r="M6" s="1079" t="s">
        <v>140</v>
      </c>
      <c r="N6" s="1080"/>
      <c r="O6" s="1080"/>
      <c r="P6" s="1080"/>
      <c r="Q6" s="1081"/>
      <c r="R6" s="1087" t="str">
        <f>IF(①入力シート!D13="","",①入力シート!D13)</f>
        <v/>
      </c>
      <c r="S6" s="1088"/>
      <c r="T6" s="1088"/>
      <c r="U6" s="1089"/>
      <c r="V6" s="454"/>
      <c r="W6" s="455"/>
      <c r="X6" s="455"/>
      <c r="Y6" s="455"/>
      <c r="Z6" s="455"/>
      <c r="AA6" s="455"/>
      <c r="AB6" s="455"/>
      <c r="AC6" s="455"/>
    </row>
    <row r="7" spans="1:58">
      <c r="A7" s="439"/>
      <c r="B7" s="439"/>
      <c r="C7" s="439"/>
      <c r="D7" s="440"/>
      <c r="E7" s="441"/>
      <c r="F7" s="441"/>
      <c r="G7" s="439"/>
      <c r="H7" s="439"/>
      <c r="M7" s="1079" t="s">
        <v>141</v>
      </c>
      <c r="N7" s="1080"/>
      <c r="O7" s="1080"/>
      <c r="P7" s="1080"/>
      <c r="Q7" s="1081"/>
      <c r="R7" s="1085" t="str">
        <f>IF(①入力シート!D12="","",①入力シート!D12)</f>
        <v/>
      </c>
      <c r="S7" s="1080"/>
      <c r="T7" s="1080"/>
      <c r="U7" s="1086"/>
      <c r="V7" s="452"/>
      <c r="W7" s="453"/>
      <c r="X7" s="453"/>
      <c r="Y7" s="453"/>
      <c r="Z7" s="453"/>
      <c r="AA7" s="453"/>
      <c r="AB7" s="453"/>
      <c r="AC7" s="453"/>
      <c r="AR7" s="456"/>
      <c r="AS7" s="456"/>
      <c r="AT7" s="456"/>
      <c r="AU7" s="456"/>
      <c r="AV7" s="456"/>
      <c r="AW7" s="456"/>
      <c r="AX7" s="456"/>
      <c r="AY7" s="457"/>
      <c r="AZ7" s="456"/>
      <c r="BA7" s="456"/>
      <c r="BB7" s="457"/>
      <c r="BC7" s="457"/>
      <c r="BD7" s="457"/>
      <c r="BE7" s="457"/>
      <c r="BF7" s="457"/>
    </row>
    <row r="8" spans="1:58" ht="14.25" thickBot="1">
      <c r="A8" s="439"/>
      <c r="B8" s="439"/>
      <c r="M8" s="1082" t="s">
        <v>142</v>
      </c>
      <c r="N8" s="1083"/>
      <c r="O8" s="1083"/>
      <c r="P8" s="1083"/>
      <c r="Q8" s="1084"/>
      <c r="R8" s="1090" t="str">
        <f>IF(①入力シート!D14="","",①入力シート!D14)</f>
        <v/>
      </c>
      <c r="S8" s="1083"/>
      <c r="T8" s="1083"/>
      <c r="U8" s="1091"/>
      <c r="V8" s="452"/>
      <c r="W8" s="453"/>
      <c r="X8" s="453"/>
      <c r="Y8" s="453"/>
      <c r="Z8" s="453"/>
      <c r="AA8" s="453"/>
      <c r="AB8" s="453"/>
      <c r="AC8" s="453"/>
      <c r="AR8" s="460"/>
      <c r="AS8" s="460"/>
      <c r="AT8" s="460"/>
      <c r="AU8" s="460"/>
      <c r="AV8" s="460"/>
      <c r="AW8" s="460"/>
      <c r="AX8" s="460"/>
      <c r="AY8" s="460"/>
      <c r="AZ8" s="460"/>
      <c r="BA8" s="460"/>
      <c r="BB8" s="460"/>
      <c r="BC8" s="460"/>
      <c r="BD8" s="460"/>
      <c r="BE8" s="460"/>
      <c r="BF8" s="460"/>
    </row>
    <row r="9" spans="1:58" ht="9" customHeight="1">
      <c r="A9" s="439"/>
      <c r="B9" s="439"/>
      <c r="M9" s="461"/>
      <c r="N9" s="461"/>
      <c r="O9" s="461"/>
      <c r="P9" s="461"/>
      <c r="Q9" s="461"/>
      <c r="R9" s="462"/>
      <c r="S9" s="462"/>
      <c r="T9" s="462"/>
      <c r="U9" s="462"/>
      <c r="V9" s="453"/>
      <c r="W9" s="453"/>
      <c r="X9" s="453"/>
      <c r="Y9" s="453"/>
      <c r="Z9" s="453"/>
      <c r="AA9" s="453"/>
      <c r="AB9" s="453"/>
      <c r="AC9" s="453"/>
      <c r="AR9" s="460"/>
      <c r="AS9" s="460"/>
      <c r="AT9" s="460"/>
      <c r="AU9" s="460"/>
      <c r="AV9" s="460"/>
      <c r="AW9" s="460"/>
      <c r="AX9" s="460"/>
      <c r="AY9" s="460"/>
      <c r="AZ9" s="460"/>
      <c r="BA9" s="460"/>
      <c r="BB9" s="460"/>
      <c r="BC9" s="460"/>
      <c r="BD9" s="460"/>
      <c r="BE9" s="460"/>
      <c r="BF9" s="460"/>
    </row>
    <row r="10" spans="1:58">
      <c r="A10" s="439"/>
      <c r="B10" s="439"/>
      <c r="M10" s="1073" t="s">
        <v>156</v>
      </c>
      <c r="N10" s="1074"/>
      <c r="O10" s="1074"/>
      <c r="P10" s="463">
        <f>①入力シート!D7</f>
        <v>0</v>
      </c>
      <c r="Q10" s="463" t="s">
        <v>154</v>
      </c>
      <c r="R10" s="463">
        <f>①入力シート!F7</f>
        <v>0</v>
      </c>
      <c r="S10" s="463" t="s">
        <v>155</v>
      </c>
      <c r="T10" s="464"/>
      <c r="U10" s="439"/>
      <c r="V10" s="439"/>
      <c r="AO10" s="465"/>
      <c r="AP10" s="465"/>
      <c r="AR10" s="466"/>
      <c r="AS10" s="466"/>
      <c r="AT10" s="466"/>
      <c r="AU10" s="466"/>
      <c r="AV10" s="467"/>
      <c r="AW10" s="467"/>
      <c r="AX10" s="467"/>
      <c r="AY10" s="467"/>
      <c r="AZ10" s="467"/>
      <c r="BA10" s="467"/>
      <c r="BB10" s="467"/>
      <c r="BC10" s="467"/>
      <c r="BD10" s="467"/>
      <c r="BE10" s="467"/>
      <c r="BF10" s="467"/>
    </row>
    <row r="11" spans="1:58" ht="13.5" customHeight="1">
      <c r="A11" s="1097" t="s">
        <v>340</v>
      </c>
      <c r="B11" s="1097"/>
      <c r="C11" s="1097"/>
      <c r="D11" s="1097"/>
      <c r="E11" s="1097"/>
      <c r="F11" s="1097"/>
      <c r="G11" s="1097"/>
      <c r="H11" s="1097"/>
      <c r="I11" s="1097"/>
      <c r="J11" s="1097"/>
      <c r="K11" s="1097"/>
      <c r="L11" s="1097"/>
      <c r="M11" s="468" t="s">
        <v>341</v>
      </c>
      <c r="N11" s="469"/>
      <c r="O11" s="469"/>
      <c r="P11" s="469"/>
      <c r="Q11" s="469"/>
      <c r="R11" s="1069" t="str">
        <f>IF(①入力シート!D12="","",①入力シート!D12)</f>
        <v/>
      </c>
      <c r="S11" s="1069"/>
      <c r="T11" s="1070"/>
      <c r="U11" s="470"/>
      <c r="V11" s="470"/>
      <c r="AO11" s="465"/>
      <c r="AP11" s="465"/>
    </row>
    <row r="12" spans="1:58" ht="13.5" customHeight="1">
      <c r="A12" s="1097"/>
      <c r="B12" s="1097"/>
      <c r="C12" s="1097"/>
      <c r="D12" s="1097"/>
      <c r="E12" s="1097"/>
      <c r="F12" s="1097"/>
      <c r="G12" s="1097"/>
      <c r="H12" s="1097"/>
      <c r="I12" s="1097"/>
      <c r="J12" s="1097"/>
      <c r="K12" s="1097"/>
      <c r="L12" s="1097"/>
      <c r="M12" s="471" t="s">
        <v>5</v>
      </c>
      <c r="N12" s="472"/>
      <c r="O12" s="472"/>
      <c r="P12" s="472"/>
      <c r="Q12" s="472"/>
      <c r="R12" s="1071" t="str">
        <f>IF(①入力シート!D14="","",①入力シート!D14)</f>
        <v/>
      </c>
      <c r="S12" s="1071"/>
      <c r="T12" s="1072"/>
      <c r="U12" s="470"/>
      <c r="V12" s="470"/>
      <c r="AO12" s="465"/>
      <c r="AP12" s="465"/>
    </row>
    <row r="13" spans="1:58" ht="24.95" customHeight="1">
      <c r="A13" s="473"/>
      <c r="B13" s="474" t="s">
        <v>331</v>
      </c>
      <c r="C13" s="1093" t="s">
        <v>332</v>
      </c>
      <c r="D13" s="1093"/>
      <c r="E13" s="1093"/>
      <c r="F13" s="1093"/>
      <c r="G13" s="1093"/>
      <c r="H13" s="1093"/>
      <c r="I13" s="1093"/>
      <c r="J13" s="1093"/>
      <c r="K13" s="1093"/>
      <c r="L13" s="1093"/>
      <c r="M13" s="1093"/>
      <c r="N13" s="1093"/>
      <c r="O13" s="1093"/>
      <c r="P13" s="1093"/>
      <c r="Q13" s="1093"/>
      <c r="R13" s="1093"/>
      <c r="S13" s="1093"/>
      <c r="T13" s="1094"/>
      <c r="U13" s="475"/>
      <c r="V13" s="470"/>
      <c r="AO13" s="465"/>
      <c r="AP13" s="465"/>
    </row>
    <row r="14" spans="1:58" ht="24.95" customHeight="1">
      <c r="A14" s="468"/>
      <c r="B14" s="476" t="s">
        <v>333</v>
      </c>
      <c r="C14" s="1095" t="s">
        <v>334</v>
      </c>
      <c r="D14" s="1095"/>
      <c r="E14" s="1095"/>
      <c r="F14" s="1095"/>
      <c r="G14" s="1095"/>
      <c r="H14" s="1095"/>
      <c r="I14" s="1095"/>
      <c r="J14" s="1095"/>
      <c r="K14" s="1095"/>
      <c r="L14" s="1095"/>
      <c r="M14" s="1095"/>
      <c r="N14" s="1095"/>
      <c r="O14" s="1095"/>
      <c r="P14" s="1095"/>
      <c r="Q14" s="1095"/>
      <c r="R14" s="1095"/>
      <c r="S14" s="1095"/>
      <c r="T14" s="1096"/>
      <c r="U14" s="475"/>
      <c r="V14" s="470"/>
      <c r="AO14" s="465"/>
      <c r="AP14" s="465"/>
    </row>
    <row r="15" spans="1:58" ht="13.5" customHeight="1">
      <c r="A15" s="477"/>
      <c r="B15" s="469" t="s">
        <v>335</v>
      </c>
      <c r="C15" s="469" t="s">
        <v>336</v>
      </c>
      <c r="D15" s="470"/>
      <c r="E15" s="469"/>
      <c r="F15" s="442"/>
      <c r="G15" s="469"/>
      <c r="H15" s="469"/>
      <c r="I15" s="469"/>
      <c r="J15" s="469"/>
      <c r="K15" s="469"/>
      <c r="L15" s="469"/>
      <c r="M15" s="469"/>
      <c r="N15" s="469"/>
      <c r="O15" s="469"/>
      <c r="P15" s="469"/>
      <c r="Q15" s="469"/>
      <c r="R15" s="469"/>
      <c r="S15" s="470"/>
      <c r="T15" s="478"/>
      <c r="U15" s="468"/>
      <c r="V15" s="469"/>
      <c r="W15" s="469"/>
      <c r="X15" s="469"/>
      <c r="Y15" s="469"/>
      <c r="Z15" s="469"/>
      <c r="AA15" s="469"/>
      <c r="AB15" s="469"/>
      <c r="AC15" s="469"/>
      <c r="AD15" s="469"/>
      <c r="AE15" s="469"/>
      <c r="AF15" s="469"/>
      <c r="AG15" s="469"/>
      <c r="AH15" s="469"/>
      <c r="AI15" s="469"/>
      <c r="AJ15" s="469"/>
      <c r="AK15" s="469"/>
      <c r="AL15" s="469"/>
      <c r="AN15" s="465"/>
      <c r="AO15" s="465"/>
      <c r="AP15" s="465"/>
    </row>
    <row r="16" spans="1:58" ht="14.25" thickBot="1">
      <c r="A16" s="468"/>
      <c r="B16" s="469" t="s">
        <v>337</v>
      </c>
      <c r="C16" s="479" t="s">
        <v>338</v>
      </c>
      <c r="D16" s="470"/>
      <c r="E16" s="480"/>
      <c r="F16" s="442"/>
      <c r="G16" s="480"/>
      <c r="H16" s="480"/>
      <c r="I16" s="480"/>
      <c r="J16" s="480"/>
      <c r="K16" s="480"/>
      <c r="L16" s="480"/>
      <c r="M16" s="480"/>
      <c r="N16" s="480"/>
      <c r="O16" s="480"/>
      <c r="P16" s="469"/>
      <c r="Q16" s="469"/>
      <c r="R16" s="469"/>
      <c r="S16" s="470"/>
      <c r="T16" s="478"/>
      <c r="U16" s="468"/>
      <c r="V16" s="469"/>
      <c r="W16" s="469"/>
      <c r="X16" s="469"/>
      <c r="Y16" s="469"/>
      <c r="Z16" s="469"/>
      <c r="AA16" s="469"/>
      <c r="AB16" s="469"/>
      <c r="AC16" s="469"/>
      <c r="AD16" s="469"/>
      <c r="AE16" s="469"/>
      <c r="AF16" s="469"/>
      <c r="AG16" s="469"/>
      <c r="AH16" s="469"/>
      <c r="AI16" s="469"/>
      <c r="AJ16" s="469"/>
      <c r="AK16" s="469"/>
      <c r="AL16" s="469"/>
      <c r="AN16" s="465"/>
      <c r="AO16" s="465"/>
      <c r="AP16" s="465"/>
    </row>
    <row r="17" spans="1:43" ht="11.25" customHeight="1">
      <c r="A17" s="481"/>
      <c r="B17" s="1099" t="s">
        <v>345</v>
      </c>
      <c r="C17" s="1100"/>
      <c r="D17" s="1101"/>
      <c r="E17" s="1102" t="s">
        <v>143</v>
      </c>
      <c r="F17" s="1103"/>
      <c r="G17" s="1103"/>
      <c r="H17" s="1103"/>
      <c r="I17" s="1103"/>
      <c r="J17" s="1103"/>
      <c r="K17" s="1104"/>
      <c r="L17" s="1108" t="s">
        <v>144</v>
      </c>
      <c r="M17" s="1110" t="s">
        <v>143</v>
      </c>
      <c r="N17" s="1111"/>
      <c r="O17" s="1111"/>
      <c r="P17" s="1111"/>
      <c r="Q17" s="1111"/>
      <c r="R17" s="1111"/>
      <c r="S17" s="1112"/>
      <c r="T17" s="1116" t="s">
        <v>3085</v>
      </c>
      <c r="U17" s="1092" t="s">
        <v>352</v>
      </c>
      <c r="V17" s="482"/>
      <c r="W17" s="469"/>
      <c r="Y17" s="483"/>
      <c r="Z17" s="483"/>
      <c r="AA17" s="483"/>
      <c r="AB17" s="483"/>
      <c r="AC17" s="483"/>
      <c r="AD17" s="483"/>
      <c r="AF17" s="469"/>
      <c r="AG17" s="469"/>
      <c r="AH17" s="469"/>
      <c r="AI17" s="469"/>
      <c r="AJ17" s="469"/>
      <c r="AK17" s="469"/>
      <c r="AL17" s="469"/>
      <c r="AN17" s="482"/>
      <c r="AO17" s="482"/>
      <c r="AP17" s="470"/>
    </row>
    <row r="18" spans="1:43" ht="22.5" customHeight="1">
      <c r="A18" s="484" t="s">
        <v>339</v>
      </c>
      <c r="B18" s="485" t="s">
        <v>346</v>
      </c>
      <c r="C18" s="486" t="s">
        <v>103</v>
      </c>
      <c r="D18" s="487" t="s">
        <v>347</v>
      </c>
      <c r="E18" s="1105"/>
      <c r="F18" s="1106"/>
      <c r="G18" s="1106"/>
      <c r="H18" s="1106"/>
      <c r="I18" s="1106"/>
      <c r="J18" s="1106"/>
      <c r="K18" s="1107"/>
      <c r="L18" s="1109"/>
      <c r="M18" s="1113"/>
      <c r="N18" s="1114"/>
      <c r="O18" s="1114"/>
      <c r="P18" s="1114"/>
      <c r="Q18" s="1114"/>
      <c r="R18" s="1114"/>
      <c r="S18" s="1115"/>
      <c r="T18" s="1117"/>
      <c r="U18" s="1092"/>
      <c r="V18" s="482"/>
      <c r="W18" s="469"/>
      <c r="X18" s="483"/>
      <c r="Y18" s="483"/>
      <c r="Z18" s="483"/>
      <c r="AA18" s="483"/>
      <c r="AB18" s="483"/>
      <c r="AC18" s="483"/>
      <c r="AD18" s="483"/>
      <c r="AE18" s="469"/>
      <c r="AF18" s="469"/>
      <c r="AG18" s="469"/>
      <c r="AH18" s="469"/>
      <c r="AI18" s="469"/>
      <c r="AJ18" s="469"/>
      <c r="AK18" s="469"/>
      <c r="AL18" s="469"/>
      <c r="AM18" s="482"/>
      <c r="AN18" s="482"/>
      <c r="AO18" s="482"/>
      <c r="AP18" s="470"/>
    </row>
    <row r="19" spans="1:43" ht="30" customHeight="1" thickBot="1">
      <c r="A19" s="488" t="s">
        <v>145</v>
      </c>
      <c r="B19" s="489" t="s">
        <v>146</v>
      </c>
      <c r="C19" s="490" t="s">
        <v>146</v>
      </c>
      <c r="D19" s="489" t="s">
        <v>146</v>
      </c>
      <c r="E19" s="491" t="s">
        <v>153</v>
      </c>
      <c r="F19" s="492" t="s">
        <v>147</v>
      </c>
      <c r="G19" s="493" t="s">
        <v>148</v>
      </c>
      <c r="H19" s="492" t="s">
        <v>147</v>
      </c>
      <c r="I19" s="493" t="s">
        <v>149</v>
      </c>
      <c r="J19" s="492" t="s">
        <v>147</v>
      </c>
      <c r="K19" s="494" t="s">
        <v>150</v>
      </c>
      <c r="L19" s="495"/>
      <c r="M19" s="496" t="s">
        <v>153</v>
      </c>
      <c r="N19" s="496" t="s">
        <v>152</v>
      </c>
      <c r="O19" s="497" t="s">
        <v>148</v>
      </c>
      <c r="P19" s="496" t="s">
        <v>152</v>
      </c>
      <c r="Q19" s="497" t="s">
        <v>149</v>
      </c>
      <c r="R19" s="496" t="s">
        <v>152</v>
      </c>
      <c r="S19" s="498" t="s">
        <v>150</v>
      </c>
      <c r="T19" s="499" t="s">
        <v>151</v>
      </c>
      <c r="U19" s="500"/>
      <c r="V19" s="441"/>
      <c r="W19" s="441"/>
      <c r="AF19" s="441"/>
      <c r="AG19" s="441"/>
      <c r="AH19" s="441"/>
      <c r="AI19" s="441"/>
      <c r="AJ19" s="441"/>
      <c r="AK19" s="441"/>
      <c r="AL19" s="441"/>
    </row>
    <row r="20" spans="1:43" ht="30" customHeight="1" thickTop="1">
      <c r="A20" s="501">
        <v>1</v>
      </c>
      <c r="B20" s="531"/>
      <c r="C20" s="532"/>
      <c r="D20" s="531"/>
      <c r="E20" s="502" t="s">
        <v>153</v>
      </c>
      <c r="F20" s="503"/>
      <c r="G20" s="504" t="s">
        <v>148</v>
      </c>
      <c r="H20" s="503"/>
      <c r="I20" s="504" t="s">
        <v>149</v>
      </c>
      <c r="J20" s="503"/>
      <c r="K20" s="505" t="s">
        <v>150</v>
      </c>
      <c r="L20" s="506"/>
      <c r="M20" s="507" t="s">
        <v>153</v>
      </c>
      <c r="N20" s="537"/>
      <c r="O20" s="508" t="s">
        <v>3038</v>
      </c>
      <c r="P20" s="537"/>
      <c r="Q20" s="508" t="s">
        <v>149</v>
      </c>
      <c r="R20" s="537"/>
      <c r="S20" s="509" t="s">
        <v>150</v>
      </c>
      <c r="T20" s="540"/>
      <c r="U20" s="541"/>
      <c r="V20" s="442" t="b">
        <f>AND(OR(B20="○",C20="○",D20="○"),T20&lt;&gt;"",N20="",P20="",R20="")</f>
        <v>0</v>
      </c>
      <c r="W20" s="441"/>
      <c r="X20" s="510"/>
      <c r="Y20" s="510"/>
      <c r="Z20" s="456"/>
      <c r="AA20" s="510"/>
      <c r="AB20" s="456"/>
      <c r="AC20" s="510"/>
      <c r="AD20" s="456"/>
      <c r="AE20" s="441"/>
      <c r="AF20" s="441"/>
      <c r="AG20" s="441"/>
      <c r="AH20" s="441"/>
      <c r="AI20" s="441"/>
      <c r="AJ20" s="441"/>
      <c r="AK20" s="441"/>
      <c r="AL20" s="441"/>
    </row>
    <row r="21" spans="1:43" ht="30" customHeight="1">
      <c r="A21" s="511">
        <v>2</v>
      </c>
      <c r="B21" s="533"/>
      <c r="C21" s="534"/>
      <c r="D21" s="533"/>
      <c r="E21" s="512" t="s">
        <v>153</v>
      </c>
      <c r="F21" s="513"/>
      <c r="G21" s="514" t="s">
        <v>148</v>
      </c>
      <c r="H21" s="513"/>
      <c r="I21" s="514" t="s">
        <v>344</v>
      </c>
      <c r="J21" s="513"/>
      <c r="K21" s="515" t="s">
        <v>155</v>
      </c>
      <c r="L21" s="516"/>
      <c r="M21" s="517" t="s">
        <v>153</v>
      </c>
      <c r="N21" s="538"/>
      <c r="O21" s="518" t="s">
        <v>148</v>
      </c>
      <c r="P21" s="538"/>
      <c r="Q21" s="518" t="s">
        <v>344</v>
      </c>
      <c r="R21" s="538"/>
      <c r="S21" s="519" t="s">
        <v>155</v>
      </c>
      <c r="T21" s="542"/>
      <c r="U21" s="541"/>
      <c r="V21" s="442" t="b">
        <f>AND(OR(B21="○",C21="○",D21="○"),T21&lt;&gt;"",N21="",P21="",R21="")</f>
        <v>0</v>
      </c>
      <c r="W21" s="441"/>
      <c r="X21" s="510"/>
      <c r="Y21" s="510"/>
      <c r="Z21" s="456"/>
      <c r="AA21" s="510"/>
      <c r="AB21" s="456"/>
      <c r="AC21" s="510"/>
      <c r="AD21" s="456"/>
      <c r="AE21" s="520"/>
      <c r="AF21" s="520"/>
      <c r="AG21" s="520"/>
      <c r="AH21" s="520"/>
      <c r="AI21" s="520"/>
      <c r="AJ21" s="520"/>
      <c r="AK21" s="520"/>
      <c r="AL21" s="520"/>
      <c r="AM21" s="1098"/>
      <c r="AN21" s="1098"/>
      <c r="AO21" s="1098"/>
    </row>
    <row r="22" spans="1:43" ht="30" customHeight="1">
      <c r="A22" s="511">
        <v>3</v>
      </c>
      <c r="B22" s="533"/>
      <c r="C22" s="534"/>
      <c r="D22" s="533"/>
      <c r="E22" s="512" t="s">
        <v>153</v>
      </c>
      <c r="F22" s="513"/>
      <c r="G22" s="514" t="s">
        <v>148</v>
      </c>
      <c r="H22" s="513"/>
      <c r="I22" s="514" t="s">
        <v>344</v>
      </c>
      <c r="J22" s="513"/>
      <c r="K22" s="515" t="s">
        <v>155</v>
      </c>
      <c r="L22" s="516"/>
      <c r="M22" s="517" t="s">
        <v>153</v>
      </c>
      <c r="N22" s="538"/>
      <c r="O22" s="518" t="s">
        <v>148</v>
      </c>
      <c r="P22" s="538"/>
      <c r="Q22" s="518" t="s">
        <v>344</v>
      </c>
      <c r="R22" s="538"/>
      <c r="S22" s="519" t="s">
        <v>155</v>
      </c>
      <c r="T22" s="542"/>
      <c r="U22" s="541"/>
      <c r="V22" s="442" t="b">
        <f t="shared" ref="V22:V85" si="0">AND(OR(B22="○",C22="○",D22="○"),T22&lt;&gt;"",N22="",P22="",R22="")</f>
        <v>0</v>
      </c>
      <c r="W22" s="441"/>
      <c r="X22" s="510"/>
      <c r="Y22" s="510"/>
      <c r="Z22" s="456"/>
      <c r="AA22" s="510"/>
      <c r="AB22" s="456"/>
      <c r="AC22" s="510"/>
      <c r="AD22" s="456"/>
      <c r="AE22" s="520"/>
      <c r="AF22" s="520"/>
      <c r="AG22" s="520"/>
      <c r="AH22" s="520"/>
      <c r="AI22" s="520"/>
      <c r="AJ22" s="520"/>
      <c r="AK22" s="520"/>
      <c r="AL22" s="520"/>
      <c r="AM22" s="1098"/>
      <c r="AN22" s="1098"/>
      <c r="AO22" s="1098"/>
    </row>
    <row r="23" spans="1:43" ht="30" customHeight="1">
      <c r="A23" s="511">
        <v>4</v>
      </c>
      <c r="B23" s="533"/>
      <c r="C23" s="534"/>
      <c r="D23" s="533"/>
      <c r="E23" s="512" t="s">
        <v>153</v>
      </c>
      <c r="F23" s="513"/>
      <c r="G23" s="514" t="s">
        <v>148</v>
      </c>
      <c r="H23" s="513"/>
      <c r="I23" s="514" t="s">
        <v>342</v>
      </c>
      <c r="J23" s="513"/>
      <c r="K23" s="515" t="s">
        <v>343</v>
      </c>
      <c r="L23" s="516"/>
      <c r="M23" s="517" t="s">
        <v>153</v>
      </c>
      <c r="N23" s="538"/>
      <c r="O23" s="518" t="s">
        <v>148</v>
      </c>
      <c r="P23" s="538"/>
      <c r="Q23" s="518" t="s">
        <v>342</v>
      </c>
      <c r="R23" s="538"/>
      <c r="S23" s="519" t="s">
        <v>343</v>
      </c>
      <c r="T23" s="542"/>
      <c r="U23" s="541"/>
      <c r="V23" s="442" t="b">
        <f t="shared" si="0"/>
        <v>0</v>
      </c>
      <c r="W23" s="441"/>
      <c r="X23" s="510"/>
      <c r="Y23" s="510"/>
      <c r="Z23" s="456"/>
      <c r="AA23" s="510"/>
      <c r="AB23" s="456"/>
      <c r="AC23" s="510"/>
      <c r="AD23" s="456"/>
      <c r="AE23" s="521"/>
      <c r="AF23" s="521"/>
      <c r="AG23" s="521"/>
      <c r="AH23" s="521"/>
      <c r="AI23" s="521"/>
      <c r="AJ23" s="521"/>
      <c r="AK23" s="521"/>
      <c r="AL23" s="521"/>
      <c r="AM23" s="1098"/>
      <c r="AN23" s="1098"/>
      <c r="AO23" s="1098"/>
    </row>
    <row r="24" spans="1:43" ht="30" customHeight="1">
      <c r="A24" s="511">
        <v>5</v>
      </c>
      <c r="B24" s="533"/>
      <c r="C24" s="534"/>
      <c r="D24" s="533"/>
      <c r="E24" s="512" t="s">
        <v>153</v>
      </c>
      <c r="F24" s="513"/>
      <c r="G24" s="514" t="s">
        <v>148</v>
      </c>
      <c r="H24" s="513"/>
      <c r="I24" s="514" t="s">
        <v>342</v>
      </c>
      <c r="J24" s="513"/>
      <c r="K24" s="515" t="s">
        <v>343</v>
      </c>
      <c r="L24" s="516"/>
      <c r="M24" s="517" t="s">
        <v>153</v>
      </c>
      <c r="N24" s="538"/>
      <c r="O24" s="518" t="s">
        <v>148</v>
      </c>
      <c r="P24" s="538"/>
      <c r="Q24" s="518" t="s">
        <v>342</v>
      </c>
      <c r="R24" s="538"/>
      <c r="S24" s="519" t="s">
        <v>343</v>
      </c>
      <c r="T24" s="542"/>
      <c r="U24" s="541"/>
      <c r="V24" s="442" t="b">
        <f t="shared" si="0"/>
        <v>0</v>
      </c>
      <c r="W24" s="441"/>
      <c r="X24" s="510"/>
      <c r="Y24" s="510"/>
      <c r="Z24" s="456"/>
      <c r="AA24" s="510"/>
      <c r="AB24" s="456"/>
      <c r="AC24" s="510"/>
      <c r="AD24" s="456"/>
      <c r="AE24" s="521"/>
      <c r="AF24" s="521"/>
      <c r="AG24" s="521"/>
      <c r="AH24" s="521"/>
      <c r="AI24" s="521"/>
      <c r="AJ24" s="521"/>
      <c r="AK24" s="521"/>
      <c r="AL24" s="521"/>
      <c r="AM24" s="1098"/>
      <c r="AN24" s="1098"/>
      <c r="AO24" s="1098"/>
    </row>
    <row r="25" spans="1:43" ht="30" customHeight="1">
      <c r="A25" s="511">
        <v>6</v>
      </c>
      <c r="B25" s="533"/>
      <c r="C25" s="534"/>
      <c r="D25" s="533"/>
      <c r="E25" s="512" t="s">
        <v>153</v>
      </c>
      <c r="F25" s="513"/>
      <c r="G25" s="514" t="s">
        <v>148</v>
      </c>
      <c r="H25" s="513"/>
      <c r="I25" s="514" t="s">
        <v>342</v>
      </c>
      <c r="J25" s="513"/>
      <c r="K25" s="515" t="s">
        <v>343</v>
      </c>
      <c r="L25" s="516"/>
      <c r="M25" s="517" t="s">
        <v>153</v>
      </c>
      <c r="N25" s="538"/>
      <c r="O25" s="518" t="s">
        <v>148</v>
      </c>
      <c r="P25" s="538"/>
      <c r="Q25" s="518" t="s">
        <v>342</v>
      </c>
      <c r="R25" s="538"/>
      <c r="S25" s="519" t="s">
        <v>343</v>
      </c>
      <c r="T25" s="542"/>
      <c r="U25" s="541"/>
      <c r="V25" s="442" t="b">
        <f t="shared" si="0"/>
        <v>0</v>
      </c>
      <c r="W25" s="441"/>
      <c r="X25" s="510"/>
      <c r="Y25" s="510"/>
      <c r="Z25" s="456"/>
      <c r="AA25" s="510"/>
      <c r="AB25" s="456"/>
      <c r="AC25" s="510"/>
      <c r="AD25" s="456"/>
      <c r="AE25" s="441"/>
      <c r="AF25" s="441"/>
      <c r="AG25" s="441"/>
      <c r="AH25" s="441"/>
      <c r="AI25" s="441"/>
      <c r="AJ25" s="441"/>
      <c r="AK25" s="441"/>
      <c r="AL25" s="441"/>
      <c r="AM25" s="1098"/>
      <c r="AN25" s="1098"/>
      <c r="AO25" s="1098"/>
      <c r="AQ25" s="1098"/>
    </row>
    <row r="26" spans="1:43" ht="30" customHeight="1">
      <c r="A26" s="511">
        <v>7</v>
      </c>
      <c r="B26" s="533"/>
      <c r="C26" s="534"/>
      <c r="D26" s="533"/>
      <c r="E26" s="512" t="s">
        <v>153</v>
      </c>
      <c r="F26" s="513"/>
      <c r="G26" s="514" t="s">
        <v>148</v>
      </c>
      <c r="H26" s="513"/>
      <c r="I26" s="514" t="s">
        <v>342</v>
      </c>
      <c r="J26" s="513"/>
      <c r="K26" s="515" t="s">
        <v>343</v>
      </c>
      <c r="L26" s="516"/>
      <c r="M26" s="517" t="s">
        <v>153</v>
      </c>
      <c r="N26" s="538"/>
      <c r="O26" s="518" t="s">
        <v>148</v>
      </c>
      <c r="P26" s="538"/>
      <c r="Q26" s="518" t="s">
        <v>342</v>
      </c>
      <c r="R26" s="538"/>
      <c r="S26" s="519" t="s">
        <v>343</v>
      </c>
      <c r="T26" s="542"/>
      <c r="U26" s="541"/>
      <c r="V26" s="442" t="b">
        <f t="shared" si="0"/>
        <v>0</v>
      </c>
      <c r="W26" s="441"/>
      <c r="X26" s="510"/>
      <c r="Y26" s="510"/>
      <c r="Z26" s="456"/>
      <c r="AA26" s="510"/>
      <c r="AB26" s="456"/>
      <c r="AC26" s="510"/>
      <c r="AD26" s="456"/>
      <c r="AE26" s="441"/>
      <c r="AF26" s="441"/>
      <c r="AG26" s="441"/>
      <c r="AH26" s="441"/>
      <c r="AI26" s="441"/>
      <c r="AJ26" s="441"/>
      <c r="AK26" s="441"/>
      <c r="AL26" s="441"/>
      <c r="AM26" s="1098"/>
      <c r="AN26" s="1098"/>
      <c r="AO26" s="1098"/>
      <c r="AQ26" s="1098"/>
    </row>
    <row r="27" spans="1:43" ht="30" customHeight="1">
      <c r="A27" s="511">
        <v>8</v>
      </c>
      <c r="B27" s="533"/>
      <c r="C27" s="534"/>
      <c r="D27" s="533"/>
      <c r="E27" s="512" t="s">
        <v>153</v>
      </c>
      <c r="F27" s="513"/>
      <c r="G27" s="514" t="s">
        <v>148</v>
      </c>
      <c r="H27" s="513"/>
      <c r="I27" s="514" t="s">
        <v>342</v>
      </c>
      <c r="J27" s="513"/>
      <c r="K27" s="515" t="s">
        <v>343</v>
      </c>
      <c r="L27" s="516"/>
      <c r="M27" s="517" t="s">
        <v>153</v>
      </c>
      <c r="N27" s="538"/>
      <c r="O27" s="518" t="s">
        <v>148</v>
      </c>
      <c r="P27" s="538"/>
      <c r="Q27" s="518" t="s">
        <v>342</v>
      </c>
      <c r="R27" s="538"/>
      <c r="S27" s="519" t="s">
        <v>343</v>
      </c>
      <c r="T27" s="542"/>
      <c r="U27" s="541"/>
      <c r="V27" s="442" t="b">
        <f t="shared" si="0"/>
        <v>0</v>
      </c>
      <c r="W27" s="441"/>
      <c r="X27" s="510"/>
      <c r="Y27" s="510"/>
      <c r="Z27" s="456"/>
      <c r="AA27" s="510"/>
      <c r="AB27" s="456"/>
      <c r="AC27" s="510"/>
      <c r="AD27" s="456"/>
      <c r="AE27" s="441"/>
      <c r="AF27" s="441"/>
      <c r="AG27" s="441"/>
      <c r="AH27" s="441"/>
      <c r="AI27" s="441"/>
      <c r="AJ27" s="441"/>
      <c r="AK27" s="441"/>
      <c r="AL27" s="441"/>
      <c r="AM27" s="1098"/>
      <c r="AN27" s="1098"/>
      <c r="AO27" s="1098"/>
    </row>
    <row r="28" spans="1:43" ht="30" customHeight="1">
      <c r="A28" s="511">
        <v>9</v>
      </c>
      <c r="B28" s="533"/>
      <c r="C28" s="534"/>
      <c r="D28" s="533"/>
      <c r="E28" s="512" t="s">
        <v>153</v>
      </c>
      <c r="F28" s="513"/>
      <c r="G28" s="514" t="s">
        <v>148</v>
      </c>
      <c r="H28" s="513"/>
      <c r="I28" s="514" t="s">
        <v>342</v>
      </c>
      <c r="J28" s="513"/>
      <c r="K28" s="515" t="s">
        <v>343</v>
      </c>
      <c r="L28" s="516"/>
      <c r="M28" s="517" t="s">
        <v>153</v>
      </c>
      <c r="N28" s="538"/>
      <c r="O28" s="518" t="s">
        <v>148</v>
      </c>
      <c r="P28" s="538"/>
      <c r="Q28" s="518" t="s">
        <v>342</v>
      </c>
      <c r="R28" s="538"/>
      <c r="S28" s="519" t="s">
        <v>343</v>
      </c>
      <c r="T28" s="542"/>
      <c r="U28" s="541"/>
      <c r="V28" s="442" t="b">
        <f t="shared" si="0"/>
        <v>0</v>
      </c>
      <c r="W28" s="441"/>
      <c r="X28" s="510"/>
      <c r="Y28" s="510"/>
      <c r="Z28" s="456"/>
      <c r="AA28" s="510"/>
      <c r="AB28" s="456"/>
      <c r="AC28" s="510"/>
      <c r="AD28" s="456"/>
      <c r="AE28" s="441"/>
      <c r="AF28" s="441"/>
      <c r="AG28" s="441"/>
      <c r="AH28" s="441"/>
      <c r="AI28" s="441"/>
      <c r="AJ28" s="441"/>
      <c r="AK28" s="441"/>
      <c r="AL28" s="441"/>
      <c r="AM28" s="1098"/>
      <c r="AN28" s="1098"/>
      <c r="AO28" s="1098"/>
    </row>
    <row r="29" spans="1:43" ht="30" customHeight="1">
      <c r="A29" s="511">
        <v>10</v>
      </c>
      <c r="B29" s="533"/>
      <c r="C29" s="534"/>
      <c r="D29" s="533"/>
      <c r="E29" s="512" t="s">
        <v>153</v>
      </c>
      <c r="F29" s="513"/>
      <c r="G29" s="514" t="s">
        <v>148</v>
      </c>
      <c r="H29" s="513"/>
      <c r="I29" s="514" t="s">
        <v>342</v>
      </c>
      <c r="J29" s="513"/>
      <c r="K29" s="515" t="s">
        <v>343</v>
      </c>
      <c r="L29" s="516"/>
      <c r="M29" s="517" t="s">
        <v>153</v>
      </c>
      <c r="N29" s="538"/>
      <c r="O29" s="518" t="s">
        <v>148</v>
      </c>
      <c r="P29" s="538"/>
      <c r="Q29" s="518" t="s">
        <v>342</v>
      </c>
      <c r="R29" s="538"/>
      <c r="S29" s="519" t="s">
        <v>343</v>
      </c>
      <c r="T29" s="542"/>
      <c r="U29" s="541"/>
      <c r="V29" s="442" t="b">
        <f t="shared" si="0"/>
        <v>0</v>
      </c>
      <c r="W29" s="441"/>
      <c r="X29" s="510"/>
      <c r="Y29" s="510"/>
      <c r="Z29" s="456"/>
      <c r="AA29" s="510"/>
      <c r="AB29" s="456"/>
      <c r="AC29" s="510"/>
      <c r="AD29" s="456"/>
      <c r="AE29" s="441"/>
      <c r="AF29" s="441"/>
      <c r="AG29" s="441"/>
      <c r="AH29" s="441"/>
      <c r="AI29" s="441"/>
      <c r="AJ29" s="441"/>
      <c r="AK29" s="441"/>
      <c r="AL29" s="441"/>
      <c r="AM29" s="1098"/>
      <c r="AN29" s="1098"/>
      <c r="AO29" s="1098"/>
      <c r="AQ29" s="1098"/>
    </row>
    <row r="30" spans="1:43" ht="30" customHeight="1">
      <c r="A30" s="511">
        <v>11</v>
      </c>
      <c r="B30" s="533"/>
      <c r="C30" s="534"/>
      <c r="D30" s="533"/>
      <c r="E30" s="512" t="s">
        <v>153</v>
      </c>
      <c r="F30" s="513"/>
      <c r="G30" s="514" t="s">
        <v>148</v>
      </c>
      <c r="H30" s="513"/>
      <c r="I30" s="514" t="s">
        <v>342</v>
      </c>
      <c r="J30" s="513"/>
      <c r="K30" s="515" t="s">
        <v>343</v>
      </c>
      <c r="L30" s="516"/>
      <c r="M30" s="517" t="s">
        <v>153</v>
      </c>
      <c r="N30" s="538"/>
      <c r="O30" s="518" t="s">
        <v>148</v>
      </c>
      <c r="P30" s="538"/>
      <c r="Q30" s="518" t="s">
        <v>342</v>
      </c>
      <c r="R30" s="538"/>
      <c r="S30" s="519" t="s">
        <v>343</v>
      </c>
      <c r="T30" s="542"/>
      <c r="U30" s="541"/>
      <c r="V30" s="442" t="b">
        <f t="shared" si="0"/>
        <v>0</v>
      </c>
      <c r="W30" s="441"/>
      <c r="X30" s="510"/>
      <c r="Y30" s="510"/>
      <c r="Z30" s="456"/>
      <c r="AA30" s="510"/>
      <c r="AB30" s="456"/>
      <c r="AC30" s="510"/>
      <c r="AD30" s="456"/>
      <c r="AE30" s="441"/>
      <c r="AF30" s="441"/>
      <c r="AG30" s="441"/>
      <c r="AH30" s="441"/>
      <c r="AI30" s="441"/>
      <c r="AJ30" s="441"/>
      <c r="AK30" s="441"/>
      <c r="AL30" s="441"/>
      <c r="AM30" s="1098"/>
      <c r="AN30" s="1098"/>
      <c r="AO30" s="1098"/>
      <c r="AQ30" s="1098"/>
    </row>
    <row r="31" spans="1:43" ht="30" customHeight="1">
      <c r="A31" s="511">
        <v>12</v>
      </c>
      <c r="B31" s="533"/>
      <c r="C31" s="534"/>
      <c r="D31" s="533"/>
      <c r="E31" s="512" t="s">
        <v>153</v>
      </c>
      <c r="F31" s="513"/>
      <c r="G31" s="514" t="s">
        <v>148</v>
      </c>
      <c r="H31" s="513"/>
      <c r="I31" s="514" t="s">
        <v>342</v>
      </c>
      <c r="J31" s="513"/>
      <c r="K31" s="515" t="s">
        <v>343</v>
      </c>
      <c r="L31" s="516"/>
      <c r="M31" s="517" t="s">
        <v>153</v>
      </c>
      <c r="N31" s="538"/>
      <c r="O31" s="518" t="s">
        <v>148</v>
      </c>
      <c r="P31" s="538"/>
      <c r="Q31" s="518" t="s">
        <v>342</v>
      </c>
      <c r="R31" s="538"/>
      <c r="S31" s="519" t="s">
        <v>343</v>
      </c>
      <c r="T31" s="542"/>
      <c r="U31" s="541"/>
      <c r="V31" s="442" t="b">
        <f t="shared" si="0"/>
        <v>0</v>
      </c>
      <c r="W31" s="441"/>
      <c r="X31" s="510"/>
      <c r="Y31" s="510"/>
      <c r="Z31" s="456"/>
      <c r="AA31" s="510"/>
      <c r="AB31" s="456"/>
      <c r="AC31" s="510"/>
      <c r="AD31" s="456"/>
      <c r="AE31" s="441"/>
      <c r="AF31" s="441"/>
      <c r="AG31" s="441"/>
      <c r="AH31" s="441"/>
      <c r="AI31" s="441"/>
      <c r="AJ31" s="441"/>
      <c r="AK31" s="441"/>
      <c r="AL31" s="441"/>
      <c r="AM31" s="1098"/>
      <c r="AN31" s="1098"/>
      <c r="AO31" s="1098"/>
    </row>
    <row r="32" spans="1:43" ht="30" customHeight="1">
      <c r="A32" s="511">
        <v>13</v>
      </c>
      <c r="B32" s="533"/>
      <c r="C32" s="534"/>
      <c r="D32" s="533"/>
      <c r="E32" s="512" t="s">
        <v>153</v>
      </c>
      <c r="F32" s="513"/>
      <c r="G32" s="514" t="s">
        <v>148</v>
      </c>
      <c r="H32" s="513"/>
      <c r="I32" s="514" t="s">
        <v>342</v>
      </c>
      <c r="J32" s="513"/>
      <c r="K32" s="515" t="s">
        <v>343</v>
      </c>
      <c r="L32" s="516"/>
      <c r="M32" s="517" t="s">
        <v>153</v>
      </c>
      <c r="N32" s="538"/>
      <c r="O32" s="518" t="s">
        <v>148</v>
      </c>
      <c r="P32" s="538"/>
      <c r="Q32" s="518" t="s">
        <v>342</v>
      </c>
      <c r="R32" s="538"/>
      <c r="S32" s="519" t="s">
        <v>343</v>
      </c>
      <c r="T32" s="542"/>
      <c r="U32" s="541"/>
      <c r="V32" s="442" t="b">
        <f t="shared" si="0"/>
        <v>0</v>
      </c>
      <c r="W32" s="441"/>
      <c r="X32" s="510"/>
      <c r="Y32" s="510"/>
      <c r="Z32" s="456"/>
      <c r="AA32" s="510"/>
      <c r="AB32" s="456"/>
      <c r="AC32" s="510"/>
      <c r="AD32" s="456"/>
      <c r="AE32" s="441"/>
      <c r="AF32" s="441"/>
      <c r="AG32" s="441"/>
      <c r="AH32" s="441"/>
      <c r="AI32" s="441"/>
      <c r="AJ32" s="441"/>
      <c r="AK32" s="441"/>
      <c r="AL32" s="441"/>
      <c r="AM32" s="1098"/>
      <c r="AN32" s="1098"/>
      <c r="AO32" s="1098"/>
    </row>
    <row r="33" spans="1:43" ht="30" customHeight="1">
      <c r="A33" s="511">
        <v>14</v>
      </c>
      <c r="B33" s="533"/>
      <c r="C33" s="534"/>
      <c r="D33" s="533"/>
      <c r="E33" s="512" t="s">
        <v>153</v>
      </c>
      <c r="F33" s="513"/>
      <c r="G33" s="514" t="s">
        <v>148</v>
      </c>
      <c r="H33" s="513"/>
      <c r="I33" s="514" t="s">
        <v>342</v>
      </c>
      <c r="J33" s="513"/>
      <c r="K33" s="515" t="s">
        <v>343</v>
      </c>
      <c r="L33" s="516"/>
      <c r="M33" s="517" t="s">
        <v>153</v>
      </c>
      <c r="N33" s="538"/>
      <c r="O33" s="518" t="s">
        <v>148</v>
      </c>
      <c r="P33" s="538"/>
      <c r="Q33" s="518" t="s">
        <v>342</v>
      </c>
      <c r="R33" s="538"/>
      <c r="S33" s="519" t="s">
        <v>343</v>
      </c>
      <c r="T33" s="542"/>
      <c r="U33" s="541"/>
      <c r="V33" s="442" t="b">
        <f>AND(OR(B33="○",C33="○",D33="○"),T33&lt;&gt;"",N33="",P33="",R33="")</f>
        <v>0</v>
      </c>
      <c r="W33" s="441"/>
      <c r="X33" s="510"/>
      <c r="Y33" s="510"/>
      <c r="Z33" s="456"/>
      <c r="AA33" s="510"/>
      <c r="AB33" s="456"/>
      <c r="AC33" s="510"/>
      <c r="AD33" s="456"/>
      <c r="AE33" s="441"/>
      <c r="AF33" s="441"/>
      <c r="AG33" s="441"/>
      <c r="AH33" s="441"/>
      <c r="AI33" s="441"/>
      <c r="AJ33" s="441"/>
      <c r="AK33" s="441"/>
      <c r="AL33" s="441"/>
      <c r="AM33" s="1098"/>
      <c r="AN33" s="1098"/>
      <c r="AO33" s="1098"/>
      <c r="AQ33" s="1098"/>
    </row>
    <row r="34" spans="1:43" ht="30" customHeight="1">
      <c r="A34" s="511">
        <v>15</v>
      </c>
      <c r="B34" s="533"/>
      <c r="C34" s="534"/>
      <c r="D34" s="533"/>
      <c r="E34" s="512" t="s">
        <v>153</v>
      </c>
      <c r="F34" s="513"/>
      <c r="G34" s="514" t="s">
        <v>148</v>
      </c>
      <c r="H34" s="513"/>
      <c r="I34" s="514" t="s">
        <v>342</v>
      </c>
      <c r="J34" s="513"/>
      <c r="K34" s="515" t="s">
        <v>343</v>
      </c>
      <c r="L34" s="516"/>
      <c r="M34" s="517" t="s">
        <v>153</v>
      </c>
      <c r="N34" s="538"/>
      <c r="O34" s="518" t="s">
        <v>148</v>
      </c>
      <c r="P34" s="538"/>
      <c r="Q34" s="518" t="s">
        <v>342</v>
      </c>
      <c r="R34" s="538"/>
      <c r="S34" s="519" t="s">
        <v>343</v>
      </c>
      <c r="T34" s="542"/>
      <c r="U34" s="541"/>
      <c r="V34" s="442" t="b">
        <f t="shared" si="0"/>
        <v>0</v>
      </c>
      <c r="W34" s="441"/>
      <c r="X34" s="510"/>
      <c r="Y34" s="510"/>
      <c r="Z34" s="456"/>
      <c r="AA34" s="510"/>
      <c r="AB34" s="456"/>
      <c r="AC34" s="510"/>
      <c r="AD34" s="456"/>
      <c r="AE34" s="441"/>
      <c r="AF34" s="441"/>
      <c r="AG34" s="441"/>
      <c r="AH34" s="441"/>
      <c r="AI34" s="441"/>
      <c r="AJ34" s="441"/>
      <c r="AK34" s="441"/>
      <c r="AL34" s="441"/>
      <c r="AM34" s="1098"/>
      <c r="AN34" s="1098"/>
      <c r="AO34" s="1098"/>
      <c r="AQ34" s="1098"/>
    </row>
    <row r="35" spans="1:43" ht="30" customHeight="1">
      <c r="A35" s="511">
        <v>16</v>
      </c>
      <c r="B35" s="533"/>
      <c r="C35" s="534"/>
      <c r="D35" s="533"/>
      <c r="E35" s="512" t="s">
        <v>153</v>
      </c>
      <c r="F35" s="513"/>
      <c r="G35" s="514" t="s">
        <v>148</v>
      </c>
      <c r="H35" s="513"/>
      <c r="I35" s="514" t="s">
        <v>342</v>
      </c>
      <c r="J35" s="513"/>
      <c r="K35" s="515" t="s">
        <v>343</v>
      </c>
      <c r="L35" s="516"/>
      <c r="M35" s="517" t="s">
        <v>153</v>
      </c>
      <c r="N35" s="538"/>
      <c r="O35" s="518" t="s">
        <v>148</v>
      </c>
      <c r="P35" s="538"/>
      <c r="Q35" s="518" t="s">
        <v>342</v>
      </c>
      <c r="R35" s="538"/>
      <c r="S35" s="519" t="s">
        <v>343</v>
      </c>
      <c r="T35" s="542"/>
      <c r="U35" s="541"/>
      <c r="V35" s="442" t="b">
        <f t="shared" si="0"/>
        <v>0</v>
      </c>
      <c r="W35" s="441"/>
      <c r="X35" s="510"/>
      <c r="Y35" s="510"/>
      <c r="Z35" s="456"/>
      <c r="AA35" s="510"/>
      <c r="AB35" s="456"/>
      <c r="AC35" s="510"/>
      <c r="AD35" s="456"/>
      <c r="AE35" s="441"/>
      <c r="AF35" s="441"/>
      <c r="AG35" s="441"/>
      <c r="AH35" s="441"/>
      <c r="AI35" s="441"/>
      <c r="AJ35" s="441"/>
      <c r="AK35" s="441"/>
      <c r="AL35" s="441"/>
      <c r="AM35" s="1098"/>
      <c r="AN35" s="1098"/>
      <c r="AO35" s="1098"/>
    </row>
    <row r="36" spans="1:43" ht="30" customHeight="1">
      <c r="A36" s="511">
        <v>17</v>
      </c>
      <c r="B36" s="533"/>
      <c r="C36" s="534"/>
      <c r="D36" s="533"/>
      <c r="E36" s="512" t="s">
        <v>153</v>
      </c>
      <c r="F36" s="513"/>
      <c r="G36" s="514" t="s">
        <v>148</v>
      </c>
      <c r="H36" s="513"/>
      <c r="I36" s="514" t="s">
        <v>342</v>
      </c>
      <c r="J36" s="513"/>
      <c r="K36" s="515" t="s">
        <v>343</v>
      </c>
      <c r="L36" s="516"/>
      <c r="M36" s="517" t="s">
        <v>153</v>
      </c>
      <c r="N36" s="538"/>
      <c r="O36" s="518" t="s">
        <v>148</v>
      </c>
      <c r="P36" s="538"/>
      <c r="Q36" s="518" t="s">
        <v>342</v>
      </c>
      <c r="R36" s="538"/>
      <c r="S36" s="519" t="s">
        <v>343</v>
      </c>
      <c r="T36" s="542"/>
      <c r="U36" s="541"/>
      <c r="V36" s="442" t="b">
        <f t="shared" si="0"/>
        <v>0</v>
      </c>
      <c r="W36" s="441"/>
      <c r="X36" s="510"/>
      <c r="Y36" s="510"/>
      <c r="Z36" s="456"/>
      <c r="AA36" s="510"/>
      <c r="AB36" s="456"/>
      <c r="AC36" s="510"/>
      <c r="AD36" s="456"/>
      <c r="AE36" s="441"/>
      <c r="AF36" s="441"/>
      <c r="AG36" s="441"/>
      <c r="AH36" s="441"/>
      <c r="AI36" s="441"/>
      <c r="AJ36" s="441"/>
      <c r="AK36" s="441"/>
      <c r="AL36" s="441"/>
      <c r="AM36" s="1098"/>
      <c r="AN36" s="1098"/>
      <c r="AO36" s="1098"/>
    </row>
    <row r="37" spans="1:43" ht="30" customHeight="1">
      <c r="A37" s="511">
        <v>18</v>
      </c>
      <c r="B37" s="533"/>
      <c r="C37" s="534"/>
      <c r="D37" s="533"/>
      <c r="E37" s="512" t="s">
        <v>153</v>
      </c>
      <c r="F37" s="513"/>
      <c r="G37" s="514" t="s">
        <v>148</v>
      </c>
      <c r="H37" s="513"/>
      <c r="I37" s="514" t="s">
        <v>342</v>
      </c>
      <c r="J37" s="513"/>
      <c r="K37" s="515" t="s">
        <v>343</v>
      </c>
      <c r="L37" s="516"/>
      <c r="M37" s="517" t="s">
        <v>153</v>
      </c>
      <c r="N37" s="538"/>
      <c r="O37" s="518" t="s">
        <v>148</v>
      </c>
      <c r="P37" s="538"/>
      <c r="Q37" s="518" t="s">
        <v>342</v>
      </c>
      <c r="R37" s="538"/>
      <c r="S37" s="519" t="s">
        <v>343</v>
      </c>
      <c r="T37" s="542"/>
      <c r="U37" s="541"/>
      <c r="V37" s="442" t="b">
        <f t="shared" si="0"/>
        <v>0</v>
      </c>
      <c r="W37" s="441"/>
      <c r="X37" s="510"/>
      <c r="Y37" s="510"/>
      <c r="Z37" s="456"/>
      <c r="AA37" s="510"/>
      <c r="AB37" s="456"/>
      <c r="AC37" s="510"/>
      <c r="AD37" s="456"/>
      <c r="AE37" s="441"/>
      <c r="AF37" s="441"/>
      <c r="AG37" s="441"/>
      <c r="AH37" s="441"/>
      <c r="AI37" s="441"/>
      <c r="AJ37" s="441"/>
      <c r="AK37" s="441"/>
      <c r="AL37" s="441"/>
      <c r="AM37" s="1098"/>
      <c r="AN37" s="1098"/>
      <c r="AO37" s="1098"/>
    </row>
    <row r="38" spans="1:43" ht="30" customHeight="1">
      <c r="A38" s="511">
        <v>19</v>
      </c>
      <c r="B38" s="533"/>
      <c r="C38" s="534"/>
      <c r="D38" s="533"/>
      <c r="E38" s="512" t="s">
        <v>153</v>
      </c>
      <c r="F38" s="513"/>
      <c r="G38" s="514" t="s">
        <v>148</v>
      </c>
      <c r="H38" s="513"/>
      <c r="I38" s="514" t="s">
        <v>342</v>
      </c>
      <c r="J38" s="513"/>
      <c r="K38" s="515" t="s">
        <v>343</v>
      </c>
      <c r="L38" s="516"/>
      <c r="M38" s="517" t="s">
        <v>153</v>
      </c>
      <c r="N38" s="538"/>
      <c r="O38" s="518" t="s">
        <v>148</v>
      </c>
      <c r="P38" s="538"/>
      <c r="Q38" s="518" t="s">
        <v>342</v>
      </c>
      <c r="R38" s="538"/>
      <c r="S38" s="519" t="s">
        <v>343</v>
      </c>
      <c r="T38" s="542"/>
      <c r="U38" s="541"/>
      <c r="V38" s="442" t="b">
        <f t="shared" si="0"/>
        <v>0</v>
      </c>
      <c r="W38" s="441"/>
      <c r="X38" s="510"/>
      <c r="Y38" s="510"/>
      <c r="Z38" s="456"/>
      <c r="AA38" s="510"/>
      <c r="AB38" s="456"/>
      <c r="AC38" s="510"/>
      <c r="AD38" s="456"/>
      <c r="AE38" s="441"/>
      <c r="AF38" s="441"/>
      <c r="AG38" s="441"/>
      <c r="AH38" s="441"/>
      <c r="AI38" s="441"/>
      <c r="AJ38" s="441"/>
      <c r="AK38" s="441"/>
      <c r="AL38" s="441"/>
      <c r="AM38" s="1098"/>
      <c r="AN38" s="1098"/>
      <c r="AO38" s="1098"/>
    </row>
    <row r="39" spans="1:43" ht="30" customHeight="1">
      <c r="A39" s="511">
        <v>20</v>
      </c>
      <c r="B39" s="533"/>
      <c r="C39" s="534"/>
      <c r="D39" s="533"/>
      <c r="E39" s="512" t="s">
        <v>153</v>
      </c>
      <c r="F39" s="513"/>
      <c r="G39" s="514" t="s">
        <v>148</v>
      </c>
      <c r="H39" s="513"/>
      <c r="I39" s="514" t="s">
        <v>342</v>
      </c>
      <c r="J39" s="513"/>
      <c r="K39" s="515" t="s">
        <v>343</v>
      </c>
      <c r="L39" s="516"/>
      <c r="M39" s="517" t="s">
        <v>153</v>
      </c>
      <c r="N39" s="538"/>
      <c r="O39" s="518" t="s">
        <v>148</v>
      </c>
      <c r="P39" s="538"/>
      <c r="Q39" s="518" t="s">
        <v>342</v>
      </c>
      <c r="R39" s="538"/>
      <c r="S39" s="519" t="s">
        <v>343</v>
      </c>
      <c r="T39" s="542"/>
      <c r="U39" s="541"/>
      <c r="V39" s="442" t="b">
        <f t="shared" si="0"/>
        <v>0</v>
      </c>
      <c r="W39" s="441"/>
      <c r="X39" s="510"/>
      <c r="Y39" s="510"/>
      <c r="Z39" s="456"/>
      <c r="AA39" s="510"/>
      <c r="AB39" s="456"/>
      <c r="AC39" s="510"/>
      <c r="AD39" s="456"/>
      <c r="AE39" s="441"/>
      <c r="AF39" s="441"/>
      <c r="AG39" s="441"/>
      <c r="AH39" s="441"/>
      <c r="AI39" s="441"/>
      <c r="AJ39" s="441"/>
      <c r="AK39" s="441"/>
      <c r="AL39" s="441"/>
      <c r="AM39" s="1098"/>
      <c r="AN39" s="1098"/>
      <c r="AO39" s="1098"/>
    </row>
    <row r="40" spans="1:43" ht="30" customHeight="1">
      <c r="A40" s="511">
        <v>21</v>
      </c>
      <c r="B40" s="533"/>
      <c r="C40" s="534"/>
      <c r="D40" s="533"/>
      <c r="E40" s="512" t="s">
        <v>153</v>
      </c>
      <c r="F40" s="513"/>
      <c r="G40" s="514" t="s">
        <v>148</v>
      </c>
      <c r="H40" s="513"/>
      <c r="I40" s="514" t="s">
        <v>342</v>
      </c>
      <c r="J40" s="513"/>
      <c r="K40" s="515" t="s">
        <v>343</v>
      </c>
      <c r="L40" s="516"/>
      <c r="M40" s="517" t="s">
        <v>153</v>
      </c>
      <c r="N40" s="538"/>
      <c r="O40" s="518" t="s">
        <v>148</v>
      </c>
      <c r="P40" s="538"/>
      <c r="Q40" s="518" t="s">
        <v>342</v>
      </c>
      <c r="R40" s="538"/>
      <c r="S40" s="519" t="s">
        <v>343</v>
      </c>
      <c r="T40" s="542"/>
      <c r="U40" s="541"/>
      <c r="V40" s="442" t="b">
        <f t="shared" si="0"/>
        <v>0</v>
      </c>
      <c r="W40" s="441"/>
      <c r="X40" s="510"/>
      <c r="Y40" s="510"/>
      <c r="Z40" s="456"/>
      <c r="AA40" s="510"/>
      <c r="AB40" s="456"/>
      <c r="AC40" s="510"/>
      <c r="AD40" s="456"/>
      <c r="AE40" s="441"/>
      <c r="AF40" s="441"/>
      <c r="AG40" s="441"/>
      <c r="AH40" s="441"/>
      <c r="AI40" s="441"/>
      <c r="AJ40" s="441"/>
      <c r="AK40" s="441"/>
      <c r="AL40" s="441"/>
      <c r="AM40" s="1098"/>
      <c r="AN40" s="1098"/>
      <c r="AO40" s="1098"/>
    </row>
    <row r="41" spans="1:43" ht="30" customHeight="1">
      <c r="A41" s="511">
        <v>22</v>
      </c>
      <c r="B41" s="533"/>
      <c r="C41" s="534"/>
      <c r="D41" s="533"/>
      <c r="E41" s="512" t="s">
        <v>153</v>
      </c>
      <c r="F41" s="513"/>
      <c r="G41" s="514" t="s">
        <v>148</v>
      </c>
      <c r="H41" s="513"/>
      <c r="I41" s="514" t="s">
        <v>342</v>
      </c>
      <c r="J41" s="513"/>
      <c r="K41" s="515" t="s">
        <v>343</v>
      </c>
      <c r="L41" s="516"/>
      <c r="M41" s="517" t="s">
        <v>153</v>
      </c>
      <c r="N41" s="538"/>
      <c r="O41" s="518" t="s">
        <v>148</v>
      </c>
      <c r="P41" s="538"/>
      <c r="Q41" s="518" t="s">
        <v>342</v>
      </c>
      <c r="R41" s="538"/>
      <c r="S41" s="519" t="s">
        <v>343</v>
      </c>
      <c r="T41" s="542"/>
      <c r="U41" s="541"/>
      <c r="V41" s="442" t="b">
        <f t="shared" si="0"/>
        <v>0</v>
      </c>
      <c r="W41" s="441"/>
      <c r="X41" s="510"/>
      <c r="Y41" s="510"/>
      <c r="Z41" s="456"/>
      <c r="AA41" s="510"/>
      <c r="AB41" s="456"/>
      <c r="AC41" s="510"/>
      <c r="AD41" s="456"/>
      <c r="AE41" s="441"/>
      <c r="AF41" s="441"/>
      <c r="AG41" s="441"/>
      <c r="AH41" s="441"/>
      <c r="AI41" s="441"/>
      <c r="AJ41" s="441"/>
      <c r="AK41" s="441"/>
      <c r="AL41" s="441"/>
      <c r="AM41" s="1098"/>
      <c r="AN41" s="1098"/>
      <c r="AO41" s="1098"/>
    </row>
    <row r="42" spans="1:43" ht="30" customHeight="1">
      <c r="A42" s="511">
        <v>23</v>
      </c>
      <c r="B42" s="533"/>
      <c r="C42" s="534"/>
      <c r="D42" s="533"/>
      <c r="E42" s="512" t="s">
        <v>153</v>
      </c>
      <c r="F42" s="513"/>
      <c r="G42" s="514" t="s">
        <v>148</v>
      </c>
      <c r="H42" s="513"/>
      <c r="I42" s="514" t="s">
        <v>342</v>
      </c>
      <c r="J42" s="513"/>
      <c r="K42" s="515" t="s">
        <v>343</v>
      </c>
      <c r="L42" s="516"/>
      <c r="M42" s="517" t="s">
        <v>153</v>
      </c>
      <c r="N42" s="538"/>
      <c r="O42" s="518" t="s">
        <v>148</v>
      </c>
      <c r="P42" s="538"/>
      <c r="Q42" s="518" t="s">
        <v>342</v>
      </c>
      <c r="R42" s="538"/>
      <c r="S42" s="519" t="s">
        <v>343</v>
      </c>
      <c r="T42" s="542"/>
      <c r="U42" s="541"/>
      <c r="V42" s="442" t="b">
        <f t="shared" si="0"/>
        <v>0</v>
      </c>
      <c r="W42" s="441"/>
      <c r="X42" s="510"/>
      <c r="Y42" s="510"/>
      <c r="Z42" s="456"/>
      <c r="AA42" s="510"/>
      <c r="AB42" s="456"/>
      <c r="AC42" s="510"/>
      <c r="AD42" s="456"/>
      <c r="AE42" s="441"/>
      <c r="AF42" s="441"/>
      <c r="AG42" s="441"/>
      <c r="AH42" s="441"/>
      <c r="AI42" s="441"/>
      <c r="AJ42" s="441"/>
      <c r="AK42" s="441"/>
      <c r="AL42" s="441"/>
      <c r="AM42" s="1098"/>
      <c r="AN42" s="1098"/>
      <c r="AO42" s="1098"/>
    </row>
    <row r="43" spans="1:43" ht="30" customHeight="1">
      <c r="A43" s="511">
        <v>24</v>
      </c>
      <c r="B43" s="533"/>
      <c r="C43" s="534"/>
      <c r="D43" s="533"/>
      <c r="E43" s="512" t="s">
        <v>153</v>
      </c>
      <c r="F43" s="513"/>
      <c r="G43" s="514" t="s">
        <v>148</v>
      </c>
      <c r="H43" s="513"/>
      <c r="I43" s="514" t="s">
        <v>342</v>
      </c>
      <c r="J43" s="513"/>
      <c r="K43" s="515" t="s">
        <v>343</v>
      </c>
      <c r="L43" s="516"/>
      <c r="M43" s="517" t="s">
        <v>153</v>
      </c>
      <c r="N43" s="538"/>
      <c r="O43" s="518" t="s">
        <v>148</v>
      </c>
      <c r="P43" s="538"/>
      <c r="Q43" s="518" t="s">
        <v>342</v>
      </c>
      <c r="R43" s="538"/>
      <c r="S43" s="519" t="s">
        <v>343</v>
      </c>
      <c r="T43" s="542"/>
      <c r="U43" s="541"/>
      <c r="V43" s="442" t="b">
        <f t="shared" si="0"/>
        <v>0</v>
      </c>
      <c r="W43" s="441"/>
      <c r="X43" s="510"/>
      <c r="Y43" s="510"/>
      <c r="Z43" s="456"/>
      <c r="AA43" s="510"/>
      <c r="AB43" s="456"/>
      <c r="AC43" s="510"/>
      <c r="AD43" s="456"/>
      <c r="AE43" s="441"/>
      <c r="AF43" s="441"/>
      <c r="AG43" s="441"/>
      <c r="AH43" s="441"/>
      <c r="AI43" s="441"/>
      <c r="AJ43" s="441"/>
      <c r="AK43" s="441"/>
      <c r="AL43" s="441"/>
      <c r="AM43" s="1098"/>
      <c r="AN43" s="1098"/>
      <c r="AO43" s="1098"/>
    </row>
    <row r="44" spans="1:43" ht="30" customHeight="1">
      <c r="A44" s="511">
        <v>25</v>
      </c>
      <c r="B44" s="533"/>
      <c r="C44" s="534"/>
      <c r="D44" s="533"/>
      <c r="E44" s="512" t="s">
        <v>153</v>
      </c>
      <c r="F44" s="513"/>
      <c r="G44" s="514" t="s">
        <v>148</v>
      </c>
      <c r="H44" s="513"/>
      <c r="I44" s="514" t="s">
        <v>342</v>
      </c>
      <c r="J44" s="513"/>
      <c r="K44" s="515" t="s">
        <v>343</v>
      </c>
      <c r="L44" s="516"/>
      <c r="M44" s="517" t="s">
        <v>153</v>
      </c>
      <c r="N44" s="538"/>
      <c r="O44" s="518" t="s">
        <v>148</v>
      </c>
      <c r="P44" s="538"/>
      <c r="Q44" s="518" t="s">
        <v>342</v>
      </c>
      <c r="R44" s="538"/>
      <c r="S44" s="519" t="s">
        <v>343</v>
      </c>
      <c r="T44" s="542"/>
      <c r="U44" s="541"/>
      <c r="V44" s="442" t="b">
        <f t="shared" si="0"/>
        <v>0</v>
      </c>
      <c r="W44" s="441"/>
      <c r="X44" s="510"/>
      <c r="Y44" s="510"/>
      <c r="Z44" s="456"/>
      <c r="AA44" s="510"/>
      <c r="AB44" s="456"/>
      <c r="AC44" s="510"/>
      <c r="AD44" s="456"/>
      <c r="AE44" s="441"/>
      <c r="AF44" s="441"/>
      <c r="AG44" s="441"/>
      <c r="AH44" s="441"/>
      <c r="AI44" s="441"/>
      <c r="AJ44" s="441"/>
      <c r="AK44" s="441"/>
      <c r="AL44" s="441"/>
      <c r="AM44" s="1098"/>
      <c r="AN44" s="1098"/>
      <c r="AO44" s="1098"/>
    </row>
    <row r="45" spans="1:43" ht="30" customHeight="1">
      <c r="A45" s="511">
        <v>26</v>
      </c>
      <c r="B45" s="533"/>
      <c r="C45" s="534"/>
      <c r="D45" s="533"/>
      <c r="E45" s="512" t="s">
        <v>153</v>
      </c>
      <c r="F45" s="513"/>
      <c r="G45" s="514" t="s">
        <v>148</v>
      </c>
      <c r="H45" s="513"/>
      <c r="I45" s="514" t="s">
        <v>342</v>
      </c>
      <c r="J45" s="513"/>
      <c r="K45" s="515" t="s">
        <v>343</v>
      </c>
      <c r="L45" s="516"/>
      <c r="M45" s="517" t="s">
        <v>153</v>
      </c>
      <c r="N45" s="538"/>
      <c r="O45" s="518" t="s">
        <v>148</v>
      </c>
      <c r="P45" s="538"/>
      <c r="Q45" s="518" t="s">
        <v>342</v>
      </c>
      <c r="R45" s="538"/>
      <c r="S45" s="519" t="s">
        <v>343</v>
      </c>
      <c r="T45" s="542"/>
      <c r="U45" s="541"/>
      <c r="V45" s="442" t="b">
        <f t="shared" si="0"/>
        <v>0</v>
      </c>
      <c r="W45" s="441"/>
      <c r="X45" s="510"/>
      <c r="Y45" s="510"/>
      <c r="Z45" s="456"/>
      <c r="AA45" s="510"/>
      <c r="AB45" s="456"/>
      <c r="AC45" s="510"/>
      <c r="AD45" s="456"/>
      <c r="AE45" s="441"/>
      <c r="AF45" s="441"/>
      <c r="AG45" s="441"/>
      <c r="AH45" s="441"/>
      <c r="AI45" s="441"/>
      <c r="AJ45" s="441"/>
      <c r="AK45" s="441"/>
      <c r="AL45" s="441"/>
      <c r="AM45" s="1098"/>
      <c r="AN45" s="1098"/>
      <c r="AO45" s="1098"/>
    </row>
    <row r="46" spans="1:43" ht="30" customHeight="1">
      <c r="A46" s="511">
        <v>27</v>
      </c>
      <c r="B46" s="533"/>
      <c r="C46" s="534"/>
      <c r="D46" s="533"/>
      <c r="E46" s="512" t="s">
        <v>153</v>
      </c>
      <c r="F46" s="513"/>
      <c r="G46" s="514" t="s">
        <v>148</v>
      </c>
      <c r="H46" s="513"/>
      <c r="I46" s="514" t="s">
        <v>342</v>
      </c>
      <c r="J46" s="513"/>
      <c r="K46" s="515" t="s">
        <v>343</v>
      </c>
      <c r="L46" s="516"/>
      <c r="M46" s="517" t="s">
        <v>153</v>
      </c>
      <c r="N46" s="538"/>
      <c r="O46" s="518" t="s">
        <v>148</v>
      </c>
      <c r="P46" s="538"/>
      <c r="Q46" s="518" t="s">
        <v>342</v>
      </c>
      <c r="R46" s="538"/>
      <c r="S46" s="519" t="s">
        <v>343</v>
      </c>
      <c r="T46" s="542"/>
      <c r="U46" s="541"/>
      <c r="V46" s="442" t="b">
        <f t="shared" si="0"/>
        <v>0</v>
      </c>
      <c r="W46" s="441"/>
      <c r="X46" s="510"/>
      <c r="Y46" s="510"/>
      <c r="Z46" s="456"/>
      <c r="AA46" s="510"/>
      <c r="AB46" s="456"/>
      <c r="AC46" s="510"/>
      <c r="AD46" s="456"/>
      <c r="AE46" s="441"/>
      <c r="AF46" s="441"/>
      <c r="AG46" s="441"/>
      <c r="AH46" s="441"/>
      <c r="AI46" s="441"/>
      <c r="AJ46" s="441"/>
      <c r="AK46" s="441"/>
      <c r="AL46" s="441"/>
      <c r="AM46" s="1098"/>
      <c r="AN46" s="1098"/>
      <c r="AO46" s="1098"/>
    </row>
    <row r="47" spans="1:43" ht="30" customHeight="1">
      <c r="A47" s="511">
        <v>28</v>
      </c>
      <c r="B47" s="533"/>
      <c r="C47" s="534"/>
      <c r="D47" s="533"/>
      <c r="E47" s="512" t="s">
        <v>153</v>
      </c>
      <c r="F47" s="513"/>
      <c r="G47" s="514" t="s">
        <v>148</v>
      </c>
      <c r="H47" s="513"/>
      <c r="I47" s="514" t="s">
        <v>342</v>
      </c>
      <c r="J47" s="513"/>
      <c r="K47" s="515" t="s">
        <v>343</v>
      </c>
      <c r="L47" s="516"/>
      <c r="M47" s="517" t="s">
        <v>153</v>
      </c>
      <c r="N47" s="538"/>
      <c r="O47" s="518" t="s">
        <v>148</v>
      </c>
      <c r="P47" s="538"/>
      <c r="Q47" s="518" t="s">
        <v>342</v>
      </c>
      <c r="R47" s="538"/>
      <c r="S47" s="519" t="s">
        <v>343</v>
      </c>
      <c r="T47" s="542"/>
      <c r="U47" s="541"/>
      <c r="V47" s="442" t="b">
        <f t="shared" si="0"/>
        <v>0</v>
      </c>
      <c r="W47" s="441"/>
      <c r="X47" s="510"/>
      <c r="Y47" s="510"/>
      <c r="Z47" s="456"/>
      <c r="AA47" s="510"/>
      <c r="AB47" s="456"/>
      <c r="AC47" s="510"/>
      <c r="AD47" s="456"/>
      <c r="AE47" s="441"/>
      <c r="AF47" s="441"/>
      <c r="AG47" s="441"/>
      <c r="AH47" s="441"/>
      <c r="AI47" s="441"/>
      <c r="AJ47" s="441"/>
      <c r="AK47" s="441"/>
      <c r="AL47" s="441"/>
      <c r="AM47" s="1098"/>
      <c r="AN47" s="1098"/>
      <c r="AO47" s="1098"/>
    </row>
    <row r="48" spans="1:43" ht="30" customHeight="1">
      <c r="A48" s="511">
        <v>29</v>
      </c>
      <c r="B48" s="533"/>
      <c r="C48" s="534"/>
      <c r="D48" s="533"/>
      <c r="E48" s="512" t="s">
        <v>153</v>
      </c>
      <c r="F48" s="513"/>
      <c r="G48" s="514" t="s">
        <v>148</v>
      </c>
      <c r="H48" s="513"/>
      <c r="I48" s="514" t="s">
        <v>342</v>
      </c>
      <c r="J48" s="513"/>
      <c r="K48" s="515" t="s">
        <v>343</v>
      </c>
      <c r="L48" s="516"/>
      <c r="M48" s="517" t="s">
        <v>153</v>
      </c>
      <c r="N48" s="538"/>
      <c r="O48" s="518" t="s">
        <v>148</v>
      </c>
      <c r="P48" s="538"/>
      <c r="Q48" s="518" t="s">
        <v>342</v>
      </c>
      <c r="R48" s="538"/>
      <c r="S48" s="519" t="s">
        <v>343</v>
      </c>
      <c r="T48" s="542"/>
      <c r="U48" s="541"/>
      <c r="V48" s="442" t="b">
        <f t="shared" si="0"/>
        <v>0</v>
      </c>
      <c r="W48" s="441"/>
      <c r="X48" s="510"/>
      <c r="Y48" s="510"/>
      <c r="Z48" s="456"/>
      <c r="AA48" s="510"/>
      <c r="AB48" s="456"/>
      <c r="AC48" s="510"/>
      <c r="AD48" s="456"/>
      <c r="AE48" s="441"/>
      <c r="AF48" s="441"/>
      <c r="AG48" s="441"/>
      <c r="AH48" s="441"/>
      <c r="AI48" s="441"/>
      <c r="AJ48" s="441"/>
      <c r="AK48" s="441"/>
      <c r="AL48" s="441"/>
      <c r="AM48" s="1098"/>
      <c r="AN48" s="1098"/>
      <c r="AO48" s="1098"/>
    </row>
    <row r="49" spans="1:41" ht="30" customHeight="1">
      <c r="A49" s="511">
        <v>30</v>
      </c>
      <c r="B49" s="533"/>
      <c r="C49" s="534"/>
      <c r="D49" s="533"/>
      <c r="E49" s="512" t="s">
        <v>153</v>
      </c>
      <c r="F49" s="513"/>
      <c r="G49" s="514" t="s">
        <v>148</v>
      </c>
      <c r="H49" s="513"/>
      <c r="I49" s="514" t="s">
        <v>342</v>
      </c>
      <c r="J49" s="513"/>
      <c r="K49" s="515" t="s">
        <v>343</v>
      </c>
      <c r="L49" s="516"/>
      <c r="M49" s="517" t="s">
        <v>153</v>
      </c>
      <c r="N49" s="538"/>
      <c r="O49" s="518" t="s">
        <v>148</v>
      </c>
      <c r="P49" s="538"/>
      <c r="Q49" s="518" t="s">
        <v>342</v>
      </c>
      <c r="R49" s="538"/>
      <c r="S49" s="519" t="s">
        <v>343</v>
      </c>
      <c r="T49" s="542"/>
      <c r="U49" s="541"/>
      <c r="V49" s="442" t="b">
        <f t="shared" si="0"/>
        <v>0</v>
      </c>
      <c r="W49" s="441"/>
      <c r="X49" s="510"/>
      <c r="Y49" s="510"/>
      <c r="Z49" s="456"/>
      <c r="AA49" s="510"/>
      <c r="AB49" s="456"/>
      <c r="AC49" s="510"/>
      <c r="AD49" s="456"/>
      <c r="AE49" s="441"/>
      <c r="AF49" s="441"/>
      <c r="AG49" s="441"/>
      <c r="AH49" s="441"/>
      <c r="AI49" s="441"/>
      <c r="AJ49" s="441"/>
      <c r="AK49" s="441"/>
      <c r="AL49" s="441"/>
      <c r="AM49" s="1098"/>
      <c r="AN49" s="1098"/>
      <c r="AO49" s="1098"/>
    </row>
    <row r="50" spans="1:41" ht="30" customHeight="1">
      <c r="A50" s="511">
        <v>31</v>
      </c>
      <c r="B50" s="533"/>
      <c r="C50" s="534"/>
      <c r="D50" s="533"/>
      <c r="E50" s="512" t="s">
        <v>153</v>
      </c>
      <c r="F50" s="513"/>
      <c r="G50" s="514" t="s">
        <v>148</v>
      </c>
      <c r="H50" s="513"/>
      <c r="I50" s="514" t="s">
        <v>342</v>
      </c>
      <c r="J50" s="513"/>
      <c r="K50" s="515" t="s">
        <v>343</v>
      </c>
      <c r="L50" s="516"/>
      <c r="M50" s="517" t="s">
        <v>153</v>
      </c>
      <c r="N50" s="538"/>
      <c r="O50" s="518" t="s">
        <v>148</v>
      </c>
      <c r="P50" s="538"/>
      <c r="Q50" s="518" t="s">
        <v>342</v>
      </c>
      <c r="R50" s="538"/>
      <c r="S50" s="519" t="s">
        <v>343</v>
      </c>
      <c r="T50" s="542"/>
      <c r="U50" s="541"/>
      <c r="V50" s="442" t="b">
        <f t="shared" si="0"/>
        <v>0</v>
      </c>
      <c r="W50" s="441"/>
      <c r="X50" s="510"/>
      <c r="Y50" s="510"/>
      <c r="Z50" s="456"/>
      <c r="AA50" s="510"/>
      <c r="AB50" s="456"/>
      <c r="AC50" s="510"/>
      <c r="AD50" s="456"/>
      <c r="AE50" s="441"/>
      <c r="AF50" s="441"/>
      <c r="AG50" s="441"/>
      <c r="AH50" s="441"/>
      <c r="AI50" s="441"/>
      <c r="AJ50" s="441"/>
      <c r="AK50" s="441"/>
      <c r="AL50" s="441"/>
      <c r="AM50" s="1098"/>
      <c r="AN50" s="1098"/>
      <c r="AO50" s="1098"/>
    </row>
    <row r="51" spans="1:41" ht="30" customHeight="1">
      <c r="A51" s="511">
        <v>32</v>
      </c>
      <c r="B51" s="533"/>
      <c r="C51" s="534"/>
      <c r="D51" s="533"/>
      <c r="E51" s="512" t="s">
        <v>153</v>
      </c>
      <c r="F51" s="513"/>
      <c r="G51" s="514" t="s">
        <v>148</v>
      </c>
      <c r="H51" s="513"/>
      <c r="I51" s="514" t="s">
        <v>342</v>
      </c>
      <c r="J51" s="513"/>
      <c r="K51" s="515" t="s">
        <v>343</v>
      </c>
      <c r="L51" s="516"/>
      <c r="M51" s="517" t="s">
        <v>153</v>
      </c>
      <c r="N51" s="538"/>
      <c r="O51" s="518" t="s">
        <v>148</v>
      </c>
      <c r="P51" s="538"/>
      <c r="Q51" s="518" t="s">
        <v>342</v>
      </c>
      <c r="R51" s="538"/>
      <c r="S51" s="519" t="s">
        <v>343</v>
      </c>
      <c r="T51" s="542"/>
      <c r="U51" s="541"/>
      <c r="V51" s="442" t="b">
        <f t="shared" si="0"/>
        <v>0</v>
      </c>
      <c r="W51" s="441"/>
      <c r="X51" s="510"/>
      <c r="Y51" s="510"/>
      <c r="Z51" s="456"/>
      <c r="AA51" s="510"/>
      <c r="AB51" s="456"/>
      <c r="AC51" s="510"/>
      <c r="AD51" s="456"/>
      <c r="AE51" s="441"/>
      <c r="AF51" s="441"/>
      <c r="AG51" s="441"/>
      <c r="AH51" s="441"/>
      <c r="AI51" s="441"/>
      <c r="AJ51" s="441"/>
      <c r="AK51" s="441"/>
      <c r="AL51" s="441"/>
      <c r="AM51" s="1098"/>
      <c r="AN51" s="1098"/>
      <c r="AO51" s="1098"/>
    </row>
    <row r="52" spans="1:41" ht="30" customHeight="1">
      <c r="A52" s="511">
        <v>33</v>
      </c>
      <c r="B52" s="533"/>
      <c r="C52" s="534"/>
      <c r="D52" s="533"/>
      <c r="E52" s="512" t="s">
        <v>153</v>
      </c>
      <c r="F52" s="513"/>
      <c r="G52" s="514" t="s">
        <v>148</v>
      </c>
      <c r="H52" s="513"/>
      <c r="I52" s="514" t="s">
        <v>342</v>
      </c>
      <c r="J52" s="513"/>
      <c r="K52" s="515" t="s">
        <v>343</v>
      </c>
      <c r="L52" s="516"/>
      <c r="M52" s="517" t="s">
        <v>153</v>
      </c>
      <c r="N52" s="538"/>
      <c r="O52" s="518" t="s">
        <v>148</v>
      </c>
      <c r="P52" s="538"/>
      <c r="Q52" s="518" t="s">
        <v>342</v>
      </c>
      <c r="R52" s="538"/>
      <c r="S52" s="519" t="s">
        <v>343</v>
      </c>
      <c r="T52" s="542"/>
      <c r="U52" s="541"/>
      <c r="V52" s="442" t="b">
        <f t="shared" si="0"/>
        <v>0</v>
      </c>
      <c r="W52" s="441"/>
      <c r="X52" s="510"/>
      <c r="Y52" s="510"/>
      <c r="Z52" s="456"/>
      <c r="AA52" s="510"/>
      <c r="AB52" s="456"/>
      <c r="AC52" s="510"/>
      <c r="AD52" s="456"/>
      <c r="AE52" s="441"/>
      <c r="AF52" s="441"/>
      <c r="AG52" s="441"/>
      <c r="AH52" s="441"/>
      <c r="AI52" s="441"/>
      <c r="AJ52" s="441"/>
      <c r="AK52" s="441"/>
      <c r="AL52" s="441"/>
      <c r="AM52" s="1098"/>
      <c r="AN52" s="1098"/>
      <c r="AO52" s="1098"/>
    </row>
    <row r="53" spans="1:41" ht="30" customHeight="1">
      <c r="A53" s="511">
        <v>34</v>
      </c>
      <c r="B53" s="533"/>
      <c r="C53" s="534"/>
      <c r="D53" s="533"/>
      <c r="E53" s="512" t="s">
        <v>153</v>
      </c>
      <c r="F53" s="513"/>
      <c r="G53" s="514" t="s">
        <v>148</v>
      </c>
      <c r="H53" s="513"/>
      <c r="I53" s="514" t="s">
        <v>342</v>
      </c>
      <c r="J53" s="513"/>
      <c r="K53" s="515" t="s">
        <v>343</v>
      </c>
      <c r="L53" s="516"/>
      <c r="M53" s="517" t="s">
        <v>153</v>
      </c>
      <c r="N53" s="538"/>
      <c r="O53" s="518" t="s">
        <v>148</v>
      </c>
      <c r="P53" s="538"/>
      <c r="Q53" s="518" t="s">
        <v>342</v>
      </c>
      <c r="R53" s="538"/>
      <c r="S53" s="519" t="s">
        <v>343</v>
      </c>
      <c r="T53" s="542"/>
      <c r="U53" s="541"/>
      <c r="V53" s="442" t="b">
        <f t="shared" si="0"/>
        <v>0</v>
      </c>
      <c r="W53" s="441"/>
      <c r="X53" s="510"/>
      <c r="Y53" s="510"/>
      <c r="Z53" s="456"/>
      <c r="AA53" s="510"/>
      <c r="AB53" s="456"/>
      <c r="AC53" s="510"/>
      <c r="AD53" s="456"/>
      <c r="AE53" s="441"/>
      <c r="AF53" s="441"/>
      <c r="AG53" s="441"/>
      <c r="AH53" s="441"/>
      <c r="AI53" s="441"/>
      <c r="AJ53" s="441"/>
      <c r="AK53" s="441"/>
      <c r="AL53" s="441"/>
      <c r="AM53" s="1098"/>
      <c r="AN53" s="1098"/>
      <c r="AO53" s="1098"/>
    </row>
    <row r="54" spans="1:41" ht="30" customHeight="1">
      <c r="A54" s="511">
        <v>35</v>
      </c>
      <c r="B54" s="533"/>
      <c r="C54" s="534"/>
      <c r="D54" s="533"/>
      <c r="E54" s="512" t="s">
        <v>153</v>
      </c>
      <c r="F54" s="513"/>
      <c r="G54" s="514" t="s">
        <v>148</v>
      </c>
      <c r="H54" s="513"/>
      <c r="I54" s="514" t="s">
        <v>342</v>
      </c>
      <c r="J54" s="513"/>
      <c r="K54" s="515" t="s">
        <v>343</v>
      </c>
      <c r="L54" s="516"/>
      <c r="M54" s="517" t="s">
        <v>153</v>
      </c>
      <c r="N54" s="538"/>
      <c r="O54" s="518" t="s">
        <v>148</v>
      </c>
      <c r="P54" s="538"/>
      <c r="Q54" s="518" t="s">
        <v>342</v>
      </c>
      <c r="R54" s="538"/>
      <c r="S54" s="519" t="s">
        <v>343</v>
      </c>
      <c r="T54" s="542"/>
      <c r="U54" s="541"/>
      <c r="V54" s="442" t="b">
        <f t="shared" si="0"/>
        <v>0</v>
      </c>
      <c r="W54" s="441"/>
      <c r="X54" s="510"/>
      <c r="Y54" s="510"/>
      <c r="Z54" s="456"/>
      <c r="AA54" s="510"/>
      <c r="AB54" s="456"/>
      <c r="AC54" s="510"/>
      <c r="AD54" s="456"/>
      <c r="AE54" s="441"/>
      <c r="AF54" s="441"/>
      <c r="AG54" s="441"/>
      <c r="AH54" s="441"/>
      <c r="AI54" s="441"/>
      <c r="AJ54" s="441"/>
      <c r="AK54" s="441"/>
      <c r="AL54" s="441"/>
      <c r="AM54" s="1098"/>
      <c r="AN54" s="1098"/>
      <c r="AO54" s="1098"/>
    </row>
    <row r="55" spans="1:41" ht="30" customHeight="1">
      <c r="A55" s="511">
        <v>36</v>
      </c>
      <c r="B55" s="533"/>
      <c r="C55" s="534"/>
      <c r="D55" s="533"/>
      <c r="E55" s="512" t="s">
        <v>153</v>
      </c>
      <c r="F55" s="513"/>
      <c r="G55" s="514" t="s">
        <v>148</v>
      </c>
      <c r="H55" s="513"/>
      <c r="I55" s="514" t="s">
        <v>342</v>
      </c>
      <c r="J55" s="513"/>
      <c r="K55" s="515" t="s">
        <v>343</v>
      </c>
      <c r="L55" s="516"/>
      <c r="M55" s="517" t="s">
        <v>153</v>
      </c>
      <c r="N55" s="538"/>
      <c r="O55" s="518" t="s">
        <v>148</v>
      </c>
      <c r="P55" s="538"/>
      <c r="Q55" s="518" t="s">
        <v>342</v>
      </c>
      <c r="R55" s="538"/>
      <c r="S55" s="519" t="s">
        <v>343</v>
      </c>
      <c r="T55" s="542"/>
      <c r="U55" s="541"/>
      <c r="V55" s="442" t="b">
        <f t="shared" si="0"/>
        <v>0</v>
      </c>
      <c r="W55" s="441"/>
      <c r="X55" s="510"/>
      <c r="Y55" s="510"/>
      <c r="Z55" s="456"/>
      <c r="AA55" s="510"/>
      <c r="AB55" s="456"/>
      <c r="AC55" s="510"/>
      <c r="AD55" s="456"/>
      <c r="AE55" s="441"/>
      <c r="AF55" s="441"/>
      <c r="AG55" s="441"/>
      <c r="AH55" s="441"/>
      <c r="AI55" s="441"/>
      <c r="AJ55" s="441"/>
      <c r="AK55" s="441"/>
      <c r="AL55" s="441"/>
      <c r="AM55" s="1098"/>
      <c r="AN55" s="1098"/>
      <c r="AO55" s="1098"/>
    </row>
    <row r="56" spans="1:41" ht="30" customHeight="1">
      <c r="A56" s="511">
        <v>37</v>
      </c>
      <c r="B56" s="533"/>
      <c r="C56" s="534"/>
      <c r="D56" s="533"/>
      <c r="E56" s="512" t="s">
        <v>153</v>
      </c>
      <c r="F56" s="513"/>
      <c r="G56" s="514" t="s">
        <v>148</v>
      </c>
      <c r="H56" s="513"/>
      <c r="I56" s="514" t="s">
        <v>342</v>
      </c>
      <c r="J56" s="513"/>
      <c r="K56" s="515" t="s">
        <v>343</v>
      </c>
      <c r="L56" s="516"/>
      <c r="M56" s="517" t="s">
        <v>153</v>
      </c>
      <c r="N56" s="538"/>
      <c r="O56" s="518" t="s">
        <v>148</v>
      </c>
      <c r="P56" s="538"/>
      <c r="Q56" s="518" t="s">
        <v>342</v>
      </c>
      <c r="R56" s="538"/>
      <c r="S56" s="519" t="s">
        <v>343</v>
      </c>
      <c r="T56" s="542"/>
      <c r="U56" s="541"/>
      <c r="V56" s="442" t="b">
        <f t="shared" si="0"/>
        <v>0</v>
      </c>
      <c r="W56" s="441"/>
      <c r="X56" s="510"/>
      <c r="Y56" s="510"/>
      <c r="Z56" s="456"/>
      <c r="AA56" s="510"/>
      <c r="AB56" s="456"/>
      <c r="AC56" s="510"/>
      <c r="AD56" s="456"/>
      <c r="AE56" s="441"/>
      <c r="AF56" s="441"/>
      <c r="AG56" s="441"/>
      <c r="AH56" s="441"/>
      <c r="AI56" s="441"/>
      <c r="AJ56" s="441"/>
      <c r="AK56" s="441"/>
      <c r="AL56" s="441"/>
      <c r="AM56" s="1098"/>
      <c r="AN56" s="1098"/>
      <c r="AO56" s="1098"/>
    </row>
    <row r="57" spans="1:41" ht="30" customHeight="1">
      <c r="A57" s="511">
        <v>38</v>
      </c>
      <c r="B57" s="533"/>
      <c r="C57" s="534"/>
      <c r="D57" s="533"/>
      <c r="E57" s="512" t="s">
        <v>153</v>
      </c>
      <c r="F57" s="513"/>
      <c r="G57" s="514" t="s">
        <v>148</v>
      </c>
      <c r="H57" s="513"/>
      <c r="I57" s="514" t="s">
        <v>342</v>
      </c>
      <c r="J57" s="513"/>
      <c r="K57" s="515" t="s">
        <v>343</v>
      </c>
      <c r="L57" s="516"/>
      <c r="M57" s="517" t="s">
        <v>153</v>
      </c>
      <c r="N57" s="538"/>
      <c r="O57" s="518" t="s">
        <v>148</v>
      </c>
      <c r="P57" s="538"/>
      <c r="Q57" s="518" t="s">
        <v>342</v>
      </c>
      <c r="R57" s="538"/>
      <c r="S57" s="519" t="s">
        <v>343</v>
      </c>
      <c r="T57" s="542"/>
      <c r="U57" s="541"/>
      <c r="V57" s="442" t="b">
        <f t="shared" si="0"/>
        <v>0</v>
      </c>
      <c r="W57" s="441"/>
      <c r="X57" s="510"/>
      <c r="Y57" s="510"/>
      <c r="Z57" s="456"/>
      <c r="AA57" s="510"/>
      <c r="AB57" s="456"/>
      <c r="AC57" s="510"/>
      <c r="AD57" s="456"/>
      <c r="AE57" s="441"/>
      <c r="AF57" s="441"/>
      <c r="AG57" s="441"/>
      <c r="AH57" s="441"/>
      <c r="AI57" s="441"/>
      <c r="AJ57" s="441"/>
      <c r="AK57" s="441"/>
      <c r="AL57" s="441"/>
      <c r="AM57" s="1098"/>
      <c r="AN57" s="1098"/>
      <c r="AO57" s="1098"/>
    </row>
    <row r="58" spans="1:41" ht="30" customHeight="1">
      <c r="A58" s="511">
        <v>39</v>
      </c>
      <c r="B58" s="533"/>
      <c r="C58" s="534"/>
      <c r="D58" s="533"/>
      <c r="E58" s="512" t="s">
        <v>153</v>
      </c>
      <c r="F58" s="513"/>
      <c r="G58" s="514" t="s">
        <v>148</v>
      </c>
      <c r="H58" s="513"/>
      <c r="I58" s="514" t="s">
        <v>342</v>
      </c>
      <c r="J58" s="513"/>
      <c r="K58" s="515" t="s">
        <v>343</v>
      </c>
      <c r="L58" s="516"/>
      <c r="M58" s="517" t="s">
        <v>153</v>
      </c>
      <c r="N58" s="538"/>
      <c r="O58" s="518" t="s">
        <v>148</v>
      </c>
      <c r="P58" s="538"/>
      <c r="Q58" s="518" t="s">
        <v>342</v>
      </c>
      <c r="R58" s="538"/>
      <c r="S58" s="519" t="s">
        <v>343</v>
      </c>
      <c r="T58" s="542"/>
      <c r="U58" s="541"/>
      <c r="V58" s="442" t="b">
        <f t="shared" si="0"/>
        <v>0</v>
      </c>
      <c r="W58" s="441"/>
      <c r="X58" s="510"/>
      <c r="Y58" s="510"/>
      <c r="Z58" s="456"/>
      <c r="AA58" s="510"/>
      <c r="AB58" s="456"/>
      <c r="AC58" s="510"/>
      <c r="AD58" s="456"/>
      <c r="AE58" s="441"/>
      <c r="AF58" s="441"/>
      <c r="AG58" s="441"/>
      <c r="AH58" s="441"/>
      <c r="AI58" s="441"/>
      <c r="AJ58" s="441"/>
      <c r="AK58" s="441"/>
      <c r="AL58" s="441"/>
      <c r="AM58" s="1098"/>
      <c r="AN58" s="1098"/>
      <c r="AO58" s="1098"/>
    </row>
    <row r="59" spans="1:41" ht="30" customHeight="1">
      <c r="A59" s="511">
        <v>40</v>
      </c>
      <c r="B59" s="533"/>
      <c r="C59" s="534"/>
      <c r="D59" s="533"/>
      <c r="E59" s="512" t="s">
        <v>153</v>
      </c>
      <c r="F59" s="513"/>
      <c r="G59" s="514" t="s">
        <v>148</v>
      </c>
      <c r="H59" s="513"/>
      <c r="I59" s="514" t="s">
        <v>342</v>
      </c>
      <c r="J59" s="513"/>
      <c r="K59" s="515" t="s">
        <v>343</v>
      </c>
      <c r="L59" s="516"/>
      <c r="M59" s="517" t="s">
        <v>153</v>
      </c>
      <c r="N59" s="538"/>
      <c r="O59" s="518" t="s">
        <v>148</v>
      </c>
      <c r="P59" s="538"/>
      <c r="Q59" s="518" t="s">
        <v>342</v>
      </c>
      <c r="R59" s="538"/>
      <c r="S59" s="519" t="s">
        <v>343</v>
      </c>
      <c r="T59" s="542"/>
      <c r="U59" s="541"/>
      <c r="V59" s="442" t="b">
        <f t="shared" si="0"/>
        <v>0</v>
      </c>
      <c r="W59" s="441"/>
      <c r="X59" s="510"/>
      <c r="Y59" s="510"/>
      <c r="Z59" s="456"/>
      <c r="AA59" s="510"/>
      <c r="AB59" s="456"/>
      <c r="AC59" s="510"/>
      <c r="AD59" s="456"/>
      <c r="AE59" s="441"/>
      <c r="AF59" s="441"/>
      <c r="AG59" s="441"/>
      <c r="AH59" s="441"/>
      <c r="AI59" s="441"/>
      <c r="AJ59" s="441"/>
      <c r="AK59" s="441"/>
      <c r="AL59" s="441"/>
      <c r="AM59" s="1098"/>
      <c r="AN59" s="1098"/>
      <c r="AO59" s="1098"/>
    </row>
    <row r="60" spans="1:41" ht="30" customHeight="1">
      <c r="A60" s="511">
        <v>41</v>
      </c>
      <c r="B60" s="533"/>
      <c r="C60" s="534"/>
      <c r="D60" s="533"/>
      <c r="E60" s="512" t="s">
        <v>153</v>
      </c>
      <c r="F60" s="513"/>
      <c r="G60" s="514" t="s">
        <v>148</v>
      </c>
      <c r="H60" s="513"/>
      <c r="I60" s="514" t="s">
        <v>342</v>
      </c>
      <c r="J60" s="513"/>
      <c r="K60" s="515" t="s">
        <v>343</v>
      </c>
      <c r="L60" s="516"/>
      <c r="M60" s="517" t="s">
        <v>153</v>
      </c>
      <c r="N60" s="538"/>
      <c r="O60" s="518" t="s">
        <v>148</v>
      </c>
      <c r="P60" s="538"/>
      <c r="Q60" s="518" t="s">
        <v>342</v>
      </c>
      <c r="R60" s="538"/>
      <c r="S60" s="519" t="s">
        <v>343</v>
      </c>
      <c r="T60" s="542"/>
      <c r="U60" s="541"/>
      <c r="V60" s="442" t="b">
        <f t="shared" si="0"/>
        <v>0</v>
      </c>
      <c r="W60" s="441"/>
      <c r="X60" s="510"/>
      <c r="Y60" s="510"/>
      <c r="Z60" s="456"/>
      <c r="AA60" s="510"/>
      <c r="AB60" s="456"/>
      <c r="AC60" s="510"/>
      <c r="AD60" s="456"/>
      <c r="AE60" s="441"/>
      <c r="AF60" s="441"/>
      <c r="AG60" s="441"/>
      <c r="AH60" s="441"/>
      <c r="AI60" s="441"/>
      <c r="AJ60" s="441"/>
      <c r="AK60" s="441"/>
      <c r="AL60" s="441"/>
      <c r="AM60" s="1098"/>
      <c r="AN60" s="1098"/>
      <c r="AO60" s="1098"/>
    </row>
    <row r="61" spans="1:41" ht="30" customHeight="1">
      <c r="A61" s="511">
        <v>42</v>
      </c>
      <c r="B61" s="533"/>
      <c r="C61" s="534"/>
      <c r="D61" s="533"/>
      <c r="E61" s="512" t="s">
        <v>153</v>
      </c>
      <c r="F61" s="513"/>
      <c r="G61" s="514" t="s">
        <v>148</v>
      </c>
      <c r="H61" s="513"/>
      <c r="I61" s="514" t="s">
        <v>342</v>
      </c>
      <c r="J61" s="513"/>
      <c r="K61" s="515" t="s">
        <v>343</v>
      </c>
      <c r="L61" s="516"/>
      <c r="M61" s="517" t="s">
        <v>153</v>
      </c>
      <c r="N61" s="538"/>
      <c r="O61" s="518" t="s">
        <v>148</v>
      </c>
      <c r="P61" s="538"/>
      <c r="Q61" s="518" t="s">
        <v>342</v>
      </c>
      <c r="R61" s="538"/>
      <c r="S61" s="519" t="s">
        <v>343</v>
      </c>
      <c r="T61" s="542"/>
      <c r="U61" s="541"/>
      <c r="V61" s="442" t="b">
        <f t="shared" si="0"/>
        <v>0</v>
      </c>
      <c r="W61" s="441"/>
      <c r="X61" s="510"/>
      <c r="Y61" s="510"/>
      <c r="Z61" s="456"/>
      <c r="AA61" s="510"/>
      <c r="AB61" s="456"/>
      <c r="AC61" s="510"/>
      <c r="AD61" s="456"/>
      <c r="AE61" s="441"/>
      <c r="AF61" s="441"/>
      <c r="AG61" s="441"/>
      <c r="AH61" s="441"/>
      <c r="AI61" s="441"/>
      <c r="AJ61" s="441"/>
      <c r="AK61" s="441"/>
      <c r="AL61" s="441"/>
      <c r="AM61" s="1098"/>
      <c r="AN61" s="1098"/>
      <c r="AO61" s="1098"/>
    </row>
    <row r="62" spans="1:41" ht="30" customHeight="1">
      <c r="A62" s="511">
        <v>43</v>
      </c>
      <c r="B62" s="533"/>
      <c r="C62" s="534"/>
      <c r="D62" s="533"/>
      <c r="E62" s="512" t="s">
        <v>153</v>
      </c>
      <c r="F62" s="513"/>
      <c r="G62" s="514" t="s">
        <v>148</v>
      </c>
      <c r="H62" s="513"/>
      <c r="I62" s="514" t="s">
        <v>342</v>
      </c>
      <c r="J62" s="513"/>
      <c r="K62" s="515" t="s">
        <v>343</v>
      </c>
      <c r="L62" s="516"/>
      <c r="M62" s="517" t="s">
        <v>153</v>
      </c>
      <c r="N62" s="538"/>
      <c r="O62" s="518" t="s">
        <v>148</v>
      </c>
      <c r="P62" s="538"/>
      <c r="Q62" s="518" t="s">
        <v>342</v>
      </c>
      <c r="R62" s="538"/>
      <c r="S62" s="519" t="s">
        <v>343</v>
      </c>
      <c r="T62" s="542"/>
      <c r="U62" s="541"/>
      <c r="V62" s="442" t="b">
        <f t="shared" si="0"/>
        <v>0</v>
      </c>
      <c r="W62" s="441"/>
      <c r="X62" s="510"/>
      <c r="Y62" s="510"/>
      <c r="Z62" s="456"/>
      <c r="AA62" s="510"/>
      <c r="AB62" s="456"/>
      <c r="AC62" s="510"/>
      <c r="AD62" s="456"/>
      <c r="AE62" s="441"/>
      <c r="AF62" s="441"/>
      <c r="AG62" s="441"/>
      <c r="AH62" s="441"/>
      <c r="AI62" s="441"/>
      <c r="AJ62" s="441"/>
      <c r="AK62" s="441"/>
      <c r="AL62" s="441"/>
      <c r="AM62" s="1098"/>
      <c r="AN62" s="1098"/>
      <c r="AO62" s="1098"/>
    </row>
    <row r="63" spans="1:41" ht="30" customHeight="1">
      <c r="A63" s="511">
        <v>44</v>
      </c>
      <c r="B63" s="533"/>
      <c r="C63" s="534"/>
      <c r="D63" s="533"/>
      <c r="E63" s="512" t="s">
        <v>153</v>
      </c>
      <c r="F63" s="513"/>
      <c r="G63" s="514" t="s">
        <v>148</v>
      </c>
      <c r="H63" s="513"/>
      <c r="I63" s="514" t="s">
        <v>342</v>
      </c>
      <c r="J63" s="513"/>
      <c r="K63" s="515" t="s">
        <v>343</v>
      </c>
      <c r="L63" s="516"/>
      <c r="M63" s="517" t="s">
        <v>153</v>
      </c>
      <c r="N63" s="538"/>
      <c r="O63" s="518" t="s">
        <v>148</v>
      </c>
      <c r="P63" s="538"/>
      <c r="Q63" s="518" t="s">
        <v>342</v>
      </c>
      <c r="R63" s="538"/>
      <c r="S63" s="519" t="s">
        <v>343</v>
      </c>
      <c r="T63" s="542"/>
      <c r="U63" s="541"/>
      <c r="V63" s="442" t="b">
        <f t="shared" si="0"/>
        <v>0</v>
      </c>
      <c r="W63" s="441"/>
      <c r="X63" s="510"/>
      <c r="Y63" s="510"/>
      <c r="Z63" s="456"/>
      <c r="AA63" s="510"/>
      <c r="AB63" s="456"/>
      <c r="AC63" s="510"/>
      <c r="AD63" s="456"/>
      <c r="AE63" s="441"/>
      <c r="AF63" s="441"/>
      <c r="AG63" s="441"/>
      <c r="AH63" s="441"/>
      <c r="AI63" s="441"/>
      <c r="AJ63" s="441"/>
      <c r="AK63" s="441"/>
      <c r="AL63" s="441"/>
      <c r="AM63" s="1098"/>
      <c r="AN63" s="1098"/>
      <c r="AO63" s="1098"/>
    </row>
    <row r="64" spans="1:41" ht="30" customHeight="1">
      <c r="A64" s="511">
        <v>45</v>
      </c>
      <c r="B64" s="533"/>
      <c r="C64" s="534"/>
      <c r="D64" s="533"/>
      <c r="E64" s="512" t="s">
        <v>153</v>
      </c>
      <c r="F64" s="513"/>
      <c r="G64" s="514" t="s">
        <v>148</v>
      </c>
      <c r="H64" s="513"/>
      <c r="I64" s="514" t="s">
        <v>342</v>
      </c>
      <c r="J64" s="513"/>
      <c r="K64" s="515" t="s">
        <v>343</v>
      </c>
      <c r="L64" s="516"/>
      <c r="M64" s="517" t="s">
        <v>153</v>
      </c>
      <c r="N64" s="538"/>
      <c r="O64" s="518" t="s">
        <v>148</v>
      </c>
      <c r="P64" s="538"/>
      <c r="Q64" s="518" t="s">
        <v>342</v>
      </c>
      <c r="R64" s="538"/>
      <c r="S64" s="519" t="s">
        <v>343</v>
      </c>
      <c r="T64" s="542"/>
      <c r="U64" s="541"/>
      <c r="V64" s="442" t="b">
        <f t="shared" si="0"/>
        <v>0</v>
      </c>
      <c r="W64" s="441"/>
      <c r="X64" s="510"/>
      <c r="Y64" s="510"/>
      <c r="Z64" s="456"/>
      <c r="AA64" s="510"/>
      <c r="AB64" s="456"/>
      <c r="AC64" s="510"/>
      <c r="AD64" s="456"/>
      <c r="AE64" s="441"/>
      <c r="AF64" s="441"/>
      <c r="AG64" s="441"/>
      <c r="AH64" s="441"/>
      <c r="AI64" s="441"/>
      <c r="AJ64" s="441"/>
      <c r="AK64" s="441"/>
      <c r="AL64" s="441"/>
      <c r="AM64" s="1098"/>
      <c r="AN64" s="1098"/>
      <c r="AO64" s="1098"/>
    </row>
    <row r="65" spans="1:41" ht="30" customHeight="1">
      <c r="A65" s="511">
        <v>46</v>
      </c>
      <c r="B65" s="533"/>
      <c r="C65" s="534"/>
      <c r="D65" s="533"/>
      <c r="E65" s="512" t="s">
        <v>153</v>
      </c>
      <c r="F65" s="513"/>
      <c r="G65" s="514" t="s">
        <v>148</v>
      </c>
      <c r="H65" s="513"/>
      <c r="I65" s="514" t="s">
        <v>342</v>
      </c>
      <c r="J65" s="513"/>
      <c r="K65" s="515" t="s">
        <v>343</v>
      </c>
      <c r="L65" s="516"/>
      <c r="M65" s="517" t="s">
        <v>153</v>
      </c>
      <c r="N65" s="538"/>
      <c r="O65" s="518" t="s">
        <v>148</v>
      </c>
      <c r="P65" s="538"/>
      <c r="Q65" s="518" t="s">
        <v>342</v>
      </c>
      <c r="R65" s="538"/>
      <c r="S65" s="519" t="s">
        <v>343</v>
      </c>
      <c r="T65" s="542"/>
      <c r="U65" s="541"/>
      <c r="V65" s="442" t="b">
        <f t="shared" si="0"/>
        <v>0</v>
      </c>
      <c r="W65" s="441"/>
      <c r="X65" s="510"/>
      <c r="Y65" s="510"/>
      <c r="Z65" s="456"/>
      <c r="AA65" s="510"/>
      <c r="AB65" s="456"/>
      <c r="AC65" s="510"/>
      <c r="AD65" s="456"/>
      <c r="AE65" s="441"/>
      <c r="AF65" s="441"/>
      <c r="AG65" s="441"/>
      <c r="AH65" s="441"/>
      <c r="AI65" s="441"/>
      <c r="AJ65" s="441"/>
      <c r="AK65" s="441"/>
      <c r="AL65" s="441"/>
      <c r="AM65" s="1098"/>
      <c r="AN65" s="1098"/>
      <c r="AO65" s="1098"/>
    </row>
    <row r="66" spans="1:41" ht="30" customHeight="1">
      <c r="A66" s="511">
        <v>47</v>
      </c>
      <c r="B66" s="533"/>
      <c r="C66" s="534"/>
      <c r="D66" s="533"/>
      <c r="E66" s="512" t="s">
        <v>153</v>
      </c>
      <c r="F66" s="513"/>
      <c r="G66" s="514" t="s">
        <v>148</v>
      </c>
      <c r="H66" s="513"/>
      <c r="I66" s="514" t="s">
        <v>342</v>
      </c>
      <c r="J66" s="513"/>
      <c r="K66" s="515" t="s">
        <v>343</v>
      </c>
      <c r="L66" s="516"/>
      <c r="M66" s="517" t="s">
        <v>153</v>
      </c>
      <c r="N66" s="538"/>
      <c r="O66" s="518" t="s">
        <v>148</v>
      </c>
      <c r="P66" s="538"/>
      <c r="Q66" s="518" t="s">
        <v>342</v>
      </c>
      <c r="R66" s="538"/>
      <c r="S66" s="519" t="s">
        <v>343</v>
      </c>
      <c r="T66" s="542"/>
      <c r="U66" s="541"/>
      <c r="V66" s="442" t="b">
        <f t="shared" si="0"/>
        <v>0</v>
      </c>
      <c r="W66" s="441"/>
      <c r="X66" s="510"/>
      <c r="Y66" s="510"/>
      <c r="Z66" s="456"/>
      <c r="AA66" s="510"/>
      <c r="AB66" s="456"/>
      <c r="AC66" s="510"/>
      <c r="AD66" s="456"/>
      <c r="AE66" s="441"/>
      <c r="AF66" s="441"/>
      <c r="AG66" s="441"/>
      <c r="AH66" s="441"/>
      <c r="AI66" s="441"/>
      <c r="AJ66" s="441"/>
      <c r="AK66" s="441"/>
      <c r="AL66" s="441"/>
      <c r="AM66" s="1098"/>
      <c r="AN66" s="1098"/>
      <c r="AO66" s="1098"/>
    </row>
    <row r="67" spans="1:41" ht="30" customHeight="1">
      <c r="A67" s="511">
        <v>48</v>
      </c>
      <c r="B67" s="533"/>
      <c r="C67" s="534"/>
      <c r="D67" s="533"/>
      <c r="E67" s="512" t="s">
        <v>153</v>
      </c>
      <c r="F67" s="513"/>
      <c r="G67" s="514" t="s">
        <v>148</v>
      </c>
      <c r="H67" s="513"/>
      <c r="I67" s="514" t="s">
        <v>342</v>
      </c>
      <c r="J67" s="513"/>
      <c r="K67" s="515" t="s">
        <v>343</v>
      </c>
      <c r="L67" s="516"/>
      <c r="M67" s="517" t="s">
        <v>153</v>
      </c>
      <c r="N67" s="538"/>
      <c r="O67" s="518" t="s">
        <v>148</v>
      </c>
      <c r="P67" s="538"/>
      <c r="Q67" s="518" t="s">
        <v>342</v>
      </c>
      <c r="R67" s="538"/>
      <c r="S67" s="519" t="s">
        <v>343</v>
      </c>
      <c r="T67" s="542"/>
      <c r="U67" s="541"/>
      <c r="V67" s="442" t="b">
        <f t="shared" si="0"/>
        <v>0</v>
      </c>
      <c r="W67" s="441"/>
      <c r="X67" s="510"/>
      <c r="Y67" s="510"/>
      <c r="Z67" s="456"/>
      <c r="AA67" s="510"/>
      <c r="AB67" s="456"/>
      <c r="AC67" s="510"/>
      <c r="AD67" s="456"/>
      <c r="AE67" s="441"/>
      <c r="AF67" s="441"/>
      <c r="AG67" s="441"/>
      <c r="AH67" s="441"/>
      <c r="AI67" s="441"/>
      <c r="AJ67" s="441"/>
      <c r="AK67" s="441"/>
      <c r="AL67" s="441"/>
      <c r="AM67" s="1098"/>
      <c r="AN67" s="1098"/>
      <c r="AO67" s="1098"/>
    </row>
    <row r="68" spans="1:41" ht="30" customHeight="1">
      <c r="A68" s="511">
        <v>49</v>
      </c>
      <c r="B68" s="533"/>
      <c r="C68" s="534"/>
      <c r="D68" s="533"/>
      <c r="E68" s="512" t="s">
        <v>153</v>
      </c>
      <c r="F68" s="513"/>
      <c r="G68" s="514" t="s">
        <v>148</v>
      </c>
      <c r="H68" s="513"/>
      <c r="I68" s="514" t="s">
        <v>342</v>
      </c>
      <c r="J68" s="513"/>
      <c r="K68" s="515" t="s">
        <v>343</v>
      </c>
      <c r="L68" s="516"/>
      <c r="M68" s="517" t="s">
        <v>153</v>
      </c>
      <c r="N68" s="538"/>
      <c r="O68" s="518" t="s">
        <v>148</v>
      </c>
      <c r="P68" s="538"/>
      <c r="Q68" s="518" t="s">
        <v>342</v>
      </c>
      <c r="R68" s="538"/>
      <c r="S68" s="519" t="s">
        <v>343</v>
      </c>
      <c r="T68" s="542"/>
      <c r="U68" s="541"/>
      <c r="V68" s="442" t="b">
        <f t="shared" si="0"/>
        <v>0</v>
      </c>
      <c r="W68" s="441"/>
      <c r="X68" s="510"/>
      <c r="Y68" s="510"/>
      <c r="Z68" s="456"/>
      <c r="AA68" s="510"/>
      <c r="AB68" s="456"/>
      <c r="AC68" s="510"/>
      <c r="AD68" s="456"/>
      <c r="AE68" s="441"/>
      <c r="AF68" s="441"/>
      <c r="AG68" s="441"/>
      <c r="AH68" s="441"/>
      <c r="AI68" s="441"/>
      <c r="AJ68" s="441"/>
      <c r="AK68" s="441"/>
      <c r="AL68" s="441"/>
      <c r="AM68" s="1098"/>
      <c r="AN68" s="1098"/>
      <c r="AO68" s="1098"/>
    </row>
    <row r="69" spans="1:41" ht="30" customHeight="1">
      <c r="A69" s="511">
        <v>50</v>
      </c>
      <c r="B69" s="533"/>
      <c r="C69" s="534"/>
      <c r="D69" s="533"/>
      <c r="E69" s="512" t="s">
        <v>153</v>
      </c>
      <c r="F69" s="513"/>
      <c r="G69" s="514" t="s">
        <v>148</v>
      </c>
      <c r="H69" s="513"/>
      <c r="I69" s="514" t="s">
        <v>342</v>
      </c>
      <c r="J69" s="513"/>
      <c r="K69" s="515" t="s">
        <v>343</v>
      </c>
      <c r="L69" s="516"/>
      <c r="M69" s="517" t="s">
        <v>153</v>
      </c>
      <c r="N69" s="538"/>
      <c r="O69" s="518" t="s">
        <v>148</v>
      </c>
      <c r="P69" s="538"/>
      <c r="Q69" s="518" t="s">
        <v>342</v>
      </c>
      <c r="R69" s="538"/>
      <c r="S69" s="519" t="s">
        <v>343</v>
      </c>
      <c r="T69" s="542"/>
      <c r="U69" s="541"/>
      <c r="V69" s="442" t="b">
        <f t="shared" si="0"/>
        <v>0</v>
      </c>
      <c r="W69" s="441"/>
      <c r="X69" s="510"/>
      <c r="Y69" s="510"/>
      <c r="Z69" s="456"/>
      <c r="AA69" s="510"/>
      <c r="AB69" s="456"/>
      <c r="AC69" s="510"/>
      <c r="AD69" s="456"/>
      <c r="AE69" s="441"/>
      <c r="AF69" s="441"/>
      <c r="AG69" s="441"/>
      <c r="AH69" s="441"/>
      <c r="AI69" s="441"/>
      <c r="AJ69" s="441"/>
      <c r="AK69" s="441"/>
      <c r="AL69" s="441"/>
      <c r="AM69" s="1098"/>
      <c r="AN69" s="1098"/>
      <c r="AO69" s="1098"/>
    </row>
    <row r="70" spans="1:41" ht="30" customHeight="1">
      <c r="A70" s="511">
        <v>51</v>
      </c>
      <c r="B70" s="533"/>
      <c r="C70" s="534"/>
      <c r="D70" s="533"/>
      <c r="E70" s="512" t="s">
        <v>153</v>
      </c>
      <c r="F70" s="513"/>
      <c r="G70" s="514" t="s">
        <v>148</v>
      </c>
      <c r="H70" s="513"/>
      <c r="I70" s="514" t="s">
        <v>342</v>
      </c>
      <c r="J70" s="513"/>
      <c r="K70" s="515" t="s">
        <v>343</v>
      </c>
      <c r="L70" s="516"/>
      <c r="M70" s="517" t="s">
        <v>153</v>
      </c>
      <c r="N70" s="538"/>
      <c r="O70" s="518" t="s">
        <v>148</v>
      </c>
      <c r="P70" s="538"/>
      <c r="Q70" s="518" t="s">
        <v>342</v>
      </c>
      <c r="R70" s="538"/>
      <c r="S70" s="519" t="s">
        <v>343</v>
      </c>
      <c r="T70" s="542"/>
      <c r="U70" s="541"/>
      <c r="V70" s="442" t="b">
        <f t="shared" si="0"/>
        <v>0</v>
      </c>
      <c r="W70" s="441"/>
      <c r="X70" s="510"/>
      <c r="Y70" s="510"/>
      <c r="Z70" s="456"/>
      <c r="AA70" s="510"/>
      <c r="AB70" s="456"/>
      <c r="AC70" s="510"/>
      <c r="AD70" s="456"/>
      <c r="AE70" s="441"/>
      <c r="AF70" s="441"/>
      <c r="AG70" s="441"/>
      <c r="AH70" s="441"/>
      <c r="AI70" s="441"/>
      <c r="AJ70" s="441"/>
      <c r="AK70" s="441"/>
      <c r="AL70" s="441"/>
      <c r="AM70" s="1098"/>
      <c r="AN70" s="1098"/>
      <c r="AO70" s="1098"/>
    </row>
    <row r="71" spans="1:41" ht="30" customHeight="1">
      <c r="A71" s="511">
        <v>52</v>
      </c>
      <c r="B71" s="533"/>
      <c r="C71" s="534"/>
      <c r="D71" s="533"/>
      <c r="E71" s="512" t="s">
        <v>153</v>
      </c>
      <c r="F71" s="513"/>
      <c r="G71" s="514" t="s">
        <v>148</v>
      </c>
      <c r="H71" s="513"/>
      <c r="I71" s="514" t="s">
        <v>342</v>
      </c>
      <c r="J71" s="513"/>
      <c r="K71" s="515" t="s">
        <v>343</v>
      </c>
      <c r="L71" s="516"/>
      <c r="M71" s="517" t="s">
        <v>153</v>
      </c>
      <c r="N71" s="538"/>
      <c r="O71" s="518" t="s">
        <v>148</v>
      </c>
      <c r="P71" s="538"/>
      <c r="Q71" s="518" t="s">
        <v>342</v>
      </c>
      <c r="R71" s="538"/>
      <c r="S71" s="519" t="s">
        <v>343</v>
      </c>
      <c r="T71" s="542"/>
      <c r="U71" s="541"/>
      <c r="V71" s="442" t="b">
        <f t="shared" si="0"/>
        <v>0</v>
      </c>
      <c r="W71" s="441"/>
      <c r="X71" s="510"/>
      <c r="Y71" s="510"/>
      <c r="Z71" s="456"/>
      <c r="AA71" s="510"/>
      <c r="AB71" s="456"/>
      <c r="AC71" s="510"/>
      <c r="AD71" s="456"/>
      <c r="AE71" s="441"/>
      <c r="AF71" s="441"/>
      <c r="AG71" s="441"/>
      <c r="AH71" s="441"/>
      <c r="AI71" s="441"/>
      <c r="AJ71" s="441"/>
      <c r="AK71" s="441"/>
      <c r="AL71" s="441"/>
      <c r="AM71" s="1098"/>
      <c r="AN71" s="1098"/>
      <c r="AO71" s="1098"/>
    </row>
    <row r="72" spans="1:41" ht="30" customHeight="1">
      <c r="A72" s="511">
        <v>53</v>
      </c>
      <c r="B72" s="533"/>
      <c r="C72" s="534"/>
      <c r="D72" s="533"/>
      <c r="E72" s="512" t="s">
        <v>153</v>
      </c>
      <c r="F72" s="513"/>
      <c r="G72" s="514" t="s">
        <v>148</v>
      </c>
      <c r="H72" s="513"/>
      <c r="I72" s="514" t="s">
        <v>342</v>
      </c>
      <c r="J72" s="513"/>
      <c r="K72" s="515" t="s">
        <v>343</v>
      </c>
      <c r="L72" s="516"/>
      <c r="M72" s="517" t="s">
        <v>153</v>
      </c>
      <c r="N72" s="538"/>
      <c r="O72" s="518" t="s">
        <v>148</v>
      </c>
      <c r="P72" s="538"/>
      <c r="Q72" s="518" t="s">
        <v>342</v>
      </c>
      <c r="R72" s="538"/>
      <c r="S72" s="519" t="s">
        <v>343</v>
      </c>
      <c r="T72" s="542"/>
      <c r="U72" s="541"/>
      <c r="V72" s="442" t="b">
        <f t="shared" si="0"/>
        <v>0</v>
      </c>
      <c r="W72" s="441"/>
      <c r="X72" s="510"/>
      <c r="Y72" s="510"/>
      <c r="Z72" s="456"/>
      <c r="AA72" s="510"/>
      <c r="AB72" s="456"/>
      <c r="AC72" s="510"/>
      <c r="AD72" s="456"/>
      <c r="AE72" s="441"/>
      <c r="AF72" s="441"/>
      <c r="AG72" s="441"/>
      <c r="AH72" s="441"/>
      <c r="AI72" s="441"/>
      <c r="AJ72" s="441"/>
      <c r="AK72" s="441"/>
      <c r="AL72" s="441"/>
      <c r="AM72" s="1098"/>
      <c r="AN72" s="1098"/>
      <c r="AO72" s="1098"/>
    </row>
    <row r="73" spans="1:41" ht="30" customHeight="1">
      <c r="A73" s="511">
        <v>54</v>
      </c>
      <c r="B73" s="533"/>
      <c r="C73" s="534"/>
      <c r="D73" s="533"/>
      <c r="E73" s="512" t="s">
        <v>153</v>
      </c>
      <c r="F73" s="513"/>
      <c r="G73" s="514" t="s">
        <v>148</v>
      </c>
      <c r="H73" s="513"/>
      <c r="I73" s="514" t="s">
        <v>342</v>
      </c>
      <c r="J73" s="513"/>
      <c r="K73" s="515" t="s">
        <v>343</v>
      </c>
      <c r="L73" s="516"/>
      <c r="M73" s="517" t="s">
        <v>153</v>
      </c>
      <c r="N73" s="538"/>
      <c r="O73" s="518" t="s">
        <v>148</v>
      </c>
      <c r="P73" s="538"/>
      <c r="Q73" s="518" t="s">
        <v>342</v>
      </c>
      <c r="R73" s="538"/>
      <c r="S73" s="519" t="s">
        <v>343</v>
      </c>
      <c r="T73" s="542"/>
      <c r="U73" s="541"/>
      <c r="V73" s="442" t="b">
        <f t="shared" si="0"/>
        <v>0</v>
      </c>
      <c r="W73" s="441"/>
      <c r="X73" s="510"/>
      <c r="Y73" s="510"/>
      <c r="Z73" s="456"/>
      <c r="AA73" s="510"/>
      <c r="AB73" s="456"/>
      <c r="AC73" s="510"/>
      <c r="AD73" s="456"/>
      <c r="AE73" s="441"/>
      <c r="AF73" s="441"/>
      <c r="AG73" s="441"/>
      <c r="AH73" s="441"/>
      <c r="AI73" s="441"/>
      <c r="AJ73" s="441"/>
      <c r="AK73" s="441"/>
      <c r="AL73" s="441"/>
      <c r="AM73" s="1098"/>
      <c r="AN73" s="1098"/>
      <c r="AO73" s="1098"/>
    </row>
    <row r="74" spans="1:41" ht="30" customHeight="1">
      <c r="A74" s="511">
        <v>55</v>
      </c>
      <c r="B74" s="533"/>
      <c r="C74" s="534"/>
      <c r="D74" s="533"/>
      <c r="E74" s="512" t="s">
        <v>153</v>
      </c>
      <c r="F74" s="513"/>
      <c r="G74" s="514" t="s">
        <v>148</v>
      </c>
      <c r="H74" s="513"/>
      <c r="I74" s="514" t="s">
        <v>342</v>
      </c>
      <c r="J74" s="513"/>
      <c r="K74" s="515" t="s">
        <v>343</v>
      </c>
      <c r="L74" s="516"/>
      <c r="M74" s="517" t="s">
        <v>153</v>
      </c>
      <c r="N74" s="538"/>
      <c r="O74" s="518" t="s">
        <v>148</v>
      </c>
      <c r="P74" s="538"/>
      <c r="Q74" s="518" t="s">
        <v>342</v>
      </c>
      <c r="R74" s="538"/>
      <c r="S74" s="519" t="s">
        <v>343</v>
      </c>
      <c r="T74" s="542"/>
      <c r="U74" s="541"/>
      <c r="V74" s="442" t="b">
        <f t="shared" si="0"/>
        <v>0</v>
      </c>
      <c r="W74" s="441"/>
      <c r="X74" s="510"/>
      <c r="Y74" s="510"/>
      <c r="Z74" s="456"/>
      <c r="AA74" s="510"/>
      <c r="AB74" s="456"/>
      <c r="AC74" s="510"/>
      <c r="AD74" s="456"/>
      <c r="AE74" s="441"/>
      <c r="AF74" s="441"/>
      <c r="AG74" s="441"/>
      <c r="AH74" s="441"/>
      <c r="AI74" s="441"/>
      <c r="AJ74" s="441"/>
      <c r="AK74" s="441"/>
      <c r="AL74" s="441"/>
      <c r="AM74" s="1098"/>
      <c r="AN74" s="1098"/>
      <c r="AO74" s="1098"/>
    </row>
    <row r="75" spans="1:41" ht="30" customHeight="1">
      <c r="A75" s="511">
        <v>56</v>
      </c>
      <c r="B75" s="533"/>
      <c r="C75" s="534"/>
      <c r="D75" s="533"/>
      <c r="E75" s="512" t="s">
        <v>153</v>
      </c>
      <c r="F75" s="513"/>
      <c r="G75" s="514" t="s">
        <v>148</v>
      </c>
      <c r="H75" s="513"/>
      <c r="I75" s="514" t="s">
        <v>342</v>
      </c>
      <c r="J75" s="513"/>
      <c r="K75" s="515" t="s">
        <v>343</v>
      </c>
      <c r="L75" s="516"/>
      <c r="M75" s="517" t="s">
        <v>153</v>
      </c>
      <c r="N75" s="538"/>
      <c r="O75" s="518" t="s">
        <v>148</v>
      </c>
      <c r="P75" s="538"/>
      <c r="Q75" s="518" t="s">
        <v>342</v>
      </c>
      <c r="R75" s="538"/>
      <c r="S75" s="519" t="s">
        <v>343</v>
      </c>
      <c r="T75" s="542"/>
      <c r="U75" s="541"/>
      <c r="V75" s="442" t="b">
        <f t="shared" si="0"/>
        <v>0</v>
      </c>
      <c r="W75" s="441"/>
      <c r="X75" s="510"/>
      <c r="Y75" s="510"/>
      <c r="Z75" s="456"/>
      <c r="AA75" s="510"/>
      <c r="AB75" s="456"/>
      <c r="AC75" s="510"/>
      <c r="AD75" s="456"/>
      <c r="AE75" s="441"/>
      <c r="AF75" s="441"/>
      <c r="AG75" s="441"/>
      <c r="AH75" s="441"/>
      <c r="AI75" s="441"/>
      <c r="AJ75" s="441"/>
      <c r="AK75" s="441"/>
      <c r="AL75" s="441"/>
      <c r="AM75" s="1098"/>
      <c r="AN75" s="1098"/>
      <c r="AO75" s="1098"/>
    </row>
    <row r="76" spans="1:41" ht="30" customHeight="1">
      <c r="A76" s="511">
        <v>57</v>
      </c>
      <c r="B76" s="533"/>
      <c r="C76" s="534"/>
      <c r="D76" s="533"/>
      <c r="E76" s="512" t="s">
        <v>153</v>
      </c>
      <c r="F76" s="513"/>
      <c r="G76" s="514" t="s">
        <v>148</v>
      </c>
      <c r="H76" s="513"/>
      <c r="I76" s="514" t="s">
        <v>342</v>
      </c>
      <c r="J76" s="513"/>
      <c r="K76" s="515" t="s">
        <v>343</v>
      </c>
      <c r="L76" s="516"/>
      <c r="M76" s="517" t="s">
        <v>153</v>
      </c>
      <c r="N76" s="538"/>
      <c r="O76" s="518" t="s">
        <v>148</v>
      </c>
      <c r="P76" s="538"/>
      <c r="Q76" s="518" t="s">
        <v>342</v>
      </c>
      <c r="R76" s="538"/>
      <c r="S76" s="519" t="s">
        <v>343</v>
      </c>
      <c r="T76" s="542"/>
      <c r="U76" s="541"/>
      <c r="V76" s="442" t="b">
        <f t="shared" si="0"/>
        <v>0</v>
      </c>
      <c r="W76" s="441"/>
      <c r="X76" s="510"/>
      <c r="Y76" s="510"/>
      <c r="Z76" s="456"/>
      <c r="AA76" s="510"/>
      <c r="AB76" s="456"/>
      <c r="AC76" s="510"/>
      <c r="AD76" s="456"/>
      <c r="AE76" s="441"/>
      <c r="AF76" s="441"/>
      <c r="AG76" s="441"/>
      <c r="AH76" s="441"/>
      <c r="AI76" s="441"/>
      <c r="AJ76" s="441"/>
      <c r="AK76" s="441"/>
      <c r="AL76" s="441"/>
      <c r="AM76" s="1098"/>
      <c r="AN76" s="1098"/>
      <c r="AO76" s="1098"/>
    </row>
    <row r="77" spans="1:41" ht="30" customHeight="1">
      <c r="A77" s="511">
        <v>58</v>
      </c>
      <c r="B77" s="533"/>
      <c r="C77" s="534"/>
      <c r="D77" s="533"/>
      <c r="E77" s="512" t="s">
        <v>153</v>
      </c>
      <c r="F77" s="513"/>
      <c r="G77" s="514" t="s">
        <v>148</v>
      </c>
      <c r="H77" s="513"/>
      <c r="I77" s="514" t="s">
        <v>342</v>
      </c>
      <c r="J77" s="513"/>
      <c r="K77" s="515" t="s">
        <v>343</v>
      </c>
      <c r="L77" s="516"/>
      <c r="M77" s="517" t="s">
        <v>153</v>
      </c>
      <c r="N77" s="538"/>
      <c r="O77" s="518" t="s">
        <v>148</v>
      </c>
      <c r="P77" s="538"/>
      <c r="Q77" s="518" t="s">
        <v>342</v>
      </c>
      <c r="R77" s="538"/>
      <c r="S77" s="519" t="s">
        <v>343</v>
      </c>
      <c r="T77" s="542"/>
      <c r="U77" s="541"/>
      <c r="V77" s="442" t="b">
        <f t="shared" si="0"/>
        <v>0</v>
      </c>
      <c r="W77" s="441"/>
      <c r="X77" s="510"/>
      <c r="Y77" s="510"/>
      <c r="Z77" s="456"/>
      <c r="AA77" s="510"/>
      <c r="AB77" s="456"/>
      <c r="AC77" s="510"/>
      <c r="AD77" s="456"/>
      <c r="AE77" s="441"/>
      <c r="AF77" s="441"/>
      <c r="AG77" s="441"/>
      <c r="AH77" s="441"/>
      <c r="AI77" s="441"/>
      <c r="AJ77" s="441"/>
      <c r="AK77" s="441"/>
      <c r="AL77" s="441"/>
      <c r="AM77" s="1098"/>
      <c r="AN77" s="1098"/>
      <c r="AO77" s="1098"/>
    </row>
    <row r="78" spans="1:41" ht="30" customHeight="1">
      <c r="A78" s="511">
        <v>59</v>
      </c>
      <c r="B78" s="533"/>
      <c r="C78" s="534"/>
      <c r="D78" s="533"/>
      <c r="E78" s="512" t="s">
        <v>153</v>
      </c>
      <c r="F78" s="513"/>
      <c r="G78" s="514" t="s">
        <v>148</v>
      </c>
      <c r="H78" s="513"/>
      <c r="I78" s="514" t="s">
        <v>342</v>
      </c>
      <c r="J78" s="513"/>
      <c r="K78" s="515" t="s">
        <v>343</v>
      </c>
      <c r="L78" s="516"/>
      <c r="M78" s="517" t="s">
        <v>153</v>
      </c>
      <c r="N78" s="538"/>
      <c r="O78" s="518" t="s">
        <v>148</v>
      </c>
      <c r="P78" s="538"/>
      <c r="Q78" s="518" t="s">
        <v>342</v>
      </c>
      <c r="R78" s="538"/>
      <c r="S78" s="519" t="s">
        <v>343</v>
      </c>
      <c r="T78" s="542"/>
      <c r="U78" s="541"/>
      <c r="V78" s="442" t="b">
        <f t="shared" si="0"/>
        <v>0</v>
      </c>
      <c r="W78" s="441"/>
      <c r="X78" s="510"/>
      <c r="Y78" s="510"/>
      <c r="Z78" s="456"/>
      <c r="AA78" s="510"/>
      <c r="AB78" s="456"/>
      <c r="AC78" s="510"/>
      <c r="AD78" s="456"/>
      <c r="AE78" s="441"/>
      <c r="AF78" s="441"/>
      <c r="AG78" s="441"/>
      <c r="AH78" s="441"/>
      <c r="AI78" s="441"/>
      <c r="AJ78" s="441"/>
      <c r="AK78" s="441"/>
      <c r="AL78" s="441"/>
      <c r="AM78" s="1098"/>
      <c r="AN78" s="1098"/>
      <c r="AO78" s="1098"/>
    </row>
    <row r="79" spans="1:41" ht="30" customHeight="1">
      <c r="A79" s="511">
        <v>60</v>
      </c>
      <c r="B79" s="533"/>
      <c r="C79" s="534"/>
      <c r="D79" s="533"/>
      <c r="E79" s="512" t="s">
        <v>153</v>
      </c>
      <c r="F79" s="513"/>
      <c r="G79" s="514" t="s">
        <v>148</v>
      </c>
      <c r="H79" s="513"/>
      <c r="I79" s="514" t="s">
        <v>342</v>
      </c>
      <c r="J79" s="513"/>
      <c r="K79" s="515" t="s">
        <v>343</v>
      </c>
      <c r="L79" s="516"/>
      <c r="M79" s="517" t="s">
        <v>153</v>
      </c>
      <c r="N79" s="538"/>
      <c r="O79" s="518" t="s">
        <v>148</v>
      </c>
      <c r="P79" s="538"/>
      <c r="Q79" s="518" t="s">
        <v>342</v>
      </c>
      <c r="R79" s="538"/>
      <c r="S79" s="519" t="s">
        <v>343</v>
      </c>
      <c r="T79" s="542"/>
      <c r="U79" s="541"/>
      <c r="V79" s="442" t="b">
        <f t="shared" si="0"/>
        <v>0</v>
      </c>
      <c r="W79" s="441"/>
      <c r="X79" s="510"/>
      <c r="Y79" s="510"/>
      <c r="Z79" s="456"/>
      <c r="AA79" s="510"/>
      <c r="AB79" s="456"/>
      <c r="AC79" s="510"/>
      <c r="AD79" s="456"/>
      <c r="AE79" s="441"/>
      <c r="AF79" s="441"/>
      <c r="AG79" s="441"/>
      <c r="AH79" s="441"/>
      <c r="AI79" s="441"/>
      <c r="AJ79" s="441"/>
      <c r="AK79" s="441"/>
      <c r="AL79" s="441"/>
      <c r="AM79" s="1098"/>
      <c r="AN79" s="1098"/>
      <c r="AO79" s="1098"/>
    </row>
    <row r="80" spans="1:41" ht="30" customHeight="1">
      <c r="A80" s="511">
        <v>61</v>
      </c>
      <c r="B80" s="533"/>
      <c r="C80" s="534"/>
      <c r="D80" s="533"/>
      <c r="E80" s="512" t="s">
        <v>153</v>
      </c>
      <c r="F80" s="513"/>
      <c r="G80" s="514" t="s">
        <v>148</v>
      </c>
      <c r="H80" s="513"/>
      <c r="I80" s="514" t="s">
        <v>342</v>
      </c>
      <c r="J80" s="513"/>
      <c r="K80" s="515" t="s">
        <v>343</v>
      </c>
      <c r="L80" s="516"/>
      <c r="M80" s="517" t="s">
        <v>153</v>
      </c>
      <c r="N80" s="538"/>
      <c r="O80" s="518" t="s">
        <v>148</v>
      </c>
      <c r="P80" s="538"/>
      <c r="Q80" s="518" t="s">
        <v>342</v>
      </c>
      <c r="R80" s="538"/>
      <c r="S80" s="519" t="s">
        <v>343</v>
      </c>
      <c r="T80" s="542"/>
      <c r="U80" s="541"/>
      <c r="V80" s="442" t="b">
        <f t="shared" si="0"/>
        <v>0</v>
      </c>
      <c r="W80" s="441"/>
      <c r="X80" s="510"/>
      <c r="Y80" s="510"/>
      <c r="Z80" s="456"/>
      <c r="AA80" s="510"/>
      <c r="AB80" s="456"/>
      <c r="AC80" s="510"/>
      <c r="AD80" s="456"/>
      <c r="AE80" s="441"/>
      <c r="AF80" s="441"/>
      <c r="AG80" s="441"/>
      <c r="AH80" s="441"/>
      <c r="AI80" s="441"/>
      <c r="AJ80" s="441"/>
      <c r="AK80" s="441"/>
      <c r="AL80" s="441"/>
      <c r="AM80" s="1098"/>
      <c r="AN80" s="1098"/>
      <c r="AO80" s="1098"/>
    </row>
    <row r="81" spans="1:41" ht="30" customHeight="1">
      <c r="A81" s="511">
        <v>62</v>
      </c>
      <c r="B81" s="533"/>
      <c r="C81" s="534"/>
      <c r="D81" s="533"/>
      <c r="E81" s="512" t="s">
        <v>153</v>
      </c>
      <c r="F81" s="513"/>
      <c r="G81" s="514" t="s">
        <v>148</v>
      </c>
      <c r="H81" s="513"/>
      <c r="I81" s="514" t="s">
        <v>342</v>
      </c>
      <c r="J81" s="513"/>
      <c r="K81" s="515" t="s">
        <v>343</v>
      </c>
      <c r="L81" s="516"/>
      <c r="M81" s="517" t="s">
        <v>153</v>
      </c>
      <c r="N81" s="538"/>
      <c r="O81" s="518" t="s">
        <v>148</v>
      </c>
      <c r="P81" s="538"/>
      <c r="Q81" s="518" t="s">
        <v>342</v>
      </c>
      <c r="R81" s="538"/>
      <c r="S81" s="519" t="s">
        <v>343</v>
      </c>
      <c r="T81" s="542"/>
      <c r="U81" s="541"/>
      <c r="V81" s="442" t="b">
        <f t="shared" si="0"/>
        <v>0</v>
      </c>
      <c r="W81" s="441"/>
      <c r="X81" s="510"/>
      <c r="Y81" s="510"/>
      <c r="Z81" s="456"/>
      <c r="AA81" s="510"/>
      <c r="AB81" s="456"/>
      <c r="AC81" s="510"/>
      <c r="AD81" s="456"/>
      <c r="AE81" s="441"/>
      <c r="AF81" s="441"/>
      <c r="AG81" s="441"/>
      <c r="AH81" s="441"/>
      <c r="AI81" s="441"/>
      <c r="AJ81" s="441"/>
      <c r="AK81" s="441"/>
      <c r="AL81" s="441"/>
      <c r="AM81" s="1098"/>
      <c r="AN81" s="1098"/>
      <c r="AO81" s="1098"/>
    </row>
    <row r="82" spans="1:41" ht="30" customHeight="1">
      <c r="A82" s="511">
        <v>63</v>
      </c>
      <c r="B82" s="533"/>
      <c r="C82" s="534"/>
      <c r="D82" s="533"/>
      <c r="E82" s="512" t="s">
        <v>153</v>
      </c>
      <c r="F82" s="513"/>
      <c r="G82" s="514" t="s">
        <v>148</v>
      </c>
      <c r="H82" s="513"/>
      <c r="I82" s="514" t="s">
        <v>342</v>
      </c>
      <c r="J82" s="513"/>
      <c r="K82" s="515" t="s">
        <v>343</v>
      </c>
      <c r="L82" s="516"/>
      <c r="M82" s="517" t="s">
        <v>153</v>
      </c>
      <c r="N82" s="538"/>
      <c r="O82" s="518" t="s">
        <v>148</v>
      </c>
      <c r="P82" s="538"/>
      <c r="Q82" s="518" t="s">
        <v>342</v>
      </c>
      <c r="R82" s="538"/>
      <c r="S82" s="519" t="s">
        <v>343</v>
      </c>
      <c r="T82" s="542"/>
      <c r="U82" s="541"/>
      <c r="V82" s="442" t="b">
        <f t="shared" si="0"/>
        <v>0</v>
      </c>
      <c r="W82" s="441"/>
      <c r="X82" s="510"/>
      <c r="Y82" s="510"/>
      <c r="Z82" s="456"/>
      <c r="AA82" s="510"/>
      <c r="AB82" s="456"/>
      <c r="AC82" s="510"/>
      <c r="AD82" s="456"/>
      <c r="AE82" s="441"/>
      <c r="AF82" s="441"/>
      <c r="AG82" s="441"/>
      <c r="AH82" s="441"/>
      <c r="AI82" s="441"/>
      <c r="AJ82" s="441"/>
      <c r="AK82" s="441"/>
      <c r="AL82" s="441"/>
      <c r="AM82" s="1098"/>
      <c r="AN82" s="1098"/>
      <c r="AO82" s="1098"/>
    </row>
    <row r="83" spans="1:41" ht="30" customHeight="1">
      <c r="A83" s="511">
        <v>64</v>
      </c>
      <c r="B83" s="533"/>
      <c r="C83" s="534"/>
      <c r="D83" s="533"/>
      <c r="E83" s="512" t="s">
        <v>153</v>
      </c>
      <c r="F83" s="513"/>
      <c r="G83" s="514" t="s">
        <v>148</v>
      </c>
      <c r="H83" s="513"/>
      <c r="I83" s="514" t="s">
        <v>342</v>
      </c>
      <c r="J83" s="513"/>
      <c r="K83" s="515" t="s">
        <v>343</v>
      </c>
      <c r="L83" s="516"/>
      <c r="M83" s="517" t="s">
        <v>153</v>
      </c>
      <c r="N83" s="538"/>
      <c r="O83" s="518" t="s">
        <v>148</v>
      </c>
      <c r="P83" s="538"/>
      <c r="Q83" s="518" t="s">
        <v>342</v>
      </c>
      <c r="R83" s="538"/>
      <c r="S83" s="519" t="s">
        <v>343</v>
      </c>
      <c r="T83" s="542"/>
      <c r="U83" s="541"/>
      <c r="V83" s="442" t="b">
        <f t="shared" si="0"/>
        <v>0</v>
      </c>
      <c r="W83" s="441"/>
      <c r="X83" s="510"/>
      <c r="Y83" s="510"/>
      <c r="Z83" s="456"/>
      <c r="AA83" s="510"/>
      <c r="AB83" s="456"/>
      <c r="AC83" s="510"/>
      <c r="AD83" s="456"/>
      <c r="AE83" s="441"/>
      <c r="AF83" s="441"/>
      <c r="AG83" s="441"/>
      <c r="AH83" s="441"/>
      <c r="AI83" s="441"/>
      <c r="AJ83" s="441"/>
      <c r="AK83" s="441"/>
      <c r="AL83" s="441"/>
      <c r="AM83" s="1098"/>
      <c r="AN83" s="1098"/>
      <c r="AO83" s="1098"/>
    </row>
    <row r="84" spans="1:41" ht="30" customHeight="1">
      <c r="A84" s="511">
        <v>65</v>
      </c>
      <c r="B84" s="533"/>
      <c r="C84" s="534"/>
      <c r="D84" s="533"/>
      <c r="E84" s="512" t="s">
        <v>153</v>
      </c>
      <c r="F84" s="513"/>
      <c r="G84" s="514" t="s">
        <v>148</v>
      </c>
      <c r="H84" s="513"/>
      <c r="I84" s="514" t="s">
        <v>342</v>
      </c>
      <c r="J84" s="513"/>
      <c r="K84" s="515" t="s">
        <v>343</v>
      </c>
      <c r="L84" s="516"/>
      <c r="M84" s="517" t="s">
        <v>153</v>
      </c>
      <c r="N84" s="538"/>
      <c r="O84" s="518" t="s">
        <v>148</v>
      </c>
      <c r="P84" s="538"/>
      <c r="Q84" s="518" t="s">
        <v>342</v>
      </c>
      <c r="R84" s="538"/>
      <c r="S84" s="519" t="s">
        <v>343</v>
      </c>
      <c r="T84" s="542"/>
      <c r="U84" s="541"/>
      <c r="V84" s="442" t="b">
        <f t="shared" si="0"/>
        <v>0</v>
      </c>
      <c r="W84" s="441"/>
      <c r="X84" s="510"/>
      <c r="Y84" s="510"/>
      <c r="Z84" s="456"/>
      <c r="AA84" s="510"/>
      <c r="AB84" s="456"/>
      <c r="AC84" s="510"/>
      <c r="AD84" s="456"/>
      <c r="AE84" s="441"/>
      <c r="AF84" s="441"/>
      <c r="AG84" s="441"/>
      <c r="AH84" s="441"/>
      <c r="AI84" s="441"/>
      <c r="AJ84" s="441"/>
      <c r="AK84" s="441"/>
      <c r="AL84" s="441"/>
      <c r="AM84" s="1098"/>
      <c r="AN84" s="1098"/>
      <c r="AO84" s="1098"/>
    </row>
    <row r="85" spans="1:41" ht="30" customHeight="1">
      <c r="A85" s="511">
        <v>66</v>
      </c>
      <c r="B85" s="533"/>
      <c r="C85" s="534"/>
      <c r="D85" s="533"/>
      <c r="E85" s="512" t="s">
        <v>153</v>
      </c>
      <c r="F85" s="513"/>
      <c r="G85" s="514" t="s">
        <v>148</v>
      </c>
      <c r="H85" s="513"/>
      <c r="I85" s="514" t="s">
        <v>342</v>
      </c>
      <c r="J85" s="513"/>
      <c r="K85" s="515" t="s">
        <v>343</v>
      </c>
      <c r="L85" s="516"/>
      <c r="M85" s="517" t="s">
        <v>153</v>
      </c>
      <c r="N85" s="538"/>
      <c r="O85" s="518" t="s">
        <v>148</v>
      </c>
      <c r="P85" s="538"/>
      <c r="Q85" s="518" t="s">
        <v>342</v>
      </c>
      <c r="R85" s="538"/>
      <c r="S85" s="519" t="s">
        <v>343</v>
      </c>
      <c r="T85" s="542"/>
      <c r="U85" s="541"/>
      <c r="V85" s="442" t="b">
        <f t="shared" si="0"/>
        <v>0</v>
      </c>
      <c r="W85" s="441"/>
      <c r="X85" s="510"/>
      <c r="Y85" s="510"/>
      <c r="Z85" s="456"/>
      <c r="AA85" s="510"/>
      <c r="AB85" s="456"/>
      <c r="AC85" s="510"/>
      <c r="AD85" s="456"/>
      <c r="AE85" s="441"/>
      <c r="AF85" s="441"/>
      <c r="AG85" s="441"/>
      <c r="AH85" s="441"/>
      <c r="AI85" s="441"/>
      <c r="AJ85" s="441"/>
      <c r="AK85" s="441"/>
      <c r="AL85" s="441"/>
      <c r="AM85" s="1098"/>
      <c r="AN85" s="1098"/>
      <c r="AO85" s="1098"/>
    </row>
    <row r="86" spans="1:41" ht="30" customHeight="1">
      <c r="A86" s="511">
        <v>67</v>
      </c>
      <c r="B86" s="533"/>
      <c r="C86" s="534"/>
      <c r="D86" s="533"/>
      <c r="E86" s="512" t="s">
        <v>153</v>
      </c>
      <c r="F86" s="513"/>
      <c r="G86" s="514" t="s">
        <v>148</v>
      </c>
      <c r="H86" s="513"/>
      <c r="I86" s="514" t="s">
        <v>342</v>
      </c>
      <c r="J86" s="513"/>
      <c r="K86" s="515" t="s">
        <v>343</v>
      </c>
      <c r="L86" s="516"/>
      <c r="M86" s="517" t="s">
        <v>153</v>
      </c>
      <c r="N86" s="538"/>
      <c r="O86" s="518" t="s">
        <v>148</v>
      </c>
      <c r="P86" s="538"/>
      <c r="Q86" s="518" t="s">
        <v>342</v>
      </c>
      <c r="R86" s="538"/>
      <c r="S86" s="519" t="s">
        <v>343</v>
      </c>
      <c r="T86" s="542"/>
      <c r="U86" s="541"/>
      <c r="V86" s="442" t="b">
        <f t="shared" ref="V86:V119" si="1">AND(OR(B86="○",C86="○",D86="○"),T86&lt;&gt;"",N86="",P86="",R86="")</f>
        <v>0</v>
      </c>
      <c r="W86" s="441"/>
      <c r="X86" s="510"/>
      <c r="Y86" s="510"/>
      <c r="Z86" s="456"/>
      <c r="AA86" s="510"/>
      <c r="AB86" s="456"/>
      <c r="AC86" s="510"/>
      <c r="AD86" s="456"/>
      <c r="AE86" s="441"/>
      <c r="AF86" s="441"/>
      <c r="AG86" s="441"/>
      <c r="AH86" s="441"/>
      <c r="AI86" s="441"/>
      <c r="AJ86" s="441"/>
      <c r="AK86" s="441"/>
      <c r="AL86" s="441"/>
      <c r="AM86" s="1098"/>
      <c r="AN86" s="1098"/>
      <c r="AO86" s="1098"/>
    </row>
    <row r="87" spans="1:41" ht="30" customHeight="1">
      <c r="A87" s="511">
        <v>68</v>
      </c>
      <c r="B87" s="533"/>
      <c r="C87" s="534"/>
      <c r="D87" s="533"/>
      <c r="E87" s="512" t="s">
        <v>153</v>
      </c>
      <c r="F87" s="513"/>
      <c r="G87" s="514" t="s">
        <v>148</v>
      </c>
      <c r="H87" s="513"/>
      <c r="I87" s="514" t="s">
        <v>342</v>
      </c>
      <c r="J87" s="513"/>
      <c r="K87" s="515" t="s">
        <v>343</v>
      </c>
      <c r="L87" s="516"/>
      <c r="M87" s="517" t="s">
        <v>153</v>
      </c>
      <c r="N87" s="538"/>
      <c r="O87" s="518" t="s">
        <v>148</v>
      </c>
      <c r="P87" s="538"/>
      <c r="Q87" s="518" t="s">
        <v>342</v>
      </c>
      <c r="R87" s="538"/>
      <c r="S87" s="519" t="s">
        <v>343</v>
      </c>
      <c r="T87" s="542"/>
      <c r="U87" s="541"/>
      <c r="V87" s="442" t="b">
        <f t="shared" si="1"/>
        <v>0</v>
      </c>
      <c r="W87" s="441"/>
      <c r="X87" s="510"/>
      <c r="Y87" s="510"/>
      <c r="Z87" s="456"/>
      <c r="AA87" s="510"/>
      <c r="AB87" s="456"/>
      <c r="AC87" s="510"/>
      <c r="AD87" s="456"/>
      <c r="AE87" s="441"/>
      <c r="AF87" s="441"/>
      <c r="AG87" s="441"/>
      <c r="AH87" s="441"/>
      <c r="AI87" s="441"/>
      <c r="AJ87" s="441"/>
      <c r="AK87" s="441"/>
      <c r="AL87" s="441"/>
      <c r="AM87" s="1098"/>
      <c r="AN87" s="1098"/>
      <c r="AO87" s="1098"/>
    </row>
    <row r="88" spans="1:41" ht="30" customHeight="1">
      <c r="A88" s="511">
        <v>69</v>
      </c>
      <c r="B88" s="533"/>
      <c r="C88" s="534"/>
      <c r="D88" s="533"/>
      <c r="E88" s="512" t="s">
        <v>153</v>
      </c>
      <c r="F88" s="513"/>
      <c r="G88" s="514" t="s">
        <v>148</v>
      </c>
      <c r="H88" s="513"/>
      <c r="I88" s="514" t="s">
        <v>342</v>
      </c>
      <c r="J88" s="513"/>
      <c r="K88" s="515" t="s">
        <v>343</v>
      </c>
      <c r="L88" s="516"/>
      <c r="M88" s="517" t="s">
        <v>153</v>
      </c>
      <c r="N88" s="538"/>
      <c r="O88" s="518" t="s">
        <v>148</v>
      </c>
      <c r="P88" s="538"/>
      <c r="Q88" s="518" t="s">
        <v>342</v>
      </c>
      <c r="R88" s="538"/>
      <c r="S88" s="519" t="s">
        <v>343</v>
      </c>
      <c r="T88" s="542"/>
      <c r="U88" s="541"/>
      <c r="V88" s="442" t="b">
        <f t="shared" si="1"/>
        <v>0</v>
      </c>
      <c r="W88" s="441"/>
      <c r="X88" s="510"/>
      <c r="Y88" s="510"/>
      <c r="Z88" s="456"/>
      <c r="AA88" s="510"/>
      <c r="AB88" s="456"/>
      <c r="AC88" s="510"/>
      <c r="AD88" s="456"/>
      <c r="AE88" s="441"/>
      <c r="AF88" s="441"/>
      <c r="AG88" s="441"/>
      <c r="AH88" s="441"/>
      <c r="AI88" s="441"/>
      <c r="AJ88" s="441"/>
      <c r="AK88" s="441"/>
      <c r="AL88" s="441"/>
      <c r="AM88" s="1098"/>
      <c r="AN88" s="1098"/>
      <c r="AO88" s="1098"/>
    </row>
    <row r="89" spans="1:41" ht="30" customHeight="1">
      <c r="A89" s="511">
        <v>70</v>
      </c>
      <c r="B89" s="533"/>
      <c r="C89" s="534"/>
      <c r="D89" s="533"/>
      <c r="E89" s="512" t="s">
        <v>153</v>
      </c>
      <c r="F89" s="513"/>
      <c r="G89" s="514" t="s">
        <v>148</v>
      </c>
      <c r="H89" s="513"/>
      <c r="I89" s="514" t="s">
        <v>342</v>
      </c>
      <c r="J89" s="513"/>
      <c r="K89" s="515" t="s">
        <v>343</v>
      </c>
      <c r="L89" s="516"/>
      <c r="M89" s="517" t="s">
        <v>153</v>
      </c>
      <c r="N89" s="538"/>
      <c r="O89" s="518" t="s">
        <v>148</v>
      </c>
      <c r="P89" s="538"/>
      <c r="Q89" s="518" t="s">
        <v>342</v>
      </c>
      <c r="R89" s="538"/>
      <c r="S89" s="519" t="s">
        <v>343</v>
      </c>
      <c r="T89" s="542"/>
      <c r="U89" s="541"/>
      <c r="V89" s="442" t="b">
        <f t="shared" si="1"/>
        <v>0</v>
      </c>
      <c r="W89" s="441"/>
      <c r="X89" s="510"/>
      <c r="Y89" s="510"/>
      <c r="Z89" s="456"/>
      <c r="AA89" s="510"/>
      <c r="AB89" s="456"/>
      <c r="AC89" s="510"/>
      <c r="AD89" s="456"/>
      <c r="AE89" s="441"/>
      <c r="AF89" s="441"/>
      <c r="AG89" s="441"/>
      <c r="AH89" s="441"/>
      <c r="AI89" s="441"/>
      <c r="AJ89" s="441"/>
      <c r="AK89" s="441"/>
      <c r="AL89" s="441"/>
      <c r="AM89" s="1098"/>
      <c r="AN89" s="1098"/>
      <c r="AO89" s="1098"/>
    </row>
    <row r="90" spans="1:41" ht="30" customHeight="1">
      <c r="A90" s="511">
        <v>71</v>
      </c>
      <c r="B90" s="533"/>
      <c r="C90" s="534"/>
      <c r="D90" s="533"/>
      <c r="E90" s="512" t="s">
        <v>153</v>
      </c>
      <c r="F90" s="513"/>
      <c r="G90" s="514" t="s">
        <v>148</v>
      </c>
      <c r="H90" s="513"/>
      <c r="I90" s="514" t="s">
        <v>342</v>
      </c>
      <c r="J90" s="513"/>
      <c r="K90" s="515" t="s">
        <v>343</v>
      </c>
      <c r="L90" s="516"/>
      <c r="M90" s="517" t="s">
        <v>153</v>
      </c>
      <c r="N90" s="538"/>
      <c r="O90" s="518" t="s">
        <v>148</v>
      </c>
      <c r="P90" s="538"/>
      <c r="Q90" s="518" t="s">
        <v>342</v>
      </c>
      <c r="R90" s="538"/>
      <c r="S90" s="519" t="s">
        <v>343</v>
      </c>
      <c r="T90" s="542"/>
      <c r="U90" s="541"/>
      <c r="V90" s="442" t="b">
        <f t="shared" si="1"/>
        <v>0</v>
      </c>
      <c r="W90" s="441"/>
      <c r="X90" s="510"/>
      <c r="Y90" s="510"/>
      <c r="Z90" s="456"/>
      <c r="AA90" s="510"/>
      <c r="AB90" s="456"/>
      <c r="AC90" s="510"/>
      <c r="AD90" s="456"/>
      <c r="AE90" s="441"/>
      <c r="AF90" s="441"/>
      <c r="AG90" s="441"/>
      <c r="AH90" s="441"/>
      <c r="AI90" s="441"/>
      <c r="AJ90" s="441"/>
      <c r="AK90" s="441"/>
      <c r="AL90" s="441"/>
      <c r="AM90" s="1098"/>
      <c r="AN90" s="1098"/>
      <c r="AO90" s="1098"/>
    </row>
    <row r="91" spans="1:41" ht="30" customHeight="1">
      <c r="A91" s="511">
        <v>72</v>
      </c>
      <c r="B91" s="533"/>
      <c r="C91" s="534"/>
      <c r="D91" s="533"/>
      <c r="E91" s="512" t="s">
        <v>153</v>
      </c>
      <c r="F91" s="513"/>
      <c r="G91" s="514" t="s">
        <v>148</v>
      </c>
      <c r="H91" s="513"/>
      <c r="I91" s="514" t="s">
        <v>342</v>
      </c>
      <c r="J91" s="513"/>
      <c r="K91" s="515" t="s">
        <v>343</v>
      </c>
      <c r="L91" s="516"/>
      <c r="M91" s="517" t="s">
        <v>153</v>
      </c>
      <c r="N91" s="538"/>
      <c r="O91" s="518" t="s">
        <v>148</v>
      </c>
      <c r="P91" s="538"/>
      <c r="Q91" s="518" t="s">
        <v>342</v>
      </c>
      <c r="R91" s="538"/>
      <c r="S91" s="519" t="s">
        <v>343</v>
      </c>
      <c r="T91" s="542"/>
      <c r="U91" s="541"/>
      <c r="V91" s="442" t="b">
        <f t="shared" si="1"/>
        <v>0</v>
      </c>
      <c r="W91" s="441"/>
      <c r="X91" s="510"/>
      <c r="Y91" s="510"/>
      <c r="Z91" s="456"/>
      <c r="AA91" s="510"/>
      <c r="AB91" s="456"/>
      <c r="AC91" s="510"/>
      <c r="AD91" s="456"/>
      <c r="AE91" s="441"/>
      <c r="AF91" s="441"/>
      <c r="AG91" s="441"/>
      <c r="AH91" s="441"/>
      <c r="AI91" s="441"/>
      <c r="AJ91" s="441"/>
      <c r="AK91" s="441"/>
      <c r="AL91" s="441"/>
      <c r="AM91" s="1098"/>
      <c r="AN91" s="1098"/>
      <c r="AO91" s="1098"/>
    </row>
    <row r="92" spans="1:41" ht="30" customHeight="1">
      <c r="A92" s="511">
        <v>73</v>
      </c>
      <c r="B92" s="533"/>
      <c r="C92" s="534"/>
      <c r="D92" s="533"/>
      <c r="E92" s="512" t="s">
        <v>153</v>
      </c>
      <c r="F92" s="513"/>
      <c r="G92" s="514" t="s">
        <v>148</v>
      </c>
      <c r="H92" s="513"/>
      <c r="I92" s="514" t="s">
        <v>342</v>
      </c>
      <c r="J92" s="513"/>
      <c r="K92" s="515" t="s">
        <v>343</v>
      </c>
      <c r="L92" s="516"/>
      <c r="M92" s="517" t="s">
        <v>153</v>
      </c>
      <c r="N92" s="538"/>
      <c r="O92" s="518" t="s">
        <v>148</v>
      </c>
      <c r="P92" s="538"/>
      <c r="Q92" s="518" t="s">
        <v>342</v>
      </c>
      <c r="R92" s="538"/>
      <c r="S92" s="519" t="s">
        <v>343</v>
      </c>
      <c r="T92" s="542"/>
      <c r="U92" s="541"/>
      <c r="V92" s="442" t="b">
        <f t="shared" si="1"/>
        <v>0</v>
      </c>
      <c r="W92" s="441"/>
      <c r="X92" s="510"/>
      <c r="Y92" s="510"/>
      <c r="Z92" s="456"/>
      <c r="AA92" s="510"/>
      <c r="AB92" s="456"/>
      <c r="AC92" s="510"/>
      <c r="AD92" s="456"/>
      <c r="AE92" s="441"/>
      <c r="AF92" s="441"/>
      <c r="AG92" s="441"/>
      <c r="AH92" s="441"/>
      <c r="AI92" s="441"/>
      <c r="AJ92" s="441"/>
      <c r="AK92" s="441"/>
      <c r="AL92" s="441"/>
      <c r="AM92" s="1098"/>
      <c r="AN92" s="1098"/>
      <c r="AO92" s="1098"/>
    </row>
    <row r="93" spans="1:41" ht="30" customHeight="1">
      <c r="A93" s="511">
        <v>74</v>
      </c>
      <c r="B93" s="533"/>
      <c r="C93" s="534"/>
      <c r="D93" s="533"/>
      <c r="E93" s="512" t="s">
        <v>153</v>
      </c>
      <c r="F93" s="513"/>
      <c r="G93" s="514" t="s">
        <v>148</v>
      </c>
      <c r="H93" s="513"/>
      <c r="I93" s="514" t="s">
        <v>342</v>
      </c>
      <c r="J93" s="513"/>
      <c r="K93" s="515" t="s">
        <v>343</v>
      </c>
      <c r="L93" s="516"/>
      <c r="M93" s="517" t="s">
        <v>153</v>
      </c>
      <c r="N93" s="538"/>
      <c r="O93" s="518" t="s">
        <v>148</v>
      </c>
      <c r="P93" s="538"/>
      <c r="Q93" s="518" t="s">
        <v>342</v>
      </c>
      <c r="R93" s="538"/>
      <c r="S93" s="519" t="s">
        <v>343</v>
      </c>
      <c r="T93" s="542"/>
      <c r="U93" s="541"/>
      <c r="V93" s="442" t="b">
        <f t="shared" si="1"/>
        <v>0</v>
      </c>
      <c r="W93" s="441"/>
      <c r="X93" s="510"/>
      <c r="Y93" s="510"/>
      <c r="Z93" s="456"/>
      <c r="AA93" s="510"/>
      <c r="AB93" s="456"/>
      <c r="AC93" s="510"/>
      <c r="AD93" s="456"/>
      <c r="AE93" s="441"/>
      <c r="AF93" s="441"/>
      <c r="AG93" s="441"/>
      <c r="AH93" s="441"/>
      <c r="AI93" s="441"/>
      <c r="AJ93" s="441"/>
      <c r="AK93" s="441"/>
      <c r="AL93" s="441"/>
      <c r="AM93" s="1098"/>
      <c r="AN93" s="1098"/>
      <c r="AO93" s="1098"/>
    </row>
    <row r="94" spans="1:41" ht="30" customHeight="1">
      <c r="A94" s="511">
        <v>75</v>
      </c>
      <c r="B94" s="533"/>
      <c r="C94" s="534"/>
      <c r="D94" s="533"/>
      <c r="E94" s="512" t="s">
        <v>153</v>
      </c>
      <c r="F94" s="513"/>
      <c r="G94" s="514" t="s">
        <v>148</v>
      </c>
      <c r="H94" s="513"/>
      <c r="I94" s="514" t="s">
        <v>342</v>
      </c>
      <c r="J94" s="513"/>
      <c r="K94" s="515" t="s">
        <v>343</v>
      </c>
      <c r="L94" s="516"/>
      <c r="M94" s="517" t="s">
        <v>153</v>
      </c>
      <c r="N94" s="538"/>
      <c r="O94" s="518" t="s">
        <v>148</v>
      </c>
      <c r="P94" s="538"/>
      <c r="Q94" s="518" t="s">
        <v>342</v>
      </c>
      <c r="R94" s="538"/>
      <c r="S94" s="519" t="s">
        <v>343</v>
      </c>
      <c r="T94" s="542"/>
      <c r="U94" s="541"/>
      <c r="V94" s="442" t="b">
        <f t="shared" si="1"/>
        <v>0</v>
      </c>
      <c r="W94" s="441"/>
      <c r="X94" s="510"/>
      <c r="Y94" s="510"/>
      <c r="Z94" s="456"/>
      <c r="AA94" s="510"/>
      <c r="AB94" s="456"/>
      <c r="AC94" s="510"/>
      <c r="AD94" s="456"/>
      <c r="AE94" s="441"/>
      <c r="AF94" s="441"/>
      <c r="AG94" s="441"/>
      <c r="AH94" s="441"/>
      <c r="AI94" s="441"/>
      <c r="AJ94" s="441"/>
      <c r="AK94" s="441"/>
      <c r="AL94" s="441"/>
      <c r="AM94" s="1098"/>
      <c r="AN94" s="1098"/>
      <c r="AO94" s="1098"/>
    </row>
    <row r="95" spans="1:41" ht="30" customHeight="1">
      <c r="A95" s="511">
        <v>76</v>
      </c>
      <c r="B95" s="533"/>
      <c r="C95" s="534"/>
      <c r="D95" s="533"/>
      <c r="E95" s="512" t="s">
        <v>153</v>
      </c>
      <c r="F95" s="513"/>
      <c r="G95" s="514" t="s">
        <v>148</v>
      </c>
      <c r="H95" s="513"/>
      <c r="I95" s="514" t="s">
        <v>342</v>
      </c>
      <c r="J95" s="513"/>
      <c r="K95" s="515" t="s">
        <v>343</v>
      </c>
      <c r="L95" s="516"/>
      <c r="M95" s="517" t="s">
        <v>153</v>
      </c>
      <c r="N95" s="538"/>
      <c r="O95" s="518" t="s">
        <v>148</v>
      </c>
      <c r="P95" s="538"/>
      <c r="Q95" s="518" t="s">
        <v>342</v>
      </c>
      <c r="R95" s="538"/>
      <c r="S95" s="519" t="s">
        <v>343</v>
      </c>
      <c r="T95" s="542"/>
      <c r="U95" s="541"/>
      <c r="V95" s="442" t="b">
        <f t="shared" si="1"/>
        <v>0</v>
      </c>
      <c r="W95" s="441"/>
      <c r="X95" s="510"/>
      <c r="Y95" s="510"/>
      <c r="Z95" s="456"/>
      <c r="AA95" s="510"/>
      <c r="AB95" s="456"/>
      <c r="AC95" s="510"/>
      <c r="AD95" s="456"/>
      <c r="AE95" s="441"/>
      <c r="AF95" s="441"/>
      <c r="AG95" s="441"/>
      <c r="AH95" s="441"/>
      <c r="AI95" s="441"/>
      <c r="AJ95" s="441"/>
      <c r="AK95" s="441"/>
      <c r="AL95" s="441"/>
      <c r="AM95" s="1098"/>
      <c r="AN95" s="1098"/>
      <c r="AO95" s="1098"/>
    </row>
    <row r="96" spans="1:41" ht="30" customHeight="1">
      <c r="A96" s="511">
        <v>77</v>
      </c>
      <c r="B96" s="533"/>
      <c r="C96" s="534"/>
      <c r="D96" s="533"/>
      <c r="E96" s="512" t="s">
        <v>153</v>
      </c>
      <c r="F96" s="513"/>
      <c r="G96" s="514" t="s">
        <v>148</v>
      </c>
      <c r="H96" s="513"/>
      <c r="I96" s="514" t="s">
        <v>342</v>
      </c>
      <c r="J96" s="513"/>
      <c r="K96" s="515" t="s">
        <v>343</v>
      </c>
      <c r="L96" s="516"/>
      <c r="M96" s="517" t="s">
        <v>153</v>
      </c>
      <c r="N96" s="538"/>
      <c r="O96" s="518" t="s">
        <v>148</v>
      </c>
      <c r="P96" s="538"/>
      <c r="Q96" s="518" t="s">
        <v>342</v>
      </c>
      <c r="R96" s="538"/>
      <c r="S96" s="519" t="s">
        <v>343</v>
      </c>
      <c r="T96" s="542"/>
      <c r="U96" s="541"/>
      <c r="V96" s="442" t="b">
        <f t="shared" si="1"/>
        <v>0</v>
      </c>
      <c r="W96" s="441"/>
      <c r="X96" s="510"/>
      <c r="Y96" s="510"/>
      <c r="Z96" s="456"/>
      <c r="AA96" s="510"/>
      <c r="AB96" s="456"/>
      <c r="AC96" s="510"/>
      <c r="AD96" s="456"/>
      <c r="AE96" s="441"/>
      <c r="AF96" s="441"/>
      <c r="AG96" s="441"/>
      <c r="AH96" s="441"/>
      <c r="AI96" s="441"/>
      <c r="AJ96" s="441"/>
      <c r="AK96" s="441"/>
      <c r="AL96" s="441"/>
      <c r="AM96" s="1098"/>
      <c r="AN96" s="1098"/>
      <c r="AO96" s="1098"/>
    </row>
    <row r="97" spans="1:41" ht="30" customHeight="1">
      <c r="A97" s="511">
        <v>78</v>
      </c>
      <c r="B97" s="533"/>
      <c r="C97" s="534"/>
      <c r="D97" s="533"/>
      <c r="E97" s="512" t="s">
        <v>153</v>
      </c>
      <c r="F97" s="513"/>
      <c r="G97" s="514" t="s">
        <v>148</v>
      </c>
      <c r="H97" s="513"/>
      <c r="I97" s="514" t="s">
        <v>342</v>
      </c>
      <c r="J97" s="513"/>
      <c r="K97" s="515" t="s">
        <v>343</v>
      </c>
      <c r="L97" s="516"/>
      <c r="M97" s="517" t="s">
        <v>153</v>
      </c>
      <c r="N97" s="538"/>
      <c r="O97" s="518" t="s">
        <v>148</v>
      </c>
      <c r="P97" s="538"/>
      <c r="Q97" s="518" t="s">
        <v>342</v>
      </c>
      <c r="R97" s="538"/>
      <c r="S97" s="519" t="s">
        <v>343</v>
      </c>
      <c r="T97" s="542"/>
      <c r="U97" s="541"/>
      <c r="V97" s="442" t="b">
        <f t="shared" si="1"/>
        <v>0</v>
      </c>
      <c r="W97" s="441"/>
      <c r="X97" s="510"/>
      <c r="Y97" s="510"/>
      <c r="Z97" s="456"/>
      <c r="AA97" s="510"/>
      <c r="AB97" s="456"/>
      <c r="AC97" s="510"/>
      <c r="AD97" s="456"/>
      <c r="AE97" s="441"/>
      <c r="AF97" s="441"/>
      <c r="AG97" s="441"/>
      <c r="AH97" s="441"/>
      <c r="AI97" s="441"/>
      <c r="AJ97" s="441"/>
      <c r="AK97" s="441"/>
      <c r="AL97" s="441"/>
      <c r="AM97" s="1098"/>
      <c r="AN97" s="1098"/>
      <c r="AO97" s="1098"/>
    </row>
    <row r="98" spans="1:41" ht="30" customHeight="1">
      <c r="A98" s="511">
        <v>79</v>
      </c>
      <c r="B98" s="533"/>
      <c r="C98" s="534"/>
      <c r="D98" s="533"/>
      <c r="E98" s="512" t="s">
        <v>153</v>
      </c>
      <c r="F98" s="513"/>
      <c r="G98" s="514" t="s">
        <v>148</v>
      </c>
      <c r="H98" s="513"/>
      <c r="I98" s="514" t="s">
        <v>342</v>
      </c>
      <c r="J98" s="513"/>
      <c r="K98" s="515" t="s">
        <v>343</v>
      </c>
      <c r="L98" s="516"/>
      <c r="M98" s="517" t="s">
        <v>153</v>
      </c>
      <c r="N98" s="538"/>
      <c r="O98" s="518" t="s">
        <v>148</v>
      </c>
      <c r="P98" s="538"/>
      <c r="Q98" s="518" t="s">
        <v>342</v>
      </c>
      <c r="R98" s="538"/>
      <c r="S98" s="519" t="s">
        <v>343</v>
      </c>
      <c r="T98" s="542"/>
      <c r="U98" s="541"/>
      <c r="V98" s="442" t="b">
        <f t="shared" si="1"/>
        <v>0</v>
      </c>
      <c r="W98" s="441"/>
      <c r="X98" s="510"/>
      <c r="Y98" s="510"/>
      <c r="Z98" s="456"/>
      <c r="AA98" s="510"/>
      <c r="AB98" s="456"/>
      <c r="AC98" s="510"/>
      <c r="AD98" s="456"/>
      <c r="AE98" s="441"/>
      <c r="AF98" s="441"/>
      <c r="AG98" s="441"/>
      <c r="AH98" s="441"/>
      <c r="AI98" s="441"/>
      <c r="AJ98" s="441"/>
      <c r="AK98" s="441"/>
      <c r="AL98" s="441"/>
      <c r="AM98" s="1098"/>
      <c r="AN98" s="1098"/>
      <c r="AO98" s="1098"/>
    </row>
    <row r="99" spans="1:41" ht="30" customHeight="1">
      <c r="A99" s="511">
        <v>80</v>
      </c>
      <c r="B99" s="533"/>
      <c r="C99" s="534"/>
      <c r="D99" s="533"/>
      <c r="E99" s="512" t="s">
        <v>153</v>
      </c>
      <c r="F99" s="513"/>
      <c r="G99" s="514" t="s">
        <v>148</v>
      </c>
      <c r="H99" s="513"/>
      <c r="I99" s="514" t="s">
        <v>342</v>
      </c>
      <c r="J99" s="513"/>
      <c r="K99" s="515" t="s">
        <v>343</v>
      </c>
      <c r="L99" s="516"/>
      <c r="M99" s="517" t="s">
        <v>153</v>
      </c>
      <c r="N99" s="538"/>
      <c r="O99" s="518" t="s">
        <v>148</v>
      </c>
      <c r="P99" s="538"/>
      <c r="Q99" s="518" t="s">
        <v>342</v>
      </c>
      <c r="R99" s="538"/>
      <c r="S99" s="519" t="s">
        <v>343</v>
      </c>
      <c r="T99" s="542"/>
      <c r="U99" s="541"/>
      <c r="V99" s="442" t="b">
        <f t="shared" si="1"/>
        <v>0</v>
      </c>
      <c r="W99" s="441"/>
      <c r="X99" s="510"/>
      <c r="Y99" s="510"/>
      <c r="Z99" s="456"/>
      <c r="AA99" s="510"/>
      <c r="AB99" s="456"/>
      <c r="AC99" s="510"/>
      <c r="AD99" s="456"/>
      <c r="AE99" s="441"/>
      <c r="AF99" s="441"/>
      <c r="AG99" s="441"/>
      <c r="AH99" s="441"/>
      <c r="AI99" s="441"/>
      <c r="AJ99" s="441"/>
      <c r="AK99" s="441"/>
      <c r="AL99" s="441"/>
      <c r="AM99" s="1098"/>
      <c r="AN99" s="1098"/>
      <c r="AO99" s="1098"/>
    </row>
    <row r="100" spans="1:41" ht="30" customHeight="1">
      <c r="A100" s="511">
        <v>81</v>
      </c>
      <c r="B100" s="533"/>
      <c r="C100" s="534"/>
      <c r="D100" s="533"/>
      <c r="E100" s="512" t="s">
        <v>153</v>
      </c>
      <c r="F100" s="513"/>
      <c r="G100" s="514" t="s">
        <v>148</v>
      </c>
      <c r="H100" s="513"/>
      <c r="I100" s="514" t="s">
        <v>342</v>
      </c>
      <c r="J100" s="513"/>
      <c r="K100" s="515" t="s">
        <v>343</v>
      </c>
      <c r="L100" s="516"/>
      <c r="M100" s="517" t="s">
        <v>153</v>
      </c>
      <c r="N100" s="538"/>
      <c r="O100" s="518" t="s">
        <v>148</v>
      </c>
      <c r="P100" s="538"/>
      <c r="Q100" s="518" t="s">
        <v>342</v>
      </c>
      <c r="R100" s="538"/>
      <c r="S100" s="519" t="s">
        <v>343</v>
      </c>
      <c r="T100" s="542"/>
      <c r="U100" s="541"/>
      <c r="V100" s="442" t="b">
        <f t="shared" si="1"/>
        <v>0</v>
      </c>
      <c r="W100" s="441"/>
      <c r="X100" s="510"/>
      <c r="Y100" s="510"/>
      <c r="Z100" s="456"/>
      <c r="AA100" s="510"/>
      <c r="AB100" s="456"/>
      <c r="AC100" s="510"/>
      <c r="AD100" s="456"/>
      <c r="AE100" s="441"/>
      <c r="AF100" s="441"/>
      <c r="AG100" s="441"/>
      <c r="AH100" s="441"/>
      <c r="AI100" s="441"/>
      <c r="AJ100" s="441"/>
      <c r="AK100" s="441"/>
      <c r="AL100" s="441"/>
      <c r="AM100" s="1098"/>
      <c r="AN100" s="1098"/>
      <c r="AO100" s="1098"/>
    </row>
    <row r="101" spans="1:41" ht="30" customHeight="1">
      <c r="A101" s="511">
        <v>82</v>
      </c>
      <c r="B101" s="533"/>
      <c r="C101" s="534"/>
      <c r="D101" s="533"/>
      <c r="E101" s="512" t="s">
        <v>153</v>
      </c>
      <c r="F101" s="513"/>
      <c r="G101" s="514" t="s">
        <v>148</v>
      </c>
      <c r="H101" s="513"/>
      <c r="I101" s="514" t="s">
        <v>342</v>
      </c>
      <c r="J101" s="513"/>
      <c r="K101" s="515" t="s">
        <v>343</v>
      </c>
      <c r="L101" s="516"/>
      <c r="M101" s="517" t="s">
        <v>153</v>
      </c>
      <c r="N101" s="538"/>
      <c r="O101" s="518" t="s">
        <v>148</v>
      </c>
      <c r="P101" s="538"/>
      <c r="Q101" s="518" t="s">
        <v>342</v>
      </c>
      <c r="R101" s="538"/>
      <c r="S101" s="519" t="s">
        <v>343</v>
      </c>
      <c r="T101" s="542"/>
      <c r="U101" s="541"/>
      <c r="V101" s="442" t="b">
        <f t="shared" si="1"/>
        <v>0</v>
      </c>
      <c r="W101" s="441"/>
      <c r="X101" s="510"/>
      <c r="Y101" s="510"/>
      <c r="Z101" s="456"/>
      <c r="AA101" s="510"/>
      <c r="AB101" s="456"/>
      <c r="AC101" s="510"/>
      <c r="AD101" s="456"/>
      <c r="AE101" s="441"/>
      <c r="AF101" s="441"/>
      <c r="AG101" s="441"/>
      <c r="AH101" s="441"/>
      <c r="AI101" s="441"/>
      <c r="AJ101" s="441"/>
      <c r="AK101" s="441"/>
      <c r="AL101" s="441"/>
      <c r="AM101" s="1098"/>
      <c r="AN101" s="1098"/>
      <c r="AO101" s="1098"/>
    </row>
    <row r="102" spans="1:41" ht="30" customHeight="1">
      <c r="A102" s="511">
        <v>83</v>
      </c>
      <c r="B102" s="533"/>
      <c r="C102" s="534"/>
      <c r="D102" s="533"/>
      <c r="E102" s="512" t="s">
        <v>153</v>
      </c>
      <c r="F102" s="513"/>
      <c r="G102" s="514" t="s">
        <v>148</v>
      </c>
      <c r="H102" s="513"/>
      <c r="I102" s="514" t="s">
        <v>342</v>
      </c>
      <c r="J102" s="513"/>
      <c r="K102" s="515" t="s">
        <v>343</v>
      </c>
      <c r="L102" s="516"/>
      <c r="M102" s="517" t="s">
        <v>153</v>
      </c>
      <c r="N102" s="538"/>
      <c r="O102" s="518" t="s">
        <v>148</v>
      </c>
      <c r="P102" s="538"/>
      <c r="Q102" s="518" t="s">
        <v>342</v>
      </c>
      <c r="R102" s="538"/>
      <c r="S102" s="519" t="s">
        <v>343</v>
      </c>
      <c r="T102" s="542"/>
      <c r="U102" s="541"/>
      <c r="V102" s="442" t="b">
        <f t="shared" si="1"/>
        <v>0</v>
      </c>
      <c r="W102" s="441"/>
      <c r="X102" s="510"/>
      <c r="Y102" s="510"/>
      <c r="Z102" s="456"/>
      <c r="AA102" s="510"/>
      <c r="AB102" s="456"/>
      <c r="AC102" s="510"/>
      <c r="AD102" s="456"/>
      <c r="AE102" s="441"/>
      <c r="AF102" s="441"/>
      <c r="AG102" s="441"/>
      <c r="AH102" s="441"/>
      <c r="AI102" s="441"/>
      <c r="AJ102" s="441"/>
      <c r="AK102" s="441"/>
      <c r="AL102" s="441"/>
      <c r="AM102" s="1098"/>
      <c r="AN102" s="1098"/>
      <c r="AO102" s="1098"/>
    </row>
    <row r="103" spans="1:41" ht="30" customHeight="1">
      <c r="A103" s="511">
        <v>84</v>
      </c>
      <c r="B103" s="533"/>
      <c r="C103" s="534"/>
      <c r="D103" s="533"/>
      <c r="E103" s="512" t="s">
        <v>153</v>
      </c>
      <c r="F103" s="513"/>
      <c r="G103" s="514" t="s">
        <v>148</v>
      </c>
      <c r="H103" s="513"/>
      <c r="I103" s="514" t="s">
        <v>342</v>
      </c>
      <c r="J103" s="513"/>
      <c r="K103" s="515" t="s">
        <v>343</v>
      </c>
      <c r="L103" s="516"/>
      <c r="M103" s="517" t="s">
        <v>153</v>
      </c>
      <c r="N103" s="538"/>
      <c r="O103" s="518" t="s">
        <v>148</v>
      </c>
      <c r="P103" s="538"/>
      <c r="Q103" s="518" t="s">
        <v>342</v>
      </c>
      <c r="R103" s="538"/>
      <c r="S103" s="519" t="s">
        <v>343</v>
      </c>
      <c r="T103" s="542"/>
      <c r="U103" s="541"/>
      <c r="V103" s="442" t="b">
        <f t="shared" si="1"/>
        <v>0</v>
      </c>
      <c r="W103" s="441"/>
      <c r="X103" s="510"/>
      <c r="Y103" s="510"/>
      <c r="Z103" s="456"/>
      <c r="AA103" s="510"/>
      <c r="AB103" s="456"/>
      <c r="AC103" s="510"/>
      <c r="AD103" s="456"/>
      <c r="AE103" s="441"/>
      <c r="AF103" s="441"/>
      <c r="AG103" s="441"/>
      <c r="AH103" s="441"/>
      <c r="AI103" s="441"/>
      <c r="AJ103" s="441"/>
      <c r="AK103" s="441"/>
      <c r="AL103" s="441"/>
      <c r="AM103" s="1098"/>
      <c r="AN103" s="1098"/>
      <c r="AO103" s="1098"/>
    </row>
    <row r="104" spans="1:41" ht="30" customHeight="1">
      <c r="A104" s="511">
        <v>85</v>
      </c>
      <c r="B104" s="533"/>
      <c r="C104" s="534"/>
      <c r="D104" s="533"/>
      <c r="E104" s="512" t="s">
        <v>153</v>
      </c>
      <c r="F104" s="513"/>
      <c r="G104" s="514" t="s">
        <v>148</v>
      </c>
      <c r="H104" s="513"/>
      <c r="I104" s="514" t="s">
        <v>342</v>
      </c>
      <c r="J104" s="513"/>
      <c r="K104" s="515" t="s">
        <v>343</v>
      </c>
      <c r="L104" s="516"/>
      <c r="M104" s="517" t="s">
        <v>153</v>
      </c>
      <c r="N104" s="538"/>
      <c r="O104" s="518" t="s">
        <v>148</v>
      </c>
      <c r="P104" s="538"/>
      <c r="Q104" s="518" t="s">
        <v>342</v>
      </c>
      <c r="R104" s="538"/>
      <c r="S104" s="519" t="s">
        <v>343</v>
      </c>
      <c r="T104" s="542"/>
      <c r="U104" s="541"/>
      <c r="V104" s="442" t="b">
        <f t="shared" si="1"/>
        <v>0</v>
      </c>
      <c r="W104" s="441"/>
      <c r="X104" s="510"/>
      <c r="Y104" s="510"/>
      <c r="Z104" s="456"/>
      <c r="AA104" s="510"/>
      <c r="AB104" s="456"/>
      <c r="AC104" s="510"/>
      <c r="AD104" s="456"/>
      <c r="AE104" s="441"/>
      <c r="AF104" s="441"/>
      <c r="AG104" s="441"/>
      <c r="AH104" s="441"/>
      <c r="AI104" s="441"/>
      <c r="AJ104" s="441"/>
      <c r="AK104" s="441"/>
      <c r="AL104" s="441"/>
      <c r="AM104" s="1098"/>
      <c r="AN104" s="1098"/>
      <c r="AO104" s="1098"/>
    </row>
    <row r="105" spans="1:41" ht="30" customHeight="1">
      <c r="A105" s="511">
        <v>86</v>
      </c>
      <c r="B105" s="533"/>
      <c r="C105" s="534"/>
      <c r="D105" s="533"/>
      <c r="E105" s="512" t="s">
        <v>153</v>
      </c>
      <c r="F105" s="513"/>
      <c r="G105" s="514" t="s">
        <v>148</v>
      </c>
      <c r="H105" s="513"/>
      <c r="I105" s="514" t="s">
        <v>342</v>
      </c>
      <c r="J105" s="513"/>
      <c r="K105" s="515" t="s">
        <v>343</v>
      </c>
      <c r="L105" s="516"/>
      <c r="M105" s="517" t="s">
        <v>153</v>
      </c>
      <c r="N105" s="538"/>
      <c r="O105" s="518" t="s">
        <v>148</v>
      </c>
      <c r="P105" s="538"/>
      <c r="Q105" s="518" t="s">
        <v>342</v>
      </c>
      <c r="R105" s="538"/>
      <c r="S105" s="519" t="s">
        <v>343</v>
      </c>
      <c r="T105" s="542"/>
      <c r="U105" s="541"/>
      <c r="V105" s="442" t="b">
        <f t="shared" si="1"/>
        <v>0</v>
      </c>
      <c r="W105" s="441"/>
      <c r="X105" s="510"/>
      <c r="Y105" s="510"/>
      <c r="Z105" s="456"/>
      <c r="AA105" s="510"/>
      <c r="AB105" s="456"/>
      <c r="AC105" s="510"/>
      <c r="AD105" s="456"/>
      <c r="AE105" s="441"/>
      <c r="AF105" s="441"/>
      <c r="AG105" s="441"/>
      <c r="AH105" s="441"/>
      <c r="AI105" s="441"/>
      <c r="AJ105" s="441"/>
      <c r="AK105" s="441"/>
      <c r="AL105" s="441"/>
      <c r="AM105" s="1098"/>
      <c r="AN105" s="1098"/>
      <c r="AO105" s="1098"/>
    </row>
    <row r="106" spans="1:41" ht="30" customHeight="1">
      <c r="A106" s="511">
        <v>87</v>
      </c>
      <c r="B106" s="533"/>
      <c r="C106" s="534"/>
      <c r="D106" s="533"/>
      <c r="E106" s="512" t="s">
        <v>153</v>
      </c>
      <c r="F106" s="513"/>
      <c r="G106" s="514" t="s">
        <v>148</v>
      </c>
      <c r="H106" s="513"/>
      <c r="I106" s="514" t="s">
        <v>342</v>
      </c>
      <c r="J106" s="513"/>
      <c r="K106" s="515" t="s">
        <v>343</v>
      </c>
      <c r="L106" s="516"/>
      <c r="M106" s="517" t="s">
        <v>153</v>
      </c>
      <c r="N106" s="538"/>
      <c r="O106" s="518" t="s">
        <v>148</v>
      </c>
      <c r="P106" s="538"/>
      <c r="Q106" s="518" t="s">
        <v>342</v>
      </c>
      <c r="R106" s="538"/>
      <c r="S106" s="519" t="s">
        <v>343</v>
      </c>
      <c r="T106" s="542"/>
      <c r="U106" s="541"/>
      <c r="V106" s="442" t="b">
        <f t="shared" si="1"/>
        <v>0</v>
      </c>
      <c r="W106" s="441"/>
      <c r="X106" s="510"/>
      <c r="Y106" s="510"/>
      <c r="Z106" s="456"/>
      <c r="AA106" s="510"/>
      <c r="AB106" s="456"/>
      <c r="AC106" s="510"/>
      <c r="AD106" s="456"/>
      <c r="AE106" s="441"/>
      <c r="AF106" s="441"/>
      <c r="AG106" s="441"/>
      <c r="AH106" s="441"/>
      <c r="AI106" s="441"/>
      <c r="AJ106" s="441"/>
      <c r="AK106" s="441"/>
      <c r="AL106" s="441"/>
      <c r="AM106" s="1098"/>
      <c r="AN106" s="1098"/>
      <c r="AO106" s="1098"/>
    </row>
    <row r="107" spans="1:41" ht="30" customHeight="1">
      <c r="A107" s="511">
        <v>88</v>
      </c>
      <c r="B107" s="533"/>
      <c r="C107" s="534"/>
      <c r="D107" s="533"/>
      <c r="E107" s="512" t="s">
        <v>153</v>
      </c>
      <c r="F107" s="513"/>
      <c r="G107" s="514" t="s">
        <v>148</v>
      </c>
      <c r="H107" s="513"/>
      <c r="I107" s="514" t="s">
        <v>342</v>
      </c>
      <c r="J107" s="513"/>
      <c r="K107" s="515" t="s">
        <v>343</v>
      </c>
      <c r="L107" s="516"/>
      <c r="M107" s="517" t="s">
        <v>153</v>
      </c>
      <c r="N107" s="538"/>
      <c r="O107" s="518" t="s">
        <v>148</v>
      </c>
      <c r="P107" s="538"/>
      <c r="Q107" s="518" t="s">
        <v>342</v>
      </c>
      <c r="R107" s="538"/>
      <c r="S107" s="519" t="s">
        <v>343</v>
      </c>
      <c r="T107" s="542"/>
      <c r="U107" s="541"/>
      <c r="V107" s="442" t="b">
        <f t="shared" si="1"/>
        <v>0</v>
      </c>
      <c r="W107" s="441"/>
      <c r="X107" s="510"/>
      <c r="Y107" s="510"/>
      <c r="Z107" s="456"/>
      <c r="AA107" s="510"/>
      <c r="AB107" s="456"/>
      <c r="AC107" s="510"/>
      <c r="AD107" s="456"/>
      <c r="AE107" s="441"/>
      <c r="AF107" s="441"/>
      <c r="AG107" s="441"/>
      <c r="AH107" s="441"/>
      <c r="AI107" s="441"/>
      <c r="AJ107" s="441"/>
      <c r="AK107" s="441"/>
      <c r="AL107" s="441"/>
      <c r="AM107" s="1098"/>
      <c r="AN107" s="1098"/>
      <c r="AO107" s="1098"/>
    </row>
    <row r="108" spans="1:41" ht="30" customHeight="1">
      <c r="A108" s="511">
        <v>89</v>
      </c>
      <c r="B108" s="533"/>
      <c r="C108" s="534"/>
      <c r="D108" s="533"/>
      <c r="E108" s="512" t="s">
        <v>153</v>
      </c>
      <c r="F108" s="513"/>
      <c r="G108" s="514" t="s">
        <v>148</v>
      </c>
      <c r="H108" s="513"/>
      <c r="I108" s="514" t="s">
        <v>342</v>
      </c>
      <c r="J108" s="513"/>
      <c r="K108" s="515" t="s">
        <v>343</v>
      </c>
      <c r="L108" s="516"/>
      <c r="M108" s="517" t="s">
        <v>153</v>
      </c>
      <c r="N108" s="538"/>
      <c r="O108" s="518" t="s">
        <v>148</v>
      </c>
      <c r="P108" s="538"/>
      <c r="Q108" s="518" t="s">
        <v>342</v>
      </c>
      <c r="R108" s="538"/>
      <c r="S108" s="519" t="s">
        <v>343</v>
      </c>
      <c r="T108" s="542"/>
      <c r="U108" s="541"/>
      <c r="V108" s="442" t="b">
        <f t="shared" si="1"/>
        <v>0</v>
      </c>
      <c r="W108" s="441"/>
      <c r="X108" s="510"/>
      <c r="Y108" s="510"/>
      <c r="Z108" s="456"/>
      <c r="AA108" s="510"/>
      <c r="AB108" s="456"/>
      <c r="AC108" s="510"/>
      <c r="AD108" s="456"/>
      <c r="AE108" s="441"/>
      <c r="AF108" s="441"/>
      <c r="AG108" s="441"/>
      <c r="AH108" s="441"/>
      <c r="AI108" s="441"/>
      <c r="AJ108" s="441"/>
      <c r="AK108" s="441"/>
      <c r="AL108" s="441"/>
      <c r="AM108" s="1098"/>
      <c r="AN108" s="1098"/>
      <c r="AO108" s="1098"/>
    </row>
    <row r="109" spans="1:41" ht="30" customHeight="1">
      <c r="A109" s="511">
        <v>90</v>
      </c>
      <c r="B109" s="533"/>
      <c r="C109" s="534"/>
      <c r="D109" s="533"/>
      <c r="E109" s="512" t="s">
        <v>153</v>
      </c>
      <c r="F109" s="513"/>
      <c r="G109" s="514" t="s">
        <v>148</v>
      </c>
      <c r="H109" s="513"/>
      <c r="I109" s="514" t="s">
        <v>342</v>
      </c>
      <c r="J109" s="513"/>
      <c r="K109" s="515" t="s">
        <v>343</v>
      </c>
      <c r="L109" s="516"/>
      <c r="M109" s="517" t="s">
        <v>153</v>
      </c>
      <c r="N109" s="538"/>
      <c r="O109" s="518" t="s">
        <v>148</v>
      </c>
      <c r="P109" s="538"/>
      <c r="Q109" s="518" t="s">
        <v>342</v>
      </c>
      <c r="R109" s="538"/>
      <c r="S109" s="519" t="s">
        <v>343</v>
      </c>
      <c r="T109" s="542"/>
      <c r="U109" s="541"/>
      <c r="V109" s="442" t="b">
        <f t="shared" si="1"/>
        <v>0</v>
      </c>
      <c r="W109" s="441"/>
      <c r="X109" s="510"/>
      <c r="Y109" s="510"/>
      <c r="Z109" s="456"/>
      <c r="AA109" s="510"/>
      <c r="AB109" s="456"/>
      <c r="AC109" s="510"/>
      <c r="AD109" s="456"/>
      <c r="AE109" s="441"/>
      <c r="AF109" s="441"/>
      <c r="AG109" s="441"/>
      <c r="AH109" s="441"/>
      <c r="AI109" s="441"/>
      <c r="AJ109" s="441"/>
      <c r="AK109" s="441"/>
      <c r="AL109" s="441"/>
      <c r="AM109" s="1098"/>
      <c r="AN109" s="1098"/>
      <c r="AO109" s="1098"/>
    </row>
    <row r="110" spans="1:41" ht="30" customHeight="1">
      <c r="A110" s="511">
        <v>91</v>
      </c>
      <c r="B110" s="533"/>
      <c r="C110" s="534"/>
      <c r="D110" s="533"/>
      <c r="E110" s="512" t="s">
        <v>153</v>
      </c>
      <c r="F110" s="513"/>
      <c r="G110" s="514" t="s">
        <v>148</v>
      </c>
      <c r="H110" s="513"/>
      <c r="I110" s="514" t="s">
        <v>342</v>
      </c>
      <c r="J110" s="513"/>
      <c r="K110" s="515" t="s">
        <v>343</v>
      </c>
      <c r="L110" s="516"/>
      <c r="M110" s="517" t="s">
        <v>153</v>
      </c>
      <c r="N110" s="538"/>
      <c r="O110" s="518" t="s">
        <v>148</v>
      </c>
      <c r="P110" s="538"/>
      <c r="Q110" s="518" t="s">
        <v>342</v>
      </c>
      <c r="R110" s="538"/>
      <c r="S110" s="519" t="s">
        <v>343</v>
      </c>
      <c r="T110" s="542"/>
      <c r="U110" s="541"/>
      <c r="V110" s="442" t="b">
        <f t="shared" si="1"/>
        <v>0</v>
      </c>
      <c r="W110" s="441"/>
      <c r="X110" s="510"/>
      <c r="Y110" s="510"/>
      <c r="Z110" s="456"/>
      <c r="AA110" s="510"/>
      <c r="AB110" s="456"/>
      <c r="AC110" s="510"/>
      <c r="AD110" s="456"/>
      <c r="AE110" s="441"/>
      <c r="AF110" s="441"/>
      <c r="AG110" s="441"/>
      <c r="AH110" s="441"/>
      <c r="AI110" s="441"/>
      <c r="AJ110" s="441"/>
      <c r="AK110" s="441"/>
      <c r="AL110" s="441"/>
      <c r="AM110" s="1098"/>
      <c r="AN110" s="1098"/>
      <c r="AO110" s="1098"/>
    </row>
    <row r="111" spans="1:41" ht="30" customHeight="1">
      <c r="A111" s="511">
        <v>92</v>
      </c>
      <c r="B111" s="533"/>
      <c r="C111" s="534"/>
      <c r="D111" s="533"/>
      <c r="E111" s="512" t="s">
        <v>153</v>
      </c>
      <c r="F111" s="513"/>
      <c r="G111" s="514" t="s">
        <v>148</v>
      </c>
      <c r="H111" s="513"/>
      <c r="I111" s="514" t="s">
        <v>342</v>
      </c>
      <c r="J111" s="513"/>
      <c r="K111" s="515" t="s">
        <v>343</v>
      </c>
      <c r="L111" s="516"/>
      <c r="M111" s="517" t="s">
        <v>153</v>
      </c>
      <c r="N111" s="538"/>
      <c r="O111" s="518" t="s">
        <v>148</v>
      </c>
      <c r="P111" s="538"/>
      <c r="Q111" s="518" t="s">
        <v>342</v>
      </c>
      <c r="R111" s="538"/>
      <c r="S111" s="519" t="s">
        <v>343</v>
      </c>
      <c r="T111" s="542"/>
      <c r="U111" s="541"/>
      <c r="V111" s="442" t="b">
        <f t="shared" si="1"/>
        <v>0</v>
      </c>
      <c r="W111" s="441"/>
      <c r="X111" s="510"/>
      <c r="Y111" s="510"/>
      <c r="Z111" s="456"/>
      <c r="AA111" s="510"/>
      <c r="AB111" s="456"/>
      <c r="AC111" s="510"/>
      <c r="AD111" s="456"/>
      <c r="AE111" s="441"/>
      <c r="AF111" s="441"/>
      <c r="AG111" s="441"/>
      <c r="AH111" s="441"/>
      <c r="AI111" s="441"/>
      <c r="AJ111" s="441"/>
      <c r="AK111" s="441"/>
      <c r="AL111" s="441"/>
      <c r="AM111" s="1098"/>
      <c r="AN111" s="1098"/>
      <c r="AO111" s="1098"/>
    </row>
    <row r="112" spans="1:41" ht="30" customHeight="1">
      <c r="A112" s="511">
        <v>93</v>
      </c>
      <c r="B112" s="533"/>
      <c r="C112" s="534"/>
      <c r="D112" s="533"/>
      <c r="E112" s="512" t="s">
        <v>153</v>
      </c>
      <c r="F112" s="513"/>
      <c r="G112" s="514" t="s">
        <v>148</v>
      </c>
      <c r="H112" s="513"/>
      <c r="I112" s="514" t="s">
        <v>342</v>
      </c>
      <c r="J112" s="513"/>
      <c r="K112" s="515" t="s">
        <v>343</v>
      </c>
      <c r="L112" s="516"/>
      <c r="M112" s="517" t="s">
        <v>153</v>
      </c>
      <c r="N112" s="538"/>
      <c r="O112" s="518" t="s">
        <v>148</v>
      </c>
      <c r="P112" s="538"/>
      <c r="Q112" s="518" t="s">
        <v>342</v>
      </c>
      <c r="R112" s="538"/>
      <c r="S112" s="519" t="s">
        <v>343</v>
      </c>
      <c r="T112" s="542"/>
      <c r="U112" s="541"/>
      <c r="V112" s="442" t="b">
        <f t="shared" si="1"/>
        <v>0</v>
      </c>
      <c r="W112" s="441"/>
      <c r="X112" s="510"/>
      <c r="Y112" s="510"/>
      <c r="Z112" s="456"/>
      <c r="AA112" s="510"/>
      <c r="AB112" s="456"/>
      <c r="AC112" s="510"/>
      <c r="AD112" s="456"/>
      <c r="AE112" s="441"/>
      <c r="AF112" s="441"/>
      <c r="AG112" s="441"/>
      <c r="AH112" s="441"/>
      <c r="AI112" s="441"/>
      <c r="AJ112" s="441"/>
      <c r="AK112" s="441"/>
      <c r="AL112" s="441"/>
      <c r="AM112" s="1098"/>
      <c r="AN112" s="1098"/>
      <c r="AO112" s="1098"/>
    </row>
    <row r="113" spans="1:41" ht="30" customHeight="1">
      <c r="A113" s="511">
        <v>94</v>
      </c>
      <c r="B113" s="533"/>
      <c r="C113" s="534"/>
      <c r="D113" s="533"/>
      <c r="E113" s="512" t="s">
        <v>153</v>
      </c>
      <c r="F113" s="513"/>
      <c r="G113" s="514" t="s">
        <v>148</v>
      </c>
      <c r="H113" s="513"/>
      <c r="I113" s="514" t="s">
        <v>342</v>
      </c>
      <c r="J113" s="513"/>
      <c r="K113" s="515" t="s">
        <v>343</v>
      </c>
      <c r="L113" s="516"/>
      <c r="M113" s="517" t="s">
        <v>153</v>
      </c>
      <c r="N113" s="538"/>
      <c r="O113" s="518" t="s">
        <v>148</v>
      </c>
      <c r="P113" s="538"/>
      <c r="Q113" s="518" t="s">
        <v>342</v>
      </c>
      <c r="R113" s="538"/>
      <c r="S113" s="519" t="s">
        <v>343</v>
      </c>
      <c r="T113" s="542"/>
      <c r="U113" s="541"/>
      <c r="V113" s="442" t="b">
        <f t="shared" si="1"/>
        <v>0</v>
      </c>
      <c r="W113" s="441"/>
      <c r="X113" s="510"/>
      <c r="Y113" s="510"/>
      <c r="Z113" s="456"/>
      <c r="AA113" s="510"/>
      <c r="AB113" s="456"/>
      <c r="AC113" s="510"/>
      <c r="AD113" s="456"/>
      <c r="AE113" s="441"/>
      <c r="AF113" s="441"/>
      <c r="AG113" s="441"/>
      <c r="AH113" s="441"/>
      <c r="AI113" s="441"/>
      <c r="AJ113" s="441"/>
      <c r="AK113" s="441"/>
      <c r="AL113" s="441"/>
      <c r="AM113" s="1098"/>
      <c r="AN113" s="1098"/>
      <c r="AO113" s="1098"/>
    </row>
    <row r="114" spans="1:41" ht="30" customHeight="1">
      <c r="A114" s="511">
        <v>95</v>
      </c>
      <c r="B114" s="533"/>
      <c r="C114" s="534"/>
      <c r="D114" s="533"/>
      <c r="E114" s="512" t="s">
        <v>153</v>
      </c>
      <c r="F114" s="513"/>
      <c r="G114" s="514" t="s">
        <v>148</v>
      </c>
      <c r="H114" s="513"/>
      <c r="I114" s="514" t="s">
        <v>342</v>
      </c>
      <c r="J114" s="513"/>
      <c r="K114" s="515" t="s">
        <v>343</v>
      </c>
      <c r="L114" s="516"/>
      <c r="M114" s="517" t="s">
        <v>153</v>
      </c>
      <c r="N114" s="538"/>
      <c r="O114" s="518" t="s">
        <v>148</v>
      </c>
      <c r="P114" s="538"/>
      <c r="Q114" s="518" t="s">
        <v>342</v>
      </c>
      <c r="R114" s="538"/>
      <c r="S114" s="519" t="s">
        <v>343</v>
      </c>
      <c r="T114" s="542"/>
      <c r="U114" s="541"/>
      <c r="V114" s="442" t="b">
        <f t="shared" si="1"/>
        <v>0</v>
      </c>
      <c r="W114" s="441"/>
      <c r="X114" s="510"/>
      <c r="Y114" s="510"/>
      <c r="Z114" s="456"/>
      <c r="AA114" s="510"/>
      <c r="AB114" s="456"/>
      <c r="AC114" s="510"/>
      <c r="AD114" s="456"/>
      <c r="AE114" s="441"/>
      <c r="AF114" s="441"/>
      <c r="AG114" s="441"/>
      <c r="AH114" s="441"/>
      <c r="AI114" s="441"/>
      <c r="AJ114" s="441"/>
      <c r="AK114" s="441"/>
      <c r="AL114" s="441"/>
      <c r="AM114" s="1098"/>
      <c r="AN114" s="1098"/>
      <c r="AO114" s="1098"/>
    </row>
    <row r="115" spans="1:41" ht="30" customHeight="1">
      <c r="A115" s="511">
        <v>96</v>
      </c>
      <c r="B115" s="533"/>
      <c r="C115" s="534"/>
      <c r="D115" s="533"/>
      <c r="E115" s="512" t="s">
        <v>153</v>
      </c>
      <c r="F115" s="513"/>
      <c r="G115" s="514" t="s">
        <v>148</v>
      </c>
      <c r="H115" s="513"/>
      <c r="I115" s="514" t="s">
        <v>342</v>
      </c>
      <c r="J115" s="513"/>
      <c r="K115" s="515" t="s">
        <v>343</v>
      </c>
      <c r="L115" s="516"/>
      <c r="M115" s="517" t="s">
        <v>153</v>
      </c>
      <c r="N115" s="538"/>
      <c r="O115" s="518" t="s">
        <v>148</v>
      </c>
      <c r="P115" s="538"/>
      <c r="Q115" s="518" t="s">
        <v>342</v>
      </c>
      <c r="R115" s="538"/>
      <c r="S115" s="519" t="s">
        <v>343</v>
      </c>
      <c r="T115" s="542"/>
      <c r="U115" s="541"/>
      <c r="V115" s="442" t="b">
        <f t="shared" si="1"/>
        <v>0</v>
      </c>
      <c r="W115" s="441"/>
      <c r="X115" s="510"/>
      <c r="Y115" s="510"/>
      <c r="Z115" s="456"/>
      <c r="AA115" s="510"/>
      <c r="AB115" s="456"/>
      <c r="AC115" s="510"/>
      <c r="AD115" s="456"/>
      <c r="AE115" s="441"/>
      <c r="AF115" s="441"/>
      <c r="AG115" s="441"/>
      <c r="AH115" s="441"/>
      <c r="AI115" s="441"/>
      <c r="AJ115" s="441"/>
      <c r="AK115" s="441"/>
      <c r="AL115" s="441"/>
      <c r="AM115" s="1119"/>
      <c r="AN115" s="1119"/>
      <c r="AO115" s="1119"/>
    </row>
    <row r="116" spans="1:41" ht="30" customHeight="1">
      <c r="A116" s="511">
        <v>97</v>
      </c>
      <c r="B116" s="533"/>
      <c r="C116" s="534"/>
      <c r="D116" s="533"/>
      <c r="E116" s="512" t="s">
        <v>153</v>
      </c>
      <c r="F116" s="513"/>
      <c r="G116" s="514" t="s">
        <v>148</v>
      </c>
      <c r="H116" s="513"/>
      <c r="I116" s="514" t="s">
        <v>342</v>
      </c>
      <c r="J116" s="513"/>
      <c r="K116" s="515" t="s">
        <v>343</v>
      </c>
      <c r="L116" s="516"/>
      <c r="M116" s="517" t="s">
        <v>153</v>
      </c>
      <c r="N116" s="538"/>
      <c r="O116" s="518" t="s">
        <v>148</v>
      </c>
      <c r="P116" s="538"/>
      <c r="Q116" s="518" t="s">
        <v>342</v>
      </c>
      <c r="R116" s="538"/>
      <c r="S116" s="519" t="s">
        <v>343</v>
      </c>
      <c r="T116" s="542"/>
      <c r="U116" s="541"/>
      <c r="V116" s="442" t="b">
        <f t="shared" si="1"/>
        <v>0</v>
      </c>
      <c r="W116" s="441"/>
      <c r="X116" s="510"/>
      <c r="Y116" s="510"/>
      <c r="Z116" s="456"/>
      <c r="AA116" s="510"/>
      <c r="AB116" s="456"/>
      <c r="AC116" s="510"/>
      <c r="AD116" s="456"/>
      <c r="AE116" s="441"/>
      <c r="AF116" s="441"/>
      <c r="AG116" s="441"/>
      <c r="AH116" s="441"/>
      <c r="AI116" s="441"/>
      <c r="AJ116" s="441"/>
      <c r="AK116" s="441"/>
      <c r="AL116" s="441"/>
      <c r="AM116" s="1119"/>
      <c r="AN116" s="1119"/>
      <c r="AO116" s="1119"/>
    </row>
    <row r="117" spans="1:41" ht="30" customHeight="1">
      <c r="A117" s="511">
        <v>98</v>
      </c>
      <c r="B117" s="533"/>
      <c r="C117" s="534"/>
      <c r="D117" s="533"/>
      <c r="E117" s="512" t="s">
        <v>153</v>
      </c>
      <c r="F117" s="513"/>
      <c r="G117" s="514" t="s">
        <v>148</v>
      </c>
      <c r="H117" s="513"/>
      <c r="I117" s="514" t="s">
        <v>342</v>
      </c>
      <c r="J117" s="513"/>
      <c r="K117" s="515" t="s">
        <v>343</v>
      </c>
      <c r="L117" s="516"/>
      <c r="M117" s="517" t="s">
        <v>153</v>
      </c>
      <c r="N117" s="538"/>
      <c r="O117" s="518" t="s">
        <v>148</v>
      </c>
      <c r="P117" s="538"/>
      <c r="Q117" s="518" t="s">
        <v>342</v>
      </c>
      <c r="R117" s="538"/>
      <c r="S117" s="519" t="s">
        <v>343</v>
      </c>
      <c r="T117" s="542"/>
      <c r="U117" s="541"/>
      <c r="V117" s="442" t="b">
        <f t="shared" si="1"/>
        <v>0</v>
      </c>
      <c r="W117" s="441"/>
      <c r="X117" s="510"/>
      <c r="Y117" s="510"/>
      <c r="Z117" s="456"/>
      <c r="AA117" s="510"/>
      <c r="AB117" s="456"/>
      <c r="AC117" s="510"/>
      <c r="AD117" s="456"/>
      <c r="AE117" s="441"/>
      <c r="AF117" s="441"/>
      <c r="AG117" s="441"/>
      <c r="AH117" s="441"/>
      <c r="AI117" s="441"/>
      <c r="AJ117" s="441"/>
      <c r="AK117" s="441"/>
      <c r="AL117" s="441"/>
      <c r="AM117" s="1119"/>
      <c r="AN117" s="1119"/>
      <c r="AO117" s="1119"/>
    </row>
    <row r="118" spans="1:41" ht="30" customHeight="1">
      <c r="A118" s="511">
        <v>99</v>
      </c>
      <c r="B118" s="533"/>
      <c r="C118" s="534"/>
      <c r="D118" s="533"/>
      <c r="E118" s="512" t="s">
        <v>153</v>
      </c>
      <c r="F118" s="513"/>
      <c r="G118" s="514" t="s">
        <v>148</v>
      </c>
      <c r="H118" s="513"/>
      <c r="I118" s="514" t="s">
        <v>342</v>
      </c>
      <c r="J118" s="513"/>
      <c r="K118" s="515" t="s">
        <v>343</v>
      </c>
      <c r="L118" s="516"/>
      <c r="M118" s="517" t="s">
        <v>153</v>
      </c>
      <c r="N118" s="538"/>
      <c r="O118" s="518" t="s">
        <v>148</v>
      </c>
      <c r="P118" s="538"/>
      <c r="Q118" s="518" t="s">
        <v>342</v>
      </c>
      <c r="R118" s="538"/>
      <c r="S118" s="519" t="s">
        <v>343</v>
      </c>
      <c r="T118" s="542"/>
      <c r="U118" s="541"/>
      <c r="V118" s="442" t="b">
        <f t="shared" si="1"/>
        <v>0</v>
      </c>
      <c r="W118" s="441"/>
      <c r="X118" s="510"/>
      <c r="Y118" s="510"/>
      <c r="Z118" s="456"/>
      <c r="AA118" s="510"/>
      <c r="AB118" s="456"/>
      <c r="AC118" s="510"/>
      <c r="AD118" s="456"/>
      <c r="AE118" s="441"/>
      <c r="AF118" s="441"/>
      <c r="AG118" s="441"/>
      <c r="AH118" s="441"/>
      <c r="AI118" s="441"/>
      <c r="AJ118" s="441"/>
      <c r="AK118" s="441"/>
      <c r="AL118" s="441"/>
      <c r="AM118" s="1119"/>
      <c r="AN118" s="1119"/>
      <c r="AO118" s="1119"/>
    </row>
    <row r="119" spans="1:41" ht="30" customHeight="1" thickBot="1">
      <c r="A119" s="522">
        <v>100</v>
      </c>
      <c r="B119" s="535"/>
      <c r="C119" s="536"/>
      <c r="D119" s="535"/>
      <c r="E119" s="523" t="s">
        <v>153</v>
      </c>
      <c r="F119" s="524"/>
      <c r="G119" s="525" t="s">
        <v>148</v>
      </c>
      <c r="H119" s="524"/>
      <c r="I119" s="525" t="s">
        <v>342</v>
      </c>
      <c r="J119" s="524"/>
      <c r="K119" s="526" t="s">
        <v>343</v>
      </c>
      <c r="L119" s="527"/>
      <c r="M119" s="528" t="s">
        <v>153</v>
      </c>
      <c r="N119" s="539"/>
      <c r="O119" s="529" t="s">
        <v>148</v>
      </c>
      <c r="P119" s="539"/>
      <c r="Q119" s="529" t="s">
        <v>342</v>
      </c>
      <c r="R119" s="539"/>
      <c r="S119" s="530" t="s">
        <v>343</v>
      </c>
      <c r="T119" s="543"/>
      <c r="U119" s="541"/>
      <c r="V119" s="442" t="b">
        <f t="shared" si="1"/>
        <v>0</v>
      </c>
      <c r="W119" s="441"/>
      <c r="X119" s="510"/>
      <c r="Y119" s="510"/>
      <c r="Z119" s="456"/>
      <c r="AA119" s="510"/>
      <c r="AB119" s="456"/>
      <c r="AC119" s="510"/>
      <c r="AD119" s="456"/>
      <c r="AE119" s="441"/>
      <c r="AF119" s="441"/>
      <c r="AG119" s="441"/>
      <c r="AH119" s="441"/>
      <c r="AI119" s="441"/>
      <c r="AJ119" s="441"/>
      <c r="AK119" s="441"/>
      <c r="AL119" s="441"/>
      <c r="AM119" s="1119"/>
      <c r="AN119" s="1119"/>
      <c r="AO119" s="1119"/>
    </row>
  </sheetData>
  <sheetProtection algorithmName="SHA-512" hashValue="5ZPFR66M+YoHldgbeIYV13LOVSth26myogSYmEjpbbozQVnFs8MCuBLjgddIuwNGtGtdOR5rzr/gIe0EiPseyw==" saltValue="niWtrC3X9BdiOY0QWWQM8Q==" spinCount="100000" sheet="1" insertRows="0" selectLockedCells="1"/>
  <mergeCells count="77">
    <mergeCell ref="AM117:AO118"/>
    <mergeCell ref="AM119:AO119"/>
    <mergeCell ref="AM53:AO54"/>
    <mergeCell ref="AM55:AO56"/>
    <mergeCell ref="AM75:AO76"/>
    <mergeCell ref="AM77:AO78"/>
    <mergeCell ref="AM79:AO80"/>
    <mergeCell ref="AM81:AO82"/>
    <mergeCell ref="AM83:AO84"/>
    <mergeCell ref="AM111:AO112"/>
    <mergeCell ref="AM113:AO114"/>
    <mergeCell ref="AM115:AO116"/>
    <mergeCell ref="AM109:AO110"/>
    <mergeCell ref="AM27:AO28"/>
    <mergeCell ref="AM29:AO30"/>
    <mergeCell ref="AM31:AO32"/>
    <mergeCell ref="AM33:AO34"/>
    <mergeCell ref="AB4:AC4"/>
    <mergeCell ref="AM21:AO22"/>
    <mergeCell ref="AM23:AO24"/>
    <mergeCell ref="AM35:AO36"/>
    <mergeCell ref="AM37:AO38"/>
    <mergeCell ref="AM39:AO40"/>
    <mergeCell ref="AM41:AO42"/>
    <mergeCell ref="AM43:AO44"/>
    <mergeCell ref="AM45:AO46"/>
    <mergeCell ref="AM101:AO102"/>
    <mergeCell ref="AM103:AO104"/>
    <mergeCell ref="AM105:AO106"/>
    <mergeCell ref="AM107:AO108"/>
    <mergeCell ref="AM51:AO52"/>
    <mergeCell ref="AM91:AO92"/>
    <mergeCell ref="AM93:AO94"/>
    <mergeCell ref="AM95:AO96"/>
    <mergeCell ref="AM97:AO98"/>
    <mergeCell ref="AM99:AO100"/>
    <mergeCell ref="AQ29:AQ30"/>
    <mergeCell ref="AQ33:AQ34"/>
    <mergeCell ref="AM85:AO86"/>
    <mergeCell ref="AM87:AO88"/>
    <mergeCell ref="AM89:AO90"/>
    <mergeCell ref="AM47:AO48"/>
    <mergeCell ref="AM49:AO50"/>
    <mergeCell ref="AM57:AO58"/>
    <mergeCell ref="AM59:AO60"/>
    <mergeCell ref="AM61:AO62"/>
    <mergeCell ref="AM63:AO64"/>
    <mergeCell ref="AM65:AO66"/>
    <mergeCell ref="AM67:AO68"/>
    <mergeCell ref="AM69:AO70"/>
    <mergeCell ref="AM71:AO72"/>
    <mergeCell ref="AM73:AO74"/>
    <mergeCell ref="U17:U18"/>
    <mergeCell ref="C13:T13"/>
    <mergeCell ref="C14:T14"/>
    <mergeCell ref="A11:L12"/>
    <mergeCell ref="AQ25:AQ26"/>
    <mergeCell ref="B17:D17"/>
    <mergeCell ref="E17:K18"/>
    <mergeCell ref="L17:L18"/>
    <mergeCell ref="M17:S18"/>
    <mergeCell ref="T17:T18"/>
    <mergeCell ref="AM25:AO26"/>
    <mergeCell ref="A2:T2"/>
    <mergeCell ref="R11:T11"/>
    <mergeCell ref="R12:T12"/>
    <mergeCell ref="M10:O10"/>
    <mergeCell ref="R4:S4"/>
    <mergeCell ref="M4:Q4"/>
    <mergeCell ref="M5:Q5"/>
    <mergeCell ref="M6:Q6"/>
    <mergeCell ref="M7:Q7"/>
    <mergeCell ref="M8:Q8"/>
    <mergeCell ref="R5:U5"/>
    <mergeCell ref="R6:U6"/>
    <mergeCell ref="R7:U7"/>
    <mergeCell ref="R8:U8"/>
  </mergeCells>
  <phoneticPr fontId="21"/>
  <dataValidations count="1">
    <dataValidation type="list" allowBlank="1" showInputMessage="1" showErrorMessage="1" sqref="B19:D119" xr:uid="{86F85F09-E8C7-41A4-990F-7DE38B31CCB8}">
      <formula1>"○"</formula1>
    </dataValidation>
  </dataValidations>
  <printOptions horizontalCentered="1" verticalCentered="1"/>
  <pageMargins left="0.39370078740157483" right="0.39370078740157483" top="0.59055118110236227" bottom="0.59055118110236227" header="0.51181102362204722" footer="0.51181102362204722"/>
  <pageSetup paperSize="9" fitToHeight="0" orientation="portrait" r:id="rId1"/>
  <rowBreaks count="4" manualBreakCount="4">
    <brk id="34" max="20" man="1"/>
    <brk id="59" max="20" man="1"/>
    <brk id="84" max="20" man="1"/>
    <brk id="99"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0</xdr:colOff>
                    <xdr:row>9</xdr:row>
                    <xdr:rowOff>161925</xdr:rowOff>
                  </from>
                  <to>
                    <xdr:col>2</xdr:col>
                    <xdr:colOff>19050</xdr:colOff>
                    <xdr:row>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832ABCA2-D595-409E-A077-FCAD2DEB2764}">
          <x14:formula1>
            <xm:f>リスト・計算用!$D$33</xm:f>
          </x14:formula1>
          <xm:sqref>AM21:AO119</xm:sqref>
        </x14:dataValidation>
        <x14:dataValidation type="list" allowBlank="1" showInputMessage="1" showErrorMessage="1" xr:uid="{92E404A6-7E3B-487E-AB9F-F74613259757}">
          <x14:formula1>
            <xm:f>IF($V20,リスト・計算用!$D$33,リスト・計算用!$E$33)</xm:f>
          </x14:formula1>
          <xm:sqref>U20:U119</xm:sqref>
        </x14:dataValidation>
        <x14:dataValidation type="list" allowBlank="1" showInputMessage="1" showErrorMessage="1" xr:uid="{B342C43A-8AA1-4D40-A46E-7A05EC59A88C}">
          <x14:formula1>
            <xm:f>リスト・計算用!$C$32:$C$33</xm:f>
          </x14:formula1>
          <xm:sqref>F20:F119 N20:N119</xm:sqref>
        </x14:dataValidation>
        <x14:dataValidation type="list" allowBlank="1" showInputMessage="1" showErrorMessage="1" xr:uid="{AF3FABE5-04E4-4C90-A8DB-1CD492775803}">
          <x14:formula1>
            <xm:f>リスト・計算用!$A$3:$A$14</xm:f>
          </x14:formula1>
          <xm:sqref>H20:H119 P20:P119</xm:sqref>
        </x14:dataValidation>
        <x14:dataValidation type="list" allowBlank="1" showInputMessage="1" showErrorMessage="1" xr:uid="{DA7AFC27-1110-48AE-9F61-1934F6178919}">
          <x14:formula1>
            <xm:f>リスト・計算用!$B$3:$B$33</xm:f>
          </x14:formula1>
          <xm:sqref>J20:J119 R20:R119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83C0-7335-45AE-81B7-0D0269C038D4}">
  <sheetPr codeName="Sheet7">
    <tabColor theme="2" tint="-0.499984740745262"/>
  </sheetPr>
  <dimension ref="A1:R262"/>
  <sheetViews>
    <sheetView topLeftCell="A7" zoomScale="90" zoomScaleNormal="90" workbookViewId="0">
      <selection activeCell="J31" sqref="J31"/>
    </sheetView>
  </sheetViews>
  <sheetFormatPr defaultRowHeight="13.5"/>
  <cols>
    <col min="1" max="1" width="9" style="5" customWidth="1"/>
    <col min="2" max="2" width="9.875" style="22" customWidth="1"/>
    <col min="3" max="3" width="13.25" style="5" customWidth="1"/>
    <col min="4" max="4" width="12.75" style="5" customWidth="1"/>
    <col min="5" max="5" width="10" style="5" customWidth="1"/>
    <col min="6" max="6" width="10.25" style="5" customWidth="1"/>
    <col min="7" max="8" width="9" style="5"/>
    <col min="9" max="9" width="11.75" style="5" customWidth="1"/>
    <col min="10" max="10" width="9" style="5"/>
    <col min="11" max="11" width="5.5" style="5" customWidth="1"/>
    <col min="12" max="12" width="9" style="5"/>
    <col min="13" max="13" width="4.375" style="5" customWidth="1"/>
    <col min="14" max="16384" width="9" style="5"/>
  </cols>
  <sheetData>
    <row r="1" spans="1:16">
      <c r="A1" s="32" t="s">
        <v>299</v>
      </c>
      <c r="B1" s="23"/>
      <c r="G1" s="45"/>
      <c r="H1" s="32" t="s">
        <v>302</v>
      </c>
      <c r="M1" s="45"/>
      <c r="N1" s="32" t="s">
        <v>306</v>
      </c>
    </row>
    <row r="2" spans="1:16">
      <c r="A2" s="56" t="s">
        <v>328</v>
      </c>
      <c r="B2" s="57" t="s">
        <v>155</v>
      </c>
      <c r="C2" s="28" t="s">
        <v>198</v>
      </c>
      <c r="D2"/>
      <c r="E2" s="26" t="s">
        <v>300</v>
      </c>
      <c r="F2" s="112"/>
      <c r="G2" s="45"/>
      <c r="H2" s="33" t="s">
        <v>266</v>
      </c>
      <c r="I2" s="8"/>
      <c r="J2" s="33" t="s">
        <v>267</v>
      </c>
      <c r="M2" s="45"/>
      <c r="N2" s="35" t="s">
        <v>307</v>
      </c>
    </row>
    <row r="3" spans="1:16">
      <c r="A3" s="27">
        <v>1</v>
      </c>
      <c r="B3" s="58">
        <v>1</v>
      </c>
      <c r="C3" s="55" t="s">
        <v>182</v>
      </c>
      <c r="D3" s="24">
        <v>45748</v>
      </c>
      <c r="E3" s="111">
        <v>7</v>
      </c>
      <c r="F3" s="29"/>
      <c r="G3" s="29"/>
      <c r="H3" s="13" t="s">
        <v>319</v>
      </c>
      <c r="I3" s="8"/>
      <c r="J3" s="13" t="s">
        <v>319</v>
      </c>
      <c r="M3" s="45"/>
      <c r="N3" s="39" t="s">
        <v>320</v>
      </c>
    </row>
    <row r="4" spans="1:16">
      <c r="A4" s="27">
        <v>2</v>
      </c>
      <c r="B4" s="58">
        <v>2</v>
      </c>
      <c r="C4" s="55" t="s">
        <v>183</v>
      </c>
      <c r="D4" s="24">
        <v>45778</v>
      </c>
      <c r="E4" s="111">
        <v>6</v>
      </c>
      <c r="F4" s="29"/>
      <c r="G4" s="29"/>
      <c r="H4" s="13" t="s">
        <v>3061</v>
      </c>
      <c r="I4" s="4"/>
      <c r="J4" s="13" t="s">
        <v>3061</v>
      </c>
      <c r="M4" s="45"/>
      <c r="N4" s="101" t="s">
        <v>3062</v>
      </c>
    </row>
    <row r="5" spans="1:16">
      <c r="A5" s="27">
        <v>3</v>
      </c>
      <c r="B5" s="58">
        <v>3</v>
      </c>
      <c r="C5" s="55" t="s">
        <v>184</v>
      </c>
      <c r="D5" s="24">
        <v>45809</v>
      </c>
      <c r="E5" s="111">
        <v>5</v>
      </c>
      <c r="F5" s="29"/>
      <c r="G5" s="29"/>
      <c r="H5" s="13"/>
      <c r="I5" s="4"/>
      <c r="M5" s="45"/>
    </row>
    <row r="6" spans="1:16">
      <c r="A6" s="27">
        <v>4</v>
      </c>
      <c r="B6" s="58">
        <v>4</v>
      </c>
      <c r="C6" s="55" t="s">
        <v>185</v>
      </c>
      <c r="D6" s="24">
        <v>45839</v>
      </c>
      <c r="E6" s="111">
        <v>4</v>
      </c>
      <c r="F6" s="29"/>
      <c r="G6" s="29"/>
      <c r="I6" s="4"/>
      <c r="M6" s="45"/>
      <c r="N6" s="39"/>
    </row>
    <row r="7" spans="1:16">
      <c r="A7" s="27">
        <v>5</v>
      </c>
      <c r="B7" s="58">
        <v>5</v>
      </c>
      <c r="C7" s="55" t="s">
        <v>186</v>
      </c>
      <c r="D7" s="24">
        <v>45870</v>
      </c>
      <c r="F7" s="29"/>
      <c r="G7" s="45"/>
      <c r="I7" s="4"/>
      <c r="L7" s="13"/>
      <c r="M7" s="45"/>
      <c r="N7" s="39"/>
    </row>
    <row r="8" spans="1:16">
      <c r="A8" s="27">
        <v>6</v>
      </c>
      <c r="B8" s="58">
        <v>6</v>
      </c>
      <c r="C8" s="55" t="s">
        <v>187</v>
      </c>
      <c r="D8" s="24">
        <v>45901</v>
      </c>
      <c r="E8" s="113" t="s">
        <v>3077</v>
      </c>
      <c r="F8" s="29"/>
      <c r="G8" s="45"/>
      <c r="L8" s="13"/>
      <c r="M8" s="45"/>
      <c r="N8" s="39"/>
    </row>
    <row r="9" spans="1:16">
      <c r="A9" s="27">
        <v>7</v>
      </c>
      <c r="B9" s="58">
        <v>7</v>
      </c>
      <c r="C9" s="55" t="s">
        <v>188</v>
      </c>
      <c r="D9" s="24">
        <v>45931</v>
      </c>
      <c r="E9" s="114" t="s">
        <v>3078</v>
      </c>
      <c r="F9" s="29"/>
      <c r="G9" s="45"/>
      <c r="H9" s="34" t="s">
        <v>304</v>
      </c>
      <c r="J9" s="34" t="s">
        <v>305</v>
      </c>
      <c r="L9" s="13"/>
      <c r="M9" s="45"/>
      <c r="N9" s="34" t="s">
        <v>304</v>
      </c>
      <c r="P9" s="34" t="s">
        <v>305</v>
      </c>
    </row>
    <row r="10" spans="1:16">
      <c r="A10" s="27">
        <v>8</v>
      </c>
      <c r="B10" s="58">
        <v>8</v>
      </c>
      <c r="C10" s="55" t="s">
        <v>189</v>
      </c>
      <c r="D10" s="24">
        <v>45962</v>
      </c>
      <c r="E10" s="114" t="s">
        <v>3079</v>
      </c>
      <c r="F10" s="29"/>
      <c r="G10" s="45"/>
      <c r="H10" s="13" t="s">
        <v>247</v>
      </c>
      <c r="J10" s="138" t="s">
        <v>316</v>
      </c>
      <c r="L10" s="13"/>
      <c r="M10" s="45"/>
      <c r="N10" s="5" t="s">
        <v>248</v>
      </c>
      <c r="P10" s="14" t="s">
        <v>249</v>
      </c>
    </row>
    <row r="11" spans="1:16">
      <c r="A11" s="27">
        <v>9</v>
      </c>
      <c r="B11" s="58">
        <v>9</v>
      </c>
      <c r="C11" s="55" t="s">
        <v>190</v>
      </c>
      <c r="D11" s="24">
        <v>45992</v>
      </c>
      <c r="F11" s="29"/>
      <c r="G11" s="45"/>
      <c r="H11" s="5" t="s">
        <v>248</v>
      </c>
      <c r="J11" s="14" t="s">
        <v>249</v>
      </c>
      <c r="M11" s="45"/>
      <c r="N11" s="5" t="s">
        <v>250</v>
      </c>
      <c r="P11" s="14" t="s">
        <v>251</v>
      </c>
    </row>
    <row r="12" spans="1:16">
      <c r="A12" s="27">
        <v>10</v>
      </c>
      <c r="B12" s="29">
        <v>10</v>
      </c>
      <c r="C12" s="55" t="s">
        <v>191</v>
      </c>
      <c r="D12" s="24">
        <v>46023</v>
      </c>
      <c r="E12" s="31" t="s">
        <v>201</v>
      </c>
      <c r="F12" s="29"/>
      <c r="G12" s="45"/>
      <c r="H12" s="5" t="s">
        <v>250</v>
      </c>
      <c r="J12" s="14" t="s">
        <v>251</v>
      </c>
      <c r="M12" s="45"/>
      <c r="N12" s="5" t="s">
        <v>252</v>
      </c>
      <c r="P12" s="14" t="s">
        <v>253</v>
      </c>
    </row>
    <row r="13" spans="1:16">
      <c r="A13" s="27">
        <v>11</v>
      </c>
      <c r="B13" s="29">
        <v>11</v>
      </c>
      <c r="C13" s="55" t="s">
        <v>192</v>
      </c>
      <c r="D13" s="24">
        <v>46054</v>
      </c>
      <c r="E13" s="3" t="s">
        <v>200</v>
      </c>
      <c r="G13" s="45"/>
      <c r="H13" s="5" t="s">
        <v>252</v>
      </c>
      <c r="J13" s="14" t="s">
        <v>253</v>
      </c>
      <c r="M13" s="45"/>
      <c r="N13" s="5" t="s">
        <v>254</v>
      </c>
      <c r="P13" s="14" t="s">
        <v>255</v>
      </c>
    </row>
    <row r="14" spans="1:16">
      <c r="A14" s="27">
        <v>12</v>
      </c>
      <c r="B14" s="59">
        <v>12</v>
      </c>
      <c r="C14" s="55" t="s">
        <v>193</v>
      </c>
      <c r="D14" s="24">
        <v>46082</v>
      </c>
      <c r="E14" s="30" t="s">
        <v>3086</v>
      </c>
      <c r="G14" s="45"/>
      <c r="H14" s="5" t="s">
        <v>254</v>
      </c>
      <c r="J14" s="14" t="s">
        <v>255</v>
      </c>
      <c r="M14" s="45"/>
      <c r="N14" s="13" t="s">
        <v>256</v>
      </c>
      <c r="P14" s="14" t="s">
        <v>257</v>
      </c>
    </row>
    <row r="15" spans="1:16">
      <c r="B15" s="29">
        <v>13</v>
      </c>
      <c r="G15" s="45"/>
      <c r="H15" s="13" t="s">
        <v>256</v>
      </c>
      <c r="J15" s="14" t="s">
        <v>257</v>
      </c>
      <c r="M15" s="45"/>
      <c r="N15" s="5" t="s">
        <v>210</v>
      </c>
      <c r="P15" s="14" t="s">
        <v>258</v>
      </c>
    </row>
    <row r="16" spans="1:16">
      <c r="A16" s="146" t="s">
        <v>3111</v>
      </c>
      <c r="B16" s="29">
        <v>14</v>
      </c>
      <c r="F16" s="25"/>
      <c r="G16" s="45"/>
      <c r="H16" s="5" t="s">
        <v>209</v>
      </c>
      <c r="J16" s="14" t="s">
        <v>258</v>
      </c>
      <c r="M16" s="45"/>
      <c r="P16" s="14" t="s">
        <v>259</v>
      </c>
    </row>
    <row r="17" spans="1:18">
      <c r="A17" s="145" t="s">
        <v>156</v>
      </c>
      <c r="B17" s="59">
        <v>15</v>
      </c>
      <c r="F17" s="25"/>
      <c r="G17" s="45"/>
      <c r="H17" s="5" t="s">
        <v>210</v>
      </c>
      <c r="J17" s="14" t="s">
        <v>259</v>
      </c>
      <c r="M17" s="45"/>
      <c r="P17" s="14" t="s">
        <v>260</v>
      </c>
    </row>
    <row r="18" spans="1:18">
      <c r="A18" s="145" t="s">
        <v>3112</v>
      </c>
      <c r="B18" s="29">
        <v>16</v>
      </c>
      <c r="G18" s="48"/>
      <c r="J18" s="14" t="s">
        <v>260</v>
      </c>
      <c r="M18" s="45"/>
      <c r="P18" s="14" t="s">
        <v>261</v>
      </c>
    </row>
    <row r="19" spans="1:18">
      <c r="B19" s="29">
        <v>17</v>
      </c>
      <c r="C19" s="60" t="s">
        <v>312</v>
      </c>
      <c r="D19" s="41"/>
      <c r="E19" s="41"/>
      <c r="F19" s="41"/>
      <c r="G19" s="42"/>
      <c r="H19" s="102" t="s">
        <v>3063</v>
      </c>
      <c r="J19" s="14" t="s">
        <v>261</v>
      </c>
      <c r="M19" s="45"/>
      <c r="N19" s="101"/>
      <c r="P19" s="14" t="s">
        <v>262</v>
      </c>
    </row>
    <row r="20" spans="1:18">
      <c r="B20" s="59">
        <v>18</v>
      </c>
      <c r="C20" s="61" t="s">
        <v>293</v>
      </c>
      <c r="D20" s="139" t="s">
        <v>3104</v>
      </c>
      <c r="E20" s="43" t="s">
        <v>313</v>
      </c>
      <c r="F20" s="44" t="s">
        <v>317</v>
      </c>
      <c r="G20" s="45"/>
      <c r="H20" s="101" t="s">
        <v>294</v>
      </c>
      <c r="J20" s="14" t="s">
        <v>262</v>
      </c>
      <c r="M20" s="45"/>
      <c r="N20" s="101"/>
      <c r="P20" s="14" t="s">
        <v>263</v>
      </c>
    </row>
    <row r="21" spans="1:18">
      <c r="B21" s="29">
        <v>19</v>
      </c>
      <c r="C21" s="25" t="s">
        <v>294</v>
      </c>
      <c r="D21" s="140" t="s">
        <v>3105</v>
      </c>
      <c r="E21" s="46" t="s">
        <v>314</v>
      </c>
      <c r="F21" s="5" t="s">
        <v>248</v>
      </c>
      <c r="G21" s="45"/>
      <c r="J21" s="14" t="s">
        <v>263</v>
      </c>
      <c r="M21" s="45"/>
      <c r="P21" s="14" t="s">
        <v>264</v>
      </c>
    </row>
    <row r="22" spans="1:18">
      <c r="B22" s="29">
        <v>20</v>
      </c>
      <c r="D22" s="140" t="s">
        <v>3106</v>
      </c>
      <c r="E22" s="46" t="s">
        <v>315</v>
      </c>
      <c r="F22" s="5" t="s">
        <v>250</v>
      </c>
      <c r="G22" s="45"/>
      <c r="J22" s="14" t="s">
        <v>264</v>
      </c>
      <c r="M22" s="45"/>
      <c r="P22" s="14" t="s">
        <v>265</v>
      </c>
    </row>
    <row r="23" spans="1:18">
      <c r="B23" s="59">
        <v>21</v>
      </c>
      <c r="D23" s="140" t="s">
        <v>3107</v>
      </c>
      <c r="F23" s="5" t="s">
        <v>252</v>
      </c>
      <c r="G23" s="45"/>
      <c r="H23" s="103"/>
      <c r="I23" s="104"/>
      <c r="J23" s="105" t="s">
        <v>265</v>
      </c>
      <c r="K23" s="104"/>
      <c r="L23" s="104"/>
      <c r="M23" s="106"/>
      <c r="N23" s="104"/>
      <c r="O23" s="104"/>
      <c r="P23" s="104"/>
      <c r="Q23" s="104"/>
      <c r="R23" s="104"/>
    </row>
    <row r="24" spans="1:18">
      <c r="B24" s="29">
        <v>22</v>
      </c>
      <c r="D24" s="140" t="s">
        <v>3108</v>
      </c>
      <c r="F24" s="5" t="s">
        <v>254</v>
      </c>
      <c r="G24" s="45"/>
      <c r="I24" s="102" t="s">
        <v>3065</v>
      </c>
      <c r="K24" s="102" t="s">
        <v>3068</v>
      </c>
      <c r="L24" s="110"/>
    </row>
    <row r="25" spans="1:18">
      <c r="B25" s="29">
        <v>23</v>
      </c>
      <c r="D25" s="140" t="s">
        <v>3109</v>
      </c>
      <c r="F25" s="13" t="s">
        <v>256</v>
      </c>
      <c r="G25" s="45"/>
      <c r="I25" s="107" t="s">
        <v>3114</v>
      </c>
      <c r="K25" s="108" t="s">
        <v>3064</v>
      </c>
      <c r="O25" s="108"/>
    </row>
    <row r="26" spans="1:18">
      <c r="B26" s="59">
        <v>24</v>
      </c>
      <c r="F26" s="5" t="s">
        <v>209</v>
      </c>
      <c r="G26" s="45"/>
      <c r="I26" s="107" t="s">
        <v>3115</v>
      </c>
      <c r="O26" s="108"/>
    </row>
    <row r="27" spans="1:18">
      <c r="B27" s="29">
        <v>25</v>
      </c>
      <c r="F27" s="5" t="s">
        <v>210</v>
      </c>
      <c r="G27" s="45"/>
    </row>
    <row r="28" spans="1:18">
      <c r="B28" s="29">
        <v>26</v>
      </c>
      <c r="C28" s="47"/>
      <c r="D28" s="47"/>
      <c r="E28" s="47"/>
      <c r="G28" s="45"/>
    </row>
    <row r="29" spans="1:18">
      <c r="B29" s="59">
        <v>27</v>
      </c>
      <c r="F29" s="141" t="s">
        <v>305</v>
      </c>
      <c r="G29" s="45"/>
    </row>
    <row r="30" spans="1:18">
      <c r="B30" s="29">
        <v>28</v>
      </c>
      <c r="C30" s="32" t="s">
        <v>329</v>
      </c>
      <c r="E30"/>
      <c r="F30" s="144" t="s">
        <v>3110</v>
      </c>
      <c r="G30" s="45"/>
    </row>
    <row r="31" spans="1:18">
      <c r="B31" s="29">
        <v>29</v>
      </c>
      <c r="C31" s="49" t="s">
        <v>348</v>
      </c>
      <c r="D31" s="49" t="s">
        <v>349</v>
      </c>
      <c r="E31" s="28"/>
      <c r="F31" s="142" t="s">
        <v>249</v>
      </c>
      <c r="G31" s="45"/>
    </row>
    <row r="32" spans="1:18">
      <c r="B32" s="59">
        <v>30</v>
      </c>
      <c r="C32" s="5">
        <v>7</v>
      </c>
      <c r="D32" s="50" t="s">
        <v>350</v>
      </c>
      <c r="E32" s="51" t="s">
        <v>351</v>
      </c>
      <c r="F32" s="142" t="s">
        <v>251</v>
      </c>
      <c r="G32" s="45"/>
    </row>
    <row r="33" spans="2:7">
      <c r="B33" s="29">
        <v>31</v>
      </c>
      <c r="C33" s="5">
        <v>8</v>
      </c>
      <c r="D33" s="40" t="s">
        <v>2</v>
      </c>
      <c r="E33"/>
      <c r="F33" s="142" t="s">
        <v>253</v>
      </c>
      <c r="G33" s="45"/>
    </row>
    <row r="34" spans="2:7">
      <c r="D34"/>
      <c r="E34"/>
      <c r="F34" s="142" t="s">
        <v>255</v>
      </c>
      <c r="G34" s="45"/>
    </row>
    <row r="35" spans="2:7">
      <c r="F35" s="142" t="s">
        <v>257</v>
      </c>
      <c r="G35" s="45"/>
    </row>
    <row r="36" spans="2:7">
      <c r="F36" s="142" t="s">
        <v>258</v>
      </c>
      <c r="G36" s="45"/>
    </row>
    <row r="37" spans="2:7">
      <c r="F37" s="142" t="s">
        <v>259</v>
      </c>
      <c r="G37" s="45"/>
    </row>
    <row r="38" spans="2:7">
      <c r="F38" s="142" t="s">
        <v>260</v>
      </c>
      <c r="G38" s="45"/>
    </row>
    <row r="39" spans="2:7">
      <c r="F39" s="142" t="s">
        <v>261</v>
      </c>
      <c r="G39" s="45"/>
    </row>
    <row r="40" spans="2:7">
      <c r="F40" s="142" t="s">
        <v>262</v>
      </c>
      <c r="G40" s="45"/>
    </row>
    <row r="41" spans="2:7">
      <c r="F41" s="142" t="s">
        <v>263</v>
      </c>
      <c r="G41" s="45"/>
    </row>
    <row r="42" spans="2:7">
      <c r="F42" s="142" t="s">
        <v>264</v>
      </c>
      <c r="G42" s="45"/>
    </row>
    <row r="43" spans="2:7">
      <c r="F43" s="143" t="s">
        <v>265</v>
      </c>
      <c r="G43" s="48"/>
    </row>
    <row r="55" spans="2:2">
      <c r="B55" s="21"/>
    </row>
    <row r="56" spans="2:2">
      <c r="B56" s="21"/>
    </row>
    <row r="57" spans="2:2">
      <c r="B57" s="21"/>
    </row>
    <row r="58" spans="2:2">
      <c r="B58" s="21"/>
    </row>
    <row r="59" spans="2:2">
      <c r="B59" s="21"/>
    </row>
    <row r="60" spans="2:2">
      <c r="B60" s="21"/>
    </row>
    <row r="61" spans="2:2">
      <c r="B61" s="21"/>
    </row>
    <row r="62" spans="2:2">
      <c r="B62" s="21"/>
    </row>
    <row r="63" spans="2:2">
      <c r="B63" s="21"/>
    </row>
    <row r="64" spans="2:2">
      <c r="B64" s="21"/>
    </row>
    <row r="65" spans="2:2">
      <c r="B65" s="21"/>
    </row>
    <row r="66" spans="2:2">
      <c r="B66" s="21"/>
    </row>
    <row r="67" spans="2:2">
      <c r="B67" s="21"/>
    </row>
    <row r="68" spans="2:2">
      <c r="B68" s="21"/>
    </row>
    <row r="69" spans="2:2">
      <c r="B69" s="21"/>
    </row>
    <row r="70" spans="2:2">
      <c r="B70" s="21"/>
    </row>
    <row r="71" spans="2:2">
      <c r="B71" s="21"/>
    </row>
    <row r="72" spans="2:2">
      <c r="B72" s="21"/>
    </row>
    <row r="73" spans="2:2">
      <c r="B73" s="21"/>
    </row>
    <row r="74" spans="2:2">
      <c r="B74" s="21"/>
    </row>
    <row r="75" spans="2:2">
      <c r="B75" s="21"/>
    </row>
    <row r="76" spans="2:2">
      <c r="B76" s="21"/>
    </row>
    <row r="77" spans="2:2">
      <c r="B77" s="21"/>
    </row>
    <row r="78" spans="2:2">
      <c r="B78" s="21"/>
    </row>
    <row r="79" spans="2:2">
      <c r="B79" s="21"/>
    </row>
    <row r="80" spans="2:2">
      <c r="B80" s="21"/>
    </row>
    <row r="81" spans="2:2">
      <c r="B81" s="21"/>
    </row>
    <row r="82" spans="2:2">
      <c r="B82" s="21"/>
    </row>
    <row r="83" spans="2:2">
      <c r="B83" s="21"/>
    </row>
    <row r="84" spans="2:2">
      <c r="B84" s="21"/>
    </row>
    <row r="85" spans="2:2">
      <c r="B85" s="21"/>
    </row>
    <row r="86" spans="2:2">
      <c r="B86" s="21"/>
    </row>
    <row r="87" spans="2:2">
      <c r="B87" s="21"/>
    </row>
    <row r="88" spans="2:2">
      <c r="B88" s="21"/>
    </row>
    <row r="89" spans="2:2">
      <c r="B89" s="21"/>
    </row>
    <row r="90" spans="2:2">
      <c r="B90" s="21"/>
    </row>
    <row r="91" spans="2:2">
      <c r="B91" s="21"/>
    </row>
    <row r="92" spans="2:2">
      <c r="B92" s="21"/>
    </row>
    <row r="93" spans="2:2">
      <c r="B93" s="21"/>
    </row>
    <row r="94" spans="2:2">
      <c r="B94" s="21"/>
    </row>
    <row r="95" spans="2:2">
      <c r="B95" s="21"/>
    </row>
    <row r="96" spans="2:2">
      <c r="B96" s="21"/>
    </row>
    <row r="97" spans="2:2">
      <c r="B97" s="21"/>
    </row>
    <row r="98" spans="2:2">
      <c r="B98" s="21"/>
    </row>
    <row r="99" spans="2:2">
      <c r="B99" s="21"/>
    </row>
    <row r="100" spans="2:2">
      <c r="B100" s="21"/>
    </row>
    <row r="101" spans="2:2">
      <c r="B101" s="21"/>
    </row>
    <row r="102" spans="2:2">
      <c r="B102" s="21"/>
    </row>
    <row r="103" spans="2:2">
      <c r="B103" s="21"/>
    </row>
    <row r="104" spans="2:2">
      <c r="B104" s="21"/>
    </row>
    <row r="105" spans="2:2">
      <c r="B105" s="21"/>
    </row>
    <row r="106" spans="2:2">
      <c r="B106" s="21"/>
    </row>
    <row r="107" spans="2:2">
      <c r="B107" s="21"/>
    </row>
    <row r="108" spans="2:2">
      <c r="B108" s="21"/>
    </row>
    <row r="109" spans="2:2">
      <c r="B109" s="21"/>
    </row>
    <row r="110" spans="2:2">
      <c r="B110" s="21"/>
    </row>
    <row r="111" spans="2:2">
      <c r="B111" s="21"/>
    </row>
    <row r="112" spans="2:2">
      <c r="B112" s="21"/>
    </row>
    <row r="113" spans="2:2">
      <c r="B113" s="21"/>
    </row>
    <row r="114" spans="2:2">
      <c r="B114" s="21"/>
    </row>
    <row r="115" spans="2:2">
      <c r="B115" s="21"/>
    </row>
    <row r="116" spans="2:2">
      <c r="B116" s="21"/>
    </row>
    <row r="117" spans="2:2">
      <c r="B117" s="21"/>
    </row>
    <row r="118" spans="2:2">
      <c r="B118" s="21"/>
    </row>
    <row r="119" spans="2:2">
      <c r="B119" s="21"/>
    </row>
    <row r="120" spans="2:2">
      <c r="B120" s="21"/>
    </row>
    <row r="121" spans="2:2">
      <c r="B121" s="21"/>
    </row>
    <row r="122" spans="2:2">
      <c r="B122" s="21"/>
    </row>
    <row r="123" spans="2:2">
      <c r="B123" s="21"/>
    </row>
    <row r="124" spans="2:2">
      <c r="B124" s="21"/>
    </row>
    <row r="125" spans="2:2">
      <c r="B125" s="21"/>
    </row>
    <row r="126" spans="2:2">
      <c r="B126" s="21"/>
    </row>
    <row r="127" spans="2:2">
      <c r="B127" s="21"/>
    </row>
    <row r="128" spans="2:2">
      <c r="B128" s="21"/>
    </row>
    <row r="129" spans="2:2">
      <c r="B129" s="21"/>
    </row>
    <row r="130" spans="2:2">
      <c r="B130" s="21"/>
    </row>
    <row r="131" spans="2:2">
      <c r="B131" s="21"/>
    </row>
    <row r="132" spans="2:2">
      <c r="B132" s="21"/>
    </row>
    <row r="133" spans="2:2">
      <c r="B133" s="21"/>
    </row>
    <row r="134" spans="2:2">
      <c r="B134" s="21"/>
    </row>
    <row r="135" spans="2:2">
      <c r="B135" s="21"/>
    </row>
    <row r="136" spans="2:2">
      <c r="B136" s="21"/>
    </row>
    <row r="137" spans="2:2">
      <c r="B137" s="21"/>
    </row>
    <row r="138" spans="2:2">
      <c r="B138" s="21"/>
    </row>
    <row r="139" spans="2:2">
      <c r="B139" s="21"/>
    </row>
    <row r="140" spans="2:2">
      <c r="B140" s="21"/>
    </row>
    <row r="141" spans="2:2">
      <c r="B141" s="21"/>
    </row>
    <row r="142" spans="2:2">
      <c r="B142" s="21"/>
    </row>
    <row r="143" spans="2:2">
      <c r="B143" s="21"/>
    </row>
    <row r="144" spans="2:2">
      <c r="B144" s="21"/>
    </row>
    <row r="145" spans="2:2">
      <c r="B145" s="21"/>
    </row>
    <row r="146" spans="2:2">
      <c r="B146" s="21"/>
    </row>
    <row r="147" spans="2:2">
      <c r="B147" s="21"/>
    </row>
    <row r="148" spans="2:2">
      <c r="B148" s="21"/>
    </row>
    <row r="149" spans="2:2">
      <c r="B149" s="21"/>
    </row>
    <row r="150" spans="2:2">
      <c r="B150" s="21"/>
    </row>
    <row r="151" spans="2:2">
      <c r="B151" s="21"/>
    </row>
    <row r="152" spans="2:2">
      <c r="B152" s="21"/>
    </row>
    <row r="153" spans="2:2">
      <c r="B153" s="21"/>
    </row>
    <row r="154" spans="2:2">
      <c r="B154" s="21"/>
    </row>
    <row r="155" spans="2:2">
      <c r="B155" s="21"/>
    </row>
    <row r="156" spans="2:2">
      <c r="B156" s="21"/>
    </row>
    <row r="157" spans="2:2">
      <c r="B157" s="21"/>
    </row>
    <row r="158" spans="2:2">
      <c r="B158" s="21"/>
    </row>
    <row r="159" spans="2:2">
      <c r="B159" s="21"/>
    </row>
    <row r="160" spans="2:2">
      <c r="B160" s="21"/>
    </row>
    <row r="161" spans="2:2">
      <c r="B161" s="21"/>
    </row>
    <row r="162" spans="2:2">
      <c r="B162" s="21"/>
    </row>
    <row r="163" spans="2:2">
      <c r="B163" s="21"/>
    </row>
    <row r="164" spans="2:2">
      <c r="B164" s="21"/>
    </row>
    <row r="165" spans="2:2">
      <c r="B165" s="21"/>
    </row>
    <row r="166" spans="2:2">
      <c r="B166" s="21"/>
    </row>
    <row r="167" spans="2:2">
      <c r="B167" s="21"/>
    </row>
    <row r="168" spans="2:2">
      <c r="B168" s="21"/>
    </row>
    <row r="169" spans="2:2">
      <c r="B169" s="21"/>
    </row>
    <row r="170" spans="2:2">
      <c r="B170" s="21"/>
    </row>
    <row r="171" spans="2:2">
      <c r="B171" s="21"/>
    </row>
    <row r="172" spans="2:2">
      <c r="B172" s="21"/>
    </row>
    <row r="173" spans="2:2">
      <c r="B173" s="21"/>
    </row>
    <row r="174" spans="2:2">
      <c r="B174" s="21"/>
    </row>
    <row r="175" spans="2:2">
      <c r="B175" s="21"/>
    </row>
    <row r="176" spans="2:2">
      <c r="B176" s="21"/>
    </row>
    <row r="177" spans="2:2">
      <c r="B177" s="21"/>
    </row>
    <row r="178" spans="2:2">
      <c r="B178" s="21"/>
    </row>
    <row r="179" spans="2:2">
      <c r="B179" s="21"/>
    </row>
    <row r="180" spans="2:2">
      <c r="B180" s="21"/>
    </row>
    <row r="181" spans="2:2">
      <c r="B181" s="21"/>
    </row>
    <row r="182" spans="2:2">
      <c r="B182" s="21"/>
    </row>
    <row r="183" spans="2:2">
      <c r="B183" s="21"/>
    </row>
    <row r="184" spans="2:2">
      <c r="B184" s="21"/>
    </row>
    <row r="185" spans="2:2">
      <c r="B185" s="21"/>
    </row>
    <row r="186" spans="2:2">
      <c r="B186" s="21"/>
    </row>
    <row r="187" spans="2:2">
      <c r="B187" s="21"/>
    </row>
    <row r="188" spans="2:2">
      <c r="B188" s="21"/>
    </row>
    <row r="189" spans="2:2">
      <c r="B189" s="21"/>
    </row>
    <row r="190" spans="2:2">
      <c r="B190" s="21"/>
    </row>
    <row r="191" spans="2:2">
      <c r="B191" s="21"/>
    </row>
    <row r="192" spans="2:2">
      <c r="B192" s="21"/>
    </row>
    <row r="193" spans="2:2">
      <c r="B193" s="21"/>
    </row>
    <row r="194" spans="2:2">
      <c r="B194" s="21"/>
    </row>
    <row r="195" spans="2:2">
      <c r="B195" s="21"/>
    </row>
    <row r="196" spans="2:2">
      <c r="B196" s="21"/>
    </row>
    <row r="197" spans="2:2">
      <c r="B197" s="21"/>
    </row>
    <row r="198" spans="2:2">
      <c r="B198" s="21"/>
    </row>
    <row r="199" spans="2:2">
      <c r="B199" s="21"/>
    </row>
    <row r="200" spans="2:2">
      <c r="B200" s="21"/>
    </row>
    <row r="201" spans="2:2">
      <c r="B201" s="21"/>
    </row>
    <row r="202" spans="2:2">
      <c r="B202" s="21"/>
    </row>
    <row r="203" spans="2:2">
      <c r="B203" s="21"/>
    </row>
    <row r="204" spans="2:2">
      <c r="B204" s="21"/>
    </row>
    <row r="205" spans="2:2">
      <c r="B205" s="21"/>
    </row>
    <row r="206" spans="2:2">
      <c r="B206" s="21"/>
    </row>
    <row r="207" spans="2:2">
      <c r="B207" s="21"/>
    </row>
    <row r="208" spans="2:2">
      <c r="B208" s="21"/>
    </row>
    <row r="209" spans="2:2">
      <c r="B209" s="21"/>
    </row>
    <row r="210" spans="2:2">
      <c r="B210" s="21"/>
    </row>
    <row r="211" spans="2:2">
      <c r="B211" s="21"/>
    </row>
    <row r="212" spans="2:2">
      <c r="B212" s="21"/>
    </row>
    <row r="213" spans="2:2">
      <c r="B213" s="21"/>
    </row>
    <row r="214" spans="2:2">
      <c r="B214" s="21"/>
    </row>
    <row r="215" spans="2:2">
      <c r="B215" s="21"/>
    </row>
    <row r="216" spans="2:2">
      <c r="B216" s="21"/>
    </row>
    <row r="217" spans="2:2">
      <c r="B217" s="21"/>
    </row>
    <row r="218" spans="2:2">
      <c r="B218" s="21"/>
    </row>
    <row r="219" spans="2:2">
      <c r="B219" s="21"/>
    </row>
    <row r="220" spans="2:2">
      <c r="B220" s="21"/>
    </row>
    <row r="221" spans="2:2">
      <c r="B221" s="21"/>
    </row>
    <row r="222" spans="2:2">
      <c r="B222" s="21"/>
    </row>
    <row r="223" spans="2:2">
      <c r="B223" s="21"/>
    </row>
    <row r="224" spans="2:2">
      <c r="B224" s="21"/>
    </row>
    <row r="225" spans="2:2">
      <c r="B225" s="21"/>
    </row>
    <row r="226" spans="2:2">
      <c r="B226" s="21"/>
    </row>
    <row r="227" spans="2:2">
      <c r="B227" s="21"/>
    </row>
    <row r="228" spans="2:2">
      <c r="B228" s="21"/>
    </row>
    <row r="229" spans="2:2">
      <c r="B229" s="21"/>
    </row>
    <row r="230" spans="2:2">
      <c r="B230" s="21"/>
    </row>
    <row r="231" spans="2:2">
      <c r="B231" s="21"/>
    </row>
    <row r="232" spans="2:2">
      <c r="B232" s="21"/>
    </row>
    <row r="233" spans="2:2">
      <c r="B233" s="21"/>
    </row>
    <row r="234" spans="2:2">
      <c r="B234" s="21"/>
    </row>
    <row r="235" spans="2:2">
      <c r="B235" s="21"/>
    </row>
    <row r="236" spans="2:2">
      <c r="B236" s="21"/>
    </row>
    <row r="237" spans="2:2">
      <c r="B237" s="21"/>
    </row>
    <row r="238" spans="2:2">
      <c r="B238" s="21"/>
    </row>
    <row r="239" spans="2:2">
      <c r="B239" s="21"/>
    </row>
    <row r="240" spans="2:2">
      <c r="B240" s="21"/>
    </row>
    <row r="241" spans="2:2">
      <c r="B241" s="21"/>
    </row>
    <row r="242" spans="2:2">
      <c r="B242" s="21"/>
    </row>
    <row r="243" spans="2:2">
      <c r="B243" s="21"/>
    </row>
    <row r="244" spans="2:2">
      <c r="B244" s="21"/>
    </row>
    <row r="245" spans="2:2">
      <c r="B245" s="21"/>
    </row>
    <row r="246" spans="2:2">
      <c r="B246" s="21"/>
    </row>
    <row r="247" spans="2:2">
      <c r="B247" s="21"/>
    </row>
    <row r="248" spans="2:2">
      <c r="B248" s="21"/>
    </row>
    <row r="249" spans="2:2">
      <c r="B249" s="21"/>
    </row>
    <row r="250" spans="2:2">
      <c r="B250" s="21"/>
    </row>
    <row r="251" spans="2:2">
      <c r="B251" s="21"/>
    </row>
    <row r="252" spans="2:2">
      <c r="B252" s="21"/>
    </row>
    <row r="253" spans="2:2">
      <c r="B253" s="21"/>
    </row>
    <row r="254" spans="2:2">
      <c r="B254" s="21"/>
    </row>
    <row r="255" spans="2:2">
      <c r="B255" s="21"/>
    </row>
    <row r="256" spans="2:2">
      <c r="B256" s="21"/>
    </row>
    <row r="257" spans="2:2">
      <c r="B257" s="21"/>
    </row>
    <row r="258" spans="2:2">
      <c r="B258" s="21"/>
    </row>
    <row r="259" spans="2:2">
      <c r="B259" s="21"/>
    </row>
    <row r="260" spans="2:2">
      <c r="B260" s="21"/>
    </row>
    <row r="261" spans="2:2">
      <c r="B261" s="21"/>
    </row>
    <row r="262" spans="2:2">
      <c r="B262" s="21"/>
    </row>
  </sheetData>
  <phoneticPr fontId="2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9FEF-7264-4A26-948E-5CE06743736D}">
  <sheetPr codeName="Sheet6">
    <tabColor rgb="FFFF0000"/>
  </sheetPr>
  <dimension ref="A1:K52"/>
  <sheetViews>
    <sheetView showGridLines="0" tabSelected="1" view="pageBreakPreview" zoomScaleNormal="100" zoomScaleSheetLayoutView="100" workbookViewId="0">
      <selection activeCell="D14" sqref="D14:F14"/>
    </sheetView>
  </sheetViews>
  <sheetFormatPr defaultRowHeight="13.5"/>
  <cols>
    <col min="1" max="1" width="4.125" style="169" customWidth="1"/>
    <col min="2" max="2" width="7.375" style="169" customWidth="1"/>
    <col min="3" max="3" width="16.625" style="169" customWidth="1"/>
    <col min="4" max="4" width="9.25" style="169" customWidth="1"/>
    <col min="5" max="5" width="13.75" style="169" customWidth="1"/>
    <col min="6" max="6" width="4.25" style="169" customWidth="1"/>
    <col min="7" max="7" width="8" style="169" customWidth="1"/>
    <col min="8" max="8" width="14.375" style="169" customWidth="1"/>
    <col min="9" max="9" width="7.25" style="169" customWidth="1"/>
    <col min="10" max="10" width="5.75" style="169" customWidth="1"/>
    <col min="11" max="32" width="9" customWidth="1"/>
  </cols>
  <sheetData>
    <row r="1" spans="1:10">
      <c r="A1" s="147"/>
      <c r="B1" s="147"/>
      <c r="C1" s="147"/>
      <c r="D1" s="147"/>
      <c r="E1" s="147"/>
      <c r="F1" s="147"/>
      <c r="G1" s="147"/>
      <c r="H1" s="147"/>
      <c r="I1" s="147"/>
      <c r="J1" s="147"/>
    </row>
    <row r="2" spans="1:10" ht="17.25">
      <c r="A2" s="148" t="s">
        <v>177</v>
      </c>
      <c r="B2" s="147"/>
      <c r="C2" s="147"/>
      <c r="D2" s="147"/>
      <c r="E2" s="147"/>
      <c r="F2" s="147"/>
      <c r="G2" s="147"/>
      <c r="H2" s="147"/>
      <c r="I2" s="147"/>
      <c r="J2" s="147"/>
    </row>
    <row r="3" spans="1:10">
      <c r="A3" s="147"/>
      <c r="B3" s="147"/>
      <c r="C3" s="147"/>
      <c r="D3" s="147"/>
      <c r="E3" s="147"/>
      <c r="F3" s="147"/>
      <c r="G3" s="147"/>
      <c r="H3" s="147"/>
      <c r="I3" s="147"/>
      <c r="J3" s="147"/>
    </row>
    <row r="4" spans="1:10" ht="201.75" customHeight="1">
      <c r="A4" s="147"/>
      <c r="B4" s="625" t="s">
        <v>178</v>
      </c>
      <c r="C4" s="626"/>
      <c r="D4" s="626"/>
      <c r="E4" s="626"/>
      <c r="F4" s="626"/>
      <c r="G4" s="626"/>
      <c r="H4" s="626"/>
      <c r="I4" s="627"/>
      <c r="J4" s="147"/>
    </row>
    <row r="5" spans="1:10" ht="13.5" customHeight="1">
      <c r="A5" s="147"/>
      <c r="B5" s="149"/>
      <c r="C5" s="149"/>
      <c r="D5" s="149"/>
      <c r="E5" s="149"/>
      <c r="F5" s="149"/>
      <c r="G5" s="149"/>
      <c r="H5" s="149"/>
      <c r="I5" s="149"/>
      <c r="J5" s="147"/>
    </row>
    <row r="6" spans="1:10" ht="27" customHeight="1" thickBot="1">
      <c r="A6" s="147"/>
      <c r="B6" s="147" t="s">
        <v>326</v>
      </c>
      <c r="C6"/>
      <c r="D6" s="150"/>
      <c r="E6"/>
      <c r="F6" s="635"/>
      <c r="G6" s="635"/>
      <c r="H6" s="149"/>
      <c r="I6" s="149"/>
      <c r="J6" s="147"/>
    </row>
    <row r="7" spans="1:10" ht="27.75" customHeight="1" thickBot="1">
      <c r="A7" s="147"/>
      <c r="B7" s="147"/>
      <c r="C7" s="52" t="s">
        <v>156</v>
      </c>
      <c r="D7" s="53"/>
      <c r="E7" s="152" t="s">
        <v>154</v>
      </c>
      <c r="F7" s="53"/>
      <c r="G7" s="153" t="s">
        <v>155</v>
      </c>
      <c r="H7" s="149"/>
      <c r="I7" s="149"/>
      <c r="J7" s="147"/>
    </row>
    <row r="8" spans="1:10" ht="27.75" customHeight="1">
      <c r="A8" s="147"/>
      <c r="B8" s="147"/>
      <c r="C8" s="154"/>
      <c r="D8" s="155"/>
      <c r="E8" s="156"/>
      <c r="F8" s="155"/>
      <c r="G8" s="156"/>
      <c r="H8" s="149"/>
      <c r="I8" s="149"/>
      <c r="J8" s="147"/>
    </row>
    <row r="9" spans="1:10" ht="24" customHeight="1" thickBot="1">
      <c r="A9" s="147"/>
      <c r="B9" s="147" t="s">
        <v>327</v>
      </c>
      <c r="C9" s="147"/>
      <c r="D9" s="147"/>
      <c r="E9" s="147"/>
      <c r="F9" s="147"/>
      <c r="G9" s="147"/>
      <c r="H9" s="147"/>
      <c r="I9" s="147"/>
      <c r="J9" s="147"/>
    </row>
    <row r="10" spans="1:10" ht="29.25" customHeight="1">
      <c r="A10" s="147"/>
      <c r="B10" s="147"/>
      <c r="C10" s="157" t="s">
        <v>161</v>
      </c>
      <c r="D10" s="158" t="s">
        <v>120</v>
      </c>
      <c r="E10" s="159" t="str">
        <f>IFERROR(VLOOKUP($D$13,'R7施設一覧'!$C$3:$H$1337,4,0),"")</f>
        <v/>
      </c>
      <c r="F10" s="160" t="s">
        <v>110</v>
      </c>
      <c r="G10" s="161" t="s">
        <v>3072</v>
      </c>
      <c r="H10" s="147"/>
      <c r="I10" s="147"/>
      <c r="J10" s="147"/>
    </row>
    <row r="11" spans="1:10" ht="29.25" customHeight="1">
      <c r="A11" s="147"/>
      <c r="B11" s="147"/>
      <c r="C11" s="162" t="s">
        <v>181</v>
      </c>
      <c r="D11" s="628" t="str">
        <f>IFERROR(VLOOKUP($D$13,'R7施設一覧'!$C$3:$H$1337,3,0),"")</f>
        <v/>
      </c>
      <c r="E11" s="628"/>
      <c r="F11" s="629"/>
      <c r="G11" s="161" t="s">
        <v>3072</v>
      </c>
      <c r="H11" s="147"/>
      <c r="I11" s="147"/>
      <c r="J11" s="147"/>
    </row>
    <row r="12" spans="1:10" ht="29.25" customHeight="1" thickBot="1">
      <c r="A12" s="147"/>
      <c r="B12" s="147"/>
      <c r="C12" s="162" t="s">
        <v>164</v>
      </c>
      <c r="D12" s="630" t="str">
        <f>IFERROR(VLOOKUP($D$13,'R7施設一覧'!$C$3:$H$1337,6,0),"")</f>
        <v/>
      </c>
      <c r="E12" s="630"/>
      <c r="F12" s="631"/>
      <c r="G12" s="161" t="s">
        <v>3072</v>
      </c>
      <c r="H12" s="147"/>
      <c r="I12" s="147"/>
      <c r="J12" s="147"/>
    </row>
    <row r="13" spans="1:10" ht="29.25" customHeight="1" thickBot="1">
      <c r="A13" s="147"/>
      <c r="B13" s="147"/>
      <c r="C13" s="163" t="s">
        <v>163</v>
      </c>
      <c r="D13" s="632"/>
      <c r="E13" s="633"/>
      <c r="F13" s="634"/>
      <c r="G13" s="164" t="s">
        <v>3071</v>
      </c>
      <c r="H13" s="147"/>
      <c r="I13" s="147"/>
      <c r="J13" s="147"/>
    </row>
    <row r="14" spans="1:10" ht="29.25" customHeight="1">
      <c r="A14" s="147"/>
      <c r="B14" s="147"/>
      <c r="C14" s="162" t="s">
        <v>113</v>
      </c>
      <c r="D14" s="551"/>
      <c r="E14" s="552"/>
      <c r="F14" s="553"/>
      <c r="G14" s="147"/>
      <c r="H14" s="147"/>
      <c r="I14" s="147"/>
      <c r="J14" s="147"/>
    </row>
    <row r="15" spans="1:10" ht="29.25" customHeight="1">
      <c r="A15" s="147"/>
      <c r="B15" s="147"/>
      <c r="C15" s="162" t="s">
        <v>166</v>
      </c>
      <c r="D15" s="589"/>
      <c r="E15" s="589"/>
      <c r="F15" s="590"/>
      <c r="G15" s="591" t="s">
        <v>3084</v>
      </c>
      <c r="H15" s="592"/>
      <c r="I15" s="592"/>
      <c r="J15" s="592"/>
    </row>
    <row r="16" spans="1:10" ht="29.25" customHeight="1" thickBot="1">
      <c r="A16" s="147"/>
      <c r="B16" s="147"/>
      <c r="C16" s="165" t="s">
        <v>167</v>
      </c>
      <c r="D16" s="593"/>
      <c r="E16" s="594"/>
      <c r="F16" s="595"/>
      <c r="G16" s="591"/>
      <c r="H16" s="592"/>
      <c r="I16" s="592"/>
      <c r="J16" s="592"/>
    </row>
    <row r="17" spans="1:11" ht="21" customHeight="1">
      <c r="A17" s="147"/>
      <c r="B17" s="166"/>
      <c r="C17" s="167" t="s">
        <v>3083</v>
      </c>
      <c r="D17" s="166"/>
      <c r="E17" s="168"/>
      <c r="F17" s="168"/>
      <c r="H17" s="147"/>
      <c r="I17" s="147"/>
      <c r="J17" s="147"/>
    </row>
    <row r="18" spans="1:11" ht="38.25" customHeight="1">
      <c r="A18" s="147"/>
      <c r="B18" s="166"/>
      <c r="C18" s="599"/>
      <c r="D18" s="600"/>
      <c r="E18" s="600"/>
      <c r="F18" s="601"/>
      <c r="G18" s="170"/>
      <c r="H18" s="171"/>
      <c r="I18" s="147"/>
      <c r="J18" s="147"/>
    </row>
    <row r="19" spans="1:11" ht="15" customHeight="1" thickBot="1">
      <c r="A19" s="147"/>
      <c r="B19" s="147"/>
      <c r="I19" s="151"/>
      <c r="J19" s="147"/>
    </row>
    <row r="20" spans="1:11" ht="27" customHeight="1">
      <c r="A20" s="147"/>
      <c r="B20" s="147"/>
      <c r="C20" s="596" t="s">
        <v>179</v>
      </c>
      <c r="D20" s="597"/>
      <c r="E20" s="597"/>
      <c r="F20" s="598"/>
      <c r="G20" s="596" t="s">
        <v>73</v>
      </c>
      <c r="H20" s="598"/>
      <c r="I20" s="151"/>
      <c r="J20" s="147"/>
    </row>
    <row r="21" spans="1:11" ht="25.5" customHeight="1" thickBot="1">
      <c r="A21" s="147"/>
      <c r="B21" s="147"/>
      <c r="C21" s="54" t="s">
        <v>182</v>
      </c>
      <c r="D21" s="172" t="s">
        <v>169</v>
      </c>
      <c r="E21" s="581" t="s">
        <v>193</v>
      </c>
      <c r="F21" s="582"/>
      <c r="G21" s="173">
        <f>ROUND(_xlfn.DAYS(VLOOKUP(E21,リスト・計算用!C3:D14,2,FALSE),VLOOKUP(C21,リスト・計算用!C3:D14,2,FALSE))/30+1,0)</f>
        <v>12</v>
      </c>
      <c r="H21" s="174" t="s">
        <v>170</v>
      </c>
      <c r="I21" s="151"/>
      <c r="J21" s="147"/>
    </row>
    <row r="22" spans="1:11" ht="18" customHeight="1" thickBot="1">
      <c r="A22" s="147"/>
      <c r="B22" s="147"/>
      <c r="I22" s="151"/>
      <c r="J22" s="147"/>
    </row>
    <row r="23" spans="1:11" ht="27" customHeight="1">
      <c r="A23" s="147"/>
      <c r="B23" s="147"/>
      <c r="C23" s="596" t="s">
        <v>180</v>
      </c>
      <c r="D23" s="597"/>
      <c r="E23" s="597"/>
      <c r="F23" s="598"/>
      <c r="G23" s="596" t="s">
        <v>73</v>
      </c>
      <c r="H23" s="598"/>
      <c r="I23" s="151"/>
      <c r="J23" s="147"/>
    </row>
    <row r="24" spans="1:11" ht="25.5" customHeight="1" thickBot="1">
      <c r="A24" s="147"/>
      <c r="B24" s="147"/>
      <c r="C24" s="54" t="s">
        <v>182</v>
      </c>
      <c r="D24" s="172" t="s">
        <v>169</v>
      </c>
      <c r="E24" s="581" t="s">
        <v>193</v>
      </c>
      <c r="F24" s="582"/>
      <c r="G24" s="175">
        <f>ROUND(_xlfn.DAYS(VLOOKUP(E24,リスト・計算用!C3:D14,2,FALSE),VLOOKUP(C24,リスト・計算用!C3:D14,2,FALSE))/30+1,0)</f>
        <v>12</v>
      </c>
      <c r="H24" s="174" t="s">
        <v>170</v>
      </c>
      <c r="I24" s="151"/>
      <c r="J24" s="147"/>
    </row>
    <row r="25" spans="1:11" ht="29.25" customHeight="1" thickBot="1">
      <c r="A25" s="147"/>
      <c r="B25" s="147" t="s">
        <v>199</v>
      </c>
      <c r="C25" s="151"/>
      <c r="D25" s="151"/>
      <c r="E25" s="151"/>
      <c r="F25" s="151"/>
      <c r="G25" s="151"/>
      <c r="H25" s="147"/>
      <c r="I25" s="147"/>
      <c r="J25" s="147"/>
    </row>
    <row r="26" spans="1:11" ht="29.25" customHeight="1">
      <c r="A26" s="147"/>
      <c r="B26" s="147"/>
      <c r="C26" s="554" t="s">
        <v>171</v>
      </c>
      <c r="D26" s="556" t="s">
        <v>172</v>
      </c>
      <c r="E26" s="557"/>
      <c r="F26" s="558"/>
      <c r="G26" s="559"/>
      <c r="H26" s="560"/>
      <c r="I26" s="176" t="s">
        <v>6</v>
      </c>
      <c r="J26" s="147"/>
    </row>
    <row r="27" spans="1:11" ht="29.25" customHeight="1">
      <c r="A27" s="147"/>
      <c r="B27" s="147"/>
      <c r="C27" s="555"/>
      <c r="D27" s="565" t="s">
        <v>173</v>
      </c>
      <c r="E27" s="565"/>
      <c r="F27" s="566"/>
      <c r="G27" s="567"/>
      <c r="H27" s="568"/>
      <c r="I27" s="177" t="s">
        <v>6</v>
      </c>
      <c r="J27" s="147"/>
      <c r="K27" s="178"/>
    </row>
    <row r="28" spans="1:11" ht="29.25" customHeight="1" thickBot="1">
      <c r="A28" s="147"/>
      <c r="B28" s="147"/>
      <c r="C28" s="608" t="s">
        <v>202</v>
      </c>
      <c r="D28" s="609"/>
      <c r="E28" s="609"/>
      <c r="F28" s="644"/>
      <c r="G28" s="645"/>
      <c r="H28" s="645"/>
      <c r="I28" s="179" t="s">
        <v>174</v>
      </c>
      <c r="J28" s="147"/>
    </row>
    <row r="29" spans="1:11" ht="18" customHeight="1">
      <c r="A29" s="147"/>
      <c r="C29" s="154"/>
      <c r="D29" s="180"/>
      <c r="E29" s="180"/>
      <c r="F29" s="180"/>
      <c r="G29" s="181"/>
      <c r="H29" s="181"/>
      <c r="I29" s="181"/>
      <c r="J29" s="147"/>
    </row>
    <row r="30" spans="1:11" ht="48" customHeight="1" thickBot="1">
      <c r="A30" s="147"/>
      <c r="B30" s="604" t="s">
        <v>205</v>
      </c>
      <c r="C30" s="604"/>
      <c r="D30" s="604"/>
      <c r="E30" s="604"/>
      <c r="F30" s="604"/>
      <c r="G30" s="604"/>
      <c r="H30" s="604"/>
      <c r="I30" s="604"/>
      <c r="J30" s="147"/>
    </row>
    <row r="31" spans="1:11" ht="29.25" customHeight="1">
      <c r="A31" s="147"/>
      <c r="B31" s="147"/>
      <c r="C31" s="578" t="s">
        <v>103</v>
      </c>
      <c r="D31" s="597" t="s">
        <v>171</v>
      </c>
      <c r="E31" s="605"/>
      <c r="F31" s="606"/>
      <c r="G31" s="607"/>
      <c r="H31" s="607"/>
      <c r="I31" s="176" t="s">
        <v>6</v>
      </c>
      <c r="J31" s="147"/>
    </row>
    <row r="32" spans="1:11" ht="29.25" customHeight="1">
      <c r="A32" s="147"/>
      <c r="B32" s="147"/>
      <c r="C32" s="579"/>
      <c r="D32" s="640" t="s">
        <v>203</v>
      </c>
      <c r="E32" s="641"/>
      <c r="F32" s="646"/>
      <c r="G32" s="647"/>
      <c r="H32" s="647"/>
      <c r="I32" s="177" t="s">
        <v>175</v>
      </c>
      <c r="J32" s="147"/>
    </row>
    <row r="33" spans="1:10" ht="29.25" customHeight="1" thickBot="1">
      <c r="A33" s="147"/>
      <c r="B33" s="147"/>
      <c r="C33" s="580"/>
      <c r="D33" s="642" t="s">
        <v>204</v>
      </c>
      <c r="E33" s="643"/>
      <c r="F33" s="648"/>
      <c r="G33" s="649"/>
      <c r="H33" s="649"/>
      <c r="I33" s="182" t="s">
        <v>175</v>
      </c>
      <c r="J33" s="147"/>
    </row>
    <row r="34" spans="1:10" ht="29.25" customHeight="1">
      <c r="A34" s="147"/>
      <c r="B34" s="147"/>
      <c r="C34" s="183" t="s">
        <v>206</v>
      </c>
      <c r="D34" s="583" t="s">
        <v>171</v>
      </c>
      <c r="E34" s="584"/>
      <c r="F34" s="636"/>
      <c r="G34" s="637"/>
      <c r="H34" s="637"/>
      <c r="I34" s="184" t="s">
        <v>6</v>
      </c>
      <c r="J34" s="147"/>
    </row>
    <row r="35" spans="1:10" ht="29.25" customHeight="1" thickBot="1">
      <c r="A35" s="147"/>
      <c r="B35" s="147"/>
      <c r="C35" s="185"/>
      <c r="D35" s="585" t="s">
        <v>176</v>
      </c>
      <c r="E35" s="586"/>
      <c r="F35" s="638"/>
      <c r="G35" s="639"/>
      <c r="H35" s="639"/>
      <c r="I35" s="186" t="s">
        <v>175</v>
      </c>
      <c r="J35" s="147"/>
    </row>
    <row r="36" spans="1:10" ht="12.75" customHeight="1" thickBot="1">
      <c r="A36" s="147"/>
      <c r="B36" s="147"/>
      <c r="C36" s="187"/>
      <c r="D36" s="166"/>
      <c r="E36" s="166"/>
      <c r="F36" s="154"/>
      <c r="I36" s="147"/>
      <c r="J36" s="147"/>
    </row>
    <row r="37" spans="1:10" ht="29.25" customHeight="1" thickBot="1">
      <c r="A37" s="147"/>
      <c r="C37" s="188" t="s">
        <v>311</v>
      </c>
      <c r="D37" s="575" t="s">
        <v>3076</v>
      </c>
      <c r="E37" s="575"/>
      <c r="F37" s="576"/>
      <c r="G37" s="577"/>
      <c r="H37" s="189"/>
      <c r="I37" s="147"/>
      <c r="J37" s="147"/>
    </row>
    <row r="38" spans="1:10" ht="18" customHeight="1">
      <c r="A38" s="147"/>
      <c r="B38" s="187"/>
      <c r="D38" s="169" t="str">
        <f>IF(F37="適","修了人数Aに副主任保育士等及び園長等の研修修了見込者も含められます",IF(F37="否","修了人数には研修修了見込者は含められません",""))</f>
        <v/>
      </c>
      <c r="F38" s="154"/>
      <c r="I38" s="147"/>
      <c r="J38" s="147"/>
    </row>
    <row r="39" spans="1:10" ht="27" customHeight="1" thickBot="1">
      <c r="A39" s="147"/>
      <c r="B39" s="147" t="s">
        <v>287</v>
      </c>
      <c r="C39" s="187"/>
      <c r="D39" s="166"/>
      <c r="E39" s="166"/>
      <c r="F39" s="154"/>
      <c r="I39" s="147"/>
      <c r="J39" s="147"/>
    </row>
    <row r="40" spans="1:10" ht="42" customHeight="1" thickBot="1">
      <c r="A40" s="147"/>
      <c r="B40" s="147"/>
      <c r="C40" s="569" t="s">
        <v>301</v>
      </c>
      <c r="D40" s="570"/>
      <c r="E40" s="570"/>
      <c r="F40" s="571"/>
      <c r="G40" s="572" t="s">
        <v>200</v>
      </c>
      <c r="H40" s="573"/>
      <c r="I40" s="574"/>
      <c r="J40" s="147"/>
    </row>
    <row r="41" spans="1:10" ht="18" customHeight="1">
      <c r="A41" s="147"/>
      <c r="B41" s="147"/>
      <c r="C41" s="190"/>
      <c r="D41" s="190"/>
      <c r="E41" s="190"/>
      <c r="F41" s="191"/>
      <c r="G41" s="191"/>
      <c r="H41" s="191"/>
      <c r="I41" s="191"/>
      <c r="J41" s="147"/>
    </row>
    <row r="42" spans="1:10" ht="27" customHeight="1" thickBot="1">
      <c r="A42" s="147"/>
      <c r="B42" s="147" t="s">
        <v>318</v>
      </c>
      <c r="C42" s="190"/>
      <c r="D42" s="190"/>
      <c r="E42" s="190"/>
      <c r="F42" s="191"/>
      <c r="G42" s="191"/>
      <c r="H42" s="191"/>
      <c r="I42" s="191"/>
      <c r="J42" s="147"/>
    </row>
    <row r="43" spans="1:10" ht="42" customHeight="1" thickBot="1">
      <c r="A43" s="147"/>
      <c r="B43" s="147"/>
      <c r="C43" s="569" t="s">
        <v>3053</v>
      </c>
      <c r="D43" s="570"/>
      <c r="E43" s="570"/>
      <c r="F43" s="570"/>
      <c r="G43" s="563"/>
      <c r="H43" s="564"/>
      <c r="I43" s="192" t="s">
        <v>6</v>
      </c>
      <c r="J43" s="147"/>
    </row>
    <row r="44" spans="1:10" ht="13.5" customHeight="1">
      <c r="A44" s="147"/>
      <c r="B44" s="147"/>
      <c r="C44" s="193"/>
      <c r="D44" s="193"/>
      <c r="E44" s="193"/>
      <c r="F44" s="194"/>
      <c r="G44" s="194"/>
      <c r="H44" s="194"/>
      <c r="I44" s="195"/>
      <c r="J44" s="147"/>
    </row>
    <row r="45" spans="1:10" ht="24" customHeight="1" thickBot="1">
      <c r="A45" s="147"/>
      <c r="B45" s="147" t="s">
        <v>288</v>
      </c>
      <c r="C45" s="193"/>
      <c r="D45" s="193"/>
      <c r="E45" s="193"/>
      <c r="F45" s="194"/>
      <c r="G45" s="194"/>
      <c r="H45" s="194"/>
      <c r="I45" s="195"/>
      <c r="J45" s="147"/>
    </row>
    <row r="46" spans="1:10" ht="30.75" hidden="1" customHeight="1" thickBot="1">
      <c r="A46" s="147"/>
      <c r="B46" s="147"/>
      <c r="C46" s="561" t="s">
        <v>3052</v>
      </c>
      <c r="D46" s="562"/>
      <c r="E46" s="562"/>
      <c r="F46" s="562"/>
      <c r="G46" s="602"/>
      <c r="H46" s="603"/>
      <c r="I46" s="196" t="s">
        <v>3051</v>
      </c>
      <c r="J46" s="147"/>
    </row>
    <row r="47" spans="1:10" ht="14.25" hidden="1" thickBot="1">
      <c r="A47" s="147"/>
      <c r="B47" s="147"/>
      <c r="D47" s="197"/>
      <c r="E47" s="197"/>
      <c r="F47" s="197"/>
      <c r="G47" s="197"/>
      <c r="H47" s="197"/>
      <c r="I47" s="197"/>
      <c r="J47" s="147"/>
    </row>
    <row r="48" spans="1:10" ht="44.25" customHeight="1">
      <c r="A48" s="147"/>
      <c r="B48" s="147"/>
      <c r="C48" s="620" t="s">
        <v>194</v>
      </c>
      <c r="D48" s="621"/>
      <c r="E48" s="621"/>
      <c r="F48" s="621"/>
      <c r="G48" s="614"/>
      <c r="H48" s="615"/>
      <c r="I48" s="198" t="s">
        <v>6</v>
      </c>
    </row>
    <row r="49" spans="1:10" ht="45" customHeight="1" thickBot="1">
      <c r="A49" s="147"/>
      <c r="B49" s="147"/>
      <c r="C49" s="616" t="s">
        <v>195</v>
      </c>
      <c r="D49" s="617"/>
      <c r="E49" s="617"/>
      <c r="F49" s="617"/>
      <c r="G49" s="618"/>
      <c r="H49" s="619"/>
      <c r="I49" s="199" t="s">
        <v>6</v>
      </c>
    </row>
    <row r="50" spans="1:10" ht="44.25" customHeight="1" thickBot="1">
      <c r="A50" s="147"/>
      <c r="C50" s="612" t="s">
        <v>196</v>
      </c>
      <c r="D50" s="613"/>
      <c r="E50" s="613"/>
      <c r="F50" s="613"/>
      <c r="G50" s="622" t="e">
        <f>G49/G48</f>
        <v>#DIV/0!</v>
      </c>
      <c r="H50" s="623"/>
      <c r="I50" s="624"/>
      <c r="J50" s="189"/>
    </row>
    <row r="51" spans="1:10" ht="41.25" customHeight="1">
      <c r="C51" s="610" t="s">
        <v>3089</v>
      </c>
      <c r="D51" s="610"/>
      <c r="E51" s="610"/>
      <c r="F51" s="610"/>
      <c r="G51" s="610"/>
      <c r="H51" s="610"/>
      <c r="I51" s="610"/>
      <c r="J51" s="611"/>
    </row>
    <row r="52" spans="1:10" ht="45" customHeight="1">
      <c r="C52" s="587"/>
      <c r="D52" s="588"/>
      <c r="E52" s="588"/>
      <c r="F52" s="588"/>
      <c r="G52" s="588"/>
      <c r="H52" s="588"/>
      <c r="I52" s="588"/>
    </row>
  </sheetData>
  <sheetProtection algorithmName="SHA-512" hashValue="lyOFax16DU7jviuUV2LAiXmSpE0YwoJdkuvOq+tyIqz9gRE3bG2O6CL+ZliZdsVOHBrT/Y/D1H7ILFVzu+qGcg==" saltValue="LyJrSD8emkl9/5OM9WonqQ==" spinCount="100000" sheet="1" objects="1" scenarios="1" selectLockedCells="1"/>
  <protectedRanges>
    <protectedRange sqref="C7:C8" name="範囲1_1"/>
  </protectedRanges>
  <mergeCells count="51">
    <mergeCell ref="F34:H34"/>
    <mergeCell ref="F35:H35"/>
    <mergeCell ref="D32:E32"/>
    <mergeCell ref="D33:E33"/>
    <mergeCell ref="F28:H28"/>
    <mergeCell ref="F32:H32"/>
    <mergeCell ref="F33:H33"/>
    <mergeCell ref="B4:I4"/>
    <mergeCell ref="D11:F11"/>
    <mergeCell ref="D12:F12"/>
    <mergeCell ref="D13:F13"/>
    <mergeCell ref="F6:G6"/>
    <mergeCell ref="C51:J51"/>
    <mergeCell ref="C50:F50"/>
    <mergeCell ref="G48:H48"/>
    <mergeCell ref="C49:F49"/>
    <mergeCell ref="G49:H49"/>
    <mergeCell ref="C48:F48"/>
    <mergeCell ref="G50:I50"/>
    <mergeCell ref="C52:I52"/>
    <mergeCell ref="D15:F15"/>
    <mergeCell ref="G15:J16"/>
    <mergeCell ref="D16:F16"/>
    <mergeCell ref="C20:F20"/>
    <mergeCell ref="G20:H20"/>
    <mergeCell ref="C18:F18"/>
    <mergeCell ref="C43:F43"/>
    <mergeCell ref="G46:H46"/>
    <mergeCell ref="E21:F21"/>
    <mergeCell ref="C23:F23"/>
    <mergeCell ref="B30:I30"/>
    <mergeCell ref="D31:E31"/>
    <mergeCell ref="F31:H31"/>
    <mergeCell ref="G23:H23"/>
    <mergeCell ref="C28:E28"/>
    <mergeCell ref="D14:F14"/>
    <mergeCell ref="C26:C27"/>
    <mergeCell ref="D26:E26"/>
    <mergeCell ref="F26:H26"/>
    <mergeCell ref="C46:F46"/>
    <mergeCell ref="G43:H43"/>
    <mergeCell ref="D27:E27"/>
    <mergeCell ref="F27:H27"/>
    <mergeCell ref="C40:F40"/>
    <mergeCell ref="G40:I40"/>
    <mergeCell ref="D37:E37"/>
    <mergeCell ref="F37:G37"/>
    <mergeCell ref="C31:C33"/>
    <mergeCell ref="E24:F24"/>
    <mergeCell ref="D34:E34"/>
    <mergeCell ref="D35:E35"/>
  </mergeCells>
  <phoneticPr fontId="21"/>
  <conditionalFormatting sqref="D7 F7 E10 D13:F16 F26:H28 F31:H35 F37 G40 G48:H49">
    <cfRule type="notContainsBlanks" dxfId="37" priority="10">
      <formula>LEN(TRIM(D7))&gt;0</formula>
    </cfRule>
  </conditionalFormatting>
  <conditionalFormatting sqref="D7 F7 G40 G43 G46">
    <cfRule type="containsBlanks" dxfId="36" priority="11">
      <formula>LEN(TRIM(D7))=0</formula>
    </cfRule>
  </conditionalFormatting>
  <dataValidations count="5">
    <dataValidation operator="equal" allowBlank="1" showInputMessage="1" showErrorMessage="1" errorTitle="無効な入力" error="13桁で入力してください" sqref="D12:F12" xr:uid="{CCA37F9F-24AD-4D89-A2A4-E39AD88FDC91}"/>
    <dataValidation showInputMessage="1" showErrorMessage="1" sqref="F41:I42 D11:F11" xr:uid="{27483983-3199-4EB0-8B3F-9691ED617A41}"/>
    <dataValidation type="textLength" operator="equal" allowBlank="1" showInputMessage="1" showErrorMessage="1" errorTitle="入力間違い" error="施設・事業所番号は13桁で入力してください。" sqref="D13:F13" xr:uid="{1E5C4F28-E4AA-40FE-BE54-53D2CE60A085}">
      <formula1>13</formula1>
    </dataValidation>
    <dataValidation showInputMessage="1" sqref="E10" xr:uid="{4636411E-DC96-4168-8957-31D2B6698F2D}"/>
    <dataValidation type="whole" operator="greaterThanOrEqual" allowBlank="1" showInputMessage="1" showErrorMessage="1" errorTitle="入力エラー" error="１か月あたりの勤務時間を入力してください。" sqref="G46:H46" xr:uid="{CADF486C-B64E-4C0A-A3C6-BE423D810339}">
      <formula1>100</formula1>
    </dataValidation>
  </dataValidations>
  <pageMargins left="0.25" right="0.25" top="0.75" bottom="0.75" header="0.3" footer="0.3"/>
  <pageSetup paperSize="9" scale="86" fitToWidth="0" orientation="portrait" r:id="rId1"/>
  <rowBreaks count="1" manualBreakCount="1">
    <brk id="24" max="9" man="1"/>
  </rowBreaks>
  <extLst>
    <ext xmlns:x14="http://schemas.microsoft.com/office/spreadsheetml/2009/9/main" uri="{CCE6A557-97BC-4b89-ADB6-D9C93CAAB3DF}">
      <x14:dataValidations xmlns:xm="http://schemas.microsoft.com/office/excel/2006/main" count="7">
        <x14:dataValidation type="list" allowBlank="1" showInputMessage="1" showErrorMessage="1" xr:uid="{6EBB2A61-717E-4CE2-B934-03F6730107E7}">
          <x14:formula1>
            <xm:f>リスト・計算用!$A$3:$A$14</xm:f>
          </x14:formula1>
          <xm:sqref>D7</xm:sqref>
        </x14:dataValidation>
        <x14:dataValidation type="list" allowBlank="1" showInputMessage="1" showErrorMessage="1" xr:uid="{257D77BC-5DD9-4F90-8DCC-B1F5BBD162FD}">
          <x14:formula1>
            <xm:f>リスト・計算用!$B$3:$B$33</xm:f>
          </x14:formula1>
          <xm:sqref>F7</xm:sqref>
        </x14:dataValidation>
        <x14:dataValidation type="list" showInputMessage="1" showErrorMessage="1" xr:uid="{E0207FF9-3620-47C8-BF2C-022A2C530900}">
          <x14:formula1>
            <xm:f>リスト・計算用!$C$3:$C$14</xm:f>
          </x14:formula1>
          <xm:sqref>C21 E24:F24 C24 E21:F21</xm:sqref>
        </x14:dataValidation>
        <x14:dataValidation type="list" showInputMessage="1" showErrorMessage="1" xr:uid="{DE1B3118-5765-4E5B-9F18-D6437A83FE4C}">
          <x14:formula1>
            <xm:f>リスト・計算用!$E$3:$E$6</xm:f>
          </x14:formula1>
          <xm:sqref>F28:H28</xm:sqref>
        </x14:dataValidation>
        <x14:dataValidation type="list" showInputMessage="1" showErrorMessage="1" xr:uid="{F0A67DE0-D332-4A76-9A50-26DD98089A5B}">
          <x14:formula1>
            <xm:f>リスト・計算用!$E$9:$E$10</xm:f>
          </x14:formula1>
          <xm:sqref>F37:G37</xm:sqref>
        </x14:dataValidation>
        <x14:dataValidation type="list" showInputMessage="1" showErrorMessage="1" xr:uid="{5B90C527-F4A6-4FCE-AD79-A7938F8FF454}">
          <x14:formula1>
            <xm:f>リスト・計算用!$E$13:$E$14</xm:f>
          </x14:formula1>
          <xm:sqref>G40</xm:sqref>
        </x14:dataValidation>
        <x14:dataValidation type="list" allowBlank="1" showInputMessage="1" showErrorMessage="1" xr:uid="{D0C2A07F-DE1B-4BE5-A56B-12FE062D42A2}">
          <x14:formula1>
            <xm:f>リスト・計算用!$A$17:$A$18</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C4A2-7084-4601-A3D7-B37BE2849AB6}">
  <sheetPr codeName="Sheet8">
    <tabColor rgb="FFFF0000"/>
    <pageSetUpPr fitToPage="1"/>
  </sheetPr>
  <dimension ref="A1:CU2165"/>
  <sheetViews>
    <sheetView showGridLines="0" view="pageBreakPreview" zoomScale="85" zoomScaleNormal="66" zoomScaleSheetLayoutView="85" workbookViewId="0">
      <selection activeCell="A6" sqref="A6:A8"/>
    </sheetView>
  </sheetViews>
  <sheetFormatPr defaultRowHeight="13.5"/>
  <cols>
    <col min="1" max="1" width="5.125" style="204" customWidth="1"/>
    <col min="2" max="3" width="13.375" style="204" customWidth="1"/>
    <col min="4" max="4" width="11.625" style="204" customWidth="1"/>
    <col min="5" max="6" width="7.875" style="204" customWidth="1"/>
    <col min="7" max="7" width="12.75" style="225" customWidth="1"/>
    <col min="8" max="32" width="8" style="202" customWidth="1"/>
    <col min="33" max="33" width="9" style="204" customWidth="1"/>
    <col min="34" max="34" width="9.375" style="204" customWidth="1"/>
    <col min="35" max="35" width="25.625" style="204" customWidth="1"/>
    <col min="36" max="36" width="8.5" style="205" customWidth="1"/>
    <col min="37" max="41" width="9" style="204" hidden="1" customWidth="1"/>
    <col min="42" max="42" width="13.25" style="204" hidden="1" customWidth="1"/>
    <col min="43" max="99" width="9" style="204" hidden="1" customWidth="1"/>
    <col min="100" max="104" width="0" style="204" hidden="1" customWidth="1"/>
    <col min="105" max="16384" width="9" style="204"/>
  </cols>
  <sheetData>
    <row r="1" spans="1:98" ht="25.5">
      <c r="A1" s="671" t="s">
        <v>207</v>
      </c>
      <c r="B1" s="671"/>
      <c r="C1" s="671"/>
      <c r="D1" s="671"/>
      <c r="E1" s="671"/>
      <c r="F1" s="671"/>
      <c r="G1" s="200"/>
      <c r="H1" s="201"/>
      <c r="I1" s="201"/>
      <c r="J1" s="201"/>
      <c r="U1" s="203"/>
      <c r="V1" s="203"/>
      <c r="W1" s="204"/>
      <c r="X1" s="204"/>
      <c r="Y1" s="204"/>
      <c r="Z1" s="204"/>
      <c r="AA1" s="204"/>
      <c r="AB1" s="204"/>
      <c r="AC1" s="204"/>
      <c r="AD1" s="204"/>
      <c r="AE1" s="204"/>
      <c r="AF1" s="204"/>
      <c r="AH1" s="679" t="str">
        <f>①入力シート!D12</f>
        <v/>
      </c>
      <c r="AI1" s="680"/>
    </row>
    <row r="2" spans="1:98" ht="36" customHeight="1">
      <c r="A2" s="206"/>
      <c r="B2" s="206"/>
      <c r="C2" s="206"/>
      <c r="D2" s="206"/>
      <c r="E2" s="206"/>
      <c r="F2" s="206"/>
      <c r="G2" s="200"/>
      <c r="H2" s="201"/>
      <c r="I2" s="201"/>
      <c r="J2" s="201"/>
      <c r="U2" s="203"/>
      <c r="V2" s="203"/>
      <c r="W2" s="207"/>
      <c r="X2" s="207"/>
      <c r="Y2" s="208"/>
      <c r="Z2" s="672" t="s">
        <v>3087</v>
      </c>
      <c r="AA2" s="673"/>
      <c r="AB2" s="685" t="s">
        <v>3097</v>
      </c>
      <c r="AC2" s="686"/>
      <c r="AD2" s="687"/>
      <c r="AE2" s="683">
        <f>SUM(H6:S185,③入力シート３!H6:S185)</f>
        <v>0</v>
      </c>
      <c r="AF2" s="684"/>
      <c r="AG2" s="681" t="s">
        <v>3096</v>
      </c>
      <c r="AH2" s="682"/>
      <c r="AI2" s="209">
        <f>SUM(U6:AF185)</f>
        <v>0</v>
      </c>
    </row>
    <row r="3" spans="1:98" ht="47.25" customHeight="1">
      <c r="A3" s="210"/>
      <c r="B3" s="210"/>
      <c r="C3" s="210"/>
      <c r="D3" s="210"/>
      <c r="E3" s="210"/>
      <c r="F3" s="210"/>
      <c r="G3" s="200"/>
      <c r="H3" s="201"/>
      <c r="I3" s="109"/>
      <c r="J3" s="211"/>
      <c r="K3" s="201"/>
      <c r="L3" s="109"/>
      <c r="M3" s="211"/>
      <c r="N3" s="201"/>
      <c r="O3" s="109"/>
      <c r="P3" s="211"/>
      <c r="Q3" s="203"/>
      <c r="AN3" s="204" t="s">
        <v>208</v>
      </c>
      <c r="AO3" s="204" t="e">
        <f>I3*AS3+L3*#REF!</f>
        <v>#REF!</v>
      </c>
      <c r="AP3" s="204">
        <f>O3*AS4</f>
        <v>0</v>
      </c>
      <c r="AR3" s="5" t="s">
        <v>209</v>
      </c>
      <c r="AS3" s="212">
        <v>40000</v>
      </c>
    </row>
    <row r="4" spans="1:98" ht="23.25" customHeight="1">
      <c r="A4" s="674" t="s">
        <v>211</v>
      </c>
      <c r="B4" s="675"/>
      <c r="C4" s="675"/>
      <c r="D4" s="675"/>
      <c r="E4" s="675"/>
      <c r="F4" s="675"/>
      <c r="G4" s="675"/>
      <c r="H4" s="676" t="s">
        <v>212</v>
      </c>
      <c r="I4" s="677"/>
      <c r="J4" s="677"/>
      <c r="K4" s="677"/>
      <c r="L4" s="677"/>
      <c r="M4" s="677"/>
      <c r="N4" s="677"/>
      <c r="O4" s="677"/>
      <c r="P4" s="677"/>
      <c r="Q4" s="677"/>
      <c r="R4" s="677"/>
      <c r="S4" s="677"/>
      <c r="T4" s="678"/>
      <c r="U4" s="676" t="s">
        <v>213</v>
      </c>
      <c r="V4" s="677"/>
      <c r="W4" s="677"/>
      <c r="X4" s="677"/>
      <c r="Y4" s="677"/>
      <c r="Z4" s="677"/>
      <c r="AA4" s="677"/>
      <c r="AB4" s="677"/>
      <c r="AC4" s="677"/>
      <c r="AD4" s="677"/>
      <c r="AE4" s="677"/>
      <c r="AF4" s="677"/>
      <c r="AG4" s="678"/>
      <c r="AH4" s="689" t="s">
        <v>3088</v>
      </c>
      <c r="AI4" s="690"/>
      <c r="AJ4" s="688" t="s">
        <v>3060</v>
      </c>
      <c r="AR4" s="5" t="s">
        <v>214</v>
      </c>
      <c r="AS4" s="212">
        <v>40000</v>
      </c>
    </row>
    <row r="5" spans="1:98" ht="27" customHeight="1">
      <c r="A5" s="213"/>
      <c r="B5" s="214" t="s">
        <v>215</v>
      </c>
      <c r="C5" s="214" t="s">
        <v>216</v>
      </c>
      <c r="D5" s="214" t="s">
        <v>217</v>
      </c>
      <c r="E5" s="214" t="s">
        <v>218</v>
      </c>
      <c r="F5" s="214" t="s">
        <v>219</v>
      </c>
      <c r="G5" s="215" t="s">
        <v>220</v>
      </c>
      <c r="H5" s="216" t="s">
        <v>221</v>
      </c>
      <c r="I5" s="216" t="s">
        <v>222</v>
      </c>
      <c r="J5" s="216" t="s">
        <v>223</v>
      </c>
      <c r="K5" s="216" t="s">
        <v>224</v>
      </c>
      <c r="L5" s="216" t="s">
        <v>225</v>
      </c>
      <c r="M5" s="216" t="s">
        <v>226</v>
      </c>
      <c r="N5" s="216" t="s">
        <v>227</v>
      </c>
      <c r="O5" s="216" t="s">
        <v>228</v>
      </c>
      <c r="P5" s="216" t="s">
        <v>229</v>
      </c>
      <c r="Q5" s="216" t="s">
        <v>230</v>
      </c>
      <c r="R5" s="216" t="s">
        <v>231</v>
      </c>
      <c r="S5" s="216" t="s">
        <v>232</v>
      </c>
      <c r="T5" s="216" t="s">
        <v>233</v>
      </c>
      <c r="U5" s="216" t="s">
        <v>234</v>
      </c>
      <c r="V5" s="216" t="s">
        <v>222</v>
      </c>
      <c r="W5" s="216" t="s">
        <v>223</v>
      </c>
      <c r="X5" s="216" t="s">
        <v>224</v>
      </c>
      <c r="Y5" s="216" t="s">
        <v>225</v>
      </c>
      <c r="Z5" s="216" t="s">
        <v>226</v>
      </c>
      <c r="AA5" s="216" t="s">
        <v>227</v>
      </c>
      <c r="AB5" s="216" t="s">
        <v>228</v>
      </c>
      <c r="AC5" s="216" t="s">
        <v>229</v>
      </c>
      <c r="AD5" s="216" t="s">
        <v>230</v>
      </c>
      <c r="AE5" s="216" t="s">
        <v>231</v>
      </c>
      <c r="AF5" s="216" t="s">
        <v>232</v>
      </c>
      <c r="AG5" s="216" t="s">
        <v>233</v>
      </c>
      <c r="AH5" s="217" t="s">
        <v>3059</v>
      </c>
      <c r="AI5" s="218" t="s">
        <v>3058</v>
      </c>
      <c r="AJ5" s="688"/>
      <c r="AK5" s="219"/>
      <c r="AM5" s="219"/>
      <c r="AN5" s="219" t="s">
        <v>235</v>
      </c>
      <c r="AO5" s="219" t="s">
        <v>236</v>
      </c>
      <c r="AP5" s="220" t="s">
        <v>237</v>
      </c>
      <c r="AQ5" s="220" t="s">
        <v>238</v>
      </c>
      <c r="AR5" s="220" t="s">
        <v>239</v>
      </c>
      <c r="AS5" s="220" t="s">
        <v>238</v>
      </c>
      <c r="AT5" s="220" t="s">
        <v>239</v>
      </c>
      <c r="AU5" s="220" t="s">
        <v>240</v>
      </c>
      <c r="BG5" s="221"/>
      <c r="BH5" s="221"/>
      <c r="BI5" s="221"/>
      <c r="BJ5" s="221"/>
      <c r="BK5" s="221"/>
      <c r="BL5" s="221"/>
      <c r="BM5" s="221"/>
      <c r="BN5" s="221"/>
      <c r="BO5" s="221"/>
      <c r="BP5" s="221"/>
      <c r="BQ5" s="221"/>
      <c r="BR5" s="221"/>
      <c r="CH5" s="204" t="s">
        <v>241</v>
      </c>
      <c r="CI5" s="221" t="e">
        <f t="shared" ref="CI5:CT5" si="0">IF(MIN(CI6,CI9,CI12,CI15,CI18,CI21,CI24,CI27,CI30,CI33,CI36,CI39,CI42,CI45,CI48,CI51,CI54,CI57,CI60,CI63,CI66,CI69,CI72,CI75,CI78,CI81,CI84,CI87,CI90,CI93,CI96,CI99,CI102,CI105,CI108,CI111,CI114,CI117,CI120,CI123,CI126,CI129,CI132,CI135,CI138,CI141,CI144,CI147,CI150,CI153,CI156,CI159,CI162,CI165,CI168,CI171,CI174,CI177,CI180,CI183)=0,SMALL(CI6:CI185,COUNTIF(CI6:CI185,0)+COUNTIF(CI6:CI185,1)+1),MIN(CI6,CI9,CI12,CI15,CI18,CI21,CI24,CI27,CI30,CI33,CI36,CI39,CI42,CI45,CI48,CI51,CI54,CI57,CI60,CI63,CI66,CI69,CI72,CI75,CI78,CI81,CI84,CI87,CI90,CI93,CI96,CI99,CI102,CI105,CI108,CI111,CI114,CI117,CI120,CI123,CI126,CI129,CI132,CI135,CI138,CI141,CI144,CI147,CI150,CI153,CI156,CI159,CI162,CI165,CI168,CI171,CI174,CI177,CI180,CI183))</f>
        <v>#NUM!</v>
      </c>
      <c r="CJ5" s="221" t="e">
        <f t="shared" si="0"/>
        <v>#NUM!</v>
      </c>
      <c r="CK5" s="221" t="e">
        <f t="shared" si="0"/>
        <v>#NUM!</v>
      </c>
      <c r="CL5" s="221" t="e">
        <f t="shared" si="0"/>
        <v>#NUM!</v>
      </c>
      <c r="CM5" s="221" t="e">
        <f t="shared" si="0"/>
        <v>#NUM!</v>
      </c>
      <c r="CN5" s="221" t="e">
        <f t="shared" si="0"/>
        <v>#NUM!</v>
      </c>
      <c r="CO5" s="221" t="e">
        <f t="shared" si="0"/>
        <v>#NUM!</v>
      </c>
      <c r="CP5" s="221" t="e">
        <f t="shared" si="0"/>
        <v>#NUM!</v>
      </c>
      <c r="CQ5" s="221" t="e">
        <f t="shared" si="0"/>
        <v>#NUM!</v>
      </c>
      <c r="CR5" s="221" t="e">
        <f>IF(MIN(CR6,CR9,CR12,CR15,CR18,CR21,CR24,CR27,CR30,CR33,CR36,CR39,CR42,CR45,CR48,CR61,CR64,CR67,CR60,CR63,CR66,CR69,CR72,CR75,CR78,CR81,CR84,CR87,CR90,CR93,CR96,CR99,CR102,CR105,CR108,CR111,CR114,CR117,CR120,CR123,CR126,CR129,CR132,CR135,CR138,CR141,CR144,CR147,CR150,CR153,CR156,CR159,CR162,CR165,CR168,CR171,CR174,CR177,CR180,CR183)=0,SMALL(CR6:CR185,COUNTIF(CR6:CR185,0)+COUNTIF(CR6:CR185,1)+1),MIN(CR6,CR9,CR12,CR15,CR18,CR21,CR24,CR27,CR30,CR33,CR36,CR39,CR42,CR45,CR48,CR61,CR64,CR67,CR60,CR63,CR66,CR69,CR72,CR75,CR78,CR81,CR84,CR87,CR90,CR93,CR96,CR99,CR102,CR105,CR108,CR111,CR114,CR117,CR120,CR123,CR126,CR129,CR132,CR135,CR138,CR141,CR144,CR147,CR150,CR153,CR156,CR159,CR162,CR165,CR168,CR171,CR174,CR177,CR180,CR183))</f>
        <v>#NUM!</v>
      </c>
      <c r="CS5" s="221" t="e">
        <f t="shared" si="0"/>
        <v>#NUM!</v>
      </c>
      <c r="CT5" s="221" t="e">
        <f t="shared" si="0"/>
        <v>#NUM!</v>
      </c>
    </row>
    <row r="6" spans="1:98">
      <c r="A6" s="659">
        <v>1</v>
      </c>
      <c r="B6" s="659"/>
      <c r="C6" s="659"/>
      <c r="D6" s="659"/>
      <c r="E6" s="663"/>
      <c r="F6" s="659"/>
      <c r="G6" s="226" t="s">
        <v>242</v>
      </c>
      <c r="H6" s="6"/>
      <c r="I6" s="36" t="str">
        <f>IF(H6="","",H6)</f>
        <v/>
      </c>
      <c r="J6" s="6" t="str">
        <f t="shared" ref="J6:S6" si="1">IF(I6="","",I6)</f>
        <v/>
      </c>
      <c r="K6" s="6" t="str">
        <f t="shared" si="1"/>
        <v/>
      </c>
      <c r="L6" s="6" t="str">
        <f t="shared" si="1"/>
        <v/>
      </c>
      <c r="M6" s="6" t="str">
        <f t="shared" si="1"/>
        <v/>
      </c>
      <c r="N6" s="6" t="str">
        <f t="shared" si="1"/>
        <v/>
      </c>
      <c r="O6" s="6" t="str">
        <f t="shared" si="1"/>
        <v/>
      </c>
      <c r="P6" s="6" t="str">
        <f t="shared" si="1"/>
        <v/>
      </c>
      <c r="Q6" s="6" t="str">
        <f t="shared" si="1"/>
        <v/>
      </c>
      <c r="R6" s="6" t="str">
        <f t="shared" si="1"/>
        <v/>
      </c>
      <c r="S6" s="6" t="str">
        <f t="shared" si="1"/>
        <v/>
      </c>
      <c r="T6" s="227">
        <f t="shared" ref="T6:T37" si="2">SUM(H6:S6)</f>
        <v>0</v>
      </c>
      <c r="U6" s="20"/>
      <c r="V6" s="20" t="str">
        <f>IF(U6="","",U6)</f>
        <v/>
      </c>
      <c r="W6" s="20" t="str">
        <f>IF(V6="","",V6)</f>
        <v/>
      </c>
      <c r="X6" s="20" t="str">
        <f t="shared" ref="V6:AF21" si="3">IF(W6="","",W6)</f>
        <v/>
      </c>
      <c r="Y6" s="20" t="str">
        <f t="shared" si="3"/>
        <v/>
      </c>
      <c r="Z6" s="20" t="str">
        <f t="shared" si="3"/>
        <v/>
      </c>
      <c r="AA6" s="20" t="str">
        <f t="shared" si="3"/>
        <v/>
      </c>
      <c r="AB6" s="20" t="str">
        <f t="shared" si="3"/>
        <v/>
      </c>
      <c r="AC6" s="20" t="str">
        <f t="shared" si="3"/>
        <v/>
      </c>
      <c r="AD6" s="20" t="str">
        <f>IF(AC6="","",AC6)</f>
        <v/>
      </c>
      <c r="AE6" s="20" t="str">
        <f>IF(AD6="","",AD6)</f>
        <v/>
      </c>
      <c r="AF6" s="20" t="str">
        <f t="shared" si="3"/>
        <v/>
      </c>
      <c r="AG6" s="227">
        <f>SUM(U6:AF6)</f>
        <v>0</v>
      </c>
      <c r="AH6" s="656"/>
      <c r="AI6" s="653"/>
      <c r="AJ6" s="652" t="str">
        <f>IF($AI6="","",IF(OR($AI6="令和８年７月17日までに修了",$AI6="賃金改善開始の前月までに修了"),"研修提出必須",""))</f>
        <v/>
      </c>
      <c r="AM6" s="202">
        <f>MAX(BG6:BR6)</f>
        <v>0</v>
      </c>
      <c r="AN6" s="204">
        <v>1</v>
      </c>
      <c r="AO6" s="204">
        <v>1</v>
      </c>
      <c r="AP6" s="204">
        <v>1</v>
      </c>
      <c r="AQ6" s="221">
        <f ca="1">IF($AP6=1,IF(INDIRECT(ADDRESS(($AN6-1)*3+$AO6+5,$AP6+7))="",0,INDIRECT(ADDRESS(($AN6-1)*3+$AO6+5,$AP6+7))),IF(INDIRECT(ADDRESS(($AN6-1)*3+$AO6+5,$AP6+7))="",0,IF(COUNTIF(INDIRECT(ADDRESS(($AN6-1)*36+($AO6-1)*12+6,COLUMN())):INDIRECT(ADDRESS(($AN6-1)*36+($AO6-1)*12+$AP6+4,COLUMN())),INDIRECT(ADDRESS(($AN6-1)*3+$AO6+5,$AP6+7)))&gt;=1,0,INDIRECT(ADDRESS(($AN6-1)*3+$AO6+5,$AP6+7)))))</f>
        <v>0</v>
      </c>
      <c r="AR6" s="204">
        <f ca="1">COUNTIF(INDIRECT("H"&amp;(ROW()+12*(($AN6-1)*3+$AO6)-ROW())/12+5):INDIRECT("S"&amp;(ROW()+12*(($AN6-1)*3+$AO6)-ROW())/12+5),AQ6)</f>
        <v>0</v>
      </c>
      <c r="AS6" s="221">
        <f ca="1">IF($AP6=1,IF(INDIRECT(ADDRESS(($AN6-1)*3+$AO6+5,$AP6+20))="",0,INDIRECT(ADDRESS(($AN6-1)*3+$AO6+5,$AP6+20))),IF(INDIRECT(ADDRESS(($AN6-1)*3+$AO6+5,$AP6+20))="",0,IF(COUNTIF(INDIRECT(ADDRESS(($AN6-1)*36+($AO6-1)*12+6,COLUMN())):INDIRECT(ADDRESS(($AN6-1)*36+($AO6-1)*12+$AP6+4,COLUMN())),INDIRECT(ADDRESS(($AN6-1)*3+$AO6+5,$AP6+20)))&gt;=1,0,INDIRECT(ADDRESS(($AN6-1)*3+$AO6+5,$AP6+20)))))</f>
        <v>0</v>
      </c>
      <c r="AT6" s="204">
        <f ca="1">COUNTIF(INDIRECT("U"&amp;(ROW()+12*(($AN6-1)*3+$AO6)-ROW())/12+5):INDIRECT("AF"&amp;(ROW()+12*(($AN6-1)*3+$AO6)-ROW())/12+5),AS6)</f>
        <v>0</v>
      </c>
      <c r="AU6" s="204">
        <f ca="1">IF(AND(AQ6+AS6&gt;0,AR6+AT6&gt;0),1,0)</f>
        <v>0</v>
      </c>
      <c r="BB6" s="221"/>
      <c r="BE6" s="204">
        <v>1</v>
      </c>
      <c r="BG6" s="222">
        <f t="shared" ref="BG6:BR6" si="4">SUM(H6:H7)</f>
        <v>0</v>
      </c>
      <c r="BH6" s="222">
        <f t="shared" si="4"/>
        <v>0</v>
      </c>
      <c r="BI6" s="222">
        <f t="shared" si="4"/>
        <v>0</v>
      </c>
      <c r="BJ6" s="222">
        <f t="shared" si="4"/>
        <v>0</v>
      </c>
      <c r="BK6" s="222">
        <f t="shared" si="4"/>
        <v>0</v>
      </c>
      <c r="BL6" s="222">
        <f t="shared" si="4"/>
        <v>0</v>
      </c>
      <c r="BM6" s="222">
        <f t="shared" si="4"/>
        <v>0</v>
      </c>
      <c r="BN6" s="222">
        <f t="shared" si="4"/>
        <v>0</v>
      </c>
      <c r="BO6" s="222">
        <f t="shared" si="4"/>
        <v>0</v>
      </c>
      <c r="BP6" s="222">
        <f t="shared" si="4"/>
        <v>0</v>
      </c>
      <c r="BQ6" s="222">
        <f t="shared" si="4"/>
        <v>0</v>
      </c>
      <c r="BR6" s="222">
        <f t="shared" si="4"/>
        <v>0</v>
      </c>
      <c r="BS6" s="202"/>
      <c r="BT6" s="222">
        <f>SUM(U6:U7)</f>
        <v>0</v>
      </c>
      <c r="BU6" s="222">
        <f t="shared" ref="BU6:CE6" si="5">SUM(V6:V7)</f>
        <v>0</v>
      </c>
      <c r="BV6" s="222">
        <f t="shared" si="5"/>
        <v>0</v>
      </c>
      <c r="BW6" s="222">
        <f t="shared" si="5"/>
        <v>0</v>
      </c>
      <c r="BX6" s="222">
        <f t="shared" si="5"/>
        <v>0</v>
      </c>
      <c r="BY6" s="222">
        <f t="shared" si="5"/>
        <v>0</v>
      </c>
      <c r="BZ6" s="222">
        <f t="shared" si="5"/>
        <v>0</v>
      </c>
      <c r="CA6" s="222">
        <f t="shared" si="5"/>
        <v>0</v>
      </c>
      <c r="CB6" s="222">
        <f t="shared" si="5"/>
        <v>0</v>
      </c>
      <c r="CC6" s="222">
        <f>SUM(AD6:AD7)</f>
        <v>0</v>
      </c>
      <c r="CD6" s="222">
        <f t="shared" si="5"/>
        <v>0</v>
      </c>
      <c r="CE6" s="222">
        <f t="shared" si="5"/>
        <v>0</v>
      </c>
      <c r="CH6" s="223" t="s">
        <v>243</v>
      </c>
      <c r="CI6" s="222">
        <f>IF(OR($D6="副園長",$D6="教頭",$D6="主任保育士",$D6="主幹教諭",$D6="主幹保育教諭"),0,BG6)</f>
        <v>0</v>
      </c>
      <c r="CJ6" s="222">
        <f t="shared" ref="CJ6:CT6" si="6">IF(OR($D6="副園長",$D6="教頭",$D6="主任保育士",$D6="主幹教諭",$D6="主幹保育教諭"),0,BH6)</f>
        <v>0</v>
      </c>
      <c r="CK6" s="222">
        <f t="shared" si="6"/>
        <v>0</v>
      </c>
      <c r="CL6" s="222">
        <f t="shared" si="6"/>
        <v>0</v>
      </c>
      <c r="CM6" s="222">
        <f t="shared" si="6"/>
        <v>0</v>
      </c>
      <c r="CN6" s="222">
        <f t="shared" si="6"/>
        <v>0</v>
      </c>
      <c r="CO6" s="222">
        <f t="shared" si="6"/>
        <v>0</v>
      </c>
      <c r="CP6" s="222">
        <f t="shared" si="6"/>
        <v>0</v>
      </c>
      <c r="CQ6" s="222">
        <f t="shared" si="6"/>
        <v>0</v>
      </c>
      <c r="CR6" s="222">
        <f t="shared" si="6"/>
        <v>0</v>
      </c>
      <c r="CS6" s="222">
        <f t="shared" si="6"/>
        <v>0</v>
      </c>
      <c r="CT6" s="222">
        <f t="shared" si="6"/>
        <v>0</v>
      </c>
    </row>
    <row r="7" spans="1:98">
      <c r="A7" s="660"/>
      <c r="B7" s="660"/>
      <c r="C7" s="661"/>
      <c r="D7" s="661"/>
      <c r="E7" s="664"/>
      <c r="F7" s="660"/>
      <c r="G7" s="228" t="s">
        <v>244</v>
      </c>
      <c r="H7" s="9"/>
      <c r="I7" s="37" t="str">
        <f t="shared" ref="I7:S70" si="7">IF(H7="","",H7)</f>
        <v/>
      </c>
      <c r="J7" s="9" t="str">
        <f t="shared" ref="J7:S7" si="8">IF(I7="","",I7)</f>
        <v/>
      </c>
      <c r="K7" s="9" t="str">
        <f t="shared" si="8"/>
        <v/>
      </c>
      <c r="L7" s="9" t="str">
        <f t="shared" si="8"/>
        <v/>
      </c>
      <c r="M7" s="9" t="str">
        <f t="shared" si="8"/>
        <v/>
      </c>
      <c r="N7" s="9" t="str">
        <f t="shared" si="8"/>
        <v/>
      </c>
      <c r="O7" s="9" t="str">
        <f t="shared" si="8"/>
        <v/>
      </c>
      <c r="P7" s="9" t="str">
        <f t="shared" si="8"/>
        <v/>
      </c>
      <c r="Q7" s="9" t="str">
        <f t="shared" si="8"/>
        <v/>
      </c>
      <c r="R7" s="9" t="str">
        <f t="shared" si="8"/>
        <v/>
      </c>
      <c r="S7" s="9" t="str">
        <f t="shared" si="8"/>
        <v/>
      </c>
      <c r="T7" s="229">
        <f t="shared" si="2"/>
        <v>0</v>
      </c>
      <c r="U7" s="16"/>
      <c r="V7" s="16" t="str">
        <f t="shared" si="3"/>
        <v/>
      </c>
      <c r="W7" s="16" t="str">
        <f t="shared" si="3"/>
        <v/>
      </c>
      <c r="X7" s="16" t="str">
        <f t="shared" si="3"/>
        <v/>
      </c>
      <c r="Y7" s="16" t="str">
        <f t="shared" si="3"/>
        <v/>
      </c>
      <c r="Z7" s="16" t="str">
        <f t="shared" si="3"/>
        <v/>
      </c>
      <c r="AA7" s="16" t="str">
        <f t="shared" si="3"/>
        <v/>
      </c>
      <c r="AB7" s="16" t="str">
        <f t="shared" si="3"/>
        <v/>
      </c>
      <c r="AC7" s="16" t="str">
        <f t="shared" si="3"/>
        <v/>
      </c>
      <c r="AD7" s="16" t="str">
        <f>IF(AC7="","",AC7)</f>
        <v/>
      </c>
      <c r="AE7" s="16" t="str">
        <f>IF(AD7="","",AD7)</f>
        <v/>
      </c>
      <c r="AF7" s="16" t="str">
        <f t="shared" si="3"/>
        <v/>
      </c>
      <c r="AG7" s="229">
        <f t="shared" ref="AG7:AG69" si="9">SUM(U7:AF7)</f>
        <v>0</v>
      </c>
      <c r="AH7" s="657"/>
      <c r="AI7" s="654"/>
      <c r="AJ7" s="652"/>
      <c r="AL7" s="202"/>
      <c r="AM7" s="202">
        <f>MIN(BG6:BR6)</f>
        <v>0</v>
      </c>
      <c r="AN7" s="204">
        <v>1</v>
      </c>
      <c r="AO7" s="204">
        <v>1</v>
      </c>
      <c r="AP7" s="204">
        <v>2</v>
      </c>
      <c r="AQ7" s="221">
        <f ca="1">IF($AP7=1,IF(INDIRECT(ADDRESS(($AN7-1)*3+$AO7+5,$AP7+7))="",0,INDIRECT(ADDRESS(($AN7-1)*3+$AO7+5,$AP7+7))),IF(INDIRECT(ADDRESS(($AN7-1)*3+$AO7+5,$AP7+7))="",0,IF(COUNTIF(INDIRECT(ADDRESS(($AN7-1)*36+($AO7-1)*12+6,COLUMN())):INDIRECT(ADDRESS(($AN7-1)*36+($AO7-1)*12+$AP7+4,COLUMN())),INDIRECT(ADDRESS(($AN7-1)*3+$AO7+5,$AP7+7)))&gt;=1,0,INDIRECT(ADDRESS(($AN7-1)*3+$AO7+5,$AP7+7)))))</f>
        <v>0</v>
      </c>
      <c r="AR7" s="204">
        <f ca="1">COUNTIF(INDIRECT("H"&amp;(ROW()+12*(($AN7-1)*3+$AO7)-ROW())/12+5):INDIRECT("S"&amp;(ROW()+12*(($AN7-1)*3+$AO7)-ROW())/12+5),AQ7)</f>
        <v>0</v>
      </c>
      <c r="AS7" s="221">
        <f ca="1">IF($AP7=1,IF(INDIRECT(ADDRESS(($AN7-1)*3+$AO7+5,$AP7+20))="",0,INDIRECT(ADDRESS(($AN7-1)*3+$AO7+5,$AP7+20))),IF(INDIRECT(ADDRESS(($AN7-1)*3+$AO7+5,$AP7+20))="",0,IF(COUNTIF(INDIRECT(ADDRESS(($AN7-1)*36+($AO7-1)*12+6,COLUMN())):INDIRECT(ADDRESS(($AN7-1)*36+($AO7-1)*12+$AP7+4,COLUMN())),INDIRECT(ADDRESS(($AN7-1)*3+$AO7+5,$AP7+20)))&gt;=1,0,INDIRECT(ADDRESS(($AN7-1)*3+$AO7+5,$AP7+20)))))</f>
        <v>0</v>
      </c>
      <c r="AT7" s="204">
        <f ca="1">COUNTIF(INDIRECT("U"&amp;(ROW()+12*(($AN7-1)*3+$AO7)-ROW())/12+5):INDIRECT("AF"&amp;(ROW()+12*(($AN7-1)*3+$AO7)-ROW())/12+5),AS7)</f>
        <v>0</v>
      </c>
      <c r="AU7" s="204">
        <f ca="1">IF(AND(AQ7+AS7&gt;0,AR7+AT7&gt;0),COUNTIF(AU$6:AU6,"&gt;0")+1,0)</f>
        <v>0</v>
      </c>
      <c r="BE7" s="204">
        <v>2</v>
      </c>
      <c r="BF7" s="204" t="s">
        <v>245</v>
      </c>
      <c r="BG7" s="222">
        <f t="shared" ref="BG7:BR7" si="10">IF(BG6+BT6&gt;$AM$14,1,0)</f>
        <v>0</v>
      </c>
      <c r="BH7" s="222">
        <f t="shared" si="10"/>
        <v>0</v>
      </c>
      <c r="BI7" s="222">
        <f t="shared" si="10"/>
        <v>0</v>
      </c>
      <c r="BJ7" s="222">
        <f t="shared" si="10"/>
        <v>0</v>
      </c>
      <c r="BK7" s="222">
        <f t="shared" si="10"/>
        <v>0</v>
      </c>
      <c r="BL7" s="222">
        <f t="shared" si="10"/>
        <v>0</v>
      </c>
      <c r="BM7" s="222">
        <f t="shared" si="10"/>
        <v>0</v>
      </c>
      <c r="BN7" s="222">
        <f t="shared" si="10"/>
        <v>0</v>
      </c>
      <c r="BO7" s="222">
        <f t="shared" si="10"/>
        <v>0</v>
      </c>
      <c r="BP7" s="222">
        <f t="shared" si="10"/>
        <v>0</v>
      </c>
      <c r="BQ7" s="222">
        <f t="shared" si="10"/>
        <v>0</v>
      </c>
      <c r="BR7" s="222">
        <f t="shared" si="10"/>
        <v>0</v>
      </c>
      <c r="BS7" s="202"/>
      <c r="BT7" s="222"/>
      <c r="BU7" s="222"/>
      <c r="BV7" s="222"/>
      <c r="BW7" s="222"/>
      <c r="BX7" s="222"/>
      <c r="BY7" s="222"/>
      <c r="BZ7" s="222"/>
      <c r="CA7" s="222"/>
      <c r="CB7" s="222"/>
      <c r="CC7" s="222"/>
      <c r="CD7" s="222"/>
      <c r="CE7" s="222"/>
    </row>
    <row r="8" spans="1:98">
      <c r="A8" s="661"/>
      <c r="B8" s="661"/>
      <c r="C8" s="669"/>
      <c r="D8" s="670"/>
      <c r="E8" s="665"/>
      <c r="F8" s="661"/>
      <c r="G8" s="230" t="s">
        <v>246</v>
      </c>
      <c r="H8" s="11"/>
      <c r="I8" s="38"/>
      <c r="J8" s="11"/>
      <c r="K8" s="11"/>
      <c r="L8" s="11"/>
      <c r="M8" s="11"/>
      <c r="N8" s="11"/>
      <c r="O8" s="11"/>
      <c r="P8" s="11"/>
      <c r="Q8" s="11"/>
      <c r="R8" s="11"/>
      <c r="S8" s="11"/>
      <c r="T8" s="231">
        <f t="shared" si="2"/>
        <v>0</v>
      </c>
      <c r="U8" s="12"/>
      <c r="V8" s="12"/>
      <c r="W8" s="12"/>
      <c r="X8" s="12"/>
      <c r="Y8" s="12"/>
      <c r="Z8" s="12"/>
      <c r="AA8" s="12"/>
      <c r="AB8" s="12"/>
      <c r="AC8" s="12"/>
      <c r="AD8" s="12"/>
      <c r="AE8" s="12"/>
      <c r="AF8" s="12"/>
      <c r="AG8" s="231">
        <f t="shared" si="9"/>
        <v>0</v>
      </c>
      <c r="AH8" s="658"/>
      <c r="AI8" s="655"/>
      <c r="AJ8" s="652"/>
      <c r="AK8" s="202"/>
      <c r="AL8" s="202"/>
      <c r="AN8" s="204">
        <v>1</v>
      </c>
      <c r="AO8" s="204">
        <v>1</v>
      </c>
      <c r="AP8" s="204">
        <v>3</v>
      </c>
      <c r="AQ8" s="221">
        <f ca="1">IF($AP8=1,IF(INDIRECT(ADDRESS(($AN8-1)*3+$AO8+5,$AP8+7))="",0,INDIRECT(ADDRESS(($AN8-1)*3+$AO8+5,$AP8+7))),IF(INDIRECT(ADDRESS(($AN8-1)*3+$AO8+5,$AP8+7))="",0,IF(COUNTIF(INDIRECT(ADDRESS(($AN8-1)*36+($AO8-1)*12+6,COLUMN())):INDIRECT(ADDRESS(($AN8-1)*36+($AO8-1)*12+$AP8+4,COLUMN())),INDIRECT(ADDRESS(($AN8-1)*3+$AO8+5,$AP8+7)))&gt;=1,0,INDIRECT(ADDRESS(($AN8-1)*3+$AO8+5,$AP8+7)))))</f>
        <v>0</v>
      </c>
      <c r="AR8" s="204">
        <f ca="1">COUNTIF(INDIRECT("H"&amp;(ROW()+12*(($AN8-1)*3+$AO8)-ROW())/12+5):INDIRECT("S"&amp;(ROW()+12*(($AN8-1)*3+$AO8)-ROW())/12+5),AQ8)</f>
        <v>0</v>
      </c>
      <c r="AS8" s="221">
        <f ca="1">IF($AP8=1,IF(INDIRECT(ADDRESS(($AN8-1)*3+$AO8+5,$AP8+20))="",0,INDIRECT(ADDRESS(($AN8-1)*3+$AO8+5,$AP8+20))),IF(INDIRECT(ADDRESS(($AN8-1)*3+$AO8+5,$AP8+20))="",0,IF(COUNTIF(INDIRECT(ADDRESS(($AN8-1)*36+($AO8-1)*12+6,COLUMN())):INDIRECT(ADDRESS(($AN8-1)*36+($AO8-1)*12+$AP8+4,COLUMN())),INDIRECT(ADDRESS(($AN8-1)*3+$AO8+5,$AP8+20)))&gt;=1,0,INDIRECT(ADDRESS(($AN8-1)*3+$AO8+5,$AP8+20)))))</f>
        <v>0</v>
      </c>
      <c r="AT8" s="204">
        <f ca="1">COUNTIF(INDIRECT("U"&amp;(ROW()+12*(($AN8-1)*3+$AO8)-ROW())/12+5):INDIRECT("AF"&amp;(ROW()+12*(($AN8-1)*3+$AO8)-ROW())/12+5),AS8)</f>
        <v>0</v>
      </c>
      <c r="AU8" s="204">
        <f ca="1">IF(AND(AQ8+AS8&gt;0,AR8+AT8&gt;0),COUNTIF(AU$6:AU7,"&gt;0")+1,0)</f>
        <v>0</v>
      </c>
      <c r="BE8" s="204">
        <v>3</v>
      </c>
      <c r="BS8" s="202"/>
      <c r="BT8" s="222"/>
      <c r="BU8" s="222"/>
      <c r="BV8" s="222"/>
      <c r="BW8" s="222"/>
      <c r="BX8" s="222"/>
      <c r="BY8" s="222"/>
      <c r="BZ8" s="222"/>
      <c r="CA8" s="222"/>
      <c r="CB8" s="222"/>
      <c r="CC8" s="222"/>
      <c r="CD8" s="222"/>
      <c r="CE8" s="222"/>
    </row>
    <row r="9" spans="1:98" ht="13.5" customHeight="1">
      <c r="A9" s="659">
        <v>2</v>
      </c>
      <c r="B9" s="659"/>
      <c r="C9" s="659"/>
      <c r="D9" s="659"/>
      <c r="E9" s="663"/>
      <c r="F9" s="659"/>
      <c r="G9" s="226" t="s">
        <v>242</v>
      </c>
      <c r="H9" s="6"/>
      <c r="I9" s="36" t="str">
        <f t="shared" si="7"/>
        <v/>
      </c>
      <c r="J9" s="36" t="str">
        <f t="shared" si="7"/>
        <v/>
      </c>
      <c r="K9" s="36" t="str">
        <f t="shared" si="7"/>
        <v/>
      </c>
      <c r="L9" s="36" t="str">
        <f t="shared" si="7"/>
        <v/>
      </c>
      <c r="M9" s="36" t="str">
        <f t="shared" si="7"/>
        <v/>
      </c>
      <c r="N9" s="36" t="str">
        <f t="shared" si="7"/>
        <v/>
      </c>
      <c r="O9" s="36" t="str">
        <f t="shared" si="7"/>
        <v/>
      </c>
      <c r="P9" s="36" t="str">
        <f t="shared" si="7"/>
        <v/>
      </c>
      <c r="Q9" s="36" t="str">
        <f t="shared" si="7"/>
        <v/>
      </c>
      <c r="R9" s="36" t="str">
        <f t="shared" si="7"/>
        <v/>
      </c>
      <c r="S9" s="36" t="str">
        <f t="shared" si="7"/>
        <v/>
      </c>
      <c r="T9" s="227">
        <f t="shared" si="2"/>
        <v>0</v>
      </c>
      <c r="U9" s="7"/>
      <c r="V9" s="20" t="str">
        <f t="shared" ref="V9:AD70" si="11">IF(U9="","",U9)</f>
        <v/>
      </c>
      <c r="W9" s="20" t="str">
        <f t="shared" si="11"/>
        <v/>
      </c>
      <c r="X9" s="20" t="str">
        <f t="shared" si="3"/>
        <v/>
      </c>
      <c r="Y9" s="20" t="str">
        <f t="shared" si="3"/>
        <v/>
      </c>
      <c r="Z9" s="20" t="str">
        <f t="shared" si="3"/>
        <v/>
      </c>
      <c r="AA9" s="20" t="str">
        <f t="shared" si="3"/>
        <v/>
      </c>
      <c r="AB9" s="20" t="str">
        <f t="shared" si="3"/>
        <v/>
      </c>
      <c r="AC9" s="20" t="str">
        <f t="shared" si="3"/>
        <v/>
      </c>
      <c r="AD9" s="20" t="str">
        <f t="shared" ref="AD9:AE10" si="12">IF(AC9="","",AC9)</f>
        <v/>
      </c>
      <c r="AE9" s="20" t="str">
        <f t="shared" si="12"/>
        <v/>
      </c>
      <c r="AF9" s="20" t="str">
        <f t="shared" si="3"/>
        <v/>
      </c>
      <c r="AG9" s="227">
        <f t="shared" si="9"/>
        <v>0</v>
      </c>
      <c r="AH9" s="656"/>
      <c r="AI9" s="653"/>
      <c r="AJ9" s="652" t="str">
        <f>IF($AI9="","",IF(OR($AI9="令和８年７月17日までに修了",$AI9="賃金改善開始の前月までに修了"),"研修提出必須",""))</f>
        <v/>
      </c>
      <c r="AK9" s="202"/>
      <c r="AL9" s="202"/>
      <c r="AM9" s="202"/>
      <c r="AN9" s="204">
        <v>1</v>
      </c>
      <c r="AO9" s="204">
        <v>1</v>
      </c>
      <c r="AP9" s="204">
        <v>4</v>
      </c>
      <c r="AQ9" s="221">
        <f ca="1">IF($AP9=1,IF(INDIRECT(ADDRESS(($AN9-1)*3+$AO9+5,$AP9+7))="",0,INDIRECT(ADDRESS(($AN9-1)*3+$AO9+5,$AP9+7))),IF(INDIRECT(ADDRESS(($AN9-1)*3+$AO9+5,$AP9+7))="",0,IF(COUNTIF(INDIRECT(ADDRESS(($AN9-1)*36+($AO9-1)*12+6,COLUMN())):INDIRECT(ADDRESS(($AN9-1)*36+($AO9-1)*12+$AP9+4,COLUMN())),INDIRECT(ADDRESS(($AN9-1)*3+$AO9+5,$AP9+7)))&gt;=1,0,INDIRECT(ADDRESS(($AN9-1)*3+$AO9+5,$AP9+7)))))</f>
        <v>0</v>
      </c>
      <c r="AR9" s="204">
        <f ca="1">COUNTIF(INDIRECT("H"&amp;(ROW()+12*(($AN9-1)*3+$AO9)-ROW())/12+5):INDIRECT("S"&amp;(ROW()+12*(($AN9-1)*3+$AO9)-ROW())/12+5),AQ9)</f>
        <v>0</v>
      </c>
      <c r="AS9" s="221">
        <f ca="1">IF($AP9=1,IF(INDIRECT(ADDRESS(($AN9-1)*3+$AO9+5,$AP9+20))="",0,INDIRECT(ADDRESS(($AN9-1)*3+$AO9+5,$AP9+20))),IF(INDIRECT(ADDRESS(($AN9-1)*3+$AO9+5,$AP9+20))="",0,IF(COUNTIF(INDIRECT(ADDRESS(($AN9-1)*36+($AO9-1)*12+6,COLUMN())):INDIRECT(ADDRESS(($AN9-1)*36+($AO9-1)*12+$AP9+4,COLUMN())),INDIRECT(ADDRESS(($AN9-1)*3+$AO9+5,$AP9+20)))&gt;=1,0,INDIRECT(ADDRESS(($AN9-1)*3+$AO9+5,$AP9+20)))))</f>
        <v>0</v>
      </c>
      <c r="AT9" s="204">
        <f ca="1">COUNTIF(INDIRECT("U"&amp;(ROW()+12*(($AN9-1)*3+$AO9)-ROW())/12+5):INDIRECT("AF"&amp;(ROW()+12*(($AN9-1)*3+$AO9)-ROW())/12+5),AS9)</f>
        <v>0</v>
      </c>
      <c r="AU9" s="204">
        <f ca="1">IF(AND(AQ9+AS9&gt;0,AR9+AT9&gt;0),COUNTIF(AU$6:AU8,"&gt;0")+1,0)</f>
        <v>0</v>
      </c>
      <c r="BE9" s="204">
        <v>1</v>
      </c>
      <c r="BG9" s="222">
        <f t="shared" ref="BG9:BR9" si="13">SUM(H9:H10)</f>
        <v>0</v>
      </c>
      <c r="BH9" s="222">
        <f t="shared" si="13"/>
        <v>0</v>
      </c>
      <c r="BI9" s="222">
        <f t="shared" si="13"/>
        <v>0</v>
      </c>
      <c r="BJ9" s="222">
        <f t="shared" si="13"/>
        <v>0</v>
      </c>
      <c r="BK9" s="222">
        <f t="shared" si="13"/>
        <v>0</v>
      </c>
      <c r="BL9" s="222">
        <f t="shared" si="13"/>
        <v>0</v>
      </c>
      <c r="BM9" s="222">
        <f t="shared" si="13"/>
        <v>0</v>
      </c>
      <c r="BN9" s="222">
        <f t="shared" si="13"/>
        <v>0</v>
      </c>
      <c r="BO9" s="222">
        <f t="shared" si="13"/>
        <v>0</v>
      </c>
      <c r="BP9" s="222">
        <f t="shared" si="13"/>
        <v>0</v>
      </c>
      <c r="BQ9" s="222">
        <f t="shared" si="13"/>
        <v>0</v>
      </c>
      <c r="BR9" s="222">
        <f t="shared" si="13"/>
        <v>0</v>
      </c>
      <c r="BS9" s="202"/>
      <c r="BT9" s="222">
        <f t="shared" ref="BT9:CE9" si="14">SUM(U9:U10)</f>
        <v>0</v>
      </c>
      <c r="BU9" s="222">
        <f t="shared" si="14"/>
        <v>0</v>
      </c>
      <c r="BV9" s="222">
        <f t="shared" si="14"/>
        <v>0</v>
      </c>
      <c r="BW9" s="222">
        <f t="shared" si="14"/>
        <v>0</v>
      </c>
      <c r="BX9" s="222">
        <f t="shared" si="14"/>
        <v>0</v>
      </c>
      <c r="BY9" s="222">
        <f t="shared" si="14"/>
        <v>0</v>
      </c>
      <c r="BZ9" s="222">
        <f t="shared" si="14"/>
        <v>0</v>
      </c>
      <c r="CA9" s="222">
        <f t="shared" si="14"/>
        <v>0</v>
      </c>
      <c r="CB9" s="222">
        <f t="shared" si="14"/>
        <v>0</v>
      </c>
      <c r="CC9" s="222">
        <f t="shared" si="14"/>
        <v>0</v>
      </c>
      <c r="CD9" s="222">
        <f t="shared" si="14"/>
        <v>0</v>
      </c>
      <c r="CE9" s="222">
        <f t="shared" si="14"/>
        <v>0</v>
      </c>
      <c r="CH9" s="223" t="s">
        <v>243</v>
      </c>
      <c r="CI9" s="222">
        <f t="shared" ref="CI9:CT9" si="15">IF(OR($D9="副園長",$D9="教頭",$D9="主任保育士",$D9="主幹教諭",$D9="主幹保育教諭"),0,BG9)</f>
        <v>0</v>
      </c>
      <c r="CJ9" s="222">
        <f t="shared" si="15"/>
        <v>0</v>
      </c>
      <c r="CK9" s="222">
        <f t="shared" si="15"/>
        <v>0</v>
      </c>
      <c r="CL9" s="222">
        <f t="shared" si="15"/>
        <v>0</v>
      </c>
      <c r="CM9" s="222">
        <f t="shared" si="15"/>
        <v>0</v>
      </c>
      <c r="CN9" s="222">
        <f t="shared" si="15"/>
        <v>0</v>
      </c>
      <c r="CO9" s="222">
        <f t="shared" si="15"/>
        <v>0</v>
      </c>
      <c r="CP9" s="222">
        <f t="shared" si="15"/>
        <v>0</v>
      </c>
      <c r="CQ9" s="222">
        <f t="shared" si="15"/>
        <v>0</v>
      </c>
      <c r="CR9" s="222">
        <f t="shared" si="15"/>
        <v>0</v>
      </c>
      <c r="CS9" s="222">
        <f t="shared" si="15"/>
        <v>0</v>
      </c>
      <c r="CT9" s="222">
        <f t="shared" si="15"/>
        <v>0</v>
      </c>
    </row>
    <row r="10" spans="1:98">
      <c r="A10" s="660"/>
      <c r="B10" s="660"/>
      <c r="C10" s="661"/>
      <c r="D10" s="661"/>
      <c r="E10" s="664"/>
      <c r="F10" s="660"/>
      <c r="G10" s="228" t="s">
        <v>244</v>
      </c>
      <c r="H10" s="9"/>
      <c r="I10" s="37" t="str">
        <f t="shared" si="7"/>
        <v/>
      </c>
      <c r="J10" s="37" t="str">
        <f t="shared" si="7"/>
        <v/>
      </c>
      <c r="K10" s="37" t="str">
        <f t="shared" si="7"/>
        <v/>
      </c>
      <c r="L10" s="37" t="str">
        <f t="shared" si="7"/>
        <v/>
      </c>
      <c r="M10" s="37" t="str">
        <f t="shared" si="7"/>
        <v/>
      </c>
      <c r="N10" s="37" t="str">
        <f t="shared" si="7"/>
        <v/>
      </c>
      <c r="O10" s="37" t="str">
        <f t="shared" si="7"/>
        <v/>
      </c>
      <c r="P10" s="37" t="str">
        <f t="shared" si="7"/>
        <v/>
      </c>
      <c r="Q10" s="37" t="str">
        <f t="shared" si="7"/>
        <v/>
      </c>
      <c r="R10" s="37" t="str">
        <f t="shared" si="7"/>
        <v/>
      </c>
      <c r="S10" s="37" t="str">
        <f t="shared" si="7"/>
        <v/>
      </c>
      <c r="T10" s="229">
        <f t="shared" si="2"/>
        <v>0</v>
      </c>
      <c r="U10" s="10"/>
      <c r="V10" s="16" t="str">
        <f t="shared" si="11"/>
        <v/>
      </c>
      <c r="W10" s="16" t="str">
        <f t="shared" si="11"/>
        <v/>
      </c>
      <c r="X10" s="16" t="str">
        <f t="shared" si="3"/>
        <v/>
      </c>
      <c r="Y10" s="16" t="str">
        <f t="shared" si="3"/>
        <v/>
      </c>
      <c r="Z10" s="16" t="str">
        <f t="shared" si="3"/>
        <v/>
      </c>
      <c r="AA10" s="16" t="str">
        <f t="shared" si="3"/>
        <v/>
      </c>
      <c r="AB10" s="16" t="str">
        <f t="shared" si="3"/>
        <v/>
      </c>
      <c r="AC10" s="16" t="str">
        <f t="shared" si="3"/>
        <v/>
      </c>
      <c r="AD10" s="16" t="str">
        <f t="shared" si="12"/>
        <v/>
      </c>
      <c r="AE10" s="16" t="str">
        <f t="shared" si="12"/>
        <v/>
      </c>
      <c r="AF10" s="16" t="str">
        <f t="shared" si="3"/>
        <v/>
      </c>
      <c r="AG10" s="229">
        <f t="shared" si="9"/>
        <v>0</v>
      </c>
      <c r="AH10" s="657"/>
      <c r="AI10" s="654"/>
      <c r="AJ10" s="652"/>
      <c r="AK10" s="202"/>
      <c r="AL10" s="202"/>
      <c r="AM10" s="202"/>
      <c r="AN10" s="204">
        <v>1</v>
      </c>
      <c r="AO10" s="204">
        <v>1</v>
      </c>
      <c r="AP10" s="204">
        <v>5</v>
      </c>
      <c r="AQ10" s="221">
        <f ca="1">IF($AP10=1,IF(INDIRECT(ADDRESS(($AN10-1)*3+$AO10+5,$AP10+7))="",0,INDIRECT(ADDRESS(($AN10-1)*3+$AO10+5,$AP10+7))),IF(INDIRECT(ADDRESS(($AN10-1)*3+$AO10+5,$AP10+7))="",0,IF(COUNTIF(INDIRECT(ADDRESS(($AN10-1)*36+($AO10-1)*12+6,COLUMN())):INDIRECT(ADDRESS(($AN10-1)*36+($AO10-1)*12+$AP10+4,COLUMN())),INDIRECT(ADDRESS(($AN10-1)*3+$AO10+5,$AP10+7)))&gt;=1,0,INDIRECT(ADDRESS(($AN10-1)*3+$AO10+5,$AP10+7)))))</f>
        <v>0</v>
      </c>
      <c r="AR10" s="204">
        <f ca="1">COUNTIF(INDIRECT("H"&amp;(ROW()+12*(($AN10-1)*3+$AO10)-ROW())/12+5):INDIRECT("S"&amp;(ROW()+12*(($AN10-1)*3+$AO10)-ROW())/12+5),AQ10)</f>
        <v>0</v>
      </c>
      <c r="AS10" s="221">
        <f ca="1">IF($AP10=1,IF(INDIRECT(ADDRESS(($AN10-1)*3+$AO10+5,$AP10+20))="",0,INDIRECT(ADDRESS(($AN10-1)*3+$AO10+5,$AP10+20))),IF(INDIRECT(ADDRESS(($AN10-1)*3+$AO10+5,$AP10+20))="",0,IF(COUNTIF(INDIRECT(ADDRESS(($AN10-1)*36+($AO10-1)*12+6,COLUMN())):INDIRECT(ADDRESS(($AN10-1)*36+($AO10-1)*12+$AP10+4,COLUMN())),INDIRECT(ADDRESS(($AN10-1)*3+$AO10+5,$AP10+20)))&gt;=1,0,INDIRECT(ADDRESS(($AN10-1)*3+$AO10+5,$AP10+20)))))</f>
        <v>0</v>
      </c>
      <c r="AT10" s="204">
        <f ca="1">COUNTIF(INDIRECT("U"&amp;(ROW()+12*(($AN10-1)*3+$AO10)-ROW())/12+5):INDIRECT("AF"&amp;(ROW()+12*(($AN10-1)*3+$AO10)-ROW())/12+5),AS10)</f>
        <v>0</v>
      </c>
      <c r="AU10" s="204">
        <f ca="1">IF(AND(AQ10+AS10&gt;0,AR10+AT10&gt;0),COUNTIF(AU$6:AU9,"&gt;0")+1,0)</f>
        <v>0</v>
      </c>
      <c r="BE10" s="204">
        <v>2</v>
      </c>
      <c r="BF10" s="204" t="s">
        <v>245</v>
      </c>
      <c r="BG10" s="222">
        <f t="shared" ref="BG10:BR10" si="16">IF(BG9+BT9&gt;$AM$14,1,0)</f>
        <v>0</v>
      </c>
      <c r="BH10" s="222">
        <f t="shared" si="16"/>
        <v>0</v>
      </c>
      <c r="BI10" s="222">
        <f t="shared" si="16"/>
        <v>0</v>
      </c>
      <c r="BJ10" s="222">
        <f t="shared" si="16"/>
        <v>0</v>
      </c>
      <c r="BK10" s="222">
        <f t="shared" si="16"/>
        <v>0</v>
      </c>
      <c r="BL10" s="222">
        <f t="shared" si="16"/>
        <v>0</v>
      </c>
      <c r="BM10" s="222">
        <f t="shared" si="16"/>
        <v>0</v>
      </c>
      <c r="BN10" s="222">
        <f t="shared" si="16"/>
        <v>0</v>
      </c>
      <c r="BO10" s="222">
        <f t="shared" si="16"/>
        <v>0</v>
      </c>
      <c r="BP10" s="222">
        <f t="shared" si="16"/>
        <v>0</v>
      </c>
      <c r="BQ10" s="222">
        <f t="shared" si="16"/>
        <v>0</v>
      </c>
      <c r="BR10" s="222">
        <f t="shared" si="16"/>
        <v>0</v>
      </c>
      <c r="BS10" s="202"/>
      <c r="BT10" s="222"/>
      <c r="BU10" s="222"/>
      <c r="BV10" s="222"/>
      <c r="BW10" s="222"/>
      <c r="BX10" s="222"/>
      <c r="BY10" s="222"/>
      <c r="BZ10" s="222"/>
      <c r="CA10" s="222"/>
      <c r="CB10" s="222"/>
      <c r="CC10" s="222"/>
      <c r="CD10" s="222"/>
      <c r="CE10" s="222"/>
    </row>
    <row r="11" spans="1:98">
      <c r="A11" s="661"/>
      <c r="B11" s="661"/>
      <c r="C11" s="669"/>
      <c r="D11" s="670"/>
      <c r="E11" s="665"/>
      <c r="F11" s="661"/>
      <c r="G11" s="230" t="s">
        <v>246</v>
      </c>
      <c r="H11" s="11"/>
      <c r="I11" s="38"/>
      <c r="J11" s="11"/>
      <c r="K11" s="11"/>
      <c r="L11" s="11"/>
      <c r="M11" s="11"/>
      <c r="N11" s="11"/>
      <c r="O11" s="11"/>
      <c r="P11" s="11"/>
      <c r="Q11" s="11"/>
      <c r="R11" s="11"/>
      <c r="S11" s="11"/>
      <c r="T11" s="231">
        <f t="shared" si="2"/>
        <v>0</v>
      </c>
      <c r="U11" s="12"/>
      <c r="V11" s="12"/>
      <c r="W11" s="12"/>
      <c r="X11" s="12"/>
      <c r="Y11" s="12"/>
      <c r="Z11" s="12"/>
      <c r="AA11" s="12"/>
      <c r="AB11" s="12"/>
      <c r="AC11" s="12"/>
      <c r="AD11" s="12"/>
      <c r="AE11" s="12"/>
      <c r="AF11" s="12"/>
      <c r="AG11" s="231">
        <f t="shared" si="9"/>
        <v>0</v>
      </c>
      <c r="AH11" s="658"/>
      <c r="AI11" s="655"/>
      <c r="AJ11" s="652"/>
      <c r="AK11" s="202"/>
      <c r="AL11" s="202"/>
      <c r="AM11" s="202"/>
      <c r="AN11" s="204">
        <v>1</v>
      </c>
      <c r="AO11" s="204">
        <v>1</v>
      </c>
      <c r="AP11" s="204">
        <v>6</v>
      </c>
      <c r="AQ11" s="221">
        <f ca="1">IF($AP11=1,IF(INDIRECT(ADDRESS(($AN11-1)*3+$AO11+5,$AP11+7))="",0,INDIRECT(ADDRESS(($AN11-1)*3+$AO11+5,$AP11+7))),IF(INDIRECT(ADDRESS(($AN11-1)*3+$AO11+5,$AP11+7))="",0,IF(COUNTIF(INDIRECT(ADDRESS(($AN11-1)*36+($AO11-1)*12+6,COLUMN())):INDIRECT(ADDRESS(($AN11-1)*36+($AO11-1)*12+$AP11+4,COLUMN())),INDIRECT(ADDRESS(($AN11-1)*3+$AO11+5,$AP11+7)))&gt;=1,0,INDIRECT(ADDRESS(($AN11-1)*3+$AO11+5,$AP11+7)))))</f>
        <v>0</v>
      </c>
      <c r="AR11" s="204">
        <f ca="1">COUNTIF(INDIRECT("H"&amp;(ROW()+12*(($AN11-1)*3+$AO11)-ROW())/12+5):INDIRECT("S"&amp;(ROW()+12*(($AN11-1)*3+$AO11)-ROW())/12+5),AQ11)</f>
        <v>0</v>
      </c>
      <c r="AS11" s="221">
        <f ca="1">IF($AP11=1,IF(INDIRECT(ADDRESS(($AN11-1)*3+$AO11+5,$AP11+20))="",0,INDIRECT(ADDRESS(($AN11-1)*3+$AO11+5,$AP11+20))),IF(INDIRECT(ADDRESS(($AN11-1)*3+$AO11+5,$AP11+20))="",0,IF(COUNTIF(INDIRECT(ADDRESS(($AN11-1)*36+($AO11-1)*12+6,COLUMN())):INDIRECT(ADDRESS(($AN11-1)*36+($AO11-1)*12+$AP11+4,COLUMN())),INDIRECT(ADDRESS(($AN11-1)*3+$AO11+5,$AP11+20)))&gt;=1,0,INDIRECT(ADDRESS(($AN11-1)*3+$AO11+5,$AP11+20)))))</f>
        <v>0</v>
      </c>
      <c r="AT11" s="204">
        <f ca="1">COUNTIF(INDIRECT("U"&amp;(ROW()+12*(($AN11-1)*3+$AO11)-ROW())/12+5):INDIRECT("AF"&amp;(ROW()+12*(($AN11-1)*3+$AO11)-ROW())/12+5),AS11)</f>
        <v>0</v>
      </c>
      <c r="AU11" s="204">
        <f ca="1">IF(AND(AQ11+AS11&gt;0,AR11+AT11&gt;0),COUNTIF(AU$6:AU10,"&gt;0")+1,0)</f>
        <v>0</v>
      </c>
      <c r="BE11" s="204">
        <v>3</v>
      </c>
      <c r="BF11" s="223"/>
      <c r="BG11" s="222"/>
      <c r="BH11" s="222"/>
      <c r="BI11" s="222"/>
      <c r="BJ11" s="222"/>
      <c r="BK11" s="222"/>
      <c r="BL11" s="222"/>
      <c r="BM11" s="222"/>
      <c r="BN11" s="222"/>
      <c r="BO11" s="222"/>
      <c r="BP11" s="222"/>
      <c r="BQ11" s="222"/>
      <c r="BR11" s="222"/>
      <c r="BS11" s="202"/>
      <c r="BT11" s="222"/>
      <c r="BU11" s="222"/>
      <c r="BV11" s="222"/>
      <c r="BW11" s="222"/>
      <c r="BX11" s="222"/>
      <c r="BY11" s="222"/>
      <c r="BZ11" s="222"/>
      <c r="CA11" s="222"/>
      <c r="CB11" s="222"/>
      <c r="CC11" s="222"/>
      <c r="CD11" s="222"/>
      <c r="CE11" s="222"/>
    </row>
    <row r="12" spans="1:98">
      <c r="A12" s="659">
        <v>3</v>
      </c>
      <c r="B12" s="659"/>
      <c r="C12" s="659"/>
      <c r="D12" s="659"/>
      <c r="E12" s="663"/>
      <c r="F12" s="659"/>
      <c r="G12" s="226" t="s">
        <v>242</v>
      </c>
      <c r="H12" s="6"/>
      <c r="I12" s="36" t="str">
        <f t="shared" si="7"/>
        <v/>
      </c>
      <c r="J12" s="36" t="str">
        <f t="shared" ref="J12:S12" si="17">IF(I12="","",I12)</f>
        <v/>
      </c>
      <c r="K12" s="36" t="str">
        <f t="shared" si="17"/>
        <v/>
      </c>
      <c r="L12" s="36" t="str">
        <f t="shared" si="17"/>
        <v/>
      </c>
      <c r="M12" s="36" t="str">
        <f t="shared" si="17"/>
        <v/>
      </c>
      <c r="N12" s="36" t="str">
        <f t="shared" si="17"/>
        <v/>
      </c>
      <c r="O12" s="36" t="str">
        <f t="shared" si="17"/>
        <v/>
      </c>
      <c r="P12" s="36" t="str">
        <f t="shared" si="17"/>
        <v/>
      </c>
      <c r="Q12" s="36" t="str">
        <f t="shared" si="17"/>
        <v/>
      </c>
      <c r="R12" s="36" t="str">
        <f t="shared" si="17"/>
        <v/>
      </c>
      <c r="S12" s="36" t="str">
        <f t="shared" si="17"/>
        <v/>
      </c>
      <c r="T12" s="227">
        <f t="shared" si="2"/>
        <v>0</v>
      </c>
      <c r="U12" s="7"/>
      <c r="V12" s="20" t="str">
        <f t="shared" ref="V12:W12" si="18">IF(U12="","",U12)</f>
        <v/>
      </c>
      <c r="W12" s="20" t="str">
        <f t="shared" si="18"/>
        <v/>
      </c>
      <c r="X12" s="20" t="str">
        <f t="shared" si="3"/>
        <v/>
      </c>
      <c r="Y12" s="20" t="str">
        <f t="shared" si="3"/>
        <v/>
      </c>
      <c r="Z12" s="20" t="str">
        <f t="shared" si="3"/>
        <v/>
      </c>
      <c r="AA12" s="20" t="str">
        <f t="shared" si="3"/>
        <v/>
      </c>
      <c r="AB12" s="20" t="str">
        <f t="shared" si="3"/>
        <v/>
      </c>
      <c r="AC12" s="20" t="str">
        <f t="shared" si="3"/>
        <v/>
      </c>
      <c r="AD12" s="20" t="str">
        <f t="shared" ref="AD12:AE13" si="19">IF(AC12="","",AC12)</f>
        <v/>
      </c>
      <c r="AE12" s="20" t="str">
        <f t="shared" si="19"/>
        <v/>
      </c>
      <c r="AF12" s="20" t="str">
        <f t="shared" si="3"/>
        <v/>
      </c>
      <c r="AG12" s="227">
        <f t="shared" si="9"/>
        <v>0</v>
      </c>
      <c r="AH12" s="656"/>
      <c r="AI12" s="653"/>
      <c r="AJ12" s="652" t="str">
        <f>IF($AI12="","",IF(OR($AI12="令和８年７月17日までに修了",$AI12="賃金改善開始の前月までに修了"),"研修提出必須",""))</f>
        <v/>
      </c>
      <c r="AK12" s="202"/>
      <c r="AL12" s="202"/>
      <c r="AM12" s="202"/>
      <c r="AN12" s="204">
        <v>1</v>
      </c>
      <c r="AO12" s="204">
        <v>1</v>
      </c>
      <c r="AP12" s="204">
        <v>7</v>
      </c>
      <c r="AQ12" s="221">
        <f ca="1">IF($AP12=1,IF(INDIRECT(ADDRESS(($AN12-1)*3+$AO12+5,$AP12+7))="",0,INDIRECT(ADDRESS(($AN12-1)*3+$AO12+5,$AP12+7))),IF(INDIRECT(ADDRESS(($AN12-1)*3+$AO12+5,$AP12+7))="",0,IF(COUNTIF(INDIRECT(ADDRESS(($AN12-1)*36+($AO12-1)*12+6,COLUMN())):INDIRECT(ADDRESS(($AN12-1)*36+($AO12-1)*12+$AP12+4,COLUMN())),INDIRECT(ADDRESS(($AN12-1)*3+$AO12+5,$AP12+7)))&gt;=1,0,INDIRECT(ADDRESS(($AN12-1)*3+$AO12+5,$AP12+7)))))</f>
        <v>0</v>
      </c>
      <c r="AR12" s="204">
        <f ca="1">COUNTIF(INDIRECT("H"&amp;(ROW()+12*(($AN12-1)*3+$AO12)-ROW())/12+5):INDIRECT("S"&amp;(ROW()+12*(($AN12-1)*3+$AO12)-ROW())/12+5),AQ12)</f>
        <v>0</v>
      </c>
      <c r="AS12" s="221">
        <f ca="1">IF($AP12=1,IF(INDIRECT(ADDRESS(($AN12-1)*3+$AO12+5,$AP12+20))="",0,INDIRECT(ADDRESS(($AN12-1)*3+$AO12+5,$AP12+20))),IF(INDIRECT(ADDRESS(($AN12-1)*3+$AO12+5,$AP12+20))="",0,IF(COUNTIF(INDIRECT(ADDRESS(($AN12-1)*36+($AO12-1)*12+6,COLUMN())):INDIRECT(ADDRESS(($AN12-1)*36+($AO12-1)*12+$AP12+4,COLUMN())),INDIRECT(ADDRESS(($AN12-1)*3+$AO12+5,$AP12+20)))&gt;=1,0,INDIRECT(ADDRESS(($AN12-1)*3+$AO12+5,$AP12+20)))))</f>
        <v>0</v>
      </c>
      <c r="AT12" s="204">
        <f ca="1">COUNTIF(INDIRECT("U"&amp;(ROW()+12*(($AN12-1)*3+$AO12)-ROW())/12+5):INDIRECT("AF"&amp;(ROW()+12*(($AN12-1)*3+$AO12)-ROW())/12+5),AS12)</f>
        <v>0</v>
      </c>
      <c r="AU12" s="204">
        <f ca="1">IF(AND(AQ12+AS12&gt;0,AR12+AT12&gt;0),COUNTIF(AU$6:AU11,"&gt;0")+1,0)</f>
        <v>0</v>
      </c>
      <c r="BE12" s="204">
        <v>1</v>
      </c>
      <c r="BG12" s="222">
        <f t="shared" ref="BG12:BR12" si="20">SUM(H12:H13)</f>
        <v>0</v>
      </c>
      <c r="BH12" s="222">
        <f t="shared" si="20"/>
        <v>0</v>
      </c>
      <c r="BI12" s="222">
        <f t="shared" si="20"/>
        <v>0</v>
      </c>
      <c r="BJ12" s="222">
        <f t="shared" si="20"/>
        <v>0</v>
      </c>
      <c r="BK12" s="222">
        <f t="shared" si="20"/>
        <v>0</v>
      </c>
      <c r="BL12" s="222">
        <f t="shared" si="20"/>
        <v>0</v>
      </c>
      <c r="BM12" s="222">
        <f t="shared" si="20"/>
        <v>0</v>
      </c>
      <c r="BN12" s="222">
        <f t="shared" si="20"/>
        <v>0</v>
      </c>
      <c r="BO12" s="222">
        <f t="shared" si="20"/>
        <v>0</v>
      </c>
      <c r="BP12" s="222">
        <f t="shared" si="20"/>
        <v>0</v>
      </c>
      <c r="BQ12" s="222">
        <f t="shared" si="20"/>
        <v>0</v>
      </c>
      <c r="BR12" s="222">
        <f t="shared" si="20"/>
        <v>0</v>
      </c>
      <c r="BS12" s="202"/>
      <c r="BT12" s="222">
        <f t="shared" ref="BT12:CE12" si="21">SUM(U12:U13)</f>
        <v>0</v>
      </c>
      <c r="BU12" s="222">
        <f t="shared" si="21"/>
        <v>0</v>
      </c>
      <c r="BV12" s="222">
        <f t="shared" si="21"/>
        <v>0</v>
      </c>
      <c r="BW12" s="222">
        <f t="shared" si="21"/>
        <v>0</v>
      </c>
      <c r="BX12" s="222">
        <f t="shared" si="21"/>
        <v>0</v>
      </c>
      <c r="BY12" s="222">
        <f t="shared" si="21"/>
        <v>0</v>
      </c>
      <c r="BZ12" s="222">
        <f t="shared" si="21"/>
        <v>0</v>
      </c>
      <c r="CA12" s="222">
        <f t="shared" si="21"/>
        <v>0</v>
      </c>
      <c r="CB12" s="222">
        <f t="shared" si="21"/>
        <v>0</v>
      </c>
      <c r="CC12" s="222">
        <f t="shared" si="21"/>
        <v>0</v>
      </c>
      <c r="CD12" s="222">
        <f t="shared" si="21"/>
        <v>0</v>
      </c>
      <c r="CE12" s="222">
        <f t="shared" si="21"/>
        <v>0</v>
      </c>
      <c r="CH12" s="223" t="s">
        <v>243</v>
      </c>
      <c r="CI12" s="222">
        <f t="shared" ref="CI12:CT12" si="22">IF(OR($D12="副園長",$D12="教頭",$D12="主任保育士",$D12="主幹教諭",$D12="主幹保育教諭"),0,BG12)</f>
        <v>0</v>
      </c>
      <c r="CJ12" s="222">
        <f t="shared" si="22"/>
        <v>0</v>
      </c>
      <c r="CK12" s="222">
        <f t="shared" si="22"/>
        <v>0</v>
      </c>
      <c r="CL12" s="222">
        <f t="shared" si="22"/>
        <v>0</v>
      </c>
      <c r="CM12" s="222">
        <f t="shared" si="22"/>
        <v>0</v>
      </c>
      <c r="CN12" s="222">
        <f t="shared" si="22"/>
        <v>0</v>
      </c>
      <c r="CO12" s="222">
        <f t="shared" si="22"/>
        <v>0</v>
      </c>
      <c r="CP12" s="222">
        <f t="shared" si="22"/>
        <v>0</v>
      </c>
      <c r="CQ12" s="222">
        <f t="shared" si="22"/>
        <v>0</v>
      </c>
      <c r="CR12" s="222">
        <f t="shared" si="22"/>
        <v>0</v>
      </c>
      <c r="CS12" s="222">
        <f t="shared" si="22"/>
        <v>0</v>
      </c>
      <c r="CT12" s="222">
        <f t="shared" si="22"/>
        <v>0</v>
      </c>
    </row>
    <row r="13" spans="1:98">
      <c r="A13" s="660"/>
      <c r="B13" s="660"/>
      <c r="C13" s="661"/>
      <c r="D13" s="661"/>
      <c r="E13" s="664"/>
      <c r="F13" s="660"/>
      <c r="G13" s="228" t="s">
        <v>244</v>
      </c>
      <c r="H13" s="15"/>
      <c r="I13" s="37" t="str">
        <f t="shared" si="7"/>
        <v/>
      </c>
      <c r="J13" s="37" t="str">
        <f t="shared" ref="J13:S13" si="23">IF(I13="","",I13)</f>
        <v/>
      </c>
      <c r="K13" s="37" t="str">
        <f t="shared" si="23"/>
        <v/>
      </c>
      <c r="L13" s="37" t="str">
        <f t="shared" si="23"/>
        <v/>
      </c>
      <c r="M13" s="37" t="str">
        <f t="shared" si="23"/>
        <v/>
      </c>
      <c r="N13" s="37" t="str">
        <f t="shared" si="23"/>
        <v/>
      </c>
      <c r="O13" s="37" t="str">
        <f t="shared" si="23"/>
        <v/>
      </c>
      <c r="P13" s="37" t="str">
        <f t="shared" si="23"/>
        <v/>
      </c>
      <c r="Q13" s="37" t="str">
        <f t="shared" si="23"/>
        <v/>
      </c>
      <c r="R13" s="37" t="str">
        <f t="shared" si="23"/>
        <v/>
      </c>
      <c r="S13" s="37" t="str">
        <f t="shared" si="23"/>
        <v/>
      </c>
      <c r="T13" s="232">
        <f t="shared" si="2"/>
        <v>0</v>
      </c>
      <c r="U13" s="16"/>
      <c r="V13" s="16" t="str">
        <f t="shared" si="11"/>
        <v/>
      </c>
      <c r="W13" s="16" t="str">
        <f t="shared" si="11"/>
        <v/>
      </c>
      <c r="X13" s="16" t="str">
        <f t="shared" si="3"/>
        <v/>
      </c>
      <c r="Y13" s="16" t="str">
        <f t="shared" si="3"/>
        <v/>
      </c>
      <c r="Z13" s="16" t="str">
        <f t="shared" si="3"/>
        <v/>
      </c>
      <c r="AA13" s="16" t="str">
        <f t="shared" si="3"/>
        <v/>
      </c>
      <c r="AB13" s="16" t="str">
        <f t="shared" si="3"/>
        <v/>
      </c>
      <c r="AC13" s="16" t="str">
        <f t="shared" si="3"/>
        <v/>
      </c>
      <c r="AD13" s="16" t="str">
        <f t="shared" si="19"/>
        <v/>
      </c>
      <c r="AE13" s="16" t="str">
        <f t="shared" si="19"/>
        <v/>
      </c>
      <c r="AF13" s="16" t="str">
        <f t="shared" si="3"/>
        <v/>
      </c>
      <c r="AG13" s="232">
        <f t="shared" si="9"/>
        <v>0</v>
      </c>
      <c r="AH13" s="657"/>
      <c r="AI13" s="654"/>
      <c r="AJ13" s="652"/>
      <c r="AK13" s="202"/>
      <c r="AL13" s="202"/>
      <c r="AM13" s="202"/>
      <c r="AN13" s="204">
        <v>1</v>
      </c>
      <c r="AO13" s="204">
        <v>1</v>
      </c>
      <c r="AP13" s="204">
        <v>8</v>
      </c>
      <c r="AQ13" s="221">
        <f ca="1">IF($AP13=1,IF(INDIRECT(ADDRESS(($AN13-1)*3+$AO13+5,$AP13+7))="",0,INDIRECT(ADDRESS(($AN13-1)*3+$AO13+5,$AP13+7))),IF(INDIRECT(ADDRESS(($AN13-1)*3+$AO13+5,$AP13+7))="",0,IF(COUNTIF(INDIRECT(ADDRESS(($AN13-1)*36+($AO13-1)*12+6,COLUMN())):INDIRECT(ADDRESS(($AN13-1)*36+($AO13-1)*12+$AP13+4,COLUMN())),INDIRECT(ADDRESS(($AN13-1)*3+$AO13+5,$AP13+7)))&gt;=1,0,INDIRECT(ADDRESS(($AN13-1)*3+$AO13+5,$AP13+7)))))</f>
        <v>0</v>
      </c>
      <c r="AR13" s="204">
        <f ca="1">COUNTIF(INDIRECT("H"&amp;(ROW()+12*(($AN13-1)*3+$AO13)-ROW())/12+5):INDIRECT("S"&amp;(ROW()+12*(($AN13-1)*3+$AO13)-ROW())/12+5),AQ13)</f>
        <v>0</v>
      </c>
      <c r="AS13" s="221">
        <f ca="1">IF($AP13=1,IF(INDIRECT(ADDRESS(($AN13-1)*3+$AO13+5,$AP13+20))="",0,INDIRECT(ADDRESS(($AN13-1)*3+$AO13+5,$AP13+20))),IF(INDIRECT(ADDRESS(($AN13-1)*3+$AO13+5,$AP13+20))="",0,IF(COUNTIF(INDIRECT(ADDRESS(($AN13-1)*36+($AO13-1)*12+6,COLUMN())):INDIRECT(ADDRESS(($AN13-1)*36+($AO13-1)*12+$AP13+4,COLUMN())),INDIRECT(ADDRESS(($AN13-1)*3+$AO13+5,$AP13+20)))&gt;=1,0,INDIRECT(ADDRESS(($AN13-1)*3+$AO13+5,$AP13+20)))))</f>
        <v>0</v>
      </c>
      <c r="AT13" s="204">
        <f ca="1">COUNTIF(INDIRECT("U"&amp;(ROW()+12*(($AN13-1)*3+$AO13)-ROW())/12+5):INDIRECT("AF"&amp;(ROW()+12*(($AN13-1)*3+$AO13)-ROW())/12+5),AS13)</f>
        <v>0</v>
      </c>
      <c r="AU13" s="204">
        <f ca="1">IF(AND(AQ13+AS13&gt;0,AR13+AT13&gt;0),COUNTIF(AU$6:AU12,"&gt;0")+1,0)</f>
        <v>0</v>
      </c>
      <c r="BE13" s="204">
        <v>2</v>
      </c>
      <c r="BF13" s="204" t="s">
        <v>245</v>
      </c>
      <c r="BG13" s="222">
        <f t="shared" ref="BG13:BR13" si="24">IF(BG12+BT12&gt;$AM$14,1,0)</f>
        <v>0</v>
      </c>
      <c r="BH13" s="222">
        <f t="shared" si="24"/>
        <v>0</v>
      </c>
      <c r="BI13" s="222">
        <f t="shared" si="24"/>
        <v>0</v>
      </c>
      <c r="BJ13" s="222">
        <f t="shared" si="24"/>
        <v>0</v>
      </c>
      <c r="BK13" s="222">
        <f t="shared" si="24"/>
        <v>0</v>
      </c>
      <c r="BL13" s="222">
        <f t="shared" si="24"/>
        <v>0</v>
      </c>
      <c r="BM13" s="222">
        <f t="shared" si="24"/>
        <v>0</v>
      </c>
      <c r="BN13" s="222">
        <f t="shared" si="24"/>
        <v>0</v>
      </c>
      <c r="BO13" s="222">
        <f t="shared" si="24"/>
        <v>0</v>
      </c>
      <c r="BP13" s="222">
        <f t="shared" si="24"/>
        <v>0</v>
      </c>
      <c r="BQ13" s="222">
        <f t="shared" si="24"/>
        <v>0</v>
      </c>
      <c r="BR13" s="222">
        <f t="shared" si="24"/>
        <v>0</v>
      </c>
      <c r="BS13" s="202"/>
      <c r="BT13" s="222"/>
      <c r="BU13" s="222"/>
      <c r="BV13" s="222"/>
      <c r="BW13" s="222"/>
      <c r="BX13" s="222"/>
      <c r="BY13" s="222"/>
      <c r="BZ13" s="222"/>
      <c r="CA13" s="222"/>
      <c r="CB13" s="222"/>
      <c r="CC13" s="222"/>
      <c r="CD13" s="222"/>
      <c r="CE13" s="222"/>
    </row>
    <row r="14" spans="1:98">
      <c r="A14" s="661"/>
      <c r="B14" s="661"/>
      <c r="C14" s="669"/>
      <c r="D14" s="670"/>
      <c r="E14" s="665"/>
      <c r="F14" s="661"/>
      <c r="G14" s="230" t="s">
        <v>246</v>
      </c>
      <c r="H14" s="17"/>
      <c r="I14" s="38"/>
      <c r="J14" s="17"/>
      <c r="K14" s="17"/>
      <c r="L14" s="17"/>
      <c r="M14" s="17"/>
      <c r="N14" s="17"/>
      <c r="O14" s="17"/>
      <c r="P14" s="17"/>
      <c r="Q14" s="17"/>
      <c r="R14" s="17"/>
      <c r="S14" s="17"/>
      <c r="T14" s="233">
        <f t="shared" si="2"/>
        <v>0</v>
      </c>
      <c r="U14" s="18"/>
      <c r="V14" s="12"/>
      <c r="W14" s="12"/>
      <c r="X14" s="12"/>
      <c r="Y14" s="12"/>
      <c r="Z14" s="12"/>
      <c r="AA14" s="12"/>
      <c r="AB14" s="12"/>
      <c r="AC14" s="12"/>
      <c r="AD14" s="12"/>
      <c r="AE14" s="12"/>
      <c r="AF14" s="12"/>
      <c r="AG14" s="233">
        <f t="shared" si="9"/>
        <v>0</v>
      </c>
      <c r="AH14" s="658"/>
      <c r="AI14" s="655"/>
      <c r="AJ14" s="652"/>
      <c r="AK14" s="202"/>
      <c r="AL14" s="5" t="s">
        <v>209</v>
      </c>
      <c r="AM14" s="212">
        <v>40000</v>
      </c>
      <c r="AN14" s="204">
        <v>1</v>
      </c>
      <c r="AO14" s="204">
        <v>1</v>
      </c>
      <c r="AP14" s="204">
        <v>9</v>
      </c>
      <c r="AQ14" s="221">
        <f ca="1">IF($AP14=1,IF(INDIRECT(ADDRESS(($AN14-1)*3+$AO14+5,$AP14+7))="",0,INDIRECT(ADDRESS(($AN14-1)*3+$AO14+5,$AP14+7))),IF(INDIRECT(ADDRESS(($AN14-1)*3+$AO14+5,$AP14+7))="",0,IF(COUNTIF(INDIRECT(ADDRESS(($AN14-1)*36+($AO14-1)*12+6,COLUMN())):INDIRECT(ADDRESS(($AN14-1)*36+($AO14-1)*12+$AP14+4,COLUMN())),INDIRECT(ADDRESS(($AN14-1)*3+$AO14+5,$AP14+7)))&gt;=1,0,INDIRECT(ADDRESS(($AN14-1)*3+$AO14+5,$AP14+7)))))</f>
        <v>0</v>
      </c>
      <c r="AR14" s="204">
        <f ca="1">COUNTIF(INDIRECT("H"&amp;(ROW()+12*(($AN14-1)*3+$AO14)-ROW())/12+5):INDIRECT("S"&amp;(ROW()+12*(($AN14-1)*3+$AO14)-ROW())/12+5),AQ14)</f>
        <v>0</v>
      </c>
      <c r="AS14" s="221">
        <f ca="1">IF($AP14=1,IF(INDIRECT(ADDRESS(($AN14-1)*3+$AO14+5,$AP14+20))="",0,INDIRECT(ADDRESS(($AN14-1)*3+$AO14+5,$AP14+20))),IF(INDIRECT(ADDRESS(($AN14-1)*3+$AO14+5,$AP14+20))="",0,IF(COUNTIF(INDIRECT(ADDRESS(($AN14-1)*36+($AO14-1)*12+6,COLUMN())):INDIRECT(ADDRESS(($AN14-1)*36+($AO14-1)*12+$AP14+4,COLUMN())),INDIRECT(ADDRESS(($AN14-1)*3+$AO14+5,$AP14+20)))&gt;=1,0,INDIRECT(ADDRESS(($AN14-1)*3+$AO14+5,$AP14+20)))))</f>
        <v>0</v>
      </c>
      <c r="AT14" s="204">
        <f ca="1">COUNTIF(INDIRECT("U"&amp;(ROW()+12*(($AN14-1)*3+$AO14)-ROW())/12+5):INDIRECT("AF"&amp;(ROW()+12*(($AN14-1)*3+$AO14)-ROW())/12+5),AS14)</f>
        <v>0</v>
      </c>
      <c r="AU14" s="204">
        <f ca="1">IF(AND(AQ14+AS14&gt;0,AR14+AT14&gt;0),COUNTIF(AU$6:AU13,"&gt;0")+1,0)</f>
        <v>0</v>
      </c>
      <c r="BE14" s="204">
        <v>3</v>
      </c>
      <c r="BF14" s="223"/>
      <c r="BG14" s="222"/>
      <c r="BH14" s="222"/>
      <c r="BI14" s="222"/>
      <c r="BJ14" s="222"/>
      <c r="BK14" s="222"/>
      <c r="BL14" s="222"/>
      <c r="BM14" s="222"/>
      <c r="BN14" s="222"/>
      <c r="BO14" s="222"/>
      <c r="BP14" s="222"/>
      <c r="BQ14" s="222"/>
      <c r="BR14" s="222"/>
      <c r="BS14" s="202"/>
      <c r="BT14" s="222"/>
      <c r="BU14" s="222"/>
      <c r="BV14" s="222"/>
      <c r="BW14" s="222"/>
      <c r="BX14" s="222"/>
      <c r="BY14" s="222"/>
      <c r="BZ14" s="222"/>
      <c r="CA14" s="222"/>
      <c r="CB14" s="222"/>
      <c r="CC14" s="222"/>
      <c r="CD14" s="222"/>
      <c r="CE14" s="222"/>
    </row>
    <row r="15" spans="1:98">
      <c r="A15" s="659">
        <v>4</v>
      </c>
      <c r="B15" s="659"/>
      <c r="C15" s="659"/>
      <c r="D15" s="659"/>
      <c r="E15" s="663"/>
      <c r="F15" s="659"/>
      <c r="G15" s="226" t="s">
        <v>242</v>
      </c>
      <c r="H15" s="19"/>
      <c r="I15" s="36" t="str">
        <f t="shared" si="7"/>
        <v/>
      </c>
      <c r="J15" s="36" t="str">
        <f t="shared" ref="J15" si="25">IF(I15="","",I15)</f>
        <v/>
      </c>
      <c r="K15" s="36" t="str">
        <f t="shared" ref="K15" si="26">IF(J15="","",J15)</f>
        <v/>
      </c>
      <c r="L15" s="36" t="str">
        <f t="shared" ref="L15" si="27">IF(K15="","",K15)</f>
        <v/>
      </c>
      <c r="M15" s="36" t="str">
        <f t="shared" ref="M15" si="28">IF(L15="","",L15)</f>
        <v/>
      </c>
      <c r="N15" s="36" t="str">
        <f t="shared" ref="N15" si="29">IF(M15="","",M15)</f>
        <v/>
      </c>
      <c r="O15" s="36" t="str">
        <f t="shared" ref="O15" si="30">IF(N15="","",N15)</f>
        <v/>
      </c>
      <c r="P15" s="36" t="str">
        <f t="shared" ref="P15" si="31">IF(O15="","",O15)</f>
        <v/>
      </c>
      <c r="Q15" s="36" t="str">
        <f t="shared" ref="Q15" si="32">IF(P15="","",P15)</f>
        <v/>
      </c>
      <c r="R15" s="36" t="str">
        <f t="shared" ref="R15" si="33">IF(Q15="","",Q15)</f>
        <v/>
      </c>
      <c r="S15" s="36" t="str">
        <f t="shared" ref="S15" si="34">IF(R15="","",R15)</f>
        <v/>
      </c>
      <c r="T15" s="234">
        <f t="shared" si="2"/>
        <v>0</v>
      </c>
      <c r="U15" s="20"/>
      <c r="V15" s="20" t="str">
        <f t="shared" ref="V15:W15" si="35">IF(U15="","",U15)</f>
        <v/>
      </c>
      <c r="W15" s="20" t="str">
        <f t="shared" si="35"/>
        <v/>
      </c>
      <c r="X15" s="20" t="str">
        <f t="shared" si="3"/>
        <v/>
      </c>
      <c r="Y15" s="20" t="str">
        <f t="shared" si="3"/>
        <v/>
      </c>
      <c r="Z15" s="20" t="str">
        <f t="shared" si="3"/>
        <v/>
      </c>
      <c r="AA15" s="20" t="str">
        <f t="shared" si="3"/>
        <v/>
      </c>
      <c r="AB15" s="20" t="str">
        <f t="shared" si="3"/>
        <v/>
      </c>
      <c r="AC15" s="20" t="str">
        <f t="shared" si="3"/>
        <v/>
      </c>
      <c r="AD15" s="20" t="str">
        <f t="shared" ref="AD15:AE16" si="36">IF(AC15="","",AC15)</f>
        <v/>
      </c>
      <c r="AE15" s="20" t="str">
        <f t="shared" si="36"/>
        <v/>
      </c>
      <c r="AF15" s="20" t="str">
        <f t="shared" si="3"/>
        <v/>
      </c>
      <c r="AG15" s="234">
        <f t="shared" si="9"/>
        <v>0</v>
      </c>
      <c r="AH15" s="656"/>
      <c r="AI15" s="653"/>
      <c r="AJ15" s="652" t="str">
        <f>IF($AI15="","",IF(OR($AI15="令和８年７月17日までに修了",$AI15="賃金改善開始の前月までに修了"),"研修提出必須",""))</f>
        <v/>
      </c>
      <c r="AK15" s="202"/>
      <c r="AL15" s="5" t="s">
        <v>210</v>
      </c>
      <c r="AM15" s="212">
        <v>5000</v>
      </c>
      <c r="AN15" s="204">
        <v>1</v>
      </c>
      <c r="AO15" s="204">
        <v>1</v>
      </c>
      <c r="AP15" s="204">
        <v>10</v>
      </c>
      <c r="AQ15" s="221">
        <f ca="1">IF($AP15=1,IF(INDIRECT(ADDRESS(($AN15-1)*3+$AO15+5,$AP15+7))="",0,INDIRECT(ADDRESS(($AN15-1)*3+$AO15+5,$AP15+7))),IF(INDIRECT(ADDRESS(($AN15-1)*3+$AO15+5,$AP15+7))="",0,IF(COUNTIF(INDIRECT(ADDRESS(($AN15-1)*36+($AO15-1)*12+6,COLUMN())):INDIRECT(ADDRESS(($AN15-1)*36+($AO15-1)*12+$AP15+4,COLUMN())),INDIRECT(ADDRESS(($AN15-1)*3+$AO15+5,$AP15+7)))&gt;=1,0,INDIRECT(ADDRESS(($AN15-1)*3+$AO15+5,$AP15+7)))))</f>
        <v>0</v>
      </c>
      <c r="AR15" s="204">
        <f ca="1">COUNTIF(INDIRECT("H"&amp;(ROW()+12*(($AN15-1)*3+$AO15)-ROW())/12+5):INDIRECT("S"&amp;(ROW()+12*(($AN15-1)*3+$AO15)-ROW())/12+5),AQ15)</f>
        <v>0</v>
      </c>
      <c r="AS15" s="221">
        <f ca="1">IF($AP15=1,IF(INDIRECT(ADDRESS(($AN15-1)*3+$AO15+5,$AP15+20))="",0,INDIRECT(ADDRESS(($AN15-1)*3+$AO15+5,$AP15+20))),IF(INDIRECT(ADDRESS(($AN15-1)*3+$AO15+5,$AP15+20))="",0,IF(COUNTIF(INDIRECT(ADDRESS(($AN15-1)*36+($AO15-1)*12+6,COLUMN())):INDIRECT(ADDRESS(($AN15-1)*36+($AO15-1)*12+$AP15+4,COLUMN())),INDIRECT(ADDRESS(($AN15-1)*3+$AO15+5,$AP15+20)))&gt;=1,0,INDIRECT(ADDRESS(($AN15-1)*3+$AO15+5,$AP15+20)))))</f>
        <v>0</v>
      </c>
      <c r="AT15" s="204">
        <f ca="1">COUNTIF(INDIRECT("U"&amp;(ROW()+12*(($AN15-1)*3+$AO15)-ROW())/12+5):INDIRECT("AF"&amp;(ROW()+12*(($AN15-1)*3+$AO15)-ROW())/12+5),AS15)</f>
        <v>0</v>
      </c>
      <c r="AU15" s="204">
        <f ca="1">IF(AND(AQ15+AS15&gt;0,AR15+AT15&gt;0),COUNTIF(AU$6:AU14,"&gt;0")+1,0)</f>
        <v>0</v>
      </c>
      <c r="BE15" s="204">
        <v>1</v>
      </c>
      <c r="BG15" s="222">
        <f t="shared" ref="BG15:BR15" si="37">SUM(H15:H16)</f>
        <v>0</v>
      </c>
      <c r="BH15" s="222">
        <f t="shared" si="37"/>
        <v>0</v>
      </c>
      <c r="BI15" s="222">
        <f t="shared" si="37"/>
        <v>0</v>
      </c>
      <c r="BJ15" s="222">
        <f t="shared" si="37"/>
        <v>0</v>
      </c>
      <c r="BK15" s="222">
        <f t="shared" si="37"/>
        <v>0</v>
      </c>
      <c r="BL15" s="222">
        <f t="shared" si="37"/>
        <v>0</v>
      </c>
      <c r="BM15" s="222">
        <f t="shared" si="37"/>
        <v>0</v>
      </c>
      <c r="BN15" s="222">
        <f t="shared" si="37"/>
        <v>0</v>
      </c>
      <c r="BO15" s="222">
        <f t="shared" si="37"/>
        <v>0</v>
      </c>
      <c r="BP15" s="222">
        <f t="shared" si="37"/>
        <v>0</v>
      </c>
      <c r="BQ15" s="222">
        <f t="shared" si="37"/>
        <v>0</v>
      </c>
      <c r="BR15" s="222">
        <f t="shared" si="37"/>
        <v>0</v>
      </c>
      <c r="BS15" s="202"/>
      <c r="BT15" s="222">
        <f t="shared" ref="BT15:CE15" si="38">SUM(U15:U16)</f>
        <v>0</v>
      </c>
      <c r="BU15" s="222">
        <f t="shared" si="38"/>
        <v>0</v>
      </c>
      <c r="BV15" s="222">
        <f t="shared" si="38"/>
        <v>0</v>
      </c>
      <c r="BW15" s="222">
        <f t="shared" si="38"/>
        <v>0</v>
      </c>
      <c r="BX15" s="222">
        <f t="shared" si="38"/>
        <v>0</v>
      </c>
      <c r="BY15" s="222">
        <f t="shared" si="38"/>
        <v>0</v>
      </c>
      <c r="BZ15" s="222">
        <f t="shared" si="38"/>
        <v>0</v>
      </c>
      <c r="CA15" s="222">
        <f t="shared" si="38"/>
        <v>0</v>
      </c>
      <c r="CB15" s="222">
        <f t="shared" si="38"/>
        <v>0</v>
      </c>
      <c r="CC15" s="222">
        <f t="shared" si="38"/>
        <v>0</v>
      </c>
      <c r="CD15" s="222">
        <f t="shared" si="38"/>
        <v>0</v>
      </c>
      <c r="CE15" s="222">
        <f t="shared" si="38"/>
        <v>0</v>
      </c>
      <c r="CH15" s="223" t="s">
        <v>243</v>
      </c>
      <c r="CI15" s="222">
        <f t="shared" ref="CI15:CT15" si="39">IF(OR($D15="副園長",$D15="教頭",$D15="主任保育士",$D15="主幹教諭",$D15="主幹保育教諭"),0,BG15)</f>
        <v>0</v>
      </c>
      <c r="CJ15" s="222">
        <f t="shared" si="39"/>
        <v>0</v>
      </c>
      <c r="CK15" s="222">
        <f t="shared" si="39"/>
        <v>0</v>
      </c>
      <c r="CL15" s="222">
        <f t="shared" si="39"/>
        <v>0</v>
      </c>
      <c r="CM15" s="222">
        <f t="shared" si="39"/>
        <v>0</v>
      </c>
      <c r="CN15" s="222">
        <f t="shared" si="39"/>
        <v>0</v>
      </c>
      <c r="CO15" s="222">
        <f t="shared" si="39"/>
        <v>0</v>
      </c>
      <c r="CP15" s="222">
        <f t="shared" si="39"/>
        <v>0</v>
      </c>
      <c r="CQ15" s="222">
        <f t="shared" si="39"/>
        <v>0</v>
      </c>
      <c r="CR15" s="222">
        <f t="shared" si="39"/>
        <v>0</v>
      </c>
      <c r="CS15" s="222">
        <f t="shared" si="39"/>
        <v>0</v>
      </c>
      <c r="CT15" s="222">
        <f t="shared" si="39"/>
        <v>0</v>
      </c>
    </row>
    <row r="16" spans="1:98">
      <c r="A16" s="660"/>
      <c r="B16" s="660"/>
      <c r="C16" s="661"/>
      <c r="D16" s="661"/>
      <c r="E16" s="664"/>
      <c r="F16" s="660"/>
      <c r="G16" s="228" t="s">
        <v>244</v>
      </c>
      <c r="H16" s="15"/>
      <c r="I16" s="37" t="str">
        <f t="shared" si="7"/>
        <v/>
      </c>
      <c r="J16" s="37" t="str">
        <f t="shared" ref="J16:S16" si="40">IF(I16="","",I16)</f>
        <v/>
      </c>
      <c r="K16" s="37" t="str">
        <f t="shared" si="40"/>
        <v/>
      </c>
      <c r="L16" s="37" t="str">
        <f t="shared" si="40"/>
        <v/>
      </c>
      <c r="M16" s="37" t="str">
        <f t="shared" si="40"/>
        <v/>
      </c>
      <c r="N16" s="37" t="str">
        <f t="shared" si="40"/>
        <v/>
      </c>
      <c r="O16" s="37" t="str">
        <f t="shared" si="40"/>
        <v/>
      </c>
      <c r="P16" s="37" t="str">
        <f t="shared" si="40"/>
        <v/>
      </c>
      <c r="Q16" s="37" t="str">
        <f t="shared" si="40"/>
        <v/>
      </c>
      <c r="R16" s="37" t="str">
        <f t="shared" si="40"/>
        <v/>
      </c>
      <c r="S16" s="37" t="str">
        <f t="shared" si="40"/>
        <v/>
      </c>
      <c r="T16" s="232">
        <f t="shared" si="2"/>
        <v>0</v>
      </c>
      <c r="U16" s="16"/>
      <c r="V16" s="16" t="str">
        <f t="shared" si="11"/>
        <v/>
      </c>
      <c r="W16" s="16" t="str">
        <f t="shared" si="11"/>
        <v/>
      </c>
      <c r="X16" s="16" t="str">
        <f t="shared" si="3"/>
        <v/>
      </c>
      <c r="Y16" s="16" t="str">
        <f t="shared" si="3"/>
        <v/>
      </c>
      <c r="Z16" s="16" t="str">
        <f t="shared" si="3"/>
        <v/>
      </c>
      <c r="AA16" s="16" t="str">
        <f t="shared" si="3"/>
        <v/>
      </c>
      <c r="AB16" s="16" t="str">
        <f t="shared" si="3"/>
        <v/>
      </c>
      <c r="AC16" s="16" t="str">
        <f t="shared" si="3"/>
        <v/>
      </c>
      <c r="AD16" s="16" t="str">
        <f t="shared" si="36"/>
        <v/>
      </c>
      <c r="AE16" s="16" t="str">
        <f t="shared" si="36"/>
        <v/>
      </c>
      <c r="AF16" s="16" t="str">
        <f t="shared" si="3"/>
        <v/>
      </c>
      <c r="AG16" s="232">
        <f t="shared" si="9"/>
        <v>0</v>
      </c>
      <c r="AH16" s="657"/>
      <c r="AI16" s="654"/>
      <c r="AJ16" s="652"/>
      <c r="AK16" s="202"/>
      <c r="AL16" s="5" t="s">
        <v>214</v>
      </c>
      <c r="AM16" s="212">
        <v>40000</v>
      </c>
      <c r="AN16" s="204">
        <v>1</v>
      </c>
      <c r="AO16" s="204">
        <v>1</v>
      </c>
      <c r="AP16" s="204">
        <v>11</v>
      </c>
      <c r="AQ16" s="221">
        <f ca="1">IF($AP16=1,IF(INDIRECT(ADDRESS(($AN16-1)*3+$AO16+5,$AP16+7))="",0,INDIRECT(ADDRESS(($AN16-1)*3+$AO16+5,$AP16+7))),IF(INDIRECT(ADDRESS(($AN16-1)*3+$AO16+5,$AP16+7))="",0,IF(COUNTIF(INDIRECT(ADDRESS(($AN16-1)*36+($AO16-1)*12+6,COLUMN())):INDIRECT(ADDRESS(($AN16-1)*36+($AO16-1)*12+$AP16+4,COLUMN())),INDIRECT(ADDRESS(($AN16-1)*3+$AO16+5,$AP16+7)))&gt;=1,0,INDIRECT(ADDRESS(($AN16-1)*3+$AO16+5,$AP16+7)))))</f>
        <v>0</v>
      </c>
      <c r="AR16" s="204">
        <f ca="1">COUNTIF(INDIRECT("H"&amp;(ROW()+12*(($AN16-1)*3+$AO16)-ROW())/12+5):INDIRECT("S"&amp;(ROW()+12*(($AN16-1)*3+$AO16)-ROW())/12+5),AQ16)</f>
        <v>0</v>
      </c>
      <c r="AS16" s="221">
        <f ca="1">IF($AP16=1,IF(INDIRECT(ADDRESS(($AN16-1)*3+$AO16+5,$AP16+20))="",0,INDIRECT(ADDRESS(($AN16-1)*3+$AO16+5,$AP16+20))),IF(INDIRECT(ADDRESS(($AN16-1)*3+$AO16+5,$AP16+20))="",0,IF(COUNTIF(INDIRECT(ADDRESS(($AN16-1)*36+($AO16-1)*12+6,COLUMN())):INDIRECT(ADDRESS(($AN16-1)*36+($AO16-1)*12+$AP16+4,COLUMN())),INDIRECT(ADDRESS(($AN16-1)*3+$AO16+5,$AP16+20)))&gt;=1,0,INDIRECT(ADDRESS(($AN16-1)*3+$AO16+5,$AP16+20)))))</f>
        <v>0</v>
      </c>
      <c r="AT16" s="204">
        <f ca="1">COUNTIF(INDIRECT("U"&amp;(ROW()+12*(($AN16-1)*3+$AO16)-ROW())/12+5):INDIRECT("AF"&amp;(ROW()+12*(($AN16-1)*3+$AO16)-ROW())/12+5),AS16)</f>
        <v>0</v>
      </c>
      <c r="AU16" s="204">
        <f ca="1">IF(AND(AQ16+AS16&gt;0,AR16+AT16&gt;0),COUNTIF(AU$6:AU15,"&gt;0")+1,0)</f>
        <v>0</v>
      </c>
      <c r="BE16" s="204">
        <v>2</v>
      </c>
      <c r="BF16" s="204" t="s">
        <v>245</v>
      </c>
      <c r="BG16" s="222">
        <f t="shared" ref="BG16:BR16" si="41">IF(BG15+BT15&gt;$AM$14,1,0)</f>
        <v>0</v>
      </c>
      <c r="BH16" s="222">
        <f t="shared" si="41"/>
        <v>0</v>
      </c>
      <c r="BI16" s="222">
        <f t="shared" si="41"/>
        <v>0</v>
      </c>
      <c r="BJ16" s="222">
        <f t="shared" si="41"/>
        <v>0</v>
      </c>
      <c r="BK16" s="222">
        <f t="shared" si="41"/>
        <v>0</v>
      </c>
      <c r="BL16" s="222">
        <f t="shared" si="41"/>
        <v>0</v>
      </c>
      <c r="BM16" s="222">
        <f t="shared" si="41"/>
        <v>0</v>
      </c>
      <c r="BN16" s="222">
        <f t="shared" si="41"/>
        <v>0</v>
      </c>
      <c r="BO16" s="222">
        <f t="shared" si="41"/>
        <v>0</v>
      </c>
      <c r="BP16" s="222">
        <f t="shared" si="41"/>
        <v>0</v>
      </c>
      <c r="BQ16" s="222">
        <f t="shared" si="41"/>
        <v>0</v>
      </c>
      <c r="BR16" s="222">
        <f t="shared" si="41"/>
        <v>0</v>
      </c>
      <c r="BS16" s="202"/>
      <c r="BT16" s="222"/>
      <c r="BU16" s="222"/>
      <c r="BV16" s="222"/>
      <c r="BW16" s="222"/>
      <c r="BX16" s="222"/>
      <c r="BY16" s="222"/>
      <c r="BZ16" s="222"/>
      <c r="CA16" s="222"/>
      <c r="CB16" s="222"/>
      <c r="CC16" s="222"/>
      <c r="CD16" s="222"/>
      <c r="CE16" s="222"/>
    </row>
    <row r="17" spans="1:98">
      <c r="A17" s="661"/>
      <c r="B17" s="661"/>
      <c r="C17" s="669"/>
      <c r="D17" s="670"/>
      <c r="E17" s="665"/>
      <c r="F17" s="661"/>
      <c r="G17" s="230" t="s">
        <v>246</v>
      </c>
      <c r="H17" s="17"/>
      <c r="I17" s="38"/>
      <c r="J17" s="17"/>
      <c r="K17" s="17"/>
      <c r="L17" s="17"/>
      <c r="M17" s="17"/>
      <c r="N17" s="17"/>
      <c r="O17" s="17"/>
      <c r="P17" s="17"/>
      <c r="Q17" s="17"/>
      <c r="R17" s="17"/>
      <c r="S17" s="17"/>
      <c r="T17" s="233">
        <f t="shared" si="2"/>
        <v>0</v>
      </c>
      <c r="U17" s="18"/>
      <c r="V17" s="12"/>
      <c r="W17" s="12"/>
      <c r="X17" s="12"/>
      <c r="Y17" s="12"/>
      <c r="Z17" s="12"/>
      <c r="AA17" s="12"/>
      <c r="AB17" s="12"/>
      <c r="AC17" s="12"/>
      <c r="AD17" s="12"/>
      <c r="AE17" s="12"/>
      <c r="AF17" s="12"/>
      <c r="AG17" s="233">
        <f t="shared" si="9"/>
        <v>0</v>
      </c>
      <c r="AH17" s="658"/>
      <c r="AI17" s="655"/>
      <c r="AJ17" s="652"/>
      <c r="AK17" s="202"/>
      <c r="AL17" s="202"/>
      <c r="AM17" s="202"/>
      <c r="AN17" s="204">
        <v>1</v>
      </c>
      <c r="AO17" s="204">
        <v>1</v>
      </c>
      <c r="AP17" s="204">
        <v>12</v>
      </c>
      <c r="AQ17" s="221">
        <f ca="1">IF($AP17=1,IF(INDIRECT(ADDRESS(($AN17-1)*3+$AO17+5,$AP17+7))="",0,INDIRECT(ADDRESS(($AN17-1)*3+$AO17+5,$AP17+7))),IF(INDIRECT(ADDRESS(($AN17-1)*3+$AO17+5,$AP17+7))="",0,IF(COUNTIF(INDIRECT(ADDRESS(($AN17-1)*36+($AO17-1)*12+6,COLUMN())):INDIRECT(ADDRESS(($AN17-1)*36+($AO17-1)*12+$AP17+4,COLUMN())),INDIRECT(ADDRESS(($AN17-1)*3+$AO17+5,$AP17+7)))&gt;=1,0,INDIRECT(ADDRESS(($AN17-1)*3+$AO17+5,$AP17+7)))))</f>
        <v>0</v>
      </c>
      <c r="AR17" s="204">
        <f ca="1">COUNTIF(INDIRECT("H"&amp;(ROW()+12*(($AN17-1)*3+$AO17)-ROW())/12+5):INDIRECT("S"&amp;(ROW()+12*(($AN17-1)*3+$AO17)-ROW())/12+5),AQ17)</f>
        <v>0</v>
      </c>
      <c r="AS17" s="221">
        <f ca="1">IF($AP17=1,IF(INDIRECT(ADDRESS(($AN17-1)*3+$AO17+5,$AP17+20))="",0,INDIRECT(ADDRESS(($AN17-1)*3+$AO17+5,$AP17+20))),IF(INDIRECT(ADDRESS(($AN17-1)*3+$AO17+5,$AP17+20))="",0,IF(COUNTIF(INDIRECT(ADDRESS(($AN17-1)*36+($AO17-1)*12+6,COLUMN())):INDIRECT(ADDRESS(($AN17-1)*36+($AO17-1)*12+$AP17+4,COLUMN())),INDIRECT(ADDRESS(($AN17-1)*3+$AO17+5,$AP17+20)))&gt;=1,0,INDIRECT(ADDRESS(($AN17-1)*3+$AO17+5,$AP17+20)))))</f>
        <v>0</v>
      </c>
      <c r="AT17" s="204">
        <f ca="1">COUNTIF(INDIRECT("U"&amp;(ROW()+12*(($AN17-1)*3+$AO17)-ROW())/12+5):INDIRECT("AF"&amp;(ROW()+12*(($AN17-1)*3+$AO17)-ROW())/12+5),AS17)</f>
        <v>0</v>
      </c>
      <c r="AU17" s="204">
        <f ca="1">IF(AND(AQ17+AS17&gt;0,AR17+AT17&gt;0),COUNTIF(AU$6:AU16,"&gt;0")+1,0)</f>
        <v>0</v>
      </c>
      <c r="BE17" s="204">
        <v>3</v>
      </c>
      <c r="BF17" s="223"/>
      <c r="BG17" s="222"/>
      <c r="BH17" s="222"/>
      <c r="BI17" s="222"/>
      <c r="BJ17" s="222"/>
      <c r="BK17" s="222"/>
      <c r="BL17" s="222"/>
      <c r="BM17" s="222"/>
      <c r="BN17" s="222"/>
      <c r="BO17" s="222"/>
      <c r="BP17" s="222"/>
      <c r="BQ17" s="222"/>
      <c r="BR17" s="222"/>
      <c r="BS17" s="202"/>
      <c r="BT17" s="222"/>
      <c r="BU17" s="222"/>
      <c r="BV17" s="222"/>
      <c r="BW17" s="222"/>
      <c r="BX17" s="222"/>
      <c r="BY17" s="222"/>
      <c r="BZ17" s="222"/>
      <c r="CA17" s="222"/>
      <c r="CB17" s="222"/>
      <c r="CC17" s="222"/>
      <c r="CD17" s="222"/>
      <c r="CE17" s="222"/>
    </row>
    <row r="18" spans="1:98">
      <c r="A18" s="659">
        <v>5</v>
      </c>
      <c r="B18" s="659"/>
      <c r="C18" s="659"/>
      <c r="D18" s="659"/>
      <c r="E18" s="663"/>
      <c r="F18" s="659"/>
      <c r="G18" s="226" t="s">
        <v>242</v>
      </c>
      <c r="H18" s="19"/>
      <c r="I18" s="36" t="str">
        <f t="shared" si="7"/>
        <v/>
      </c>
      <c r="J18" s="36" t="str">
        <f t="shared" ref="J18:S18" si="42">IF(I18="","",I18)</f>
        <v/>
      </c>
      <c r="K18" s="36" t="str">
        <f t="shared" si="42"/>
        <v/>
      </c>
      <c r="L18" s="36" t="str">
        <f t="shared" si="42"/>
        <v/>
      </c>
      <c r="M18" s="36" t="str">
        <f t="shared" si="42"/>
        <v/>
      </c>
      <c r="N18" s="36" t="str">
        <f t="shared" si="42"/>
        <v/>
      </c>
      <c r="O18" s="36" t="str">
        <f t="shared" si="42"/>
        <v/>
      </c>
      <c r="P18" s="36" t="str">
        <f t="shared" si="42"/>
        <v/>
      </c>
      <c r="Q18" s="36" t="str">
        <f t="shared" si="42"/>
        <v/>
      </c>
      <c r="R18" s="36" t="str">
        <f t="shared" si="42"/>
        <v/>
      </c>
      <c r="S18" s="36" t="str">
        <f t="shared" si="42"/>
        <v/>
      </c>
      <c r="T18" s="234">
        <f t="shared" si="2"/>
        <v>0</v>
      </c>
      <c r="U18" s="20"/>
      <c r="V18" s="20" t="str">
        <f t="shared" ref="V18:W18" si="43">IF(U18="","",U18)</f>
        <v/>
      </c>
      <c r="W18" s="20" t="str">
        <f t="shared" si="43"/>
        <v/>
      </c>
      <c r="X18" s="20" t="str">
        <f t="shared" si="3"/>
        <v/>
      </c>
      <c r="Y18" s="20" t="str">
        <f t="shared" si="3"/>
        <v/>
      </c>
      <c r="Z18" s="20" t="str">
        <f t="shared" si="3"/>
        <v/>
      </c>
      <c r="AA18" s="20" t="str">
        <f t="shared" si="3"/>
        <v/>
      </c>
      <c r="AB18" s="20" t="str">
        <f t="shared" si="3"/>
        <v/>
      </c>
      <c r="AC18" s="20" t="str">
        <f t="shared" si="3"/>
        <v/>
      </c>
      <c r="AD18" s="20" t="str">
        <f t="shared" ref="AD18:AE19" si="44">IF(AC18="","",AC18)</f>
        <v/>
      </c>
      <c r="AE18" s="20" t="str">
        <f t="shared" si="44"/>
        <v/>
      </c>
      <c r="AF18" s="20" t="str">
        <f t="shared" si="3"/>
        <v/>
      </c>
      <c r="AG18" s="234">
        <f t="shared" si="9"/>
        <v>0</v>
      </c>
      <c r="AH18" s="656"/>
      <c r="AI18" s="653"/>
      <c r="AJ18" s="652" t="str">
        <f>IF($AI18="","",IF(OR($AI18="令和８年７月17日までに修了",$AI18="賃金改善開始の前月までに修了"),"研修提出必須",""))</f>
        <v/>
      </c>
      <c r="AK18" s="202"/>
      <c r="AL18" s="202"/>
      <c r="AM18" s="202"/>
      <c r="AN18" s="204">
        <v>1</v>
      </c>
      <c r="AO18" s="204">
        <v>2</v>
      </c>
      <c r="AP18" s="204">
        <v>1</v>
      </c>
      <c r="AQ18" s="221">
        <f ca="1">IF($AP18=1,IF(INDIRECT(ADDRESS(($AN18-1)*3+$AO18+5,$AP18+7))="",0,INDIRECT(ADDRESS(($AN18-1)*3+$AO18+5,$AP18+7))),IF(INDIRECT(ADDRESS(($AN18-1)*3+$AO18+5,$AP18+7))="",0,IF(COUNTIF(INDIRECT(ADDRESS(($AN18-1)*36+($AO18-1)*12+6,COLUMN())):INDIRECT(ADDRESS(($AN18-1)*36+($AO18-1)*12+$AP18+4,COLUMN())),INDIRECT(ADDRESS(($AN18-1)*3+$AO18+5,$AP18+7)))&gt;=1,0,INDIRECT(ADDRESS(($AN18-1)*3+$AO18+5,$AP18+7)))))</f>
        <v>0</v>
      </c>
      <c r="AR18" s="204">
        <f ca="1">COUNTIF(INDIRECT("H"&amp;(ROW()+12*(($AN18-1)*3+$AO18)-ROW())/12+5):INDIRECT("S"&amp;(ROW()+12*(($AN18-1)*3+$AO18)-ROW())/12+5),AQ18)</f>
        <v>0</v>
      </c>
      <c r="AS18" s="221">
        <f ca="1">IF($AP18=1,IF(INDIRECT(ADDRESS(($AN18-1)*3+$AO18+5,$AP18+20))="",0,INDIRECT(ADDRESS(($AN18-1)*3+$AO18+5,$AP18+20))),IF(INDIRECT(ADDRESS(($AN18-1)*3+$AO18+5,$AP18+20))="",0,IF(COUNTIF(INDIRECT(ADDRESS(($AN18-1)*36+($AO18-1)*12+6,COLUMN())):INDIRECT(ADDRESS(($AN18-1)*36+($AO18-1)*12+$AP18+4,COLUMN())),INDIRECT(ADDRESS(($AN18-1)*3+$AO18+5,$AP18+20)))&gt;=1,0,INDIRECT(ADDRESS(($AN18-1)*3+$AO18+5,$AP18+20)))))</f>
        <v>0</v>
      </c>
      <c r="AT18" s="204">
        <f ca="1">COUNTIF(INDIRECT("U"&amp;(ROW()+12*(($AN18-1)*3+$AO18)-ROW())/12+5):INDIRECT("AF"&amp;(ROW()+12*(($AN18-1)*3+$AO18)-ROW())/12+5),AS18)</f>
        <v>0</v>
      </c>
      <c r="AU18" s="204">
        <f ca="1">IF(AND(AQ18+AS18&gt;0,AR18+AT18&gt;0),COUNTIF(AU$6:AU17,"&gt;0")+1,0)</f>
        <v>0</v>
      </c>
      <c r="BE18" s="204">
        <v>1</v>
      </c>
      <c r="BG18" s="222">
        <f t="shared" ref="BG18:BR18" si="45">SUM(H18:H19)</f>
        <v>0</v>
      </c>
      <c r="BH18" s="222">
        <f t="shared" si="45"/>
        <v>0</v>
      </c>
      <c r="BI18" s="222">
        <f t="shared" si="45"/>
        <v>0</v>
      </c>
      <c r="BJ18" s="222">
        <f t="shared" si="45"/>
        <v>0</v>
      </c>
      <c r="BK18" s="222">
        <f t="shared" si="45"/>
        <v>0</v>
      </c>
      <c r="BL18" s="222">
        <f t="shared" si="45"/>
        <v>0</v>
      </c>
      <c r="BM18" s="222">
        <f t="shared" si="45"/>
        <v>0</v>
      </c>
      <c r="BN18" s="222">
        <f t="shared" si="45"/>
        <v>0</v>
      </c>
      <c r="BO18" s="222">
        <f t="shared" si="45"/>
        <v>0</v>
      </c>
      <c r="BP18" s="222">
        <f t="shared" si="45"/>
        <v>0</v>
      </c>
      <c r="BQ18" s="222">
        <f t="shared" si="45"/>
        <v>0</v>
      </c>
      <c r="BR18" s="222">
        <f t="shared" si="45"/>
        <v>0</v>
      </c>
      <c r="BS18" s="202"/>
      <c r="BT18" s="222">
        <f t="shared" ref="BT18:CE18" si="46">SUM(U18:U19)</f>
        <v>0</v>
      </c>
      <c r="BU18" s="222">
        <f t="shared" si="46"/>
        <v>0</v>
      </c>
      <c r="BV18" s="222">
        <f t="shared" si="46"/>
        <v>0</v>
      </c>
      <c r="BW18" s="222">
        <f t="shared" si="46"/>
        <v>0</v>
      </c>
      <c r="BX18" s="222">
        <f t="shared" si="46"/>
        <v>0</v>
      </c>
      <c r="BY18" s="222">
        <f t="shared" si="46"/>
        <v>0</v>
      </c>
      <c r="BZ18" s="222">
        <f t="shared" si="46"/>
        <v>0</v>
      </c>
      <c r="CA18" s="222">
        <f t="shared" si="46"/>
        <v>0</v>
      </c>
      <c r="CB18" s="222">
        <f t="shared" si="46"/>
        <v>0</v>
      </c>
      <c r="CC18" s="222">
        <f t="shared" si="46"/>
        <v>0</v>
      </c>
      <c r="CD18" s="222">
        <f t="shared" si="46"/>
        <v>0</v>
      </c>
      <c r="CE18" s="222">
        <f t="shared" si="46"/>
        <v>0</v>
      </c>
      <c r="CH18" s="223" t="s">
        <v>243</v>
      </c>
      <c r="CI18" s="222">
        <f t="shared" ref="CI18:CT18" si="47">IF(OR($D18="副園長",$D18="教頭",$D18="主任保育士",$D18="主幹教諭",$D18="主幹保育教諭"),0,BG18)</f>
        <v>0</v>
      </c>
      <c r="CJ18" s="222">
        <f t="shared" si="47"/>
        <v>0</v>
      </c>
      <c r="CK18" s="222">
        <f t="shared" si="47"/>
        <v>0</v>
      </c>
      <c r="CL18" s="222">
        <f t="shared" si="47"/>
        <v>0</v>
      </c>
      <c r="CM18" s="222">
        <f t="shared" si="47"/>
        <v>0</v>
      </c>
      <c r="CN18" s="222">
        <f t="shared" si="47"/>
        <v>0</v>
      </c>
      <c r="CO18" s="222">
        <f t="shared" si="47"/>
        <v>0</v>
      </c>
      <c r="CP18" s="222">
        <f t="shared" si="47"/>
        <v>0</v>
      </c>
      <c r="CQ18" s="222">
        <f t="shared" si="47"/>
        <v>0</v>
      </c>
      <c r="CR18" s="222">
        <f t="shared" si="47"/>
        <v>0</v>
      </c>
      <c r="CS18" s="222">
        <f t="shared" si="47"/>
        <v>0</v>
      </c>
      <c r="CT18" s="222">
        <f t="shared" si="47"/>
        <v>0</v>
      </c>
    </row>
    <row r="19" spans="1:98">
      <c r="A19" s="660"/>
      <c r="B19" s="660"/>
      <c r="C19" s="661"/>
      <c r="D19" s="661"/>
      <c r="E19" s="664"/>
      <c r="F19" s="660"/>
      <c r="G19" s="228" t="s">
        <v>244</v>
      </c>
      <c r="H19" s="15"/>
      <c r="I19" s="37" t="str">
        <f t="shared" si="7"/>
        <v/>
      </c>
      <c r="J19" s="37" t="str">
        <f t="shared" ref="J19:S19" si="48">IF(I19="","",I19)</f>
        <v/>
      </c>
      <c r="K19" s="37" t="str">
        <f t="shared" si="48"/>
        <v/>
      </c>
      <c r="L19" s="37" t="str">
        <f t="shared" si="48"/>
        <v/>
      </c>
      <c r="M19" s="37" t="str">
        <f t="shared" si="48"/>
        <v/>
      </c>
      <c r="N19" s="37" t="str">
        <f t="shared" si="48"/>
        <v/>
      </c>
      <c r="O19" s="37" t="str">
        <f t="shared" si="48"/>
        <v/>
      </c>
      <c r="P19" s="37" t="str">
        <f t="shared" si="48"/>
        <v/>
      </c>
      <c r="Q19" s="37" t="str">
        <f t="shared" si="48"/>
        <v/>
      </c>
      <c r="R19" s="37" t="str">
        <f t="shared" si="48"/>
        <v/>
      </c>
      <c r="S19" s="37" t="str">
        <f t="shared" si="48"/>
        <v/>
      </c>
      <c r="T19" s="232">
        <f t="shared" si="2"/>
        <v>0</v>
      </c>
      <c r="U19" s="16"/>
      <c r="V19" s="16" t="str">
        <f t="shared" si="11"/>
        <v/>
      </c>
      <c r="W19" s="16" t="str">
        <f t="shared" si="11"/>
        <v/>
      </c>
      <c r="X19" s="16" t="str">
        <f t="shared" si="3"/>
        <v/>
      </c>
      <c r="Y19" s="16" t="str">
        <f t="shared" si="3"/>
        <v/>
      </c>
      <c r="Z19" s="16" t="str">
        <f t="shared" si="3"/>
        <v/>
      </c>
      <c r="AA19" s="16" t="str">
        <f t="shared" si="3"/>
        <v/>
      </c>
      <c r="AB19" s="16" t="str">
        <f t="shared" si="3"/>
        <v/>
      </c>
      <c r="AC19" s="16" t="str">
        <f t="shared" si="3"/>
        <v/>
      </c>
      <c r="AD19" s="16" t="str">
        <f t="shared" si="44"/>
        <v/>
      </c>
      <c r="AE19" s="16" t="str">
        <f t="shared" si="44"/>
        <v/>
      </c>
      <c r="AF19" s="16" t="str">
        <f t="shared" si="3"/>
        <v/>
      </c>
      <c r="AG19" s="232">
        <f t="shared" si="9"/>
        <v>0</v>
      </c>
      <c r="AH19" s="657"/>
      <c r="AI19" s="654"/>
      <c r="AJ19" s="652"/>
      <c r="AK19" s="202"/>
      <c r="AL19" s="202"/>
      <c r="AM19" s="202"/>
      <c r="AN19" s="204">
        <v>1</v>
      </c>
      <c r="AO19" s="204">
        <v>2</v>
      </c>
      <c r="AP19" s="204">
        <v>2</v>
      </c>
      <c r="AQ19" s="221">
        <f ca="1">IF($AP19=1,IF(INDIRECT(ADDRESS(($AN19-1)*3+$AO19+5,$AP19+7))="",0,INDIRECT(ADDRESS(($AN19-1)*3+$AO19+5,$AP19+7))),IF(INDIRECT(ADDRESS(($AN19-1)*3+$AO19+5,$AP19+7))="",0,IF(COUNTIF(INDIRECT(ADDRESS(($AN19-1)*36+($AO19-1)*12+6,COLUMN())):INDIRECT(ADDRESS(($AN19-1)*36+($AO19-1)*12+$AP19+4,COLUMN())),INDIRECT(ADDRESS(($AN19-1)*3+$AO19+5,$AP19+7)))&gt;=1,0,INDIRECT(ADDRESS(($AN19-1)*3+$AO19+5,$AP19+7)))))</f>
        <v>0</v>
      </c>
      <c r="AR19" s="204">
        <f ca="1">COUNTIF(INDIRECT("H"&amp;(ROW()+12*(($AN19-1)*3+$AO19)-ROW())/12+5):INDIRECT("S"&amp;(ROW()+12*(($AN19-1)*3+$AO19)-ROW())/12+5),AQ19)</f>
        <v>0</v>
      </c>
      <c r="AS19" s="221">
        <f ca="1">IF($AP19=1,IF(INDIRECT(ADDRESS(($AN19-1)*3+$AO19+5,$AP19+20))="",0,INDIRECT(ADDRESS(($AN19-1)*3+$AO19+5,$AP19+20))),IF(INDIRECT(ADDRESS(($AN19-1)*3+$AO19+5,$AP19+20))="",0,IF(COUNTIF(INDIRECT(ADDRESS(($AN19-1)*36+($AO19-1)*12+6,COLUMN())):INDIRECT(ADDRESS(($AN19-1)*36+($AO19-1)*12+$AP19+4,COLUMN())),INDIRECT(ADDRESS(($AN19-1)*3+$AO19+5,$AP19+20)))&gt;=1,0,INDIRECT(ADDRESS(($AN19-1)*3+$AO19+5,$AP19+20)))))</f>
        <v>0</v>
      </c>
      <c r="AT19" s="204">
        <f ca="1">COUNTIF(INDIRECT("U"&amp;(ROW()+12*(($AN19-1)*3+$AO19)-ROW())/12+5):INDIRECT("AF"&amp;(ROW()+12*(($AN19-1)*3+$AO19)-ROW())/12+5),AS19)</f>
        <v>0</v>
      </c>
      <c r="AU19" s="204">
        <f ca="1">IF(AND(AQ19+AS19&gt;0,AR19+AT19&gt;0),COUNTIF(AU$6:AU18,"&gt;0")+1,0)</f>
        <v>0</v>
      </c>
      <c r="BE19" s="204">
        <v>2</v>
      </c>
      <c r="BF19" s="204" t="s">
        <v>245</v>
      </c>
      <c r="BG19" s="222">
        <f t="shared" ref="BG19:BR19" si="49">IF(BG18+BT18&gt;$AM$14,1,0)</f>
        <v>0</v>
      </c>
      <c r="BH19" s="222">
        <f t="shared" si="49"/>
        <v>0</v>
      </c>
      <c r="BI19" s="222">
        <f t="shared" si="49"/>
        <v>0</v>
      </c>
      <c r="BJ19" s="222">
        <f t="shared" si="49"/>
        <v>0</v>
      </c>
      <c r="BK19" s="222">
        <f t="shared" si="49"/>
        <v>0</v>
      </c>
      <c r="BL19" s="222">
        <f t="shared" si="49"/>
        <v>0</v>
      </c>
      <c r="BM19" s="222">
        <f t="shared" si="49"/>
        <v>0</v>
      </c>
      <c r="BN19" s="222">
        <f t="shared" si="49"/>
        <v>0</v>
      </c>
      <c r="BO19" s="222">
        <f t="shared" si="49"/>
        <v>0</v>
      </c>
      <c r="BP19" s="222">
        <f t="shared" si="49"/>
        <v>0</v>
      </c>
      <c r="BQ19" s="222">
        <f t="shared" si="49"/>
        <v>0</v>
      </c>
      <c r="BR19" s="222">
        <f t="shared" si="49"/>
        <v>0</v>
      </c>
      <c r="BS19" s="202"/>
      <c r="BT19" s="222"/>
      <c r="BU19" s="222"/>
      <c r="BV19" s="222"/>
      <c r="BW19" s="222"/>
      <c r="BX19" s="222"/>
      <c r="BY19" s="222"/>
      <c r="BZ19" s="222"/>
      <c r="CA19" s="222"/>
      <c r="CB19" s="222"/>
      <c r="CC19" s="222"/>
      <c r="CD19" s="222"/>
      <c r="CE19" s="222"/>
    </row>
    <row r="20" spans="1:98">
      <c r="A20" s="661"/>
      <c r="B20" s="661"/>
      <c r="C20" s="669"/>
      <c r="D20" s="670"/>
      <c r="E20" s="665"/>
      <c r="F20" s="661"/>
      <c r="G20" s="230" t="s">
        <v>246</v>
      </c>
      <c r="H20" s="17"/>
      <c r="I20" s="38"/>
      <c r="J20" s="17"/>
      <c r="K20" s="17"/>
      <c r="L20" s="17"/>
      <c r="M20" s="17"/>
      <c r="N20" s="17"/>
      <c r="O20" s="17"/>
      <c r="P20" s="17"/>
      <c r="Q20" s="17"/>
      <c r="R20" s="17"/>
      <c r="S20" s="17"/>
      <c r="T20" s="233">
        <f t="shared" si="2"/>
        <v>0</v>
      </c>
      <c r="U20" s="18"/>
      <c r="V20" s="12"/>
      <c r="W20" s="12"/>
      <c r="X20" s="12"/>
      <c r="Y20" s="12"/>
      <c r="Z20" s="12"/>
      <c r="AA20" s="12"/>
      <c r="AB20" s="12"/>
      <c r="AC20" s="12"/>
      <c r="AD20" s="12"/>
      <c r="AE20" s="12"/>
      <c r="AF20" s="12"/>
      <c r="AG20" s="233">
        <f t="shared" si="9"/>
        <v>0</v>
      </c>
      <c r="AH20" s="658"/>
      <c r="AI20" s="655"/>
      <c r="AJ20" s="652"/>
      <c r="AK20" s="202"/>
      <c r="AL20" s="202"/>
      <c r="AM20" s="202"/>
      <c r="AN20" s="204">
        <v>1</v>
      </c>
      <c r="AO20" s="204">
        <v>2</v>
      </c>
      <c r="AP20" s="204">
        <v>3</v>
      </c>
      <c r="AQ20" s="221">
        <f ca="1">IF($AP20=1,IF(INDIRECT(ADDRESS(($AN20-1)*3+$AO20+5,$AP20+7))="",0,INDIRECT(ADDRESS(($AN20-1)*3+$AO20+5,$AP20+7))),IF(INDIRECT(ADDRESS(($AN20-1)*3+$AO20+5,$AP20+7))="",0,IF(COUNTIF(INDIRECT(ADDRESS(($AN20-1)*36+($AO20-1)*12+6,COLUMN())):INDIRECT(ADDRESS(($AN20-1)*36+($AO20-1)*12+$AP20+4,COLUMN())),INDIRECT(ADDRESS(($AN20-1)*3+$AO20+5,$AP20+7)))&gt;=1,0,INDIRECT(ADDRESS(($AN20-1)*3+$AO20+5,$AP20+7)))))</f>
        <v>0</v>
      </c>
      <c r="AR20" s="204">
        <f ca="1">COUNTIF(INDIRECT("H"&amp;(ROW()+12*(($AN20-1)*3+$AO20)-ROW())/12+5):INDIRECT("S"&amp;(ROW()+12*(($AN20-1)*3+$AO20)-ROW())/12+5),AQ20)</f>
        <v>0</v>
      </c>
      <c r="AS20" s="221">
        <f ca="1">IF($AP20=1,IF(INDIRECT(ADDRESS(($AN20-1)*3+$AO20+5,$AP20+20))="",0,INDIRECT(ADDRESS(($AN20-1)*3+$AO20+5,$AP20+20))),IF(INDIRECT(ADDRESS(($AN20-1)*3+$AO20+5,$AP20+20))="",0,IF(COUNTIF(INDIRECT(ADDRESS(($AN20-1)*36+($AO20-1)*12+6,COLUMN())):INDIRECT(ADDRESS(($AN20-1)*36+($AO20-1)*12+$AP20+4,COLUMN())),INDIRECT(ADDRESS(($AN20-1)*3+$AO20+5,$AP20+20)))&gt;=1,0,INDIRECT(ADDRESS(($AN20-1)*3+$AO20+5,$AP20+20)))))</f>
        <v>0</v>
      </c>
      <c r="AT20" s="204">
        <f ca="1">COUNTIF(INDIRECT("U"&amp;(ROW()+12*(($AN20-1)*3+$AO20)-ROW())/12+5):INDIRECT("AF"&amp;(ROW()+12*(($AN20-1)*3+$AO20)-ROW())/12+5),AS20)</f>
        <v>0</v>
      </c>
      <c r="AU20" s="204">
        <f ca="1">IF(AND(AQ20+AS20&gt;0,AR20+AT20&gt;0),COUNTIF(AU$6:AU19,"&gt;0")+1,0)</f>
        <v>0</v>
      </c>
      <c r="BE20" s="204">
        <v>3</v>
      </c>
      <c r="BF20" s="223"/>
      <c r="BG20" s="222"/>
      <c r="BH20" s="222"/>
      <c r="BI20" s="222"/>
      <c r="BJ20" s="222"/>
      <c r="BK20" s="222"/>
      <c r="BL20" s="222"/>
      <c r="BM20" s="222"/>
      <c r="BN20" s="222"/>
      <c r="BO20" s="222"/>
      <c r="BP20" s="222"/>
      <c r="BQ20" s="222"/>
      <c r="BR20" s="222"/>
      <c r="BS20" s="202"/>
      <c r="BT20" s="222"/>
      <c r="BU20" s="222"/>
      <c r="BV20" s="222"/>
      <c r="BW20" s="222"/>
      <c r="BX20" s="222"/>
      <c r="BY20" s="222"/>
      <c r="BZ20" s="222"/>
      <c r="CA20" s="222"/>
      <c r="CB20" s="222"/>
      <c r="CC20" s="222"/>
      <c r="CD20" s="222"/>
      <c r="CE20" s="222"/>
    </row>
    <row r="21" spans="1:98">
      <c r="A21" s="659">
        <v>6</v>
      </c>
      <c r="B21" s="668"/>
      <c r="C21" s="659"/>
      <c r="D21" s="659"/>
      <c r="E21" s="663"/>
      <c r="F21" s="659"/>
      <c r="G21" s="226" t="s">
        <v>242</v>
      </c>
      <c r="H21" s="19"/>
      <c r="I21" s="36" t="str">
        <f t="shared" si="7"/>
        <v/>
      </c>
      <c r="J21" s="36" t="str">
        <f t="shared" ref="J21:S21" si="50">IF(I21="","",I21)</f>
        <v/>
      </c>
      <c r="K21" s="36" t="str">
        <f t="shared" si="50"/>
        <v/>
      </c>
      <c r="L21" s="36" t="str">
        <f t="shared" si="50"/>
        <v/>
      </c>
      <c r="M21" s="36" t="str">
        <f t="shared" si="50"/>
        <v/>
      </c>
      <c r="N21" s="36" t="str">
        <f t="shared" si="50"/>
        <v/>
      </c>
      <c r="O21" s="36" t="str">
        <f t="shared" si="50"/>
        <v/>
      </c>
      <c r="P21" s="36" t="str">
        <f t="shared" si="50"/>
        <v/>
      </c>
      <c r="Q21" s="36" t="str">
        <f t="shared" si="50"/>
        <v/>
      </c>
      <c r="R21" s="36" t="str">
        <f t="shared" si="50"/>
        <v/>
      </c>
      <c r="S21" s="36" t="str">
        <f t="shared" si="50"/>
        <v/>
      </c>
      <c r="T21" s="234">
        <f t="shared" si="2"/>
        <v>0</v>
      </c>
      <c r="U21" s="20"/>
      <c r="V21" s="20" t="str">
        <f t="shared" ref="V21:W21" si="51">IF(U21="","",U21)</f>
        <v/>
      </c>
      <c r="W21" s="20" t="str">
        <f t="shared" si="51"/>
        <v/>
      </c>
      <c r="X21" s="20" t="str">
        <f t="shared" si="3"/>
        <v/>
      </c>
      <c r="Y21" s="20" t="str">
        <f t="shared" si="3"/>
        <v/>
      </c>
      <c r="Z21" s="20" t="str">
        <f t="shared" si="3"/>
        <v/>
      </c>
      <c r="AA21" s="20" t="str">
        <f t="shared" si="3"/>
        <v/>
      </c>
      <c r="AB21" s="20" t="str">
        <f t="shared" si="3"/>
        <v/>
      </c>
      <c r="AC21" s="20" t="str">
        <f t="shared" si="3"/>
        <v/>
      </c>
      <c r="AD21" s="20" t="str">
        <f t="shared" ref="AD21:AF36" si="52">IF(AC21="","",AC21)</f>
        <v/>
      </c>
      <c r="AE21" s="20" t="str">
        <f t="shared" si="52"/>
        <v/>
      </c>
      <c r="AF21" s="20" t="str">
        <f t="shared" si="3"/>
        <v/>
      </c>
      <c r="AG21" s="234">
        <f t="shared" si="9"/>
        <v>0</v>
      </c>
      <c r="AH21" s="656"/>
      <c r="AI21" s="653"/>
      <c r="AJ21" s="652" t="str">
        <f>IF($AI21="","",IF(OR($AI21="令和８年７月17日までに修了",$AI21="賃金改善開始の前月までに修了"),"研修提出必須",""))</f>
        <v/>
      </c>
      <c r="AK21" s="202"/>
      <c r="AL21" s="202"/>
      <c r="AM21" s="202"/>
      <c r="AN21" s="204">
        <v>1</v>
      </c>
      <c r="AO21" s="204">
        <v>2</v>
      </c>
      <c r="AP21" s="204">
        <v>4</v>
      </c>
      <c r="AQ21" s="221">
        <f ca="1">IF($AP21=1,IF(INDIRECT(ADDRESS(($AN21-1)*3+$AO21+5,$AP21+7))="",0,INDIRECT(ADDRESS(($AN21-1)*3+$AO21+5,$AP21+7))),IF(INDIRECT(ADDRESS(($AN21-1)*3+$AO21+5,$AP21+7))="",0,IF(COUNTIF(INDIRECT(ADDRESS(($AN21-1)*36+($AO21-1)*12+6,COLUMN())):INDIRECT(ADDRESS(($AN21-1)*36+($AO21-1)*12+$AP21+4,COLUMN())),INDIRECT(ADDRESS(($AN21-1)*3+$AO21+5,$AP21+7)))&gt;=1,0,INDIRECT(ADDRESS(($AN21-1)*3+$AO21+5,$AP21+7)))))</f>
        <v>0</v>
      </c>
      <c r="AR21" s="204">
        <f ca="1">COUNTIF(INDIRECT("H"&amp;(ROW()+12*(($AN21-1)*3+$AO21)-ROW())/12+5):INDIRECT("S"&amp;(ROW()+12*(($AN21-1)*3+$AO21)-ROW())/12+5),AQ21)</f>
        <v>0</v>
      </c>
      <c r="AS21" s="221">
        <f ca="1">IF($AP21=1,IF(INDIRECT(ADDRESS(($AN21-1)*3+$AO21+5,$AP21+20))="",0,INDIRECT(ADDRESS(($AN21-1)*3+$AO21+5,$AP21+20))),IF(INDIRECT(ADDRESS(($AN21-1)*3+$AO21+5,$AP21+20))="",0,IF(COUNTIF(INDIRECT(ADDRESS(($AN21-1)*36+($AO21-1)*12+6,COLUMN())):INDIRECT(ADDRESS(($AN21-1)*36+($AO21-1)*12+$AP21+4,COLUMN())),INDIRECT(ADDRESS(($AN21-1)*3+$AO21+5,$AP21+20)))&gt;=1,0,INDIRECT(ADDRESS(($AN21-1)*3+$AO21+5,$AP21+20)))))</f>
        <v>0</v>
      </c>
      <c r="AT21" s="204">
        <f ca="1">COUNTIF(INDIRECT("U"&amp;(ROW()+12*(($AN21-1)*3+$AO21)-ROW())/12+5):INDIRECT("AF"&amp;(ROW()+12*(($AN21-1)*3+$AO21)-ROW())/12+5),AS21)</f>
        <v>0</v>
      </c>
      <c r="AU21" s="204">
        <f ca="1">IF(AND(AQ21+AS21&gt;0,AR21+AT21&gt;0),COUNTIF(AU$6:AU20,"&gt;0")+1,0)</f>
        <v>0</v>
      </c>
      <c r="BE21" s="204">
        <v>1</v>
      </c>
      <c r="BG21" s="222">
        <f t="shared" ref="BG21:BR21" si="53">SUM(H21:H22)</f>
        <v>0</v>
      </c>
      <c r="BH21" s="222">
        <f t="shared" si="53"/>
        <v>0</v>
      </c>
      <c r="BI21" s="222">
        <f t="shared" si="53"/>
        <v>0</v>
      </c>
      <c r="BJ21" s="222">
        <f t="shared" si="53"/>
        <v>0</v>
      </c>
      <c r="BK21" s="222">
        <f t="shared" si="53"/>
        <v>0</v>
      </c>
      <c r="BL21" s="222">
        <f t="shared" si="53"/>
        <v>0</v>
      </c>
      <c r="BM21" s="222">
        <f t="shared" si="53"/>
        <v>0</v>
      </c>
      <c r="BN21" s="222">
        <f t="shared" si="53"/>
        <v>0</v>
      </c>
      <c r="BO21" s="222">
        <f t="shared" si="53"/>
        <v>0</v>
      </c>
      <c r="BP21" s="222">
        <f t="shared" si="53"/>
        <v>0</v>
      </c>
      <c r="BQ21" s="222">
        <f t="shared" si="53"/>
        <v>0</v>
      </c>
      <c r="BR21" s="222">
        <f t="shared" si="53"/>
        <v>0</v>
      </c>
      <c r="BS21" s="202"/>
      <c r="BT21" s="222">
        <f t="shared" ref="BT21:CE21" si="54">SUM(U21:U22)</f>
        <v>0</v>
      </c>
      <c r="BU21" s="222">
        <f t="shared" si="54"/>
        <v>0</v>
      </c>
      <c r="BV21" s="222">
        <f t="shared" si="54"/>
        <v>0</v>
      </c>
      <c r="BW21" s="222">
        <f t="shared" si="54"/>
        <v>0</v>
      </c>
      <c r="BX21" s="222">
        <f t="shared" si="54"/>
        <v>0</v>
      </c>
      <c r="BY21" s="222">
        <f t="shared" si="54"/>
        <v>0</v>
      </c>
      <c r="BZ21" s="222">
        <f t="shared" si="54"/>
        <v>0</v>
      </c>
      <c r="CA21" s="222">
        <f t="shared" si="54"/>
        <v>0</v>
      </c>
      <c r="CB21" s="222">
        <f t="shared" si="54"/>
        <v>0</v>
      </c>
      <c r="CC21" s="222">
        <f t="shared" si="54"/>
        <v>0</v>
      </c>
      <c r="CD21" s="222">
        <f t="shared" si="54"/>
        <v>0</v>
      </c>
      <c r="CE21" s="222">
        <f t="shared" si="54"/>
        <v>0</v>
      </c>
      <c r="CH21" s="223" t="s">
        <v>243</v>
      </c>
      <c r="CI21" s="222">
        <f t="shared" ref="CI21:CT21" si="55">IF(OR($D21="副園長",$D21="教頭",$D21="主任保育士",$D21="主幹教諭",$D21="主幹保育教諭"),0,BG21)</f>
        <v>0</v>
      </c>
      <c r="CJ21" s="222">
        <f t="shared" si="55"/>
        <v>0</v>
      </c>
      <c r="CK21" s="222">
        <f t="shared" si="55"/>
        <v>0</v>
      </c>
      <c r="CL21" s="222">
        <f t="shared" si="55"/>
        <v>0</v>
      </c>
      <c r="CM21" s="222">
        <f t="shared" si="55"/>
        <v>0</v>
      </c>
      <c r="CN21" s="222">
        <f t="shared" si="55"/>
        <v>0</v>
      </c>
      <c r="CO21" s="222">
        <f t="shared" si="55"/>
        <v>0</v>
      </c>
      <c r="CP21" s="222">
        <f t="shared" si="55"/>
        <v>0</v>
      </c>
      <c r="CQ21" s="222">
        <f t="shared" si="55"/>
        <v>0</v>
      </c>
      <c r="CR21" s="222">
        <f t="shared" si="55"/>
        <v>0</v>
      </c>
      <c r="CS21" s="222">
        <f t="shared" si="55"/>
        <v>0</v>
      </c>
      <c r="CT21" s="222">
        <f t="shared" si="55"/>
        <v>0</v>
      </c>
    </row>
    <row r="22" spans="1:98">
      <c r="A22" s="660"/>
      <c r="B22" s="660"/>
      <c r="C22" s="662"/>
      <c r="D22" s="662"/>
      <c r="E22" s="664"/>
      <c r="F22" s="660"/>
      <c r="G22" s="228" t="s">
        <v>244</v>
      </c>
      <c r="H22" s="15"/>
      <c r="I22" s="37" t="str">
        <f t="shared" si="7"/>
        <v/>
      </c>
      <c r="J22" s="37" t="str">
        <f t="shared" ref="J22:S22" si="56">IF(I22="","",I22)</f>
        <v/>
      </c>
      <c r="K22" s="37" t="str">
        <f t="shared" si="56"/>
        <v/>
      </c>
      <c r="L22" s="37" t="str">
        <f t="shared" si="56"/>
        <v/>
      </c>
      <c r="M22" s="37" t="str">
        <f t="shared" si="56"/>
        <v/>
      </c>
      <c r="N22" s="37" t="str">
        <f t="shared" si="56"/>
        <v/>
      </c>
      <c r="O22" s="37" t="str">
        <f t="shared" si="56"/>
        <v/>
      </c>
      <c r="P22" s="37" t="str">
        <f t="shared" si="56"/>
        <v/>
      </c>
      <c r="Q22" s="37" t="str">
        <f t="shared" si="56"/>
        <v/>
      </c>
      <c r="R22" s="37" t="str">
        <f t="shared" si="56"/>
        <v/>
      </c>
      <c r="S22" s="37" t="str">
        <f t="shared" si="56"/>
        <v/>
      </c>
      <c r="T22" s="232">
        <f t="shared" si="2"/>
        <v>0</v>
      </c>
      <c r="U22" s="16"/>
      <c r="V22" s="16" t="str">
        <f t="shared" si="11"/>
        <v/>
      </c>
      <c r="W22" s="16" t="str">
        <f t="shared" si="11"/>
        <v/>
      </c>
      <c r="X22" s="16" t="str">
        <f t="shared" si="11"/>
        <v/>
      </c>
      <c r="Y22" s="16" t="str">
        <f t="shared" si="11"/>
        <v/>
      </c>
      <c r="Z22" s="16" t="str">
        <f t="shared" si="11"/>
        <v/>
      </c>
      <c r="AA22" s="16" t="str">
        <f t="shared" si="11"/>
        <v/>
      </c>
      <c r="AB22" s="16" t="str">
        <f t="shared" si="11"/>
        <v/>
      </c>
      <c r="AC22" s="16" t="str">
        <f t="shared" si="11"/>
        <v/>
      </c>
      <c r="AD22" s="16" t="str">
        <f t="shared" si="52"/>
        <v/>
      </c>
      <c r="AE22" s="16" t="str">
        <f t="shared" si="52"/>
        <v/>
      </c>
      <c r="AF22" s="16" t="str">
        <f t="shared" si="52"/>
        <v/>
      </c>
      <c r="AG22" s="232">
        <f t="shared" si="9"/>
        <v>0</v>
      </c>
      <c r="AH22" s="657"/>
      <c r="AI22" s="654"/>
      <c r="AJ22" s="652"/>
      <c r="AK22" s="202"/>
      <c r="AL22" s="202"/>
      <c r="AM22" s="202"/>
      <c r="AN22" s="204">
        <v>1</v>
      </c>
      <c r="AO22" s="204">
        <v>2</v>
      </c>
      <c r="AP22" s="204">
        <v>5</v>
      </c>
      <c r="AQ22" s="221">
        <f ca="1">IF($AP22=1,IF(INDIRECT(ADDRESS(($AN22-1)*3+$AO22+5,$AP22+7))="",0,INDIRECT(ADDRESS(($AN22-1)*3+$AO22+5,$AP22+7))),IF(INDIRECT(ADDRESS(($AN22-1)*3+$AO22+5,$AP22+7))="",0,IF(COUNTIF(INDIRECT(ADDRESS(($AN22-1)*36+($AO22-1)*12+6,COLUMN())):INDIRECT(ADDRESS(($AN22-1)*36+($AO22-1)*12+$AP22+4,COLUMN())),INDIRECT(ADDRESS(($AN22-1)*3+$AO22+5,$AP22+7)))&gt;=1,0,INDIRECT(ADDRESS(($AN22-1)*3+$AO22+5,$AP22+7)))))</f>
        <v>0</v>
      </c>
      <c r="AR22" s="204">
        <f ca="1">COUNTIF(INDIRECT("H"&amp;(ROW()+12*(($AN22-1)*3+$AO22)-ROW())/12+5):INDIRECT("S"&amp;(ROW()+12*(($AN22-1)*3+$AO22)-ROW())/12+5),AQ22)</f>
        <v>0</v>
      </c>
      <c r="AS22" s="221">
        <f ca="1">IF($AP22=1,IF(INDIRECT(ADDRESS(($AN22-1)*3+$AO22+5,$AP22+20))="",0,INDIRECT(ADDRESS(($AN22-1)*3+$AO22+5,$AP22+20))),IF(INDIRECT(ADDRESS(($AN22-1)*3+$AO22+5,$AP22+20))="",0,IF(COUNTIF(INDIRECT(ADDRESS(($AN22-1)*36+($AO22-1)*12+6,COLUMN())):INDIRECT(ADDRESS(($AN22-1)*36+($AO22-1)*12+$AP22+4,COLUMN())),INDIRECT(ADDRESS(($AN22-1)*3+$AO22+5,$AP22+20)))&gt;=1,0,INDIRECT(ADDRESS(($AN22-1)*3+$AO22+5,$AP22+20)))))</f>
        <v>0</v>
      </c>
      <c r="AT22" s="204">
        <f ca="1">COUNTIF(INDIRECT("U"&amp;(ROW()+12*(($AN22-1)*3+$AO22)-ROW())/12+5):INDIRECT("AF"&amp;(ROW()+12*(($AN22-1)*3+$AO22)-ROW())/12+5),AS22)</f>
        <v>0</v>
      </c>
      <c r="AU22" s="204">
        <f ca="1">IF(AND(AQ22+AS22&gt;0,AR22+AT22&gt;0),COUNTIF(AU$6:AU21,"&gt;0")+1,0)</f>
        <v>0</v>
      </c>
      <c r="BE22" s="204">
        <v>2</v>
      </c>
      <c r="BF22" s="204" t="s">
        <v>245</v>
      </c>
      <c r="BG22" s="222">
        <f t="shared" ref="BG22:BR22" si="57">IF(BG21+BT21&gt;$AM$14,1,0)</f>
        <v>0</v>
      </c>
      <c r="BH22" s="222">
        <f t="shared" si="57"/>
        <v>0</v>
      </c>
      <c r="BI22" s="222">
        <f t="shared" si="57"/>
        <v>0</v>
      </c>
      <c r="BJ22" s="222">
        <f t="shared" si="57"/>
        <v>0</v>
      </c>
      <c r="BK22" s="222">
        <f t="shared" si="57"/>
        <v>0</v>
      </c>
      <c r="BL22" s="222">
        <f t="shared" si="57"/>
        <v>0</v>
      </c>
      <c r="BM22" s="222">
        <f t="shared" si="57"/>
        <v>0</v>
      </c>
      <c r="BN22" s="222">
        <f t="shared" si="57"/>
        <v>0</v>
      </c>
      <c r="BO22" s="222">
        <f t="shared" si="57"/>
        <v>0</v>
      </c>
      <c r="BP22" s="222">
        <f t="shared" si="57"/>
        <v>0</v>
      </c>
      <c r="BQ22" s="222">
        <f t="shared" si="57"/>
        <v>0</v>
      </c>
      <c r="BR22" s="222">
        <f t="shared" si="57"/>
        <v>0</v>
      </c>
      <c r="BS22" s="202"/>
      <c r="BT22" s="222"/>
      <c r="BU22" s="222"/>
      <c r="BV22" s="222"/>
      <c r="BW22" s="222"/>
      <c r="BX22" s="222"/>
      <c r="BY22" s="222"/>
      <c r="BZ22" s="222"/>
      <c r="CA22" s="222"/>
      <c r="CB22" s="222"/>
      <c r="CC22" s="222"/>
      <c r="CD22" s="222"/>
      <c r="CE22" s="222"/>
    </row>
    <row r="23" spans="1:98">
      <c r="A23" s="661"/>
      <c r="B23" s="661"/>
      <c r="C23" s="666"/>
      <c r="D23" s="667"/>
      <c r="E23" s="665"/>
      <c r="F23" s="661"/>
      <c r="G23" s="230" t="s">
        <v>246</v>
      </c>
      <c r="H23" s="17"/>
      <c r="I23" s="38"/>
      <c r="J23" s="17"/>
      <c r="K23" s="17"/>
      <c r="L23" s="17"/>
      <c r="M23" s="17"/>
      <c r="N23" s="17"/>
      <c r="O23" s="17"/>
      <c r="P23" s="17"/>
      <c r="Q23" s="17"/>
      <c r="R23" s="17"/>
      <c r="S23" s="17"/>
      <c r="T23" s="233">
        <f t="shared" si="2"/>
        <v>0</v>
      </c>
      <c r="U23" s="18"/>
      <c r="V23" s="12"/>
      <c r="W23" s="12"/>
      <c r="X23" s="12"/>
      <c r="Y23" s="12"/>
      <c r="Z23" s="12"/>
      <c r="AA23" s="12"/>
      <c r="AB23" s="12"/>
      <c r="AC23" s="12"/>
      <c r="AD23" s="12"/>
      <c r="AE23" s="12"/>
      <c r="AF23" s="12"/>
      <c r="AG23" s="233">
        <f t="shared" si="9"/>
        <v>0</v>
      </c>
      <c r="AH23" s="658"/>
      <c r="AI23" s="655"/>
      <c r="AJ23" s="652"/>
      <c r="AK23" s="202"/>
      <c r="AL23" s="224"/>
      <c r="AM23" s="202"/>
      <c r="AN23" s="204">
        <v>1</v>
      </c>
      <c r="AO23" s="204">
        <v>2</v>
      </c>
      <c r="AP23" s="204">
        <v>6</v>
      </c>
      <c r="AQ23" s="221">
        <f ca="1">IF($AP23=1,IF(INDIRECT(ADDRESS(($AN23-1)*3+$AO23+5,$AP23+7))="",0,INDIRECT(ADDRESS(($AN23-1)*3+$AO23+5,$AP23+7))),IF(INDIRECT(ADDRESS(($AN23-1)*3+$AO23+5,$AP23+7))="",0,IF(COUNTIF(INDIRECT(ADDRESS(($AN23-1)*36+($AO23-1)*12+6,COLUMN())):INDIRECT(ADDRESS(($AN23-1)*36+($AO23-1)*12+$AP23+4,COLUMN())),INDIRECT(ADDRESS(($AN23-1)*3+$AO23+5,$AP23+7)))&gt;=1,0,INDIRECT(ADDRESS(($AN23-1)*3+$AO23+5,$AP23+7)))))</f>
        <v>0</v>
      </c>
      <c r="AR23" s="204">
        <f ca="1">COUNTIF(INDIRECT("H"&amp;(ROW()+12*(($AN23-1)*3+$AO23)-ROW())/12+5):INDIRECT("S"&amp;(ROW()+12*(($AN23-1)*3+$AO23)-ROW())/12+5),AQ23)</f>
        <v>0</v>
      </c>
      <c r="AS23" s="221">
        <f ca="1">IF($AP23=1,IF(INDIRECT(ADDRESS(($AN23-1)*3+$AO23+5,$AP23+20))="",0,INDIRECT(ADDRESS(($AN23-1)*3+$AO23+5,$AP23+20))),IF(INDIRECT(ADDRESS(($AN23-1)*3+$AO23+5,$AP23+20))="",0,IF(COUNTIF(INDIRECT(ADDRESS(($AN23-1)*36+($AO23-1)*12+6,COLUMN())):INDIRECT(ADDRESS(($AN23-1)*36+($AO23-1)*12+$AP23+4,COLUMN())),INDIRECT(ADDRESS(($AN23-1)*3+$AO23+5,$AP23+20)))&gt;=1,0,INDIRECT(ADDRESS(($AN23-1)*3+$AO23+5,$AP23+20)))))</f>
        <v>0</v>
      </c>
      <c r="AT23" s="204">
        <f ca="1">COUNTIF(INDIRECT("U"&amp;(ROW()+12*(($AN23-1)*3+$AO23)-ROW())/12+5):INDIRECT("AF"&amp;(ROW()+12*(($AN23-1)*3+$AO23)-ROW())/12+5),AS23)</f>
        <v>0</v>
      </c>
      <c r="AU23" s="204">
        <f ca="1">IF(AND(AQ23+AS23&gt;0,AR23+AT23&gt;0),COUNTIF(AU$6:AU22,"&gt;0")+1,0)</f>
        <v>0</v>
      </c>
      <c r="BE23" s="204">
        <v>3</v>
      </c>
      <c r="BF23" s="223"/>
      <c r="BG23" s="222"/>
      <c r="BH23" s="222"/>
      <c r="BI23" s="222"/>
      <c r="BJ23" s="222"/>
      <c r="BK23" s="222"/>
      <c r="BL23" s="222"/>
      <c r="BM23" s="222"/>
      <c r="BN23" s="222"/>
      <c r="BO23" s="222"/>
      <c r="BP23" s="222"/>
      <c r="BQ23" s="222"/>
      <c r="BR23" s="222"/>
      <c r="BS23" s="202"/>
      <c r="BT23" s="222"/>
      <c r="BU23" s="222"/>
      <c r="BV23" s="222"/>
      <c r="BW23" s="222"/>
      <c r="BX23" s="222"/>
      <c r="BY23" s="222"/>
      <c r="BZ23" s="222"/>
      <c r="CA23" s="222"/>
      <c r="CB23" s="222"/>
      <c r="CC23" s="222"/>
      <c r="CD23" s="222"/>
      <c r="CE23" s="222"/>
    </row>
    <row r="24" spans="1:98">
      <c r="A24" s="659">
        <v>7</v>
      </c>
      <c r="B24" s="659"/>
      <c r="C24" s="659"/>
      <c r="D24" s="659"/>
      <c r="E24" s="663"/>
      <c r="F24" s="659"/>
      <c r="G24" s="226" t="s">
        <v>242</v>
      </c>
      <c r="H24" s="19"/>
      <c r="I24" s="36" t="str">
        <f t="shared" si="7"/>
        <v/>
      </c>
      <c r="J24" s="36" t="str">
        <f t="shared" ref="J24:S24" si="58">IF(I24="","",I24)</f>
        <v/>
      </c>
      <c r="K24" s="36" t="str">
        <f t="shared" si="58"/>
        <v/>
      </c>
      <c r="L24" s="36" t="str">
        <f t="shared" si="58"/>
        <v/>
      </c>
      <c r="M24" s="36" t="str">
        <f t="shared" si="58"/>
        <v/>
      </c>
      <c r="N24" s="36" t="str">
        <f t="shared" si="58"/>
        <v/>
      </c>
      <c r="O24" s="36" t="str">
        <f t="shared" si="58"/>
        <v/>
      </c>
      <c r="P24" s="36" t="str">
        <f t="shared" si="58"/>
        <v/>
      </c>
      <c r="Q24" s="36" t="str">
        <f t="shared" si="58"/>
        <v/>
      </c>
      <c r="R24" s="36" t="str">
        <f t="shared" si="58"/>
        <v/>
      </c>
      <c r="S24" s="36" t="str">
        <f t="shared" si="58"/>
        <v/>
      </c>
      <c r="T24" s="234">
        <f t="shared" si="2"/>
        <v>0</v>
      </c>
      <c r="U24" s="20"/>
      <c r="V24" s="20" t="str">
        <f t="shared" ref="V24:W24" si="59">IF(U24="","",U24)</f>
        <v/>
      </c>
      <c r="W24" s="20" t="str">
        <f t="shared" si="59"/>
        <v/>
      </c>
      <c r="X24" s="20" t="str">
        <f t="shared" si="11"/>
        <v/>
      </c>
      <c r="Y24" s="20" t="str">
        <f t="shared" si="11"/>
        <v/>
      </c>
      <c r="Z24" s="20" t="str">
        <f t="shared" si="11"/>
        <v/>
      </c>
      <c r="AA24" s="20" t="str">
        <f t="shared" si="11"/>
        <v/>
      </c>
      <c r="AB24" s="20" t="str">
        <f t="shared" si="11"/>
        <v/>
      </c>
      <c r="AC24" s="20" t="str">
        <f t="shared" si="11"/>
        <v/>
      </c>
      <c r="AD24" s="20" t="str">
        <f t="shared" si="11"/>
        <v/>
      </c>
      <c r="AE24" s="20" t="str">
        <f t="shared" ref="AE24:AE25" si="60">IF(AD24="","",AD24)</f>
        <v/>
      </c>
      <c r="AF24" s="20" t="str">
        <f t="shared" si="52"/>
        <v/>
      </c>
      <c r="AG24" s="234">
        <f t="shared" si="9"/>
        <v>0</v>
      </c>
      <c r="AH24" s="656"/>
      <c r="AI24" s="653"/>
      <c r="AJ24" s="652" t="str">
        <f>IF($AI24="","",IF(OR($AI24="令和８年７月17日までに修了",$AI24="賃金改善開始の前月までに修了"),"研修提出必須",""))</f>
        <v/>
      </c>
      <c r="AK24" s="202"/>
      <c r="AL24" s="202"/>
      <c r="AM24" s="202"/>
      <c r="AN24" s="204">
        <v>1</v>
      </c>
      <c r="AO24" s="204">
        <v>2</v>
      </c>
      <c r="AP24" s="204">
        <v>7</v>
      </c>
      <c r="AQ24" s="221">
        <f ca="1">IF($AP24=1,IF(INDIRECT(ADDRESS(($AN24-1)*3+$AO24+5,$AP24+7))="",0,INDIRECT(ADDRESS(($AN24-1)*3+$AO24+5,$AP24+7))),IF(INDIRECT(ADDRESS(($AN24-1)*3+$AO24+5,$AP24+7))="",0,IF(COUNTIF(INDIRECT(ADDRESS(($AN24-1)*36+($AO24-1)*12+6,COLUMN())):INDIRECT(ADDRESS(($AN24-1)*36+($AO24-1)*12+$AP24+4,COLUMN())),INDIRECT(ADDRESS(($AN24-1)*3+$AO24+5,$AP24+7)))&gt;=1,0,INDIRECT(ADDRESS(($AN24-1)*3+$AO24+5,$AP24+7)))))</f>
        <v>0</v>
      </c>
      <c r="AR24" s="204">
        <f ca="1">COUNTIF(INDIRECT("H"&amp;(ROW()+12*(($AN24-1)*3+$AO24)-ROW())/12+5):INDIRECT("S"&amp;(ROW()+12*(($AN24-1)*3+$AO24)-ROW())/12+5),AQ24)</f>
        <v>0</v>
      </c>
      <c r="AS24" s="221">
        <f ca="1">IF($AP24=1,IF(INDIRECT(ADDRESS(($AN24-1)*3+$AO24+5,$AP24+20))="",0,INDIRECT(ADDRESS(($AN24-1)*3+$AO24+5,$AP24+20))),IF(INDIRECT(ADDRESS(($AN24-1)*3+$AO24+5,$AP24+20))="",0,IF(COUNTIF(INDIRECT(ADDRESS(($AN24-1)*36+($AO24-1)*12+6,COLUMN())):INDIRECT(ADDRESS(($AN24-1)*36+($AO24-1)*12+$AP24+4,COLUMN())),INDIRECT(ADDRESS(($AN24-1)*3+$AO24+5,$AP24+20)))&gt;=1,0,INDIRECT(ADDRESS(($AN24-1)*3+$AO24+5,$AP24+20)))))</f>
        <v>0</v>
      </c>
      <c r="AT24" s="204">
        <f ca="1">COUNTIF(INDIRECT("U"&amp;(ROW()+12*(($AN24-1)*3+$AO24)-ROW())/12+5):INDIRECT("AF"&amp;(ROW()+12*(($AN24-1)*3+$AO24)-ROW())/12+5),AS24)</f>
        <v>0</v>
      </c>
      <c r="AU24" s="204">
        <f ca="1">IF(AND(AQ24+AS24&gt;0,AR24+AT24&gt;0),COUNTIF(AU$6:AU23,"&gt;0")+1,0)</f>
        <v>0</v>
      </c>
      <c r="BE24" s="204">
        <v>1</v>
      </c>
      <c r="BG24" s="222">
        <f t="shared" ref="BG24:BR24" si="61">SUM(H24:H25)</f>
        <v>0</v>
      </c>
      <c r="BH24" s="222">
        <f t="shared" si="61"/>
        <v>0</v>
      </c>
      <c r="BI24" s="222">
        <f t="shared" si="61"/>
        <v>0</v>
      </c>
      <c r="BJ24" s="222">
        <f t="shared" si="61"/>
        <v>0</v>
      </c>
      <c r="BK24" s="222">
        <f t="shared" si="61"/>
        <v>0</v>
      </c>
      <c r="BL24" s="222">
        <f t="shared" si="61"/>
        <v>0</v>
      </c>
      <c r="BM24" s="222">
        <f t="shared" si="61"/>
        <v>0</v>
      </c>
      <c r="BN24" s="222">
        <f t="shared" si="61"/>
        <v>0</v>
      </c>
      <c r="BO24" s="222">
        <f t="shared" si="61"/>
        <v>0</v>
      </c>
      <c r="BP24" s="222">
        <f t="shared" si="61"/>
        <v>0</v>
      </c>
      <c r="BQ24" s="222">
        <f t="shared" si="61"/>
        <v>0</v>
      </c>
      <c r="BR24" s="222">
        <f t="shared" si="61"/>
        <v>0</v>
      </c>
      <c r="BS24" s="202"/>
      <c r="BT24" s="222">
        <f t="shared" ref="BT24:CE24" si="62">SUM(U24:U25)</f>
        <v>0</v>
      </c>
      <c r="BU24" s="222">
        <f t="shared" si="62"/>
        <v>0</v>
      </c>
      <c r="BV24" s="222">
        <f t="shared" si="62"/>
        <v>0</v>
      </c>
      <c r="BW24" s="222">
        <f t="shared" si="62"/>
        <v>0</v>
      </c>
      <c r="BX24" s="222">
        <f t="shared" si="62"/>
        <v>0</v>
      </c>
      <c r="BY24" s="222">
        <f t="shared" si="62"/>
        <v>0</v>
      </c>
      <c r="BZ24" s="222">
        <f t="shared" si="62"/>
        <v>0</v>
      </c>
      <c r="CA24" s="222">
        <f t="shared" si="62"/>
        <v>0</v>
      </c>
      <c r="CB24" s="222">
        <f t="shared" si="62"/>
        <v>0</v>
      </c>
      <c r="CC24" s="222">
        <f t="shared" si="62"/>
        <v>0</v>
      </c>
      <c r="CD24" s="222">
        <f t="shared" si="62"/>
        <v>0</v>
      </c>
      <c r="CE24" s="222">
        <f t="shared" si="62"/>
        <v>0</v>
      </c>
      <c r="CH24" s="223" t="s">
        <v>243</v>
      </c>
      <c r="CI24" s="222">
        <f t="shared" ref="CI24:CT24" si="63">IF(OR($D24="副園長",$D24="教頭",$D24="主任保育士",$D24="主幹教諭",$D24="主幹保育教諭"),0,BG24)</f>
        <v>0</v>
      </c>
      <c r="CJ24" s="222">
        <f t="shared" si="63"/>
        <v>0</v>
      </c>
      <c r="CK24" s="222">
        <f t="shared" si="63"/>
        <v>0</v>
      </c>
      <c r="CL24" s="222">
        <f t="shared" si="63"/>
        <v>0</v>
      </c>
      <c r="CM24" s="222">
        <f t="shared" si="63"/>
        <v>0</v>
      </c>
      <c r="CN24" s="222">
        <f t="shared" si="63"/>
        <v>0</v>
      </c>
      <c r="CO24" s="222">
        <f t="shared" si="63"/>
        <v>0</v>
      </c>
      <c r="CP24" s="222">
        <f t="shared" si="63"/>
        <v>0</v>
      </c>
      <c r="CQ24" s="222">
        <f t="shared" si="63"/>
        <v>0</v>
      </c>
      <c r="CR24" s="222">
        <f t="shared" si="63"/>
        <v>0</v>
      </c>
      <c r="CS24" s="222">
        <f t="shared" si="63"/>
        <v>0</v>
      </c>
      <c r="CT24" s="222">
        <f t="shared" si="63"/>
        <v>0</v>
      </c>
    </row>
    <row r="25" spans="1:98">
      <c r="A25" s="660"/>
      <c r="B25" s="660"/>
      <c r="C25" s="662"/>
      <c r="D25" s="662"/>
      <c r="E25" s="664"/>
      <c r="F25" s="660"/>
      <c r="G25" s="228" t="s">
        <v>244</v>
      </c>
      <c r="H25" s="15"/>
      <c r="I25" s="37" t="str">
        <f t="shared" si="7"/>
        <v/>
      </c>
      <c r="J25" s="37" t="str">
        <f t="shared" ref="J25:S25" si="64">IF(I25="","",I25)</f>
        <v/>
      </c>
      <c r="K25" s="37" t="str">
        <f t="shared" si="64"/>
        <v/>
      </c>
      <c r="L25" s="37" t="str">
        <f t="shared" si="64"/>
        <v/>
      </c>
      <c r="M25" s="37" t="str">
        <f t="shared" si="64"/>
        <v/>
      </c>
      <c r="N25" s="37" t="str">
        <f t="shared" si="64"/>
        <v/>
      </c>
      <c r="O25" s="37" t="str">
        <f t="shared" si="64"/>
        <v/>
      </c>
      <c r="P25" s="37" t="str">
        <f t="shared" si="64"/>
        <v/>
      </c>
      <c r="Q25" s="37" t="str">
        <f t="shared" si="64"/>
        <v/>
      </c>
      <c r="R25" s="37" t="str">
        <f t="shared" si="64"/>
        <v/>
      </c>
      <c r="S25" s="37" t="str">
        <f t="shared" si="64"/>
        <v/>
      </c>
      <c r="T25" s="232">
        <f t="shared" si="2"/>
        <v>0</v>
      </c>
      <c r="U25" s="16"/>
      <c r="V25" s="16" t="str">
        <f t="shared" si="11"/>
        <v/>
      </c>
      <c r="W25" s="16" t="str">
        <f t="shared" si="11"/>
        <v/>
      </c>
      <c r="X25" s="16" t="str">
        <f t="shared" si="11"/>
        <v/>
      </c>
      <c r="Y25" s="16" t="str">
        <f t="shared" si="11"/>
        <v/>
      </c>
      <c r="Z25" s="16" t="str">
        <f t="shared" si="11"/>
        <v/>
      </c>
      <c r="AA25" s="16" t="str">
        <f t="shared" si="11"/>
        <v/>
      </c>
      <c r="AB25" s="16" t="str">
        <f t="shared" si="11"/>
        <v/>
      </c>
      <c r="AC25" s="16" t="str">
        <f t="shared" si="11"/>
        <v/>
      </c>
      <c r="AD25" s="16" t="str">
        <f t="shared" si="11"/>
        <v/>
      </c>
      <c r="AE25" s="16" t="str">
        <f t="shared" si="60"/>
        <v/>
      </c>
      <c r="AF25" s="16" t="str">
        <f t="shared" si="52"/>
        <v/>
      </c>
      <c r="AG25" s="232">
        <f t="shared" si="9"/>
        <v>0</v>
      </c>
      <c r="AH25" s="657"/>
      <c r="AI25" s="654"/>
      <c r="AJ25" s="652"/>
      <c r="AK25" s="202"/>
      <c r="AL25" s="202"/>
      <c r="AM25" s="202"/>
      <c r="AN25" s="204">
        <v>1</v>
      </c>
      <c r="AO25" s="204">
        <v>2</v>
      </c>
      <c r="AP25" s="204">
        <v>8</v>
      </c>
      <c r="AQ25" s="221">
        <f ca="1">IF($AP25=1,IF(INDIRECT(ADDRESS(($AN25-1)*3+$AO25+5,$AP25+7))="",0,INDIRECT(ADDRESS(($AN25-1)*3+$AO25+5,$AP25+7))),IF(INDIRECT(ADDRESS(($AN25-1)*3+$AO25+5,$AP25+7))="",0,IF(COUNTIF(INDIRECT(ADDRESS(($AN25-1)*36+($AO25-1)*12+6,COLUMN())):INDIRECT(ADDRESS(($AN25-1)*36+($AO25-1)*12+$AP25+4,COLUMN())),INDIRECT(ADDRESS(($AN25-1)*3+$AO25+5,$AP25+7)))&gt;=1,0,INDIRECT(ADDRESS(($AN25-1)*3+$AO25+5,$AP25+7)))))</f>
        <v>0</v>
      </c>
      <c r="AR25" s="204">
        <f ca="1">COUNTIF(INDIRECT("H"&amp;(ROW()+12*(($AN25-1)*3+$AO25)-ROW())/12+5):INDIRECT("S"&amp;(ROW()+12*(($AN25-1)*3+$AO25)-ROW())/12+5),AQ25)</f>
        <v>0</v>
      </c>
      <c r="AS25" s="221">
        <f ca="1">IF($AP25=1,IF(INDIRECT(ADDRESS(($AN25-1)*3+$AO25+5,$AP25+20))="",0,INDIRECT(ADDRESS(($AN25-1)*3+$AO25+5,$AP25+20))),IF(INDIRECT(ADDRESS(($AN25-1)*3+$AO25+5,$AP25+20))="",0,IF(COUNTIF(INDIRECT(ADDRESS(($AN25-1)*36+($AO25-1)*12+6,COLUMN())):INDIRECT(ADDRESS(($AN25-1)*36+($AO25-1)*12+$AP25+4,COLUMN())),INDIRECT(ADDRESS(($AN25-1)*3+$AO25+5,$AP25+20)))&gt;=1,0,INDIRECT(ADDRESS(($AN25-1)*3+$AO25+5,$AP25+20)))))</f>
        <v>0</v>
      </c>
      <c r="AT25" s="204">
        <f ca="1">COUNTIF(INDIRECT("U"&amp;(ROW()+12*(($AN25-1)*3+$AO25)-ROW())/12+5):INDIRECT("AF"&amp;(ROW()+12*(($AN25-1)*3+$AO25)-ROW())/12+5),AS25)</f>
        <v>0</v>
      </c>
      <c r="AU25" s="204">
        <f ca="1">IF(AND(AQ25+AS25&gt;0,AR25+AT25&gt;0),COUNTIF(AU$6:AU24,"&gt;0")+1,0)</f>
        <v>0</v>
      </c>
      <c r="BE25" s="204">
        <v>2</v>
      </c>
      <c r="BF25" s="204" t="s">
        <v>245</v>
      </c>
      <c r="BG25" s="222">
        <f t="shared" ref="BG25:BR25" si="65">IF(BG24+BT24&gt;$AM$14,1,0)</f>
        <v>0</v>
      </c>
      <c r="BH25" s="222">
        <f t="shared" si="65"/>
        <v>0</v>
      </c>
      <c r="BI25" s="222">
        <f t="shared" si="65"/>
        <v>0</v>
      </c>
      <c r="BJ25" s="222">
        <f t="shared" si="65"/>
        <v>0</v>
      </c>
      <c r="BK25" s="222">
        <f t="shared" si="65"/>
        <v>0</v>
      </c>
      <c r="BL25" s="222">
        <f t="shared" si="65"/>
        <v>0</v>
      </c>
      <c r="BM25" s="222">
        <f t="shared" si="65"/>
        <v>0</v>
      </c>
      <c r="BN25" s="222">
        <f t="shared" si="65"/>
        <v>0</v>
      </c>
      <c r="BO25" s="222">
        <f t="shared" si="65"/>
        <v>0</v>
      </c>
      <c r="BP25" s="222">
        <f t="shared" si="65"/>
        <v>0</v>
      </c>
      <c r="BQ25" s="222">
        <f t="shared" si="65"/>
        <v>0</v>
      </c>
      <c r="BR25" s="222">
        <f t="shared" si="65"/>
        <v>0</v>
      </c>
      <c r="BS25" s="202"/>
      <c r="BT25" s="222"/>
      <c r="BU25" s="222"/>
      <c r="BV25" s="222"/>
      <c r="BW25" s="222"/>
      <c r="BX25" s="222"/>
      <c r="BY25" s="222"/>
      <c r="BZ25" s="222"/>
      <c r="CA25" s="222"/>
      <c r="CB25" s="222"/>
      <c r="CC25" s="222"/>
      <c r="CD25" s="222"/>
      <c r="CE25" s="222"/>
    </row>
    <row r="26" spans="1:98">
      <c r="A26" s="661"/>
      <c r="B26" s="661"/>
      <c r="C26" s="666"/>
      <c r="D26" s="667"/>
      <c r="E26" s="665"/>
      <c r="F26" s="661"/>
      <c r="G26" s="230" t="s">
        <v>246</v>
      </c>
      <c r="H26" s="17"/>
      <c r="I26" s="38"/>
      <c r="J26" s="17"/>
      <c r="K26" s="17"/>
      <c r="L26" s="17"/>
      <c r="M26" s="17"/>
      <c r="N26" s="17"/>
      <c r="O26" s="17"/>
      <c r="P26" s="17"/>
      <c r="Q26" s="17"/>
      <c r="R26" s="17"/>
      <c r="S26" s="17"/>
      <c r="T26" s="233">
        <f t="shared" si="2"/>
        <v>0</v>
      </c>
      <c r="U26" s="18"/>
      <c r="V26" s="12"/>
      <c r="W26" s="12"/>
      <c r="X26" s="12"/>
      <c r="Y26" s="12"/>
      <c r="Z26" s="12"/>
      <c r="AA26" s="12"/>
      <c r="AB26" s="12"/>
      <c r="AC26" s="12"/>
      <c r="AD26" s="12"/>
      <c r="AE26" s="12"/>
      <c r="AF26" s="12"/>
      <c r="AG26" s="233">
        <f t="shared" si="9"/>
        <v>0</v>
      </c>
      <c r="AH26" s="658"/>
      <c r="AI26" s="655"/>
      <c r="AJ26" s="652"/>
      <c r="AK26" s="202"/>
      <c r="AL26" s="202"/>
      <c r="AM26" s="202"/>
      <c r="AN26" s="204">
        <v>1</v>
      </c>
      <c r="AO26" s="204">
        <v>2</v>
      </c>
      <c r="AP26" s="204">
        <v>9</v>
      </c>
      <c r="AQ26" s="221">
        <f ca="1">IF($AP26=1,IF(INDIRECT(ADDRESS(($AN26-1)*3+$AO26+5,$AP26+7))="",0,INDIRECT(ADDRESS(($AN26-1)*3+$AO26+5,$AP26+7))),IF(INDIRECT(ADDRESS(($AN26-1)*3+$AO26+5,$AP26+7))="",0,IF(COUNTIF(INDIRECT(ADDRESS(($AN26-1)*36+($AO26-1)*12+6,COLUMN())):INDIRECT(ADDRESS(($AN26-1)*36+($AO26-1)*12+$AP26+4,COLUMN())),INDIRECT(ADDRESS(($AN26-1)*3+$AO26+5,$AP26+7)))&gt;=1,0,INDIRECT(ADDRESS(($AN26-1)*3+$AO26+5,$AP26+7)))))</f>
        <v>0</v>
      </c>
      <c r="AR26" s="204">
        <f ca="1">COUNTIF(INDIRECT("H"&amp;(ROW()+12*(($AN26-1)*3+$AO26)-ROW())/12+5):INDIRECT("S"&amp;(ROW()+12*(($AN26-1)*3+$AO26)-ROW())/12+5),AQ26)</f>
        <v>0</v>
      </c>
      <c r="AS26" s="221">
        <f ca="1">IF($AP26=1,IF(INDIRECT(ADDRESS(($AN26-1)*3+$AO26+5,$AP26+20))="",0,INDIRECT(ADDRESS(($AN26-1)*3+$AO26+5,$AP26+20))),IF(INDIRECT(ADDRESS(($AN26-1)*3+$AO26+5,$AP26+20))="",0,IF(COUNTIF(INDIRECT(ADDRESS(($AN26-1)*36+($AO26-1)*12+6,COLUMN())):INDIRECT(ADDRESS(($AN26-1)*36+($AO26-1)*12+$AP26+4,COLUMN())),INDIRECT(ADDRESS(($AN26-1)*3+$AO26+5,$AP26+20)))&gt;=1,0,INDIRECT(ADDRESS(($AN26-1)*3+$AO26+5,$AP26+20)))))</f>
        <v>0</v>
      </c>
      <c r="AT26" s="204">
        <f ca="1">COUNTIF(INDIRECT("U"&amp;(ROW()+12*(($AN26-1)*3+$AO26)-ROW())/12+5):INDIRECT("AF"&amp;(ROW()+12*(($AN26-1)*3+$AO26)-ROW())/12+5),AS26)</f>
        <v>0</v>
      </c>
      <c r="AU26" s="204">
        <f ca="1">IF(AND(AQ26+AS26&gt;0,AR26+AT26&gt;0),COUNTIF(AU$6:AU25,"&gt;0")+1,0)</f>
        <v>0</v>
      </c>
      <c r="BE26" s="204">
        <v>3</v>
      </c>
      <c r="BF26" s="223"/>
      <c r="BG26" s="222"/>
      <c r="BH26" s="222"/>
      <c r="BI26" s="222"/>
      <c r="BJ26" s="222"/>
      <c r="BK26" s="222"/>
      <c r="BL26" s="222"/>
      <c r="BM26" s="222"/>
      <c r="BN26" s="222"/>
      <c r="BO26" s="222"/>
      <c r="BP26" s="222"/>
      <c r="BQ26" s="222"/>
      <c r="BR26" s="222"/>
      <c r="BS26" s="202"/>
      <c r="BT26" s="222"/>
      <c r="BU26" s="222"/>
      <c r="BV26" s="222"/>
      <c r="BW26" s="222"/>
      <c r="BX26" s="222"/>
      <c r="BY26" s="222"/>
      <c r="BZ26" s="222"/>
      <c r="CA26" s="222"/>
      <c r="CB26" s="222"/>
      <c r="CC26" s="222"/>
      <c r="CD26" s="222"/>
      <c r="CE26" s="222"/>
    </row>
    <row r="27" spans="1:98">
      <c r="A27" s="659">
        <v>8</v>
      </c>
      <c r="B27" s="659"/>
      <c r="C27" s="659"/>
      <c r="D27" s="659"/>
      <c r="E27" s="663"/>
      <c r="F27" s="659"/>
      <c r="G27" s="226" t="s">
        <v>242</v>
      </c>
      <c r="H27" s="19"/>
      <c r="I27" s="36" t="str">
        <f t="shared" si="7"/>
        <v/>
      </c>
      <c r="J27" s="36" t="str">
        <f t="shared" ref="J27:S27" si="66">IF(I27="","",I27)</f>
        <v/>
      </c>
      <c r="K27" s="36" t="str">
        <f t="shared" si="66"/>
        <v/>
      </c>
      <c r="L27" s="36" t="str">
        <f t="shared" si="66"/>
        <v/>
      </c>
      <c r="M27" s="36" t="str">
        <f t="shared" si="66"/>
        <v/>
      </c>
      <c r="N27" s="36" t="str">
        <f t="shared" si="66"/>
        <v/>
      </c>
      <c r="O27" s="36" t="str">
        <f t="shared" si="66"/>
        <v/>
      </c>
      <c r="P27" s="36" t="str">
        <f t="shared" si="66"/>
        <v/>
      </c>
      <c r="Q27" s="36" t="str">
        <f t="shared" si="66"/>
        <v/>
      </c>
      <c r="R27" s="36" t="str">
        <f t="shared" si="66"/>
        <v/>
      </c>
      <c r="S27" s="36" t="str">
        <f t="shared" si="66"/>
        <v/>
      </c>
      <c r="T27" s="234">
        <f t="shared" si="2"/>
        <v>0</v>
      </c>
      <c r="U27" s="16"/>
      <c r="V27" s="20" t="str">
        <f t="shared" ref="V27:W27" si="67">IF(U27="","",U27)</f>
        <v/>
      </c>
      <c r="W27" s="20" t="str">
        <f t="shared" si="67"/>
        <v/>
      </c>
      <c r="X27" s="20" t="str">
        <f t="shared" si="11"/>
        <v/>
      </c>
      <c r="Y27" s="20" t="str">
        <f t="shared" si="11"/>
        <v/>
      </c>
      <c r="Z27" s="20" t="str">
        <f t="shared" si="11"/>
        <v/>
      </c>
      <c r="AA27" s="20" t="str">
        <f t="shared" si="11"/>
        <v/>
      </c>
      <c r="AB27" s="20" t="str">
        <f t="shared" si="11"/>
        <v/>
      </c>
      <c r="AC27" s="20" t="str">
        <f t="shared" si="11"/>
        <v/>
      </c>
      <c r="AD27" s="20" t="str">
        <f t="shared" si="11"/>
        <v/>
      </c>
      <c r="AE27" s="20" t="str">
        <f t="shared" ref="AE27:AE28" si="68">IF(AD27="","",AD27)</f>
        <v/>
      </c>
      <c r="AF27" s="20" t="str">
        <f t="shared" si="52"/>
        <v/>
      </c>
      <c r="AG27" s="234">
        <f t="shared" si="9"/>
        <v>0</v>
      </c>
      <c r="AH27" s="656"/>
      <c r="AI27" s="653"/>
      <c r="AJ27" s="652" t="str">
        <f>IF($AI27="","",IF(OR($AI27="令和８年７月17日までに修了",$AI27="賃金改善開始の前月までに修了"),"研修提出必須",""))</f>
        <v/>
      </c>
      <c r="AK27" s="202"/>
      <c r="AL27" s="202"/>
      <c r="AM27" s="202"/>
      <c r="AN27" s="204">
        <v>1</v>
      </c>
      <c r="AO27" s="204">
        <v>2</v>
      </c>
      <c r="AP27" s="204">
        <v>10</v>
      </c>
      <c r="AQ27" s="221">
        <f ca="1">IF($AP27=1,IF(INDIRECT(ADDRESS(($AN27-1)*3+$AO27+5,$AP27+7))="",0,INDIRECT(ADDRESS(($AN27-1)*3+$AO27+5,$AP27+7))),IF(INDIRECT(ADDRESS(($AN27-1)*3+$AO27+5,$AP27+7))="",0,IF(COUNTIF(INDIRECT(ADDRESS(($AN27-1)*36+($AO27-1)*12+6,COLUMN())):INDIRECT(ADDRESS(($AN27-1)*36+($AO27-1)*12+$AP27+4,COLUMN())),INDIRECT(ADDRESS(($AN27-1)*3+$AO27+5,$AP27+7)))&gt;=1,0,INDIRECT(ADDRESS(($AN27-1)*3+$AO27+5,$AP27+7)))))</f>
        <v>0</v>
      </c>
      <c r="AR27" s="204">
        <f ca="1">COUNTIF(INDIRECT("H"&amp;(ROW()+12*(($AN27-1)*3+$AO27)-ROW())/12+5):INDIRECT("S"&amp;(ROW()+12*(($AN27-1)*3+$AO27)-ROW())/12+5),AQ27)</f>
        <v>0</v>
      </c>
      <c r="AS27" s="221">
        <f ca="1">IF($AP27=1,IF(INDIRECT(ADDRESS(($AN27-1)*3+$AO27+5,$AP27+20))="",0,INDIRECT(ADDRESS(($AN27-1)*3+$AO27+5,$AP27+20))),IF(INDIRECT(ADDRESS(($AN27-1)*3+$AO27+5,$AP27+20))="",0,IF(COUNTIF(INDIRECT(ADDRESS(($AN27-1)*36+($AO27-1)*12+6,COLUMN())):INDIRECT(ADDRESS(($AN27-1)*36+($AO27-1)*12+$AP27+4,COLUMN())),INDIRECT(ADDRESS(($AN27-1)*3+$AO27+5,$AP27+20)))&gt;=1,0,INDIRECT(ADDRESS(($AN27-1)*3+$AO27+5,$AP27+20)))))</f>
        <v>0</v>
      </c>
      <c r="AT27" s="204">
        <f ca="1">COUNTIF(INDIRECT("U"&amp;(ROW()+12*(($AN27-1)*3+$AO27)-ROW())/12+5):INDIRECT("AF"&amp;(ROW()+12*(($AN27-1)*3+$AO27)-ROW())/12+5),AS27)</f>
        <v>0</v>
      </c>
      <c r="AU27" s="204">
        <f ca="1">IF(AND(AQ27+AS27&gt;0,AR27+AT27&gt;0),COUNTIF(AU$6:AU26,"&gt;0")+1,0)</f>
        <v>0</v>
      </c>
      <c r="BE27" s="204">
        <v>1</v>
      </c>
      <c r="BG27" s="222">
        <f t="shared" ref="BG27:BR27" si="69">SUM(H27:H28)</f>
        <v>0</v>
      </c>
      <c r="BH27" s="222">
        <f t="shared" si="69"/>
        <v>0</v>
      </c>
      <c r="BI27" s="222">
        <f t="shared" si="69"/>
        <v>0</v>
      </c>
      <c r="BJ27" s="222">
        <f t="shared" si="69"/>
        <v>0</v>
      </c>
      <c r="BK27" s="222">
        <f t="shared" si="69"/>
        <v>0</v>
      </c>
      <c r="BL27" s="222">
        <f t="shared" si="69"/>
        <v>0</v>
      </c>
      <c r="BM27" s="222">
        <f t="shared" si="69"/>
        <v>0</v>
      </c>
      <c r="BN27" s="222">
        <f t="shared" si="69"/>
        <v>0</v>
      </c>
      <c r="BO27" s="222">
        <f t="shared" si="69"/>
        <v>0</v>
      </c>
      <c r="BP27" s="222">
        <f t="shared" si="69"/>
        <v>0</v>
      </c>
      <c r="BQ27" s="222">
        <f t="shared" si="69"/>
        <v>0</v>
      </c>
      <c r="BR27" s="222">
        <f t="shared" si="69"/>
        <v>0</v>
      </c>
      <c r="BS27" s="202"/>
      <c r="BT27" s="222">
        <f t="shared" ref="BT27:CE27" si="70">SUM(U27:U28)</f>
        <v>0</v>
      </c>
      <c r="BU27" s="222">
        <f t="shared" si="70"/>
        <v>0</v>
      </c>
      <c r="BV27" s="222">
        <f t="shared" si="70"/>
        <v>0</v>
      </c>
      <c r="BW27" s="222">
        <f t="shared" si="70"/>
        <v>0</v>
      </c>
      <c r="BX27" s="222">
        <f t="shared" si="70"/>
        <v>0</v>
      </c>
      <c r="BY27" s="222">
        <f t="shared" si="70"/>
        <v>0</v>
      </c>
      <c r="BZ27" s="222">
        <f t="shared" si="70"/>
        <v>0</v>
      </c>
      <c r="CA27" s="222">
        <f t="shared" si="70"/>
        <v>0</v>
      </c>
      <c r="CB27" s="222">
        <f t="shared" si="70"/>
        <v>0</v>
      </c>
      <c r="CC27" s="222">
        <f t="shared" si="70"/>
        <v>0</v>
      </c>
      <c r="CD27" s="222">
        <f t="shared" si="70"/>
        <v>0</v>
      </c>
      <c r="CE27" s="222">
        <f t="shared" si="70"/>
        <v>0</v>
      </c>
      <c r="CH27" s="223" t="s">
        <v>243</v>
      </c>
      <c r="CI27" s="222">
        <f t="shared" ref="CI27:CT27" si="71">IF(OR($D27="副園長",$D27="教頭",$D27="主任保育士",$D27="主幹教諭",$D27="主幹保育教諭"),0,BG27)</f>
        <v>0</v>
      </c>
      <c r="CJ27" s="222">
        <f t="shared" si="71"/>
        <v>0</v>
      </c>
      <c r="CK27" s="222">
        <f t="shared" si="71"/>
        <v>0</v>
      </c>
      <c r="CL27" s="222">
        <f t="shared" si="71"/>
        <v>0</v>
      </c>
      <c r="CM27" s="222">
        <f t="shared" si="71"/>
        <v>0</v>
      </c>
      <c r="CN27" s="222">
        <f t="shared" si="71"/>
        <v>0</v>
      </c>
      <c r="CO27" s="222">
        <f t="shared" si="71"/>
        <v>0</v>
      </c>
      <c r="CP27" s="222">
        <f t="shared" si="71"/>
        <v>0</v>
      </c>
      <c r="CQ27" s="222">
        <f t="shared" si="71"/>
        <v>0</v>
      </c>
      <c r="CR27" s="222">
        <f t="shared" si="71"/>
        <v>0</v>
      </c>
      <c r="CS27" s="222">
        <f t="shared" si="71"/>
        <v>0</v>
      </c>
      <c r="CT27" s="222">
        <f t="shared" si="71"/>
        <v>0</v>
      </c>
    </row>
    <row r="28" spans="1:98">
      <c r="A28" s="660"/>
      <c r="B28" s="660"/>
      <c r="C28" s="662"/>
      <c r="D28" s="662"/>
      <c r="E28" s="664"/>
      <c r="F28" s="660"/>
      <c r="G28" s="228" t="s">
        <v>244</v>
      </c>
      <c r="H28" s="15"/>
      <c r="I28" s="37" t="str">
        <f t="shared" si="7"/>
        <v/>
      </c>
      <c r="J28" s="37" t="str">
        <f t="shared" ref="J28:S28" si="72">IF(I28="","",I28)</f>
        <v/>
      </c>
      <c r="K28" s="37" t="str">
        <f t="shared" si="72"/>
        <v/>
      </c>
      <c r="L28" s="37" t="str">
        <f t="shared" si="72"/>
        <v/>
      </c>
      <c r="M28" s="37" t="str">
        <f t="shared" si="72"/>
        <v/>
      </c>
      <c r="N28" s="37" t="str">
        <f t="shared" si="72"/>
        <v/>
      </c>
      <c r="O28" s="37" t="str">
        <f t="shared" si="72"/>
        <v/>
      </c>
      <c r="P28" s="37" t="str">
        <f t="shared" si="72"/>
        <v/>
      </c>
      <c r="Q28" s="37" t="str">
        <f t="shared" si="72"/>
        <v/>
      </c>
      <c r="R28" s="37" t="str">
        <f t="shared" si="72"/>
        <v/>
      </c>
      <c r="S28" s="37" t="str">
        <f t="shared" si="72"/>
        <v/>
      </c>
      <c r="T28" s="232">
        <f t="shared" si="2"/>
        <v>0</v>
      </c>
      <c r="U28" s="16"/>
      <c r="V28" s="16" t="str">
        <f t="shared" si="11"/>
        <v/>
      </c>
      <c r="W28" s="16" t="str">
        <f t="shared" si="11"/>
        <v/>
      </c>
      <c r="X28" s="16" t="str">
        <f t="shared" si="11"/>
        <v/>
      </c>
      <c r="Y28" s="16" t="str">
        <f t="shared" si="11"/>
        <v/>
      </c>
      <c r="Z28" s="16" t="str">
        <f t="shared" si="11"/>
        <v/>
      </c>
      <c r="AA28" s="16" t="str">
        <f t="shared" si="11"/>
        <v/>
      </c>
      <c r="AB28" s="16" t="str">
        <f t="shared" si="11"/>
        <v/>
      </c>
      <c r="AC28" s="16" t="str">
        <f t="shared" si="11"/>
        <v/>
      </c>
      <c r="AD28" s="16" t="str">
        <f t="shared" si="11"/>
        <v/>
      </c>
      <c r="AE28" s="16" t="str">
        <f t="shared" si="68"/>
        <v/>
      </c>
      <c r="AF28" s="16" t="str">
        <f t="shared" si="52"/>
        <v/>
      </c>
      <c r="AG28" s="232">
        <f t="shared" si="9"/>
        <v>0</v>
      </c>
      <c r="AH28" s="657"/>
      <c r="AI28" s="654"/>
      <c r="AJ28" s="652"/>
      <c r="AK28" s="202"/>
      <c r="AL28" s="202"/>
      <c r="AM28" s="202"/>
      <c r="AN28" s="204">
        <v>1</v>
      </c>
      <c r="AO28" s="204">
        <v>2</v>
      </c>
      <c r="AP28" s="204">
        <v>11</v>
      </c>
      <c r="AQ28" s="221">
        <f ca="1">IF($AP28=1,IF(INDIRECT(ADDRESS(($AN28-1)*3+$AO28+5,$AP28+7))="",0,INDIRECT(ADDRESS(($AN28-1)*3+$AO28+5,$AP28+7))),IF(INDIRECT(ADDRESS(($AN28-1)*3+$AO28+5,$AP28+7))="",0,IF(COUNTIF(INDIRECT(ADDRESS(($AN28-1)*36+($AO28-1)*12+6,COLUMN())):INDIRECT(ADDRESS(($AN28-1)*36+($AO28-1)*12+$AP28+4,COLUMN())),INDIRECT(ADDRESS(($AN28-1)*3+$AO28+5,$AP28+7)))&gt;=1,0,INDIRECT(ADDRESS(($AN28-1)*3+$AO28+5,$AP28+7)))))</f>
        <v>0</v>
      </c>
      <c r="AR28" s="204">
        <f ca="1">COUNTIF(INDIRECT("H"&amp;(ROW()+12*(($AN28-1)*3+$AO28)-ROW())/12+5):INDIRECT("S"&amp;(ROW()+12*(($AN28-1)*3+$AO28)-ROW())/12+5),AQ28)</f>
        <v>0</v>
      </c>
      <c r="AS28" s="221">
        <f ca="1">IF($AP28=1,IF(INDIRECT(ADDRESS(($AN28-1)*3+$AO28+5,$AP28+20))="",0,INDIRECT(ADDRESS(($AN28-1)*3+$AO28+5,$AP28+20))),IF(INDIRECT(ADDRESS(($AN28-1)*3+$AO28+5,$AP28+20))="",0,IF(COUNTIF(INDIRECT(ADDRESS(($AN28-1)*36+($AO28-1)*12+6,COLUMN())):INDIRECT(ADDRESS(($AN28-1)*36+($AO28-1)*12+$AP28+4,COLUMN())),INDIRECT(ADDRESS(($AN28-1)*3+$AO28+5,$AP28+20)))&gt;=1,0,INDIRECT(ADDRESS(($AN28-1)*3+$AO28+5,$AP28+20)))))</f>
        <v>0</v>
      </c>
      <c r="AT28" s="204">
        <f ca="1">COUNTIF(INDIRECT("U"&amp;(ROW()+12*(($AN28-1)*3+$AO28)-ROW())/12+5):INDIRECT("AF"&amp;(ROW()+12*(($AN28-1)*3+$AO28)-ROW())/12+5),AS28)</f>
        <v>0</v>
      </c>
      <c r="AU28" s="204">
        <f ca="1">IF(AND(AQ28+AS28&gt;0,AR28+AT28&gt;0),COUNTIF(AU$6:AU27,"&gt;0")+1,0)</f>
        <v>0</v>
      </c>
      <c r="BE28" s="204">
        <v>2</v>
      </c>
      <c r="BF28" s="204" t="s">
        <v>245</v>
      </c>
      <c r="BG28" s="222">
        <f t="shared" ref="BG28:BR28" si="73">IF(BG27+BT27&gt;$AM$14,1,0)</f>
        <v>0</v>
      </c>
      <c r="BH28" s="222">
        <f t="shared" si="73"/>
        <v>0</v>
      </c>
      <c r="BI28" s="222">
        <f t="shared" si="73"/>
        <v>0</v>
      </c>
      <c r="BJ28" s="222">
        <f t="shared" si="73"/>
        <v>0</v>
      </c>
      <c r="BK28" s="222">
        <f t="shared" si="73"/>
        <v>0</v>
      </c>
      <c r="BL28" s="222">
        <f t="shared" si="73"/>
        <v>0</v>
      </c>
      <c r="BM28" s="222">
        <f t="shared" si="73"/>
        <v>0</v>
      </c>
      <c r="BN28" s="222">
        <f t="shared" si="73"/>
        <v>0</v>
      </c>
      <c r="BO28" s="222">
        <f t="shared" si="73"/>
        <v>0</v>
      </c>
      <c r="BP28" s="222">
        <f t="shared" si="73"/>
        <v>0</v>
      </c>
      <c r="BQ28" s="222">
        <f t="shared" si="73"/>
        <v>0</v>
      </c>
      <c r="BR28" s="222">
        <f t="shared" si="73"/>
        <v>0</v>
      </c>
      <c r="BS28" s="202"/>
      <c r="BT28" s="222"/>
      <c r="BU28" s="222"/>
      <c r="BV28" s="222"/>
      <c r="BW28" s="222"/>
      <c r="BX28" s="222"/>
      <c r="BY28" s="222"/>
      <c r="BZ28" s="222"/>
      <c r="CA28" s="222"/>
      <c r="CB28" s="222"/>
      <c r="CC28" s="222"/>
      <c r="CD28" s="222"/>
      <c r="CE28" s="222"/>
    </row>
    <row r="29" spans="1:98">
      <c r="A29" s="661"/>
      <c r="B29" s="661"/>
      <c r="C29" s="666"/>
      <c r="D29" s="667"/>
      <c r="E29" s="665"/>
      <c r="F29" s="661"/>
      <c r="G29" s="230" t="s">
        <v>246</v>
      </c>
      <c r="H29" s="17"/>
      <c r="I29" s="38"/>
      <c r="J29" s="17"/>
      <c r="K29" s="17"/>
      <c r="L29" s="17"/>
      <c r="M29" s="17"/>
      <c r="N29" s="17"/>
      <c r="O29" s="17"/>
      <c r="P29" s="17"/>
      <c r="Q29" s="17"/>
      <c r="R29" s="17"/>
      <c r="S29" s="17"/>
      <c r="T29" s="233">
        <f t="shared" si="2"/>
        <v>0</v>
      </c>
      <c r="U29" s="18"/>
      <c r="V29" s="12"/>
      <c r="W29" s="12"/>
      <c r="X29" s="12"/>
      <c r="Y29" s="12"/>
      <c r="Z29" s="12"/>
      <c r="AA29" s="12"/>
      <c r="AB29" s="12"/>
      <c r="AC29" s="12"/>
      <c r="AD29" s="12"/>
      <c r="AE29" s="12"/>
      <c r="AF29" s="12"/>
      <c r="AG29" s="233">
        <f t="shared" si="9"/>
        <v>0</v>
      </c>
      <c r="AH29" s="658"/>
      <c r="AI29" s="655"/>
      <c r="AJ29" s="652"/>
      <c r="AK29" s="202"/>
      <c r="AL29" s="202"/>
      <c r="AM29" s="202"/>
      <c r="AN29" s="204">
        <v>1</v>
      </c>
      <c r="AO29" s="204">
        <v>2</v>
      </c>
      <c r="AP29" s="204">
        <v>12</v>
      </c>
      <c r="AQ29" s="221">
        <f ca="1">IF($AP29=1,IF(INDIRECT(ADDRESS(($AN29-1)*3+$AO29+5,$AP29+7))="",0,INDIRECT(ADDRESS(($AN29-1)*3+$AO29+5,$AP29+7))),IF(INDIRECT(ADDRESS(($AN29-1)*3+$AO29+5,$AP29+7))="",0,IF(COUNTIF(INDIRECT(ADDRESS(($AN29-1)*36+($AO29-1)*12+6,COLUMN())):INDIRECT(ADDRESS(($AN29-1)*36+($AO29-1)*12+$AP29+4,COLUMN())),INDIRECT(ADDRESS(($AN29-1)*3+$AO29+5,$AP29+7)))&gt;=1,0,INDIRECT(ADDRESS(($AN29-1)*3+$AO29+5,$AP29+7)))))</f>
        <v>0</v>
      </c>
      <c r="AR29" s="204">
        <f ca="1">COUNTIF(INDIRECT("H"&amp;(ROW()+12*(($AN29-1)*3+$AO29)-ROW())/12+5):INDIRECT("S"&amp;(ROW()+12*(($AN29-1)*3+$AO29)-ROW())/12+5),AQ29)</f>
        <v>0</v>
      </c>
      <c r="AS29" s="221">
        <f ca="1">IF($AP29=1,IF(INDIRECT(ADDRESS(($AN29-1)*3+$AO29+5,$AP29+20))="",0,INDIRECT(ADDRESS(($AN29-1)*3+$AO29+5,$AP29+20))),IF(INDIRECT(ADDRESS(($AN29-1)*3+$AO29+5,$AP29+20))="",0,IF(COUNTIF(INDIRECT(ADDRESS(($AN29-1)*36+($AO29-1)*12+6,COLUMN())):INDIRECT(ADDRESS(($AN29-1)*36+($AO29-1)*12+$AP29+4,COLUMN())),INDIRECT(ADDRESS(($AN29-1)*3+$AO29+5,$AP29+20)))&gt;=1,0,INDIRECT(ADDRESS(($AN29-1)*3+$AO29+5,$AP29+20)))))</f>
        <v>0</v>
      </c>
      <c r="AT29" s="204">
        <f ca="1">COUNTIF(INDIRECT("U"&amp;(ROW()+12*(($AN29-1)*3+$AO29)-ROW())/12+5):INDIRECT("AF"&amp;(ROW()+12*(($AN29-1)*3+$AO29)-ROW())/12+5),AS29)</f>
        <v>0</v>
      </c>
      <c r="AU29" s="204">
        <f ca="1">IF(AND(AQ29+AS29&gt;0,AR29+AT29&gt;0),COUNTIF(AU$6:AU28,"&gt;0")+1,0)</f>
        <v>0</v>
      </c>
      <c r="BE29" s="204">
        <v>3</v>
      </c>
      <c r="BF29" s="223"/>
      <c r="BG29" s="222"/>
      <c r="BH29" s="222"/>
      <c r="BI29" s="222"/>
      <c r="BJ29" s="222"/>
      <c r="BK29" s="222"/>
      <c r="BL29" s="222"/>
      <c r="BM29" s="222"/>
      <c r="BN29" s="222"/>
      <c r="BO29" s="222"/>
      <c r="BP29" s="222"/>
      <c r="BQ29" s="222"/>
      <c r="BR29" s="222"/>
    </row>
    <row r="30" spans="1:98">
      <c r="A30" s="659">
        <v>9</v>
      </c>
      <c r="B30" s="659"/>
      <c r="C30" s="659"/>
      <c r="D30" s="659"/>
      <c r="E30" s="663"/>
      <c r="F30" s="659"/>
      <c r="G30" s="226" t="s">
        <v>242</v>
      </c>
      <c r="H30" s="19"/>
      <c r="I30" s="36" t="str">
        <f t="shared" si="7"/>
        <v/>
      </c>
      <c r="J30" s="36" t="str">
        <f t="shared" ref="J30:S30" si="74">IF(I30="","",I30)</f>
        <v/>
      </c>
      <c r="K30" s="36" t="str">
        <f t="shared" si="74"/>
        <v/>
      </c>
      <c r="L30" s="36" t="str">
        <f t="shared" si="74"/>
        <v/>
      </c>
      <c r="M30" s="36" t="str">
        <f t="shared" si="74"/>
        <v/>
      </c>
      <c r="N30" s="36" t="str">
        <f t="shared" si="74"/>
        <v/>
      </c>
      <c r="O30" s="36" t="str">
        <f t="shared" si="74"/>
        <v/>
      </c>
      <c r="P30" s="36" t="str">
        <f t="shared" si="74"/>
        <v/>
      </c>
      <c r="Q30" s="36" t="str">
        <f t="shared" si="74"/>
        <v/>
      </c>
      <c r="R30" s="36" t="str">
        <f t="shared" si="74"/>
        <v/>
      </c>
      <c r="S30" s="36" t="str">
        <f t="shared" si="74"/>
        <v/>
      </c>
      <c r="T30" s="234">
        <f t="shared" si="2"/>
        <v>0</v>
      </c>
      <c r="U30" s="16"/>
      <c r="V30" s="20" t="str">
        <f t="shared" ref="V30:W30" si="75">IF(U30="","",U30)</f>
        <v/>
      </c>
      <c r="W30" s="20" t="str">
        <f t="shared" si="75"/>
        <v/>
      </c>
      <c r="X30" s="20" t="str">
        <f t="shared" si="11"/>
        <v/>
      </c>
      <c r="Y30" s="20" t="str">
        <f t="shared" si="11"/>
        <v/>
      </c>
      <c r="Z30" s="20" t="str">
        <f t="shared" si="11"/>
        <v/>
      </c>
      <c r="AA30" s="20" t="str">
        <f t="shared" si="11"/>
        <v/>
      </c>
      <c r="AB30" s="20" t="str">
        <f t="shared" si="11"/>
        <v/>
      </c>
      <c r="AC30" s="20" t="str">
        <f t="shared" si="11"/>
        <v/>
      </c>
      <c r="AD30" s="20" t="str">
        <f t="shared" si="11"/>
        <v/>
      </c>
      <c r="AE30" s="20" t="str">
        <f t="shared" ref="AE30:AE31" si="76">IF(AD30="","",AD30)</f>
        <v/>
      </c>
      <c r="AF30" s="20" t="str">
        <f t="shared" si="52"/>
        <v/>
      </c>
      <c r="AG30" s="234">
        <f t="shared" si="9"/>
        <v>0</v>
      </c>
      <c r="AH30" s="656"/>
      <c r="AI30" s="653"/>
      <c r="AJ30" s="652" t="str">
        <f>IF($AI30="","",IF(OR($AI30="令和８年７月17日までに修了",$AI30="賃金改善開始の前月までに修了"),"研修提出必須",""))</f>
        <v/>
      </c>
      <c r="AK30" s="202"/>
      <c r="AL30" s="202"/>
      <c r="AM30" s="202"/>
      <c r="AN30" s="204">
        <v>1</v>
      </c>
      <c r="AO30" s="204">
        <v>3</v>
      </c>
      <c r="AP30" s="204">
        <v>1</v>
      </c>
      <c r="AQ30" s="221">
        <f ca="1">IF($AP30=1,IF(INDIRECT(ADDRESS(($AN30-1)*3+$AO30+5,$AP30+7))="",0,INDIRECT(ADDRESS(($AN30-1)*3+$AO30+5,$AP30+7))),IF(INDIRECT(ADDRESS(($AN30-1)*3+$AO30+5,$AP30+7))="",0,IF(COUNTIF(INDIRECT(ADDRESS(($AN30-1)*36+($AO30-1)*12+6,COLUMN())):INDIRECT(ADDRESS(($AN30-1)*36+($AO30-1)*12+$AP30+4,COLUMN())),INDIRECT(ADDRESS(($AN30-1)*3+$AO30+5,$AP30+7)))&gt;=1,0,INDIRECT(ADDRESS(($AN30-1)*3+$AO30+5,$AP30+7)))))</f>
        <v>0</v>
      </c>
      <c r="AR30" s="204">
        <f ca="1">COUNTIF(INDIRECT("H"&amp;(ROW()+12*(($AN30-1)*3+$AO30)-ROW())/12+5):INDIRECT("S"&amp;(ROW()+12*(($AN30-1)*3+$AO30)-ROW())/12+5),AQ30)</f>
        <v>0</v>
      </c>
      <c r="AS30" s="221">
        <f ca="1">IF($AP30=1,IF(INDIRECT(ADDRESS(($AN30-1)*3+$AO30+5,$AP30+20))="",0,INDIRECT(ADDRESS(($AN30-1)*3+$AO30+5,$AP30+20))),IF(INDIRECT(ADDRESS(($AN30-1)*3+$AO30+5,$AP30+20))="",0,IF(COUNTIF(INDIRECT(ADDRESS(($AN30-1)*36+($AO30-1)*12+6,COLUMN())):INDIRECT(ADDRESS(($AN30-1)*36+($AO30-1)*12+$AP30+4,COLUMN())),INDIRECT(ADDRESS(($AN30-1)*3+$AO30+5,$AP30+20)))&gt;=1,0,INDIRECT(ADDRESS(($AN30-1)*3+$AO30+5,$AP30+20)))))</f>
        <v>0</v>
      </c>
      <c r="AT30" s="204">
        <f ca="1">COUNTIF(INDIRECT("U"&amp;(ROW()+12*(($AN30-1)*3+$AO30)-ROW())/12+5):INDIRECT("AF"&amp;(ROW()+12*(($AN30-1)*3+$AO30)-ROW())/12+5),AS30)</f>
        <v>0</v>
      </c>
      <c r="AU30" s="204">
        <f ca="1">IF(AND(AQ30+AS30&gt;0,AR30+AT30&gt;0),COUNTIF(AU$6:AU29,"&gt;0")+1,0)</f>
        <v>0</v>
      </c>
      <c r="BE30" s="204">
        <v>1</v>
      </c>
      <c r="BG30" s="222">
        <f t="shared" ref="BG30:BR30" si="77">SUM(H30:H31)</f>
        <v>0</v>
      </c>
      <c r="BH30" s="222">
        <f t="shared" si="77"/>
        <v>0</v>
      </c>
      <c r="BI30" s="222">
        <f t="shared" si="77"/>
        <v>0</v>
      </c>
      <c r="BJ30" s="222">
        <f t="shared" si="77"/>
        <v>0</v>
      </c>
      <c r="BK30" s="222">
        <f t="shared" si="77"/>
        <v>0</v>
      </c>
      <c r="BL30" s="222">
        <f t="shared" si="77"/>
        <v>0</v>
      </c>
      <c r="BM30" s="222">
        <f t="shared" si="77"/>
        <v>0</v>
      </c>
      <c r="BN30" s="222">
        <f t="shared" si="77"/>
        <v>0</v>
      </c>
      <c r="BO30" s="222">
        <f t="shared" si="77"/>
        <v>0</v>
      </c>
      <c r="BP30" s="222">
        <f t="shared" si="77"/>
        <v>0</v>
      </c>
      <c r="BQ30" s="222">
        <f t="shared" si="77"/>
        <v>0</v>
      </c>
      <c r="BR30" s="222">
        <f t="shared" si="77"/>
        <v>0</v>
      </c>
      <c r="BS30" s="202"/>
      <c r="BT30" s="222">
        <f t="shared" ref="BT30:CE30" si="78">SUM(U30:U31)</f>
        <v>0</v>
      </c>
      <c r="BU30" s="222">
        <f t="shared" si="78"/>
        <v>0</v>
      </c>
      <c r="BV30" s="222">
        <f t="shared" si="78"/>
        <v>0</v>
      </c>
      <c r="BW30" s="222">
        <f t="shared" si="78"/>
        <v>0</v>
      </c>
      <c r="BX30" s="222">
        <f t="shared" si="78"/>
        <v>0</v>
      </c>
      <c r="BY30" s="222">
        <f t="shared" si="78"/>
        <v>0</v>
      </c>
      <c r="BZ30" s="222">
        <f t="shared" si="78"/>
        <v>0</v>
      </c>
      <c r="CA30" s="222">
        <f t="shared" si="78"/>
        <v>0</v>
      </c>
      <c r="CB30" s="222">
        <f t="shared" si="78"/>
        <v>0</v>
      </c>
      <c r="CC30" s="222">
        <f t="shared" si="78"/>
        <v>0</v>
      </c>
      <c r="CD30" s="222">
        <f t="shared" si="78"/>
        <v>0</v>
      </c>
      <c r="CE30" s="222">
        <f t="shared" si="78"/>
        <v>0</v>
      </c>
      <c r="CH30" s="223" t="s">
        <v>243</v>
      </c>
      <c r="CI30" s="222">
        <f t="shared" ref="CI30:CT30" si="79">IF(OR($D30="副園長",$D30="教頭",$D30="主任保育士",$D30="主幹教諭",$D30="主幹保育教諭"),0,BG30)</f>
        <v>0</v>
      </c>
      <c r="CJ30" s="222">
        <f t="shared" si="79"/>
        <v>0</v>
      </c>
      <c r="CK30" s="222">
        <f t="shared" si="79"/>
        <v>0</v>
      </c>
      <c r="CL30" s="222">
        <f t="shared" si="79"/>
        <v>0</v>
      </c>
      <c r="CM30" s="222">
        <f t="shared" si="79"/>
        <v>0</v>
      </c>
      <c r="CN30" s="222">
        <f t="shared" si="79"/>
        <v>0</v>
      </c>
      <c r="CO30" s="222">
        <f t="shared" si="79"/>
        <v>0</v>
      </c>
      <c r="CP30" s="222">
        <f t="shared" si="79"/>
        <v>0</v>
      </c>
      <c r="CQ30" s="222">
        <f t="shared" si="79"/>
        <v>0</v>
      </c>
      <c r="CR30" s="222">
        <f t="shared" si="79"/>
        <v>0</v>
      </c>
      <c r="CS30" s="222">
        <f t="shared" si="79"/>
        <v>0</v>
      </c>
      <c r="CT30" s="222">
        <f t="shared" si="79"/>
        <v>0</v>
      </c>
    </row>
    <row r="31" spans="1:98">
      <c r="A31" s="660"/>
      <c r="B31" s="660"/>
      <c r="C31" s="662"/>
      <c r="D31" s="662"/>
      <c r="E31" s="664"/>
      <c r="F31" s="660"/>
      <c r="G31" s="228" t="s">
        <v>244</v>
      </c>
      <c r="H31" s="15"/>
      <c r="I31" s="37" t="str">
        <f t="shared" si="7"/>
        <v/>
      </c>
      <c r="J31" s="37" t="str">
        <f t="shared" ref="J31:S31" si="80">IF(I31="","",I31)</f>
        <v/>
      </c>
      <c r="K31" s="37" t="str">
        <f t="shared" si="80"/>
        <v/>
      </c>
      <c r="L31" s="37" t="str">
        <f t="shared" si="80"/>
        <v/>
      </c>
      <c r="M31" s="37" t="str">
        <f t="shared" si="80"/>
        <v/>
      </c>
      <c r="N31" s="37" t="str">
        <f t="shared" si="80"/>
        <v/>
      </c>
      <c r="O31" s="37" t="str">
        <f t="shared" si="80"/>
        <v/>
      </c>
      <c r="P31" s="37" t="str">
        <f t="shared" si="80"/>
        <v/>
      </c>
      <c r="Q31" s="37" t="str">
        <f t="shared" si="80"/>
        <v/>
      </c>
      <c r="R31" s="37" t="str">
        <f t="shared" si="80"/>
        <v/>
      </c>
      <c r="S31" s="37" t="str">
        <f t="shared" si="80"/>
        <v/>
      </c>
      <c r="T31" s="232">
        <f t="shared" si="2"/>
        <v>0</v>
      </c>
      <c r="U31" s="16"/>
      <c r="V31" s="16" t="str">
        <f t="shared" si="11"/>
        <v/>
      </c>
      <c r="W31" s="16" t="str">
        <f t="shared" si="11"/>
        <v/>
      </c>
      <c r="X31" s="16" t="str">
        <f t="shared" si="11"/>
        <v/>
      </c>
      <c r="Y31" s="16" t="str">
        <f t="shared" si="11"/>
        <v/>
      </c>
      <c r="Z31" s="16" t="str">
        <f t="shared" si="11"/>
        <v/>
      </c>
      <c r="AA31" s="16" t="str">
        <f t="shared" si="11"/>
        <v/>
      </c>
      <c r="AB31" s="16" t="str">
        <f t="shared" si="11"/>
        <v/>
      </c>
      <c r="AC31" s="16" t="str">
        <f t="shared" si="11"/>
        <v/>
      </c>
      <c r="AD31" s="16" t="str">
        <f t="shared" si="11"/>
        <v/>
      </c>
      <c r="AE31" s="16" t="str">
        <f t="shared" si="76"/>
        <v/>
      </c>
      <c r="AF31" s="16" t="str">
        <f t="shared" si="52"/>
        <v/>
      </c>
      <c r="AG31" s="232">
        <f t="shared" si="9"/>
        <v>0</v>
      </c>
      <c r="AH31" s="657"/>
      <c r="AI31" s="654"/>
      <c r="AJ31" s="652"/>
      <c r="AK31" s="202"/>
      <c r="AL31" s="202"/>
      <c r="AM31" s="202"/>
      <c r="AN31" s="204">
        <v>1</v>
      </c>
      <c r="AO31" s="204">
        <v>3</v>
      </c>
      <c r="AP31" s="204">
        <v>2</v>
      </c>
      <c r="AQ31" s="221">
        <f ca="1">IF($AP31=1,IF(INDIRECT(ADDRESS(($AN31-1)*3+$AO31+5,$AP31+7))="",0,INDIRECT(ADDRESS(($AN31-1)*3+$AO31+5,$AP31+7))),IF(INDIRECT(ADDRESS(($AN31-1)*3+$AO31+5,$AP31+7))="",0,IF(COUNTIF(INDIRECT(ADDRESS(($AN31-1)*36+($AO31-1)*12+6,COLUMN())):INDIRECT(ADDRESS(($AN31-1)*36+($AO31-1)*12+$AP31+4,COLUMN())),INDIRECT(ADDRESS(($AN31-1)*3+$AO31+5,$AP31+7)))&gt;=1,0,INDIRECT(ADDRESS(($AN31-1)*3+$AO31+5,$AP31+7)))))</f>
        <v>0</v>
      </c>
      <c r="AR31" s="204">
        <f ca="1">COUNTIF(INDIRECT("H"&amp;(ROW()+12*(($AN31-1)*3+$AO31)-ROW())/12+5):INDIRECT("S"&amp;(ROW()+12*(($AN31-1)*3+$AO31)-ROW())/12+5),AQ31)</f>
        <v>0</v>
      </c>
      <c r="AS31" s="221">
        <f ca="1">IF($AP31=1,IF(INDIRECT(ADDRESS(($AN31-1)*3+$AO31+5,$AP31+20))="",0,INDIRECT(ADDRESS(($AN31-1)*3+$AO31+5,$AP31+20))),IF(INDIRECT(ADDRESS(($AN31-1)*3+$AO31+5,$AP31+20))="",0,IF(COUNTIF(INDIRECT(ADDRESS(($AN31-1)*36+($AO31-1)*12+6,COLUMN())):INDIRECT(ADDRESS(($AN31-1)*36+($AO31-1)*12+$AP31+4,COLUMN())),INDIRECT(ADDRESS(($AN31-1)*3+$AO31+5,$AP31+20)))&gt;=1,0,INDIRECT(ADDRESS(($AN31-1)*3+$AO31+5,$AP31+20)))))</f>
        <v>0</v>
      </c>
      <c r="AT31" s="204">
        <f ca="1">COUNTIF(INDIRECT("U"&amp;(ROW()+12*(($AN31-1)*3+$AO31)-ROW())/12+5):INDIRECT("AF"&amp;(ROW()+12*(($AN31-1)*3+$AO31)-ROW())/12+5),AS31)</f>
        <v>0</v>
      </c>
      <c r="AU31" s="204">
        <f ca="1">IF(AND(AQ31+AS31&gt;0,AR31+AT31&gt;0),COUNTIF(AU$6:AU30,"&gt;0")+1,0)</f>
        <v>0</v>
      </c>
      <c r="BE31" s="204">
        <v>2</v>
      </c>
      <c r="BF31" s="204" t="s">
        <v>245</v>
      </c>
      <c r="BG31" s="222">
        <f t="shared" ref="BG31:BR31" si="81">IF(BG30+BT30&gt;$AM$14,1,0)</f>
        <v>0</v>
      </c>
      <c r="BH31" s="222">
        <f t="shared" si="81"/>
        <v>0</v>
      </c>
      <c r="BI31" s="222">
        <f t="shared" si="81"/>
        <v>0</v>
      </c>
      <c r="BJ31" s="222">
        <f t="shared" si="81"/>
        <v>0</v>
      </c>
      <c r="BK31" s="222">
        <f t="shared" si="81"/>
        <v>0</v>
      </c>
      <c r="BL31" s="222">
        <f t="shared" si="81"/>
        <v>0</v>
      </c>
      <c r="BM31" s="222">
        <f t="shared" si="81"/>
        <v>0</v>
      </c>
      <c r="BN31" s="222">
        <f t="shared" si="81"/>
        <v>0</v>
      </c>
      <c r="BO31" s="222">
        <f t="shared" si="81"/>
        <v>0</v>
      </c>
      <c r="BP31" s="222">
        <f t="shared" si="81"/>
        <v>0</v>
      </c>
      <c r="BQ31" s="222">
        <f t="shared" si="81"/>
        <v>0</v>
      </c>
      <c r="BR31" s="222">
        <f t="shared" si="81"/>
        <v>0</v>
      </c>
      <c r="BS31" s="202"/>
      <c r="BT31" s="222"/>
      <c r="BU31" s="222"/>
      <c r="BV31" s="222"/>
      <c r="BW31" s="222"/>
      <c r="BX31" s="222"/>
      <c r="BY31" s="222"/>
      <c r="BZ31" s="222"/>
      <c r="CA31" s="222"/>
      <c r="CB31" s="222"/>
      <c r="CC31" s="222"/>
      <c r="CD31" s="222"/>
      <c r="CE31" s="222"/>
    </row>
    <row r="32" spans="1:98">
      <c r="A32" s="661"/>
      <c r="B32" s="661"/>
      <c r="C32" s="666"/>
      <c r="D32" s="667"/>
      <c r="E32" s="665"/>
      <c r="F32" s="661"/>
      <c r="G32" s="230" t="s">
        <v>246</v>
      </c>
      <c r="H32" s="17"/>
      <c r="I32" s="38"/>
      <c r="J32" s="17"/>
      <c r="K32" s="17"/>
      <c r="L32" s="17"/>
      <c r="M32" s="17"/>
      <c r="N32" s="17"/>
      <c r="O32" s="17"/>
      <c r="P32" s="17"/>
      <c r="Q32" s="17"/>
      <c r="R32" s="17"/>
      <c r="S32" s="17"/>
      <c r="T32" s="233">
        <f t="shared" si="2"/>
        <v>0</v>
      </c>
      <c r="U32" s="18"/>
      <c r="V32" s="12"/>
      <c r="W32" s="12"/>
      <c r="X32" s="12"/>
      <c r="Y32" s="12"/>
      <c r="Z32" s="12"/>
      <c r="AA32" s="12"/>
      <c r="AB32" s="12"/>
      <c r="AC32" s="12"/>
      <c r="AD32" s="12"/>
      <c r="AE32" s="12"/>
      <c r="AF32" s="12"/>
      <c r="AG32" s="233">
        <f t="shared" si="9"/>
        <v>0</v>
      </c>
      <c r="AH32" s="658"/>
      <c r="AI32" s="655"/>
      <c r="AJ32" s="652"/>
      <c r="AK32" s="202"/>
      <c r="AL32" s="202"/>
      <c r="AM32" s="202"/>
      <c r="AN32" s="204">
        <v>1</v>
      </c>
      <c r="AO32" s="204">
        <v>3</v>
      </c>
      <c r="AP32" s="204">
        <v>3</v>
      </c>
      <c r="AQ32" s="221">
        <f ca="1">IF($AP32=1,IF(INDIRECT(ADDRESS(($AN32-1)*3+$AO32+5,$AP32+7))="",0,INDIRECT(ADDRESS(($AN32-1)*3+$AO32+5,$AP32+7))),IF(INDIRECT(ADDRESS(($AN32-1)*3+$AO32+5,$AP32+7))="",0,IF(COUNTIF(INDIRECT(ADDRESS(($AN32-1)*36+($AO32-1)*12+6,COLUMN())):INDIRECT(ADDRESS(($AN32-1)*36+($AO32-1)*12+$AP32+4,COLUMN())),INDIRECT(ADDRESS(($AN32-1)*3+$AO32+5,$AP32+7)))&gt;=1,0,INDIRECT(ADDRESS(($AN32-1)*3+$AO32+5,$AP32+7)))))</f>
        <v>0</v>
      </c>
      <c r="AR32" s="204">
        <f ca="1">COUNTIF(INDIRECT("H"&amp;(ROW()+12*(($AN32-1)*3+$AO32)-ROW())/12+5):INDIRECT("S"&amp;(ROW()+12*(($AN32-1)*3+$AO32)-ROW())/12+5),AQ32)</f>
        <v>0</v>
      </c>
      <c r="AS32" s="221">
        <f ca="1">IF($AP32=1,IF(INDIRECT(ADDRESS(($AN32-1)*3+$AO32+5,$AP32+20))="",0,INDIRECT(ADDRESS(($AN32-1)*3+$AO32+5,$AP32+20))),IF(INDIRECT(ADDRESS(($AN32-1)*3+$AO32+5,$AP32+20))="",0,IF(COUNTIF(INDIRECT(ADDRESS(($AN32-1)*36+($AO32-1)*12+6,COLUMN())):INDIRECT(ADDRESS(($AN32-1)*36+($AO32-1)*12+$AP32+4,COLUMN())),INDIRECT(ADDRESS(($AN32-1)*3+$AO32+5,$AP32+20)))&gt;=1,0,INDIRECT(ADDRESS(($AN32-1)*3+$AO32+5,$AP32+20)))))</f>
        <v>0</v>
      </c>
      <c r="AT32" s="204">
        <f ca="1">COUNTIF(INDIRECT("U"&amp;(ROW()+12*(($AN32-1)*3+$AO32)-ROW())/12+5):INDIRECT("AF"&amp;(ROW()+12*(($AN32-1)*3+$AO32)-ROW())/12+5),AS32)</f>
        <v>0</v>
      </c>
      <c r="AU32" s="204">
        <f ca="1">IF(AND(AQ32+AS32&gt;0,AR32+AT32&gt;0),COUNTIF(AU$6:AU31,"&gt;0")+1,0)</f>
        <v>0</v>
      </c>
      <c r="BE32" s="204">
        <v>3</v>
      </c>
      <c r="BF32" s="223"/>
      <c r="BG32" s="222"/>
      <c r="BH32" s="222"/>
      <c r="BI32" s="222"/>
      <c r="BJ32" s="222"/>
      <c r="BK32" s="222"/>
      <c r="BL32" s="222"/>
      <c r="BM32" s="222"/>
      <c r="BN32" s="222"/>
      <c r="BO32" s="222"/>
      <c r="BP32" s="222"/>
      <c r="BQ32" s="222"/>
      <c r="BR32" s="222"/>
      <c r="BS32" s="202"/>
      <c r="BT32" s="222"/>
      <c r="BU32" s="222"/>
      <c r="BV32" s="222"/>
      <c r="BW32" s="222"/>
      <c r="BX32" s="222"/>
      <c r="BY32" s="222"/>
      <c r="BZ32" s="222"/>
      <c r="CA32" s="222"/>
      <c r="CB32" s="222"/>
      <c r="CC32" s="222"/>
      <c r="CD32" s="222"/>
      <c r="CE32" s="222"/>
    </row>
    <row r="33" spans="1:98">
      <c r="A33" s="659">
        <v>10</v>
      </c>
      <c r="B33" s="659"/>
      <c r="C33" s="659"/>
      <c r="D33" s="659"/>
      <c r="E33" s="663"/>
      <c r="F33" s="659"/>
      <c r="G33" s="226" t="s">
        <v>242</v>
      </c>
      <c r="H33" s="19"/>
      <c r="I33" s="36" t="str">
        <f t="shared" si="7"/>
        <v/>
      </c>
      <c r="J33" s="36" t="str">
        <f t="shared" ref="J33:S33" si="82">IF(I33="","",I33)</f>
        <v/>
      </c>
      <c r="K33" s="36" t="str">
        <f t="shared" si="82"/>
        <v/>
      </c>
      <c r="L33" s="36" t="str">
        <f t="shared" si="82"/>
        <v/>
      </c>
      <c r="M33" s="36" t="str">
        <f t="shared" si="82"/>
        <v/>
      </c>
      <c r="N33" s="36" t="str">
        <f t="shared" si="82"/>
        <v/>
      </c>
      <c r="O33" s="36" t="str">
        <f t="shared" si="82"/>
        <v/>
      </c>
      <c r="P33" s="36" t="str">
        <f t="shared" si="82"/>
        <v/>
      </c>
      <c r="Q33" s="36" t="str">
        <f t="shared" si="82"/>
        <v/>
      </c>
      <c r="R33" s="36" t="str">
        <f t="shared" si="82"/>
        <v/>
      </c>
      <c r="S33" s="36" t="str">
        <f t="shared" si="82"/>
        <v/>
      </c>
      <c r="T33" s="234">
        <f t="shared" si="2"/>
        <v>0</v>
      </c>
      <c r="U33" s="16"/>
      <c r="V33" s="20" t="str">
        <f t="shared" ref="V33:W33" si="83">IF(U33="","",U33)</f>
        <v/>
      </c>
      <c r="W33" s="20" t="str">
        <f t="shared" si="83"/>
        <v/>
      </c>
      <c r="X33" s="20" t="str">
        <f t="shared" si="11"/>
        <v/>
      </c>
      <c r="Y33" s="20" t="str">
        <f t="shared" si="11"/>
        <v/>
      </c>
      <c r="Z33" s="20" t="str">
        <f t="shared" si="11"/>
        <v/>
      </c>
      <c r="AA33" s="20" t="str">
        <f t="shared" si="11"/>
        <v/>
      </c>
      <c r="AB33" s="20" t="str">
        <f t="shared" si="11"/>
        <v/>
      </c>
      <c r="AC33" s="20" t="str">
        <f t="shared" si="11"/>
        <v/>
      </c>
      <c r="AD33" s="20" t="str">
        <f t="shared" si="11"/>
        <v/>
      </c>
      <c r="AE33" s="20" t="str">
        <f t="shared" ref="AE33:AE34" si="84">IF(AD33="","",AD33)</f>
        <v/>
      </c>
      <c r="AF33" s="20" t="str">
        <f t="shared" si="52"/>
        <v/>
      </c>
      <c r="AG33" s="234">
        <f t="shared" si="9"/>
        <v>0</v>
      </c>
      <c r="AH33" s="656"/>
      <c r="AI33" s="653"/>
      <c r="AJ33" s="652" t="str">
        <f>IF($AI33="","",IF(OR($AI33="令和８年７月17日までに修了",$AI33="賃金改善開始の前月までに修了"),"研修提出必須",""))</f>
        <v/>
      </c>
      <c r="AK33" s="202"/>
      <c r="AL33" s="202"/>
      <c r="AM33" s="202"/>
      <c r="AN33" s="204">
        <v>1</v>
      </c>
      <c r="AO33" s="204">
        <v>3</v>
      </c>
      <c r="AP33" s="204">
        <v>4</v>
      </c>
      <c r="AQ33" s="221">
        <f ca="1">IF($AP33=1,IF(INDIRECT(ADDRESS(($AN33-1)*3+$AO33+5,$AP33+7))="",0,INDIRECT(ADDRESS(($AN33-1)*3+$AO33+5,$AP33+7))),IF(INDIRECT(ADDRESS(($AN33-1)*3+$AO33+5,$AP33+7))="",0,IF(COUNTIF(INDIRECT(ADDRESS(($AN33-1)*36+($AO33-1)*12+6,COLUMN())):INDIRECT(ADDRESS(($AN33-1)*36+($AO33-1)*12+$AP33+4,COLUMN())),INDIRECT(ADDRESS(($AN33-1)*3+$AO33+5,$AP33+7)))&gt;=1,0,INDIRECT(ADDRESS(($AN33-1)*3+$AO33+5,$AP33+7)))))</f>
        <v>0</v>
      </c>
      <c r="AR33" s="204">
        <f ca="1">COUNTIF(INDIRECT("H"&amp;(ROW()+12*(($AN33-1)*3+$AO33)-ROW())/12+5):INDIRECT("S"&amp;(ROW()+12*(($AN33-1)*3+$AO33)-ROW())/12+5),AQ33)</f>
        <v>0</v>
      </c>
      <c r="AS33" s="221">
        <f ca="1">IF($AP33=1,IF(INDIRECT(ADDRESS(($AN33-1)*3+$AO33+5,$AP33+20))="",0,INDIRECT(ADDRESS(($AN33-1)*3+$AO33+5,$AP33+20))),IF(INDIRECT(ADDRESS(($AN33-1)*3+$AO33+5,$AP33+20))="",0,IF(COUNTIF(INDIRECT(ADDRESS(($AN33-1)*36+($AO33-1)*12+6,COLUMN())):INDIRECT(ADDRESS(($AN33-1)*36+($AO33-1)*12+$AP33+4,COLUMN())),INDIRECT(ADDRESS(($AN33-1)*3+$AO33+5,$AP33+20)))&gt;=1,0,INDIRECT(ADDRESS(($AN33-1)*3+$AO33+5,$AP33+20)))))</f>
        <v>0</v>
      </c>
      <c r="AT33" s="204">
        <f ca="1">COUNTIF(INDIRECT("U"&amp;(ROW()+12*(($AN33-1)*3+$AO33)-ROW())/12+5):INDIRECT("AF"&amp;(ROW()+12*(($AN33-1)*3+$AO33)-ROW())/12+5),AS33)</f>
        <v>0</v>
      </c>
      <c r="AU33" s="204">
        <f ca="1">IF(AND(AQ33+AS33&gt;0,AR33+AT33&gt;0),COUNTIF(AU$6:AU32,"&gt;0")+1,0)</f>
        <v>0</v>
      </c>
      <c r="BE33" s="204">
        <v>1</v>
      </c>
      <c r="BG33" s="222">
        <f t="shared" ref="BG33:BR33" si="85">SUM(H33:H34)</f>
        <v>0</v>
      </c>
      <c r="BH33" s="222">
        <f t="shared" si="85"/>
        <v>0</v>
      </c>
      <c r="BI33" s="222">
        <f t="shared" si="85"/>
        <v>0</v>
      </c>
      <c r="BJ33" s="222">
        <f t="shared" si="85"/>
        <v>0</v>
      </c>
      <c r="BK33" s="222">
        <f t="shared" si="85"/>
        <v>0</v>
      </c>
      <c r="BL33" s="222">
        <f t="shared" si="85"/>
        <v>0</v>
      </c>
      <c r="BM33" s="222">
        <f t="shared" si="85"/>
        <v>0</v>
      </c>
      <c r="BN33" s="222">
        <f t="shared" si="85"/>
        <v>0</v>
      </c>
      <c r="BO33" s="222">
        <f t="shared" si="85"/>
        <v>0</v>
      </c>
      <c r="BP33" s="222">
        <f t="shared" si="85"/>
        <v>0</v>
      </c>
      <c r="BQ33" s="222">
        <f t="shared" si="85"/>
        <v>0</v>
      </c>
      <c r="BR33" s="222">
        <f t="shared" si="85"/>
        <v>0</v>
      </c>
      <c r="BS33" s="202"/>
      <c r="BT33" s="222">
        <f t="shared" ref="BT33:CE33" si="86">SUM(U33:U34)</f>
        <v>0</v>
      </c>
      <c r="BU33" s="222">
        <f t="shared" si="86"/>
        <v>0</v>
      </c>
      <c r="BV33" s="222">
        <f t="shared" si="86"/>
        <v>0</v>
      </c>
      <c r="BW33" s="222">
        <f t="shared" si="86"/>
        <v>0</v>
      </c>
      <c r="BX33" s="222">
        <f t="shared" si="86"/>
        <v>0</v>
      </c>
      <c r="BY33" s="222">
        <f t="shared" si="86"/>
        <v>0</v>
      </c>
      <c r="BZ33" s="222">
        <f t="shared" si="86"/>
        <v>0</v>
      </c>
      <c r="CA33" s="222">
        <f t="shared" si="86"/>
        <v>0</v>
      </c>
      <c r="CB33" s="222">
        <f t="shared" si="86"/>
        <v>0</v>
      </c>
      <c r="CC33" s="222">
        <f t="shared" si="86"/>
        <v>0</v>
      </c>
      <c r="CD33" s="222">
        <f t="shared" si="86"/>
        <v>0</v>
      </c>
      <c r="CE33" s="222">
        <f t="shared" si="86"/>
        <v>0</v>
      </c>
      <c r="CH33" s="223" t="s">
        <v>243</v>
      </c>
      <c r="CI33" s="222">
        <f t="shared" ref="CI33:CT33" si="87">IF(OR($D33="副園長",$D33="教頭",$D33="主任保育士",$D33="主幹教諭",$D33="主幹保育教諭"),0,BG33)</f>
        <v>0</v>
      </c>
      <c r="CJ33" s="222">
        <f t="shared" si="87"/>
        <v>0</v>
      </c>
      <c r="CK33" s="222">
        <f t="shared" si="87"/>
        <v>0</v>
      </c>
      <c r="CL33" s="222">
        <f t="shared" si="87"/>
        <v>0</v>
      </c>
      <c r="CM33" s="222">
        <f t="shared" si="87"/>
        <v>0</v>
      </c>
      <c r="CN33" s="222">
        <f t="shared" si="87"/>
        <v>0</v>
      </c>
      <c r="CO33" s="222">
        <f t="shared" si="87"/>
        <v>0</v>
      </c>
      <c r="CP33" s="222">
        <f t="shared" si="87"/>
        <v>0</v>
      </c>
      <c r="CQ33" s="222">
        <f t="shared" si="87"/>
        <v>0</v>
      </c>
      <c r="CR33" s="222">
        <f t="shared" si="87"/>
        <v>0</v>
      </c>
      <c r="CS33" s="222">
        <f t="shared" si="87"/>
        <v>0</v>
      </c>
      <c r="CT33" s="222">
        <f t="shared" si="87"/>
        <v>0</v>
      </c>
    </row>
    <row r="34" spans="1:98">
      <c r="A34" s="660"/>
      <c r="B34" s="660"/>
      <c r="C34" s="662"/>
      <c r="D34" s="662"/>
      <c r="E34" s="664"/>
      <c r="F34" s="660"/>
      <c r="G34" s="228" t="s">
        <v>244</v>
      </c>
      <c r="H34" s="15"/>
      <c r="I34" s="37" t="str">
        <f t="shared" si="7"/>
        <v/>
      </c>
      <c r="J34" s="37" t="str">
        <f t="shared" ref="J34:S34" si="88">IF(I34="","",I34)</f>
        <v/>
      </c>
      <c r="K34" s="37" t="str">
        <f t="shared" si="88"/>
        <v/>
      </c>
      <c r="L34" s="37" t="str">
        <f t="shared" si="88"/>
        <v/>
      </c>
      <c r="M34" s="37" t="str">
        <f t="shared" si="88"/>
        <v/>
      </c>
      <c r="N34" s="37" t="str">
        <f t="shared" si="88"/>
        <v/>
      </c>
      <c r="O34" s="37" t="str">
        <f t="shared" si="88"/>
        <v/>
      </c>
      <c r="P34" s="37" t="str">
        <f t="shared" si="88"/>
        <v/>
      </c>
      <c r="Q34" s="37" t="str">
        <f t="shared" si="88"/>
        <v/>
      </c>
      <c r="R34" s="37" t="str">
        <f t="shared" si="88"/>
        <v/>
      </c>
      <c r="S34" s="37" t="str">
        <f t="shared" si="88"/>
        <v/>
      </c>
      <c r="T34" s="232">
        <f t="shared" si="2"/>
        <v>0</v>
      </c>
      <c r="U34" s="16"/>
      <c r="V34" s="16" t="str">
        <f t="shared" si="11"/>
        <v/>
      </c>
      <c r="W34" s="16" t="str">
        <f t="shared" si="11"/>
        <v/>
      </c>
      <c r="X34" s="16" t="str">
        <f t="shared" si="11"/>
        <v/>
      </c>
      <c r="Y34" s="16" t="str">
        <f t="shared" si="11"/>
        <v/>
      </c>
      <c r="Z34" s="16" t="str">
        <f t="shared" si="11"/>
        <v/>
      </c>
      <c r="AA34" s="16" t="str">
        <f t="shared" si="11"/>
        <v/>
      </c>
      <c r="AB34" s="16" t="str">
        <f t="shared" si="11"/>
        <v/>
      </c>
      <c r="AC34" s="16" t="str">
        <f t="shared" si="11"/>
        <v/>
      </c>
      <c r="AD34" s="16" t="str">
        <f t="shared" si="11"/>
        <v/>
      </c>
      <c r="AE34" s="16" t="str">
        <f t="shared" si="84"/>
        <v/>
      </c>
      <c r="AF34" s="16" t="str">
        <f t="shared" si="52"/>
        <v/>
      </c>
      <c r="AG34" s="232">
        <f t="shared" si="9"/>
        <v>0</v>
      </c>
      <c r="AH34" s="657"/>
      <c r="AI34" s="654"/>
      <c r="AJ34" s="652"/>
      <c r="AK34" s="202"/>
      <c r="AM34" s="202"/>
      <c r="AN34" s="204">
        <v>1</v>
      </c>
      <c r="AO34" s="204">
        <v>3</v>
      </c>
      <c r="AP34" s="204">
        <v>5</v>
      </c>
      <c r="AQ34" s="221">
        <f ca="1">IF($AP34=1,IF(INDIRECT(ADDRESS(($AN34-1)*3+$AO34+5,$AP34+7))="",0,INDIRECT(ADDRESS(($AN34-1)*3+$AO34+5,$AP34+7))),IF(INDIRECT(ADDRESS(($AN34-1)*3+$AO34+5,$AP34+7))="",0,IF(COUNTIF(INDIRECT(ADDRESS(($AN34-1)*36+($AO34-1)*12+6,COLUMN())):INDIRECT(ADDRESS(($AN34-1)*36+($AO34-1)*12+$AP34+4,COLUMN())),INDIRECT(ADDRESS(($AN34-1)*3+$AO34+5,$AP34+7)))&gt;=1,0,INDIRECT(ADDRESS(($AN34-1)*3+$AO34+5,$AP34+7)))))</f>
        <v>0</v>
      </c>
      <c r="AR34" s="204">
        <f ca="1">COUNTIF(INDIRECT("H"&amp;(ROW()+12*(($AN34-1)*3+$AO34)-ROW())/12+5):INDIRECT("S"&amp;(ROW()+12*(($AN34-1)*3+$AO34)-ROW())/12+5),AQ34)</f>
        <v>0</v>
      </c>
      <c r="AS34" s="221">
        <f ca="1">IF($AP34=1,IF(INDIRECT(ADDRESS(($AN34-1)*3+$AO34+5,$AP34+20))="",0,INDIRECT(ADDRESS(($AN34-1)*3+$AO34+5,$AP34+20))),IF(INDIRECT(ADDRESS(($AN34-1)*3+$AO34+5,$AP34+20))="",0,IF(COUNTIF(INDIRECT(ADDRESS(($AN34-1)*36+($AO34-1)*12+6,COLUMN())):INDIRECT(ADDRESS(($AN34-1)*36+($AO34-1)*12+$AP34+4,COLUMN())),INDIRECT(ADDRESS(($AN34-1)*3+$AO34+5,$AP34+20)))&gt;=1,0,INDIRECT(ADDRESS(($AN34-1)*3+$AO34+5,$AP34+20)))))</f>
        <v>0</v>
      </c>
      <c r="AT34" s="204">
        <f ca="1">COUNTIF(INDIRECT("U"&amp;(ROW()+12*(($AN34-1)*3+$AO34)-ROW())/12+5):INDIRECT("AF"&amp;(ROW()+12*(($AN34-1)*3+$AO34)-ROW())/12+5),AS34)</f>
        <v>0</v>
      </c>
      <c r="AU34" s="204">
        <f ca="1">IF(AND(AQ34+AS34&gt;0,AR34+AT34&gt;0),COUNTIF(AU$6:AU33,"&gt;0")+1,0)</f>
        <v>0</v>
      </c>
      <c r="BE34" s="204">
        <v>2</v>
      </c>
      <c r="BF34" s="204" t="s">
        <v>245</v>
      </c>
      <c r="BG34" s="222">
        <f t="shared" ref="BG34:BR34" si="89">IF(BG33+BT33&gt;$AM$14,1,0)</f>
        <v>0</v>
      </c>
      <c r="BH34" s="222">
        <f t="shared" si="89"/>
        <v>0</v>
      </c>
      <c r="BI34" s="222">
        <f t="shared" si="89"/>
        <v>0</v>
      </c>
      <c r="BJ34" s="222">
        <f t="shared" si="89"/>
        <v>0</v>
      </c>
      <c r="BK34" s="222">
        <f t="shared" si="89"/>
        <v>0</v>
      </c>
      <c r="BL34" s="222">
        <f t="shared" si="89"/>
        <v>0</v>
      </c>
      <c r="BM34" s="222">
        <f t="shared" si="89"/>
        <v>0</v>
      </c>
      <c r="BN34" s="222">
        <f t="shared" si="89"/>
        <v>0</v>
      </c>
      <c r="BO34" s="222">
        <f t="shared" si="89"/>
        <v>0</v>
      </c>
      <c r="BP34" s="222">
        <f t="shared" si="89"/>
        <v>0</v>
      </c>
      <c r="BQ34" s="222">
        <f t="shared" si="89"/>
        <v>0</v>
      </c>
      <c r="BR34" s="222">
        <f t="shared" si="89"/>
        <v>0</v>
      </c>
      <c r="BS34" s="202"/>
      <c r="BT34" s="222"/>
      <c r="BU34" s="222"/>
      <c r="BV34" s="222"/>
      <c r="BW34" s="222"/>
      <c r="BX34" s="222"/>
      <c r="BY34" s="222"/>
      <c r="BZ34" s="222"/>
      <c r="CA34" s="222"/>
      <c r="CB34" s="222"/>
      <c r="CC34" s="222"/>
      <c r="CD34" s="222"/>
      <c r="CE34" s="222"/>
    </row>
    <row r="35" spans="1:98">
      <c r="A35" s="661"/>
      <c r="B35" s="661"/>
      <c r="C35" s="666"/>
      <c r="D35" s="667"/>
      <c r="E35" s="665"/>
      <c r="F35" s="661"/>
      <c r="G35" s="230" t="s">
        <v>246</v>
      </c>
      <c r="H35" s="17"/>
      <c r="I35" s="38"/>
      <c r="J35" s="17"/>
      <c r="K35" s="17"/>
      <c r="L35" s="17"/>
      <c r="M35" s="17"/>
      <c r="N35" s="17"/>
      <c r="O35" s="17"/>
      <c r="P35" s="17"/>
      <c r="Q35" s="17"/>
      <c r="R35" s="17"/>
      <c r="S35" s="17"/>
      <c r="T35" s="233">
        <f t="shared" si="2"/>
        <v>0</v>
      </c>
      <c r="U35" s="18"/>
      <c r="V35" s="12"/>
      <c r="W35" s="12"/>
      <c r="X35" s="12"/>
      <c r="Y35" s="12"/>
      <c r="Z35" s="12"/>
      <c r="AA35" s="12"/>
      <c r="AB35" s="12"/>
      <c r="AC35" s="12"/>
      <c r="AD35" s="12"/>
      <c r="AE35" s="12"/>
      <c r="AF35" s="12"/>
      <c r="AG35" s="233">
        <f t="shared" si="9"/>
        <v>0</v>
      </c>
      <c r="AH35" s="658"/>
      <c r="AI35" s="655"/>
      <c r="AJ35" s="652"/>
      <c r="AK35" s="202"/>
      <c r="AM35" s="202"/>
      <c r="AN35" s="204">
        <v>1</v>
      </c>
      <c r="AO35" s="204">
        <v>3</v>
      </c>
      <c r="AP35" s="204">
        <v>6</v>
      </c>
      <c r="AQ35" s="221">
        <f ca="1">IF($AP35=1,IF(INDIRECT(ADDRESS(($AN35-1)*3+$AO35+5,$AP35+7))="",0,INDIRECT(ADDRESS(($AN35-1)*3+$AO35+5,$AP35+7))),IF(INDIRECT(ADDRESS(($AN35-1)*3+$AO35+5,$AP35+7))="",0,IF(COUNTIF(INDIRECT(ADDRESS(($AN35-1)*36+($AO35-1)*12+6,COLUMN())):INDIRECT(ADDRESS(($AN35-1)*36+($AO35-1)*12+$AP35+4,COLUMN())),INDIRECT(ADDRESS(($AN35-1)*3+$AO35+5,$AP35+7)))&gt;=1,0,INDIRECT(ADDRESS(($AN35-1)*3+$AO35+5,$AP35+7)))))</f>
        <v>0</v>
      </c>
      <c r="AR35" s="204">
        <f ca="1">COUNTIF(INDIRECT("H"&amp;(ROW()+12*(($AN35-1)*3+$AO35)-ROW())/12+5):INDIRECT("S"&amp;(ROW()+12*(($AN35-1)*3+$AO35)-ROW())/12+5),AQ35)</f>
        <v>0</v>
      </c>
      <c r="AS35" s="221">
        <f ca="1">IF($AP35=1,IF(INDIRECT(ADDRESS(($AN35-1)*3+$AO35+5,$AP35+20))="",0,INDIRECT(ADDRESS(($AN35-1)*3+$AO35+5,$AP35+20))),IF(INDIRECT(ADDRESS(($AN35-1)*3+$AO35+5,$AP35+20))="",0,IF(COUNTIF(INDIRECT(ADDRESS(($AN35-1)*36+($AO35-1)*12+6,COLUMN())):INDIRECT(ADDRESS(($AN35-1)*36+($AO35-1)*12+$AP35+4,COLUMN())),INDIRECT(ADDRESS(($AN35-1)*3+$AO35+5,$AP35+20)))&gt;=1,0,INDIRECT(ADDRESS(($AN35-1)*3+$AO35+5,$AP35+20)))))</f>
        <v>0</v>
      </c>
      <c r="AT35" s="204">
        <f ca="1">COUNTIF(INDIRECT("U"&amp;(ROW()+12*(($AN35-1)*3+$AO35)-ROW())/12+5):INDIRECT("AF"&amp;(ROW()+12*(($AN35-1)*3+$AO35)-ROW())/12+5),AS35)</f>
        <v>0</v>
      </c>
      <c r="AU35" s="204">
        <f ca="1">IF(AND(AQ35+AS35&gt;0,AR35+AT35&gt;0),COUNTIF(AU$6:AU34,"&gt;0")+1,0)</f>
        <v>0</v>
      </c>
      <c r="BE35" s="204">
        <v>3</v>
      </c>
      <c r="BF35" s="223"/>
      <c r="BG35" s="222"/>
      <c r="BH35" s="222"/>
      <c r="BI35" s="222"/>
      <c r="BJ35" s="222"/>
      <c r="BK35" s="222"/>
      <c r="BL35" s="222"/>
      <c r="BM35" s="222"/>
      <c r="BN35" s="222"/>
      <c r="BO35" s="222"/>
      <c r="BP35" s="222"/>
      <c r="BQ35" s="222"/>
      <c r="BR35" s="222"/>
    </row>
    <row r="36" spans="1:98">
      <c r="A36" s="659">
        <v>11</v>
      </c>
      <c r="B36" s="659"/>
      <c r="C36" s="659"/>
      <c r="D36" s="659"/>
      <c r="E36" s="663"/>
      <c r="F36" s="659"/>
      <c r="G36" s="226" t="s">
        <v>242</v>
      </c>
      <c r="H36" s="19"/>
      <c r="I36" s="36" t="str">
        <f t="shared" si="7"/>
        <v/>
      </c>
      <c r="J36" s="36" t="str">
        <f t="shared" ref="J36:S36" si="90">IF(I36="","",I36)</f>
        <v/>
      </c>
      <c r="K36" s="36" t="str">
        <f t="shared" si="90"/>
        <v/>
      </c>
      <c r="L36" s="36" t="str">
        <f t="shared" si="90"/>
        <v/>
      </c>
      <c r="M36" s="36" t="str">
        <f t="shared" si="90"/>
        <v/>
      </c>
      <c r="N36" s="36" t="str">
        <f t="shared" si="90"/>
        <v/>
      </c>
      <c r="O36" s="36" t="str">
        <f t="shared" si="90"/>
        <v/>
      </c>
      <c r="P36" s="36" t="str">
        <f t="shared" si="90"/>
        <v/>
      </c>
      <c r="Q36" s="36" t="str">
        <f t="shared" si="90"/>
        <v/>
      </c>
      <c r="R36" s="36" t="str">
        <f t="shared" si="90"/>
        <v/>
      </c>
      <c r="S36" s="36" t="str">
        <f t="shared" si="90"/>
        <v/>
      </c>
      <c r="T36" s="234">
        <f t="shared" si="2"/>
        <v>0</v>
      </c>
      <c r="U36" s="16"/>
      <c r="V36" s="20" t="str">
        <f t="shared" ref="V36:W36" si="91">IF(U36="","",U36)</f>
        <v/>
      </c>
      <c r="W36" s="20" t="str">
        <f t="shared" si="91"/>
        <v/>
      </c>
      <c r="X36" s="20" t="str">
        <f t="shared" si="11"/>
        <v/>
      </c>
      <c r="Y36" s="20" t="str">
        <f t="shared" si="11"/>
        <v/>
      </c>
      <c r="Z36" s="20" t="str">
        <f t="shared" si="11"/>
        <v/>
      </c>
      <c r="AA36" s="20" t="str">
        <f t="shared" si="11"/>
        <v/>
      </c>
      <c r="AB36" s="20" t="str">
        <f t="shared" si="11"/>
        <v/>
      </c>
      <c r="AC36" s="20" t="str">
        <f t="shared" si="11"/>
        <v/>
      </c>
      <c r="AD36" s="20" t="str">
        <f t="shared" si="11"/>
        <v/>
      </c>
      <c r="AE36" s="20" t="str">
        <f t="shared" ref="AE36:AF51" si="92">IF(AD36="","",AD36)</f>
        <v/>
      </c>
      <c r="AF36" s="20" t="str">
        <f t="shared" si="52"/>
        <v/>
      </c>
      <c r="AG36" s="234">
        <f t="shared" si="9"/>
        <v>0</v>
      </c>
      <c r="AH36" s="656"/>
      <c r="AI36" s="653"/>
      <c r="AJ36" s="652" t="str">
        <f>IF($AI36="","",IF(OR($AI36="令和８年７月17日までに修了",$AI36="賃金改善開始の前月までに修了"),"研修提出必須",""))</f>
        <v/>
      </c>
      <c r="AN36" s="204">
        <v>1</v>
      </c>
      <c r="AO36" s="204">
        <v>3</v>
      </c>
      <c r="AP36" s="204">
        <v>7</v>
      </c>
      <c r="AQ36" s="221">
        <f ca="1">IF($AP36=1,IF(INDIRECT(ADDRESS(($AN36-1)*3+$AO36+5,$AP36+7))="",0,INDIRECT(ADDRESS(($AN36-1)*3+$AO36+5,$AP36+7))),IF(INDIRECT(ADDRESS(($AN36-1)*3+$AO36+5,$AP36+7))="",0,IF(COUNTIF(INDIRECT(ADDRESS(($AN36-1)*36+($AO36-1)*12+6,COLUMN())):INDIRECT(ADDRESS(($AN36-1)*36+($AO36-1)*12+$AP36+4,COLUMN())),INDIRECT(ADDRESS(($AN36-1)*3+$AO36+5,$AP36+7)))&gt;=1,0,INDIRECT(ADDRESS(($AN36-1)*3+$AO36+5,$AP36+7)))))</f>
        <v>0</v>
      </c>
      <c r="AR36" s="204">
        <f ca="1">COUNTIF(INDIRECT("H"&amp;(ROW()+12*(($AN36-1)*3+$AO36)-ROW())/12+5):INDIRECT("S"&amp;(ROW()+12*(($AN36-1)*3+$AO36)-ROW())/12+5),AQ36)</f>
        <v>0</v>
      </c>
      <c r="AS36" s="221">
        <f ca="1">IF($AP36=1,IF(INDIRECT(ADDRESS(($AN36-1)*3+$AO36+5,$AP36+20))="",0,INDIRECT(ADDRESS(($AN36-1)*3+$AO36+5,$AP36+20))),IF(INDIRECT(ADDRESS(($AN36-1)*3+$AO36+5,$AP36+20))="",0,IF(COUNTIF(INDIRECT(ADDRESS(($AN36-1)*36+($AO36-1)*12+6,COLUMN())):INDIRECT(ADDRESS(($AN36-1)*36+($AO36-1)*12+$AP36+4,COLUMN())),INDIRECT(ADDRESS(($AN36-1)*3+$AO36+5,$AP36+20)))&gt;=1,0,INDIRECT(ADDRESS(($AN36-1)*3+$AO36+5,$AP36+20)))))</f>
        <v>0</v>
      </c>
      <c r="AT36" s="204">
        <f ca="1">COUNTIF(INDIRECT("U"&amp;(ROW()+12*(($AN36-1)*3+$AO36)-ROW())/12+5):INDIRECT("AF"&amp;(ROW()+12*(($AN36-1)*3+$AO36)-ROW())/12+5),AS36)</f>
        <v>0</v>
      </c>
      <c r="AU36" s="204">
        <f ca="1">IF(AND(AQ36+AS36&gt;0,AR36+AT36&gt;0),COUNTIF(AU$6:AU35,"&gt;0")+1,0)</f>
        <v>0</v>
      </c>
      <c r="BE36" s="204">
        <v>1</v>
      </c>
      <c r="BG36" s="222">
        <f t="shared" ref="BG36:BR36" si="93">SUM(H36:H37)</f>
        <v>0</v>
      </c>
      <c r="BH36" s="222">
        <f t="shared" si="93"/>
        <v>0</v>
      </c>
      <c r="BI36" s="222">
        <f t="shared" si="93"/>
        <v>0</v>
      </c>
      <c r="BJ36" s="222">
        <f t="shared" si="93"/>
        <v>0</v>
      </c>
      <c r="BK36" s="222">
        <f t="shared" si="93"/>
        <v>0</v>
      </c>
      <c r="BL36" s="222">
        <f t="shared" si="93"/>
        <v>0</v>
      </c>
      <c r="BM36" s="222">
        <f t="shared" si="93"/>
        <v>0</v>
      </c>
      <c r="BN36" s="222">
        <f t="shared" si="93"/>
        <v>0</v>
      </c>
      <c r="BO36" s="222">
        <f t="shared" si="93"/>
        <v>0</v>
      </c>
      <c r="BP36" s="222">
        <f t="shared" si="93"/>
        <v>0</v>
      </c>
      <c r="BQ36" s="222">
        <f t="shared" si="93"/>
        <v>0</v>
      </c>
      <c r="BR36" s="222">
        <f t="shared" si="93"/>
        <v>0</v>
      </c>
      <c r="BT36" s="222">
        <f t="shared" ref="BT36:CE36" si="94">SUM(U36:U37)</f>
        <v>0</v>
      </c>
      <c r="BU36" s="222">
        <f t="shared" si="94"/>
        <v>0</v>
      </c>
      <c r="BV36" s="222">
        <f t="shared" si="94"/>
        <v>0</v>
      </c>
      <c r="BW36" s="222">
        <f t="shared" si="94"/>
        <v>0</v>
      </c>
      <c r="BX36" s="222">
        <f t="shared" si="94"/>
        <v>0</v>
      </c>
      <c r="BY36" s="222">
        <f t="shared" si="94"/>
        <v>0</v>
      </c>
      <c r="BZ36" s="222">
        <f t="shared" si="94"/>
        <v>0</v>
      </c>
      <c r="CA36" s="222">
        <f t="shared" si="94"/>
        <v>0</v>
      </c>
      <c r="CB36" s="222">
        <f t="shared" si="94"/>
        <v>0</v>
      </c>
      <c r="CC36" s="222">
        <f t="shared" si="94"/>
        <v>0</v>
      </c>
      <c r="CD36" s="222">
        <f t="shared" si="94"/>
        <v>0</v>
      </c>
      <c r="CE36" s="222">
        <f t="shared" si="94"/>
        <v>0</v>
      </c>
      <c r="CH36" s="223" t="s">
        <v>243</v>
      </c>
      <c r="CI36" s="222">
        <f t="shared" ref="CI36:CT36" si="95">IF(OR($D36="副園長",$D36="教頭",$D36="主任保育士",$D36="主幹教諭",$D36="主幹保育教諭"),0,BG36)</f>
        <v>0</v>
      </c>
      <c r="CJ36" s="222">
        <f t="shared" si="95"/>
        <v>0</v>
      </c>
      <c r="CK36" s="222">
        <f t="shared" si="95"/>
        <v>0</v>
      </c>
      <c r="CL36" s="222">
        <f t="shared" si="95"/>
        <v>0</v>
      </c>
      <c r="CM36" s="222">
        <f t="shared" si="95"/>
        <v>0</v>
      </c>
      <c r="CN36" s="222">
        <f t="shared" si="95"/>
        <v>0</v>
      </c>
      <c r="CO36" s="222">
        <f t="shared" si="95"/>
        <v>0</v>
      </c>
      <c r="CP36" s="222">
        <f t="shared" si="95"/>
        <v>0</v>
      </c>
      <c r="CQ36" s="222">
        <f t="shared" si="95"/>
        <v>0</v>
      </c>
      <c r="CR36" s="222">
        <f t="shared" si="95"/>
        <v>0</v>
      </c>
      <c r="CS36" s="222">
        <f t="shared" si="95"/>
        <v>0</v>
      </c>
      <c r="CT36" s="222">
        <f t="shared" si="95"/>
        <v>0</v>
      </c>
    </row>
    <row r="37" spans="1:98">
      <c r="A37" s="660"/>
      <c r="B37" s="660"/>
      <c r="C37" s="662"/>
      <c r="D37" s="662"/>
      <c r="E37" s="664"/>
      <c r="F37" s="660"/>
      <c r="G37" s="228" t="s">
        <v>244</v>
      </c>
      <c r="H37" s="15"/>
      <c r="I37" s="37" t="str">
        <f t="shared" si="7"/>
        <v/>
      </c>
      <c r="J37" s="37" t="str">
        <f t="shared" ref="J37:S37" si="96">IF(I37="","",I37)</f>
        <v/>
      </c>
      <c r="K37" s="37" t="str">
        <f t="shared" si="96"/>
        <v/>
      </c>
      <c r="L37" s="37" t="str">
        <f t="shared" si="96"/>
        <v/>
      </c>
      <c r="M37" s="37" t="str">
        <f t="shared" si="96"/>
        <v/>
      </c>
      <c r="N37" s="37" t="str">
        <f t="shared" si="96"/>
        <v/>
      </c>
      <c r="O37" s="37" t="str">
        <f t="shared" si="96"/>
        <v/>
      </c>
      <c r="P37" s="37" t="str">
        <f t="shared" si="96"/>
        <v/>
      </c>
      <c r="Q37" s="37" t="str">
        <f t="shared" si="96"/>
        <v/>
      </c>
      <c r="R37" s="37" t="str">
        <f t="shared" si="96"/>
        <v/>
      </c>
      <c r="S37" s="37" t="str">
        <f t="shared" si="96"/>
        <v/>
      </c>
      <c r="T37" s="232">
        <f t="shared" si="2"/>
        <v>0</v>
      </c>
      <c r="U37" s="16"/>
      <c r="V37" s="16" t="str">
        <f t="shared" si="11"/>
        <v/>
      </c>
      <c r="W37" s="16" t="str">
        <f t="shared" si="11"/>
        <v/>
      </c>
      <c r="X37" s="16" t="str">
        <f t="shared" si="11"/>
        <v/>
      </c>
      <c r="Y37" s="16" t="str">
        <f t="shared" si="11"/>
        <v/>
      </c>
      <c r="Z37" s="16" t="str">
        <f t="shared" si="11"/>
        <v/>
      </c>
      <c r="AA37" s="16" t="str">
        <f t="shared" si="11"/>
        <v/>
      </c>
      <c r="AB37" s="16" t="str">
        <f t="shared" si="11"/>
        <v/>
      </c>
      <c r="AC37" s="16" t="str">
        <f t="shared" si="11"/>
        <v/>
      </c>
      <c r="AD37" s="16" t="str">
        <f t="shared" si="11"/>
        <v/>
      </c>
      <c r="AE37" s="16" t="str">
        <f t="shared" si="92"/>
        <v/>
      </c>
      <c r="AF37" s="16" t="str">
        <f t="shared" si="92"/>
        <v/>
      </c>
      <c r="AG37" s="232">
        <f t="shared" si="9"/>
        <v>0</v>
      </c>
      <c r="AH37" s="657"/>
      <c r="AI37" s="654"/>
      <c r="AJ37" s="652"/>
      <c r="AN37" s="204">
        <v>1</v>
      </c>
      <c r="AO37" s="204">
        <v>3</v>
      </c>
      <c r="AP37" s="204">
        <v>8</v>
      </c>
      <c r="AQ37" s="221">
        <f ca="1">IF($AP37=1,IF(INDIRECT(ADDRESS(($AN37-1)*3+$AO37+5,$AP37+7))="",0,INDIRECT(ADDRESS(($AN37-1)*3+$AO37+5,$AP37+7))),IF(INDIRECT(ADDRESS(($AN37-1)*3+$AO37+5,$AP37+7))="",0,IF(COUNTIF(INDIRECT(ADDRESS(($AN37-1)*36+($AO37-1)*12+6,COLUMN())):INDIRECT(ADDRESS(($AN37-1)*36+($AO37-1)*12+$AP37+4,COLUMN())),INDIRECT(ADDRESS(($AN37-1)*3+$AO37+5,$AP37+7)))&gt;=1,0,INDIRECT(ADDRESS(($AN37-1)*3+$AO37+5,$AP37+7)))))</f>
        <v>0</v>
      </c>
      <c r="AR37" s="204">
        <f ca="1">COUNTIF(INDIRECT("H"&amp;(ROW()+12*(($AN37-1)*3+$AO37)-ROW())/12+5):INDIRECT("S"&amp;(ROW()+12*(($AN37-1)*3+$AO37)-ROW())/12+5),AQ37)</f>
        <v>0</v>
      </c>
      <c r="AS37" s="221">
        <f ca="1">IF($AP37=1,IF(INDIRECT(ADDRESS(($AN37-1)*3+$AO37+5,$AP37+20))="",0,INDIRECT(ADDRESS(($AN37-1)*3+$AO37+5,$AP37+20))),IF(INDIRECT(ADDRESS(($AN37-1)*3+$AO37+5,$AP37+20))="",0,IF(COUNTIF(INDIRECT(ADDRESS(($AN37-1)*36+($AO37-1)*12+6,COLUMN())):INDIRECT(ADDRESS(($AN37-1)*36+($AO37-1)*12+$AP37+4,COLUMN())),INDIRECT(ADDRESS(($AN37-1)*3+$AO37+5,$AP37+20)))&gt;=1,0,INDIRECT(ADDRESS(($AN37-1)*3+$AO37+5,$AP37+20)))))</f>
        <v>0</v>
      </c>
      <c r="AT37" s="204">
        <f ca="1">COUNTIF(INDIRECT("U"&amp;(ROW()+12*(($AN37-1)*3+$AO37)-ROW())/12+5):INDIRECT("AF"&amp;(ROW()+12*(($AN37-1)*3+$AO37)-ROW())/12+5),AS37)</f>
        <v>0</v>
      </c>
      <c r="AU37" s="204">
        <f ca="1">IF(AND(AQ37+AS37&gt;0,AR37+AT37&gt;0),COUNTIF(AU$6:AU36,"&gt;0")+1,0)</f>
        <v>0</v>
      </c>
      <c r="BE37" s="204">
        <v>2</v>
      </c>
      <c r="BF37" s="204" t="s">
        <v>245</v>
      </c>
      <c r="BG37" s="222">
        <f t="shared" ref="BG37:BR37" si="97">IF(BG36+BT36&gt;$AM$14,1,0)</f>
        <v>0</v>
      </c>
      <c r="BH37" s="222">
        <f t="shared" si="97"/>
        <v>0</v>
      </c>
      <c r="BI37" s="222">
        <f t="shared" si="97"/>
        <v>0</v>
      </c>
      <c r="BJ37" s="222">
        <f t="shared" si="97"/>
        <v>0</v>
      </c>
      <c r="BK37" s="222">
        <f t="shared" si="97"/>
        <v>0</v>
      </c>
      <c r="BL37" s="222">
        <f t="shared" si="97"/>
        <v>0</v>
      </c>
      <c r="BM37" s="222">
        <f t="shared" si="97"/>
        <v>0</v>
      </c>
      <c r="BN37" s="222">
        <f t="shared" si="97"/>
        <v>0</v>
      </c>
      <c r="BO37" s="222">
        <f t="shared" si="97"/>
        <v>0</v>
      </c>
      <c r="BP37" s="222">
        <f t="shared" si="97"/>
        <v>0</v>
      </c>
      <c r="BQ37" s="222">
        <f t="shared" si="97"/>
        <v>0</v>
      </c>
      <c r="BR37" s="222">
        <f t="shared" si="97"/>
        <v>0</v>
      </c>
      <c r="BT37" s="222"/>
      <c r="BU37" s="222"/>
      <c r="BV37" s="222"/>
      <c r="BW37" s="222"/>
      <c r="BX37" s="222"/>
      <c r="BY37" s="222"/>
      <c r="BZ37" s="222"/>
      <c r="CA37" s="222"/>
      <c r="CB37" s="222"/>
      <c r="CC37" s="222"/>
      <c r="CD37" s="222"/>
      <c r="CE37" s="222"/>
    </row>
    <row r="38" spans="1:98">
      <c r="A38" s="661"/>
      <c r="B38" s="661"/>
      <c r="C38" s="666"/>
      <c r="D38" s="667"/>
      <c r="E38" s="665"/>
      <c r="F38" s="661"/>
      <c r="G38" s="230" t="s">
        <v>246</v>
      </c>
      <c r="H38" s="17"/>
      <c r="I38" s="38"/>
      <c r="J38" s="17"/>
      <c r="K38" s="17"/>
      <c r="L38" s="17"/>
      <c r="M38" s="17"/>
      <c r="N38" s="17"/>
      <c r="O38" s="17"/>
      <c r="P38" s="17"/>
      <c r="Q38" s="17"/>
      <c r="R38" s="17"/>
      <c r="S38" s="17"/>
      <c r="T38" s="233">
        <f t="shared" ref="T38:T69" si="98">SUM(H38:S38)</f>
        <v>0</v>
      </c>
      <c r="U38" s="18"/>
      <c r="V38" s="12"/>
      <c r="W38" s="12"/>
      <c r="X38" s="12"/>
      <c r="Y38" s="12"/>
      <c r="Z38" s="12"/>
      <c r="AA38" s="12"/>
      <c r="AB38" s="12"/>
      <c r="AC38" s="12"/>
      <c r="AD38" s="12"/>
      <c r="AE38" s="12"/>
      <c r="AF38" s="12"/>
      <c r="AG38" s="233">
        <f t="shared" si="9"/>
        <v>0</v>
      </c>
      <c r="AH38" s="658"/>
      <c r="AI38" s="655"/>
      <c r="AJ38" s="652"/>
      <c r="AN38" s="204">
        <v>1</v>
      </c>
      <c r="AO38" s="204">
        <v>3</v>
      </c>
      <c r="AP38" s="204">
        <v>9</v>
      </c>
      <c r="AQ38" s="221">
        <f ca="1">IF($AP38=1,IF(INDIRECT(ADDRESS(($AN38-1)*3+$AO38+5,$AP38+7))="",0,INDIRECT(ADDRESS(($AN38-1)*3+$AO38+5,$AP38+7))),IF(INDIRECT(ADDRESS(($AN38-1)*3+$AO38+5,$AP38+7))="",0,IF(COUNTIF(INDIRECT(ADDRESS(($AN38-1)*36+($AO38-1)*12+6,COLUMN())):INDIRECT(ADDRESS(($AN38-1)*36+($AO38-1)*12+$AP38+4,COLUMN())),INDIRECT(ADDRESS(($AN38-1)*3+$AO38+5,$AP38+7)))&gt;=1,0,INDIRECT(ADDRESS(($AN38-1)*3+$AO38+5,$AP38+7)))))</f>
        <v>0</v>
      </c>
      <c r="AR38" s="204">
        <f ca="1">COUNTIF(INDIRECT("H"&amp;(ROW()+12*(($AN38-1)*3+$AO38)-ROW())/12+5):INDIRECT("S"&amp;(ROW()+12*(($AN38-1)*3+$AO38)-ROW())/12+5),AQ38)</f>
        <v>0</v>
      </c>
      <c r="AS38" s="221">
        <f ca="1">IF($AP38=1,IF(INDIRECT(ADDRESS(($AN38-1)*3+$AO38+5,$AP38+20))="",0,INDIRECT(ADDRESS(($AN38-1)*3+$AO38+5,$AP38+20))),IF(INDIRECT(ADDRESS(($AN38-1)*3+$AO38+5,$AP38+20))="",0,IF(COUNTIF(INDIRECT(ADDRESS(($AN38-1)*36+($AO38-1)*12+6,COLUMN())):INDIRECT(ADDRESS(($AN38-1)*36+($AO38-1)*12+$AP38+4,COLUMN())),INDIRECT(ADDRESS(($AN38-1)*3+$AO38+5,$AP38+20)))&gt;=1,0,INDIRECT(ADDRESS(($AN38-1)*3+$AO38+5,$AP38+20)))))</f>
        <v>0</v>
      </c>
      <c r="AT38" s="204">
        <f ca="1">COUNTIF(INDIRECT("U"&amp;(ROW()+12*(($AN38-1)*3+$AO38)-ROW())/12+5):INDIRECT("AF"&amp;(ROW()+12*(($AN38-1)*3+$AO38)-ROW())/12+5),AS38)</f>
        <v>0</v>
      </c>
      <c r="AU38" s="204">
        <f ca="1">IF(AND(AQ38+AS38&gt;0,AR38+AT38&gt;0),COUNTIF(AU$6:AU37,"&gt;0")+1,0)</f>
        <v>0</v>
      </c>
      <c r="BE38" s="204">
        <v>3</v>
      </c>
      <c r="BF38" s="223"/>
      <c r="BG38" s="222"/>
      <c r="BH38" s="222"/>
      <c r="BI38" s="222"/>
      <c r="BJ38" s="222"/>
      <c r="BK38" s="222"/>
      <c r="BL38" s="222"/>
      <c r="BM38" s="222"/>
      <c r="BN38" s="222"/>
      <c r="BO38" s="222"/>
      <c r="BP38" s="222"/>
      <c r="BQ38" s="222"/>
      <c r="BR38" s="222"/>
      <c r="BT38" s="222"/>
      <c r="BU38" s="222"/>
      <c r="BV38" s="222"/>
      <c r="BW38" s="222"/>
      <c r="BX38" s="222"/>
      <c r="BY38" s="222"/>
      <c r="BZ38" s="222"/>
      <c r="CA38" s="222"/>
      <c r="CB38" s="222"/>
      <c r="CC38" s="222"/>
      <c r="CD38" s="222"/>
      <c r="CE38" s="222"/>
    </row>
    <row r="39" spans="1:98">
      <c r="A39" s="659">
        <v>12</v>
      </c>
      <c r="B39" s="659"/>
      <c r="C39" s="659"/>
      <c r="D39" s="659"/>
      <c r="E39" s="663"/>
      <c r="F39" s="659"/>
      <c r="G39" s="226" t="s">
        <v>242</v>
      </c>
      <c r="H39" s="19"/>
      <c r="I39" s="36" t="str">
        <f t="shared" si="7"/>
        <v/>
      </c>
      <c r="J39" s="36" t="str">
        <f t="shared" ref="J39:S39" si="99">IF(I39="","",I39)</f>
        <v/>
      </c>
      <c r="K39" s="36" t="str">
        <f t="shared" si="99"/>
        <v/>
      </c>
      <c r="L39" s="36" t="str">
        <f t="shared" si="99"/>
        <v/>
      </c>
      <c r="M39" s="36" t="str">
        <f t="shared" si="99"/>
        <v/>
      </c>
      <c r="N39" s="36" t="str">
        <f t="shared" si="99"/>
        <v/>
      </c>
      <c r="O39" s="36" t="str">
        <f t="shared" si="99"/>
        <v/>
      </c>
      <c r="P39" s="36" t="str">
        <f t="shared" si="99"/>
        <v/>
      </c>
      <c r="Q39" s="36" t="str">
        <f t="shared" si="99"/>
        <v/>
      </c>
      <c r="R39" s="36" t="str">
        <f t="shared" si="99"/>
        <v/>
      </c>
      <c r="S39" s="36" t="str">
        <f t="shared" si="99"/>
        <v/>
      </c>
      <c r="T39" s="234">
        <f t="shared" si="98"/>
        <v>0</v>
      </c>
      <c r="U39" s="16"/>
      <c r="V39" s="20" t="str">
        <f t="shared" ref="V39:W39" si="100">IF(U39="","",U39)</f>
        <v/>
      </c>
      <c r="W39" s="20" t="str">
        <f t="shared" si="100"/>
        <v/>
      </c>
      <c r="X39" s="20" t="str">
        <f t="shared" si="11"/>
        <v/>
      </c>
      <c r="Y39" s="20" t="str">
        <f t="shared" si="11"/>
        <v/>
      </c>
      <c r="Z39" s="20" t="str">
        <f t="shared" si="11"/>
        <v/>
      </c>
      <c r="AA39" s="20" t="str">
        <f t="shared" si="11"/>
        <v/>
      </c>
      <c r="AB39" s="20" t="str">
        <f t="shared" si="11"/>
        <v/>
      </c>
      <c r="AC39" s="20" t="str">
        <f t="shared" si="11"/>
        <v/>
      </c>
      <c r="AD39" s="20" t="str">
        <f t="shared" si="11"/>
        <v/>
      </c>
      <c r="AE39" s="20" t="str">
        <f t="shared" ref="AE39:AE40" si="101">IF(AD39="","",AD39)</f>
        <v/>
      </c>
      <c r="AF39" s="20" t="str">
        <f t="shared" si="92"/>
        <v/>
      </c>
      <c r="AG39" s="234">
        <f t="shared" si="9"/>
        <v>0</v>
      </c>
      <c r="AH39" s="656"/>
      <c r="AI39" s="653"/>
      <c r="AJ39" s="652" t="str">
        <f>IF($AI39="","",IF(OR($AI39="令和８年７月17日までに修了",$AI39="賃金改善開始の前月までに修了"),"研修提出必須",""))</f>
        <v/>
      </c>
      <c r="AN39" s="204">
        <v>1</v>
      </c>
      <c r="AO39" s="204">
        <v>3</v>
      </c>
      <c r="AP39" s="204">
        <v>10</v>
      </c>
      <c r="AQ39" s="221">
        <f ca="1">IF($AP39=1,IF(INDIRECT(ADDRESS(($AN39-1)*3+$AO39+5,$AP39+7))="",0,INDIRECT(ADDRESS(($AN39-1)*3+$AO39+5,$AP39+7))),IF(INDIRECT(ADDRESS(($AN39-1)*3+$AO39+5,$AP39+7))="",0,IF(COUNTIF(INDIRECT(ADDRESS(($AN39-1)*36+($AO39-1)*12+6,COLUMN())):INDIRECT(ADDRESS(($AN39-1)*36+($AO39-1)*12+$AP39+4,COLUMN())),INDIRECT(ADDRESS(($AN39-1)*3+$AO39+5,$AP39+7)))&gt;=1,0,INDIRECT(ADDRESS(($AN39-1)*3+$AO39+5,$AP39+7)))))</f>
        <v>0</v>
      </c>
      <c r="AR39" s="204">
        <f ca="1">COUNTIF(INDIRECT("H"&amp;(ROW()+12*(($AN39-1)*3+$AO39)-ROW())/12+5):INDIRECT("S"&amp;(ROW()+12*(($AN39-1)*3+$AO39)-ROW())/12+5),AQ39)</f>
        <v>0</v>
      </c>
      <c r="AS39" s="221">
        <f ca="1">IF($AP39=1,IF(INDIRECT(ADDRESS(($AN39-1)*3+$AO39+5,$AP39+20))="",0,INDIRECT(ADDRESS(($AN39-1)*3+$AO39+5,$AP39+20))),IF(INDIRECT(ADDRESS(($AN39-1)*3+$AO39+5,$AP39+20))="",0,IF(COUNTIF(INDIRECT(ADDRESS(($AN39-1)*36+($AO39-1)*12+6,COLUMN())):INDIRECT(ADDRESS(($AN39-1)*36+($AO39-1)*12+$AP39+4,COLUMN())),INDIRECT(ADDRESS(($AN39-1)*3+$AO39+5,$AP39+20)))&gt;=1,0,INDIRECT(ADDRESS(($AN39-1)*3+$AO39+5,$AP39+20)))))</f>
        <v>0</v>
      </c>
      <c r="AT39" s="204">
        <f ca="1">COUNTIF(INDIRECT("U"&amp;(ROW()+12*(($AN39-1)*3+$AO39)-ROW())/12+5):INDIRECT("AF"&amp;(ROW()+12*(($AN39-1)*3+$AO39)-ROW())/12+5),AS39)</f>
        <v>0</v>
      </c>
      <c r="AU39" s="204">
        <f ca="1">IF(AND(AQ39+AS39&gt;0,AR39+AT39&gt;0),COUNTIF(AU$6:AU38,"&gt;0")+1,0)</f>
        <v>0</v>
      </c>
      <c r="BE39" s="204">
        <v>1</v>
      </c>
      <c r="BG39" s="222">
        <f t="shared" ref="BG39:BR39" si="102">SUM(H39:H40)</f>
        <v>0</v>
      </c>
      <c r="BH39" s="222">
        <f t="shared" si="102"/>
        <v>0</v>
      </c>
      <c r="BI39" s="222">
        <f t="shared" si="102"/>
        <v>0</v>
      </c>
      <c r="BJ39" s="222">
        <f t="shared" si="102"/>
        <v>0</v>
      </c>
      <c r="BK39" s="222">
        <f t="shared" si="102"/>
        <v>0</v>
      </c>
      <c r="BL39" s="222">
        <f t="shared" si="102"/>
        <v>0</v>
      </c>
      <c r="BM39" s="222">
        <f t="shared" si="102"/>
        <v>0</v>
      </c>
      <c r="BN39" s="222">
        <f t="shared" si="102"/>
        <v>0</v>
      </c>
      <c r="BO39" s="222">
        <f t="shared" si="102"/>
        <v>0</v>
      </c>
      <c r="BP39" s="222">
        <f t="shared" si="102"/>
        <v>0</v>
      </c>
      <c r="BQ39" s="222">
        <f t="shared" si="102"/>
        <v>0</v>
      </c>
      <c r="BR39" s="222">
        <f t="shared" si="102"/>
        <v>0</v>
      </c>
      <c r="BT39" s="222">
        <f t="shared" ref="BT39:CE39" si="103">SUM(U39:U40)</f>
        <v>0</v>
      </c>
      <c r="BU39" s="222">
        <f t="shared" si="103"/>
        <v>0</v>
      </c>
      <c r="BV39" s="222">
        <f t="shared" si="103"/>
        <v>0</v>
      </c>
      <c r="BW39" s="222">
        <f t="shared" si="103"/>
        <v>0</v>
      </c>
      <c r="BX39" s="222">
        <f t="shared" si="103"/>
        <v>0</v>
      </c>
      <c r="BY39" s="222">
        <f t="shared" si="103"/>
        <v>0</v>
      </c>
      <c r="BZ39" s="222">
        <f t="shared" si="103"/>
        <v>0</v>
      </c>
      <c r="CA39" s="222">
        <f t="shared" si="103"/>
        <v>0</v>
      </c>
      <c r="CB39" s="222">
        <f t="shared" si="103"/>
        <v>0</v>
      </c>
      <c r="CC39" s="222">
        <f t="shared" si="103"/>
        <v>0</v>
      </c>
      <c r="CD39" s="222">
        <f t="shared" si="103"/>
        <v>0</v>
      </c>
      <c r="CE39" s="222">
        <f t="shared" si="103"/>
        <v>0</v>
      </c>
      <c r="CH39" s="223" t="s">
        <v>243</v>
      </c>
      <c r="CI39" s="222">
        <f t="shared" ref="CI39:CT39" si="104">IF(OR($D39="副園長",$D39="教頭",$D39="主任保育士",$D39="主幹教諭",$D39="主幹保育教諭"),0,BG39)</f>
        <v>0</v>
      </c>
      <c r="CJ39" s="222">
        <f t="shared" si="104"/>
        <v>0</v>
      </c>
      <c r="CK39" s="222">
        <f t="shared" si="104"/>
        <v>0</v>
      </c>
      <c r="CL39" s="222">
        <f t="shared" si="104"/>
        <v>0</v>
      </c>
      <c r="CM39" s="222">
        <f t="shared" si="104"/>
        <v>0</v>
      </c>
      <c r="CN39" s="222">
        <f t="shared" si="104"/>
        <v>0</v>
      </c>
      <c r="CO39" s="222">
        <f t="shared" si="104"/>
        <v>0</v>
      </c>
      <c r="CP39" s="222">
        <f t="shared" si="104"/>
        <v>0</v>
      </c>
      <c r="CQ39" s="222">
        <f t="shared" si="104"/>
        <v>0</v>
      </c>
      <c r="CR39" s="222">
        <f t="shared" si="104"/>
        <v>0</v>
      </c>
      <c r="CS39" s="222">
        <f t="shared" si="104"/>
        <v>0</v>
      </c>
      <c r="CT39" s="222">
        <f t="shared" si="104"/>
        <v>0</v>
      </c>
    </row>
    <row r="40" spans="1:98">
      <c r="A40" s="660"/>
      <c r="B40" s="660"/>
      <c r="C40" s="662"/>
      <c r="D40" s="662"/>
      <c r="E40" s="664"/>
      <c r="F40" s="660"/>
      <c r="G40" s="228" t="s">
        <v>244</v>
      </c>
      <c r="H40" s="15"/>
      <c r="I40" s="37" t="str">
        <f t="shared" si="7"/>
        <v/>
      </c>
      <c r="J40" s="37" t="str">
        <f t="shared" ref="J40:S40" si="105">IF(I40="","",I40)</f>
        <v/>
      </c>
      <c r="K40" s="37" t="str">
        <f t="shared" si="105"/>
        <v/>
      </c>
      <c r="L40" s="37" t="str">
        <f t="shared" si="105"/>
        <v/>
      </c>
      <c r="M40" s="37" t="str">
        <f t="shared" si="105"/>
        <v/>
      </c>
      <c r="N40" s="37" t="str">
        <f t="shared" si="105"/>
        <v/>
      </c>
      <c r="O40" s="37" t="str">
        <f t="shared" si="105"/>
        <v/>
      </c>
      <c r="P40" s="37" t="str">
        <f t="shared" si="105"/>
        <v/>
      </c>
      <c r="Q40" s="37" t="str">
        <f t="shared" si="105"/>
        <v/>
      </c>
      <c r="R40" s="37" t="str">
        <f t="shared" si="105"/>
        <v/>
      </c>
      <c r="S40" s="37" t="str">
        <f t="shared" si="105"/>
        <v/>
      </c>
      <c r="T40" s="232">
        <f t="shared" si="98"/>
        <v>0</v>
      </c>
      <c r="U40" s="16"/>
      <c r="V40" s="16" t="str">
        <f t="shared" si="11"/>
        <v/>
      </c>
      <c r="W40" s="16" t="str">
        <f t="shared" si="11"/>
        <v/>
      </c>
      <c r="X40" s="16" t="str">
        <f t="shared" si="11"/>
        <v/>
      </c>
      <c r="Y40" s="16" t="str">
        <f t="shared" si="11"/>
        <v/>
      </c>
      <c r="Z40" s="16" t="str">
        <f t="shared" si="11"/>
        <v/>
      </c>
      <c r="AA40" s="16" t="str">
        <f t="shared" si="11"/>
        <v/>
      </c>
      <c r="AB40" s="16" t="str">
        <f t="shared" si="11"/>
        <v/>
      </c>
      <c r="AC40" s="16" t="str">
        <f t="shared" si="11"/>
        <v/>
      </c>
      <c r="AD40" s="16" t="str">
        <f t="shared" si="11"/>
        <v/>
      </c>
      <c r="AE40" s="16" t="str">
        <f t="shared" si="101"/>
        <v/>
      </c>
      <c r="AF40" s="16" t="str">
        <f t="shared" si="92"/>
        <v/>
      </c>
      <c r="AG40" s="232">
        <f t="shared" si="9"/>
        <v>0</v>
      </c>
      <c r="AH40" s="657"/>
      <c r="AI40" s="654"/>
      <c r="AJ40" s="652"/>
      <c r="AN40" s="204">
        <v>1</v>
      </c>
      <c r="AO40" s="204">
        <v>3</v>
      </c>
      <c r="AP40" s="204">
        <v>11</v>
      </c>
      <c r="AQ40" s="221">
        <f ca="1">IF($AP40=1,IF(INDIRECT(ADDRESS(($AN40-1)*3+$AO40+5,$AP40+7))="",0,INDIRECT(ADDRESS(($AN40-1)*3+$AO40+5,$AP40+7))),IF(INDIRECT(ADDRESS(($AN40-1)*3+$AO40+5,$AP40+7))="",0,IF(COUNTIF(INDIRECT(ADDRESS(($AN40-1)*36+($AO40-1)*12+6,COLUMN())):INDIRECT(ADDRESS(($AN40-1)*36+($AO40-1)*12+$AP40+4,COLUMN())),INDIRECT(ADDRESS(($AN40-1)*3+$AO40+5,$AP40+7)))&gt;=1,0,INDIRECT(ADDRESS(($AN40-1)*3+$AO40+5,$AP40+7)))))</f>
        <v>0</v>
      </c>
      <c r="AR40" s="204">
        <f ca="1">COUNTIF(INDIRECT("H"&amp;(ROW()+12*(($AN40-1)*3+$AO40)-ROW())/12+5):INDIRECT("S"&amp;(ROW()+12*(($AN40-1)*3+$AO40)-ROW())/12+5),AQ40)</f>
        <v>0</v>
      </c>
      <c r="AS40" s="221">
        <f ca="1">IF($AP40=1,IF(INDIRECT(ADDRESS(($AN40-1)*3+$AO40+5,$AP40+20))="",0,INDIRECT(ADDRESS(($AN40-1)*3+$AO40+5,$AP40+20))),IF(INDIRECT(ADDRESS(($AN40-1)*3+$AO40+5,$AP40+20))="",0,IF(COUNTIF(INDIRECT(ADDRESS(($AN40-1)*36+($AO40-1)*12+6,COLUMN())):INDIRECT(ADDRESS(($AN40-1)*36+($AO40-1)*12+$AP40+4,COLUMN())),INDIRECT(ADDRESS(($AN40-1)*3+$AO40+5,$AP40+20)))&gt;=1,0,INDIRECT(ADDRESS(($AN40-1)*3+$AO40+5,$AP40+20)))))</f>
        <v>0</v>
      </c>
      <c r="AT40" s="204">
        <f ca="1">COUNTIF(INDIRECT("U"&amp;(ROW()+12*(($AN40-1)*3+$AO40)-ROW())/12+5):INDIRECT("AF"&amp;(ROW()+12*(($AN40-1)*3+$AO40)-ROW())/12+5),AS40)</f>
        <v>0</v>
      </c>
      <c r="AU40" s="204">
        <f ca="1">IF(AND(AQ40+AS40&gt;0,AR40+AT40&gt;0),COUNTIF(AU$6:AU39,"&gt;0")+1,0)</f>
        <v>0</v>
      </c>
      <c r="BE40" s="204">
        <v>2</v>
      </c>
      <c r="BF40" s="204" t="s">
        <v>245</v>
      </c>
      <c r="BG40" s="222">
        <f t="shared" ref="BG40:BR40" si="106">IF(BG39+BT39&gt;$AM$14,1,0)</f>
        <v>0</v>
      </c>
      <c r="BH40" s="222">
        <f t="shared" si="106"/>
        <v>0</v>
      </c>
      <c r="BI40" s="222">
        <f t="shared" si="106"/>
        <v>0</v>
      </c>
      <c r="BJ40" s="222">
        <f t="shared" si="106"/>
        <v>0</v>
      </c>
      <c r="BK40" s="222">
        <f t="shared" si="106"/>
        <v>0</v>
      </c>
      <c r="BL40" s="222">
        <f t="shared" si="106"/>
        <v>0</v>
      </c>
      <c r="BM40" s="222">
        <f t="shared" si="106"/>
        <v>0</v>
      </c>
      <c r="BN40" s="222">
        <f t="shared" si="106"/>
        <v>0</v>
      </c>
      <c r="BO40" s="222">
        <f t="shared" si="106"/>
        <v>0</v>
      </c>
      <c r="BP40" s="222">
        <f t="shared" si="106"/>
        <v>0</v>
      </c>
      <c r="BQ40" s="222">
        <f t="shared" si="106"/>
        <v>0</v>
      </c>
      <c r="BR40" s="222">
        <f t="shared" si="106"/>
        <v>0</v>
      </c>
      <c r="BT40" s="222"/>
      <c r="BU40" s="222"/>
      <c r="BV40" s="222"/>
      <c r="BW40" s="222"/>
      <c r="BX40" s="222"/>
      <c r="BY40" s="222"/>
      <c r="BZ40" s="222"/>
      <c r="CA40" s="222"/>
      <c r="CB40" s="222"/>
      <c r="CC40" s="222"/>
      <c r="CD40" s="222"/>
      <c r="CE40" s="222"/>
    </row>
    <row r="41" spans="1:98">
      <c r="A41" s="661"/>
      <c r="B41" s="661"/>
      <c r="C41" s="666"/>
      <c r="D41" s="667"/>
      <c r="E41" s="665"/>
      <c r="F41" s="661"/>
      <c r="G41" s="230" t="s">
        <v>246</v>
      </c>
      <c r="H41" s="17"/>
      <c r="I41" s="38"/>
      <c r="J41" s="17"/>
      <c r="K41" s="17"/>
      <c r="L41" s="17"/>
      <c r="M41" s="17"/>
      <c r="N41" s="17"/>
      <c r="O41" s="17"/>
      <c r="P41" s="17"/>
      <c r="Q41" s="17"/>
      <c r="R41" s="17"/>
      <c r="S41" s="17"/>
      <c r="T41" s="233">
        <f t="shared" si="98"/>
        <v>0</v>
      </c>
      <c r="U41" s="18"/>
      <c r="V41" s="12"/>
      <c r="W41" s="12"/>
      <c r="X41" s="12"/>
      <c r="Y41" s="12"/>
      <c r="Z41" s="12"/>
      <c r="AA41" s="12"/>
      <c r="AB41" s="12"/>
      <c r="AC41" s="12"/>
      <c r="AD41" s="12"/>
      <c r="AE41" s="12"/>
      <c r="AF41" s="12"/>
      <c r="AG41" s="233">
        <f t="shared" si="9"/>
        <v>0</v>
      </c>
      <c r="AH41" s="658"/>
      <c r="AI41" s="655"/>
      <c r="AJ41" s="652"/>
      <c r="AN41" s="204">
        <v>1</v>
      </c>
      <c r="AO41" s="204">
        <v>3</v>
      </c>
      <c r="AP41" s="204">
        <v>12</v>
      </c>
      <c r="AQ41" s="221">
        <f ca="1">IF($AP41=1,IF(INDIRECT(ADDRESS(($AN41-1)*3+$AO41+5,$AP41+7))="",0,INDIRECT(ADDRESS(($AN41-1)*3+$AO41+5,$AP41+7))),IF(INDIRECT(ADDRESS(($AN41-1)*3+$AO41+5,$AP41+7))="",0,IF(COUNTIF(INDIRECT(ADDRESS(($AN41-1)*36+($AO41-1)*12+6,COLUMN())):INDIRECT(ADDRESS(($AN41-1)*36+($AO41-1)*12+$AP41+4,COLUMN())),INDIRECT(ADDRESS(($AN41-1)*3+$AO41+5,$AP41+7)))&gt;=1,0,INDIRECT(ADDRESS(($AN41-1)*3+$AO41+5,$AP41+7)))))</f>
        <v>0</v>
      </c>
      <c r="AR41" s="204">
        <f ca="1">COUNTIF(INDIRECT("H"&amp;(ROW()+12*(($AN41-1)*3+$AO41)-ROW())/12+5):INDIRECT("S"&amp;(ROW()+12*(($AN41-1)*3+$AO41)-ROW())/12+5),AQ41)</f>
        <v>0</v>
      </c>
      <c r="AS41" s="221">
        <f ca="1">IF($AP41=1,IF(INDIRECT(ADDRESS(($AN41-1)*3+$AO41+5,$AP41+20))="",0,INDIRECT(ADDRESS(($AN41-1)*3+$AO41+5,$AP41+20))),IF(INDIRECT(ADDRESS(($AN41-1)*3+$AO41+5,$AP41+20))="",0,IF(COUNTIF(INDIRECT(ADDRESS(($AN41-1)*36+($AO41-1)*12+6,COLUMN())):INDIRECT(ADDRESS(($AN41-1)*36+($AO41-1)*12+$AP41+4,COLUMN())),INDIRECT(ADDRESS(($AN41-1)*3+$AO41+5,$AP41+20)))&gt;=1,0,INDIRECT(ADDRESS(($AN41-1)*3+$AO41+5,$AP41+20)))))</f>
        <v>0</v>
      </c>
      <c r="AT41" s="204">
        <f ca="1">COUNTIF(INDIRECT("U"&amp;(ROW()+12*(($AN41-1)*3+$AO41)-ROW())/12+5):INDIRECT("AF"&amp;(ROW()+12*(($AN41-1)*3+$AO41)-ROW())/12+5),AS41)</f>
        <v>0</v>
      </c>
      <c r="AU41" s="204">
        <f ca="1">IF(AND(AQ41+AS41&gt;0,AR41+AT41&gt;0),COUNTIF(AU$6:AU40,"&gt;0")+1,0)</f>
        <v>0</v>
      </c>
      <c r="BE41" s="204">
        <v>3</v>
      </c>
      <c r="BF41" s="223"/>
      <c r="BG41" s="222"/>
      <c r="BH41" s="222"/>
      <c r="BI41" s="222"/>
      <c r="BJ41" s="222"/>
      <c r="BK41" s="222"/>
      <c r="BL41" s="222"/>
      <c r="BM41" s="222"/>
      <c r="BN41" s="222"/>
      <c r="BO41" s="222"/>
      <c r="BP41" s="222"/>
      <c r="BQ41" s="222"/>
      <c r="BR41" s="222"/>
      <c r="BT41" s="222"/>
      <c r="BU41" s="222"/>
      <c r="BV41" s="222"/>
      <c r="BW41" s="222"/>
      <c r="BX41" s="222"/>
      <c r="BY41" s="222"/>
      <c r="BZ41" s="222"/>
      <c r="CA41" s="222"/>
      <c r="CB41" s="222"/>
      <c r="CC41" s="222"/>
      <c r="CD41" s="222"/>
      <c r="CE41" s="222"/>
    </row>
    <row r="42" spans="1:98">
      <c r="A42" s="659">
        <v>13</v>
      </c>
      <c r="B42" s="659"/>
      <c r="C42" s="659"/>
      <c r="D42" s="659"/>
      <c r="E42" s="663"/>
      <c r="F42" s="659"/>
      <c r="G42" s="226" t="s">
        <v>242</v>
      </c>
      <c r="H42" s="19"/>
      <c r="I42" s="36" t="str">
        <f t="shared" si="7"/>
        <v/>
      </c>
      <c r="J42" s="36" t="str">
        <f t="shared" ref="J42:S42" si="107">IF(I42="","",I42)</f>
        <v/>
      </c>
      <c r="K42" s="36" t="str">
        <f t="shared" si="107"/>
        <v/>
      </c>
      <c r="L42" s="36" t="str">
        <f t="shared" si="107"/>
        <v/>
      </c>
      <c r="M42" s="36" t="str">
        <f t="shared" si="107"/>
        <v/>
      </c>
      <c r="N42" s="36" t="str">
        <f t="shared" si="107"/>
        <v/>
      </c>
      <c r="O42" s="36" t="str">
        <f t="shared" si="107"/>
        <v/>
      </c>
      <c r="P42" s="36" t="str">
        <f t="shared" si="107"/>
        <v/>
      </c>
      <c r="Q42" s="36" t="str">
        <f t="shared" si="107"/>
        <v/>
      </c>
      <c r="R42" s="36" t="str">
        <f t="shared" si="107"/>
        <v/>
      </c>
      <c r="S42" s="36" t="str">
        <f t="shared" si="107"/>
        <v/>
      </c>
      <c r="T42" s="234">
        <f t="shared" si="98"/>
        <v>0</v>
      </c>
      <c r="U42" s="16"/>
      <c r="V42" s="20" t="str">
        <f t="shared" ref="V42:W42" si="108">IF(U42="","",U42)</f>
        <v/>
      </c>
      <c r="W42" s="20" t="str">
        <f t="shared" si="108"/>
        <v/>
      </c>
      <c r="X42" s="20" t="str">
        <f t="shared" si="11"/>
        <v/>
      </c>
      <c r="Y42" s="20" t="str">
        <f t="shared" si="11"/>
        <v/>
      </c>
      <c r="Z42" s="20" t="str">
        <f t="shared" si="11"/>
        <v/>
      </c>
      <c r="AA42" s="20" t="str">
        <f t="shared" si="11"/>
        <v/>
      </c>
      <c r="AB42" s="20" t="str">
        <f t="shared" si="11"/>
        <v/>
      </c>
      <c r="AC42" s="20" t="str">
        <f t="shared" si="11"/>
        <v/>
      </c>
      <c r="AD42" s="20" t="str">
        <f t="shared" si="11"/>
        <v/>
      </c>
      <c r="AE42" s="20" t="str">
        <f t="shared" ref="AE42:AE43" si="109">IF(AD42="","",AD42)</f>
        <v/>
      </c>
      <c r="AF42" s="20" t="str">
        <f t="shared" si="92"/>
        <v/>
      </c>
      <c r="AG42" s="234">
        <f t="shared" si="9"/>
        <v>0</v>
      </c>
      <c r="AH42" s="656"/>
      <c r="AI42" s="653"/>
      <c r="AJ42" s="652" t="str">
        <f>IF($AI42="","",IF(OR($AI42="令和８年７月17日までに修了",$AI42="賃金改善開始の前月までに修了"),"研修提出必須",""))</f>
        <v/>
      </c>
      <c r="AN42" s="204">
        <v>2</v>
      </c>
      <c r="AO42" s="204">
        <v>1</v>
      </c>
      <c r="AP42" s="204">
        <v>1</v>
      </c>
      <c r="AQ42" s="221">
        <f ca="1">IF($AP42=1,IF(INDIRECT(ADDRESS(($AN42-1)*3+$AO42+5,$AP42+7))="",0,INDIRECT(ADDRESS(($AN42-1)*3+$AO42+5,$AP42+7))),IF(INDIRECT(ADDRESS(($AN42-1)*3+$AO42+5,$AP42+7))="",0,IF(COUNTIF(INDIRECT(ADDRESS(($AN42-1)*36+($AO42-1)*12+6,COLUMN())):INDIRECT(ADDRESS(($AN42-1)*36+($AO42-1)*12+$AP42+4,COLUMN())),INDIRECT(ADDRESS(($AN42-1)*3+$AO42+5,$AP42+7)))&gt;=1,0,INDIRECT(ADDRESS(($AN42-1)*3+$AO42+5,$AP42+7)))))</f>
        <v>0</v>
      </c>
      <c r="AR42" s="204">
        <f ca="1">COUNTIF(INDIRECT("H"&amp;(ROW()+12*(($AN42-1)*3+$AO42)-ROW())/12+5):INDIRECT("S"&amp;(ROW()+12*(($AN42-1)*3+$AO42)-ROW())/12+5),AQ42)</f>
        <v>0</v>
      </c>
      <c r="AS42" s="221">
        <f ca="1">IF($AP42=1,IF(INDIRECT(ADDRESS(($AN42-1)*3+$AO42+5,$AP42+20))="",0,INDIRECT(ADDRESS(($AN42-1)*3+$AO42+5,$AP42+20))),IF(INDIRECT(ADDRESS(($AN42-1)*3+$AO42+5,$AP42+20))="",0,IF(COUNTIF(INDIRECT(ADDRESS(($AN42-1)*36+($AO42-1)*12+6,COLUMN())):INDIRECT(ADDRESS(($AN42-1)*36+($AO42-1)*12+$AP42+4,COLUMN())),INDIRECT(ADDRESS(($AN42-1)*3+$AO42+5,$AP42+20)))&gt;=1,0,INDIRECT(ADDRESS(($AN42-1)*3+$AO42+5,$AP42+20)))))</f>
        <v>0</v>
      </c>
      <c r="AT42" s="204">
        <f ca="1">COUNTIF(INDIRECT("U"&amp;(ROW()+12*(($AN42-1)*3+$AO42)-ROW())/12+5):INDIRECT("AF"&amp;(ROW()+12*(($AN42-1)*3+$AO42)-ROW())/12+5),AS42)</f>
        <v>0</v>
      </c>
      <c r="AU42" s="204">
        <f ca="1">IF(AND(AQ42+AS42&gt;0,AR42+AT42&gt;0),COUNTIF(AU$6:AU41,"&gt;0")+1,0)</f>
        <v>0</v>
      </c>
      <c r="BE42" s="204">
        <v>1</v>
      </c>
      <c r="BG42" s="222">
        <f t="shared" ref="BG42:BR42" si="110">SUM(H42:H43)</f>
        <v>0</v>
      </c>
      <c r="BH42" s="222">
        <f t="shared" si="110"/>
        <v>0</v>
      </c>
      <c r="BI42" s="222">
        <f t="shared" si="110"/>
        <v>0</v>
      </c>
      <c r="BJ42" s="222">
        <f t="shared" si="110"/>
        <v>0</v>
      </c>
      <c r="BK42" s="222">
        <f t="shared" si="110"/>
        <v>0</v>
      </c>
      <c r="BL42" s="222">
        <f t="shared" si="110"/>
        <v>0</v>
      </c>
      <c r="BM42" s="222">
        <f t="shared" si="110"/>
        <v>0</v>
      </c>
      <c r="BN42" s="222">
        <f t="shared" si="110"/>
        <v>0</v>
      </c>
      <c r="BO42" s="222">
        <f t="shared" si="110"/>
        <v>0</v>
      </c>
      <c r="BP42" s="222">
        <f t="shared" si="110"/>
        <v>0</v>
      </c>
      <c r="BQ42" s="222">
        <f t="shared" si="110"/>
        <v>0</v>
      </c>
      <c r="BR42" s="222">
        <f t="shared" si="110"/>
        <v>0</v>
      </c>
      <c r="BT42" s="222">
        <f t="shared" ref="BT42:CE42" si="111">SUM(U42:U43)</f>
        <v>0</v>
      </c>
      <c r="BU42" s="222">
        <f t="shared" si="111"/>
        <v>0</v>
      </c>
      <c r="BV42" s="222">
        <f t="shared" si="111"/>
        <v>0</v>
      </c>
      <c r="BW42" s="222">
        <f t="shared" si="111"/>
        <v>0</v>
      </c>
      <c r="BX42" s="222">
        <f t="shared" si="111"/>
        <v>0</v>
      </c>
      <c r="BY42" s="222">
        <f t="shared" si="111"/>
        <v>0</v>
      </c>
      <c r="BZ42" s="222">
        <f t="shared" si="111"/>
        <v>0</v>
      </c>
      <c r="CA42" s="222">
        <f t="shared" si="111"/>
        <v>0</v>
      </c>
      <c r="CB42" s="222">
        <f t="shared" si="111"/>
        <v>0</v>
      </c>
      <c r="CC42" s="222">
        <f t="shared" si="111"/>
        <v>0</v>
      </c>
      <c r="CD42" s="222">
        <f t="shared" si="111"/>
        <v>0</v>
      </c>
      <c r="CE42" s="222">
        <f t="shared" si="111"/>
        <v>0</v>
      </c>
      <c r="CH42" s="223" t="s">
        <v>243</v>
      </c>
      <c r="CI42" s="222">
        <f t="shared" ref="CI42:CT42" si="112">IF(OR($D42="副園長",$D42="教頭",$D42="主任保育士",$D42="主幹教諭",$D42="主幹保育教諭"),0,BG42)</f>
        <v>0</v>
      </c>
      <c r="CJ42" s="222">
        <f t="shared" si="112"/>
        <v>0</v>
      </c>
      <c r="CK42" s="222">
        <f t="shared" si="112"/>
        <v>0</v>
      </c>
      <c r="CL42" s="222">
        <f t="shared" si="112"/>
        <v>0</v>
      </c>
      <c r="CM42" s="222">
        <f t="shared" si="112"/>
        <v>0</v>
      </c>
      <c r="CN42" s="222">
        <f t="shared" si="112"/>
        <v>0</v>
      </c>
      <c r="CO42" s="222">
        <f t="shared" si="112"/>
        <v>0</v>
      </c>
      <c r="CP42" s="222">
        <f t="shared" si="112"/>
        <v>0</v>
      </c>
      <c r="CQ42" s="222">
        <f t="shared" si="112"/>
        <v>0</v>
      </c>
      <c r="CR42" s="222">
        <f t="shared" si="112"/>
        <v>0</v>
      </c>
      <c r="CS42" s="222">
        <f t="shared" si="112"/>
        <v>0</v>
      </c>
      <c r="CT42" s="222">
        <f t="shared" si="112"/>
        <v>0</v>
      </c>
    </row>
    <row r="43" spans="1:98">
      <c r="A43" s="660"/>
      <c r="B43" s="660"/>
      <c r="C43" s="662"/>
      <c r="D43" s="662"/>
      <c r="E43" s="664"/>
      <c r="F43" s="660"/>
      <c r="G43" s="228" t="s">
        <v>244</v>
      </c>
      <c r="H43" s="15"/>
      <c r="I43" s="37" t="str">
        <f t="shared" si="7"/>
        <v/>
      </c>
      <c r="J43" s="37" t="str">
        <f t="shared" ref="J43:S43" si="113">IF(I43="","",I43)</f>
        <v/>
      </c>
      <c r="K43" s="37" t="str">
        <f t="shared" si="113"/>
        <v/>
      </c>
      <c r="L43" s="37" t="str">
        <f t="shared" si="113"/>
        <v/>
      </c>
      <c r="M43" s="37" t="str">
        <f t="shared" si="113"/>
        <v/>
      </c>
      <c r="N43" s="37" t="str">
        <f t="shared" si="113"/>
        <v/>
      </c>
      <c r="O43" s="37" t="str">
        <f t="shared" si="113"/>
        <v/>
      </c>
      <c r="P43" s="37" t="str">
        <f t="shared" si="113"/>
        <v/>
      </c>
      <c r="Q43" s="37" t="str">
        <f t="shared" si="113"/>
        <v/>
      </c>
      <c r="R43" s="37" t="str">
        <f t="shared" si="113"/>
        <v/>
      </c>
      <c r="S43" s="37" t="str">
        <f t="shared" si="113"/>
        <v/>
      </c>
      <c r="T43" s="232">
        <f t="shared" si="98"/>
        <v>0</v>
      </c>
      <c r="U43" s="16"/>
      <c r="V43" s="16" t="str">
        <f t="shared" si="11"/>
        <v/>
      </c>
      <c r="W43" s="16" t="str">
        <f t="shared" si="11"/>
        <v/>
      </c>
      <c r="X43" s="16" t="str">
        <f t="shared" si="11"/>
        <v/>
      </c>
      <c r="Y43" s="16" t="str">
        <f t="shared" si="11"/>
        <v/>
      </c>
      <c r="Z43" s="16" t="str">
        <f t="shared" si="11"/>
        <v/>
      </c>
      <c r="AA43" s="16" t="str">
        <f t="shared" si="11"/>
        <v/>
      </c>
      <c r="AB43" s="16" t="str">
        <f t="shared" si="11"/>
        <v/>
      </c>
      <c r="AC43" s="16" t="str">
        <f t="shared" si="11"/>
        <v/>
      </c>
      <c r="AD43" s="16" t="str">
        <f t="shared" ref="AD43" si="114">IF(AC43="","",AC43)</f>
        <v/>
      </c>
      <c r="AE43" s="16" t="str">
        <f t="shared" si="109"/>
        <v/>
      </c>
      <c r="AF43" s="16" t="str">
        <f t="shared" si="92"/>
        <v/>
      </c>
      <c r="AG43" s="232">
        <f t="shared" si="9"/>
        <v>0</v>
      </c>
      <c r="AH43" s="657"/>
      <c r="AI43" s="654"/>
      <c r="AJ43" s="652"/>
      <c r="AN43" s="204">
        <v>2</v>
      </c>
      <c r="AO43" s="204">
        <v>1</v>
      </c>
      <c r="AP43" s="204">
        <v>2</v>
      </c>
      <c r="AQ43" s="221">
        <f ca="1">IF($AP43=1,IF(INDIRECT(ADDRESS(($AN43-1)*3+$AO43+5,$AP43+7))="",0,INDIRECT(ADDRESS(($AN43-1)*3+$AO43+5,$AP43+7))),IF(INDIRECT(ADDRESS(($AN43-1)*3+$AO43+5,$AP43+7))="",0,IF(COUNTIF(INDIRECT(ADDRESS(($AN43-1)*36+($AO43-1)*12+6,COLUMN())):INDIRECT(ADDRESS(($AN43-1)*36+($AO43-1)*12+$AP43+4,COLUMN())),INDIRECT(ADDRESS(($AN43-1)*3+$AO43+5,$AP43+7)))&gt;=1,0,INDIRECT(ADDRESS(($AN43-1)*3+$AO43+5,$AP43+7)))))</f>
        <v>0</v>
      </c>
      <c r="AR43" s="204">
        <f ca="1">COUNTIF(INDIRECT("H"&amp;(ROW()+12*(($AN43-1)*3+$AO43)-ROW())/12+5):INDIRECT("S"&amp;(ROW()+12*(($AN43-1)*3+$AO43)-ROW())/12+5),AQ43)</f>
        <v>0</v>
      </c>
      <c r="AS43" s="221">
        <f ca="1">IF($AP43=1,IF(INDIRECT(ADDRESS(($AN43-1)*3+$AO43+5,$AP43+20))="",0,INDIRECT(ADDRESS(($AN43-1)*3+$AO43+5,$AP43+20))),IF(INDIRECT(ADDRESS(($AN43-1)*3+$AO43+5,$AP43+20))="",0,IF(COUNTIF(INDIRECT(ADDRESS(($AN43-1)*36+($AO43-1)*12+6,COLUMN())):INDIRECT(ADDRESS(($AN43-1)*36+($AO43-1)*12+$AP43+4,COLUMN())),INDIRECT(ADDRESS(($AN43-1)*3+$AO43+5,$AP43+20)))&gt;=1,0,INDIRECT(ADDRESS(($AN43-1)*3+$AO43+5,$AP43+20)))))</f>
        <v>0</v>
      </c>
      <c r="AT43" s="204">
        <f ca="1">COUNTIF(INDIRECT("U"&amp;(ROW()+12*(($AN43-1)*3+$AO43)-ROW())/12+5):INDIRECT("AF"&amp;(ROW()+12*(($AN43-1)*3+$AO43)-ROW())/12+5),AS43)</f>
        <v>0</v>
      </c>
      <c r="AU43" s="204">
        <f ca="1">IF(AND(AQ43+AS43&gt;0,AR43+AT43&gt;0),COUNTIF(AU$6:AU42,"&gt;0")+1,0)</f>
        <v>0</v>
      </c>
      <c r="BE43" s="204">
        <v>2</v>
      </c>
      <c r="BF43" s="204" t="s">
        <v>245</v>
      </c>
      <c r="BG43" s="222">
        <f t="shared" ref="BG43:BR43" si="115">IF(BG42+BT42&gt;$AM$14,1,0)</f>
        <v>0</v>
      </c>
      <c r="BH43" s="222">
        <f t="shared" si="115"/>
        <v>0</v>
      </c>
      <c r="BI43" s="222">
        <f t="shared" si="115"/>
        <v>0</v>
      </c>
      <c r="BJ43" s="222">
        <f t="shared" si="115"/>
        <v>0</v>
      </c>
      <c r="BK43" s="222">
        <f t="shared" si="115"/>
        <v>0</v>
      </c>
      <c r="BL43" s="222">
        <f t="shared" si="115"/>
        <v>0</v>
      </c>
      <c r="BM43" s="222">
        <f t="shared" si="115"/>
        <v>0</v>
      </c>
      <c r="BN43" s="222">
        <f t="shared" si="115"/>
        <v>0</v>
      </c>
      <c r="BO43" s="222">
        <f t="shared" si="115"/>
        <v>0</v>
      </c>
      <c r="BP43" s="222">
        <f t="shared" si="115"/>
        <v>0</v>
      </c>
      <c r="BQ43" s="222">
        <f t="shared" si="115"/>
        <v>0</v>
      </c>
      <c r="BR43" s="222">
        <f t="shared" si="115"/>
        <v>0</v>
      </c>
      <c r="BT43" s="222"/>
      <c r="BU43" s="222"/>
      <c r="BV43" s="222"/>
      <c r="BW43" s="222"/>
      <c r="BX43" s="222"/>
      <c r="BY43" s="222"/>
      <c r="BZ43" s="222"/>
      <c r="CA43" s="222"/>
      <c r="CB43" s="222"/>
      <c r="CC43" s="222"/>
      <c r="CD43" s="222"/>
      <c r="CE43" s="222"/>
    </row>
    <row r="44" spans="1:98">
      <c r="A44" s="661"/>
      <c r="B44" s="661"/>
      <c r="C44" s="666"/>
      <c r="D44" s="667"/>
      <c r="E44" s="665"/>
      <c r="F44" s="661"/>
      <c r="G44" s="230" t="s">
        <v>246</v>
      </c>
      <c r="H44" s="17"/>
      <c r="I44" s="38"/>
      <c r="J44" s="17"/>
      <c r="K44" s="17"/>
      <c r="L44" s="17"/>
      <c r="M44" s="17"/>
      <c r="N44" s="17"/>
      <c r="O44" s="17"/>
      <c r="P44" s="17"/>
      <c r="Q44" s="17"/>
      <c r="R44" s="17"/>
      <c r="S44" s="17"/>
      <c r="T44" s="233">
        <f t="shared" si="98"/>
        <v>0</v>
      </c>
      <c r="U44" s="18"/>
      <c r="V44" s="12"/>
      <c r="W44" s="12"/>
      <c r="X44" s="12"/>
      <c r="Y44" s="12"/>
      <c r="Z44" s="12"/>
      <c r="AA44" s="12"/>
      <c r="AB44" s="12"/>
      <c r="AC44" s="12"/>
      <c r="AD44" s="12"/>
      <c r="AE44" s="12"/>
      <c r="AF44" s="12"/>
      <c r="AG44" s="233">
        <f t="shared" si="9"/>
        <v>0</v>
      </c>
      <c r="AH44" s="658"/>
      <c r="AI44" s="655"/>
      <c r="AJ44" s="652"/>
      <c r="AN44" s="204">
        <v>2</v>
      </c>
      <c r="AO44" s="204">
        <v>1</v>
      </c>
      <c r="AP44" s="204">
        <v>3</v>
      </c>
      <c r="AQ44" s="221">
        <f ca="1">IF($AP44=1,IF(INDIRECT(ADDRESS(($AN44-1)*3+$AO44+5,$AP44+7))="",0,INDIRECT(ADDRESS(($AN44-1)*3+$AO44+5,$AP44+7))),IF(INDIRECT(ADDRESS(($AN44-1)*3+$AO44+5,$AP44+7))="",0,IF(COUNTIF(INDIRECT(ADDRESS(($AN44-1)*36+($AO44-1)*12+6,COLUMN())):INDIRECT(ADDRESS(($AN44-1)*36+($AO44-1)*12+$AP44+4,COLUMN())),INDIRECT(ADDRESS(($AN44-1)*3+$AO44+5,$AP44+7)))&gt;=1,0,INDIRECT(ADDRESS(($AN44-1)*3+$AO44+5,$AP44+7)))))</f>
        <v>0</v>
      </c>
      <c r="AR44" s="204">
        <f ca="1">COUNTIF(INDIRECT("H"&amp;(ROW()+12*(($AN44-1)*3+$AO44)-ROW())/12+5):INDIRECT("S"&amp;(ROW()+12*(($AN44-1)*3+$AO44)-ROW())/12+5),AQ44)</f>
        <v>0</v>
      </c>
      <c r="AS44" s="221">
        <f ca="1">IF($AP44=1,IF(INDIRECT(ADDRESS(($AN44-1)*3+$AO44+5,$AP44+20))="",0,INDIRECT(ADDRESS(($AN44-1)*3+$AO44+5,$AP44+20))),IF(INDIRECT(ADDRESS(($AN44-1)*3+$AO44+5,$AP44+20))="",0,IF(COUNTIF(INDIRECT(ADDRESS(($AN44-1)*36+($AO44-1)*12+6,COLUMN())):INDIRECT(ADDRESS(($AN44-1)*36+($AO44-1)*12+$AP44+4,COLUMN())),INDIRECT(ADDRESS(($AN44-1)*3+$AO44+5,$AP44+20)))&gt;=1,0,INDIRECT(ADDRESS(($AN44-1)*3+$AO44+5,$AP44+20)))))</f>
        <v>0</v>
      </c>
      <c r="AT44" s="204">
        <f ca="1">COUNTIF(INDIRECT("U"&amp;(ROW()+12*(($AN44-1)*3+$AO44)-ROW())/12+5):INDIRECT("AF"&amp;(ROW()+12*(($AN44-1)*3+$AO44)-ROW())/12+5),AS44)</f>
        <v>0</v>
      </c>
      <c r="AU44" s="204">
        <f ca="1">IF(AND(AQ44+AS44&gt;0,AR44+AT44&gt;0),COUNTIF(AU$6:AU43,"&gt;0")+1,0)</f>
        <v>0</v>
      </c>
      <c r="BE44" s="204">
        <v>3</v>
      </c>
      <c r="BF44" s="223"/>
      <c r="BG44" s="222"/>
      <c r="BH44" s="222"/>
      <c r="BI44" s="222"/>
      <c r="BJ44" s="222"/>
      <c r="BK44" s="222"/>
      <c r="BL44" s="222"/>
      <c r="BM44" s="222"/>
      <c r="BN44" s="222"/>
      <c r="BO44" s="222"/>
      <c r="BP44" s="222"/>
      <c r="BQ44" s="222"/>
      <c r="BR44" s="222"/>
      <c r="BT44" s="222"/>
      <c r="BU44" s="222"/>
      <c r="BV44" s="222"/>
      <c r="BW44" s="222"/>
      <c r="BX44" s="222"/>
      <c r="BY44" s="222"/>
      <c r="BZ44" s="222"/>
      <c r="CA44" s="222"/>
      <c r="CB44" s="222"/>
      <c r="CC44" s="222"/>
      <c r="CD44" s="222"/>
      <c r="CE44" s="222"/>
    </row>
    <row r="45" spans="1:98">
      <c r="A45" s="659">
        <v>14</v>
      </c>
      <c r="B45" s="659"/>
      <c r="C45" s="659"/>
      <c r="D45" s="659"/>
      <c r="E45" s="663"/>
      <c r="F45" s="659"/>
      <c r="G45" s="226" t="s">
        <v>242</v>
      </c>
      <c r="H45" s="19"/>
      <c r="I45" s="36" t="str">
        <f t="shared" si="7"/>
        <v/>
      </c>
      <c r="J45" s="36" t="str">
        <f t="shared" ref="J45:S45" si="116">IF(I45="","",I45)</f>
        <v/>
      </c>
      <c r="K45" s="36" t="str">
        <f t="shared" si="116"/>
        <v/>
      </c>
      <c r="L45" s="36" t="str">
        <f t="shared" si="116"/>
        <v/>
      </c>
      <c r="M45" s="36" t="str">
        <f t="shared" si="116"/>
        <v/>
      </c>
      <c r="N45" s="36" t="str">
        <f t="shared" si="116"/>
        <v/>
      </c>
      <c r="O45" s="36" t="str">
        <f t="shared" si="116"/>
        <v/>
      </c>
      <c r="P45" s="36" t="str">
        <f t="shared" si="116"/>
        <v/>
      </c>
      <c r="Q45" s="36" t="str">
        <f t="shared" si="116"/>
        <v/>
      </c>
      <c r="R45" s="36" t="str">
        <f t="shared" si="116"/>
        <v/>
      </c>
      <c r="S45" s="36" t="str">
        <f t="shared" si="116"/>
        <v/>
      </c>
      <c r="T45" s="234">
        <f t="shared" si="98"/>
        <v>0</v>
      </c>
      <c r="U45" s="20"/>
      <c r="V45" s="20" t="str">
        <f t="shared" ref="V45:W45" si="117">IF(U45="","",U45)</f>
        <v/>
      </c>
      <c r="W45" s="20" t="str">
        <f t="shared" si="117"/>
        <v/>
      </c>
      <c r="X45" s="20" t="str">
        <f t="shared" si="11"/>
        <v/>
      </c>
      <c r="Y45" s="20" t="str">
        <f t="shared" si="11"/>
        <v/>
      </c>
      <c r="Z45" s="20" t="str">
        <f t="shared" si="11"/>
        <v/>
      </c>
      <c r="AA45" s="20" t="str">
        <f t="shared" si="11"/>
        <v/>
      </c>
      <c r="AB45" s="20" t="str">
        <f t="shared" si="11"/>
        <v/>
      </c>
      <c r="AC45" s="20" t="str">
        <f t="shared" si="11"/>
        <v/>
      </c>
      <c r="AD45" s="20" t="str">
        <f t="shared" ref="AD45:AE46" si="118">IF(AC45="","",AC45)</f>
        <v/>
      </c>
      <c r="AE45" s="20" t="str">
        <f t="shared" si="118"/>
        <v/>
      </c>
      <c r="AF45" s="20" t="str">
        <f t="shared" si="92"/>
        <v/>
      </c>
      <c r="AG45" s="234">
        <f t="shared" si="9"/>
        <v>0</v>
      </c>
      <c r="AH45" s="656"/>
      <c r="AI45" s="653"/>
      <c r="AJ45" s="652" t="str">
        <f>IF($AI45="","",IF(OR($AI45="令和８年７月17日までに修了",$AI45="賃金改善開始の前月までに修了"),"研修提出必須",""))</f>
        <v/>
      </c>
      <c r="AN45" s="204">
        <v>2</v>
      </c>
      <c r="AO45" s="204">
        <v>1</v>
      </c>
      <c r="AP45" s="204">
        <v>4</v>
      </c>
      <c r="AQ45" s="221">
        <f ca="1">IF($AP45=1,IF(INDIRECT(ADDRESS(($AN45-1)*3+$AO45+5,$AP45+7))="",0,INDIRECT(ADDRESS(($AN45-1)*3+$AO45+5,$AP45+7))),IF(INDIRECT(ADDRESS(($AN45-1)*3+$AO45+5,$AP45+7))="",0,IF(COUNTIF(INDIRECT(ADDRESS(($AN45-1)*36+($AO45-1)*12+6,COLUMN())):INDIRECT(ADDRESS(($AN45-1)*36+($AO45-1)*12+$AP45+4,COLUMN())),INDIRECT(ADDRESS(($AN45-1)*3+$AO45+5,$AP45+7)))&gt;=1,0,INDIRECT(ADDRESS(($AN45-1)*3+$AO45+5,$AP45+7)))))</f>
        <v>0</v>
      </c>
      <c r="AR45" s="204">
        <f ca="1">COUNTIF(INDIRECT("H"&amp;(ROW()+12*(($AN45-1)*3+$AO45)-ROW())/12+5):INDIRECT("S"&amp;(ROW()+12*(($AN45-1)*3+$AO45)-ROW())/12+5),AQ45)</f>
        <v>0</v>
      </c>
      <c r="AS45" s="221">
        <f ca="1">IF($AP45=1,IF(INDIRECT(ADDRESS(($AN45-1)*3+$AO45+5,$AP45+20))="",0,INDIRECT(ADDRESS(($AN45-1)*3+$AO45+5,$AP45+20))),IF(INDIRECT(ADDRESS(($AN45-1)*3+$AO45+5,$AP45+20))="",0,IF(COUNTIF(INDIRECT(ADDRESS(($AN45-1)*36+($AO45-1)*12+6,COLUMN())):INDIRECT(ADDRESS(($AN45-1)*36+($AO45-1)*12+$AP45+4,COLUMN())),INDIRECT(ADDRESS(($AN45-1)*3+$AO45+5,$AP45+20)))&gt;=1,0,INDIRECT(ADDRESS(($AN45-1)*3+$AO45+5,$AP45+20)))))</f>
        <v>0</v>
      </c>
      <c r="AT45" s="204">
        <f ca="1">COUNTIF(INDIRECT("U"&amp;(ROW()+12*(($AN45-1)*3+$AO45)-ROW())/12+5):INDIRECT("AF"&amp;(ROW()+12*(($AN45-1)*3+$AO45)-ROW())/12+5),AS45)</f>
        <v>0</v>
      </c>
      <c r="AU45" s="204">
        <f ca="1">IF(AND(AQ45+AS45&gt;0,AR45+AT45&gt;0),COUNTIF(AU$6:AU44,"&gt;0")+1,0)</f>
        <v>0</v>
      </c>
      <c r="BE45" s="204">
        <v>1</v>
      </c>
      <c r="BG45" s="222">
        <f t="shared" ref="BG45:BR45" si="119">SUM(H45:H46)</f>
        <v>0</v>
      </c>
      <c r="BH45" s="222">
        <f t="shared" si="119"/>
        <v>0</v>
      </c>
      <c r="BI45" s="222">
        <f t="shared" si="119"/>
        <v>0</v>
      </c>
      <c r="BJ45" s="222">
        <f t="shared" si="119"/>
        <v>0</v>
      </c>
      <c r="BK45" s="222">
        <f t="shared" si="119"/>
        <v>0</v>
      </c>
      <c r="BL45" s="222">
        <f t="shared" si="119"/>
        <v>0</v>
      </c>
      <c r="BM45" s="222">
        <f t="shared" si="119"/>
        <v>0</v>
      </c>
      <c r="BN45" s="222">
        <f t="shared" si="119"/>
        <v>0</v>
      </c>
      <c r="BO45" s="222">
        <f t="shared" si="119"/>
        <v>0</v>
      </c>
      <c r="BP45" s="222">
        <f t="shared" si="119"/>
        <v>0</v>
      </c>
      <c r="BQ45" s="222">
        <f t="shared" si="119"/>
        <v>0</v>
      </c>
      <c r="BR45" s="222">
        <f t="shared" si="119"/>
        <v>0</v>
      </c>
      <c r="BT45" s="222">
        <f t="shared" ref="BT45:CE45" si="120">SUM(U45:U46)</f>
        <v>0</v>
      </c>
      <c r="BU45" s="222">
        <f t="shared" si="120"/>
        <v>0</v>
      </c>
      <c r="BV45" s="222">
        <f t="shared" si="120"/>
        <v>0</v>
      </c>
      <c r="BW45" s="222">
        <f t="shared" si="120"/>
        <v>0</v>
      </c>
      <c r="BX45" s="222">
        <f t="shared" si="120"/>
        <v>0</v>
      </c>
      <c r="BY45" s="222">
        <f t="shared" si="120"/>
        <v>0</v>
      </c>
      <c r="BZ45" s="222">
        <f t="shared" si="120"/>
        <v>0</v>
      </c>
      <c r="CA45" s="222">
        <f t="shared" si="120"/>
        <v>0</v>
      </c>
      <c r="CB45" s="222">
        <f t="shared" si="120"/>
        <v>0</v>
      </c>
      <c r="CC45" s="222">
        <f t="shared" si="120"/>
        <v>0</v>
      </c>
      <c r="CD45" s="222">
        <f t="shared" si="120"/>
        <v>0</v>
      </c>
      <c r="CE45" s="222">
        <f t="shared" si="120"/>
        <v>0</v>
      </c>
      <c r="CH45" s="223" t="s">
        <v>243</v>
      </c>
      <c r="CI45" s="222">
        <f t="shared" ref="CI45:CT45" si="121">IF(OR($D45="副園長",$D45="教頭",$D45="主任保育士",$D45="主幹教諭",$D45="主幹保育教諭"),0,BG45)</f>
        <v>0</v>
      </c>
      <c r="CJ45" s="222">
        <f t="shared" si="121"/>
        <v>0</v>
      </c>
      <c r="CK45" s="222">
        <f t="shared" si="121"/>
        <v>0</v>
      </c>
      <c r="CL45" s="222">
        <f t="shared" si="121"/>
        <v>0</v>
      </c>
      <c r="CM45" s="222">
        <f t="shared" si="121"/>
        <v>0</v>
      </c>
      <c r="CN45" s="222">
        <f t="shared" si="121"/>
        <v>0</v>
      </c>
      <c r="CO45" s="222">
        <f t="shared" si="121"/>
        <v>0</v>
      </c>
      <c r="CP45" s="222">
        <f t="shared" si="121"/>
        <v>0</v>
      </c>
      <c r="CQ45" s="222">
        <f t="shared" si="121"/>
        <v>0</v>
      </c>
      <c r="CR45" s="222">
        <f t="shared" si="121"/>
        <v>0</v>
      </c>
      <c r="CS45" s="222">
        <f t="shared" si="121"/>
        <v>0</v>
      </c>
      <c r="CT45" s="222">
        <f t="shared" si="121"/>
        <v>0</v>
      </c>
    </row>
    <row r="46" spans="1:98">
      <c r="A46" s="660"/>
      <c r="B46" s="660"/>
      <c r="C46" s="662"/>
      <c r="D46" s="662"/>
      <c r="E46" s="664"/>
      <c r="F46" s="660"/>
      <c r="G46" s="228" t="s">
        <v>244</v>
      </c>
      <c r="H46" s="15"/>
      <c r="I46" s="37" t="str">
        <f t="shared" si="7"/>
        <v/>
      </c>
      <c r="J46" s="37" t="str">
        <f t="shared" ref="J46:S46" si="122">IF(I46="","",I46)</f>
        <v/>
      </c>
      <c r="K46" s="37" t="str">
        <f t="shared" si="122"/>
        <v/>
      </c>
      <c r="L46" s="37" t="str">
        <f t="shared" si="122"/>
        <v/>
      </c>
      <c r="M46" s="37" t="str">
        <f t="shared" si="122"/>
        <v/>
      </c>
      <c r="N46" s="37" t="str">
        <f t="shared" si="122"/>
        <v/>
      </c>
      <c r="O46" s="37" t="str">
        <f t="shared" si="122"/>
        <v/>
      </c>
      <c r="P46" s="37" t="str">
        <f t="shared" si="122"/>
        <v/>
      </c>
      <c r="Q46" s="37" t="str">
        <f t="shared" si="122"/>
        <v/>
      </c>
      <c r="R46" s="37" t="str">
        <f t="shared" si="122"/>
        <v/>
      </c>
      <c r="S46" s="37" t="str">
        <f t="shared" si="122"/>
        <v/>
      </c>
      <c r="T46" s="232">
        <f t="shared" si="98"/>
        <v>0</v>
      </c>
      <c r="U46" s="16"/>
      <c r="V46" s="16" t="str">
        <f t="shared" si="11"/>
        <v/>
      </c>
      <c r="W46" s="16" t="str">
        <f t="shared" si="11"/>
        <v/>
      </c>
      <c r="X46" s="16" t="str">
        <f t="shared" si="11"/>
        <v/>
      </c>
      <c r="Y46" s="16" t="str">
        <f t="shared" si="11"/>
        <v/>
      </c>
      <c r="Z46" s="16" t="str">
        <f t="shared" si="11"/>
        <v/>
      </c>
      <c r="AA46" s="16" t="str">
        <f t="shared" si="11"/>
        <v/>
      </c>
      <c r="AB46" s="16" t="str">
        <f t="shared" si="11"/>
        <v/>
      </c>
      <c r="AC46" s="16" t="str">
        <f t="shared" si="11"/>
        <v/>
      </c>
      <c r="AD46" s="16" t="str">
        <f t="shared" si="118"/>
        <v/>
      </c>
      <c r="AE46" s="16" t="str">
        <f t="shared" si="118"/>
        <v/>
      </c>
      <c r="AF46" s="16" t="str">
        <f t="shared" si="92"/>
        <v/>
      </c>
      <c r="AG46" s="232">
        <f t="shared" si="9"/>
        <v>0</v>
      </c>
      <c r="AH46" s="657"/>
      <c r="AI46" s="654"/>
      <c r="AJ46" s="652"/>
      <c r="AN46" s="204">
        <v>2</v>
      </c>
      <c r="AO46" s="204">
        <v>1</v>
      </c>
      <c r="AP46" s="204">
        <v>5</v>
      </c>
      <c r="AQ46" s="221">
        <f ca="1">IF($AP46=1,IF(INDIRECT(ADDRESS(($AN46-1)*3+$AO46+5,$AP46+7))="",0,INDIRECT(ADDRESS(($AN46-1)*3+$AO46+5,$AP46+7))),IF(INDIRECT(ADDRESS(($AN46-1)*3+$AO46+5,$AP46+7))="",0,IF(COUNTIF(INDIRECT(ADDRESS(($AN46-1)*36+($AO46-1)*12+6,COLUMN())):INDIRECT(ADDRESS(($AN46-1)*36+($AO46-1)*12+$AP46+4,COLUMN())),INDIRECT(ADDRESS(($AN46-1)*3+$AO46+5,$AP46+7)))&gt;=1,0,INDIRECT(ADDRESS(($AN46-1)*3+$AO46+5,$AP46+7)))))</f>
        <v>0</v>
      </c>
      <c r="AR46" s="204">
        <f ca="1">COUNTIF(INDIRECT("H"&amp;(ROW()+12*(($AN46-1)*3+$AO46)-ROW())/12+5):INDIRECT("S"&amp;(ROW()+12*(($AN46-1)*3+$AO46)-ROW())/12+5),AQ46)</f>
        <v>0</v>
      </c>
      <c r="AS46" s="221">
        <f ca="1">IF($AP46=1,IF(INDIRECT(ADDRESS(($AN46-1)*3+$AO46+5,$AP46+20))="",0,INDIRECT(ADDRESS(($AN46-1)*3+$AO46+5,$AP46+20))),IF(INDIRECT(ADDRESS(($AN46-1)*3+$AO46+5,$AP46+20))="",0,IF(COUNTIF(INDIRECT(ADDRESS(($AN46-1)*36+($AO46-1)*12+6,COLUMN())):INDIRECT(ADDRESS(($AN46-1)*36+($AO46-1)*12+$AP46+4,COLUMN())),INDIRECT(ADDRESS(($AN46-1)*3+$AO46+5,$AP46+20)))&gt;=1,0,INDIRECT(ADDRESS(($AN46-1)*3+$AO46+5,$AP46+20)))))</f>
        <v>0</v>
      </c>
      <c r="AT46" s="204">
        <f ca="1">COUNTIF(INDIRECT("U"&amp;(ROW()+12*(($AN46-1)*3+$AO46)-ROW())/12+5):INDIRECT("AF"&amp;(ROW()+12*(($AN46-1)*3+$AO46)-ROW())/12+5),AS46)</f>
        <v>0</v>
      </c>
      <c r="AU46" s="204">
        <f ca="1">IF(AND(AQ46+AS46&gt;0,AR46+AT46&gt;0),COUNTIF(AU$6:AU45,"&gt;0")+1,0)</f>
        <v>0</v>
      </c>
      <c r="BE46" s="204">
        <v>2</v>
      </c>
      <c r="BF46" s="204" t="s">
        <v>245</v>
      </c>
      <c r="BG46" s="222">
        <f t="shared" ref="BG46:BR46" si="123">IF(BG45+BT45&gt;$AM$14,1,0)</f>
        <v>0</v>
      </c>
      <c r="BH46" s="222">
        <f t="shared" si="123"/>
        <v>0</v>
      </c>
      <c r="BI46" s="222">
        <f t="shared" si="123"/>
        <v>0</v>
      </c>
      <c r="BJ46" s="222">
        <f t="shared" si="123"/>
        <v>0</v>
      </c>
      <c r="BK46" s="222">
        <f t="shared" si="123"/>
        <v>0</v>
      </c>
      <c r="BL46" s="222">
        <f t="shared" si="123"/>
        <v>0</v>
      </c>
      <c r="BM46" s="222">
        <f t="shared" si="123"/>
        <v>0</v>
      </c>
      <c r="BN46" s="222">
        <f t="shared" si="123"/>
        <v>0</v>
      </c>
      <c r="BO46" s="222">
        <f t="shared" si="123"/>
        <v>0</v>
      </c>
      <c r="BP46" s="222">
        <f t="shared" si="123"/>
        <v>0</v>
      </c>
      <c r="BQ46" s="222">
        <f t="shared" si="123"/>
        <v>0</v>
      </c>
      <c r="BR46" s="222">
        <f t="shared" si="123"/>
        <v>0</v>
      </c>
      <c r="BT46" s="222"/>
      <c r="BU46" s="222"/>
      <c r="BV46" s="222"/>
      <c r="BW46" s="222"/>
      <c r="BX46" s="222"/>
      <c r="BY46" s="222"/>
      <c r="BZ46" s="222"/>
      <c r="CA46" s="222"/>
      <c r="CB46" s="222"/>
      <c r="CC46" s="222"/>
      <c r="CD46" s="222"/>
      <c r="CE46" s="222"/>
    </row>
    <row r="47" spans="1:98">
      <c r="A47" s="661"/>
      <c r="B47" s="661"/>
      <c r="C47" s="666"/>
      <c r="D47" s="667"/>
      <c r="E47" s="665"/>
      <c r="F47" s="661"/>
      <c r="G47" s="230" t="s">
        <v>246</v>
      </c>
      <c r="H47" s="17"/>
      <c r="I47" s="38"/>
      <c r="J47" s="17"/>
      <c r="K47" s="17"/>
      <c r="L47" s="17"/>
      <c r="M47" s="17"/>
      <c r="N47" s="17"/>
      <c r="O47" s="17"/>
      <c r="P47" s="17"/>
      <c r="Q47" s="17"/>
      <c r="R47" s="17"/>
      <c r="S47" s="17"/>
      <c r="T47" s="233">
        <f t="shared" si="98"/>
        <v>0</v>
      </c>
      <c r="U47" s="18"/>
      <c r="V47" s="12"/>
      <c r="W47" s="12"/>
      <c r="X47" s="12"/>
      <c r="Y47" s="12"/>
      <c r="Z47" s="12"/>
      <c r="AA47" s="12"/>
      <c r="AB47" s="12"/>
      <c r="AC47" s="12"/>
      <c r="AD47" s="12"/>
      <c r="AE47" s="12"/>
      <c r="AF47" s="12"/>
      <c r="AG47" s="233">
        <f t="shared" si="9"/>
        <v>0</v>
      </c>
      <c r="AH47" s="658"/>
      <c r="AI47" s="655"/>
      <c r="AJ47" s="652"/>
      <c r="AN47" s="204">
        <v>2</v>
      </c>
      <c r="AO47" s="204">
        <v>1</v>
      </c>
      <c r="AP47" s="204">
        <v>6</v>
      </c>
      <c r="AQ47" s="221">
        <f ca="1">IF($AP47=1,IF(INDIRECT(ADDRESS(($AN47-1)*3+$AO47+5,$AP47+7))="",0,INDIRECT(ADDRESS(($AN47-1)*3+$AO47+5,$AP47+7))),IF(INDIRECT(ADDRESS(($AN47-1)*3+$AO47+5,$AP47+7))="",0,IF(COUNTIF(INDIRECT(ADDRESS(($AN47-1)*36+($AO47-1)*12+6,COLUMN())):INDIRECT(ADDRESS(($AN47-1)*36+($AO47-1)*12+$AP47+4,COLUMN())),INDIRECT(ADDRESS(($AN47-1)*3+$AO47+5,$AP47+7)))&gt;=1,0,INDIRECT(ADDRESS(($AN47-1)*3+$AO47+5,$AP47+7)))))</f>
        <v>0</v>
      </c>
      <c r="AR47" s="204">
        <f ca="1">COUNTIF(INDIRECT("H"&amp;(ROW()+12*(($AN47-1)*3+$AO47)-ROW())/12+5):INDIRECT("S"&amp;(ROW()+12*(($AN47-1)*3+$AO47)-ROW())/12+5),AQ47)</f>
        <v>0</v>
      </c>
      <c r="AS47" s="221">
        <f ca="1">IF($AP47=1,IF(INDIRECT(ADDRESS(($AN47-1)*3+$AO47+5,$AP47+20))="",0,INDIRECT(ADDRESS(($AN47-1)*3+$AO47+5,$AP47+20))),IF(INDIRECT(ADDRESS(($AN47-1)*3+$AO47+5,$AP47+20))="",0,IF(COUNTIF(INDIRECT(ADDRESS(($AN47-1)*36+($AO47-1)*12+6,COLUMN())):INDIRECT(ADDRESS(($AN47-1)*36+($AO47-1)*12+$AP47+4,COLUMN())),INDIRECT(ADDRESS(($AN47-1)*3+$AO47+5,$AP47+20)))&gt;=1,0,INDIRECT(ADDRESS(($AN47-1)*3+$AO47+5,$AP47+20)))))</f>
        <v>0</v>
      </c>
      <c r="AT47" s="204">
        <f ca="1">COUNTIF(INDIRECT("U"&amp;(ROW()+12*(($AN47-1)*3+$AO47)-ROW())/12+5):INDIRECT("AF"&amp;(ROW()+12*(($AN47-1)*3+$AO47)-ROW())/12+5),AS47)</f>
        <v>0</v>
      </c>
      <c r="AU47" s="204">
        <f ca="1">IF(AND(AQ47+AS47&gt;0,AR47+AT47&gt;0),COUNTIF(AU$6:AU46,"&gt;0")+1,0)</f>
        <v>0</v>
      </c>
      <c r="BE47" s="204">
        <v>3</v>
      </c>
      <c r="BF47" s="223"/>
      <c r="BG47" s="222"/>
      <c r="BH47" s="222"/>
      <c r="BI47" s="222"/>
      <c r="BJ47" s="222"/>
      <c r="BK47" s="222"/>
      <c r="BL47" s="222"/>
      <c r="BM47" s="222"/>
      <c r="BN47" s="222"/>
      <c r="BO47" s="222"/>
      <c r="BP47" s="222"/>
      <c r="BQ47" s="222"/>
      <c r="BR47" s="222"/>
      <c r="BT47" s="222"/>
      <c r="BU47" s="222"/>
      <c r="BV47" s="222"/>
      <c r="BW47" s="222"/>
      <c r="BX47" s="222"/>
      <c r="BY47" s="222"/>
      <c r="BZ47" s="222"/>
      <c r="CA47" s="222"/>
      <c r="CB47" s="222"/>
      <c r="CC47" s="222"/>
      <c r="CD47" s="222"/>
      <c r="CE47" s="222"/>
    </row>
    <row r="48" spans="1:98">
      <c r="A48" s="659">
        <v>15</v>
      </c>
      <c r="B48" s="659"/>
      <c r="C48" s="659"/>
      <c r="D48" s="659"/>
      <c r="E48" s="663"/>
      <c r="F48" s="659"/>
      <c r="G48" s="226" t="s">
        <v>242</v>
      </c>
      <c r="H48" s="19"/>
      <c r="I48" s="36" t="str">
        <f t="shared" si="7"/>
        <v/>
      </c>
      <c r="J48" s="36" t="str">
        <f t="shared" ref="J48:S48" si="124">IF(I48="","",I48)</f>
        <v/>
      </c>
      <c r="K48" s="36" t="str">
        <f t="shared" si="124"/>
        <v/>
      </c>
      <c r="L48" s="36" t="str">
        <f t="shared" si="124"/>
        <v/>
      </c>
      <c r="M48" s="36" t="str">
        <f t="shared" si="124"/>
        <v/>
      </c>
      <c r="N48" s="36" t="str">
        <f t="shared" si="124"/>
        <v/>
      </c>
      <c r="O48" s="36" t="str">
        <f t="shared" si="124"/>
        <v/>
      </c>
      <c r="P48" s="36" t="str">
        <f t="shared" si="124"/>
        <v/>
      </c>
      <c r="Q48" s="36" t="str">
        <f t="shared" si="124"/>
        <v/>
      </c>
      <c r="R48" s="36" t="str">
        <f t="shared" si="124"/>
        <v/>
      </c>
      <c r="S48" s="36" t="str">
        <f t="shared" si="124"/>
        <v/>
      </c>
      <c r="T48" s="234">
        <f t="shared" si="98"/>
        <v>0</v>
      </c>
      <c r="U48" s="20"/>
      <c r="V48" s="20" t="str">
        <f t="shared" ref="V48:W48" si="125">IF(U48="","",U48)</f>
        <v/>
      </c>
      <c r="W48" s="20" t="str">
        <f t="shared" si="125"/>
        <v/>
      </c>
      <c r="X48" s="20" t="str">
        <f t="shared" si="11"/>
        <v/>
      </c>
      <c r="Y48" s="20" t="str">
        <f t="shared" si="11"/>
        <v/>
      </c>
      <c r="Z48" s="20" t="str">
        <f t="shared" si="11"/>
        <v/>
      </c>
      <c r="AA48" s="20" t="str">
        <f t="shared" si="11"/>
        <v/>
      </c>
      <c r="AB48" s="20" t="str">
        <f t="shared" si="11"/>
        <v/>
      </c>
      <c r="AC48" s="20" t="str">
        <f t="shared" si="11"/>
        <v/>
      </c>
      <c r="AD48" s="20" t="str">
        <f t="shared" ref="AD48:AE49" si="126">IF(AC48="","",AC48)</f>
        <v/>
      </c>
      <c r="AE48" s="20" t="str">
        <f t="shared" si="126"/>
        <v/>
      </c>
      <c r="AF48" s="20" t="str">
        <f t="shared" si="92"/>
        <v/>
      </c>
      <c r="AG48" s="234">
        <f t="shared" si="9"/>
        <v>0</v>
      </c>
      <c r="AH48" s="656"/>
      <c r="AI48" s="653"/>
      <c r="AJ48" s="652" t="str">
        <f>IF($AI48="","",IF(OR($AI48="令和８年７月17日までに修了",$AI48="賃金改善開始の前月までに修了"),"研修提出必須",""))</f>
        <v/>
      </c>
      <c r="AN48" s="204">
        <v>2</v>
      </c>
      <c r="AO48" s="204">
        <v>1</v>
      </c>
      <c r="AP48" s="204">
        <v>7</v>
      </c>
      <c r="AQ48" s="221">
        <f ca="1">IF($AP48=1,IF(INDIRECT(ADDRESS(($AN48-1)*3+$AO48+5,$AP48+7))="",0,INDIRECT(ADDRESS(($AN48-1)*3+$AO48+5,$AP48+7))),IF(INDIRECT(ADDRESS(($AN48-1)*3+$AO48+5,$AP48+7))="",0,IF(COUNTIF(INDIRECT(ADDRESS(($AN48-1)*36+($AO48-1)*12+6,COLUMN())):INDIRECT(ADDRESS(($AN48-1)*36+($AO48-1)*12+$AP48+4,COLUMN())),INDIRECT(ADDRESS(($AN48-1)*3+$AO48+5,$AP48+7)))&gt;=1,0,INDIRECT(ADDRESS(($AN48-1)*3+$AO48+5,$AP48+7)))))</f>
        <v>0</v>
      </c>
      <c r="AR48" s="204">
        <f ca="1">COUNTIF(INDIRECT("H"&amp;(ROW()+12*(($AN48-1)*3+$AO48)-ROW())/12+5):INDIRECT("S"&amp;(ROW()+12*(($AN48-1)*3+$AO48)-ROW())/12+5),AQ48)</f>
        <v>0</v>
      </c>
      <c r="AS48" s="221">
        <f ca="1">IF($AP48=1,IF(INDIRECT(ADDRESS(($AN48-1)*3+$AO48+5,$AP48+20))="",0,INDIRECT(ADDRESS(($AN48-1)*3+$AO48+5,$AP48+20))),IF(INDIRECT(ADDRESS(($AN48-1)*3+$AO48+5,$AP48+20))="",0,IF(COUNTIF(INDIRECT(ADDRESS(($AN48-1)*36+($AO48-1)*12+6,COLUMN())):INDIRECT(ADDRESS(($AN48-1)*36+($AO48-1)*12+$AP48+4,COLUMN())),INDIRECT(ADDRESS(($AN48-1)*3+$AO48+5,$AP48+20)))&gt;=1,0,INDIRECT(ADDRESS(($AN48-1)*3+$AO48+5,$AP48+20)))))</f>
        <v>0</v>
      </c>
      <c r="AT48" s="204">
        <f ca="1">COUNTIF(INDIRECT("U"&amp;(ROW()+12*(($AN48-1)*3+$AO48)-ROW())/12+5):INDIRECT("AF"&amp;(ROW()+12*(($AN48-1)*3+$AO48)-ROW())/12+5),AS48)</f>
        <v>0</v>
      </c>
      <c r="AU48" s="204">
        <f ca="1">IF(AND(AQ48+AS48&gt;0,AR48+AT48&gt;0),COUNTIF(AU$6:AU47,"&gt;0")+1,0)</f>
        <v>0</v>
      </c>
      <c r="BE48" s="204">
        <v>1</v>
      </c>
      <c r="BG48" s="222">
        <f t="shared" ref="BG48:BR48" si="127">SUM(H48:H49)</f>
        <v>0</v>
      </c>
      <c r="BH48" s="222">
        <f t="shared" si="127"/>
        <v>0</v>
      </c>
      <c r="BI48" s="222">
        <f t="shared" si="127"/>
        <v>0</v>
      </c>
      <c r="BJ48" s="222">
        <f t="shared" si="127"/>
        <v>0</v>
      </c>
      <c r="BK48" s="222">
        <f t="shared" si="127"/>
        <v>0</v>
      </c>
      <c r="BL48" s="222">
        <f t="shared" si="127"/>
        <v>0</v>
      </c>
      <c r="BM48" s="222">
        <f t="shared" si="127"/>
        <v>0</v>
      </c>
      <c r="BN48" s="222">
        <f t="shared" si="127"/>
        <v>0</v>
      </c>
      <c r="BO48" s="222">
        <f t="shared" si="127"/>
        <v>0</v>
      </c>
      <c r="BP48" s="222">
        <f t="shared" si="127"/>
        <v>0</v>
      </c>
      <c r="BQ48" s="222">
        <f t="shared" si="127"/>
        <v>0</v>
      </c>
      <c r="BR48" s="222">
        <f t="shared" si="127"/>
        <v>0</v>
      </c>
      <c r="BT48" s="222">
        <f t="shared" ref="BT48:CE48" si="128">SUM(U48:U49)</f>
        <v>0</v>
      </c>
      <c r="BU48" s="222">
        <f t="shared" si="128"/>
        <v>0</v>
      </c>
      <c r="BV48" s="222">
        <f t="shared" si="128"/>
        <v>0</v>
      </c>
      <c r="BW48" s="222">
        <f t="shared" si="128"/>
        <v>0</v>
      </c>
      <c r="BX48" s="222">
        <f t="shared" si="128"/>
        <v>0</v>
      </c>
      <c r="BY48" s="222">
        <f t="shared" si="128"/>
        <v>0</v>
      </c>
      <c r="BZ48" s="222">
        <f t="shared" si="128"/>
        <v>0</v>
      </c>
      <c r="CA48" s="222">
        <f t="shared" si="128"/>
        <v>0</v>
      </c>
      <c r="CB48" s="222">
        <f t="shared" si="128"/>
        <v>0</v>
      </c>
      <c r="CC48" s="222">
        <f t="shared" si="128"/>
        <v>0</v>
      </c>
      <c r="CD48" s="222">
        <f t="shared" si="128"/>
        <v>0</v>
      </c>
      <c r="CE48" s="222">
        <f t="shared" si="128"/>
        <v>0</v>
      </c>
      <c r="CH48" s="223" t="s">
        <v>243</v>
      </c>
      <c r="CI48" s="222">
        <f t="shared" ref="CI48:CT48" si="129">IF(OR($D48="副園長",$D48="教頭",$D48="主任保育士",$D48="主幹教諭",$D48="主幹保育教諭"),0,BG48)</f>
        <v>0</v>
      </c>
      <c r="CJ48" s="222">
        <f t="shared" si="129"/>
        <v>0</v>
      </c>
      <c r="CK48" s="222">
        <f t="shared" si="129"/>
        <v>0</v>
      </c>
      <c r="CL48" s="222">
        <f t="shared" si="129"/>
        <v>0</v>
      </c>
      <c r="CM48" s="222">
        <f t="shared" si="129"/>
        <v>0</v>
      </c>
      <c r="CN48" s="222">
        <f t="shared" si="129"/>
        <v>0</v>
      </c>
      <c r="CO48" s="222">
        <f t="shared" si="129"/>
        <v>0</v>
      </c>
      <c r="CP48" s="222">
        <f t="shared" si="129"/>
        <v>0</v>
      </c>
      <c r="CQ48" s="222">
        <f t="shared" si="129"/>
        <v>0</v>
      </c>
      <c r="CR48" s="222">
        <f t="shared" si="129"/>
        <v>0</v>
      </c>
      <c r="CS48" s="222">
        <f t="shared" si="129"/>
        <v>0</v>
      </c>
      <c r="CT48" s="222">
        <f t="shared" si="129"/>
        <v>0</v>
      </c>
    </row>
    <row r="49" spans="1:98">
      <c r="A49" s="660"/>
      <c r="B49" s="660"/>
      <c r="C49" s="662"/>
      <c r="D49" s="662"/>
      <c r="E49" s="664"/>
      <c r="F49" s="660"/>
      <c r="G49" s="228" t="s">
        <v>244</v>
      </c>
      <c r="H49" s="15"/>
      <c r="I49" s="37" t="str">
        <f t="shared" si="7"/>
        <v/>
      </c>
      <c r="J49" s="37" t="str">
        <f t="shared" ref="J49:S49" si="130">IF(I49="","",I49)</f>
        <v/>
      </c>
      <c r="K49" s="37" t="str">
        <f t="shared" si="130"/>
        <v/>
      </c>
      <c r="L49" s="37" t="str">
        <f t="shared" si="130"/>
        <v/>
      </c>
      <c r="M49" s="37" t="str">
        <f t="shared" si="130"/>
        <v/>
      </c>
      <c r="N49" s="37" t="str">
        <f t="shared" si="130"/>
        <v/>
      </c>
      <c r="O49" s="37" t="str">
        <f t="shared" si="130"/>
        <v/>
      </c>
      <c r="P49" s="37" t="str">
        <f t="shared" si="130"/>
        <v/>
      </c>
      <c r="Q49" s="37" t="str">
        <f t="shared" si="130"/>
        <v/>
      </c>
      <c r="R49" s="37" t="str">
        <f t="shared" si="130"/>
        <v/>
      </c>
      <c r="S49" s="37" t="str">
        <f t="shared" si="130"/>
        <v/>
      </c>
      <c r="T49" s="232">
        <f t="shared" si="98"/>
        <v>0</v>
      </c>
      <c r="U49" s="16"/>
      <c r="V49" s="16" t="str">
        <f t="shared" si="11"/>
        <v/>
      </c>
      <c r="W49" s="16" t="str">
        <f t="shared" si="11"/>
        <v/>
      </c>
      <c r="X49" s="16" t="str">
        <f t="shared" si="11"/>
        <v/>
      </c>
      <c r="Y49" s="16" t="str">
        <f t="shared" si="11"/>
        <v/>
      </c>
      <c r="Z49" s="16" t="str">
        <f t="shared" si="11"/>
        <v/>
      </c>
      <c r="AA49" s="16" t="str">
        <f t="shared" si="11"/>
        <v/>
      </c>
      <c r="AB49" s="16" t="str">
        <f t="shared" si="11"/>
        <v/>
      </c>
      <c r="AC49" s="16" t="str">
        <f t="shared" si="11"/>
        <v/>
      </c>
      <c r="AD49" s="16" t="str">
        <f t="shared" si="126"/>
        <v/>
      </c>
      <c r="AE49" s="16" t="str">
        <f t="shared" si="126"/>
        <v/>
      </c>
      <c r="AF49" s="16" t="str">
        <f t="shared" si="92"/>
        <v/>
      </c>
      <c r="AG49" s="232">
        <f t="shared" si="9"/>
        <v>0</v>
      </c>
      <c r="AH49" s="657"/>
      <c r="AI49" s="654"/>
      <c r="AJ49" s="652"/>
      <c r="AN49" s="204">
        <v>2</v>
      </c>
      <c r="AO49" s="204">
        <v>1</v>
      </c>
      <c r="AP49" s="204">
        <v>8</v>
      </c>
      <c r="AQ49" s="221">
        <f ca="1">IF($AP49=1,IF(INDIRECT(ADDRESS(($AN49-1)*3+$AO49+5,$AP49+7))="",0,INDIRECT(ADDRESS(($AN49-1)*3+$AO49+5,$AP49+7))),IF(INDIRECT(ADDRESS(($AN49-1)*3+$AO49+5,$AP49+7))="",0,IF(COUNTIF(INDIRECT(ADDRESS(($AN49-1)*36+($AO49-1)*12+6,COLUMN())):INDIRECT(ADDRESS(($AN49-1)*36+($AO49-1)*12+$AP49+4,COLUMN())),INDIRECT(ADDRESS(($AN49-1)*3+$AO49+5,$AP49+7)))&gt;=1,0,INDIRECT(ADDRESS(($AN49-1)*3+$AO49+5,$AP49+7)))))</f>
        <v>0</v>
      </c>
      <c r="AR49" s="204">
        <f ca="1">COUNTIF(INDIRECT("H"&amp;(ROW()+12*(($AN49-1)*3+$AO49)-ROW())/12+5):INDIRECT("S"&amp;(ROW()+12*(($AN49-1)*3+$AO49)-ROW())/12+5),AQ49)</f>
        <v>0</v>
      </c>
      <c r="AS49" s="221">
        <f ca="1">IF($AP49=1,IF(INDIRECT(ADDRESS(($AN49-1)*3+$AO49+5,$AP49+20))="",0,INDIRECT(ADDRESS(($AN49-1)*3+$AO49+5,$AP49+20))),IF(INDIRECT(ADDRESS(($AN49-1)*3+$AO49+5,$AP49+20))="",0,IF(COUNTIF(INDIRECT(ADDRESS(($AN49-1)*36+($AO49-1)*12+6,COLUMN())):INDIRECT(ADDRESS(($AN49-1)*36+($AO49-1)*12+$AP49+4,COLUMN())),INDIRECT(ADDRESS(($AN49-1)*3+$AO49+5,$AP49+20)))&gt;=1,0,INDIRECT(ADDRESS(($AN49-1)*3+$AO49+5,$AP49+20)))))</f>
        <v>0</v>
      </c>
      <c r="AT49" s="204">
        <f ca="1">COUNTIF(INDIRECT("U"&amp;(ROW()+12*(($AN49-1)*3+$AO49)-ROW())/12+5):INDIRECT("AF"&amp;(ROW()+12*(($AN49-1)*3+$AO49)-ROW())/12+5),AS49)</f>
        <v>0</v>
      </c>
      <c r="AU49" s="204">
        <f ca="1">IF(AND(AQ49+AS49&gt;0,AR49+AT49&gt;0),COUNTIF(AU$6:AU48,"&gt;0")+1,0)</f>
        <v>0</v>
      </c>
      <c r="BE49" s="204">
        <v>2</v>
      </c>
      <c r="BF49" s="204" t="s">
        <v>245</v>
      </c>
      <c r="BG49" s="222">
        <f t="shared" ref="BG49:BR49" si="131">IF(BG48+BT48&gt;$AM$14,1,0)</f>
        <v>0</v>
      </c>
      <c r="BH49" s="222">
        <f t="shared" si="131"/>
        <v>0</v>
      </c>
      <c r="BI49" s="222">
        <f t="shared" si="131"/>
        <v>0</v>
      </c>
      <c r="BJ49" s="222">
        <f t="shared" si="131"/>
        <v>0</v>
      </c>
      <c r="BK49" s="222">
        <f t="shared" si="131"/>
        <v>0</v>
      </c>
      <c r="BL49" s="222">
        <f t="shared" si="131"/>
        <v>0</v>
      </c>
      <c r="BM49" s="222">
        <f t="shared" si="131"/>
        <v>0</v>
      </c>
      <c r="BN49" s="222">
        <f t="shared" si="131"/>
        <v>0</v>
      </c>
      <c r="BO49" s="222">
        <f t="shared" si="131"/>
        <v>0</v>
      </c>
      <c r="BP49" s="222">
        <f t="shared" si="131"/>
        <v>0</v>
      </c>
      <c r="BQ49" s="222">
        <f t="shared" si="131"/>
        <v>0</v>
      </c>
      <c r="BR49" s="222">
        <f t="shared" si="131"/>
        <v>0</v>
      </c>
      <c r="BT49" s="222"/>
      <c r="BU49" s="222"/>
      <c r="BV49" s="222"/>
      <c r="BW49" s="222"/>
      <c r="BX49" s="222"/>
      <c r="BY49" s="222"/>
      <c r="BZ49" s="222"/>
      <c r="CA49" s="222"/>
      <c r="CB49" s="222"/>
      <c r="CC49" s="222"/>
      <c r="CD49" s="222"/>
      <c r="CE49" s="222"/>
    </row>
    <row r="50" spans="1:98">
      <c r="A50" s="661"/>
      <c r="B50" s="661"/>
      <c r="C50" s="666"/>
      <c r="D50" s="667"/>
      <c r="E50" s="665"/>
      <c r="F50" s="661"/>
      <c r="G50" s="230" t="s">
        <v>246</v>
      </c>
      <c r="H50" s="17"/>
      <c r="I50" s="38"/>
      <c r="J50" s="17"/>
      <c r="K50" s="17"/>
      <c r="L50" s="17"/>
      <c r="M50" s="17"/>
      <c r="N50" s="17"/>
      <c r="O50" s="17"/>
      <c r="P50" s="17"/>
      <c r="Q50" s="17"/>
      <c r="R50" s="17"/>
      <c r="S50" s="17"/>
      <c r="T50" s="233">
        <f t="shared" si="98"/>
        <v>0</v>
      </c>
      <c r="U50" s="18"/>
      <c r="V50" s="12"/>
      <c r="W50" s="12"/>
      <c r="X50" s="12"/>
      <c r="Y50" s="12"/>
      <c r="Z50" s="12"/>
      <c r="AA50" s="12"/>
      <c r="AB50" s="12"/>
      <c r="AC50" s="12"/>
      <c r="AD50" s="12"/>
      <c r="AE50" s="12"/>
      <c r="AF50" s="12"/>
      <c r="AG50" s="233">
        <f t="shared" si="9"/>
        <v>0</v>
      </c>
      <c r="AH50" s="658"/>
      <c r="AI50" s="655"/>
      <c r="AJ50" s="652"/>
      <c r="AN50" s="204">
        <v>2</v>
      </c>
      <c r="AO50" s="204">
        <v>1</v>
      </c>
      <c r="AP50" s="204">
        <v>9</v>
      </c>
      <c r="AQ50" s="221">
        <f ca="1">IF($AP50=1,IF(INDIRECT(ADDRESS(($AN50-1)*3+$AO50+5,$AP50+7))="",0,INDIRECT(ADDRESS(($AN50-1)*3+$AO50+5,$AP50+7))),IF(INDIRECT(ADDRESS(($AN50-1)*3+$AO50+5,$AP50+7))="",0,IF(COUNTIF(INDIRECT(ADDRESS(($AN50-1)*36+($AO50-1)*12+6,COLUMN())):INDIRECT(ADDRESS(($AN50-1)*36+($AO50-1)*12+$AP50+4,COLUMN())),INDIRECT(ADDRESS(($AN50-1)*3+$AO50+5,$AP50+7)))&gt;=1,0,INDIRECT(ADDRESS(($AN50-1)*3+$AO50+5,$AP50+7)))))</f>
        <v>0</v>
      </c>
      <c r="AR50" s="204">
        <f ca="1">COUNTIF(INDIRECT("H"&amp;(ROW()+12*(($AN50-1)*3+$AO50)-ROW())/12+5):INDIRECT("S"&amp;(ROW()+12*(($AN50-1)*3+$AO50)-ROW())/12+5),AQ50)</f>
        <v>0</v>
      </c>
      <c r="AS50" s="221">
        <f ca="1">IF($AP50=1,IF(INDIRECT(ADDRESS(($AN50-1)*3+$AO50+5,$AP50+20))="",0,INDIRECT(ADDRESS(($AN50-1)*3+$AO50+5,$AP50+20))),IF(INDIRECT(ADDRESS(($AN50-1)*3+$AO50+5,$AP50+20))="",0,IF(COUNTIF(INDIRECT(ADDRESS(($AN50-1)*36+($AO50-1)*12+6,COLUMN())):INDIRECT(ADDRESS(($AN50-1)*36+($AO50-1)*12+$AP50+4,COLUMN())),INDIRECT(ADDRESS(($AN50-1)*3+$AO50+5,$AP50+20)))&gt;=1,0,INDIRECT(ADDRESS(($AN50-1)*3+$AO50+5,$AP50+20)))))</f>
        <v>0</v>
      </c>
      <c r="AT50" s="204">
        <f ca="1">COUNTIF(INDIRECT("U"&amp;(ROW()+12*(($AN50-1)*3+$AO50)-ROW())/12+5):INDIRECT("AF"&amp;(ROW()+12*(($AN50-1)*3+$AO50)-ROW())/12+5),AS50)</f>
        <v>0</v>
      </c>
      <c r="AU50" s="204">
        <f ca="1">IF(AND(AQ50+AS50&gt;0,AR60+AT50&gt;0),COUNTIF(AU$6:AU49,"&gt;0")+1,0)</f>
        <v>0</v>
      </c>
      <c r="BE50" s="204">
        <v>3</v>
      </c>
      <c r="BF50" s="223"/>
      <c r="BG50" s="222"/>
      <c r="BH50" s="222"/>
      <c r="BI50" s="222"/>
      <c r="BJ50" s="222"/>
      <c r="BK50" s="222"/>
      <c r="BL50" s="222"/>
      <c r="BM50" s="222"/>
      <c r="BN50" s="222"/>
      <c r="BO50" s="222"/>
      <c r="BP50" s="222"/>
      <c r="BQ50" s="222"/>
      <c r="BR50" s="222"/>
      <c r="BT50" s="222"/>
      <c r="BU50" s="222"/>
      <c r="BV50" s="222"/>
      <c r="BW50" s="222"/>
      <c r="BX50" s="222"/>
      <c r="BY50" s="222"/>
      <c r="BZ50" s="222"/>
      <c r="CA50" s="222"/>
      <c r="CB50" s="222"/>
      <c r="CC50" s="222"/>
      <c r="CD50" s="222"/>
      <c r="CE50" s="222"/>
    </row>
    <row r="51" spans="1:98">
      <c r="A51" s="659">
        <v>16</v>
      </c>
      <c r="B51" s="659"/>
      <c r="C51" s="659"/>
      <c r="D51" s="659"/>
      <c r="E51" s="663"/>
      <c r="F51" s="659"/>
      <c r="G51" s="226" t="s">
        <v>242</v>
      </c>
      <c r="H51" s="19"/>
      <c r="I51" s="36" t="str">
        <f t="shared" si="7"/>
        <v/>
      </c>
      <c r="J51" s="36" t="str">
        <f t="shared" ref="J51:S51" si="132">IF(I51="","",I51)</f>
        <v/>
      </c>
      <c r="K51" s="36" t="str">
        <f t="shared" si="132"/>
        <v/>
      </c>
      <c r="L51" s="36" t="str">
        <f t="shared" si="132"/>
        <v/>
      </c>
      <c r="M51" s="36" t="str">
        <f t="shared" si="132"/>
        <v/>
      </c>
      <c r="N51" s="36" t="str">
        <f t="shared" si="132"/>
        <v/>
      </c>
      <c r="O51" s="36" t="str">
        <f t="shared" si="132"/>
        <v/>
      </c>
      <c r="P51" s="36" t="str">
        <f t="shared" si="132"/>
        <v/>
      </c>
      <c r="Q51" s="36" t="str">
        <f t="shared" si="132"/>
        <v/>
      </c>
      <c r="R51" s="36" t="str">
        <f t="shared" si="132"/>
        <v/>
      </c>
      <c r="S51" s="36" t="str">
        <f t="shared" si="132"/>
        <v/>
      </c>
      <c r="T51" s="234">
        <f t="shared" si="98"/>
        <v>0</v>
      </c>
      <c r="U51" s="20"/>
      <c r="V51" s="20" t="str">
        <f t="shared" ref="V51:W51" si="133">IF(U51="","",U51)</f>
        <v/>
      </c>
      <c r="W51" s="20" t="str">
        <f t="shared" si="133"/>
        <v/>
      </c>
      <c r="X51" s="20" t="str">
        <f t="shared" si="11"/>
        <v/>
      </c>
      <c r="Y51" s="20" t="str">
        <f t="shared" si="11"/>
        <v/>
      </c>
      <c r="Z51" s="20" t="str">
        <f t="shared" si="11"/>
        <v/>
      </c>
      <c r="AA51" s="20" t="str">
        <f t="shared" si="11"/>
        <v/>
      </c>
      <c r="AB51" s="20" t="str">
        <f t="shared" si="11"/>
        <v/>
      </c>
      <c r="AC51" s="20" t="str">
        <f t="shared" si="11"/>
        <v/>
      </c>
      <c r="AD51" s="20" t="str">
        <f t="shared" ref="AD51:AF66" si="134">IF(AC51="","",AC51)</f>
        <v/>
      </c>
      <c r="AE51" s="20" t="str">
        <f t="shared" si="134"/>
        <v/>
      </c>
      <c r="AF51" s="20" t="str">
        <f t="shared" si="92"/>
        <v/>
      </c>
      <c r="AG51" s="234">
        <f t="shared" si="9"/>
        <v>0</v>
      </c>
      <c r="AH51" s="656"/>
      <c r="AI51" s="653"/>
      <c r="AJ51" s="652" t="str">
        <f>IF($AI51="","",IF(OR($AI51="令和８年７月17日までに修了",$AI51="賃金改善開始の前月までに修了"),"研修提出必須",""))</f>
        <v/>
      </c>
      <c r="AN51" s="204">
        <v>2</v>
      </c>
      <c r="AO51" s="204">
        <v>1</v>
      </c>
      <c r="AP51" s="204">
        <v>10</v>
      </c>
      <c r="AQ51" s="221">
        <f ca="1">IF($AP51=1,IF(INDIRECT(ADDRESS(($AN51-1)*3+$AO51+5,$AP51+7))="",0,INDIRECT(ADDRESS(($AN51-1)*3+$AO51+5,$AP51+7))),IF(INDIRECT(ADDRESS(($AN51-1)*3+$AO51+5,$AP51+7))="",0,IF(COUNTIF(INDIRECT(ADDRESS(($AN51-1)*36+($AO51-1)*12+6,COLUMN())):INDIRECT(ADDRESS(($AN51-1)*36+($AO51-1)*12+$AP51+4,COLUMN())),INDIRECT(ADDRESS(($AN51-1)*3+$AO51+5,$AP51+7)))&gt;=1,0,INDIRECT(ADDRESS(($AN51-1)*3+$AO51+5,$AP51+7)))))</f>
        <v>0</v>
      </c>
      <c r="AR51" s="204">
        <f ca="1">COUNTIF(INDIRECT("H"&amp;(ROW()+12*(($AN51-1)*3+$AO51)-ROW())/12+5):INDIRECT("S"&amp;(ROW()+12*(($AN51-1)*3+$AO51)-ROW())/12+5),AQ51)</f>
        <v>0</v>
      </c>
      <c r="AS51" s="221">
        <f ca="1">IF($AP51=1,IF(INDIRECT(ADDRESS(($AN51-1)*3+$AO51+5,$AP51+20))="",0,INDIRECT(ADDRESS(($AN51-1)*3+$AO51+5,$AP51+20))),IF(INDIRECT(ADDRESS(($AN51-1)*3+$AO51+5,$AP51+20))="",0,IF(COUNTIF(INDIRECT(ADDRESS(($AN51-1)*36+($AO51-1)*12+6,COLUMN())):INDIRECT(ADDRESS(($AN51-1)*36+($AO51-1)*12+$AP51+4,COLUMN())),INDIRECT(ADDRESS(($AN51-1)*3+$AO51+5,$AP51+20)))&gt;=1,0,INDIRECT(ADDRESS(($AN51-1)*3+$AO51+5,$AP51+20)))))</f>
        <v>0</v>
      </c>
      <c r="AT51" s="204">
        <f ca="1">COUNTIF(INDIRECT("U"&amp;(ROW()+12*(($AN51-1)*3+$AO51)-ROW())/12+5):INDIRECT("AF"&amp;(ROW()+12*(($AN51-1)*3+$AO51)-ROW())/12+5),AS51)</f>
        <v>0</v>
      </c>
      <c r="AU51" s="204">
        <f ca="1">IF(AND(AQ51+AS51&gt;0,AR61+AT51&gt;0),COUNTIF(AU$6:AU50,"&gt;0")+1,0)</f>
        <v>0</v>
      </c>
      <c r="BE51" s="204">
        <v>1</v>
      </c>
      <c r="BG51" s="222">
        <f t="shared" ref="BG51:BR51" si="135">SUM(H51:H52)</f>
        <v>0</v>
      </c>
      <c r="BH51" s="222">
        <f t="shared" si="135"/>
        <v>0</v>
      </c>
      <c r="BI51" s="222">
        <f t="shared" si="135"/>
        <v>0</v>
      </c>
      <c r="BJ51" s="222">
        <f t="shared" si="135"/>
        <v>0</v>
      </c>
      <c r="BK51" s="222">
        <f t="shared" si="135"/>
        <v>0</v>
      </c>
      <c r="BL51" s="222">
        <f t="shared" si="135"/>
        <v>0</v>
      </c>
      <c r="BM51" s="222">
        <f t="shared" si="135"/>
        <v>0</v>
      </c>
      <c r="BN51" s="222">
        <f t="shared" si="135"/>
        <v>0</v>
      </c>
      <c r="BO51" s="222">
        <f t="shared" si="135"/>
        <v>0</v>
      </c>
      <c r="BP51" s="222">
        <f t="shared" si="135"/>
        <v>0</v>
      </c>
      <c r="BQ51" s="222">
        <f t="shared" si="135"/>
        <v>0</v>
      </c>
      <c r="BR51" s="222">
        <f t="shared" si="135"/>
        <v>0</v>
      </c>
      <c r="BT51" s="222">
        <f t="shared" ref="BT51:CE51" si="136">SUM(U51:U52)</f>
        <v>0</v>
      </c>
      <c r="BU51" s="222">
        <f t="shared" si="136"/>
        <v>0</v>
      </c>
      <c r="BV51" s="222">
        <f t="shared" si="136"/>
        <v>0</v>
      </c>
      <c r="BW51" s="222">
        <f t="shared" si="136"/>
        <v>0</v>
      </c>
      <c r="BX51" s="222">
        <f t="shared" si="136"/>
        <v>0</v>
      </c>
      <c r="BY51" s="222">
        <f t="shared" si="136"/>
        <v>0</v>
      </c>
      <c r="BZ51" s="222">
        <f t="shared" si="136"/>
        <v>0</v>
      </c>
      <c r="CA51" s="222">
        <f t="shared" si="136"/>
        <v>0</v>
      </c>
      <c r="CB51" s="222">
        <f t="shared" si="136"/>
        <v>0</v>
      </c>
      <c r="CC51" s="222">
        <f t="shared" si="136"/>
        <v>0</v>
      </c>
      <c r="CD51" s="222">
        <f t="shared" si="136"/>
        <v>0</v>
      </c>
      <c r="CE51" s="222">
        <f t="shared" si="136"/>
        <v>0</v>
      </c>
      <c r="CH51" s="223" t="s">
        <v>243</v>
      </c>
      <c r="CI51" s="222">
        <f t="shared" ref="CI51:CT51" si="137">IF(OR($D51="副園長",$D51="教頭",$D51="主任保育士",$D51="主幹教諭",$D51="主幹保育教諭"),0,BG51)</f>
        <v>0</v>
      </c>
      <c r="CJ51" s="222">
        <f t="shared" si="137"/>
        <v>0</v>
      </c>
      <c r="CK51" s="222">
        <f t="shared" si="137"/>
        <v>0</v>
      </c>
      <c r="CL51" s="222">
        <f t="shared" si="137"/>
        <v>0</v>
      </c>
      <c r="CM51" s="222">
        <f t="shared" si="137"/>
        <v>0</v>
      </c>
      <c r="CN51" s="222">
        <f t="shared" si="137"/>
        <v>0</v>
      </c>
      <c r="CO51" s="222">
        <f t="shared" si="137"/>
        <v>0</v>
      </c>
      <c r="CP51" s="222">
        <f t="shared" si="137"/>
        <v>0</v>
      </c>
      <c r="CQ51" s="222">
        <f t="shared" si="137"/>
        <v>0</v>
      </c>
      <c r="CR51" s="222">
        <f t="shared" si="137"/>
        <v>0</v>
      </c>
      <c r="CS51" s="222">
        <f t="shared" si="137"/>
        <v>0</v>
      </c>
      <c r="CT51" s="222">
        <f t="shared" si="137"/>
        <v>0</v>
      </c>
    </row>
    <row r="52" spans="1:98">
      <c r="A52" s="660"/>
      <c r="B52" s="660"/>
      <c r="C52" s="662"/>
      <c r="D52" s="662"/>
      <c r="E52" s="664"/>
      <c r="F52" s="660"/>
      <c r="G52" s="228" t="s">
        <v>244</v>
      </c>
      <c r="H52" s="15"/>
      <c r="I52" s="37" t="str">
        <f t="shared" si="7"/>
        <v/>
      </c>
      <c r="J52" s="37" t="str">
        <f t="shared" ref="J52:S52" si="138">IF(I52="","",I52)</f>
        <v/>
      </c>
      <c r="K52" s="37" t="str">
        <f t="shared" si="138"/>
        <v/>
      </c>
      <c r="L52" s="37" t="str">
        <f t="shared" si="138"/>
        <v/>
      </c>
      <c r="M52" s="37" t="str">
        <f t="shared" si="138"/>
        <v/>
      </c>
      <c r="N52" s="37" t="str">
        <f t="shared" si="138"/>
        <v/>
      </c>
      <c r="O52" s="37" t="str">
        <f t="shared" si="138"/>
        <v/>
      </c>
      <c r="P52" s="37" t="str">
        <f t="shared" si="138"/>
        <v/>
      </c>
      <c r="Q52" s="37" t="str">
        <f t="shared" si="138"/>
        <v/>
      </c>
      <c r="R52" s="37" t="str">
        <f t="shared" si="138"/>
        <v/>
      </c>
      <c r="S52" s="37" t="str">
        <f t="shared" si="138"/>
        <v/>
      </c>
      <c r="T52" s="232">
        <f t="shared" si="98"/>
        <v>0</v>
      </c>
      <c r="U52" s="16"/>
      <c r="V52" s="16" t="str">
        <f t="shared" si="11"/>
        <v/>
      </c>
      <c r="W52" s="16" t="str">
        <f t="shared" si="11"/>
        <v/>
      </c>
      <c r="X52" s="16" t="str">
        <f t="shared" si="11"/>
        <v/>
      </c>
      <c r="Y52" s="16" t="str">
        <f t="shared" si="11"/>
        <v/>
      </c>
      <c r="Z52" s="16" t="str">
        <f t="shared" si="11"/>
        <v/>
      </c>
      <c r="AA52" s="16" t="str">
        <f t="shared" si="11"/>
        <v/>
      </c>
      <c r="AB52" s="16" t="str">
        <f t="shared" si="11"/>
        <v/>
      </c>
      <c r="AC52" s="16" t="str">
        <f t="shared" si="11"/>
        <v/>
      </c>
      <c r="AD52" s="16" t="str">
        <f t="shared" si="134"/>
        <v/>
      </c>
      <c r="AE52" s="16" t="str">
        <f t="shared" si="134"/>
        <v/>
      </c>
      <c r="AF52" s="16" t="str">
        <f t="shared" si="134"/>
        <v/>
      </c>
      <c r="AG52" s="232">
        <f t="shared" si="9"/>
        <v>0</v>
      </c>
      <c r="AH52" s="657"/>
      <c r="AI52" s="654"/>
      <c r="AJ52" s="652"/>
      <c r="AN52" s="204">
        <v>2</v>
      </c>
      <c r="AO52" s="204">
        <v>1</v>
      </c>
      <c r="AP52" s="204">
        <v>11</v>
      </c>
      <c r="AQ52" s="221">
        <f ca="1">IF($AP52=1,IF(INDIRECT(ADDRESS(($AN52-1)*3+$AO52+5,$AP52+7))="",0,INDIRECT(ADDRESS(($AN52-1)*3+$AO52+5,$AP52+7))),IF(INDIRECT(ADDRESS(($AN52-1)*3+$AO52+5,$AP52+7))="",0,IF(COUNTIF(INDIRECT(ADDRESS(($AN52-1)*36+($AO52-1)*12+6,COLUMN())):INDIRECT(ADDRESS(($AN52-1)*36+($AO52-1)*12+$AP52+4,COLUMN())),INDIRECT(ADDRESS(($AN52-1)*3+$AO52+5,$AP52+7)))&gt;=1,0,INDIRECT(ADDRESS(($AN52-1)*3+$AO52+5,$AP52+7)))))</f>
        <v>0</v>
      </c>
      <c r="AR52" s="204">
        <f ca="1">COUNTIF(INDIRECT("H"&amp;(ROW()+12*(($AN52-1)*3+$AO52)-ROW())/12+5):INDIRECT("S"&amp;(ROW()+12*(($AN52-1)*3+$AO52)-ROW())/12+5),AQ52)</f>
        <v>0</v>
      </c>
      <c r="AS52" s="221">
        <f ca="1">IF($AP52=1,IF(INDIRECT(ADDRESS(($AN52-1)*3+$AO52+5,$AP52+20))="",0,INDIRECT(ADDRESS(($AN52-1)*3+$AO52+5,$AP52+20))),IF(INDIRECT(ADDRESS(($AN52-1)*3+$AO52+5,$AP52+20))="",0,IF(COUNTIF(INDIRECT(ADDRESS(($AN52-1)*36+($AO52-1)*12+6,COLUMN())):INDIRECT(ADDRESS(($AN52-1)*36+($AO52-1)*12+$AP52+4,COLUMN())),INDIRECT(ADDRESS(($AN52-1)*3+$AO52+5,$AP52+20)))&gt;=1,0,INDIRECT(ADDRESS(($AN52-1)*3+$AO52+5,$AP52+20)))))</f>
        <v>0</v>
      </c>
      <c r="AT52" s="204">
        <f ca="1">COUNTIF(INDIRECT("U"&amp;(ROW()+12*(($AN52-1)*3+$AO52)-ROW())/12+5):INDIRECT("AF"&amp;(ROW()+12*(($AN52-1)*3+$AO52)-ROW())/12+5),AS52)</f>
        <v>0</v>
      </c>
      <c r="AU52" s="204">
        <f ca="1">IF(AND(AQ52+AS52&gt;0,AR62+AT52&gt;0),COUNTIF(AU$6:AU51,"&gt;0")+1,0)</f>
        <v>0</v>
      </c>
      <c r="BE52" s="204">
        <v>2</v>
      </c>
      <c r="BF52" s="204" t="s">
        <v>245</v>
      </c>
      <c r="BG52" s="222">
        <f t="shared" ref="BG52:BR52" si="139">IF(BG51+BT51&gt;$AM$14,1,0)</f>
        <v>0</v>
      </c>
      <c r="BH52" s="222">
        <f t="shared" si="139"/>
        <v>0</v>
      </c>
      <c r="BI52" s="222">
        <f t="shared" si="139"/>
        <v>0</v>
      </c>
      <c r="BJ52" s="222">
        <f t="shared" si="139"/>
        <v>0</v>
      </c>
      <c r="BK52" s="222">
        <f t="shared" si="139"/>
        <v>0</v>
      </c>
      <c r="BL52" s="222">
        <f t="shared" si="139"/>
        <v>0</v>
      </c>
      <c r="BM52" s="222">
        <f t="shared" si="139"/>
        <v>0</v>
      </c>
      <c r="BN52" s="222">
        <f t="shared" si="139"/>
        <v>0</v>
      </c>
      <c r="BO52" s="222">
        <f t="shared" si="139"/>
        <v>0</v>
      </c>
      <c r="BP52" s="222">
        <f t="shared" si="139"/>
        <v>0</v>
      </c>
      <c r="BQ52" s="222">
        <f t="shared" si="139"/>
        <v>0</v>
      </c>
      <c r="BR52" s="222">
        <f t="shared" si="139"/>
        <v>0</v>
      </c>
      <c r="BT52" s="222"/>
      <c r="BU52" s="222"/>
      <c r="BV52" s="222"/>
      <c r="BW52" s="222"/>
      <c r="BX52" s="222"/>
      <c r="BY52" s="222"/>
      <c r="BZ52" s="222"/>
      <c r="CA52" s="222"/>
      <c r="CB52" s="222"/>
      <c r="CC52" s="222"/>
      <c r="CD52" s="222"/>
      <c r="CE52" s="222"/>
    </row>
    <row r="53" spans="1:98">
      <c r="A53" s="661"/>
      <c r="B53" s="661"/>
      <c r="C53" s="666"/>
      <c r="D53" s="667"/>
      <c r="E53" s="665"/>
      <c r="F53" s="661"/>
      <c r="G53" s="230" t="s">
        <v>246</v>
      </c>
      <c r="H53" s="17"/>
      <c r="I53" s="38"/>
      <c r="J53" s="17"/>
      <c r="K53" s="17"/>
      <c r="L53" s="17"/>
      <c r="M53" s="17"/>
      <c r="N53" s="17"/>
      <c r="O53" s="17"/>
      <c r="P53" s="17"/>
      <c r="Q53" s="17"/>
      <c r="R53" s="17"/>
      <c r="S53" s="17"/>
      <c r="T53" s="233">
        <f t="shared" si="98"/>
        <v>0</v>
      </c>
      <c r="U53" s="18"/>
      <c r="V53" s="12"/>
      <c r="W53" s="12"/>
      <c r="X53" s="12"/>
      <c r="Y53" s="12"/>
      <c r="Z53" s="12"/>
      <c r="AA53" s="12"/>
      <c r="AB53" s="12"/>
      <c r="AC53" s="12"/>
      <c r="AD53" s="12"/>
      <c r="AE53" s="12"/>
      <c r="AF53" s="12"/>
      <c r="AG53" s="233">
        <f t="shared" si="9"/>
        <v>0</v>
      </c>
      <c r="AH53" s="658"/>
      <c r="AI53" s="655"/>
      <c r="AJ53" s="652"/>
      <c r="AN53" s="204">
        <v>2</v>
      </c>
      <c r="AO53" s="204">
        <v>1</v>
      </c>
      <c r="AP53" s="204">
        <v>12</v>
      </c>
      <c r="AQ53" s="221">
        <f ca="1">IF($AP53=1,IF(INDIRECT(ADDRESS(($AN53-1)*3+$AO53+5,$AP53+7))="",0,INDIRECT(ADDRESS(($AN53-1)*3+$AO53+5,$AP53+7))),IF(INDIRECT(ADDRESS(($AN53-1)*3+$AO53+5,$AP53+7))="",0,IF(COUNTIF(INDIRECT(ADDRESS(($AN53-1)*36+($AO53-1)*12+6,COLUMN())):INDIRECT(ADDRESS(($AN53-1)*36+($AO53-1)*12+$AP53+4,COLUMN())),INDIRECT(ADDRESS(($AN53-1)*3+$AO53+5,$AP53+7)))&gt;=1,0,INDIRECT(ADDRESS(($AN53-1)*3+$AO53+5,$AP53+7)))))</f>
        <v>0</v>
      </c>
      <c r="AR53" s="204">
        <f ca="1">COUNTIF(INDIRECT("H"&amp;(ROW()+12*(($AN53-1)*3+$AO53)-ROW())/12+5):INDIRECT("S"&amp;(ROW()+12*(($AN53-1)*3+$AO53)-ROW())/12+5),AQ53)</f>
        <v>0</v>
      </c>
      <c r="AS53" s="221">
        <f ca="1">IF($AP53=1,IF(INDIRECT(ADDRESS(($AN53-1)*3+$AO53+5,$AP53+20))="",0,INDIRECT(ADDRESS(($AN53-1)*3+$AO53+5,$AP53+20))),IF(INDIRECT(ADDRESS(($AN53-1)*3+$AO53+5,$AP53+20))="",0,IF(COUNTIF(INDIRECT(ADDRESS(($AN53-1)*36+($AO53-1)*12+6,COLUMN())):INDIRECT(ADDRESS(($AN53-1)*36+($AO53-1)*12+$AP53+4,COLUMN())),INDIRECT(ADDRESS(($AN53-1)*3+$AO53+5,$AP53+20)))&gt;=1,0,INDIRECT(ADDRESS(($AN53-1)*3+$AO53+5,$AP53+20)))))</f>
        <v>0</v>
      </c>
      <c r="AT53" s="204">
        <f ca="1">COUNTIF(INDIRECT("U"&amp;(ROW()+12*(($AN53-1)*3+$AO53)-ROW())/12+5):INDIRECT("AF"&amp;(ROW()+12*(($AN53-1)*3+$AO53)-ROW())/12+5),AS53)</f>
        <v>0</v>
      </c>
      <c r="AU53" s="204">
        <f ca="1">IF(AND(AQ53+AS53&gt;0,AR63+AT53&gt;0),COUNTIF(AU$6:AU52,"&gt;0")+1,0)</f>
        <v>0</v>
      </c>
      <c r="BE53" s="204">
        <v>3</v>
      </c>
      <c r="BF53" s="223"/>
      <c r="BG53" s="222"/>
      <c r="BH53" s="222"/>
      <c r="BI53" s="222"/>
      <c r="BJ53" s="222"/>
      <c r="BK53" s="222"/>
      <c r="BL53" s="222"/>
      <c r="BM53" s="222"/>
      <c r="BN53" s="222"/>
      <c r="BO53" s="222"/>
      <c r="BP53" s="222"/>
      <c r="BQ53" s="222"/>
      <c r="BR53" s="222"/>
      <c r="BT53" s="222"/>
      <c r="BU53" s="222"/>
      <c r="BV53" s="222"/>
      <c r="BW53" s="222"/>
      <c r="BX53" s="222"/>
      <c r="BY53" s="222"/>
      <c r="BZ53" s="222"/>
      <c r="CA53" s="222"/>
      <c r="CB53" s="222"/>
      <c r="CC53" s="222"/>
      <c r="CD53" s="222"/>
      <c r="CE53" s="222"/>
    </row>
    <row r="54" spans="1:98">
      <c r="A54" s="659">
        <v>17</v>
      </c>
      <c r="B54" s="659"/>
      <c r="C54" s="659"/>
      <c r="D54" s="659"/>
      <c r="E54" s="663"/>
      <c r="F54" s="659"/>
      <c r="G54" s="226" t="s">
        <v>242</v>
      </c>
      <c r="H54" s="19"/>
      <c r="I54" s="36" t="str">
        <f t="shared" si="7"/>
        <v/>
      </c>
      <c r="J54" s="36" t="str">
        <f t="shared" ref="J54:S54" si="140">IF(I54="","",I54)</f>
        <v/>
      </c>
      <c r="K54" s="36" t="str">
        <f t="shared" si="140"/>
        <v/>
      </c>
      <c r="L54" s="36" t="str">
        <f t="shared" si="140"/>
        <v/>
      </c>
      <c r="M54" s="36" t="str">
        <f t="shared" si="140"/>
        <v/>
      </c>
      <c r="N54" s="36" t="str">
        <f t="shared" si="140"/>
        <v/>
      </c>
      <c r="O54" s="36" t="str">
        <f t="shared" si="140"/>
        <v/>
      </c>
      <c r="P54" s="36" t="str">
        <f t="shared" si="140"/>
        <v/>
      </c>
      <c r="Q54" s="36" t="str">
        <f t="shared" si="140"/>
        <v/>
      </c>
      <c r="R54" s="36" t="str">
        <f t="shared" si="140"/>
        <v/>
      </c>
      <c r="S54" s="36" t="str">
        <f t="shared" si="140"/>
        <v/>
      </c>
      <c r="T54" s="234">
        <f t="shared" si="98"/>
        <v>0</v>
      </c>
      <c r="U54" s="20"/>
      <c r="V54" s="20" t="str">
        <f t="shared" ref="V54:W54" si="141">IF(U54="","",U54)</f>
        <v/>
      </c>
      <c r="W54" s="20" t="str">
        <f t="shared" si="141"/>
        <v/>
      </c>
      <c r="X54" s="20" t="str">
        <f t="shared" si="11"/>
        <v/>
      </c>
      <c r="Y54" s="20" t="str">
        <f t="shared" si="11"/>
        <v/>
      </c>
      <c r="Z54" s="20" t="str">
        <f t="shared" si="11"/>
        <v/>
      </c>
      <c r="AA54" s="20" t="str">
        <f t="shared" si="11"/>
        <v/>
      </c>
      <c r="AB54" s="20" t="str">
        <f t="shared" si="11"/>
        <v/>
      </c>
      <c r="AC54" s="20" t="str">
        <f t="shared" si="11"/>
        <v/>
      </c>
      <c r="AD54" s="20" t="str">
        <f t="shared" ref="AD54:AE55" si="142">IF(AC54="","",AC54)</f>
        <v/>
      </c>
      <c r="AE54" s="20" t="str">
        <f t="shared" si="142"/>
        <v/>
      </c>
      <c r="AF54" s="20" t="str">
        <f t="shared" si="134"/>
        <v/>
      </c>
      <c r="AG54" s="234">
        <f t="shared" si="9"/>
        <v>0</v>
      </c>
      <c r="AH54" s="656"/>
      <c r="AI54" s="653"/>
      <c r="AJ54" s="652" t="str">
        <f>IF($AI54="","",IF(OR($AI54="令和８年７月17日までに修了",$AI54="賃金改善開始の前月までに修了"),"研修提出必須",""))</f>
        <v/>
      </c>
      <c r="AN54" s="204">
        <v>2</v>
      </c>
      <c r="AO54" s="204">
        <v>2</v>
      </c>
      <c r="AP54" s="204">
        <v>1</v>
      </c>
      <c r="AQ54" s="221">
        <f ca="1">IF($AP54=1,IF(INDIRECT(ADDRESS(($AN54-1)*3+$AO54+5,$AP54+7))="",0,INDIRECT(ADDRESS(($AN54-1)*3+$AO54+5,$AP54+7))),IF(INDIRECT(ADDRESS(($AN54-1)*3+$AO54+5,$AP54+7))="",0,IF(COUNTIF(INDIRECT(ADDRESS(($AN54-1)*36+($AO54-1)*12+6,COLUMN())):INDIRECT(ADDRESS(($AN54-1)*36+($AO54-1)*12+$AP54+4,COLUMN())),INDIRECT(ADDRESS(($AN54-1)*3+$AO54+5,$AP54+7)))&gt;=1,0,INDIRECT(ADDRESS(($AN54-1)*3+$AO54+5,$AP54+7)))))</f>
        <v>0</v>
      </c>
      <c r="AR54" s="204">
        <f ca="1">COUNTIF(INDIRECT("H"&amp;(ROW()+12*(($AN54-1)*3+$AO54)-ROW())/12+5):INDIRECT("S"&amp;(ROW()+12*(($AN54-1)*3+$AO54)-ROW())/12+5),AQ54)</f>
        <v>0</v>
      </c>
      <c r="AS54" s="221">
        <f ca="1">IF($AP54=1,IF(INDIRECT(ADDRESS(($AN54-1)*3+$AO54+5,$AP54+20))="",0,INDIRECT(ADDRESS(($AN54-1)*3+$AO54+5,$AP54+20))),IF(INDIRECT(ADDRESS(($AN54-1)*3+$AO54+5,$AP54+20))="",0,IF(COUNTIF(INDIRECT(ADDRESS(($AN54-1)*36+($AO54-1)*12+6,COLUMN())):INDIRECT(ADDRESS(($AN54-1)*36+($AO54-1)*12+$AP54+4,COLUMN())),INDIRECT(ADDRESS(($AN54-1)*3+$AO54+5,$AP54+20)))&gt;=1,0,INDIRECT(ADDRESS(($AN54-1)*3+$AO54+5,$AP54+20)))))</f>
        <v>0</v>
      </c>
      <c r="AT54" s="204">
        <f ca="1">COUNTIF(INDIRECT("U"&amp;(ROW()+12*(($AN54-1)*3+$AO54)-ROW())/12+5):INDIRECT("AF"&amp;(ROW()+12*(($AN54-1)*3+$AO54)-ROW())/12+5),AS54)</f>
        <v>0</v>
      </c>
      <c r="AU54" s="204">
        <f ca="1">IF(AND(AQ54+AS54&gt;0,AR64+AT54&gt;0),COUNTIF(AU$6:AU53,"&gt;0")+1,0)</f>
        <v>0</v>
      </c>
      <c r="BE54" s="204">
        <v>1</v>
      </c>
      <c r="BG54" s="222">
        <f t="shared" ref="BG54:BR54" si="143">SUM(H54:H55)</f>
        <v>0</v>
      </c>
      <c r="BH54" s="222">
        <f t="shared" si="143"/>
        <v>0</v>
      </c>
      <c r="BI54" s="222">
        <f t="shared" si="143"/>
        <v>0</v>
      </c>
      <c r="BJ54" s="222">
        <f t="shared" si="143"/>
        <v>0</v>
      </c>
      <c r="BK54" s="222">
        <f t="shared" si="143"/>
        <v>0</v>
      </c>
      <c r="BL54" s="222">
        <f t="shared" si="143"/>
        <v>0</v>
      </c>
      <c r="BM54" s="222">
        <f t="shared" si="143"/>
        <v>0</v>
      </c>
      <c r="BN54" s="222">
        <f t="shared" si="143"/>
        <v>0</v>
      </c>
      <c r="BO54" s="222">
        <f t="shared" si="143"/>
        <v>0</v>
      </c>
      <c r="BP54" s="222">
        <f t="shared" si="143"/>
        <v>0</v>
      </c>
      <c r="BQ54" s="222">
        <f t="shared" si="143"/>
        <v>0</v>
      </c>
      <c r="BR54" s="222">
        <f t="shared" si="143"/>
        <v>0</v>
      </c>
      <c r="BT54" s="222">
        <f t="shared" ref="BT54:CE54" si="144">SUM(U54:U55)</f>
        <v>0</v>
      </c>
      <c r="BU54" s="222">
        <f t="shared" si="144"/>
        <v>0</v>
      </c>
      <c r="BV54" s="222">
        <f t="shared" si="144"/>
        <v>0</v>
      </c>
      <c r="BW54" s="222">
        <f t="shared" si="144"/>
        <v>0</v>
      </c>
      <c r="BX54" s="222">
        <f t="shared" si="144"/>
        <v>0</v>
      </c>
      <c r="BY54" s="222">
        <f t="shared" si="144"/>
        <v>0</v>
      </c>
      <c r="BZ54" s="222">
        <f t="shared" si="144"/>
        <v>0</v>
      </c>
      <c r="CA54" s="222">
        <f t="shared" si="144"/>
        <v>0</v>
      </c>
      <c r="CB54" s="222">
        <f t="shared" si="144"/>
        <v>0</v>
      </c>
      <c r="CC54" s="222">
        <f t="shared" si="144"/>
        <v>0</v>
      </c>
      <c r="CD54" s="222">
        <f t="shared" si="144"/>
        <v>0</v>
      </c>
      <c r="CE54" s="222">
        <f t="shared" si="144"/>
        <v>0</v>
      </c>
      <c r="CH54" s="223" t="s">
        <v>243</v>
      </c>
      <c r="CI54" s="222">
        <f t="shared" ref="CI54:CT54" si="145">IF(OR($D54="副園長",$D54="教頭",$D54="主任保育士",$D54="主幹教諭",$D54="主幹保育教諭"),0,BG54)</f>
        <v>0</v>
      </c>
      <c r="CJ54" s="222">
        <f t="shared" si="145"/>
        <v>0</v>
      </c>
      <c r="CK54" s="222">
        <f t="shared" si="145"/>
        <v>0</v>
      </c>
      <c r="CL54" s="222">
        <f t="shared" si="145"/>
        <v>0</v>
      </c>
      <c r="CM54" s="222">
        <f t="shared" si="145"/>
        <v>0</v>
      </c>
      <c r="CN54" s="222">
        <f t="shared" si="145"/>
        <v>0</v>
      </c>
      <c r="CO54" s="222">
        <f t="shared" si="145"/>
        <v>0</v>
      </c>
      <c r="CP54" s="222">
        <f t="shared" si="145"/>
        <v>0</v>
      </c>
      <c r="CQ54" s="222">
        <f t="shared" si="145"/>
        <v>0</v>
      </c>
      <c r="CR54" s="222">
        <f t="shared" si="145"/>
        <v>0</v>
      </c>
      <c r="CS54" s="222">
        <f t="shared" si="145"/>
        <v>0</v>
      </c>
      <c r="CT54" s="222">
        <f t="shared" si="145"/>
        <v>0</v>
      </c>
    </row>
    <row r="55" spans="1:98">
      <c r="A55" s="660"/>
      <c r="B55" s="660"/>
      <c r="C55" s="662"/>
      <c r="D55" s="662"/>
      <c r="E55" s="664"/>
      <c r="F55" s="660"/>
      <c r="G55" s="228" t="s">
        <v>244</v>
      </c>
      <c r="H55" s="15"/>
      <c r="I55" s="37" t="str">
        <f t="shared" si="7"/>
        <v/>
      </c>
      <c r="J55" s="37" t="str">
        <f t="shared" ref="J55:S55" si="146">IF(I55="","",I55)</f>
        <v/>
      </c>
      <c r="K55" s="37" t="str">
        <f t="shared" si="146"/>
        <v/>
      </c>
      <c r="L55" s="37" t="str">
        <f t="shared" si="146"/>
        <v/>
      </c>
      <c r="M55" s="37" t="str">
        <f t="shared" si="146"/>
        <v/>
      </c>
      <c r="N55" s="37" t="str">
        <f t="shared" si="146"/>
        <v/>
      </c>
      <c r="O55" s="37" t="str">
        <f t="shared" si="146"/>
        <v/>
      </c>
      <c r="P55" s="37" t="str">
        <f t="shared" si="146"/>
        <v/>
      </c>
      <c r="Q55" s="37" t="str">
        <f t="shared" si="146"/>
        <v/>
      </c>
      <c r="R55" s="37" t="str">
        <f t="shared" si="146"/>
        <v/>
      </c>
      <c r="S55" s="37" t="str">
        <f t="shared" si="146"/>
        <v/>
      </c>
      <c r="T55" s="232">
        <f t="shared" si="98"/>
        <v>0</v>
      </c>
      <c r="U55" s="16"/>
      <c r="V55" s="16" t="str">
        <f t="shared" si="11"/>
        <v/>
      </c>
      <c r="W55" s="16" t="str">
        <f t="shared" si="11"/>
        <v/>
      </c>
      <c r="X55" s="16" t="str">
        <f t="shared" si="11"/>
        <v/>
      </c>
      <c r="Y55" s="16" t="str">
        <f t="shared" si="11"/>
        <v/>
      </c>
      <c r="Z55" s="16" t="str">
        <f t="shared" si="11"/>
        <v/>
      </c>
      <c r="AA55" s="16" t="str">
        <f t="shared" si="11"/>
        <v/>
      </c>
      <c r="AB55" s="16" t="str">
        <f t="shared" si="11"/>
        <v/>
      </c>
      <c r="AC55" s="16" t="str">
        <f t="shared" si="11"/>
        <v/>
      </c>
      <c r="AD55" s="16" t="str">
        <f t="shared" si="142"/>
        <v/>
      </c>
      <c r="AE55" s="16" t="str">
        <f t="shared" si="142"/>
        <v/>
      </c>
      <c r="AF55" s="16" t="str">
        <f t="shared" si="134"/>
        <v/>
      </c>
      <c r="AG55" s="232">
        <f t="shared" si="9"/>
        <v>0</v>
      </c>
      <c r="AH55" s="657"/>
      <c r="AI55" s="654"/>
      <c r="AJ55" s="652"/>
      <c r="AN55" s="204">
        <v>2</v>
      </c>
      <c r="AO55" s="204">
        <v>2</v>
      </c>
      <c r="AP55" s="204">
        <v>2</v>
      </c>
      <c r="AQ55" s="221">
        <f ca="1">IF($AP55=1,IF(INDIRECT(ADDRESS(($AN55-1)*3+$AO55+5,$AP55+7))="",0,INDIRECT(ADDRESS(($AN55-1)*3+$AO55+5,$AP55+7))),IF(INDIRECT(ADDRESS(($AN55-1)*3+$AO55+5,$AP55+7))="",0,IF(COUNTIF(INDIRECT(ADDRESS(($AN55-1)*36+($AO55-1)*12+6,COLUMN())):INDIRECT(ADDRESS(($AN55-1)*36+($AO55-1)*12+$AP55+4,COLUMN())),INDIRECT(ADDRESS(($AN55-1)*3+$AO55+5,$AP55+7)))&gt;=1,0,INDIRECT(ADDRESS(($AN55-1)*3+$AO55+5,$AP55+7)))))</f>
        <v>0</v>
      </c>
      <c r="AR55" s="204">
        <f ca="1">COUNTIF(INDIRECT("H"&amp;(ROW()+12*(($AN55-1)*3+$AO55)-ROW())/12+5):INDIRECT("S"&amp;(ROW()+12*(($AN55-1)*3+$AO55)-ROW())/12+5),AQ55)</f>
        <v>0</v>
      </c>
      <c r="AS55" s="221">
        <f ca="1">IF($AP55=1,IF(INDIRECT(ADDRESS(($AN55-1)*3+$AO55+5,$AP55+20))="",0,INDIRECT(ADDRESS(($AN55-1)*3+$AO55+5,$AP55+20))),IF(INDIRECT(ADDRESS(($AN55-1)*3+$AO55+5,$AP55+20))="",0,IF(COUNTIF(INDIRECT(ADDRESS(($AN55-1)*36+($AO55-1)*12+6,COLUMN())):INDIRECT(ADDRESS(($AN55-1)*36+($AO55-1)*12+$AP55+4,COLUMN())),INDIRECT(ADDRESS(($AN55-1)*3+$AO55+5,$AP55+20)))&gt;=1,0,INDIRECT(ADDRESS(($AN55-1)*3+$AO55+5,$AP55+20)))))</f>
        <v>0</v>
      </c>
      <c r="AT55" s="204">
        <f ca="1">COUNTIF(INDIRECT("U"&amp;(ROW()+12*(($AN55-1)*3+$AO55)-ROW())/12+5):INDIRECT("AF"&amp;(ROW()+12*(($AN55-1)*3+$AO55)-ROW())/12+5),AS55)</f>
        <v>0</v>
      </c>
      <c r="AU55" s="204">
        <f ca="1">IF(AND(AQ55+AS55&gt;0,AR65+AT55&gt;0),COUNTIF(AU$6:AU54,"&gt;0")+1,0)</f>
        <v>0</v>
      </c>
      <c r="BE55" s="204">
        <v>2</v>
      </c>
      <c r="BF55" s="204" t="s">
        <v>245</v>
      </c>
      <c r="BG55" s="222">
        <f t="shared" ref="BG55:BR55" si="147">IF(BG54+BT54&gt;$AM$14,1,0)</f>
        <v>0</v>
      </c>
      <c r="BH55" s="222">
        <f t="shared" si="147"/>
        <v>0</v>
      </c>
      <c r="BI55" s="222">
        <f t="shared" si="147"/>
        <v>0</v>
      </c>
      <c r="BJ55" s="222">
        <f t="shared" si="147"/>
        <v>0</v>
      </c>
      <c r="BK55" s="222">
        <f t="shared" si="147"/>
        <v>0</v>
      </c>
      <c r="BL55" s="222">
        <f t="shared" si="147"/>
        <v>0</v>
      </c>
      <c r="BM55" s="222">
        <f t="shared" si="147"/>
        <v>0</v>
      </c>
      <c r="BN55" s="222">
        <f t="shared" si="147"/>
        <v>0</v>
      </c>
      <c r="BO55" s="222">
        <f t="shared" si="147"/>
        <v>0</v>
      </c>
      <c r="BP55" s="222">
        <f t="shared" si="147"/>
        <v>0</v>
      </c>
      <c r="BQ55" s="222">
        <f t="shared" si="147"/>
        <v>0</v>
      </c>
      <c r="BR55" s="222">
        <f t="shared" si="147"/>
        <v>0</v>
      </c>
      <c r="BT55" s="222"/>
      <c r="BU55" s="222"/>
      <c r="BV55" s="222"/>
      <c r="BW55" s="222"/>
      <c r="BX55" s="222"/>
      <c r="BY55" s="222"/>
      <c r="BZ55" s="222"/>
      <c r="CA55" s="222"/>
      <c r="CB55" s="222"/>
      <c r="CC55" s="222"/>
      <c r="CD55" s="222"/>
      <c r="CE55" s="222"/>
    </row>
    <row r="56" spans="1:98">
      <c r="A56" s="661"/>
      <c r="B56" s="661"/>
      <c r="C56" s="666"/>
      <c r="D56" s="667"/>
      <c r="E56" s="665"/>
      <c r="F56" s="661"/>
      <c r="G56" s="230" t="s">
        <v>246</v>
      </c>
      <c r="H56" s="17"/>
      <c r="I56" s="38"/>
      <c r="J56" s="17"/>
      <c r="K56" s="17"/>
      <c r="L56" s="17"/>
      <c r="M56" s="17"/>
      <c r="N56" s="17"/>
      <c r="O56" s="17"/>
      <c r="P56" s="17"/>
      <c r="Q56" s="17"/>
      <c r="R56" s="17"/>
      <c r="S56" s="17"/>
      <c r="T56" s="233">
        <f t="shared" si="98"/>
        <v>0</v>
      </c>
      <c r="U56" s="18"/>
      <c r="V56" s="12"/>
      <c r="W56" s="12"/>
      <c r="X56" s="12"/>
      <c r="Y56" s="12"/>
      <c r="Z56" s="12"/>
      <c r="AA56" s="12"/>
      <c r="AB56" s="12"/>
      <c r="AC56" s="12"/>
      <c r="AD56" s="12"/>
      <c r="AE56" s="12"/>
      <c r="AF56" s="12"/>
      <c r="AG56" s="233">
        <f t="shared" si="9"/>
        <v>0</v>
      </c>
      <c r="AH56" s="658"/>
      <c r="AI56" s="655"/>
      <c r="AJ56" s="652"/>
      <c r="AN56" s="204">
        <v>2</v>
      </c>
      <c r="AO56" s="204">
        <v>2</v>
      </c>
      <c r="AP56" s="204">
        <v>3</v>
      </c>
      <c r="AQ56" s="221">
        <f ca="1">IF($AP56=1,IF(INDIRECT(ADDRESS(($AN56-1)*3+$AO56+5,$AP56+7))="",0,INDIRECT(ADDRESS(($AN56-1)*3+$AO56+5,$AP56+7))),IF(INDIRECT(ADDRESS(($AN56-1)*3+$AO56+5,$AP56+7))="",0,IF(COUNTIF(INDIRECT(ADDRESS(($AN56-1)*36+($AO56-1)*12+6,COLUMN())):INDIRECT(ADDRESS(($AN56-1)*36+($AO56-1)*12+$AP56+4,COLUMN())),INDIRECT(ADDRESS(($AN56-1)*3+$AO56+5,$AP56+7)))&gt;=1,0,INDIRECT(ADDRESS(($AN56-1)*3+$AO56+5,$AP56+7)))))</f>
        <v>0</v>
      </c>
      <c r="AR56" s="204">
        <f ca="1">COUNTIF(INDIRECT("H"&amp;(ROW()+12*(($AN56-1)*3+$AO56)-ROW())/12+5):INDIRECT("S"&amp;(ROW()+12*(($AN56-1)*3+$AO56)-ROW())/12+5),AQ56)</f>
        <v>0</v>
      </c>
      <c r="AS56" s="221">
        <f ca="1">IF($AP56=1,IF(INDIRECT(ADDRESS(($AN56-1)*3+$AO56+5,$AP56+20))="",0,INDIRECT(ADDRESS(($AN56-1)*3+$AO56+5,$AP56+20))),IF(INDIRECT(ADDRESS(($AN56-1)*3+$AO56+5,$AP56+20))="",0,IF(COUNTIF(INDIRECT(ADDRESS(($AN56-1)*36+($AO56-1)*12+6,COLUMN())):INDIRECT(ADDRESS(($AN56-1)*36+($AO56-1)*12+$AP56+4,COLUMN())),INDIRECT(ADDRESS(($AN56-1)*3+$AO56+5,$AP56+20)))&gt;=1,0,INDIRECT(ADDRESS(($AN56-1)*3+$AO56+5,$AP56+20)))))</f>
        <v>0</v>
      </c>
      <c r="AT56" s="204">
        <f ca="1">COUNTIF(INDIRECT("U"&amp;(ROW()+12*(($AN56-1)*3+$AO56)-ROW())/12+5):INDIRECT("AF"&amp;(ROW()+12*(($AN56-1)*3+$AO56)-ROW())/12+5),AS56)</f>
        <v>0</v>
      </c>
      <c r="AU56" s="204">
        <f ca="1">IF(AND(AQ56+AS56&gt;0,AR66+AT56&gt;0),COUNTIF(AU$6:AU55,"&gt;0")+1,0)</f>
        <v>0</v>
      </c>
      <c r="BE56" s="204">
        <v>3</v>
      </c>
      <c r="BF56" s="223"/>
      <c r="BG56" s="222"/>
      <c r="BH56" s="222"/>
      <c r="BI56" s="222"/>
      <c r="BJ56" s="222"/>
      <c r="BK56" s="222"/>
      <c r="BL56" s="222"/>
      <c r="BM56" s="222"/>
      <c r="BN56" s="222"/>
      <c r="BO56" s="222"/>
      <c r="BP56" s="222"/>
      <c r="BQ56" s="222"/>
      <c r="BR56" s="222"/>
      <c r="BT56" s="222"/>
      <c r="BU56" s="222"/>
      <c r="BV56" s="222"/>
      <c r="BW56" s="222"/>
      <c r="BX56" s="222"/>
      <c r="BY56" s="222"/>
      <c r="BZ56" s="222"/>
      <c r="CA56" s="222"/>
      <c r="CB56" s="222"/>
      <c r="CC56" s="222"/>
      <c r="CD56" s="222"/>
      <c r="CE56" s="222"/>
    </row>
    <row r="57" spans="1:98">
      <c r="A57" s="659">
        <v>18</v>
      </c>
      <c r="B57" s="659"/>
      <c r="C57" s="659"/>
      <c r="D57" s="659"/>
      <c r="E57" s="663"/>
      <c r="F57" s="659"/>
      <c r="G57" s="226" t="s">
        <v>242</v>
      </c>
      <c r="H57" s="19"/>
      <c r="I57" s="36" t="str">
        <f t="shared" si="7"/>
        <v/>
      </c>
      <c r="J57" s="36" t="str">
        <f t="shared" ref="J57:S57" si="148">IF(I57="","",I57)</f>
        <v/>
      </c>
      <c r="K57" s="36" t="str">
        <f t="shared" si="148"/>
        <v/>
      </c>
      <c r="L57" s="36" t="str">
        <f t="shared" si="148"/>
        <v/>
      </c>
      <c r="M57" s="36" t="str">
        <f t="shared" si="148"/>
        <v/>
      </c>
      <c r="N57" s="36" t="str">
        <f t="shared" si="148"/>
        <v/>
      </c>
      <c r="O57" s="36" t="str">
        <f t="shared" si="148"/>
        <v/>
      </c>
      <c r="P57" s="36" t="str">
        <f t="shared" si="148"/>
        <v/>
      </c>
      <c r="Q57" s="36" t="str">
        <f t="shared" si="148"/>
        <v/>
      </c>
      <c r="R57" s="36" t="str">
        <f t="shared" si="148"/>
        <v/>
      </c>
      <c r="S57" s="36" t="str">
        <f t="shared" si="148"/>
        <v/>
      </c>
      <c r="T57" s="234">
        <f t="shared" si="98"/>
        <v>0</v>
      </c>
      <c r="U57" s="20"/>
      <c r="V57" s="20" t="str">
        <f t="shared" ref="V57:W57" si="149">IF(U57="","",U57)</f>
        <v/>
      </c>
      <c r="W57" s="20" t="str">
        <f t="shared" si="149"/>
        <v/>
      </c>
      <c r="X57" s="20" t="str">
        <f t="shared" si="11"/>
        <v/>
      </c>
      <c r="Y57" s="20" t="str">
        <f t="shared" si="11"/>
        <v/>
      </c>
      <c r="Z57" s="20" t="str">
        <f t="shared" si="11"/>
        <v/>
      </c>
      <c r="AA57" s="20" t="str">
        <f t="shared" si="11"/>
        <v/>
      </c>
      <c r="AB57" s="20" t="str">
        <f t="shared" si="11"/>
        <v/>
      </c>
      <c r="AC57" s="20" t="str">
        <f t="shared" si="11"/>
        <v/>
      </c>
      <c r="AD57" s="20" t="str">
        <f t="shared" ref="AD57:AE58" si="150">IF(AC57="","",AC57)</f>
        <v/>
      </c>
      <c r="AE57" s="20" t="str">
        <f t="shared" si="150"/>
        <v/>
      </c>
      <c r="AF57" s="20" t="str">
        <f t="shared" si="134"/>
        <v/>
      </c>
      <c r="AG57" s="234">
        <f t="shared" si="9"/>
        <v>0</v>
      </c>
      <c r="AH57" s="656"/>
      <c r="AI57" s="653"/>
      <c r="AJ57" s="652" t="str">
        <f>IF($AI57="","",IF(OR($AI57="令和８年７月17日までに修了",$AI57="賃金改善開始の前月までに修了"),"研修提出必須",""))</f>
        <v/>
      </c>
      <c r="AN57" s="204">
        <v>2</v>
      </c>
      <c r="AO57" s="204">
        <v>2</v>
      </c>
      <c r="AP57" s="204">
        <v>4</v>
      </c>
      <c r="AQ57" s="221">
        <f ca="1">IF($AP57=1,IF(INDIRECT(ADDRESS(($AN57-1)*3+$AO57+5,$AP57+7))="",0,INDIRECT(ADDRESS(($AN57-1)*3+$AO57+5,$AP57+7))),IF(INDIRECT(ADDRESS(($AN57-1)*3+$AO57+5,$AP57+7))="",0,IF(COUNTIF(INDIRECT(ADDRESS(($AN57-1)*36+($AO57-1)*12+6,COLUMN())):INDIRECT(ADDRESS(($AN57-1)*36+($AO57-1)*12+$AP57+4,COLUMN())),INDIRECT(ADDRESS(($AN57-1)*3+$AO57+5,$AP57+7)))&gt;=1,0,INDIRECT(ADDRESS(($AN57-1)*3+$AO57+5,$AP57+7)))))</f>
        <v>0</v>
      </c>
      <c r="AR57" s="204">
        <f ca="1">COUNTIF(INDIRECT("H"&amp;(ROW()+12*(($AN57-1)*3+$AO57)-ROW())/12+5):INDIRECT("S"&amp;(ROW()+12*(($AN57-1)*3+$AO57)-ROW())/12+5),AQ57)</f>
        <v>0</v>
      </c>
      <c r="AS57" s="221">
        <f ca="1">IF($AP57=1,IF(INDIRECT(ADDRESS(($AN57-1)*3+$AO57+5,$AP57+20))="",0,INDIRECT(ADDRESS(($AN57-1)*3+$AO57+5,$AP57+20))),IF(INDIRECT(ADDRESS(($AN57-1)*3+$AO57+5,$AP57+20))="",0,IF(COUNTIF(INDIRECT(ADDRESS(($AN57-1)*36+($AO57-1)*12+6,COLUMN())):INDIRECT(ADDRESS(($AN57-1)*36+($AO57-1)*12+$AP57+4,COLUMN())),INDIRECT(ADDRESS(($AN57-1)*3+$AO57+5,$AP57+20)))&gt;=1,0,INDIRECT(ADDRESS(($AN57-1)*3+$AO57+5,$AP57+20)))))</f>
        <v>0</v>
      </c>
      <c r="AT57" s="204">
        <f ca="1">COUNTIF(INDIRECT("U"&amp;(ROW()+12*(($AN57-1)*3+$AO57)-ROW())/12+5):INDIRECT("AF"&amp;(ROW()+12*(($AN57-1)*3+$AO57)-ROW())/12+5),AS57)</f>
        <v>0</v>
      </c>
      <c r="AU57" s="204">
        <f ca="1">IF(AND(AQ57+AS57&gt;0,AR67+AT57&gt;0),COUNTIF(AU$6:AU56,"&gt;0")+1,0)</f>
        <v>0</v>
      </c>
      <c r="BE57" s="204">
        <v>1</v>
      </c>
      <c r="BG57" s="222">
        <f t="shared" ref="BG57:BR57" si="151">SUM(H57:H58)</f>
        <v>0</v>
      </c>
      <c r="BH57" s="222">
        <f t="shared" si="151"/>
        <v>0</v>
      </c>
      <c r="BI57" s="222">
        <f t="shared" si="151"/>
        <v>0</v>
      </c>
      <c r="BJ57" s="222">
        <f t="shared" si="151"/>
        <v>0</v>
      </c>
      <c r="BK57" s="222">
        <f t="shared" si="151"/>
        <v>0</v>
      </c>
      <c r="BL57" s="222">
        <f t="shared" si="151"/>
        <v>0</v>
      </c>
      <c r="BM57" s="222">
        <f t="shared" si="151"/>
        <v>0</v>
      </c>
      <c r="BN57" s="222">
        <f t="shared" si="151"/>
        <v>0</v>
      </c>
      <c r="BO57" s="222">
        <f t="shared" si="151"/>
        <v>0</v>
      </c>
      <c r="BP57" s="222">
        <f t="shared" si="151"/>
        <v>0</v>
      </c>
      <c r="BQ57" s="222">
        <f t="shared" si="151"/>
        <v>0</v>
      </c>
      <c r="BR57" s="222">
        <f t="shared" si="151"/>
        <v>0</v>
      </c>
      <c r="BT57" s="222">
        <f t="shared" ref="BT57:CE57" si="152">SUM(U57:U58)</f>
        <v>0</v>
      </c>
      <c r="BU57" s="222">
        <f t="shared" si="152"/>
        <v>0</v>
      </c>
      <c r="BV57" s="222">
        <f t="shared" si="152"/>
        <v>0</v>
      </c>
      <c r="BW57" s="222">
        <f t="shared" si="152"/>
        <v>0</v>
      </c>
      <c r="BX57" s="222">
        <f t="shared" si="152"/>
        <v>0</v>
      </c>
      <c r="BY57" s="222">
        <f t="shared" si="152"/>
        <v>0</v>
      </c>
      <c r="BZ57" s="222">
        <f t="shared" si="152"/>
        <v>0</v>
      </c>
      <c r="CA57" s="222">
        <f t="shared" si="152"/>
        <v>0</v>
      </c>
      <c r="CB57" s="222">
        <f t="shared" si="152"/>
        <v>0</v>
      </c>
      <c r="CC57" s="222">
        <f t="shared" si="152"/>
        <v>0</v>
      </c>
      <c r="CD57" s="222">
        <f t="shared" si="152"/>
        <v>0</v>
      </c>
      <c r="CE57" s="222">
        <f t="shared" si="152"/>
        <v>0</v>
      </c>
      <c r="CH57" s="223" t="s">
        <v>243</v>
      </c>
      <c r="CI57" s="222">
        <f t="shared" ref="CI57:CT57" si="153">IF(OR($D57="副園長",$D57="教頭",$D57="主任保育士",$D57="主幹教諭",$D57="主幹保育教諭"),0,BG57)</f>
        <v>0</v>
      </c>
      <c r="CJ57" s="222">
        <f t="shared" si="153"/>
        <v>0</v>
      </c>
      <c r="CK57" s="222">
        <f t="shared" si="153"/>
        <v>0</v>
      </c>
      <c r="CL57" s="222">
        <f t="shared" si="153"/>
        <v>0</v>
      </c>
      <c r="CM57" s="222">
        <f t="shared" si="153"/>
        <v>0</v>
      </c>
      <c r="CN57" s="222">
        <f t="shared" si="153"/>
        <v>0</v>
      </c>
      <c r="CO57" s="222">
        <f t="shared" si="153"/>
        <v>0</v>
      </c>
      <c r="CP57" s="222">
        <f t="shared" si="153"/>
        <v>0</v>
      </c>
      <c r="CQ57" s="222">
        <f t="shared" si="153"/>
        <v>0</v>
      </c>
      <c r="CR57" s="222">
        <f t="shared" si="153"/>
        <v>0</v>
      </c>
      <c r="CS57" s="222">
        <f t="shared" si="153"/>
        <v>0</v>
      </c>
      <c r="CT57" s="222">
        <f t="shared" si="153"/>
        <v>0</v>
      </c>
    </row>
    <row r="58" spans="1:98">
      <c r="A58" s="660"/>
      <c r="B58" s="660"/>
      <c r="C58" s="662"/>
      <c r="D58" s="662"/>
      <c r="E58" s="664"/>
      <c r="F58" s="660"/>
      <c r="G58" s="228" t="s">
        <v>244</v>
      </c>
      <c r="H58" s="15"/>
      <c r="I58" s="37" t="str">
        <f t="shared" si="7"/>
        <v/>
      </c>
      <c r="J58" s="37" t="str">
        <f t="shared" ref="J58:S58" si="154">IF(I58="","",I58)</f>
        <v/>
      </c>
      <c r="K58" s="37" t="str">
        <f t="shared" si="154"/>
        <v/>
      </c>
      <c r="L58" s="37" t="str">
        <f t="shared" si="154"/>
        <v/>
      </c>
      <c r="M58" s="37" t="str">
        <f t="shared" si="154"/>
        <v/>
      </c>
      <c r="N58" s="37" t="str">
        <f t="shared" si="154"/>
        <v/>
      </c>
      <c r="O58" s="37" t="str">
        <f t="shared" si="154"/>
        <v/>
      </c>
      <c r="P58" s="37" t="str">
        <f t="shared" si="154"/>
        <v/>
      </c>
      <c r="Q58" s="37" t="str">
        <f t="shared" si="154"/>
        <v/>
      </c>
      <c r="R58" s="37" t="str">
        <f t="shared" si="154"/>
        <v/>
      </c>
      <c r="S58" s="37" t="str">
        <f t="shared" si="154"/>
        <v/>
      </c>
      <c r="T58" s="232">
        <f t="shared" si="98"/>
        <v>0</v>
      </c>
      <c r="U58" s="16"/>
      <c r="V58" s="16" t="str">
        <f t="shared" si="11"/>
        <v/>
      </c>
      <c r="W58" s="16" t="str">
        <f t="shared" si="11"/>
        <v/>
      </c>
      <c r="X58" s="16" t="str">
        <f t="shared" si="11"/>
        <v/>
      </c>
      <c r="Y58" s="16" t="str">
        <f t="shared" si="11"/>
        <v/>
      </c>
      <c r="Z58" s="16" t="str">
        <f t="shared" si="11"/>
        <v/>
      </c>
      <c r="AA58" s="16" t="str">
        <f t="shared" si="11"/>
        <v/>
      </c>
      <c r="AB58" s="16" t="str">
        <f t="shared" si="11"/>
        <v/>
      </c>
      <c r="AC58" s="16" t="str">
        <f t="shared" si="11"/>
        <v/>
      </c>
      <c r="AD58" s="16" t="str">
        <f t="shared" si="150"/>
        <v/>
      </c>
      <c r="AE58" s="16" t="str">
        <f t="shared" si="150"/>
        <v/>
      </c>
      <c r="AF58" s="16" t="str">
        <f t="shared" si="134"/>
        <v/>
      </c>
      <c r="AG58" s="232">
        <f t="shared" si="9"/>
        <v>0</v>
      </c>
      <c r="AH58" s="657"/>
      <c r="AI58" s="654"/>
      <c r="AJ58" s="652"/>
      <c r="AN58" s="204">
        <v>2</v>
      </c>
      <c r="AO58" s="204">
        <v>2</v>
      </c>
      <c r="AP58" s="204">
        <v>5</v>
      </c>
      <c r="AQ58" s="221">
        <f ca="1">IF($AP58=1,IF(INDIRECT(ADDRESS(($AN58-1)*3+$AO58+5,$AP58+7))="",0,INDIRECT(ADDRESS(($AN58-1)*3+$AO58+5,$AP58+7))),IF(INDIRECT(ADDRESS(($AN58-1)*3+$AO58+5,$AP58+7))="",0,IF(COUNTIF(INDIRECT(ADDRESS(($AN58-1)*36+($AO58-1)*12+6,COLUMN())):INDIRECT(ADDRESS(($AN58-1)*36+($AO58-1)*12+$AP58+4,COLUMN())),INDIRECT(ADDRESS(($AN58-1)*3+$AO58+5,$AP58+7)))&gt;=1,0,INDIRECT(ADDRESS(($AN58-1)*3+$AO58+5,$AP58+7)))))</f>
        <v>0</v>
      </c>
      <c r="AR58" s="204">
        <f ca="1">COUNTIF(INDIRECT("H"&amp;(ROW()+12*(($AN58-1)*3+$AO58)-ROW())/12+5):INDIRECT("S"&amp;(ROW()+12*(($AN58-1)*3+$AO58)-ROW())/12+5),AQ58)</f>
        <v>0</v>
      </c>
      <c r="AS58" s="221">
        <f ca="1">IF($AP58=1,IF(INDIRECT(ADDRESS(($AN58-1)*3+$AO58+5,$AP58+20))="",0,INDIRECT(ADDRESS(($AN58-1)*3+$AO58+5,$AP58+20))),IF(INDIRECT(ADDRESS(($AN58-1)*3+$AO58+5,$AP58+20))="",0,IF(COUNTIF(INDIRECT(ADDRESS(($AN58-1)*36+($AO58-1)*12+6,COLUMN())):INDIRECT(ADDRESS(($AN58-1)*36+($AO58-1)*12+$AP58+4,COLUMN())),INDIRECT(ADDRESS(($AN58-1)*3+$AO58+5,$AP58+20)))&gt;=1,0,INDIRECT(ADDRESS(($AN58-1)*3+$AO58+5,$AP58+20)))))</f>
        <v>0</v>
      </c>
      <c r="AT58" s="204">
        <f ca="1">COUNTIF(INDIRECT("U"&amp;(ROW()+12*(($AN58-1)*3+$AO58)-ROW())/12+5):INDIRECT("AF"&amp;(ROW()+12*(($AN58-1)*3+$AO58)-ROW())/12+5),AS58)</f>
        <v>0</v>
      </c>
      <c r="AU58" s="204">
        <f ca="1">IF(AND(AQ58+AS58&gt;0,AR68+AT58&gt;0),COUNTIF(AU$6:AU57,"&gt;0")+1,0)</f>
        <v>0</v>
      </c>
      <c r="BE58" s="204">
        <v>2</v>
      </c>
      <c r="BF58" s="204" t="s">
        <v>245</v>
      </c>
      <c r="BG58" s="222">
        <f t="shared" ref="BG58:BR58" si="155">IF(BG57+BT57&gt;$AM$14,1,0)</f>
        <v>0</v>
      </c>
      <c r="BH58" s="222">
        <f t="shared" si="155"/>
        <v>0</v>
      </c>
      <c r="BI58" s="222">
        <f t="shared" si="155"/>
        <v>0</v>
      </c>
      <c r="BJ58" s="222">
        <f t="shared" si="155"/>
        <v>0</v>
      </c>
      <c r="BK58" s="222">
        <f t="shared" si="155"/>
        <v>0</v>
      </c>
      <c r="BL58" s="222">
        <f t="shared" si="155"/>
        <v>0</v>
      </c>
      <c r="BM58" s="222">
        <f t="shared" si="155"/>
        <v>0</v>
      </c>
      <c r="BN58" s="222">
        <f t="shared" si="155"/>
        <v>0</v>
      </c>
      <c r="BO58" s="222">
        <f t="shared" si="155"/>
        <v>0</v>
      </c>
      <c r="BP58" s="222">
        <f t="shared" si="155"/>
        <v>0</v>
      </c>
      <c r="BQ58" s="222">
        <f t="shared" si="155"/>
        <v>0</v>
      </c>
      <c r="BR58" s="222">
        <f t="shared" si="155"/>
        <v>0</v>
      </c>
      <c r="BT58" s="222"/>
      <c r="BU58" s="222"/>
      <c r="BV58" s="222"/>
      <c r="BW58" s="222"/>
      <c r="BX58" s="222"/>
      <c r="BY58" s="222"/>
      <c r="BZ58" s="222"/>
      <c r="CA58" s="222"/>
      <c r="CB58" s="222"/>
      <c r="CC58" s="222"/>
      <c r="CD58" s="222"/>
      <c r="CE58" s="222"/>
    </row>
    <row r="59" spans="1:98">
      <c r="A59" s="661"/>
      <c r="B59" s="661"/>
      <c r="C59" s="666"/>
      <c r="D59" s="667"/>
      <c r="E59" s="665"/>
      <c r="F59" s="661"/>
      <c r="G59" s="230" t="s">
        <v>246</v>
      </c>
      <c r="H59" s="17"/>
      <c r="I59" s="38"/>
      <c r="J59" s="17"/>
      <c r="K59" s="17"/>
      <c r="L59" s="17"/>
      <c r="M59" s="17"/>
      <c r="N59" s="17"/>
      <c r="O59" s="17"/>
      <c r="P59" s="17"/>
      <c r="Q59" s="17"/>
      <c r="R59" s="17"/>
      <c r="S59" s="17"/>
      <c r="T59" s="233">
        <f t="shared" si="98"/>
        <v>0</v>
      </c>
      <c r="U59" s="18"/>
      <c r="V59" s="12"/>
      <c r="W59" s="12"/>
      <c r="X59" s="12"/>
      <c r="Y59" s="12"/>
      <c r="Z59" s="12"/>
      <c r="AA59" s="12"/>
      <c r="AB59" s="12"/>
      <c r="AC59" s="12"/>
      <c r="AD59" s="12"/>
      <c r="AE59" s="12"/>
      <c r="AF59" s="12"/>
      <c r="AG59" s="233">
        <f t="shared" si="9"/>
        <v>0</v>
      </c>
      <c r="AH59" s="658"/>
      <c r="AI59" s="655"/>
      <c r="AJ59" s="652"/>
      <c r="AN59" s="204">
        <v>2</v>
      </c>
      <c r="AO59" s="204">
        <v>2</v>
      </c>
      <c r="AP59" s="204">
        <v>6</v>
      </c>
      <c r="AQ59" s="221">
        <f ca="1">IF($AP59=1,IF(INDIRECT(ADDRESS(($AN59-1)*3+$AO59+5,$AP59+7))="",0,INDIRECT(ADDRESS(($AN59-1)*3+$AO59+5,$AP59+7))),IF(INDIRECT(ADDRESS(($AN59-1)*3+$AO59+5,$AP59+7))="",0,IF(COUNTIF(INDIRECT(ADDRESS(($AN59-1)*36+($AO59-1)*12+6,COLUMN())):INDIRECT(ADDRESS(($AN59-1)*36+($AO59-1)*12+$AP59+4,COLUMN())),INDIRECT(ADDRESS(($AN59-1)*3+$AO59+5,$AP59+7)))&gt;=1,0,INDIRECT(ADDRESS(($AN59-1)*3+$AO59+5,$AP59+7)))))</f>
        <v>0</v>
      </c>
      <c r="AR59" s="204">
        <f ca="1">COUNTIF(INDIRECT("H"&amp;(ROW()+12*(($AN59-1)*3+$AO59)-ROW())/12+5):INDIRECT("S"&amp;(ROW()+12*(($AN59-1)*3+$AO59)-ROW())/12+5),AQ59)</f>
        <v>0</v>
      </c>
      <c r="AS59" s="221">
        <f ca="1">IF($AP59=1,IF(INDIRECT(ADDRESS(($AN59-1)*3+$AO59+5,$AP59+20))="",0,INDIRECT(ADDRESS(($AN59-1)*3+$AO59+5,$AP59+20))),IF(INDIRECT(ADDRESS(($AN59-1)*3+$AO59+5,$AP59+20))="",0,IF(COUNTIF(INDIRECT(ADDRESS(($AN59-1)*36+($AO59-1)*12+6,COLUMN())):INDIRECT(ADDRESS(($AN59-1)*36+($AO59-1)*12+$AP59+4,COLUMN())),INDIRECT(ADDRESS(($AN59-1)*3+$AO59+5,$AP59+20)))&gt;=1,0,INDIRECT(ADDRESS(($AN59-1)*3+$AO59+5,$AP59+20)))))</f>
        <v>0</v>
      </c>
      <c r="AT59" s="204">
        <f ca="1">COUNTIF(INDIRECT("U"&amp;(ROW()+12*(($AN59-1)*3+$AO59)-ROW())/12+5):INDIRECT("AF"&amp;(ROW()+12*(($AN59-1)*3+$AO59)-ROW())/12+5),AS59)</f>
        <v>0</v>
      </c>
      <c r="AU59" s="204">
        <f ca="1">IF(AND(AQ59+AS59&gt;0,AR69+AT59&gt;0),COUNTIF(AU$6:AU58,"&gt;0")+1,0)</f>
        <v>0</v>
      </c>
      <c r="BE59" s="204">
        <v>3</v>
      </c>
      <c r="BF59" s="223"/>
      <c r="BG59" s="222"/>
      <c r="BH59" s="222"/>
      <c r="BI59" s="222"/>
      <c r="BJ59" s="222"/>
      <c r="BK59" s="222"/>
      <c r="BL59" s="222"/>
      <c r="BM59" s="222"/>
      <c r="BN59" s="222"/>
      <c r="BO59" s="222"/>
      <c r="BP59" s="222"/>
      <c r="BQ59" s="222"/>
      <c r="BR59" s="222"/>
    </row>
    <row r="60" spans="1:98">
      <c r="A60" s="659">
        <v>19</v>
      </c>
      <c r="B60" s="659"/>
      <c r="C60" s="659"/>
      <c r="D60" s="659"/>
      <c r="E60" s="663"/>
      <c r="F60" s="659"/>
      <c r="G60" s="226" t="s">
        <v>242</v>
      </c>
      <c r="H60" s="19"/>
      <c r="I60" s="36" t="str">
        <f t="shared" si="7"/>
        <v/>
      </c>
      <c r="J60" s="36" t="str">
        <f t="shared" ref="J60:S60" si="156">IF(I60="","",I60)</f>
        <v/>
      </c>
      <c r="K60" s="36" t="str">
        <f t="shared" si="156"/>
        <v/>
      </c>
      <c r="L60" s="36" t="str">
        <f t="shared" si="156"/>
        <v/>
      </c>
      <c r="M60" s="36" t="str">
        <f t="shared" si="156"/>
        <v/>
      </c>
      <c r="N60" s="36" t="str">
        <f t="shared" si="156"/>
        <v/>
      </c>
      <c r="O60" s="36" t="str">
        <f t="shared" si="156"/>
        <v/>
      </c>
      <c r="P60" s="36" t="str">
        <f t="shared" si="156"/>
        <v/>
      </c>
      <c r="Q60" s="36" t="str">
        <f t="shared" si="156"/>
        <v/>
      </c>
      <c r="R60" s="36" t="str">
        <f t="shared" si="156"/>
        <v/>
      </c>
      <c r="S60" s="36" t="str">
        <f t="shared" si="156"/>
        <v/>
      </c>
      <c r="T60" s="234">
        <f t="shared" si="98"/>
        <v>0</v>
      </c>
      <c r="U60" s="20"/>
      <c r="V60" s="20" t="str">
        <f t="shared" ref="V60:W60" si="157">IF(U60="","",U60)</f>
        <v/>
      </c>
      <c r="W60" s="20" t="str">
        <f t="shared" si="157"/>
        <v/>
      </c>
      <c r="X60" s="20" t="str">
        <f t="shared" si="11"/>
        <v/>
      </c>
      <c r="Y60" s="20" t="str">
        <f t="shared" si="11"/>
        <v/>
      </c>
      <c r="Z60" s="20" t="str">
        <f t="shared" si="11"/>
        <v/>
      </c>
      <c r="AA60" s="20" t="str">
        <f t="shared" si="11"/>
        <v/>
      </c>
      <c r="AB60" s="20" t="str">
        <f t="shared" si="11"/>
        <v/>
      </c>
      <c r="AC60" s="20" t="str">
        <f t="shared" si="11"/>
        <v/>
      </c>
      <c r="AD60" s="20" t="str">
        <f t="shared" ref="AD60:AE61" si="158">IF(AC60="","",AC60)</f>
        <v/>
      </c>
      <c r="AE60" s="20" t="str">
        <f t="shared" si="158"/>
        <v/>
      </c>
      <c r="AF60" s="20" t="str">
        <f t="shared" si="134"/>
        <v/>
      </c>
      <c r="AG60" s="234">
        <f t="shared" si="9"/>
        <v>0</v>
      </c>
      <c r="AH60" s="656"/>
      <c r="AI60" s="653"/>
      <c r="AJ60" s="652" t="str">
        <f>IF($AI60="","",IF(OR($AI60="令和８年７月17日までに修了",$AI60="賃金改善開始の前月までに修了"),"研修提出必須",""))</f>
        <v/>
      </c>
      <c r="AN60" s="204">
        <v>2</v>
      </c>
      <c r="AO60" s="204">
        <v>2</v>
      </c>
      <c r="AP60" s="204">
        <v>7</v>
      </c>
      <c r="AQ60" s="221">
        <f ca="1">IF($AP60=1,IF(INDIRECT(ADDRESS(($AN60-1)*3+$AO60+5,$AP60+7))="",0,INDIRECT(ADDRESS(($AN60-1)*3+$AO60+5,$AP60+7))),IF(INDIRECT(ADDRESS(($AN60-1)*3+$AO60+5,$AP60+7))="",0,IF(COUNTIF(INDIRECT(ADDRESS(($AN60-1)*36+($AO60-1)*12+6,COLUMN())):INDIRECT(ADDRESS(($AN60-1)*36+($AO60-1)*12+$AP60+4,COLUMN())),INDIRECT(ADDRESS(($AN60-1)*3+$AO60+5,$AP60+7)))&gt;=1,0,INDIRECT(ADDRESS(($AN60-1)*3+$AO60+5,$AP60+7)))))</f>
        <v>0</v>
      </c>
      <c r="AR60" s="204">
        <f ca="1">COUNTIF(INDIRECT("H"&amp;(ROW()+12*(($AN60-1)*3+$AO60)-ROW())/12+5):INDIRECT("S"&amp;(ROW()+12*(($AN60-1)*3+$AO60)-ROW())/12+5),AQ60)</f>
        <v>0</v>
      </c>
      <c r="AS60" s="221">
        <f ca="1">IF($AP60=1,IF(INDIRECT(ADDRESS(($AN60-1)*3+$AO60+5,$AP60+20))="",0,INDIRECT(ADDRESS(($AN60-1)*3+$AO60+5,$AP60+20))),IF(INDIRECT(ADDRESS(($AN60-1)*3+$AO60+5,$AP60+20))="",0,IF(COUNTIF(INDIRECT(ADDRESS(($AN60-1)*36+($AO60-1)*12+6,COLUMN())):INDIRECT(ADDRESS(($AN60-1)*36+($AO60-1)*12+$AP60+4,COLUMN())),INDIRECT(ADDRESS(($AN60-1)*3+$AO60+5,$AP60+20)))&gt;=1,0,INDIRECT(ADDRESS(($AN60-1)*3+$AO60+5,$AP60+20)))))</f>
        <v>0</v>
      </c>
      <c r="AT60" s="204">
        <f ca="1">COUNTIF(INDIRECT("U"&amp;(ROW()+12*(($AN60-1)*3+$AO60)-ROW())/12+5):INDIRECT("AF"&amp;(ROW()+12*(($AN60-1)*3+$AO60)-ROW())/12+5),AS60)</f>
        <v>0</v>
      </c>
      <c r="AU60" s="204">
        <f ca="1">IF(AND(AQ60+AS60&gt;0,AR60+AT60&gt;0),COUNTIF(AU$6:AU59,"&gt;0")+1,0)</f>
        <v>0</v>
      </c>
      <c r="BE60" s="204">
        <v>1</v>
      </c>
      <c r="BG60" s="222">
        <f t="shared" ref="BG60:BR60" si="159">SUM(H60:H61)</f>
        <v>0</v>
      </c>
      <c r="BH60" s="222">
        <f t="shared" si="159"/>
        <v>0</v>
      </c>
      <c r="BI60" s="222">
        <f t="shared" si="159"/>
        <v>0</v>
      </c>
      <c r="BJ60" s="222">
        <f t="shared" si="159"/>
        <v>0</v>
      </c>
      <c r="BK60" s="222">
        <f t="shared" si="159"/>
        <v>0</v>
      </c>
      <c r="BL60" s="222">
        <f t="shared" si="159"/>
        <v>0</v>
      </c>
      <c r="BM60" s="222">
        <f t="shared" si="159"/>
        <v>0</v>
      </c>
      <c r="BN60" s="222">
        <f t="shared" si="159"/>
        <v>0</v>
      </c>
      <c r="BO60" s="222">
        <f t="shared" si="159"/>
        <v>0</v>
      </c>
      <c r="BP60" s="222">
        <f t="shared" si="159"/>
        <v>0</v>
      </c>
      <c r="BQ60" s="222">
        <f t="shared" si="159"/>
        <v>0</v>
      </c>
      <c r="BR60" s="222">
        <f t="shared" si="159"/>
        <v>0</v>
      </c>
      <c r="BT60" s="222">
        <f t="shared" ref="BT60:CE60" si="160">SUM(U60:U61)</f>
        <v>0</v>
      </c>
      <c r="BU60" s="222">
        <f t="shared" si="160"/>
        <v>0</v>
      </c>
      <c r="BV60" s="222">
        <f t="shared" si="160"/>
        <v>0</v>
      </c>
      <c r="BW60" s="222">
        <f t="shared" si="160"/>
        <v>0</v>
      </c>
      <c r="BX60" s="222">
        <f t="shared" si="160"/>
        <v>0</v>
      </c>
      <c r="BY60" s="222">
        <f t="shared" si="160"/>
        <v>0</v>
      </c>
      <c r="BZ60" s="222">
        <f t="shared" si="160"/>
        <v>0</v>
      </c>
      <c r="CA60" s="222">
        <f t="shared" si="160"/>
        <v>0</v>
      </c>
      <c r="CB60" s="222">
        <f t="shared" si="160"/>
        <v>0</v>
      </c>
      <c r="CC60" s="222">
        <f t="shared" si="160"/>
        <v>0</v>
      </c>
      <c r="CD60" s="222">
        <f t="shared" si="160"/>
        <v>0</v>
      </c>
      <c r="CE60" s="222">
        <f t="shared" si="160"/>
        <v>0</v>
      </c>
      <c r="CH60" s="223" t="s">
        <v>243</v>
      </c>
      <c r="CI60" s="222">
        <f t="shared" ref="CI60:CT60" si="161">IF(OR($D60="副園長",$D60="教頭",$D60="主任保育士",$D60="主幹教諭",$D60="主幹保育教諭"),0,BG60)</f>
        <v>0</v>
      </c>
      <c r="CJ60" s="222">
        <f t="shared" si="161"/>
        <v>0</v>
      </c>
      <c r="CK60" s="222">
        <f t="shared" si="161"/>
        <v>0</v>
      </c>
      <c r="CL60" s="222">
        <f t="shared" si="161"/>
        <v>0</v>
      </c>
      <c r="CM60" s="222">
        <f t="shared" si="161"/>
        <v>0</v>
      </c>
      <c r="CN60" s="222">
        <f t="shared" si="161"/>
        <v>0</v>
      </c>
      <c r="CO60" s="222">
        <f t="shared" si="161"/>
        <v>0</v>
      </c>
      <c r="CP60" s="222">
        <f t="shared" si="161"/>
        <v>0</v>
      </c>
      <c r="CQ60" s="222">
        <f t="shared" si="161"/>
        <v>0</v>
      </c>
      <c r="CR60" s="222">
        <f t="shared" si="161"/>
        <v>0</v>
      </c>
      <c r="CS60" s="222">
        <f t="shared" si="161"/>
        <v>0</v>
      </c>
      <c r="CT60" s="222">
        <f t="shared" si="161"/>
        <v>0</v>
      </c>
    </row>
    <row r="61" spans="1:98">
      <c r="A61" s="660"/>
      <c r="B61" s="660"/>
      <c r="C61" s="662"/>
      <c r="D61" s="662"/>
      <c r="E61" s="664"/>
      <c r="F61" s="660"/>
      <c r="G61" s="228" t="s">
        <v>244</v>
      </c>
      <c r="H61" s="15"/>
      <c r="I61" s="37" t="str">
        <f t="shared" si="7"/>
        <v/>
      </c>
      <c r="J61" s="37" t="str">
        <f t="shared" ref="J61:S61" si="162">IF(I61="","",I61)</f>
        <v/>
      </c>
      <c r="K61" s="37" t="str">
        <f t="shared" si="162"/>
        <v/>
      </c>
      <c r="L61" s="37" t="str">
        <f t="shared" si="162"/>
        <v/>
      </c>
      <c r="M61" s="37" t="str">
        <f t="shared" si="162"/>
        <v/>
      </c>
      <c r="N61" s="37" t="str">
        <f t="shared" si="162"/>
        <v/>
      </c>
      <c r="O61" s="37" t="str">
        <f t="shared" si="162"/>
        <v/>
      </c>
      <c r="P61" s="37" t="str">
        <f t="shared" si="162"/>
        <v/>
      </c>
      <c r="Q61" s="37" t="str">
        <f t="shared" si="162"/>
        <v/>
      </c>
      <c r="R61" s="37" t="str">
        <f t="shared" si="162"/>
        <v/>
      </c>
      <c r="S61" s="37" t="str">
        <f t="shared" si="162"/>
        <v/>
      </c>
      <c r="T61" s="232">
        <f t="shared" si="98"/>
        <v>0</v>
      </c>
      <c r="U61" s="16"/>
      <c r="V61" s="16" t="str">
        <f t="shared" si="11"/>
        <v/>
      </c>
      <c r="W61" s="16" t="str">
        <f t="shared" si="11"/>
        <v/>
      </c>
      <c r="X61" s="16" t="str">
        <f t="shared" si="11"/>
        <v/>
      </c>
      <c r="Y61" s="16" t="str">
        <f t="shared" si="11"/>
        <v/>
      </c>
      <c r="Z61" s="16" t="str">
        <f t="shared" si="11"/>
        <v/>
      </c>
      <c r="AA61" s="16" t="str">
        <f t="shared" si="11"/>
        <v/>
      </c>
      <c r="AB61" s="16" t="str">
        <f t="shared" si="11"/>
        <v/>
      </c>
      <c r="AC61" s="16" t="str">
        <f t="shared" si="11"/>
        <v/>
      </c>
      <c r="AD61" s="16" t="str">
        <f t="shared" si="158"/>
        <v/>
      </c>
      <c r="AE61" s="16" t="str">
        <f t="shared" si="158"/>
        <v/>
      </c>
      <c r="AF61" s="16" t="str">
        <f t="shared" si="134"/>
        <v/>
      </c>
      <c r="AG61" s="232">
        <f t="shared" si="9"/>
        <v>0</v>
      </c>
      <c r="AH61" s="657"/>
      <c r="AI61" s="654"/>
      <c r="AJ61" s="652"/>
      <c r="AN61" s="204">
        <v>2</v>
      </c>
      <c r="AO61" s="204">
        <v>2</v>
      </c>
      <c r="AP61" s="204">
        <v>8</v>
      </c>
      <c r="AQ61" s="221">
        <f ca="1">IF($AP61=1,IF(INDIRECT(ADDRESS(($AN61-1)*3+$AO61+5,$AP61+7))="",0,INDIRECT(ADDRESS(($AN61-1)*3+$AO61+5,$AP61+7))),IF(INDIRECT(ADDRESS(($AN61-1)*3+$AO61+5,$AP61+7))="",0,IF(COUNTIF(INDIRECT(ADDRESS(($AN61-1)*36+($AO61-1)*12+6,COLUMN())):INDIRECT(ADDRESS(($AN61-1)*36+($AO61-1)*12+$AP61+4,COLUMN())),INDIRECT(ADDRESS(($AN61-1)*3+$AO61+5,$AP61+7)))&gt;=1,0,INDIRECT(ADDRESS(($AN61-1)*3+$AO61+5,$AP61+7)))))</f>
        <v>0</v>
      </c>
      <c r="AR61" s="204">
        <f ca="1">COUNTIF(INDIRECT("H"&amp;(ROW()+12*(($AN61-1)*3+$AO61)-ROW())/12+5):INDIRECT("S"&amp;(ROW()+12*(($AN61-1)*3+$AO61)-ROW())/12+5),AQ61)</f>
        <v>0</v>
      </c>
      <c r="AS61" s="221">
        <f ca="1">IF($AP61=1,IF(INDIRECT(ADDRESS(($AN61-1)*3+$AO61+5,$AP61+20))="",0,INDIRECT(ADDRESS(($AN61-1)*3+$AO61+5,$AP61+20))),IF(INDIRECT(ADDRESS(($AN61-1)*3+$AO61+5,$AP61+20))="",0,IF(COUNTIF(INDIRECT(ADDRESS(($AN61-1)*36+($AO61-1)*12+6,COLUMN())):INDIRECT(ADDRESS(($AN61-1)*36+($AO61-1)*12+$AP61+4,COLUMN())),INDIRECT(ADDRESS(($AN61-1)*3+$AO61+5,$AP61+20)))&gt;=1,0,INDIRECT(ADDRESS(($AN61-1)*3+$AO61+5,$AP61+20)))))</f>
        <v>0</v>
      </c>
      <c r="AT61" s="204">
        <f ca="1">COUNTIF(INDIRECT("U"&amp;(ROW()+12*(($AN61-1)*3+$AO61)-ROW())/12+5):INDIRECT("AF"&amp;(ROW()+12*(($AN61-1)*3+$AO61)-ROW())/12+5),AS61)</f>
        <v>0</v>
      </c>
      <c r="AU61" s="204">
        <f ca="1">IF(AND(AQ61+AS61&gt;0,AR61+AT61&gt;0),COUNTIF(AU$6:AU60,"&gt;0")+1,0)</f>
        <v>0</v>
      </c>
      <c r="BE61" s="204">
        <v>2</v>
      </c>
      <c r="BF61" s="204" t="s">
        <v>245</v>
      </c>
      <c r="BG61" s="222">
        <f t="shared" ref="BG61:BR61" si="163">IF(BG60+BT60&gt;$AM$14,1,0)</f>
        <v>0</v>
      </c>
      <c r="BH61" s="222">
        <f t="shared" si="163"/>
        <v>0</v>
      </c>
      <c r="BI61" s="222">
        <f t="shared" si="163"/>
        <v>0</v>
      </c>
      <c r="BJ61" s="222">
        <f t="shared" si="163"/>
        <v>0</v>
      </c>
      <c r="BK61" s="222">
        <f t="shared" si="163"/>
        <v>0</v>
      </c>
      <c r="BL61" s="222">
        <f t="shared" si="163"/>
        <v>0</v>
      </c>
      <c r="BM61" s="222">
        <f t="shared" si="163"/>
        <v>0</v>
      </c>
      <c r="BN61" s="222">
        <f t="shared" si="163"/>
        <v>0</v>
      </c>
      <c r="BO61" s="222">
        <f t="shared" si="163"/>
        <v>0</v>
      </c>
      <c r="BP61" s="222">
        <f t="shared" si="163"/>
        <v>0</v>
      </c>
      <c r="BQ61" s="222">
        <f t="shared" si="163"/>
        <v>0</v>
      </c>
      <c r="BR61" s="222">
        <f t="shared" si="163"/>
        <v>0</v>
      </c>
      <c r="BT61" s="222"/>
      <c r="BU61" s="222"/>
      <c r="BV61" s="222"/>
      <c r="BW61" s="222"/>
      <c r="BX61" s="222"/>
      <c r="BY61" s="222"/>
      <c r="BZ61" s="222"/>
      <c r="CA61" s="222"/>
      <c r="CB61" s="222"/>
      <c r="CC61" s="222"/>
      <c r="CD61" s="222"/>
      <c r="CE61" s="222"/>
    </row>
    <row r="62" spans="1:98">
      <c r="A62" s="661"/>
      <c r="B62" s="661"/>
      <c r="C62" s="666"/>
      <c r="D62" s="667"/>
      <c r="E62" s="665"/>
      <c r="F62" s="661"/>
      <c r="G62" s="230" t="s">
        <v>246</v>
      </c>
      <c r="H62" s="17"/>
      <c r="I62" s="38"/>
      <c r="J62" s="17"/>
      <c r="K62" s="17"/>
      <c r="L62" s="17"/>
      <c r="M62" s="17"/>
      <c r="N62" s="17"/>
      <c r="O62" s="17"/>
      <c r="P62" s="17"/>
      <c r="Q62" s="17"/>
      <c r="R62" s="17"/>
      <c r="S62" s="17"/>
      <c r="T62" s="233">
        <f t="shared" si="98"/>
        <v>0</v>
      </c>
      <c r="U62" s="18"/>
      <c r="V62" s="12"/>
      <c r="W62" s="12"/>
      <c r="X62" s="12"/>
      <c r="Y62" s="12"/>
      <c r="Z62" s="12"/>
      <c r="AA62" s="12"/>
      <c r="AB62" s="12"/>
      <c r="AC62" s="12"/>
      <c r="AD62" s="12"/>
      <c r="AE62" s="12"/>
      <c r="AF62" s="12"/>
      <c r="AG62" s="233">
        <f t="shared" si="9"/>
        <v>0</v>
      </c>
      <c r="AH62" s="658"/>
      <c r="AI62" s="655"/>
      <c r="AJ62" s="652"/>
      <c r="AN62" s="204">
        <v>2</v>
      </c>
      <c r="AO62" s="204">
        <v>2</v>
      </c>
      <c r="AP62" s="204">
        <v>9</v>
      </c>
      <c r="AQ62" s="221">
        <f ca="1">IF($AP62=1,IF(INDIRECT(ADDRESS(($AN62-1)*3+$AO62+5,$AP62+7))="",0,INDIRECT(ADDRESS(($AN62-1)*3+$AO62+5,$AP62+7))),IF(INDIRECT(ADDRESS(($AN62-1)*3+$AO62+5,$AP62+7))="",0,IF(COUNTIF(INDIRECT(ADDRESS(($AN62-1)*36+($AO62-1)*12+6,COLUMN())):INDIRECT(ADDRESS(($AN62-1)*36+($AO62-1)*12+$AP62+4,COLUMN())),INDIRECT(ADDRESS(($AN62-1)*3+$AO62+5,$AP62+7)))&gt;=1,0,INDIRECT(ADDRESS(($AN62-1)*3+$AO62+5,$AP62+7)))))</f>
        <v>0</v>
      </c>
      <c r="AR62" s="204">
        <f ca="1">COUNTIF(INDIRECT("H"&amp;(ROW()+12*(($AN62-1)*3+$AO62)-ROW())/12+5):INDIRECT("S"&amp;(ROW()+12*(($AN62-1)*3+$AO62)-ROW())/12+5),AQ62)</f>
        <v>0</v>
      </c>
      <c r="AS62" s="221">
        <f ca="1">IF($AP62=1,IF(INDIRECT(ADDRESS(($AN62-1)*3+$AO62+5,$AP62+20))="",0,INDIRECT(ADDRESS(($AN62-1)*3+$AO62+5,$AP62+20))),IF(INDIRECT(ADDRESS(($AN62-1)*3+$AO62+5,$AP62+20))="",0,IF(COUNTIF(INDIRECT(ADDRESS(($AN62-1)*36+($AO62-1)*12+6,COLUMN())):INDIRECT(ADDRESS(($AN62-1)*36+($AO62-1)*12+$AP62+4,COLUMN())),INDIRECT(ADDRESS(($AN62-1)*3+$AO62+5,$AP62+20)))&gt;=1,0,INDIRECT(ADDRESS(($AN62-1)*3+$AO62+5,$AP62+20)))))</f>
        <v>0</v>
      </c>
      <c r="AT62" s="204">
        <f ca="1">COUNTIF(INDIRECT("U"&amp;(ROW()+12*(($AN62-1)*3+$AO62)-ROW())/12+5):INDIRECT("AF"&amp;(ROW()+12*(($AN62-1)*3+$AO62)-ROW())/12+5),AS62)</f>
        <v>0</v>
      </c>
      <c r="AU62" s="204">
        <f ca="1">IF(AND(AQ62+AS62&gt;0,AR62+AT62&gt;0),COUNTIF(AU$6:AU61,"&gt;0")+1,0)</f>
        <v>0</v>
      </c>
      <c r="BE62" s="204">
        <v>3</v>
      </c>
      <c r="BF62" s="223"/>
      <c r="BG62" s="222"/>
      <c r="BH62" s="222"/>
      <c r="BI62" s="222"/>
      <c r="BJ62" s="222"/>
      <c r="BK62" s="222"/>
      <c r="BL62" s="222"/>
      <c r="BM62" s="222"/>
      <c r="BN62" s="222"/>
      <c r="BO62" s="222"/>
      <c r="BP62" s="222"/>
      <c r="BQ62" s="222"/>
      <c r="BR62" s="222"/>
      <c r="BT62" s="222"/>
      <c r="BU62" s="222"/>
      <c r="BV62" s="222"/>
      <c r="BW62" s="222"/>
      <c r="BX62" s="222"/>
      <c r="BY62" s="222"/>
      <c r="BZ62" s="222"/>
      <c r="CA62" s="222"/>
      <c r="CB62" s="222"/>
      <c r="CC62" s="222"/>
      <c r="CD62" s="222"/>
      <c r="CE62" s="222"/>
    </row>
    <row r="63" spans="1:98">
      <c r="A63" s="659">
        <v>20</v>
      </c>
      <c r="B63" s="659"/>
      <c r="C63" s="659"/>
      <c r="D63" s="659"/>
      <c r="E63" s="663"/>
      <c r="F63" s="659"/>
      <c r="G63" s="226" t="s">
        <v>242</v>
      </c>
      <c r="H63" s="19"/>
      <c r="I63" s="36" t="str">
        <f t="shared" si="7"/>
        <v/>
      </c>
      <c r="J63" s="36" t="str">
        <f t="shared" ref="J63:S63" si="164">IF(I63="","",I63)</f>
        <v/>
      </c>
      <c r="K63" s="36" t="str">
        <f t="shared" si="164"/>
        <v/>
      </c>
      <c r="L63" s="36" t="str">
        <f t="shared" si="164"/>
        <v/>
      </c>
      <c r="M63" s="36" t="str">
        <f t="shared" si="164"/>
        <v/>
      </c>
      <c r="N63" s="36" t="str">
        <f t="shared" si="164"/>
        <v/>
      </c>
      <c r="O63" s="36" t="str">
        <f t="shared" si="164"/>
        <v/>
      </c>
      <c r="P63" s="36" t="str">
        <f t="shared" si="164"/>
        <v/>
      </c>
      <c r="Q63" s="36" t="str">
        <f t="shared" si="164"/>
        <v/>
      </c>
      <c r="R63" s="36" t="str">
        <f t="shared" si="164"/>
        <v/>
      </c>
      <c r="S63" s="36" t="str">
        <f t="shared" si="164"/>
        <v/>
      </c>
      <c r="T63" s="234">
        <f t="shared" si="98"/>
        <v>0</v>
      </c>
      <c r="U63" s="20"/>
      <c r="V63" s="20" t="str">
        <f t="shared" ref="V63:W63" si="165">IF(U63="","",U63)</f>
        <v/>
      </c>
      <c r="W63" s="20" t="str">
        <f t="shared" si="165"/>
        <v/>
      </c>
      <c r="X63" s="20" t="str">
        <f t="shared" si="11"/>
        <v/>
      </c>
      <c r="Y63" s="20" t="str">
        <f t="shared" si="11"/>
        <v/>
      </c>
      <c r="Z63" s="20" t="str">
        <f t="shared" si="11"/>
        <v/>
      </c>
      <c r="AA63" s="20" t="str">
        <f t="shared" si="11"/>
        <v/>
      </c>
      <c r="AB63" s="20" t="str">
        <f t="shared" si="11"/>
        <v/>
      </c>
      <c r="AC63" s="20" t="str">
        <f t="shared" si="11"/>
        <v/>
      </c>
      <c r="AD63" s="20" t="str">
        <f t="shared" ref="AD63:AE64" si="166">IF(AC63="","",AC63)</f>
        <v/>
      </c>
      <c r="AE63" s="20" t="str">
        <f t="shared" si="166"/>
        <v/>
      </c>
      <c r="AF63" s="20" t="str">
        <f t="shared" si="134"/>
        <v/>
      </c>
      <c r="AG63" s="234">
        <f t="shared" si="9"/>
        <v>0</v>
      </c>
      <c r="AH63" s="656"/>
      <c r="AI63" s="653"/>
      <c r="AJ63" s="652" t="str">
        <f>IF($AI63="","",IF(OR($AI63="令和８年７月17日までに修了",$AI63="賃金改善開始の前月までに修了"),"研修提出必須",""))</f>
        <v/>
      </c>
      <c r="AN63" s="204">
        <v>2</v>
      </c>
      <c r="AO63" s="204">
        <v>2</v>
      </c>
      <c r="AP63" s="204">
        <v>10</v>
      </c>
      <c r="AQ63" s="221">
        <f ca="1">IF($AP63=1,IF(INDIRECT(ADDRESS(($AN63-1)*3+$AO63+5,$AP63+7))="",0,INDIRECT(ADDRESS(($AN63-1)*3+$AO63+5,$AP63+7))),IF(INDIRECT(ADDRESS(($AN63-1)*3+$AO63+5,$AP63+7))="",0,IF(COUNTIF(INDIRECT(ADDRESS(($AN63-1)*36+($AO63-1)*12+6,COLUMN())):INDIRECT(ADDRESS(($AN63-1)*36+($AO63-1)*12+$AP63+4,COLUMN())),INDIRECT(ADDRESS(($AN63-1)*3+$AO63+5,$AP63+7)))&gt;=1,0,INDIRECT(ADDRESS(($AN63-1)*3+$AO63+5,$AP63+7)))))</f>
        <v>0</v>
      </c>
      <c r="AR63" s="204">
        <f ca="1">COUNTIF(INDIRECT("H"&amp;(ROW()+12*(($AN63-1)*3+$AO63)-ROW())/12+5):INDIRECT("S"&amp;(ROW()+12*(($AN63-1)*3+$AO63)-ROW())/12+5),AQ63)</f>
        <v>0</v>
      </c>
      <c r="AS63" s="221">
        <f ca="1">IF($AP63=1,IF(INDIRECT(ADDRESS(($AN63-1)*3+$AO63+5,$AP63+20))="",0,INDIRECT(ADDRESS(($AN63-1)*3+$AO63+5,$AP63+20))),IF(INDIRECT(ADDRESS(($AN63-1)*3+$AO63+5,$AP63+20))="",0,IF(COUNTIF(INDIRECT(ADDRESS(($AN63-1)*36+($AO63-1)*12+6,COLUMN())):INDIRECT(ADDRESS(($AN63-1)*36+($AO63-1)*12+$AP63+4,COLUMN())),INDIRECT(ADDRESS(($AN63-1)*3+$AO63+5,$AP63+20)))&gt;=1,0,INDIRECT(ADDRESS(($AN63-1)*3+$AO63+5,$AP63+20)))))</f>
        <v>0</v>
      </c>
      <c r="AT63" s="204">
        <f ca="1">COUNTIF(INDIRECT("U"&amp;(ROW()+12*(($AN63-1)*3+$AO63)-ROW())/12+5):INDIRECT("AF"&amp;(ROW()+12*(($AN63-1)*3+$AO63)-ROW())/12+5),AS63)</f>
        <v>0</v>
      </c>
      <c r="AU63" s="204">
        <f ca="1">IF(AND(AQ63+AS63&gt;0,AR63+AT63&gt;0),COUNTIF(AU$6:AU62,"&gt;0")+1,0)</f>
        <v>0</v>
      </c>
      <c r="BE63" s="204">
        <v>1</v>
      </c>
      <c r="BG63" s="222">
        <f t="shared" ref="BG63:BR63" si="167">SUM(H63:H64)</f>
        <v>0</v>
      </c>
      <c r="BH63" s="222">
        <f t="shared" si="167"/>
        <v>0</v>
      </c>
      <c r="BI63" s="222">
        <f t="shared" si="167"/>
        <v>0</v>
      </c>
      <c r="BJ63" s="222">
        <f t="shared" si="167"/>
        <v>0</v>
      </c>
      <c r="BK63" s="222">
        <f t="shared" si="167"/>
        <v>0</v>
      </c>
      <c r="BL63" s="222">
        <f t="shared" si="167"/>
        <v>0</v>
      </c>
      <c r="BM63" s="222">
        <f t="shared" si="167"/>
        <v>0</v>
      </c>
      <c r="BN63" s="222">
        <f t="shared" si="167"/>
        <v>0</v>
      </c>
      <c r="BO63" s="222">
        <f t="shared" si="167"/>
        <v>0</v>
      </c>
      <c r="BP63" s="222">
        <f t="shared" si="167"/>
        <v>0</v>
      </c>
      <c r="BQ63" s="222">
        <f t="shared" si="167"/>
        <v>0</v>
      </c>
      <c r="BR63" s="222">
        <f t="shared" si="167"/>
        <v>0</v>
      </c>
      <c r="BT63" s="222">
        <f t="shared" ref="BT63:CE63" si="168">SUM(U63:U64)</f>
        <v>0</v>
      </c>
      <c r="BU63" s="222">
        <f t="shared" si="168"/>
        <v>0</v>
      </c>
      <c r="BV63" s="222">
        <f t="shared" si="168"/>
        <v>0</v>
      </c>
      <c r="BW63" s="222">
        <f t="shared" si="168"/>
        <v>0</v>
      </c>
      <c r="BX63" s="222">
        <f t="shared" si="168"/>
        <v>0</v>
      </c>
      <c r="BY63" s="222">
        <f t="shared" si="168"/>
        <v>0</v>
      </c>
      <c r="BZ63" s="222">
        <f t="shared" si="168"/>
        <v>0</v>
      </c>
      <c r="CA63" s="222">
        <f t="shared" si="168"/>
        <v>0</v>
      </c>
      <c r="CB63" s="222">
        <f t="shared" si="168"/>
        <v>0</v>
      </c>
      <c r="CC63" s="222">
        <f t="shared" si="168"/>
        <v>0</v>
      </c>
      <c r="CD63" s="222">
        <f t="shared" si="168"/>
        <v>0</v>
      </c>
      <c r="CE63" s="222">
        <f t="shared" si="168"/>
        <v>0</v>
      </c>
      <c r="CH63" s="223" t="s">
        <v>243</v>
      </c>
      <c r="CI63" s="222">
        <f t="shared" ref="CI63:CT63" si="169">IF(OR($D63="副園長",$D63="教頭",$D63="主任保育士",$D63="主幹教諭",$D63="主幹保育教諭"),0,BG63)</f>
        <v>0</v>
      </c>
      <c r="CJ63" s="222">
        <f t="shared" si="169"/>
        <v>0</v>
      </c>
      <c r="CK63" s="222">
        <f t="shared" si="169"/>
        <v>0</v>
      </c>
      <c r="CL63" s="222">
        <f t="shared" si="169"/>
        <v>0</v>
      </c>
      <c r="CM63" s="222">
        <f t="shared" si="169"/>
        <v>0</v>
      </c>
      <c r="CN63" s="222">
        <f t="shared" si="169"/>
        <v>0</v>
      </c>
      <c r="CO63" s="222">
        <f t="shared" si="169"/>
        <v>0</v>
      </c>
      <c r="CP63" s="222">
        <f t="shared" si="169"/>
        <v>0</v>
      </c>
      <c r="CQ63" s="222">
        <f t="shared" si="169"/>
        <v>0</v>
      </c>
      <c r="CR63" s="222">
        <f t="shared" si="169"/>
        <v>0</v>
      </c>
      <c r="CS63" s="222">
        <f t="shared" si="169"/>
        <v>0</v>
      </c>
      <c r="CT63" s="222">
        <f t="shared" si="169"/>
        <v>0</v>
      </c>
    </row>
    <row r="64" spans="1:98">
      <c r="A64" s="660"/>
      <c r="B64" s="660"/>
      <c r="C64" s="662"/>
      <c r="D64" s="662"/>
      <c r="E64" s="664"/>
      <c r="F64" s="660"/>
      <c r="G64" s="228" t="s">
        <v>244</v>
      </c>
      <c r="H64" s="15"/>
      <c r="I64" s="37" t="str">
        <f t="shared" si="7"/>
        <v/>
      </c>
      <c r="J64" s="37" t="str">
        <f t="shared" ref="J64:S64" si="170">IF(I64="","",I64)</f>
        <v/>
      </c>
      <c r="K64" s="37" t="str">
        <f t="shared" si="170"/>
        <v/>
      </c>
      <c r="L64" s="37" t="str">
        <f t="shared" si="170"/>
        <v/>
      </c>
      <c r="M64" s="37" t="str">
        <f t="shared" si="170"/>
        <v/>
      </c>
      <c r="N64" s="37" t="str">
        <f t="shared" si="170"/>
        <v/>
      </c>
      <c r="O64" s="37" t="str">
        <f t="shared" si="170"/>
        <v/>
      </c>
      <c r="P64" s="37" t="str">
        <f t="shared" si="170"/>
        <v/>
      </c>
      <c r="Q64" s="37" t="str">
        <f t="shared" si="170"/>
        <v/>
      </c>
      <c r="R64" s="37" t="str">
        <f t="shared" si="170"/>
        <v/>
      </c>
      <c r="S64" s="37" t="str">
        <f t="shared" si="170"/>
        <v/>
      </c>
      <c r="T64" s="232">
        <f t="shared" si="98"/>
        <v>0</v>
      </c>
      <c r="U64" s="16"/>
      <c r="V64" s="16" t="str">
        <f t="shared" si="11"/>
        <v/>
      </c>
      <c r="W64" s="16" t="str">
        <f t="shared" si="11"/>
        <v/>
      </c>
      <c r="X64" s="16" t="str">
        <f t="shared" si="11"/>
        <v/>
      </c>
      <c r="Y64" s="16" t="str">
        <f t="shared" si="11"/>
        <v/>
      </c>
      <c r="Z64" s="16" t="str">
        <f t="shared" si="11"/>
        <v/>
      </c>
      <c r="AA64" s="16" t="str">
        <f t="shared" si="11"/>
        <v/>
      </c>
      <c r="AB64" s="16" t="str">
        <f t="shared" si="11"/>
        <v/>
      </c>
      <c r="AC64" s="16" t="str">
        <f t="shared" si="11"/>
        <v/>
      </c>
      <c r="AD64" s="16" t="str">
        <f t="shared" si="166"/>
        <v/>
      </c>
      <c r="AE64" s="16" t="str">
        <f t="shared" si="166"/>
        <v/>
      </c>
      <c r="AF64" s="16" t="str">
        <f t="shared" si="134"/>
        <v/>
      </c>
      <c r="AG64" s="232">
        <f t="shared" si="9"/>
        <v>0</v>
      </c>
      <c r="AH64" s="657"/>
      <c r="AI64" s="654"/>
      <c r="AJ64" s="652"/>
      <c r="AN64" s="204">
        <v>2</v>
      </c>
      <c r="AO64" s="204">
        <v>2</v>
      </c>
      <c r="AP64" s="204">
        <v>11</v>
      </c>
      <c r="AQ64" s="221">
        <f ca="1">IF($AP64=1,IF(INDIRECT(ADDRESS(($AN64-1)*3+$AO64+5,$AP64+7))="",0,INDIRECT(ADDRESS(($AN64-1)*3+$AO64+5,$AP64+7))),IF(INDIRECT(ADDRESS(($AN64-1)*3+$AO64+5,$AP64+7))="",0,IF(COUNTIF(INDIRECT(ADDRESS(($AN64-1)*36+($AO64-1)*12+6,COLUMN())):INDIRECT(ADDRESS(($AN64-1)*36+($AO64-1)*12+$AP64+4,COLUMN())),INDIRECT(ADDRESS(($AN64-1)*3+$AO64+5,$AP64+7)))&gt;=1,0,INDIRECT(ADDRESS(($AN64-1)*3+$AO64+5,$AP64+7)))))</f>
        <v>0</v>
      </c>
      <c r="AR64" s="204">
        <f ca="1">COUNTIF(INDIRECT("H"&amp;(ROW()+12*(($AN64-1)*3+$AO64)-ROW())/12+5):INDIRECT("S"&amp;(ROW()+12*(($AN64-1)*3+$AO64)-ROW())/12+5),AQ64)</f>
        <v>0</v>
      </c>
      <c r="AS64" s="221">
        <f ca="1">IF($AP64=1,IF(INDIRECT(ADDRESS(($AN64-1)*3+$AO64+5,$AP64+20))="",0,INDIRECT(ADDRESS(($AN64-1)*3+$AO64+5,$AP64+20))),IF(INDIRECT(ADDRESS(($AN64-1)*3+$AO64+5,$AP64+20))="",0,IF(COUNTIF(INDIRECT(ADDRESS(($AN64-1)*36+($AO64-1)*12+6,COLUMN())):INDIRECT(ADDRESS(($AN64-1)*36+($AO64-1)*12+$AP64+4,COLUMN())),INDIRECT(ADDRESS(($AN64-1)*3+$AO64+5,$AP64+20)))&gt;=1,0,INDIRECT(ADDRESS(($AN64-1)*3+$AO64+5,$AP64+20)))))</f>
        <v>0</v>
      </c>
      <c r="AT64" s="204">
        <f ca="1">COUNTIF(INDIRECT("U"&amp;(ROW()+12*(($AN64-1)*3+$AO64)-ROW())/12+5):INDIRECT("AF"&amp;(ROW()+12*(($AN64-1)*3+$AO64)-ROW())/12+5),AS64)</f>
        <v>0</v>
      </c>
      <c r="AU64" s="204">
        <f ca="1">IF(AND(AQ64+AS64&gt;0,AR64+AT64&gt;0),COUNTIF(AU$6:AU63,"&gt;0")+1,0)</f>
        <v>0</v>
      </c>
      <c r="BE64" s="204">
        <v>2</v>
      </c>
      <c r="BF64" s="204" t="s">
        <v>245</v>
      </c>
      <c r="BG64" s="222">
        <f t="shared" ref="BG64:BR64" si="171">IF(BG63+BT63&gt;$AM$14,1,0)</f>
        <v>0</v>
      </c>
      <c r="BH64" s="222">
        <f t="shared" si="171"/>
        <v>0</v>
      </c>
      <c r="BI64" s="222">
        <f t="shared" si="171"/>
        <v>0</v>
      </c>
      <c r="BJ64" s="222">
        <f t="shared" si="171"/>
        <v>0</v>
      </c>
      <c r="BK64" s="222">
        <f t="shared" si="171"/>
        <v>0</v>
      </c>
      <c r="BL64" s="222">
        <f t="shared" si="171"/>
        <v>0</v>
      </c>
      <c r="BM64" s="222">
        <f t="shared" si="171"/>
        <v>0</v>
      </c>
      <c r="BN64" s="222">
        <f t="shared" si="171"/>
        <v>0</v>
      </c>
      <c r="BO64" s="222">
        <f t="shared" si="171"/>
        <v>0</v>
      </c>
      <c r="BP64" s="222">
        <f t="shared" si="171"/>
        <v>0</v>
      </c>
      <c r="BQ64" s="222">
        <f t="shared" si="171"/>
        <v>0</v>
      </c>
      <c r="BR64" s="222">
        <f t="shared" si="171"/>
        <v>0</v>
      </c>
    </row>
    <row r="65" spans="1:98">
      <c r="A65" s="661"/>
      <c r="B65" s="661"/>
      <c r="C65" s="666"/>
      <c r="D65" s="667"/>
      <c r="E65" s="665"/>
      <c r="F65" s="661"/>
      <c r="G65" s="230" t="s">
        <v>246</v>
      </c>
      <c r="H65" s="17"/>
      <c r="I65" s="38"/>
      <c r="J65" s="17"/>
      <c r="K65" s="17"/>
      <c r="L65" s="17"/>
      <c r="M65" s="17"/>
      <c r="N65" s="17"/>
      <c r="O65" s="17"/>
      <c r="P65" s="17"/>
      <c r="Q65" s="17"/>
      <c r="R65" s="17"/>
      <c r="S65" s="17"/>
      <c r="T65" s="233">
        <f t="shared" si="98"/>
        <v>0</v>
      </c>
      <c r="U65" s="18"/>
      <c r="V65" s="12"/>
      <c r="W65" s="12"/>
      <c r="X65" s="12"/>
      <c r="Y65" s="12"/>
      <c r="Z65" s="12"/>
      <c r="AA65" s="12"/>
      <c r="AB65" s="12"/>
      <c r="AC65" s="12"/>
      <c r="AD65" s="12"/>
      <c r="AE65" s="12"/>
      <c r="AF65" s="12"/>
      <c r="AG65" s="233">
        <f t="shared" si="9"/>
        <v>0</v>
      </c>
      <c r="AH65" s="658"/>
      <c r="AI65" s="655"/>
      <c r="AJ65" s="652"/>
      <c r="AN65" s="204">
        <v>2</v>
      </c>
      <c r="AO65" s="204">
        <v>2</v>
      </c>
      <c r="AP65" s="204">
        <v>12</v>
      </c>
      <c r="AQ65" s="221">
        <f ca="1">IF($AP65=1,IF(INDIRECT(ADDRESS(($AN65-1)*3+$AO65+5,$AP65+7))="",0,INDIRECT(ADDRESS(($AN65-1)*3+$AO65+5,$AP65+7))),IF(INDIRECT(ADDRESS(($AN65-1)*3+$AO65+5,$AP65+7))="",0,IF(COUNTIF(INDIRECT(ADDRESS(($AN65-1)*36+($AO65-1)*12+6,COLUMN())):INDIRECT(ADDRESS(($AN65-1)*36+($AO65-1)*12+$AP65+4,COLUMN())),INDIRECT(ADDRESS(($AN65-1)*3+$AO65+5,$AP65+7)))&gt;=1,0,INDIRECT(ADDRESS(($AN65-1)*3+$AO65+5,$AP65+7)))))</f>
        <v>0</v>
      </c>
      <c r="AR65" s="204">
        <f ca="1">COUNTIF(INDIRECT("H"&amp;(ROW()+12*(($AN65-1)*3+$AO65)-ROW())/12+5):INDIRECT("S"&amp;(ROW()+12*(($AN65-1)*3+$AO65)-ROW())/12+5),AQ65)</f>
        <v>0</v>
      </c>
      <c r="AS65" s="221">
        <f ca="1">IF($AP65=1,IF(INDIRECT(ADDRESS(($AN65-1)*3+$AO65+5,$AP65+20))="",0,INDIRECT(ADDRESS(($AN65-1)*3+$AO65+5,$AP65+20))),IF(INDIRECT(ADDRESS(($AN65-1)*3+$AO65+5,$AP65+20))="",0,IF(COUNTIF(INDIRECT(ADDRESS(($AN65-1)*36+($AO65-1)*12+6,COLUMN())):INDIRECT(ADDRESS(($AN65-1)*36+($AO65-1)*12+$AP65+4,COLUMN())),INDIRECT(ADDRESS(($AN65-1)*3+$AO65+5,$AP65+20)))&gt;=1,0,INDIRECT(ADDRESS(($AN65-1)*3+$AO65+5,$AP65+20)))))</f>
        <v>0</v>
      </c>
      <c r="AT65" s="204">
        <f ca="1">COUNTIF(INDIRECT("U"&amp;(ROW()+12*(($AN65-1)*3+$AO65)-ROW())/12+5):INDIRECT("AF"&amp;(ROW()+12*(($AN65-1)*3+$AO65)-ROW())/12+5),AS65)</f>
        <v>0</v>
      </c>
      <c r="AU65" s="204">
        <f ca="1">IF(AND(AQ65+AS65&gt;0,AR65+AT65&gt;0),COUNTIF(AU$6:AU64,"&gt;0")+1,0)</f>
        <v>0</v>
      </c>
      <c r="BE65" s="204">
        <v>3</v>
      </c>
      <c r="BF65" s="223"/>
      <c r="BG65" s="222"/>
      <c r="BH65" s="222"/>
      <c r="BI65" s="222"/>
      <c r="BJ65" s="222"/>
      <c r="BK65" s="222"/>
      <c r="BL65" s="222"/>
      <c r="BM65" s="222"/>
      <c r="BN65" s="222"/>
      <c r="BO65" s="222"/>
      <c r="BP65" s="222"/>
      <c r="BQ65" s="222"/>
      <c r="BR65" s="222"/>
    </row>
    <row r="66" spans="1:98">
      <c r="A66" s="659">
        <v>21</v>
      </c>
      <c r="B66" s="659"/>
      <c r="C66" s="659"/>
      <c r="D66" s="659"/>
      <c r="E66" s="663"/>
      <c r="F66" s="659"/>
      <c r="G66" s="226" t="s">
        <v>242</v>
      </c>
      <c r="H66" s="19"/>
      <c r="I66" s="36" t="str">
        <f t="shared" si="7"/>
        <v/>
      </c>
      <c r="J66" s="36" t="str">
        <f t="shared" ref="J66:S66" si="172">IF(I66="","",I66)</f>
        <v/>
      </c>
      <c r="K66" s="36" t="str">
        <f t="shared" si="172"/>
        <v/>
      </c>
      <c r="L66" s="36" t="str">
        <f t="shared" si="172"/>
        <v/>
      </c>
      <c r="M66" s="36" t="str">
        <f t="shared" si="172"/>
        <v/>
      </c>
      <c r="N66" s="36" t="str">
        <f t="shared" si="172"/>
        <v/>
      </c>
      <c r="O66" s="36" t="str">
        <f t="shared" si="172"/>
        <v/>
      </c>
      <c r="P66" s="36" t="str">
        <f t="shared" si="172"/>
        <v/>
      </c>
      <c r="Q66" s="36" t="str">
        <f t="shared" si="172"/>
        <v/>
      </c>
      <c r="R66" s="36" t="str">
        <f t="shared" si="172"/>
        <v/>
      </c>
      <c r="S66" s="36" t="str">
        <f t="shared" si="172"/>
        <v/>
      </c>
      <c r="T66" s="234">
        <f t="shared" si="98"/>
        <v>0</v>
      </c>
      <c r="U66" s="20"/>
      <c r="V66" s="20" t="str">
        <f t="shared" ref="V66:W66" si="173">IF(U66="","",U66)</f>
        <v/>
      </c>
      <c r="W66" s="20" t="str">
        <f t="shared" si="173"/>
        <v/>
      </c>
      <c r="X66" s="20" t="str">
        <f t="shared" si="11"/>
        <v/>
      </c>
      <c r="Y66" s="20" t="str">
        <f t="shared" si="11"/>
        <v/>
      </c>
      <c r="Z66" s="20" t="str">
        <f t="shared" si="11"/>
        <v/>
      </c>
      <c r="AA66" s="20" t="str">
        <f t="shared" si="11"/>
        <v/>
      </c>
      <c r="AB66" s="20" t="str">
        <f t="shared" si="11"/>
        <v/>
      </c>
      <c r="AC66" s="20" t="str">
        <f t="shared" si="11"/>
        <v/>
      </c>
      <c r="AD66" s="20" t="str">
        <f t="shared" ref="AD66:AF81" si="174">IF(AC66="","",AC66)</f>
        <v/>
      </c>
      <c r="AE66" s="20" t="str">
        <f t="shared" si="174"/>
        <v/>
      </c>
      <c r="AF66" s="20" t="str">
        <f t="shared" si="134"/>
        <v/>
      </c>
      <c r="AG66" s="234">
        <f t="shared" si="9"/>
        <v>0</v>
      </c>
      <c r="AH66" s="656"/>
      <c r="AI66" s="653"/>
      <c r="AJ66" s="652" t="str">
        <f>IF($AI66="","",IF(OR($AI66="令和８年７月17日までに修了",$AI66="賃金改善開始の前月までに修了"),"研修提出必須",""))</f>
        <v/>
      </c>
      <c r="AN66" s="204">
        <v>2</v>
      </c>
      <c r="AO66" s="204">
        <v>3</v>
      </c>
      <c r="AP66" s="204">
        <v>1</v>
      </c>
      <c r="AQ66" s="221">
        <f ca="1">IF($AP66=1,IF(INDIRECT(ADDRESS(($AN66-1)*3+$AO66+5,$AP66+7))="",0,INDIRECT(ADDRESS(($AN66-1)*3+$AO66+5,$AP66+7))),IF(INDIRECT(ADDRESS(($AN66-1)*3+$AO66+5,$AP66+7))="",0,IF(COUNTIF(INDIRECT(ADDRESS(($AN66-1)*36+($AO66-1)*12+6,COLUMN())):INDIRECT(ADDRESS(($AN66-1)*36+($AO66-1)*12+$AP66+4,COLUMN())),INDIRECT(ADDRESS(($AN66-1)*3+$AO66+5,$AP66+7)))&gt;=1,0,INDIRECT(ADDRESS(($AN66-1)*3+$AO66+5,$AP66+7)))))</f>
        <v>0</v>
      </c>
      <c r="AR66" s="204">
        <f ca="1">COUNTIF(INDIRECT("H"&amp;(ROW()+12*(($AN66-1)*3+$AO66)-ROW())/12+5):INDIRECT("S"&amp;(ROW()+12*(($AN66-1)*3+$AO66)-ROW())/12+5),AQ66)</f>
        <v>0</v>
      </c>
      <c r="AS66" s="221">
        <f ca="1">IF($AP66=1,IF(INDIRECT(ADDRESS(($AN66-1)*3+$AO66+5,$AP66+20))="",0,INDIRECT(ADDRESS(($AN66-1)*3+$AO66+5,$AP66+20))),IF(INDIRECT(ADDRESS(($AN66-1)*3+$AO66+5,$AP66+20))="",0,IF(COUNTIF(INDIRECT(ADDRESS(($AN66-1)*36+($AO66-1)*12+6,COLUMN())):INDIRECT(ADDRESS(($AN66-1)*36+($AO66-1)*12+$AP66+4,COLUMN())),INDIRECT(ADDRESS(($AN66-1)*3+$AO66+5,$AP66+20)))&gt;=1,0,INDIRECT(ADDRESS(($AN66-1)*3+$AO66+5,$AP66+20)))))</f>
        <v>0</v>
      </c>
      <c r="AT66" s="204">
        <f ca="1">COUNTIF(INDIRECT("U"&amp;(ROW()+12*(($AN66-1)*3+$AO66)-ROW())/12+5):INDIRECT("AF"&amp;(ROW()+12*(($AN66-1)*3+$AO66)-ROW())/12+5),AS66)</f>
        <v>0</v>
      </c>
      <c r="AU66" s="204">
        <f ca="1">IF(AND(AQ66+AS66&gt;0,AR66+AT66&gt;0),COUNTIF(AU$6:AU65,"&gt;0")+1,0)</f>
        <v>0</v>
      </c>
      <c r="BE66" s="204">
        <v>1</v>
      </c>
      <c r="BG66" s="222">
        <f t="shared" ref="BG66:BR66" si="175">SUM(H66:H67)</f>
        <v>0</v>
      </c>
      <c r="BH66" s="222">
        <f t="shared" si="175"/>
        <v>0</v>
      </c>
      <c r="BI66" s="222">
        <f t="shared" si="175"/>
        <v>0</v>
      </c>
      <c r="BJ66" s="222">
        <f t="shared" si="175"/>
        <v>0</v>
      </c>
      <c r="BK66" s="222">
        <f t="shared" si="175"/>
        <v>0</v>
      </c>
      <c r="BL66" s="222">
        <f t="shared" si="175"/>
        <v>0</v>
      </c>
      <c r="BM66" s="222">
        <f t="shared" si="175"/>
        <v>0</v>
      </c>
      <c r="BN66" s="222">
        <f t="shared" si="175"/>
        <v>0</v>
      </c>
      <c r="BO66" s="222">
        <f t="shared" si="175"/>
        <v>0</v>
      </c>
      <c r="BP66" s="222">
        <f t="shared" si="175"/>
        <v>0</v>
      </c>
      <c r="BQ66" s="222">
        <f t="shared" si="175"/>
        <v>0</v>
      </c>
      <c r="BR66" s="222">
        <f t="shared" si="175"/>
        <v>0</v>
      </c>
      <c r="BT66" s="222">
        <f t="shared" ref="BT66:CE66" si="176">SUM(U66:U67)</f>
        <v>0</v>
      </c>
      <c r="BU66" s="222">
        <f t="shared" si="176"/>
        <v>0</v>
      </c>
      <c r="BV66" s="222">
        <f t="shared" si="176"/>
        <v>0</v>
      </c>
      <c r="BW66" s="222">
        <f t="shared" si="176"/>
        <v>0</v>
      </c>
      <c r="BX66" s="222">
        <f t="shared" si="176"/>
        <v>0</v>
      </c>
      <c r="BY66" s="222">
        <f t="shared" si="176"/>
        <v>0</v>
      </c>
      <c r="BZ66" s="222">
        <f t="shared" si="176"/>
        <v>0</v>
      </c>
      <c r="CA66" s="222">
        <f t="shared" si="176"/>
        <v>0</v>
      </c>
      <c r="CB66" s="222">
        <f t="shared" si="176"/>
        <v>0</v>
      </c>
      <c r="CC66" s="222">
        <f t="shared" si="176"/>
        <v>0</v>
      </c>
      <c r="CD66" s="222">
        <f t="shared" si="176"/>
        <v>0</v>
      </c>
      <c r="CE66" s="222">
        <f t="shared" si="176"/>
        <v>0</v>
      </c>
      <c r="CH66" s="223" t="s">
        <v>243</v>
      </c>
      <c r="CI66" s="222">
        <f t="shared" ref="CI66:CT66" si="177">IF(OR($D66="副園長",$D66="教頭",$D66="主任保育士",$D66="主幹教諭",$D66="主幹保育教諭"),0,BG66)</f>
        <v>0</v>
      </c>
      <c r="CJ66" s="222">
        <f t="shared" si="177"/>
        <v>0</v>
      </c>
      <c r="CK66" s="222">
        <f t="shared" si="177"/>
        <v>0</v>
      </c>
      <c r="CL66" s="222">
        <f t="shared" si="177"/>
        <v>0</v>
      </c>
      <c r="CM66" s="222">
        <f t="shared" si="177"/>
        <v>0</v>
      </c>
      <c r="CN66" s="222">
        <f t="shared" si="177"/>
        <v>0</v>
      </c>
      <c r="CO66" s="222">
        <f t="shared" si="177"/>
        <v>0</v>
      </c>
      <c r="CP66" s="222">
        <f t="shared" si="177"/>
        <v>0</v>
      </c>
      <c r="CQ66" s="222">
        <f t="shared" si="177"/>
        <v>0</v>
      </c>
      <c r="CR66" s="222">
        <f t="shared" si="177"/>
        <v>0</v>
      </c>
      <c r="CS66" s="222">
        <f t="shared" si="177"/>
        <v>0</v>
      </c>
      <c r="CT66" s="222">
        <f t="shared" si="177"/>
        <v>0</v>
      </c>
    </row>
    <row r="67" spans="1:98">
      <c r="A67" s="660"/>
      <c r="B67" s="660"/>
      <c r="C67" s="662"/>
      <c r="D67" s="662"/>
      <c r="E67" s="664"/>
      <c r="F67" s="660"/>
      <c r="G67" s="228" t="s">
        <v>244</v>
      </c>
      <c r="H67" s="15"/>
      <c r="I67" s="37" t="str">
        <f t="shared" si="7"/>
        <v/>
      </c>
      <c r="J67" s="37" t="str">
        <f t="shared" ref="J67:S67" si="178">IF(I67="","",I67)</f>
        <v/>
      </c>
      <c r="K67" s="37" t="str">
        <f t="shared" si="178"/>
        <v/>
      </c>
      <c r="L67" s="37" t="str">
        <f t="shared" si="178"/>
        <v/>
      </c>
      <c r="M67" s="37" t="str">
        <f t="shared" si="178"/>
        <v/>
      </c>
      <c r="N67" s="37" t="str">
        <f t="shared" si="178"/>
        <v/>
      </c>
      <c r="O67" s="37" t="str">
        <f t="shared" si="178"/>
        <v/>
      </c>
      <c r="P67" s="37" t="str">
        <f t="shared" si="178"/>
        <v/>
      </c>
      <c r="Q67" s="37" t="str">
        <f t="shared" si="178"/>
        <v/>
      </c>
      <c r="R67" s="37" t="str">
        <f t="shared" si="178"/>
        <v/>
      </c>
      <c r="S67" s="37" t="str">
        <f t="shared" si="178"/>
        <v/>
      </c>
      <c r="T67" s="232">
        <f t="shared" si="98"/>
        <v>0</v>
      </c>
      <c r="U67" s="16"/>
      <c r="V67" s="16" t="str">
        <f t="shared" si="11"/>
        <v/>
      </c>
      <c r="W67" s="16" t="str">
        <f t="shared" si="11"/>
        <v/>
      </c>
      <c r="X67" s="16" t="str">
        <f t="shared" si="11"/>
        <v/>
      </c>
      <c r="Y67" s="16" t="str">
        <f t="shared" si="11"/>
        <v/>
      </c>
      <c r="Z67" s="16" t="str">
        <f t="shared" si="11"/>
        <v/>
      </c>
      <c r="AA67" s="16" t="str">
        <f t="shared" si="11"/>
        <v/>
      </c>
      <c r="AB67" s="16" t="str">
        <f t="shared" si="11"/>
        <v/>
      </c>
      <c r="AC67" s="16" t="str">
        <f t="shared" si="11"/>
        <v/>
      </c>
      <c r="AD67" s="16" t="str">
        <f t="shared" si="174"/>
        <v/>
      </c>
      <c r="AE67" s="16" t="str">
        <f t="shared" si="174"/>
        <v/>
      </c>
      <c r="AF67" s="16" t="str">
        <f t="shared" si="174"/>
        <v/>
      </c>
      <c r="AG67" s="232">
        <f t="shared" si="9"/>
        <v>0</v>
      </c>
      <c r="AH67" s="657"/>
      <c r="AI67" s="654"/>
      <c r="AJ67" s="652"/>
      <c r="AN67" s="204">
        <v>2</v>
      </c>
      <c r="AO67" s="204">
        <v>3</v>
      </c>
      <c r="AP67" s="204">
        <v>2</v>
      </c>
      <c r="AQ67" s="221">
        <f ca="1">IF($AP67=1,IF(INDIRECT(ADDRESS(($AN67-1)*3+$AO67+5,$AP67+7))="",0,INDIRECT(ADDRESS(($AN67-1)*3+$AO67+5,$AP67+7))),IF(INDIRECT(ADDRESS(($AN67-1)*3+$AO67+5,$AP67+7))="",0,IF(COUNTIF(INDIRECT(ADDRESS(($AN67-1)*36+($AO67-1)*12+6,COLUMN())):INDIRECT(ADDRESS(($AN67-1)*36+($AO67-1)*12+$AP67+4,COLUMN())),INDIRECT(ADDRESS(($AN67-1)*3+$AO67+5,$AP67+7)))&gt;=1,0,INDIRECT(ADDRESS(($AN67-1)*3+$AO67+5,$AP67+7)))))</f>
        <v>0</v>
      </c>
      <c r="AR67" s="204">
        <f ca="1">COUNTIF(INDIRECT("H"&amp;(ROW()+12*(($AN67-1)*3+$AO67)-ROW())/12+5):INDIRECT("S"&amp;(ROW()+12*(($AN67-1)*3+$AO67)-ROW())/12+5),AQ67)</f>
        <v>0</v>
      </c>
      <c r="AS67" s="221">
        <f ca="1">IF($AP67=1,IF(INDIRECT(ADDRESS(($AN67-1)*3+$AO67+5,$AP67+20))="",0,INDIRECT(ADDRESS(($AN67-1)*3+$AO67+5,$AP67+20))),IF(INDIRECT(ADDRESS(($AN67-1)*3+$AO67+5,$AP67+20))="",0,IF(COUNTIF(INDIRECT(ADDRESS(($AN67-1)*36+($AO67-1)*12+6,COLUMN())):INDIRECT(ADDRESS(($AN67-1)*36+($AO67-1)*12+$AP67+4,COLUMN())),INDIRECT(ADDRESS(($AN67-1)*3+$AO67+5,$AP67+20)))&gt;=1,0,INDIRECT(ADDRESS(($AN67-1)*3+$AO67+5,$AP67+20)))))</f>
        <v>0</v>
      </c>
      <c r="AT67" s="204">
        <f ca="1">COUNTIF(INDIRECT("U"&amp;(ROW()+12*(($AN67-1)*3+$AO67)-ROW())/12+5):INDIRECT("AF"&amp;(ROW()+12*(($AN67-1)*3+$AO67)-ROW())/12+5),AS67)</f>
        <v>0</v>
      </c>
      <c r="AU67" s="204">
        <f ca="1">IF(AND(AQ67+AS67&gt;0,AR67+AT67&gt;0),COUNTIF(AU$6:AU66,"&gt;0")+1,0)</f>
        <v>0</v>
      </c>
      <c r="BE67" s="204">
        <v>2</v>
      </c>
      <c r="BF67" s="204" t="s">
        <v>245</v>
      </c>
      <c r="BG67" s="222">
        <f t="shared" ref="BG67:BR67" si="179">IF(BG66+BT66&gt;$AM$14,1,0)</f>
        <v>0</v>
      </c>
      <c r="BH67" s="222">
        <f t="shared" si="179"/>
        <v>0</v>
      </c>
      <c r="BI67" s="222">
        <f t="shared" si="179"/>
        <v>0</v>
      </c>
      <c r="BJ67" s="222">
        <f t="shared" si="179"/>
        <v>0</v>
      </c>
      <c r="BK67" s="222">
        <f t="shared" si="179"/>
        <v>0</v>
      </c>
      <c r="BL67" s="222">
        <f t="shared" si="179"/>
        <v>0</v>
      </c>
      <c r="BM67" s="222">
        <f t="shared" si="179"/>
        <v>0</v>
      </c>
      <c r="BN67" s="222">
        <f t="shared" si="179"/>
        <v>0</v>
      </c>
      <c r="BO67" s="222">
        <f t="shared" si="179"/>
        <v>0</v>
      </c>
      <c r="BP67" s="222">
        <f t="shared" si="179"/>
        <v>0</v>
      </c>
      <c r="BQ67" s="222">
        <f t="shared" si="179"/>
        <v>0</v>
      </c>
      <c r="BR67" s="222">
        <f t="shared" si="179"/>
        <v>0</v>
      </c>
      <c r="BT67" s="222"/>
      <c r="BU67" s="222"/>
      <c r="BV67" s="222"/>
      <c r="BW67" s="222"/>
      <c r="BX67" s="222"/>
      <c r="BY67" s="222"/>
      <c r="BZ67" s="222"/>
      <c r="CA67" s="222"/>
      <c r="CB67" s="222"/>
      <c r="CC67" s="222"/>
      <c r="CD67" s="222"/>
      <c r="CE67" s="222"/>
    </row>
    <row r="68" spans="1:98">
      <c r="A68" s="661"/>
      <c r="B68" s="661"/>
      <c r="C68" s="666"/>
      <c r="D68" s="667"/>
      <c r="E68" s="665"/>
      <c r="F68" s="661"/>
      <c r="G68" s="230" t="s">
        <v>246</v>
      </c>
      <c r="H68" s="17"/>
      <c r="I68" s="38"/>
      <c r="J68" s="17"/>
      <c r="K68" s="17"/>
      <c r="L68" s="17"/>
      <c r="M68" s="17"/>
      <c r="N68" s="17"/>
      <c r="O68" s="17"/>
      <c r="P68" s="17"/>
      <c r="Q68" s="17"/>
      <c r="R68" s="17"/>
      <c r="S68" s="17"/>
      <c r="T68" s="233">
        <f t="shared" si="98"/>
        <v>0</v>
      </c>
      <c r="U68" s="18"/>
      <c r="V68" s="12"/>
      <c r="W68" s="12"/>
      <c r="X68" s="12"/>
      <c r="Y68" s="12"/>
      <c r="Z68" s="12"/>
      <c r="AA68" s="12"/>
      <c r="AB68" s="12"/>
      <c r="AC68" s="12"/>
      <c r="AD68" s="12"/>
      <c r="AE68" s="12"/>
      <c r="AF68" s="12"/>
      <c r="AG68" s="233">
        <f t="shared" si="9"/>
        <v>0</v>
      </c>
      <c r="AH68" s="658"/>
      <c r="AI68" s="655"/>
      <c r="AJ68" s="652"/>
      <c r="AN68" s="204">
        <v>2</v>
      </c>
      <c r="AO68" s="204">
        <v>3</v>
      </c>
      <c r="AP68" s="204">
        <v>3</v>
      </c>
      <c r="AQ68" s="221">
        <f ca="1">IF($AP68=1,IF(INDIRECT(ADDRESS(($AN68-1)*3+$AO68+5,$AP68+7))="",0,INDIRECT(ADDRESS(($AN68-1)*3+$AO68+5,$AP68+7))),IF(INDIRECT(ADDRESS(($AN68-1)*3+$AO68+5,$AP68+7))="",0,IF(COUNTIF(INDIRECT(ADDRESS(($AN68-1)*36+($AO68-1)*12+6,COLUMN())):INDIRECT(ADDRESS(($AN68-1)*36+($AO68-1)*12+$AP68+4,COLUMN())),INDIRECT(ADDRESS(($AN68-1)*3+$AO68+5,$AP68+7)))&gt;=1,0,INDIRECT(ADDRESS(($AN68-1)*3+$AO68+5,$AP68+7)))))</f>
        <v>0</v>
      </c>
      <c r="AR68" s="204">
        <f ca="1">COUNTIF(INDIRECT("H"&amp;(ROW()+12*(($AN68-1)*3+$AO68)-ROW())/12+5):INDIRECT("S"&amp;(ROW()+12*(($AN68-1)*3+$AO68)-ROW())/12+5),AQ68)</f>
        <v>0</v>
      </c>
      <c r="AS68" s="221">
        <f ca="1">IF($AP68=1,IF(INDIRECT(ADDRESS(($AN68-1)*3+$AO68+5,$AP68+20))="",0,INDIRECT(ADDRESS(($AN68-1)*3+$AO68+5,$AP68+20))),IF(INDIRECT(ADDRESS(($AN68-1)*3+$AO68+5,$AP68+20))="",0,IF(COUNTIF(INDIRECT(ADDRESS(($AN68-1)*36+($AO68-1)*12+6,COLUMN())):INDIRECT(ADDRESS(($AN68-1)*36+($AO68-1)*12+$AP68+4,COLUMN())),INDIRECT(ADDRESS(($AN68-1)*3+$AO68+5,$AP68+20)))&gt;=1,0,INDIRECT(ADDRESS(($AN68-1)*3+$AO68+5,$AP68+20)))))</f>
        <v>0</v>
      </c>
      <c r="AT68" s="204">
        <f ca="1">COUNTIF(INDIRECT("U"&amp;(ROW()+12*(($AN68-1)*3+$AO68)-ROW())/12+5):INDIRECT("AF"&amp;(ROW()+12*(($AN68-1)*3+$AO68)-ROW())/12+5),AS68)</f>
        <v>0</v>
      </c>
      <c r="AU68" s="204">
        <f ca="1">IF(AND(AQ68+AS68&gt;0,AR68+AT68&gt;0),COUNTIF(AU$6:AU67,"&gt;0")+1,0)</f>
        <v>0</v>
      </c>
      <c r="BE68" s="204">
        <v>3</v>
      </c>
      <c r="BF68" s="223"/>
      <c r="BG68" s="222"/>
      <c r="BH68" s="222"/>
      <c r="BI68" s="222"/>
      <c r="BJ68" s="222"/>
      <c r="BK68" s="222"/>
      <c r="BL68" s="222"/>
      <c r="BM68" s="222"/>
      <c r="BN68" s="222"/>
      <c r="BO68" s="222"/>
      <c r="BP68" s="222"/>
      <c r="BQ68" s="222"/>
      <c r="BR68" s="222"/>
      <c r="BT68" s="222"/>
      <c r="BU68" s="222"/>
      <c r="BV68" s="222"/>
      <c r="BW68" s="222"/>
      <c r="BX68" s="222"/>
      <c r="BY68" s="222"/>
      <c r="BZ68" s="222"/>
      <c r="CA68" s="222"/>
      <c r="CB68" s="222"/>
      <c r="CC68" s="222"/>
      <c r="CD68" s="222"/>
      <c r="CE68" s="222"/>
    </row>
    <row r="69" spans="1:98">
      <c r="A69" s="659">
        <v>22</v>
      </c>
      <c r="B69" s="659"/>
      <c r="C69" s="659"/>
      <c r="D69" s="659"/>
      <c r="E69" s="663"/>
      <c r="F69" s="659"/>
      <c r="G69" s="226" t="s">
        <v>242</v>
      </c>
      <c r="H69" s="19"/>
      <c r="I69" s="36" t="str">
        <f t="shared" si="7"/>
        <v/>
      </c>
      <c r="J69" s="36" t="str">
        <f t="shared" ref="J69:S69" si="180">IF(I69="","",I69)</f>
        <v/>
      </c>
      <c r="K69" s="36" t="str">
        <f t="shared" si="180"/>
        <v/>
      </c>
      <c r="L69" s="36" t="str">
        <f t="shared" si="180"/>
        <v/>
      </c>
      <c r="M69" s="36" t="str">
        <f t="shared" si="180"/>
        <v/>
      </c>
      <c r="N69" s="36" t="str">
        <f t="shared" si="180"/>
        <v/>
      </c>
      <c r="O69" s="36" t="str">
        <f t="shared" si="180"/>
        <v/>
      </c>
      <c r="P69" s="36" t="str">
        <f t="shared" si="180"/>
        <v/>
      </c>
      <c r="Q69" s="36" t="str">
        <f t="shared" si="180"/>
        <v/>
      </c>
      <c r="R69" s="36" t="str">
        <f t="shared" si="180"/>
        <v/>
      </c>
      <c r="S69" s="36" t="str">
        <f t="shared" si="180"/>
        <v/>
      </c>
      <c r="T69" s="234">
        <f t="shared" si="98"/>
        <v>0</v>
      </c>
      <c r="U69" s="20"/>
      <c r="V69" s="20" t="str">
        <f t="shared" ref="V69:W69" si="181">IF(U69="","",U69)</f>
        <v/>
      </c>
      <c r="W69" s="20" t="str">
        <f t="shared" si="181"/>
        <v/>
      </c>
      <c r="X69" s="20" t="str">
        <f t="shared" si="11"/>
        <v/>
      </c>
      <c r="Y69" s="20" t="str">
        <f t="shared" si="11"/>
        <v/>
      </c>
      <c r="Z69" s="20" t="str">
        <f t="shared" si="11"/>
        <v/>
      </c>
      <c r="AA69" s="20" t="str">
        <f t="shared" si="11"/>
        <v/>
      </c>
      <c r="AB69" s="20" t="str">
        <f t="shared" si="11"/>
        <v/>
      </c>
      <c r="AC69" s="20" t="str">
        <f t="shared" si="11"/>
        <v/>
      </c>
      <c r="AD69" s="20" t="str">
        <f t="shared" ref="AD69:AE70" si="182">IF(AC69="","",AC69)</f>
        <v/>
      </c>
      <c r="AE69" s="20" t="str">
        <f t="shared" si="182"/>
        <v/>
      </c>
      <c r="AF69" s="20" t="str">
        <f t="shared" si="174"/>
        <v/>
      </c>
      <c r="AG69" s="234">
        <f t="shared" si="9"/>
        <v>0</v>
      </c>
      <c r="AH69" s="656"/>
      <c r="AI69" s="653"/>
      <c r="AJ69" s="652" t="str">
        <f>IF($AI69="","",IF(OR($AI69="令和８年７月17日までに修了",$AI69="賃金改善開始の前月までに修了"),"研修提出必須",""))</f>
        <v/>
      </c>
      <c r="AN69" s="204">
        <v>2</v>
      </c>
      <c r="AO69" s="204">
        <v>3</v>
      </c>
      <c r="AP69" s="204">
        <v>4</v>
      </c>
      <c r="AQ69" s="221">
        <f ca="1">IF($AP69=1,IF(INDIRECT(ADDRESS(($AN69-1)*3+$AO69+5,$AP69+7))="",0,INDIRECT(ADDRESS(($AN69-1)*3+$AO69+5,$AP69+7))),IF(INDIRECT(ADDRESS(($AN69-1)*3+$AO69+5,$AP69+7))="",0,IF(COUNTIF(INDIRECT(ADDRESS(($AN69-1)*36+($AO69-1)*12+6,COLUMN())):INDIRECT(ADDRESS(($AN69-1)*36+($AO69-1)*12+$AP69+4,COLUMN())),INDIRECT(ADDRESS(($AN69-1)*3+$AO69+5,$AP69+7)))&gt;=1,0,INDIRECT(ADDRESS(($AN69-1)*3+$AO69+5,$AP69+7)))))</f>
        <v>0</v>
      </c>
      <c r="AR69" s="204">
        <f ca="1">COUNTIF(INDIRECT("H"&amp;(ROW()+12*(($AN69-1)*3+$AO69)-ROW())/12+5):INDIRECT("S"&amp;(ROW()+12*(($AN69-1)*3+$AO69)-ROW())/12+5),AQ69)</f>
        <v>0</v>
      </c>
      <c r="AS69" s="221">
        <f ca="1">IF($AP69=1,IF(INDIRECT(ADDRESS(($AN69-1)*3+$AO69+5,$AP69+20))="",0,INDIRECT(ADDRESS(($AN69-1)*3+$AO69+5,$AP69+20))),IF(INDIRECT(ADDRESS(($AN69-1)*3+$AO69+5,$AP69+20))="",0,IF(COUNTIF(INDIRECT(ADDRESS(($AN69-1)*36+($AO69-1)*12+6,COLUMN())):INDIRECT(ADDRESS(($AN69-1)*36+($AO69-1)*12+$AP69+4,COLUMN())),INDIRECT(ADDRESS(($AN69-1)*3+$AO69+5,$AP69+20)))&gt;=1,0,INDIRECT(ADDRESS(($AN69-1)*3+$AO69+5,$AP69+20)))))</f>
        <v>0</v>
      </c>
      <c r="AT69" s="204">
        <f ca="1">COUNTIF(INDIRECT("U"&amp;(ROW()+12*(($AN69-1)*3+$AO69)-ROW())/12+5):INDIRECT("AF"&amp;(ROW()+12*(($AN69-1)*3+$AO69)-ROW())/12+5),AS69)</f>
        <v>0</v>
      </c>
      <c r="AU69" s="204">
        <f ca="1">IF(AND(AQ69+AS69&gt;0,AR69+AT69&gt;0),COUNTIF(AU$6:AU68,"&gt;0")+1,0)</f>
        <v>0</v>
      </c>
      <c r="BE69" s="204">
        <v>1</v>
      </c>
      <c r="BG69" s="222">
        <f t="shared" ref="BG69:BR69" si="183">SUM(H69:H70)</f>
        <v>0</v>
      </c>
      <c r="BH69" s="222">
        <f t="shared" si="183"/>
        <v>0</v>
      </c>
      <c r="BI69" s="222">
        <f t="shared" si="183"/>
        <v>0</v>
      </c>
      <c r="BJ69" s="222">
        <f t="shared" si="183"/>
        <v>0</v>
      </c>
      <c r="BK69" s="222">
        <f t="shared" si="183"/>
        <v>0</v>
      </c>
      <c r="BL69" s="222">
        <f t="shared" si="183"/>
        <v>0</v>
      </c>
      <c r="BM69" s="222">
        <f t="shared" si="183"/>
        <v>0</v>
      </c>
      <c r="BN69" s="222">
        <f t="shared" si="183"/>
        <v>0</v>
      </c>
      <c r="BO69" s="222">
        <f t="shared" si="183"/>
        <v>0</v>
      </c>
      <c r="BP69" s="222">
        <f t="shared" si="183"/>
        <v>0</v>
      </c>
      <c r="BQ69" s="222">
        <f t="shared" si="183"/>
        <v>0</v>
      </c>
      <c r="BR69" s="222">
        <f t="shared" si="183"/>
        <v>0</v>
      </c>
      <c r="BT69" s="222">
        <f t="shared" ref="BT69:CE69" si="184">SUM(U69:U70)</f>
        <v>0</v>
      </c>
      <c r="BU69" s="222">
        <f t="shared" si="184"/>
        <v>0</v>
      </c>
      <c r="BV69" s="222">
        <f t="shared" si="184"/>
        <v>0</v>
      </c>
      <c r="BW69" s="222">
        <f t="shared" si="184"/>
        <v>0</v>
      </c>
      <c r="BX69" s="222">
        <f t="shared" si="184"/>
        <v>0</v>
      </c>
      <c r="BY69" s="222">
        <f t="shared" si="184"/>
        <v>0</v>
      </c>
      <c r="BZ69" s="222">
        <f t="shared" si="184"/>
        <v>0</v>
      </c>
      <c r="CA69" s="222">
        <f t="shared" si="184"/>
        <v>0</v>
      </c>
      <c r="CB69" s="222">
        <f t="shared" si="184"/>
        <v>0</v>
      </c>
      <c r="CC69" s="222">
        <f t="shared" si="184"/>
        <v>0</v>
      </c>
      <c r="CD69" s="222">
        <f t="shared" si="184"/>
        <v>0</v>
      </c>
      <c r="CE69" s="222">
        <f t="shared" si="184"/>
        <v>0</v>
      </c>
      <c r="CH69" s="223" t="s">
        <v>243</v>
      </c>
      <c r="CI69" s="222">
        <f t="shared" ref="CI69:CT69" si="185">IF(OR($D69="副園長",$D69="教頭",$D69="主任保育士",$D69="主幹教諭",$D69="主幹保育教諭"),0,BG69)</f>
        <v>0</v>
      </c>
      <c r="CJ69" s="222">
        <f t="shared" si="185"/>
        <v>0</v>
      </c>
      <c r="CK69" s="222">
        <f t="shared" si="185"/>
        <v>0</v>
      </c>
      <c r="CL69" s="222">
        <f t="shared" si="185"/>
        <v>0</v>
      </c>
      <c r="CM69" s="222">
        <f t="shared" si="185"/>
        <v>0</v>
      </c>
      <c r="CN69" s="222">
        <f t="shared" si="185"/>
        <v>0</v>
      </c>
      <c r="CO69" s="222">
        <f t="shared" si="185"/>
        <v>0</v>
      </c>
      <c r="CP69" s="222">
        <f t="shared" si="185"/>
        <v>0</v>
      </c>
      <c r="CQ69" s="222">
        <f t="shared" si="185"/>
        <v>0</v>
      </c>
      <c r="CR69" s="222">
        <f t="shared" si="185"/>
        <v>0</v>
      </c>
      <c r="CS69" s="222">
        <f t="shared" si="185"/>
        <v>0</v>
      </c>
      <c r="CT69" s="222">
        <f t="shared" si="185"/>
        <v>0</v>
      </c>
    </row>
    <row r="70" spans="1:98">
      <c r="A70" s="660"/>
      <c r="B70" s="660"/>
      <c r="C70" s="662"/>
      <c r="D70" s="662"/>
      <c r="E70" s="664"/>
      <c r="F70" s="660"/>
      <c r="G70" s="228" t="s">
        <v>244</v>
      </c>
      <c r="H70" s="15"/>
      <c r="I70" s="37" t="str">
        <f t="shared" si="7"/>
        <v/>
      </c>
      <c r="J70" s="37" t="str">
        <f t="shared" ref="J70:S70" si="186">IF(I70="","",I70)</f>
        <v/>
      </c>
      <c r="K70" s="37" t="str">
        <f t="shared" si="186"/>
        <v/>
      </c>
      <c r="L70" s="37" t="str">
        <f t="shared" si="186"/>
        <v/>
      </c>
      <c r="M70" s="37" t="str">
        <f t="shared" si="186"/>
        <v/>
      </c>
      <c r="N70" s="37" t="str">
        <f t="shared" si="186"/>
        <v/>
      </c>
      <c r="O70" s="37" t="str">
        <f t="shared" si="186"/>
        <v/>
      </c>
      <c r="P70" s="37" t="str">
        <f t="shared" si="186"/>
        <v/>
      </c>
      <c r="Q70" s="37" t="str">
        <f t="shared" si="186"/>
        <v/>
      </c>
      <c r="R70" s="37" t="str">
        <f t="shared" si="186"/>
        <v/>
      </c>
      <c r="S70" s="37" t="str">
        <f t="shared" si="186"/>
        <v/>
      </c>
      <c r="T70" s="232">
        <f t="shared" ref="T70:T133" si="187">SUM(H70:S70)</f>
        <v>0</v>
      </c>
      <c r="U70" s="16"/>
      <c r="V70" s="16" t="str">
        <f t="shared" si="11"/>
        <v/>
      </c>
      <c r="W70" s="16" t="str">
        <f t="shared" si="11"/>
        <v/>
      </c>
      <c r="X70" s="16" t="str">
        <f t="shared" si="11"/>
        <v/>
      </c>
      <c r="Y70" s="16" t="str">
        <f t="shared" si="11"/>
        <v/>
      </c>
      <c r="Z70" s="16" t="str">
        <f t="shared" si="11"/>
        <v/>
      </c>
      <c r="AA70" s="16" t="str">
        <f t="shared" si="11"/>
        <v/>
      </c>
      <c r="AB70" s="16" t="str">
        <f t="shared" si="11"/>
        <v/>
      </c>
      <c r="AC70" s="16" t="str">
        <f t="shared" si="11"/>
        <v/>
      </c>
      <c r="AD70" s="16" t="str">
        <f t="shared" si="182"/>
        <v/>
      </c>
      <c r="AE70" s="16" t="str">
        <f t="shared" si="182"/>
        <v/>
      </c>
      <c r="AF70" s="16" t="str">
        <f t="shared" si="174"/>
        <v/>
      </c>
      <c r="AG70" s="232">
        <f t="shared" ref="AG70:AG133" si="188">SUM(U70:AF70)</f>
        <v>0</v>
      </c>
      <c r="AH70" s="657"/>
      <c r="AI70" s="654"/>
      <c r="AJ70" s="652"/>
      <c r="AN70" s="204">
        <v>2</v>
      </c>
      <c r="AO70" s="204">
        <v>3</v>
      </c>
      <c r="AP70" s="204">
        <v>5</v>
      </c>
      <c r="AQ70" s="221">
        <f ca="1">IF($AP70=1,IF(INDIRECT(ADDRESS(($AN70-1)*3+$AO70+5,$AP70+7))="",0,INDIRECT(ADDRESS(($AN70-1)*3+$AO70+5,$AP70+7))),IF(INDIRECT(ADDRESS(($AN70-1)*3+$AO70+5,$AP70+7))="",0,IF(COUNTIF(INDIRECT(ADDRESS(($AN70-1)*36+($AO70-1)*12+6,COLUMN())):INDIRECT(ADDRESS(($AN70-1)*36+($AO70-1)*12+$AP70+4,COLUMN())),INDIRECT(ADDRESS(($AN70-1)*3+$AO70+5,$AP70+7)))&gt;=1,0,INDIRECT(ADDRESS(($AN70-1)*3+$AO70+5,$AP70+7)))))</f>
        <v>0</v>
      </c>
      <c r="AR70" s="204">
        <f ca="1">COUNTIF(INDIRECT("H"&amp;(ROW()+12*(($AN70-1)*3+$AO70)-ROW())/12+5):INDIRECT("S"&amp;(ROW()+12*(($AN70-1)*3+$AO70)-ROW())/12+5),AQ70)</f>
        <v>0</v>
      </c>
      <c r="AS70" s="221">
        <f ca="1">IF($AP70=1,IF(INDIRECT(ADDRESS(($AN70-1)*3+$AO70+5,$AP70+20))="",0,INDIRECT(ADDRESS(($AN70-1)*3+$AO70+5,$AP70+20))),IF(INDIRECT(ADDRESS(($AN70-1)*3+$AO70+5,$AP70+20))="",0,IF(COUNTIF(INDIRECT(ADDRESS(($AN70-1)*36+($AO70-1)*12+6,COLUMN())):INDIRECT(ADDRESS(($AN70-1)*36+($AO70-1)*12+$AP70+4,COLUMN())),INDIRECT(ADDRESS(($AN70-1)*3+$AO70+5,$AP70+20)))&gt;=1,0,INDIRECT(ADDRESS(($AN70-1)*3+$AO70+5,$AP70+20)))))</f>
        <v>0</v>
      </c>
      <c r="AT70" s="204">
        <f ca="1">COUNTIF(INDIRECT("U"&amp;(ROW()+12*(($AN70-1)*3+$AO70)-ROW())/12+5):INDIRECT("AF"&amp;(ROW()+12*(($AN70-1)*3+$AO70)-ROW())/12+5),AS70)</f>
        <v>0</v>
      </c>
      <c r="AU70" s="204">
        <f ca="1">IF(AND(AQ70+AS70&gt;0,AR70+AT70&gt;0),COUNTIF(AU$6:AU69,"&gt;0")+1,0)</f>
        <v>0</v>
      </c>
      <c r="BE70" s="204">
        <v>2</v>
      </c>
      <c r="BF70" s="204" t="s">
        <v>245</v>
      </c>
      <c r="BG70" s="222">
        <f t="shared" ref="BG70:BR70" si="189">IF(BG69+BT69&gt;$AM$14,1,0)</f>
        <v>0</v>
      </c>
      <c r="BH70" s="222">
        <f t="shared" si="189"/>
        <v>0</v>
      </c>
      <c r="BI70" s="222">
        <f t="shared" si="189"/>
        <v>0</v>
      </c>
      <c r="BJ70" s="222">
        <f t="shared" si="189"/>
        <v>0</v>
      </c>
      <c r="BK70" s="222">
        <f t="shared" si="189"/>
        <v>0</v>
      </c>
      <c r="BL70" s="222">
        <f t="shared" si="189"/>
        <v>0</v>
      </c>
      <c r="BM70" s="222">
        <f t="shared" si="189"/>
        <v>0</v>
      </c>
      <c r="BN70" s="222">
        <f t="shared" si="189"/>
        <v>0</v>
      </c>
      <c r="BO70" s="222">
        <f t="shared" si="189"/>
        <v>0</v>
      </c>
      <c r="BP70" s="222">
        <f t="shared" si="189"/>
        <v>0</v>
      </c>
      <c r="BQ70" s="222">
        <f t="shared" si="189"/>
        <v>0</v>
      </c>
      <c r="BR70" s="222">
        <f t="shared" si="189"/>
        <v>0</v>
      </c>
      <c r="BT70" s="222"/>
      <c r="BU70" s="222"/>
      <c r="BV70" s="222"/>
      <c r="BW70" s="222"/>
      <c r="BX70" s="222"/>
      <c r="BY70" s="222"/>
      <c r="BZ70" s="222"/>
      <c r="CA70" s="222"/>
      <c r="CB70" s="222"/>
      <c r="CC70" s="222"/>
      <c r="CD70" s="222"/>
      <c r="CE70" s="222"/>
    </row>
    <row r="71" spans="1:98">
      <c r="A71" s="661"/>
      <c r="B71" s="661"/>
      <c r="C71" s="666"/>
      <c r="D71" s="667"/>
      <c r="E71" s="665"/>
      <c r="F71" s="661"/>
      <c r="G71" s="230" t="s">
        <v>246</v>
      </c>
      <c r="H71" s="17"/>
      <c r="I71" s="38"/>
      <c r="J71" s="17"/>
      <c r="K71" s="17"/>
      <c r="L71" s="17"/>
      <c r="M71" s="17"/>
      <c r="N71" s="17"/>
      <c r="O71" s="17"/>
      <c r="P71" s="17"/>
      <c r="Q71" s="17"/>
      <c r="R71" s="17"/>
      <c r="S71" s="17"/>
      <c r="T71" s="233">
        <f t="shared" si="187"/>
        <v>0</v>
      </c>
      <c r="U71" s="18"/>
      <c r="V71" s="12"/>
      <c r="W71" s="12"/>
      <c r="X71" s="12"/>
      <c r="Y71" s="12"/>
      <c r="Z71" s="12"/>
      <c r="AA71" s="12"/>
      <c r="AB71" s="12"/>
      <c r="AC71" s="12"/>
      <c r="AD71" s="12"/>
      <c r="AE71" s="12"/>
      <c r="AF71" s="12"/>
      <c r="AG71" s="233">
        <f t="shared" si="188"/>
        <v>0</v>
      </c>
      <c r="AH71" s="658"/>
      <c r="AI71" s="655"/>
      <c r="AJ71" s="652"/>
      <c r="AN71" s="204">
        <v>2</v>
      </c>
      <c r="AO71" s="204">
        <v>3</v>
      </c>
      <c r="AP71" s="204">
        <v>6</v>
      </c>
      <c r="AQ71" s="221">
        <f ca="1">IF($AP71=1,IF(INDIRECT(ADDRESS(($AN71-1)*3+$AO71+5,$AP71+7))="",0,INDIRECT(ADDRESS(($AN71-1)*3+$AO71+5,$AP71+7))),IF(INDIRECT(ADDRESS(($AN71-1)*3+$AO71+5,$AP71+7))="",0,IF(COUNTIF(INDIRECT(ADDRESS(($AN71-1)*36+($AO71-1)*12+6,COLUMN())):INDIRECT(ADDRESS(($AN71-1)*36+($AO71-1)*12+$AP71+4,COLUMN())),INDIRECT(ADDRESS(($AN71-1)*3+$AO71+5,$AP71+7)))&gt;=1,0,INDIRECT(ADDRESS(($AN71-1)*3+$AO71+5,$AP71+7)))))</f>
        <v>0</v>
      </c>
      <c r="AR71" s="204">
        <f ca="1">COUNTIF(INDIRECT("H"&amp;(ROW()+12*(($AN71-1)*3+$AO71)-ROW())/12+5):INDIRECT("S"&amp;(ROW()+12*(($AN71-1)*3+$AO71)-ROW())/12+5),AQ71)</f>
        <v>0</v>
      </c>
      <c r="AS71" s="221">
        <f ca="1">IF($AP71=1,IF(INDIRECT(ADDRESS(($AN71-1)*3+$AO71+5,$AP71+20))="",0,INDIRECT(ADDRESS(($AN71-1)*3+$AO71+5,$AP71+20))),IF(INDIRECT(ADDRESS(($AN71-1)*3+$AO71+5,$AP71+20))="",0,IF(COUNTIF(INDIRECT(ADDRESS(($AN71-1)*36+($AO71-1)*12+6,COLUMN())):INDIRECT(ADDRESS(($AN71-1)*36+($AO71-1)*12+$AP71+4,COLUMN())),INDIRECT(ADDRESS(($AN71-1)*3+$AO71+5,$AP71+20)))&gt;=1,0,INDIRECT(ADDRESS(($AN71-1)*3+$AO71+5,$AP71+20)))))</f>
        <v>0</v>
      </c>
      <c r="AT71" s="204">
        <f ca="1">COUNTIF(INDIRECT("U"&amp;(ROW()+12*(($AN71-1)*3+$AO71)-ROW())/12+5):INDIRECT("AF"&amp;(ROW()+12*(($AN71-1)*3+$AO71)-ROW())/12+5),AS71)</f>
        <v>0</v>
      </c>
      <c r="AU71" s="204">
        <f ca="1">IF(AND(AQ71+AS71&gt;0,AR71+AT71&gt;0),COUNTIF(AU$6:AU70,"&gt;0")+1,0)</f>
        <v>0</v>
      </c>
      <c r="BE71" s="204">
        <v>3</v>
      </c>
      <c r="BF71" s="223"/>
      <c r="BG71" s="222"/>
      <c r="BH71" s="222"/>
      <c r="BI71" s="222"/>
      <c r="BJ71" s="222"/>
      <c r="BK71" s="222"/>
      <c r="BL71" s="222"/>
      <c r="BM71" s="222"/>
      <c r="BN71" s="222"/>
      <c r="BO71" s="222"/>
      <c r="BP71" s="222"/>
      <c r="BQ71" s="222"/>
      <c r="BR71" s="222"/>
      <c r="BT71" s="222"/>
      <c r="BU71" s="222"/>
      <c r="BV71" s="222"/>
      <c r="BW71" s="222"/>
      <c r="BX71" s="222"/>
      <c r="BY71" s="222"/>
      <c r="BZ71" s="222"/>
      <c r="CA71" s="222"/>
      <c r="CB71" s="222"/>
      <c r="CC71" s="222"/>
      <c r="CD71" s="222"/>
      <c r="CE71" s="222"/>
    </row>
    <row r="72" spans="1:98">
      <c r="A72" s="659">
        <v>23</v>
      </c>
      <c r="B72" s="659"/>
      <c r="C72" s="659"/>
      <c r="D72" s="659"/>
      <c r="E72" s="663"/>
      <c r="F72" s="659"/>
      <c r="G72" s="226" t="s">
        <v>242</v>
      </c>
      <c r="H72" s="19"/>
      <c r="I72" s="36" t="str">
        <f t="shared" ref="I72:S133" si="190">IF(H72="","",H72)</f>
        <v/>
      </c>
      <c r="J72" s="36" t="str">
        <f t="shared" si="190"/>
        <v/>
      </c>
      <c r="K72" s="36" t="str">
        <f t="shared" si="190"/>
        <v/>
      </c>
      <c r="L72" s="36" t="str">
        <f t="shared" si="190"/>
        <v/>
      </c>
      <c r="M72" s="36" t="str">
        <f t="shared" si="190"/>
        <v/>
      </c>
      <c r="N72" s="36" t="str">
        <f t="shared" si="190"/>
        <v/>
      </c>
      <c r="O72" s="36" t="str">
        <f t="shared" si="190"/>
        <v/>
      </c>
      <c r="P72" s="36" t="str">
        <f t="shared" si="190"/>
        <v/>
      </c>
      <c r="Q72" s="36" t="str">
        <f t="shared" si="190"/>
        <v/>
      </c>
      <c r="R72" s="36" t="str">
        <f t="shared" si="190"/>
        <v/>
      </c>
      <c r="S72" s="36" t="str">
        <f t="shared" si="190"/>
        <v/>
      </c>
      <c r="T72" s="234">
        <f t="shared" si="187"/>
        <v>0</v>
      </c>
      <c r="U72" s="20"/>
      <c r="V72" s="20" t="str">
        <f t="shared" ref="V72:AC133" si="191">IF(U72="","",U72)</f>
        <v/>
      </c>
      <c r="W72" s="20" t="str">
        <f t="shared" si="191"/>
        <v/>
      </c>
      <c r="X72" s="20" t="str">
        <f t="shared" si="191"/>
        <v/>
      </c>
      <c r="Y72" s="20" t="str">
        <f t="shared" si="191"/>
        <v/>
      </c>
      <c r="Z72" s="20" t="str">
        <f t="shared" si="191"/>
        <v/>
      </c>
      <c r="AA72" s="20" t="str">
        <f t="shared" si="191"/>
        <v/>
      </c>
      <c r="AB72" s="20" t="str">
        <f t="shared" si="191"/>
        <v/>
      </c>
      <c r="AC72" s="20" t="str">
        <f t="shared" si="191"/>
        <v/>
      </c>
      <c r="AD72" s="20" t="str">
        <f t="shared" ref="AD72:AE73" si="192">IF(AC72="","",AC72)</f>
        <v/>
      </c>
      <c r="AE72" s="20" t="str">
        <f t="shared" si="192"/>
        <v/>
      </c>
      <c r="AF72" s="20" t="str">
        <f t="shared" si="174"/>
        <v/>
      </c>
      <c r="AG72" s="234">
        <f>SUM(U72:AF72)</f>
        <v>0</v>
      </c>
      <c r="AH72" s="656"/>
      <c r="AI72" s="653"/>
      <c r="AJ72" s="652" t="str">
        <f>IF($AI72="","",IF(OR($AI72="令和８年７月17日までに修了",$AI72="賃金改善開始の前月までに修了"),"研修提出必須",""))</f>
        <v/>
      </c>
      <c r="AN72" s="204">
        <v>2</v>
      </c>
      <c r="AO72" s="204">
        <v>3</v>
      </c>
      <c r="AP72" s="204">
        <v>7</v>
      </c>
      <c r="AQ72" s="221">
        <f ca="1">IF($AP72=1,IF(INDIRECT(ADDRESS(($AN72-1)*3+$AO72+5,$AP72+7))="",0,INDIRECT(ADDRESS(($AN72-1)*3+$AO72+5,$AP72+7))),IF(INDIRECT(ADDRESS(($AN72-1)*3+$AO72+5,$AP72+7))="",0,IF(COUNTIF(INDIRECT(ADDRESS(($AN72-1)*36+($AO72-1)*12+6,COLUMN())):INDIRECT(ADDRESS(($AN72-1)*36+($AO72-1)*12+$AP72+4,COLUMN())),INDIRECT(ADDRESS(($AN72-1)*3+$AO72+5,$AP72+7)))&gt;=1,0,INDIRECT(ADDRESS(($AN72-1)*3+$AO72+5,$AP72+7)))))</f>
        <v>0</v>
      </c>
      <c r="AR72" s="204">
        <f ca="1">COUNTIF(INDIRECT("H"&amp;(ROW()+12*(($AN72-1)*3+$AO72)-ROW())/12+5):INDIRECT("S"&amp;(ROW()+12*(($AN72-1)*3+$AO72)-ROW())/12+5),AQ72)</f>
        <v>0</v>
      </c>
      <c r="AS72" s="221">
        <f ca="1">IF($AP72=1,IF(INDIRECT(ADDRESS(($AN72-1)*3+$AO72+5,$AP72+20))="",0,INDIRECT(ADDRESS(($AN72-1)*3+$AO72+5,$AP72+20))),IF(INDIRECT(ADDRESS(($AN72-1)*3+$AO72+5,$AP72+20))="",0,IF(COUNTIF(INDIRECT(ADDRESS(($AN72-1)*36+($AO72-1)*12+6,COLUMN())):INDIRECT(ADDRESS(($AN72-1)*36+($AO72-1)*12+$AP72+4,COLUMN())),INDIRECT(ADDRESS(($AN72-1)*3+$AO72+5,$AP72+20)))&gt;=1,0,INDIRECT(ADDRESS(($AN72-1)*3+$AO72+5,$AP72+20)))))</f>
        <v>0</v>
      </c>
      <c r="AT72" s="204">
        <f ca="1">COUNTIF(INDIRECT("U"&amp;(ROW()+12*(($AN72-1)*3+$AO72)-ROW())/12+5):INDIRECT("AF"&amp;(ROW()+12*(($AN72-1)*3+$AO72)-ROW())/12+5),AS72)</f>
        <v>0</v>
      </c>
      <c r="AU72" s="204">
        <f ca="1">IF(AND(AQ72+AS72&gt;0,AR72+AT72&gt;0),COUNTIF(AU$6:AU71,"&gt;0")+1,0)</f>
        <v>0</v>
      </c>
      <c r="BE72" s="204">
        <v>1</v>
      </c>
      <c r="BG72" s="222">
        <f t="shared" ref="BG72:BR72" si="193">SUM(H72:H73)</f>
        <v>0</v>
      </c>
      <c r="BH72" s="222">
        <f t="shared" si="193"/>
        <v>0</v>
      </c>
      <c r="BI72" s="222">
        <f t="shared" si="193"/>
        <v>0</v>
      </c>
      <c r="BJ72" s="222">
        <f t="shared" si="193"/>
        <v>0</v>
      </c>
      <c r="BK72" s="222">
        <f t="shared" si="193"/>
        <v>0</v>
      </c>
      <c r="BL72" s="222">
        <f t="shared" si="193"/>
        <v>0</v>
      </c>
      <c r="BM72" s="222">
        <f t="shared" si="193"/>
        <v>0</v>
      </c>
      <c r="BN72" s="222">
        <f t="shared" si="193"/>
        <v>0</v>
      </c>
      <c r="BO72" s="222">
        <f t="shared" si="193"/>
        <v>0</v>
      </c>
      <c r="BP72" s="222">
        <f t="shared" si="193"/>
        <v>0</v>
      </c>
      <c r="BQ72" s="222">
        <f t="shared" si="193"/>
        <v>0</v>
      </c>
      <c r="BR72" s="222">
        <f t="shared" si="193"/>
        <v>0</v>
      </c>
      <c r="BT72" s="222">
        <f>SUM(U72:U73)</f>
        <v>0</v>
      </c>
      <c r="BU72" s="222">
        <f t="shared" ref="BU72:CE72" si="194">SUM(V72:V73)</f>
        <v>0</v>
      </c>
      <c r="BV72" s="222">
        <f t="shared" si="194"/>
        <v>0</v>
      </c>
      <c r="BW72" s="222">
        <f t="shared" si="194"/>
        <v>0</v>
      </c>
      <c r="BX72" s="222">
        <f t="shared" si="194"/>
        <v>0</v>
      </c>
      <c r="BY72" s="222">
        <f t="shared" si="194"/>
        <v>0</v>
      </c>
      <c r="BZ72" s="222">
        <f t="shared" si="194"/>
        <v>0</v>
      </c>
      <c r="CA72" s="222">
        <f t="shared" si="194"/>
        <v>0</v>
      </c>
      <c r="CB72" s="222">
        <f t="shared" si="194"/>
        <v>0</v>
      </c>
      <c r="CC72" s="222">
        <f t="shared" si="194"/>
        <v>0</v>
      </c>
      <c r="CD72" s="222">
        <f t="shared" si="194"/>
        <v>0</v>
      </c>
      <c r="CE72" s="222">
        <f t="shared" si="194"/>
        <v>0</v>
      </c>
      <c r="CH72" s="223" t="s">
        <v>243</v>
      </c>
      <c r="CI72" s="222">
        <f t="shared" ref="CI72:CT72" si="195">IF(OR($D72="副園長",$D72="教頭",$D72="主任保育士",$D72="主幹教諭",$D72="主幹保育教諭"),0,BG72)</f>
        <v>0</v>
      </c>
      <c r="CJ72" s="222">
        <f t="shared" si="195"/>
        <v>0</v>
      </c>
      <c r="CK72" s="222">
        <f t="shared" si="195"/>
        <v>0</v>
      </c>
      <c r="CL72" s="222">
        <f t="shared" si="195"/>
        <v>0</v>
      </c>
      <c r="CM72" s="222">
        <f t="shared" si="195"/>
        <v>0</v>
      </c>
      <c r="CN72" s="222">
        <f t="shared" si="195"/>
        <v>0</v>
      </c>
      <c r="CO72" s="222">
        <f t="shared" si="195"/>
        <v>0</v>
      </c>
      <c r="CP72" s="222">
        <f t="shared" si="195"/>
        <v>0</v>
      </c>
      <c r="CQ72" s="222">
        <f t="shared" si="195"/>
        <v>0</v>
      </c>
      <c r="CR72" s="222">
        <f t="shared" si="195"/>
        <v>0</v>
      </c>
      <c r="CS72" s="222">
        <f t="shared" si="195"/>
        <v>0</v>
      </c>
      <c r="CT72" s="222">
        <f t="shared" si="195"/>
        <v>0</v>
      </c>
    </row>
    <row r="73" spans="1:98">
      <c r="A73" s="660"/>
      <c r="B73" s="660"/>
      <c r="C73" s="662"/>
      <c r="D73" s="662"/>
      <c r="E73" s="664"/>
      <c r="F73" s="660"/>
      <c r="G73" s="228" t="s">
        <v>244</v>
      </c>
      <c r="H73" s="15"/>
      <c r="I73" s="37" t="str">
        <f t="shared" si="190"/>
        <v/>
      </c>
      <c r="J73" s="37" t="str">
        <f t="shared" si="190"/>
        <v/>
      </c>
      <c r="K73" s="37" t="str">
        <f t="shared" si="190"/>
        <v/>
      </c>
      <c r="L73" s="37" t="str">
        <f t="shared" si="190"/>
        <v/>
      </c>
      <c r="M73" s="37" t="str">
        <f t="shared" si="190"/>
        <v/>
      </c>
      <c r="N73" s="37" t="str">
        <f t="shared" si="190"/>
        <v/>
      </c>
      <c r="O73" s="37" t="str">
        <f t="shared" si="190"/>
        <v/>
      </c>
      <c r="P73" s="37" t="str">
        <f t="shared" si="190"/>
        <v/>
      </c>
      <c r="Q73" s="37" t="str">
        <f t="shared" si="190"/>
        <v/>
      </c>
      <c r="R73" s="37" t="str">
        <f t="shared" si="190"/>
        <v/>
      </c>
      <c r="S73" s="37" t="str">
        <f t="shared" si="190"/>
        <v/>
      </c>
      <c r="T73" s="232">
        <f t="shared" si="187"/>
        <v>0</v>
      </c>
      <c r="U73" s="16"/>
      <c r="V73" s="16" t="str">
        <f t="shared" si="191"/>
        <v/>
      </c>
      <c r="W73" s="16" t="str">
        <f t="shared" si="191"/>
        <v/>
      </c>
      <c r="X73" s="16" t="str">
        <f t="shared" si="191"/>
        <v/>
      </c>
      <c r="Y73" s="16" t="str">
        <f t="shared" si="191"/>
        <v/>
      </c>
      <c r="Z73" s="16" t="str">
        <f t="shared" si="191"/>
        <v/>
      </c>
      <c r="AA73" s="16" t="str">
        <f t="shared" si="191"/>
        <v/>
      </c>
      <c r="AB73" s="16" t="str">
        <f t="shared" si="191"/>
        <v/>
      </c>
      <c r="AC73" s="16" t="str">
        <f t="shared" ref="AC73:AC136" si="196">IF(AB73="","",AB73)</f>
        <v/>
      </c>
      <c r="AD73" s="16" t="str">
        <f t="shared" si="192"/>
        <v/>
      </c>
      <c r="AE73" s="16" t="str">
        <f t="shared" si="192"/>
        <v/>
      </c>
      <c r="AF73" s="16" t="str">
        <f t="shared" si="174"/>
        <v/>
      </c>
      <c r="AG73" s="232">
        <f t="shared" si="188"/>
        <v>0</v>
      </c>
      <c r="AH73" s="657"/>
      <c r="AI73" s="654"/>
      <c r="AJ73" s="652"/>
      <c r="AN73" s="204">
        <v>2</v>
      </c>
      <c r="AO73" s="204">
        <v>3</v>
      </c>
      <c r="AP73" s="204">
        <v>8</v>
      </c>
      <c r="AQ73" s="221">
        <f ca="1">IF($AP73=1,IF(INDIRECT(ADDRESS(($AN73-1)*3+$AO73+5,$AP73+7))="",0,INDIRECT(ADDRESS(($AN73-1)*3+$AO73+5,$AP73+7))),IF(INDIRECT(ADDRESS(($AN73-1)*3+$AO73+5,$AP73+7))="",0,IF(COUNTIF(INDIRECT(ADDRESS(($AN73-1)*36+($AO73-1)*12+6,COLUMN())):INDIRECT(ADDRESS(($AN73-1)*36+($AO73-1)*12+$AP73+4,COLUMN())),INDIRECT(ADDRESS(($AN73-1)*3+$AO73+5,$AP73+7)))&gt;=1,0,INDIRECT(ADDRESS(($AN73-1)*3+$AO73+5,$AP73+7)))))</f>
        <v>0</v>
      </c>
      <c r="AR73" s="204">
        <f ca="1">COUNTIF(INDIRECT("H"&amp;(ROW()+12*(($AN73-1)*3+$AO73)-ROW())/12+5):INDIRECT("S"&amp;(ROW()+12*(($AN73-1)*3+$AO73)-ROW())/12+5),AQ73)</f>
        <v>0</v>
      </c>
      <c r="AS73" s="221">
        <f ca="1">IF($AP73=1,IF(INDIRECT(ADDRESS(($AN73-1)*3+$AO73+5,$AP73+20))="",0,INDIRECT(ADDRESS(($AN73-1)*3+$AO73+5,$AP73+20))),IF(INDIRECT(ADDRESS(($AN73-1)*3+$AO73+5,$AP73+20))="",0,IF(COUNTIF(INDIRECT(ADDRESS(($AN73-1)*36+($AO73-1)*12+6,COLUMN())):INDIRECT(ADDRESS(($AN73-1)*36+($AO73-1)*12+$AP73+4,COLUMN())),INDIRECT(ADDRESS(($AN73-1)*3+$AO73+5,$AP73+20)))&gt;=1,0,INDIRECT(ADDRESS(($AN73-1)*3+$AO73+5,$AP73+20)))))</f>
        <v>0</v>
      </c>
      <c r="AT73" s="204">
        <f ca="1">COUNTIF(INDIRECT("U"&amp;(ROW()+12*(($AN73-1)*3+$AO73)-ROW())/12+5):INDIRECT("AF"&amp;(ROW()+12*(($AN73-1)*3+$AO73)-ROW())/12+5),AS73)</f>
        <v>0</v>
      </c>
      <c r="AU73" s="204">
        <f ca="1">IF(AND(AQ73+AS73&gt;0,AR73+AT73&gt;0),COUNTIF(AU$6:AU72,"&gt;0")+1,0)</f>
        <v>0</v>
      </c>
      <c r="BE73" s="204">
        <v>2</v>
      </c>
      <c r="BF73" s="204" t="s">
        <v>245</v>
      </c>
      <c r="BG73" s="222">
        <f t="shared" ref="BG73:BR73" si="197">IF(BG72+BT72&gt;$AM$14,1,0)</f>
        <v>0</v>
      </c>
      <c r="BH73" s="222">
        <f t="shared" si="197"/>
        <v>0</v>
      </c>
      <c r="BI73" s="222">
        <f t="shared" si="197"/>
        <v>0</v>
      </c>
      <c r="BJ73" s="222">
        <f t="shared" si="197"/>
        <v>0</v>
      </c>
      <c r="BK73" s="222">
        <f t="shared" si="197"/>
        <v>0</v>
      </c>
      <c r="BL73" s="222">
        <f t="shared" si="197"/>
        <v>0</v>
      </c>
      <c r="BM73" s="222">
        <f t="shared" si="197"/>
        <v>0</v>
      </c>
      <c r="BN73" s="222">
        <f t="shared" si="197"/>
        <v>0</v>
      </c>
      <c r="BO73" s="222">
        <f t="shared" si="197"/>
        <v>0</v>
      </c>
      <c r="BP73" s="222">
        <f t="shared" si="197"/>
        <v>0</v>
      </c>
      <c r="BQ73" s="222">
        <f t="shared" si="197"/>
        <v>0</v>
      </c>
      <c r="BR73" s="222">
        <f t="shared" si="197"/>
        <v>0</v>
      </c>
      <c r="BT73" s="222"/>
      <c r="BU73" s="222"/>
      <c r="BV73" s="222"/>
      <c r="BW73" s="222"/>
      <c r="BX73" s="222"/>
      <c r="BY73" s="222"/>
      <c r="BZ73" s="222"/>
      <c r="CA73" s="222"/>
      <c r="CB73" s="222"/>
      <c r="CC73" s="222"/>
      <c r="CD73" s="222"/>
      <c r="CE73" s="222"/>
    </row>
    <row r="74" spans="1:98">
      <c r="A74" s="661"/>
      <c r="B74" s="661"/>
      <c r="C74" s="666"/>
      <c r="D74" s="667"/>
      <c r="E74" s="665"/>
      <c r="F74" s="661"/>
      <c r="G74" s="230" t="s">
        <v>246</v>
      </c>
      <c r="H74" s="17"/>
      <c r="I74" s="38"/>
      <c r="J74" s="17"/>
      <c r="K74" s="17"/>
      <c r="L74" s="17"/>
      <c r="M74" s="17"/>
      <c r="N74" s="17"/>
      <c r="O74" s="17"/>
      <c r="P74" s="17"/>
      <c r="Q74" s="17"/>
      <c r="R74" s="17"/>
      <c r="S74" s="17"/>
      <c r="T74" s="233">
        <f t="shared" si="187"/>
        <v>0</v>
      </c>
      <c r="U74" s="18"/>
      <c r="V74" s="12"/>
      <c r="W74" s="12"/>
      <c r="X74" s="12"/>
      <c r="Y74" s="12"/>
      <c r="Z74" s="12"/>
      <c r="AA74" s="12"/>
      <c r="AB74" s="12"/>
      <c r="AC74" s="12"/>
      <c r="AD74" s="12"/>
      <c r="AE74" s="12"/>
      <c r="AF74" s="12"/>
      <c r="AG74" s="233">
        <f t="shared" si="188"/>
        <v>0</v>
      </c>
      <c r="AH74" s="658"/>
      <c r="AI74" s="655"/>
      <c r="AJ74" s="652"/>
      <c r="AN74" s="204">
        <v>2</v>
      </c>
      <c r="AO74" s="204">
        <v>3</v>
      </c>
      <c r="AP74" s="204">
        <v>9</v>
      </c>
      <c r="AQ74" s="221">
        <f ca="1">IF($AP74=1,IF(INDIRECT(ADDRESS(($AN74-1)*3+$AO74+5,$AP74+7))="",0,INDIRECT(ADDRESS(($AN74-1)*3+$AO74+5,$AP74+7))),IF(INDIRECT(ADDRESS(($AN74-1)*3+$AO74+5,$AP74+7))="",0,IF(COUNTIF(INDIRECT(ADDRESS(($AN74-1)*36+($AO74-1)*12+6,COLUMN())):INDIRECT(ADDRESS(($AN74-1)*36+($AO74-1)*12+$AP74+4,COLUMN())),INDIRECT(ADDRESS(($AN74-1)*3+$AO74+5,$AP74+7)))&gt;=1,0,INDIRECT(ADDRESS(($AN74-1)*3+$AO74+5,$AP74+7)))))</f>
        <v>0</v>
      </c>
      <c r="AR74" s="204">
        <f ca="1">COUNTIF(INDIRECT("H"&amp;(ROW()+12*(($AN74-1)*3+$AO74)-ROW())/12+5):INDIRECT("S"&amp;(ROW()+12*(($AN74-1)*3+$AO74)-ROW())/12+5),AQ74)</f>
        <v>0</v>
      </c>
      <c r="AS74" s="221">
        <f ca="1">IF($AP74=1,IF(INDIRECT(ADDRESS(($AN74-1)*3+$AO74+5,$AP74+20))="",0,INDIRECT(ADDRESS(($AN74-1)*3+$AO74+5,$AP74+20))),IF(INDIRECT(ADDRESS(($AN74-1)*3+$AO74+5,$AP74+20))="",0,IF(COUNTIF(INDIRECT(ADDRESS(($AN74-1)*36+($AO74-1)*12+6,COLUMN())):INDIRECT(ADDRESS(($AN74-1)*36+($AO74-1)*12+$AP74+4,COLUMN())),INDIRECT(ADDRESS(($AN74-1)*3+$AO74+5,$AP74+20)))&gt;=1,0,INDIRECT(ADDRESS(($AN74-1)*3+$AO74+5,$AP74+20)))))</f>
        <v>0</v>
      </c>
      <c r="AT74" s="204">
        <f ca="1">COUNTIF(INDIRECT("U"&amp;(ROW()+12*(($AN74-1)*3+$AO74)-ROW())/12+5):INDIRECT("AF"&amp;(ROW()+12*(($AN74-1)*3+$AO74)-ROW())/12+5),AS74)</f>
        <v>0</v>
      </c>
      <c r="AU74" s="204">
        <f ca="1">IF(AND(AQ74+AS74&gt;0,AR74+AT74&gt;0),COUNTIF(AU$6:AU73,"&gt;0")+1,0)</f>
        <v>0</v>
      </c>
      <c r="BE74" s="204">
        <v>3</v>
      </c>
      <c r="BF74" s="223"/>
      <c r="BG74" s="222"/>
      <c r="BH74" s="222"/>
      <c r="BI74" s="222"/>
      <c r="BJ74" s="222"/>
      <c r="BK74" s="222"/>
      <c r="BL74" s="222"/>
      <c r="BM74" s="222"/>
      <c r="BN74" s="222"/>
      <c r="BO74" s="222"/>
      <c r="BP74" s="222"/>
      <c r="BQ74" s="222"/>
      <c r="BR74" s="222"/>
      <c r="BT74" s="222"/>
      <c r="BU74" s="222"/>
      <c r="BV74" s="222"/>
      <c r="BW74" s="222"/>
      <c r="BX74" s="222"/>
      <c r="BY74" s="222"/>
      <c r="BZ74" s="222"/>
      <c r="CA74" s="222"/>
      <c r="CB74" s="222"/>
      <c r="CC74" s="222"/>
      <c r="CD74" s="222"/>
      <c r="CE74" s="222"/>
    </row>
    <row r="75" spans="1:98">
      <c r="A75" s="659">
        <v>24</v>
      </c>
      <c r="B75" s="659"/>
      <c r="C75" s="659"/>
      <c r="D75" s="659"/>
      <c r="E75" s="663"/>
      <c r="F75" s="659"/>
      <c r="G75" s="226" t="s">
        <v>242</v>
      </c>
      <c r="H75" s="19"/>
      <c r="I75" s="36" t="str">
        <f t="shared" si="190"/>
        <v/>
      </c>
      <c r="J75" s="36" t="str">
        <f t="shared" ref="J75:S75" si="198">IF(I75="","",I75)</f>
        <v/>
      </c>
      <c r="K75" s="36" t="str">
        <f t="shared" si="198"/>
        <v/>
      </c>
      <c r="L75" s="36" t="str">
        <f t="shared" si="198"/>
        <v/>
      </c>
      <c r="M75" s="36" t="str">
        <f t="shared" si="198"/>
        <v/>
      </c>
      <c r="N75" s="36" t="str">
        <f t="shared" si="198"/>
        <v/>
      </c>
      <c r="O75" s="36" t="str">
        <f t="shared" si="198"/>
        <v/>
      </c>
      <c r="P75" s="36" t="str">
        <f t="shared" si="198"/>
        <v/>
      </c>
      <c r="Q75" s="36" t="str">
        <f t="shared" si="198"/>
        <v/>
      </c>
      <c r="R75" s="36" t="str">
        <f t="shared" si="198"/>
        <v/>
      </c>
      <c r="S75" s="36" t="str">
        <f t="shared" si="198"/>
        <v/>
      </c>
      <c r="T75" s="234">
        <f t="shared" si="187"/>
        <v>0</v>
      </c>
      <c r="U75" s="20"/>
      <c r="V75" s="20" t="str">
        <f t="shared" ref="V75:W75" si="199">IF(U75="","",U75)</f>
        <v/>
      </c>
      <c r="W75" s="20" t="str">
        <f t="shared" si="199"/>
        <v/>
      </c>
      <c r="X75" s="20" t="str">
        <f t="shared" si="191"/>
        <v/>
      </c>
      <c r="Y75" s="20" t="str">
        <f t="shared" si="191"/>
        <v/>
      </c>
      <c r="Z75" s="20" t="str">
        <f t="shared" si="191"/>
        <v/>
      </c>
      <c r="AA75" s="20" t="str">
        <f t="shared" si="191"/>
        <v/>
      </c>
      <c r="AB75" s="20" t="str">
        <f t="shared" si="191"/>
        <v/>
      </c>
      <c r="AC75" s="20" t="str">
        <f t="shared" si="196"/>
        <v/>
      </c>
      <c r="AD75" s="20" t="str">
        <f t="shared" ref="AD75:AE76" si="200">IF(AC75="","",AC75)</f>
        <v/>
      </c>
      <c r="AE75" s="20" t="str">
        <f t="shared" si="200"/>
        <v/>
      </c>
      <c r="AF75" s="20" t="str">
        <f t="shared" si="174"/>
        <v/>
      </c>
      <c r="AG75" s="234">
        <f t="shared" si="188"/>
        <v>0</v>
      </c>
      <c r="AH75" s="656"/>
      <c r="AI75" s="653"/>
      <c r="AJ75" s="652" t="str">
        <f>IF($AI75="","",IF(OR($AI75="令和８年７月17日までに修了",$AI75="賃金改善開始の前月までに修了"),"研修提出必須",""))</f>
        <v/>
      </c>
      <c r="AN75" s="204">
        <v>2</v>
      </c>
      <c r="AO75" s="204">
        <v>3</v>
      </c>
      <c r="AP75" s="204">
        <v>10</v>
      </c>
      <c r="AQ75" s="221">
        <f ca="1">IF($AP75=1,IF(INDIRECT(ADDRESS(($AN75-1)*3+$AO75+5,$AP75+7))="",0,INDIRECT(ADDRESS(($AN75-1)*3+$AO75+5,$AP75+7))),IF(INDIRECT(ADDRESS(($AN75-1)*3+$AO75+5,$AP75+7))="",0,IF(COUNTIF(INDIRECT(ADDRESS(($AN75-1)*36+($AO75-1)*12+6,COLUMN())):INDIRECT(ADDRESS(($AN75-1)*36+($AO75-1)*12+$AP75+4,COLUMN())),INDIRECT(ADDRESS(($AN75-1)*3+$AO75+5,$AP75+7)))&gt;=1,0,INDIRECT(ADDRESS(($AN75-1)*3+$AO75+5,$AP75+7)))))</f>
        <v>0</v>
      </c>
      <c r="AR75" s="204">
        <f ca="1">COUNTIF(INDIRECT("H"&amp;(ROW()+12*(($AN75-1)*3+$AO75)-ROW())/12+5):INDIRECT("S"&amp;(ROW()+12*(($AN75-1)*3+$AO75)-ROW())/12+5),AQ75)</f>
        <v>0</v>
      </c>
      <c r="AS75" s="221">
        <f ca="1">IF($AP75=1,IF(INDIRECT(ADDRESS(($AN75-1)*3+$AO75+5,$AP75+20))="",0,INDIRECT(ADDRESS(($AN75-1)*3+$AO75+5,$AP75+20))),IF(INDIRECT(ADDRESS(($AN75-1)*3+$AO75+5,$AP75+20))="",0,IF(COUNTIF(INDIRECT(ADDRESS(($AN75-1)*36+($AO75-1)*12+6,COLUMN())):INDIRECT(ADDRESS(($AN75-1)*36+($AO75-1)*12+$AP75+4,COLUMN())),INDIRECT(ADDRESS(($AN75-1)*3+$AO75+5,$AP75+20)))&gt;=1,0,INDIRECT(ADDRESS(($AN75-1)*3+$AO75+5,$AP75+20)))))</f>
        <v>0</v>
      </c>
      <c r="AT75" s="204">
        <f ca="1">COUNTIF(INDIRECT("U"&amp;(ROW()+12*(($AN75-1)*3+$AO75)-ROW())/12+5):INDIRECT("AF"&amp;(ROW()+12*(($AN75-1)*3+$AO75)-ROW())/12+5),AS75)</f>
        <v>0</v>
      </c>
      <c r="AU75" s="204">
        <f ca="1">IF(AND(AQ75+AS75&gt;0,AR75+AT75&gt;0),COUNTIF(AU$6:AU74,"&gt;0")+1,0)</f>
        <v>0</v>
      </c>
      <c r="BE75" s="204">
        <v>1</v>
      </c>
      <c r="BG75" s="222">
        <f t="shared" ref="BG75:BR75" si="201">SUM(H75:H76)</f>
        <v>0</v>
      </c>
      <c r="BH75" s="222">
        <f t="shared" si="201"/>
        <v>0</v>
      </c>
      <c r="BI75" s="222">
        <f t="shared" si="201"/>
        <v>0</v>
      </c>
      <c r="BJ75" s="222">
        <f t="shared" si="201"/>
        <v>0</v>
      </c>
      <c r="BK75" s="222">
        <f t="shared" si="201"/>
        <v>0</v>
      </c>
      <c r="BL75" s="222">
        <f t="shared" si="201"/>
        <v>0</v>
      </c>
      <c r="BM75" s="222">
        <f t="shared" si="201"/>
        <v>0</v>
      </c>
      <c r="BN75" s="222">
        <f t="shared" si="201"/>
        <v>0</v>
      </c>
      <c r="BO75" s="222">
        <f t="shared" si="201"/>
        <v>0</v>
      </c>
      <c r="BP75" s="222">
        <f t="shared" si="201"/>
        <v>0</v>
      </c>
      <c r="BQ75" s="222">
        <f t="shared" si="201"/>
        <v>0</v>
      </c>
      <c r="BR75" s="222">
        <f t="shared" si="201"/>
        <v>0</v>
      </c>
      <c r="BT75" s="222">
        <f t="shared" ref="BT75:CE75" si="202">SUM(U75:U76)</f>
        <v>0</v>
      </c>
      <c r="BU75" s="222">
        <f t="shared" si="202"/>
        <v>0</v>
      </c>
      <c r="BV75" s="222">
        <f t="shared" si="202"/>
        <v>0</v>
      </c>
      <c r="BW75" s="222">
        <f t="shared" si="202"/>
        <v>0</v>
      </c>
      <c r="BX75" s="222">
        <f t="shared" si="202"/>
        <v>0</v>
      </c>
      <c r="BY75" s="222">
        <f t="shared" si="202"/>
        <v>0</v>
      </c>
      <c r="BZ75" s="222">
        <f t="shared" si="202"/>
        <v>0</v>
      </c>
      <c r="CA75" s="222">
        <f t="shared" si="202"/>
        <v>0</v>
      </c>
      <c r="CB75" s="222">
        <f t="shared" si="202"/>
        <v>0</v>
      </c>
      <c r="CC75" s="222">
        <f t="shared" si="202"/>
        <v>0</v>
      </c>
      <c r="CD75" s="222">
        <f t="shared" si="202"/>
        <v>0</v>
      </c>
      <c r="CE75" s="222">
        <f t="shared" si="202"/>
        <v>0</v>
      </c>
      <c r="CH75" s="223" t="s">
        <v>243</v>
      </c>
      <c r="CI75" s="222">
        <f t="shared" ref="CI75:CT75" si="203">IF(OR($D75="副園長",$D75="教頭",$D75="主任保育士",$D75="主幹教諭",$D75="主幹保育教諭"),0,BG75)</f>
        <v>0</v>
      </c>
      <c r="CJ75" s="222">
        <f t="shared" si="203"/>
        <v>0</v>
      </c>
      <c r="CK75" s="222">
        <f t="shared" si="203"/>
        <v>0</v>
      </c>
      <c r="CL75" s="222">
        <f t="shared" si="203"/>
        <v>0</v>
      </c>
      <c r="CM75" s="222">
        <f t="shared" si="203"/>
        <v>0</v>
      </c>
      <c r="CN75" s="222">
        <f t="shared" si="203"/>
        <v>0</v>
      </c>
      <c r="CO75" s="222">
        <f t="shared" si="203"/>
        <v>0</v>
      </c>
      <c r="CP75" s="222">
        <f t="shared" si="203"/>
        <v>0</v>
      </c>
      <c r="CQ75" s="222">
        <f t="shared" si="203"/>
        <v>0</v>
      </c>
      <c r="CR75" s="222">
        <f t="shared" si="203"/>
        <v>0</v>
      </c>
      <c r="CS75" s="222">
        <f t="shared" si="203"/>
        <v>0</v>
      </c>
      <c r="CT75" s="222">
        <f t="shared" si="203"/>
        <v>0</v>
      </c>
    </row>
    <row r="76" spans="1:98">
      <c r="A76" s="660"/>
      <c r="B76" s="660"/>
      <c r="C76" s="662"/>
      <c r="D76" s="662"/>
      <c r="E76" s="664"/>
      <c r="F76" s="660"/>
      <c r="G76" s="228" t="s">
        <v>244</v>
      </c>
      <c r="H76" s="15"/>
      <c r="I76" s="37" t="str">
        <f t="shared" si="190"/>
        <v/>
      </c>
      <c r="J76" s="37" t="str">
        <f t="shared" ref="J76:S76" si="204">IF(I76="","",I76)</f>
        <v/>
      </c>
      <c r="K76" s="37" t="str">
        <f t="shared" si="204"/>
        <v/>
      </c>
      <c r="L76" s="37" t="str">
        <f t="shared" si="204"/>
        <v/>
      </c>
      <c r="M76" s="37" t="str">
        <f t="shared" si="204"/>
        <v/>
      </c>
      <c r="N76" s="37" t="str">
        <f t="shared" si="204"/>
        <v/>
      </c>
      <c r="O76" s="37" t="str">
        <f t="shared" si="204"/>
        <v/>
      </c>
      <c r="P76" s="37" t="str">
        <f t="shared" si="204"/>
        <v/>
      </c>
      <c r="Q76" s="37" t="str">
        <f t="shared" si="204"/>
        <v/>
      </c>
      <c r="R76" s="37" t="str">
        <f t="shared" si="204"/>
        <v/>
      </c>
      <c r="S76" s="37" t="str">
        <f t="shared" si="204"/>
        <v/>
      </c>
      <c r="T76" s="232">
        <f t="shared" si="187"/>
        <v>0</v>
      </c>
      <c r="U76" s="16"/>
      <c r="V76" s="16" t="str">
        <f t="shared" si="191"/>
        <v/>
      </c>
      <c r="W76" s="16" t="str">
        <f t="shared" si="191"/>
        <v/>
      </c>
      <c r="X76" s="16" t="str">
        <f t="shared" si="191"/>
        <v/>
      </c>
      <c r="Y76" s="16" t="str">
        <f t="shared" si="191"/>
        <v/>
      </c>
      <c r="Z76" s="16" t="str">
        <f t="shared" si="191"/>
        <v/>
      </c>
      <c r="AA76" s="16" t="str">
        <f t="shared" si="191"/>
        <v/>
      </c>
      <c r="AB76" s="16" t="str">
        <f t="shared" si="191"/>
        <v/>
      </c>
      <c r="AC76" s="16" t="str">
        <f t="shared" si="196"/>
        <v/>
      </c>
      <c r="AD76" s="16" t="str">
        <f t="shared" si="200"/>
        <v/>
      </c>
      <c r="AE76" s="16" t="str">
        <f t="shared" si="200"/>
        <v/>
      </c>
      <c r="AF76" s="16" t="str">
        <f t="shared" si="174"/>
        <v/>
      </c>
      <c r="AG76" s="232">
        <f t="shared" si="188"/>
        <v>0</v>
      </c>
      <c r="AH76" s="657"/>
      <c r="AI76" s="654"/>
      <c r="AJ76" s="652"/>
      <c r="AN76" s="204">
        <v>2</v>
      </c>
      <c r="AO76" s="204">
        <v>3</v>
      </c>
      <c r="AP76" s="204">
        <v>11</v>
      </c>
      <c r="AQ76" s="221">
        <f ca="1">IF($AP76=1,IF(INDIRECT(ADDRESS(($AN76-1)*3+$AO76+5,$AP76+7))="",0,INDIRECT(ADDRESS(($AN76-1)*3+$AO76+5,$AP76+7))),IF(INDIRECT(ADDRESS(($AN76-1)*3+$AO76+5,$AP76+7))="",0,IF(COUNTIF(INDIRECT(ADDRESS(($AN76-1)*36+($AO76-1)*12+6,COLUMN())):INDIRECT(ADDRESS(($AN76-1)*36+($AO76-1)*12+$AP76+4,COLUMN())),INDIRECT(ADDRESS(($AN76-1)*3+$AO76+5,$AP76+7)))&gt;=1,0,INDIRECT(ADDRESS(($AN76-1)*3+$AO76+5,$AP76+7)))))</f>
        <v>0</v>
      </c>
      <c r="AR76" s="204">
        <f ca="1">COUNTIF(INDIRECT("H"&amp;(ROW()+12*(($AN76-1)*3+$AO76)-ROW())/12+5):INDIRECT("S"&amp;(ROW()+12*(($AN76-1)*3+$AO76)-ROW())/12+5),AQ76)</f>
        <v>0</v>
      </c>
      <c r="AS76" s="221">
        <f ca="1">IF($AP76=1,IF(INDIRECT(ADDRESS(($AN76-1)*3+$AO76+5,$AP76+20))="",0,INDIRECT(ADDRESS(($AN76-1)*3+$AO76+5,$AP76+20))),IF(INDIRECT(ADDRESS(($AN76-1)*3+$AO76+5,$AP76+20))="",0,IF(COUNTIF(INDIRECT(ADDRESS(($AN76-1)*36+($AO76-1)*12+6,COLUMN())):INDIRECT(ADDRESS(($AN76-1)*36+($AO76-1)*12+$AP76+4,COLUMN())),INDIRECT(ADDRESS(($AN76-1)*3+$AO76+5,$AP76+20)))&gt;=1,0,INDIRECT(ADDRESS(($AN76-1)*3+$AO76+5,$AP76+20)))))</f>
        <v>0</v>
      </c>
      <c r="AT76" s="204">
        <f ca="1">COUNTIF(INDIRECT("U"&amp;(ROW()+12*(($AN76-1)*3+$AO76)-ROW())/12+5):INDIRECT("AF"&amp;(ROW()+12*(($AN76-1)*3+$AO76)-ROW())/12+5),AS76)</f>
        <v>0</v>
      </c>
      <c r="AU76" s="204">
        <f ca="1">IF(AND(AQ76+AS76&gt;0,AR76+AT76&gt;0),COUNTIF(AU$6:AU75,"&gt;0")+1,0)</f>
        <v>0</v>
      </c>
      <c r="BE76" s="204">
        <v>2</v>
      </c>
      <c r="BF76" s="204" t="s">
        <v>245</v>
      </c>
      <c r="BG76" s="222">
        <f t="shared" ref="BG76:BR76" si="205">IF(BG75+BT75&gt;$AM$14,1,0)</f>
        <v>0</v>
      </c>
      <c r="BH76" s="222">
        <f t="shared" si="205"/>
        <v>0</v>
      </c>
      <c r="BI76" s="222">
        <f t="shared" si="205"/>
        <v>0</v>
      </c>
      <c r="BJ76" s="222">
        <f t="shared" si="205"/>
        <v>0</v>
      </c>
      <c r="BK76" s="222">
        <f t="shared" si="205"/>
        <v>0</v>
      </c>
      <c r="BL76" s="222">
        <f t="shared" si="205"/>
        <v>0</v>
      </c>
      <c r="BM76" s="222">
        <f t="shared" si="205"/>
        <v>0</v>
      </c>
      <c r="BN76" s="222">
        <f t="shared" si="205"/>
        <v>0</v>
      </c>
      <c r="BO76" s="222">
        <f t="shared" si="205"/>
        <v>0</v>
      </c>
      <c r="BP76" s="222">
        <f t="shared" si="205"/>
        <v>0</v>
      </c>
      <c r="BQ76" s="222">
        <f t="shared" si="205"/>
        <v>0</v>
      </c>
      <c r="BR76" s="222">
        <f t="shared" si="205"/>
        <v>0</v>
      </c>
      <c r="BT76" s="222"/>
      <c r="BU76" s="222"/>
      <c r="BV76" s="222"/>
      <c r="BW76" s="222"/>
      <c r="BX76" s="222"/>
      <c r="BY76" s="222"/>
      <c r="BZ76" s="222"/>
      <c r="CA76" s="222"/>
      <c r="CB76" s="222"/>
      <c r="CC76" s="222"/>
      <c r="CD76" s="222"/>
      <c r="CE76" s="222"/>
    </row>
    <row r="77" spans="1:98">
      <c r="A77" s="661"/>
      <c r="B77" s="661"/>
      <c r="C77" s="666"/>
      <c r="D77" s="667"/>
      <c r="E77" s="665"/>
      <c r="F77" s="661"/>
      <c r="G77" s="230" t="s">
        <v>246</v>
      </c>
      <c r="H77" s="17"/>
      <c r="I77" s="38"/>
      <c r="J77" s="17"/>
      <c r="K77" s="17"/>
      <c r="L77" s="17"/>
      <c r="M77" s="17"/>
      <c r="N77" s="17"/>
      <c r="O77" s="17"/>
      <c r="P77" s="17"/>
      <c r="Q77" s="17"/>
      <c r="R77" s="17"/>
      <c r="S77" s="17"/>
      <c r="T77" s="233">
        <f t="shared" si="187"/>
        <v>0</v>
      </c>
      <c r="U77" s="18"/>
      <c r="V77" s="12"/>
      <c r="W77" s="12"/>
      <c r="X77" s="12"/>
      <c r="Y77" s="12"/>
      <c r="Z77" s="12"/>
      <c r="AA77" s="12"/>
      <c r="AB77" s="12"/>
      <c r="AC77" s="12"/>
      <c r="AD77" s="12"/>
      <c r="AE77" s="12"/>
      <c r="AF77" s="12"/>
      <c r="AG77" s="233">
        <f t="shared" si="188"/>
        <v>0</v>
      </c>
      <c r="AH77" s="658"/>
      <c r="AI77" s="655"/>
      <c r="AJ77" s="652"/>
      <c r="AN77" s="204">
        <v>2</v>
      </c>
      <c r="AO77" s="204">
        <v>3</v>
      </c>
      <c r="AP77" s="204">
        <v>12</v>
      </c>
      <c r="AQ77" s="221">
        <f ca="1">IF($AP77=1,IF(INDIRECT(ADDRESS(($AN77-1)*3+$AO77+5,$AP77+7))="",0,INDIRECT(ADDRESS(($AN77-1)*3+$AO77+5,$AP77+7))),IF(INDIRECT(ADDRESS(($AN77-1)*3+$AO77+5,$AP77+7))="",0,IF(COUNTIF(INDIRECT(ADDRESS(($AN77-1)*36+($AO77-1)*12+6,COLUMN())):INDIRECT(ADDRESS(($AN77-1)*36+($AO77-1)*12+$AP77+4,COLUMN())),INDIRECT(ADDRESS(($AN77-1)*3+$AO77+5,$AP77+7)))&gt;=1,0,INDIRECT(ADDRESS(($AN77-1)*3+$AO77+5,$AP77+7)))))</f>
        <v>0</v>
      </c>
      <c r="AR77" s="204">
        <f ca="1">COUNTIF(INDIRECT("H"&amp;(ROW()+12*(($AN77-1)*3+$AO77)-ROW())/12+5):INDIRECT("S"&amp;(ROW()+12*(($AN77-1)*3+$AO77)-ROW())/12+5),AQ77)</f>
        <v>0</v>
      </c>
      <c r="AS77" s="221">
        <f ca="1">IF($AP77=1,IF(INDIRECT(ADDRESS(($AN77-1)*3+$AO77+5,$AP77+20))="",0,INDIRECT(ADDRESS(($AN77-1)*3+$AO77+5,$AP77+20))),IF(INDIRECT(ADDRESS(($AN77-1)*3+$AO77+5,$AP77+20))="",0,IF(COUNTIF(INDIRECT(ADDRESS(($AN77-1)*36+($AO77-1)*12+6,COLUMN())):INDIRECT(ADDRESS(($AN77-1)*36+($AO77-1)*12+$AP77+4,COLUMN())),INDIRECT(ADDRESS(($AN77-1)*3+$AO77+5,$AP77+20)))&gt;=1,0,INDIRECT(ADDRESS(($AN77-1)*3+$AO77+5,$AP77+20)))))</f>
        <v>0</v>
      </c>
      <c r="AT77" s="204">
        <f ca="1">COUNTIF(INDIRECT("U"&amp;(ROW()+12*(($AN77-1)*3+$AO77)-ROW())/12+5):INDIRECT("AF"&amp;(ROW()+12*(($AN77-1)*3+$AO77)-ROW())/12+5),AS77)</f>
        <v>0</v>
      </c>
      <c r="AU77" s="204">
        <f ca="1">IF(AND(AQ77+AS77&gt;0,AR77+AT77&gt;0),COUNTIF(AU$6:AU76,"&gt;0")+1,0)</f>
        <v>0</v>
      </c>
      <c r="BE77" s="204">
        <v>3</v>
      </c>
      <c r="BF77" s="223"/>
      <c r="BG77" s="222"/>
      <c r="BH77" s="222"/>
      <c r="BI77" s="222"/>
      <c r="BJ77" s="222"/>
      <c r="BK77" s="222"/>
      <c r="BL77" s="222"/>
      <c r="BM77" s="222"/>
      <c r="BN77" s="222"/>
      <c r="BO77" s="222"/>
      <c r="BP77" s="222"/>
      <c r="BQ77" s="222"/>
      <c r="BR77" s="222"/>
      <c r="BT77" s="222"/>
      <c r="BU77" s="222"/>
      <c r="BV77" s="222"/>
      <c r="BW77" s="222"/>
      <c r="BX77" s="222"/>
      <c r="BY77" s="222"/>
      <c r="BZ77" s="222"/>
      <c r="CA77" s="222"/>
      <c r="CB77" s="222"/>
      <c r="CC77" s="222"/>
      <c r="CD77" s="222"/>
      <c r="CE77" s="222"/>
    </row>
    <row r="78" spans="1:98">
      <c r="A78" s="659">
        <v>25</v>
      </c>
      <c r="B78" s="659"/>
      <c r="C78" s="659"/>
      <c r="D78" s="659"/>
      <c r="E78" s="663"/>
      <c r="F78" s="659"/>
      <c r="G78" s="226" t="s">
        <v>242</v>
      </c>
      <c r="H78" s="19"/>
      <c r="I78" s="36" t="str">
        <f t="shared" si="190"/>
        <v/>
      </c>
      <c r="J78" s="36" t="str">
        <f t="shared" ref="J78:S78" si="206">IF(I78="","",I78)</f>
        <v/>
      </c>
      <c r="K78" s="36" t="str">
        <f t="shared" si="206"/>
        <v/>
      </c>
      <c r="L78" s="36" t="str">
        <f t="shared" si="206"/>
        <v/>
      </c>
      <c r="M78" s="36" t="str">
        <f t="shared" si="206"/>
        <v/>
      </c>
      <c r="N78" s="36" t="str">
        <f t="shared" si="206"/>
        <v/>
      </c>
      <c r="O78" s="36" t="str">
        <f t="shared" si="206"/>
        <v/>
      </c>
      <c r="P78" s="36" t="str">
        <f t="shared" si="206"/>
        <v/>
      </c>
      <c r="Q78" s="36" t="str">
        <f t="shared" si="206"/>
        <v/>
      </c>
      <c r="R78" s="36" t="str">
        <f t="shared" si="206"/>
        <v/>
      </c>
      <c r="S78" s="36" t="str">
        <f t="shared" si="206"/>
        <v/>
      </c>
      <c r="T78" s="234">
        <f t="shared" si="187"/>
        <v>0</v>
      </c>
      <c r="U78" s="20"/>
      <c r="V78" s="20" t="str">
        <f t="shared" ref="V78:W78" si="207">IF(U78="","",U78)</f>
        <v/>
      </c>
      <c r="W78" s="20" t="str">
        <f t="shared" si="207"/>
        <v/>
      </c>
      <c r="X78" s="20" t="str">
        <f t="shared" si="191"/>
        <v/>
      </c>
      <c r="Y78" s="20" t="str">
        <f t="shared" si="191"/>
        <v/>
      </c>
      <c r="Z78" s="20" t="str">
        <f t="shared" si="191"/>
        <v/>
      </c>
      <c r="AA78" s="20" t="str">
        <f t="shared" si="191"/>
        <v/>
      </c>
      <c r="AB78" s="20" t="str">
        <f t="shared" si="191"/>
        <v/>
      </c>
      <c r="AC78" s="20" t="str">
        <f t="shared" si="196"/>
        <v/>
      </c>
      <c r="AD78" s="20" t="str">
        <f t="shared" ref="AD78:AE79" si="208">IF(AC78="","",AC78)</f>
        <v/>
      </c>
      <c r="AE78" s="20" t="str">
        <f t="shared" si="208"/>
        <v/>
      </c>
      <c r="AF78" s="20" t="str">
        <f t="shared" si="174"/>
        <v/>
      </c>
      <c r="AG78" s="234">
        <f t="shared" si="188"/>
        <v>0</v>
      </c>
      <c r="AH78" s="656"/>
      <c r="AI78" s="653"/>
      <c r="AJ78" s="652" t="str">
        <f>IF($AI78="","",IF(OR($AI78="令和８年７月17日までに修了",$AI78="賃金改善開始の前月までに修了"),"研修提出必須",""))</f>
        <v/>
      </c>
      <c r="AN78" s="204">
        <v>3</v>
      </c>
      <c r="AO78" s="204">
        <v>1</v>
      </c>
      <c r="AP78" s="204">
        <v>1</v>
      </c>
      <c r="AQ78" s="221">
        <f ca="1">IF($AP78=1,IF(INDIRECT(ADDRESS(($AN78-1)*3+$AO78+5,$AP78+7))="",0,INDIRECT(ADDRESS(($AN78-1)*3+$AO78+5,$AP78+7))),IF(INDIRECT(ADDRESS(($AN78-1)*3+$AO78+5,$AP78+7))="",0,IF(COUNTIF(INDIRECT(ADDRESS(($AN78-1)*36+($AO78-1)*12+6,COLUMN())):INDIRECT(ADDRESS(($AN78-1)*36+($AO78-1)*12+$AP78+4,COLUMN())),INDIRECT(ADDRESS(($AN78-1)*3+$AO78+5,$AP78+7)))&gt;=1,0,INDIRECT(ADDRESS(($AN78-1)*3+$AO78+5,$AP78+7)))))</f>
        <v>0</v>
      </c>
      <c r="AR78" s="204">
        <f ca="1">COUNTIF(INDIRECT("H"&amp;(ROW()+12*(($AN78-1)*3+$AO78)-ROW())/12+5):INDIRECT("S"&amp;(ROW()+12*(($AN78-1)*3+$AO78)-ROW())/12+5),AQ78)</f>
        <v>0</v>
      </c>
      <c r="AS78" s="221">
        <f ca="1">IF($AP78=1,IF(INDIRECT(ADDRESS(($AN78-1)*3+$AO78+5,$AP78+20))="",0,INDIRECT(ADDRESS(($AN78-1)*3+$AO78+5,$AP78+20))),IF(INDIRECT(ADDRESS(($AN78-1)*3+$AO78+5,$AP78+20))="",0,IF(COUNTIF(INDIRECT(ADDRESS(($AN78-1)*36+($AO78-1)*12+6,COLUMN())):INDIRECT(ADDRESS(($AN78-1)*36+($AO78-1)*12+$AP78+4,COLUMN())),INDIRECT(ADDRESS(($AN78-1)*3+$AO78+5,$AP78+20)))&gt;=1,0,INDIRECT(ADDRESS(($AN78-1)*3+$AO78+5,$AP78+20)))))</f>
        <v>0</v>
      </c>
      <c r="AT78" s="204">
        <f ca="1">COUNTIF(INDIRECT("U"&amp;(ROW()+12*(($AN78-1)*3+$AO78)-ROW())/12+5):INDIRECT("AF"&amp;(ROW()+12*(($AN78-1)*3+$AO78)-ROW())/12+5),AS78)</f>
        <v>0</v>
      </c>
      <c r="AU78" s="204">
        <f ca="1">IF(AND(AQ78+AS78&gt;0,AR78+AT78&gt;0),COUNTIF(AU$6:AU77,"&gt;0")+1,0)</f>
        <v>0</v>
      </c>
      <c r="BE78" s="204">
        <v>1</v>
      </c>
      <c r="BG78" s="222">
        <f t="shared" ref="BG78:BR78" si="209">SUM(H78:H79)</f>
        <v>0</v>
      </c>
      <c r="BH78" s="222">
        <f t="shared" si="209"/>
        <v>0</v>
      </c>
      <c r="BI78" s="222">
        <f t="shared" si="209"/>
        <v>0</v>
      </c>
      <c r="BJ78" s="222">
        <f t="shared" si="209"/>
        <v>0</v>
      </c>
      <c r="BK78" s="222">
        <f t="shared" si="209"/>
        <v>0</v>
      </c>
      <c r="BL78" s="222">
        <f t="shared" si="209"/>
        <v>0</v>
      </c>
      <c r="BM78" s="222">
        <f t="shared" si="209"/>
        <v>0</v>
      </c>
      <c r="BN78" s="222">
        <f t="shared" si="209"/>
        <v>0</v>
      </c>
      <c r="BO78" s="222">
        <f t="shared" si="209"/>
        <v>0</v>
      </c>
      <c r="BP78" s="222">
        <f t="shared" si="209"/>
        <v>0</v>
      </c>
      <c r="BQ78" s="222">
        <f t="shared" si="209"/>
        <v>0</v>
      </c>
      <c r="BR78" s="222">
        <f t="shared" si="209"/>
        <v>0</v>
      </c>
      <c r="BT78" s="222">
        <f t="shared" ref="BT78:CE78" si="210">SUM(U78:U79)</f>
        <v>0</v>
      </c>
      <c r="BU78" s="222">
        <f t="shared" si="210"/>
        <v>0</v>
      </c>
      <c r="BV78" s="222">
        <f t="shared" si="210"/>
        <v>0</v>
      </c>
      <c r="BW78" s="222">
        <f t="shared" si="210"/>
        <v>0</v>
      </c>
      <c r="BX78" s="222">
        <f t="shared" si="210"/>
        <v>0</v>
      </c>
      <c r="BY78" s="222">
        <f t="shared" si="210"/>
        <v>0</v>
      </c>
      <c r="BZ78" s="222">
        <f t="shared" si="210"/>
        <v>0</v>
      </c>
      <c r="CA78" s="222">
        <f t="shared" si="210"/>
        <v>0</v>
      </c>
      <c r="CB78" s="222">
        <f t="shared" si="210"/>
        <v>0</v>
      </c>
      <c r="CC78" s="222">
        <f t="shared" si="210"/>
        <v>0</v>
      </c>
      <c r="CD78" s="222">
        <f t="shared" si="210"/>
        <v>0</v>
      </c>
      <c r="CE78" s="222">
        <f t="shared" si="210"/>
        <v>0</v>
      </c>
      <c r="CH78" s="223" t="s">
        <v>243</v>
      </c>
      <c r="CI78" s="222">
        <f t="shared" ref="CI78:CT78" si="211">IF(OR($D78="副園長",$D78="教頭",$D78="主任保育士",$D78="主幹教諭",$D78="主幹保育教諭"),0,BG78)</f>
        <v>0</v>
      </c>
      <c r="CJ78" s="222">
        <f t="shared" si="211"/>
        <v>0</v>
      </c>
      <c r="CK78" s="222">
        <f t="shared" si="211"/>
        <v>0</v>
      </c>
      <c r="CL78" s="222">
        <f t="shared" si="211"/>
        <v>0</v>
      </c>
      <c r="CM78" s="222">
        <f t="shared" si="211"/>
        <v>0</v>
      </c>
      <c r="CN78" s="222">
        <f t="shared" si="211"/>
        <v>0</v>
      </c>
      <c r="CO78" s="222">
        <f t="shared" si="211"/>
        <v>0</v>
      </c>
      <c r="CP78" s="222">
        <f t="shared" si="211"/>
        <v>0</v>
      </c>
      <c r="CQ78" s="222">
        <f t="shared" si="211"/>
        <v>0</v>
      </c>
      <c r="CR78" s="222">
        <f t="shared" si="211"/>
        <v>0</v>
      </c>
      <c r="CS78" s="222">
        <f t="shared" si="211"/>
        <v>0</v>
      </c>
      <c r="CT78" s="222">
        <f t="shared" si="211"/>
        <v>0</v>
      </c>
    </row>
    <row r="79" spans="1:98">
      <c r="A79" s="660"/>
      <c r="B79" s="660"/>
      <c r="C79" s="662"/>
      <c r="D79" s="662"/>
      <c r="E79" s="664"/>
      <c r="F79" s="660"/>
      <c r="G79" s="228" t="s">
        <v>244</v>
      </c>
      <c r="H79" s="15"/>
      <c r="I79" s="37" t="str">
        <f t="shared" si="190"/>
        <v/>
      </c>
      <c r="J79" s="37" t="str">
        <f t="shared" ref="J79:S79" si="212">IF(I79="","",I79)</f>
        <v/>
      </c>
      <c r="K79" s="37" t="str">
        <f t="shared" si="212"/>
        <v/>
      </c>
      <c r="L79" s="37" t="str">
        <f t="shared" si="212"/>
        <v/>
      </c>
      <c r="M79" s="37" t="str">
        <f t="shared" si="212"/>
        <v/>
      </c>
      <c r="N79" s="37" t="str">
        <f t="shared" si="212"/>
        <v/>
      </c>
      <c r="O79" s="37" t="str">
        <f t="shared" si="212"/>
        <v/>
      </c>
      <c r="P79" s="37" t="str">
        <f t="shared" si="212"/>
        <v/>
      </c>
      <c r="Q79" s="37" t="str">
        <f t="shared" si="212"/>
        <v/>
      </c>
      <c r="R79" s="37" t="str">
        <f t="shared" si="212"/>
        <v/>
      </c>
      <c r="S79" s="37" t="str">
        <f t="shared" si="212"/>
        <v/>
      </c>
      <c r="T79" s="232">
        <f t="shared" si="187"/>
        <v>0</v>
      </c>
      <c r="U79" s="16"/>
      <c r="V79" s="16" t="str">
        <f t="shared" si="191"/>
        <v/>
      </c>
      <c r="W79" s="16" t="str">
        <f t="shared" si="191"/>
        <v/>
      </c>
      <c r="X79" s="16" t="str">
        <f t="shared" si="191"/>
        <v/>
      </c>
      <c r="Y79" s="16" t="str">
        <f t="shared" si="191"/>
        <v/>
      </c>
      <c r="Z79" s="16" t="str">
        <f t="shared" si="191"/>
        <v/>
      </c>
      <c r="AA79" s="16" t="str">
        <f t="shared" si="191"/>
        <v/>
      </c>
      <c r="AB79" s="16" t="str">
        <f t="shared" si="191"/>
        <v/>
      </c>
      <c r="AC79" s="16" t="str">
        <f t="shared" si="196"/>
        <v/>
      </c>
      <c r="AD79" s="16" t="str">
        <f t="shared" si="208"/>
        <v/>
      </c>
      <c r="AE79" s="16" t="str">
        <f t="shared" si="208"/>
        <v/>
      </c>
      <c r="AF79" s="16" t="str">
        <f t="shared" si="174"/>
        <v/>
      </c>
      <c r="AG79" s="232">
        <f t="shared" si="188"/>
        <v>0</v>
      </c>
      <c r="AH79" s="657"/>
      <c r="AI79" s="654"/>
      <c r="AJ79" s="652"/>
      <c r="AN79" s="204">
        <v>3</v>
      </c>
      <c r="AO79" s="204">
        <v>1</v>
      </c>
      <c r="AP79" s="204">
        <v>2</v>
      </c>
      <c r="AQ79" s="221">
        <f ca="1">IF($AP79=1,IF(INDIRECT(ADDRESS(($AN79-1)*3+$AO79+5,$AP79+7))="",0,INDIRECT(ADDRESS(($AN79-1)*3+$AO79+5,$AP79+7))),IF(INDIRECT(ADDRESS(($AN79-1)*3+$AO79+5,$AP79+7))="",0,IF(COUNTIF(INDIRECT(ADDRESS(($AN79-1)*36+($AO79-1)*12+6,COLUMN())):INDIRECT(ADDRESS(($AN79-1)*36+($AO79-1)*12+$AP79+4,COLUMN())),INDIRECT(ADDRESS(($AN79-1)*3+$AO79+5,$AP79+7)))&gt;=1,0,INDIRECT(ADDRESS(($AN79-1)*3+$AO79+5,$AP79+7)))))</f>
        <v>0</v>
      </c>
      <c r="AR79" s="204">
        <f ca="1">COUNTIF(INDIRECT("H"&amp;(ROW()+12*(($AN79-1)*3+$AO79)-ROW())/12+5):INDIRECT("S"&amp;(ROW()+12*(($AN79-1)*3+$AO79)-ROW())/12+5),AQ79)</f>
        <v>0</v>
      </c>
      <c r="AS79" s="221">
        <f ca="1">IF($AP79=1,IF(INDIRECT(ADDRESS(($AN79-1)*3+$AO79+5,$AP79+20))="",0,INDIRECT(ADDRESS(($AN79-1)*3+$AO79+5,$AP79+20))),IF(INDIRECT(ADDRESS(($AN79-1)*3+$AO79+5,$AP79+20))="",0,IF(COUNTIF(INDIRECT(ADDRESS(($AN79-1)*36+($AO79-1)*12+6,COLUMN())):INDIRECT(ADDRESS(($AN79-1)*36+($AO79-1)*12+$AP79+4,COLUMN())),INDIRECT(ADDRESS(($AN79-1)*3+$AO79+5,$AP79+20)))&gt;=1,0,INDIRECT(ADDRESS(($AN79-1)*3+$AO79+5,$AP79+20)))))</f>
        <v>0</v>
      </c>
      <c r="AT79" s="204">
        <f ca="1">COUNTIF(INDIRECT("U"&amp;(ROW()+12*(($AN79-1)*3+$AO79)-ROW())/12+5):INDIRECT("AF"&amp;(ROW()+12*(($AN79-1)*3+$AO79)-ROW())/12+5),AS79)</f>
        <v>0</v>
      </c>
      <c r="AU79" s="204">
        <f ca="1">IF(AND(AQ79+AS79&gt;0,AR79+AT79&gt;0),COUNTIF(AU$6:AU78,"&gt;0")+1,0)</f>
        <v>0</v>
      </c>
      <c r="BE79" s="204">
        <v>2</v>
      </c>
      <c r="BF79" s="204" t="s">
        <v>245</v>
      </c>
      <c r="BG79" s="222">
        <f t="shared" ref="BG79:BR79" si="213">IF(BG78+BT78&gt;$AM$14,1,0)</f>
        <v>0</v>
      </c>
      <c r="BH79" s="222">
        <f t="shared" si="213"/>
        <v>0</v>
      </c>
      <c r="BI79" s="222">
        <f t="shared" si="213"/>
        <v>0</v>
      </c>
      <c r="BJ79" s="222">
        <f t="shared" si="213"/>
        <v>0</v>
      </c>
      <c r="BK79" s="222">
        <f t="shared" si="213"/>
        <v>0</v>
      </c>
      <c r="BL79" s="222">
        <f t="shared" si="213"/>
        <v>0</v>
      </c>
      <c r="BM79" s="222">
        <f t="shared" si="213"/>
        <v>0</v>
      </c>
      <c r="BN79" s="222">
        <f t="shared" si="213"/>
        <v>0</v>
      </c>
      <c r="BO79" s="222">
        <f t="shared" si="213"/>
        <v>0</v>
      </c>
      <c r="BP79" s="222">
        <f t="shared" si="213"/>
        <v>0</v>
      </c>
      <c r="BQ79" s="222">
        <f t="shared" si="213"/>
        <v>0</v>
      </c>
      <c r="BR79" s="222">
        <f t="shared" si="213"/>
        <v>0</v>
      </c>
      <c r="BT79" s="222"/>
      <c r="BU79" s="222"/>
      <c r="BV79" s="222"/>
      <c r="BW79" s="222"/>
      <c r="BX79" s="222"/>
      <c r="BY79" s="222"/>
      <c r="BZ79" s="222"/>
      <c r="CA79" s="222"/>
      <c r="CB79" s="222"/>
      <c r="CC79" s="222"/>
      <c r="CD79" s="222"/>
      <c r="CE79" s="222"/>
    </row>
    <row r="80" spans="1:98">
      <c r="A80" s="661"/>
      <c r="B80" s="661"/>
      <c r="C80" s="666"/>
      <c r="D80" s="667"/>
      <c r="E80" s="665"/>
      <c r="F80" s="661"/>
      <c r="G80" s="230" t="s">
        <v>246</v>
      </c>
      <c r="H80" s="17"/>
      <c r="I80" s="38"/>
      <c r="J80" s="17"/>
      <c r="K80" s="17"/>
      <c r="L80" s="17"/>
      <c r="M80" s="17"/>
      <c r="N80" s="17"/>
      <c r="O80" s="17"/>
      <c r="P80" s="17"/>
      <c r="Q80" s="17"/>
      <c r="R80" s="17"/>
      <c r="S80" s="17"/>
      <c r="T80" s="233">
        <f t="shared" si="187"/>
        <v>0</v>
      </c>
      <c r="U80" s="18"/>
      <c r="V80" s="12"/>
      <c r="W80" s="12"/>
      <c r="X80" s="12"/>
      <c r="Y80" s="12"/>
      <c r="Z80" s="12"/>
      <c r="AA80" s="12"/>
      <c r="AB80" s="12"/>
      <c r="AC80" s="12"/>
      <c r="AD80" s="12"/>
      <c r="AE80" s="12"/>
      <c r="AF80" s="12"/>
      <c r="AG80" s="233">
        <f t="shared" si="188"/>
        <v>0</v>
      </c>
      <c r="AH80" s="658"/>
      <c r="AI80" s="655"/>
      <c r="AJ80" s="652"/>
      <c r="AN80" s="204">
        <v>3</v>
      </c>
      <c r="AO80" s="204">
        <v>1</v>
      </c>
      <c r="AP80" s="204">
        <v>3</v>
      </c>
      <c r="AQ80" s="221">
        <f ca="1">IF($AP80=1,IF(INDIRECT(ADDRESS(($AN80-1)*3+$AO80+5,$AP80+7))="",0,INDIRECT(ADDRESS(($AN80-1)*3+$AO80+5,$AP80+7))),IF(INDIRECT(ADDRESS(($AN80-1)*3+$AO80+5,$AP80+7))="",0,IF(COUNTIF(INDIRECT(ADDRESS(($AN80-1)*36+($AO80-1)*12+6,COLUMN())):INDIRECT(ADDRESS(($AN80-1)*36+($AO80-1)*12+$AP80+4,COLUMN())),INDIRECT(ADDRESS(($AN80-1)*3+$AO80+5,$AP80+7)))&gt;=1,0,INDIRECT(ADDRESS(($AN80-1)*3+$AO80+5,$AP80+7)))))</f>
        <v>0</v>
      </c>
      <c r="AR80" s="204">
        <f ca="1">COUNTIF(INDIRECT("H"&amp;(ROW()+12*(($AN80-1)*3+$AO80)-ROW())/12+5):INDIRECT("S"&amp;(ROW()+12*(($AN80-1)*3+$AO80)-ROW())/12+5),AQ80)</f>
        <v>0</v>
      </c>
      <c r="AS80" s="221">
        <f ca="1">IF($AP80=1,IF(INDIRECT(ADDRESS(($AN80-1)*3+$AO80+5,$AP80+20))="",0,INDIRECT(ADDRESS(($AN80-1)*3+$AO80+5,$AP80+20))),IF(INDIRECT(ADDRESS(($AN80-1)*3+$AO80+5,$AP80+20))="",0,IF(COUNTIF(INDIRECT(ADDRESS(($AN80-1)*36+($AO80-1)*12+6,COLUMN())):INDIRECT(ADDRESS(($AN80-1)*36+($AO80-1)*12+$AP80+4,COLUMN())),INDIRECT(ADDRESS(($AN80-1)*3+$AO80+5,$AP80+20)))&gt;=1,0,INDIRECT(ADDRESS(($AN80-1)*3+$AO80+5,$AP80+20)))))</f>
        <v>0</v>
      </c>
      <c r="AT80" s="204">
        <f ca="1">COUNTIF(INDIRECT("U"&amp;(ROW()+12*(($AN80-1)*3+$AO80)-ROW())/12+5):INDIRECT("AF"&amp;(ROW()+12*(($AN80-1)*3+$AO80)-ROW())/12+5),AS80)</f>
        <v>0</v>
      </c>
      <c r="AU80" s="204">
        <f ca="1">IF(AND(AQ80+AS80&gt;0,AR80+AT80&gt;0),COUNTIF(AU$6:AU79,"&gt;0")+1,0)</f>
        <v>0</v>
      </c>
      <c r="BE80" s="204">
        <v>3</v>
      </c>
      <c r="BF80" s="223"/>
      <c r="BG80" s="222"/>
      <c r="BH80" s="222"/>
      <c r="BI80" s="222"/>
      <c r="BJ80" s="222"/>
      <c r="BK80" s="222"/>
      <c r="BL80" s="222"/>
      <c r="BM80" s="222"/>
      <c r="BN80" s="222"/>
      <c r="BO80" s="222"/>
      <c r="BP80" s="222"/>
      <c r="BQ80" s="222"/>
      <c r="BR80" s="222"/>
      <c r="BT80" s="222"/>
      <c r="BU80" s="222"/>
      <c r="BV80" s="222"/>
      <c r="BW80" s="222"/>
      <c r="BX80" s="222"/>
      <c r="BY80" s="222"/>
      <c r="BZ80" s="222"/>
      <c r="CA80" s="222"/>
      <c r="CB80" s="222"/>
      <c r="CC80" s="222"/>
      <c r="CD80" s="222"/>
      <c r="CE80" s="222"/>
    </row>
    <row r="81" spans="1:98">
      <c r="A81" s="659">
        <v>26</v>
      </c>
      <c r="B81" s="659"/>
      <c r="C81" s="659"/>
      <c r="D81" s="659"/>
      <c r="E81" s="663"/>
      <c r="F81" s="659"/>
      <c r="G81" s="226" t="s">
        <v>242</v>
      </c>
      <c r="H81" s="19"/>
      <c r="I81" s="36" t="str">
        <f t="shared" si="190"/>
        <v/>
      </c>
      <c r="J81" s="36" t="str">
        <f t="shared" ref="J81:S81" si="214">IF(I81="","",I81)</f>
        <v/>
      </c>
      <c r="K81" s="36" t="str">
        <f t="shared" si="214"/>
        <v/>
      </c>
      <c r="L81" s="36" t="str">
        <f t="shared" si="214"/>
        <v/>
      </c>
      <c r="M81" s="36" t="str">
        <f t="shared" si="214"/>
        <v/>
      </c>
      <c r="N81" s="36" t="str">
        <f t="shared" si="214"/>
        <v/>
      </c>
      <c r="O81" s="36" t="str">
        <f t="shared" si="214"/>
        <v/>
      </c>
      <c r="P81" s="36" t="str">
        <f t="shared" si="214"/>
        <v/>
      </c>
      <c r="Q81" s="36" t="str">
        <f t="shared" si="214"/>
        <v/>
      </c>
      <c r="R81" s="36" t="str">
        <f t="shared" si="214"/>
        <v/>
      </c>
      <c r="S81" s="36" t="str">
        <f t="shared" si="214"/>
        <v/>
      </c>
      <c r="T81" s="234">
        <f t="shared" si="187"/>
        <v>0</v>
      </c>
      <c r="U81" s="20"/>
      <c r="V81" s="20" t="str">
        <f t="shared" ref="V81:W81" si="215">IF(U81="","",U81)</f>
        <v/>
      </c>
      <c r="W81" s="20" t="str">
        <f t="shared" si="215"/>
        <v/>
      </c>
      <c r="X81" s="20" t="str">
        <f t="shared" si="191"/>
        <v/>
      </c>
      <c r="Y81" s="20" t="str">
        <f t="shared" si="191"/>
        <v/>
      </c>
      <c r="Z81" s="20" t="str">
        <f t="shared" si="191"/>
        <v/>
      </c>
      <c r="AA81" s="20" t="str">
        <f t="shared" si="191"/>
        <v/>
      </c>
      <c r="AB81" s="20" t="str">
        <f t="shared" si="191"/>
        <v/>
      </c>
      <c r="AC81" s="20" t="str">
        <f t="shared" si="196"/>
        <v/>
      </c>
      <c r="AD81" s="20" t="str">
        <f t="shared" ref="AD81:AF96" si="216">IF(AC81="","",AC81)</f>
        <v/>
      </c>
      <c r="AE81" s="20" t="str">
        <f t="shared" si="216"/>
        <v/>
      </c>
      <c r="AF81" s="20" t="str">
        <f t="shared" si="174"/>
        <v/>
      </c>
      <c r="AG81" s="234">
        <f t="shared" si="188"/>
        <v>0</v>
      </c>
      <c r="AH81" s="656"/>
      <c r="AI81" s="653"/>
      <c r="AJ81" s="652" t="str">
        <f>IF($AI81="","",IF(OR($AI81="令和８年７月17日までに修了",$AI81="賃金改善開始の前月までに修了"),"研修提出必須",""))</f>
        <v/>
      </c>
      <c r="AN81" s="204">
        <v>3</v>
      </c>
      <c r="AO81" s="204">
        <v>1</v>
      </c>
      <c r="AP81" s="204">
        <v>4</v>
      </c>
      <c r="AQ81" s="221">
        <f ca="1">IF($AP81=1,IF(INDIRECT(ADDRESS(($AN81-1)*3+$AO81+5,$AP81+7))="",0,INDIRECT(ADDRESS(($AN81-1)*3+$AO81+5,$AP81+7))),IF(INDIRECT(ADDRESS(($AN81-1)*3+$AO81+5,$AP81+7))="",0,IF(COUNTIF(INDIRECT(ADDRESS(($AN81-1)*36+($AO81-1)*12+6,COLUMN())):INDIRECT(ADDRESS(($AN81-1)*36+($AO81-1)*12+$AP81+4,COLUMN())),INDIRECT(ADDRESS(($AN81-1)*3+$AO81+5,$AP81+7)))&gt;=1,0,INDIRECT(ADDRESS(($AN81-1)*3+$AO81+5,$AP81+7)))))</f>
        <v>0</v>
      </c>
      <c r="AR81" s="204">
        <f ca="1">COUNTIF(INDIRECT("H"&amp;(ROW()+12*(($AN81-1)*3+$AO81)-ROW())/12+5):INDIRECT("S"&amp;(ROW()+12*(($AN81-1)*3+$AO81)-ROW())/12+5),AQ81)</f>
        <v>0</v>
      </c>
      <c r="AS81" s="221">
        <f ca="1">IF($AP81=1,IF(INDIRECT(ADDRESS(($AN81-1)*3+$AO81+5,$AP81+20))="",0,INDIRECT(ADDRESS(($AN81-1)*3+$AO81+5,$AP81+20))),IF(INDIRECT(ADDRESS(($AN81-1)*3+$AO81+5,$AP81+20))="",0,IF(COUNTIF(INDIRECT(ADDRESS(($AN81-1)*36+($AO81-1)*12+6,COLUMN())):INDIRECT(ADDRESS(($AN81-1)*36+($AO81-1)*12+$AP81+4,COLUMN())),INDIRECT(ADDRESS(($AN81-1)*3+$AO81+5,$AP81+20)))&gt;=1,0,INDIRECT(ADDRESS(($AN81-1)*3+$AO81+5,$AP81+20)))))</f>
        <v>0</v>
      </c>
      <c r="AT81" s="204">
        <f ca="1">COUNTIF(INDIRECT("U"&amp;(ROW()+12*(($AN81-1)*3+$AO81)-ROW())/12+5):INDIRECT("AF"&amp;(ROW()+12*(($AN81-1)*3+$AO81)-ROW())/12+5),AS81)</f>
        <v>0</v>
      </c>
      <c r="AU81" s="204">
        <f ca="1">IF(AND(AQ81+AS81&gt;0,AR81+AT81&gt;0),COUNTIF(AU$6:AU80,"&gt;0")+1,0)</f>
        <v>0</v>
      </c>
      <c r="BE81" s="204">
        <v>1</v>
      </c>
      <c r="BG81" s="222">
        <f t="shared" ref="BG81:BR81" si="217">SUM(H81:H82)</f>
        <v>0</v>
      </c>
      <c r="BH81" s="222">
        <f t="shared" si="217"/>
        <v>0</v>
      </c>
      <c r="BI81" s="222">
        <f t="shared" si="217"/>
        <v>0</v>
      </c>
      <c r="BJ81" s="222">
        <f t="shared" si="217"/>
        <v>0</v>
      </c>
      <c r="BK81" s="222">
        <f t="shared" si="217"/>
        <v>0</v>
      </c>
      <c r="BL81" s="222">
        <f t="shared" si="217"/>
        <v>0</v>
      </c>
      <c r="BM81" s="222">
        <f t="shared" si="217"/>
        <v>0</v>
      </c>
      <c r="BN81" s="222">
        <f t="shared" si="217"/>
        <v>0</v>
      </c>
      <c r="BO81" s="222">
        <f t="shared" si="217"/>
        <v>0</v>
      </c>
      <c r="BP81" s="222">
        <f t="shared" si="217"/>
        <v>0</v>
      </c>
      <c r="BQ81" s="222">
        <f t="shared" si="217"/>
        <v>0</v>
      </c>
      <c r="BR81" s="222">
        <f t="shared" si="217"/>
        <v>0</v>
      </c>
      <c r="BT81" s="222">
        <f t="shared" ref="BT81:CE81" si="218">SUM(U81:U82)</f>
        <v>0</v>
      </c>
      <c r="BU81" s="222">
        <f t="shared" si="218"/>
        <v>0</v>
      </c>
      <c r="BV81" s="222">
        <f t="shared" si="218"/>
        <v>0</v>
      </c>
      <c r="BW81" s="222">
        <f t="shared" si="218"/>
        <v>0</v>
      </c>
      <c r="BX81" s="222">
        <f t="shared" si="218"/>
        <v>0</v>
      </c>
      <c r="BY81" s="222">
        <f t="shared" si="218"/>
        <v>0</v>
      </c>
      <c r="BZ81" s="222">
        <f t="shared" si="218"/>
        <v>0</v>
      </c>
      <c r="CA81" s="222">
        <f t="shared" si="218"/>
        <v>0</v>
      </c>
      <c r="CB81" s="222">
        <f t="shared" si="218"/>
        <v>0</v>
      </c>
      <c r="CC81" s="222">
        <f t="shared" si="218"/>
        <v>0</v>
      </c>
      <c r="CD81" s="222">
        <f t="shared" si="218"/>
        <v>0</v>
      </c>
      <c r="CE81" s="222">
        <f t="shared" si="218"/>
        <v>0</v>
      </c>
      <c r="CH81" s="223" t="s">
        <v>243</v>
      </c>
      <c r="CI81" s="222">
        <f t="shared" ref="CI81:CT81" si="219">IF(OR($D81="副園長",$D81="教頭",$D81="主任保育士",$D81="主幹教諭",$D81="主幹保育教諭"),0,BG81)</f>
        <v>0</v>
      </c>
      <c r="CJ81" s="222">
        <f t="shared" si="219"/>
        <v>0</v>
      </c>
      <c r="CK81" s="222">
        <f t="shared" si="219"/>
        <v>0</v>
      </c>
      <c r="CL81" s="222">
        <f t="shared" si="219"/>
        <v>0</v>
      </c>
      <c r="CM81" s="222">
        <f t="shared" si="219"/>
        <v>0</v>
      </c>
      <c r="CN81" s="222">
        <f t="shared" si="219"/>
        <v>0</v>
      </c>
      <c r="CO81" s="222">
        <f t="shared" si="219"/>
        <v>0</v>
      </c>
      <c r="CP81" s="222">
        <f t="shared" si="219"/>
        <v>0</v>
      </c>
      <c r="CQ81" s="222">
        <f t="shared" si="219"/>
        <v>0</v>
      </c>
      <c r="CR81" s="222">
        <f t="shared" si="219"/>
        <v>0</v>
      </c>
      <c r="CS81" s="222">
        <f t="shared" si="219"/>
        <v>0</v>
      </c>
      <c r="CT81" s="222">
        <f t="shared" si="219"/>
        <v>0</v>
      </c>
    </row>
    <row r="82" spans="1:98">
      <c r="A82" s="660"/>
      <c r="B82" s="660"/>
      <c r="C82" s="662"/>
      <c r="D82" s="662"/>
      <c r="E82" s="664"/>
      <c r="F82" s="660"/>
      <c r="G82" s="228" t="s">
        <v>244</v>
      </c>
      <c r="H82" s="15"/>
      <c r="I82" s="37" t="str">
        <f t="shared" si="190"/>
        <v/>
      </c>
      <c r="J82" s="37" t="str">
        <f t="shared" ref="J82:S82" si="220">IF(I82="","",I82)</f>
        <v/>
      </c>
      <c r="K82" s="37" t="str">
        <f t="shared" si="220"/>
        <v/>
      </c>
      <c r="L82" s="37" t="str">
        <f t="shared" si="220"/>
        <v/>
      </c>
      <c r="M82" s="37" t="str">
        <f t="shared" si="220"/>
        <v/>
      </c>
      <c r="N82" s="37" t="str">
        <f t="shared" si="220"/>
        <v/>
      </c>
      <c r="O82" s="37" t="str">
        <f t="shared" si="220"/>
        <v/>
      </c>
      <c r="P82" s="37" t="str">
        <f t="shared" si="220"/>
        <v/>
      </c>
      <c r="Q82" s="37" t="str">
        <f t="shared" si="220"/>
        <v/>
      </c>
      <c r="R82" s="37" t="str">
        <f t="shared" si="220"/>
        <v/>
      </c>
      <c r="S82" s="37" t="str">
        <f t="shared" si="220"/>
        <v/>
      </c>
      <c r="T82" s="232">
        <f t="shared" si="187"/>
        <v>0</v>
      </c>
      <c r="U82" s="16"/>
      <c r="V82" s="16" t="str">
        <f t="shared" si="191"/>
        <v/>
      </c>
      <c r="W82" s="16" t="str">
        <f t="shared" si="191"/>
        <v/>
      </c>
      <c r="X82" s="16" t="str">
        <f t="shared" si="191"/>
        <v/>
      </c>
      <c r="Y82" s="16" t="str">
        <f t="shared" si="191"/>
        <v/>
      </c>
      <c r="Z82" s="16" t="str">
        <f t="shared" si="191"/>
        <v/>
      </c>
      <c r="AA82" s="16" t="str">
        <f t="shared" si="191"/>
        <v/>
      </c>
      <c r="AB82" s="16" t="str">
        <f t="shared" si="191"/>
        <v/>
      </c>
      <c r="AC82" s="16" t="str">
        <f t="shared" si="196"/>
        <v/>
      </c>
      <c r="AD82" s="16" t="str">
        <f t="shared" si="216"/>
        <v/>
      </c>
      <c r="AE82" s="16" t="str">
        <f t="shared" si="216"/>
        <v/>
      </c>
      <c r="AF82" s="16" t="str">
        <f t="shared" si="216"/>
        <v/>
      </c>
      <c r="AG82" s="232">
        <f t="shared" si="188"/>
        <v>0</v>
      </c>
      <c r="AH82" s="657"/>
      <c r="AI82" s="654"/>
      <c r="AJ82" s="652"/>
      <c r="AN82" s="204">
        <v>3</v>
      </c>
      <c r="AO82" s="204">
        <v>1</v>
      </c>
      <c r="AP82" s="204">
        <v>5</v>
      </c>
      <c r="AQ82" s="221">
        <f ca="1">IF($AP82=1,IF(INDIRECT(ADDRESS(($AN82-1)*3+$AO82+5,$AP82+7))="",0,INDIRECT(ADDRESS(($AN82-1)*3+$AO82+5,$AP82+7))),IF(INDIRECT(ADDRESS(($AN82-1)*3+$AO82+5,$AP82+7))="",0,IF(COUNTIF(INDIRECT(ADDRESS(($AN82-1)*36+($AO82-1)*12+6,COLUMN())):INDIRECT(ADDRESS(($AN82-1)*36+($AO82-1)*12+$AP82+4,COLUMN())),INDIRECT(ADDRESS(($AN82-1)*3+$AO82+5,$AP82+7)))&gt;=1,0,INDIRECT(ADDRESS(($AN82-1)*3+$AO82+5,$AP82+7)))))</f>
        <v>0</v>
      </c>
      <c r="AR82" s="204">
        <f ca="1">COUNTIF(INDIRECT("H"&amp;(ROW()+12*(($AN82-1)*3+$AO82)-ROW())/12+5):INDIRECT("S"&amp;(ROW()+12*(($AN82-1)*3+$AO82)-ROW())/12+5),AQ82)</f>
        <v>0</v>
      </c>
      <c r="AS82" s="221">
        <f ca="1">IF($AP82=1,IF(INDIRECT(ADDRESS(($AN82-1)*3+$AO82+5,$AP82+20))="",0,INDIRECT(ADDRESS(($AN82-1)*3+$AO82+5,$AP82+20))),IF(INDIRECT(ADDRESS(($AN82-1)*3+$AO82+5,$AP82+20))="",0,IF(COUNTIF(INDIRECT(ADDRESS(($AN82-1)*36+($AO82-1)*12+6,COLUMN())):INDIRECT(ADDRESS(($AN82-1)*36+($AO82-1)*12+$AP82+4,COLUMN())),INDIRECT(ADDRESS(($AN82-1)*3+$AO82+5,$AP82+20)))&gt;=1,0,INDIRECT(ADDRESS(($AN82-1)*3+$AO82+5,$AP82+20)))))</f>
        <v>0</v>
      </c>
      <c r="AT82" s="204">
        <f ca="1">COUNTIF(INDIRECT("U"&amp;(ROW()+12*(($AN82-1)*3+$AO82)-ROW())/12+5):INDIRECT("AF"&amp;(ROW()+12*(($AN82-1)*3+$AO82)-ROW())/12+5),AS82)</f>
        <v>0</v>
      </c>
      <c r="AU82" s="204">
        <f ca="1">IF(AND(AQ82+AS82&gt;0,AR82+AT82&gt;0),COUNTIF(AU$6:AU81,"&gt;0")+1,0)</f>
        <v>0</v>
      </c>
      <c r="BE82" s="204">
        <v>2</v>
      </c>
      <c r="BF82" s="204" t="s">
        <v>245</v>
      </c>
      <c r="BG82" s="222">
        <f t="shared" ref="BG82:BR82" si="221">IF(BG81+BT81&gt;$AM$14,1,0)</f>
        <v>0</v>
      </c>
      <c r="BH82" s="222">
        <f t="shared" si="221"/>
        <v>0</v>
      </c>
      <c r="BI82" s="222">
        <f t="shared" si="221"/>
        <v>0</v>
      </c>
      <c r="BJ82" s="222">
        <f t="shared" si="221"/>
        <v>0</v>
      </c>
      <c r="BK82" s="222">
        <f t="shared" si="221"/>
        <v>0</v>
      </c>
      <c r="BL82" s="222">
        <f t="shared" si="221"/>
        <v>0</v>
      </c>
      <c r="BM82" s="222">
        <f t="shared" si="221"/>
        <v>0</v>
      </c>
      <c r="BN82" s="222">
        <f t="shared" si="221"/>
        <v>0</v>
      </c>
      <c r="BO82" s="222">
        <f t="shared" si="221"/>
        <v>0</v>
      </c>
      <c r="BP82" s="222">
        <f t="shared" si="221"/>
        <v>0</v>
      </c>
      <c r="BQ82" s="222">
        <f t="shared" si="221"/>
        <v>0</v>
      </c>
      <c r="BR82" s="222">
        <f t="shared" si="221"/>
        <v>0</v>
      </c>
      <c r="BT82" s="222"/>
      <c r="BU82" s="222"/>
      <c r="BV82" s="222"/>
      <c r="BW82" s="222"/>
      <c r="BX82" s="222"/>
      <c r="BY82" s="222"/>
      <c r="BZ82" s="222"/>
      <c r="CA82" s="222"/>
      <c r="CB82" s="222"/>
      <c r="CC82" s="222"/>
      <c r="CD82" s="222"/>
      <c r="CE82" s="222"/>
    </row>
    <row r="83" spans="1:98">
      <c r="A83" s="661"/>
      <c r="B83" s="661"/>
      <c r="C83" s="666"/>
      <c r="D83" s="667"/>
      <c r="E83" s="665"/>
      <c r="F83" s="661"/>
      <c r="G83" s="230" t="s">
        <v>246</v>
      </c>
      <c r="H83" s="17"/>
      <c r="I83" s="38"/>
      <c r="J83" s="17"/>
      <c r="K83" s="17"/>
      <c r="L83" s="17"/>
      <c r="M83" s="17"/>
      <c r="N83" s="17"/>
      <c r="O83" s="17"/>
      <c r="P83" s="17"/>
      <c r="Q83" s="17"/>
      <c r="R83" s="17"/>
      <c r="S83" s="17"/>
      <c r="T83" s="233">
        <f t="shared" si="187"/>
        <v>0</v>
      </c>
      <c r="U83" s="18"/>
      <c r="V83" s="12"/>
      <c r="W83" s="12"/>
      <c r="X83" s="12"/>
      <c r="Y83" s="12"/>
      <c r="Z83" s="12"/>
      <c r="AA83" s="12"/>
      <c r="AB83" s="12"/>
      <c r="AC83" s="12"/>
      <c r="AD83" s="12"/>
      <c r="AE83" s="12"/>
      <c r="AF83" s="12"/>
      <c r="AG83" s="233">
        <f t="shared" si="188"/>
        <v>0</v>
      </c>
      <c r="AH83" s="658"/>
      <c r="AI83" s="655"/>
      <c r="AJ83" s="652"/>
      <c r="AN83" s="204">
        <v>3</v>
      </c>
      <c r="AO83" s="204">
        <v>1</v>
      </c>
      <c r="AP83" s="204">
        <v>6</v>
      </c>
      <c r="AQ83" s="221">
        <f ca="1">IF($AP83=1,IF(INDIRECT(ADDRESS(($AN83-1)*3+$AO83+5,$AP83+7))="",0,INDIRECT(ADDRESS(($AN83-1)*3+$AO83+5,$AP83+7))),IF(INDIRECT(ADDRESS(($AN83-1)*3+$AO83+5,$AP83+7))="",0,IF(COUNTIF(INDIRECT(ADDRESS(($AN83-1)*36+($AO83-1)*12+6,COLUMN())):INDIRECT(ADDRESS(($AN83-1)*36+($AO83-1)*12+$AP83+4,COLUMN())),INDIRECT(ADDRESS(($AN83-1)*3+$AO83+5,$AP83+7)))&gt;=1,0,INDIRECT(ADDRESS(($AN83-1)*3+$AO83+5,$AP83+7)))))</f>
        <v>0</v>
      </c>
      <c r="AR83" s="204">
        <f ca="1">COUNTIF(INDIRECT("H"&amp;(ROW()+12*(($AN83-1)*3+$AO83)-ROW())/12+5):INDIRECT("S"&amp;(ROW()+12*(($AN83-1)*3+$AO83)-ROW())/12+5),AQ83)</f>
        <v>0</v>
      </c>
      <c r="AS83" s="221">
        <f ca="1">IF($AP83=1,IF(INDIRECT(ADDRESS(($AN83-1)*3+$AO83+5,$AP83+20))="",0,INDIRECT(ADDRESS(($AN83-1)*3+$AO83+5,$AP83+20))),IF(INDIRECT(ADDRESS(($AN83-1)*3+$AO83+5,$AP83+20))="",0,IF(COUNTIF(INDIRECT(ADDRESS(($AN83-1)*36+($AO83-1)*12+6,COLUMN())):INDIRECT(ADDRESS(($AN83-1)*36+($AO83-1)*12+$AP83+4,COLUMN())),INDIRECT(ADDRESS(($AN83-1)*3+$AO83+5,$AP83+20)))&gt;=1,0,INDIRECT(ADDRESS(($AN83-1)*3+$AO83+5,$AP83+20)))))</f>
        <v>0</v>
      </c>
      <c r="AT83" s="204">
        <f ca="1">COUNTIF(INDIRECT("U"&amp;(ROW()+12*(($AN83-1)*3+$AO83)-ROW())/12+5):INDIRECT("AF"&amp;(ROW()+12*(($AN83-1)*3+$AO83)-ROW())/12+5),AS83)</f>
        <v>0</v>
      </c>
      <c r="AU83" s="204">
        <f ca="1">IF(AND(AQ83+AS83&gt;0,AR83+AT83&gt;0),COUNTIF(AU$6:AU82,"&gt;0")+1,0)</f>
        <v>0</v>
      </c>
      <c r="BE83" s="204">
        <v>3</v>
      </c>
      <c r="BF83" s="223"/>
      <c r="BG83" s="222"/>
      <c r="BH83" s="222"/>
      <c r="BI83" s="222"/>
      <c r="BJ83" s="222"/>
      <c r="BK83" s="222"/>
      <c r="BL83" s="222"/>
      <c r="BM83" s="222"/>
      <c r="BN83" s="222"/>
      <c r="BO83" s="222"/>
      <c r="BP83" s="222"/>
      <c r="BQ83" s="222"/>
      <c r="BR83" s="222"/>
      <c r="BT83" s="222"/>
      <c r="BU83" s="222"/>
      <c r="BV83" s="222"/>
      <c r="BW83" s="222"/>
      <c r="BX83" s="222"/>
      <c r="BY83" s="222"/>
      <c r="BZ83" s="222"/>
      <c r="CA83" s="222"/>
      <c r="CB83" s="222"/>
      <c r="CC83" s="222"/>
      <c r="CD83" s="222"/>
      <c r="CE83" s="222"/>
    </row>
    <row r="84" spans="1:98">
      <c r="A84" s="659">
        <v>27</v>
      </c>
      <c r="B84" s="659"/>
      <c r="C84" s="659"/>
      <c r="D84" s="659"/>
      <c r="E84" s="663"/>
      <c r="F84" s="659"/>
      <c r="G84" s="226" t="s">
        <v>242</v>
      </c>
      <c r="H84" s="19"/>
      <c r="I84" s="36" t="str">
        <f t="shared" si="190"/>
        <v/>
      </c>
      <c r="J84" s="36" t="str">
        <f t="shared" ref="J84:S84" si="222">IF(I84="","",I84)</f>
        <v/>
      </c>
      <c r="K84" s="36" t="str">
        <f t="shared" si="222"/>
        <v/>
      </c>
      <c r="L84" s="36" t="str">
        <f t="shared" si="222"/>
        <v/>
      </c>
      <c r="M84" s="36" t="str">
        <f t="shared" si="222"/>
        <v/>
      </c>
      <c r="N84" s="36" t="str">
        <f t="shared" si="222"/>
        <v/>
      </c>
      <c r="O84" s="36" t="str">
        <f t="shared" si="222"/>
        <v/>
      </c>
      <c r="P84" s="36" t="str">
        <f t="shared" si="222"/>
        <v/>
      </c>
      <c r="Q84" s="36" t="str">
        <f t="shared" si="222"/>
        <v/>
      </c>
      <c r="R84" s="36" t="str">
        <f t="shared" si="222"/>
        <v/>
      </c>
      <c r="S84" s="36" t="str">
        <f t="shared" si="222"/>
        <v/>
      </c>
      <c r="T84" s="234">
        <f t="shared" si="187"/>
        <v>0</v>
      </c>
      <c r="U84" s="20"/>
      <c r="V84" s="20" t="str">
        <f t="shared" ref="V84:W84" si="223">IF(U84="","",U84)</f>
        <v/>
      </c>
      <c r="W84" s="20" t="str">
        <f t="shared" si="223"/>
        <v/>
      </c>
      <c r="X84" s="20" t="str">
        <f t="shared" si="191"/>
        <v/>
      </c>
      <c r="Y84" s="20" t="str">
        <f t="shared" si="191"/>
        <v/>
      </c>
      <c r="Z84" s="20" t="str">
        <f t="shared" si="191"/>
        <v/>
      </c>
      <c r="AA84" s="20" t="str">
        <f t="shared" si="191"/>
        <v/>
      </c>
      <c r="AB84" s="20" t="str">
        <f t="shared" si="191"/>
        <v/>
      </c>
      <c r="AC84" s="20" t="str">
        <f t="shared" si="196"/>
        <v/>
      </c>
      <c r="AD84" s="20" t="str">
        <f t="shared" ref="AD84:AE85" si="224">IF(AC84="","",AC84)</f>
        <v/>
      </c>
      <c r="AE84" s="20" t="str">
        <f t="shared" si="224"/>
        <v/>
      </c>
      <c r="AF84" s="20" t="str">
        <f t="shared" si="216"/>
        <v/>
      </c>
      <c r="AG84" s="234">
        <f t="shared" si="188"/>
        <v>0</v>
      </c>
      <c r="AH84" s="656"/>
      <c r="AI84" s="653"/>
      <c r="AJ84" s="652" t="str">
        <f>IF($AI84="","",IF(OR($AI84="令和８年７月17日までに修了",$AI84="賃金改善開始の前月までに修了"),"研修提出必須",""))</f>
        <v/>
      </c>
      <c r="AN84" s="204">
        <v>3</v>
      </c>
      <c r="AO84" s="204">
        <v>1</v>
      </c>
      <c r="AP84" s="204">
        <v>7</v>
      </c>
      <c r="AQ84" s="221">
        <f ca="1">IF($AP84=1,IF(INDIRECT(ADDRESS(($AN84-1)*3+$AO84+5,$AP84+7))="",0,INDIRECT(ADDRESS(($AN84-1)*3+$AO84+5,$AP84+7))),IF(INDIRECT(ADDRESS(($AN84-1)*3+$AO84+5,$AP84+7))="",0,IF(COUNTIF(INDIRECT(ADDRESS(($AN84-1)*36+($AO84-1)*12+6,COLUMN())):INDIRECT(ADDRESS(($AN84-1)*36+($AO84-1)*12+$AP84+4,COLUMN())),INDIRECT(ADDRESS(($AN84-1)*3+$AO84+5,$AP84+7)))&gt;=1,0,INDIRECT(ADDRESS(($AN84-1)*3+$AO84+5,$AP84+7)))))</f>
        <v>0</v>
      </c>
      <c r="AR84" s="204">
        <f ca="1">COUNTIF(INDIRECT("H"&amp;(ROW()+12*(($AN84-1)*3+$AO84)-ROW())/12+5):INDIRECT("S"&amp;(ROW()+12*(($AN84-1)*3+$AO84)-ROW())/12+5),AQ84)</f>
        <v>0</v>
      </c>
      <c r="AS84" s="221">
        <f ca="1">IF($AP84=1,IF(INDIRECT(ADDRESS(($AN84-1)*3+$AO84+5,$AP84+20))="",0,INDIRECT(ADDRESS(($AN84-1)*3+$AO84+5,$AP84+20))),IF(INDIRECT(ADDRESS(($AN84-1)*3+$AO84+5,$AP84+20))="",0,IF(COUNTIF(INDIRECT(ADDRESS(($AN84-1)*36+($AO84-1)*12+6,COLUMN())):INDIRECT(ADDRESS(($AN84-1)*36+($AO84-1)*12+$AP84+4,COLUMN())),INDIRECT(ADDRESS(($AN84-1)*3+$AO84+5,$AP84+20)))&gt;=1,0,INDIRECT(ADDRESS(($AN84-1)*3+$AO84+5,$AP84+20)))))</f>
        <v>0</v>
      </c>
      <c r="AT84" s="204">
        <f ca="1">COUNTIF(INDIRECT("U"&amp;(ROW()+12*(($AN84-1)*3+$AO84)-ROW())/12+5):INDIRECT("AF"&amp;(ROW()+12*(($AN84-1)*3+$AO84)-ROW())/12+5),AS84)</f>
        <v>0</v>
      </c>
      <c r="AU84" s="204">
        <f ca="1">IF(AND(AQ84+AS84&gt;0,AR84+AT84&gt;0),COUNTIF(AU$6:AU83,"&gt;0")+1,0)</f>
        <v>0</v>
      </c>
      <c r="BE84" s="204">
        <v>1</v>
      </c>
      <c r="BG84" s="222">
        <f t="shared" ref="BG84:BR84" si="225">SUM(H84:H85)</f>
        <v>0</v>
      </c>
      <c r="BH84" s="222">
        <f t="shared" si="225"/>
        <v>0</v>
      </c>
      <c r="BI84" s="222">
        <f t="shared" si="225"/>
        <v>0</v>
      </c>
      <c r="BJ84" s="222">
        <f t="shared" si="225"/>
        <v>0</v>
      </c>
      <c r="BK84" s="222">
        <f t="shared" si="225"/>
        <v>0</v>
      </c>
      <c r="BL84" s="222">
        <f t="shared" si="225"/>
        <v>0</v>
      </c>
      <c r="BM84" s="222">
        <f t="shared" si="225"/>
        <v>0</v>
      </c>
      <c r="BN84" s="222">
        <f t="shared" si="225"/>
        <v>0</v>
      </c>
      <c r="BO84" s="222">
        <f t="shared" si="225"/>
        <v>0</v>
      </c>
      <c r="BP84" s="222">
        <f t="shared" si="225"/>
        <v>0</v>
      </c>
      <c r="BQ84" s="222">
        <f t="shared" si="225"/>
        <v>0</v>
      </c>
      <c r="BR84" s="222">
        <f t="shared" si="225"/>
        <v>0</v>
      </c>
      <c r="BT84" s="222">
        <f t="shared" ref="BT84:CE84" si="226">SUM(U84:U85)</f>
        <v>0</v>
      </c>
      <c r="BU84" s="222">
        <f t="shared" si="226"/>
        <v>0</v>
      </c>
      <c r="BV84" s="222">
        <f t="shared" si="226"/>
        <v>0</v>
      </c>
      <c r="BW84" s="222">
        <f t="shared" si="226"/>
        <v>0</v>
      </c>
      <c r="BX84" s="222">
        <f t="shared" si="226"/>
        <v>0</v>
      </c>
      <c r="BY84" s="222">
        <f t="shared" si="226"/>
        <v>0</v>
      </c>
      <c r="BZ84" s="222">
        <f t="shared" si="226"/>
        <v>0</v>
      </c>
      <c r="CA84" s="222">
        <f t="shared" si="226"/>
        <v>0</v>
      </c>
      <c r="CB84" s="222">
        <f t="shared" si="226"/>
        <v>0</v>
      </c>
      <c r="CC84" s="222">
        <f t="shared" si="226"/>
        <v>0</v>
      </c>
      <c r="CD84" s="222">
        <f t="shared" si="226"/>
        <v>0</v>
      </c>
      <c r="CE84" s="222">
        <f t="shared" si="226"/>
        <v>0</v>
      </c>
      <c r="CH84" s="223" t="s">
        <v>243</v>
      </c>
      <c r="CI84" s="222">
        <f t="shared" ref="CI84:CT84" si="227">IF(OR($D84="副園長",$D84="教頭",$D84="主任保育士",$D84="主幹教諭",$D84="主幹保育教諭"),0,BG84)</f>
        <v>0</v>
      </c>
      <c r="CJ84" s="222">
        <f t="shared" si="227"/>
        <v>0</v>
      </c>
      <c r="CK84" s="222">
        <f t="shared" si="227"/>
        <v>0</v>
      </c>
      <c r="CL84" s="222">
        <f t="shared" si="227"/>
        <v>0</v>
      </c>
      <c r="CM84" s="222">
        <f t="shared" si="227"/>
        <v>0</v>
      </c>
      <c r="CN84" s="222">
        <f t="shared" si="227"/>
        <v>0</v>
      </c>
      <c r="CO84" s="222">
        <f t="shared" si="227"/>
        <v>0</v>
      </c>
      <c r="CP84" s="222">
        <f t="shared" si="227"/>
        <v>0</v>
      </c>
      <c r="CQ84" s="222">
        <f t="shared" si="227"/>
        <v>0</v>
      </c>
      <c r="CR84" s="222">
        <f t="shared" si="227"/>
        <v>0</v>
      </c>
      <c r="CS84" s="222">
        <f t="shared" si="227"/>
        <v>0</v>
      </c>
      <c r="CT84" s="222">
        <f t="shared" si="227"/>
        <v>0</v>
      </c>
    </row>
    <row r="85" spans="1:98">
      <c r="A85" s="660"/>
      <c r="B85" s="660"/>
      <c r="C85" s="662"/>
      <c r="D85" s="662"/>
      <c r="E85" s="664"/>
      <c r="F85" s="660"/>
      <c r="G85" s="228" t="s">
        <v>244</v>
      </c>
      <c r="H85" s="15"/>
      <c r="I85" s="37" t="str">
        <f t="shared" si="190"/>
        <v/>
      </c>
      <c r="J85" s="37" t="str">
        <f t="shared" ref="J85:S85" si="228">IF(I85="","",I85)</f>
        <v/>
      </c>
      <c r="K85" s="37" t="str">
        <f t="shared" si="228"/>
        <v/>
      </c>
      <c r="L85" s="37" t="str">
        <f t="shared" si="228"/>
        <v/>
      </c>
      <c r="M85" s="37" t="str">
        <f t="shared" si="228"/>
        <v/>
      </c>
      <c r="N85" s="37" t="str">
        <f t="shared" si="228"/>
        <v/>
      </c>
      <c r="O85" s="37" t="str">
        <f t="shared" si="228"/>
        <v/>
      </c>
      <c r="P85" s="37" t="str">
        <f t="shared" si="228"/>
        <v/>
      </c>
      <c r="Q85" s="37" t="str">
        <f t="shared" si="228"/>
        <v/>
      </c>
      <c r="R85" s="37" t="str">
        <f t="shared" si="228"/>
        <v/>
      </c>
      <c r="S85" s="37" t="str">
        <f t="shared" si="228"/>
        <v/>
      </c>
      <c r="T85" s="232">
        <f t="shared" si="187"/>
        <v>0</v>
      </c>
      <c r="U85" s="16"/>
      <c r="V85" s="16" t="str">
        <f t="shared" si="191"/>
        <v/>
      </c>
      <c r="W85" s="16" t="str">
        <f t="shared" si="191"/>
        <v/>
      </c>
      <c r="X85" s="16" t="str">
        <f t="shared" si="191"/>
        <v/>
      </c>
      <c r="Y85" s="16" t="str">
        <f t="shared" si="191"/>
        <v/>
      </c>
      <c r="Z85" s="16" t="str">
        <f t="shared" si="191"/>
        <v/>
      </c>
      <c r="AA85" s="16" t="str">
        <f t="shared" si="191"/>
        <v/>
      </c>
      <c r="AB85" s="16" t="str">
        <f t="shared" si="191"/>
        <v/>
      </c>
      <c r="AC85" s="16" t="str">
        <f t="shared" si="196"/>
        <v/>
      </c>
      <c r="AD85" s="16" t="str">
        <f t="shared" si="224"/>
        <v/>
      </c>
      <c r="AE85" s="16" t="str">
        <f t="shared" si="224"/>
        <v/>
      </c>
      <c r="AF85" s="16" t="str">
        <f t="shared" si="216"/>
        <v/>
      </c>
      <c r="AG85" s="232">
        <f t="shared" si="188"/>
        <v>0</v>
      </c>
      <c r="AH85" s="657"/>
      <c r="AI85" s="654"/>
      <c r="AJ85" s="652"/>
      <c r="AN85" s="204">
        <v>3</v>
      </c>
      <c r="AO85" s="204">
        <v>1</v>
      </c>
      <c r="AP85" s="204">
        <v>8</v>
      </c>
      <c r="AQ85" s="221">
        <f ca="1">IF($AP85=1,IF(INDIRECT(ADDRESS(($AN85-1)*3+$AO85+5,$AP85+7))="",0,INDIRECT(ADDRESS(($AN85-1)*3+$AO85+5,$AP85+7))),IF(INDIRECT(ADDRESS(($AN85-1)*3+$AO85+5,$AP85+7))="",0,IF(COUNTIF(INDIRECT(ADDRESS(($AN85-1)*36+($AO85-1)*12+6,COLUMN())):INDIRECT(ADDRESS(($AN85-1)*36+($AO85-1)*12+$AP85+4,COLUMN())),INDIRECT(ADDRESS(($AN85-1)*3+$AO85+5,$AP85+7)))&gt;=1,0,INDIRECT(ADDRESS(($AN85-1)*3+$AO85+5,$AP85+7)))))</f>
        <v>0</v>
      </c>
      <c r="AR85" s="204">
        <f ca="1">COUNTIF(INDIRECT("H"&amp;(ROW()+12*(($AN85-1)*3+$AO85)-ROW())/12+5):INDIRECT("S"&amp;(ROW()+12*(($AN85-1)*3+$AO85)-ROW())/12+5),AQ85)</f>
        <v>0</v>
      </c>
      <c r="AS85" s="221">
        <f ca="1">IF($AP85=1,IF(INDIRECT(ADDRESS(($AN85-1)*3+$AO85+5,$AP85+20))="",0,INDIRECT(ADDRESS(($AN85-1)*3+$AO85+5,$AP85+20))),IF(INDIRECT(ADDRESS(($AN85-1)*3+$AO85+5,$AP85+20))="",0,IF(COUNTIF(INDIRECT(ADDRESS(($AN85-1)*36+($AO85-1)*12+6,COLUMN())):INDIRECT(ADDRESS(($AN85-1)*36+($AO85-1)*12+$AP85+4,COLUMN())),INDIRECT(ADDRESS(($AN85-1)*3+$AO85+5,$AP85+20)))&gt;=1,0,INDIRECT(ADDRESS(($AN85-1)*3+$AO85+5,$AP85+20)))))</f>
        <v>0</v>
      </c>
      <c r="AT85" s="204">
        <f ca="1">COUNTIF(INDIRECT("U"&amp;(ROW()+12*(($AN85-1)*3+$AO85)-ROW())/12+5):INDIRECT("AF"&amp;(ROW()+12*(($AN85-1)*3+$AO85)-ROW())/12+5),AS85)</f>
        <v>0</v>
      </c>
      <c r="AU85" s="204">
        <f ca="1">IF(AND(AQ85+AS85&gt;0,AR85+AT85&gt;0),COUNTIF(AU$6:AU84,"&gt;0")+1,0)</f>
        <v>0</v>
      </c>
      <c r="BE85" s="204">
        <v>2</v>
      </c>
      <c r="BF85" s="204" t="s">
        <v>245</v>
      </c>
      <c r="BG85" s="222">
        <f t="shared" ref="BG85:BR85" si="229">IF(BG84+BT84&gt;$AM$14,1,0)</f>
        <v>0</v>
      </c>
      <c r="BH85" s="222">
        <f t="shared" si="229"/>
        <v>0</v>
      </c>
      <c r="BI85" s="222">
        <f t="shared" si="229"/>
        <v>0</v>
      </c>
      <c r="BJ85" s="222">
        <f t="shared" si="229"/>
        <v>0</v>
      </c>
      <c r="BK85" s="222">
        <f t="shared" si="229"/>
        <v>0</v>
      </c>
      <c r="BL85" s="222">
        <f t="shared" si="229"/>
        <v>0</v>
      </c>
      <c r="BM85" s="222">
        <f t="shared" si="229"/>
        <v>0</v>
      </c>
      <c r="BN85" s="222">
        <f t="shared" si="229"/>
        <v>0</v>
      </c>
      <c r="BO85" s="222">
        <f t="shared" si="229"/>
        <v>0</v>
      </c>
      <c r="BP85" s="222">
        <f t="shared" si="229"/>
        <v>0</v>
      </c>
      <c r="BQ85" s="222">
        <f t="shared" si="229"/>
        <v>0</v>
      </c>
      <c r="BR85" s="222">
        <f t="shared" si="229"/>
        <v>0</v>
      </c>
      <c r="BT85" s="222"/>
      <c r="BU85" s="222"/>
      <c r="BV85" s="222"/>
      <c r="BW85" s="222"/>
      <c r="BX85" s="222"/>
      <c r="BY85" s="222"/>
      <c r="BZ85" s="222"/>
      <c r="CA85" s="222"/>
      <c r="CB85" s="222"/>
      <c r="CC85" s="222"/>
      <c r="CD85" s="222"/>
      <c r="CE85" s="222"/>
    </row>
    <row r="86" spans="1:98">
      <c r="A86" s="661"/>
      <c r="B86" s="661"/>
      <c r="C86" s="666"/>
      <c r="D86" s="667"/>
      <c r="E86" s="665"/>
      <c r="F86" s="661"/>
      <c r="G86" s="230" t="s">
        <v>246</v>
      </c>
      <c r="H86" s="17"/>
      <c r="I86" s="38"/>
      <c r="J86" s="17"/>
      <c r="K86" s="17"/>
      <c r="L86" s="17"/>
      <c r="M86" s="17"/>
      <c r="N86" s="17"/>
      <c r="O86" s="17"/>
      <c r="P86" s="17"/>
      <c r="Q86" s="17"/>
      <c r="R86" s="17"/>
      <c r="S86" s="17"/>
      <c r="T86" s="233">
        <f t="shared" si="187"/>
        <v>0</v>
      </c>
      <c r="U86" s="18"/>
      <c r="V86" s="12"/>
      <c r="W86" s="12"/>
      <c r="X86" s="12"/>
      <c r="Y86" s="12"/>
      <c r="Z86" s="12"/>
      <c r="AA86" s="12"/>
      <c r="AB86" s="12"/>
      <c r="AC86" s="12"/>
      <c r="AD86" s="12"/>
      <c r="AE86" s="12"/>
      <c r="AF86" s="12"/>
      <c r="AG86" s="233">
        <f t="shared" si="188"/>
        <v>0</v>
      </c>
      <c r="AH86" s="658"/>
      <c r="AI86" s="655"/>
      <c r="AJ86" s="652"/>
      <c r="AN86" s="204">
        <v>3</v>
      </c>
      <c r="AO86" s="204">
        <v>1</v>
      </c>
      <c r="AP86" s="204">
        <v>9</v>
      </c>
      <c r="AQ86" s="221">
        <f ca="1">IF($AP86=1,IF(INDIRECT(ADDRESS(($AN86-1)*3+$AO86+5,$AP86+7))="",0,INDIRECT(ADDRESS(($AN86-1)*3+$AO86+5,$AP86+7))),IF(INDIRECT(ADDRESS(($AN86-1)*3+$AO86+5,$AP86+7))="",0,IF(COUNTIF(INDIRECT(ADDRESS(($AN86-1)*36+($AO86-1)*12+6,COLUMN())):INDIRECT(ADDRESS(($AN86-1)*36+($AO86-1)*12+$AP86+4,COLUMN())),INDIRECT(ADDRESS(($AN86-1)*3+$AO86+5,$AP86+7)))&gt;=1,0,INDIRECT(ADDRESS(($AN86-1)*3+$AO86+5,$AP86+7)))))</f>
        <v>0</v>
      </c>
      <c r="AR86" s="204">
        <f ca="1">COUNTIF(INDIRECT("H"&amp;(ROW()+12*(($AN86-1)*3+$AO86)-ROW())/12+5):INDIRECT("S"&amp;(ROW()+12*(($AN86-1)*3+$AO86)-ROW())/12+5),AQ86)</f>
        <v>0</v>
      </c>
      <c r="AS86" s="221">
        <f ca="1">IF($AP86=1,IF(INDIRECT(ADDRESS(($AN86-1)*3+$AO86+5,$AP86+20))="",0,INDIRECT(ADDRESS(($AN86-1)*3+$AO86+5,$AP86+20))),IF(INDIRECT(ADDRESS(($AN86-1)*3+$AO86+5,$AP86+20))="",0,IF(COUNTIF(INDIRECT(ADDRESS(($AN86-1)*36+($AO86-1)*12+6,COLUMN())):INDIRECT(ADDRESS(($AN86-1)*36+($AO86-1)*12+$AP86+4,COLUMN())),INDIRECT(ADDRESS(($AN86-1)*3+$AO86+5,$AP86+20)))&gt;=1,0,INDIRECT(ADDRESS(($AN86-1)*3+$AO86+5,$AP86+20)))))</f>
        <v>0</v>
      </c>
      <c r="AT86" s="204">
        <f ca="1">COUNTIF(INDIRECT("U"&amp;(ROW()+12*(($AN86-1)*3+$AO86)-ROW())/12+5):INDIRECT("AF"&amp;(ROW()+12*(($AN86-1)*3+$AO86)-ROW())/12+5),AS86)</f>
        <v>0</v>
      </c>
      <c r="AU86" s="204">
        <f ca="1">IF(AND(AQ86+AS86&gt;0,AR86+AT86&gt;0),COUNTIF(AU$6:AU85,"&gt;0")+1,0)</f>
        <v>0</v>
      </c>
      <c r="BE86" s="204">
        <v>3</v>
      </c>
      <c r="BF86" s="223"/>
      <c r="BG86" s="222"/>
      <c r="BH86" s="222"/>
      <c r="BI86" s="222"/>
      <c r="BJ86" s="222"/>
      <c r="BK86" s="222"/>
      <c r="BL86" s="222"/>
      <c r="BM86" s="222"/>
      <c r="BN86" s="222"/>
      <c r="BO86" s="222"/>
      <c r="BP86" s="222"/>
      <c r="BQ86" s="222"/>
      <c r="BR86" s="222"/>
      <c r="BT86" s="222"/>
      <c r="BU86" s="222"/>
      <c r="BV86" s="222"/>
      <c r="BW86" s="222"/>
      <c r="BX86" s="222"/>
      <c r="BY86" s="222"/>
      <c r="BZ86" s="222"/>
      <c r="CA86" s="222"/>
      <c r="CB86" s="222"/>
      <c r="CC86" s="222"/>
      <c r="CD86" s="222"/>
      <c r="CE86" s="222"/>
    </row>
    <row r="87" spans="1:98">
      <c r="A87" s="659">
        <v>28</v>
      </c>
      <c r="B87" s="659"/>
      <c r="C87" s="659"/>
      <c r="D87" s="659"/>
      <c r="E87" s="663"/>
      <c r="F87" s="659"/>
      <c r="G87" s="226" t="s">
        <v>242</v>
      </c>
      <c r="H87" s="19"/>
      <c r="I87" s="36" t="str">
        <f t="shared" si="190"/>
        <v/>
      </c>
      <c r="J87" s="36" t="str">
        <f t="shared" ref="J87:S87" si="230">IF(I87="","",I87)</f>
        <v/>
      </c>
      <c r="K87" s="36" t="str">
        <f t="shared" si="230"/>
        <v/>
      </c>
      <c r="L87" s="36" t="str">
        <f t="shared" si="230"/>
        <v/>
      </c>
      <c r="M87" s="36" t="str">
        <f t="shared" si="230"/>
        <v/>
      </c>
      <c r="N87" s="36" t="str">
        <f t="shared" si="230"/>
        <v/>
      </c>
      <c r="O87" s="36" t="str">
        <f t="shared" si="230"/>
        <v/>
      </c>
      <c r="P87" s="36" t="str">
        <f t="shared" si="230"/>
        <v/>
      </c>
      <c r="Q87" s="36" t="str">
        <f t="shared" si="230"/>
        <v/>
      </c>
      <c r="R87" s="36" t="str">
        <f t="shared" si="230"/>
        <v/>
      </c>
      <c r="S87" s="36" t="str">
        <f t="shared" si="230"/>
        <v/>
      </c>
      <c r="T87" s="234">
        <f t="shared" si="187"/>
        <v>0</v>
      </c>
      <c r="U87" s="20"/>
      <c r="V87" s="20" t="str">
        <f t="shared" ref="V87:W87" si="231">IF(U87="","",U87)</f>
        <v/>
      </c>
      <c r="W87" s="20" t="str">
        <f t="shared" si="231"/>
        <v/>
      </c>
      <c r="X87" s="20" t="str">
        <f t="shared" si="191"/>
        <v/>
      </c>
      <c r="Y87" s="20" t="str">
        <f t="shared" si="191"/>
        <v/>
      </c>
      <c r="Z87" s="20" t="str">
        <f t="shared" si="191"/>
        <v/>
      </c>
      <c r="AA87" s="20" t="str">
        <f t="shared" si="191"/>
        <v/>
      </c>
      <c r="AB87" s="20" t="str">
        <f t="shared" si="191"/>
        <v/>
      </c>
      <c r="AC87" s="20" t="str">
        <f t="shared" si="196"/>
        <v/>
      </c>
      <c r="AD87" s="20" t="str">
        <f t="shared" ref="AD87:AE88" si="232">IF(AC87="","",AC87)</f>
        <v/>
      </c>
      <c r="AE87" s="20" t="str">
        <f t="shared" si="232"/>
        <v/>
      </c>
      <c r="AF87" s="20" t="str">
        <f t="shared" si="216"/>
        <v/>
      </c>
      <c r="AG87" s="234">
        <f t="shared" si="188"/>
        <v>0</v>
      </c>
      <c r="AH87" s="656"/>
      <c r="AI87" s="653"/>
      <c r="AJ87" s="652" t="str">
        <f>IF($AI87="","",IF(OR($AI87="令和８年７月17日までに修了",$AI87="賃金改善開始の前月までに修了"),"研修提出必須",""))</f>
        <v/>
      </c>
      <c r="AN87" s="204">
        <v>3</v>
      </c>
      <c r="AO87" s="204">
        <v>1</v>
      </c>
      <c r="AP87" s="204">
        <v>10</v>
      </c>
      <c r="AQ87" s="221">
        <f ca="1">IF($AP87=1,IF(INDIRECT(ADDRESS(($AN87-1)*3+$AO87+5,$AP87+7))="",0,INDIRECT(ADDRESS(($AN87-1)*3+$AO87+5,$AP87+7))),IF(INDIRECT(ADDRESS(($AN87-1)*3+$AO87+5,$AP87+7))="",0,IF(COUNTIF(INDIRECT(ADDRESS(($AN87-1)*36+($AO87-1)*12+6,COLUMN())):INDIRECT(ADDRESS(($AN87-1)*36+($AO87-1)*12+$AP87+4,COLUMN())),INDIRECT(ADDRESS(($AN87-1)*3+$AO87+5,$AP87+7)))&gt;=1,0,INDIRECT(ADDRESS(($AN87-1)*3+$AO87+5,$AP87+7)))))</f>
        <v>0</v>
      </c>
      <c r="AR87" s="204">
        <f ca="1">COUNTIF(INDIRECT("H"&amp;(ROW()+12*(($AN87-1)*3+$AO87)-ROW())/12+5):INDIRECT("S"&amp;(ROW()+12*(($AN87-1)*3+$AO87)-ROW())/12+5),AQ87)</f>
        <v>0</v>
      </c>
      <c r="AS87" s="221">
        <f ca="1">IF($AP87=1,IF(INDIRECT(ADDRESS(($AN87-1)*3+$AO87+5,$AP87+20))="",0,INDIRECT(ADDRESS(($AN87-1)*3+$AO87+5,$AP87+20))),IF(INDIRECT(ADDRESS(($AN87-1)*3+$AO87+5,$AP87+20))="",0,IF(COUNTIF(INDIRECT(ADDRESS(($AN87-1)*36+($AO87-1)*12+6,COLUMN())):INDIRECT(ADDRESS(($AN87-1)*36+($AO87-1)*12+$AP87+4,COLUMN())),INDIRECT(ADDRESS(($AN87-1)*3+$AO87+5,$AP87+20)))&gt;=1,0,INDIRECT(ADDRESS(($AN87-1)*3+$AO87+5,$AP87+20)))))</f>
        <v>0</v>
      </c>
      <c r="AT87" s="204">
        <f ca="1">COUNTIF(INDIRECT("U"&amp;(ROW()+12*(($AN87-1)*3+$AO87)-ROW())/12+5):INDIRECT("AF"&amp;(ROW()+12*(($AN87-1)*3+$AO87)-ROW())/12+5),AS87)</f>
        <v>0</v>
      </c>
      <c r="AU87" s="204">
        <f ca="1">IF(AND(AQ87+AS87&gt;0,AR87+AT87&gt;0),COUNTIF(AU$6:AU86,"&gt;0")+1,0)</f>
        <v>0</v>
      </c>
      <c r="BE87" s="204">
        <v>1</v>
      </c>
      <c r="BG87" s="222">
        <f t="shared" ref="BG87:BR87" si="233">SUM(H87:H88)</f>
        <v>0</v>
      </c>
      <c r="BH87" s="222">
        <f t="shared" si="233"/>
        <v>0</v>
      </c>
      <c r="BI87" s="222">
        <f t="shared" si="233"/>
        <v>0</v>
      </c>
      <c r="BJ87" s="222">
        <f t="shared" si="233"/>
        <v>0</v>
      </c>
      <c r="BK87" s="222">
        <f t="shared" si="233"/>
        <v>0</v>
      </c>
      <c r="BL87" s="222">
        <f t="shared" si="233"/>
        <v>0</v>
      </c>
      <c r="BM87" s="222">
        <f t="shared" si="233"/>
        <v>0</v>
      </c>
      <c r="BN87" s="222">
        <f t="shared" si="233"/>
        <v>0</v>
      </c>
      <c r="BO87" s="222">
        <f t="shared" si="233"/>
        <v>0</v>
      </c>
      <c r="BP87" s="222">
        <f t="shared" si="233"/>
        <v>0</v>
      </c>
      <c r="BQ87" s="222">
        <f t="shared" si="233"/>
        <v>0</v>
      </c>
      <c r="BR87" s="222">
        <f t="shared" si="233"/>
        <v>0</v>
      </c>
      <c r="BT87" s="222">
        <f t="shared" ref="BT87:CE87" si="234">SUM(U87:U88)</f>
        <v>0</v>
      </c>
      <c r="BU87" s="222">
        <f t="shared" si="234"/>
        <v>0</v>
      </c>
      <c r="BV87" s="222">
        <f t="shared" si="234"/>
        <v>0</v>
      </c>
      <c r="BW87" s="222">
        <f t="shared" si="234"/>
        <v>0</v>
      </c>
      <c r="BX87" s="222">
        <f t="shared" si="234"/>
        <v>0</v>
      </c>
      <c r="BY87" s="222">
        <f t="shared" si="234"/>
        <v>0</v>
      </c>
      <c r="BZ87" s="222">
        <f t="shared" si="234"/>
        <v>0</v>
      </c>
      <c r="CA87" s="222">
        <f t="shared" si="234"/>
        <v>0</v>
      </c>
      <c r="CB87" s="222">
        <f t="shared" si="234"/>
        <v>0</v>
      </c>
      <c r="CC87" s="222">
        <f t="shared" si="234"/>
        <v>0</v>
      </c>
      <c r="CD87" s="222">
        <f t="shared" si="234"/>
        <v>0</v>
      </c>
      <c r="CE87" s="222">
        <f t="shared" si="234"/>
        <v>0</v>
      </c>
      <c r="CH87" s="223" t="s">
        <v>243</v>
      </c>
      <c r="CI87" s="222">
        <f t="shared" ref="CI87:CT87" si="235">IF(OR($D87="副園長",$D87="教頭",$D87="主任保育士",$D87="主幹教諭",$D87="主幹保育教諭"),0,BG87)</f>
        <v>0</v>
      </c>
      <c r="CJ87" s="222">
        <f t="shared" si="235"/>
        <v>0</v>
      </c>
      <c r="CK87" s="222">
        <f t="shared" si="235"/>
        <v>0</v>
      </c>
      <c r="CL87" s="222">
        <f t="shared" si="235"/>
        <v>0</v>
      </c>
      <c r="CM87" s="222">
        <f t="shared" si="235"/>
        <v>0</v>
      </c>
      <c r="CN87" s="222">
        <f t="shared" si="235"/>
        <v>0</v>
      </c>
      <c r="CO87" s="222">
        <f t="shared" si="235"/>
        <v>0</v>
      </c>
      <c r="CP87" s="222">
        <f t="shared" si="235"/>
        <v>0</v>
      </c>
      <c r="CQ87" s="222">
        <f t="shared" si="235"/>
        <v>0</v>
      </c>
      <c r="CR87" s="222">
        <f t="shared" si="235"/>
        <v>0</v>
      </c>
      <c r="CS87" s="222">
        <f t="shared" si="235"/>
        <v>0</v>
      </c>
      <c r="CT87" s="222">
        <f t="shared" si="235"/>
        <v>0</v>
      </c>
    </row>
    <row r="88" spans="1:98">
      <c r="A88" s="660"/>
      <c r="B88" s="660"/>
      <c r="C88" s="662"/>
      <c r="D88" s="662"/>
      <c r="E88" s="664"/>
      <c r="F88" s="660"/>
      <c r="G88" s="228" t="s">
        <v>244</v>
      </c>
      <c r="H88" s="15"/>
      <c r="I88" s="37" t="str">
        <f t="shared" si="190"/>
        <v/>
      </c>
      <c r="J88" s="37" t="str">
        <f t="shared" ref="J88:S88" si="236">IF(I88="","",I88)</f>
        <v/>
      </c>
      <c r="K88" s="37" t="str">
        <f t="shared" si="236"/>
        <v/>
      </c>
      <c r="L88" s="37" t="str">
        <f t="shared" si="236"/>
        <v/>
      </c>
      <c r="M88" s="37" t="str">
        <f t="shared" si="236"/>
        <v/>
      </c>
      <c r="N88" s="37" t="str">
        <f t="shared" si="236"/>
        <v/>
      </c>
      <c r="O88" s="37" t="str">
        <f t="shared" si="236"/>
        <v/>
      </c>
      <c r="P88" s="37" t="str">
        <f t="shared" si="236"/>
        <v/>
      </c>
      <c r="Q88" s="37" t="str">
        <f t="shared" si="236"/>
        <v/>
      </c>
      <c r="R88" s="37" t="str">
        <f t="shared" si="236"/>
        <v/>
      </c>
      <c r="S88" s="37" t="str">
        <f t="shared" si="236"/>
        <v/>
      </c>
      <c r="T88" s="232">
        <f t="shared" si="187"/>
        <v>0</v>
      </c>
      <c r="U88" s="16"/>
      <c r="V88" s="16" t="str">
        <f t="shared" si="191"/>
        <v/>
      </c>
      <c r="W88" s="16" t="str">
        <f t="shared" si="191"/>
        <v/>
      </c>
      <c r="X88" s="16" t="str">
        <f t="shared" si="191"/>
        <v/>
      </c>
      <c r="Y88" s="16" t="str">
        <f t="shared" si="191"/>
        <v/>
      </c>
      <c r="Z88" s="16" t="str">
        <f t="shared" si="191"/>
        <v/>
      </c>
      <c r="AA88" s="16" t="str">
        <f t="shared" si="191"/>
        <v/>
      </c>
      <c r="AB88" s="16" t="str">
        <f t="shared" si="191"/>
        <v/>
      </c>
      <c r="AC88" s="16" t="str">
        <f t="shared" si="196"/>
        <v/>
      </c>
      <c r="AD88" s="16" t="str">
        <f t="shared" si="232"/>
        <v/>
      </c>
      <c r="AE88" s="16" t="str">
        <f t="shared" si="232"/>
        <v/>
      </c>
      <c r="AF88" s="16" t="str">
        <f t="shared" si="216"/>
        <v/>
      </c>
      <c r="AG88" s="232">
        <f t="shared" si="188"/>
        <v>0</v>
      </c>
      <c r="AH88" s="657"/>
      <c r="AI88" s="654"/>
      <c r="AJ88" s="652"/>
      <c r="AN88" s="204">
        <v>3</v>
      </c>
      <c r="AO88" s="204">
        <v>1</v>
      </c>
      <c r="AP88" s="204">
        <v>11</v>
      </c>
      <c r="AQ88" s="221">
        <f ca="1">IF($AP88=1,IF(INDIRECT(ADDRESS(($AN88-1)*3+$AO88+5,$AP88+7))="",0,INDIRECT(ADDRESS(($AN88-1)*3+$AO88+5,$AP88+7))),IF(INDIRECT(ADDRESS(($AN88-1)*3+$AO88+5,$AP88+7))="",0,IF(COUNTIF(INDIRECT(ADDRESS(($AN88-1)*36+($AO88-1)*12+6,COLUMN())):INDIRECT(ADDRESS(($AN88-1)*36+($AO88-1)*12+$AP88+4,COLUMN())),INDIRECT(ADDRESS(($AN88-1)*3+$AO88+5,$AP88+7)))&gt;=1,0,INDIRECT(ADDRESS(($AN88-1)*3+$AO88+5,$AP88+7)))))</f>
        <v>0</v>
      </c>
      <c r="AR88" s="204">
        <f ca="1">COUNTIF(INDIRECT("H"&amp;(ROW()+12*(($AN88-1)*3+$AO88)-ROW())/12+5):INDIRECT("S"&amp;(ROW()+12*(($AN88-1)*3+$AO88)-ROW())/12+5),AQ88)</f>
        <v>0</v>
      </c>
      <c r="AS88" s="221">
        <f ca="1">IF($AP88=1,IF(INDIRECT(ADDRESS(($AN88-1)*3+$AO88+5,$AP88+20))="",0,INDIRECT(ADDRESS(($AN88-1)*3+$AO88+5,$AP88+20))),IF(INDIRECT(ADDRESS(($AN88-1)*3+$AO88+5,$AP88+20))="",0,IF(COUNTIF(INDIRECT(ADDRESS(($AN88-1)*36+($AO88-1)*12+6,COLUMN())):INDIRECT(ADDRESS(($AN88-1)*36+($AO88-1)*12+$AP88+4,COLUMN())),INDIRECT(ADDRESS(($AN88-1)*3+$AO88+5,$AP88+20)))&gt;=1,0,INDIRECT(ADDRESS(($AN88-1)*3+$AO88+5,$AP88+20)))))</f>
        <v>0</v>
      </c>
      <c r="AT88" s="204">
        <f ca="1">COUNTIF(INDIRECT("U"&amp;(ROW()+12*(($AN88-1)*3+$AO88)-ROW())/12+5):INDIRECT("AF"&amp;(ROW()+12*(($AN88-1)*3+$AO88)-ROW())/12+5),AS88)</f>
        <v>0</v>
      </c>
      <c r="AU88" s="204">
        <f ca="1">IF(AND(AQ88+AS88&gt;0,AR88+AT88&gt;0),COUNTIF(AU$6:AU87,"&gt;0")+1,0)</f>
        <v>0</v>
      </c>
      <c r="BE88" s="204">
        <v>2</v>
      </c>
      <c r="BF88" s="204" t="s">
        <v>245</v>
      </c>
      <c r="BG88" s="222">
        <f t="shared" ref="BG88:BR88" si="237">IF(BG87+BT87&gt;$AM$14,1,0)</f>
        <v>0</v>
      </c>
      <c r="BH88" s="222">
        <f t="shared" si="237"/>
        <v>0</v>
      </c>
      <c r="BI88" s="222">
        <f t="shared" si="237"/>
        <v>0</v>
      </c>
      <c r="BJ88" s="222">
        <f t="shared" si="237"/>
        <v>0</v>
      </c>
      <c r="BK88" s="222">
        <f t="shared" si="237"/>
        <v>0</v>
      </c>
      <c r="BL88" s="222">
        <f t="shared" si="237"/>
        <v>0</v>
      </c>
      <c r="BM88" s="222">
        <f t="shared" si="237"/>
        <v>0</v>
      </c>
      <c r="BN88" s="222">
        <f t="shared" si="237"/>
        <v>0</v>
      </c>
      <c r="BO88" s="222">
        <f t="shared" si="237"/>
        <v>0</v>
      </c>
      <c r="BP88" s="222">
        <f t="shared" si="237"/>
        <v>0</v>
      </c>
      <c r="BQ88" s="222">
        <f t="shared" si="237"/>
        <v>0</v>
      </c>
      <c r="BR88" s="222">
        <f t="shared" si="237"/>
        <v>0</v>
      </c>
      <c r="BT88" s="222"/>
      <c r="BU88" s="222"/>
      <c r="BV88" s="222"/>
      <c r="BW88" s="222"/>
      <c r="BX88" s="222"/>
      <c r="BY88" s="222"/>
      <c r="BZ88" s="222"/>
      <c r="CA88" s="222"/>
      <c r="CB88" s="222"/>
      <c r="CC88" s="222"/>
      <c r="CD88" s="222"/>
      <c r="CE88" s="222"/>
    </row>
    <row r="89" spans="1:98">
      <c r="A89" s="661"/>
      <c r="B89" s="661"/>
      <c r="C89" s="666"/>
      <c r="D89" s="667"/>
      <c r="E89" s="665"/>
      <c r="F89" s="661"/>
      <c r="G89" s="230" t="s">
        <v>246</v>
      </c>
      <c r="H89" s="17"/>
      <c r="I89" s="38"/>
      <c r="J89" s="17"/>
      <c r="K89" s="17"/>
      <c r="L89" s="17"/>
      <c r="M89" s="17"/>
      <c r="N89" s="17"/>
      <c r="O89" s="17"/>
      <c r="P89" s="17"/>
      <c r="Q89" s="17"/>
      <c r="R89" s="17"/>
      <c r="S89" s="17"/>
      <c r="T89" s="233">
        <f t="shared" si="187"/>
        <v>0</v>
      </c>
      <c r="U89" s="18"/>
      <c r="V89" s="12"/>
      <c r="W89" s="12"/>
      <c r="X89" s="12"/>
      <c r="Y89" s="12"/>
      <c r="Z89" s="12"/>
      <c r="AA89" s="12"/>
      <c r="AB89" s="12"/>
      <c r="AC89" s="12"/>
      <c r="AD89" s="12"/>
      <c r="AE89" s="12"/>
      <c r="AF89" s="12"/>
      <c r="AG89" s="233">
        <f t="shared" si="188"/>
        <v>0</v>
      </c>
      <c r="AH89" s="658"/>
      <c r="AI89" s="655"/>
      <c r="AJ89" s="652"/>
      <c r="AN89" s="204">
        <v>3</v>
      </c>
      <c r="AO89" s="204">
        <v>1</v>
      </c>
      <c r="AP89" s="204">
        <v>12</v>
      </c>
      <c r="AQ89" s="221">
        <f ca="1">IF($AP89=1,IF(INDIRECT(ADDRESS(($AN89-1)*3+$AO89+5,$AP89+7))="",0,INDIRECT(ADDRESS(($AN89-1)*3+$AO89+5,$AP89+7))),IF(INDIRECT(ADDRESS(($AN89-1)*3+$AO89+5,$AP89+7))="",0,IF(COUNTIF(INDIRECT(ADDRESS(($AN89-1)*36+($AO89-1)*12+6,COLUMN())):INDIRECT(ADDRESS(($AN89-1)*36+($AO89-1)*12+$AP89+4,COLUMN())),INDIRECT(ADDRESS(($AN89-1)*3+$AO89+5,$AP89+7)))&gt;=1,0,INDIRECT(ADDRESS(($AN89-1)*3+$AO89+5,$AP89+7)))))</f>
        <v>0</v>
      </c>
      <c r="AR89" s="204">
        <f ca="1">COUNTIF(INDIRECT("H"&amp;(ROW()+12*(($AN89-1)*3+$AO89)-ROW())/12+5):INDIRECT("S"&amp;(ROW()+12*(($AN89-1)*3+$AO89)-ROW())/12+5),AQ89)</f>
        <v>0</v>
      </c>
      <c r="AS89" s="221">
        <f ca="1">IF($AP89=1,IF(INDIRECT(ADDRESS(($AN89-1)*3+$AO89+5,$AP89+20))="",0,INDIRECT(ADDRESS(($AN89-1)*3+$AO89+5,$AP89+20))),IF(INDIRECT(ADDRESS(($AN89-1)*3+$AO89+5,$AP89+20))="",0,IF(COUNTIF(INDIRECT(ADDRESS(($AN89-1)*36+($AO89-1)*12+6,COLUMN())):INDIRECT(ADDRESS(($AN89-1)*36+($AO89-1)*12+$AP89+4,COLUMN())),INDIRECT(ADDRESS(($AN89-1)*3+$AO89+5,$AP89+20)))&gt;=1,0,INDIRECT(ADDRESS(($AN89-1)*3+$AO89+5,$AP89+20)))))</f>
        <v>0</v>
      </c>
      <c r="AT89" s="204">
        <f ca="1">COUNTIF(INDIRECT("U"&amp;(ROW()+12*(($AN89-1)*3+$AO89)-ROW())/12+5):INDIRECT("AF"&amp;(ROW()+12*(($AN89-1)*3+$AO89)-ROW())/12+5),AS89)</f>
        <v>0</v>
      </c>
      <c r="AU89" s="204">
        <f ca="1">IF(AND(AQ89+AS89&gt;0,AR89+AT89&gt;0),COUNTIF(AU$6:AU88,"&gt;0")+1,0)</f>
        <v>0</v>
      </c>
      <c r="BE89" s="204">
        <v>3</v>
      </c>
      <c r="BF89" s="223"/>
      <c r="BG89" s="222"/>
      <c r="BH89" s="222"/>
      <c r="BI89" s="222"/>
      <c r="BJ89" s="222"/>
      <c r="BK89" s="222"/>
      <c r="BL89" s="222"/>
      <c r="BM89" s="222"/>
      <c r="BN89" s="222"/>
      <c r="BO89" s="222"/>
      <c r="BP89" s="222"/>
      <c r="BQ89" s="222"/>
      <c r="BR89" s="222"/>
    </row>
    <row r="90" spans="1:98">
      <c r="A90" s="659">
        <v>29</v>
      </c>
      <c r="B90" s="659"/>
      <c r="C90" s="659"/>
      <c r="D90" s="659"/>
      <c r="E90" s="663"/>
      <c r="F90" s="659"/>
      <c r="G90" s="226" t="s">
        <v>242</v>
      </c>
      <c r="H90" s="19"/>
      <c r="I90" s="36" t="str">
        <f>IF(H90="","",H90)</f>
        <v/>
      </c>
      <c r="J90" s="36" t="str">
        <f t="shared" ref="J90:S90" si="238">IF(I90="","",I90)</f>
        <v/>
      </c>
      <c r="K90" s="36" t="str">
        <f t="shared" si="238"/>
        <v/>
      </c>
      <c r="L90" s="36" t="str">
        <f t="shared" si="238"/>
        <v/>
      </c>
      <c r="M90" s="36" t="str">
        <f t="shared" si="238"/>
        <v/>
      </c>
      <c r="N90" s="36" t="str">
        <f t="shared" si="238"/>
        <v/>
      </c>
      <c r="O90" s="36" t="str">
        <f t="shared" si="238"/>
        <v/>
      </c>
      <c r="P90" s="36" t="str">
        <f t="shared" si="238"/>
        <v/>
      </c>
      <c r="Q90" s="36" t="str">
        <f t="shared" si="238"/>
        <v/>
      </c>
      <c r="R90" s="36" t="str">
        <f t="shared" si="238"/>
        <v/>
      </c>
      <c r="S90" s="36" t="str">
        <f t="shared" si="238"/>
        <v/>
      </c>
      <c r="T90" s="234">
        <f t="shared" si="187"/>
        <v>0</v>
      </c>
      <c r="U90" s="20"/>
      <c r="V90" s="20" t="str">
        <f t="shared" ref="V90:W90" si="239">IF(U90="","",U90)</f>
        <v/>
      </c>
      <c r="W90" s="20" t="str">
        <f t="shared" si="239"/>
        <v/>
      </c>
      <c r="X90" s="20" t="str">
        <f t="shared" si="191"/>
        <v/>
      </c>
      <c r="Y90" s="20" t="str">
        <f t="shared" si="191"/>
        <v/>
      </c>
      <c r="Z90" s="20" t="str">
        <f t="shared" si="191"/>
        <v/>
      </c>
      <c r="AA90" s="20" t="str">
        <f t="shared" si="191"/>
        <v/>
      </c>
      <c r="AB90" s="20" t="str">
        <f t="shared" si="191"/>
        <v/>
      </c>
      <c r="AC90" s="20" t="str">
        <f t="shared" si="196"/>
        <v/>
      </c>
      <c r="AD90" s="20" t="str">
        <f t="shared" ref="AD90:AE91" si="240">IF(AC90="","",AC90)</f>
        <v/>
      </c>
      <c r="AE90" s="20" t="str">
        <f t="shared" si="240"/>
        <v/>
      </c>
      <c r="AF90" s="20" t="str">
        <f t="shared" si="216"/>
        <v/>
      </c>
      <c r="AG90" s="234">
        <f t="shared" si="188"/>
        <v>0</v>
      </c>
      <c r="AH90" s="656"/>
      <c r="AI90" s="653"/>
      <c r="AJ90" s="652" t="str">
        <f>IF($AI90="","",IF(OR($AI90="令和８年７月17日までに修了",$AI90="賃金改善開始の前月までに修了"),"研修提出必須",""))</f>
        <v/>
      </c>
      <c r="AN90" s="204">
        <v>3</v>
      </c>
      <c r="AO90" s="204">
        <v>2</v>
      </c>
      <c r="AP90" s="204">
        <v>1</v>
      </c>
      <c r="AQ90" s="221">
        <f ca="1">IF($AP90=1,IF(INDIRECT(ADDRESS(($AN90-1)*3+$AO90+5,$AP90+7))="",0,INDIRECT(ADDRESS(($AN90-1)*3+$AO90+5,$AP90+7))),IF(INDIRECT(ADDRESS(($AN90-1)*3+$AO90+5,$AP90+7))="",0,IF(COUNTIF(INDIRECT(ADDRESS(($AN90-1)*36+($AO90-1)*12+6,COLUMN())):INDIRECT(ADDRESS(($AN90-1)*36+($AO90-1)*12+$AP90+4,COLUMN())),INDIRECT(ADDRESS(($AN90-1)*3+$AO90+5,$AP90+7)))&gt;=1,0,INDIRECT(ADDRESS(($AN90-1)*3+$AO90+5,$AP90+7)))))</f>
        <v>0</v>
      </c>
      <c r="AR90" s="204">
        <f ca="1">COUNTIF(INDIRECT("H"&amp;(ROW()+12*(($AN90-1)*3+$AO90)-ROW())/12+5):INDIRECT("S"&amp;(ROW()+12*(($AN90-1)*3+$AO90)-ROW())/12+5),AQ90)</f>
        <v>0</v>
      </c>
      <c r="AS90" s="221">
        <f ca="1">IF($AP90=1,IF(INDIRECT(ADDRESS(($AN90-1)*3+$AO90+5,$AP90+20))="",0,INDIRECT(ADDRESS(($AN90-1)*3+$AO90+5,$AP90+20))),IF(INDIRECT(ADDRESS(($AN90-1)*3+$AO90+5,$AP90+20))="",0,IF(COUNTIF(INDIRECT(ADDRESS(($AN90-1)*36+($AO90-1)*12+6,COLUMN())):INDIRECT(ADDRESS(($AN90-1)*36+($AO90-1)*12+$AP90+4,COLUMN())),INDIRECT(ADDRESS(($AN90-1)*3+$AO90+5,$AP90+20)))&gt;=1,0,INDIRECT(ADDRESS(($AN90-1)*3+$AO90+5,$AP90+20)))))</f>
        <v>0</v>
      </c>
      <c r="AT90" s="204">
        <f ca="1">COUNTIF(INDIRECT("U"&amp;(ROW()+12*(($AN90-1)*3+$AO90)-ROW())/12+5):INDIRECT("AF"&amp;(ROW()+12*(($AN90-1)*3+$AO90)-ROW())/12+5),AS90)</f>
        <v>0</v>
      </c>
      <c r="AU90" s="204">
        <f ca="1">IF(AND(AQ90+AS90&gt;0,AR90+AT90&gt;0),COUNTIF(AU$6:AU89,"&gt;0")+1,0)</f>
        <v>0</v>
      </c>
      <c r="BE90" s="204">
        <v>1</v>
      </c>
      <c r="BG90" s="222">
        <f t="shared" ref="BG90:BR90" si="241">SUM(H90:H91)</f>
        <v>0</v>
      </c>
      <c r="BH90" s="222">
        <f t="shared" si="241"/>
        <v>0</v>
      </c>
      <c r="BI90" s="222">
        <f t="shared" si="241"/>
        <v>0</v>
      </c>
      <c r="BJ90" s="222">
        <f t="shared" si="241"/>
        <v>0</v>
      </c>
      <c r="BK90" s="222">
        <f t="shared" si="241"/>
        <v>0</v>
      </c>
      <c r="BL90" s="222">
        <f t="shared" si="241"/>
        <v>0</v>
      </c>
      <c r="BM90" s="222">
        <f t="shared" si="241"/>
        <v>0</v>
      </c>
      <c r="BN90" s="222">
        <f t="shared" si="241"/>
        <v>0</v>
      </c>
      <c r="BO90" s="222">
        <f t="shared" si="241"/>
        <v>0</v>
      </c>
      <c r="BP90" s="222">
        <f t="shared" si="241"/>
        <v>0</v>
      </c>
      <c r="BQ90" s="222">
        <f t="shared" si="241"/>
        <v>0</v>
      </c>
      <c r="BR90" s="222">
        <f t="shared" si="241"/>
        <v>0</v>
      </c>
      <c r="BT90" s="222">
        <f t="shared" ref="BT90:CE90" si="242">SUM(U90:U91)</f>
        <v>0</v>
      </c>
      <c r="BU90" s="222">
        <f t="shared" si="242"/>
        <v>0</v>
      </c>
      <c r="BV90" s="222">
        <f t="shared" si="242"/>
        <v>0</v>
      </c>
      <c r="BW90" s="222">
        <f t="shared" si="242"/>
        <v>0</v>
      </c>
      <c r="BX90" s="222">
        <f t="shared" si="242"/>
        <v>0</v>
      </c>
      <c r="BY90" s="222">
        <f t="shared" si="242"/>
        <v>0</v>
      </c>
      <c r="BZ90" s="222">
        <f t="shared" si="242"/>
        <v>0</v>
      </c>
      <c r="CA90" s="222">
        <f t="shared" si="242"/>
        <v>0</v>
      </c>
      <c r="CB90" s="222">
        <f t="shared" si="242"/>
        <v>0</v>
      </c>
      <c r="CC90" s="222">
        <f t="shared" si="242"/>
        <v>0</v>
      </c>
      <c r="CD90" s="222">
        <f t="shared" si="242"/>
        <v>0</v>
      </c>
      <c r="CE90" s="222">
        <f t="shared" si="242"/>
        <v>0</v>
      </c>
      <c r="CH90" s="223" t="s">
        <v>243</v>
      </c>
      <c r="CI90" s="222">
        <f t="shared" ref="CI90:CT90" si="243">IF(OR($D90="副園長",$D90="教頭",$D90="主任保育士",$D90="主幹教諭",$D90="主幹保育教諭"),0,BG90)</f>
        <v>0</v>
      </c>
      <c r="CJ90" s="222">
        <f t="shared" si="243"/>
        <v>0</v>
      </c>
      <c r="CK90" s="222">
        <f t="shared" si="243"/>
        <v>0</v>
      </c>
      <c r="CL90" s="222">
        <f t="shared" si="243"/>
        <v>0</v>
      </c>
      <c r="CM90" s="222">
        <f t="shared" si="243"/>
        <v>0</v>
      </c>
      <c r="CN90" s="222">
        <f t="shared" si="243"/>
        <v>0</v>
      </c>
      <c r="CO90" s="222">
        <f t="shared" si="243"/>
        <v>0</v>
      </c>
      <c r="CP90" s="222">
        <f t="shared" si="243"/>
        <v>0</v>
      </c>
      <c r="CQ90" s="222">
        <f t="shared" si="243"/>
        <v>0</v>
      </c>
      <c r="CR90" s="222">
        <f t="shared" si="243"/>
        <v>0</v>
      </c>
      <c r="CS90" s="222">
        <f t="shared" si="243"/>
        <v>0</v>
      </c>
      <c r="CT90" s="222">
        <f t="shared" si="243"/>
        <v>0</v>
      </c>
    </row>
    <row r="91" spans="1:98">
      <c r="A91" s="660"/>
      <c r="B91" s="660"/>
      <c r="C91" s="662"/>
      <c r="D91" s="662"/>
      <c r="E91" s="664"/>
      <c r="F91" s="660"/>
      <c r="G91" s="228" t="s">
        <v>244</v>
      </c>
      <c r="H91" s="15"/>
      <c r="I91" s="37" t="str">
        <f t="shared" si="190"/>
        <v/>
      </c>
      <c r="J91" s="37" t="str">
        <f t="shared" ref="J91:S91" si="244">IF(I91="","",I91)</f>
        <v/>
      </c>
      <c r="K91" s="37" t="str">
        <f t="shared" si="244"/>
        <v/>
      </c>
      <c r="L91" s="37" t="str">
        <f t="shared" si="244"/>
        <v/>
      </c>
      <c r="M91" s="37" t="str">
        <f t="shared" si="244"/>
        <v/>
      </c>
      <c r="N91" s="37" t="str">
        <f t="shared" si="244"/>
        <v/>
      </c>
      <c r="O91" s="37" t="str">
        <f t="shared" si="244"/>
        <v/>
      </c>
      <c r="P91" s="37" t="str">
        <f t="shared" si="244"/>
        <v/>
      </c>
      <c r="Q91" s="37" t="str">
        <f t="shared" si="244"/>
        <v/>
      </c>
      <c r="R91" s="37" t="str">
        <f t="shared" si="244"/>
        <v/>
      </c>
      <c r="S91" s="37" t="str">
        <f t="shared" si="244"/>
        <v/>
      </c>
      <c r="T91" s="232">
        <f t="shared" si="187"/>
        <v>0</v>
      </c>
      <c r="U91" s="16"/>
      <c r="V91" s="16" t="str">
        <f t="shared" si="191"/>
        <v/>
      </c>
      <c r="W91" s="16" t="str">
        <f t="shared" si="191"/>
        <v/>
      </c>
      <c r="X91" s="16" t="str">
        <f t="shared" si="191"/>
        <v/>
      </c>
      <c r="Y91" s="16" t="str">
        <f t="shared" si="191"/>
        <v/>
      </c>
      <c r="Z91" s="16" t="str">
        <f t="shared" si="191"/>
        <v/>
      </c>
      <c r="AA91" s="16" t="str">
        <f t="shared" si="191"/>
        <v/>
      </c>
      <c r="AB91" s="16" t="str">
        <f t="shared" si="191"/>
        <v/>
      </c>
      <c r="AC91" s="16" t="str">
        <f t="shared" si="196"/>
        <v/>
      </c>
      <c r="AD91" s="16" t="str">
        <f t="shared" si="240"/>
        <v/>
      </c>
      <c r="AE91" s="16" t="str">
        <f t="shared" si="240"/>
        <v/>
      </c>
      <c r="AF91" s="16" t="str">
        <f t="shared" si="216"/>
        <v/>
      </c>
      <c r="AG91" s="232">
        <f t="shared" si="188"/>
        <v>0</v>
      </c>
      <c r="AH91" s="657"/>
      <c r="AI91" s="654"/>
      <c r="AJ91" s="652"/>
      <c r="AN91" s="204">
        <v>3</v>
      </c>
      <c r="AO91" s="204">
        <v>2</v>
      </c>
      <c r="AP91" s="204">
        <v>2</v>
      </c>
      <c r="AQ91" s="221">
        <f ca="1">IF($AP91=1,IF(INDIRECT(ADDRESS(($AN91-1)*3+$AO91+5,$AP91+7))="",0,INDIRECT(ADDRESS(($AN91-1)*3+$AO91+5,$AP91+7))),IF(INDIRECT(ADDRESS(($AN91-1)*3+$AO91+5,$AP91+7))="",0,IF(COUNTIF(INDIRECT(ADDRESS(($AN91-1)*36+($AO91-1)*12+6,COLUMN())):INDIRECT(ADDRESS(($AN91-1)*36+($AO91-1)*12+$AP91+4,COLUMN())),INDIRECT(ADDRESS(($AN91-1)*3+$AO91+5,$AP91+7)))&gt;=1,0,INDIRECT(ADDRESS(($AN91-1)*3+$AO91+5,$AP91+7)))))</f>
        <v>0</v>
      </c>
      <c r="AR91" s="204">
        <f ca="1">COUNTIF(INDIRECT("H"&amp;(ROW()+12*(($AN91-1)*3+$AO91)-ROW())/12+5):INDIRECT("S"&amp;(ROW()+12*(($AN91-1)*3+$AO91)-ROW())/12+5),AQ91)</f>
        <v>0</v>
      </c>
      <c r="AS91" s="221">
        <f ca="1">IF($AP91=1,IF(INDIRECT(ADDRESS(($AN91-1)*3+$AO91+5,$AP91+20))="",0,INDIRECT(ADDRESS(($AN91-1)*3+$AO91+5,$AP91+20))),IF(INDIRECT(ADDRESS(($AN91-1)*3+$AO91+5,$AP91+20))="",0,IF(COUNTIF(INDIRECT(ADDRESS(($AN91-1)*36+($AO91-1)*12+6,COLUMN())):INDIRECT(ADDRESS(($AN91-1)*36+($AO91-1)*12+$AP91+4,COLUMN())),INDIRECT(ADDRESS(($AN91-1)*3+$AO91+5,$AP91+20)))&gt;=1,0,INDIRECT(ADDRESS(($AN91-1)*3+$AO91+5,$AP91+20)))))</f>
        <v>0</v>
      </c>
      <c r="AT91" s="204">
        <f ca="1">COUNTIF(INDIRECT("U"&amp;(ROW()+12*(($AN91-1)*3+$AO91)-ROW())/12+5):INDIRECT("AF"&amp;(ROW()+12*(($AN91-1)*3+$AO91)-ROW())/12+5),AS91)</f>
        <v>0</v>
      </c>
      <c r="AU91" s="204">
        <f ca="1">IF(AND(AQ91+AS91&gt;0,AR91+AT91&gt;0),COUNTIF(AU$6:AU90,"&gt;0")+1,0)</f>
        <v>0</v>
      </c>
      <c r="BE91" s="204">
        <v>2</v>
      </c>
      <c r="BF91" s="204" t="s">
        <v>245</v>
      </c>
      <c r="BG91" s="222">
        <f t="shared" ref="BG91:BR91" si="245">IF(BG90+BT90&gt;$AM$14,1,0)</f>
        <v>0</v>
      </c>
      <c r="BH91" s="222">
        <f t="shared" si="245"/>
        <v>0</v>
      </c>
      <c r="BI91" s="222">
        <f t="shared" si="245"/>
        <v>0</v>
      </c>
      <c r="BJ91" s="222">
        <f t="shared" si="245"/>
        <v>0</v>
      </c>
      <c r="BK91" s="222">
        <f t="shared" si="245"/>
        <v>0</v>
      </c>
      <c r="BL91" s="222">
        <f t="shared" si="245"/>
        <v>0</v>
      </c>
      <c r="BM91" s="222">
        <f t="shared" si="245"/>
        <v>0</v>
      </c>
      <c r="BN91" s="222">
        <f t="shared" si="245"/>
        <v>0</v>
      </c>
      <c r="BO91" s="222">
        <f t="shared" si="245"/>
        <v>0</v>
      </c>
      <c r="BP91" s="222">
        <f t="shared" si="245"/>
        <v>0</v>
      </c>
      <c r="BQ91" s="222">
        <f t="shared" si="245"/>
        <v>0</v>
      </c>
      <c r="BR91" s="222">
        <f t="shared" si="245"/>
        <v>0</v>
      </c>
      <c r="BT91" s="222"/>
      <c r="BU91" s="222"/>
      <c r="BV91" s="222"/>
      <c r="BW91" s="222"/>
      <c r="BX91" s="222"/>
      <c r="BY91" s="222"/>
      <c r="BZ91" s="222"/>
      <c r="CA91" s="222"/>
      <c r="CB91" s="222"/>
      <c r="CC91" s="222"/>
      <c r="CD91" s="222"/>
      <c r="CE91" s="222"/>
    </row>
    <row r="92" spans="1:98">
      <c r="A92" s="661"/>
      <c r="B92" s="661"/>
      <c r="C92" s="666"/>
      <c r="D92" s="667"/>
      <c r="E92" s="665"/>
      <c r="F92" s="661"/>
      <c r="G92" s="230" t="s">
        <v>246</v>
      </c>
      <c r="H92" s="17"/>
      <c r="I92" s="38"/>
      <c r="J92" s="17"/>
      <c r="K92" s="17"/>
      <c r="L92" s="17"/>
      <c r="M92" s="17"/>
      <c r="N92" s="17"/>
      <c r="O92" s="17"/>
      <c r="P92" s="17"/>
      <c r="Q92" s="17"/>
      <c r="R92" s="17"/>
      <c r="S92" s="17"/>
      <c r="T92" s="233">
        <f t="shared" si="187"/>
        <v>0</v>
      </c>
      <c r="U92" s="18"/>
      <c r="V92" s="12"/>
      <c r="W92" s="12"/>
      <c r="X92" s="12"/>
      <c r="Y92" s="12"/>
      <c r="Z92" s="12"/>
      <c r="AA92" s="12"/>
      <c r="AB92" s="12"/>
      <c r="AC92" s="12"/>
      <c r="AD92" s="12"/>
      <c r="AE92" s="12"/>
      <c r="AF92" s="12"/>
      <c r="AG92" s="233">
        <f t="shared" si="188"/>
        <v>0</v>
      </c>
      <c r="AH92" s="658"/>
      <c r="AI92" s="655"/>
      <c r="AJ92" s="652"/>
      <c r="AN92" s="204">
        <v>3</v>
      </c>
      <c r="AO92" s="204">
        <v>2</v>
      </c>
      <c r="AP92" s="204">
        <v>3</v>
      </c>
      <c r="AQ92" s="221">
        <f ca="1">IF($AP92=1,IF(INDIRECT(ADDRESS(($AN92-1)*3+$AO92+5,$AP92+7))="",0,INDIRECT(ADDRESS(($AN92-1)*3+$AO92+5,$AP92+7))),IF(INDIRECT(ADDRESS(($AN92-1)*3+$AO92+5,$AP92+7))="",0,IF(COUNTIF(INDIRECT(ADDRESS(($AN92-1)*36+($AO92-1)*12+6,COLUMN())):INDIRECT(ADDRESS(($AN92-1)*36+($AO92-1)*12+$AP92+4,COLUMN())),INDIRECT(ADDRESS(($AN92-1)*3+$AO92+5,$AP92+7)))&gt;=1,0,INDIRECT(ADDRESS(($AN92-1)*3+$AO92+5,$AP92+7)))))</f>
        <v>0</v>
      </c>
      <c r="AR92" s="204">
        <f ca="1">COUNTIF(INDIRECT("H"&amp;(ROW()+12*(($AN92-1)*3+$AO92)-ROW())/12+5):INDIRECT("S"&amp;(ROW()+12*(($AN92-1)*3+$AO92)-ROW())/12+5),AQ92)</f>
        <v>0</v>
      </c>
      <c r="AS92" s="221">
        <f ca="1">IF($AP92=1,IF(INDIRECT(ADDRESS(($AN92-1)*3+$AO92+5,$AP92+20))="",0,INDIRECT(ADDRESS(($AN92-1)*3+$AO92+5,$AP92+20))),IF(INDIRECT(ADDRESS(($AN92-1)*3+$AO92+5,$AP92+20))="",0,IF(COUNTIF(INDIRECT(ADDRESS(($AN92-1)*36+($AO92-1)*12+6,COLUMN())):INDIRECT(ADDRESS(($AN92-1)*36+($AO92-1)*12+$AP92+4,COLUMN())),INDIRECT(ADDRESS(($AN92-1)*3+$AO92+5,$AP92+20)))&gt;=1,0,INDIRECT(ADDRESS(($AN92-1)*3+$AO92+5,$AP92+20)))))</f>
        <v>0</v>
      </c>
      <c r="AT92" s="204">
        <f ca="1">COUNTIF(INDIRECT("U"&amp;(ROW()+12*(($AN92-1)*3+$AO92)-ROW())/12+5):INDIRECT("AF"&amp;(ROW()+12*(($AN92-1)*3+$AO92)-ROW())/12+5),AS92)</f>
        <v>0</v>
      </c>
      <c r="AU92" s="204">
        <f ca="1">IF(AND(AQ92+AS92&gt;0,AR92+AT92&gt;0),COUNTIF(AU$6:AU91,"&gt;0")+1,0)</f>
        <v>0</v>
      </c>
      <c r="BE92" s="204">
        <v>3</v>
      </c>
      <c r="BF92" s="223"/>
      <c r="BG92" s="222"/>
      <c r="BH92" s="222"/>
      <c r="BI92" s="222"/>
      <c r="BJ92" s="222"/>
      <c r="BK92" s="222"/>
      <c r="BL92" s="222"/>
      <c r="BM92" s="222"/>
      <c r="BN92" s="222"/>
      <c r="BO92" s="222"/>
      <c r="BP92" s="222"/>
      <c r="BQ92" s="222"/>
      <c r="BR92" s="222"/>
      <c r="BT92" s="222"/>
      <c r="BU92" s="222"/>
      <c r="BV92" s="222"/>
      <c r="BW92" s="222"/>
      <c r="BX92" s="222"/>
      <c r="BY92" s="222"/>
      <c r="BZ92" s="222"/>
      <c r="CA92" s="222"/>
      <c r="CB92" s="222"/>
      <c r="CC92" s="222"/>
      <c r="CD92" s="222"/>
      <c r="CE92" s="222"/>
    </row>
    <row r="93" spans="1:98">
      <c r="A93" s="659">
        <v>30</v>
      </c>
      <c r="B93" s="659"/>
      <c r="C93" s="659"/>
      <c r="D93" s="659"/>
      <c r="E93" s="663"/>
      <c r="F93" s="659"/>
      <c r="G93" s="226" t="s">
        <v>242</v>
      </c>
      <c r="H93" s="19"/>
      <c r="I93" s="36" t="str">
        <f t="shared" si="190"/>
        <v/>
      </c>
      <c r="J93" s="36" t="str">
        <f t="shared" ref="J93:S93" si="246">IF(I93="","",I93)</f>
        <v/>
      </c>
      <c r="K93" s="36" t="str">
        <f t="shared" si="246"/>
        <v/>
      </c>
      <c r="L93" s="36" t="str">
        <f t="shared" si="246"/>
        <v/>
      </c>
      <c r="M93" s="36" t="str">
        <f t="shared" si="246"/>
        <v/>
      </c>
      <c r="N93" s="36" t="str">
        <f t="shared" si="246"/>
        <v/>
      </c>
      <c r="O93" s="36" t="str">
        <f t="shared" si="246"/>
        <v/>
      </c>
      <c r="P93" s="36" t="str">
        <f t="shared" si="246"/>
        <v/>
      </c>
      <c r="Q93" s="36" t="str">
        <f t="shared" si="246"/>
        <v/>
      </c>
      <c r="R93" s="36" t="str">
        <f t="shared" si="246"/>
        <v/>
      </c>
      <c r="S93" s="36" t="str">
        <f t="shared" si="246"/>
        <v/>
      </c>
      <c r="T93" s="234">
        <f t="shared" si="187"/>
        <v>0</v>
      </c>
      <c r="U93" s="20"/>
      <c r="V93" s="20" t="str">
        <f t="shared" ref="V93:W93" si="247">IF(U93="","",U93)</f>
        <v/>
      </c>
      <c r="W93" s="20" t="str">
        <f t="shared" si="247"/>
        <v/>
      </c>
      <c r="X93" s="20" t="str">
        <f t="shared" si="191"/>
        <v/>
      </c>
      <c r="Y93" s="20" t="str">
        <f t="shared" si="191"/>
        <v/>
      </c>
      <c r="Z93" s="20" t="str">
        <f t="shared" si="191"/>
        <v/>
      </c>
      <c r="AA93" s="20" t="str">
        <f t="shared" si="191"/>
        <v/>
      </c>
      <c r="AB93" s="20" t="str">
        <f t="shared" si="191"/>
        <v/>
      </c>
      <c r="AC93" s="20" t="str">
        <f t="shared" si="196"/>
        <v/>
      </c>
      <c r="AD93" s="20" t="str">
        <f t="shared" ref="AD93:AE94" si="248">IF(AC93="","",AC93)</f>
        <v/>
      </c>
      <c r="AE93" s="20" t="str">
        <f t="shared" si="248"/>
        <v/>
      </c>
      <c r="AF93" s="20" t="str">
        <f t="shared" si="216"/>
        <v/>
      </c>
      <c r="AG93" s="234">
        <f t="shared" si="188"/>
        <v>0</v>
      </c>
      <c r="AH93" s="656"/>
      <c r="AI93" s="653"/>
      <c r="AJ93" s="652" t="str">
        <f>IF($AI93="","",IF(OR($AI93="令和８年７月17日までに修了",$AI93="賃金改善開始の前月までに修了"),"研修提出必須",""))</f>
        <v/>
      </c>
      <c r="AN93" s="204">
        <v>3</v>
      </c>
      <c r="AO93" s="204">
        <v>2</v>
      </c>
      <c r="AP93" s="204">
        <v>4</v>
      </c>
      <c r="AQ93" s="221">
        <f ca="1">IF($AP93=1,IF(INDIRECT(ADDRESS(($AN93-1)*3+$AO93+5,$AP93+7))="",0,INDIRECT(ADDRESS(($AN93-1)*3+$AO93+5,$AP93+7))),IF(INDIRECT(ADDRESS(($AN93-1)*3+$AO93+5,$AP93+7))="",0,IF(COUNTIF(INDIRECT(ADDRESS(($AN93-1)*36+($AO93-1)*12+6,COLUMN())):INDIRECT(ADDRESS(($AN93-1)*36+($AO93-1)*12+$AP93+4,COLUMN())),INDIRECT(ADDRESS(($AN93-1)*3+$AO93+5,$AP93+7)))&gt;=1,0,INDIRECT(ADDRESS(($AN93-1)*3+$AO93+5,$AP93+7)))))</f>
        <v>0</v>
      </c>
      <c r="AR93" s="204">
        <f ca="1">COUNTIF(INDIRECT("H"&amp;(ROW()+12*(($AN93-1)*3+$AO93)-ROW())/12+5):INDIRECT("S"&amp;(ROW()+12*(($AN93-1)*3+$AO93)-ROW())/12+5),AQ93)</f>
        <v>0</v>
      </c>
      <c r="AS93" s="221">
        <f ca="1">IF($AP93=1,IF(INDIRECT(ADDRESS(($AN93-1)*3+$AO93+5,$AP93+20))="",0,INDIRECT(ADDRESS(($AN93-1)*3+$AO93+5,$AP93+20))),IF(INDIRECT(ADDRESS(($AN93-1)*3+$AO93+5,$AP93+20))="",0,IF(COUNTIF(INDIRECT(ADDRESS(($AN93-1)*36+($AO93-1)*12+6,COLUMN())):INDIRECT(ADDRESS(($AN93-1)*36+($AO93-1)*12+$AP93+4,COLUMN())),INDIRECT(ADDRESS(($AN93-1)*3+$AO93+5,$AP93+20)))&gt;=1,0,INDIRECT(ADDRESS(($AN93-1)*3+$AO93+5,$AP93+20)))))</f>
        <v>0</v>
      </c>
      <c r="AT93" s="204">
        <f ca="1">COUNTIF(INDIRECT("U"&amp;(ROW()+12*(($AN93-1)*3+$AO93)-ROW())/12+5):INDIRECT("AF"&amp;(ROW()+12*(($AN93-1)*3+$AO93)-ROW())/12+5),AS93)</f>
        <v>0</v>
      </c>
      <c r="AU93" s="204">
        <f ca="1">IF(AND(AQ93+AS93&gt;0,AR93+AT93&gt;0),COUNTIF(AU$6:AU92,"&gt;0")+1,0)</f>
        <v>0</v>
      </c>
      <c r="BE93" s="204">
        <v>1</v>
      </c>
      <c r="BG93" s="222">
        <f t="shared" ref="BG93:BR93" si="249">SUM(H93:H94)</f>
        <v>0</v>
      </c>
      <c r="BH93" s="222">
        <f t="shared" si="249"/>
        <v>0</v>
      </c>
      <c r="BI93" s="222">
        <f t="shared" si="249"/>
        <v>0</v>
      </c>
      <c r="BJ93" s="222">
        <f t="shared" si="249"/>
        <v>0</v>
      </c>
      <c r="BK93" s="222">
        <f t="shared" si="249"/>
        <v>0</v>
      </c>
      <c r="BL93" s="222">
        <f t="shared" si="249"/>
        <v>0</v>
      </c>
      <c r="BM93" s="222">
        <f t="shared" si="249"/>
        <v>0</v>
      </c>
      <c r="BN93" s="222">
        <f t="shared" si="249"/>
        <v>0</v>
      </c>
      <c r="BO93" s="222">
        <f t="shared" si="249"/>
        <v>0</v>
      </c>
      <c r="BP93" s="222">
        <f t="shared" si="249"/>
        <v>0</v>
      </c>
      <c r="BQ93" s="222">
        <f t="shared" si="249"/>
        <v>0</v>
      </c>
      <c r="BR93" s="222">
        <f t="shared" si="249"/>
        <v>0</v>
      </c>
      <c r="BT93" s="222">
        <f t="shared" ref="BT93:CE93" si="250">SUM(U93:U94)</f>
        <v>0</v>
      </c>
      <c r="BU93" s="222">
        <f t="shared" si="250"/>
        <v>0</v>
      </c>
      <c r="BV93" s="222">
        <f t="shared" si="250"/>
        <v>0</v>
      </c>
      <c r="BW93" s="222">
        <f t="shared" si="250"/>
        <v>0</v>
      </c>
      <c r="BX93" s="222">
        <f t="shared" si="250"/>
        <v>0</v>
      </c>
      <c r="BY93" s="222">
        <f t="shared" si="250"/>
        <v>0</v>
      </c>
      <c r="BZ93" s="222">
        <f t="shared" si="250"/>
        <v>0</v>
      </c>
      <c r="CA93" s="222">
        <f t="shared" si="250"/>
        <v>0</v>
      </c>
      <c r="CB93" s="222">
        <f t="shared" si="250"/>
        <v>0</v>
      </c>
      <c r="CC93" s="222">
        <f t="shared" si="250"/>
        <v>0</v>
      </c>
      <c r="CD93" s="222">
        <f t="shared" si="250"/>
        <v>0</v>
      </c>
      <c r="CE93" s="222">
        <f t="shared" si="250"/>
        <v>0</v>
      </c>
      <c r="CH93" s="223" t="s">
        <v>243</v>
      </c>
      <c r="CI93" s="222">
        <f t="shared" ref="CI93:CT93" si="251">IF(OR($D93="副園長",$D93="教頭",$D93="主任保育士",$D93="主幹教諭",$D93="主幹保育教諭"),0,BG93)</f>
        <v>0</v>
      </c>
      <c r="CJ93" s="222">
        <f t="shared" si="251"/>
        <v>0</v>
      </c>
      <c r="CK93" s="222">
        <f t="shared" si="251"/>
        <v>0</v>
      </c>
      <c r="CL93" s="222">
        <f t="shared" si="251"/>
        <v>0</v>
      </c>
      <c r="CM93" s="222">
        <f t="shared" si="251"/>
        <v>0</v>
      </c>
      <c r="CN93" s="222">
        <f t="shared" si="251"/>
        <v>0</v>
      </c>
      <c r="CO93" s="222">
        <f t="shared" si="251"/>
        <v>0</v>
      </c>
      <c r="CP93" s="222">
        <f t="shared" si="251"/>
        <v>0</v>
      </c>
      <c r="CQ93" s="222">
        <f t="shared" si="251"/>
        <v>0</v>
      </c>
      <c r="CR93" s="222">
        <f t="shared" si="251"/>
        <v>0</v>
      </c>
      <c r="CS93" s="222">
        <f t="shared" si="251"/>
        <v>0</v>
      </c>
      <c r="CT93" s="222">
        <f t="shared" si="251"/>
        <v>0</v>
      </c>
    </row>
    <row r="94" spans="1:98">
      <c r="A94" s="660"/>
      <c r="B94" s="660"/>
      <c r="C94" s="662"/>
      <c r="D94" s="662"/>
      <c r="E94" s="664"/>
      <c r="F94" s="660"/>
      <c r="G94" s="228" t="s">
        <v>244</v>
      </c>
      <c r="H94" s="15"/>
      <c r="I94" s="37" t="str">
        <f t="shared" si="190"/>
        <v/>
      </c>
      <c r="J94" s="37" t="str">
        <f t="shared" ref="J94:S94" si="252">IF(I94="","",I94)</f>
        <v/>
      </c>
      <c r="K94" s="37" t="str">
        <f t="shared" si="252"/>
        <v/>
      </c>
      <c r="L94" s="37" t="str">
        <f t="shared" si="252"/>
        <v/>
      </c>
      <c r="M94" s="37" t="str">
        <f t="shared" si="252"/>
        <v/>
      </c>
      <c r="N94" s="37" t="str">
        <f t="shared" si="252"/>
        <v/>
      </c>
      <c r="O94" s="37" t="str">
        <f t="shared" si="252"/>
        <v/>
      </c>
      <c r="P94" s="37" t="str">
        <f t="shared" si="252"/>
        <v/>
      </c>
      <c r="Q94" s="37" t="str">
        <f t="shared" si="252"/>
        <v/>
      </c>
      <c r="R94" s="37" t="str">
        <f t="shared" si="252"/>
        <v/>
      </c>
      <c r="S94" s="37" t="str">
        <f t="shared" si="252"/>
        <v/>
      </c>
      <c r="T94" s="232">
        <f t="shared" si="187"/>
        <v>0</v>
      </c>
      <c r="U94" s="16"/>
      <c r="V94" s="16" t="str">
        <f t="shared" si="191"/>
        <v/>
      </c>
      <c r="W94" s="16" t="str">
        <f t="shared" si="191"/>
        <v/>
      </c>
      <c r="X94" s="16" t="str">
        <f t="shared" si="191"/>
        <v/>
      </c>
      <c r="Y94" s="16" t="str">
        <f t="shared" si="191"/>
        <v/>
      </c>
      <c r="Z94" s="16" t="str">
        <f t="shared" si="191"/>
        <v/>
      </c>
      <c r="AA94" s="16" t="str">
        <f t="shared" si="191"/>
        <v/>
      </c>
      <c r="AB94" s="16" t="str">
        <f t="shared" si="191"/>
        <v/>
      </c>
      <c r="AC94" s="16" t="str">
        <f t="shared" si="196"/>
        <v/>
      </c>
      <c r="AD94" s="16" t="str">
        <f t="shared" si="248"/>
        <v/>
      </c>
      <c r="AE94" s="16" t="str">
        <f t="shared" si="248"/>
        <v/>
      </c>
      <c r="AF94" s="16" t="str">
        <f t="shared" si="216"/>
        <v/>
      </c>
      <c r="AG94" s="232">
        <f t="shared" si="188"/>
        <v>0</v>
      </c>
      <c r="AH94" s="657"/>
      <c r="AI94" s="654"/>
      <c r="AJ94" s="652"/>
      <c r="AN94" s="204">
        <v>3</v>
      </c>
      <c r="AO94" s="204">
        <v>2</v>
      </c>
      <c r="AP94" s="204">
        <v>5</v>
      </c>
      <c r="AQ94" s="221">
        <f ca="1">IF($AP94=1,IF(INDIRECT(ADDRESS(($AN94-1)*3+$AO94+5,$AP94+7))="",0,INDIRECT(ADDRESS(($AN94-1)*3+$AO94+5,$AP94+7))),IF(INDIRECT(ADDRESS(($AN94-1)*3+$AO94+5,$AP94+7))="",0,IF(COUNTIF(INDIRECT(ADDRESS(($AN94-1)*36+($AO94-1)*12+6,COLUMN())):INDIRECT(ADDRESS(($AN94-1)*36+($AO94-1)*12+$AP94+4,COLUMN())),INDIRECT(ADDRESS(($AN94-1)*3+$AO94+5,$AP94+7)))&gt;=1,0,INDIRECT(ADDRESS(($AN94-1)*3+$AO94+5,$AP94+7)))))</f>
        <v>0</v>
      </c>
      <c r="AR94" s="204">
        <f ca="1">COUNTIF(INDIRECT("H"&amp;(ROW()+12*(($AN94-1)*3+$AO94)-ROW())/12+5):INDIRECT("S"&amp;(ROW()+12*(($AN94-1)*3+$AO94)-ROW())/12+5),AQ94)</f>
        <v>0</v>
      </c>
      <c r="AS94" s="221">
        <f ca="1">IF($AP94=1,IF(INDIRECT(ADDRESS(($AN94-1)*3+$AO94+5,$AP94+20))="",0,INDIRECT(ADDRESS(($AN94-1)*3+$AO94+5,$AP94+20))),IF(INDIRECT(ADDRESS(($AN94-1)*3+$AO94+5,$AP94+20))="",0,IF(COUNTIF(INDIRECT(ADDRESS(($AN94-1)*36+($AO94-1)*12+6,COLUMN())):INDIRECT(ADDRESS(($AN94-1)*36+($AO94-1)*12+$AP94+4,COLUMN())),INDIRECT(ADDRESS(($AN94-1)*3+$AO94+5,$AP94+20)))&gt;=1,0,INDIRECT(ADDRESS(($AN94-1)*3+$AO94+5,$AP94+20)))))</f>
        <v>0</v>
      </c>
      <c r="AT94" s="204">
        <f ca="1">COUNTIF(INDIRECT("U"&amp;(ROW()+12*(($AN94-1)*3+$AO94)-ROW())/12+5):INDIRECT("AF"&amp;(ROW()+12*(($AN94-1)*3+$AO94)-ROW())/12+5),AS94)</f>
        <v>0</v>
      </c>
      <c r="AU94" s="204">
        <f ca="1">IF(AND(AQ94+AS94&gt;0,AR94+AT94&gt;0),COUNTIF(AU$6:AU93,"&gt;0")+1,0)</f>
        <v>0</v>
      </c>
      <c r="BE94" s="204">
        <v>2</v>
      </c>
      <c r="BF94" s="204" t="s">
        <v>245</v>
      </c>
      <c r="BG94" s="222">
        <f t="shared" ref="BG94:BR94" si="253">IF(BG93+BT93&gt;$AM$14,1,0)</f>
        <v>0</v>
      </c>
      <c r="BH94" s="222">
        <f t="shared" si="253"/>
        <v>0</v>
      </c>
      <c r="BI94" s="222">
        <f t="shared" si="253"/>
        <v>0</v>
      </c>
      <c r="BJ94" s="222">
        <f t="shared" si="253"/>
        <v>0</v>
      </c>
      <c r="BK94" s="222">
        <f t="shared" si="253"/>
        <v>0</v>
      </c>
      <c r="BL94" s="222">
        <f t="shared" si="253"/>
        <v>0</v>
      </c>
      <c r="BM94" s="222">
        <f t="shared" si="253"/>
        <v>0</v>
      </c>
      <c r="BN94" s="222">
        <f t="shared" si="253"/>
        <v>0</v>
      </c>
      <c r="BO94" s="222">
        <f t="shared" si="253"/>
        <v>0</v>
      </c>
      <c r="BP94" s="222">
        <f t="shared" si="253"/>
        <v>0</v>
      </c>
      <c r="BQ94" s="222">
        <f t="shared" si="253"/>
        <v>0</v>
      </c>
      <c r="BR94" s="222">
        <f t="shared" si="253"/>
        <v>0</v>
      </c>
    </row>
    <row r="95" spans="1:98">
      <c r="A95" s="661"/>
      <c r="B95" s="661"/>
      <c r="C95" s="666"/>
      <c r="D95" s="667"/>
      <c r="E95" s="665"/>
      <c r="F95" s="661"/>
      <c r="G95" s="230" t="s">
        <v>246</v>
      </c>
      <c r="H95" s="17"/>
      <c r="I95" s="38"/>
      <c r="J95" s="17"/>
      <c r="K95" s="17"/>
      <c r="L95" s="17"/>
      <c r="M95" s="17"/>
      <c r="N95" s="17"/>
      <c r="O95" s="17"/>
      <c r="P95" s="17"/>
      <c r="Q95" s="17"/>
      <c r="R95" s="17"/>
      <c r="S95" s="17"/>
      <c r="T95" s="233">
        <f t="shared" si="187"/>
        <v>0</v>
      </c>
      <c r="U95" s="18"/>
      <c r="V95" s="12"/>
      <c r="W95" s="12"/>
      <c r="X95" s="12"/>
      <c r="Y95" s="12"/>
      <c r="Z95" s="12"/>
      <c r="AA95" s="12"/>
      <c r="AB95" s="12"/>
      <c r="AC95" s="12"/>
      <c r="AD95" s="12"/>
      <c r="AE95" s="12"/>
      <c r="AF95" s="12"/>
      <c r="AG95" s="233">
        <f t="shared" si="188"/>
        <v>0</v>
      </c>
      <c r="AH95" s="658"/>
      <c r="AI95" s="655"/>
      <c r="AJ95" s="652"/>
      <c r="AN95" s="204">
        <v>3</v>
      </c>
      <c r="AO95" s="204">
        <v>2</v>
      </c>
      <c r="AP95" s="204">
        <v>6</v>
      </c>
      <c r="AQ95" s="221">
        <f ca="1">IF($AP95=1,IF(INDIRECT(ADDRESS(($AN95-1)*3+$AO95+5,$AP95+7))="",0,INDIRECT(ADDRESS(($AN95-1)*3+$AO95+5,$AP95+7))),IF(INDIRECT(ADDRESS(($AN95-1)*3+$AO95+5,$AP95+7))="",0,IF(COUNTIF(INDIRECT(ADDRESS(($AN95-1)*36+($AO95-1)*12+6,COLUMN())):INDIRECT(ADDRESS(($AN95-1)*36+($AO95-1)*12+$AP95+4,COLUMN())),INDIRECT(ADDRESS(($AN95-1)*3+$AO95+5,$AP95+7)))&gt;=1,0,INDIRECT(ADDRESS(($AN95-1)*3+$AO95+5,$AP95+7)))))</f>
        <v>0</v>
      </c>
      <c r="AR95" s="204">
        <f ca="1">COUNTIF(INDIRECT("H"&amp;(ROW()+12*(($AN95-1)*3+$AO95)-ROW())/12+5):INDIRECT("S"&amp;(ROW()+12*(($AN95-1)*3+$AO95)-ROW())/12+5),AQ95)</f>
        <v>0</v>
      </c>
      <c r="AS95" s="221">
        <f ca="1">IF($AP95=1,IF(INDIRECT(ADDRESS(($AN95-1)*3+$AO95+5,$AP95+20))="",0,INDIRECT(ADDRESS(($AN95-1)*3+$AO95+5,$AP95+20))),IF(INDIRECT(ADDRESS(($AN95-1)*3+$AO95+5,$AP95+20))="",0,IF(COUNTIF(INDIRECT(ADDRESS(($AN95-1)*36+($AO95-1)*12+6,COLUMN())):INDIRECT(ADDRESS(($AN95-1)*36+($AO95-1)*12+$AP95+4,COLUMN())),INDIRECT(ADDRESS(($AN95-1)*3+$AO95+5,$AP95+20)))&gt;=1,0,INDIRECT(ADDRESS(($AN95-1)*3+$AO95+5,$AP95+20)))))</f>
        <v>0</v>
      </c>
      <c r="AT95" s="204">
        <f ca="1">COUNTIF(INDIRECT("U"&amp;(ROW()+12*(($AN95-1)*3+$AO95)-ROW())/12+5):INDIRECT("AF"&amp;(ROW()+12*(($AN95-1)*3+$AO95)-ROW())/12+5),AS95)</f>
        <v>0</v>
      </c>
      <c r="AU95" s="204">
        <f ca="1">IF(AND(AQ95+AS95&gt;0,AR95+AT95&gt;0),COUNTIF(AU$6:AU94,"&gt;0")+1,0)</f>
        <v>0</v>
      </c>
      <c r="BE95" s="204">
        <v>3</v>
      </c>
      <c r="BF95" s="223"/>
      <c r="BG95" s="222"/>
      <c r="BH95" s="222"/>
      <c r="BI95" s="222"/>
      <c r="BJ95" s="222"/>
      <c r="BK95" s="222"/>
      <c r="BL95" s="222"/>
      <c r="BM95" s="222"/>
      <c r="BN95" s="222"/>
      <c r="BO95" s="222"/>
      <c r="BP95" s="222"/>
      <c r="BQ95" s="222"/>
      <c r="BR95" s="222"/>
    </row>
    <row r="96" spans="1:98">
      <c r="A96" s="659">
        <v>31</v>
      </c>
      <c r="B96" s="659"/>
      <c r="C96" s="659"/>
      <c r="D96" s="659"/>
      <c r="E96" s="663"/>
      <c r="F96" s="659"/>
      <c r="G96" s="226" t="s">
        <v>242</v>
      </c>
      <c r="H96" s="19"/>
      <c r="I96" s="36" t="str">
        <f t="shared" si="190"/>
        <v/>
      </c>
      <c r="J96" s="36" t="str">
        <f t="shared" ref="J96:S96" si="254">IF(I96="","",I96)</f>
        <v/>
      </c>
      <c r="K96" s="36" t="str">
        <f t="shared" si="254"/>
        <v/>
      </c>
      <c r="L96" s="36" t="str">
        <f t="shared" si="254"/>
        <v/>
      </c>
      <c r="M96" s="36" t="str">
        <f t="shared" si="254"/>
        <v/>
      </c>
      <c r="N96" s="36" t="str">
        <f t="shared" si="254"/>
        <v/>
      </c>
      <c r="O96" s="36" t="str">
        <f t="shared" si="254"/>
        <v/>
      </c>
      <c r="P96" s="36" t="str">
        <f t="shared" si="254"/>
        <v/>
      </c>
      <c r="Q96" s="36" t="str">
        <f t="shared" si="254"/>
        <v/>
      </c>
      <c r="R96" s="36" t="str">
        <f t="shared" si="254"/>
        <v/>
      </c>
      <c r="S96" s="36" t="str">
        <f t="shared" si="254"/>
        <v/>
      </c>
      <c r="T96" s="234">
        <f t="shared" si="187"/>
        <v>0</v>
      </c>
      <c r="U96" s="20"/>
      <c r="V96" s="20" t="str">
        <f t="shared" ref="V96:W96" si="255">IF(U96="","",U96)</f>
        <v/>
      </c>
      <c r="W96" s="20" t="str">
        <f t="shared" si="255"/>
        <v/>
      </c>
      <c r="X96" s="20" t="str">
        <f t="shared" si="191"/>
        <v/>
      </c>
      <c r="Y96" s="20" t="str">
        <f t="shared" si="191"/>
        <v/>
      </c>
      <c r="Z96" s="20" t="str">
        <f t="shared" si="191"/>
        <v/>
      </c>
      <c r="AA96" s="20" t="str">
        <f t="shared" si="191"/>
        <v/>
      </c>
      <c r="AB96" s="20" t="str">
        <f t="shared" si="191"/>
        <v/>
      </c>
      <c r="AC96" s="20" t="str">
        <f t="shared" si="196"/>
        <v/>
      </c>
      <c r="AD96" s="20" t="str">
        <f t="shared" ref="AD96:AF111" si="256">IF(AC96="","",AC96)</f>
        <v/>
      </c>
      <c r="AE96" s="20" t="str">
        <f t="shared" si="256"/>
        <v/>
      </c>
      <c r="AF96" s="20" t="str">
        <f t="shared" si="216"/>
        <v/>
      </c>
      <c r="AG96" s="234">
        <f>SUM(U96:AF96)</f>
        <v>0</v>
      </c>
      <c r="AH96" s="656"/>
      <c r="AI96" s="653"/>
      <c r="AJ96" s="652" t="str">
        <f>IF($AI96="","",IF(OR($AI96="令和８年７月17日までに修了",$AI96="賃金改善開始の前月までに修了"),"研修提出必須",""))</f>
        <v/>
      </c>
      <c r="AN96" s="204">
        <v>3</v>
      </c>
      <c r="AO96" s="204">
        <v>2</v>
      </c>
      <c r="AP96" s="204">
        <v>7</v>
      </c>
      <c r="AQ96" s="221">
        <f ca="1">IF($AP96=1,IF(INDIRECT(ADDRESS(($AN96-1)*3+$AO96+5,$AP96+7))="",0,INDIRECT(ADDRESS(($AN96-1)*3+$AO96+5,$AP96+7))),IF(INDIRECT(ADDRESS(($AN96-1)*3+$AO96+5,$AP96+7))="",0,IF(COUNTIF(INDIRECT(ADDRESS(($AN96-1)*36+($AO96-1)*12+6,COLUMN())):INDIRECT(ADDRESS(($AN96-1)*36+($AO96-1)*12+$AP96+4,COLUMN())),INDIRECT(ADDRESS(($AN96-1)*3+$AO96+5,$AP96+7)))&gt;=1,0,INDIRECT(ADDRESS(($AN96-1)*3+$AO96+5,$AP96+7)))))</f>
        <v>0</v>
      </c>
      <c r="AR96" s="204">
        <f ca="1">COUNTIF(INDIRECT("H"&amp;(ROW()+12*(($AN96-1)*3+$AO96)-ROW())/12+5):INDIRECT("S"&amp;(ROW()+12*(($AN96-1)*3+$AO96)-ROW())/12+5),AQ96)</f>
        <v>0</v>
      </c>
      <c r="AS96" s="221">
        <f ca="1">IF($AP96=1,IF(INDIRECT(ADDRESS(($AN96-1)*3+$AO96+5,$AP96+20))="",0,INDIRECT(ADDRESS(($AN96-1)*3+$AO96+5,$AP96+20))),IF(INDIRECT(ADDRESS(($AN96-1)*3+$AO96+5,$AP96+20))="",0,IF(COUNTIF(INDIRECT(ADDRESS(($AN96-1)*36+($AO96-1)*12+6,COLUMN())):INDIRECT(ADDRESS(($AN96-1)*36+($AO96-1)*12+$AP96+4,COLUMN())),INDIRECT(ADDRESS(($AN96-1)*3+$AO96+5,$AP96+20)))&gt;=1,0,INDIRECT(ADDRESS(($AN96-1)*3+$AO96+5,$AP96+20)))))</f>
        <v>0</v>
      </c>
      <c r="AT96" s="204">
        <f ca="1">COUNTIF(INDIRECT("U"&amp;(ROW()+12*(($AN96-1)*3+$AO96)-ROW())/12+5):INDIRECT("AF"&amp;(ROW()+12*(($AN96-1)*3+$AO96)-ROW())/12+5),AS96)</f>
        <v>0</v>
      </c>
      <c r="AU96" s="204">
        <f ca="1">IF(AND(AQ96+AS96&gt;0,AR96+AT96&gt;0),COUNTIF(AU$6:AU95,"&gt;0")+1,0)</f>
        <v>0</v>
      </c>
      <c r="BE96" s="204">
        <v>1</v>
      </c>
      <c r="BG96" s="222">
        <f t="shared" ref="BG96:BR96" si="257">SUM(H96:H97)</f>
        <v>0</v>
      </c>
      <c r="BH96" s="222">
        <f t="shared" si="257"/>
        <v>0</v>
      </c>
      <c r="BI96" s="222">
        <f t="shared" si="257"/>
        <v>0</v>
      </c>
      <c r="BJ96" s="222">
        <f t="shared" si="257"/>
        <v>0</v>
      </c>
      <c r="BK96" s="222">
        <f t="shared" si="257"/>
        <v>0</v>
      </c>
      <c r="BL96" s="222">
        <f t="shared" si="257"/>
        <v>0</v>
      </c>
      <c r="BM96" s="222">
        <f t="shared" si="257"/>
        <v>0</v>
      </c>
      <c r="BN96" s="222">
        <f t="shared" si="257"/>
        <v>0</v>
      </c>
      <c r="BO96" s="222">
        <f t="shared" si="257"/>
        <v>0</v>
      </c>
      <c r="BP96" s="222">
        <f t="shared" si="257"/>
        <v>0</v>
      </c>
      <c r="BQ96" s="222">
        <f t="shared" si="257"/>
        <v>0</v>
      </c>
      <c r="BR96" s="222">
        <f t="shared" si="257"/>
        <v>0</v>
      </c>
      <c r="BT96" s="222">
        <f>SUM(U96:U97)</f>
        <v>0</v>
      </c>
      <c r="BU96" s="222">
        <f t="shared" ref="BU96:CE96" si="258">SUM(V96:V97)</f>
        <v>0</v>
      </c>
      <c r="BV96" s="222">
        <f t="shared" si="258"/>
        <v>0</v>
      </c>
      <c r="BW96" s="222">
        <f t="shared" si="258"/>
        <v>0</v>
      </c>
      <c r="BX96" s="222">
        <f t="shared" si="258"/>
        <v>0</v>
      </c>
      <c r="BY96" s="222">
        <f t="shared" si="258"/>
        <v>0</v>
      </c>
      <c r="BZ96" s="222">
        <f t="shared" si="258"/>
        <v>0</v>
      </c>
      <c r="CA96" s="222">
        <f t="shared" si="258"/>
        <v>0</v>
      </c>
      <c r="CB96" s="222">
        <f t="shared" si="258"/>
        <v>0</v>
      </c>
      <c r="CC96" s="222">
        <f t="shared" si="258"/>
        <v>0</v>
      </c>
      <c r="CD96" s="222">
        <f t="shared" si="258"/>
        <v>0</v>
      </c>
      <c r="CE96" s="222">
        <f t="shared" si="258"/>
        <v>0</v>
      </c>
      <c r="CH96" s="223" t="s">
        <v>243</v>
      </c>
      <c r="CI96" s="222">
        <f t="shared" ref="CI96:CT96" si="259">IF(OR($D96="副園長",$D96="教頭",$D96="主任保育士",$D96="主幹教諭",$D96="主幹保育教諭"),0,BG96)</f>
        <v>0</v>
      </c>
      <c r="CJ96" s="222">
        <f t="shared" si="259"/>
        <v>0</v>
      </c>
      <c r="CK96" s="222">
        <f t="shared" si="259"/>
        <v>0</v>
      </c>
      <c r="CL96" s="222">
        <f t="shared" si="259"/>
        <v>0</v>
      </c>
      <c r="CM96" s="222">
        <f t="shared" si="259"/>
        <v>0</v>
      </c>
      <c r="CN96" s="222">
        <f t="shared" si="259"/>
        <v>0</v>
      </c>
      <c r="CO96" s="222">
        <f t="shared" si="259"/>
        <v>0</v>
      </c>
      <c r="CP96" s="222">
        <f t="shared" si="259"/>
        <v>0</v>
      </c>
      <c r="CQ96" s="222">
        <f t="shared" si="259"/>
        <v>0</v>
      </c>
      <c r="CR96" s="222">
        <f t="shared" si="259"/>
        <v>0</v>
      </c>
      <c r="CS96" s="222">
        <f t="shared" si="259"/>
        <v>0</v>
      </c>
      <c r="CT96" s="222">
        <f t="shared" si="259"/>
        <v>0</v>
      </c>
    </row>
    <row r="97" spans="1:98">
      <c r="A97" s="660"/>
      <c r="B97" s="660"/>
      <c r="C97" s="662"/>
      <c r="D97" s="662"/>
      <c r="E97" s="664"/>
      <c r="F97" s="660"/>
      <c r="G97" s="228" t="s">
        <v>244</v>
      </c>
      <c r="H97" s="15"/>
      <c r="I97" s="37" t="str">
        <f t="shared" si="190"/>
        <v/>
      </c>
      <c r="J97" s="37" t="str">
        <f t="shared" ref="J97:S97" si="260">IF(I97="","",I97)</f>
        <v/>
      </c>
      <c r="K97" s="37" t="str">
        <f t="shared" si="260"/>
        <v/>
      </c>
      <c r="L97" s="37" t="str">
        <f t="shared" si="260"/>
        <v/>
      </c>
      <c r="M97" s="37" t="str">
        <f t="shared" si="260"/>
        <v/>
      </c>
      <c r="N97" s="37" t="str">
        <f t="shared" si="260"/>
        <v/>
      </c>
      <c r="O97" s="37" t="str">
        <f t="shared" si="260"/>
        <v/>
      </c>
      <c r="P97" s="37" t="str">
        <f t="shared" si="260"/>
        <v/>
      </c>
      <c r="Q97" s="37" t="str">
        <f t="shared" si="260"/>
        <v/>
      </c>
      <c r="R97" s="37" t="str">
        <f t="shared" si="260"/>
        <v/>
      </c>
      <c r="S97" s="37" t="str">
        <f t="shared" si="260"/>
        <v/>
      </c>
      <c r="T97" s="232">
        <f t="shared" si="187"/>
        <v>0</v>
      </c>
      <c r="U97" s="16"/>
      <c r="V97" s="16" t="str">
        <f t="shared" si="191"/>
        <v/>
      </c>
      <c r="W97" s="16" t="str">
        <f t="shared" si="191"/>
        <v/>
      </c>
      <c r="X97" s="16" t="str">
        <f t="shared" si="191"/>
        <v/>
      </c>
      <c r="Y97" s="16" t="str">
        <f t="shared" si="191"/>
        <v/>
      </c>
      <c r="Z97" s="16" t="str">
        <f t="shared" si="191"/>
        <v/>
      </c>
      <c r="AA97" s="16" t="str">
        <f t="shared" si="191"/>
        <v/>
      </c>
      <c r="AB97" s="16" t="str">
        <f t="shared" si="191"/>
        <v/>
      </c>
      <c r="AC97" s="16" t="str">
        <f t="shared" si="196"/>
        <v/>
      </c>
      <c r="AD97" s="16" t="str">
        <f t="shared" si="256"/>
        <v/>
      </c>
      <c r="AE97" s="16" t="str">
        <f t="shared" si="256"/>
        <v/>
      </c>
      <c r="AF97" s="16" t="str">
        <f t="shared" si="256"/>
        <v/>
      </c>
      <c r="AG97" s="232">
        <f t="shared" si="188"/>
        <v>0</v>
      </c>
      <c r="AH97" s="657"/>
      <c r="AI97" s="654"/>
      <c r="AJ97" s="652"/>
      <c r="AN97" s="204">
        <v>3</v>
      </c>
      <c r="AO97" s="204">
        <v>2</v>
      </c>
      <c r="AP97" s="204">
        <v>8</v>
      </c>
      <c r="AQ97" s="221">
        <f ca="1">IF($AP97=1,IF(INDIRECT(ADDRESS(($AN97-1)*3+$AO97+5,$AP97+7))="",0,INDIRECT(ADDRESS(($AN97-1)*3+$AO97+5,$AP97+7))),IF(INDIRECT(ADDRESS(($AN97-1)*3+$AO97+5,$AP97+7))="",0,IF(COUNTIF(INDIRECT(ADDRESS(($AN97-1)*36+($AO97-1)*12+6,COLUMN())):INDIRECT(ADDRESS(($AN97-1)*36+($AO97-1)*12+$AP97+4,COLUMN())),INDIRECT(ADDRESS(($AN97-1)*3+$AO97+5,$AP97+7)))&gt;=1,0,INDIRECT(ADDRESS(($AN97-1)*3+$AO97+5,$AP97+7)))))</f>
        <v>0</v>
      </c>
      <c r="AR97" s="204">
        <f ca="1">COUNTIF(INDIRECT("H"&amp;(ROW()+12*(($AN97-1)*3+$AO97)-ROW())/12+5):INDIRECT("S"&amp;(ROW()+12*(($AN97-1)*3+$AO97)-ROW())/12+5),AQ97)</f>
        <v>0</v>
      </c>
      <c r="AS97" s="221">
        <f ca="1">IF($AP97=1,IF(INDIRECT(ADDRESS(($AN97-1)*3+$AO97+5,$AP97+20))="",0,INDIRECT(ADDRESS(($AN97-1)*3+$AO97+5,$AP97+20))),IF(INDIRECT(ADDRESS(($AN97-1)*3+$AO97+5,$AP97+20))="",0,IF(COUNTIF(INDIRECT(ADDRESS(($AN97-1)*36+($AO97-1)*12+6,COLUMN())):INDIRECT(ADDRESS(($AN97-1)*36+($AO97-1)*12+$AP97+4,COLUMN())),INDIRECT(ADDRESS(($AN97-1)*3+$AO97+5,$AP97+20)))&gt;=1,0,INDIRECT(ADDRESS(($AN97-1)*3+$AO97+5,$AP97+20)))))</f>
        <v>0</v>
      </c>
      <c r="AT97" s="204">
        <f ca="1">COUNTIF(INDIRECT("U"&amp;(ROW()+12*(($AN97-1)*3+$AO97)-ROW())/12+5):INDIRECT("AF"&amp;(ROW()+12*(($AN97-1)*3+$AO97)-ROW())/12+5),AS97)</f>
        <v>0</v>
      </c>
      <c r="AU97" s="204">
        <f ca="1">IF(AND(AQ97+AS97&gt;0,AR97+AT97&gt;0),COUNTIF(AU$6:AU96,"&gt;0")+1,0)</f>
        <v>0</v>
      </c>
      <c r="BE97" s="204">
        <v>2</v>
      </c>
      <c r="BF97" s="204" t="s">
        <v>245</v>
      </c>
      <c r="BG97" s="222">
        <f t="shared" ref="BG97:BR97" si="261">IF(BG96+BT96&gt;$AM$14,1,0)</f>
        <v>0</v>
      </c>
      <c r="BH97" s="222">
        <f t="shared" si="261"/>
        <v>0</v>
      </c>
      <c r="BI97" s="222">
        <f t="shared" si="261"/>
        <v>0</v>
      </c>
      <c r="BJ97" s="222">
        <f t="shared" si="261"/>
        <v>0</v>
      </c>
      <c r="BK97" s="222">
        <f t="shared" si="261"/>
        <v>0</v>
      </c>
      <c r="BL97" s="222">
        <f t="shared" si="261"/>
        <v>0</v>
      </c>
      <c r="BM97" s="222">
        <f t="shared" si="261"/>
        <v>0</v>
      </c>
      <c r="BN97" s="222">
        <f t="shared" si="261"/>
        <v>0</v>
      </c>
      <c r="BO97" s="222">
        <f t="shared" si="261"/>
        <v>0</v>
      </c>
      <c r="BP97" s="222">
        <f t="shared" si="261"/>
        <v>0</v>
      </c>
      <c r="BQ97" s="222">
        <f t="shared" si="261"/>
        <v>0</v>
      </c>
      <c r="BR97" s="222">
        <f t="shared" si="261"/>
        <v>0</v>
      </c>
      <c r="BT97" s="222"/>
      <c r="BU97" s="222"/>
      <c r="BV97" s="222"/>
      <c r="BW97" s="222"/>
      <c r="BX97" s="222"/>
      <c r="BY97" s="222"/>
      <c r="BZ97" s="222"/>
      <c r="CA97" s="222"/>
      <c r="CB97" s="222"/>
      <c r="CC97" s="222"/>
      <c r="CD97" s="222"/>
      <c r="CE97" s="222"/>
    </row>
    <row r="98" spans="1:98">
      <c r="A98" s="661"/>
      <c r="B98" s="661"/>
      <c r="C98" s="666"/>
      <c r="D98" s="667"/>
      <c r="E98" s="665"/>
      <c r="F98" s="661"/>
      <c r="G98" s="230" t="s">
        <v>246</v>
      </c>
      <c r="H98" s="17"/>
      <c r="I98" s="38"/>
      <c r="J98" s="17"/>
      <c r="K98" s="17"/>
      <c r="L98" s="17"/>
      <c r="M98" s="17"/>
      <c r="N98" s="17"/>
      <c r="O98" s="17"/>
      <c r="P98" s="17"/>
      <c r="Q98" s="17"/>
      <c r="R98" s="17"/>
      <c r="S98" s="17"/>
      <c r="T98" s="233">
        <f t="shared" si="187"/>
        <v>0</v>
      </c>
      <c r="U98" s="18"/>
      <c r="V98" s="12"/>
      <c r="W98" s="12"/>
      <c r="X98" s="12"/>
      <c r="Y98" s="12"/>
      <c r="Z98" s="12"/>
      <c r="AA98" s="12"/>
      <c r="AB98" s="12"/>
      <c r="AC98" s="12"/>
      <c r="AD98" s="12"/>
      <c r="AE98" s="12"/>
      <c r="AF98" s="12"/>
      <c r="AG98" s="233">
        <f t="shared" si="188"/>
        <v>0</v>
      </c>
      <c r="AH98" s="658"/>
      <c r="AI98" s="655"/>
      <c r="AJ98" s="652"/>
      <c r="AN98" s="204">
        <v>3</v>
      </c>
      <c r="AO98" s="204">
        <v>2</v>
      </c>
      <c r="AP98" s="204">
        <v>9</v>
      </c>
      <c r="AQ98" s="221">
        <f ca="1">IF($AP98=1,IF(INDIRECT(ADDRESS(($AN98-1)*3+$AO98+5,$AP98+7))="",0,INDIRECT(ADDRESS(($AN98-1)*3+$AO98+5,$AP98+7))),IF(INDIRECT(ADDRESS(($AN98-1)*3+$AO98+5,$AP98+7))="",0,IF(COUNTIF(INDIRECT(ADDRESS(($AN98-1)*36+($AO98-1)*12+6,COLUMN())):INDIRECT(ADDRESS(($AN98-1)*36+($AO98-1)*12+$AP98+4,COLUMN())),INDIRECT(ADDRESS(($AN98-1)*3+$AO98+5,$AP98+7)))&gt;=1,0,INDIRECT(ADDRESS(($AN98-1)*3+$AO98+5,$AP98+7)))))</f>
        <v>0</v>
      </c>
      <c r="AR98" s="204">
        <f ca="1">COUNTIF(INDIRECT("H"&amp;(ROW()+12*(($AN98-1)*3+$AO98)-ROW())/12+5):INDIRECT("S"&amp;(ROW()+12*(($AN98-1)*3+$AO98)-ROW())/12+5),AQ98)</f>
        <v>0</v>
      </c>
      <c r="AS98" s="221">
        <f ca="1">IF($AP98=1,IF(INDIRECT(ADDRESS(($AN98-1)*3+$AO98+5,$AP98+20))="",0,INDIRECT(ADDRESS(($AN98-1)*3+$AO98+5,$AP98+20))),IF(INDIRECT(ADDRESS(($AN98-1)*3+$AO98+5,$AP98+20))="",0,IF(COUNTIF(INDIRECT(ADDRESS(($AN98-1)*36+($AO98-1)*12+6,COLUMN())):INDIRECT(ADDRESS(($AN98-1)*36+($AO98-1)*12+$AP98+4,COLUMN())),INDIRECT(ADDRESS(($AN98-1)*3+$AO98+5,$AP98+20)))&gt;=1,0,INDIRECT(ADDRESS(($AN98-1)*3+$AO98+5,$AP98+20)))))</f>
        <v>0</v>
      </c>
      <c r="AT98" s="204">
        <f ca="1">COUNTIF(INDIRECT("U"&amp;(ROW()+12*(($AN98-1)*3+$AO98)-ROW())/12+5):INDIRECT("AF"&amp;(ROW()+12*(($AN98-1)*3+$AO98)-ROW())/12+5),AS98)</f>
        <v>0</v>
      </c>
      <c r="AU98" s="204">
        <f ca="1">IF(AND(AQ98+AS98&gt;0,AR98+AT98&gt;0),COUNTIF(AU$6:AU97,"&gt;0")+1,0)</f>
        <v>0</v>
      </c>
      <c r="BE98" s="204">
        <v>3</v>
      </c>
      <c r="BG98" s="222"/>
      <c r="BH98" s="222"/>
      <c r="BI98" s="222"/>
      <c r="BJ98" s="222"/>
      <c r="BK98" s="222"/>
      <c r="BL98" s="222"/>
      <c r="BM98" s="222"/>
      <c r="BN98" s="222"/>
      <c r="BO98" s="222"/>
      <c r="BP98" s="222"/>
      <c r="BQ98" s="222"/>
      <c r="BR98" s="222"/>
      <c r="BT98" s="222"/>
      <c r="BU98" s="222"/>
      <c r="BV98" s="222"/>
      <c r="BW98" s="222"/>
      <c r="BX98" s="222"/>
      <c r="BY98" s="222"/>
      <c r="BZ98" s="222"/>
      <c r="CA98" s="222"/>
      <c r="CB98" s="222"/>
      <c r="CC98" s="222"/>
      <c r="CD98" s="222"/>
      <c r="CE98" s="222"/>
    </row>
    <row r="99" spans="1:98">
      <c r="A99" s="659">
        <v>32</v>
      </c>
      <c r="B99" s="659"/>
      <c r="C99" s="659"/>
      <c r="D99" s="659"/>
      <c r="E99" s="663"/>
      <c r="F99" s="659"/>
      <c r="G99" s="226" t="s">
        <v>242</v>
      </c>
      <c r="H99" s="19"/>
      <c r="I99" s="36" t="str">
        <f t="shared" si="190"/>
        <v/>
      </c>
      <c r="J99" s="36" t="str">
        <f t="shared" ref="J99:S99" si="262">IF(I99="","",I99)</f>
        <v/>
      </c>
      <c r="K99" s="36" t="str">
        <f t="shared" si="262"/>
        <v/>
      </c>
      <c r="L99" s="36" t="str">
        <f t="shared" si="262"/>
        <v/>
      </c>
      <c r="M99" s="36" t="str">
        <f t="shared" si="262"/>
        <v/>
      </c>
      <c r="N99" s="36" t="str">
        <f t="shared" si="262"/>
        <v/>
      </c>
      <c r="O99" s="36" t="str">
        <f t="shared" si="262"/>
        <v/>
      </c>
      <c r="P99" s="36" t="str">
        <f t="shared" si="262"/>
        <v/>
      </c>
      <c r="Q99" s="36" t="str">
        <f t="shared" si="262"/>
        <v/>
      </c>
      <c r="R99" s="36" t="str">
        <f t="shared" si="262"/>
        <v/>
      </c>
      <c r="S99" s="36" t="str">
        <f t="shared" si="262"/>
        <v/>
      </c>
      <c r="T99" s="234">
        <f t="shared" si="187"/>
        <v>0</v>
      </c>
      <c r="U99" s="20"/>
      <c r="V99" s="20" t="str">
        <f t="shared" ref="V99:W99" si="263">IF(U99="","",U99)</f>
        <v/>
      </c>
      <c r="W99" s="20" t="str">
        <f t="shared" si="263"/>
        <v/>
      </c>
      <c r="X99" s="20" t="str">
        <f t="shared" si="191"/>
        <v/>
      </c>
      <c r="Y99" s="20" t="str">
        <f t="shared" si="191"/>
        <v/>
      </c>
      <c r="Z99" s="20" t="str">
        <f t="shared" si="191"/>
        <v/>
      </c>
      <c r="AA99" s="20" t="str">
        <f t="shared" si="191"/>
        <v/>
      </c>
      <c r="AB99" s="20" t="str">
        <f t="shared" si="191"/>
        <v/>
      </c>
      <c r="AC99" s="20" t="str">
        <f t="shared" si="196"/>
        <v/>
      </c>
      <c r="AD99" s="20" t="str">
        <f t="shared" ref="AD99:AE100" si="264">IF(AC99="","",AC99)</f>
        <v/>
      </c>
      <c r="AE99" s="20" t="str">
        <f t="shared" si="264"/>
        <v/>
      </c>
      <c r="AF99" s="20" t="str">
        <f t="shared" si="256"/>
        <v/>
      </c>
      <c r="AG99" s="234">
        <f t="shared" si="188"/>
        <v>0</v>
      </c>
      <c r="AH99" s="656"/>
      <c r="AI99" s="653"/>
      <c r="AJ99" s="652" t="str">
        <f>IF($AI99="","",IF(OR($AI99="令和８年７月17日までに修了",$AI99="賃金改善開始の前月までに修了"),"研修提出必須",""))</f>
        <v/>
      </c>
      <c r="AN99" s="204">
        <v>3</v>
      </c>
      <c r="AO99" s="204">
        <v>2</v>
      </c>
      <c r="AP99" s="204">
        <v>10</v>
      </c>
      <c r="AQ99" s="221">
        <f ca="1">IF($AP99=1,IF(INDIRECT(ADDRESS(($AN99-1)*3+$AO99+5,$AP99+7))="",0,INDIRECT(ADDRESS(($AN99-1)*3+$AO99+5,$AP99+7))),IF(INDIRECT(ADDRESS(($AN99-1)*3+$AO99+5,$AP99+7))="",0,IF(COUNTIF(INDIRECT(ADDRESS(($AN99-1)*36+($AO99-1)*12+6,COLUMN())):INDIRECT(ADDRESS(($AN99-1)*36+($AO99-1)*12+$AP99+4,COLUMN())),INDIRECT(ADDRESS(($AN99-1)*3+$AO99+5,$AP99+7)))&gt;=1,0,INDIRECT(ADDRESS(($AN99-1)*3+$AO99+5,$AP99+7)))))</f>
        <v>0</v>
      </c>
      <c r="AR99" s="204">
        <f ca="1">COUNTIF(INDIRECT("H"&amp;(ROW()+12*(($AN99-1)*3+$AO99)-ROW())/12+5):INDIRECT("S"&amp;(ROW()+12*(($AN99-1)*3+$AO99)-ROW())/12+5),AQ99)</f>
        <v>0</v>
      </c>
      <c r="AS99" s="221">
        <f ca="1">IF($AP99=1,IF(INDIRECT(ADDRESS(($AN99-1)*3+$AO99+5,$AP99+20))="",0,INDIRECT(ADDRESS(($AN99-1)*3+$AO99+5,$AP99+20))),IF(INDIRECT(ADDRESS(($AN99-1)*3+$AO99+5,$AP99+20))="",0,IF(COUNTIF(INDIRECT(ADDRESS(($AN99-1)*36+($AO99-1)*12+6,COLUMN())):INDIRECT(ADDRESS(($AN99-1)*36+($AO99-1)*12+$AP99+4,COLUMN())),INDIRECT(ADDRESS(($AN99-1)*3+$AO99+5,$AP99+20)))&gt;=1,0,INDIRECT(ADDRESS(($AN99-1)*3+$AO99+5,$AP99+20)))))</f>
        <v>0</v>
      </c>
      <c r="AT99" s="204">
        <f ca="1">COUNTIF(INDIRECT("U"&amp;(ROW()+12*(($AN99-1)*3+$AO99)-ROW())/12+5):INDIRECT("AF"&amp;(ROW()+12*(($AN99-1)*3+$AO99)-ROW())/12+5),AS99)</f>
        <v>0</v>
      </c>
      <c r="AU99" s="204">
        <f ca="1">IF(AND(AQ99+AS99&gt;0,AR99+AT99&gt;0),COUNTIF(AU$6:AU98,"&gt;0")+1,0)</f>
        <v>0</v>
      </c>
      <c r="BE99" s="204">
        <v>1</v>
      </c>
      <c r="BG99" s="222">
        <f t="shared" ref="BG99:BR99" si="265">SUM(H99:H100)</f>
        <v>0</v>
      </c>
      <c r="BH99" s="222">
        <f t="shared" si="265"/>
        <v>0</v>
      </c>
      <c r="BI99" s="222">
        <f t="shared" si="265"/>
        <v>0</v>
      </c>
      <c r="BJ99" s="222">
        <f t="shared" si="265"/>
        <v>0</v>
      </c>
      <c r="BK99" s="222">
        <f t="shared" si="265"/>
        <v>0</v>
      </c>
      <c r="BL99" s="222">
        <f t="shared" si="265"/>
        <v>0</v>
      </c>
      <c r="BM99" s="222">
        <f t="shared" si="265"/>
        <v>0</v>
      </c>
      <c r="BN99" s="222">
        <f t="shared" si="265"/>
        <v>0</v>
      </c>
      <c r="BO99" s="222">
        <f t="shared" si="265"/>
        <v>0</v>
      </c>
      <c r="BP99" s="222">
        <f t="shared" si="265"/>
        <v>0</v>
      </c>
      <c r="BQ99" s="222">
        <f t="shared" si="265"/>
        <v>0</v>
      </c>
      <c r="BR99" s="222">
        <f t="shared" si="265"/>
        <v>0</v>
      </c>
      <c r="BT99" s="222">
        <f t="shared" ref="BT99:CE99" si="266">SUM(U99:U100)</f>
        <v>0</v>
      </c>
      <c r="BU99" s="222">
        <f t="shared" si="266"/>
        <v>0</v>
      </c>
      <c r="BV99" s="222">
        <f t="shared" si="266"/>
        <v>0</v>
      </c>
      <c r="BW99" s="222">
        <f t="shared" si="266"/>
        <v>0</v>
      </c>
      <c r="BX99" s="222">
        <f t="shared" si="266"/>
        <v>0</v>
      </c>
      <c r="BY99" s="222">
        <f t="shared" si="266"/>
        <v>0</v>
      </c>
      <c r="BZ99" s="222">
        <f t="shared" si="266"/>
        <v>0</v>
      </c>
      <c r="CA99" s="222">
        <f t="shared" si="266"/>
        <v>0</v>
      </c>
      <c r="CB99" s="222">
        <f t="shared" si="266"/>
        <v>0</v>
      </c>
      <c r="CC99" s="222">
        <f t="shared" si="266"/>
        <v>0</v>
      </c>
      <c r="CD99" s="222">
        <f t="shared" si="266"/>
        <v>0</v>
      </c>
      <c r="CE99" s="222">
        <f t="shared" si="266"/>
        <v>0</v>
      </c>
      <c r="CH99" s="223" t="s">
        <v>243</v>
      </c>
      <c r="CI99" s="222">
        <f t="shared" ref="CI99:CT99" si="267">IF(OR($D99="副園長",$D99="教頭",$D99="主任保育士",$D99="主幹教諭",$D99="主幹保育教諭"),0,BG99)</f>
        <v>0</v>
      </c>
      <c r="CJ99" s="222">
        <f t="shared" si="267"/>
        <v>0</v>
      </c>
      <c r="CK99" s="222">
        <f t="shared" si="267"/>
        <v>0</v>
      </c>
      <c r="CL99" s="222">
        <f t="shared" si="267"/>
        <v>0</v>
      </c>
      <c r="CM99" s="222">
        <f t="shared" si="267"/>
        <v>0</v>
      </c>
      <c r="CN99" s="222">
        <f t="shared" si="267"/>
        <v>0</v>
      </c>
      <c r="CO99" s="222">
        <f t="shared" si="267"/>
        <v>0</v>
      </c>
      <c r="CP99" s="222">
        <f t="shared" si="267"/>
        <v>0</v>
      </c>
      <c r="CQ99" s="222">
        <f t="shared" si="267"/>
        <v>0</v>
      </c>
      <c r="CR99" s="222">
        <f t="shared" si="267"/>
        <v>0</v>
      </c>
      <c r="CS99" s="222">
        <f t="shared" si="267"/>
        <v>0</v>
      </c>
      <c r="CT99" s="222">
        <f t="shared" si="267"/>
        <v>0</v>
      </c>
    </row>
    <row r="100" spans="1:98">
      <c r="A100" s="660"/>
      <c r="B100" s="660"/>
      <c r="C100" s="662"/>
      <c r="D100" s="662"/>
      <c r="E100" s="664"/>
      <c r="F100" s="660"/>
      <c r="G100" s="228" t="s">
        <v>244</v>
      </c>
      <c r="H100" s="15"/>
      <c r="I100" s="37" t="str">
        <f t="shared" si="190"/>
        <v/>
      </c>
      <c r="J100" s="37" t="str">
        <f t="shared" ref="J100:S100" si="268">IF(I100="","",I100)</f>
        <v/>
      </c>
      <c r="K100" s="37" t="str">
        <f t="shared" si="268"/>
        <v/>
      </c>
      <c r="L100" s="37" t="str">
        <f t="shared" si="268"/>
        <v/>
      </c>
      <c r="M100" s="37" t="str">
        <f t="shared" si="268"/>
        <v/>
      </c>
      <c r="N100" s="37" t="str">
        <f t="shared" si="268"/>
        <v/>
      </c>
      <c r="O100" s="37" t="str">
        <f t="shared" si="268"/>
        <v/>
      </c>
      <c r="P100" s="37" t="str">
        <f t="shared" si="268"/>
        <v/>
      </c>
      <c r="Q100" s="37" t="str">
        <f t="shared" si="268"/>
        <v/>
      </c>
      <c r="R100" s="37" t="str">
        <f t="shared" si="268"/>
        <v/>
      </c>
      <c r="S100" s="37" t="str">
        <f t="shared" si="268"/>
        <v/>
      </c>
      <c r="T100" s="232">
        <f t="shared" si="187"/>
        <v>0</v>
      </c>
      <c r="U100" s="16"/>
      <c r="V100" s="16" t="str">
        <f t="shared" si="191"/>
        <v/>
      </c>
      <c r="W100" s="16" t="str">
        <f t="shared" si="191"/>
        <v/>
      </c>
      <c r="X100" s="16" t="str">
        <f t="shared" si="191"/>
        <v/>
      </c>
      <c r="Y100" s="16" t="str">
        <f t="shared" si="191"/>
        <v/>
      </c>
      <c r="Z100" s="16" t="str">
        <f t="shared" si="191"/>
        <v/>
      </c>
      <c r="AA100" s="16" t="str">
        <f t="shared" si="191"/>
        <v/>
      </c>
      <c r="AB100" s="16" t="str">
        <f t="shared" si="191"/>
        <v/>
      </c>
      <c r="AC100" s="16" t="str">
        <f t="shared" si="196"/>
        <v/>
      </c>
      <c r="AD100" s="16" t="str">
        <f t="shared" si="264"/>
        <v/>
      </c>
      <c r="AE100" s="16" t="str">
        <f t="shared" si="264"/>
        <v/>
      </c>
      <c r="AF100" s="16" t="str">
        <f t="shared" si="256"/>
        <v/>
      </c>
      <c r="AG100" s="232">
        <f t="shared" si="188"/>
        <v>0</v>
      </c>
      <c r="AH100" s="657"/>
      <c r="AI100" s="654"/>
      <c r="AJ100" s="652"/>
      <c r="AN100" s="204">
        <v>3</v>
      </c>
      <c r="AO100" s="204">
        <v>2</v>
      </c>
      <c r="AP100" s="204">
        <v>11</v>
      </c>
      <c r="AQ100" s="221">
        <f ca="1">IF($AP100=1,IF(INDIRECT(ADDRESS(($AN100-1)*3+$AO100+5,$AP100+7))="",0,INDIRECT(ADDRESS(($AN100-1)*3+$AO100+5,$AP100+7))),IF(INDIRECT(ADDRESS(($AN100-1)*3+$AO100+5,$AP100+7))="",0,IF(COUNTIF(INDIRECT(ADDRESS(($AN100-1)*36+($AO100-1)*12+6,COLUMN())):INDIRECT(ADDRESS(($AN100-1)*36+($AO100-1)*12+$AP100+4,COLUMN())),INDIRECT(ADDRESS(($AN100-1)*3+$AO100+5,$AP100+7)))&gt;=1,0,INDIRECT(ADDRESS(($AN100-1)*3+$AO100+5,$AP100+7)))))</f>
        <v>0</v>
      </c>
      <c r="AR100" s="204">
        <f ca="1">COUNTIF(INDIRECT("H"&amp;(ROW()+12*(($AN100-1)*3+$AO100)-ROW())/12+5):INDIRECT("S"&amp;(ROW()+12*(($AN100-1)*3+$AO100)-ROW())/12+5),AQ100)</f>
        <v>0</v>
      </c>
      <c r="AS100" s="221">
        <f ca="1">IF($AP100=1,IF(INDIRECT(ADDRESS(($AN100-1)*3+$AO100+5,$AP100+20))="",0,INDIRECT(ADDRESS(($AN100-1)*3+$AO100+5,$AP100+20))),IF(INDIRECT(ADDRESS(($AN100-1)*3+$AO100+5,$AP100+20))="",0,IF(COUNTIF(INDIRECT(ADDRESS(($AN100-1)*36+($AO100-1)*12+6,COLUMN())):INDIRECT(ADDRESS(($AN100-1)*36+($AO100-1)*12+$AP100+4,COLUMN())),INDIRECT(ADDRESS(($AN100-1)*3+$AO100+5,$AP100+20)))&gt;=1,0,INDIRECT(ADDRESS(($AN100-1)*3+$AO100+5,$AP100+20)))))</f>
        <v>0</v>
      </c>
      <c r="AT100" s="204">
        <f ca="1">COUNTIF(INDIRECT("U"&amp;(ROW()+12*(($AN100-1)*3+$AO100)-ROW())/12+5):INDIRECT("AF"&amp;(ROW()+12*(($AN100-1)*3+$AO100)-ROW())/12+5),AS100)</f>
        <v>0</v>
      </c>
      <c r="AU100" s="204">
        <f ca="1">IF(AND(AQ100+AS100&gt;0,AR100+AT100&gt;0),COUNTIF(AU$6:AU99,"&gt;0")+1,0)</f>
        <v>0</v>
      </c>
      <c r="BE100" s="204">
        <v>2</v>
      </c>
      <c r="BF100" s="204" t="s">
        <v>245</v>
      </c>
      <c r="BG100" s="222">
        <f t="shared" ref="BG100:BR100" si="269">IF(BG99+BT99&gt;$AM$14,1,0)</f>
        <v>0</v>
      </c>
      <c r="BH100" s="222">
        <f t="shared" si="269"/>
        <v>0</v>
      </c>
      <c r="BI100" s="222">
        <f t="shared" si="269"/>
        <v>0</v>
      </c>
      <c r="BJ100" s="222">
        <f t="shared" si="269"/>
        <v>0</v>
      </c>
      <c r="BK100" s="222">
        <f t="shared" si="269"/>
        <v>0</v>
      </c>
      <c r="BL100" s="222">
        <f t="shared" si="269"/>
        <v>0</v>
      </c>
      <c r="BM100" s="222">
        <f t="shared" si="269"/>
        <v>0</v>
      </c>
      <c r="BN100" s="222">
        <f t="shared" si="269"/>
        <v>0</v>
      </c>
      <c r="BO100" s="222">
        <f t="shared" si="269"/>
        <v>0</v>
      </c>
      <c r="BP100" s="222">
        <f t="shared" si="269"/>
        <v>0</v>
      </c>
      <c r="BQ100" s="222">
        <f t="shared" si="269"/>
        <v>0</v>
      </c>
      <c r="BR100" s="222">
        <f t="shared" si="269"/>
        <v>0</v>
      </c>
      <c r="BT100" s="222"/>
      <c r="BU100" s="222"/>
      <c r="BV100" s="222"/>
      <c r="BW100" s="222"/>
      <c r="BX100" s="222"/>
      <c r="BY100" s="222"/>
      <c r="BZ100" s="222"/>
      <c r="CA100" s="222"/>
      <c r="CB100" s="222"/>
      <c r="CC100" s="222"/>
      <c r="CD100" s="222"/>
      <c r="CE100" s="222"/>
    </row>
    <row r="101" spans="1:98">
      <c r="A101" s="661"/>
      <c r="B101" s="661"/>
      <c r="C101" s="666"/>
      <c r="D101" s="667"/>
      <c r="E101" s="665"/>
      <c r="F101" s="661"/>
      <c r="G101" s="230" t="s">
        <v>246</v>
      </c>
      <c r="H101" s="17"/>
      <c r="I101" s="38"/>
      <c r="J101" s="17"/>
      <c r="K101" s="17"/>
      <c r="L101" s="17"/>
      <c r="M101" s="17"/>
      <c r="N101" s="17"/>
      <c r="O101" s="17"/>
      <c r="P101" s="17"/>
      <c r="Q101" s="17"/>
      <c r="R101" s="17"/>
      <c r="S101" s="17"/>
      <c r="T101" s="233">
        <f t="shared" si="187"/>
        <v>0</v>
      </c>
      <c r="U101" s="18"/>
      <c r="V101" s="12"/>
      <c r="W101" s="12"/>
      <c r="X101" s="12"/>
      <c r="Y101" s="12"/>
      <c r="Z101" s="12"/>
      <c r="AA101" s="12"/>
      <c r="AB101" s="12"/>
      <c r="AC101" s="12"/>
      <c r="AD101" s="12"/>
      <c r="AE101" s="12"/>
      <c r="AF101" s="12"/>
      <c r="AG101" s="233">
        <f t="shared" si="188"/>
        <v>0</v>
      </c>
      <c r="AH101" s="658"/>
      <c r="AI101" s="655"/>
      <c r="AJ101" s="652"/>
      <c r="AN101" s="204">
        <v>3</v>
      </c>
      <c r="AO101" s="204">
        <v>2</v>
      </c>
      <c r="AP101" s="204">
        <v>12</v>
      </c>
      <c r="AQ101" s="221">
        <f ca="1">IF($AP101=1,IF(INDIRECT(ADDRESS(($AN101-1)*3+$AO101+5,$AP101+7))="",0,INDIRECT(ADDRESS(($AN101-1)*3+$AO101+5,$AP101+7))),IF(INDIRECT(ADDRESS(($AN101-1)*3+$AO101+5,$AP101+7))="",0,IF(COUNTIF(INDIRECT(ADDRESS(($AN101-1)*36+($AO101-1)*12+6,COLUMN())):INDIRECT(ADDRESS(($AN101-1)*36+($AO101-1)*12+$AP101+4,COLUMN())),INDIRECT(ADDRESS(($AN101-1)*3+$AO101+5,$AP101+7)))&gt;=1,0,INDIRECT(ADDRESS(($AN101-1)*3+$AO101+5,$AP101+7)))))</f>
        <v>0</v>
      </c>
      <c r="AR101" s="204">
        <f ca="1">COUNTIF(INDIRECT("H"&amp;(ROW()+12*(($AN101-1)*3+$AO101)-ROW())/12+5):INDIRECT("S"&amp;(ROW()+12*(($AN101-1)*3+$AO101)-ROW())/12+5),AQ101)</f>
        <v>0</v>
      </c>
      <c r="AS101" s="221">
        <f ca="1">IF($AP101=1,IF(INDIRECT(ADDRESS(($AN101-1)*3+$AO101+5,$AP101+20))="",0,INDIRECT(ADDRESS(($AN101-1)*3+$AO101+5,$AP101+20))),IF(INDIRECT(ADDRESS(($AN101-1)*3+$AO101+5,$AP101+20))="",0,IF(COUNTIF(INDIRECT(ADDRESS(($AN101-1)*36+($AO101-1)*12+6,COLUMN())):INDIRECT(ADDRESS(($AN101-1)*36+($AO101-1)*12+$AP101+4,COLUMN())),INDIRECT(ADDRESS(($AN101-1)*3+$AO101+5,$AP101+20)))&gt;=1,0,INDIRECT(ADDRESS(($AN101-1)*3+$AO101+5,$AP101+20)))))</f>
        <v>0</v>
      </c>
      <c r="AT101" s="204">
        <f ca="1">COUNTIF(INDIRECT("U"&amp;(ROW()+12*(($AN101-1)*3+$AO101)-ROW())/12+5):INDIRECT("AF"&amp;(ROW()+12*(($AN101-1)*3+$AO101)-ROW())/12+5),AS101)</f>
        <v>0</v>
      </c>
      <c r="AU101" s="204">
        <f ca="1">IF(AND(AQ101+AS101&gt;0,AR101+AT101&gt;0),COUNTIF(AU$6:AU100,"&gt;0")+1,0)</f>
        <v>0</v>
      </c>
      <c r="BE101" s="204">
        <v>3</v>
      </c>
      <c r="BF101" s="223"/>
      <c r="BT101" s="222"/>
      <c r="BU101" s="222"/>
      <c r="BV101" s="222"/>
      <c r="BW101" s="222"/>
      <c r="BX101" s="222"/>
      <c r="BY101" s="222"/>
      <c r="BZ101" s="222"/>
      <c r="CA101" s="222"/>
      <c r="CB101" s="222"/>
      <c r="CC101" s="222"/>
      <c r="CD101" s="222"/>
      <c r="CE101" s="222"/>
    </row>
    <row r="102" spans="1:98">
      <c r="A102" s="659">
        <v>33</v>
      </c>
      <c r="B102" s="659"/>
      <c r="C102" s="659"/>
      <c r="D102" s="659"/>
      <c r="E102" s="663"/>
      <c r="F102" s="659"/>
      <c r="G102" s="226" t="s">
        <v>242</v>
      </c>
      <c r="H102" s="19"/>
      <c r="I102" s="36" t="str">
        <f t="shared" si="190"/>
        <v/>
      </c>
      <c r="J102" s="36" t="str">
        <f t="shared" ref="J102:S102" si="270">IF(I102="","",I102)</f>
        <v/>
      </c>
      <c r="K102" s="36" t="str">
        <f t="shared" si="270"/>
        <v/>
      </c>
      <c r="L102" s="36" t="str">
        <f t="shared" si="270"/>
        <v/>
      </c>
      <c r="M102" s="36" t="str">
        <f t="shared" si="270"/>
        <v/>
      </c>
      <c r="N102" s="36" t="str">
        <f t="shared" si="270"/>
        <v/>
      </c>
      <c r="O102" s="36" t="str">
        <f t="shared" si="270"/>
        <v/>
      </c>
      <c r="P102" s="36" t="str">
        <f t="shared" si="270"/>
        <v/>
      </c>
      <c r="Q102" s="36" t="str">
        <f t="shared" si="270"/>
        <v/>
      </c>
      <c r="R102" s="36" t="str">
        <f t="shared" si="270"/>
        <v/>
      </c>
      <c r="S102" s="36" t="str">
        <f t="shared" si="270"/>
        <v/>
      </c>
      <c r="T102" s="234">
        <f t="shared" si="187"/>
        <v>0</v>
      </c>
      <c r="U102" s="20"/>
      <c r="V102" s="20" t="str">
        <f t="shared" ref="V102:W102" si="271">IF(U102="","",U102)</f>
        <v/>
      </c>
      <c r="W102" s="20" t="str">
        <f t="shared" si="271"/>
        <v/>
      </c>
      <c r="X102" s="20" t="str">
        <f t="shared" si="191"/>
        <v/>
      </c>
      <c r="Y102" s="20" t="str">
        <f t="shared" si="191"/>
        <v/>
      </c>
      <c r="Z102" s="20" t="str">
        <f t="shared" si="191"/>
        <v/>
      </c>
      <c r="AA102" s="20" t="str">
        <f t="shared" si="191"/>
        <v/>
      </c>
      <c r="AB102" s="20" t="str">
        <f t="shared" si="191"/>
        <v/>
      </c>
      <c r="AC102" s="20" t="str">
        <f t="shared" si="196"/>
        <v/>
      </c>
      <c r="AD102" s="20" t="str">
        <f t="shared" ref="AD102:AE103" si="272">IF(AC102="","",AC102)</f>
        <v/>
      </c>
      <c r="AE102" s="20" t="str">
        <f t="shared" si="272"/>
        <v/>
      </c>
      <c r="AF102" s="20" t="str">
        <f t="shared" si="256"/>
        <v/>
      </c>
      <c r="AG102" s="234">
        <f t="shared" si="188"/>
        <v>0</v>
      </c>
      <c r="AH102" s="656"/>
      <c r="AI102" s="653"/>
      <c r="AJ102" s="652" t="str">
        <f>IF($AI102="","",IF(OR($AI102="令和８年７月17日までに修了",$AI102="賃金改善開始の前月までに修了"),"研修提出必須",""))</f>
        <v/>
      </c>
      <c r="AN102" s="204">
        <v>3</v>
      </c>
      <c r="AO102" s="204">
        <v>3</v>
      </c>
      <c r="AP102" s="204">
        <v>1</v>
      </c>
      <c r="AQ102" s="221">
        <f ca="1">IF($AP102=1,IF(INDIRECT(ADDRESS(($AN102-1)*3+$AO102+5,$AP102+7))="",0,INDIRECT(ADDRESS(($AN102-1)*3+$AO102+5,$AP102+7))),IF(INDIRECT(ADDRESS(($AN102-1)*3+$AO102+5,$AP102+7))="",0,IF(COUNTIF(INDIRECT(ADDRESS(($AN102-1)*36+($AO102-1)*12+6,COLUMN())):INDIRECT(ADDRESS(($AN102-1)*36+($AO102-1)*12+$AP102+4,COLUMN())),INDIRECT(ADDRESS(($AN102-1)*3+$AO102+5,$AP102+7)))&gt;=1,0,INDIRECT(ADDRESS(($AN102-1)*3+$AO102+5,$AP102+7)))))</f>
        <v>0</v>
      </c>
      <c r="AR102" s="204">
        <f ca="1">COUNTIF(INDIRECT("H"&amp;(ROW()+12*(($AN102-1)*3+$AO102)-ROW())/12+5):INDIRECT("S"&amp;(ROW()+12*(($AN102-1)*3+$AO102)-ROW())/12+5),AQ102)</f>
        <v>0</v>
      </c>
      <c r="AS102" s="221">
        <f ca="1">IF($AP102=1,IF(INDIRECT(ADDRESS(($AN102-1)*3+$AO102+5,$AP102+20))="",0,INDIRECT(ADDRESS(($AN102-1)*3+$AO102+5,$AP102+20))),IF(INDIRECT(ADDRESS(($AN102-1)*3+$AO102+5,$AP102+20))="",0,IF(COUNTIF(INDIRECT(ADDRESS(($AN102-1)*36+($AO102-1)*12+6,COLUMN())):INDIRECT(ADDRESS(($AN102-1)*36+($AO102-1)*12+$AP102+4,COLUMN())),INDIRECT(ADDRESS(($AN102-1)*3+$AO102+5,$AP102+20)))&gt;=1,0,INDIRECT(ADDRESS(($AN102-1)*3+$AO102+5,$AP102+20)))))</f>
        <v>0</v>
      </c>
      <c r="AT102" s="204">
        <f ca="1">COUNTIF(INDIRECT("U"&amp;(ROW()+12*(($AN102-1)*3+$AO102)-ROW())/12+5):INDIRECT("AF"&amp;(ROW()+12*(($AN102-1)*3+$AO102)-ROW())/12+5),AS102)</f>
        <v>0</v>
      </c>
      <c r="AU102" s="204">
        <f ca="1">IF(AND(AQ102+AS102&gt;0,AR102+AT102&gt;0),COUNTIF(AU$6:AU101,"&gt;0")+1,0)</f>
        <v>0</v>
      </c>
      <c r="BE102" s="204">
        <v>1</v>
      </c>
      <c r="BG102" s="222">
        <f t="shared" ref="BG102:BR102" si="273">SUM(H102:H103)</f>
        <v>0</v>
      </c>
      <c r="BH102" s="222">
        <f t="shared" si="273"/>
        <v>0</v>
      </c>
      <c r="BI102" s="222">
        <f t="shared" si="273"/>
        <v>0</v>
      </c>
      <c r="BJ102" s="222">
        <f t="shared" si="273"/>
        <v>0</v>
      </c>
      <c r="BK102" s="222">
        <f t="shared" si="273"/>
        <v>0</v>
      </c>
      <c r="BL102" s="222">
        <f t="shared" si="273"/>
        <v>0</v>
      </c>
      <c r="BM102" s="222">
        <f t="shared" si="273"/>
        <v>0</v>
      </c>
      <c r="BN102" s="222">
        <f t="shared" si="273"/>
        <v>0</v>
      </c>
      <c r="BO102" s="222">
        <f t="shared" si="273"/>
        <v>0</v>
      </c>
      <c r="BP102" s="222">
        <f t="shared" si="273"/>
        <v>0</v>
      </c>
      <c r="BQ102" s="222">
        <f t="shared" si="273"/>
        <v>0</v>
      </c>
      <c r="BR102" s="222">
        <f t="shared" si="273"/>
        <v>0</v>
      </c>
      <c r="BT102" s="222">
        <f t="shared" ref="BT102:CE102" si="274">SUM(U102:U103)</f>
        <v>0</v>
      </c>
      <c r="BU102" s="222">
        <f t="shared" si="274"/>
        <v>0</v>
      </c>
      <c r="BV102" s="222">
        <f t="shared" si="274"/>
        <v>0</v>
      </c>
      <c r="BW102" s="222">
        <f t="shared" si="274"/>
        <v>0</v>
      </c>
      <c r="BX102" s="222">
        <f t="shared" si="274"/>
        <v>0</v>
      </c>
      <c r="BY102" s="222">
        <f t="shared" si="274"/>
        <v>0</v>
      </c>
      <c r="BZ102" s="222">
        <f t="shared" si="274"/>
        <v>0</v>
      </c>
      <c r="CA102" s="222">
        <f t="shared" si="274"/>
        <v>0</v>
      </c>
      <c r="CB102" s="222">
        <f t="shared" si="274"/>
        <v>0</v>
      </c>
      <c r="CC102" s="222">
        <f t="shared" si="274"/>
        <v>0</v>
      </c>
      <c r="CD102" s="222">
        <f t="shared" si="274"/>
        <v>0</v>
      </c>
      <c r="CE102" s="222">
        <f t="shared" si="274"/>
        <v>0</v>
      </c>
      <c r="CH102" s="223" t="s">
        <v>243</v>
      </c>
      <c r="CI102" s="222">
        <f t="shared" ref="CI102:CT102" si="275">IF(OR($D102="副園長",$D102="教頭",$D102="主任保育士",$D102="主幹教諭",$D102="主幹保育教諭"),0,BG102)</f>
        <v>0</v>
      </c>
      <c r="CJ102" s="222">
        <f t="shared" si="275"/>
        <v>0</v>
      </c>
      <c r="CK102" s="222">
        <f t="shared" si="275"/>
        <v>0</v>
      </c>
      <c r="CL102" s="222">
        <f t="shared" si="275"/>
        <v>0</v>
      </c>
      <c r="CM102" s="222">
        <f t="shared" si="275"/>
        <v>0</v>
      </c>
      <c r="CN102" s="222">
        <f t="shared" si="275"/>
        <v>0</v>
      </c>
      <c r="CO102" s="222">
        <f t="shared" si="275"/>
        <v>0</v>
      </c>
      <c r="CP102" s="222">
        <f t="shared" si="275"/>
        <v>0</v>
      </c>
      <c r="CQ102" s="222">
        <f t="shared" si="275"/>
        <v>0</v>
      </c>
      <c r="CR102" s="222">
        <f t="shared" si="275"/>
        <v>0</v>
      </c>
      <c r="CS102" s="222">
        <f t="shared" si="275"/>
        <v>0</v>
      </c>
      <c r="CT102" s="222">
        <f t="shared" si="275"/>
        <v>0</v>
      </c>
    </row>
    <row r="103" spans="1:98">
      <c r="A103" s="660"/>
      <c r="B103" s="660"/>
      <c r="C103" s="662"/>
      <c r="D103" s="662"/>
      <c r="E103" s="664"/>
      <c r="F103" s="660"/>
      <c r="G103" s="228" t="s">
        <v>244</v>
      </c>
      <c r="H103" s="15"/>
      <c r="I103" s="37" t="str">
        <f t="shared" si="190"/>
        <v/>
      </c>
      <c r="J103" s="37" t="str">
        <f t="shared" ref="J103:S103" si="276">IF(I103="","",I103)</f>
        <v/>
      </c>
      <c r="K103" s="37" t="str">
        <f t="shared" si="276"/>
        <v/>
      </c>
      <c r="L103" s="37" t="str">
        <f t="shared" si="276"/>
        <v/>
      </c>
      <c r="M103" s="37" t="str">
        <f t="shared" si="276"/>
        <v/>
      </c>
      <c r="N103" s="37" t="str">
        <f t="shared" si="276"/>
        <v/>
      </c>
      <c r="O103" s="37" t="str">
        <f t="shared" si="276"/>
        <v/>
      </c>
      <c r="P103" s="37" t="str">
        <f t="shared" si="276"/>
        <v/>
      </c>
      <c r="Q103" s="37" t="str">
        <f t="shared" si="276"/>
        <v/>
      </c>
      <c r="R103" s="37" t="str">
        <f t="shared" si="276"/>
        <v/>
      </c>
      <c r="S103" s="37" t="str">
        <f t="shared" si="276"/>
        <v/>
      </c>
      <c r="T103" s="232">
        <f t="shared" si="187"/>
        <v>0</v>
      </c>
      <c r="U103" s="16"/>
      <c r="V103" s="16" t="str">
        <f t="shared" si="191"/>
        <v/>
      </c>
      <c r="W103" s="16" t="str">
        <f t="shared" si="191"/>
        <v/>
      </c>
      <c r="X103" s="16" t="str">
        <f t="shared" si="191"/>
        <v/>
      </c>
      <c r="Y103" s="16" t="str">
        <f t="shared" si="191"/>
        <v/>
      </c>
      <c r="Z103" s="16" t="str">
        <f t="shared" si="191"/>
        <v/>
      </c>
      <c r="AA103" s="16" t="str">
        <f t="shared" si="191"/>
        <v/>
      </c>
      <c r="AB103" s="16" t="str">
        <f t="shared" si="191"/>
        <v/>
      </c>
      <c r="AC103" s="16" t="str">
        <f t="shared" si="196"/>
        <v/>
      </c>
      <c r="AD103" s="16" t="str">
        <f t="shared" si="272"/>
        <v/>
      </c>
      <c r="AE103" s="16" t="str">
        <f t="shared" si="272"/>
        <v/>
      </c>
      <c r="AF103" s="16" t="str">
        <f t="shared" si="256"/>
        <v/>
      </c>
      <c r="AG103" s="232">
        <f t="shared" si="188"/>
        <v>0</v>
      </c>
      <c r="AH103" s="657"/>
      <c r="AI103" s="654"/>
      <c r="AJ103" s="652"/>
      <c r="AN103" s="204">
        <v>3</v>
      </c>
      <c r="AO103" s="204">
        <v>3</v>
      </c>
      <c r="AP103" s="204">
        <v>2</v>
      </c>
      <c r="AQ103" s="221">
        <f ca="1">IF($AP103=1,IF(INDIRECT(ADDRESS(($AN103-1)*3+$AO103+5,$AP103+7))="",0,INDIRECT(ADDRESS(($AN103-1)*3+$AO103+5,$AP103+7))),IF(INDIRECT(ADDRESS(($AN103-1)*3+$AO103+5,$AP103+7))="",0,IF(COUNTIF(INDIRECT(ADDRESS(($AN103-1)*36+($AO103-1)*12+6,COLUMN())):INDIRECT(ADDRESS(($AN103-1)*36+($AO103-1)*12+$AP103+4,COLUMN())),INDIRECT(ADDRESS(($AN103-1)*3+$AO103+5,$AP103+7)))&gt;=1,0,INDIRECT(ADDRESS(($AN103-1)*3+$AO103+5,$AP103+7)))))</f>
        <v>0</v>
      </c>
      <c r="AR103" s="204">
        <f ca="1">COUNTIF(INDIRECT("H"&amp;(ROW()+12*(($AN103-1)*3+$AO103)-ROW())/12+5):INDIRECT("S"&amp;(ROW()+12*(($AN103-1)*3+$AO103)-ROW())/12+5),AQ103)</f>
        <v>0</v>
      </c>
      <c r="AS103" s="221">
        <f ca="1">IF($AP103=1,IF(INDIRECT(ADDRESS(($AN103-1)*3+$AO103+5,$AP103+20))="",0,INDIRECT(ADDRESS(($AN103-1)*3+$AO103+5,$AP103+20))),IF(INDIRECT(ADDRESS(($AN103-1)*3+$AO103+5,$AP103+20))="",0,IF(COUNTIF(INDIRECT(ADDRESS(($AN103-1)*36+($AO103-1)*12+6,COLUMN())):INDIRECT(ADDRESS(($AN103-1)*36+($AO103-1)*12+$AP103+4,COLUMN())),INDIRECT(ADDRESS(($AN103-1)*3+$AO103+5,$AP103+20)))&gt;=1,0,INDIRECT(ADDRESS(($AN103-1)*3+$AO103+5,$AP103+20)))))</f>
        <v>0</v>
      </c>
      <c r="AT103" s="204">
        <f ca="1">COUNTIF(INDIRECT("U"&amp;(ROW()+12*(($AN103-1)*3+$AO103)-ROW())/12+5):INDIRECT("AF"&amp;(ROW()+12*(($AN103-1)*3+$AO103)-ROW())/12+5),AS103)</f>
        <v>0</v>
      </c>
      <c r="AU103" s="204">
        <f ca="1">IF(AND(AQ103+AS103&gt;0,AR103+AT103&gt;0),COUNTIF(AU$6:AU102,"&gt;0")+1,0)</f>
        <v>0</v>
      </c>
      <c r="BE103" s="204">
        <v>2</v>
      </c>
      <c r="BF103" s="204" t="s">
        <v>245</v>
      </c>
      <c r="BG103" s="222">
        <f t="shared" ref="BG103:BR103" si="277">IF(BG102+BT102&gt;$AM$14,1,0)</f>
        <v>0</v>
      </c>
      <c r="BH103" s="222">
        <f t="shared" si="277"/>
        <v>0</v>
      </c>
      <c r="BI103" s="222">
        <f t="shared" si="277"/>
        <v>0</v>
      </c>
      <c r="BJ103" s="222">
        <f t="shared" si="277"/>
        <v>0</v>
      </c>
      <c r="BK103" s="222">
        <f t="shared" si="277"/>
        <v>0</v>
      </c>
      <c r="BL103" s="222">
        <f t="shared" si="277"/>
        <v>0</v>
      </c>
      <c r="BM103" s="222">
        <f t="shared" si="277"/>
        <v>0</v>
      </c>
      <c r="BN103" s="222">
        <f t="shared" si="277"/>
        <v>0</v>
      </c>
      <c r="BO103" s="222">
        <f t="shared" si="277"/>
        <v>0</v>
      </c>
      <c r="BP103" s="222">
        <f t="shared" si="277"/>
        <v>0</v>
      </c>
      <c r="BQ103" s="222">
        <f t="shared" si="277"/>
        <v>0</v>
      </c>
      <c r="BR103" s="222">
        <f t="shared" si="277"/>
        <v>0</v>
      </c>
      <c r="BT103" s="222"/>
      <c r="BU103" s="222"/>
      <c r="BV103" s="222"/>
      <c r="BW103" s="222"/>
      <c r="BX103" s="222"/>
      <c r="BY103" s="222"/>
      <c r="BZ103" s="222"/>
      <c r="CA103" s="222"/>
      <c r="CB103" s="222"/>
      <c r="CC103" s="222"/>
      <c r="CD103" s="222"/>
      <c r="CE103" s="222"/>
    </row>
    <row r="104" spans="1:98">
      <c r="A104" s="661"/>
      <c r="B104" s="661"/>
      <c r="C104" s="666"/>
      <c r="D104" s="667"/>
      <c r="E104" s="665"/>
      <c r="F104" s="661"/>
      <c r="G104" s="230" t="s">
        <v>246</v>
      </c>
      <c r="H104" s="17"/>
      <c r="I104" s="38"/>
      <c r="J104" s="17"/>
      <c r="K104" s="17"/>
      <c r="L104" s="17"/>
      <c r="M104" s="17"/>
      <c r="N104" s="17"/>
      <c r="O104" s="17"/>
      <c r="P104" s="17"/>
      <c r="Q104" s="17"/>
      <c r="R104" s="17"/>
      <c r="S104" s="17"/>
      <c r="T104" s="233">
        <f t="shared" si="187"/>
        <v>0</v>
      </c>
      <c r="U104" s="18"/>
      <c r="V104" s="12"/>
      <c r="W104" s="12"/>
      <c r="X104" s="12"/>
      <c r="Y104" s="12"/>
      <c r="Z104" s="12"/>
      <c r="AA104" s="12"/>
      <c r="AB104" s="12"/>
      <c r="AC104" s="12"/>
      <c r="AD104" s="12"/>
      <c r="AE104" s="12"/>
      <c r="AF104" s="12"/>
      <c r="AG104" s="233">
        <f t="shared" si="188"/>
        <v>0</v>
      </c>
      <c r="AH104" s="658"/>
      <c r="AI104" s="655"/>
      <c r="AJ104" s="652"/>
      <c r="AN104" s="204">
        <v>3</v>
      </c>
      <c r="AO104" s="204">
        <v>3</v>
      </c>
      <c r="AP104" s="204">
        <v>3</v>
      </c>
      <c r="AQ104" s="221">
        <f ca="1">IF($AP104=1,IF(INDIRECT(ADDRESS(($AN104-1)*3+$AO104+5,$AP104+7))="",0,INDIRECT(ADDRESS(($AN104-1)*3+$AO104+5,$AP104+7))),IF(INDIRECT(ADDRESS(($AN104-1)*3+$AO104+5,$AP104+7))="",0,IF(COUNTIF(INDIRECT(ADDRESS(($AN104-1)*36+($AO104-1)*12+6,COLUMN())):INDIRECT(ADDRESS(($AN104-1)*36+($AO104-1)*12+$AP104+4,COLUMN())),INDIRECT(ADDRESS(($AN104-1)*3+$AO104+5,$AP104+7)))&gt;=1,0,INDIRECT(ADDRESS(($AN104-1)*3+$AO104+5,$AP104+7)))))</f>
        <v>0</v>
      </c>
      <c r="AR104" s="204">
        <f ca="1">COUNTIF(INDIRECT("H"&amp;(ROW()+12*(($AN104-1)*3+$AO104)-ROW())/12+5):INDIRECT("S"&amp;(ROW()+12*(($AN104-1)*3+$AO104)-ROW())/12+5),AQ104)</f>
        <v>0</v>
      </c>
      <c r="AS104" s="221">
        <f ca="1">IF($AP104=1,IF(INDIRECT(ADDRESS(($AN104-1)*3+$AO104+5,$AP104+20))="",0,INDIRECT(ADDRESS(($AN104-1)*3+$AO104+5,$AP104+20))),IF(INDIRECT(ADDRESS(($AN104-1)*3+$AO104+5,$AP104+20))="",0,IF(COUNTIF(INDIRECT(ADDRESS(($AN104-1)*36+($AO104-1)*12+6,COLUMN())):INDIRECT(ADDRESS(($AN104-1)*36+($AO104-1)*12+$AP104+4,COLUMN())),INDIRECT(ADDRESS(($AN104-1)*3+$AO104+5,$AP104+20)))&gt;=1,0,INDIRECT(ADDRESS(($AN104-1)*3+$AO104+5,$AP104+20)))))</f>
        <v>0</v>
      </c>
      <c r="AT104" s="204">
        <f ca="1">COUNTIF(INDIRECT("U"&amp;(ROW()+12*(($AN104-1)*3+$AO104)-ROW())/12+5):INDIRECT("AF"&amp;(ROW()+12*(($AN104-1)*3+$AO104)-ROW())/12+5),AS104)</f>
        <v>0</v>
      </c>
      <c r="AU104" s="204">
        <f ca="1">IF(AND(AQ104+AS104&gt;0,AR104+AT104&gt;0),COUNTIF(AU$6:AU103,"&gt;0")+1,0)</f>
        <v>0</v>
      </c>
      <c r="BE104" s="204">
        <v>3</v>
      </c>
      <c r="BF104" s="223"/>
      <c r="BG104" s="222"/>
      <c r="BH104" s="222"/>
      <c r="BI104" s="222"/>
      <c r="BJ104" s="222"/>
      <c r="BK104" s="222"/>
      <c r="BL104" s="222"/>
      <c r="BM104" s="222"/>
      <c r="BN104" s="222"/>
      <c r="BO104" s="222"/>
      <c r="BP104" s="222"/>
      <c r="BQ104" s="222"/>
      <c r="BR104" s="222"/>
      <c r="BT104" s="222"/>
      <c r="BU104" s="222"/>
      <c r="BV104" s="222"/>
      <c r="BW104" s="222"/>
      <c r="BX104" s="222"/>
      <c r="BY104" s="222"/>
      <c r="BZ104" s="222"/>
      <c r="CA104" s="222"/>
      <c r="CB104" s="222"/>
      <c r="CC104" s="222"/>
      <c r="CD104" s="222"/>
      <c r="CE104" s="222"/>
    </row>
    <row r="105" spans="1:98">
      <c r="A105" s="659">
        <v>34</v>
      </c>
      <c r="B105" s="659"/>
      <c r="C105" s="659"/>
      <c r="D105" s="659"/>
      <c r="E105" s="663"/>
      <c r="F105" s="659"/>
      <c r="G105" s="226" t="s">
        <v>242</v>
      </c>
      <c r="H105" s="19"/>
      <c r="I105" s="36" t="str">
        <f t="shared" si="190"/>
        <v/>
      </c>
      <c r="J105" s="36" t="str">
        <f t="shared" ref="J105:S105" si="278">IF(I105="","",I105)</f>
        <v/>
      </c>
      <c r="K105" s="36" t="str">
        <f t="shared" si="278"/>
        <v/>
      </c>
      <c r="L105" s="36" t="str">
        <f t="shared" si="278"/>
        <v/>
      </c>
      <c r="M105" s="36" t="str">
        <f t="shared" si="278"/>
        <v/>
      </c>
      <c r="N105" s="36" t="str">
        <f t="shared" si="278"/>
        <v/>
      </c>
      <c r="O105" s="36" t="str">
        <f t="shared" si="278"/>
        <v/>
      </c>
      <c r="P105" s="36" t="str">
        <f t="shared" si="278"/>
        <v/>
      </c>
      <c r="Q105" s="36" t="str">
        <f t="shared" si="278"/>
        <v/>
      </c>
      <c r="R105" s="36" t="str">
        <f t="shared" si="278"/>
        <v/>
      </c>
      <c r="S105" s="36" t="str">
        <f t="shared" si="278"/>
        <v/>
      </c>
      <c r="T105" s="234">
        <f t="shared" si="187"/>
        <v>0</v>
      </c>
      <c r="U105" s="20"/>
      <c r="V105" s="20" t="str">
        <f t="shared" ref="V105:W105" si="279">IF(U105="","",U105)</f>
        <v/>
      </c>
      <c r="W105" s="20" t="str">
        <f t="shared" si="279"/>
        <v/>
      </c>
      <c r="X105" s="20" t="str">
        <f t="shared" si="191"/>
        <v/>
      </c>
      <c r="Y105" s="20" t="str">
        <f t="shared" si="191"/>
        <v/>
      </c>
      <c r="Z105" s="20" t="str">
        <f t="shared" si="191"/>
        <v/>
      </c>
      <c r="AA105" s="20" t="str">
        <f t="shared" si="191"/>
        <v/>
      </c>
      <c r="AB105" s="20" t="str">
        <f t="shared" si="191"/>
        <v/>
      </c>
      <c r="AC105" s="20" t="str">
        <f t="shared" si="196"/>
        <v/>
      </c>
      <c r="AD105" s="20" t="str">
        <f t="shared" ref="AD105:AE106" si="280">IF(AC105="","",AC105)</f>
        <v/>
      </c>
      <c r="AE105" s="20" t="str">
        <f t="shared" si="280"/>
        <v/>
      </c>
      <c r="AF105" s="20" t="str">
        <f t="shared" si="256"/>
        <v/>
      </c>
      <c r="AG105" s="234">
        <f t="shared" si="188"/>
        <v>0</v>
      </c>
      <c r="AH105" s="656"/>
      <c r="AI105" s="653"/>
      <c r="AJ105" s="652" t="str">
        <f>IF($AI105="","",IF(OR($AI105="令和８年７月17日までに修了",$AI105="賃金改善開始の前月までに修了"),"研修提出必須",""))</f>
        <v/>
      </c>
      <c r="AN105" s="204">
        <v>3</v>
      </c>
      <c r="AO105" s="204">
        <v>3</v>
      </c>
      <c r="AP105" s="204">
        <v>4</v>
      </c>
      <c r="AQ105" s="221">
        <f ca="1">IF($AP105=1,IF(INDIRECT(ADDRESS(($AN105-1)*3+$AO105+5,$AP105+7))="",0,INDIRECT(ADDRESS(($AN105-1)*3+$AO105+5,$AP105+7))),IF(INDIRECT(ADDRESS(($AN105-1)*3+$AO105+5,$AP105+7))="",0,IF(COUNTIF(INDIRECT(ADDRESS(($AN105-1)*36+($AO105-1)*12+6,COLUMN())):INDIRECT(ADDRESS(($AN105-1)*36+($AO105-1)*12+$AP105+4,COLUMN())),INDIRECT(ADDRESS(($AN105-1)*3+$AO105+5,$AP105+7)))&gt;=1,0,INDIRECT(ADDRESS(($AN105-1)*3+$AO105+5,$AP105+7)))))</f>
        <v>0</v>
      </c>
      <c r="AR105" s="204">
        <f ca="1">COUNTIF(INDIRECT("H"&amp;(ROW()+12*(($AN105-1)*3+$AO105)-ROW())/12+5):INDIRECT("S"&amp;(ROW()+12*(($AN105-1)*3+$AO105)-ROW())/12+5),AQ105)</f>
        <v>0</v>
      </c>
      <c r="AS105" s="221">
        <f ca="1">IF($AP105=1,IF(INDIRECT(ADDRESS(($AN105-1)*3+$AO105+5,$AP105+20))="",0,INDIRECT(ADDRESS(($AN105-1)*3+$AO105+5,$AP105+20))),IF(INDIRECT(ADDRESS(($AN105-1)*3+$AO105+5,$AP105+20))="",0,IF(COUNTIF(INDIRECT(ADDRESS(($AN105-1)*36+($AO105-1)*12+6,COLUMN())):INDIRECT(ADDRESS(($AN105-1)*36+($AO105-1)*12+$AP105+4,COLUMN())),INDIRECT(ADDRESS(($AN105-1)*3+$AO105+5,$AP105+20)))&gt;=1,0,INDIRECT(ADDRESS(($AN105-1)*3+$AO105+5,$AP105+20)))))</f>
        <v>0</v>
      </c>
      <c r="AT105" s="204">
        <f ca="1">COUNTIF(INDIRECT("U"&amp;(ROW()+12*(($AN105-1)*3+$AO105)-ROW())/12+5):INDIRECT("AF"&amp;(ROW()+12*(($AN105-1)*3+$AO105)-ROW())/12+5),AS105)</f>
        <v>0</v>
      </c>
      <c r="AU105" s="204">
        <f ca="1">IF(AND(AQ105+AS105&gt;0,AR105+AT105&gt;0),COUNTIF(AU$6:AU104,"&gt;0")+1,0)</f>
        <v>0</v>
      </c>
      <c r="BE105" s="204">
        <v>1</v>
      </c>
      <c r="BG105" s="222">
        <f t="shared" ref="BG105:BR105" si="281">SUM(H105:H106)</f>
        <v>0</v>
      </c>
      <c r="BH105" s="222">
        <f t="shared" si="281"/>
        <v>0</v>
      </c>
      <c r="BI105" s="222">
        <f t="shared" si="281"/>
        <v>0</v>
      </c>
      <c r="BJ105" s="222">
        <f t="shared" si="281"/>
        <v>0</v>
      </c>
      <c r="BK105" s="222">
        <f t="shared" si="281"/>
        <v>0</v>
      </c>
      <c r="BL105" s="222">
        <f t="shared" si="281"/>
        <v>0</v>
      </c>
      <c r="BM105" s="222">
        <f t="shared" si="281"/>
        <v>0</v>
      </c>
      <c r="BN105" s="222">
        <f t="shared" si="281"/>
        <v>0</v>
      </c>
      <c r="BO105" s="222">
        <f t="shared" si="281"/>
        <v>0</v>
      </c>
      <c r="BP105" s="222">
        <f t="shared" si="281"/>
        <v>0</v>
      </c>
      <c r="BQ105" s="222">
        <f t="shared" si="281"/>
        <v>0</v>
      </c>
      <c r="BR105" s="222">
        <f t="shared" si="281"/>
        <v>0</v>
      </c>
      <c r="BT105" s="222">
        <f t="shared" ref="BT105:CE105" si="282">SUM(U105:U106)</f>
        <v>0</v>
      </c>
      <c r="BU105" s="222">
        <f t="shared" si="282"/>
        <v>0</v>
      </c>
      <c r="BV105" s="222">
        <f t="shared" si="282"/>
        <v>0</v>
      </c>
      <c r="BW105" s="222">
        <f t="shared" si="282"/>
        <v>0</v>
      </c>
      <c r="BX105" s="222">
        <f t="shared" si="282"/>
        <v>0</v>
      </c>
      <c r="BY105" s="222">
        <f t="shared" si="282"/>
        <v>0</v>
      </c>
      <c r="BZ105" s="222">
        <f t="shared" si="282"/>
        <v>0</v>
      </c>
      <c r="CA105" s="222">
        <f t="shared" si="282"/>
        <v>0</v>
      </c>
      <c r="CB105" s="222">
        <f t="shared" si="282"/>
        <v>0</v>
      </c>
      <c r="CC105" s="222">
        <f t="shared" si="282"/>
        <v>0</v>
      </c>
      <c r="CD105" s="222">
        <f t="shared" si="282"/>
        <v>0</v>
      </c>
      <c r="CE105" s="222">
        <f t="shared" si="282"/>
        <v>0</v>
      </c>
      <c r="CH105" s="223" t="s">
        <v>243</v>
      </c>
      <c r="CI105" s="222">
        <f t="shared" ref="CI105:CT105" si="283">IF(OR($D105="副園長",$D105="教頭",$D105="主任保育士",$D105="主幹教諭",$D105="主幹保育教諭"),0,BG105)</f>
        <v>0</v>
      </c>
      <c r="CJ105" s="222">
        <f t="shared" si="283"/>
        <v>0</v>
      </c>
      <c r="CK105" s="222">
        <f t="shared" si="283"/>
        <v>0</v>
      </c>
      <c r="CL105" s="222">
        <f t="shared" si="283"/>
        <v>0</v>
      </c>
      <c r="CM105" s="222">
        <f t="shared" si="283"/>
        <v>0</v>
      </c>
      <c r="CN105" s="222">
        <f t="shared" si="283"/>
        <v>0</v>
      </c>
      <c r="CO105" s="222">
        <f t="shared" si="283"/>
        <v>0</v>
      </c>
      <c r="CP105" s="222">
        <f t="shared" si="283"/>
        <v>0</v>
      </c>
      <c r="CQ105" s="222">
        <f t="shared" si="283"/>
        <v>0</v>
      </c>
      <c r="CR105" s="222">
        <f t="shared" si="283"/>
        <v>0</v>
      </c>
      <c r="CS105" s="222">
        <f t="shared" si="283"/>
        <v>0</v>
      </c>
      <c r="CT105" s="222">
        <f t="shared" si="283"/>
        <v>0</v>
      </c>
    </row>
    <row r="106" spans="1:98">
      <c r="A106" s="660"/>
      <c r="B106" s="660"/>
      <c r="C106" s="662"/>
      <c r="D106" s="662"/>
      <c r="E106" s="664"/>
      <c r="F106" s="660"/>
      <c r="G106" s="228" t="s">
        <v>244</v>
      </c>
      <c r="H106" s="15"/>
      <c r="I106" s="37" t="str">
        <f t="shared" si="190"/>
        <v/>
      </c>
      <c r="J106" s="37" t="str">
        <f t="shared" ref="J106:S106" si="284">IF(I106="","",I106)</f>
        <v/>
      </c>
      <c r="K106" s="37" t="str">
        <f t="shared" si="284"/>
        <v/>
      </c>
      <c r="L106" s="37" t="str">
        <f t="shared" si="284"/>
        <v/>
      </c>
      <c r="M106" s="37" t="str">
        <f t="shared" si="284"/>
        <v/>
      </c>
      <c r="N106" s="37" t="str">
        <f t="shared" si="284"/>
        <v/>
      </c>
      <c r="O106" s="37" t="str">
        <f t="shared" si="284"/>
        <v/>
      </c>
      <c r="P106" s="37" t="str">
        <f t="shared" si="284"/>
        <v/>
      </c>
      <c r="Q106" s="37" t="str">
        <f t="shared" si="284"/>
        <v/>
      </c>
      <c r="R106" s="37" t="str">
        <f t="shared" si="284"/>
        <v/>
      </c>
      <c r="S106" s="37" t="str">
        <f t="shared" si="284"/>
        <v/>
      </c>
      <c r="T106" s="232">
        <f t="shared" si="187"/>
        <v>0</v>
      </c>
      <c r="U106" s="16"/>
      <c r="V106" s="16" t="str">
        <f t="shared" si="191"/>
        <v/>
      </c>
      <c r="W106" s="16" t="str">
        <f t="shared" si="191"/>
        <v/>
      </c>
      <c r="X106" s="16" t="str">
        <f t="shared" si="191"/>
        <v/>
      </c>
      <c r="Y106" s="16" t="str">
        <f t="shared" si="191"/>
        <v/>
      </c>
      <c r="Z106" s="16" t="str">
        <f t="shared" si="191"/>
        <v/>
      </c>
      <c r="AA106" s="16" t="str">
        <f t="shared" si="191"/>
        <v/>
      </c>
      <c r="AB106" s="16" t="str">
        <f t="shared" si="191"/>
        <v/>
      </c>
      <c r="AC106" s="16" t="str">
        <f t="shared" si="196"/>
        <v/>
      </c>
      <c r="AD106" s="16" t="str">
        <f t="shared" si="280"/>
        <v/>
      </c>
      <c r="AE106" s="16" t="str">
        <f t="shared" si="280"/>
        <v/>
      </c>
      <c r="AF106" s="16" t="str">
        <f t="shared" si="256"/>
        <v/>
      </c>
      <c r="AG106" s="232">
        <f t="shared" si="188"/>
        <v>0</v>
      </c>
      <c r="AH106" s="657"/>
      <c r="AI106" s="654"/>
      <c r="AJ106" s="652"/>
      <c r="AN106" s="204">
        <v>3</v>
      </c>
      <c r="AO106" s="204">
        <v>3</v>
      </c>
      <c r="AP106" s="204">
        <v>5</v>
      </c>
      <c r="AQ106" s="221">
        <f ca="1">IF($AP106=1,IF(INDIRECT(ADDRESS(($AN106-1)*3+$AO106+5,$AP106+7))="",0,INDIRECT(ADDRESS(($AN106-1)*3+$AO106+5,$AP106+7))),IF(INDIRECT(ADDRESS(($AN106-1)*3+$AO106+5,$AP106+7))="",0,IF(COUNTIF(INDIRECT(ADDRESS(($AN106-1)*36+($AO106-1)*12+6,COLUMN())):INDIRECT(ADDRESS(($AN106-1)*36+($AO106-1)*12+$AP106+4,COLUMN())),INDIRECT(ADDRESS(($AN106-1)*3+$AO106+5,$AP106+7)))&gt;=1,0,INDIRECT(ADDRESS(($AN106-1)*3+$AO106+5,$AP106+7)))))</f>
        <v>0</v>
      </c>
      <c r="AR106" s="204">
        <f ca="1">COUNTIF(INDIRECT("H"&amp;(ROW()+12*(($AN106-1)*3+$AO106)-ROW())/12+5):INDIRECT("S"&amp;(ROW()+12*(($AN106-1)*3+$AO106)-ROW())/12+5),AQ106)</f>
        <v>0</v>
      </c>
      <c r="AS106" s="221">
        <f ca="1">IF($AP106=1,IF(INDIRECT(ADDRESS(($AN106-1)*3+$AO106+5,$AP106+20))="",0,INDIRECT(ADDRESS(($AN106-1)*3+$AO106+5,$AP106+20))),IF(INDIRECT(ADDRESS(($AN106-1)*3+$AO106+5,$AP106+20))="",0,IF(COUNTIF(INDIRECT(ADDRESS(($AN106-1)*36+($AO106-1)*12+6,COLUMN())):INDIRECT(ADDRESS(($AN106-1)*36+($AO106-1)*12+$AP106+4,COLUMN())),INDIRECT(ADDRESS(($AN106-1)*3+$AO106+5,$AP106+20)))&gt;=1,0,INDIRECT(ADDRESS(($AN106-1)*3+$AO106+5,$AP106+20)))))</f>
        <v>0</v>
      </c>
      <c r="AT106" s="204">
        <f ca="1">COUNTIF(INDIRECT("U"&amp;(ROW()+12*(($AN106-1)*3+$AO106)-ROW())/12+5):INDIRECT("AF"&amp;(ROW()+12*(($AN106-1)*3+$AO106)-ROW())/12+5),AS106)</f>
        <v>0</v>
      </c>
      <c r="AU106" s="204">
        <f ca="1">IF(AND(AQ106+AS106&gt;0,AR106+AT106&gt;0),COUNTIF(AU$6:AU105,"&gt;0")+1,0)</f>
        <v>0</v>
      </c>
      <c r="BE106" s="204">
        <v>2</v>
      </c>
      <c r="BF106" s="204" t="s">
        <v>245</v>
      </c>
      <c r="BG106" s="222">
        <f t="shared" ref="BG106:BR106" si="285">IF(BG105+BT105&gt;$AM$14,1,0)</f>
        <v>0</v>
      </c>
      <c r="BH106" s="222">
        <f t="shared" si="285"/>
        <v>0</v>
      </c>
      <c r="BI106" s="222">
        <f t="shared" si="285"/>
        <v>0</v>
      </c>
      <c r="BJ106" s="222">
        <f t="shared" si="285"/>
        <v>0</v>
      </c>
      <c r="BK106" s="222">
        <f t="shared" si="285"/>
        <v>0</v>
      </c>
      <c r="BL106" s="222">
        <f t="shared" si="285"/>
        <v>0</v>
      </c>
      <c r="BM106" s="222">
        <f t="shared" si="285"/>
        <v>0</v>
      </c>
      <c r="BN106" s="222">
        <f t="shared" si="285"/>
        <v>0</v>
      </c>
      <c r="BO106" s="222">
        <f t="shared" si="285"/>
        <v>0</v>
      </c>
      <c r="BP106" s="222">
        <f t="shared" si="285"/>
        <v>0</v>
      </c>
      <c r="BQ106" s="222">
        <f t="shared" si="285"/>
        <v>0</v>
      </c>
      <c r="BR106" s="222">
        <f t="shared" si="285"/>
        <v>0</v>
      </c>
      <c r="BT106" s="222"/>
      <c r="BU106" s="222"/>
      <c r="BV106" s="222"/>
      <c r="BW106" s="222"/>
      <c r="BX106" s="222"/>
      <c r="BY106" s="222"/>
      <c r="BZ106" s="222"/>
      <c r="CA106" s="222"/>
      <c r="CB106" s="222"/>
      <c r="CC106" s="222"/>
      <c r="CD106" s="222"/>
      <c r="CE106" s="222"/>
    </row>
    <row r="107" spans="1:98">
      <c r="A107" s="661"/>
      <c r="B107" s="661"/>
      <c r="C107" s="666"/>
      <c r="D107" s="667"/>
      <c r="E107" s="665"/>
      <c r="F107" s="661"/>
      <c r="G107" s="230" t="s">
        <v>246</v>
      </c>
      <c r="H107" s="17"/>
      <c r="I107" s="38"/>
      <c r="J107" s="17"/>
      <c r="K107" s="17"/>
      <c r="L107" s="17"/>
      <c r="M107" s="17"/>
      <c r="N107" s="17"/>
      <c r="O107" s="17"/>
      <c r="P107" s="17"/>
      <c r="Q107" s="17"/>
      <c r="R107" s="17"/>
      <c r="S107" s="17"/>
      <c r="T107" s="233">
        <f t="shared" si="187"/>
        <v>0</v>
      </c>
      <c r="U107" s="18"/>
      <c r="V107" s="12"/>
      <c r="W107" s="12"/>
      <c r="X107" s="12"/>
      <c r="Y107" s="12"/>
      <c r="Z107" s="12"/>
      <c r="AA107" s="12"/>
      <c r="AB107" s="12"/>
      <c r="AC107" s="12"/>
      <c r="AD107" s="12"/>
      <c r="AE107" s="12"/>
      <c r="AF107" s="12"/>
      <c r="AG107" s="233">
        <f t="shared" si="188"/>
        <v>0</v>
      </c>
      <c r="AH107" s="658"/>
      <c r="AI107" s="655"/>
      <c r="AJ107" s="652"/>
      <c r="AN107" s="204">
        <v>3</v>
      </c>
      <c r="AO107" s="204">
        <v>3</v>
      </c>
      <c r="AP107" s="204">
        <v>6</v>
      </c>
      <c r="AQ107" s="221">
        <f ca="1">IF($AP107=1,IF(INDIRECT(ADDRESS(($AN107-1)*3+$AO107+5,$AP107+7))="",0,INDIRECT(ADDRESS(($AN107-1)*3+$AO107+5,$AP107+7))),IF(INDIRECT(ADDRESS(($AN107-1)*3+$AO107+5,$AP107+7))="",0,IF(COUNTIF(INDIRECT(ADDRESS(($AN107-1)*36+($AO107-1)*12+6,COLUMN())):INDIRECT(ADDRESS(($AN107-1)*36+($AO107-1)*12+$AP107+4,COLUMN())),INDIRECT(ADDRESS(($AN107-1)*3+$AO107+5,$AP107+7)))&gt;=1,0,INDIRECT(ADDRESS(($AN107-1)*3+$AO107+5,$AP107+7)))))</f>
        <v>0</v>
      </c>
      <c r="AR107" s="204">
        <f ca="1">COUNTIF(INDIRECT("H"&amp;(ROW()+12*(($AN107-1)*3+$AO107)-ROW())/12+5):INDIRECT("S"&amp;(ROW()+12*(($AN107-1)*3+$AO107)-ROW())/12+5),AQ107)</f>
        <v>0</v>
      </c>
      <c r="AS107" s="221">
        <f ca="1">IF($AP107=1,IF(INDIRECT(ADDRESS(($AN107-1)*3+$AO107+5,$AP107+20))="",0,INDIRECT(ADDRESS(($AN107-1)*3+$AO107+5,$AP107+20))),IF(INDIRECT(ADDRESS(($AN107-1)*3+$AO107+5,$AP107+20))="",0,IF(COUNTIF(INDIRECT(ADDRESS(($AN107-1)*36+($AO107-1)*12+6,COLUMN())):INDIRECT(ADDRESS(($AN107-1)*36+($AO107-1)*12+$AP107+4,COLUMN())),INDIRECT(ADDRESS(($AN107-1)*3+$AO107+5,$AP107+20)))&gt;=1,0,INDIRECT(ADDRESS(($AN107-1)*3+$AO107+5,$AP107+20)))))</f>
        <v>0</v>
      </c>
      <c r="AT107" s="204">
        <f ca="1">COUNTIF(INDIRECT("U"&amp;(ROW()+12*(($AN107-1)*3+$AO107)-ROW())/12+5):INDIRECT("AF"&amp;(ROW()+12*(($AN107-1)*3+$AO107)-ROW())/12+5),AS107)</f>
        <v>0</v>
      </c>
      <c r="AU107" s="204">
        <f ca="1">IF(AND(AQ107+AS107&gt;0,AR107+AT107&gt;0),COUNTIF(AU$6:AU106,"&gt;0")+1,0)</f>
        <v>0</v>
      </c>
      <c r="BE107" s="204">
        <v>3</v>
      </c>
      <c r="BF107" s="223"/>
      <c r="BG107" s="222"/>
      <c r="BH107" s="222"/>
      <c r="BI107" s="222"/>
      <c r="BJ107" s="222"/>
      <c r="BK107" s="222"/>
      <c r="BL107" s="222"/>
      <c r="BM107" s="222"/>
      <c r="BN107" s="222"/>
      <c r="BO107" s="222"/>
      <c r="BP107" s="222"/>
      <c r="BQ107" s="222"/>
      <c r="BR107" s="222"/>
      <c r="BT107" s="222"/>
      <c r="BU107" s="222"/>
      <c r="BV107" s="222"/>
      <c r="BW107" s="222"/>
      <c r="BX107" s="222"/>
      <c r="BY107" s="222"/>
      <c r="BZ107" s="222"/>
      <c r="CA107" s="222"/>
      <c r="CB107" s="222"/>
      <c r="CC107" s="222"/>
      <c r="CD107" s="222"/>
      <c r="CE107" s="222"/>
    </row>
    <row r="108" spans="1:98">
      <c r="A108" s="659">
        <v>35</v>
      </c>
      <c r="B108" s="659"/>
      <c r="C108" s="659"/>
      <c r="D108" s="659"/>
      <c r="E108" s="663"/>
      <c r="F108" s="659"/>
      <c r="G108" s="226" t="s">
        <v>242</v>
      </c>
      <c r="H108" s="19"/>
      <c r="I108" s="36" t="str">
        <f t="shared" si="190"/>
        <v/>
      </c>
      <c r="J108" s="36" t="str">
        <f t="shared" ref="J108:S108" si="286">IF(I108="","",I108)</f>
        <v/>
      </c>
      <c r="K108" s="36" t="str">
        <f t="shared" si="286"/>
        <v/>
      </c>
      <c r="L108" s="36" t="str">
        <f t="shared" si="286"/>
        <v/>
      </c>
      <c r="M108" s="36" t="str">
        <f t="shared" si="286"/>
        <v/>
      </c>
      <c r="N108" s="36" t="str">
        <f t="shared" si="286"/>
        <v/>
      </c>
      <c r="O108" s="36" t="str">
        <f t="shared" si="286"/>
        <v/>
      </c>
      <c r="P108" s="36" t="str">
        <f t="shared" si="286"/>
        <v/>
      </c>
      <c r="Q108" s="36" t="str">
        <f t="shared" si="286"/>
        <v/>
      </c>
      <c r="R108" s="36" t="str">
        <f t="shared" si="286"/>
        <v/>
      </c>
      <c r="S108" s="36" t="str">
        <f t="shared" si="286"/>
        <v/>
      </c>
      <c r="T108" s="234">
        <f t="shared" si="187"/>
        <v>0</v>
      </c>
      <c r="U108" s="20"/>
      <c r="V108" s="20" t="str">
        <f t="shared" ref="V108:W108" si="287">IF(U108="","",U108)</f>
        <v/>
      </c>
      <c r="W108" s="20" t="str">
        <f t="shared" si="287"/>
        <v/>
      </c>
      <c r="X108" s="20" t="str">
        <f t="shared" si="191"/>
        <v/>
      </c>
      <c r="Y108" s="20" t="str">
        <f t="shared" si="191"/>
        <v/>
      </c>
      <c r="Z108" s="20" t="str">
        <f t="shared" si="191"/>
        <v/>
      </c>
      <c r="AA108" s="20" t="str">
        <f t="shared" si="191"/>
        <v/>
      </c>
      <c r="AB108" s="20" t="str">
        <f t="shared" si="191"/>
        <v/>
      </c>
      <c r="AC108" s="20" t="str">
        <f t="shared" si="196"/>
        <v/>
      </c>
      <c r="AD108" s="20" t="str">
        <f t="shared" ref="AD108:AE109" si="288">IF(AC108="","",AC108)</f>
        <v/>
      </c>
      <c r="AE108" s="20" t="str">
        <f t="shared" si="288"/>
        <v/>
      </c>
      <c r="AF108" s="20" t="str">
        <f t="shared" si="256"/>
        <v/>
      </c>
      <c r="AG108" s="234">
        <f>SUM(U108:AF108)</f>
        <v>0</v>
      </c>
      <c r="AH108" s="656"/>
      <c r="AI108" s="653"/>
      <c r="AJ108" s="652" t="str">
        <f>IF($AI108="","",IF(OR($AI108="令和８年７月17日までに修了",$AI108="賃金改善開始の前月までに修了"),"研修提出必須",""))</f>
        <v/>
      </c>
      <c r="AN108" s="204">
        <v>3</v>
      </c>
      <c r="AO108" s="204">
        <v>3</v>
      </c>
      <c r="AP108" s="204">
        <v>7</v>
      </c>
      <c r="AQ108" s="221">
        <f ca="1">IF($AP108=1,IF(INDIRECT(ADDRESS(($AN108-1)*3+$AO108+5,$AP108+7))="",0,INDIRECT(ADDRESS(($AN108-1)*3+$AO108+5,$AP108+7))),IF(INDIRECT(ADDRESS(($AN108-1)*3+$AO108+5,$AP108+7))="",0,IF(COUNTIF(INDIRECT(ADDRESS(($AN108-1)*36+($AO108-1)*12+6,COLUMN())):INDIRECT(ADDRESS(($AN108-1)*36+($AO108-1)*12+$AP108+4,COLUMN())),INDIRECT(ADDRESS(($AN108-1)*3+$AO108+5,$AP108+7)))&gt;=1,0,INDIRECT(ADDRESS(($AN108-1)*3+$AO108+5,$AP108+7)))))</f>
        <v>0</v>
      </c>
      <c r="AR108" s="204">
        <f ca="1">COUNTIF(INDIRECT("H"&amp;(ROW()+12*(($AN108-1)*3+$AO108)-ROW())/12+5):INDIRECT("S"&amp;(ROW()+12*(($AN108-1)*3+$AO108)-ROW())/12+5),AQ108)</f>
        <v>0</v>
      </c>
      <c r="AS108" s="221">
        <f ca="1">IF($AP108=1,IF(INDIRECT(ADDRESS(($AN108-1)*3+$AO108+5,$AP108+20))="",0,INDIRECT(ADDRESS(($AN108-1)*3+$AO108+5,$AP108+20))),IF(INDIRECT(ADDRESS(($AN108-1)*3+$AO108+5,$AP108+20))="",0,IF(COUNTIF(INDIRECT(ADDRESS(($AN108-1)*36+($AO108-1)*12+6,COLUMN())):INDIRECT(ADDRESS(($AN108-1)*36+($AO108-1)*12+$AP108+4,COLUMN())),INDIRECT(ADDRESS(($AN108-1)*3+$AO108+5,$AP108+20)))&gt;=1,0,INDIRECT(ADDRESS(($AN108-1)*3+$AO108+5,$AP108+20)))))</f>
        <v>0</v>
      </c>
      <c r="AT108" s="204">
        <f ca="1">COUNTIF(INDIRECT("U"&amp;(ROW()+12*(($AN108-1)*3+$AO108)-ROW())/12+5):INDIRECT("AF"&amp;(ROW()+12*(($AN108-1)*3+$AO108)-ROW())/12+5),AS108)</f>
        <v>0</v>
      </c>
      <c r="AU108" s="204">
        <f ca="1">IF(AND(AQ108+AS108&gt;0,AR108+AT108&gt;0),COUNTIF(AU$6:AU107,"&gt;0")+1,0)</f>
        <v>0</v>
      </c>
      <c r="BE108" s="204">
        <v>1</v>
      </c>
      <c r="BG108" s="222">
        <f t="shared" ref="BG108:BR108" si="289">SUM(H108:H109)</f>
        <v>0</v>
      </c>
      <c r="BH108" s="222">
        <f t="shared" si="289"/>
        <v>0</v>
      </c>
      <c r="BI108" s="222">
        <f t="shared" si="289"/>
        <v>0</v>
      </c>
      <c r="BJ108" s="222">
        <f t="shared" si="289"/>
        <v>0</v>
      </c>
      <c r="BK108" s="222">
        <f t="shared" si="289"/>
        <v>0</v>
      </c>
      <c r="BL108" s="222">
        <f t="shared" si="289"/>
        <v>0</v>
      </c>
      <c r="BM108" s="222">
        <f t="shared" si="289"/>
        <v>0</v>
      </c>
      <c r="BN108" s="222">
        <f t="shared" si="289"/>
        <v>0</v>
      </c>
      <c r="BO108" s="222">
        <f t="shared" si="289"/>
        <v>0</v>
      </c>
      <c r="BP108" s="222">
        <f t="shared" si="289"/>
        <v>0</v>
      </c>
      <c r="BQ108" s="222">
        <f t="shared" si="289"/>
        <v>0</v>
      </c>
      <c r="BR108" s="222">
        <f t="shared" si="289"/>
        <v>0</v>
      </c>
      <c r="BT108" s="222">
        <f>SUM(U108:U109)</f>
        <v>0</v>
      </c>
      <c r="BU108" s="222">
        <f t="shared" ref="BU108:CE108" si="290">SUM(V108:V109)</f>
        <v>0</v>
      </c>
      <c r="BV108" s="222">
        <f t="shared" si="290"/>
        <v>0</v>
      </c>
      <c r="BW108" s="222">
        <f t="shared" si="290"/>
        <v>0</v>
      </c>
      <c r="BX108" s="222">
        <f t="shared" si="290"/>
        <v>0</v>
      </c>
      <c r="BY108" s="222">
        <f t="shared" si="290"/>
        <v>0</v>
      </c>
      <c r="BZ108" s="222">
        <f t="shared" si="290"/>
        <v>0</v>
      </c>
      <c r="CA108" s="222">
        <f t="shared" si="290"/>
        <v>0</v>
      </c>
      <c r="CB108" s="222">
        <f t="shared" si="290"/>
        <v>0</v>
      </c>
      <c r="CC108" s="222">
        <f t="shared" si="290"/>
        <v>0</v>
      </c>
      <c r="CD108" s="222">
        <f t="shared" si="290"/>
        <v>0</v>
      </c>
      <c r="CE108" s="222">
        <f t="shared" si="290"/>
        <v>0</v>
      </c>
      <c r="CH108" s="223" t="s">
        <v>243</v>
      </c>
      <c r="CI108" s="222">
        <f t="shared" ref="CI108:CT108" si="291">IF(OR($D108="副園長",$D108="教頭",$D108="主任保育士",$D108="主幹教諭",$D108="主幹保育教諭"),0,BG108)</f>
        <v>0</v>
      </c>
      <c r="CJ108" s="222">
        <f t="shared" si="291"/>
        <v>0</v>
      </c>
      <c r="CK108" s="222">
        <f t="shared" si="291"/>
        <v>0</v>
      </c>
      <c r="CL108" s="222">
        <f t="shared" si="291"/>
        <v>0</v>
      </c>
      <c r="CM108" s="222">
        <f t="shared" si="291"/>
        <v>0</v>
      </c>
      <c r="CN108" s="222">
        <f t="shared" si="291"/>
        <v>0</v>
      </c>
      <c r="CO108" s="222">
        <f t="shared" si="291"/>
        <v>0</v>
      </c>
      <c r="CP108" s="222">
        <f t="shared" si="291"/>
        <v>0</v>
      </c>
      <c r="CQ108" s="222">
        <f t="shared" si="291"/>
        <v>0</v>
      </c>
      <c r="CR108" s="222">
        <f t="shared" si="291"/>
        <v>0</v>
      </c>
      <c r="CS108" s="222">
        <f t="shared" si="291"/>
        <v>0</v>
      </c>
      <c r="CT108" s="222">
        <f t="shared" si="291"/>
        <v>0</v>
      </c>
    </row>
    <row r="109" spans="1:98">
      <c r="A109" s="660"/>
      <c r="B109" s="660"/>
      <c r="C109" s="662"/>
      <c r="D109" s="662"/>
      <c r="E109" s="664"/>
      <c r="F109" s="660"/>
      <c r="G109" s="228" t="s">
        <v>244</v>
      </c>
      <c r="H109" s="15"/>
      <c r="I109" s="37" t="str">
        <f t="shared" si="190"/>
        <v/>
      </c>
      <c r="J109" s="37" t="str">
        <f t="shared" ref="J109:S109" si="292">IF(I109="","",I109)</f>
        <v/>
      </c>
      <c r="K109" s="37" t="str">
        <f t="shared" si="292"/>
        <v/>
      </c>
      <c r="L109" s="37" t="str">
        <f t="shared" si="292"/>
        <v/>
      </c>
      <c r="M109" s="37" t="str">
        <f t="shared" si="292"/>
        <v/>
      </c>
      <c r="N109" s="37" t="str">
        <f t="shared" si="292"/>
        <v/>
      </c>
      <c r="O109" s="37" t="str">
        <f t="shared" si="292"/>
        <v/>
      </c>
      <c r="P109" s="37" t="str">
        <f t="shared" si="292"/>
        <v/>
      </c>
      <c r="Q109" s="37" t="str">
        <f t="shared" si="292"/>
        <v/>
      </c>
      <c r="R109" s="37" t="str">
        <f t="shared" si="292"/>
        <v/>
      </c>
      <c r="S109" s="37" t="str">
        <f t="shared" si="292"/>
        <v/>
      </c>
      <c r="T109" s="232">
        <f t="shared" si="187"/>
        <v>0</v>
      </c>
      <c r="U109" s="16"/>
      <c r="V109" s="16" t="str">
        <f t="shared" si="191"/>
        <v/>
      </c>
      <c r="W109" s="16" t="str">
        <f t="shared" si="191"/>
        <v/>
      </c>
      <c r="X109" s="16" t="str">
        <f t="shared" si="191"/>
        <v/>
      </c>
      <c r="Y109" s="16" t="str">
        <f t="shared" si="191"/>
        <v/>
      </c>
      <c r="Z109" s="16" t="str">
        <f t="shared" si="191"/>
        <v/>
      </c>
      <c r="AA109" s="16" t="str">
        <f t="shared" si="191"/>
        <v/>
      </c>
      <c r="AB109" s="16" t="str">
        <f t="shared" si="191"/>
        <v/>
      </c>
      <c r="AC109" s="16" t="str">
        <f t="shared" si="196"/>
        <v/>
      </c>
      <c r="AD109" s="16" t="str">
        <f t="shared" si="288"/>
        <v/>
      </c>
      <c r="AE109" s="16" t="str">
        <f t="shared" si="288"/>
        <v/>
      </c>
      <c r="AF109" s="16" t="str">
        <f t="shared" si="256"/>
        <v/>
      </c>
      <c r="AG109" s="232">
        <f t="shared" si="188"/>
        <v>0</v>
      </c>
      <c r="AH109" s="657"/>
      <c r="AI109" s="654"/>
      <c r="AJ109" s="652"/>
      <c r="AN109" s="204">
        <v>3</v>
      </c>
      <c r="AO109" s="204">
        <v>3</v>
      </c>
      <c r="AP109" s="204">
        <v>8</v>
      </c>
      <c r="AQ109" s="221">
        <f ca="1">IF($AP109=1,IF(INDIRECT(ADDRESS(($AN109-1)*3+$AO109+5,$AP109+7))="",0,INDIRECT(ADDRESS(($AN109-1)*3+$AO109+5,$AP109+7))),IF(INDIRECT(ADDRESS(($AN109-1)*3+$AO109+5,$AP109+7))="",0,IF(COUNTIF(INDIRECT(ADDRESS(($AN109-1)*36+($AO109-1)*12+6,COLUMN())):INDIRECT(ADDRESS(($AN109-1)*36+($AO109-1)*12+$AP109+4,COLUMN())),INDIRECT(ADDRESS(($AN109-1)*3+$AO109+5,$AP109+7)))&gt;=1,0,INDIRECT(ADDRESS(($AN109-1)*3+$AO109+5,$AP109+7)))))</f>
        <v>0</v>
      </c>
      <c r="AR109" s="204">
        <f ca="1">COUNTIF(INDIRECT("H"&amp;(ROW()+12*(($AN109-1)*3+$AO109)-ROW())/12+5):INDIRECT("S"&amp;(ROW()+12*(($AN109-1)*3+$AO109)-ROW())/12+5),AQ109)</f>
        <v>0</v>
      </c>
      <c r="AS109" s="221">
        <f ca="1">IF($AP109=1,IF(INDIRECT(ADDRESS(($AN109-1)*3+$AO109+5,$AP109+20))="",0,INDIRECT(ADDRESS(($AN109-1)*3+$AO109+5,$AP109+20))),IF(INDIRECT(ADDRESS(($AN109-1)*3+$AO109+5,$AP109+20))="",0,IF(COUNTIF(INDIRECT(ADDRESS(($AN109-1)*36+($AO109-1)*12+6,COLUMN())):INDIRECT(ADDRESS(($AN109-1)*36+($AO109-1)*12+$AP109+4,COLUMN())),INDIRECT(ADDRESS(($AN109-1)*3+$AO109+5,$AP109+20)))&gt;=1,0,INDIRECT(ADDRESS(($AN109-1)*3+$AO109+5,$AP109+20)))))</f>
        <v>0</v>
      </c>
      <c r="AT109" s="204">
        <f ca="1">COUNTIF(INDIRECT("U"&amp;(ROW()+12*(($AN109-1)*3+$AO109)-ROW())/12+5):INDIRECT("AF"&amp;(ROW()+12*(($AN109-1)*3+$AO109)-ROW())/12+5),AS109)</f>
        <v>0</v>
      </c>
      <c r="AU109" s="204">
        <f ca="1">IF(AND(AQ109+AS109&gt;0,AR109+AT109&gt;0),COUNTIF(AU$6:AU108,"&gt;0")+1,0)</f>
        <v>0</v>
      </c>
      <c r="BE109" s="204">
        <v>2</v>
      </c>
      <c r="BF109" s="204" t="s">
        <v>245</v>
      </c>
      <c r="BG109" s="222">
        <f t="shared" ref="BG109:BR109" si="293">IF(BG108+BT108&gt;$AM$14,1,0)</f>
        <v>0</v>
      </c>
      <c r="BH109" s="222">
        <f t="shared" si="293"/>
        <v>0</v>
      </c>
      <c r="BI109" s="222">
        <f t="shared" si="293"/>
        <v>0</v>
      </c>
      <c r="BJ109" s="222">
        <f t="shared" si="293"/>
        <v>0</v>
      </c>
      <c r="BK109" s="222">
        <f t="shared" si="293"/>
        <v>0</v>
      </c>
      <c r="BL109" s="222">
        <f t="shared" si="293"/>
        <v>0</v>
      </c>
      <c r="BM109" s="222">
        <f t="shared" si="293"/>
        <v>0</v>
      </c>
      <c r="BN109" s="222">
        <f t="shared" si="293"/>
        <v>0</v>
      </c>
      <c r="BO109" s="222">
        <f t="shared" si="293"/>
        <v>0</v>
      </c>
      <c r="BP109" s="222">
        <f t="shared" si="293"/>
        <v>0</v>
      </c>
      <c r="BQ109" s="222">
        <f t="shared" si="293"/>
        <v>0</v>
      </c>
      <c r="BR109" s="222">
        <f t="shared" si="293"/>
        <v>0</v>
      </c>
      <c r="BT109" s="222"/>
      <c r="BU109" s="222"/>
      <c r="BV109" s="222"/>
      <c r="BW109" s="222"/>
      <c r="BX109" s="222"/>
      <c r="BY109" s="222"/>
      <c r="BZ109" s="222"/>
      <c r="CA109" s="222"/>
      <c r="CB109" s="222"/>
      <c r="CC109" s="222"/>
      <c r="CD109" s="222"/>
      <c r="CE109" s="222"/>
    </row>
    <row r="110" spans="1:98">
      <c r="A110" s="661"/>
      <c r="B110" s="661"/>
      <c r="C110" s="666"/>
      <c r="D110" s="667"/>
      <c r="E110" s="665"/>
      <c r="F110" s="661"/>
      <c r="G110" s="230" t="s">
        <v>246</v>
      </c>
      <c r="H110" s="17"/>
      <c r="I110" s="38"/>
      <c r="J110" s="17"/>
      <c r="K110" s="17"/>
      <c r="L110" s="17"/>
      <c r="M110" s="17"/>
      <c r="N110" s="17"/>
      <c r="O110" s="17"/>
      <c r="P110" s="17"/>
      <c r="Q110" s="17"/>
      <c r="R110" s="17"/>
      <c r="S110" s="17"/>
      <c r="T110" s="233">
        <f t="shared" si="187"/>
        <v>0</v>
      </c>
      <c r="U110" s="18"/>
      <c r="V110" s="12"/>
      <c r="W110" s="12"/>
      <c r="X110" s="12"/>
      <c r="Y110" s="12"/>
      <c r="Z110" s="12"/>
      <c r="AA110" s="12"/>
      <c r="AB110" s="12"/>
      <c r="AC110" s="12"/>
      <c r="AD110" s="12"/>
      <c r="AE110" s="12"/>
      <c r="AF110" s="12"/>
      <c r="AG110" s="233">
        <f t="shared" si="188"/>
        <v>0</v>
      </c>
      <c r="AH110" s="658"/>
      <c r="AI110" s="655"/>
      <c r="AJ110" s="652"/>
      <c r="AN110" s="204">
        <v>3</v>
      </c>
      <c r="AO110" s="204">
        <v>3</v>
      </c>
      <c r="AP110" s="204">
        <v>9</v>
      </c>
      <c r="AQ110" s="221">
        <f ca="1">IF($AP110=1,IF(INDIRECT(ADDRESS(($AN110-1)*3+$AO110+5,$AP110+7))="",0,INDIRECT(ADDRESS(($AN110-1)*3+$AO110+5,$AP110+7))),IF(INDIRECT(ADDRESS(($AN110-1)*3+$AO110+5,$AP110+7))="",0,IF(COUNTIF(INDIRECT(ADDRESS(($AN110-1)*36+($AO110-1)*12+6,COLUMN())):INDIRECT(ADDRESS(($AN110-1)*36+($AO110-1)*12+$AP110+4,COLUMN())),INDIRECT(ADDRESS(($AN110-1)*3+$AO110+5,$AP110+7)))&gt;=1,0,INDIRECT(ADDRESS(($AN110-1)*3+$AO110+5,$AP110+7)))))</f>
        <v>0</v>
      </c>
      <c r="AR110" s="204">
        <f ca="1">COUNTIF(INDIRECT("H"&amp;(ROW()+12*(($AN110-1)*3+$AO110)-ROW())/12+5):INDIRECT("S"&amp;(ROW()+12*(($AN110-1)*3+$AO110)-ROW())/12+5),AQ110)</f>
        <v>0</v>
      </c>
      <c r="AS110" s="221">
        <f ca="1">IF($AP110=1,IF(INDIRECT(ADDRESS(($AN110-1)*3+$AO110+5,$AP110+20))="",0,INDIRECT(ADDRESS(($AN110-1)*3+$AO110+5,$AP110+20))),IF(INDIRECT(ADDRESS(($AN110-1)*3+$AO110+5,$AP110+20))="",0,IF(COUNTIF(INDIRECT(ADDRESS(($AN110-1)*36+($AO110-1)*12+6,COLUMN())):INDIRECT(ADDRESS(($AN110-1)*36+($AO110-1)*12+$AP110+4,COLUMN())),INDIRECT(ADDRESS(($AN110-1)*3+$AO110+5,$AP110+20)))&gt;=1,0,INDIRECT(ADDRESS(($AN110-1)*3+$AO110+5,$AP110+20)))))</f>
        <v>0</v>
      </c>
      <c r="AT110" s="204">
        <f ca="1">COUNTIF(INDIRECT("U"&amp;(ROW()+12*(($AN110-1)*3+$AO110)-ROW())/12+5):INDIRECT("AF"&amp;(ROW()+12*(($AN110-1)*3+$AO110)-ROW())/12+5),AS110)</f>
        <v>0</v>
      </c>
      <c r="AU110" s="204">
        <f ca="1">IF(AND(AQ110+AS110&gt;0,AR110+AT110&gt;0),COUNTIF(AU$6:AU109,"&gt;0")+1,0)</f>
        <v>0</v>
      </c>
      <c r="BE110" s="204">
        <v>3</v>
      </c>
      <c r="BF110" s="223"/>
      <c r="BG110" s="222"/>
      <c r="BH110" s="222"/>
      <c r="BI110" s="222"/>
      <c r="BJ110" s="222"/>
      <c r="BK110" s="222"/>
      <c r="BL110" s="222"/>
      <c r="BM110" s="222"/>
      <c r="BN110" s="222"/>
      <c r="BO110" s="222"/>
      <c r="BP110" s="222"/>
      <c r="BQ110" s="222"/>
      <c r="BR110" s="222"/>
      <c r="BT110" s="222"/>
      <c r="BU110" s="222"/>
      <c r="BV110" s="222"/>
      <c r="BW110" s="222"/>
      <c r="BX110" s="222"/>
      <c r="BY110" s="222"/>
      <c r="BZ110" s="222"/>
      <c r="CA110" s="222"/>
      <c r="CB110" s="222"/>
      <c r="CC110" s="222"/>
      <c r="CD110" s="222"/>
      <c r="CE110" s="222"/>
    </row>
    <row r="111" spans="1:98">
      <c r="A111" s="659">
        <v>36</v>
      </c>
      <c r="B111" s="659"/>
      <c r="C111" s="659"/>
      <c r="D111" s="659"/>
      <c r="E111" s="663"/>
      <c r="F111" s="659"/>
      <c r="G111" s="226" t="s">
        <v>242</v>
      </c>
      <c r="H111" s="19"/>
      <c r="I111" s="36" t="str">
        <f t="shared" si="190"/>
        <v/>
      </c>
      <c r="J111" s="36" t="str">
        <f t="shared" ref="J111:S111" si="294">IF(I111="","",I111)</f>
        <v/>
      </c>
      <c r="K111" s="36" t="str">
        <f t="shared" si="294"/>
        <v/>
      </c>
      <c r="L111" s="36" t="str">
        <f t="shared" si="294"/>
        <v/>
      </c>
      <c r="M111" s="36" t="str">
        <f t="shared" si="294"/>
        <v/>
      </c>
      <c r="N111" s="36" t="str">
        <f t="shared" si="294"/>
        <v/>
      </c>
      <c r="O111" s="36" t="str">
        <f t="shared" si="294"/>
        <v/>
      </c>
      <c r="P111" s="36" t="str">
        <f t="shared" si="294"/>
        <v/>
      </c>
      <c r="Q111" s="36" t="str">
        <f t="shared" si="294"/>
        <v/>
      </c>
      <c r="R111" s="36" t="str">
        <f t="shared" si="294"/>
        <v/>
      </c>
      <c r="S111" s="36" t="str">
        <f t="shared" si="294"/>
        <v/>
      </c>
      <c r="T111" s="234">
        <f t="shared" si="187"/>
        <v>0</v>
      </c>
      <c r="U111" s="20"/>
      <c r="V111" s="20" t="str">
        <f t="shared" ref="V111:W111" si="295">IF(U111="","",U111)</f>
        <v/>
      </c>
      <c r="W111" s="20" t="str">
        <f t="shared" si="295"/>
        <v/>
      </c>
      <c r="X111" s="20" t="str">
        <f t="shared" si="191"/>
        <v/>
      </c>
      <c r="Y111" s="20" t="str">
        <f t="shared" si="191"/>
        <v/>
      </c>
      <c r="Z111" s="20" t="str">
        <f t="shared" si="191"/>
        <v/>
      </c>
      <c r="AA111" s="20" t="str">
        <f t="shared" si="191"/>
        <v/>
      </c>
      <c r="AB111" s="20" t="str">
        <f t="shared" si="191"/>
        <v/>
      </c>
      <c r="AC111" s="20" t="str">
        <f t="shared" si="196"/>
        <v/>
      </c>
      <c r="AD111" s="20" t="str">
        <f t="shared" ref="AD111:AF126" si="296">IF(AC111="","",AC111)</f>
        <v/>
      </c>
      <c r="AE111" s="20" t="str">
        <f t="shared" si="296"/>
        <v/>
      </c>
      <c r="AF111" s="20" t="str">
        <f t="shared" si="256"/>
        <v/>
      </c>
      <c r="AG111" s="234">
        <f t="shared" si="188"/>
        <v>0</v>
      </c>
      <c r="AH111" s="656"/>
      <c r="AI111" s="653"/>
      <c r="AJ111" s="652" t="str">
        <f>IF($AI111="","",IF(OR($AI111="令和８年７月17日までに修了",$AI111="賃金改善開始の前月までに修了"),"研修提出必須",""))</f>
        <v/>
      </c>
      <c r="AN111" s="204">
        <v>3</v>
      </c>
      <c r="AO111" s="204">
        <v>3</v>
      </c>
      <c r="AP111" s="204">
        <v>10</v>
      </c>
      <c r="AQ111" s="221">
        <f ca="1">IF($AP111=1,IF(INDIRECT(ADDRESS(($AN111-1)*3+$AO111+5,$AP111+7))="",0,INDIRECT(ADDRESS(($AN111-1)*3+$AO111+5,$AP111+7))),IF(INDIRECT(ADDRESS(($AN111-1)*3+$AO111+5,$AP111+7))="",0,IF(COUNTIF(INDIRECT(ADDRESS(($AN111-1)*36+($AO111-1)*12+6,COLUMN())):INDIRECT(ADDRESS(($AN111-1)*36+($AO111-1)*12+$AP111+4,COLUMN())),INDIRECT(ADDRESS(($AN111-1)*3+$AO111+5,$AP111+7)))&gt;=1,0,INDIRECT(ADDRESS(($AN111-1)*3+$AO111+5,$AP111+7)))))</f>
        <v>0</v>
      </c>
      <c r="AR111" s="204">
        <f ca="1">COUNTIF(INDIRECT("H"&amp;(ROW()+12*(($AN111-1)*3+$AO111)-ROW())/12+5):INDIRECT("S"&amp;(ROW()+12*(($AN111-1)*3+$AO111)-ROW())/12+5),AQ111)</f>
        <v>0</v>
      </c>
      <c r="AS111" s="221">
        <f ca="1">IF($AP111=1,IF(INDIRECT(ADDRESS(($AN111-1)*3+$AO111+5,$AP111+20))="",0,INDIRECT(ADDRESS(($AN111-1)*3+$AO111+5,$AP111+20))),IF(INDIRECT(ADDRESS(($AN111-1)*3+$AO111+5,$AP111+20))="",0,IF(COUNTIF(INDIRECT(ADDRESS(($AN111-1)*36+($AO111-1)*12+6,COLUMN())):INDIRECT(ADDRESS(($AN111-1)*36+($AO111-1)*12+$AP111+4,COLUMN())),INDIRECT(ADDRESS(($AN111-1)*3+$AO111+5,$AP111+20)))&gt;=1,0,INDIRECT(ADDRESS(($AN111-1)*3+$AO111+5,$AP111+20)))))</f>
        <v>0</v>
      </c>
      <c r="AT111" s="204">
        <f ca="1">COUNTIF(INDIRECT("U"&amp;(ROW()+12*(($AN111-1)*3+$AO111)-ROW())/12+5):INDIRECT("AF"&amp;(ROW()+12*(($AN111-1)*3+$AO111)-ROW())/12+5),AS111)</f>
        <v>0</v>
      </c>
      <c r="AU111" s="204">
        <f ca="1">IF(AND(AQ111+AS111&gt;0,AR111+AT111&gt;0),COUNTIF(AU$6:AU110,"&gt;0")+1,0)</f>
        <v>0</v>
      </c>
      <c r="BE111" s="204">
        <v>1</v>
      </c>
      <c r="BG111" s="222">
        <f t="shared" ref="BG111:BR111" si="297">SUM(H111:H112)</f>
        <v>0</v>
      </c>
      <c r="BH111" s="222">
        <f t="shared" si="297"/>
        <v>0</v>
      </c>
      <c r="BI111" s="222">
        <f t="shared" si="297"/>
        <v>0</v>
      </c>
      <c r="BJ111" s="222">
        <f t="shared" si="297"/>
        <v>0</v>
      </c>
      <c r="BK111" s="222">
        <f t="shared" si="297"/>
        <v>0</v>
      </c>
      <c r="BL111" s="222">
        <f t="shared" si="297"/>
        <v>0</v>
      </c>
      <c r="BM111" s="222">
        <f t="shared" si="297"/>
        <v>0</v>
      </c>
      <c r="BN111" s="222">
        <f t="shared" si="297"/>
        <v>0</v>
      </c>
      <c r="BO111" s="222">
        <f t="shared" si="297"/>
        <v>0</v>
      </c>
      <c r="BP111" s="222">
        <f t="shared" si="297"/>
        <v>0</v>
      </c>
      <c r="BQ111" s="222">
        <f t="shared" si="297"/>
        <v>0</v>
      </c>
      <c r="BR111" s="222">
        <f t="shared" si="297"/>
        <v>0</v>
      </c>
      <c r="BT111" s="222">
        <f t="shared" ref="BT111:CE111" si="298">SUM(U111:U112)</f>
        <v>0</v>
      </c>
      <c r="BU111" s="222">
        <f t="shared" si="298"/>
        <v>0</v>
      </c>
      <c r="BV111" s="222">
        <f t="shared" si="298"/>
        <v>0</v>
      </c>
      <c r="BW111" s="222">
        <f t="shared" si="298"/>
        <v>0</v>
      </c>
      <c r="BX111" s="222">
        <f t="shared" si="298"/>
        <v>0</v>
      </c>
      <c r="BY111" s="222">
        <f t="shared" si="298"/>
        <v>0</v>
      </c>
      <c r="BZ111" s="222">
        <f t="shared" si="298"/>
        <v>0</v>
      </c>
      <c r="CA111" s="222">
        <f t="shared" si="298"/>
        <v>0</v>
      </c>
      <c r="CB111" s="222">
        <f t="shared" si="298"/>
        <v>0</v>
      </c>
      <c r="CC111" s="222">
        <f t="shared" si="298"/>
        <v>0</v>
      </c>
      <c r="CD111" s="222">
        <f t="shared" si="298"/>
        <v>0</v>
      </c>
      <c r="CE111" s="222">
        <f t="shared" si="298"/>
        <v>0</v>
      </c>
      <c r="CH111" s="223" t="s">
        <v>243</v>
      </c>
      <c r="CI111" s="222">
        <f t="shared" ref="CI111:CT111" si="299">IF(OR($D111="副園長",$D111="教頭",$D111="主任保育士",$D111="主幹教諭",$D111="主幹保育教諭"),0,BG111)</f>
        <v>0</v>
      </c>
      <c r="CJ111" s="222">
        <f t="shared" si="299"/>
        <v>0</v>
      </c>
      <c r="CK111" s="222">
        <f t="shared" si="299"/>
        <v>0</v>
      </c>
      <c r="CL111" s="222">
        <f t="shared" si="299"/>
        <v>0</v>
      </c>
      <c r="CM111" s="222">
        <f t="shared" si="299"/>
        <v>0</v>
      </c>
      <c r="CN111" s="222">
        <f t="shared" si="299"/>
        <v>0</v>
      </c>
      <c r="CO111" s="222">
        <f t="shared" si="299"/>
        <v>0</v>
      </c>
      <c r="CP111" s="222">
        <f t="shared" si="299"/>
        <v>0</v>
      </c>
      <c r="CQ111" s="222">
        <f t="shared" si="299"/>
        <v>0</v>
      </c>
      <c r="CR111" s="222">
        <f t="shared" si="299"/>
        <v>0</v>
      </c>
      <c r="CS111" s="222">
        <f t="shared" si="299"/>
        <v>0</v>
      </c>
      <c r="CT111" s="222">
        <f t="shared" si="299"/>
        <v>0</v>
      </c>
    </row>
    <row r="112" spans="1:98">
      <c r="A112" s="660"/>
      <c r="B112" s="660"/>
      <c r="C112" s="662"/>
      <c r="D112" s="662"/>
      <c r="E112" s="664"/>
      <c r="F112" s="660"/>
      <c r="G112" s="228" t="s">
        <v>244</v>
      </c>
      <c r="H112" s="15"/>
      <c r="I112" s="37" t="str">
        <f t="shared" si="190"/>
        <v/>
      </c>
      <c r="J112" s="37" t="str">
        <f t="shared" ref="J112:S112" si="300">IF(I112="","",I112)</f>
        <v/>
      </c>
      <c r="K112" s="37" t="str">
        <f t="shared" si="300"/>
        <v/>
      </c>
      <c r="L112" s="37" t="str">
        <f t="shared" si="300"/>
        <v/>
      </c>
      <c r="M112" s="37" t="str">
        <f t="shared" si="300"/>
        <v/>
      </c>
      <c r="N112" s="37" t="str">
        <f t="shared" si="300"/>
        <v/>
      </c>
      <c r="O112" s="37" t="str">
        <f t="shared" si="300"/>
        <v/>
      </c>
      <c r="P112" s="37" t="str">
        <f t="shared" si="300"/>
        <v/>
      </c>
      <c r="Q112" s="37" t="str">
        <f t="shared" si="300"/>
        <v/>
      </c>
      <c r="R112" s="37" t="str">
        <f t="shared" si="300"/>
        <v/>
      </c>
      <c r="S112" s="37" t="str">
        <f t="shared" si="300"/>
        <v/>
      </c>
      <c r="T112" s="232">
        <f t="shared" si="187"/>
        <v>0</v>
      </c>
      <c r="U112" s="16"/>
      <c r="V112" s="16" t="str">
        <f t="shared" si="191"/>
        <v/>
      </c>
      <c r="W112" s="16" t="str">
        <f t="shared" si="191"/>
        <v/>
      </c>
      <c r="X112" s="16" t="str">
        <f t="shared" si="191"/>
        <v/>
      </c>
      <c r="Y112" s="16" t="str">
        <f t="shared" si="191"/>
        <v/>
      </c>
      <c r="Z112" s="16" t="str">
        <f t="shared" si="191"/>
        <v/>
      </c>
      <c r="AA112" s="16" t="str">
        <f t="shared" si="191"/>
        <v/>
      </c>
      <c r="AB112" s="16" t="str">
        <f t="shared" si="191"/>
        <v/>
      </c>
      <c r="AC112" s="16" t="str">
        <f t="shared" si="196"/>
        <v/>
      </c>
      <c r="AD112" s="16" t="str">
        <f t="shared" si="296"/>
        <v/>
      </c>
      <c r="AE112" s="16" t="str">
        <f t="shared" si="296"/>
        <v/>
      </c>
      <c r="AF112" s="16" t="str">
        <f t="shared" si="296"/>
        <v/>
      </c>
      <c r="AG112" s="232">
        <f t="shared" si="188"/>
        <v>0</v>
      </c>
      <c r="AH112" s="657"/>
      <c r="AI112" s="654"/>
      <c r="AJ112" s="652"/>
      <c r="AN112" s="204">
        <v>3</v>
      </c>
      <c r="AO112" s="204">
        <v>3</v>
      </c>
      <c r="AP112" s="204">
        <v>11</v>
      </c>
      <c r="AQ112" s="221">
        <f ca="1">IF($AP112=1,IF(INDIRECT(ADDRESS(($AN112-1)*3+$AO112+5,$AP112+7))="",0,INDIRECT(ADDRESS(($AN112-1)*3+$AO112+5,$AP112+7))),IF(INDIRECT(ADDRESS(($AN112-1)*3+$AO112+5,$AP112+7))="",0,IF(COUNTIF(INDIRECT(ADDRESS(($AN112-1)*36+($AO112-1)*12+6,COLUMN())):INDIRECT(ADDRESS(($AN112-1)*36+($AO112-1)*12+$AP112+4,COLUMN())),INDIRECT(ADDRESS(($AN112-1)*3+$AO112+5,$AP112+7)))&gt;=1,0,INDIRECT(ADDRESS(($AN112-1)*3+$AO112+5,$AP112+7)))))</f>
        <v>0</v>
      </c>
      <c r="AR112" s="204">
        <f ca="1">COUNTIF(INDIRECT("H"&amp;(ROW()+12*(($AN112-1)*3+$AO112)-ROW())/12+5):INDIRECT("S"&amp;(ROW()+12*(($AN112-1)*3+$AO112)-ROW())/12+5),AQ112)</f>
        <v>0</v>
      </c>
      <c r="AS112" s="221">
        <f ca="1">IF($AP112=1,IF(INDIRECT(ADDRESS(($AN112-1)*3+$AO112+5,$AP112+20))="",0,INDIRECT(ADDRESS(($AN112-1)*3+$AO112+5,$AP112+20))),IF(INDIRECT(ADDRESS(($AN112-1)*3+$AO112+5,$AP112+20))="",0,IF(COUNTIF(INDIRECT(ADDRESS(($AN112-1)*36+($AO112-1)*12+6,COLUMN())):INDIRECT(ADDRESS(($AN112-1)*36+($AO112-1)*12+$AP112+4,COLUMN())),INDIRECT(ADDRESS(($AN112-1)*3+$AO112+5,$AP112+20)))&gt;=1,0,INDIRECT(ADDRESS(($AN112-1)*3+$AO112+5,$AP112+20)))))</f>
        <v>0</v>
      </c>
      <c r="AT112" s="204">
        <f ca="1">COUNTIF(INDIRECT("U"&amp;(ROW()+12*(($AN112-1)*3+$AO112)-ROW())/12+5):INDIRECT("AF"&amp;(ROW()+12*(($AN112-1)*3+$AO112)-ROW())/12+5),AS112)</f>
        <v>0</v>
      </c>
      <c r="AU112" s="204">
        <f ca="1">IF(AND(AQ112+AS112&gt;0,AR112+AT112&gt;0),COUNTIF(AU$6:AU111,"&gt;0")+1,0)</f>
        <v>0</v>
      </c>
      <c r="BE112" s="204">
        <v>2</v>
      </c>
      <c r="BF112" s="204" t="s">
        <v>245</v>
      </c>
      <c r="BG112" s="222">
        <f t="shared" ref="BG112:BR112" si="301">IF(BG111+BT111&gt;$AM$14,1,0)</f>
        <v>0</v>
      </c>
      <c r="BH112" s="222">
        <f t="shared" si="301"/>
        <v>0</v>
      </c>
      <c r="BI112" s="222">
        <f t="shared" si="301"/>
        <v>0</v>
      </c>
      <c r="BJ112" s="222">
        <f t="shared" si="301"/>
        <v>0</v>
      </c>
      <c r="BK112" s="222">
        <f t="shared" si="301"/>
        <v>0</v>
      </c>
      <c r="BL112" s="222">
        <f t="shared" si="301"/>
        <v>0</v>
      </c>
      <c r="BM112" s="222">
        <f t="shared" si="301"/>
        <v>0</v>
      </c>
      <c r="BN112" s="222">
        <f t="shared" si="301"/>
        <v>0</v>
      </c>
      <c r="BO112" s="222">
        <f t="shared" si="301"/>
        <v>0</v>
      </c>
      <c r="BP112" s="222">
        <f t="shared" si="301"/>
        <v>0</v>
      </c>
      <c r="BQ112" s="222">
        <f t="shared" si="301"/>
        <v>0</v>
      </c>
      <c r="BR112" s="222">
        <f t="shared" si="301"/>
        <v>0</v>
      </c>
      <c r="BT112" s="222"/>
      <c r="BU112" s="222"/>
      <c r="BV112" s="222"/>
      <c r="BW112" s="222"/>
      <c r="BX112" s="222"/>
      <c r="BY112" s="222"/>
      <c r="BZ112" s="222"/>
      <c r="CA112" s="222"/>
      <c r="CB112" s="222"/>
      <c r="CC112" s="222"/>
      <c r="CD112" s="222"/>
      <c r="CE112" s="222"/>
    </row>
    <row r="113" spans="1:98">
      <c r="A113" s="661"/>
      <c r="B113" s="661"/>
      <c r="C113" s="666"/>
      <c r="D113" s="667"/>
      <c r="E113" s="665"/>
      <c r="F113" s="661"/>
      <c r="G113" s="230" t="s">
        <v>246</v>
      </c>
      <c r="H113" s="17"/>
      <c r="I113" s="38"/>
      <c r="J113" s="17"/>
      <c r="K113" s="17"/>
      <c r="L113" s="17"/>
      <c r="M113" s="17"/>
      <c r="N113" s="17"/>
      <c r="O113" s="17"/>
      <c r="P113" s="17"/>
      <c r="Q113" s="17"/>
      <c r="R113" s="17"/>
      <c r="S113" s="17"/>
      <c r="T113" s="233">
        <f t="shared" si="187"/>
        <v>0</v>
      </c>
      <c r="U113" s="18"/>
      <c r="V113" s="12"/>
      <c r="W113" s="12"/>
      <c r="X113" s="12"/>
      <c r="Y113" s="12"/>
      <c r="Z113" s="12"/>
      <c r="AA113" s="12"/>
      <c r="AB113" s="12"/>
      <c r="AC113" s="12"/>
      <c r="AD113" s="12"/>
      <c r="AE113" s="12"/>
      <c r="AF113" s="12"/>
      <c r="AG113" s="233">
        <f t="shared" si="188"/>
        <v>0</v>
      </c>
      <c r="AH113" s="658"/>
      <c r="AI113" s="655"/>
      <c r="AJ113" s="652"/>
      <c r="AN113" s="204">
        <v>3</v>
      </c>
      <c r="AO113" s="204">
        <v>3</v>
      </c>
      <c r="AP113" s="204">
        <v>12</v>
      </c>
      <c r="AQ113" s="221">
        <f ca="1">IF($AP113=1,IF(INDIRECT(ADDRESS(($AN113-1)*3+$AO113+5,$AP113+7))="",0,INDIRECT(ADDRESS(($AN113-1)*3+$AO113+5,$AP113+7))),IF(INDIRECT(ADDRESS(($AN113-1)*3+$AO113+5,$AP113+7))="",0,IF(COUNTIF(INDIRECT(ADDRESS(($AN113-1)*36+($AO113-1)*12+6,COLUMN())):INDIRECT(ADDRESS(($AN113-1)*36+($AO113-1)*12+$AP113+4,COLUMN())),INDIRECT(ADDRESS(($AN113-1)*3+$AO113+5,$AP113+7)))&gt;=1,0,INDIRECT(ADDRESS(($AN113-1)*3+$AO113+5,$AP113+7)))))</f>
        <v>0</v>
      </c>
      <c r="AR113" s="204">
        <f ca="1">COUNTIF(INDIRECT("H"&amp;(ROW()+12*(($AN113-1)*3+$AO113)-ROW())/12+5):INDIRECT("S"&amp;(ROW()+12*(($AN113-1)*3+$AO113)-ROW())/12+5),AQ113)</f>
        <v>0</v>
      </c>
      <c r="AS113" s="221">
        <f ca="1">IF($AP113=1,IF(INDIRECT(ADDRESS(($AN113-1)*3+$AO113+5,$AP113+20))="",0,INDIRECT(ADDRESS(($AN113-1)*3+$AO113+5,$AP113+20))),IF(INDIRECT(ADDRESS(($AN113-1)*3+$AO113+5,$AP113+20))="",0,IF(COUNTIF(INDIRECT(ADDRESS(($AN113-1)*36+($AO113-1)*12+6,COLUMN())):INDIRECT(ADDRESS(($AN113-1)*36+($AO113-1)*12+$AP113+4,COLUMN())),INDIRECT(ADDRESS(($AN113-1)*3+$AO113+5,$AP113+20)))&gt;=1,0,INDIRECT(ADDRESS(($AN113-1)*3+$AO113+5,$AP113+20)))))</f>
        <v>0</v>
      </c>
      <c r="AT113" s="204">
        <f ca="1">COUNTIF(INDIRECT("U"&amp;(ROW()+12*(($AN113-1)*3+$AO113)-ROW())/12+5):INDIRECT("AF"&amp;(ROW()+12*(($AN113-1)*3+$AO113)-ROW())/12+5),AS113)</f>
        <v>0</v>
      </c>
      <c r="AU113" s="204">
        <f ca="1">IF(AND(AQ113+AS113&gt;0,AR113+AT113&gt;0),COUNTIF(AU$6:AU112,"&gt;0")+1,0)</f>
        <v>0</v>
      </c>
      <c r="BE113" s="204">
        <v>3</v>
      </c>
      <c r="BF113" s="223"/>
      <c r="BG113" s="222"/>
      <c r="BH113" s="222"/>
      <c r="BI113" s="222"/>
      <c r="BJ113" s="222"/>
      <c r="BK113" s="222"/>
      <c r="BL113" s="222"/>
      <c r="BM113" s="222"/>
      <c r="BN113" s="222"/>
      <c r="BO113" s="222"/>
      <c r="BP113" s="222"/>
      <c r="BQ113" s="222"/>
      <c r="BR113" s="222"/>
      <c r="BT113" s="222"/>
      <c r="BU113" s="222"/>
      <c r="BV113" s="222"/>
      <c r="BW113" s="222"/>
      <c r="BX113" s="222"/>
      <c r="BY113" s="222"/>
      <c r="BZ113" s="222"/>
      <c r="CA113" s="222"/>
      <c r="CB113" s="222"/>
      <c r="CC113" s="222"/>
      <c r="CD113" s="222"/>
      <c r="CE113" s="222"/>
    </row>
    <row r="114" spans="1:98">
      <c r="A114" s="659">
        <v>37</v>
      </c>
      <c r="B114" s="659"/>
      <c r="C114" s="659"/>
      <c r="D114" s="659"/>
      <c r="E114" s="663"/>
      <c r="F114" s="659"/>
      <c r="G114" s="226" t="s">
        <v>242</v>
      </c>
      <c r="H114" s="19"/>
      <c r="I114" s="36" t="str">
        <f t="shared" si="190"/>
        <v/>
      </c>
      <c r="J114" s="36" t="str">
        <f t="shared" ref="J114:S114" si="302">IF(I114="","",I114)</f>
        <v/>
      </c>
      <c r="K114" s="36" t="str">
        <f t="shared" si="302"/>
        <v/>
      </c>
      <c r="L114" s="36" t="str">
        <f t="shared" si="302"/>
        <v/>
      </c>
      <c r="M114" s="36" t="str">
        <f t="shared" si="302"/>
        <v/>
      </c>
      <c r="N114" s="36" t="str">
        <f t="shared" si="302"/>
        <v/>
      </c>
      <c r="O114" s="36" t="str">
        <f t="shared" si="302"/>
        <v/>
      </c>
      <c r="P114" s="36" t="str">
        <f t="shared" si="302"/>
        <v/>
      </c>
      <c r="Q114" s="36" t="str">
        <f t="shared" si="302"/>
        <v/>
      </c>
      <c r="R114" s="36" t="str">
        <f t="shared" si="302"/>
        <v/>
      </c>
      <c r="S114" s="36" t="str">
        <f t="shared" si="302"/>
        <v/>
      </c>
      <c r="T114" s="234">
        <f t="shared" si="187"/>
        <v>0</v>
      </c>
      <c r="U114" s="20"/>
      <c r="V114" s="20" t="str">
        <f t="shared" ref="V114:W114" si="303">IF(U114="","",U114)</f>
        <v/>
      </c>
      <c r="W114" s="20" t="str">
        <f t="shared" si="303"/>
        <v/>
      </c>
      <c r="X114" s="20" t="str">
        <f t="shared" si="191"/>
        <v/>
      </c>
      <c r="Y114" s="20" t="str">
        <f t="shared" si="191"/>
        <v/>
      </c>
      <c r="Z114" s="20" t="str">
        <f t="shared" si="191"/>
        <v/>
      </c>
      <c r="AA114" s="20" t="str">
        <f t="shared" si="191"/>
        <v/>
      </c>
      <c r="AB114" s="20" t="str">
        <f t="shared" si="191"/>
        <v/>
      </c>
      <c r="AC114" s="20" t="str">
        <f t="shared" si="196"/>
        <v/>
      </c>
      <c r="AD114" s="20" t="str">
        <f t="shared" ref="AD114:AE115" si="304">IF(AC114="","",AC114)</f>
        <v/>
      </c>
      <c r="AE114" s="20" t="str">
        <f t="shared" si="304"/>
        <v/>
      </c>
      <c r="AF114" s="20" t="str">
        <f t="shared" si="296"/>
        <v/>
      </c>
      <c r="AG114" s="234">
        <f t="shared" si="188"/>
        <v>0</v>
      </c>
      <c r="AH114" s="656"/>
      <c r="AI114" s="653"/>
      <c r="AJ114" s="652" t="str">
        <f>IF($AI114="","",IF(OR($AI114="令和８年７月17日までに修了",$AI114="賃金改善開始の前月までに修了"),"研修提出必須",""))</f>
        <v/>
      </c>
      <c r="AN114" s="204">
        <v>4</v>
      </c>
      <c r="AO114" s="204">
        <v>1</v>
      </c>
      <c r="AP114" s="204">
        <v>1</v>
      </c>
      <c r="AQ114" s="221">
        <f ca="1">IF($AP114=1,IF(INDIRECT(ADDRESS(($AN114-1)*3+$AO114+5,$AP114+7))="",0,INDIRECT(ADDRESS(($AN114-1)*3+$AO114+5,$AP114+7))),IF(INDIRECT(ADDRESS(($AN114-1)*3+$AO114+5,$AP114+7))="",0,IF(COUNTIF(INDIRECT(ADDRESS(($AN114-1)*36+($AO114-1)*12+6,COLUMN())):INDIRECT(ADDRESS(($AN114-1)*36+($AO114-1)*12+$AP114+4,COLUMN())),INDIRECT(ADDRESS(($AN114-1)*3+$AO114+5,$AP114+7)))&gt;=1,0,INDIRECT(ADDRESS(($AN114-1)*3+$AO114+5,$AP114+7)))))</f>
        <v>0</v>
      </c>
      <c r="AR114" s="204">
        <f ca="1">COUNTIF(INDIRECT("H"&amp;(ROW()+12*(($AN114-1)*3+$AO114)-ROW())/12+5):INDIRECT("S"&amp;(ROW()+12*(($AN114-1)*3+$AO114)-ROW())/12+5),AQ114)</f>
        <v>0</v>
      </c>
      <c r="AS114" s="221">
        <f ca="1">IF($AP114=1,IF(INDIRECT(ADDRESS(($AN114-1)*3+$AO114+5,$AP114+20))="",0,INDIRECT(ADDRESS(($AN114-1)*3+$AO114+5,$AP114+20))),IF(INDIRECT(ADDRESS(($AN114-1)*3+$AO114+5,$AP114+20))="",0,IF(COUNTIF(INDIRECT(ADDRESS(($AN114-1)*36+($AO114-1)*12+6,COLUMN())):INDIRECT(ADDRESS(($AN114-1)*36+($AO114-1)*12+$AP114+4,COLUMN())),INDIRECT(ADDRESS(($AN114-1)*3+$AO114+5,$AP114+20)))&gt;=1,0,INDIRECT(ADDRESS(($AN114-1)*3+$AO114+5,$AP114+20)))))</f>
        <v>0</v>
      </c>
      <c r="AT114" s="204">
        <f ca="1">COUNTIF(INDIRECT("U"&amp;(ROW()+12*(($AN114-1)*3+$AO114)-ROW())/12+5):INDIRECT("AF"&amp;(ROW()+12*(($AN114-1)*3+$AO114)-ROW())/12+5),AS114)</f>
        <v>0</v>
      </c>
      <c r="AU114" s="204">
        <f ca="1">IF(AND(AQ114+AS114&gt;0,AR114+AT114&gt;0),COUNTIF(AU$6:AU113,"&gt;0")+1,0)</f>
        <v>0</v>
      </c>
      <c r="BE114" s="204">
        <v>1</v>
      </c>
      <c r="BG114" s="222">
        <f t="shared" ref="BG114:BR114" si="305">SUM(H114:H115)</f>
        <v>0</v>
      </c>
      <c r="BH114" s="222">
        <f t="shared" si="305"/>
        <v>0</v>
      </c>
      <c r="BI114" s="222">
        <f t="shared" si="305"/>
        <v>0</v>
      </c>
      <c r="BJ114" s="222">
        <f t="shared" si="305"/>
        <v>0</v>
      </c>
      <c r="BK114" s="222">
        <f t="shared" si="305"/>
        <v>0</v>
      </c>
      <c r="BL114" s="222">
        <f t="shared" si="305"/>
        <v>0</v>
      </c>
      <c r="BM114" s="222">
        <f t="shared" si="305"/>
        <v>0</v>
      </c>
      <c r="BN114" s="222">
        <f t="shared" si="305"/>
        <v>0</v>
      </c>
      <c r="BO114" s="222">
        <f t="shared" si="305"/>
        <v>0</v>
      </c>
      <c r="BP114" s="222">
        <f t="shared" si="305"/>
        <v>0</v>
      </c>
      <c r="BQ114" s="222">
        <f t="shared" si="305"/>
        <v>0</v>
      </c>
      <c r="BR114" s="222">
        <f t="shared" si="305"/>
        <v>0</v>
      </c>
      <c r="BT114" s="222">
        <f t="shared" ref="BT114:CE114" si="306">SUM(U114:U115)</f>
        <v>0</v>
      </c>
      <c r="BU114" s="222">
        <f t="shared" si="306"/>
        <v>0</v>
      </c>
      <c r="BV114" s="222">
        <f t="shared" si="306"/>
        <v>0</v>
      </c>
      <c r="BW114" s="222">
        <f t="shared" si="306"/>
        <v>0</v>
      </c>
      <c r="BX114" s="222">
        <f t="shared" si="306"/>
        <v>0</v>
      </c>
      <c r="BY114" s="222">
        <f t="shared" si="306"/>
        <v>0</v>
      </c>
      <c r="BZ114" s="222">
        <f t="shared" si="306"/>
        <v>0</v>
      </c>
      <c r="CA114" s="222">
        <f t="shared" si="306"/>
        <v>0</v>
      </c>
      <c r="CB114" s="222">
        <f t="shared" si="306"/>
        <v>0</v>
      </c>
      <c r="CC114" s="222">
        <f t="shared" si="306"/>
        <v>0</v>
      </c>
      <c r="CD114" s="222">
        <f t="shared" si="306"/>
        <v>0</v>
      </c>
      <c r="CE114" s="222">
        <f t="shared" si="306"/>
        <v>0</v>
      </c>
      <c r="CH114" s="223" t="s">
        <v>243</v>
      </c>
      <c r="CI114" s="222">
        <f t="shared" ref="CI114:CT114" si="307">IF(OR($D114="副園長",$D114="教頭",$D114="主任保育士",$D114="主幹教諭",$D114="主幹保育教諭"),0,BG114)</f>
        <v>0</v>
      </c>
      <c r="CJ114" s="222">
        <f t="shared" si="307"/>
        <v>0</v>
      </c>
      <c r="CK114" s="222">
        <f t="shared" si="307"/>
        <v>0</v>
      </c>
      <c r="CL114" s="222">
        <f t="shared" si="307"/>
        <v>0</v>
      </c>
      <c r="CM114" s="222">
        <f t="shared" si="307"/>
        <v>0</v>
      </c>
      <c r="CN114" s="222">
        <f t="shared" si="307"/>
        <v>0</v>
      </c>
      <c r="CO114" s="222">
        <f t="shared" si="307"/>
        <v>0</v>
      </c>
      <c r="CP114" s="222">
        <f t="shared" si="307"/>
        <v>0</v>
      </c>
      <c r="CQ114" s="222">
        <f t="shared" si="307"/>
        <v>0</v>
      </c>
      <c r="CR114" s="222">
        <f t="shared" si="307"/>
        <v>0</v>
      </c>
      <c r="CS114" s="222">
        <f t="shared" si="307"/>
        <v>0</v>
      </c>
      <c r="CT114" s="222">
        <f t="shared" si="307"/>
        <v>0</v>
      </c>
    </row>
    <row r="115" spans="1:98">
      <c r="A115" s="660"/>
      <c r="B115" s="660"/>
      <c r="C115" s="662"/>
      <c r="D115" s="662"/>
      <c r="E115" s="664"/>
      <c r="F115" s="660"/>
      <c r="G115" s="228" t="s">
        <v>244</v>
      </c>
      <c r="H115" s="15"/>
      <c r="I115" s="37" t="str">
        <f t="shared" si="190"/>
        <v/>
      </c>
      <c r="J115" s="37" t="str">
        <f t="shared" ref="J115:S115" si="308">IF(I115="","",I115)</f>
        <v/>
      </c>
      <c r="K115" s="37" t="str">
        <f t="shared" si="308"/>
        <v/>
      </c>
      <c r="L115" s="37" t="str">
        <f t="shared" si="308"/>
        <v/>
      </c>
      <c r="M115" s="37" t="str">
        <f t="shared" si="308"/>
        <v/>
      </c>
      <c r="N115" s="37" t="str">
        <f t="shared" si="308"/>
        <v/>
      </c>
      <c r="O115" s="37" t="str">
        <f t="shared" si="308"/>
        <v/>
      </c>
      <c r="P115" s="37" t="str">
        <f t="shared" si="308"/>
        <v/>
      </c>
      <c r="Q115" s="37" t="str">
        <f t="shared" si="308"/>
        <v/>
      </c>
      <c r="R115" s="37" t="str">
        <f t="shared" si="308"/>
        <v/>
      </c>
      <c r="S115" s="37" t="str">
        <f t="shared" si="308"/>
        <v/>
      </c>
      <c r="T115" s="232">
        <f t="shared" si="187"/>
        <v>0</v>
      </c>
      <c r="U115" s="16"/>
      <c r="V115" s="16" t="str">
        <f t="shared" si="191"/>
        <v/>
      </c>
      <c r="W115" s="16" t="str">
        <f t="shared" si="191"/>
        <v/>
      </c>
      <c r="X115" s="16" t="str">
        <f t="shared" si="191"/>
        <v/>
      </c>
      <c r="Y115" s="16" t="str">
        <f t="shared" si="191"/>
        <v/>
      </c>
      <c r="Z115" s="16" t="str">
        <f t="shared" si="191"/>
        <v/>
      </c>
      <c r="AA115" s="16" t="str">
        <f t="shared" si="191"/>
        <v/>
      </c>
      <c r="AB115" s="16" t="str">
        <f t="shared" si="191"/>
        <v/>
      </c>
      <c r="AC115" s="16" t="str">
        <f t="shared" si="196"/>
        <v/>
      </c>
      <c r="AD115" s="16" t="str">
        <f t="shared" si="304"/>
        <v/>
      </c>
      <c r="AE115" s="16" t="str">
        <f t="shared" si="304"/>
        <v/>
      </c>
      <c r="AF115" s="16" t="str">
        <f t="shared" si="296"/>
        <v/>
      </c>
      <c r="AG115" s="232">
        <f t="shared" si="188"/>
        <v>0</v>
      </c>
      <c r="AH115" s="657"/>
      <c r="AI115" s="654"/>
      <c r="AJ115" s="652"/>
      <c r="AN115" s="204">
        <v>4</v>
      </c>
      <c r="AO115" s="204">
        <v>1</v>
      </c>
      <c r="AP115" s="204">
        <v>2</v>
      </c>
      <c r="AQ115" s="221">
        <f ca="1">IF($AP115=1,IF(INDIRECT(ADDRESS(($AN115-1)*3+$AO115+5,$AP115+7))="",0,INDIRECT(ADDRESS(($AN115-1)*3+$AO115+5,$AP115+7))),IF(INDIRECT(ADDRESS(($AN115-1)*3+$AO115+5,$AP115+7))="",0,IF(COUNTIF(INDIRECT(ADDRESS(($AN115-1)*36+($AO115-1)*12+6,COLUMN())):INDIRECT(ADDRESS(($AN115-1)*36+($AO115-1)*12+$AP115+4,COLUMN())),INDIRECT(ADDRESS(($AN115-1)*3+$AO115+5,$AP115+7)))&gt;=1,0,INDIRECT(ADDRESS(($AN115-1)*3+$AO115+5,$AP115+7)))))</f>
        <v>0</v>
      </c>
      <c r="AR115" s="204">
        <f ca="1">COUNTIF(INDIRECT("H"&amp;(ROW()+12*(($AN115-1)*3+$AO115)-ROW())/12+5):INDIRECT("S"&amp;(ROW()+12*(($AN115-1)*3+$AO115)-ROW())/12+5),AQ115)</f>
        <v>0</v>
      </c>
      <c r="AS115" s="221">
        <f ca="1">IF($AP115=1,IF(INDIRECT(ADDRESS(($AN115-1)*3+$AO115+5,$AP115+20))="",0,INDIRECT(ADDRESS(($AN115-1)*3+$AO115+5,$AP115+20))),IF(INDIRECT(ADDRESS(($AN115-1)*3+$AO115+5,$AP115+20))="",0,IF(COUNTIF(INDIRECT(ADDRESS(($AN115-1)*36+($AO115-1)*12+6,COLUMN())):INDIRECT(ADDRESS(($AN115-1)*36+($AO115-1)*12+$AP115+4,COLUMN())),INDIRECT(ADDRESS(($AN115-1)*3+$AO115+5,$AP115+20)))&gt;=1,0,INDIRECT(ADDRESS(($AN115-1)*3+$AO115+5,$AP115+20)))))</f>
        <v>0</v>
      </c>
      <c r="AT115" s="204">
        <f ca="1">COUNTIF(INDIRECT("U"&amp;(ROW()+12*(($AN115-1)*3+$AO115)-ROW())/12+5):INDIRECT("AF"&amp;(ROW()+12*(($AN115-1)*3+$AO115)-ROW())/12+5),AS115)</f>
        <v>0</v>
      </c>
      <c r="AU115" s="204">
        <f ca="1">IF(AND(AQ115+AS115&gt;0,AR115+AT115&gt;0),COUNTIF(AU$6:AU114,"&gt;0")+1,0)</f>
        <v>0</v>
      </c>
      <c r="BE115" s="204">
        <v>2</v>
      </c>
      <c r="BF115" s="204" t="s">
        <v>245</v>
      </c>
      <c r="BG115" s="222">
        <f t="shared" ref="BG115:BR115" si="309">IF(BG114+BT114&gt;$AM$14,1,0)</f>
        <v>0</v>
      </c>
      <c r="BH115" s="222">
        <f t="shared" si="309"/>
        <v>0</v>
      </c>
      <c r="BI115" s="222">
        <f t="shared" si="309"/>
        <v>0</v>
      </c>
      <c r="BJ115" s="222">
        <f t="shared" si="309"/>
        <v>0</v>
      </c>
      <c r="BK115" s="222">
        <f t="shared" si="309"/>
        <v>0</v>
      </c>
      <c r="BL115" s="222">
        <f t="shared" si="309"/>
        <v>0</v>
      </c>
      <c r="BM115" s="222">
        <f t="shared" si="309"/>
        <v>0</v>
      </c>
      <c r="BN115" s="222">
        <f t="shared" si="309"/>
        <v>0</v>
      </c>
      <c r="BO115" s="222">
        <f t="shared" si="309"/>
        <v>0</v>
      </c>
      <c r="BP115" s="222">
        <f t="shared" si="309"/>
        <v>0</v>
      </c>
      <c r="BQ115" s="222">
        <f t="shared" si="309"/>
        <v>0</v>
      </c>
      <c r="BR115" s="222">
        <f t="shared" si="309"/>
        <v>0</v>
      </c>
      <c r="BT115" s="222"/>
      <c r="BU115" s="222"/>
      <c r="BV115" s="222"/>
      <c r="BW115" s="222"/>
      <c r="BX115" s="222"/>
      <c r="BY115" s="222"/>
      <c r="BZ115" s="222"/>
      <c r="CA115" s="222"/>
      <c r="CB115" s="222"/>
      <c r="CC115" s="222"/>
      <c r="CD115" s="222"/>
      <c r="CE115" s="222"/>
    </row>
    <row r="116" spans="1:98">
      <c r="A116" s="661"/>
      <c r="B116" s="661"/>
      <c r="C116" s="666"/>
      <c r="D116" s="667"/>
      <c r="E116" s="665"/>
      <c r="F116" s="661"/>
      <c r="G116" s="230" t="s">
        <v>246</v>
      </c>
      <c r="H116" s="17"/>
      <c r="I116" s="38"/>
      <c r="J116" s="17"/>
      <c r="K116" s="17"/>
      <c r="L116" s="17"/>
      <c r="M116" s="17"/>
      <c r="N116" s="17"/>
      <c r="O116" s="17"/>
      <c r="P116" s="17"/>
      <c r="Q116" s="17"/>
      <c r="R116" s="17"/>
      <c r="S116" s="17"/>
      <c r="T116" s="233">
        <f t="shared" si="187"/>
        <v>0</v>
      </c>
      <c r="U116" s="18"/>
      <c r="V116" s="12"/>
      <c r="W116" s="12"/>
      <c r="X116" s="12"/>
      <c r="Y116" s="12"/>
      <c r="Z116" s="12"/>
      <c r="AA116" s="12"/>
      <c r="AB116" s="12"/>
      <c r="AC116" s="12"/>
      <c r="AD116" s="12"/>
      <c r="AE116" s="12"/>
      <c r="AF116" s="12"/>
      <c r="AG116" s="233">
        <f t="shared" si="188"/>
        <v>0</v>
      </c>
      <c r="AH116" s="658"/>
      <c r="AI116" s="655"/>
      <c r="AJ116" s="652"/>
      <c r="AN116" s="204">
        <v>4</v>
      </c>
      <c r="AO116" s="204">
        <v>1</v>
      </c>
      <c r="AP116" s="204">
        <v>3</v>
      </c>
      <c r="AQ116" s="221">
        <f ca="1">IF($AP116=1,IF(INDIRECT(ADDRESS(($AN116-1)*3+$AO116+5,$AP116+7))="",0,INDIRECT(ADDRESS(($AN116-1)*3+$AO116+5,$AP116+7))),IF(INDIRECT(ADDRESS(($AN116-1)*3+$AO116+5,$AP116+7))="",0,IF(COUNTIF(INDIRECT(ADDRESS(($AN116-1)*36+($AO116-1)*12+6,COLUMN())):INDIRECT(ADDRESS(($AN116-1)*36+($AO116-1)*12+$AP116+4,COLUMN())),INDIRECT(ADDRESS(($AN116-1)*3+$AO116+5,$AP116+7)))&gt;=1,0,INDIRECT(ADDRESS(($AN116-1)*3+$AO116+5,$AP116+7)))))</f>
        <v>0</v>
      </c>
      <c r="AR116" s="204">
        <f ca="1">COUNTIF(INDIRECT("H"&amp;(ROW()+12*(($AN116-1)*3+$AO116)-ROW())/12+5):INDIRECT("S"&amp;(ROW()+12*(($AN116-1)*3+$AO116)-ROW())/12+5),AQ116)</f>
        <v>0</v>
      </c>
      <c r="AS116" s="221">
        <f ca="1">IF($AP116=1,IF(INDIRECT(ADDRESS(($AN116-1)*3+$AO116+5,$AP116+20))="",0,INDIRECT(ADDRESS(($AN116-1)*3+$AO116+5,$AP116+20))),IF(INDIRECT(ADDRESS(($AN116-1)*3+$AO116+5,$AP116+20))="",0,IF(COUNTIF(INDIRECT(ADDRESS(($AN116-1)*36+($AO116-1)*12+6,COLUMN())):INDIRECT(ADDRESS(($AN116-1)*36+($AO116-1)*12+$AP116+4,COLUMN())),INDIRECT(ADDRESS(($AN116-1)*3+$AO116+5,$AP116+20)))&gt;=1,0,INDIRECT(ADDRESS(($AN116-1)*3+$AO116+5,$AP116+20)))))</f>
        <v>0</v>
      </c>
      <c r="AT116" s="204">
        <f ca="1">COUNTIF(INDIRECT("U"&amp;(ROW()+12*(($AN116-1)*3+$AO116)-ROW())/12+5):INDIRECT("AF"&amp;(ROW()+12*(($AN116-1)*3+$AO116)-ROW())/12+5),AS116)</f>
        <v>0</v>
      </c>
      <c r="AU116" s="204">
        <f ca="1">IF(AND(AQ116+AS116&gt;0,AR116+AT116&gt;0),COUNTIF(AU$6:AU115,"&gt;0")+1,0)</f>
        <v>0</v>
      </c>
      <c r="BE116" s="204">
        <v>3</v>
      </c>
      <c r="BF116" s="223"/>
      <c r="BG116" s="222"/>
      <c r="BH116" s="222"/>
      <c r="BI116" s="222"/>
      <c r="BJ116" s="222"/>
      <c r="BK116" s="222"/>
      <c r="BL116" s="222"/>
      <c r="BM116" s="222"/>
      <c r="BN116" s="222"/>
      <c r="BO116" s="222"/>
      <c r="BP116" s="222"/>
      <c r="BQ116" s="222"/>
      <c r="BR116" s="222"/>
      <c r="BT116" s="222"/>
      <c r="BU116" s="222"/>
      <c r="BV116" s="222"/>
      <c r="BW116" s="222"/>
      <c r="BX116" s="222"/>
      <c r="BY116" s="222"/>
      <c r="BZ116" s="222"/>
      <c r="CA116" s="222"/>
      <c r="CB116" s="222"/>
      <c r="CC116" s="222"/>
      <c r="CD116" s="222"/>
      <c r="CE116" s="222"/>
    </row>
    <row r="117" spans="1:98">
      <c r="A117" s="659">
        <v>38</v>
      </c>
      <c r="B117" s="659"/>
      <c r="C117" s="659"/>
      <c r="D117" s="659"/>
      <c r="E117" s="663"/>
      <c r="F117" s="659"/>
      <c r="G117" s="226" t="s">
        <v>242</v>
      </c>
      <c r="H117" s="19"/>
      <c r="I117" s="36" t="str">
        <f t="shared" si="190"/>
        <v/>
      </c>
      <c r="J117" s="36" t="str">
        <f t="shared" ref="J117:S117" si="310">IF(I117="","",I117)</f>
        <v/>
      </c>
      <c r="K117" s="36" t="str">
        <f t="shared" si="310"/>
        <v/>
      </c>
      <c r="L117" s="36" t="str">
        <f t="shared" si="310"/>
        <v/>
      </c>
      <c r="M117" s="36" t="str">
        <f t="shared" si="310"/>
        <v/>
      </c>
      <c r="N117" s="36" t="str">
        <f t="shared" si="310"/>
        <v/>
      </c>
      <c r="O117" s="36" t="str">
        <f t="shared" si="310"/>
        <v/>
      </c>
      <c r="P117" s="36" t="str">
        <f t="shared" si="310"/>
        <v/>
      </c>
      <c r="Q117" s="36" t="str">
        <f t="shared" si="310"/>
        <v/>
      </c>
      <c r="R117" s="36" t="str">
        <f t="shared" si="310"/>
        <v/>
      </c>
      <c r="S117" s="36" t="str">
        <f t="shared" si="310"/>
        <v/>
      </c>
      <c r="T117" s="234">
        <f t="shared" si="187"/>
        <v>0</v>
      </c>
      <c r="U117" s="20"/>
      <c r="V117" s="20" t="str">
        <f t="shared" ref="V117:W117" si="311">IF(U117="","",U117)</f>
        <v/>
      </c>
      <c r="W117" s="20" t="str">
        <f t="shared" si="311"/>
        <v/>
      </c>
      <c r="X117" s="20" t="str">
        <f t="shared" si="191"/>
        <v/>
      </c>
      <c r="Y117" s="20" t="str">
        <f t="shared" si="191"/>
        <v/>
      </c>
      <c r="Z117" s="20" t="str">
        <f t="shared" si="191"/>
        <v/>
      </c>
      <c r="AA117" s="20" t="str">
        <f t="shared" si="191"/>
        <v/>
      </c>
      <c r="AB117" s="20" t="str">
        <f t="shared" si="191"/>
        <v/>
      </c>
      <c r="AC117" s="20" t="str">
        <f t="shared" si="196"/>
        <v/>
      </c>
      <c r="AD117" s="20" t="str">
        <f t="shared" ref="AD117:AE118" si="312">IF(AC117="","",AC117)</f>
        <v/>
      </c>
      <c r="AE117" s="20" t="str">
        <f t="shared" si="312"/>
        <v/>
      </c>
      <c r="AF117" s="20" t="str">
        <f t="shared" si="296"/>
        <v/>
      </c>
      <c r="AG117" s="234">
        <f t="shared" si="188"/>
        <v>0</v>
      </c>
      <c r="AH117" s="656"/>
      <c r="AI117" s="653"/>
      <c r="AJ117" s="652" t="str">
        <f>IF($AI117="","",IF(OR($AI117="令和８年７月17日までに修了",$AI117="賃金改善開始の前月までに修了"),"研修提出必須",""))</f>
        <v/>
      </c>
      <c r="AN117" s="204">
        <v>4</v>
      </c>
      <c r="AO117" s="204">
        <v>1</v>
      </c>
      <c r="AP117" s="204">
        <v>4</v>
      </c>
      <c r="AQ117" s="221">
        <f ca="1">IF($AP117=1,IF(INDIRECT(ADDRESS(($AN117-1)*3+$AO117+5,$AP117+7))="",0,INDIRECT(ADDRESS(($AN117-1)*3+$AO117+5,$AP117+7))),IF(INDIRECT(ADDRESS(($AN117-1)*3+$AO117+5,$AP117+7))="",0,IF(COUNTIF(INDIRECT(ADDRESS(($AN117-1)*36+($AO117-1)*12+6,COLUMN())):INDIRECT(ADDRESS(($AN117-1)*36+($AO117-1)*12+$AP117+4,COLUMN())),INDIRECT(ADDRESS(($AN117-1)*3+$AO117+5,$AP117+7)))&gt;=1,0,INDIRECT(ADDRESS(($AN117-1)*3+$AO117+5,$AP117+7)))))</f>
        <v>0</v>
      </c>
      <c r="AR117" s="204">
        <f ca="1">COUNTIF(INDIRECT("H"&amp;(ROW()+12*(($AN117-1)*3+$AO117)-ROW())/12+5):INDIRECT("S"&amp;(ROW()+12*(($AN117-1)*3+$AO117)-ROW())/12+5),AQ117)</f>
        <v>0</v>
      </c>
      <c r="AS117" s="221">
        <f ca="1">IF($AP117=1,IF(INDIRECT(ADDRESS(($AN117-1)*3+$AO117+5,$AP117+20))="",0,INDIRECT(ADDRESS(($AN117-1)*3+$AO117+5,$AP117+20))),IF(INDIRECT(ADDRESS(($AN117-1)*3+$AO117+5,$AP117+20))="",0,IF(COUNTIF(INDIRECT(ADDRESS(($AN117-1)*36+($AO117-1)*12+6,COLUMN())):INDIRECT(ADDRESS(($AN117-1)*36+($AO117-1)*12+$AP117+4,COLUMN())),INDIRECT(ADDRESS(($AN117-1)*3+$AO117+5,$AP117+20)))&gt;=1,0,INDIRECT(ADDRESS(($AN117-1)*3+$AO117+5,$AP117+20)))))</f>
        <v>0</v>
      </c>
      <c r="AT117" s="204">
        <f ca="1">COUNTIF(INDIRECT("U"&amp;(ROW()+12*(($AN117-1)*3+$AO117)-ROW())/12+5):INDIRECT("AF"&amp;(ROW()+12*(($AN117-1)*3+$AO117)-ROW())/12+5),AS117)</f>
        <v>0</v>
      </c>
      <c r="AU117" s="204">
        <f ca="1">IF(AND(AQ117+AS117&gt;0,AR117+AT117&gt;0),COUNTIF(AU$6:AU116,"&gt;0")+1,0)</f>
        <v>0</v>
      </c>
      <c r="BE117" s="204">
        <v>1</v>
      </c>
      <c r="BG117" s="222">
        <f t="shared" ref="BG117:BR117" si="313">SUM(H117:H118)</f>
        <v>0</v>
      </c>
      <c r="BH117" s="222">
        <f t="shared" si="313"/>
        <v>0</v>
      </c>
      <c r="BI117" s="222">
        <f t="shared" si="313"/>
        <v>0</v>
      </c>
      <c r="BJ117" s="222">
        <f t="shared" si="313"/>
        <v>0</v>
      </c>
      <c r="BK117" s="222">
        <f t="shared" si="313"/>
        <v>0</v>
      </c>
      <c r="BL117" s="222">
        <f t="shared" si="313"/>
        <v>0</v>
      </c>
      <c r="BM117" s="222">
        <f t="shared" si="313"/>
        <v>0</v>
      </c>
      <c r="BN117" s="222">
        <f t="shared" si="313"/>
        <v>0</v>
      </c>
      <c r="BO117" s="222">
        <f t="shared" si="313"/>
        <v>0</v>
      </c>
      <c r="BP117" s="222">
        <f t="shared" si="313"/>
        <v>0</v>
      </c>
      <c r="BQ117" s="222">
        <f t="shared" si="313"/>
        <v>0</v>
      </c>
      <c r="BR117" s="222">
        <f t="shared" si="313"/>
        <v>0</v>
      </c>
      <c r="BT117" s="222">
        <f t="shared" ref="BT117:CE117" si="314">SUM(U117:U118)</f>
        <v>0</v>
      </c>
      <c r="BU117" s="222">
        <f t="shared" si="314"/>
        <v>0</v>
      </c>
      <c r="BV117" s="222">
        <f t="shared" si="314"/>
        <v>0</v>
      </c>
      <c r="BW117" s="222">
        <f t="shared" si="314"/>
        <v>0</v>
      </c>
      <c r="BX117" s="222">
        <f t="shared" si="314"/>
        <v>0</v>
      </c>
      <c r="BY117" s="222">
        <f t="shared" si="314"/>
        <v>0</v>
      </c>
      <c r="BZ117" s="222">
        <f t="shared" si="314"/>
        <v>0</v>
      </c>
      <c r="CA117" s="222">
        <f t="shared" si="314"/>
        <v>0</v>
      </c>
      <c r="CB117" s="222">
        <f t="shared" si="314"/>
        <v>0</v>
      </c>
      <c r="CC117" s="222">
        <f t="shared" si="314"/>
        <v>0</v>
      </c>
      <c r="CD117" s="222">
        <f t="shared" si="314"/>
        <v>0</v>
      </c>
      <c r="CE117" s="222">
        <f t="shared" si="314"/>
        <v>0</v>
      </c>
      <c r="CH117" s="223" t="s">
        <v>243</v>
      </c>
      <c r="CI117" s="222">
        <f t="shared" ref="CI117:CT117" si="315">IF(OR($D117="副園長",$D117="教頭",$D117="主任保育士",$D117="主幹教諭",$D117="主幹保育教諭"),0,BG117)</f>
        <v>0</v>
      </c>
      <c r="CJ117" s="222">
        <f t="shared" si="315"/>
        <v>0</v>
      </c>
      <c r="CK117" s="222">
        <f t="shared" si="315"/>
        <v>0</v>
      </c>
      <c r="CL117" s="222">
        <f t="shared" si="315"/>
        <v>0</v>
      </c>
      <c r="CM117" s="222">
        <f t="shared" si="315"/>
        <v>0</v>
      </c>
      <c r="CN117" s="222">
        <f t="shared" si="315"/>
        <v>0</v>
      </c>
      <c r="CO117" s="222">
        <f t="shared" si="315"/>
        <v>0</v>
      </c>
      <c r="CP117" s="222">
        <f t="shared" si="315"/>
        <v>0</v>
      </c>
      <c r="CQ117" s="222">
        <f t="shared" si="315"/>
        <v>0</v>
      </c>
      <c r="CR117" s="222">
        <f t="shared" si="315"/>
        <v>0</v>
      </c>
      <c r="CS117" s="222">
        <f t="shared" si="315"/>
        <v>0</v>
      </c>
      <c r="CT117" s="222">
        <f t="shared" si="315"/>
        <v>0</v>
      </c>
    </row>
    <row r="118" spans="1:98">
      <c r="A118" s="660"/>
      <c r="B118" s="660"/>
      <c r="C118" s="662"/>
      <c r="D118" s="662"/>
      <c r="E118" s="664"/>
      <c r="F118" s="660"/>
      <c r="G118" s="228" t="s">
        <v>244</v>
      </c>
      <c r="H118" s="15"/>
      <c r="I118" s="37" t="str">
        <f t="shared" si="190"/>
        <v/>
      </c>
      <c r="J118" s="37" t="str">
        <f t="shared" ref="J118:S118" si="316">IF(I118="","",I118)</f>
        <v/>
      </c>
      <c r="K118" s="37" t="str">
        <f t="shared" si="316"/>
        <v/>
      </c>
      <c r="L118" s="37" t="str">
        <f t="shared" si="316"/>
        <v/>
      </c>
      <c r="M118" s="37" t="str">
        <f t="shared" si="316"/>
        <v/>
      </c>
      <c r="N118" s="37" t="str">
        <f t="shared" si="316"/>
        <v/>
      </c>
      <c r="O118" s="37" t="str">
        <f t="shared" si="316"/>
        <v/>
      </c>
      <c r="P118" s="37" t="str">
        <f t="shared" si="316"/>
        <v/>
      </c>
      <c r="Q118" s="37" t="str">
        <f t="shared" si="316"/>
        <v/>
      </c>
      <c r="R118" s="37" t="str">
        <f t="shared" si="316"/>
        <v/>
      </c>
      <c r="S118" s="37" t="str">
        <f t="shared" si="316"/>
        <v/>
      </c>
      <c r="T118" s="232">
        <f t="shared" si="187"/>
        <v>0</v>
      </c>
      <c r="U118" s="16"/>
      <c r="V118" s="16" t="str">
        <f t="shared" si="191"/>
        <v/>
      </c>
      <c r="W118" s="16" t="str">
        <f t="shared" si="191"/>
        <v/>
      </c>
      <c r="X118" s="16" t="str">
        <f t="shared" si="191"/>
        <v/>
      </c>
      <c r="Y118" s="16" t="str">
        <f t="shared" si="191"/>
        <v/>
      </c>
      <c r="Z118" s="16" t="str">
        <f t="shared" si="191"/>
        <v/>
      </c>
      <c r="AA118" s="16" t="str">
        <f t="shared" si="191"/>
        <v/>
      </c>
      <c r="AB118" s="16" t="str">
        <f t="shared" si="191"/>
        <v/>
      </c>
      <c r="AC118" s="16" t="str">
        <f t="shared" si="196"/>
        <v/>
      </c>
      <c r="AD118" s="16" t="str">
        <f t="shared" si="312"/>
        <v/>
      </c>
      <c r="AE118" s="16" t="str">
        <f t="shared" si="312"/>
        <v/>
      </c>
      <c r="AF118" s="16" t="str">
        <f t="shared" si="296"/>
        <v/>
      </c>
      <c r="AG118" s="232">
        <f t="shared" si="188"/>
        <v>0</v>
      </c>
      <c r="AH118" s="657"/>
      <c r="AI118" s="654"/>
      <c r="AJ118" s="652"/>
      <c r="AN118" s="204">
        <v>4</v>
      </c>
      <c r="AO118" s="204">
        <v>1</v>
      </c>
      <c r="AP118" s="204">
        <v>5</v>
      </c>
      <c r="AQ118" s="221">
        <f ca="1">IF($AP118=1,IF(INDIRECT(ADDRESS(($AN118-1)*3+$AO118+5,$AP118+7))="",0,INDIRECT(ADDRESS(($AN118-1)*3+$AO118+5,$AP118+7))),IF(INDIRECT(ADDRESS(($AN118-1)*3+$AO118+5,$AP118+7))="",0,IF(COUNTIF(INDIRECT(ADDRESS(($AN118-1)*36+($AO118-1)*12+6,COLUMN())):INDIRECT(ADDRESS(($AN118-1)*36+($AO118-1)*12+$AP118+4,COLUMN())),INDIRECT(ADDRESS(($AN118-1)*3+$AO118+5,$AP118+7)))&gt;=1,0,INDIRECT(ADDRESS(($AN118-1)*3+$AO118+5,$AP118+7)))))</f>
        <v>0</v>
      </c>
      <c r="AR118" s="204">
        <f ca="1">COUNTIF(INDIRECT("H"&amp;(ROW()+12*(($AN118-1)*3+$AO118)-ROW())/12+5):INDIRECT("S"&amp;(ROW()+12*(($AN118-1)*3+$AO118)-ROW())/12+5),AQ118)</f>
        <v>0</v>
      </c>
      <c r="AS118" s="221">
        <f ca="1">IF($AP118=1,IF(INDIRECT(ADDRESS(($AN118-1)*3+$AO118+5,$AP118+20))="",0,INDIRECT(ADDRESS(($AN118-1)*3+$AO118+5,$AP118+20))),IF(INDIRECT(ADDRESS(($AN118-1)*3+$AO118+5,$AP118+20))="",0,IF(COUNTIF(INDIRECT(ADDRESS(($AN118-1)*36+($AO118-1)*12+6,COLUMN())):INDIRECT(ADDRESS(($AN118-1)*36+($AO118-1)*12+$AP118+4,COLUMN())),INDIRECT(ADDRESS(($AN118-1)*3+$AO118+5,$AP118+20)))&gt;=1,0,INDIRECT(ADDRESS(($AN118-1)*3+$AO118+5,$AP118+20)))))</f>
        <v>0</v>
      </c>
      <c r="AT118" s="204">
        <f ca="1">COUNTIF(INDIRECT("U"&amp;(ROW()+12*(($AN118-1)*3+$AO118)-ROW())/12+5):INDIRECT("AF"&amp;(ROW()+12*(($AN118-1)*3+$AO118)-ROW())/12+5),AS118)</f>
        <v>0</v>
      </c>
      <c r="AU118" s="204">
        <f ca="1">IF(AND(AQ118+AS118&gt;0,AR118+AT118&gt;0),COUNTIF(AU$6:AU117,"&gt;0")+1,0)</f>
        <v>0</v>
      </c>
      <c r="BE118" s="204">
        <v>2</v>
      </c>
      <c r="BF118" s="204" t="s">
        <v>245</v>
      </c>
      <c r="BG118" s="222">
        <f t="shared" ref="BG118:BR118" si="317">IF(BG117+BT117&gt;$AM$14,1,0)</f>
        <v>0</v>
      </c>
      <c r="BH118" s="222">
        <f t="shared" si="317"/>
        <v>0</v>
      </c>
      <c r="BI118" s="222">
        <f t="shared" si="317"/>
        <v>0</v>
      </c>
      <c r="BJ118" s="222">
        <f t="shared" si="317"/>
        <v>0</v>
      </c>
      <c r="BK118" s="222">
        <f t="shared" si="317"/>
        <v>0</v>
      </c>
      <c r="BL118" s="222">
        <f t="shared" si="317"/>
        <v>0</v>
      </c>
      <c r="BM118" s="222">
        <f t="shared" si="317"/>
        <v>0</v>
      </c>
      <c r="BN118" s="222">
        <f t="shared" si="317"/>
        <v>0</v>
      </c>
      <c r="BO118" s="222">
        <f t="shared" si="317"/>
        <v>0</v>
      </c>
      <c r="BP118" s="222">
        <f t="shared" si="317"/>
        <v>0</v>
      </c>
      <c r="BQ118" s="222">
        <f t="shared" si="317"/>
        <v>0</v>
      </c>
      <c r="BR118" s="222">
        <f t="shared" si="317"/>
        <v>0</v>
      </c>
      <c r="BT118" s="222"/>
      <c r="BU118" s="222"/>
      <c r="BV118" s="222"/>
      <c r="BW118" s="222"/>
      <c r="BX118" s="222"/>
      <c r="BY118" s="222"/>
      <c r="BZ118" s="222"/>
      <c r="CA118" s="222"/>
      <c r="CB118" s="222"/>
      <c r="CC118" s="222"/>
      <c r="CD118" s="222"/>
      <c r="CE118" s="222"/>
    </row>
    <row r="119" spans="1:98">
      <c r="A119" s="661"/>
      <c r="B119" s="661"/>
      <c r="C119" s="666"/>
      <c r="D119" s="667"/>
      <c r="E119" s="665"/>
      <c r="F119" s="661"/>
      <c r="G119" s="230" t="s">
        <v>246</v>
      </c>
      <c r="H119" s="17"/>
      <c r="I119" s="38"/>
      <c r="J119" s="17"/>
      <c r="K119" s="17"/>
      <c r="L119" s="17"/>
      <c r="M119" s="17"/>
      <c r="N119" s="17"/>
      <c r="O119" s="17"/>
      <c r="P119" s="17"/>
      <c r="Q119" s="17"/>
      <c r="R119" s="17"/>
      <c r="S119" s="17"/>
      <c r="T119" s="233">
        <f t="shared" si="187"/>
        <v>0</v>
      </c>
      <c r="U119" s="18"/>
      <c r="V119" s="12"/>
      <c r="W119" s="12"/>
      <c r="X119" s="12"/>
      <c r="Y119" s="12"/>
      <c r="Z119" s="12"/>
      <c r="AA119" s="12"/>
      <c r="AB119" s="12"/>
      <c r="AC119" s="12"/>
      <c r="AD119" s="12"/>
      <c r="AE119" s="12"/>
      <c r="AF119" s="12"/>
      <c r="AG119" s="233">
        <f t="shared" si="188"/>
        <v>0</v>
      </c>
      <c r="AH119" s="658"/>
      <c r="AI119" s="655"/>
      <c r="AJ119" s="652"/>
      <c r="AN119" s="204">
        <v>4</v>
      </c>
      <c r="AO119" s="204">
        <v>1</v>
      </c>
      <c r="AP119" s="204">
        <v>6</v>
      </c>
      <c r="AQ119" s="221">
        <f ca="1">IF($AP119=1,IF(INDIRECT(ADDRESS(($AN119-1)*3+$AO119+5,$AP119+7))="",0,INDIRECT(ADDRESS(($AN119-1)*3+$AO119+5,$AP119+7))),IF(INDIRECT(ADDRESS(($AN119-1)*3+$AO119+5,$AP119+7))="",0,IF(COUNTIF(INDIRECT(ADDRESS(($AN119-1)*36+($AO119-1)*12+6,COLUMN())):INDIRECT(ADDRESS(($AN119-1)*36+($AO119-1)*12+$AP119+4,COLUMN())),INDIRECT(ADDRESS(($AN119-1)*3+$AO119+5,$AP119+7)))&gt;=1,0,INDIRECT(ADDRESS(($AN119-1)*3+$AO119+5,$AP119+7)))))</f>
        <v>0</v>
      </c>
      <c r="AR119" s="204">
        <f ca="1">COUNTIF(INDIRECT("H"&amp;(ROW()+12*(($AN119-1)*3+$AO119)-ROW())/12+5):INDIRECT("S"&amp;(ROW()+12*(($AN119-1)*3+$AO119)-ROW())/12+5),AQ119)</f>
        <v>0</v>
      </c>
      <c r="AS119" s="221">
        <f ca="1">IF($AP119=1,IF(INDIRECT(ADDRESS(($AN119-1)*3+$AO119+5,$AP119+20))="",0,INDIRECT(ADDRESS(($AN119-1)*3+$AO119+5,$AP119+20))),IF(INDIRECT(ADDRESS(($AN119-1)*3+$AO119+5,$AP119+20))="",0,IF(COUNTIF(INDIRECT(ADDRESS(($AN119-1)*36+($AO119-1)*12+6,COLUMN())):INDIRECT(ADDRESS(($AN119-1)*36+($AO119-1)*12+$AP119+4,COLUMN())),INDIRECT(ADDRESS(($AN119-1)*3+$AO119+5,$AP119+20)))&gt;=1,0,INDIRECT(ADDRESS(($AN119-1)*3+$AO119+5,$AP119+20)))))</f>
        <v>0</v>
      </c>
      <c r="AT119" s="204">
        <f ca="1">COUNTIF(INDIRECT("U"&amp;(ROW()+12*(($AN119-1)*3+$AO119)-ROW())/12+5):INDIRECT("AF"&amp;(ROW()+12*(($AN119-1)*3+$AO119)-ROW())/12+5),AS119)</f>
        <v>0</v>
      </c>
      <c r="AU119" s="204">
        <f ca="1">IF(AND(AQ119+AS119&gt;0,AR119+AT119&gt;0),COUNTIF(AU$6:AU118,"&gt;0")+1,0)</f>
        <v>0</v>
      </c>
      <c r="BE119" s="204">
        <v>3</v>
      </c>
      <c r="BF119" s="223"/>
      <c r="BG119" s="222"/>
      <c r="BH119" s="222"/>
      <c r="BI119" s="222"/>
      <c r="BJ119" s="222"/>
      <c r="BK119" s="222"/>
      <c r="BL119" s="222"/>
      <c r="BM119" s="222"/>
      <c r="BN119" s="222"/>
      <c r="BO119" s="222"/>
      <c r="BP119" s="222"/>
      <c r="BQ119" s="222"/>
      <c r="BR119" s="222"/>
    </row>
    <row r="120" spans="1:98">
      <c r="A120" s="659">
        <v>39</v>
      </c>
      <c r="B120" s="659"/>
      <c r="C120" s="659"/>
      <c r="D120" s="659"/>
      <c r="E120" s="663"/>
      <c r="F120" s="659"/>
      <c r="G120" s="226" t="s">
        <v>242</v>
      </c>
      <c r="H120" s="19"/>
      <c r="I120" s="36" t="str">
        <f t="shared" si="190"/>
        <v/>
      </c>
      <c r="J120" s="36" t="str">
        <f t="shared" ref="J120:S120" si="318">IF(I120="","",I120)</f>
        <v/>
      </c>
      <c r="K120" s="36" t="str">
        <f t="shared" si="318"/>
        <v/>
      </c>
      <c r="L120" s="36" t="str">
        <f t="shared" si="318"/>
        <v/>
      </c>
      <c r="M120" s="36" t="str">
        <f t="shared" si="318"/>
        <v/>
      </c>
      <c r="N120" s="36" t="str">
        <f t="shared" si="318"/>
        <v/>
      </c>
      <c r="O120" s="36" t="str">
        <f t="shared" si="318"/>
        <v/>
      </c>
      <c r="P120" s="36" t="str">
        <f t="shared" si="318"/>
        <v/>
      </c>
      <c r="Q120" s="36" t="str">
        <f t="shared" si="318"/>
        <v/>
      </c>
      <c r="R120" s="36" t="str">
        <f t="shared" si="318"/>
        <v/>
      </c>
      <c r="S120" s="36" t="str">
        <f t="shared" si="318"/>
        <v/>
      </c>
      <c r="T120" s="234">
        <f t="shared" si="187"/>
        <v>0</v>
      </c>
      <c r="U120" s="20"/>
      <c r="V120" s="20" t="str">
        <f t="shared" ref="V120:W120" si="319">IF(U120="","",U120)</f>
        <v/>
      </c>
      <c r="W120" s="20" t="str">
        <f t="shared" si="319"/>
        <v/>
      </c>
      <c r="X120" s="20" t="str">
        <f t="shared" si="191"/>
        <v/>
      </c>
      <c r="Y120" s="20" t="str">
        <f t="shared" si="191"/>
        <v/>
      </c>
      <c r="Z120" s="20" t="str">
        <f t="shared" si="191"/>
        <v/>
      </c>
      <c r="AA120" s="20" t="str">
        <f t="shared" si="191"/>
        <v/>
      </c>
      <c r="AB120" s="20" t="str">
        <f t="shared" si="191"/>
        <v/>
      </c>
      <c r="AC120" s="20" t="str">
        <f t="shared" si="196"/>
        <v/>
      </c>
      <c r="AD120" s="20" t="str">
        <f t="shared" ref="AD120:AE121" si="320">IF(AC120="","",AC120)</f>
        <v/>
      </c>
      <c r="AE120" s="20" t="str">
        <f t="shared" si="320"/>
        <v/>
      </c>
      <c r="AF120" s="20" t="str">
        <f t="shared" si="296"/>
        <v/>
      </c>
      <c r="AG120" s="234">
        <f t="shared" si="188"/>
        <v>0</v>
      </c>
      <c r="AH120" s="656"/>
      <c r="AI120" s="653"/>
      <c r="AJ120" s="652" t="str">
        <f>IF($AI120="","",IF(OR($AI120="令和８年７月17日までに修了",$AI120="賃金改善開始の前月までに修了"),"研修提出必須",""))</f>
        <v/>
      </c>
      <c r="AN120" s="204">
        <v>4</v>
      </c>
      <c r="AO120" s="204">
        <v>1</v>
      </c>
      <c r="AP120" s="204">
        <v>7</v>
      </c>
      <c r="AQ120" s="221">
        <f ca="1">IF($AP120=1,IF(INDIRECT(ADDRESS(($AN120-1)*3+$AO120+5,$AP120+7))="",0,INDIRECT(ADDRESS(($AN120-1)*3+$AO120+5,$AP120+7))),IF(INDIRECT(ADDRESS(($AN120-1)*3+$AO120+5,$AP120+7))="",0,IF(COUNTIF(INDIRECT(ADDRESS(($AN120-1)*36+($AO120-1)*12+6,COLUMN())):INDIRECT(ADDRESS(($AN120-1)*36+($AO120-1)*12+$AP120+4,COLUMN())),INDIRECT(ADDRESS(($AN120-1)*3+$AO120+5,$AP120+7)))&gt;=1,0,INDIRECT(ADDRESS(($AN120-1)*3+$AO120+5,$AP120+7)))))</f>
        <v>0</v>
      </c>
      <c r="AR120" s="204">
        <f ca="1">COUNTIF(INDIRECT("H"&amp;(ROW()+12*(($AN120-1)*3+$AO120)-ROW())/12+5):INDIRECT("S"&amp;(ROW()+12*(($AN120-1)*3+$AO120)-ROW())/12+5),AQ120)</f>
        <v>0</v>
      </c>
      <c r="AS120" s="221">
        <f ca="1">IF($AP120=1,IF(INDIRECT(ADDRESS(($AN120-1)*3+$AO120+5,$AP120+20))="",0,INDIRECT(ADDRESS(($AN120-1)*3+$AO120+5,$AP120+20))),IF(INDIRECT(ADDRESS(($AN120-1)*3+$AO120+5,$AP120+20))="",0,IF(COUNTIF(INDIRECT(ADDRESS(($AN120-1)*36+($AO120-1)*12+6,COLUMN())):INDIRECT(ADDRESS(($AN120-1)*36+($AO120-1)*12+$AP120+4,COLUMN())),INDIRECT(ADDRESS(($AN120-1)*3+$AO120+5,$AP120+20)))&gt;=1,0,INDIRECT(ADDRESS(($AN120-1)*3+$AO120+5,$AP120+20)))))</f>
        <v>0</v>
      </c>
      <c r="AT120" s="204">
        <f ca="1">COUNTIF(INDIRECT("U"&amp;(ROW()+12*(($AN120-1)*3+$AO120)-ROW())/12+5):INDIRECT("AF"&amp;(ROW()+12*(($AN120-1)*3+$AO120)-ROW())/12+5),AS120)</f>
        <v>0</v>
      </c>
      <c r="AU120" s="204">
        <f ca="1">IF(AND(AQ120+AS120&gt;0,AR120+AT120&gt;0),COUNTIF(AU$6:AU119,"&gt;0")+1,0)</f>
        <v>0</v>
      </c>
      <c r="BE120" s="204">
        <v>1</v>
      </c>
      <c r="BG120" s="222">
        <f t="shared" ref="BG120:BR120" si="321">SUM(H120:H121)</f>
        <v>0</v>
      </c>
      <c r="BH120" s="222">
        <f t="shared" si="321"/>
        <v>0</v>
      </c>
      <c r="BI120" s="222">
        <f t="shared" si="321"/>
        <v>0</v>
      </c>
      <c r="BJ120" s="222">
        <f t="shared" si="321"/>
        <v>0</v>
      </c>
      <c r="BK120" s="222">
        <f t="shared" si="321"/>
        <v>0</v>
      </c>
      <c r="BL120" s="222">
        <f t="shared" si="321"/>
        <v>0</v>
      </c>
      <c r="BM120" s="222">
        <f t="shared" si="321"/>
        <v>0</v>
      </c>
      <c r="BN120" s="222">
        <f t="shared" si="321"/>
        <v>0</v>
      </c>
      <c r="BO120" s="222">
        <f t="shared" si="321"/>
        <v>0</v>
      </c>
      <c r="BP120" s="222">
        <f t="shared" si="321"/>
        <v>0</v>
      </c>
      <c r="BQ120" s="222">
        <f t="shared" si="321"/>
        <v>0</v>
      </c>
      <c r="BR120" s="222">
        <f t="shared" si="321"/>
        <v>0</v>
      </c>
      <c r="BT120" s="222">
        <f t="shared" ref="BT120:CE120" si="322">SUM(U120:U121)</f>
        <v>0</v>
      </c>
      <c r="BU120" s="222">
        <f t="shared" si="322"/>
        <v>0</v>
      </c>
      <c r="BV120" s="222">
        <f t="shared" si="322"/>
        <v>0</v>
      </c>
      <c r="BW120" s="222">
        <f t="shared" si="322"/>
        <v>0</v>
      </c>
      <c r="BX120" s="222">
        <f t="shared" si="322"/>
        <v>0</v>
      </c>
      <c r="BY120" s="222">
        <f t="shared" si="322"/>
        <v>0</v>
      </c>
      <c r="BZ120" s="222">
        <f t="shared" si="322"/>
        <v>0</v>
      </c>
      <c r="CA120" s="222">
        <f t="shared" si="322"/>
        <v>0</v>
      </c>
      <c r="CB120" s="222">
        <f t="shared" si="322"/>
        <v>0</v>
      </c>
      <c r="CC120" s="222">
        <f t="shared" si="322"/>
        <v>0</v>
      </c>
      <c r="CD120" s="222">
        <f t="shared" si="322"/>
        <v>0</v>
      </c>
      <c r="CE120" s="222">
        <f t="shared" si="322"/>
        <v>0</v>
      </c>
      <c r="CH120" s="223" t="s">
        <v>243</v>
      </c>
      <c r="CI120" s="222">
        <f t="shared" ref="CI120:CT120" si="323">IF(OR($D120="副園長",$D120="教頭",$D120="主任保育士",$D120="主幹教諭",$D120="主幹保育教諭"),0,BG120)</f>
        <v>0</v>
      </c>
      <c r="CJ120" s="222">
        <f t="shared" si="323"/>
        <v>0</v>
      </c>
      <c r="CK120" s="222">
        <f t="shared" si="323"/>
        <v>0</v>
      </c>
      <c r="CL120" s="222">
        <f t="shared" si="323"/>
        <v>0</v>
      </c>
      <c r="CM120" s="222">
        <f t="shared" si="323"/>
        <v>0</v>
      </c>
      <c r="CN120" s="222">
        <f t="shared" si="323"/>
        <v>0</v>
      </c>
      <c r="CO120" s="222">
        <f t="shared" si="323"/>
        <v>0</v>
      </c>
      <c r="CP120" s="222">
        <f t="shared" si="323"/>
        <v>0</v>
      </c>
      <c r="CQ120" s="222">
        <f t="shared" si="323"/>
        <v>0</v>
      </c>
      <c r="CR120" s="222">
        <f t="shared" si="323"/>
        <v>0</v>
      </c>
      <c r="CS120" s="222">
        <f t="shared" si="323"/>
        <v>0</v>
      </c>
      <c r="CT120" s="222">
        <f t="shared" si="323"/>
        <v>0</v>
      </c>
    </row>
    <row r="121" spans="1:98">
      <c r="A121" s="660"/>
      <c r="B121" s="660"/>
      <c r="C121" s="662"/>
      <c r="D121" s="662"/>
      <c r="E121" s="664"/>
      <c r="F121" s="660"/>
      <c r="G121" s="228" t="s">
        <v>244</v>
      </c>
      <c r="H121" s="15"/>
      <c r="I121" s="37" t="str">
        <f t="shared" si="190"/>
        <v/>
      </c>
      <c r="J121" s="37" t="str">
        <f t="shared" ref="J121:S121" si="324">IF(I121="","",I121)</f>
        <v/>
      </c>
      <c r="K121" s="37" t="str">
        <f t="shared" si="324"/>
        <v/>
      </c>
      <c r="L121" s="37" t="str">
        <f t="shared" si="324"/>
        <v/>
      </c>
      <c r="M121" s="37" t="str">
        <f t="shared" si="324"/>
        <v/>
      </c>
      <c r="N121" s="37" t="str">
        <f t="shared" si="324"/>
        <v/>
      </c>
      <c r="O121" s="37" t="str">
        <f t="shared" si="324"/>
        <v/>
      </c>
      <c r="P121" s="37" t="str">
        <f t="shared" si="324"/>
        <v/>
      </c>
      <c r="Q121" s="37" t="str">
        <f t="shared" si="324"/>
        <v/>
      </c>
      <c r="R121" s="37" t="str">
        <f t="shared" si="324"/>
        <v/>
      </c>
      <c r="S121" s="37" t="str">
        <f t="shared" si="324"/>
        <v/>
      </c>
      <c r="T121" s="232">
        <f t="shared" si="187"/>
        <v>0</v>
      </c>
      <c r="U121" s="16"/>
      <c r="V121" s="16" t="str">
        <f t="shared" si="191"/>
        <v/>
      </c>
      <c r="W121" s="16" t="str">
        <f t="shared" si="191"/>
        <v/>
      </c>
      <c r="X121" s="16" t="str">
        <f t="shared" si="191"/>
        <v/>
      </c>
      <c r="Y121" s="16" t="str">
        <f t="shared" si="191"/>
        <v/>
      </c>
      <c r="Z121" s="16" t="str">
        <f t="shared" si="191"/>
        <v/>
      </c>
      <c r="AA121" s="16" t="str">
        <f t="shared" si="191"/>
        <v/>
      </c>
      <c r="AB121" s="16" t="str">
        <f t="shared" si="191"/>
        <v/>
      </c>
      <c r="AC121" s="16" t="str">
        <f t="shared" si="196"/>
        <v/>
      </c>
      <c r="AD121" s="16" t="str">
        <f t="shared" si="320"/>
        <v/>
      </c>
      <c r="AE121" s="16" t="str">
        <f t="shared" si="320"/>
        <v/>
      </c>
      <c r="AF121" s="16" t="str">
        <f t="shared" si="296"/>
        <v/>
      </c>
      <c r="AG121" s="232">
        <f t="shared" si="188"/>
        <v>0</v>
      </c>
      <c r="AH121" s="657"/>
      <c r="AI121" s="654"/>
      <c r="AJ121" s="652"/>
      <c r="AN121" s="204">
        <v>4</v>
      </c>
      <c r="AO121" s="204">
        <v>1</v>
      </c>
      <c r="AP121" s="204">
        <v>8</v>
      </c>
      <c r="AQ121" s="221">
        <f ca="1">IF($AP121=1,IF(INDIRECT(ADDRESS(($AN121-1)*3+$AO121+5,$AP121+7))="",0,INDIRECT(ADDRESS(($AN121-1)*3+$AO121+5,$AP121+7))),IF(INDIRECT(ADDRESS(($AN121-1)*3+$AO121+5,$AP121+7))="",0,IF(COUNTIF(INDIRECT(ADDRESS(($AN121-1)*36+($AO121-1)*12+6,COLUMN())):INDIRECT(ADDRESS(($AN121-1)*36+($AO121-1)*12+$AP121+4,COLUMN())),INDIRECT(ADDRESS(($AN121-1)*3+$AO121+5,$AP121+7)))&gt;=1,0,INDIRECT(ADDRESS(($AN121-1)*3+$AO121+5,$AP121+7)))))</f>
        <v>0</v>
      </c>
      <c r="AR121" s="204">
        <f ca="1">COUNTIF(INDIRECT("H"&amp;(ROW()+12*(($AN121-1)*3+$AO121)-ROW())/12+5):INDIRECT("S"&amp;(ROW()+12*(($AN121-1)*3+$AO121)-ROW())/12+5),AQ121)</f>
        <v>0</v>
      </c>
      <c r="AS121" s="221">
        <f ca="1">IF($AP121=1,IF(INDIRECT(ADDRESS(($AN121-1)*3+$AO121+5,$AP121+20))="",0,INDIRECT(ADDRESS(($AN121-1)*3+$AO121+5,$AP121+20))),IF(INDIRECT(ADDRESS(($AN121-1)*3+$AO121+5,$AP121+20))="",0,IF(COUNTIF(INDIRECT(ADDRESS(($AN121-1)*36+($AO121-1)*12+6,COLUMN())):INDIRECT(ADDRESS(($AN121-1)*36+($AO121-1)*12+$AP121+4,COLUMN())),INDIRECT(ADDRESS(($AN121-1)*3+$AO121+5,$AP121+20)))&gt;=1,0,INDIRECT(ADDRESS(($AN121-1)*3+$AO121+5,$AP121+20)))))</f>
        <v>0</v>
      </c>
      <c r="AT121" s="204">
        <f ca="1">COUNTIF(INDIRECT("U"&amp;(ROW()+12*(($AN121-1)*3+$AO121)-ROW())/12+5):INDIRECT("AF"&amp;(ROW()+12*(($AN121-1)*3+$AO121)-ROW())/12+5),AS121)</f>
        <v>0</v>
      </c>
      <c r="AU121" s="204">
        <f ca="1">IF(AND(AQ121+AS121&gt;0,AR121+AT121&gt;0),COUNTIF(AU$6:AU120,"&gt;0")+1,0)</f>
        <v>0</v>
      </c>
      <c r="BE121" s="204">
        <v>2</v>
      </c>
      <c r="BF121" s="204" t="s">
        <v>245</v>
      </c>
      <c r="BG121" s="222">
        <f t="shared" ref="BG121:BR121" si="325">IF(BG120+BT120&gt;$AM$14,1,0)</f>
        <v>0</v>
      </c>
      <c r="BH121" s="222">
        <f t="shared" si="325"/>
        <v>0</v>
      </c>
      <c r="BI121" s="222">
        <f t="shared" si="325"/>
        <v>0</v>
      </c>
      <c r="BJ121" s="222">
        <f t="shared" si="325"/>
        <v>0</v>
      </c>
      <c r="BK121" s="222">
        <f t="shared" si="325"/>
        <v>0</v>
      </c>
      <c r="BL121" s="222">
        <f t="shared" si="325"/>
        <v>0</v>
      </c>
      <c r="BM121" s="222">
        <f t="shared" si="325"/>
        <v>0</v>
      </c>
      <c r="BN121" s="222">
        <f t="shared" si="325"/>
        <v>0</v>
      </c>
      <c r="BO121" s="222">
        <f t="shared" si="325"/>
        <v>0</v>
      </c>
      <c r="BP121" s="222">
        <f t="shared" si="325"/>
        <v>0</v>
      </c>
      <c r="BQ121" s="222">
        <f t="shared" si="325"/>
        <v>0</v>
      </c>
      <c r="BR121" s="222">
        <f t="shared" si="325"/>
        <v>0</v>
      </c>
      <c r="BT121" s="222"/>
      <c r="BU121" s="222"/>
      <c r="BV121" s="222"/>
      <c r="BW121" s="222"/>
      <c r="BX121" s="222"/>
      <c r="BY121" s="222"/>
      <c r="BZ121" s="222"/>
      <c r="CA121" s="222"/>
      <c r="CB121" s="222"/>
      <c r="CC121" s="222"/>
      <c r="CD121" s="222"/>
      <c r="CE121" s="222"/>
    </row>
    <row r="122" spans="1:98">
      <c r="A122" s="661"/>
      <c r="B122" s="661"/>
      <c r="C122" s="666"/>
      <c r="D122" s="667"/>
      <c r="E122" s="665"/>
      <c r="F122" s="661"/>
      <c r="G122" s="230" t="s">
        <v>246</v>
      </c>
      <c r="H122" s="17"/>
      <c r="I122" s="38"/>
      <c r="J122" s="17"/>
      <c r="K122" s="17"/>
      <c r="L122" s="17"/>
      <c r="M122" s="17"/>
      <c r="N122" s="17"/>
      <c r="O122" s="17"/>
      <c r="P122" s="17"/>
      <c r="Q122" s="17"/>
      <c r="R122" s="17"/>
      <c r="S122" s="17"/>
      <c r="T122" s="233">
        <f t="shared" si="187"/>
        <v>0</v>
      </c>
      <c r="U122" s="18"/>
      <c r="V122" s="12"/>
      <c r="W122" s="12"/>
      <c r="X122" s="12"/>
      <c r="Y122" s="12"/>
      <c r="Z122" s="12"/>
      <c r="AA122" s="12"/>
      <c r="AB122" s="12"/>
      <c r="AC122" s="12"/>
      <c r="AD122" s="12"/>
      <c r="AE122" s="12"/>
      <c r="AF122" s="12"/>
      <c r="AG122" s="233">
        <f t="shared" si="188"/>
        <v>0</v>
      </c>
      <c r="AH122" s="658"/>
      <c r="AI122" s="655"/>
      <c r="AJ122" s="652"/>
      <c r="AN122" s="204">
        <v>4</v>
      </c>
      <c r="AO122" s="204">
        <v>1</v>
      </c>
      <c r="AP122" s="204">
        <v>9</v>
      </c>
      <c r="AQ122" s="221">
        <f ca="1">IF($AP122=1,IF(INDIRECT(ADDRESS(($AN122-1)*3+$AO122+5,$AP122+7))="",0,INDIRECT(ADDRESS(($AN122-1)*3+$AO122+5,$AP122+7))),IF(INDIRECT(ADDRESS(($AN122-1)*3+$AO122+5,$AP122+7))="",0,IF(COUNTIF(INDIRECT(ADDRESS(($AN122-1)*36+($AO122-1)*12+6,COLUMN())):INDIRECT(ADDRESS(($AN122-1)*36+($AO122-1)*12+$AP122+4,COLUMN())),INDIRECT(ADDRESS(($AN122-1)*3+$AO122+5,$AP122+7)))&gt;=1,0,INDIRECT(ADDRESS(($AN122-1)*3+$AO122+5,$AP122+7)))))</f>
        <v>0</v>
      </c>
      <c r="AR122" s="204">
        <f ca="1">COUNTIF(INDIRECT("H"&amp;(ROW()+12*(($AN122-1)*3+$AO122)-ROW())/12+5):INDIRECT("S"&amp;(ROW()+12*(($AN122-1)*3+$AO122)-ROW())/12+5),AQ122)</f>
        <v>0</v>
      </c>
      <c r="AS122" s="221">
        <f ca="1">IF($AP122=1,IF(INDIRECT(ADDRESS(($AN122-1)*3+$AO122+5,$AP122+20))="",0,INDIRECT(ADDRESS(($AN122-1)*3+$AO122+5,$AP122+20))),IF(INDIRECT(ADDRESS(($AN122-1)*3+$AO122+5,$AP122+20))="",0,IF(COUNTIF(INDIRECT(ADDRESS(($AN122-1)*36+($AO122-1)*12+6,COLUMN())):INDIRECT(ADDRESS(($AN122-1)*36+($AO122-1)*12+$AP122+4,COLUMN())),INDIRECT(ADDRESS(($AN122-1)*3+$AO122+5,$AP122+20)))&gt;=1,0,INDIRECT(ADDRESS(($AN122-1)*3+$AO122+5,$AP122+20)))))</f>
        <v>0</v>
      </c>
      <c r="AT122" s="204">
        <f ca="1">COUNTIF(INDIRECT("U"&amp;(ROW()+12*(($AN122-1)*3+$AO122)-ROW())/12+5):INDIRECT("AF"&amp;(ROW()+12*(($AN122-1)*3+$AO122)-ROW())/12+5),AS122)</f>
        <v>0</v>
      </c>
      <c r="AU122" s="204">
        <f ca="1">IF(AND(AQ122+AS122&gt;0,AR122+AT122&gt;0),COUNTIF(AU$6:AU121,"&gt;0")+1,0)</f>
        <v>0</v>
      </c>
      <c r="BE122" s="204">
        <v>3</v>
      </c>
      <c r="BF122" s="223"/>
      <c r="BG122" s="222"/>
      <c r="BH122" s="222"/>
      <c r="BI122" s="222"/>
      <c r="BJ122" s="222"/>
      <c r="BK122" s="222"/>
      <c r="BL122" s="222"/>
      <c r="BM122" s="222"/>
      <c r="BN122" s="222"/>
      <c r="BO122" s="222"/>
      <c r="BP122" s="222"/>
      <c r="BQ122" s="222"/>
      <c r="BR122" s="222"/>
      <c r="BT122" s="222"/>
      <c r="BU122" s="222"/>
      <c r="BV122" s="222"/>
      <c r="BW122" s="222"/>
      <c r="BX122" s="222"/>
      <c r="BY122" s="222"/>
      <c r="BZ122" s="222"/>
      <c r="CA122" s="222"/>
      <c r="CB122" s="222"/>
      <c r="CC122" s="222"/>
      <c r="CD122" s="222"/>
      <c r="CE122" s="222"/>
    </row>
    <row r="123" spans="1:98">
      <c r="A123" s="659">
        <v>40</v>
      </c>
      <c r="B123" s="659"/>
      <c r="C123" s="659"/>
      <c r="D123" s="659"/>
      <c r="E123" s="663"/>
      <c r="F123" s="659"/>
      <c r="G123" s="226" t="s">
        <v>242</v>
      </c>
      <c r="H123" s="19"/>
      <c r="I123" s="36" t="str">
        <f t="shared" si="190"/>
        <v/>
      </c>
      <c r="J123" s="36" t="str">
        <f t="shared" ref="J123:S123" si="326">IF(I123="","",I123)</f>
        <v/>
      </c>
      <c r="K123" s="36" t="str">
        <f t="shared" si="326"/>
        <v/>
      </c>
      <c r="L123" s="36" t="str">
        <f t="shared" si="326"/>
        <v/>
      </c>
      <c r="M123" s="36" t="str">
        <f t="shared" si="326"/>
        <v/>
      </c>
      <c r="N123" s="36" t="str">
        <f t="shared" si="326"/>
        <v/>
      </c>
      <c r="O123" s="36" t="str">
        <f t="shared" si="326"/>
        <v/>
      </c>
      <c r="P123" s="36" t="str">
        <f t="shared" si="326"/>
        <v/>
      </c>
      <c r="Q123" s="36" t="str">
        <f t="shared" si="326"/>
        <v/>
      </c>
      <c r="R123" s="36" t="str">
        <f t="shared" si="326"/>
        <v/>
      </c>
      <c r="S123" s="36" t="str">
        <f t="shared" si="326"/>
        <v/>
      </c>
      <c r="T123" s="234">
        <f t="shared" si="187"/>
        <v>0</v>
      </c>
      <c r="U123" s="20"/>
      <c r="V123" s="20" t="str">
        <f t="shared" ref="V123:W123" si="327">IF(U123="","",U123)</f>
        <v/>
      </c>
      <c r="W123" s="20" t="str">
        <f t="shared" si="327"/>
        <v/>
      </c>
      <c r="X123" s="20" t="str">
        <f t="shared" si="191"/>
        <v/>
      </c>
      <c r="Y123" s="20" t="str">
        <f t="shared" si="191"/>
        <v/>
      </c>
      <c r="Z123" s="20" t="str">
        <f t="shared" si="191"/>
        <v/>
      </c>
      <c r="AA123" s="20" t="str">
        <f t="shared" si="191"/>
        <v/>
      </c>
      <c r="AB123" s="20" t="str">
        <f t="shared" si="191"/>
        <v/>
      </c>
      <c r="AC123" s="20" t="str">
        <f t="shared" si="196"/>
        <v/>
      </c>
      <c r="AD123" s="20" t="str">
        <f t="shared" ref="AD123:AE124" si="328">IF(AC123="","",AC123)</f>
        <v/>
      </c>
      <c r="AE123" s="20" t="str">
        <f t="shared" si="328"/>
        <v/>
      </c>
      <c r="AF123" s="20" t="str">
        <f t="shared" si="296"/>
        <v/>
      </c>
      <c r="AG123" s="234">
        <f t="shared" si="188"/>
        <v>0</v>
      </c>
      <c r="AH123" s="656"/>
      <c r="AI123" s="653"/>
      <c r="AJ123" s="652" t="str">
        <f>IF($AI123="","",IF(OR($AI123="令和８年７月17日までに修了",$AI123="賃金改善開始の前月までに修了"),"研修提出必須",""))</f>
        <v/>
      </c>
      <c r="AN123" s="204">
        <v>4</v>
      </c>
      <c r="AO123" s="204">
        <v>1</v>
      </c>
      <c r="AP123" s="204">
        <v>10</v>
      </c>
      <c r="AQ123" s="221">
        <f ca="1">IF($AP123=1,IF(INDIRECT(ADDRESS(($AN123-1)*3+$AO123+5,$AP123+7))="",0,INDIRECT(ADDRESS(($AN123-1)*3+$AO123+5,$AP123+7))),IF(INDIRECT(ADDRESS(($AN123-1)*3+$AO123+5,$AP123+7))="",0,IF(COUNTIF(INDIRECT(ADDRESS(($AN123-1)*36+($AO123-1)*12+6,COLUMN())):INDIRECT(ADDRESS(($AN123-1)*36+($AO123-1)*12+$AP123+4,COLUMN())),INDIRECT(ADDRESS(($AN123-1)*3+$AO123+5,$AP123+7)))&gt;=1,0,INDIRECT(ADDRESS(($AN123-1)*3+$AO123+5,$AP123+7)))))</f>
        <v>0</v>
      </c>
      <c r="AR123" s="204">
        <f ca="1">COUNTIF(INDIRECT("H"&amp;(ROW()+12*(($AN123-1)*3+$AO123)-ROW())/12+5):INDIRECT("S"&amp;(ROW()+12*(($AN123-1)*3+$AO123)-ROW())/12+5),AQ123)</f>
        <v>0</v>
      </c>
      <c r="AS123" s="221">
        <f ca="1">IF($AP123=1,IF(INDIRECT(ADDRESS(($AN123-1)*3+$AO123+5,$AP123+20))="",0,INDIRECT(ADDRESS(($AN123-1)*3+$AO123+5,$AP123+20))),IF(INDIRECT(ADDRESS(($AN123-1)*3+$AO123+5,$AP123+20))="",0,IF(COUNTIF(INDIRECT(ADDRESS(($AN123-1)*36+($AO123-1)*12+6,COLUMN())):INDIRECT(ADDRESS(($AN123-1)*36+($AO123-1)*12+$AP123+4,COLUMN())),INDIRECT(ADDRESS(($AN123-1)*3+$AO123+5,$AP123+20)))&gt;=1,0,INDIRECT(ADDRESS(($AN123-1)*3+$AO123+5,$AP123+20)))))</f>
        <v>0</v>
      </c>
      <c r="AT123" s="204">
        <f ca="1">COUNTIF(INDIRECT("U"&amp;(ROW()+12*(($AN123-1)*3+$AO123)-ROW())/12+5):INDIRECT("AF"&amp;(ROW()+12*(($AN123-1)*3+$AO123)-ROW())/12+5),AS123)</f>
        <v>0</v>
      </c>
      <c r="AU123" s="204">
        <f ca="1">IF(AND(AQ123+AS123&gt;0,AR123+AT123&gt;0),COUNTIF(AU$6:AU122,"&gt;0")+1,0)</f>
        <v>0</v>
      </c>
      <c r="BE123" s="204">
        <v>1</v>
      </c>
      <c r="BG123" s="222">
        <f t="shared" ref="BG123:BR123" si="329">SUM(H123:H124)</f>
        <v>0</v>
      </c>
      <c r="BH123" s="222">
        <f t="shared" si="329"/>
        <v>0</v>
      </c>
      <c r="BI123" s="222">
        <f t="shared" si="329"/>
        <v>0</v>
      </c>
      <c r="BJ123" s="222">
        <f t="shared" si="329"/>
        <v>0</v>
      </c>
      <c r="BK123" s="222">
        <f t="shared" si="329"/>
        <v>0</v>
      </c>
      <c r="BL123" s="222">
        <f t="shared" si="329"/>
        <v>0</v>
      </c>
      <c r="BM123" s="222">
        <f t="shared" si="329"/>
        <v>0</v>
      </c>
      <c r="BN123" s="222">
        <f t="shared" si="329"/>
        <v>0</v>
      </c>
      <c r="BO123" s="222">
        <f t="shared" si="329"/>
        <v>0</v>
      </c>
      <c r="BP123" s="222">
        <f t="shared" si="329"/>
        <v>0</v>
      </c>
      <c r="BQ123" s="222">
        <f t="shared" si="329"/>
        <v>0</v>
      </c>
      <c r="BR123" s="222">
        <f t="shared" si="329"/>
        <v>0</v>
      </c>
      <c r="BT123" s="222">
        <f t="shared" ref="BT123:CE123" si="330">SUM(U123:U124)</f>
        <v>0</v>
      </c>
      <c r="BU123" s="222">
        <f t="shared" si="330"/>
        <v>0</v>
      </c>
      <c r="BV123" s="222">
        <f t="shared" si="330"/>
        <v>0</v>
      </c>
      <c r="BW123" s="222">
        <f t="shared" si="330"/>
        <v>0</v>
      </c>
      <c r="BX123" s="222">
        <f t="shared" si="330"/>
        <v>0</v>
      </c>
      <c r="BY123" s="222">
        <f t="shared" si="330"/>
        <v>0</v>
      </c>
      <c r="BZ123" s="222">
        <f t="shared" si="330"/>
        <v>0</v>
      </c>
      <c r="CA123" s="222">
        <f t="shared" si="330"/>
        <v>0</v>
      </c>
      <c r="CB123" s="222">
        <f t="shared" si="330"/>
        <v>0</v>
      </c>
      <c r="CC123" s="222">
        <f t="shared" si="330"/>
        <v>0</v>
      </c>
      <c r="CD123" s="222">
        <f t="shared" si="330"/>
        <v>0</v>
      </c>
      <c r="CE123" s="222">
        <f t="shared" si="330"/>
        <v>0</v>
      </c>
      <c r="CH123" s="223" t="s">
        <v>243</v>
      </c>
      <c r="CI123" s="222">
        <f t="shared" ref="CI123:CT123" si="331">IF(OR($D123="副園長",$D123="教頭",$D123="主任保育士",$D123="主幹教諭",$D123="主幹保育教諭"),0,BG123)</f>
        <v>0</v>
      </c>
      <c r="CJ123" s="222">
        <f t="shared" si="331"/>
        <v>0</v>
      </c>
      <c r="CK123" s="222">
        <f t="shared" si="331"/>
        <v>0</v>
      </c>
      <c r="CL123" s="222">
        <f t="shared" si="331"/>
        <v>0</v>
      </c>
      <c r="CM123" s="222">
        <f t="shared" si="331"/>
        <v>0</v>
      </c>
      <c r="CN123" s="222">
        <f t="shared" si="331"/>
        <v>0</v>
      </c>
      <c r="CO123" s="222">
        <f t="shared" si="331"/>
        <v>0</v>
      </c>
      <c r="CP123" s="222">
        <f t="shared" si="331"/>
        <v>0</v>
      </c>
      <c r="CQ123" s="222">
        <f t="shared" si="331"/>
        <v>0</v>
      </c>
      <c r="CR123" s="222">
        <f t="shared" si="331"/>
        <v>0</v>
      </c>
      <c r="CS123" s="222">
        <f t="shared" si="331"/>
        <v>0</v>
      </c>
      <c r="CT123" s="222">
        <f t="shared" si="331"/>
        <v>0</v>
      </c>
    </row>
    <row r="124" spans="1:98">
      <c r="A124" s="660"/>
      <c r="B124" s="660"/>
      <c r="C124" s="662"/>
      <c r="D124" s="662"/>
      <c r="E124" s="664"/>
      <c r="F124" s="660"/>
      <c r="G124" s="228" t="s">
        <v>244</v>
      </c>
      <c r="H124" s="15"/>
      <c r="I124" s="37" t="str">
        <f t="shared" si="190"/>
        <v/>
      </c>
      <c r="J124" s="37" t="str">
        <f t="shared" ref="J124:S124" si="332">IF(I124="","",I124)</f>
        <v/>
      </c>
      <c r="K124" s="37" t="str">
        <f t="shared" si="332"/>
        <v/>
      </c>
      <c r="L124" s="37" t="str">
        <f t="shared" si="332"/>
        <v/>
      </c>
      <c r="M124" s="37" t="str">
        <f t="shared" si="332"/>
        <v/>
      </c>
      <c r="N124" s="37" t="str">
        <f t="shared" si="332"/>
        <v/>
      </c>
      <c r="O124" s="37" t="str">
        <f t="shared" si="332"/>
        <v/>
      </c>
      <c r="P124" s="37" t="str">
        <f t="shared" si="332"/>
        <v/>
      </c>
      <c r="Q124" s="37" t="str">
        <f t="shared" si="332"/>
        <v/>
      </c>
      <c r="R124" s="37" t="str">
        <f t="shared" si="332"/>
        <v/>
      </c>
      <c r="S124" s="37" t="str">
        <f t="shared" si="332"/>
        <v/>
      </c>
      <c r="T124" s="232">
        <f t="shared" si="187"/>
        <v>0</v>
      </c>
      <c r="U124" s="16"/>
      <c r="V124" s="16" t="str">
        <f t="shared" si="191"/>
        <v/>
      </c>
      <c r="W124" s="16" t="str">
        <f t="shared" si="191"/>
        <v/>
      </c>
      <c r="X124" s="16" t="str">
        <f t="shared" si="191"/>
        <v/>
      </c>
      <c r="Y124" s="16" t="str">
        <f t="shared" si="191"/>
        <v/>
      </c>
      <c r="Z124" s="16" t="str">
        <f t="shared" si="191"/>
        <v/>
      </c>
      <c r="AA124" s="16" t="str">
        <f t="shared" si="191"/>
        <v/>
      </c>
      <c r="AB124" s="16" t="str">
        <f t="shared" si="191"/>
        <v/>
      </c>
      <c r="AC124" s="16" t="str">
        <f t="shared" si="196"/>
        <v/>
      </c>
      <c r="AD124" s="16" t="str">
        <f t="shared" si="328"/>
        <v/>
      </c>
      <c r="AE124" s="16" t="str">
        <f t="shared" si="328"/>
        <v/>
      </c>
      <c r="AF124" s="16" t="str">
        <f t="shared" si="296"/>
        <v/>
      </c>
      <c r="AG124" s="232">
        <f t="shared" si="188"/>
        <v>0</v>
      </c>
      <c r="AH124" s="657"/>
      <c r="AI124" s="654"/>
      <c r="AJ124" s="652"/>
      <c r="AN124" s="204">
        <v>4</v>
      </c>
      <c r="AO124" s="204">
        <v>1</v>
      </c>
      <c r="AP124" s="204">
        <v>11</v>
      </c>
      <c r="AQ124" s="221">
        <f ca="1">IF($AP124=1,IF(INDIRECT(ADDRESS(($AN124-1)*3+$AO124+5,$AP124+7))="",0,INDIRECT(ADDRESS(($AN124-1)*3+$AO124+5,$AP124+7))),IF(INDIRECT(ADDRESS(($AN124-1)*3+$AO124+5,$AP124+7))="",0,IF(COUNTIF(INDIRECT(ADDRESS(($AN124-1)*36+($AO124-1)*12+6,COLUMN())):INDIRECT(ADDRESS(($AN124-1)*36+($AO124-1)*12+$AP124+4,COLUMN())),INDIRECT(ADDRESS(($AN124-1)*3+$AO124+5,$AP124+7)))&gt;=1,0,INDIRECT(ADDRESS(($AN124-1)*3+$AO124+5,$AP124+7)))))</f>
        <v>0</v>
      </c>
      <c r="AR124" s="204">
        <f ca="1">COUNTIF(INDIRECT("H"&amp;(ROW()+12*(($AN124-1)*3+$AO124)-ROW())/12+5):INDIRECT("S"&amp;(ROW()+12*(($AN124-1)*3+$AO124)-ROW())/12+5),AQ124)</f>
        <v>0</v>
      </c>
      <c r="AS124" s="221">
        <f ca="1">IF($AP124=1,IF(INDIRECT(ADDRESS(($AN124-1)*3+$AO124+5,$AP124+20))="",0,INDIRECT(ADDRESS(($AN124-1)*3+$AO124+5,$AP124+20))),IF(INDIRECT(ADDRESS(($AN124-1)*3+$AO124+5,$AP124+20))="",0,IF(COUNTIF(INDIRECT(ADDRESS(($AN124-1)*36+($AO124-1)*12+6,COLUMN())):INDIRECT(ADDRESS(($AN124-1)*36+($AO124-1)*12+$AP124+4,COLUMN())),INDIRECT(ADDRESS(($AN124-1)*3+$AO124+5,$AP124+20)))&gt;=1,0,INDIRECT(ADDRESS(($AN124-1)*3+$AO124+5,$AP124+20)))))</f>
        <v>0</v>
      </c>
      <c r="AT124" s="204">
        <f ca="1">COUNTIF(INDIRECT("U"&amp;(ROW()+12*(($AN124-1)*3+$AO124)-ROW())/12+5):INDIRECT("AF"&amp;(ROW()+12*(($AN124-1)*3+$AO124)-ROW())/12+5),AS124)</f>
        <v>0</v>
      </c>
      <c r="AU124" s="204">
        <f ca="1">IF(AND(AQ124+AS124&gt;0,AR124+AT124&gt;0),COUNTIF(AU$6:AU123,"&gt;0")+1,0)</f>
        <v>0</v>
      </c>
      <c r="BE124" s="204">
        <v>2</v>
      </c>
      <c r="BF124" s="204" t="s">
        <v>245</v>
      </c>
      <c r="BG124" s="222">
        <f t="shared" ref="BG124:BR124" si="333">IF(BG123+BT123&gt;$AM$14,1,0)</f>
        <v>0</v>
      </c>
      <c r="BH124" s="222">
        <f t="shared" si="333"/>
        <v>0</v>
      </c>
      <c r="BI124" s="222">
        <f t="shared" si="333"/>
        <v>0</v>
      </c>
      <c r="BJ124" s="222">
        <f t="shared" si="333"/>
        <v>0</v>
      </c>
      <c r="BK124" s="222">
        <f t="shared" si="333"/>
        <v>0</v>
      </c>
      <c r="BL124" s="222">
        <f t="shared" si="333"/>
        <v>0</v>
      </c>
      <c r="BM124" s="222">
        <f t="shared" si="333"/>
        <v>0</v>
      </c>
      <c r="BN124" s="222">
        <f t="shared" si="333"/>
        <v>0</v>
      </c>
      <c r="BO124" s="222">
        <f t="shared" si="333"/>
        <v>0</v>
      </c>
      <c r="BP124" s="222">
        <f t="shared" si="333"/>
        <v>0</v>
      </c>
      <c r="BQ124" s="222">
        <f t="shared" si="333"/>
        <v>0</v>
      </c>
      <c r="BR124" s="222">
        <f t="shared" si="333"/>
        <v>0</v>
      </c>
      <c r="BT124" s="222"/>
      <c r="BU124" s="222"/>
      <c r="BV124" s="222"/>
      <c r="BW124" s="222"/>
      <c r="BX124" s="222"/>
      <c r="BY124" s="222"/>
      <c r="BZ124" s="222"/>
      <c r="CA124" s="222"/>
      <c r="CB124" s="222"/>
      <c r="CC124" s="222"/>
      <c r="CD124" s="222"/>
      <c r="CE124" s="222"/>
    </row>
    <row r="125" spans="1:98">
      <c r="A125" s="661"/>
      <c r="B125" s="661"/>
      <c r="C125" s="666"/>
      <c r="D125" s="667"/>
      <c r="E125" s="665"/>
      <c r="F125" s="661"/>
      <c r="G125" s="230" t="s">
        <v>246</v>
      </c>
      <c r="H125" s="17"/>
      <c r="I125" s="38"/>
      <c r="J125" s="17"/>
      <c r="K125" s="17"/>
      <c r="L125" s="17"/>
      <c r="M125" s="17"/>
      <c r="N125" s="17"/>
      <c r="O125" s="17"/>
      <c r="P125" s="17"/>
      <c r="Q125" s="17"/>
      <c r="R125" s="17"/>
      <c r="S125" s="17"/>
      <c r="T125" s="233">
        <f t="shared" si="187"/>
        <v>0</v>
      </c>
      <c r="U125" s="18"/>
      <c r="V125" s="12"/>
      <c r="W125" s="12"/>
      <c r="X125" s="12"/>
      <c r="Y125" s="12"/>
      <c r="Z125" s="12"/>
      <c r="AA125" s="12"/>
      <c r="AB125" s="12"/>
      <c r="AC125" s="12"/>
      <c r="AD125" s="12"/>
      <c r="AE125" s="12"/>
      <c r="AF125" s="12"/>
      <c r="AG125" s="233">
        <f t="shared" si="188"/>
        <v>0</v>
      </c>
      <c r="AH125" s="658"/>
      <c r="AI125" s="655"/>
      <c r="AJ125" s="652"/>
      <c r="AN125" s="204">
        <v>4</v>
      </c>
      <c r="AO125" s="204">
        <v>1</v>
      </c>
      <c r="AP125" s="204">
        <v>12</v>
      </c>
      <c r="AQ125" s="221">
        <f ca="1">IF($AP125=1,IF(INDIRECT(ADDRESS(($AN125-1)*3+$AO125+5,$AP125+7))="",0,INDIRECT(ADDRESS(($AN125-1)*3+$AO125+5,$AP125+7))),IF(INDIRECT(ADDRESS(($AN125-1)*3+$AO125+5,$AP125+7))="",0,IF(COUNTIF(INDIRECT(ADDRESS(($AN125-1)*36+($AO125-1)*12+6,COLUMN())):INDIRECT(ADDRESS(($AN125-1)*36+($AO125-1)*12+$AP125+4,COLUMN())),INDIRECT(ADDRESS(($AN125-1)*3+$AO125+5,$AP125+7)))&gt;=1,0,INDIRECT(ADDRESS(($AN125-1)*3+$AO125+5,$AP125+7)))))</f>
        <v>0</v>
      </c>
      <c r="AR125" s="204">
        <f ca="1">COUNTIF(INDIRECT("H"&amp;(ROW()+12*(($AN125-1)*3+$AO125)-ROW())/12+5):INDIRECT("S"&amp;(ROW()+12*(($AN125-1)*3+$AO125)-ROW())/12+5),AQ125)</f>
        <v>0</v>
      </c>
      <c r="AS125" s="221">
        <f ca="1">IF($AP125=1,IF(INDIRECT(ADDRESS(($AN125-1)*3+$AO125+5,$AP125+20))="",0,INDIRECT(ADDRESS(($AN125-1)*3+$AO125+5,$AP125+20))),IF(INDIRECT(ADDRESS(($AN125-1)*3+$AO125+5,$AP125+20))="",0,IF(COUNTIF(INDIRECT(ADDRESS(($AN125-1)*36+($AO125-1)*12+6,COLUMN())):INDIRECT(ADDRESS(($AN125-1)*36+($AO125-1)*12+$AP125+4,COLUMN())),INDIRECT(ADDRESS(($AN125-1)*3+$AO125+5,$AP125+20)))&gt;=1,0,INDIRECT(ADDRESS(($AN125-1)*3+$AO125+5,$AP125+20)))))</f>
        <v>0</v>
      </c>
      <c r="AT125" s="204">
        <f ca="1">COUNTIF(INDIRECT("U"&amp;(ROW()+12*(($AN125-1)*3+$AO125)-ROW())/12+5):INDIRECT("AF"&amp;(ROW()+12*(($AN125-1)*3+$AO125)-ROW())/12+5),AS125)</f>
        <v>0</v>
      </c>
      <c r="AU125" s="204">
        <f ca="1">IF(AND(AQ125+AS125&gt;0,AR125+AT125&gt;0),COUNTIF(AU$6:AU124,"&gt;0")+1,0)</f>
        <v>0</v>
      </c>
      <c r="BE125" s="204">
        <v>3</v>
      </c>
      <c r="BF125" s="223"/>
      <c r="BG125" s="222"/>
      <c r="BH125" s="222"/>
      <c r="BI125" s="222"/>
      <c r="BJ125" s="222"/>
      <c r="BK125" s="222"/>
      <c r="BL125" s="222"/>
      <c r="BM125" s="222"/>
      <c r="BN125" s="222"/>
      <c r="BO125" s="222"/>
      <c r="BP125" s="222"/>
      <c r="BQ125" s="222"/>
      <c r="BR125" s="222"/>
    </row>
    <row r="126" spans="1:98">
      <c r="A126" s="659">
        <v>41</v>
      </c>
      <c r="B126" s="659"/>
      <c r="C126" s="659"/>
      <c r="D126" s="659"/>
      <c r="E126" s="663"/>
      <c r="F126" s="659"/>
      <c r="G126" s="226" t="s">
        <v>242</v>
      </c>
      <c r="H126" s="19"/>
      <c r="I126" s="36" t="str">
        <f t="shared" si="190"/>
        <v/>
      </c>
      <c r="J126" s="36" t="str">
        <f t="shared" ref="J126:S126" si="334">IF(I126="","",I126)</f>
        <v/>
      </c>
      <c r="K126" s="36" t="str">
        <f t="shared" si="334"/>
        <v/>
      </c>
      <c r="L126" s="36" t="str">
        <f t="shared" si="334"/>
        <v/>
      </c>
      <c r="M126" s="36" t="str">
        <f t="shared" si="334"/>
        <v/>
      </c>
      <c r="N126" s="36" t="str">
        <f t="shared" si="334"/>
        <v/>
      </c>
      <c r="O126" s="36" t="str">
        <f t="shared" si="334"/>
        <v/>
      </c>
      <c r="P126" s="36" t="str">
        <f t="shared" si="334"/>
        <v/>
      </c>
      <c r="Q126" s="36" t="str">
        <f t="shared" si="334"/>
        <v/>
      </c>
      <c r="R126" s="36" t="str">
        <f t="shared" si="334"/>
        <v/>
      </c>
      <c r="S126" s="36" t="str">
        <f t="shared" si="334"/>
        <v/>
      </c>
      <c r="T126" s="234">
        <f t="shared" si="187"/>
        <v>0</v>
      </c>
      <c r="U126" s="20"/>
      <c r="V126" s="20" t="str">
        <f t="shared" ref="V126:W126" si="335">IF(U126="","",U126)</f>
        <v/>
      </c>
      <c r="W126" s="20" t="str">
        <f t="shared" si="335"/>
        <v/>
      </c>
      <c r="X126" s="20" t="str">
        <f t="shared" si="191"/>
        <v/>
      </c>
      <c r="Y126" s="20" t="str">
        <f t="shared" si="191"/>
        <v/>
      </c>
      <c r="Z126" s="20" t="str">
        <f t="shared" si="191"/>
        <v/>
      </c>
      <c r="AA126" s="20" t="str">
        <f t="shared" si="191"/>
        <v/>
      </c>
      <c r="AB126" s="20" t="str">
        <f t="shared" si="191"/>
        <v/>
      </c>
      <c r="AC126" s="20" t="str">
        <f t="shared" si="196"/>
        <v/>
      </c>
      <c r="AD126" s="20" t="str">
        <f t="shared" ref="AD126:AF141" si="336">IF(AC126="","",AC126)</f>
        <v/>
      </c>
      <c r="AE126" s="20" t="str">
        <f t="shared" si="336"/>
        <v/>
      </c>
      <c r="AF126" s="20" t="str">
        <f t="shared" si="296"/>
        <v/>
      </c>
      <c r="AG126" s="234">
        <f t="shared" si="188"/>
        <v>0</v>
      </c>
      <c r="AH126" s="656"/>
      <c r="AI126" s="653"/>
      <c r="AJ126" s="652" t="str">
        <f>IF($AI126="","",IF(OR($AI126="令和８年７月17日までに修了",$AI126="賃金改善開始の前月までに修了"),"研修提出必須",""))</f>
        <v/>
      </c>
      <c r="AN126" s="204">
        <v>4</v>
      </c>
      <c r="AO126" s="204">
        <v>2</v>
      </c>
      <c r="AP126" s="204">
        <v>1</v>
      </c>
      <c r="AQ126" s="221">
        <f ca="1">IF($AP126=1,IF(INDIRECT(ADDRESS(($AN126-1)*3+$AO126+5,$AP126+7))="",0,INDIRECT(ADDRESS(($AN126-1)*3+$AO126+5,$AP126+7))),IF(INDIRECT(ADDRESS(($AN126-1)*3+$AO126+5,$AP126+7))="",0,IF(COUNTIF(INDIRECT(ADDRESS(($AN126-1)*36+($AO126-1)*12+6,COLUMN())):INDIRECT(ADDRESS(($AN126-1)*36+($AO126-1)*12+$AP126+4,COLUMN())),INDIRECT(ADDRESS(($AN126-1)*3+$AO126+5,$AP126+7)))&gt;=1,0,INDIRECT(ADDRESS(($AN126-1)*3+$AO126+5,$AP126+7)))))</f>
        <v>0</v>
      </c>
      <c r="AR126" s="204">
        <f ca="1">COUNTIF(INDIRECT("H"&amp;(ROW()+12*(($AN126-1)*3+$AO126)-ROW())/12+5):INDIRECT("S"&amp;(ROW()+12*(($AN126-1)*3+$AO126)-ROW())/12+5),AQ126)</f>
        <v>0</v>
      </c>
      <c r="AS126" s="221">
        <f ca="1">IF($AP126=1,IF(INDIRECT(ADDRESS(($AN126-1)*3+$AO126+5,$AP126+20))="",0,INDIRECT(ADDRESS(($AN126-1)*3+$AO126+5,$AP126+20))),IF(INDIRECT(ADDRESS(($AN126-1)*3+$AO126+5,$AP126+20))="",0,IF(COUNTIF(INDIRECT(ADDRESS(($AN126-1)*36+($AO126-1)*12+6,COLUMN())):INDIRECT(ADDRESS(($AN126-1)*36+($AO126-1)*12+$AP126+4,COLUMN())),INDIRECT(ADDRESS(($AN126-1)*3+$AO126+5,$AP126+20)))&gt;=1,0,INDIRECT(ADDRESS(($AN126-1)*3+$AO126+5,$AP126+20)))))</f>
        <v>0</v>
      </c>
      <c r="AT126" s="204">
        <f ca="1">COUNTIF(INDIRECT("U"&amp;(ROW()+12*(($AN126-1)*3+$AO126)-ROW())/12+5):INDIRECT("AF"&amp;(ROW()+12*(($AN126-1)*3+$AO126)-ROW())/12+5),AS126)</f>
        <v>0</v>
      </c>
      <c r="AU126" s="204">
        <f ca="1">IF(AND(AQ126+AS126&gt;0,AR126+AT126&gt;0),COUNTIF(AU$6:AU125,"&gt;0")+1,0)</f>
        <v>0</v>
      </c>
      <c r="BE126" s="204">
        <v>1</v>
      </c>
      <c r="BG126" s="222">
        <f t="shared" ref="BG126:BR126" si="337">SUM(H126:H127)</f>
        <v>0</v>
      </c>
      <c r="BH126" s="222">
        <f t="shared" si="337"/>
        <v>0</v>
      </c>
      <c r="BI126" s="222">
        <f t="shared" si="337"/>
        <v>0</v>
      </c>
      <c r="BJ126" s="222">
        <f t="shared" si="337"/>
        <v>0</v>
      </c>
      <c r="BK126" s="222">
        <f t="shared" si="337"/>
        <v>0</v>
      </c>
      <c r="BL126" s="222">
        <f t="shared" si="337"/>
        <v>0</v>
      </c>
      <c r="BM126" s="222">
        <f t="shared" si="337"/>
        <v>0</v>
      </c>
      <c r="BN126" s="222">
        <f t="shared" si="337"/>
        <v>0</v>
      </c>
      <c r="BO126" s="222">
        <f t="shared" si="337"/>
        <v>0</v>
      </c>
      <c r="BP126" s="222">
        <f t="shared" si="337"/>
        <v>0</v>
      </c>
      <c r="BQ126" s="222">
        <f t="shared" si="337"/>
        <v>0</v>
      </c>
      <c r="BR126" s="222">
        <f t="shared" si="337"/>
        <v>0</v>
      </c>
      <c r="BT126" s="222">
        <f t="shared" ref="BT126:CE126" si="338">SUM(U126:U127)</f>
        <v>0</v>
      </c>
      <c r="BU126" s="222">
        <f t="shared" si="338"/>
        <v>0</v>
      </c>
      <c r="BV126" s="222">
        <f t="shared" si="338"/>
        <v>0</v>
      </c>
      <c r="BW126" s="222">
        <f t="shared" si="338"/>
        <v>0</v>
      </c>
      <c r="BX126" s="222">
        <f t="shared" si="338"/>
        <v>0</v>
      </c>
      <c r="BY126" s="222">
        <f t="shared" si="338"/>
        <v>0</v>
      </c>
      <c r="BZ126" s="222">
        <f t="shared" si="338"/>
        <v>0</v>
      </c>
      <c r="CA126" s="222">
        <f t="shared" si="338"/>
        <v>0</v>
      </c>
      <c r="CB126" s="222">
        <f t="shared" si="338"/>
        <v>0</v>
      </c>
      <c r="CC126" s="222">
        <f t="shared" si="338"/>
        <v>0</v>
      </c>
      <c r="CD126" s="222">
        <f t="shared" si="338"/>
        <v>0</v>
      </c>
      <c r="CE126" s="222">
        <f t="shared" si="338"/>
        <v>0</v>
      </c>
      <c r="CH126" s="223" t="s">
        <v>243</v>
      </c>
      <c r="CI126" s="222">
        <f t="shared" ref="CI126:CT126" si="339">IF(OR($D126="副園長",$D126="教頭",$D126="主任保育士",$D126="主幹教諭",$D126="主幹保育教諭"),0,BG126)</f>
        <v>0</v>
      </c>
      <c r="CJ126" s="222">
        <f t="shared" si="339"/>
        <v>0</v>
      </c>
      <c r="CK126" s="222">
        <f t="shared" si="339"/>
        <v>0</v>
      </c>
      <c r="CL126" s="222">
        <f t="shared" si="339"/>
        <v>0</v>
      </c>
      <c r="CM126" s="222">
        <f t="shared" si="339"/>
        <v>0</v>
      </c>
      <c r="CN126" s="222">
        <f t="shared" si="339"/>
        <v>0</v>
      </c>
      <c r="CO126" s="222">
        <f t="shared" si="339"/>
        <v>0</v>
      </c>
      <c r="CP126" s="222">
        <f t="shared" si="339"/>
        <v>0</v>
      </c>
      <c r="CQ126" s="222">
        <f t="shared" si="339"/>
        <v>0</v>
      </c>
      <c r="CR126" s="222">
        <f t="shared" si="339"/>
        <v>0</v>
      </c>
      <c r="CS126" s="222">
        <f t="shared" si="339"/>
        <v>0</v>
      </c>
      <c r="CT126" s="222">
        <f t="shared" si="339"/>
        <v>0</v>
      </c>
    </row>
    <row r="127" spans="1:98">
      <c r="A127" s="660"/>
      <c r="B127" s="660"/>
      <c r="C127" s="662"/>
      <c r="D127" s="662"/>
      <c r="E127" s="664"/>
      <c r="F127" s="660"/>
      <c r="G127" s="228" t="s">
        <v>244</v>
      </c>
      <c r="H127" s="15"/>
      <c r="I127" s="37" t="str">
        <f t="shared" si="190"/>
        <v/>
      </c>
      <c r="J127" s="37" t="str">
        <f t="shared" ref="J127:S127" si="340">IF(I127="","",I127)</f>
        <v/>
      </c>
      <c r="K127" s="37" t="str">
        <f t="shared" si="340"/>
        <v/>
      </c>
      <c r="L127" s="37" t="str">
        <f t="shared" si="340"/>
        <v/>
      </c>
      <c r="M127" s="37" t="str">
        <f t="shared" si="340"/>
        <v/>
      </c>
      <c r="N127" s="37" t="str">
        <f t="shared" si="340"/>
        <v/>
      </c>
      <c r="O127" s="37" t="str">
        <f t="shared" si="340"/>
        <v/>
      </c>
      <c r="P127" s="37" t="str">
        <f t="shared" si="340"/>
        <v/>
      </c>
      <c r="Q127" s="37" t="str">
        <f t="shared" si="340"/>
        <v/>
      </c>
      <c r="R127" s="37" t="str">
        <f t="shared" si="340"/>
        <v/>
      </c>
      <c r="S127" s="37" t="str">
        <f t="shared" si="340"/>
        <v/>
      </c>
      <c r="T127" s="232">
        <f t="shared" si="187"/>
        <v>0</v>
      </c>
      <c r="U127" s="16"/>
      <c r="V127" s="16" t="str">
        <f t="shared" si="191"/>
        <v/>
      </c>
      <c r="W127" s="16" t="str">
        <f t="shared" si="191"/>
        <v/>
      </c>
      <c r="X127" s="16" t="str">
        <f t="shared" si="191"/>
        <v/>
      </c>
      <c r="Y127" s="16" t="str">
        <f t="shared" si="191"/>
        <v/>
      </c>
      <c r="Z127" s="16" t="str">
        <f t="shared" si="191"/>
        <v/>
      </c>
      <c r="AA127" s="16" t="str">
        <f t="shared" si="191"/>
        <v/>
      </c>
      <c r="AB127" s="16" t="str">
        <f t="shared" si="191"/>
        <v/>
      </c>
      <c r="AC127" s="16" t="str">
        <f t="shared" si="196"/>
        <v/>
      </c>
      <c r="AD127" s="16" t="str">
        <f t="shared" si="336"/>
        <v/>
      </c>
      <c r="AE127" s="16" t="str">
        <f t="shared" si="336"/>
        <v/>
      </c>
      <c r="AF127" s="16" t="str">
        <f t="shared" si="336"/>
        <v/>
      </c>
      <c r="AG127" s="232">
        <f t="shared" si="188"/>
        <v>0</v>
      </c>
      <c r="AH127" s="657"/>
      <c r="AI127" s="654"/>
      <c r="AJ127" s="652"/>
      <c r="AN127" s="204">
        <v>4</v>
      </c>
      <c r="AO127" s="204">
        <v>2</v>
      </c>
      <c r="AP127" s="204">
        <v>2</v>
      </c>
      <c r="AQ127" s="221">
        <f ca="1">IF($AP127=1,IF(INDIRECT(ADDRESS(($AN127-1)*3+$AO127+5,$AP127+7))="",0,INDIRECT(ADDRESS(($AN127-1)*3+$AO127+5,$AP127+7))),IF(INDIRECT(ADDRESS(($AN127-1)*3+$AO127+5,$AP127+7))="",0,IF(COUNTIF(INDIRECT(ADDRESS(($AN127-1)*36+($AO127-1)*12+6,COLUMN())):INDIRECT(ADDRESS(($AN127-1)*36+($AO127-1)*12+$AP127+4,COLUMN())),INDIRECT(ADDRESS(($AN127-1)*3+$AO127+5,$AP127+7)))&gt;=1,0,INDIRECT(ADDRESS(($AN127-1)*3+$AO127+5,$AP127+7)))))</f>
        <v>0</v>
      </c>
      <c r="AR127" s="204">
        <f ca="1">COUNTIF(INDIRECT("H"&amp;(ROW()+12*(($AN127-1)*3+$AO127)-ROW())/12+5):INDIRECT("S"&amp;(ROW()+12*(($AN127-1)*3+$AO127)-ROW())/12+5),AQ127)</f>
        <v>0</v>
      </c>
      <c r="AS127" s="221">
        <f ca="1">IF($AP127=1,IF(INDIRECT(ADDRESS(($AN127-1)*3+$AO127+5,$AP127+20))="",0,INDIRECT(ADDRESS(($AN127-1)*3+$AO127+5,$AP127+20))),IF(INDIRECT(ADDRESS(($AN127-1)*3+$AO127+5,$AP127+20))="",0,IF(COUNTIF(INDIRECT(ADDRESS(($AN127-1)*36+($AO127-1)*12+6,COLUMN())):INDIRECT(ADDRESS(($AN127-1)*36+($AO127-1)*12+$AP127+4,COLUMN())),INDIRECT(ADDRESS(($AN127-1)*3+$AO127+5,$AP127+20)))&gt;=1,0,INDIRECT(ADDRESS(($AN127-1)*3+$AO127+5,$AP127+20)))))</f>
        <v>0</v>
      </c>
      <c r="AT127" s="204">
        <f ca="1">COUNTIF(INDIRECT("U"&amp;(ROW()+12*(($AN127-1)*3+$AO127)-ROW())/12+5):INDIRECT("AF"&amp;(ROW()+12*(($AN127-1)*3+$AO127)-ROW())/12+5),AS127)</f>
        <v>0</v>
      </c>
      <c r="AU127" s="204">
        <f ca="1">IF(AND(AQ127+AS127&gt;0,AR127+AT127&gt;0),COUNTIF(AU$6:AU126,"&gt;0")+1,0)</f>
        <v>0</v>
      </c>
      <c r="BE127" s="204">
        <v>2</v>
      </c>
      <c r="BF127" s="204" t="s">
        <v>245</v>
      </c>
      <c r="BG127" s="222">
        <f t="shared" ref="BG127:BR127" si="341">IF(BG126+BT126&gt;$AM$14,1,0)</f>
        <v>0</v>
      </c>
      <c r="BH127" s="222">
        <f t="shared" si="341"/>
        <v>0</v>
      </c>
      <c r="BI127" s="222">
        <f t="shared" si="341"/>
        <v>0</v>
      </c>
      <c r="BJ127" s="222">
        <f t="shared" si="341"/>
        <v>0</v>
      </c>
      <c r="BK127" s="222">
        <f t="shared" si="341"/>
        <v>0</v>
      </c>
      <c r="BL127" s="222">
        <f t="shared" si="341"/>
        <v>0</v>
      </c>
      <c r="BM127" s="222">
        <f t="shared" si="341"/>
        <v>0</v>
      </c>
      <c r="BN127" s="222">
        <f t="shared" si="341"/>
        <v>0</v>
      </c>
      <c r="BO127" s="222">
        <f t="shared" si="341"/>
        <v>0</v>
      </c>
      <c r="BP127" s="222">
        <f t="shared" si="341"/>
        <v>0</v>
      </c>
      <c r="BQ127" s="222">
        <f t="shared" si="341"/>
        <v>0</v>
      </c>
      <c r="BR127" s="222">
        <f t="shared" si="341"/>
        <v>0</v>
      </c>
      <c r="BT127" s="222"/>
      <c r="BU127" s="222"/>
      <c r="BV127" s="222"/>
      <c r="BW127" s="222"/>
      <c r="BX127" s="222"/>
      <c r="BY127" s="222"/>
      <c r="BZ127" s="222"/>
      <c r="CA127" s="222"/>
      <c r="CB127" s="222"/>
      <c r="CC127" s="222"/>
      <c r="CD127" s="222"/>
      <c r="CE127" s="222"/>
    </row>
    <row r="128" spans="1:98">
      <c r="A128" s="661"/>
      <c r="B128" s="661"/>
      <c r="C128" s="666"/>
      <c r="D128" s="667"/>
      <c r="E128" s="665"/>
      <c r="F128" s="661"/>
      <c r="G128" s="230" t="s">
        <v>246</v>
      </c>
      <c r="H128" s="17"/>
      <c r="I128" s="38"/>
      <c r="J128" s="17"/>
      <c r="K128" s="17"/>
      <c r="L128" s="17"/>
      <c r="M128" s="17"/>
      <c r="N128" s="17"/>
      <c r="O128" s="17"/>
      <c r="P128" s="17"/>
      <c r="Q128" s="17"/>
      <c r="R128" s="17"/>
      <c r="S128" s="17"/>
      <c r="T128" s="233">
        <f t="shared" si="187"/>
        <v>0</v>
      </c>
      <c r="U128" s="18"/>
      <c r="V128" s="12"/>
      <c r="W128" s="12"/>
      <c r="X128" s="12"/>
      <c r="Y128" s="12"/>
      <c r="Z128" s="12"/>
      <c r="AA128" s="12"/>
      <c r="AB128" s="12"/>
      <c r="AC128" s="12"/>
      <c r="AD128" s="12"/>
      <c r="AE128" s="12"/>
      <c r="AF128" s="12"/>
      <c r="AG128" s="233">
        <f t="shared" si="188"/>
        <v>0</v>
      </c>
      <c r="AH128" s="658"/>
      <c r="AI128" s="655"/>
      <c r="AJ128" s="652"/>
      <c r="AN128" s="204">
        <v>4</v>
      </c>
      <c r="AO128" s="204">
        <v>2</v>
      </c>
      <c r="AP128" s="204">
        <v>3</v>
      </c>
      <c r="AQ128" s="221">
        <f ca="1">IF($AP128=1,IF(INDIRECT(ADDRESS(($AN128-1)*3+$AO128+5,$AP128+7))="",0,INDIRECT(ADDRESS(($AN128-1)*3+$AO128+5,$AP128+7))),IF(INDIRECT(ADDRESS(($AN128-1)*3+$AO128+5,$AP128+7))="",0,IF(COUNTIF(INDIRECT(ADDRESS(($AN128-1)*36+($AO128-1)*12+6,COLUMN())):INDIRECT(ADDRESS(($AN128-1)*36+($AO128-1)*12+$AP128+4,COLUMN())),INDIRECT(ADDRESS(($AN128-1)*3+$AO128+5,$AP128+7)))&gt;=1,0,INDIRECT(ADDRESS(($AN128-1)*3+$AO128+5,$AP128+7)))))</f>
        <v>0</v>
      </c>
      <c r="AR128" s="204">
        <f ca="1">COUNTIF(INDIRECT("H"&amp;(ROW()+12*(($AN128-1)*3+$AO128)-ROW())/12+5):INDIRECT("S"&amp;(ROW()+12*(($AN128-1)*3+$AO128)-ROW())/12+5),AQ128)</f>
        <v>0</v>
      </c>
      <c r="AS128" s="221">
        <f ca="1">IF($AP128=1,IF(INDIRECT(ADDRESS(($AN128-1)*3+$AO128+5,$AP128+20))="",0,INDIRECT(ADDRESS(($AN128-1)*3+$AO128+5,$AP128+20))),IF(INDIRECT(ADDRESS(($AN128-1)*3+$AO128+5,$AP128+20))="",0,IF(COUNTIF(INDIRECT(ADDRESS(($AN128-1)*36+($AO128-1)*12+6,COLUMN())):INDIRECT(ADDRESS(($AN128-1)*36+($AO128-1)*12+$AP128+4,COLUMN())),INDIRECT(ADDRESS(($AN128-1)*3+$AO128+5,$AP128+20)))&gt;=1,0,INDIRECT(ADDRESS(($AN128-1)*3+$AO128+5,$AP128+20)))))</f>
        <v>0</v>
      </c>
      <c r="AT128" s="204">
        <f ca="1">COUNTIF(INDIRECT("U"&amp;(ROW()+12*(($AN128-1)*3+$AO128)-ROW())/12+5):INDIRECT("AF"&amp;(ROW()+12*(($AN128-1)*3+$AO128)-ROW())/12+5),AS128)</f>
        <v>0</v>
      </c>
      <c r="AU128" s="204">
        <f ca="1">IF(AND(AQ128+AS128&gt;0,AR128+AT128&gt;0),COUNTIF(AU$6:AU127,"&gt;0")+1,0)</f>
        <v>0</v>
      </c>
      <c r="BE128" s="204">
        <v>3</v>
      </c>
      <c r="BF128" s="223"/>
      <c r="BG128" s="222"/>
      <c r="BH128" s="222"/>
      <c r="BI128" s="222"/>
      <c r="BJ128" s="222"/>
      <c r="BK128" s="222"/>
      <c r="BL128" s="222"/>
      <c r="BM128" s="222"/>
      <c r="BN128" s="222"/>
      <c r="BO128" s="222"/>
      <c r="BP128" s="222"/>
      <c r="BQ128" s="222"/>
      <c r="BR128" s="222"/>
      <c r="BT128" s="222"/>
      <c r="BU128" s="222"/>
      <c r="BV128" s="222"/>
      <c r="BW128" s="222"/>
      <c r="BX128" s="222"/>
      <c r="BY128" s="222"/>
      <c r="BZ128" s="222"/>
      <c r="CA128" s="222"/>
      <c r="CB128" s="222"/>
      <c r="CC128" s="222"/>
      <c r="CD128" s="222"/>
      <c r="CE128" s="222"/>
    </row>
    <row r="129" spans="1:98">
      <c r="A129" s="659">
        <v>42</v>
      </c>
      <c r="B129" s="659"/>
      <c r="C129" s="659"/>
      <c r="D129" s="659"/>
      <c r="E129" s="663"/>
      <c r="F129" s="659"/>
      <c r="G129" s="226" t="s">
        <v>242</v>
      </c>
      <c r="H129" s="19"/>
      <c r="I129" s="36" t="str">
        <f t="shared" si="190"/>
        <v/>
      </c>
      <c r="J129" s="36" t="str">
        <f t="shared" ref="J129:S129" si="342">IF(I129="","",I129)</f>
        <v/>
      </c>
      <c r="K129" s="36" t="str">
        <f t="shared" si="342"/>
        <v/>
      </c>
      <c r="L129" s="36" t="str">
        <f t="shared" si="342"/>
        <v/>
      </c>
      <c r="M129" s="36" t="str">
        <f t="shared" si="342"/>
        <v/>
      </c>
      <c r="N129" s="36" t="str">
        <f t="shared" si="342"/>
        <v/>
      </c>
      <c r="O129" s="36" t="str">
        <f t="shared" si="342"/>
        <v/>
      </c>
      <c r="P129" s="36" t="str">
        <f t="shared" si="342"/>
        <v/>
      </c>
      <c r="Q129" s="36" t="str">
        <f t="shared" si="342"/>
        <v/>
      </c>
      <c r="R129" s="36" t="str">
        <f t="shared" si="342"/>
        <v/>
      </c>
      <c r="S129" s="36" t="str">
        <f t="shared" si="342"/>
        <v/>
      </c>
      <c r="T129" s="234">
        <f t="shared" si="187"/>
        <v>0</v>
      </c>
      <c r="U129" s="20"/>
      <c r="V129" s="20" t="str">
        <f t="shared" ref="V129:W129" si="343">IF(U129="","",U129)</f>
        <v/>
      </c>
      <c r="W129" s="20" t="str">
        <f t="shared" si="343"/>
        <v/>
      </c>
      <c r="X129" s="20" t="str">
        <f t="shared" si="191"/>
        <v/>
      </c>
      <c r="Y129" s="20" t="str">
        <f t="shared" si="191"/>
        <v/>
      </c>
      <c r="Z129" s="20" t="str">
        <f t="shared" si="191"/>
        <v/>
      </c>
      <c r="AA129" s="20" t="str">
        <f t="shared" si="191"/>
        <v/>
      </c>
      <c r="AB129" s="20" t="str">
        <f t="shared" si="191"/>
        <v/>
      </c>
      <c r="AC129" s="20" t="str">
        <f t="shared" si="196"/>
        <v/>
      </c>
      <c r="AD129" s="20" t="str">
        <f t="shared" ref="AD129:AE130" si="344">IF(AC129="","",AC129)</f>
        <v/>
      </c>
      <c r="AE129" s="20" t="str">
        <f t="shared" si="344"/>
        <v/>
      </c>
      <c r="AF129" s="20" t="str">
        <f t="shared" si="336"/>
        <v/>
      </c>
      <c r="AG129" s="234">
        <f t="shared" si="188"/>
        <v>0</v>
      </c>
      <c r="AH129" s="656"/>
      <c r="AI129" s="653"/>
      <c r="AJ129" s="652" t="str">
        <f>IF($AI129="","",IF(OR($AI129="令和８年７月17日までに修了",$AI129="賃金改善開始の前月までに修了"),"研修提出必須",""))</f>
        <v/>
      </c>
      <c r="AN129" s="204">
        <v>4</v>
      </c>
      <c r="AO129" s="204">
        <v>2</v>
      </c>
      <c r="AP129" s="204">
        <v>4</v>
      </c>
      <c r="AQ129" s="221">
        <f ca="1">IF($AP129=1,IF(INDIRECT(ADDRESS(($AN129-1)*3+$AO129+5,$AP129+7))="",0,INDIRECT(ADDRESS(($AN129-1)*3+$AO129+5,$AP129+7))),IF(INDIRECT(ADDRESS(($AN129-1)*3+$AO129+5,$AP129+7))="",0,IF(COUNTIF(INDIRECT(ADDRESS(($AN129-1)*36+($AO129-1)*12+6,COLUMN())):INDIRECT(ADDRESS(($AN129-1)*36+($AO129-1)*12+$AP129+4,COLUMN())),INDIRECT(ADDRESS(($AN129-1)*3+$AO129+5,$AP129+7)))&gt;=1,0,INDIRECT(ADDRESS(($AN129-1)*3+$AO129+5,$AP129+7)))))</f>
        <v>0</v>
      </c>
      <c r="AR129" s="204">
        <f ca="1">COUNTIF(INDIRECT("H"&amp;(ROW()+12*(($AN129-1)*3+$AO129)-ROW())/12+5):INDIRECT("S"&amp;(ROW()+12*(($AN129-1)*3+$AO129)-ROW())/12+5),AQ129)</f>
        <v>0</v>
      </c>
      <c r="AS129" s="221">
        <f ca="1">IF($AP129=1,IF(INDIRECT(ADDRESS(($AN129-1)*3+$AO129+5,$AP129+20))="",0,INDIRECT(ADDRESS(($AN129-1)*3+$AO129+5,$AP129+20))),IF(INDIRECT(ADDRESS(($AN129-1)*3+$AO129+5,$AP129+20))="",0,IF(COUNTIF(INDIRECT(ADDRESS(($AN129-1)*36+($AO129-1)*12+6,COLUMN())):INDIRECT(ADDRESS(($AN129-1)*36+($AO129-1)*12+$AP129+4,COLUMN())),INDIRECT(ADDRESS(($AN129-1)*3+$AO129+5,$AP129+20)))&gt;=1,0,INDIRECT(ADDRESS(($AN129-1)*3+$AO129+5,$AP129+20)))))</f>
        <v>0</v>
      </c>
      <c r="AT129" s="204">
        <f ca="1">COUNTIF(INDIRECT("U"&amp;(ROW()+12*(($AN129-1)*3+$AO129)-ROW())/12+5):INDIRECT("AF"&amp;(ROW()+12*(($AN129-1)*3+$AO129)-ROW())/12+5),AS129)</f>
        <v>0</v>
      </c>
      <c r="AU129" s="204">
        <f ca="1">IF(AND(AQ129+AS129&gt;0,AR129+AT129&gt;0),COUNTIF(AU$6:AU128,"&gt;0")+1,0)</f>
        <v>0</v>
      </c>
      <c r="BE129" s="204">
        <v>1</v>
      </c>
      <c r="BG129" s="222">
        <f t="shared" ref="BG129:BR129" si="345">SUM(H129:H130)</f>
        <v>0</v>
      </c>
      <c r="BH129" s="222">
        <f t="shared" si="345"/>
        <v>0</v>
      </c>
      <c r="BI129" s="222">
        <f t="shared" si="345"/>
        <v>0</v>
      </c>
      <c r="BJ129" s="222">
        <f t="shared" si="345"/>
        <v>0</v>
      </c>
      <c r="BK129" s="222">
        <f t="shared" si="345"/>
        <v>0</v>
      </c>
      <c r="BL129" s="222">
        <f t="shared" si="345"/>
        <v>0</v>
      </c>
      <c r="BM129" s="222">
        <f t="shared" si="345"/>
        <v>0</v>
      </c>
      <c r="BN129" s="222">
        <f t="shared" si="345"/>
        <v>0</v>
      </c>
      <c r="BO129" s="222">
        <f t="shared" si="345"/>
        <v>0</v>
      </c>
      <c r="BP129" s="222">
        <f t="shared" si="345"/>
        <v>0</v>
      </c>
      <c r="BQ129" s="222">
        <f t="shared" si="345"/>
        <v>0</v>
      </c>
      <c r="BR129" s="222">
        <f t="shared" si="345"/>
        <v>0</v>
      </c>
      <c r="BT129" s="222">
        <f t="shared" ref="BT129:CE129" si="346">SUM(U129:U130)</f>
        <v>0</v>
      </c>
      <c r="BU129" s="222">
        <f t="shared" si="346"/>
        <v>0</v>
      </c>
      <c r="BV129" s="222">
        <f t="shared" si="346"/>
        <v>0</v>
      </c>
      <c r="BW129" s="222">
        <f t="shared" si="346"/>
        <v>0</v>
      </c>
      <c r="BX129" s="222">
        <f t="shared" si="346"/>
        <v>0</v>
      </c>
      <c r="BY129" s="222">
        <f t="shared" si="346"/>
        <v>0</v>
      </c>
      <c r="BZ129" s="222">
        <f t="shared" si="346"/>
        <v>0</v>
      </c>
      <c r="CA129" s="222">
        <f t="shared" si="346"/>
        <v>0</v>
      </c>
      <c r="CB129" s="222">
        <f t="shared" si="346"/>
        <v>0</v>
      </c>
      <c r="CC129" s="222">
        <f t="shared" si="346"/>
        <v>0</v>
      </c>
      <c r="CD129" s="222">
        <f t="shared" si="346"/>
        <v>0</v>
      </c>
      <c r="CE129" s="222">
        <f t="shared" si="346"/>
        <v>0</v>
      </c>
      <c r="CH129" s="223" t="s">
        <v>243</v>
      </c>
      <c r="CI129" s="222">
        <f t="shared" ref="CI129:CT129" si="347">IF(OR($D129="副園長",$D129="教頭",$D129="主任保育士",$D129="主幹教諭",$D129="主幹保育教諭"),0,BG129)</f>
        <v>0</v>
      </c>
      <c r="CJ129" s="222">
        <f t="shared" si="347"/>
        <v>0</v>
      </c>
      <c r="CK129" s="222">
        <f t="shared" si="347"/>
        <v>0</v>
      </c>
      <c r="CL129" s="222">
        <f t="shared" si="347"/>
        <v>0</v>
      </c>
      <c r="CM129" s="222">
        <f t="shared" si="347"/>
        <v>0</v>
      </c>
      <c r="CN129" s="222">
        <f t="shared" si="347"/>
        <v>0</v>
      </c>
      <c r="CO129" s="222">
        <f t="shared" si="347"/>
        <v>0</v>
      </c>
      <c r="CP129" s="222">
        <f t="shared" si="347"/>
        <v>0</v>
      </c>
      <c r="CQ129" s="222">
        <f t="shared" si="347"/>
        <v>0</v>
      </c>
      <c r="CR129" s="222">
        <f t="shared" si="347"/>
        <v>0</v>
      </c>
      <c r="CS129" s="222">
        <f t="shared" si="347"/>
        <v>0</v>
      </c>
      <c r="CT129" s="222">
        <f t="shared" si="347"/>
        <v>0</v>
      </c>
    </row>
    <row r="130" spans="1:98">
      <c r="A130" s="660"/>
      <c r="B130" s="660"/>
      <c r="C130" s="662"/>
      <c r="D130" s="662"/>
      <c r="E130" s="664"/>
      <c r="F130" s="660"/>
      <c r="G130" s="228" t="s">
        <v>244</v>
      </c>
      <c r="H130" s="15"/>
      <c r="I130" s="37" t="str">
        <f t="shared" si="190"/>
        <v/>
      </c>
      <c r="J130" s="37" t="str">
        <f t="shared" ref="J130:S130" si="348">IF(I130="","",I130)</f>
        <v/>
      </c>
      <c r="K130" s="37" t="str">
        <f t="shared" si="348"/>
        <v/>
      </c>
      <c r="L130" s="37" t="str">
        <f t="shared" si="348"/>
        <v/>
      </c>
      <c r="M130" s="37" t="str">
        <f t="shared" si="348"/>
        <v/>
      </c>
      <c r="N130" s="37" t="str">
        <f t="shared" si="348"/>
        <v/>
      </c>
      <c r="O130" s="37" t="str">
        <f t="shared" si="348"/>
        <v/>
      </c>
      <c r="P130" s="37" t="str">
        <f t="shared" si="348"/>
        <v/>
      </c>
      <c r="Q130" s="37" t="str">
        <f t="shared" si="348"/>
        <v/>
      </c>
      <c r="R130" s="37" t="str">
        <f t="shared" si="348"/>
        <v/>
      </c>
      <c r="S130" s="37" t="str">
        <f t="shared" si="348"/>
        <v/>
      </c>
      <c r="T130" s="232">
        <f t="shared" si="187"/>
        <v>0</v>
      </c>
      <c r="U130" s="16"/>
      <c r="V130" s="16" t="str">
        <f t="shared" si="191"/>
        <v/>
      </c>
      <c r="W130" s="16" t="str">
        <f t="shared" si="191"/>
        <v/>
      </c>
      <c r="X130" s="16" t="str">
        <f t="shared" si="191"/>
        <v/>
      </c>
      <c r="Y130" s="16" t="str">
        <f t="shared" si="191"/>
        <v/>
      </c>
      <c r="Z130" s="16" t="str">
        <f t="shared" si="191"/>
        <v/>
      </c>
      <c r="AA130" s="16" t="str">
        <f t="shared" si="191"/>
        <v/>
      </c>
      <c r="AB130" s="16" t="str">
        <f t="shared" si="191"/>
        <v/>
      </c>
      <c r="AC130" s="16" t="str">
        <f t="shared" si="196"/>
        <v/>
      </c>
      <c r="AD130" s="16" t="str">
        <f t="shared" si="344"/>
        <v/>
      </c>
      <c r="AE130" s="16" t="str">
        <f t="shared" si="344"/>
        <v/>
      </c>
      <c r="AF130" s="16" t="str">
        <f t="shared" si="336"/>
        <v/>
      </c>
      <c r="AG130" s="232">
        <f t="shared" si="188"/>
        <v>0</v>
      </c>
      <c r="AH130" s="657"/>
      <c r="AI130" s="654"/>
      <c r="AJ130" s="652"/>
      <c r="AN130" s="204">
        <v>4</v>
      </c>
      <c r="AO130" s="204">
        <v>2</v>
      </c>
      <c r="AP130" s="204">
        <v>5</v>
      </c>
      <c r="AQ130" s="221">
        <f ca="1">IF($AP130=1,IF(INDIRECT(ADDRESS(($AN130-1)*3+$AO130+5,$AP130+7))="",0,INDIRECT(ADDRESS(($AN130-1)*3+$AO130+5,$AP130+7))),IF(INDIRECT(ADDRESS(($AN130-1)*3+$AO130+5,$AP130+7))="",0,IF(COUNTIF(INDIRECT(ADDRESS(($AN130-1)*36+($AO130-1)*12+6,COLUMN())):INDIRECT(ADDRESS(($AN130-1)*36+($AO130-1)*12+$AP130+4,COLUMN())),INDIRECT(ADDRESS(($AN130-1)*3+$AO130+5,$AP130+7)))&gt;=1,0,INDIRECT(ADDRESS(($AN130-1)*3+$AO130+5,$AP130+7)))))</f>
        <v>0</v>
      </c>
      <c r="AR130" s="204">
        <f ca="1">COUNTIF(INDIRECT("H"&amp;(ROW()+12*(($AN130-1)*3+$AO130)-ROW())/12+5):INDIRECT("S"&amp;(ROW()+12*(($AN130-1)*3+$AO130)-ROW())/12+5),AQ130)</f>
        <v>0</v>
      </c>
      <c r="AS130" s="221">
        <f ca="1">IF($AP130=1,IF(INDIRECT(ADDRESS(($AN130-1)*3+$AO130+5,$AP130+20))="",0,INDIRECT(ADDRESS(($AN130-1)*3+$AO130+5,$AP130+20))),IF(INDIRECT(ADDRESS(($AN130-1)*3+$AO130+5,$AP130+20))="",0,IF(COUNTIF(INDIRECT(ADDRESS(($AN130-1)*36+($AO130-1)*12+6,COLUMN())):INDIRECT(ADDRESS(($AN130-1)*36+($AO130-1)*12+$AP130+4,COLUMN())),INDIRECT(ADDRESS(($AN130-1)*3+$AO130+5,$AP130+20)))&gt;=1,0,INDIRECT(ADDRESS(($AN130-1)*3+$AO130+5,$AP130+20)))))</f>
        <v>0</v>
      </c>
      <c r="AT130" s="204">
        <f ca="1">COUNTIF(INDIRECT("U"&amp;(ROW()+12*(($AN130-1)*3+$AO130)-ROW())/12+5):INDIRECT("AF"&amp;(ROW()+12*(($AN130-1)*3+$AO130)-ROW())/12+5),AS130)</f>
        <v>0</v>
      </c>
      <c r="AU130" s="204">
        <f ca="1">IF(AND(AQ130+AS130&gt;0,AR130+AT130&gt;0),COUNTIF(AU$6:AU129,"&gt;0")+1,0)</f>
        <v>0</v>
      </c>
      <c r="BE130" s="204">
        <v>2</v>
      </c>
      <c r="BF130" s="204" t="s">
        <v>245</v>
      </c>
      <c r="BG130" s="222">
        <f t="shared" ref="BG130:BR130" si="349">IF(BG129+BT129&gt;$AM$14,1,0)</f>
        <v>0</v>
      </c>
      <c r="BH130" s="222">
        <f t="shared" si="349"/>
        <v>0</v>
      </c>
      <c r="BI130" s="222">
        <f t="shared" si="349"/>
        <v>0</v>
      </c>
      <c r="BJ130" s="222">
        <f t="shared" si="349"/>
        <v>0</v>
      </c>
      <c r="BK130" s="222">
        <f t="shared" si="349"/>
        <v>0</v>
      </c>
      <c r="BL130" s="222">
        <f t="shared" si="349"/>
        <v>0</v>
      </c>
      <c r="BM130" s="222">
        <f t="shared" si="349"/>
        <v>0</v>
      </c>
      <c r="BN130" s="222">
        <f t="shared" si="349"/>
        <v>0</v>
      </c>
      <c r="BO130" s="222">
        <f t="shared" si="349"/>
        <v>0</v>
      </c>
      <c r="BP130" s="222">
        <f t="shared" si="349"/>
        <v>0</v>
      </c>
      <c r="BQ130" s="222">
        <f t="shared" si="349"/>
        <v>0</v>
      </c>
      <c r="BR130" s="222">
        <f t="shared" si="349"/>
        <v>0</v>
      </c>
      <c r="BT130" s="222"/>
      <c r="BU130" s="222"/>
      <c r="BV130" s="222"/>
      <c r="BW130" s="222"/>
      <c r="BX130" s="222"/>
      <c r="BY130" s="222"/>
      <c r="BZ130" s="222"/>
      <c r="CA130" s="222"/>
      <c r="CB130" s="222"/>
      <c r="CC130" s="222"/>
      <c r="CD130" s="222"/>
      <c r="CE130" s="222"/>
    </row>
    <row r="131" spans="1:98">
      <c r="A131" s="661"/>
      <c r="B131" s="661"/>
      <c r="C131" s="666"/>
      <c r="D131" s="667"/>
      <c r="E131" s="665"/>
      <c r="F131" s="661"/>
      <c r="G131" s="230" t="s">
        <v>246</v>
      </c>
      <c r="H131" s="17"/>
      <c r="I131" s="38"/>
      <c r="J131" s="17"/>
      <c r="K131" s="17"/>
      <c r="L131" s="17"/>
      <c r="M131" s="17"/>
      <c r="N131" s="17"/>
      <c r="O131" s="17"/>
      <c r="P131" s="17"/>
      <c r="Q131" s="17"/>
      <c r="R131" s="17"/>
      <c r="S131" s="17"/>
      <c r="T131" s="233">
        <f t="shared" si="187"/>
        <v>0</v>
      </c>
      <c r="U131" s="18"/>
      <c r="V131" s="12"/>
      <c r="W131" s="12"/>
      <c r="X131" s="12"/>
      <c r="Y131" s="12"/>
      <c r="Z131" s="12"/>
      <c r="AA131" s="12"/>
      <c r="AB131" s="12"/>
      <c r="AC131" s="12"/>
      <c r="AD131" s="12"/>
      <c r="AE131" s="12"/>
      <c r="AF131" s="12"/>
      <c r="AG131" s="233">
        <f t="shared" si="188"/>
        <v>0</v>
      </c>
      <c r="AH131" s="658"/>
      <c r="AI131" s="655"/>
      <c r="AJ131" s="652"/>
      <c r="AN131" s="204">
        <v>4</v>
      </c>
      <c r="AO131" s="204">
        <v>2</v>
      </c>
      <c r="AP131" s="204">
        <v>6</v>
      </c>
      <c r="AQ131" s="221">
        <f ca="1">IF($AP131=1,IF(INDIRECT(ADDRESS(($AN131-1)*3+$AO131+5,$AP131+7))="",0,INDIRECT(ADDRESS(($AN131-1)*3+$AO131+5,$AP131+7))),IF(INDIRECT(ADDRESS(($AN131-1)*3+$AO131+5,$AP131+7))="",0,IF(COUNTIF(INDIRECT(ADDRESS(($AN131-1)*36+($AO131-1)*12+6,COLUMN())):INDIRECT(ADDRESS(($AN131-1)*36+($AO131-1)*12+$AP131+4,COLUMN())),INDIRECT(ADDRESS(($AN131-1)*3+$AO131+5,$AP131+7)))&gt;=1,0,INDIRECT(ADDRESS(($AN131-1)*3+$AO131+5,$AP131+7)))))</f>
        <v>0</v>
      </c>
      <c r="AR131" s="204">
        <f ca="1">COUNTIF(INDIRECT("H"&amp;(ROW()+12*(($AN131-1)*3+$AO131)-ROW())/12+5):INDIRECT("S"&amp;(ROW()+12*(($AN131-1)*3+$AO131)-ROW())/12+5),AQ131)</f>
        <v>0</v>
      </c>
      <c r="AS131" s="221">
        <f ca="1">IF($AP131=1,IF(INDIRECT(ADDRESS(($AN131-1)*3+$AO131+5,$AP131+20))="",0,INDIRECT(ADDRESS(($AN131-1)*3+$AO131+5,$AP131+20))),IF(INDIRECT(ADDRESS(($AN131-1)*3+$AO131+5,$AP131+20))="",0,IF(COUNTIF(INDIRECT(ADDRESS(($AN131-1)*36+($AO131-1)*12+6,COLUMN())):INDIRECT(ADDRESS(($AN131-1)*36+($AO131-1)*12+$AP131+4,COLUMN())),INDIRECT(ADDRESS(($AN131-1)*3+$AO131+5,$AP131+20)))&gt;=1,0,INDIRECT(ADDRESS(($AN131-1)*3+$AO131+5,$AP131+20)))))</f>
        <v>0</v>
      </c>
      <c r="AT131" s="204">
        <f ca="1">COUNTIF(INDIRECT("U"&amp;(ROW()+12*(($AN131-1)*3+$AO131)-ROW())/12+5):INDIRECT("AF"&amp;(ROW()+12*(($AN131-1)*3+$AO131)-ROW())/12+5),AS131)</f>
        <v>0</v>
      </c>
      <c r="AU131" s="204">
        <f ca="1">IF(AND(AQ131+AS131&gt;0,AR131+AT131&gt;0),COUNTIF(AU$6:AU130,"&gt;0")+1,0)</f>
        <v>0</v>
      </c>
      <c r="BE131" s="204">
        <v>3</v>
      </c>
      <c r="BF131" s="223"/>
      <c r="BG131" s="222"/>
      <c r="BH131" s="222"/>
      <c r="BI131" s="222"/>
      <c r="BJ131" s="222"/>
      <c r="BK131" s="222"/>
      <c r="BL131" s="222"/>
      <c r="BM131" s="222"/>
      <c r="BN131" s="222"/>
      <c r="BO131" s="222"/>
      <c r="BP131" s="222"/>
      <c r="BQ131" s="222"/>
      <c r="BR131" s="222"/>
      <c r="BT131" s="222"/>
      <c r="BU131" s="222"/>
      <c r="BV131" s="222"/>
      <c r="BW131" s="222"/>
      <c r="BX131" s="222"/>
      <c r="BY131" s="222"/>
      <c r="BZ131" s="222"/>
      <c r="CA131" s="222"/>
      <c r="CB131" s="222"/>
      <c r="CC131" s="222"/>
      <c r="CD131" s="222"/>
      <c r="CE131" s="222"/>
    </row>
    <row r="132" spans="1:98">
      <c r="A132" s="659">
        <v>43</v>
      </c>
      <c r="B132" s="659"/>
      <c r="C132" s="659"/>
      <c r="D132" s="659"/>
      <c r="E132" s="663"/>
      <c r="F132" s="659"/>
      <c r="G132" s="226" t="s">
        <v>242</v>
      </c>
      <c r="H132" s="19"/>
      <c r="I132" s="36" t="str">
        <f t="shared" si="190"/>
        <v/>
      </c>
      <c r="J132" s="36" t="str">
        <f t="shared" ref="J132:S132" si="350">IF(I132="","",I132)</f>
        <v/>
      </c>
      <c r="K132" s="36" t="str">
        <f t="shared" si="350"/>
        <v/>
      </c>
      <c r="L132" s="36" t="str">
        <f t="shared" si="350"/>
        <v/>
      </c>
      <c r="M132" s="36" t="str">
        <f t="shared" si="350"/>
        <v/>
      </c>
      <c r="N132" s="36" t="str">
        <f t="shared" si="350"/>
        <v/>
      </c>
      <c r="O132" s="36" t="str">
        <f t="shared" si="350"/>
        <v/>
      </c>
      <c r="P132" s="36" t="str">
        <f t="shared" si="350"/>
        <v/>
      </c>
      <c r="Q132" s="36" t="str">
        <f t="shared" si="350"/>
        <v/>
      </c>
      <c r="R132" s="36" t="str">
        <f t="shared" si="350"/>
        <v/>
      </c>
      <c r="S132" s="36" t="str">
        <f t="shared" si="350"/>
        <v/>
      </c>
      <c r="T132" s="234">
        <f t="shared" si="187"/>
        <v>0</v>
      </c>
      <c r="U132" s="20"/>
      <c r="V132" s="20" t="str">
        <f t="shared" ref="V132:W132" si="351">IF(U132="","",U132)</f>
        <v/>
      </c>
      <c r="W132" s="20" t="str">
        <f t="shared" si="351"/>
        <v/>
      </c>
      <c r="X132" s="20" t="str">
        <f t="shared" si="191"/>
        <v/>
      </c>
      <c r="Y132" s="20" t="str">
        <f t="shared" si="191"/>
        <v/>
      </c>
      <c r="Z132" s="20" t="str">
        <f t="shared" si="191"/>
        <v/>
      </c>
      <c r="AA132" s="20" t="str">
        <f t="shared" si="191"/>
        <v/>
      </c>
      <c r="AB132" s="20" t="str">
        <f t="shared" si="191"/>
        <v/>
      </c>
      <c r="AC132" s="20" t="str">
        <f t="shared" si="196"/>
        <v/>
      </c>
      <c r="AD132" s="20" t="str">
        <f t="shared" ref="AD132:AE133" si="352">IF(AC132="","",AC132)</f>
        <v/>
      </c>
      <c r="AE132" s="20" t="str">
        <f t="shared" si="352"/>
        <v/>
      </c>
      <c r="AF132" s="20" t="str">
        <f t="shared" si="336"/>
        <v/>
      </c>
      <c r="AG132" s="234">
        <f t="shared" si="188"/>
        <v>0</v>
      </c>
      <c r="AH132" s="656"/>
      <c r="AI132" s="653"/>
      <c r="AJ132" s="652" t="str">
        <f>IF($AI132="","",IF(OR($AI132="令和８年７月17日までに修了",$AI132="賃金改善開始の前月までに修了"),"研修提出必須",""))</f>
        <v/>
      </c>
      <c r="AN132" s="204">
        <v>4</v>
      </c>
      <c r="AO132" s="204">
        <v>2</v>
      </c>
      <c r="AP132" s="204">
        <v>7</v>
      </c>
      <c r="AQ132" s="221">
        <f ca="1">IF($AP132=1,IF(INDIRECT(ADDRESS(($AN132-1)*3+$AO132+5,$AP132+7))="",0,INDIRECT(ADDRESS(($AN132-1)*3+$AO132+5,$AP132+7))),IF(INDIRECT(ADDRESS(($AN132-1)*3+$AO132+5,$AP132+7))="",0,IF(COUNTIF(INDIRECT(ADDRESS(($AN132-1)*36+($AO132-1)*12+6,COLUMN())):INDIRECT(ADDRESS(($AN132-1)*36+($AO132-1)*12+$AP132+4,COLUMN())),INDIRECT(ADDRESS(($AN132-1)*3+$AO132+5,$AP132+7)))&gt;=1,0,INDIRECT(ADDRESS(($AN132-1)*3+$AO132+5,$AP132+7)))))</f>
        <v>0</v>
      </c>
      <c r="AR132" s="204">
        <f ca="1">COUNTIF(INDIRECT("H"&amp;(ROW()+12*(($AN132-1)*3+$AO132)-ROW())/12+5):INDIRECT("S"&amp;(ROW()+12*(($AN132-1)*3+$AO132)-ROW())/12+5),AQ132)</f>
        <v>0</v>
      </c>
      <c r="AS132" s="221">
        <f ca="1">IF($AP132=1,IF(INDIRECT(ADDRESS(($AN132-1)*3+$AO132+5,$AP132+20))="",0,INDIRECT(ADDRESS(($AN132-1)*3+$AO132+5,$AP132+20))),IF(INDIRECT(ADDRESS(($AN132-1)*3+$AO132+5,$AP132+20))="",0,IF(COUNTIF(INDIRECT(ADDRESS(($AN132-1)*36+($AO132-1)*12+6,COLUMN())):INDIRECT(ADDRESS(($AN132-1)*36+($AO132-1)*12+$AP132+4,COLUMN())),INDIRECT(ADDRESS(($AN132-1)*3+$AO132+5,$AP132+20)))&gt;=1,0,INDIRECT(ADDRESS(($AN132-1)*3+$AO132+5,$AP132+20)))))</f>
        <v>0</v>
      </c>
      <c r="AT132" s="204">
        <f ca="1">COUNTIF(INDIRECT("U"&amp;(ROW()+12*(($AN132-1)*3+$AO132)-ROW())/12+5):INDIRECT("AF"&amp;(ROW()+12*(($AN132-1)*3+$AO132)-ROW())/12+5),AS132)</f>
        <v>0</v>
      </c>
      <c r="AU132" s="204">
        <f ca="1">IF(AND(AQ132+AS132&gt;0,AR132+AT132&gt;0),COUNTIF(AU$6:AU131,"&gt;0")+1,0)</f>
        <v>0</v>
      </c>
      <c r="BE132" s="204">
        <v>1</v>
      </c>
      <c r="BG132" s="222">
        <f t="shared" ref="BG132:BR132" si="353">SUM(H132:H133)</f>
        <v>0</v>
      </c>
      <c r="BH132" s="222">
        <f t="shared" si="353"/>
        <v>0</v>
      </c>
      <c r="BI132" s="222">
        <f t="shared" si="353"/>
        <v>0</v>
      </c>
      <c r="BJ132" s="222">
        <f t="shared" si="353"/>
        <v>0</v>
      </c>
      <c r="BK132" s="222">
        <f t="shared" si="353"/>
        <v>0</v>
      </c>
      <c r="BL132" s="222">
        <f t="shared" si="353"/>
        <v>0</v>
      </c>
      <c r="BM132" s="222">
        <f t="shared" si="353"/>
        <v>0</v>
      </c>
      <c r="BN132" s="222">
        <f t="shared" si="353"/>
        <v>0</v>
      </c>
      <c r="BO132" s="222">
        <f t="shared" si="353"/>
        <v>0</v>
      </c>
      <c r="BP132" s="222">
        <f t="shared" si="353"/>
        <v>0</v>
      </c>
      <c r="BQ132" s="222">
        <f t="shared" si="353"/>
        <v>0</v>
      </c>
      <c r="BR132" s="222">
        <f t="shared" si="353"/>
        <v>0</v>
      </c>
      <c r="BT132" s="222">
        <f t="shared" ref="BT132:CE132" si="354">SUM(U132:U133)</f>
        <v>0</v>
      </c>
      <c r="BU132" s="222">
        <f t="shared" si="354"/>
        <v>0</v>
      </c>
      <c r="BV132" s="222">
        <f t="shared" si="354"/>
        <v>0</v>
      </c>
      <c r="BW132" s="222">
        <f t="shared" si="354"/>
        <v>0</v>
      </c>
      <c r="BX132" s="222">
        <f t="shared" si="354"/>
        <v>0</v>
      </c>
      <c r="BY132" s="222">
        <f t="shared" si="354"/>
        <v>0</v>
      </c>
      <c r="BZ132" s="222">
        <f t="shared" si="354"/>
        <v>0</v>
      </c>
      <c r="CA132" s="222">
        <f t="shared" si="354"/>
        <v>0</v>
      </c>
      <c r="CB132" s="222">
        <f t="shared" si="354"/>
        <v>0</v>
      </c>
      <c r="CC132" s="222">
        <f t="shared" si="354"/>
        <v>0</v>
      </c>
      <c r="CD132" s="222">
        <f t="shared" si="354"/>
        <v>0</v>
      </c>
      <c r="CE132" s="222">
        <f t="shared" si="354"/>
        <v>0</v>
      </c>
      <c r="CH132" s="223" t="s">
        <v>243</v>
      </c>
      <c r="CI132" s="222">
        <f t="shared" ref="CI132:CT132" si="355">IF(OR($D132="副園長",$D132="教頭",$D132="主任保育士",$D132="主幹教諭",$D132="主幹保育教諭"),0,BG132)</f>
        <v>0</v>
      </c>
      <c r="CJ132" s="222">
        <f t="shared" si="355"/>
        <v>0</v>
      </c>
      <c r="CK132" s="222">
        <f t="shared" si="355"/>
        <v>0</v>
      </c>
      <c r="CL132" s="222">
        <f t="shared" si="355"/>
        <v>0</v>
      </c>
      <c r="CM132" s="222">
        <f t="shared" si="355"/>
        <v>0</v>
      </c>
      <c r="CN132" s="222">
        <f t="shared" si="355"/>
        <v>0</v>
      </c>
      <c r="CO132" s="222">
        <f t="shared" si="355"/>
        <v>0</v>
      </c>
      <c r="CP132" s="222">
        <f t="shared" si="355"/>
        <v>0</v>
      </c>
      <c r="CQ132" s="222">
        <f t="shared" si="355"/>
        <v>0</v>
      </c>
      <c r="CR132" s="222">
        <f t="shared" si="355"/>
        <v>0</v>
      </c>
      <c r="CS132" s="222">
        <f t="shared" si="355"/>
        <v>0</v>
      </c>
      <c r="CT132" s="222">
        <f t="shared" si="355"/>
        <v>0</v>
      </c>
    </row>
    <row r="133" spans="1:98">
      <c r="A133" s="660"/>
      <c r="B133" s="660"/>
      <c r="C133" s="662"/>
      <c r="D133" s="662"/>
      <c r="E133" s="664"/>
      <c r="F133" s="660"/>
      <c r="G133" s="228" t="s">
        <v>244</v>
      </c>
      <c r="H133" s="15"/>
      <c r="I133" s="37" t="str">
        <f t="shared" si="190"/>
        <v/>
      </c>
      <c r="J133" s="37" t="str">
        <f t="shared" ref="J133:S133" si="356">IF(I133="","",I133)</f>
        <v/>
      </c>
      <c r="K133" s="37" t="str">
        <f t="shared" si="356"/>
        <v/>
      </c>
      <c r="L133" s="37" t="str">
        <f t="shared" si="356"/>
        <v/>
      </c>
      <c r="M133" s="37" t="str">
        <f t="shared" si="356"/>
        <v/>
      </c>
      <c r="N133" s="37" t="str">
        <f t="shared" si="356"/>
        <v/>
      </c>
      <c r="O133" s="37" t="str">
        <f t="shared" si="356"/>
        <v/>
      </c>
      <c r="P133" s="37" t="str">
        <f t="shared" si="356"/>
        <v/>
      </c>
      <c r="Q133" s="37" t="str">
        <f t="shared" si="356"/>
        <v/>
      </c>
      <c r="R133" s="37" t="str">
        <f t="shared" si="356"/>
        <v/>
      </c>
      <c r="S133" s="37" t="str">
        <f t="shared" si="356"/>
        <v/>
      </c>
      <c r="T133" s="232">
        <f t="shared" si="187"/>
        <v>0</v>
      </c>
      <c r="U133" s="16"/>
      <c r="V133" s="16" t="str">
        <f t="shared" si="191"/>
        <v/>
      </c>
      <c r="W133" s="16" t="str">
        <f t="shared" si="191"/>
        <v/>
      </c>
      <c r="X133" s="16" t="str">
        <f t="shared" si="191"/>
        <v/>
      </c>
      <c r="Y133" s="16" t="str">
        <f t="shared" si="191"/>
        <v/>
      </c>
      <c r="Z133" s="16" t="str">
        <f t="shared" si="191"/>
        <v/>
      </c>
      <c r="AA133" s="16" t="str">
        <f t="shared" si="191"/>
        <v/>
      </c>
      <c r="AB133" s="16" t="str">
        <f t="shared" si="191"/>
        <v/>
      </c>
      <c r="AC133" s="16" t="str">
        <f t="shared" si="196"/>
        <v/>
      </c>
      <c r="AD133" s="16" t="str">
        <f t="shared" si="352"/>
        <v/>
      </c>
      <c r="AE133" s="16" t="str">
        <f t="shared" si="352"/>
        <v/>
      </c>
      <c r="AF133" s="16" t="str">
        <f t="shared" si="336"/>
        <v/>
      </c>
      <c r="AG133" s="232">
        <f t="shared" si="188"/>
        <v>0</v>
      </c>
      <c r="AH133" s="657"/>
      <c r="AI133" s="654"/>
      <c r="AJ133" s="652"/>
      <c r="AN133" s="204">
        <v>4</v>
      </c>
      <c r="AO133" s="204">
        <v>2</v>
      </c>
      <c r="AP133" s="204">
        <v>8</v>
      </c>
      <c r="AQ133" s="221">
        <f ca="1">IF($AP133=1,IF(INDIRECT(ADDRESS(($AN133-1)*3+$AO133+5,$AP133+7))="",0,INDIRECT(ADDRESS(($AN133-1)*3+$AO133+5,$AP133+7))),IF(INDIRECT(ADDRESS(($AN133-1)*3+$AO133+5,$AP133+7))="",0,IF(COUNTIF(INDIRECT(ADDRESS(($AN133-1)*36+($AO133-1)*12+6,COLUMN())):INDIRECT(ADDRESS(($AN133-1)*36+($AO133-1)*12+$AP133+4,COLUMN())),INDIRECT(ADDRESS(($AN133-1)*3+$AO133+5,$AP133+7)))&gt;=1,0,INDIRECT(ADDRESS(($AN133-1)*3+$AO133+5,$AP133+7)))))</f>
        <v>0</v>
      </c>
      <c r="AR133" s="204">
        <f ca="1">COUNTIF(INDIRECT("H"&amp;(ROW()+12*(($AN133-1)*3+$AO133)-ROW())/12+5):INDIRECT("S"&amp;(ROW()+12*(($AN133-1)*3+$AO133)-ROW())/12+5),AQ133)</f>
        <v>0</v>
      </c>
      <c r="AS133" s="221">
        <f ca="1">IF($AP133=1,IF(INDIRECT(ADDRESS(($AN133-1)*3+$AO133+5,$AP133+20))="",0,INDIRECT(ADDRESS(($AN133-1)*3+$AO133+5,$AP133+20))),IF(INDIRECT(ADDRESS(($AN133-1)*3+$AO133+5,$AP133+20))="",0,IF(COUNTIF(INDIRECT(ADDRESS(($AN133-1)*36+($AO133-1)*12+6,COLUMN())):INDIRECT(ADDRESS(($AN133-1)*36+($AO133-1)*12+$AP133+4,COLUMN())),INDIRECT(ADDRESS(($AN133-1)*3+$AO133+5,$AP133+20)))&gt;=1,0,INDIRECT(ADDRESS(($AN133-1)*3+$AO133+5,$AP133+20)))))</f>
        <v>0</v>
      </c>
      <c r="AT133" s="204">
        <f ca="1">COUNTIF(INDIRECT("U"&amp;(ROW()+12*(($AN133-1)*3+$AO133)-ROW())/12+5):INDIRECT("AF"&amp;(ROW()+12*(($AN133-1)*3+$AO133)-ROW())/12+5),AS133)</f>
        <v>0</v>
      </c>
      <c r="AU133" s="204">
        <f ca="1">IF(AND(AQ133+AS133&gt;0,AR133+AT133&gt;0),COUNTIF(AU$6:AU132,"&gt;0")+1,0)</f>
        <v>0</v>
      </c>
      <c r="BE133" s="204">
        <v>2</v>
      </c>
      <c r="BF133" s="204" t="s">
        <v>245</v>
      </c>
      <c r="BG133" s="222">
        <f t="shared" ref="BG133:BR133" si="357">IF(BG132+BT132&gt;$AM$14,1,0)</f>
        <v>0</v>
      </c>
      <c r="BH133" s="222">
        <f t="shared" si="357"/>
        <v>0</v>
      </c>
      <c r="BI133" s="222">
        <f t="shared" si="357"/>
        <v>0</v>
      </c>
      <c r="BJ133" s="222">
        <f t="shared" si="357"/>
        <v>0</v>
      </c>
      <c r="BK133" s="222">
        <f t="shared" si="357"/>
        <v>0</v>
      </c>
      <c r="BL133" s="222">
        <f t="shared" si="357"/>
        <v>0</v>
      </c>
      <c r="BM133" s="222">
        <f t="shared" si="357"/>
        <v>0</v>
      </c>
      <c r="BN133" s="222">
        <f t="shared" si="357"/>
        <v>0</v>
      </c>
      <c r="BO133" s="222">
        <f t="shared" si="357"/>
        <v>0</v>
      </c>
      <c r="BP133" s="222">
        <f t="shared" si="357"/>
        <v>0</v>
      </c>
      <c r="BQ133" s="222">
        <f t="shared" si="357"/>
        <v>0</v>
      </c>
      <c r="BR133" s="222">
        <f t="shared" si="357"/>
        <v>0</v>
      </c>
      <c r="BT133" s="222"/>
      <c r="BU133" s="222"/>
      <c r="BV133" s="222"/>
      <c r="BW133" s="222"/>
      <c r="BX133" s="222"/>
      <c r="BY133" s="222"/>
      <c r="BZ133" s="222"/>
      <c r="CA133" s="222"/>
      <c r="CB133" s="222"/>
      <c r="CC133" s="222"/>
      <c r="CD133" s="222"/>
      <c r="CE133" s="222"/>
    </row>
    <row r="134" spans="1:98">
      <c r="A134" s="661"/>
      <c r="B134" s="661"/>
      <c r="C134" s="666"/>
      <c r="D134" s="667"/>
      <c r="E134" s="665"/>
      <c r="F134" s="661"/>
      <c r="G134" s="230" t="s">
        <v>246</v>
      </c>
      <c r="H134" s="17"/>
      <c r="I134" s="38"/>
      <c r="J134" s="17"/>
      <c r="K134" s="17"/>
      <c r="L134" s="17"/>
      <c r="M134" s="17"/>
      <c r="N134" s="17"/>
      <c r="O134" s="17"/>
      <c r="P134" s="17"/>
      <c r="Q134" s="17"/>
      <c r="R134" s="17"/>
      <c r="S134" s="17"/>
      <c r="T134" s="233">
        <f t="shared" ref="T134:T165" si="358">SUM(H134:S134)</f>
        <v>0</v>
      </c>
      <c r="U134" s="18"/>
      <c r="V134" s="12"/>
      <c r="W134" s="12"/>
      <c r="X134" s="12"/>
      <c r="Y134" s="12"/>
      <c r="Z134" s="12"/>
      <c r="AA134" s="12"/>
      <c r="AB134" s="12"/>
      <c r="AC134" s="12"/>
      <c r="AD134" s="12"/>
      <c r="AE134" s="12"/>
      <c r="AF134" s="12"/>
      <c r="AG134" s="233">
        <f t="shared" ref="AG134:AG185" si="359">SUM(U134:AF134)</f>
        <v>0</v>
      </c>
      <c r="AH134" s="658"/>
      <c r="AI134" s="655"/>
      <c r="AJ134" s="652"/>
      <c r="AN134" s="204">
        <v>4</v>
      </c>
      <c r="AO134" s="204">
        <v>2</v>
      </c>
      <c r="AP134" s="204">
        <v>9</v>
      </c>
      <c r="AQ134" s="221">
        <f ca="1">IF($AP134=1,IF(INDIRECT(ADDRESS(($AN134-1)*3+$AO134+5,$AP134+7))="",0,INDIRECT(ADDRESS(($AN134-1)*3+$AO134+5,$AP134+7))),IF(INDIRECT(ADDRESS(($AN134-1)*3+$AO134+5,$AP134+7))="",0,IF(COUNTIF(INDIRECT(ADDRESS(($AN134-1)*36+($AO134-1)*12+6,COLUMN())):INDIRECT(ADDRESS(($AN134-1)*36+($AO134-1)*12+$AP134+4,COLUMN())),INDIRECT(ADDRESS(($AN134-1)*3+$AO134+5,$AP134+7)))&gt;=1,0,INDIRECT(ADDRESS(($AN134-1)*3+$AO134+5,$AP134+7)))))</f>
        <v>0</v>
      </c>
      <c r="AR134" s="204">
        <f ca="1">COUNTIF(INDIRECT("H"&amp;(ROW()+12*(($AN134-1)*3+$AO134)-ROW())/12+5):INDIRECT("S"&amp;(ROW()+12*(($AN134-1)*3+$AO134)-ROW())/12+5),AQ134)</f>
        <v>0</v>
      </c>
      <c r="AS134" s="221">
        <f ca="1">IF($AP134=1,IF(INDIRECT(ADDRESS(($AN134-1)*3+$AO134+5,$AP134+20))="",0,INDIRECT(ADDRESS(($AN134-1)*3+$AO134+5,$AP134+20))),IF(INDIRECT(ADDRESS(($AN134-1)*3+$AO134+5,$AP134+20))="",0,IF(COUNTIF(INDIRECT(ADDRESS(($AN134-1)*36+($AO134-1)*12+6,COLUMN())):INDIRECT(ADDRESS(($AN134-1)*36+($AO134-1)*12+$AP134+4,COLUMN())),INDIRECT(ADDRESS(($AN134-1)*3+$AO134+5,$AP134+20)))&gt;=1,0,INDIRECT(ADDRESS(($AN134-1)*3+$AO134+5,$AP134+20)))))</f>
        <v>0</v>
      </c>
      <c r="AT134" s="204">
        <f ca="1">COUNTIF(INDIRECT("U"&amp;(ROW()+12*(($AN134-1)*3+$AO134)-ROW())/12+5):INDIRECT("AF"&amp;(ROW()+12*(($AN134-1)*3+$AO134)-ROW())/12+5),AS134)</f>
        <v>0</v>
      </c>
      <c r="AU134" s="204">
        <f ca="1">IF(AND(AQ134+AS134&gt;0,AR134+AT134&gt;0),COUNTIF(AU$6:AU133,"&gt;0")+1,0)</f>
        <v>0</v>
      </c>
      <c r="BE134" s="204">
        <v>3</v>
      </c>
      <c r="BF134" s="223"/>
      <c r="BG134" s="222"/>
      <c r="BH134" s="222"/>
      <c r="BI134" s="222"/>
      <c r="BJ134" s="222"/>
      <c r="BK134" s="222"/>
      <c r="BL134" s="222"/>
      <c r="BM134" s="222"/>
      <c r="BN134" s="222"/>
      <c r="BO134" s="222"/>
      <c r="BP134" s="222"/>
      <c r="BQ134" s="222"/>
      <c r="BR134" s="222"/>
      <c r="BT134" s="222"/>
      <c r="BU134" s="222"/>
      <c r="BV134" s="222"/>
      <c r="BW134" s="222"/>
      <c r="BX134" s="222"/>
      <c r="BY134" s="222"/>
      <c r="BZ134" s="222"/>
      <c r="CA134" s="222"/>
      <c r="CB134" s="222"/>
      <c r="CC134" s="222"/>
      <c r="CD134" s="222"/>
      <c r="CE134" s="222"/>
    </row>
    <row r="135" spans="1:98">
      <c r="A135" s="659">
        <v>44</v>
      </c>
      <c r="B135" s="659"/>
      <c r="C135" s="659"/>
      <c r="D135" s="659"/>
      <c r="E135" s="663"/>
      <c r="F135" s="659"/>
      <c r="G135" s="226" t="s">
        <v>242</v>
      </c>
      <c r="H135" s="19"/>
      <c r="I135" s="36" t="str">
        <f t="shared" ref="I135:S184" si="360">IF(H135="","",H135)</f>
        <v/>
      </c>
      <c r="J135" s="36" t="str">
        <f t="shared" si="360"/>
        <v/>
      </c>
      <c r="K135" s="36" t="str">
        <f t="shared" si="360"/>
        <v/>
      </c>
      <c r="L135" s="36" t="str">
        <f t="shared" si="360"/>
        <v/>
      </c>
      <c r="M135" s="36" t="str">
        <f t="shared" si="360"/>
        <v/>
      </c>
      <c r="N135" s="36" t="str">
        <f t="shared" si="360"/>
        <v/>
      </c>
      <c r="O135" s="36" t="str">
        <f t="shared" si="360"/>
        <v/>
      </c>
      <c r="P135" s="36" t="str">
        <f t="shared" si="360"/>
        <v/>
      </c>
      <c r="Q135" s="36" t="str">
        <f t="shared" si="360"/>
        <v/>
      </c>
      <c r="R135" s="36" t="str">
        <f t="shared" si="360"/>
        <v/>
      </c>
      <c r="S135" s="36" t="str">
        <f t="shared" si="360"/>
        <v/>
      </c>
      <c r="T135" s="234">
        <f t="shared" si="358"/>
        <v>0</v>
      </c>
      <c r="U135" s="20"/>
      <c r="V135" s="20" t="str">
        <f t="shared" ref="V135:AD184" si="361">IF(U135="","",U135)</f>
        <v/>
      </c>
      <c r="W135" s="20" t="str">
        <f t="shared" si="361"/>
        <v/>
      </c>
      <c r="X135" s="20" t="str">
        <f t="shared" si="361"/>
        <v/>
      </c>
      <c r="Y135" s="20" t="str">
        <f t="shared" si="361"/>
        <v/>
      </c>
      <c r="Z135" s="20" t="str">
        <f t="shared" si="361"/>
        <v/>
      </c>
      <c r="AA135" s="20" t="str">
        <f t="shared" si="361"/>
        <v/>
      </c>
      <c r="AB135" s="20" t="str">
        <f t="shared" si="361"/>
        <v/>
      </c>
      <c r="AC135" s="20" t="str">
        <f t="shared" si="196"/>
        <v/>
      </c>
      <c r="AD135" s="20" t="str">
        <f t="shared" ref="AD135:AE136" si="362">IF(AC135="","",AC135)</f>
        <v/>
      </c>
      <c r="AE135" s="20" t="str">
        <f t="shared" si="362"/>
        <v/>
      </c>
      <c r="AF135" s="20" t="str">
        <f t="shared" si="336"/>
        <v/>
      </c>
      <c r="AG135" s="234">
        <f t="shared" si="359"/>
        <v>0</v>
      </c>
      <c r="AH135" s="656"/>
      <c r="AI135" s="653"/>
      <c r="AJ135" s="652" t="str">
        <f>IF($AI135="","",IF(OR($AI135="令和８年７月17日までに修了",$AI135="賃金改善開始の前月までに修了"),"研修提出必須",""))</f>
        <v/>
      </c>
      <c r="AN135" s="204">
        <v>4</v>
      </c>
      <c r="AO135" s="204">
        <v>2</v>
      </c>
      <c r="AP135" s="204">
        <v>10</v>
      </c>
      <c r="AQ135" s="221">
        <f ca="1">IF($AP135=1,IF(INDIRECT(ADDRESS(($AN135-1)*3+$AO135+5,$AP135+7))="",0,INDIRECT(ADDRESS(($AN135-1)*3+$AO135+5,$AP135+7))),IF(INDIRECT(ADDRESS(($AN135-1)*3+$AO135+5,$AP135+7))="",0,IF(COUNTIF(INDIRECT(ADDRESS(($AN135-1)*36+($AO135-1)*12+6,COLUMN())):INDIRECT(ADDRESS(($AN135-1)*36+($AO135-1)*12+$AP135+4,COLUMN())),INDIRECT(ADDRESS(($AN135-1)*3+$AO135+5,$AP135+7)))&gt;=1,0,INDIRECT(ADDRESS(($AN135-1)*3+$AO135+5,$AP135+7)))))</f>
        <v>0</v>
      </c>
      <c r="AR135" s="204">
        <f ca="1">COUNTIF(INDIRECT("H"&amp;(ROW()+12*(($AN135-1)*3+$AO135)-ROW())/12+5):INDIRECT("S"&amp;(ROW()+12*(($AN135-1)*3+$AO135)-ROW())/12+5),AQ135)</f>
        <v>0</v>
      </c>
      <c r="AS135" s="221">
        <f ca="1">IF($AP135=1,IF(INDIRECT(ADDRESS(($AN135-1)*3+$AO135+5,$AP135+20))="",0,INDIRECT(ADDRESS(($AN135-1)*3+$AO135+5,$AP135+20))),IF(INDIRECT(ADDRESS(($AN135-1)*3+$AO135+5,$AP135+20))="",0,IF(COUNTIF(INDIRECT(ADDRESS(($AN135-1)*36+($AO135-1)*12+6,COLUMN())):INDIRECT(ADDRESS(($AN135-1)*36+($AO135-1)*12+$AP135+4,COLUMN())),INDIRECT(ADDRESS(($AN135-1)*3+$AO135+5,$AP135+20)))&gt;=1,0,INDIRECT(ADDRESS(($AN135-1)*3+$AO135+5,$AP135+20)))))</f>
        <v>0</v>
      </c>
      <c r="AT135" s="204">
        <f ca="1">COUNTIF(INDIRECT("U"&amp;(ROW()+12*(($AN135-1)*3+$AO135)-ROW())/12+5):INDIRECT("AF"&amp;(ROW()+12*(($AN135-1)*3+$AO135)-ROW())/12+5),AS135)</f>
        <v>0</v>
      </c>
      <c r="AU135" s="204">
        <f ca="1">IF(AND(AQ135+AS135&gt;0,AR135+AT135&gt;0),COUNTIF(AU$6:AU134,"&gt;0")+1,0)</f>
        <v>0</v>
      </c>
      <c r="BE135" s="204">
        <v>1</v>
      </c>
      <c r="BG135" s="222">
        <f t="shared" ref="BG135:BR135" si="363">SUM(H135:H136)</f>
        <v>0</v>
      </c>
      <c r="BH135" s="222">
        <f t="shared" si="363"/>
        <v>0</v>
      </c>
      <c r="BI135" s="222">
        <f t="shared" si="363"/>
        <v>0</v>
      </c>
      <c r="BJ135" s="222">
        <f t="shared" si="363"/>
        <v>0</v>
      </c>
      <c r="BK135" s="222">
        <f t="shared" si="363"/>
        <v>0</v>
      </c>
      <c r="BL135" s="222">
        <f t="shared" si="363"/>
        <v>0</v>
      </c>
      <c r="BM135" s="222">
        <f t="shared" si="363"/>
        <v>0</v>
      </c>
      <c r="BN135" s="222">
        <f t="shared" si="363"/>
        <v>0</v>
      </c>
      <c r="BO135" s="222">
        <f t="shared" si="363"/>
        <v>0</v>
      </c>
      <c r="BP135" s="222">
        <f t="shared" si="363"/>
        <v>0</v>
      </c>
      <c r="BQ135" s="222">
        <f t="shared" si="363"/>
        <v>0</v>
      </c>
      <c r="BR135" s="222">
        <f t="shared" si="363"/>
        <v>0</v>
      </c>
      <c r="BT135" s="222">
        <f t="shared" ref="BT135:CE135" si="364">SUM(U135:U136)</f>
        <v>0</v>
      </c>
      <c r="BU135" s="222">
        <f t="shared" si="364"/>
        <v>0</v>
      </c>
      <c r="BV135" s="222">
        <f t="shared" si="364"/>
        <v>0</v>
      </c>
      <c r="BW135" s="222">
        <f t="shared" si="364"/>
        <v>0</v>
      </c>
      <c r="BX135" s="222">
        <f t="shared" si="364"/>
        <v>0</v>
      </c>
      <c r="BY135" s="222">
        <f t="shared" si="364"/>
        <v>0</v>
      </c>
      <c r="BZ135" s="222">
        <f t="shared" si="364"/>
        <v>0</v>
      </c>
      <c r="CA135" s="222">
        <f t="shared" si="364"/>
        <v>0</v>
      </c>
      <c r="CB135" s="222">
        <f t="shared" si="364"/>
        <v>0</v>
      </c>
      <c r="CC135" s="222">
        <f t="shared" si="364"/>
        <v>0</v>
      </c>
      <c r="CD135" s="222">
        <f t="shared" si="364"/>
        <v>0</v>
      </c>
      <c r="CE135" s="222">
        <f t="shared" si="364"/>
        <v>0</v>
      </c>
      <c r="CH135" s="223" t="s">
        <v>243</v>
      </c>
      <c r="CI135" s="222">
        <f t="shared" ref="CI135:CT135" si="365">IF(OR($D135="副園長",$D135="教頭",$D135="主任保育士",$D135="主幹教諭",$D135="主幹保育教諭"),0,BG135)</f>
        <v>0</v>
      </c>
      <c r="CJ135" s="222">
        <f t="shared" si="365"/>
        <v>0</v>
      </c>
      <c r="CK135" s="222">
        <f t="shared" si="365"/>
        <v>0</v>
      </c>
      <c r="CL135" s="222">
        <f t="shared" si="365"/>
        <v>0</v>
      </c>
      <c r="CM135" s="222">
        <f t="shared" si="365"/>
        <v>0</v>
      </c>
      <c r="CN135" s="222">
        <f t="shared" si="365"/>
        <v>0</v>
      </c>
      <c r="CO135" s="222">
        <f t="shared" si="365"/>
        <v>0</v>
      </c>
      <c r="CP135" s="222">
        <f t="shared" si="365"/>
        <v>0</v>
      </c>
      <c r="CQ135" s="222">
        <f t="shared" si="365"/>
        <v>0</v>
      </c>
      <c r="CR135" s="222">
        <f t="shared" si="365"/>
        <v>0</v>
      </c>
      <c r="CS135" s="222">
        <f t="shared" si="365"/>
        <v>0</v>
      </c>
      <c r="CT135" s="222">
        <f t="shared" si="365"/>
        <v>0</v>
      </c>
    </row>
    <row r="136" spans="1:98">
      <c r="A136" s="660"/>
      <c r="B136" s="660"/>
      <c r="C136" s="662"/>
      <c r="D136" s="662"/>
      <c r="E136" s="664"/>
      <c r="F136" s="660"/>
      <c r="G136" s="228" t="s">
        <v>244</v>
      </c>
      <c r="H136" s="15"/>
      <c r="I136" s="37" t="str">
        <f t="shared" si="360"/>
        <v/>
      </c>
      <c r="J136" s="37" t="str">
        <f t="shared" si="360"/>
        <v/>
      </c>
      <c r="K136" s="37" t="str">
        <f t="shared" si="360"/>
        <v/>
      </c>
      <c r="L136" s="37" t="str">
        <f t="shared" si="360"/>
        <v/>
      </c>
      <c r="M136" s="37" t="str">
        <f t="shared" si="360"/>
        <v/>
      </c>
      <c r="N136" s="37" t="str">
        <f t="shared" si="360"/>
        <v/>
      </c>
      <c r="O136" s="37" t="str">
        <f t="shared" si="360"/>
        <v/>
      </c>
      <c r="P136" s="37" t="str">
        <f t="shared" si="360"/>
        <v/>
      </c>
      <c r="Q136" s="37" t="str">
        <f t="shared" si="360"/>
        <v/>
      </c>
      <c r="R136" s="37" t="str">
        <f t="shared" si="360"/>
        <v/>
      </c>
      <c r="S136" s="37" t="str">
        <f t="shared" si="360"/>
        <v/>
      </c>
      <c r="T136" s="232">
        <f t="shared" si="358"/>
        <v>0</v>
      </c>
      <c r="U136" s="16"/>
      <c r="V136" s="16" t="str">
        <f t="shared" si="361"/>
        <v/>
      </c>
      <c r="W136" s="16" t="str">
        <f t="shared" si="361"/>
        <v/>
      </c>
      <c r="X136" s="16" t="str">
        <f t="shared" si="361"/>
        <v/>
      </c>
      <c r="Y136" s="16" t="str">
        <f t="shared" si="361"/>
        <v/>
      </c>
      <c r="Z136" s="16" t="str">
        <f t="shared" si="361"/>
        <v/>
      </c>
      <c r="AA136" s="16" t="str">
        <f t="shared" si="361"/>
        <v/>
      </c>
      <c r="AB136" s="16" t="str">
        <f t="shared" si="361"/>
        <v/>
      </c>
      <c r="AC136" s="16" t="str">
        <f t="shared" si="196"/>
        <v/>
      </c>
      <c r="AD136" s="16" t="str">
        <f t="shared" si="362"/>
        <v/>
      </c>
      <c r="AE136" s="16" t="str">
        <f t="shared" si="362"/>
        <v/>
      </c>
      <c r="AF136" s="16" t="str">
        <f t="shared" si="336"/>
        <v/>
      </c>
      <c r="AG136" s="232">
        <f t="shared" si="359"/>
        <v>0</v>
      </c>
      <c r="AH136" s="657"/>
      <c r="AI136" s="654"/>
      <c r="AJ136" s="652"/>
      <c r="AN136" s="204">
        <v>4</v>
      </c>
      <c r="AO136" s="204">
        <v>2</v>
      </c>
      <c r="AP136" s="204">
        <v>11</v>
      </c>
      <c r="AQ136" s="221">
        <f ca="1">IF($AP136=1,IF(INDIRECT(ADDRESS(($AN136-1)*3+$AO136+5,$AP136+7))="",0,INDIRECT(ADDRESS(($AN136-1)*3+$AO136+5,$AP136+7))),IF(INDIRECT(ADDRESS(($AN136-1)*3+$AO136+5,$AP136+7))="",0,IF(COUNTIF(INDIRECT(ADDRESS(($AN136-1)*36+($AO136-1)*12+6,COLUMN())):INDIRECT(ADDRESS(($AN136-1)*36+($AO136-1)*12+$AP136+4,COLUMN())),INDIRECT(ADDRESS(($AN136-1)*3+$AO136+5,$AP136+7)))&gt;=1,0,INDIRECT(ADDRESS(($AN136-1)*3+$AO136+5,$AP136+7)))))</f>
        <v>0</v>
      </c>
      <c r="AR136" s="204">
        <f ca="1">COUNTIF(INDIRECT("H"&amp;(ROW()+12*(($AN136-1)*3+$AO136)-ROW())/12+5):INDIRECT("S"&amp;(ROW()+12*(($AN136-1)*3+$AO136)-ROW())/12+5),AQ136)</f>
        <v>0</v>
      </c>
      <c r="AS136" s="221">
        <f ca="1">IF($AP136=1,IF(INDIRECT(ADDRESS(($AN136-1)*3+$AO136+5,$AP136+20))="",0,INDIRECT(ADDRESS(($AN136-1)*3+$AO136+5,$AP136+20))),IF(INDIRECT(ADDRESS(($AN136-1)*3+$AO136+5,$AP136+20))="",0,IF(COUNTIF(INDIRECT(ADDRESS(($AN136-1)*36+($AO136-1)*12+6,COLUMN())):INDIRECT(ADDRESS(($AN136-1)*36+($AO136-1)*12+$AP136+4,COLUMN())),INDIRECT(ADDRESS(($AN136-1)*3+$AO136+5,$AP136+20)))&gt;=1,0,INDIRECT(ADDRESS(($AN136-1)*3+$AO136+5,$AP136+20)))))</f>
        <v>0</v>
      </c>
      <c r="AT136" s="204">
        <f ca="1">COUNTIF(INDIRECT("U"&amp;(ROW()+12*(($AN136-1)*3+$AO136)-ROW())/12+5):INDIRECT("AF"&amp;(ROW()+12*(($AN136-1)*3+$AO136)-ROW())/12+5),AS136)</f>
        <v>0</v>
      </c>
      <c r="AU136" s="204">
        <f ca="1">IF(AND(AQ136+AS136&gt;0,AR136+AT136&gt;0),COUNTIF(AU$6:AU135,"&gt;0")+1,0)</f>
        <v>0</v>
      </c>
      <c r="BE136" s="204">
        <v>2</v>
      </c>
      <c r="BF136" s="204" t="s">
        <v>245</v>
      </c>
      <c r="BG136" s="222">
        <f t="shared" ref="BG136:BR136" si="366">IF(BG135+BT135&gt;$AM$14,1,0)</f>
        <v>0</v>
      </c>
      <c r="BH136" s="222">
        <f t="shared" si="366"/>
        <v>0</v>
      </c>
      <c r="BI136" s="222">
        <f t="shared" si="366"/>
        <v>0</v>
      </c>
      <c r="BJ136" s="222">
        <f t="shared" si="366"/>
        <v>0</v>
      </c>
      <c r="BK136" s="222">
        <f t="shared" si="366"/>
        <v>0</v>
      </c>
      <c r="BL136" s="222">
        <f t="shared" si="366"/>
        <v>0</v>
      </c>
      <c r="BM136" s="222">
        <f t="shared" si="366"/>
        <v>0</v>
      </c>
      <c r="BN136" s="222">
        <f t="shared" si="366"/>
        <v>0</v>
      </c>
      <c r="BO136" s="222">
        <f t="shared" si="366"/>
        <v>0</v>
      </c>
      <c r="BP136" s="222">
        <f t="shared" si="366"/>
        <v>0</v>
      </c>
      <c r="BQ136" s="222">
        <f t="shared" si="366"/>
        <v>0</v>
      </c>
      <c r="BR136" s="222">
        <f t="shared" si="366"/>
        <v>0</v>
      </c>
      <c r="BT136" s="222"/>
      <c r="BU136" s="222"/>
      <c r="BV136" s="222"/>
      <c r="BW136" s="222"/>
      <c r="BX136" s="222"/>
      <c r="BY136" s="222"/>
      <c r="BZ136" s="222"/>
      <c r="CA136" s="222"/>
      <c r="CB136" s="222"/>
      <c r="CC136" s="222"/>
      <c r="CD136" s="222"/>
      <c r="CE136" s="222"/>
    </row>
    <row r="137" spans="1:98">
      <c r="A137" s="661"/>
      <c r="B137" s="661"/>
      <c r="C137" s="666"/>
      <c r="D137" s="667"/>
      <c r="E137" s="665"/>
      <c r="F137" s="661"/>
      <c r="G137" s="230" t="s">
        <v>246</v>
      </c>
      <c r="H137" s="17"/>
      <c r="I137" s="38"/>
      <c r="J137" s="17"/>
      <c r="K137" s="17"/>
      <c r="L137" s="17"/>
      <c r="M137" s="17"/>
      <c r="N137" s="17"/>
      <c r="O137" s="17"/>
      <c r="P137" s="17"/>
      <c r="Q137" s="17"/>
      <c r="R137" s="17"/>
      <c r="S137" s="17"/>
      <c r="T137" s="233">
        <f t="shared" si="358"/>
        <v>0</v>
      </c>
      <c r="U137" s="18"/>
      <c r="V137" s="12"/>
      <c r="W137" s="12"/>
      <c r="X137" s="12"/>
      <c r="Y137" s="12"/>
      <c r="Z137" s="12"/>
      <c r="AA137" s="12"/>
      <c r="AB137" s="12"/>
      <c r="AC137" s="12"/>
      <c r="AD137" s="12"/>
      <c r="AE137" s="12"/>
      <c r="AF137" s="12"/>
      <c r="AG137" s="233">
        <f t="shared" si="359"/>
        <v>0</v>
      </c>
      <c r="AH137" s="658"/>
      <c r="AI137" s="655"/>
      <c r="AJ137" s="652"/>
      <c r="AN137" s="204">
        <v>4</v>
      </c>
      <c r="AO137" s="204">
        <v>2</v>
      </c>
      <c r="AP137" s="204">
        <v>12</v>
      </c>
      <c r="AQ137" s="221">
        <f ca="1">IF($AP137=1,IF(INDIRECT(ADDRESS(($AN137-1)*3+$AO137+5,$AP137+7))="",0,INDIRECT(ADDRESS(($AN137-1)*3+$AO137+5,$AP137+7))),IF(INDIRECT(ADDRESS(($AN137-1)*3+$AO137+5,$AP137+7))="",0,IF(COUNTIF(INDIRECT(ADDRESS(($AN137-1)*36+($AO137-1)*12+6,COLUMN())):INDIRECT(ADDRESS(($AN137-1)*36+($AO137-1)*12+$AP137+4,COLUMN())),INDIRECT(ADDRESS(($AN137-1)*3+$AO137+5,$AP137+7)))&gt;=1,0,INDIRECT(ADDRESS(($AN137-1)*3+$AO137+5,$AP137+7)))))</f>
        <v>0</v>
      </c>
      <c r="AR137" s="204">
        <f ca="1">COUNTIF(INDIRECT("H"&amp;(ROW()+12*(($AN137-1)*3+$AO137)-ROW())/12+5):INDIRECT("S"&amp;(ROW()+12*(($AN137-1)*3+$AO137)-ROW())/12+5),AQ137)</f>
        <v>0</v>
      </c>
      <c r="AS137" s="221">
        <f ca="1">IF($AP137=1,IF(INDIRECT(ADDRESS(($AN137-1)*3+$AO137+5,$AP137+20))="",0,INDIRECT(ADDRESS(($AN137-1)*3+$AO137+5,$AP137+20))),IF(INDIRECT(ADDRESS(($AN137-1)*3+$AO137+5,$AP137+20))="",0,IF(COUNTIF(INDIRECT(ADDRESS(($AN137-1)*36+($AO137-1)*12+6,COLUMN())):INDIRECT(ADDRESS(($AN137-1)*36+($AO137-1)*12+$AP137+4,COLUMN())),INDIRECT(ADDRESS(($AN137-1)*3+$AO137+5,$AP137+20)))&gt;=1,0,INDIRECT(ADDRESS(($AN137-1)*3+$AO137+5,$AP137+20)))))</f>
        <v>0</v>
      </c>
      <c r="AT137" s="204">
        <f ca="1">COUNTIF(INDIRECT("U"&amp;(ROW()+12*(($AN137-1)*3+$AO137)-ROW())/12+5):INDIRECT("AF"&amp;(ROW()+12*(($AN137-1)*3+$AO137)-ROW())/12+5),AS137)</f>
        <v>0</v>
      </c>
      <c r="AU137" s="204">
        <f ca="1">IF(AND(AQ137+AS137&gt;0,AR137+AT137&gt;0),COUNTIF(AU$6:AU136,"&gt;0")+1,0)</f>
        <v>0</v>
      </c>
      <c r="BE137" s="204">
        <v>3</v>
      </c>
      <c r="BF137" s="223"/>
      <c r="BG137" s="222"/>
      <c r="BH137" s="222"/>
      <c r="BI137" s="222"/>
      <c r="BJ137" s="222"/>
      <c r="BK137" s="222"/>
      <c r="BL137" s="222"/>
      <c r="BM137" s="222"/>
      <c r="BN137" s="222"/>
      <c r="BO137" s="222"/>
      <c r="BP137" s="222"/>
      <c r="BQ137" s="222"/>
      <c r="BR137" s="222"/>
      <c r="BT137" s="222"/>
      <c r="BU137" s="222"/>
      <c r="BV137" s="222"/>
      <c r="BW137" s="222"/>
      <c r="BX137" s="222"/>
      <c r="BY137" s="222"/>
      <c r="BZ137" s="222"/>
      <c r="CA137" s="222"/>
      <c r="CB137" s="222"/>
      <c r="CC137" s="222"/>
      <c r="CD137" s="222"/>
      <c r="CE137" s="222"/>
    </row>
    <row r="138" spans="1:98">
      <c r="A138" s="659">
        <v>45</v>
      </c>
      <c r="B138" s="659"/>
      <c r="C138" s="659"/>
      <c r="D138" s="659"/>
      <c r="E138" s="663"/>
      <c r="F138" s="659"/>
      <c r="G138" s="226" t="s">
        <v>242</v>
      </c>
      <c r="H138" s="19"/>
      <c r="I138" s="36" t="str">
        <f t="shared" si="360"/>
        <v/>
      </c>
      <c r="J138" s="36" t="str">
        <f t="shared" ref="J138:S138" si="367">IF(I138="","",I138)</f>
        <v/>
      </c>
      <c r="K138" s="36" t="str">
        <f t="shared" si="367"/>
        <v/>
      </c>
      <c r="L138" s="36" t="str">
        <f t="shared" si="367"/>
        <v/>
      </c>
      <c r="M138" s="36" t="str">
        <f t="shared" si="367"/>
        <v/>
      </c>
      <c r="N138" s="36" t="str">
        <f t="shared" si="367"/>
        <v/>
      </c>
      <c r="O138" s="36" t="str">
        <f t="shared" si="367"/>
        <v/>
      </c>
      <c r="P138" s="36" t="str">
        <f t="shared" si="367"/>
        <v/>
      </c>
      <c r="Q138" s="36" t="str">
        <f t="shared" si="367"/>
        <v/>
      </c>
      <c r="R138" s="36" t="str">
        <f t="shared" si="367"/>
        <v/>
      </c>
      <c r="S138" s="36" t="str">
        <f t="shared" si="367"/>
        <v/>
      </c>
      <c r="T138" s="234">
        <f t="shared" si="358"/>
        <v>0</v>
      </c>
      <c r="U138" s="20"/>
      <c r="V138" s="20" t="str">
        <f t="shared" ref="V138:W138" si="368">IF(U138="","",U138)</f>
        <v/>
      </c>
      <c r="W138" s="20" t="str">
        <f t="shared" si="368"/>
        <v/>
      </c>
      <c r="X138" s="20" t="str">
        <f t="shared" si="361"/>
        <v/>
      </c>
      <c r="Y138" s="20" t="str">
        <f t="shared" si="361"/>
        <v/>
      </c>
      <c r="Z138" s="20" t="str">
        <f t="shared" si="361"/>
        <v/>
      </c>
      <c r="AA138" s="20" t="str">
        <f t="shared" si="361"/>
        <v/>
      </c>
      <c r="AB138" s="20" t="str">
        <f t="shared" si="361"/>
        <v/>
      </c>
      <c r="AC138" s="20" t="str">
        <f t="shared" si="361"/>
        <v/>
      </c>
      <c r="AD138" s="20" t="str">
        <f t="shared" si="361"/>
        <v/>
      </c>
      <c r="AE138" s="20" t="str">
        <f t="shared" ref="AE138:AE139" si="369">IF(AD138="","",AD138)</f>
        <v/>
      </c>
      <c r="AF138" s="20" t="str">
        <f t="shared" si="336"/>
        <v/>
      </c>
      <c r="AG138" s="234">
        <f t="shared" si="359"/>
        <v>0</v>
      </c>
      <c r="AH138" s="656"/>
      <c r="AI138" s="653"/>
      <c r="AJ138" s="652" t="str">
        <f>IF($AI138="","",IF(OR($AI138="令和８年７月17日までに修了",$AI138="賃金改善開始の前月までに修了"),"研修提出必須",""))</f>
        <v/>
      </c>
      <c r="AN138" s="204">
        <v>4</v>
      </c>
      <c r="AO138" s="204">
        <v>3</v>
      </c>
      <c r="AP138" s="204">
        <v>1</v>
      </c>
      <c r="AQ138" s="221">
        <f ca="1">IF($AP138=1,IF(INDIRECT(ADDRESS(($AN138-1)*3+$AO138+5,$AP138+7))="",0,INDIRECT(ADDRESS(($AN138-1)*3+$AO138+5,$AP138+7))),IF(INDIRECT(ADDRESS(($AN138-1)*3+$AO138+5,$AP138+7))="",0,IF(COUNTIF(INDIRECT(ADDRESS(($AN138-1)*36+($AO138-1)*12+6,COLUMN())):INDIRECT(ADDRESS(($AN138-1)*36+($AO138-1)*12+$AP138+4,COLUMN())),INDIRECT(ADDRESS(($AN138-1)*3+$AO138+5,$AP138+7)))&gt;=1,0,INDIRECT(ADDRESS(($AN138-1)*3+$AO138+5,$AP138+7)))))</f>
        <v>0</v>
      </c>
      <c r="AR138" s="204">
        <f ca="1">COUNTIF(INDIRECT("H"&amp;(ROW()+12*(($AN138-1)*3+$AO138)-ROW())/12+5):INDIRECT("S"&amp;(ROW()+12*(($AN138-1)*3+$AO138)-ROW())/12+5),AQ138)</f>
        <v>0</v>
      </c>
      <c r="AS138" s="221">
        <f ca="1">IF($AP138=1,IF(INDIRECT(ADDRESS(($AN138-1)*3+$AO138+5,$AP138+20))="",0,INDIRECT(ADDRESS(($AN138-1)*3+$AO138+5,$AP138+20))),IF(INDIRECT(ADDRESS(($AN138-1)*3+$AO138+5,$AP138+20))="",0,IF(COUNTIF(INDIRECT(ADDRESS(($AN138-1)*36+($AO138-1)*12+6,COLUMN())):INDIRECT(ADDRESS(($AN138-1)*36+($AO138-1)*12+$AP138+4,COLUMN())),INDIRECT(ADDRESS(($AN138-1)*3+$AO138+5,$AP138+20)))&gt;=1,0,INDIRECT(ADDRESS(($AN138-1)*3+$AO138+5,$AP138+20)))))</f>
        <v>0</v>
      </c>
      <c r="AT138" s="204">
        <f ca="1">COUNTIF(INDIRECT("U"&amp;(ROW()+12*(($AN138-1)*3+$AO138)-ROW())/12+5):INDIRECT("AF"&amp;(ROW()+12*(($AN138-1)*3+$AO138)-ROW())/12+5),AS138)</f>
        <v>0</v>
      </c>
      <c r="AU138" s="204">
        <f ca="1">IF(AND(AQ138+AS138&gt;0,AR138+AT138&gt;0),COUNTIF(AU$6:AU137,"&gt;0")+1,0)</f>
        <v>0</v>
      </c>
      <c r="BE138" s="204">
        <v>1</v>
      </c>
      <c r="BG138" s="222">
        <f t="shared" ref="BG138:BR138" si="370">SUM(H138:H139)</f>
        <v>0</v>
      </c>
      <c r="BH138" s="222">
        <f t="shared" si="370"/>
        <v>0</v>
      </c>
      <c r="BI138" s="222">
        <f t="shared" si="370"/>
        <v>0</v>
      </c>
      <c r="BJ138" s="222">
        <f t="shared" si="370"/>
        <v>0</v>
      </c>
      <c r="BK138" s="222">
        <f t="shared" si="370"/>
        <v>0</v>
      </c>
      <c r="BL138" s="222">
        <f t="shared" si="370"/>
        <v>0</v>
      </c>
      <c r="BM138" s="222">
        <f t="shared" si="370"/>
        <v>0</v>
      </c>
      <c r="BN138" s="222">
        <f t="shared" si="370"/>
        <v>0</v>
      </c>
      <c r="BO138" s="222">
        <f t="shared" si="370"/>
        <v>0</v>
      </c>
      <c r="BP138" s="222">
        <f t="shared" si="370"/>
        <v>0</v>
      </c>
      <c r="BQ138" s="222">
        <f t="shared" si="370"/>
        <v>0</v>
      </c>
      <c r="BR138" s="222">
        <f t="shared" si="370"/>
        <v>0</v>
      </c>
      <c r="BT138" s="222">
        <f t="shared" ref="BT138:CE138" si="371">SUM(U138:U139)</f>
        <v>0</v>
      </c>
      <c r="BU138" s="222">
        <f t="shared" si="371"/>
        <v>0</v>
      </c>
      <c r="BV138" s="222">
        <f t="shared" si="371"/>
        <v>0</v>
      </c>
      <c r="BW138" s="222">
        <f t="shared" si="371"/>
        <v>0</v>
      </c>
      <c r="BX138" s="222">
        <f t="shared" si="371"/>
        <v>0</v>
      </c>
      <c r="BY138" s="222">
        <f t="shared" si="371"/>
        <v>0</v>
      </c>
      <c r="BZ138" s="222">
        <f t="shared" si="371"/>
        <v>0</v>
      </c>
      <c r="CA138" s="222">
        <f t="shared" si="371"/>
        <v>0</v>
      </c>
      <c r="CB138" s="222">
        <f t="shared" si="371"/>
        <v>0</v>
      </c>
      <c r="CC138" s="222">
        <f t="shared" si="371"/>
        <v>0</v>
      </c>
      <c r="CD138" s="222">
        <f t="shared" si="371"/>
        <v>0</v>
      </c>
      <c r="CE138" s="222">
        <f t="shared" si="371"/>
        <v>0</v>
      </c>
      <c r="CH138" s="223" t="s">
        <v>243</v>
      </c>
      <c r="CI138" s="222">
        <f t="shared" ref="CI138:CT138" si="372">IF(OR($D138="副園長",$D138="教頭",$D138="主任保育士",$D138="主幹教諭",$D138="主幹保育教諭"),0,BG138)</f>
        <v>0</v>
      </c>
      <c r="CJ138" s="222">
        <f t="shared" si="372"/>
        <v>0</v>
      </c>
      <c r="CK138" s="222">
        <f t="shared" si="372"/>
        <v>0</v>
      </c>
      <c r="CL138" s="222">
        <f t="shared" si="372"/>
        <v>0</v>
      </c>
      <c r="CM138" s="222">
        <f t="shared" si="372"/>
        <v>0</v>
      </c>
      <c r="CN138" s="222">
        <f t="shared" si="372"/>
        <v>0</v>
      </c>
      <c r="CO138" s="222">
        <f t="shared" si="372"/>
        <v>0</v>
      </c>
      <c r="CP138" s="222">
        <f t="shared" si="372"/>
        <v>0</v>
      </c>
      <c r="CQ138" s="222">
        <f t="shared" si="372"/>
        <v>0</v>
      </c>
      <c r="CR138" s="222">
        <f t="shared" si="372"/>
        <v>0</v>
      </c>
      <c r="CS138" s="222">
        <f t="shared" si="372"/>
        <v>0</v>
      </c>
      <c r="CT138" s="222">
        <f t="shared" si="372"/>
        <v>0</v>
      </c>
    </row>
    <row r="139" spans="1:98">
      <c r="A139" s="660"/>
      <c r="B139" s="660"/>
      <c r="C139" s="662"/>
      <c r="D139" s="662"/>
      <c r="E139" s="664"/>
      <c r="F139" s="660"/>
      <c r="G139" s="228" t="s">
        <v>244</v>
      </c>
      <c r="H139" s="15"/>
      <c r="I139" s="37" t="str">
        <f t="shared" si="360"/>
        <v/>
      </c>
      <c r="J139" s="37" t="str">
        <f t="shared" ref="J139:S139" si="373">IF(I139="","",I139)</f>
        <v/>
      </c>
      <c r="K139" s="37" t="str">
        <f t="shared" si="373"/>
        <v/>
      </c>
      <c r="L139" s="37" t="str">
        <f t="shared" si="373"/>
        <v/>
      </c>
      <c r="M139" s="37" t="str">
        <f t="shared" si="373"/>
        <v/>
      </c>
      <c r="N139" s="37" t="str">
        <f t="shared" si="373"/>
        <v/>
      </c>
      <c r="O139" s="37" t="str">
        <f t="shared" si="373"/>
        <v/>
      </c>
      <c r="P139" s="37" t="str">
        <f t="shared" si="373"/>
        <v/>
      </c>
      <c r="Q139" s="37" t="str">
        <f t="shared" si="373"/>
        <v/>
      </c>
      <c r="R139" s="37" t="str">
        <f t="shared" si="373"/>
        <v/>
      </c>
      <c r="S139" s="37" t="str">
        <f t="shared" si="373"/>
        <v/>
      </c>
      <c r="T139" s="232">
        <f t="shared" si="358"/>
        <v>0</v>
      </c>
      <c r="U139" s="16"/>
      <c r="V139" s="16" t="str">
        <f t="shared" si="361"/>
        <v/>
      </c>
      <c r="W139" s="16" t="str">
        <f t="shared" si="361"/>
        <v/>
      </c>
      <c r="X139" s="16" t="str">
        <f t="shared" si="361"/>
        <v/>
      </c>
      <c r="Y139" s="16" t="str">
        <f t="shared" si="361"/>
        <v/>
      </c>
      <c r="Z139" s="16" t="str">
        <f t="shared" si="361"/>
        <v/>
      </c>
      <c r="AA139" s="16" t="str">
        <f t="shared" si="361"/>
        <v/>
      </c>
      <c r="AB139" s="16" t="str">
        <f t="shared" si="361"/>
        <v/>
      </c>
      <c r="AC139" s="16" t="str">
        <f t="shared" si="361"/>
        <v/>
      </c>
      <c r="AD139" s="16" t="str">
        <f t="shared" si="361"/>
        <v/>
      </c>
      <c r="AE139" s="16" t="str">
        <f t="shared" si="369"/>
        <v/>
      </c>
      <c r="AF139" s="16" t="str">
        <f t="shared" si="336"/>
        <v/>
      </c>
      <c r="AG139" s="232">
        <f t="shared" si="359"/>
        <v>0</v>
      </c>
      <c r="AH139" s="657"/>
      <c r="AI139" s="654"/>
      <c r="AJ139" s="652"/>
      <c r="AN139" s="204">
        <v>4</v>
      </c>
      <c r="AO139" s="204">
        <v>3</v>
      </c>
      <c r="AP139" s="204">
        <v>2</v>
      </c>
      <c r="AQ139" s="221">
        <f ca="1">IF($AP139=1,IF(INDIRECT(ADDRESS(($AN139-1)*3+$AO139+5,$AP139+7))="",0,INDIRECT(ADDRESS(($AN139-1)*3+$AO139+5,$AP139+7))),IF(INDIRECT(ADDRESS(($AN139-1)*3+$AO139+5,$AP139+7))="",0,IF(COUNTIF(INDIRECT(ADDRESS(($AN139-1)*36+($AO139-1)*12+6,COLUMN())):INDIRECT(ADDRESS(($AN139-1)*36+($AO139-1)*12+$AP139+4,COLUMN())),INDIRECT(ADDRESS(($AN139-1)*3+$AO139+5,$AP139+7)))&gt;=1,0,INDIRECT(ADDRESS(($AN139-1)*3+$AO139+5,$AP139+7)))))</f>
        <v>0</v>
      </c>
      <c r="AR139" s="204">
        <f ca="1">COUNTIF(INDIRECT("H"&amp;(ROW()+12*(($AN139-1)*3+$AO139)-ROW())/12+5):INDIRECT("S"&amp;(ROW()+12*(($AN139-1)*3+$AO139)-ROW())/12+5),AQ139)</f>
        <v>0</v>
      </c>
      <c r="AS139" s="221">
        <f ca="1">IF($AP139=1,IF(INDIRECT(ADDRESS(($AN139-1)*3+$AO139+5,$AP139+20))="",0,INDIRECT(ADDRESS(($AN139-1)*3+$AO139+5,$AP139+20))),IF(INDIRECT(ADDRESS(($AN139-1)*3+$AO139+5,$AP139+20))="",0,IF(COUNTIF(INDIRECT(ADDRESS(($AN139-1)*36+($AO139-1)*12+6,COLUMN())):INDIRECT(ADDRESS(($AN139-1)*36+($AO139-1)*12+$AP139+4,COLUMN())),INDIRECT(ADDRESS(($AN139-1)*3+$AO139+5,$AP139+20)))&gt;=1,0,INDIRECT(ADDRESS(($AN139-1)*3+$AO139+5,$AP139+20)))))</f>
        <v>0</v>
      </c>
      <c r="AT139" s="204">
        <f ca="1">COUNTIF(INDIRECT("U"&amp;(ROW()+12*(($AN139-1)*3+$AO139)-ROW())/12+5):INDIRECT("AF"&amp;(ROW()+12*(($AN139-1)*3+$AO139)-ROW())/12+5),AS139)</f>
        <v>0</v>
      </c>
      <c r="AU139" s="204">
        <f ca="1">IF(AND(AQ139+AS139&gt;0,AR139+AT139&gt;0),COUNTIF(AU$6:AU138,"&gt;0")+1,0)</f>
        <v>0</v>
      </c>
      <c r="BE139" s="204">
        <v>2</v>
      </c>
      <c r="BF139" s="204" t="s">
        <v>245</v>
      </c>
      <c r="BG139" s="222">
        <f t="shared" ref="BG139:BR139" si="374">IF(BG138+BT138&gt;$AM$14,1,0)</f>
        <v>0</v>
      </c>
      <c r="BH139" s="222">
        <f t="shared" si="374"/>
        <v>0</v>
      </c>
      <c r="BI139" s="222">
        <f t="shared" si="374"/>
        <v>0</v>
      </c>
      <c r="BJ139" s="222">
        <f t="shared" si="374"/>
        <v>0</v>
      </c>
      <c r="BK139" s="222">
        <f t="shared" si="374"/>
        <v>0</v>
      </c>
      <c r="BL139" s="222">
        <f t="shared" si="374"/>
        <v>0</v>
      </c>
      <c r="BM139" s="222">
        <f t="shared" si="374"/>
        <v>0</v>
      </c>
      <c r="BN139" s="222">
        <f t="shared" si="374"/>
        <v>0</v>
      </c>
      <c r="BO139" s="222">
        <f t="shared" si="374"/>
        <v>0</v>
      </c>
      <c r="BP139" s="222">
        <f t="shared" si="374"/>
        <v>0</v>
      </c>
      <c r="BQ139" s="222">
        <f t="shared" si="374"/>
        <v>0</v>
      </c>
      <c r="BR139" s="222">
        <f t="shared" si="374"/>
        <v>0</v>
      </c>
      <c r="BT139" s="222"/>
      <c r="BU139" s="222"/>
      <c r="BV139" s="222"/>
      <c r="BW139" s="222"/>
      <c r="BX139" s="222"/>
      <c r="BY139" s="222"/>
      <c r="BZ139" s="222"/>
      <c r="CA139" s="222"/>
      <c r="CB139" s="222"/>
      <c r="CC139" s="222"/>
      <c r="CD139" s="222"/>
      <c r="CE139" s="222"/>
    </row>
    <row r="140" spans="1:98">
      <c r="A140" s="661"/>
      <c r="B140" s="661"/>
      <c r="C140" s="666"/>
      <c r="D140" s="667"/>
      <c r="E140" s="665"/>
      <c r="F140" s="661"/>
      <c r="G140" s="230" t="s">
        <v>246</v>
      </c>
      <c r="H140" s="17"/>
      <c r="I140" s="38"/>
      <c r="J140" s="17"/>
      <c r="K140" s="17"/>
      <c r="L140" s="17"/>
      <c r="M140" s="17"/>
      <c r="N140" s="17"/>
      <c r="O140" s="17"/>
      <c r="P140" s="17"/>
      <c r="Q140" s="17"/>
      <c r="R140" s="17"/>
      <c r="S140" s="17"/>
      <c r="T140" s="233">
        <f t="shared" si="358"/>
        <v>0</v>
      </c>
      <c r="U140" s="18"/>
      <c r="V140" s="12"/>
      <c r="W140" s="12"/>
      <c r="X140" s="12"/>
      <c r="Y140" s="12"/>
      <c r="Z140" s="12"/>
      <c r="AA140" s="12"/>
      <c r="AB140" s="12"/>
      <c r="AC140" s="12"/>
      <c r="AD140" s="12"/>
      <c r="AE140" s="12"/>
      <c r="AF140" s="12"/>
      <c r="AG140" s="233">
        <f t="shared" si="359"/>
        <v>0</v>
      </c>
      <c r="AH140" s="658"/>
      <c r="AI140" s="655"/>
      <c r="AJ140" s="652"/>
      <c r="AN140" s="204">
        <v>4</v>
      </c>
      <c r="AO140" s="204">
        <v>3</v>
      </c>
      <c r="AP140" s="204">
        <v>3</v>
      </c>
      <c r="AQ140" s="221">
        <f ca="1">IF($AP140=1,IF(INDIRECT(ADDRESS(($AN140-1)*3+$AO140+5,$AP140+7))="",0,INDIRECT(ADDRESS(($AN140-1)*3+$AO140+5,$AP140+7))),IF(INDIRECT(ADDRESS(($AN140-1)*3+$AO140+5,$AP140+7))="",0,IF(COUNTIF(INDIRECT(ADDRESS(($AN140-1)*36+($AO140-1)*12+6,COLUMN())):INDIRECT(ADDRESS(($AN140-1)*36+($AO140-1)*12+$AP140+4,COLUMN())),INDIRECT(ADDRESS(($AN140-1)*3+$AO140+5,$AP140+7)))&gt;=1,0,INDIRECT(ADDRESS(($AN140-1)*3+$AO140+5,$AP140+7)))))</f>
        <v>0</v>
      </c>
      <c r="AR140" s="204">
        <f ca="1">COUNTIF(INDIRECT("H"&amp;(ROW()+12*(($AN140-1)*3+$AO140)-ROW())/12+5):INDIRECT("S"&amp;(ROW()+12*(($AN140-1)*3+$AO140)-ROW())/12+5),AQ140)</f>
        <v>0</v>
      </c>
      <c r="AS140" s="221">
        <f ca="1">IF($AP140=1,IF(INDIRECT(ADDRESS(($AN140-1)*3+$AO140+5,$AP140+20))="",0,INDIRECT(ADDRESS(($AN140-1)*3+$AO140+5,$AP140+20))),IF(INDIRECT(ADDRESS(($AN140-1)*3+$AO140+5,$AP140+20))="",0,IF(COUNTIF(INDIRECT(ADDRESS(($AN140-1)*36+($AO140-1)*12+6,COLUMN())):INDIRECT(ADDRESS(($AN140-1)*36+($AO140-1)*12+$AP140+4,COLUMN())),INDIRECT(ADDRESS(($AN140-1)*3+$AO140+5,$AP140+20)))&gt;=1,0,INDIRECT(ADDRESS(($AN140-1)*3+$AO140+5,$AP140+20)))))</f>
        <v>0</v>
      </c>
      <c r="AT140" s="204">
        <f ca="1">COUNTIF(INDIRECT("U"&amp;(ROW()+12*(($AN140-1)*3+$AO140)-ROW())/12+5):INDIRECT("AF"&amp;(ROW()+12*(($AN140-1)*3+$AO140)-ROW())/12+5),AS140)</f>
        <v>0</v>
      </c>
      <c r="AU140" s="204">
        <f ca="1">IF(AND(AQ140+AS140&gt;0,AR140+AT140&gt;0),COUNTIF(AU$6:AU139,"&gt;0")+1,0)</f>
        <v>0</v>
      </c>
      <c r="BE140" s="204">
        <v>3</v>
      </c>
      <c r="BF140" s="223"/>
      <c r="BG140" s="222"/>
      <c r="BH140" s="222"/>
      <c r="BI140" s="222"/>
      <c r="BJ140" s="222"/>
      <c r="BK140" s="222"/>
      <c r="BL140" s="222"/>
      <c r="BM140" s="222"/>
      <c r="BN140" s="222"/>
      <c r="BO140" s="222"/>
      <c r="BP140" s="222"/>
      <c r="BQ140" s="222"/>
      <c r="BR140" s="222"/>
      <c r="BT140" s="222"/>
      <c r="BU140" s="222"/>
      <c r="BV140" s="222"/>
      <c r="BW140" s="222"/>
      <c r="BX140" s="222"/>
      <c r="BY140" s="222"/>
      <c r="BZ140" s="222"/>
      <c r="CA140" s="222"/>
      <c r="CB140" s="222"/>
      <c r="CC140" s="222"/>
      <c r="CD140" s="222"/>
      <c r="CE140" s="222"/>
    </row>
    <row r="141" spans="1:98">
      <c r="A141" s="659">
        <v>46</v>
      </c>
      <c r="B141" s="659"/>
      <c r="C141" s="659"/>
      <c r="D141" s="659"/>
      <c r="E141" s="663"/>
      <c r="F141" s="659"/>
      <c r="G141" s="226" t="s">
        <v>242</v>
      </c>
      <c r="H141" s="19"/>
      <c r="I141" s="36" t="str">
        <f t="shared" si="360"/>
        <v/>
      </c>
      <c r="J141" s="36" t="str">
        <f t="shared" ref="J141:S141" si="375">IF(I141="","",I141)</f>
        <v/>
      </c>
      <c r="K141" s="36" t="str">
        <f t="shared" si="375"/>
        <v/>
      </c>
      <c r="L141" s="36" t="str">
        <f t="shared" si="375"/>
        <v/>
      </c>
      <c r="M141" s="36" t="str">
        <f t="shared" si="375"/>
        <v/>
      </c>
      <c r="N141" s="36" t="str">
        <f t="shared" si="375"/>
        <v/>
      </c>
      <c r="O141" s="36" t="str">
        <f t="shared" si="375"/>
        <v/>
      </c>
      <c r="P141" s="36" t="str">
        <f t="shared" si="375"/>
        <v/>
      </c>
      <c r="Q141" s="36" t="str">
        <f t="shared" si="375"/>
        <v/>
      </c>
      <c r="R141" s="36" t="str">
        <f t="shared" si="375"/>
        <v/>
      </c>
      <c r="S141" s="36" t="str">
        <f t="shared" si="375"/>
        <v/>
      </c>
      <c r="T141" s="234">
        <f t="shared" si="358"/>
        <v>0</v>
      </c>
      <c r="U141" s="20"/>
      <c r="V141" s="20" t="str">
        <f t="shared" ref="V141:W141" si="376">IF(U141="","",U141)</f>
        <v/>
      </c>
      <c r="W141" s="20" t="str">
        <f t="shared" si="376"/>
        <v/>
      </c>
      <c r="X141" s="20" t="str">
        <f t="shared" si="361"/>
        <v/>
      </c>
      <c r="Y141" s="20" t="str">
        <f t="shared" si="361"/>
        <v/>
      </c>
      <c r="Z141" s="20" t="str">
        <f t="shared" si="361"/>
        <v/>
      </c>
      <c r="AA141" s="20" t="str">
        <f t="shared" si="361"/>
        <v/>
      </c>
      <c r="AB141" s="20" t="str">
        <f t="shared" si="361"/>
        <v/>
      </c>
      <c r="AC141" s="20" t="str">
        <f t="shared" si="361"/>
        <v/>
      </c>
      <c r="AD141" s="20" t="str">
        <f t="shared" si="361"/>
        <v/>
      </c>
      <c r="AE141" s="20" t="str">
        <f t="shared" ref="AE141:AF156" si="377">IF(AD141="","",AD141)</f>
        <v/>
      </c>
      <c r="AF141" s="20" t="str">
        <f t="shared" si="336"/>
        <v/>
      </c>
      <c r="AG141" s="234">
        <f t="shared" si="359"/>
        <v>0</v>
      </c>
      <c r="AH141" s="656"/>
      <c r="AI141" s="653"/>
      <c r="AJ141" s="652" t="str">
        <f>IF($AI141="","",IF(OR($AI141="令和８年７月17日までに修了",$AI141="賃金改善開始の前月までに修了"),"研修提出必須",""))</f>
        <v/>
      </c>
      <c r="AN141" s="204">
        <v>4</v>
      </c>
      <c r="AO141" s="204">
        <v>3</v>
      </c>
      <c r="AP141" s="204">
        <v>4</v>
      </c>
      <c r="AQ141" s="221">
        <f ca="1">IF($AP141=1,IF(INDIRECT(ADDRESS(($AN141-1)*3+$AO141+5,$AP141+7))="",0,INDIRECT(ADDRESS(($AN141-1)*3+$AO141+5,$AP141+7))),IF(INDIRECT(ADDRESS(($AN141-1)*3+$AO141+5,$AP141+7))="",0,IF(COUNTIF(INDIRECT(ADDRESS(($AN141-1)*36+($AO141-1)*12+6,COLUMN())):INDIRECT(ADDRESS(($AN141-1)*36+($AO141-1)*12+$AP141+4,COLUMN())),INDIRECT(ADDRESS(($AN141-1)*3+$AO141+5,$AP141+7)))&gt;=1,0,INDIRECT(ADDRESS(($AN141-1)*3+$AO141+5,$AP141+7)))))</f>
        <v>0</v>
      </c>
      <c r="AR141" s="204">
        <f ca="1">COUNTIF(INDIRECT("H"&amp;(ROW()+12*(($AN141-1)*3+$AO141)-ROW())/12+5):INDIRECT("S"&amp;(ROW()+12*(($AN141-1)*3+$AO141)-ROW())/12+5),AQ141)</f>
        <v>0</v>
      </c>
      <c r="AS141" s="221">
        <f ca="1">IF($AP141=1,IF(INDIRECT(ADDRESS(($AN141-1)*3+$AO141+5,$AP141+20))="",0,INDIRECT(ADDRESS(($AN141-1)*3+$AO141+5,$AP141+20))),IF(INDIRECT(ADDRESS(($AN141-1)*3+$AO141+5,$AP141+20))="",0,IF(COUNTIF(INDIRECT(ADDRESS(($AN141-1)*36+($AO141-1)*12+6,COLUMN())):INDIRECT(ADDRESS(($AN141-1)*36+($AO141-1)*12+$AP141+4,COLUMN())),INDIRECT(ADDRESS(($AN141-1)*3+$AO141+5,$AP141+20)))&gt;=1,0,INDIRECT(ADDRESS(($AN141-1)*3+$AO141+5,$AP141+20)))))</f>
        <v>0</v>
      </c>
      <c r="AT141" s="204">
        <f ca="1">COUNTIF(INDIRECT("U"&amp;(ROW()+12*(($AN141-1)*3+$AO141)-ROW())/12+5):INDIRECT("AF"&amp;(ROW()+12*(($AN141-1)*3+$AO141)-ROW())/12+5),AS141)</f>
        <v>0</v>
      </c>
      <c r="AU141" s="204">
        <f ca="1">IF(AND(AQ141+AS141&gt;0,AR141+AT141&gt;0),COUNTIF(AU$6:AU140,"&gt;0")+1,0)</f>
        <v>0</v>
      </c>
      <c r="BE141" s="204">
        <v>1</v>
      </c>
      <c r="BG141" s="222">
        <f t="shared" ref="BG141:BR141" si="378">SUM(H141:H142)</f>
        <v>0</v>
      </c>
      <c r="BH141" s="222">
        <f t="shared" si="378"/>
        <v>0</v>
      </c>
      <c r="BI141" s="222">
        <f t="shared" si="378"/>
        <v>0</v>
      </c>
      <c r="BJ141" s="222">
        <f t="shared" si="378"/>
        <v>0</v>
      </c>
      <c r="BK141" s="222">
        <f t="shared" si="378"/>
        <v>0</v>
      </c>
      <c r="BL141" s="222">
        <f t="shared" si="378"/>
        <v>0</v>
      </c>
      <c r="BM141" s="222">
        <f t="shared" si="378"/>
        <v>0</v>
      </c>
      <c r="BN141" s="222">
        <f t="shared" si="378"/>
        <v>0</v>
      </c>
      <c r="BO141" s="222">
        <f t="shared" si="378"/>
        <v>0</v>
      </c>
      <c r="BP141" s="222">
        <f t="shared" si="378"/>
        <v>0</v>
      </c>
      <c r="BQ141" s="222">
        <f t="shared" si="378"/>
        <v>0</v>
      </c>
      <c r="BR141" s="222">
        <f t="shared" si="378"/>
        <v>0</v>
      </c>
      <c r="BT141" s="222">
        <f t="shared" ref="BT141:CE141" si="379">SUM(U141:U142)</f>
        <v>0</v>
      </c>
      <c r="BU141" s="222">
        <f t="shared" si="379"/>
        <v>0</v>
      </c>
      <c r="BV141" s="222">
        <f t="shared" si="379"/>
        <v>0</v>
      </c>
      <c r="BW141" s="222">
        <f t="shared" si="379"/>
        <v>0</v>
      </c>
      <c r="BX141" s="222">
        <f t="shared" si="379"/>
        <v>0</v>
      </c>
      <c r="BY141" s="222">
        <f t="shared" si="379"/>
        <v>0</v>
      </c>
      <c r="BZ141" s="222">
        <f t="shared" si="379"/>
        <v>0</v>
      </c>
      <c r="CA141" s="222">
        <f t="shared" si="379"/>
        <v>0</v>
      </c>
      <c r="CB141" s="222">
        <f t="shared" si="379"/>
        <v>0</v>
      </c>
      <c r="CC141" s="222">
        <f t="shared" si="379"/>
        <v>0</v>
      </c>
      <c r="CD141" s="222">
        <f t="shared" si="379"/>
        <v>0</v>
      </c>
      <c r="CE141" s="222">
        <f t="shared" si="379"/>
        <v>0</v>
      </c>
      <c r="CH141" s="223" t="s">
        <v>243</v>
      </c>
      <c r="CI141" s="222">
        <f t="shared" ref="CI141:CT141" si="380">IF(OR($D141="副園長",$D141="教頭",$D141="主任保育士",$D141="主幹教諭",$D141="主幹保育教諭"),0,BG141)</f>
        <v>0</v>
      </c>
      <c r="CJ141" s="222">
        <f t="shared" si="380"/>
        <v>0</v>
      </c>
      <c r="CK141" s="222">
        <f t="shared" si="380"/>
        <v>0</v>
      </c>
      <c r="CL141" s="222">
        <f t="shared" si="380"/>
        <v>0</v>
      </c>
      <c r="CM141" s="222">
        <f t="shared" si="380"/>
        <v>0</v>
      </c>
      <c r="CN141" s="222">
        <f t="shared" si="380"/>
        <v>0</v>
      </c>
      <c r="CO141" s="222">
        <f t="shared" si="380"/>
        <v>0</v>
      </c>
      <c r="CP141" s="222">
        <f t="shared" si="380"/>
        <v>0</v>
      </c>
      <c r="CQ141" s="222">
        <f t="shared" si="380"/>
        <v>0</v>
      </c>
      <c r="CR141" s="222">
        <f t="shared" si="380"/>
        <v>0</v>
      </c>
      <c r="CS141" s="222">
        <f t="shared" si="380"/>
        <v>0</v>
      </c>
      <c r="CT141" s="222">
        <f t="shared" si="380"/>
        <v>0</v>
      </c>
    </row>
    <row r="142" spans="1:98">
      <c r="A142" s="660"/>
      <c r="B142" s="660"/>
      <c r="C142" s="662"/>
      <c r="D142" s="662"/>
      <c r="E142" s="664"/>
      <c r="F142" s="660"/>
      <c r="G142" s="228" t="s">
        <v>244</v>
      </c>
      <c r="H142" s="15"/>
      <c r="I142" s="37" t="str">
        <f t="shared" si="360"/>
        <v/>
      </c>
      <c r="J142" s="37" t="str">
        <f t="shared" ref="J142:S142" si="381">IF(I142="","",I142)</f>
        <v/>
      </c>
      <c r="K142" s="37" t="str">
        <f t="shared" si="381"/>
        <v/>
      </c>
      <c r="L142" s="37" t="str">
        <f t="shared" si="381"/>
        <v/>
      </c>
      <c r="M142" s="37" t="str">
        <f t="shared" si="381"/>
        <v/>
      </c>
      <c r="N142" s="37" t="str">
        <f t="shared" si="381"/>
        <v/>
      </c>
      <c r="O142" s="37" t="str">
        <f t="shared" si="381"/>
        <v/>
      </c>
      <c r="P142" s="37" t="str">
        <f t="shared" si="381"/>
        <v/>
      </c>
      <c r="Q142" s="37" t="str">
        <f t="shared" si="381"/>
        <v/>
      </c>
      <c r="R142" s="37" t="str">
        <f t="shared" si="381"/>
        <v/>
      </c>
      <c r="S142" s="37" t="str">
        <f t="shared" si="381"/>
        <v/>
      </c>
      <c r="T142" s="232">
        <f t="shared" si="358"/>
        <v>0</v>
      </c>
      <c r="U142" s="16"/>
      <c r="V142" s="16" t="str">
        <f t="shared" si="361"/>
        <v/>
      </c>
      <c r="W142" s="16" t="str">
        <f t="shared" si="361"/>
        <v/>
      </c>
      <c r="X142" s="16" t="str">
        <f t="shared" si="361"/>
        <v/>
      </c>
      <c r="Y142" s="16" t="str">
        <f t="shared" si="361"/>
        <v/>
      </c>
      <c r="Z142" s="16" t="str">
        <f t="shared" si="361"/>
        <v/>
      </c>
      <c r="AA142" s="16" t="str">
        <f t="shared" si="361"/>
        <v/>
      </c>
      <c r="AB142" s="16" t="str">
        <f t="shared" si="361"/>
        <v/>
      </c>
      <c r="AC142" s="16" t="str">
        <f t="shared" si="361"/>
        <v/>
      </c>
      <c r="AD142" s="16" t="str">
        <f t="shared" si="361"/>
        <v/>
      </c>
      <c r="AE142" s="16" t="str">
        <f t="shared" si="377"/>
        <v/>
      </c>
      <c r="AF142" s="16" t="str">
        <f t="shared" si="377"/>
        <v/>
      </c>
      <c r="AG142" s="232">
        <f t="shared" si="359"/>
        <v>0</v>
      </c>
      <c r="AH142" s="657"/>
      <c r="AI142" s="654"/>
      <c r="AJ142" s="652"/>
      <c r="AN142" s="204">
        <v>4</v>
      </c>
      <c r="AO142" s="204">
        <v>3</v>
      </c>
      <c r="AP142" s="204">
        <v>5</v>
      </c>
      <c r="AQ142" s="221">
        <f ca="1">IF($AP142=1,IF(INDIRECT(ADDRESS(($AN142-1)*3+$AO142+5,$AP142+7))="",0,INDIRECT(ADDRESS(($AN142-1)*3+$AO142+5,$AP142+7))),IF(INDIRECT(ADDRESS(($AN142-1)*3+$AO142+5,$AP142+7))="",0,IF(COUNTIF(INDIRECT(ADDRESS(($AN142-1)*36+($AO142-1)*12+6,COLUMN())):INDIRECT(ADDRESS(($AN142-1)*36+($AO142-1)*12+$AP142+4,COLUMN())),INDIRECT(ADDRESS(($AN142-1)*3+$AO142+5,$AP142+7)))&gt;=1,0,INDIRECT(ADDRESS(($AN142-1)*3+$AO142+5,$AP142+7)))))</f>
        <v>0</v>
      </c>
      <c r="AR142" s="204">
        <f ca="1">COUNTIF(INDIRECT("H"&amp;(ROW()+12*(($AN142-1)*3+$AO142)-ROW())/12+5):INDIRECT("S"&amp;(ROW()+12*(($AN142-1)*3+$AO142)-ROW())/12+5),AQ142)</f>
        <v>0</v>
      </c>
      <c r="AS142" s="221">
        <f ca="1">IF($AP142=1,IF(INDIRECT(ADDRESS(($AN142-1)*3+$AO142+5,$AP142+20))="",0,INDIRECT(ADDRESS(($AN142-1)*3+$AO142+5,$AP142+20))),IF(INDIRECT(ADDRESS(($AN142-1)*3+$AO142+5,$AP142+20))="",0,IF(COUNTIF(INDIRECT(ADDRESS(($AN142-1)*36+($AO142-1)*12+6,COLUMN())):INDIRECT(ADDRESS(($AN142-1)*36+($AO142-1)*12+$AP142+4,COLUMN())),INDIRECT(ADDRESS(($AN142-1)*3+$AO142+5,$AP142+20)))&gt;=1,0,INDIRECT(ADDRESS(($AN142-1)*3+$AO142+5,$AP142+20)))))</f>
        <v>0</v>
      </c>
      <c r="AT142" s="204">
        <f ca="1">COUNTIF(INDIRECT("U"&amp;(ROW()+12*(($AN142-1)*3+$AO142)-ROW())/12+5):INDIRECT("AF"&amp;(ROW()+12*(($AN142-1)*3+$AO142)-ROW())/12+5),AS142)</f>
        <v>0</v>
      </c>
      <c r="AU142" s="204">
        <f ca="1">IF(AND(AQ142+AS142&gt;0,AR142+AT142&gt;0),COUNTIF(AU$6:AU141,"&gt;0")+1,0)</f>
        <v>0</v>
      </c>
      <c r="BE142" s="204">
        <v>2</v>
      </c>
      <c r="BF142" s="204" t="s">
        <v>245</v>
      </c>
      <c r="BG142" s="222">
        <f t="shared" ref="BG142:BR142" si="382">IF(BG141+BT141&gt;$AM$14,1,0)</f>
        <v>0</v>
      </c>
      <c r="BH142" s="222">
        <f t="shared" si="382"/>
        <v>0</v>
      </c>
      <c r="BI142" s="222">
        <f t="shared" si="382"/>
        <v>0</v>
      </c>
      <c r="BJ142" s="222">
        <f t="shared" si="382"/>
        <v>0</v>
      </c>
      <c r="BK142" s="222">
        <f t="shared" si="382"/>
        <v>0</v>
      </c>
      <c r="BL142" s="222">
        <f t="shared" si="382"/>
        <v>0</v>
      </c>
      <c r="BM142" s="222">
        <f t="shared" si="382"/>
        <v>0</v>
      </c>
      <c r="BN142" s="222">
        <f t="shared" si="382"/>
        <v>0</v>
      </c>
      <c r="BO142" s="222">
        <f t="shared" si="382"/>
        <v>0</v>
      </c>
      <c r="BP142" s="222">
        <f t="shared" si="382"/>
        <v>0</v>
      </c>
      <c r="BQ142" s="222">
        <f t="shared" si="382"/>
        <v>0</v>
      </c>
      <c r="BR142" s="222">
        <f t="shared" si="382"/>
        <v>0</v>
      </c>
      <c r="BT142" s="222"/>
      <c r="BU142" s="222"/>
      <c r="BV142" s="222"/>
      <c r="BW142" s="222"/>
      <c r="BX142" s="222"/>
      <c r="BY142" s="222"/>
      <c r="BZ142" s="222"/>
      <c r="CA142" s="222"/>
      <c r="CB142" s="222"/>
      <c r="CC142" s="222"/>
      <c r="CD142" s="222"/>
      <c r="CE142" s="222"/>
    </row>
    <row r="143" spans="1:98">
      <c r="A143" s="661"/>
      <c r="B143" s="661"/>
      <c r="C143" s="666"/>
      <c r="D143" s="667"/>
      <c r="E143" s="665"/>
      <c r="F143" s="661"/>
      <c r="G143" s="230" t="s">
        <v>246</v>
      </c>
      <c r="H143" s="17"/>
      <c r="I143" s="38"/>
      <c r="J143" s="17"/>
      <c r="K143" s="17"/>
      <c r="L143" s="17"/>
      <c r="M143" s="17"/>
      <c r="N143" s="17"/>
      <c r="O143" s="17"/>
      <c r="P143" s="17"/>
      <c r="Q143" s="17"/>
      <c r="R143" s="17"/>
      <c r="S143" s="17"/>
      <c r="T143" s="233">
        <f t="shared" si="358"/>
        <v>0</v>
      </c>
      <c r="U143" s="18"/>
      <c r="V143" s="12"/>
      <c r="W143" s="12"/>
      <c r="X143" s="12"/>
      <c r="Y143" s="12"/>
      <c r="Z143" s="12"/>
      <c r="AA143" s="12"/>
      <c r="AB143" s="12"/>
      <c r="AC143" s="12"/>
      <c r="AD143" s="12"/>
      <c r="AE143" s="12"/>
      <c r="AF143" s="12"/>
      <c r="AG143" s="233">
        <f t="shared" si="359"/>
        <v>0</v>
      </c>
      <c r="AH143" s="658"/>
      <c r="AI143" s="655"/>
      <c r="AJ143" s="652"/>
      <c r="AN143" s="204">
        <v>4</v>
      </c>
      <c r="AO143" s="204">
        <v>3</v>
      </c>
      <c r="AP143" s="204">
        <v>6</v>
      </c>
      <c r="AQ143" s="221">
        <f ca="1">IF($AP143=1,IF(INDIRECT(ADDRESS(($AN143-1)*3+$AO143+5,$AP143+7))="",0,INDIRECT(ADDRESS(($AN143-1)*3+$AO143+5,$AP143+7))),IF(INDIRECT(ADDRESS(($AN143-1)*3+$AO143+5,$AP143+7))="",0,IF(COUNTIF(INDIRECT(ADDRESS(($AN143-1)*36+($AO143-1)*12+6,COLUMN())):INDIRECT(ADDRESS(($AN143-1)*36+($AO143-1)*12+$AP143+4,COLUMN())),INDIRECT(ADDRESS(($AN143-1)*3+$AO143+5,$AP143+7)))&gt;=1,0,INDIRECT(ADDRESS(($AN143-1)*3+$AO143+5,$AP143+7)))))</f>
        <v>0</v>
      </c>
      <c r="AR143" s="204">
        <f ca="1">COUNTIF(INDIRECT("H"&amp;(ROW()+12*(($AN143-1)*3+$AO143)-ROW())/12+5):INDIRECT("S"&amp;(ROW()+12*(($AN143-1)*3+$AO143)-ROW())/12+5),AQ143)</f>
        <v>0</v>
      </c>
      <c r="AS143" s="221">
        <f ca="1">IF($AP143=1,IF(INDIRECT(ADDRESS(($AN143-1)*3+$AO143+5,$AP143+20))="",0,INDIRECT(ADDRESS(($AN143-1)*3+$AO143+5,$AP143+20))),IF(INDIRECT(ADDRESS(($AN143-1)*3+$AO143+5,$AP143+20))="",0,IF(COUNTIF(INDIRECT(ADDRESS(($AN143-1)*36+($AO143-1)*12+6,COLUMN())):INDIRECT(ADDRESS(($AN143-1)*36+($AO143-1)*12+$AP143+4,COLUMN())),INDIRECT(ADDRESS(($AN143-1)*3+$AO143+5,$AP143+20)))&gt;=1,0,INDIRECT(ADDRESS(($AN143-1)*3+$AO143+5,$AP143+20)))))</f>
        <v>0</v>
      </c>
      <c r="AT143" s="204">
        <f ca="1">COUNTIF(INDIRECT("U"&amp;(ROW()+12*(($AN143-1)*3+$AO143)-ROW())/12+5):INDIRECT("AF"&amp;(ROW()+12*(($AN143-1)*3+$AO143)-ROW())/12+5),AS143)</f>
        <v>0</v>
      </c>
      <c r="AU143" s="204">
        <f ca="1">IF(AND(AQ143+AS143&gt;0,AR143+AT143&gt;0),COUNTIF(AU$6:AU142,"&gt;0")+1,0)</f>
        <v>0</v>
      </c>
      <c r="BE143" s="204">
        <v>3</v>
      </c>
      <c r="BF143" s="223"/>
      <c r="BG143" s="222"/>
      <c r="BH143" s="222"/>
      <c r="BI143" s="222"/>
      <c r="BJ143" s="222"/>
      <c r="BK143" s="222"/>
      <c r="BL143" s="222"/>
      <c r="BM143" s="222"/>
      <c r="BN143" s="222"/>
      <c r="BO143" s="222"/>
      <c r="BP143" s="222"/>
      <c r="BQ143" s="222"/>
      <c r="BR143" s="222"/>
      <c r="BT143" s="222"/>
      <c r="BU143" s="222"/>
      <c r="BV143" s="222"/>
      <c r="BW143" s="222"/>
      <c r="BX143" s="222"/>
      <c r="BY143" s="222"/>
      <c r="BZ143" s="222"/>
      <c r="CA143" s="222"/>
      <c r="CB143" s="222"/>
      <c r="CC143" s="222"/>
      <c r="CD143" s="222"/>
      <c r="CE143" s="222"/>
    </row>
    <row r="144" spans="1:98">
      <c r="A144" s="659">
        <v>47</v>
      </c>
      <c r="B144" s="659"/>
      <c r="C144" s="659"/>
      <c r="D144" s="659"/>
      <c r="E144" s="663"/>
      <c r="F144" s="659"/>
      <c r="G144" s="226" t="s">
        <v>242</v>
      </c>
      <c r="H144" s="19"/>
      <c r="I144" s="36" t="str">
        <f t="shared" si="360"/>
        <v/>
      </c>
      <c r="J144" s="36" t="str">
        <f t="shared" ref="J144:S144" si="383">IF(I144="","",I144)</f>
        <v/>
      </c>
      <c r="K144" s="36" t="str">
        <f t="shared" si="383"/>
        <v/>
      </c>
      <c r="L144" s="36" t="str">
        <f t="shared" si="383"/>
        <v/>
      </c>
      <c r="M144" s="36" t="str">
        <f t="shared" si="383"/>
        <v/>
      </c>
      <c r="N144" s="36" t="str">
        <f t="shared" si="383"/>
        <v/>
      </c>
      <c r="O144" s="36" t="str">
        <f t="shared" si="383"/>
        <v/>
      </c>
      <c r="P144" s="36" t="str">
        <f t="shared" si="383"/>
        <v/>
      </c>
      <c r="Q144" s="36" t="str">
        <f t="shared" si="383"/>
        <v/>
      </c>
      <c r="R144" s="36" t="str">
        <f t="shared" si="383"/>
        <v/>
      </c>
      <c r="S144" s="36" t="str">
        <f t="shared" si="383"/>
        <v/>
      </c>
      <c r="T144" s="234">
        <f t="shared" si="358"/>
        <v>0</v>
      </c>
      <c r="U144" s="20"/>
      <c r="V144" s="20" t="str">
        <f t="shared" ref="V144:W144" si="384">IF(U144="","",U144)</f>
        <v/>
      </c>
      <c r="W144" s="20" t="str">
        <f t="shared" si="384"/>
        <v/>
      </c>
      <c r="X144" s="20" t="str">
        <f t="shared" si="361"/>
        <v/>
      </c>
      <c r="Y144" s="20" t="str">
        <f t="shared" si="361"/>
        <v/>
      </c>
      <c r="Z144" s="20" t="str">
        <f t="shared" si="361"/>
        <v/>
      </c>
      <c r="AA144" s="20" t="str">
        <f t="shared" si="361"/>
        <v/>
      </c>
      <c r="AB144" s="20" t="str">
        <f t="shared" si="361"/>
        <v/>
      </c>
      <c r="AC144" s="20" t="str">
        <f t="shared" si="361"/>
        <v/>
      </c>
      <c r="AD144" s="20" t="str">
        <f t="shared" si="361"/>
        <v/>
      </c>
      <c r="AE144" s="20" t="str">
        <f t="shared" ref="AE144:AE145" si="385">IF(AD144="","",AD144)</f>
        <v/>
      </c>
      <c r="AF144" s="20" t="str">
        <f t="shared" si="377"/>
        <v/>
      </c>
      <c r="AG144" s="234">
        <f t="shared" si="359"/>
        <v>0</v>
      </c>
      <c r="AH144" s="656"/>
      <c r="AI144" s="653"/>
      <c r="AJ144" s="652" t="str">
        <f>IF($AI144="","",IF(OR($AI144="令和８年７月17日までに修了",$AI144="賃金改善開始の前月までに修了"),"研修提出必須",""))</f>
        <v/>
      </c>
      <c r="AN144" s="204">
        <v>4</v>
      </c>
      <c r="AO144" s="204">
        <v>3</v>
      </c>
      <c r="AP144" s="204">
        <v>7</v>
      </c>
      <c r="AQ144" s="221">
        <f ca="1">IF($AP144=1,IF(INDIRECT(ADDRESS(($AN144-1)*3+$AO144+5,$AP144+7))="",0,INDIRECT(ADDRESS(($AN144-1)*3+$AO144+5,$AP144+7))),IF(INDIRECT(ADDRESS(($AN144-1)*3+$AO144+5,$AP144+7))="",0,IF(COUNTIF(INDIRECT(ADDRESS(($AN144-1)*36+($AO144-1)*12+6,COLUMN())):INDIRECT(ADDRESS(($AN144-1)*36+($AO144-1)*12+$AP144+4,COLUMN())),INDIRECT(ADDRESS(($AN144-1)*3+$AO144+5,$AP144+7)))&gt;=1,0,INDIRECT(ADDRESS(($AN144-1)*3+$AO144+5,$AP144+7)))))</f>
        <v>0</v>
      </c>
      <c r="AR144" s="204">
        <f ca="1">COUNTIF(INDIRECT("H"&amp;(ROW()+12*(($AN144-1)*3+$AO144)-ROW())/12+5):INDIRECT("S"&amp;(ROW()+12*(($AN144-1)*3+$AO144)-ROW())/12+5),AQ144)</f>
        <v>0</v>
      </c>
      <c r="AS144" s="221">
        <f ca="1">IF($AP144=1,IF(INDIRECT(ADDRESS(($AN144-1)*3+$AO144+5,$AP144+20))="",0,INDIRECT(ADDRESS(($AN144-1)*3+$AO144+5,$AP144+20))),IF(INDIRECT(ADDRESS(($AN144-1)*3+$AO144+5,$AP144+20))="",0,IF(COUNTIF(INDIRECT(ADDRESS(($AN144-1)*36+($AO144-1)*12+6,COLUMN())):INDIRECT(ADDRESS(($AN144-1)*36+($AO144-1)*12+$AP144+4,COLUMN())),INDIRECT(ADDRESS(($AN144-1)*3+$AO144+5,$AP144+20)))&gt;=1,0,INDIRECT(ADDRESS(($AN144-1)*3+$AO144+5,$AP144+20)))))</f>
        <v>0</v>
      </c>
      <c r="AT144" s="204">
        <f ca="1">COUNTIF(INDIRECT("U"&amp;(ROW()+12*(($AN144-1)*3+$AO144)-ROW())/12+5):INDIRECT("AF"&amp;(ROW()+12*(($AN144-1)*3+$AO144)-ROW())/12+5),AS144)</f>
        <v>0</v>
      </c>
      <c r="AU144" s="204">
        <f ca="1">IF(AND(AQ144+AS144&gt;0,AR144+AT144&gt;0),COUNTIF(AU$6:AU143,"&gt;0")+1,0)</f>
        <v>0</v>
      </c>
      <c r="BE144" s="204">
        <v>1</v>
      </c>
      <c r="BG144" s="222">
        <f t="shared" ref="BG144:BR144" si="386">SUM(H144:H145)</f>
        <v>0</v>
      </c>
      <c r="BH144" s="222">
        <f t="shared" si="386"/>
        <v>0</v>
      </c>
      <c r="BI144" s="222">
        <f t="shared" si="386"/>
        <v>0</v>
      </c>
      <c r="BJ144" s="222">
        <f t="shared" si="386"/>
        <v>0</v>
      </c>
      <c r="BK144" s="222">
        <f t="shared" si="386"/>
        <v>0</v>
      </c>
      <c r="BL144" s="222">
        <f t="shared" si="386"/>
        <v>0</v>
      </c>
      <c r="BM144" s="222">
        <f t="shared" si="386"/>
        <v>0</v>
      </c>
      <c r="BN144" s="222">
        <f t="shared" si="386"/>
        <v>0</v>
      </c>
      <c r="BO144" s="222">
        <f t="shared" si="386"/>
        <v>0</v>
      </c>
      <c r="BP144" s="222">
        <f t="shared" si="386"/>
        <v>0</v>
      </c>
      <c r="BQ144" s="222">
        <f t="shared" si="386"/>
        <v>0</v>
      </c>
      <c r="BR144" s="222">
        <f t="shared" si="386"/>
        <v>0</v>
      </c>
      <c r="BT144" s="222">
        <f t="shared" ref="BT144:CE144" si="387">SUM(U144:U145)</f>
        <v>0</v>
      </c>
      <c r="BU144" s="222">
        <f t="shared" si="387"/>
        <v>0</v>
      </c>
      <c r="BV144" s="222">
        <f t="shared" si="387"/>
        <v>0</v>
      </c>
      <c r="BW144" s="222">
        <f t="shared" si="387"/>
        <v>0</v>
      </c>
      <c r="BX144" s="222">
        <f t="shared" si="387"/>
        <v>0</v>
      </c>
      <c r="BY144" s="222">
        <f t="shared" si="387"/>
        <v>0</v>
      </c>
      <c r="BZ144" s="222">
        <f t="shared" si="387"/>
        <v>0</v>
      </c>
      <c r="CA144" s="222">
        <f t="shared" si="387"/>
        <v>0</v>
      </c>
      <c r="CB144" s="222">
        <f t="shared" si="387"/>
        <v>0</v>
      </c>
      <c r="CC144" s="222">
        <f t="shared" si="387"/>
        <v>0</v>
      </c>
      <c r="CD144" s="222">
        <f t="shared" si="387"/>
        <v>0</v>
      </c>
      <c r="CE144" s="222">
        <f t="shared" si="387"/>
        <v>0</v>
      </c>
      <c r="CH144" s="223" t="s">
        <v>243</v>
      </c>
      <c r="CI144" s="222">
        <f t="shared" ref="CI144:CT144" si="388">IF(OR($D144="副園長",$D144="教頭",$D144="主任保育士",$D144="主幹教諭",$D144="主幹保育教諭"),0,BG144)</f>
        <v>0</v>
      </c>
      <c r="CJ144" s="222">
        <f t="shared" si="388"/>
        <v>0</v>
      </c>
      <c r="CK144" s="222">
        <f t="shared" si="388"/>
        <v>0</v>
      </c>
      <c r="CL144" s="222">
        <f t="shared" si="388"/>
        <v>0</v>
      </c>
      <c r="CM144" s="222">
        <f t="shared" si="388"/>
        <v>0</v>
      </c>
      <c r="CN144" s="222">
        <f t="shared" si="388"/>
        <v>0</v>
      </c>
      <c r="CO144" s="222">
        <f t="shared" si="388"/>
        <v>0</v>
      </c>
      <c r="CP144" s="222">
        <f t="shared" si="388"/>
        <v>0</v>
      </c>
      <c r="CQ144" s="222">
        <f t="shared" si="388"/>
        <v>0</v>
      </c>
      <c r="CR144" s="222">
        <f t="shared" si="388"/>
        <v>0</v>
      </c>
      <c r="CS144" s="222">
        <f t="shared" si="388"/>
        <v>0</v>
      </c>
      <c r="CT144" s="222">
        <f t="shared" si="388"/>
        <v>0</v>
      </c>
    </row>
    <row r="145" spans="1:98">
      <c r="A145" s="660"/>
      <c r="B145" s="660"/>
      <c r="C145" s="662"/>
      <c r="D145" s="662"/>
      <c r="E145" s="664"/>
      <c r="F145" s="660"/>
      <c r="G145" s="228" t="s">
        <v>244</v>
      </c>
      <c r="H145" s="15"/>
      <c r="I145" s="37" t="str">
        <f t="shared" si="360"/>
        <v/>
      </c>
      <c r="J145" s="37" t="str">
        <f t="shared" ref="J145:S145" si="389">IF(I145="","",I145)</f>
        <v/>
      </c>
      <c r="K145" s="37" t="str">
        <f t="shared" si="389"/>
        <v/>
      </c>
      <c r="L145" s="37" t="str">
        <f t="shared" si="389"/>
        <v/>
      </c>
      <c r="M145" s="37" t="str">
        <f t="shared" si="389"/>
        <v/>
      </c>
      <c r="N145" s="37" t="str">
        <f t="shared" si="389"/>
        <v/>
      </c>
      <c r="O145" s="37" t="str">
        <f t="shared" si="389"/>
        <v/>
      </c>
      <c r="P145" s="37" t="str">
        <f t="shared" si="389"/>
        <v/>
      </c>
      <c r="Q145" s="37" t="str">
        <f t="shared" si="389"/>
        <v/>
      </c>
      <c r="R145" s="37" t="str">
        <f t="shared" si="389"/>
        <v/>
      </c>
      <c r="S145" s="37" t="str">
        <f t="shared" si="389"/>
        <v/>
      </c>
      <c r="T145" s="232">
        <f t="shared" si="358"/>
        <v>0</v>
      </c>
      <c r="U145" s="16"/>
      <c r="V145" s="16" t="str">
        <f t="shared" si="361"/>
        <v/>
      </c>
      <c r="W145" s="16" t="str">
        <f t="shared" si="361"/>
        <v/>
      </c>
      <c r="X145" s="16" t="str">
        <f t="shared" si="361"/>
        <v/>
      </c>
      <c r="Y145" s="16" t="str">
        <f t="shared" si="361"/>
        <v/>
      </c>
      <c r="Z145" s="16" t="str">
        <f t="shared" si="361"/>
        <v/>
      </c>
      <c r="AA145" s="16" t="str">
        <f t="shared" si="361"/>
        <v/>
      </c>
      <c r="AB145" s="16" t="str">
        <f t="shared" si="361"/>
        <v/>
      </c>
      <c r="AC145" s="16" t="str">
        <f t="shared" si="361"/>
        <v/>
      </c>
      <c r="AD145" s="16" t="str">
        <f t="shared" si="361"/>
        <v/>
      </c>
      <c r="AE145" s="16" t="str">
        <f t="shared" si="385"/>
        <v/>
      </c>
      <c r="AF145" s="16" t="str">
        <f t="shared" si="377"/>
        <v/>
      </c>
      <c r="AG145" s="232">
        <f t="shared" si="359"/>
        <v>0</v>
      </c>
      <c r="AH145" s="657"/>
      <c r="AI145" s="654"/>
      <c r="AJ145" s="652"/>
      <c r="AN145" s="204">
        <v>4</v>
      </c>
      <c r="AO145" s="204">
        <v>3</v>
      </c>
      <c r="AP145" s="204">
        <v>8</v>
      </c>
      <c r="AQ145" s="221">
        <f ca="1">IF($AP145=1,IF(INDIRECT(ADDRESS(($AN145-1)*3+$AO145+5,$AP145+7))="",0,INDIRECT(ADDRESS(($AN145-1)*3+$AO145+5,$AP145+7))),IF(INDIRECT(ADDRESS(($AN145-1)*3+$AO145+5,$AP145+7))="",0,IF(COUNTIF(INDIRECT(ADDRESS(($AN145-1)*36+($AO145-1)*12+6,COLUMN())):INDIRECT(ADDRESS(($AN145-1)*36+($AO145-1)*12+$AP145+4,COLUMN())),INDIRECT(ADDRESS(($AN145-1)*3+$AO145+5,$AP145+7)))&gt;=1,0,INDIRECT(ADDRESS(($AN145-1)*3+$AO145+5,$AP145+7)))))</f>
        <v>0</v>
      </c>
      <c r="AR145" s="204">
        <f ca="1">COUNTIF(INDIRECT("H"&amp;(ROW()+12*(($AN145-1)*3+$AO145)-ROW())/12+5):INDIRECT("S"&amp;(ROW()+12*(($AN145-1)*3+$AO145)-ROW())/12+5),AQ145)</f>
        <v>0</v>
      </c>
      <c r="AS145" s="221">
        <f ca="1">IF($AP145=1,IF(INDIRECT(ADDRESS(($AN145-1)*3+$AO145+5,$AP145+20))="",0,INDIRECT(ADDRESS(($AN145-1)*3+$AO145+5,$AP145+20))),IF(INDIRECT(ADDRESS(($AN145-1)*3+$AO145+5,$AP145+20))="",0,IF(COUNTIF(INDIRECT(ADDRESS(($AN145-1)*36+($AO145-1)*12+6,COLUMN())):INDIRECT(ADDRESS(($AN145-1)*36+($AO145-1)*12+$AP145+4,COLUMN())),INDIRECT(ADDRESS(($AN145-1)*3+$AO145+5,$AP145+20)))&gt;=1,0,INDIRECT(ADDRESS(($AN145-1)*3+$AO145+5,$AP145+20)))))</f>
        <v>0</v>
      </c>
      <c r="AT145" s="204">
        <f ca="1">COUNTIF(INDIRECT("U"&amp;(ROW()+12*(($AN145-1)*3+$AO145)-ROW())/12+5):INDIRECT("AF"&amp;(ROW()+12*(($AN145-1)*3+$AO145)-ROW())/12+5),AS145)</f>
        <v>0</v>
      </c>
      <c r="AU145" s="204">
        <f ca="1">IF(AND(AQ145+AS145&gt;0,AR145+AT145&gt;0),COUNTIF(AU$6:AU144,"&gt;0")+1,0)</f>
        <v>0</v>
      </c>
      <c r="BE145" s="204">
        <v>2</v>
      </c>
      <c r="BF145" s="204" t="s">
        <v>245</v>
      </c>
      <c r="BG145" s="222">
        <f t="shared" ref="BG145:BR145" si="390">IF(BG144+BT144&gt;$AM$14,1,0)</f>
        <v>0</v>
      </c>
      <c r="BH145" s="222">
        <f t="shared" si="390"/>
        <v>0</v>
      </c>
      <c r="BI145" s="222">
        <f t="shared" si="390"/>
        <v>0</v>
      </c>
      <c r="BJ145" s="222">
        <f t="shared" si="390"/>
        <v>0</v>
      </c>
      <c r="BK145" s="222">
        <f t="shared" si="390"/>
        <v>0</v>
      </c>
      <c r="BL145" s="222">
        <f t="shared" si="390"/>
        <v>0</v>
      </c>
      <c r="BM145" s="222">
        <f t="shared" si="390"/>
        <v>0</v>
      </c>
      <c r="BN145" s="222">
        <f t="shared" si="390"/>
        <v>0</v>
      </c>
      <c r="BO145" s="222">
        <f t="shared" si="390"/>
        <v>0</v>
      </c>
      <c r="BP145" s="222">
        <f t="shared" si="390"/>
        <v>0</v>
      </c>
      <c r="BQ145" s="222">
        <f t="shared" si="390"/>
        <v>0</v>
      </c>
      <c r="BR145" s="222">
        <f t="shared" si="390"/>
        <v>0</v>
      </c>
      <c r="BT145" s="222"/>
      <c r="BU145" s="222"/>
      <c r="BV145" s="222"/>
      <c r="BW145" s="222"/>
      <c r="BX145" s="222"/>
      <c r="BY145" s="222"/>
      <c r="BZ145" s="222"/>
      <c r="CA145" s="222"/>
      <c r="CB145" s="222"/>
      <c r="CC145" s="222"/>
      <c r="CD145" s="222"/>
      <c r="CE145" s="222"/>
    </row>
    <row r="146" spans="1:98">
      <c r="A146" s="661"/>
      <c r="B146" s="661"/>
      <c r="C146" s="666"/>
      <c r="D146" s="667"/>
      <c r="E146" s="665"/>
      <c r="F146" s="661"/>
      <c r="G146" s="230" t="s">
        <v>246</v>
      </c>
      <c r="H146" s="17"/>
      <c r="I146" s="38"/>
      <c r="J146" s="17"/>
      <c r="K146" s="17"/>
      <c r="L146" s="17"/>
      <c r="M146" s="17"/>
      <c r="N146" s="17"/>
      <c r="O146" s="17"/>
      <c r="P146" s="17"/>
      <c r="Q146" s="17"/>
      <c r="R146" s="17"/>
      <c r="S146" s="17"/>
      <c r="T146" s="233">
        <f t="shared" si="358"/>
        <v>0</v>
      </c>
      <c r="U146" s="18"/>
      <c r="V146" s="12"/>
      <c r="W146" s="12"/>
      <c r="X146" s="12"/>
      <c r="Y146" s="12"/>
      <c r="Z146" s="12"/>
      <c r="AA146" s="12"/>
      <c r="AB146" s="12"/>
      <c r="AC146" s="12"/>
      <c r="AD146" s="12"/>
      <c r="AE146" s="12"/>
      <c r="AF146" s="12"/>
      <c r="AG146" s="233">
        <f t="shared" si="359"/>
        <v>0</v>
      </c>
      <c r="AH146" s="658"/>
      <c r="AI146" s="655"/>
      <c r="AJ146" s="652"/>
      <c r="AN146" s="204">
        <v>4</v>
      </c>
      <c r="AO146" s="204">
        <v>3</v>
      </c>
      <c r="AP146" s="204">
        <v>9</v>
      </c>
      <c r="AQ146" s="221">
        <f ca="1">IF($AP146=1,IF(INDIRECT(ADDRESS(($AN146-1)*3+$AO146+5,$AP146+7))="",0,INDIRECT(ADDRESS(($AN146-1)*3+$AO146+5,$AP146+7))),IF(INDIRECT(ADDRESS(($AN146-1)*3+$AO146+5,$AP146+7))="",0,IF(COUNTIF(INDIRECT(ADDRESS(($AN146-1)*36+($AO146-1)*12+6,COLUMN())):INDIRECT(ADDRESS(($AN146-1)*36+($AO146-1)*12+$AP146+4,COLUMN())),INDIRECT(ADDRESS(($AN146-1)*3+$AO146+5,$AP146+7)))&gt;=1,0,INDIRECT(ADDRESS(($AN146-1)*3+$AO146+5,$AP146+7)))))</f>
        <v>0</v>
      </c>
      <c r="AR146" s="204">
        <f ca="1">COUNTIF(INDIRECT("H"&amp;(ROW()+12*(($AN146-1)*3+$AO146)-ROW())/12+5):INDIRECT("S"&amp;(ROW()+12*(($AN146-1)*3+$AO146)-ROW())/12+5),AQ146)</f>
        <v>0</v>
      </c>
      <c r="AS146" s="221">
        <f ca="1">IF($AP146=1,IF(INDIRECT(ADDRESS(($AN146-1)*3+$AO146+5,$AP146+20))="",0,INDIRECT(ADDRESS(($AN146-1)*3+$AO146+5,$AP146+20))),IF(INDIRECT(ADDRESS(($AN146-1)*3+$AO146+5,$AP146+20))="",0,IF(COUNTIF(INDIRECT(ADDRESS(($AN146-1)*36+($AO146-1)*12+6,COLUMN())):INDIRECT(ADDRESS(($AN146-1)*36+($AO146-1)*12+$AP146+4,COLUMN())),INDIRECT(ADDRESS(($AN146-1)*3+$AO146+5,$AP146+20)))&gt;=1,0,INDIRECT(ADDRESS(($AN146-1)*3+$AO146+5,$AP146+20)))))</f>
        <v>0</v>
      </c>
      <c r="AT146" s="204">
        <f ca="1">COUNTIF(INDIRECT("U"&amp;(ROW()+12*(($AN146-1)*3+$AO146)-ROW())/12+5):INDIRECT("AF"&amp;(ROW()+12*(($AN146-1)*3+$AO146)-ROW())/12+5),AS146)</f>
        <v>0</v>
      </c>
      <c r="AU146" s="204">
        <f ca="1">IF(AND(AQ146+AS146&gt;0,AR146+AT146&gt;0),COUNTIF(AU$6:AU145,"&gt;0")+1,0)</f>
        <v>0</v>
      </c>
      <c r="BE146" s="204">
        <v>3</v>
      </c>
      <c r="BF146" s="223"/>
      <c r="BG146" s="222"/>
      <c r="BH146" s="222"/>
      <c r="BI146" s="222"/>
      <c r="BJ146" s="222"/>
      <c r="BK146" s="222"/>
      <c r="BL146" s="222"/>
      <c r="BM146" s="222"/>
      <c r="BN146" s="222"/>
      <c r="BO146" s="222"/>
      <c r="BP146" s="222"/>
      <c r="BQ146" s="222"/>
      <c r="BR146" s="222"/>
      <c r="BT146" s="222"/>
      <c r="BU146" s="222"/>
      <c r="BV146" s="222"/>
      <c r="BW146" s="222"/>
      <c r="BX146" s="222"/>
      <c r="BY146" s="222"/>
      <c r="BZ146" s="222"/>
      <c r="CA146" s="222"/>
      <c r="CB146" s="222"/>
      <c r="CC146" s="222"/>
      <c r="CD146" s="222"/>
      <c r="CE146" s="222"/>
    </row>
    <row r="147" spans="1:98">
      <c r="A147" s="659">
        <v>48</v>
      </c>
      <c r="B147" s="659"/>
      <c r="C147" s="659"/>
      <c r="D147" s="659"/>
      <c r="E147" s="663"/>
      <c r="F147" s="659"/>
      <c r="G147" s="226" t="s">
        <v>242</v>
      </c>
      <c r="H147" s="19"/>
      <c r="I147" s="36" t="str">
        <f t="shared" si="360"/>
        <v/>
      </c>
      <c r="J147" s="36" t="str">
        <f t="shared" ref="J147:S147" si="391">IF(I147="","",I147)</f>
        <v/>
      </c>
      <c r="K147" s="36" t="str">
        <f t="shared" si="391"/>
        <v/>
      </c>
      <c r="L147" s="36" t="str">
        <f t="shared" si="391"/>
        <v/>
      </c>
      <c r="M147" s="36" t="str">
        <f t="shared" si="391"/>
        <v/>
      </c>
      <c r="N147" s="36" t="str">
        <f t="shared" si="391"/>
        <v/>
      </c>
      <c r="O147" s="36" t="str">
        <f t="shared" si="391"/>
        <v/>
      </c>
      <c r="P147" s="36" t="str">
        <f t="shared" si="391"/>
        <v/>
      </c>
      <c r="Q147" s="36" t="str">
        <f t="shared" si="391"/>
        <v/>
      </c>
      <c r="R147" s="36" t="str">
        <f t="shared" si="391"/>
        <v/>
      </c>
      <c r="S147" s="36" t="str">
        <f t="shared" si="391"/>
        <v/>
      </c>
      <c r="T147" s="234">
        <f t="shared" si="358"/>
        <v>0</v>
      </c>
      <c r="U147" s="20"/>
      <c r="V147" s="20" t="str">
        <f t="shared" ref="V147:W147" si="392">IF(U147="","",U147)</f>
        <v/>
      </c>
      <c r="W147" s="20" t="str">
        <f t="shared" si="392"/>
        <v/>
      </c>
      <c r="X147" s="20" t="str">
        <f t="shared" si="361"/>
        <v/>
      </c>
      <c r="Y147" s="20" t="str">
        <f t="shared" si="361"/>
        <v/>
      </c>
      <c r="Z147" s="20" t="str">
        <f t="shared" si="361"/>
        <v/>
      </c>
      <c r="AA147" s="20" t="str">
        <f t="shared" si="361"/>
        <v/>
      </c>
      <c r="AB147" s="20" t="str">
        <f t="shared" si="361"/>
        <v/>
      </c>
      <c r="AC147" s="20" t="str">
        <f t="shared" si="361"/>
        <v/>
      </c>
      <c r="AD147" s="20" t="str">
        <f t="shared" si="361"/>
        <v/>
      </c>
      <c r="AE147" s="20" t="str">
        <f t="shared" ref="AE147:AE148" si="393">IF(AD147="","",AD147)</f>
        <v/>
      </c>
      <c r="AF147" s="20" t="str">
        <f t="shared" si="377"/>
        <v/>
      </c>
      <c r="AG147" s="234">
        <f t="shared" si="359"/>
        <v>0</v>
      </c>
      <c r="AH147" s="656"/>
      <c r="AI147" s="653"/>
      <c r="AJ147" s="652" t="str">
        <f>IF($AI147="","",IF(OR($AI147="令和８年７月17日までに修了",$AI147="賃金改善開始の前月までに修了"),"研修提出必須",""))</f>
        <v/>
      </c>
      <c r="AN147" s="204">
        <v>4</v>
      </c>
      <c r="AO147" s="204">
        <v>3</v>
      </c>
      <c r="AP147" s="204">
        <v>10</v>
      </c>
      <c r="AQ147" s="221">
        <f ca="1">IF($AP147=1,IF(INDIRECT(ADDRESS(($AN147-1)*3+$AO147+5,$AP147+7))="",0,INDIRECT(ADDRESS(($AN147-1)*3+$AO147+5,$AP147+7))),IF(INDIRECT(ADDRESS(($AN147-1)*3+$AO147+5,$AP147+7))="",0,IF(COUNTIF(INDIRECT(ADDRESS(($AN147-1)*36+($AO147-1)*12+6,COLUMN())):INDIRECT(ADDRESS(($AN147-1)*36+($AO147-1)*12+$AP147+4,COLUMN())),INDIRECT(ADDRESS(($AN147-1)*3+$AO147+5,$AP147+7)))&gt;=1,0,INDIRECT(ADDRESS(($AN147-1)*3+$AO147+5,$AP147+7)))))</f>
        <v>0</v>
      </c>
      <c r="AR147" s="204">
        <f ca="1">COUNTIF(INDIRECT("H"&amp;(ROW()+12*(($AN147-1)*3+$AO147)-ROW())/12+5):INDIRECT("S"&amp;(ROW()+12*(($AN147-1)*3+$AO147)-ROW())/12+5),AQ147)</f>
        <v>0</v>
      </c>
      <c r="AS147" s="221">
        <f ca="1">IF($AP147=1,IF(INDIRECT(ADDRESS(($AN147-1)*3+$AO147+5,$AP147+20))="",0,INDIRECT(ADDRESS(($AN147-1)*3+$AO147+5,$AP147+20))),IF(INDIRECT(ADDRESS(($AN147-1)*3+$AO147+5,$AP147+20))="",0,IF(COUNTIF(INDIRECT(ADDRESS(($AN147-1)*36+($AO147-1)*12+6,COLUMN())):INDIRECT(ADDRESS(($AN147-1)*36+($AO147-1)*12+$AP147+4,COLUMN())),INDIRECT(ADDRESS(($AN147-1)*3+$AO147+5,$AP147+20)))&gt;=1,0,INDIRECT(ADDRESS(($AN147-1)*3+$AO147+5,$AP147+20)))))</f>
        <v>0</v>
      </c>
      <c r="AT147" s="204">
        <f ca="1">COUNTIF(INDIRECT("U"&amp;(ROW()+12*(($AN147-1)*3+$AO147)-ROW())/12+5):INDIRECT("AF"&amp;(ROW()+12*(($AN147-1)*3+$AO147)-ROW())/12+5),AS147)</f>
        <v>0</v>
      </c>
      <c r="AU147" s="204">
        <f ca="1">IF(AND(AQ147+AS147&gt;0,AR147+AT147&gt;0),COUNTIF(AU$6:AU146,"&gt;0")+1,0)</f>
        <v>0</v>
      </c>
      <c r="BE147" s="204">
        <v>1</v>
      </c>
      <c r="BG147" s="222">
        <f t="shared" ref="BG147:BR147" si="394">SUM(H147:H148)</f>
        <v>0</v>
      </c>
      <c r="BH147" s="222">
        <f t="shared" si="394"/>
        <v>0</v>
      </c>
      <c r="BI147" s="222">
        <f t="shared" si="394"/>
        <v>0</v>
      </c>
      <c r="BJ147" s="222">
        <f t="shared" si="394"/>
        <v>0</v>
      </c>
      <c r="BK147" s="222">
        <f t="shared" si="394"/>
        <v>0</v>
      </c>
      <c r="BL147" s="222">
        <f t="shared" si="394"/>
        <v>0</v>
      </c>
      <c r="BM147" s="222">
        <f t="shared" si="394"/>
        <v>0</v>
      </c>
      <c r="BN147" s="222">
        <f t="shared" si="394"/>
        <v>0</v>
      </c>
      <c r="BO147" s="222">
        <f t="shared" si="394"/>
        <v>0</v>
      </c>
      <c r="BP147" s="222">
        <f t="shared" si="394"/>
        <v>0</v>
      </c>
      <c r="BQ147" s="222">
        <f t="shared" si="394"/>
        <v>0</v>
      </c>
      <c r="BR147" s="222">
        <f t="shared" si="394"/>
        <v>0</v>
      </c>
      <c r="BT147" s="222">
        <f t="shared" ref="BT147:CE147" si="395">SUM(U147:U148)</f>
        <v>0</v>
      </c>
      <c r="BU147" s="222">
        <f t="shared" si="395"/>
        <v>0</v>
      </c>
      <c r="BV147" s="222">
        <f t="shared" si="395"/>
        <v>0</v>
      </c>
      <c r="BW147" s="222">
        <f t="shared" si="395"/>
        <v>0</v>
      </c>
      <c r="BX147" s="222">
        <f t="shared" si="395"/>
        <v>0</v>
      </c>
      <c r="BY147" s="222">
        <f t="shared" si="395"/>
        <v>0</v>
      </c>
      <c r="BZ147" s="222">
        <f t="shared" si="395"/>
        <v>0</v>
      </c>
      <c r="CA147" s="222">
        <f t="shared" si="395"/>
        <v>0</v>
      </c>
      <c r="CB147" s="222">
        <f t="shared" si="395"/>
        <v>0</v>
      </c>
      <c r="CC147" s="222">
        <f t="shared" si="395"/>
        <v>0</v>
      </c>
      <c r="CD147" s="222">
        <f t="shared" si="395"/>
        <v>0</v>
      </c>
      <c r="CE147" s="222">
        <f t="shared" si="395"/>
        <v>0</v>
      </c>
      <c r="CH147" s="223" t="s">
        <v>243</v>
      </c>
      <c r="CI147" s="222">
        <f t="shared" ref="CI147:CT147" si="396">IF(OR($D147="副園長",$D147="教頭",$D147="主任保育士",$D147="主幹教諭",$D147="主幹保育教諭"),0,BG147)</f>
        <v>0</v>
      </c>
      <c r="CJ147" s="222">
        <f t="shared" si="396"/>
        <v>0</v>
      </c>
      <c r="CK147" s="222">
        <f t="shared" si="396"/>
        <v>0</v>
      </c>
      <c r="CL147" s="222">
        <f t="shared" si="396"/>
        <v>0</v>
      </c>
      <c r="CM147" s="222">
        <f t="shared" si="396"/>
        <v>0</v>
      </c>
      <c r="CN147" s="222">
        <f t="shared" si="396"/>
        <v>0</v>
      </c>
      <c r="CO147" s="222">
        <f t="shared" si="396"/>
        <v>0</v>
      </c>
      <c r="CP147" s="222">
        <f t="shared" si="396"/>
        <v>0</v>
      </c>
      <c r="CQ147" s="222">
        <f t="shared" si="396"/>
        <v>0</v>
      </c>
      <c r="CR147" s="222">
        <f t="shared" si="396"/>
        <v>0</v>
      </c>
      <c r="CS147" s="222">
        <f t="shared" si="396"/>
        <v>0</v>
      </c>
      <c r="CT147" s="222">
        <f t="shared" si="396"/>
        <v>0</v>
      </c>
    </row>
    <row r="148" spans="1:98">
      <c r="A148" s="660"/>
      <c r="B148" s="660"/>
      <c r="C148" s="662"/>
      <c r="D148" s="662"/>
      <c r="E148" s="664"/>
      <c r="F148" s="660"/>
      <c r="G148" s="228" t="s">
        <v>244</v>
      </c>
      <c r="H148" s="15"/>
      <c r="I148" s="37" t="str">
        <f t="shared" si="360"/>
        <v/>
      </c>
      <c r="J148" s="37" t="str">
        <f t="shared" ref="J148:S148" si="397">IF(I148="","",I148)</f>
        <v/>
      </c>
      <c r="K148" s="37" t="str">
        <f t="shared" si="397"/>
        <v/>
      </c>
      <c r="L148" s="37" t="str">
        <f t="shared" si="397"/>
        <v/>
      </c>
      <c r="M148" s="37" t="str">
        <f t="shared" si="397"/>
        <v/>
      </c>
      <c r="N148" s="37" t="str">
        <f t="shared" si="397"/>
        <v/>
      </c>
      <c r="O148" s="37" t="str">
        <f t="shared" si="397"/>
        <v/>
      </c>
      <c r="P148" s="37" t="str">
        <f t="shared" si="397"/>
        <v/>
      </c>
      <c r="Q148" s="37" t="str">
        <f t="shared" si="397"/>
        <v/>
      </c>
      <c r="R148" s="37" t="str">
        <f t="shared" si="397"/>
        <v/>
      </c>
      <c r="S148" s="37" t="str">
        <f t="shared" si="397"/>
        <v/>
      </c>
      <c r="T148" s="232">
        <f t="shared" si="358"/>
        <v>0</v>
      </c>
      <c r="U148" s="16"/>
      <c r="V148" s="16" t="str">
        <f t="shared" si="361"/>
        <v/>
      </c>
      <c r="W148" s="16" t="str">
        <f t="shared" si="361"/>
        <v/>
      </c>
      <c r="X148" s="16" t="str">
        <f t="shared" si="361"/>
        <v/>
      </c>
      <c r="Y148" s="16" t="str">
        <f t="shared" si="361"/>
        <v/>
      </c>
      <c r="Z148" s="16" t="str">
        <f t="shared" si="361"/>
        <v/>
      </c>
      <c r="AA148" s="16" t="str">
        <f t="shared" si="361"/>
        <v/>
      </c>
      <c r="AB148" s="16" t="str">
        <f t="shared" si="361"/>
        <v/>
      </c>
      <c r="AC148" s="16" t="str">
        <f t="shared" si="361"/>
        <v/>
      </c>
      <c r="AD148" s="16" t="str">
        <f t="shared" si="361"/>
        <v/>
      </c>
      <c r="AE148" s="16" t="str">
        <f t="shared" si="393"/>
        <v/>
      </c>
      <c r="AF148" s="16" t="str">
        <f t="shared" si="377"/>
        <v/>
      </c>
      <c r="AG148" s="232">
        <f t="shared" si="359"/>
        <v>0</v>
      </c>
      <c r="AH148" s="657"/>
      <c r="AI148" s="654"/>
      <c r="AJ148" s="652"/>
      <c r="AN148" s="204">
        <v>4</v>
      </c>
      <c r="AO148" s="204">
        <v>3</v>
      </c>
      <c r="AP148" s="204">
        <v>11</v>
      </c>
      <c r="AQ148" s="221">
        <f ca="1">IF($AP148=1,IF(INDIRECT(ADDRESS(($AN148-1)*3+$AO148+5,$AP148+7))="",0,INDIRECT(ADDRESS(($AN148-1)*3+$AO148+5,$AP148+7))),IF(INDIRECT(ADDRESS(($AN148-1)*3+$AO148+5,$AP148+7))="",0,IF(COUNTIF(INDIRECT(ADDRESS(($AN148-1)*36+($AO148-1)*12+6,COLUMN())):INDIRECT(ADDRESS(($AN148-1)*36+($AO148-1)*12+$AP148+4,COLUMN())),INDIRECT(ADDRESS(($AN148-1)*3+$AO148+5,$AP148+7)))&gt;=1,0,INDIRECT(ADDRESS(($AN148-1)*3+$AO148+5,$AP148+7)))))</f>
        <v>0</v>
      </c>
      <c r="AR148" s="204">
        <f ca="1">COUNTIF(INDIRECT("H"&amp;(ROW()+12*(($AN148-1)*3+$AO148)-ROW())/12+5):INDIRECT("S"&amp;(ROW()+12*(($AN148-1)*3+$AO148)-ROW())/12+5),AQ148)</f>
        <v>0</v>
      </c>
      <c r="AS148" s="221">
        <f ca="1">IF($AP148=1,IF(INDIRECT(ADDRESS(($AN148-1)*3+$AO148+5,$AP148+20))="",0,INDIRECT(ADDRESS(($AN148-1)*3+$AO148+5,$AP148+20))),IF(INDIRECT(ADDRESS(($AN148-1)*3+$AO148+5,$AP148+20))="",0,IF(COUNTIF(INDIRECT(ADDRESS(($AN148-1)*36+($AO148-1)*12+6,COLUMN())):INDIRECT(ADDRESS(($AN148-1)*36+($AO148-1)*12+$AP148+4,COLUMN())),INDIRECT(ADDRESS(($AN148-1)*3+$AO148+5,$AP148+20)))&gt;=1,0,INDIRECT(ADDRESS(($AN148-1)*3+$AO148+5,$AP148+20)))))</f>
        <v>0</v>
      </c>
      <c r="AT148" s="204">
        <f ca="1">COUNTIF(INDIRECT("U"&amp;(ROW()+12*(($AN148-1)*3+$AO148)-ROW())/12+5):INDIRECT("AF"&amp;(ROW()+12*(($AN148-1)*3+$AO148)-ROW())/12+5),AS148)</f>
        <v>0</v>
      </c>
      <c r="AU148" s="204">
        <f ca="1">IF(AND(AQ148+AS148&gt;0,AR148+AT148&gt;0),COUNTIF(AU$6:AU147,"&gt;0")+1,0)</f>
        <v>0</v>
      </c>
      <c r="BE148" s="204">
        <v>2</v>
      </c>
      <c r="BF148" s="204" t="s">
        <v>245</v>
      </c>
      <c r="BG148" s="222">
        <f t="shared" ref="BG148:BR148" si="398">IF(BG147+BT147&gt;$AM$14,1,0)</f>
        <v>0</v>
      </c>
      <c r="BH148" s="222">
        <f t="shared" si="398"/>
        <v>0</v>
      </c>
      <c r="BI148" s="222">
        <f t="shared" si="398"/>
        <v>0</v>
      </c>
      <c r="BJ148" s="222">
        <f t="shared" si="398"/>
        <v>0</v>
      </c>
      <c r="BK148" s="222">
        <f t="shared" si="398"/>
        <v>0</v>
      </c>
      <c r="BL148" s="222">
        <f t="shared" si="398"/>
        <v>0</v>
      </c>
      <c r="BM148" s="222">
        <f t="shared" si="398"/>
        <v>0</v>
      </c>
      <c r="BN148" s="222">
        <f t="shared" si="398"/>
        <v>0</v>
      </c>
      <c r="BO148" s="222">
        <f t="shared" si="398"/>
        <v>0</v>
      </c>
      <c r="BP148" s="222">
        <f t="shared" si="398"/>
        <v>0</v>
      </c>
      <c r="BQ148" s="222">
        <f t="shared" si="398"/>
        <v>0</v>
      </c>
      <c r="BR148" s="222">
        <f t="shared" si="398"/>
        <v>0</v>
      </c>
      <c r="BT148" s="222"/>
      <c r="BU148" s="222"/>
      <c r="BV148" s="222"/>
      <c r="BW148" s="222"/>
      <c r="BX148" s="222"/>
      <c r="BY148" s="222"/>
      <c r="BZ148" s="222"/>
      <c r="CA148" s="222"/>
      <c r="CB148" s="222"/>
      <c r="CC148" s="222"/>
      <c r="CD148" s="222"/>
      <c r="CE148" s="222"/>
    </row>
    <row r="149" spans="1:98">
      <c r="A149" s="661"/>
      <c r="B149" s="661"/>
      <c r="C149" s="666"/>
      <c r="D149" s="667"/>
      <c r="E149" s="665"/>
      <c r="F149" s="661"/>
      <c r="G149" s="230" t="s">
        <v>246</v>
      </c>
      <c r="H149" s="17"/>
      <c r="I149" s="38"/>
      <c r="J149" s="17"/>
      <c r="K149" s="17"/>
      <c r="L149" s="17"/>
      <c r="M149" s="17"/>
      <c r="N149" s="17"/>
      <c r="O149" s="17"/>
      <c r="P149" s="17"/>
      <c r="Q149" s="17"/>
      <c r="R149" s="17"/>
      <c r="S149" s="17"/>
      <c r="T149" s="233">
        <f t="shared" si="358"/>
        <v>0</v>
      </c>
      <c r="U149" s="18"/>
      <c r="V149" s="12"/>
      <c r="W149" s="12"/>
      <c r="X149" s="12"/>
      <c r="Y149" s="12"/>
      <c r="Z149" s="12"/>
      <c r="AA149" s="12"/>
      <c r="AB149" s="12"/>
      <c r="AC149" s="12"/>
      <c r="AD149" s="12"/>
      <c r="AE149" s="12"/>
      <c r="AF149" s="12"/>
      <c r="AG149" s="233">
        <f t="shared" si="359"/>
        <v>0</v>
      </c>
      <c r="AH149" s="658"/>
      <c r="AI149" s="655"/>
      <c r="AJ149" s="652"/>
      <c r="AN149" s="204">
        <v>4</v>
      </c>
      <c r="AO149" s="204">
        <v>3</v>
      </c>
      <c r="AP149" s="204">
        <v>12</v>
      </c>
      <c r="AQ149" s="221">
        <f ca="1">IF($AP149=1,IF(INDIRECT(ADDRESS(($AN149-1)*3+$AO149+5,$AP149+7))="",0,INDIRECT(ADDRESS(($AN149-1)*3+$AO149+5,$AP149+7))),IF(INDIRECT(ADDRESS(($AN149-1)*3+$AO149+5,$AP149+7))="",0,IF(COUNTIF(INDIRECT(ADDRESS(($AN149-1)*36+($AO149-1)*12+6,COLUMN())):INDIRECT(ADDRESS(($AN149-1)*36+($AO149-1)*12+$AP149+4,COLUMN())),INDIRECT(ADDRESS(($AN149-1)*3+$AO149+5,$AP149+7)))&gt;=1,0,INDIRECT(ADDRESS(($AN149-1)*3+$AO149+5,$AP149+7)))))</f>
        <v>0</v>
      </c>
      <c r="AR149" s="204">
        <f ca="1">COUNTIF(INDIRECT("H"&amp;(ROW()+12*(($AN149-1)*3+$AO149)-ROW())/12+5):INDIRECT("S"&amp;(ROW()+12*(($AN149-1)*3+$AO149)-ROW())/12+5),AQ149)</f>
        <v>0</v>
      </c>
      <c r="AS149" s="221">
        <f ca="1">IF($AP149=1,IF(INDIRECT(ADDRESS(($AN149-1)*3+$AO149+5,$AP149+20))="",0,INDIRECT(ADDRESS(($AN149-1)*3+$AO149+5,$AP149+20))),IF(INDIRECT(ADDRESS(($AN149-1)*3+$AO149+5,$AP149+20))="",0,IF(COUNTIF(INDIRECT(ADDRESS(($AN149-1)*36+($AO149-1)*12+6,COLUMN())):INDIRECT(ADDRESS(($AN149-1)*36+($AO149-1)*12+$AP149+4,COLUMN())),INDIRECT(ADDRESS(($AN149-1)*3+$AO149+5,$AP149+20)))&gt;=1,0,INDIRECT(ADDRESS(($AN149-1)*3+$AO149+5,$AP149+20)))))</f>
        <v>0</v>
      </c>
      <c r="AT149" s="204">
        <f ca="1">COUNTIF(INDIRECT("U"&amp;(ROW()+12*(($AN149-1)*3+$AO149)-ROW())/12+5):INDIRECT("AF"&amp;(ROW()+12*(($AN149-1)*3+$AO149)-ROW())/12+5),AS149)</f>
        <v>0</v>
      </c>
      <c r="AU149" s="204">
        <f ca="1">IF(AND(AQ149+AS149&gt;0,AR149+AT149&gt;0),COUNTIF(AU$6:AU148,"&gt;0")+1,0)</f>
        <v>0</v>
      </c>
      <c r="BE149" s="204">
        <v>3</v>
      </c>
      <c r="BF149" s="223"/>
      <c r="BG149" s="222"/>
      <c r="BH149" s="222"/>
      <c r="BI149" s="222"/>
      <c r="BJ149" s="222"/>
      <c r="BK149" s="222"/>
      <c r="BL149" s="222"/>
      <c r="BM149" s="222"/>
      <c r="BN149" s="222"/>
      <c r="BO149" s="222"/>
      <c r="BP149" s="222"/>
      <c r="BQ149" s="222"/>
      <c r="BR149" s="222"/>
    </row>
    <row r="150" spans="1:98">
      <c r="A150" s="659">
        <v>49</v>
      </c>
      <c r="B150" s="659"/>
      <c r="C150" s="659"/>
      <c r="D150" s="659"/>
      <c r="E150" s="663"/>
      <c r="F150" s="659"/>
      <c r="G150" s="226" t="s">
        <v>242</v>
      </c>
      <c r="H150" s="19"/>
      <c r="I150" s="36" t="str">
        <f t="shared" si="360"/>
        <v/>
      </c>
      <c r="J150" s="36" t="str">
        <f t="shared" ref="J150:S150" si="399">IF(I150="","",I150)</f>
        <v/>
      </c>
      <c r="K150" s="36" t="str">
        <f t="shared" si="399"/>
        <v/>
      </c>
      <c r="L150" s="36" t="str">
        <f t="shared" si="399"/>
        <v/>
      </c>
      <c r="M150" s="36" t="str">
        <f t="shared" si="399"/>
        <v/>
      </c>
      <c r="N150" s="36" t="str">
        <f t="shared" si="399"/>
        <v/>
      </c>
      <c r="O150" s="36" t="str">
        <f t="shared" si="399"/>
        <v/>
      </c>
      <c r="P150" s="36" t="str">
        <f t="shared" si="399"/>
        <v/>
      </c>
      <c r="Q150" s="36" t="str">
        <f t="shared" si="399"/>
        <v/>
      </c>
      <c r="R150" s="36" t="str">
        <f t="shared" si="399"/>
        <v/>
      </c>
      <c r="S150" s="36" t="str">
        <f t="shared" si="399"/>
        <v/>
      </c>
      <c r="T150" s="234">
        <f t="shared" si="358"/>
        <v>0</v>
      </c>
      <c r="U150" s="20"/>
      <c r="V150" s="20" t="str">
        <f t="shared" ref="V150:W150" si="400">IF(U150="","",U150)</f>
        <v/>
      </c>
      <c r="W150" s="20" t="str">
        <f t="shared" si="400"/>
        <v/>
      </c>
      <c r="X150" s="20" t="str">
        <f t="shared" si="361"/>
        <v/>
      </c>
      <c r="Y150" s="20" t="str">
        <f t="shared" si="361"/>
        <v/>
      </c>
      <c r="Z150" s="20" t="str">
        <f t="shared" si="361"/>
        <v/>
      </c>
      <c r="AA150" s="20" t="str">
        <f t="shared" si="361"/>
        <v/>
      </c>
      <c r="AB150" s="20" t="str">
        <f t="shared" si="361"/>
        <v/>
      </c>
      <c r="AC150" s="20" t="str">
        <f t="shared" si="361"/>
        <v/>
      </c>
      <c r="AD150" s="20" t="str">
        <f t="shared" si="361"/>
        <v/>
      </c>
      <c r="AE150" s="20" t="str">
        <f t="shared" ref="AE150:AE151" si="401">IF(AD150="","",AD150)</f>
        <v/>
      </c>
      <c r="AF150" s="20" t="str">
        <f t="shared" si="377"/>
        <v/>
      </c>
      <c r="AG150" s="234">
        <f t="shared" si="359"/>
        <v>0</v>
      </c>
      <c r="AH150" s="656"/>
      <c r="AI150" s="653"/>
      <c r="AJ150" s="652" t="str">
        <f>IF($AI150="","",IF(OR($AI150="令和８年７月17日までに修了",$AI150="賃金改善開始の前月までに修了"),"研修提出必須",""))</f>
        <v/>
      </c>
      <c r="AN150" s="204">
        <v>5</v>
      </c>
      <c r="AO150" s="204">
        <v>1</v>
      </c>
      <c r="AP150" s="204">
        <v>1</v>
      </c>
      <c r="AQ150" s="221">
        <f ca="1">IF($AP150=1,IF(INDIRECT(ADDRESS(($AN150-1)*3+$AO150+5,$AP150+7))="",0,INDIRECT(ADDRESS(($AN150-1)*3+$AO150+5,$AP150+7))),IF(INDIRECT(ADDRESS(($AN150-1)*3+$AO150+5,$AP150+7))="",0,IF(COUNTIF(INDIRECT(ADDRESS(($AN150-1)*36+($AO150-1)*12+6,COLUMN())):INDIRECT(ADDRESS(($AN150-1)*36+($AO150-1)*12+$AP150+4,COLUMN())),INDIRECT(ADDRESS(($AN150-1)*3+$AO150+5,$AP150+7)))&gt;=1,0,INDIRECT(ADDRESS(($AN150-1)*3+$AO150+5,$AP150+7)))))</f>
        <v>0</v>
      </c>
      <c r="AR150" s="204">
        <f ca="1">COUNTIF(INDIRECT("H"&amp;(ROW()+12*(($AN150-1)*3+$AO150)-ROW())/12+5):INDIRECT("S"&amp;(ROW()+12*(($AN150-1)*3+$AO150)-ROW())/12+5),AQ150)</f>
        <v>0</v>
      </c>
      <c r="AS150" s="221">
        <f ca="1">IF($AP150=1,IF(INDIRECT(ADDRESS(($AN150-1)*3+$AO150+5,$AP150+20))="",0,INDIRECT(ADDRESS(($AN150-1)*3+$AO150+5,$AP150+20))),IF(INDIRECT(ADDRESS(($AN150-1)*3+$AO150+5,$AP150+20))="",0,IF(COUNTIF(INDIRECT(ADDRESS(($AN150-1)*36+($AO150-1)*12+6,COLUMN())):INDIRECT(ADDRESS(($AN150-1)*36+($AO150-1)*12+$AP150+4,COLUMN())),INDIRECT(ADDRESS(($AN150-1)*3+$AO150+5,$AP150+20)))&gt;=1,0,INDIRECT(ADDRESS(($AN150-1)*3+$AO150+5,$AP150+20)))))</f>
        <v>0</v>
      </c>
      <c r="AT150" s="204">
        <f ca="1">COUNTIF(INDIRECT("U"&amp;(ROW()+12*(($AN150-1)*3+$AO150)-ROW())/12+5):INDIRECT("AF"&amp;(ROW()+12*(($AN150-1)*3+$AO150)-ROW())/12+5),AS150)</f>
        <v>0</v>
      </c>
      <c r="AU150" s="204">
        <f ca="1">IF(AND(AQ150+AS150&gt;0,AR150+AT150&gt;0),COUNTIF(AU$6:AU149,"&gt;0")+1,0)</f>
        <v>0</v>
      </c>
      <c r="BE150" s="204">
        <v>1</v>
      </c>
      <c r="BG150" s="222">
        <f t="shared" ref="BG150:BR150" si="402">SUM(H150:H151)</f>
        <v>0</v>
      </c>
      <c r="BH150" s="222">
        <f t="shared" si="402"/>
        <v>0</v>
      </c>
      <c r="BI150" s="222">
        <f t="shared" si="402"/>
        <v>0</v>
      </c>
      <c r="BJ150" s="222">
        <f t="shared" si="402"/>
        <v>0</v>
      </c>
      <c r="BK150" s="222">
        <f t="shared" si="402"/>
        <v>0</v>
      </c>
      <c r="BL150" s="222">
        <f t="shared" si="402"/>
        <v>0</v>
      </c>
      <c r="BM150" s="222">
        <f t="shared" si="402"/>
        <v>0</v>
      </c>
      <c r="BN150" s="222">
        <f t="shared" si="402"/>
        <v>0</v>
      </c>
      <c r="BO150" s="222">
        <f t="shared" si="402"/>
        <v>0</v>
      </c>
      <c r="BP150" s="222">
        <f t="shared" si="402"/>
        <v>0</v>
      </c>
      <c r="BQ150" s="222">
        <f t="shared" si="402"/>
        <v>0</v>
      </c>
      <c r="BR150" s="222">
        <f t="shared" si="402"/>
        <v>0</v>
      </c>
      <c r="BT150" s="222">
        <f t="shared" ref="BT150:CE150" si="403">SUM(U150:U151)</f>
        <v>0</v>
      </c>
      <c r="BU150" s="222">
        <f t="shared" si="403"/>
        <v>0</v>
      </c>
      <c r="BV150" s="222">
        <f t="shared" si="403"/>
        <v>0</v>
      </c>
      <c r="BW150" s="222">
        <f t="shared" si="403"/>
        <v>0</v>
      </c>
      <c r="BX150" s="222">
        <f t="shared" si="403"/>
        <v>0</v>
      </c>
      <c r="BY150" s="222">
        <f t="shared" si="403"/>
        <v>0</v>
      </c>
      <c r="BZ150" s="222">
        <f t="shared" si="403"/>
        <v>0</v>
      </c>
      <c r="CA150" s="222">
        <f t="shared" si="403"/>
        <v>0</v>
      </c>
      <c r="CB150" s="222">
        <f t="shared" si="403"/>
        <v>0</v>
      </c>
      <c r="CC150" s="222">
        <f t="shared" si="403"/>
        <v>0</v>
      </c>
      <c r="CD150" s="222">
        <f t="shared" si="403"/>
        <v>0</v>
      </c>
      <c r="CE150" s="222">
        <f t="shared" si="403"/>
        <v>0</v>
      </c>
      <c r="CH150" s="223" t="s">
        <v>243</v>
      </c>
      <c r="CI150" s="222">
        <f t="shared" ref="CI150:CT150" si="404">IF(OR($D150="副園長",$D150="教頭",$D150="主任保育士",$D150="主幹教諭",$D150="主幹保育教諭"),0,BG150)</f>
        <v>0</v>
      </c>
      <c r="CJ150" s="222">
        <f t="shared" si="404"/>
        <v>0</v>
      </c>
      <c r="CK150" s="222">
        <f t="shared" si="404"/>
        <v>0</v>
      </c>
      <c r="CL150" s="222">
        <f t="shared" si="404"/>
        <v>0</v>
      </c>
      <c r="CM150" s="222">
        <f t="shared" si="404"/>
        <v>0</v>
      </c>
      <c r="CN150" s="222">
        <f t="shared" si="404"/>
        <v>0</v>
      </c>
      <c r="CO150" s="222">
        <f t="shared" si="404"/>
        <v>0</v>
      </c>
      <c r="CP150" s="222">
        <f t="shared" si="404"/>
        <v>0</v>
      </c>
      <c r="CQ150" s="222">
        <f t="shared" si="404"/>
        <v>0</v>
      </c>
      <c r="CR150" s="222">
        <f t="shared" si="404"/>
        <v>0</v>
      </c>
      <c r="CS150" s="222">
        <f t="shared" si="404"/>
        <v>0</v>
      </c>
      <c r="CT150" s="222">
        <f t="shared" si="404"/>
        <v>0</v>
      </c>
    </row>
    <row r="151" spans="1:98">
      <c r="A151" s="660"/>
      <c r="B151" s="660"/>
      <c r="C151" s="662"/>
      <c r="D151" s="662"/>
      <c r="E151" s="664"/>
      <c r="F151" s="660"/>
      <c r="G151" s="228" t="s">
        <v>244</v>
      </c>
      <c r="H151" s="15"/>
      <c r="I151" s="37" t="str">
        <f t="shared" si="360"/>
        <v/>
      </c>
      <c r="J151" s="37" t="str">
        <f t="shared" ref="J151:S151" si="405">IF(I151="","",I151)</f>
        <v/>
      </c>
      <c r="K151" s="37" t="str">
        <f t="shared" si="405"/>
        <v/>
      </c>
      <c r="L151" s="37" t="str">
        <f t="shared" si="405"/>
        <v/>
      </c>
      <c r="M151" s="37" t="str">
        <f t="shared" si="405"/>
        <v/>
      </c>
      <c r="N151" s="37" t="str">
        <f t="shared" si="405"/>
        <v/>
      </c>
      <c r="O151" s="37" t="str">
        <f t="shared" si="405"/>
        <v/>
      </c>
      <c r="P151" s="37" t="str">
        <f t="shared" si="405"/>
        <v/>
      </c>
      <c r="Q151" s="37" t="str">
        <f t="shared" si="405"/>
        <v/>
      </c>
      <c r="R151" s="37" t="str">
        <f t="shared" si="405"/>
        <v/>
      </c>
      <c r="S151" s="37" t="str">
        <f t="shared" si="405"/>
        <v/>
      </c>
      <c r="T151" s="232">
        <f t="shared" si="358"/>
        <v>0</v>
      </c>
      <c r="U151" s="16"/>
      <c r="V151" s="16" t="str">
        <f t="shared" si="361"/>
        <v/>
      </c>
      <c r="W151" s="16" t="str">
        <f t="shared" si="361"/>
        <v/>
      </c>
      <c r="X151" s="16" t="str">
        <f t="shared" si="361"/>
        <v/>
      </c>
      <c r="Y151" s="16" t="str">
        <f t="shared" si="361"/>
        <v/>
      </c>
      <c r="Z151" s="16" t="str">
        <f t="shared" si="361"/>
        <v/>
      </c>
      <c r="AA151" s="16" t="str">
        <f t="shared" si="361"/>
        <v/>
      </c>
      <c r="AB151" s="16" t="str">
        <f t="shared" si="361"/>
        <v/>
      </c>
      <c r="AC151" s="16" t="str">
        <f t="shared" si="361"/>
        <v/>
      </c>
      <c r="AD151" s="16" t="str">
        <f t="shared" si="361"/>
        <v/>
      </c>
      <c r="AE151" s="16" t="str">
        <f t="shared" si="401"/>
        <v/>
      </c>
      <c r="AF151" s="16" t="str">
        <f t="shared" si="377"/>
        <v/>
      </c>
      <c r="AG151" s="232">
        <f t="shared" si="359"/>
        <v>0</v>
      </c>
      <c r="AH151" s="657"/>
      <c r="AI151" s="654"/>
      <c r="AJ151" s="652"/>
      <c r="AN151" s="204">
        <v>5</v>
      </c>
      <c r="AO151" s="204">
        <v>1</v>
      </c>
      <c r="AP151" s="204">
        <v>2</v>
      </c>
      <c r="AQ151" s="221">
        <f ca="1">IF($AP151=1,IF(INDIRECT(ADDRESS(($AN151-1)*3+$AO151+5,$AP151+7))="",0,INDIRECT(ADDRESS(($AN151-1)*3+$AO151+5,$AP151+7))),IF(INDIRECT(ADDRESS(($AN151-1)*3+$AO151+5,$AP151+7))="",0,IF(COUNTIF(INDIRECT(ADDRESS(($AN151-1)*36+($AO151-1)*12+6,COLUMN())):INDIRECT(ADDRESS(($AN151-1)*36+($AO151-1)*12+$AP151+4,COLUMN())),INDIRECT(ADDRESS(($AN151-1)*3+$AO151+5,$AP151+7)))&gt;=1,0,INDIRECT(ADDRESS(($AN151-1)*3+$AO151+5,$AP151+7)))))</f>
        <v>0</v>
      </c>
      <c r="AR151" s="204">
        <f ca="1">COUNTIF(INDIRECT("H"&amp;(ROW()+12*(($AN151-1)*3+$AO151)-ROW())/12+5):INDIRECT("S"&amp;(ROW()+12*(($AN151-1)*3+$AO151)-ROW())/12+5),AQ151)</f>
        <v>0</v>
      </c>
      <c r="AS151" s="221">
        <f ca="1">IF($AP151=1,IF(INDIRECT(ADDRESS(($AN151-1)*3+$AO151+5,$AP151+20))="",0,INDIRECT(ADDRESS(($AN151-1)*3+$AO151+5,$AP151+20))),IF(INDIRECT(ADDRESS(($AN151-1)*3+$AO151+5,$AP151+20))="",0,IF(COUNTIF(INDIRECT(ADDRESS(($AN151-1)*36+($AO151-1)*12+6,COLUMN())):INDIRECT(ADDRESS(($AN151-1)*36+($AO151-1)*12+$AP151+4,COLUMN())),INDIRECT(ADDRESS(($AN151-1)*3+$AO151+5,$AP151+20)))&gt;=1,0,INDIRECT(ADDRESS(($AN151-1)*3+$AO151+5,$AP151+20)))))</f>
        <v>0</v>
      </c>
      <c r="AT151" s="204">
        <f ca="1">COUNTIF(INDIRECT("U"&amp;(ROW()+12*(($AN151-1)*3+$AO151)-ROW())/12+5):INDIRECT("AF"&amp;(ROW()+12*(($AN151-1)*3+$AO151)-ROW())/12+5),AS151)</f>
        <v>0</v>
      </c>
      <c r="AU151" s="204">
        <f ca="1">IF(AND(AQ151+AS151&gt;0,AR151+AT151&gt;0),COUNTIF(AU$6:AU150,"&gt;0")+1,0)</f>
        <v>0</v>
      </c>
      <c r="BE151" s="204">
        <v>2</v>
      </c>
      <c r="BF151" s="204" t="s">
        <v>245</v>
      </c>
      <c r="BG151" s="222">
        <f t="shared" ref="BG151:BR151" si="406">IF(BG150+BT150&gt;$AM$14,1,0)</f>
        <v>0</v>
      </c>
      <c r="BH151" s="222">
        <f t="shared" si="406"/>
        <v>0</v>
      </c>
      <c r="BI151" s="222">
        <f t="shared" si="406"/>
        <v>0</v>
      </c>
      <c r="BJ151" s="222">
        <f t="shared" si="406"/>
        <v>0</v>
      </c>
      <c r="BK151" s="222">
        <f t="shared" si="406"/>
        <v>0</v>
      </c>
      <c r="BL151" s="222">
        <f t="shared" si="406"/>
        <v>0</v>
      </c>
      <c r="BM151" s="222">
        <f t="shared" si="406"/>
        <v>0</v>
      </c>
      <c r="BN151" s="222">
        <f t="shared" si="406"/>
        <v>0</v>
      </c>
      <c r="BO151" s="222">
        <f t="shared" si="406"/>
        <v>0</v>
      </c>
      <c r="BP151" s="222">
        <f t="shared" si="406"/>
        <v>0</v>
      </c>
      <c r="BQ151" s="222">
        <f t="shared" si="406"/>
        <v>0</v>
      </c>
      <c r="BR151" s="222">
        <f t="shared" si="406"/>
        <v>0</v>
      </c>
      <c r="BT151" s="222"/>
      <c r="BU151" s="222"/>
      <c r="BV151" s="222"/>
      <c r="BW151" s="222"/>
      <c r="BX151" s="222"/>
      <c r="BY151" s="222"/>
      <c r="BZ151" s="222"/>
      <c r="CA151" s="222"/>
      <c r="CB151" s="222"/>
      <c r="CC151" s="222"/>
      <c r="CD151" s="222"/>
      <c r="CE151" s="222"/>
    </row>
    <row r="152" spans="1:98">
      <c r="A152" s="661"/>
      <c r="B152" s="661"/>
      <c r="C152" s="666"/>
      <c r="D152" s="667"/>
      <c r="E152" s="665"/>
      <c r="F152" s="661"/>
      <c r="G152" s="230" t="s">
        <v>246</v>
      </c>
      <c r="H152" s="17"/>
      <c r="I152" s="38"/>
      <c r="J152" s="17"/>
      <c r="K152" s="17"/>
      <c r="L152" s="17"/>
      <c r="M152" s="17"/>
      <c r="N152" s="17"/>
      <c r="O152" s="17"/>
      <c r="P152" s="17"/>
      <c r="Q152" s="17"/>
      <c r="R152" s="17"/>
      <c r="S152" s="17"/>
      <c r="T152" s="233">
        <f t="shared" si="358"/>
        <v>0</v>
      </c>
      <c r="U152" s="18"/>
      <c r="V152" s="12"/>
      <c r="W152" s="12"/>
      <c r="X152" s="12"/>
      <c r="Y152" s="12"/>
      <c r="Z152" s="12"/>
      <c r="AA152" s="12"/>
      <c r="AB152" s="12"/>
      <c r="AC152" s="12"/>
      <c r="AD152" s="12"/>
      <c r="AE152" s="12"/>
      <c r="AF152" s="12"/>
      <c r="AG152" s="233">
        <f t="shared" si="359"/>
        <v>0</v>
      </c>
      <c r="AH152" s="658"/>
      <c r="AI152" s="655"/>
      <c r="AJ152" s="652"/>
      <c r="AN152" s="204">
        <v>5</v>
      </c>
      <c r="AO152" s="204">
        <v>1</v>
      </c>
      <c r="AP152" s="204">
        <v>3</v>
      </c>
      <c r="AQ152" s="221">
        <f ca="1">IF($AP152=1,IF(INDIRECT(ADDRESS(($AN152-1)*3+$AO152+5,$AP152+7))="",0,INDIRECT(ADDRESS(($AN152-1)*3+$AO152+5,$AP152+7))),IF(INDIRECT(ADDRESS(($AN152-1)*3+$AO152+5,$AP152+7))="",0,IF(COUNTIF(INDIRECT(ADDRESS(($AN152-1)*36+($AO152-1)*12+6,COLUMN())):INDIRECT(ADDRESS(($AN152-1)*36+($AO152-1)*12+$AP152+4,COLUMN())),INDIRECT(ADDRESS(($AN152-1)*3+$AO152+5,$AP152+7)))&gt;=1,0,INDIRECT(ADDRESS(($AN152-1)*3+$AO152+5,$AP152+7)))))</f>
        <v>0</v>
      </c>
      <c r="AR152" s="204">
        <f ca="1">COUNTIF(INDIRECT("H"&amp;(ROW()+12*(($AN152-1)*3+$AO152)-ROW())/12+5):INDIRECT("S"&amp;(ROW()+12*(($AN152-1)*3+$AO152)-ROW())/12+5),AQ152)</f>
        <v>0</v>
      </c>
      <c r="AS152" s="221">
        <f ca="1">IF($AP152=1,IF(INDIRECT(ADDRESS(($AN152-1)*3+$AO152+5,$AP152+20))="",0,INDIRECT(ADDRESS(($AN152-1)*3+$AO152+5,$AP152+20))),IF(INDIRECT(ADDRESS(($AN152-1)*3+$AO152+5,$AP152+20))="",0,IF(COUNTIF(INDIRECT(ADDRESS(($AN152-1)*36+($AO152-1)*12+6,COLUMN())):INDIRECT(ADDRESS(($AN152-1)*36+($AO152-1)*12+$AP152+4,COLUMN())),INDIRECT(ADDRESS(($AN152-1)*3+$AO152+5,$AP152+20)))&gt;=1,0,INDIRECT(ADDRESS(($AN152-1)*3+$AO152+5,$AP152+20)))))</f>
        <v>0</v>
      </c>
      <c r="AT152" s="204">
        <f ca="1">COUNTIF(INDIRECT("U"&amp;(ROW()+12*(($AN152-1)*3+$AO152)-ROW())/12+5):INDIRECT("AF"&amp;(ROW()+12*(($AN152-1)*3+$AO152)-ROW())/12+5),AS152)</f>
        <v>0</v>
      </c>
      <c r="AU152" s="204">
        <f ca="1">IF(AND(AQ152+AS152&gt;0,AR152+AT152&gt;0),COUNTIF(AU$6:AU151,"&gt;0")+1,0)</f>
        <v>0</v>
      </c>
      <c r="BE152" s="204">
        <v>3</v>
      </c>
      <c r="BF152" s="223"/>
      <c r="BG152" s="222"/>
      <c r="BH152" s="222"/>
      <c r="BI152" s="222"/>
      <c r="BJ152" s="222"/>
      <c r="BK152" s="222"/>
      <c r="BL152" s="222"/>
      <c r="BM152" s="222"/>
      <c r="BN152" s="222"/>
      <c r="BO152" s="222"/>
      <c r="BP152" s="222"/>
      <c r="BQ152" s="222"/>
      <c r="BR152" s="222"/>
      <c r="BT152" s="222"/>
      <c r="BU152" s="222"/>
      <c r="BV152" s="222"/>
      <c r="BW152" s="222"/>
      <c r="BX152" s="222"/>
      <c r="BY152" s="222"/>
      <c r="BZ152" s="222"/>
      <c r="CA152" s="222"/>
      <c r="CB152" s="222"/>
      <c r="CC152" s="222"/>
      <c r="CD152" s="222"/>
      <c r="CE152" s="222"/>
    </row>
    <row r="153" spans="1:98">
      <c r="A153" s="659">
        <v>50</v>
      </c>
      <c r="B153" s="659"/>
      <c r="C153" s="659"/>
      <c r="D153" s="659"/>
      <c r="E153" s="663"/>
      <c r="F153" s="659"/>
      <c r="G153" s="226" t="s">
        <v>242</v>
      </c>
      <c r="H153" s="19"/>
      <c r="I153" s="36" t="str">
        <f t="shared" si="360"/>
        <v/>
      </c>
      <c r="J153" s="36" t="str">
        <f t="shared" ref="J153:S153" si="407">IF(I153="","",I153)</f>
        <v/>
      </c>
      <c r="K153" s="36" t="str">
        <f t="shared" si="407"/>
        <v/>
      </c>
      <c r="L153" s="36" t="str">
        <f t="shared" si="407"/>
        <v/>
      </c>
      <c r="M153" s="36" t="str">
        <f t="shared" si="407"/>
        <v/>
      </c>
      <c r="N153" s="36" t="str">
        <f t="shared" si="407"/>
        <v/>
      </c>
      <c r="O153" s="36" t="str">
        <f t="shared" si="407"/>
        <v/>
      </c>
      <c r="P153" s="36" t="str">
        <f t="shared" si="407"/>
        <v/>
      </c>
      <c r="Q153" s="36" t="str">
        <f t="shared" si="407"/>
        <v/>
      </c>
      <c r="R153" s="36" t="str">
        <f t="shared" si="407"/>
        <v/>
      </c>
      <c r="S153" s="36" t="str">
        <f t="shared" si="407"/>
        <v/>
      </c>
      <c r="T153" s="234">
        <f t="shared" si="358"/>
        <v>0</v>
      </c>
      <c r="U153" s="20"/>
      <c r="V153" s="20" t="str">
        <f t="shared" ref="V153:W153" si="408">IF(U153="","",U153)</f>
        <v/>
      </c>
      <c r="W153" s="20" t="str">
        <f t="shared" si="408"/>
        <v/>
      </c>
      <c r="X153" s="20" t="str">
        <f t="shared" si="361"/>
        <v/>
      </c>
      <c r="Y153" s="20" t="str">
        <f t="shared" si="361"/>
        <v/>
      </c>
      <c r="Z153" s="20" t="str">
        <f t="shared" si="361"/>
        <v/>
      </c>
      <c r="AA153" s="20" t="str">
        <f t="shared" si="361"/>
        <v/>
      </c>
      <c r="AB153" s="20" t="str">
        <f t="shared" si="361"/>
        <v/>
      </c>
      <c r="AC153" s="20" t="str">
        <f t="shared" si="361"/>
        <v/>
      </c>
      <c r="AD153" s="20" t="str">
        <f t="shared" si="361"/>
        <v/>
      </c>
      <c r="AE153" s="20" t="str">
        <f t="shared" ref="AE153:AE154" si="409">IF(AD153="","",AD153)</f>
        <v/>
      </c>
      <c r="AF153" s="20" t="str">
        <f t="shared" si="377"/>
        <v/>
      </c>
      <c r="AG153" s="234">
        <f t="shared" si="359"/>
        <v>0</v>
      </c>
      <c r="AH153" s="656"/>
      <c r="AI153" s="653"/>
      <c r="AJ153" s="652" t="str">
        <f>IF($AI153="","",IF(OR($AI153="令和８年７月17日までに修了",$AI153="賃金改善開始の前月までに修了"),"研修提出必須",""))</f>
        <v/>
      </c>
      <c r="AN153" s="204">
        <v>5</v>
      </c>
      <c r="AO153" s="204">
        <v>1</v>
      </c>
      <c r="AP153" s="204">
        <v>4</v>
      </c>
      <c r="AQ153" s="221">
        <f ca="1">IF($AP153=1,IF(INDIRECT(ADDRESS(($AN153-1)*3+$AO153+5,$AP153+7))="",0,INDIRECT(ADDRESS(($AN153-1)*3+$AO153+5,$AP153+7))),IF(INDIRECT(ADDRESS(($AN153-1)*3+$AO153+5,$AP153+7))="",0,IF(COUNTIF(INDIRECT(ADDRESS(($AN153-1)*36+($AO153-1)*12+6,COLUMN())):INDIRECT(ADDRESS(($AN153-1)*36+($AO153-1)*12+$AP153+4,COLUMN())),INDIRECT(ADDRESS(($AN153-1)*3+$AO153+5,$AP153+7)))&gt;=1,0,INDIRECT(ADDRESS(($AN153-1)*3+$AO153+5,$AP153+7)))))</f>
        <v>0</v>
      </c>
      <c r="AR153" s="204">
        <f ca="1">COUNTIF(INDIRECT("H"&amp;(ROW()+12*(($AN153-1)*3+$AO153)-ROW())/12+5):INDIRECT("S"&amp;(ROW()+12*(($AN153-1)*3+$AO153)-ROW())/12+5),AQ153)</f>
        <v>0</v>
      </c>
      <c r="AS153" s="221">
        <f ca="1">IF($AP153=1,IF(INDIRECT(ADDRESS(($AN153-1)*3+$AO153+5,$AP153+20))="",0,INDIRECT(ADDRESS(($AN153-1)*3+$AO153+5,$AP153+20))),IF(INDIRECT(ADDRESS(($AN153-1)*3+$AO153+5,$AP153+20))="",0,IF(COUNTIF(INDIRECT(ADDRESS(($AN153-1)*36+($AO153-1)*12+6,COLUMN())):INDIRECT(ADDRESS(($AN153-1)*36+($AO153-1)*12+$AP153+4,COLUMN())),INDIRECT(ADDRESS(($AN153-1)*3+$AO153+5,$AP153+20)))&gt;=1,0,INDIRECT(ADDRESS(($AN153-1)*3+$AO153+5,$AP153+20)))))</f>
        <v>0</v>
      </c>
      <c r="AT153" s="204">
        <f ca="1">COUNTIF(INDIRECT("U"&amp;(ROW()+12*(($AN153-1)*3+$AO153)-ROW())/12+5):INDIRECT("AF"&amp;(ROW()+12*(($AN153-1)*3+$AO153)-ROW())/12+5),AS153)</f>
        <v>0</v>
      </c>
      <c r="AU153" s="204">
        <f ca="1">IF(AND(AQ153+AS153&gt;0,AR153+AT153&gt;0),COUNTIF(AU$6:AU152,"&gt;0")+1,0)</f>
        <v>0</v>
      </c>
      <c r="BE153" s="204">
        <v>1</v>
      </c>
      <c r="BG153" s="222">
        <f t="shared" ref="BG153:BR153" si="410">SUM(H153:H154)</f>
        <v>0</v>
      </c>
      <c r="BH153" s="222">
        <f t="shared" si="410"/>
        <v>0</v>
      </c>
      <c r="BI153" s="222">
        <f t="shared" si="410"/>
        <v>0</v>
      </c>
      <c r="BJ153" s="222">
        <f t="shared" si="410"/>
        <v>0</v>
      </c>
      <c r="BK153" s="222">
        <f t="shared" si="410"/>
        <v>0</v>
      </c>
      <c r="BL153" s="222">
        <f t="shared" si="410"/>
        <v>0</v>
      </c>
      <c r="BM153" s="222">
        <f t="shared" si="410"/>
        <v>0</v>
      </c>
      <c r="BN153" s="222">
        <f t="shared" si="410"/>
        <v>0</v>
      </c>
      <c r="BO153" s="222">
        <f t="shared" si="410"/>
        <v>0</v>
      </c>
      <c r="BP153" s="222">
        <f t="shared" si="410"/>
        <v>0</v>
      </c>
      <c r="BQ153" s="222">
        <f t="shared" si="410"/>
        <v>0</v>
      </c>
      <c r="BR153" s="222">
        <f t="shared" si="410"/>
        <v>0</v>
      </c>
      <c r="BT153" s="222">
        <f t="shared" ref="BT153:CE153" si="411">SUM(U153:U154)</f>
        <v>0</v>
      </c>
      <c r="BU153" s="222">
        <f t="shared" si="411"/>
        <v>0</v>
      </c>
      <c r="BV153" s="222">
        <f t="shared" si="411"/>
        <v>0</v>
      </c>
      <c r="BW153" s="222">
        <f t="shared" si="411"/>
        <v>0</v>
      </c>
      <c r="BX153" s="222">
        <f t="shared" si="411"/>
        <v>0</v>
      </c>
      <c r="BY153" s="222">
        <f t="shared" si="411"/>
        <v>0</v>
      </c>
      <c r="BZ153" s="222">
        <f t="shared" si="411"/>
        <v>0</v>
      </c>
      <c r="CA153" s="222">
        <f t="shared" si="411"/>
        <v>0</v>
      </c>
      <c r="CB153" s="222">
        <f t="shared" si="411"/>
        <v>0</v>
      </c>
      <c r="CC153" s="222">
        <f t="shared" si="411"/>
        <v>0</v>
      </c>
      <c r="CD153" s="222">
        <f t="shared" si="411"/>
        <v>0</v>
      </c>
      <c r="CE153" s="222">
        <f t="shared" si="411"/>
        <v>0</v>
      </c>
      <c r="CH153" s="223" t="s">
        <v>243</v>
      </c>
      <c r="CI153" s="222">
        <f t="shared" ref="CI153:CT153" si="412">IF(OR($D153="副園長",$D153="教頭",$D153="主任保育士",$D153="主幹教諭",$D153="主幹保育教諭"),0,BG153)</f>
        <v>0</v>
      </c>
      <c r="CJ153" s="222">
        <f t="shared" si="412"/>
        <v>0</v>
      </c>
      <c r="CK153" s="222">
        <f t="shared" si="412"/>
        <v>0</v>
      </c>
      <c r="CL153" s="222">
        <f t="shared" si="412"/>
        <v>0</v>
      </c>
      <c r="CM153" s="222">
        <f t="shared" si="412"/>
        <v>0</v>
      </c>
      <c r="CN153" s="222">
        <f t="shared" si="412"/>
        <v>0</v>
      </c>
      <c r="CO153" s="222">
        <f t="shared" si="412"/>
        <v>0</v>
      </c>
      <c r="CP153" s="222">
        <f t="shared" si="412"/>
        <v>0</v>
      </c>
      <c r="CQ153" s="222">
        <f t="shared" si="412"/>
        <v>0</v>
      </c>
      <c r="CR153" s="222">
        <f t="shared" si="412"/>
        <v>0</v>
      </c>
      <c r="CS153" s="222">
        <f t="shared" si="412"/>
        <v>0</v>
      </c>
      <c r="CT153" s="222">
        <f t="shared" si="412"/>
        <v>0</v>
      </c>
    </row>
    <row r="154" spans="1:98">
      <c r="A154" s="660"/>
      <c r="B154" s="660"/>
      <c r="C154" s="662"/>
      <c r="D154" s="662"/>
      <c r="E154" s="664"/>
      <c r="F154" s="660"/>
      <c r="G154" s="228" t="s">
        <v>244</v>
      </c>
      <c r="H154" s="15"/>
      <c r="I154" s="37" t="str">
        <f t="shared" si="360"/>
        <v/>
      </c>
      <c r="J154" s="37" t="str">
        <f t="shared" ref="J154:S154" si="413">IF(I154="","",I154)</f>
        <v/>
      </c>
      <c r="K154" s="37" t="str">
        <f t="shared" si="413"/>
        <v/>
      </c>
      <c r="L154" s="37" t="str">
        <f t="shared" si="413"/>
        <v/>
      </c>
      <c r="M154" s="37" t="str">
        <f t="shared" si="413"/>
        <v/>
      </c>
      <c r="N154" s="37" t="str">
        <f t="shared" si="413"/>
        <v/>
      </c>
      <c r="O154" s="37" t="str">
        <f t="shared" si="413"/>
        <v/>
      </c>
      <c r="P154" s="37" t="str">
        <f t="shared" si="413"/>
        <v/>
      </c>
      <c r="Q154" s="37" t="str">
        <f t="shared" si="413"/>
        <v/>
      </c>
      <c r="R154" s="37" t="str">
        <f t="shared" si="413"/>
        <v/>
      </c>
      <c r="S154" s="37" t="str">
        <f t="shared" si="413"/>
        <v/>
      </c>
      <c r="T154" s="232">
        <f t="shared" si="358"/>
        <v>0</v>
      </c>
      <c r="U154" s="16"/>
      <c r="V154" s="16" t="str">
        <f t="shared" si="361"/>
        <v/>
      </c>
      <c r="W154" s="16" t="str">
        <f t="shared" si="361"/>
        <v/>
      </c>
      <c r="X154" s="16" t="str">
        <f t="shared" si="361"/>
        <v/>
      </c>
      <c r="Y154" s="16" t="str">
        <f t="shared" si="361"/>
        <v/>
      </c>
      <c r="Z154" s="16" t="str">
        <f t="shared" si="361"/>
        <v/>
      </c>
      <c r="AA154" s="16" t="str">
        <f t="shared" si="361"/>
        <v/>
      </c>
      <c r="AB154" s="16" t="str">
        <f t="shared" si="361"/>
        <v/>
      </c>
      <c r="AC154" s="16" t="str">
        <f t="shared" si="361"/>
        <v/>
      </c>
      <c r="AD154" s="16" t="str">
        <f t="shared" si="361"/>
        <v/>
      </c>
      <c r="AE154" s="16" t="str">
        <f t="shared" si="409"/>
        <v/>
      </c>
      <c r="AF154" s="16" t="str">
        <f t="shared" si="377"/>
        <v/>
      </c>
      <c r="AG154" s="232">
        <f t="shared" si="359"/>
        <v>0</v>
      </c>
      <c r="AH154" s="657"/>
      <c r="AI154" s="654"/>
      <c r="AJ154" s="652"/>
      <c r="AN154" s="204">
        <v>5</v>
      </c>
      <c r="AO154" s="204">
        <v>1</v>
      </c>
      <c r="AP154" s="204">
        <v>5</v>
      </c>
      <c r="AQ154" s="221">
        <f ca="1">IF($AP154=1,IF(INDIRECT(ADDRESS(($AN154-1)*3+$AO154+5,$AP154+7))="",0,INDIRECT(ADDRESS(($AN154-1)*3+$AO154+5,$AP154+7))),IF(INDIRECT(ADDRESS(($AN154-1)*3+$AO154+5,$AP154+7))="",0,IF(COUNTIF(INDIRECT(ADDRESS(($AN154-1)*36+($AO154-1)*12+6,COLUMN())):INDIRECT(ADDRESS(($AN154-1)*36+($AO154-1)*12+$AP154+4,COLUMN())),INDIRECT(ADDRESS(($AN154-1)*3+$AO154+5,$AP154+7)))&gt;=1,0,INDIRECT(ADDRESS(($AN154-1)*3+$AO154+5,$AP154+7)))))</f>
        <v>0</v>
      </c>
      <c r="AR154" s="204">
        <f ca="1">COUNTIF(INDIRECT("H"&amp;(ROW()+12*(($AN154-1)*3+$AO154)-ROW())/12+5):INDIRECT("S"&amp;(ROW()+12*(($AN154-1)*3+$AO154)-ROW())/12+5),AQ154)</f>
        <v>0</v>
      </c>
      <c r="AS154" s="221">
        <f ca="1">IF($AP154=1,IF(INDIRECT(ADDRESS(($AN154-1)*3+$AO154+5,$AP154+20))="",0,INDIRECT(ADDRESS(($AN154-1)*3+$AO154+5,$AP154+20))),IF(INDIRECT(ADDRESS(($AN154-1)*3+$AO154+5,$AP154+20))="",0,IF(COUNTIF(INDIRECT(ADDRESS(($AN154-1)*36+($AO154-1)*12+6,COLUMN())):INDIRECT(ADDRESS(($AN154-1)*36+($AO154-1)*12+$AP154+4,COLUMN())),INDIRECT(ADDRESS(($AN154-1)*3+$AO154+5,$AP154+20)))&gt;=1,0,INDIRECT(ADDRESS(($AN154-1)*3+$AO154+5,$AP154+20)))))</f>
        <v>0</v>
      </c>
      <c r="AT154" s="204">
        <f ca="1">COUNTIF(INDIRECT("U"&amp;(ROW()+12*(($AN154-1)*3+$AO154)-ROW())/12+5):INDIRECT("AF"&amp;(ROW()+12*(($AN154-1)*3+$AO154)-ROW())/12+5),AS154)</f>
        <v>0</v>
      </c>
      <c r="AU154" s="204">
        <f ca="1">IF(AND(AQ154+AS154&gt;0,AR154+AT154&gt;0),COUNTIF(AU$6:AU153,"&gt;0")+1,0)</f>
        <v>0</v>
      </c>
      <c r="BE154" s="204">
        <v>2</v>
      </c>
      <c r="BF154" s="204" t="s">
        <v>245</v>
      </c>
      <c r="BG154" s="222">
        <f t="shared" ref="BG154:BR154" si="414">IF(BG153+BT153&gt;$AM$14,1,0)</f>
        <v>0</v>
      </c>
      <c r="BH154" s="222">
        <f t="shared" si="414"/>
        <v>0</v>
      </c>
      <c r="BI154" s="222">
        <f t="shared" si="414"/>
        <v>0</v>
      </c>
      <c r="BJ154" s="222">
        <f t="shared" si="414"/>
        <v>0</v>
      </c>
      <c r="BK154" s="222">
        <f t="shared" si="414"/>
        <v>0</v>
      </c>
      <c r="BL154" s="222">
        <f t="shared" si="414"/>
        <v>0</v>
      </c>
      <c r="BM154" s="222">
        <f t="shared" si="414"/>
        <v>0</v>
      </c>
      <c r="BN154" s="222">
        <f t="shared" si="414"/>
        <v>0</v>
      </c>
      <c r="BO154" s="222">
        <f t="shared" si="414"/>
        <v>0</v>
      </c>
      <c r="BP154" s="222">
        <f t="shared" si="414"/>
        <v>0</v>
      </c>
      <c r="BQ154" s="222">
        <f t="shared" si="414"/>
        <v>0</v>
      </c>
      <c r="BR154" s="222">
        <f t="shared" si="414"/>
        <v>0</v>
      </c>
    </row>
    <row r="155" spans="1:98">
      <c r="A155" s="661"/>
      <c r="B155" s="661"/>
      <c r="C155" s="666"/>
      <c r="D155" s="667"/>
      <c r="E155" s="665"/>
      <c r="F155" s="661"/>
      <c r="G155" s="230" t="s">
        <v>246</v>
      </c>
      <c r="H155" s="17"/>
      <c r="I155" s="38"/>
      <c r="J155" s="17"/>
      <c r="K155" s="17"/>
      <c r="L155" s="17"/>
      <c r="M155" s="17"/>
      <c r="N155" s="17"/>
      <c r="O155" s="17"/>
      <c r="P155" s="17"/>
      <c r="Q155" s="17"/>
      <c r="R155" s="17"/>
      <c r="S155" s="17"/>
      <c r="T155" s="233">
        <f t="shared" si="358"/>
        <v>0</v>
      </c>
      <c r="U155" s="18"/>
      <c r="V155" s="12"/>
      <c r="W155" s="12"/>
      <c r="X155" s="12"/>
      <c r="Y155" s="12"/>
      <c r="Z155" s="12"/>
      <c r="AA155" s="12"/>
      <c r="AB155" s="12"/>
      <c r="AC155" s="12"/>
      <c r="AD155" s="12"/>
      <c r="AE155" s="12"/>
      <c r="AF155" s="12"/>
      <c r="AG155" s="233">
        <f t="shared" si="359"/>
        <v>0</v>
      </c>
      <c r="AH155" s="658"/>
      <c r="AI155" s="655"/>
      <c r="AJ155" s="652"/>
      <c r="AN155" s="204">
        <v>5</v>
      </c>
      <c r="AO155" s="204">
        <v>1</v>
      </c>
      <c r="AP155" s="204">
        <v>6</v>
      </c>
      <c r="AQ155" s="221">
        <f ca="1">IF($AP155=1,IF(INDIRECT(ADDRESS(($AN155-1)*3+$AO155+5,$AP155+7))="",0,INDIRECT(ADDRESS(($AN155-1)*3+$AO155+5,$AP155+7))),IF(INDIRECT(ADDRESS(($AN155-1)*3+$AO155+5,$AP155+7))="",0,IF(COUNTIF(INDIRECT(ADDRESS(($AN155-1)*36+($AO155-1)*12+6,COLUMN())):INDIRECT(ADDRESS(($AN155-1)*36+($AO155-1)*12+$AP155+4,COLUMN())),INDIRECT(ADDRESS(($AN155-1)*3+$AO155+5,$AP155+7)))&gt;=1,0,INDIRECT(ADDRESS(($AN155-1)*3+$AO155+5,$AP155+7)))))</f>
        <v>0</v>
      </c>
      <c r="AR155" s="204">
        <f ca="1">COUNTIF(INDIRECT("H"&amp;(ROW()+12*(($AN155-1)*3+$AO155)-ROW())/12+5):INDIRECT("S"&amp;(ROW()+12*(($AN155-1)*3+$AO155)-ROW())/12+5),AQ155)</f>
        <v>0</v>
      </c>
      <c r="AS155" s="221">
        <f ca="1">IF($AP155=1,IF(INDIRECT(ADDRESS(($AN155-1)*3+$AO155+5,$AP155+20))="",0,INDIRECT(ADDRESS(($AN155-1)*3+$AO155+5,$AP155+20))),IF(INDIRECT(ADDRESS(($AN155-1)*3+$AO155+5,$AP155+20))="",0,IF(COUNTIF(INDIRECT(ADDRESS(($AN155-1)*36+($AO155-1)*12+6,COLUMN())):INDIRECT(ADDRESS(($AN155-1)*36+($AO155-1)*12+$AP155+4,COLUMN())),INDIRECT(ADDRESS(($AN155-1)*3+$AO155+5,$AP155+20)))&gt;=1,0,INDIRECT(ADDRESS(($AN155-1)*3+$AO155+5,$AP155+20)))))</f>
        <v>0</v>
      </c>
      <c r="AT155" s="204">
        <f ca="1">COUNTIF(INDIRECT("U"&amp;(ROW()+12*(($AN155-1)*3+$AO155)-ROW())/12+5):INDIRECT("AF"&amp;(ROW()+12*(($AN155-1)*3+$AO155)-ROW())/12+5),AS155)</f>
        <v>0</v>
      </c>
      <c r="AU155" s="204">
        <f ca="1">IF(AND(AQ155+AS155&gt;0,AR155+AT155&gt;0),COUNTIF(AU$6:AU154,"&gt;0")+1,0)</f>
        <v>0</v>
      </c>
      <c r="BE155" s="204">
        <v>3</v>
      </c>
      <c r="BF155" s="223"/>
      <c r="BG155" s="222"/>
      <c r="BH155" s="222"/>
      <c r="BI155" s="222"/>
      <c r="BJ155" s="222"/>
      <c r="BK155" s="222"/>
      <c r="BL155" s="222"/>
      <c r="BM155" s="222"/>
      <c r="BN155" s="222"/>
      <c r="BO155" s="222"/>
      <c r="BP155" s="222"/>
      <c r="BQ155" s="222"/>
      <c r="BR155" s="222"/>
    </row>
    <row r="156" spans="1:98">
      <c r="A156" s="659">
        <v>51</v>
      </c>
      <c r="B156" s="659"/>
      <c r="C156" s="659"/>
      <c r="D156" s="659"/>
      <c r="E156" s="663"/>
      <c r="F156" s="659"/>
      <c r="G156" s="226" t="s">
        <v>242</v>
      </c>
      <c r="H156" s="19"/>
      <c r="I156" s="36" t="str">
        <f t="shared" si="360"/>
        <v/>
      </c>
      <c r="J156" s="36" t="str">
        <f t="shared" ref="J156:S156" si="415">IF(I156="","",I156)</f>
        <v/>
      </c>
      <c r="K156" s="36" t="str">
        <f t="shared" si="415"/>
        <v/>
      </c>
      <c r="L156" s="36" t="str">
        <f t="shared" si="415"/>
        <v/>
      </c>
      <c r="M156" s="36" t="str">
        <f t="shared" si="415"/>
        <v/>
      </c>
      <c r="N156" s="36" t="str">
        <f t="shared" si="415"/>
        <v/>
      </c>
      <c r="O156" s="36" t="str">
        <f t="shared" si="415"/>
        <v/>
      </c>
      <c r="P156" s="36" t="str">
        <f t="shared" si="415"/>
        <v/>
      </c>
      <c r="Q156" s="36" t="str">
        <f t="shared" si="415"/>
        <v/>
      </c>
      <c r="R156" s="36" t="str">
        <f t="shared" si="415"/>
        <v/>
      </c>
      <c r="S156" s="36" t="str">
        <f t="shared" si="415"/>
        <v/>
      </c>
      <c r="T156" s="234">
        <f t="shared" si="358"/>
        <v>0</v>
      </c>
      <c r="U156" s="20"/>
      <c r="V156" s="20" t="str">
        <f t="shared" ref="V156:W156" si="416">IF(U156="","",U156)</f>
        <v/>
      </c>
      <c r="W156" s="20" t="str">
        <f t="shared" si="416"/>
        <v/>
      </c>
      <c r="X156" s="20" t="str">
        <f t="shared" si="361"/>
        <v/>
      </c>
      <c r="Y156" s="20" t="str">
        <f t="shared" si="361"/>
        <v/>
      </c>
      <c r="Z156" s="20" t="str">
        <f t="shared" si="361"/>
        <v/>
      </c>
      <c r="AA156" s="20" t="str">
        <f t="shared" si="361"/>
        <v/>
      </c>
      <c r="AB156" s="20" t="str">
        <f t="shared" si="361"/>
        <v/>
      </c>
      <c r="AC156" s="20" t="str">
        <f t="shared" si="361"/>
        <v/>
      </c>
      <c r="AD156" s="20" t="str">
        <f t="shared" si="361"/>
        <v/>
      </c>
      <c r="AE156" s="20" t="str">
        <f t="shared" ref="AE156:AF171" si="417">IF(AD156="","",AD156)</f>
        <v/>
      </c>
      <c r="AF156" s="20" t="str">
        <f t="shared" si="377"/>
        <v/>
      </c>
      <c r="AG156" s="234">
        <f t="shared" si="359"/>
        <v>0</v>
      </c>
      <c r="AH156" s="656"/>
      <c r="AI156" s="653"/>
      <c r="AJ156" s="652" t="str">
        <f>IF($AI156="","",IF(OR($AI156="令和８年７月17日までに修了",$AI156="賃金改善開始の前月までに修了"),"研修提出必須",""))</f>
        <v/>
      </c>
      <c r="AN156" s="204">
        <v>5</v>
      </c>
      <c r="AO156" s="204">
        <v>1</v>
      </c>
      <c r="AP156" s="204">
        <v>7</v>
      </c>
      <c r="AQ156" s="221">
        <f ca="1">IF($AP156=1,IF(INDIRECT(ADDRESS(($AN156-1)*3+$AO156+5,$AP156+7))="",0,INDIRECT(ADDRESS(($AN156-1)*3+$AO156+5,$AP156+7))),IF(INDIRECT(ADDRESS(($AN156-1)*3+$AO156+5,$AP156+7))="",0,IF(COUNTIF(INDIRECT(ADDRESS(($AN156-1)*36+($AO156-1)*12+6,COLUMN())):INDIRECT(ADDRESS(($AN156-1)*36+($AO156-1)*12+$AP156+4,COLUMN())),INDIRECT(ADDRESS(($AN156-1)*3+$AO156+5,$AP156+7)))&gt;=1,0,INDIRECT(ADDRESS(($AN156-1)*3+$AO156+5,$AP156+7)))))</f>
        <v>0</v>
      </c>
      <c r="AR156" s="204">
        <f ca="1">COUNTIF(INDIRECT("H"&amp;(ROW()+12*(($AN156-1)*3+$AO156)-ROW())/12+5):INDIRECT("S"&amp;(ROW()+12*(($AN156-1)*3+$AO156)-ROW())/12+5),AQ156)</f>
        <v>0</v>
      </c>
      <c r="AS156" s="221">
        <f ca="1">IF($AP156=1,IF(INDIRECT(ADDRESS(($AN156-1)*3+$AO156+5,$AP156+20))="",0,INDIRECT(ADDRESS(($AN156-1)*3+$AO156+5,$AP156+20))),IF(INDIRECT(ADDRESS(($AN156-1)*3+$AO156+5,$AP156+20))="",0,IF(COUNTIF(INDIRECT(ADDRESS(($AN156-1)*36+($AO156-1)*12+6,COLUMN())):INDIRECT(ADDRESS(($AN156-1)*36+($AO156-1)*12+$AP156+4,COLUMN())),INDIRECT(ADDRESS(($AN156-1)*3+$AO156+5,$AP156+20)))&gt;=1,0,INDIRECT(ADDRESS(($AN156-1)*3+$AO156+5,$AP156+20)))))</f>
        <v>0</v>
      </c>
      <c r="AT156" s="204">
        <f ca="1">COUNTIF(INDIRECT("U"&amp;(ROW()+12*(($AN156-1)*3+$AO156)-ROW())/12+5):INDIRECT("AF"&amp;(ROW()+12*(($AN156-1)*3+$AO156)-ROW())/12+5),AS156)</f>
        <v>0</v>
      </c>
      <c r="AU156" s="204">
        <f ca="1">IF(AND(AQ156+AS156&gt;0,AR156+AT156&gt;0),COUNTIF(AU$6:AU155,"&gt;0")+1,0)</f>
        <v>0</v>
      </c>
      <c r="BE156" s="204">
        <v>1</v>
      </c>
      <c r="BG156" s="222">
        <f t="shared" ref="BG156:BR156" si="418">SUM(H156:H157)</f>
        <v>0</v>
      </c>
      <c r="BH156" s="222">
        <f t="shared" si="418"/>
        <v>0</v>
      </c>
      <c r="BI156" s="222">
        <f t="shared" si="418"/>
        <v>0</v>
      </c>
      <c r="BJ156" s="222">
        <f t="shared" si="418"/>
        <v>0</v>
      </c>
      <c r="BK156" s="222">
        <f t="shared" si="418"/>
        <v>0</v>
      </c>
      <c r="BL156" s="222">
        <f t="shared" si="418"/>
        <v>0</v>
      </c>
      <c r="BM156" s="222">
        <f t="shared" si="418"/>
        <v>0</v>
      </c>
      <c r="BN156" s="222">
        <f t="shared" si="418"/>
        <v>0</v>
      </c>
      <c r="BO156" s="222">
        <f t="shared" si="418"/>
        <v>0</v>
      </c>
      <c r="BP156" s="222">
        <f t="shared" si="418"/>
        <v>0</v>
      </c>
      <c r="BQ156" s="222">
        <f t="shared" si="418"/>
        <v>0</v>
      </c>
      <c r="BR156" s="222">
        <f t="shared" si="418"/>
        <v>0</v>
      </c>
      <c r="BT156" s="222">
        <f t="shared" ref="BT156:CE156" si="419">SUM(U156:U157)</f>
        <v>0</v>
      </c>
      <c r="BU156" s="222">
        <f t="shared" si="419"/>
        <v>0</v>
      </c>
      <c r="BV156" s="222">
        <f t="shared" si="419"/>
        <v>0</v>
      </c>
      <c r="BW156" s="222">
        <f t="shared" si="419"/>
        <v>0</v>
      </c>
      <c r="BX156" s="222">
        <f t="shared" si="419"/>
        <v>0</v>
      </c>
      <c r="BY156" s="222">
        <f t="shared" si="419"/>
        <v>0</v>
      </c>
      <c r="BZ156" s="222">
        <f t="shared" si="419"/>
        <v>0</v>
      </c>
      <c r="CA156" s="222">
        <f t="shared" si="419"/>
        <v>0</v>
      </c>
      <c r="CB156" s="222">
        <f t="shared" si="419"/>
        <v>0</v>
      </c>
      <c r="CC156" s="222">
        <f t="shared" si="419"/>
        <v>0</v>
      </c>
      <c r="CD156" s="222">
        <f t="shared" si="419"/>
        <v>0</v>
      </c>
      <c r="CE156" s="222">
        <f t="shared" si="419"/>
        <v>0</v>
      </c>
      <c r="CH156" s="223" t="s">
        <v>243</v>
      </c>
      <c r="CI156" s="222">
        <f t="shared" ref="CI156:CT156" si="420">IF(OR($D156="副園長",$D156="教頭",$D156="主任保育士",$D156="主幹教諭",$D156="主幹保育教諭"),0,BG156)</f>
        <v>0</v>
      </c>
      <c r="CJ156" s="222">
        <f t="shared" si="420"/>
        <v>0</v>
      </c>
      <c r="CK156" s="222">
        <f t="shared" si="420"/>
        <v>0</v>
      </c>
      <c r="CL156" s="222">
        <f t="shared" si="420"/>
        <v>0</v>
      </c>
      <c r="CM156" s="222">
        <f t="shared" si="420"/>
        <v>0</v>
      </c>
      <c r="CN156" s="222">
        <f t="shared" si="420"/>
        <v>0</v>
      </c>
      <c r="CO156" s="222">
        <f t="shared" si="420"/>
        <v>0</v>
      </c>
      <c r="CP156" s="222">
        <f t="shared" si="420"/>
        <v>0</v>
      </c>
      <c r="CQ156" s="222">
        <f t="shared" si="420"/>
        <v>0</v>
      </c>
      <c r="CR156" s="222">
        <f t="shared" si="420"/>
        <v>0</v>
      </c>
      <c r="CS156" s="222">
        <f t="shared" si="420"/>
        <v>0</v>
      </c>
      <c r="CT156" s="222">
        <f t="shared" si="420"/>
        <v>0</v>
      </c>
    </row>
    <row r="157" spans="1:98">
      <c r="A157" s="660"/>
      <c r="B157" s="660"/>
      <c r="C157" s="662"/>
      <c r="D157" s="662"/>
      <c r="E157" s="664"/>
      <c r="F157" s="660"/>
      <c r="G157" s="228" t="s">
        <v>244</v>
      </c>
      <c r="H157" s="15"/>
      <c r="I157" s="37" t="str">
        <f t="shared" si="360"/>
        <v/>
      </c>
      <c r="J157" s="37" t="str">
        <f t="shared" ref="J157:S157" si="421">IF(I157="","",I157)</f>
        <v/>
      </c>
      <c r="K157" s="37" t="str">
        <f t="shared" si="421"/>
        <v/>
      </c>
      <c r="L157" s="37" t="str">
        <f t="shared" si="421"/>
        <v/>
      </c>
      <c r="M157" s="37" t="str">
        <f t="shared" si="421"/>
        <v/>
      </c>
      <c r="N157" s="37" t="str">
        <f t="shared" si="421"/>
        <v/>
      </c>
      <c r="O157" s="37" t="str">
        <f t="shared" si="421"/>
        <v/>
      </c>
      <c r="P157" s="37" t="str">
        <f t="shared" si="421"/>
        <v/>
      </c>
      <c r="Q157" s="37" t="str">
        <f t="shared" si="421"/>
        <v/>
      </c>
      <c r="R157" s="37" t="str">
        <f t="shared" si="421"/>
        <v/>
      </c>
      <c r="S157" s="37" t="str">
        <f t="shared" si="421"/>
        <v/>
      </c>
      <c r="T157" s="232">
        <f t="shared" si="358"/>
        <v>0</v>
      </c>
      <c r="U157" s="16"/>
      <c r="V157" s="16" t="str">
        <f t="shared" si="361"/>
        <v/>
      </c>
      <c r="W157" s="16" t="str">
        <f t="shared" si="361"/>
        <v/>
      </c>
      <c r="X157" s="16" t="str">
        <f t="shared" si="361"/>
        <v/>
      </c>
      <c r="Y157" s="16" t="str">
        <f t="shared" si="361"/>
        <v/>
      </c>
      <c r="Z157" s="16" t="str">
        <f t="shared" si="361"/>
        <v/>
      </c>
      <c r="AA157" s="16" t="str">
        <f t="shared" si="361"/>
        <v/>
      </c>
      <c r="AB157" s="16" t="str">
        <f t="shared" si="361"/>
        <v/>
      </c>
      <c r="AC157" s="16" t="str">
        <f t="shared" si="361"/>
        <v/>
      </c>
      <c r="AD157" s="16" t="str">
        <f t="shared" si="361"/>
        <v/>
      </c>
      <c r="AE157" s="16" t="str">
        <f t="shared" si="417"/>
        <v/>
      </c>
      <c r="AF157" s="16" t="str">
        <f t="shared" si="417"/>
        <v/>
      </c>
      <c r="AG157" s="232">
        <f t="shared" si="359"/>
        <v>0</v>
      </c>
      <c r="AH157" s="657"/>
      <c r="AI157" s="654"/>
      <c r="AJ157" s="652"/>
      <c r="AN157" s="204">
        <v>5</v>
      </c>
      <c r="AO157" s="204">
        <v>1</v>
      </c>
      <c r="AP157" s="204">
        <v>8</v>
      </c>
      <c r="AQ157" s="221">
        <f ca="1">IF($AP157=1,IF(INDIRECT(ADDRESS(($AN157-1)*3+$AO157+5,$AP157+7))="",0,INDIRECT(ADDRESS(($AN157-1)*3+$AO157+5,$AP157+7))),IF(INDIRECT(ADDRESS(($AN157-1)*3+$AO157+5,$AP157+7))="",0,IF(COUNTIF(INDIRECT(ADDRESS(($AN157-1)*36+($AO157-1)*12+6,COLUMN())):INDIRECT(ADDRESS(($AN157-1)*36+($AO157-1)*12+$AP157+4,COLUMN())),INDIRECT(ADDRESS(($AN157-1)*3+$AO157+5,$AP157+7)))&gt;=1,0,INDIRECT(ADDRESS(($AN157-1)*3+$AO157+5,$AP157+7)))))</f>
        <v>0</v>
      </c>
      <c r="AR157" s="204">
        <f ca="1">COUNTIF(INDIRECT("H"&amp;(ROW()+12*(($AN157-1)*3+$AO157)-ROW())/12+5):INDIRECT("S"&amp;(ROW()+12*(($AN157-1)*3+$AO157)-ROW())/12+5),AQ157)</f>
        <v>0</v>
      </c>
      <c r="AS157" s="221">
        <f ca="1">IF($AP157=1,IF(INDIRECT(ADDRESS(($AN157-1)*3+$AO157+5,$AP157+20))="",0,INDIRECT(ADDRESS(($AN157-1)*3+$AO157+5,$AP157+20))),IF(INDIRECT(ADDRESS(($AN157-1)*3+$AO157+5,$AP157+20))="",0,IF(COUNTIF(INDIRECT(ADDRESS(($AN157-1)*36+($AO157-1)*12+6,COLUMN())):INDIRECT(ADDRESS(($AN157-1)*36+($AO157-1)*12+$AP157+4,COLUMN())),INDIRECT(ADDRESS(($AN157-1)*3+$AO157+5,$AP157+20)))&gt;=1,0,INDIRECT(ADDRESS(($AN157-1)*3+$AO157+5,$AP157+20)))))</f>
        <v>0</v>
      </c>
      <c r="AT157" s="204">
        <f ca="1">COUNTIF(INDIRECT("U"&amp;(ROW()+12*(($AN157-1)*3+$AO157)-ROW())/12+5):INDIRECT("AF"&amp;(ROW()+12*(($AN157-1)*3+$AO157)-ROW())/12+5),AS157)</f>
        <v>0</v>
      </c>
      <c r="AU157" s="204">
        <f ca="1">IF(AND(AQ157+AS157&gt;0,AR157+AT157&gt;0),COUNTIF(AU$6:AU156,"&gt;0")+1,0)</f>
        <v>0</v>
      </c>
      <c r="BE157" s="204">
        <v>2</v>
      </c>
      <c r="BF157" s="204" t="s">
        <v>245</v>
      </c>
      <c r="BG157" s="222">
        <f t="shared" ref="BG157:BR157" si="422">IF(BG156+BT156&gt;$AM$14,1,0)</f>
        <v>0</v>
      </c>
      <c r="BH157" s="222">
        <f t="shared" si="422"/>
        <v>0</v>
      </c>
      <c r="BI157" s="222">
        <f t="shared" si="422"/>
        <v>0</v>
      </c>
      <c r="BJ157" s="222">
        <f t="shared" si="422"/>
        <v>0</v>
      </c>
      <c r="BK157" s="222">
        <f t="shared" si="422"/>
        <v>0</v>
      </c>
      <c r="BL157" s="222">
        <f t="shared" si="422"/>
        <v>0</v>
      </c>
      <c r="BM157" s="222">
        <f t="shared" si="422"/>
        <v>0</v>
      </c>
      <c r="BN157" s="222">
        <f t="shared" si="422"/>
        <v>0</v>
      </c>
      <c r="BO157" s="222">
        <f t="shared" si="422"/>
        <v>0</v>
      </c>
      <c r="BP157" s="222">
        <f t="shared" si="422"/>
        <v>0</v>
      </c>
      <c r="BQ157" s="222">
        <f t="shared" si="422"/>
        <v>0</v>
      </c>
      <c r="BR157" s="222">
        <f t="shared" si="422"/>
        <v>0</v>
      </c>
      <c r="BT157" s="222"/>
      <c r="BU157" s="222"/>
      <c r="BV157" s="222"/>
      <c r="BW157" s="222"/>
      <c r="BX157" s="222"/>
      <c r="BY157" s="222"/>
      <c r="BZ157" s="222"/>
      <c r="CA157" s="222"/>
      <c r="CB157" s="222"/>
      <c r="CC157" s="222"/>
      <c r="CD157" s="222"/>
      <c r="CE157" s="222"/>
    </row>
    <row r="158" spans="1:98">
      <c r="A158" s="661"/>
      <c r="B158" s="661"/>
      <c r="C158" s="666"/>
      <c r="D158" s="667"/>
      <c r="E158" s="665"/>
      <c r="F158" s="661"/>
      <c r="G158" s="230" t="s">
        <v>246</v>
      </c>
      <c r="H158" s="17"/>
      <c r="I158" s="38"/>
      <c r="J158" s="17"/>
      <c r="K158" s="17"/>
      <c r="L158" s="17"/>
      <c r="M158" s="17"/>
      <c r="N158" s="17"/>
      <c r="O158" s="17"/>
      <c r="P158" s="17"/>
      <c r="Q158" s="17"/>
      <c r="R158" s="17"/>
      <c r="S158" s="17"/>
      <c r="T158" s="233">
        <f t="shared" si="358"/>
        <v>0</v>
      </c>
      <c r="U158" s="18"/>
      <c r="V158" s="12"/>
      <c r="W158" s="12"/>
      <c r="X158" s="12"/>
      <c r="Y158" s="12"/>
      <c r="Z158" s="12"/>
      <c r="AA158" s="12"/>
      <c r="AB158" s="12"/>
      <c r="AC158" s="12"/>
      <c r="AD158" s="12"/>
      <c r="AE158" s="12"/>
      <c r="AF158" s="12"/>
      <c r="AG158" s="233">
        <f t="shared" si="359"/>
        <v>0</v>
      </c>
      <c r="AH158" s="658"/>
      <c r="AI158" s="655"/>
      <c r="AJ158" s="652"/>
      <c r="AN158" s="204">
        <v>5</v>
      </c>
      <c r="AO158" s="204">
        <v>1</v>
      </c>
      <c r="AP158" s="204">
        <v>9</v>
      </c>
      <c r="AQ158" s="221">
        <f ca="1">IF($AP158=1,IF(INDIRECT(ADDRESS(($AN158-1)*3+$AO158+5,$AP158+7))="",0,INDIRECT(ADDRESS(($AN158-1)*3+$AO158+5,$AP158+7))),IF(INDIRECT(ADDRESS(($AN158-1)*3+$AO158+5,$AP158+7))="",0,IF(COUNTIF(INDIRECT(ADDRESS(($AN158-1)*36+($AO158-1)*12+6,COLUMN())):INDIRECT(ADDRESS(($AN158-1)*36+($AO158-1)*12+$AP158+4,COLUMN())),INDIRECT(ADDRESS(($AN158-1)*3+$AO158+5,$AP158+7)))&gt;=1,0,INDIRECT(ADDRESS(($AN158-1)*3+$AO158+5,$AP158+7)))))</f>
        <v>0</v>
      </c>
      <c r="AR158" s="204">
        <f ca="1">COUNTIF(INDIRECT("H"&amp;(ROW()+12*(($AN158-1)*3+$AO158)-ROW())/12+5):INDIRECT("S"&amp;(ROW()+12*(($AN158-1)*3+$AO158)-ROW())/12+5),AQ158)</f>
        <v>0</v>
      </c>
      <c r="AS158" s="221">
        <f ca="1">IF($AP158=1,IF(INDIRECT(ADDRESS(($AN158-1)*3+$AO158+5,$AP158+20))="",0,INDIRECT(ADDRESS(($AN158-1)*3+$AO158+5,$AP158+20))),IF(INDIRECT(ADDRESS(($AN158-1)*3+$AO158+5,$AP158+20))="",0,IF(COUNTIF(INDIRECT(ADDRESS(($AN158-1)*36+($AO158-1)*12+6,COLUMN())):INDIRECT(ADDRESS(($AN158-1)*36+($AO158-1)*12+$AP158+4,COLUMN())),INDIRECT(ADDRESS(($AN158-1)*3+$AO158+5,$AP158+20)))&gt;=1,0,INDIRECT(ADDRESS(($AN158-1)*3+$AO158+5,$AP158+20)))))</f>
        <v>0</v>
      </c>
      <c r="AT158" s="204">
        <f ca="1">COUNTIF(INDIRECT("U"&amp;(ROW()+12*(($AN158-1)*3+$AO158)-ROW())/12+5):INDIRECT("AF"&amp;(ROW()+12*(($AN158-1)*3+$AO158)-ROW())/12+5),AS158)</f>
        <v>0</v>
      </c>
      <c r="AU158" s="204">
        <f ca="1">IF(AND(AQ158+AS158&gt;0,AR158+AT158&gt;0),COUNTIF(AU$6:AU157,"&gt;0")+1,0)</f>
        <v>0</v>
      </c>
      <c r="BE158" s="204">
        <v>3</v>
      </c>
      <c r="BF158" s="223"/>
      <c r="BG158" s="222"/>
      <c r="BH158" s="222"/>
      <c r="BI158" s="222"/>
      <c r="BJ158" s="222"/>
      <c r="BK158" s="222"/>
      <c r="BL158" s="222"/>
      <c r="BM158" s="222"/>
      <c r="BN158" s="222"/>
      <c r="BO158" s="222"/>
      <c r="BP158" s="222"/>
      <c r="BQ158" s="222"/>
      <c r="BR158" s="222"/>
      <c r="BT158" s="222"/>
      <c r="BU158" s="222"/>
      <c r="BV158" s="222"/>
      <c r="BW158" s="222"/>
      <c r="BX158" s="222"/>
      <c r="BY158" s="222"/>
      <c r="BZ158" s="222"/>
      <c r="CA158" s="222"/>
      <c r="CB158" s="222"/>
      <c r="CC158" s="222"/>
      <c r="CD158" s="222"/>
      <c r="CE158" s="222"/>
    </row>
    <row r="159" spans="1:98">
      <c r="A159" s="659">
        <v>52</v>
      </c>
      <c r="B159" s="659"/>
      <c r="C159" s="659"/>
      <c r="D159" s="659"/>
      <c r="E159" s="663"/>
      <c r="F159" s="659"/>
      <c r="G159" s="226" t="s">
        <v>242</v>
      </c>
      <c r="H159" s="19"/>
      <c r="I159" s="36" t="str">
        <f t="shared" si="360"/>
        <v/>
      </c>
      <c r="J159" s="36" t="str">
        <f t="shared" ref="J159:S159" si="423">IF(I159="","",I159)</f>
        <v/>
      </c>
      <c r="K159" s="36" t="str">
        <f t="shared" si="423"/>
        <v/>
      </c>
      <c r="L159" s="36" t="str">
        <f t="shared" si="423"/>
        <v/>
      </c>
      <c r="M159" s="36" t="str">
        <f t="shared" si="423"/>
        <v/>
      </c>
      <c r="N159" s="36" t="str">
        <f t="shared" si="423"/>
        <v/>
      </c>
      <c r="O159" s="36" t="str">
        <f t="shared" si="423"/>
        <v/>
      </c>
      <c r="P159" s="36" t="str">
        <f t="shared" si="423"/>
        <v/>
      </c>
      <c r="Q159" s="36" t="str">
        <f t="shared" si="423"/>
        <v/>
      </c>
      <c r="R159" s="36" t="str">
        <f t="shared" si="423"/>
        <v/>
      </c>
      <c r="S159" s="36" t="str">
        <f t="shared" si="423"/>
        <v/>
      </c>
      <c r="T159" s="234">
        <f t="shared" si="358"/>
        <v>0</v>
      </c>
      <c r="U159" s="20"/>
      <c r="V159" s="20" t="str">
        <f t="shared" ref="V159:W159" si="424">IF(U159="","",U159)</f>
        <v/>
      </c>
      <c r="W159" s="20" t="str">
        <f t="shared" si="424"/>
        <v/>
      </c>
      <c r="X159" s="20" t="str">
        <f t="shared" si="361"/>
        <v/>
      </c>
      <c r="Y159" s="20" t="str">
        <f t="shared" si="361"/>
        <v/>
      </c>
      <c r="Z159" s="20" t="str">
        <f t="shared" si="361"/>
        <v/>
      </c>
      <c r="AA159" s="20" t="str">
        <f t="shared" si="361"/>
        <v/>
      </c>
      <c r="AB159" s="20" t="str">
        <f t="shared" si="361"/>
        <v/>
      </c>
      <c r="AC159" s="20" t="str">
        <f t="shared" si="361"/>
        <v/>
      </c>
      <c r="AD159" s="20" t="str">
        <f t="shared" si="361"/>
        <v/>
      </c>
      <c r="AE159" s="20" t="str">
        <f t="shared" ref="AE159:AE160" si="425">IF(AD159="","",AD159)</f>
        <v/>
      </c>
      <c r="AF159" s="20" t="str">
        <f t="shared" si="417"/>
        <v/>
      </c>
      <c r="AG159" s="234">
        <f t="shared" si="359"/>
        <v>0</v>
      </c>
      <c r="AH159" s="656"/>
      <c r="AI159" s="653"/>
      <c r="AJ159" s="652" t="str">
        <f>IF($AI159="","",IF(OR($AI159="令和８年７月17日までに修了",$AI159="賃金改善開始の前月までに修了"),"研修提出必須",""))</f>
        <v/>
      </c>
      <c r="AN159" s="204">
        <v>5</v>
      </c>
      <c r="AO159" s="204">
        <v>1</v>
      </c>
      <c r="AP159" s="204">
        <v>10</v>
      </c>
      <c r="AQ159" s="221">
        <f ca="1">IF($AP159=1,IF(INDIRECT(ADDRESS(($AN159-1)*3+$AO159+5,$AP159+7))="",0,INDIRECT(ADDRESS(($AN159-1)*3+$AO159+5,$AP159+7))),IF(INDIRECT(ADDRESS(($AN159-1)*3+$AO159+5,$AP159+7))="",0,IF(COUNTIF(INDIRECT(ADDRESS(($AN159-1)*36+($AO159-1)*12+6,COLUMN())):INDIRECT(ADDRESS(($AN159-1)*36+($AO159-1)*12+$AP159+4,COLUMN())),INDIRECT(ADDRESS(($AN159-1)*3+$AO159+5,$AP159+7)))&gt;=1,0,INDIRECT(ADDRESS(($AN159-1)*3+$AO159+5,$AP159+7)))))</f>
        <v>0</v>
      </c>
      <c r="AR159" s="204">
        <f ca="1">COUNTIF(INDIRECT("H"&amp;(ROW()+12*(($AN159-1)*3+$AO159)-ROW())/12+5):INDIRECT("S"&amp;(ROW()+12*(($AN159-1)*3+$AO159)-ROW())/12+5),AQ159)</f>
        <v>0</v>
      </c>
      <c r="AS159" s="221">
        <f ca="1">IF($AP159=1,IF(INDIRECT(ADDRESS(($AN159-1)*3+$AO159+5,$AP159+20))="",0,INDIRECT(ADDRESS(($AN159-1)*3+$AO159+5,$AP159+20))),IF(INDIRECT(ADDRESS(($AN159-1)*3+$AO159+5,$AP159+20))="",0,IF(COUNTIF(INDIRECT(ADDRESS(($AN159-1)*36+($AO159-1)*12+6,COLUMN())):INDIRECT(ADDRESS(($AN159-1)*36+($AO159-1)*12+$AP159+4,COLUMN())),INDIRECT(ADDRESS(($AN159-1)*3+$AO159+5,$AP159+20)))&gt;=1,0,INDIRECT(ADDRESS(($AN159-1)*3+$AO159+5,$AP159+20)))))</f>
        <v>0</v>
      </c>
      <c r="AT159" s="204">
        <f ca="1">COUNTIF(INDIRECT("U"&amp;(ROW()+12*(($AN159-1)*3+$AO159)-ROW())/12+5):INDIRECT("AF"&amp;(ROW()+12*(($AN159-1)*3+$AO159)-ROW())/12+5),AS159)</f>
        <v>0</v>
      </c>
      <c r="AU159" s="204">
        <f ca="1">IF(AND(AQ159+AS159&gt;0,AR159+AT159&gt;0),COUNTIF(AU$6:AU158,"&gt;0")+1,0)</f>
        <v>0</v>
      </c>
      <c r="BE159" s="204">
        <v>1</v>
      </c>
      <c r="BG159" s="222">
        <f t="shared" ref="BG159:BR159" si="426">SUM(H159:H160)</f>
        <v>0</v>
      </c>
      <c r="BH159" s="222">
        <f t="shared" si="426"/>
        <v>0</v>
      </c>
      <c r="BI159" s="222">
        <f t="shared" si="426"/>
        <v>0</v>
      </c>
      <c r="BJ159" s="222">
        <f t="shared" si="426"/>
        <v>0</v>
      </c>
      <c r="BK159" s="222">
        <f t="shared" si="426"/>
        <v>0</v>
      </c>
      <c r="BL159" s="222">
        <f t="shared" si="426"/>
        <v>0</v>
      </c>
      <c r="BM159" s="222">
        <f t="shared" si="426"/>
        <v>0</v>
      </c>
      <c r="BN159" s="222">
        <f t="shared" si="426"/>
        <v>0</v>
      </c>
      <c r="BO159" s="222">
        <f t="shared" si="426"/>
        <v>0</v>
      </c>
      <c r="BP159" s="222">
        <f t="shared" si="426"/>
        <v>0</v>
      </c>
      <c r="BQ159" s="222">
        <f t="shared" si="426"/>
        <v>0</v>
      </c>
      <c r="BR159" s="222">
        <f t="shared" si="426"/>
        <v>0</v>
      </c>
      <c r="BT159" s="222">
        <f t="shared" ref="BT159:CE159" si="427">SUM(U159:U160)</f>
        <v>0</v>
      </c>
      <c r="BU159" s="222">
        <f t="shared" si="427"/>
        <v>0</v>
      </c>
      <c r="BV159" s="222">
        <f t="shared" si="427"/>
        <v>0</v>
      </c>
      <c r="BW159" s="222">
        <f t="shared" si="427"/>
        <v>0</v>
      </c>
      <c r="BX159" s="222">
        <f t="shared" si="427"/>
        <v>0</v>
      </c>
      <c r="BY159" s="222">
        <f t="shared" si="427"/>
        <v>0</v>
      </c>
      <c r="BZ159" s="222">
        <f t="shared" si="427"/>
        <v>0</v>
      </c>
      <c r="CA159" s="222">
        <f t="shared" si="427"/>
        <v>0</v>
      </c>
      <c r="CB159" s="222">
        <f t="shared" si="427"/>
        <v>0</v>
      </c>
      <c r="CC159" s="222">
        <f t="shared" si="427"/>
        <v>0</v>
      </c>
      <c r="CD159" s="222">
        <f t="shared" si="427"/>
        <v>0</v>
      </c>
      <c r="CE159" s="222">
        <f t="shared" si="427"/>
        <v>0</v>
      </c>
      <c r="CH159" s="223" t="s">
        <v>243</v>
      </c>
      <c r="CI159" s="222">
        <f t="shared" ref="CI159:CT159" si="428">IF(OR($D159="副園長",$D159="教頭",$D159="主任保育士",$D159="主幹教諭",$D159="主幹保育教諭"),0,BG159)</f>
        <v>0</v>
      </c>
      <c r="CJ159" s="222">
        <f t="shared" si="428"/>
        <v>0</v>
      </c>
      <c r="CK159" s="222">
        <f t="shared" si="428"/>
        <v>0</v>
      </c>
      <c r="CL159" s="222">
        <f t="shared" si="428"/>
        <v>0</v>
      </c>
      <c r="CM159" s="222">
        <f t="shared" si="428"/>
        <v>0</v>
      </c>
      <c r="CN159" s="222">
        <f t="shared" si="428"/>
        <v>0</v>
      </c>
      <c r="CO159" s="222">
        <f t="shared" si="428"/>
        <v>0</v>
      </c>
      <c r="CP159" s="222">
        <f t="shared" si="428"/>
        <v>0</v>
      </c>
      <c r="CQ159" s="222">
        <f t="shared" si="428"/>
        <v>0</v>
      </c>
      <c r="CR159" s="222">
        <f t="shared" si="428"/>
        <v>0</v>
      </c>
      <c r="CS159" s="222">
        <f t="shared" si="428"/>
        <v>0</v>
      </c>
      <c r="CT159" s="222">
        <f t="shared" si="428"/>
        <v>0</v>
      </c>
    </row>
    <row r="160" spans="1:98">
      <c r="A160" s="660"/>
      <c r="B160" s="660"/>
      <c r="C160" s="662"/>
      <c r="D160" s="662"/>
      <c r="E160" s="664"/>
      <c r="F160" s="660"/>
      <c r="G160" s="228" t="s">
        <v>244</v>
      </c>
      <c r="H160" s="15"/>
      <c r="I160" s="37" t="str">
        <f t="shared" si="360"/>
        <v/>
      </c>
      <c r="J160" s="37" t="str">
        <f t="shared" ref="J160:S160" si="429">IF(I160="","",I160)</f>
        <v/>
      </c>
      <c r="K160" s="37" t="str">
        <f t="shared" si="429"/>
        <v/>
      </c>
      <c r="L160" s="37" t="str">
        <f t="shared" si="429"/>
        <v/>
      </c>
      <c r="M160" s="37" t="str">
        <f t="shared" si="429"/>
        <v/>
      </c>
      <c r="N160" s="37" t="str">
        <f t="shared" si="429"/>
        <v/>
      </c>
      <c r="O160" s="37" t="str">
        <f t="shared" si="429"/>
        <v/>
      </c>
      <c r="P160" s="37" t="str">
        <f t="shared" si="429"/>
        <v/>
      </c>
      <c r="Q160" s="37" t="str">
        <f t="shared" si="429"/>
        <v/>
      </c>
      <c r="R160" s="37" t="str">
        <f t="shared" si="429"/>
        <v/>
      </c>
      <c r="S160" s="37" t="str">
        <f t="shared" si="429"/>
        <v/>
      </c>
      <c r="T160" s="232">
        <f t="shared" si="358"/>
        <v>0</v>
      </c>
      <c r="U160" s="16"/>
      <c r="V160" s="16" t="str">
        <f t="shared" si="361"/>
        <v/>
      </c>
      <c r="W160" s="16" t="str">
        <f t="shared" si="361"/>
        <v/>
      </c>
      <c r="X160" s="16" t="str">
        <f t="shared" si="361"/>
        <v/>
      </c>
      <c r="Y160" s="16" t="str">
        <f t="shared" si="361"/>
        <v/>
      </c>
      <c r="Z160" s="16" t="str">
        <f t="shared" si="361"/>
        <v/>
      </c>
      <c r="AA160" s="16" t="str">
        <f t="shared" si="361"/>
        <v/>
      </c>
      <c r="AB160" s="16" t="str">
        <f t="shared" si="361"/>
        <v/>
      </c>
      <c r="AC160" s="16" t="str">
        <f t="shared" si="361"/>
        <v/>
      </c>
      <c r="AD160" s="16" t="str">
        <f t="shared" si="361"/>
        <v/>
      </c>
      <c r="AE160" s="16" t="str">
        <f t="shared" si="425"/>
        <v/>
      </c>
      <c r="AF160" s="16" t="str">
        <f t="shared" si="417"/>
        <v/>
      </c>
      <c r="AG160" s="232">
        <f t="shared" si="359"/>
        <v>0</v>
      </c>
      <c r="AH160" s="657"/>
      <c r="AI160" s="654"/>
      <c r="AJ160" s="652"/>
      <c r="AN160" s="204">
        <v>5</v>
      </c>
      <c r="AO160" s="204">
        <v>1</v>
      </c>
      <c r="AP160" s="204">
        <v>11</v>
      </c>
      <c r="AQ160" s="221">
        <f ca="1">IF($AP160=1,IF(INDIRECT(ADDRESS(($AN160-1)*3+$AO160+5,$AP160+7))="",0,INDIRECT(ADDRESS(($AN160-1)*3+$AO160+5,$AP160+7))),IF(INDIRECT(ADDRESS(($AN160-1)*3+$AO160+5,$AP160+7))="",0,IF(COUNTIF(INDIRECT(ADDRESS(($AN160-1)*36+($AO160-1)*12+6,COLUMN())):INDIRECT(ADDRESS(($AN160-1)*36+($AO160-1)*12+$AP160+4,COLUMN())),INDIRECT(ADDRESS(($AN160-1)*3+$AO160+5,$AP160+7)))&gt;=1,0,INDIRECT(ADDRESS(($AN160-1)*3+$AO160+5,$AP160+7)))))</f>
        <v>0</v>
      </c>
      <c r="AR160" s="204">
        <f ca="1">COUNTIF(INDIRECT("H"&amp;(ROW()+12*(($AN160-1)*3+$AO160)-ROW())/12+5):INDIRECT("S"&amp;(ROW()+12*(($AN160-1)*3+$AO160)-ROW())/12+5),AQ160)</f>
        <v>0</v>
      </c>
      <c r="AS160" s="221">
        <f ca="1">IF($AP160=1,IF(INDIRECT(ADDRESS(($AN160-1)*3+$AO160+5,$AP160+20))="",0,INDIRECT(ADDRESS(($AN160-1)*3+$AO160+5,$AP160+20))),IF(INDIRECT(ADDRESS(($AN160-1)*3+$AO160+5,$AP160+20))="",0,IF(COUNTIF(INDIRECT(ADDRESS(($AN160-1)*36+($AO160-1)*12+6,COLUMN())):INDIRECT(ADDRESS(($AN160-1)*36+($AO160-1)*12+$AP160+4,COLUMN())),INDIRECT(ADDRESS(($AN160-1)*3+$AO160+5,$AP160+20)))&gt;=1,0,INDIRECT(ADDRESS(($AN160-1)*3+$AO160+5,$AP160+20)))))</f>
        <v>0</v>
      </c>
      <c r="AT160" s="204">
        <f ca="1">COUNTIF(INDIRECT("U"&amp;(ROW()+12*(($AN160-1)*3+$AO160)-ROW())/12+5):INDIRECT("AF"&amp;(ROW()+12*(($AN160-1)*3+$AO160)-ROW())/12+5),AS160)</f>
        <v>0</v>
      </c>
      <c r="AU160" s="204">
        <f ca="1">IF(AND(AQ160+AS160&gt;0,AR160+AT160&gt;0),COUNTIF(AU$6:AU159,"&gt;0")+1,0)</f>
        <v>0</v>
      </c>
      <c r="BE160" s="204">
        <v>2</v>
      </c>
      <c r="BF160" s="204" t="s">
        <v>245</v>
      </c>
      <c r="BG160" s="222">
        <f t="shared" ref="BG160:BR160" si="430">IF(BG159+BT159&gt;$AM$14,1,0)</f>
        <v>0</v>
      </c>
      <c r="BH160" s="222">
        <f t="shared" si="430"/>
        <v>0</v>
      </c>
      <c r="BI160" s="222">
        <f t="shared" si="430"/>
        <v>0</v>
      </c>
      <c r="BJ160" s="222">
        <f t="shared" si="430"/>
        <v>0</v>
      </c>
      <c r="BK160" s="222">
        <f t="shared" si="430"/>
        <v>0</v>
      </c>
      <c r="BL160" s="222">
        <f t="shared" si="430"/>
        <v>0</v>
      </c>
      <c r="BM160" s="222">
        <f t="shared" si="430"/>
        <v>0</v>
      </c>
      <c r="BN160" s="222">
        <f t="shared" si="430"/>
        <v>0</v>
      </c>
      <c r="BO160" s="222">
        <f t="shared" si="430"/>
        <v>0</v>
      </c>
      <c r="BP160" s="222">
        <f t="shared" si="430"/>
        <v>0</v>
      </c>
      <c r="BQ160" s="222">
        <f t="shared" si="430"/>
        <v>0</v>
      </c>
      <c r="BR160" s="222">
        <f t="shared" si="430"/>
        <v>0</v>
      </c>
      <c r="BT160" s="222"/>
      <c r="BU160" s="222"/>
      <c r="BV160" s="222"/>
      <c r="BW160" s="222"/>
      <c r="BX160" s="222"/>
      <c r="BY160" s="222"/>
      <c r="BZ160" s="222"/>
      <c r="CA160" s="222"/>
      <c r="CB160" s="222"/>
      <c r="CC160" s="222"/>
      <c r="CD160" s="222"/>
      <c r="CE160" s="222"/>
    </row>
    <row r="161" spans="1:98">
      <c r="A161" s="661"/>
      <c r="B161" s="661"/>
      <c r="C161" s="666"/>
      <c r="D161" s="667"/>
      <c r="E161" s="665"/>
      <c r="F161" s="661"/>
      <c r="G161" s="230" t="s">
        <v>246</v>
      </c>
      <c r="H161" s="17"/>
      <c r="I161" s="38"/>
      <c r="J161" s="17"/>
      <c r="K161" s="17"/>
      <c r="L161" s="17"/>
      <c r="M161" s="17"/>
      <c r="N161" s="17"/>
      <c r="O161" s="17"/>
      <c r="P161" s="17"/>
      <c r="Q161" s="17"/>
      <c r="R161" s="17"/>
      <c r="S161" s="17"/>
      <c r="T161" s="233">
        <f t="shared" si="358"/>
        <v>0</v>
      </c>
      <c r="U161" s="18"/>
      <c r="V161" s="12"/>
      <c r="W161" s="12"/>
      <c r="X161" s="12"/>
      <c r="Y161" s="12"/>
      <c r="Z161" s="12"/>
      <c r="AA161" s="12"/>
      <c r="AB161" s="12"/>
      <c r="AC161" s="12"/>
      <c r="AD161" s="12"/>
      <c r="AE161" s="12"/>
      <c r="AF161" s="12"/>
      <c r="AG161" s="233">
        <f t="shared" si="359"/>
        <v>0</v>
      </c>
      <c r="AH161" s="658"/>
      <c r="AI161" s="655"/>
      <c r="AJ161" s="652"/>
      <c r="AN161" s="204">
        <v>5</v>
      </c>
      <c r="AO161" s="204">
        <v>1</v>
      </c>
      <c r="AP161" s="204">
        <v>12</v>
      </c>
      <c r="AQ161" s="221">
        <f ca="1">IF($AP161=1,IF(INDIRECT(ADDRESS(($AN161-1)*3+$AO161+5,$AP161+7))="",0,INDIRECT(ADDRESS(($AN161-1)*3+$AO161+5,$AP161+7))),IF(INDIRECT(ADDRESS(($AN161-1)*3+$AO161+5,$AP161+7))="",0,IF(COUNTIF(INDIRECT(ADDRESS(($AN161-1)*36+($AO161-1)*12+6,COLUMN())):INDIRECT(ADDRESS(($AN161-1)*36+($AO161-1)*12+$AP161+4,COLUMN())),INDIRECT(ADDRESS(($AN161-1)*3+$AO161+5,$AP161+7)))&gt;=1,0,INDIRECT(ADDRESS(($AN161-1)*3+$AO161+5,$AP161+7)))))</f>
        <v>0</v>
      </c>
      <c r="AR161" s="204">
        <f ca="1">COUNTIF(INDIRECT("H"&amp;(ROW()+12*(($AN161-1)*3+$AO161)-ROW())/12+5):INDIRECT("S"&amp;(ROW()+12*(($AN161-1)*3+$AO161)-ROW())/12+5),AQ161)</f>
        <v>0</v>
      </c>
      <c r="AS161" s="221">
        <f ca="1">IF($AP161=1,IF(INDIRECT(ADDRESS(($AN161-1)*3+$AO161+5,$AP161+20))="",0,INDIRECT(ADDRESS(($AN161-1)*3+$AO161+5,$AP161+20))),IF(INDIRECT(ADDRESS(($AN161-1)*3+$AO161+5,$AP161+20))="",0,IF(COUNTIF(INDIRECT(ADDRESS(($AN161-1)*36+($AO161-1)*12+6,COLUMN())):INDIRECT(ADDRESS(($AN161-1)*36+($AO161-1)*12+$AP161+4,COLUMN())),INDIRECT(ADDRESS(($AN161-1)*3+$AO161+5,$AP161+20)))&gt;=1,0,INDIRECT(ADDRESS(($AN161-1)*3+$AO161+5,$AP161+20)))))</f>
        <v>0</v>
      </c>
      <c r="AT161" s="204">
        <f ca="1">COUNTIF(INDIRECT("U"&amp;(ROW()+12*(($AN161-1)*3+$AO161)-ROW())/12+5):INDIRECT("AF"&amp;(ROW()+12*(($AN161-1)*3+$AO161)-ROW())/12+5),AS161)</f>
        <v>0</v>
      </c>
      <c r="AU161" s="204">
        <f ca="1">IF(AND(AQ161+AS161&gt;0,AR161+AT161&gt;0),COUNTIF(AU$6:AU160,"&gt;0")+1,0)</f>
        <v>0</v>
      </c>
      <c r="BE161" s="204">
        <v>3</v>
      </c>
      <c r="BF161" s="223"/>
      <c r="BG161" s="222"/>
      <c r="BH161" s="222"/>
      <c r="BI161" s="222"/>
      <c r="BJ161" s="222"/>
      <c r="BK161" s="222"/>
      <c r="BL161" s="222"/>
      <c r="BM161" s="222"/>
      <c r="BN161" s="222"/>
      <c r="BO161" s="222"/>
      <c r="BP161" s="222"/>
      <c r="BQ161" s="222"/>
      <c r="BR161" s="222"/>
      <c r="BT161" s="222"/>
      <c r="BU161" s="222"/>
      <c r="BV161" s="222"/>
      <c r="BW161" s="222"/>
      <c r="BX161" s="222"/>
      <c r="BY161" s="222"/>
      <c r="BZ161" s="222"/>
      <c r="CA161" s="222"/>
      <c r="CB161" s="222"/>
      <c r="CC161" s="222"/>
      <c r="CD161" s="222"/>
      <c r="CE161" s="222"/>
    </row>
    <row r="162" spans="1:98">
      <c r="A162" s="659">
        <v>53</v>
      </c>
      <c r="B162" s="659"/>
      <c r="C162" s="659"/>
      <c r="D162" s="659"/>
      <c r="E162" s="663"/>
      <c r="F162" s="659"/>
      <c r="G162" s="226" t="s">
        <v>242</v>
      </c>
      <c r="H162" s="19"/>
      <c r="I162" s="36" t="str">
        <f t="shared" si="360"/>
        <v/>
      </c>
      <c r="J162" s="36" t="str">
        <f t="shared" ref="J162:S162" si="431">IF(I162="","",I162)</f>
        <v/>
      </c>
      <c r="K162" s="36" t="str">
        <f t="shared" si="431"/>
        <v/>
      </c>
      <c r="L162" s="36" t="str">
        <f t="shared" si="431"/>
        <v/>
      </c>
      <c r="M162" s="36" t="str">
        <f t="shared" si="431"/>
        <v/>
      </c>
      <c r="N162" s="36" t="str">
        <f t="shared" si="431"/>
        <v/>
      </c>
      <c r="O162" s="36" t="str">
        <f t="shared" si="431"/>
        <v/>
      </c>
      <c r="P162" s="36" t="str">
        <f t="shared" si="431"/>
        <v/>
      </c>
      <c r="Q162" s="36" t="str">
        <f t="shared" si="431"/>
        <v/>
      </c>
      <c r="R162" s="36" t="str">
        <f t="shared" si="431"/>
        <v/>
      </c>
      <c r="S162" s="36" t="str">
        <f t="shared" si="431"/>
        <v/>
      </c>
      <c r="T162" s="234">
        <f t="shared" si="358"/>
        <v>0</v>
      </c>
      <c r="U162" s="20"/>
      <c r="V162" s="20" t="str">
        <f t="shared" ref="V162:W162" si="432">IF(U162="","",U162)</f>
        <v/>
      </c>
      <c r="W162" s="20" t="str">
        <f t="shared" si="432"/>
        <v/>
      </c>
      <c r="X162" s="20" t="str">
        <f t="shared" si="361"/>
        <v/>
      </c>
      <c r="Y162" s="20" t="str">
        <f t="shared" si="361"/>
        <v/>
      </c>
      <c r="Z162" s="20" t="str">
        <f t="shared" si="361"/>
        <v/>
      </c>
      <c r="AA162" s="20" t="str">
        <f t="shared" si="361"/>
        <v/>
      </c>
      <c r="AB162" s="20" t="str">
        <f t="shared" si="361"/>
        <v/>
      </c>
      <c r="AC162" s="20" t="str">
        <f t="shared" si="361"/>
        <v/>
      </c>
      <c r="AD162" s="20" t="str">
        <f t="shared" si="361"/>
        <v/>
      </c>
      <c r="AE162" s="20" t="str">
        <f t="shared" ref="AE162:AE163" si="433">IF(AD162="","",AD162)</f>
        <v/>
      </c>
      <c r="AF162" s="20" t="str">
        <f t="shared" si="417"/>
        <v/>
      </c>
      <c r="AG162" s="234">
        <f t="shared" si="359"/>
        <v>0</v>
      </c>
      <c r="AH162" s="656"/>
      <c r="AI162" s="653"/>
      <c r="AJ162" s="652" t="str">
        <f>IF($AI162="","",IF(OR($AI162="令和８年７月17日までに修了",$AI162="賃金改善開始の前月までに修了"),"研修提出必須",""))</f>
        <v/>
      </c>
      <c r="AN162" s="204">
        <v>5</v>
      </c>
      <c r="AO162" s="204">
        <v>2</v>
      </c>
      <c r="AP162" s="204">
        <v>1</v>
      </c>
      <c r="AQ162" s="221">
        <f ca="1">IF($AP162=1,IF(INDIRECT(ADDRESS(($AN162-1)*3+$AO162+5,$AP162+7))="",0,INDIRECT(ADDRESS(($AN162-1)*3+$AO162+5,$AP162+7))),IF(INDIRECT(ADDRESS(($AN162-1)*3+$AO162+5,$AP162+7))="",0,IF(COUNTIF(INDIRECT(ADDRESS(($AN162-1)*36+($AO162-1)*12+6,COLUMN())):INDIRECT(ADDRESS(($AN162-1)*36+($AO162-1)*12+$AP162+4,COLUMN())),INDIRECT(ADDRESS(($AN162-1)*3+$AO162+5,$AP162+7)))&gt;=1,0,INDIRECT(ADDRESS(($AN162-1)*3+$AO162+5,$AP162+7)))))</f>
        <v>0</v>
      </c>
      <c r="AR162" s="204">
        <f ca="1">COUNTIF(INDIRECT("H"&amp;(ROW()+12*(($AN162-1)*3+$AO162)-ROW())/12+5):INDIRECT("S"&amp;(ROW()+12*(($AN162-1)*3+$AO162)-ROW())/12+5),AQ162)</f>
        <v>0</v>
      </c>
      <c r="AS162" s="221">
        <f ca="1">IF($AP162=1,IF(INDIRECT(ADDRESS(($AN162-1)*3+$AO162+5,$AP162+20))="",0,INDIRECT(ADDRESS(($AN162-1)*3+$AO162+5,$AP162+20))),IF(INDIRECT(ADDRESS(($AN162-1)*3+$AO162+5,$AP162+20))="",0,IF(COUNTIF(INDIRECT(ADDRESS(($AN162-1)*36+($AO162-1)*12+6,COLUMN())):INDIRECT(ADDRESS(($AN162-1)*36+($AO162-1)*12+$AP162+4,COLUMN())),INDIRECT(ADDRESS(($AN162-1)*3+$AO162+5,$AP162+20)))&gt;=1,0,INDIRECT(ADDRESS(($AN162-1)*3+$AO162+5,$AP162+20)))))</f>
        <v>0</v>
      </c>
      <c r="AT162" s="204">
        <f ca="1">COUNTIF(INDIRECT("U"&amp;(ROW()+12*(($AN162-1)*3+$AO162)-ROW())/12+5):INDIRECT("AF"&amp;(ROW()+12*(($AN162-1)*3+$AO162)-ROW())/12+5),AS162)</f>
        <v>0</v>
      </c>
      <c r="AU162" s="204">
        <f ca="1">IF(AND(AQ162+AS162&gt;0,AR162+AT162&gt;0),COUNTIF(AU$6:AU161,"&gt;0")+1,0)</f>
        <v>0</v>
      </c>
      <c r="BE162" s="204">
        <v>1</v>
      </c>
      <c r="BG162" s="222">
        <f t="shared" ref="BG162:BR162" si="434">SUM(H162:H163)</f>
        <v>0</v>
      </c>
      <c r="BH162" s="222">
        <f t="shared" si="434"/>
        <v>0</v>
      </c>
      <c r="BI162" s="222">
        <f t="shared" si="434"/>
        <v>0</v>
      </c>
      <c r="BJ162" s="222">
        <f t="shared" si="434"/>
        <v>0</v>
      </c>
      <c r="BK162" s="222">
        <f t="shared" si="434"/>
        <v>0</v>
      </c>
      <c r="BL162" s="222">
        <f t="shared" si="434"/>
        <v>0</v>
      </c>
      <c r="BM162" s="222">
        <f t="shared" si="434"/>
        <v>0</v>
      </c>
      <c r="BN162" s="222">
        <f t="shared" si="434"/>
        <v>0</v>
      </c>
      <c r="BO162" s="222">
        <f t="shared" si="434"/>
        <v>0</v>
      </c>
      <c r="BP162" s="222">
        <f t="shared" si="434"/>
        <v>0</v>
      </c>
      <c r="BQ162" s="222">
        <f t="shared" si="434"/>
        <v>0</v>
      </c>
      <c r="BR162" s="222">
        <f t="shared" si="434"/>
        <v>0</v>
      </c>
      <c r="BT162" s="222">
        <f t="shared" ref="BT162:CE162" si="435">SUM(U162:U163)</f>
        <v>0</v>
      </c>
      <c r="BU162" s="222">
        <f t="shared" si="435"/>
        <v>0</v>
      </c>
      <c r="BV162" s="222">
        <f t="shared" si="435"/>
        <v>0</v>
      </c>
      <c r="BW162" s="222">
        <f t="shared" si="435"/>
        <v>0</v>
      </c>
      <c r="BX162" s="222">
        <f t="shared" si="435"/>
        <v>0</v>
      </c>
      <c r="BY162" s="222">
        <f t="shared" si="435"/>
        <v>0</v>
      </c>
      <c r="BZ162" s="222">
        <f t="shared" si="435"/>
        <v>0</v>
      </c>
      <c r="CA162" s="222">
        <f t="shared" si="435"/>
        <v>0</v>
      </c>
      <c r="CB162" s="222">
        <f t="shared" si="435"/>
        <v>0</v>
      </c>
      <c r="CC162" s="222">
        <f t="shared" si="435"/>
        <v>0</v>
      </c>
      <c r="CD162" s="222">
        <f t="shared" si="435"/>
        <v>0</v>
      </c>
      <c r="CE162" s="222">
        <f t="shared" si="435"/>
        <v>0</v>
      </c>
      <c r="CH162" s="223" t="s">
        <v>243</v>
      </c>
      <c r="CI162" s="222">
        <f t="shared" ref="CI162:CT162" si="436">IF(OR($D162="副園長",$D162="教頭",$D162="主任保育士",$D162="主幹教諭",$D162="主幹保育教諭"),0,BG162)</f>
        <v>0</v>
      </c>
      <c r="CJ162" s="222">
        <f t="shared" si="436"/>
        <v>0</v>
      </c>
      <c r="CK162" s="222">
        <f t="shared" si="436"/>
        <v>0</v>
      </c>
      <c r="CL162" s="222">
        <f t="shared" si="436"/>
        <v>0</v>
      </c>
      <c r="CM162" s="222">
        <f t="shared" si="436"/>
        <v>0</v>
      </c>
      <c r="CN162" s="222">
        <f t="shared" si="436"/>
        <v>0</v>
      </c>
      <c r="CO162" s="222">
        <f t="shared" si="436"/>
        <v>0</v>
      </c>
      <c r="CP162" s="222">
        <f t="shared" si="436"/>
        <v>0</v>
      </c>
      <c r="CQ162" s="222">
        <f t="shared" si="436"/>
        <v>0</v>
      </c>
      <c r="CR162" s="222">
        <f t="shared" si="436"/>
        <v>0</v>
      </c>
      <c r="CS162" s="222">
        <f t="shared" si="436"/>
        <v>0</v>
      </c>
      <c r="CT162" s="222">
        <f t="shared" si="436"/>
        <v>0</v>
      </c>
    </row>
    <row r="163" spans="1:98">
      <c r="A163" s="660"/>
      <c r="B163" s="660"/>
      <c r="C163" s="662"/>
      <c r="D163" s="662"/>
      <c r="E163" s="664"/>
      <c r="F163" s="660"/>
      <c r="G163" s="228" t="s">
        <v>244</v>
      </c>
      <c r="H163" s="15"/>
      <c r="I163" s="37" t="str">
        <f t="shared" si="360"/>
        <v/>
      </c>
      <c r="J163" s="37" t="str">
        <f t="shared" ref="J163:S163" si="437">IF(I163="","",I163)</f>
        <v/>
      </c>
      <c r="K163" s="37" t="str">
        <f t="shared" si="437"/>
        <v/>
      </c>
      <c r="L163" s="37" t="str">
        <f t="shared" si="437"/>
        <v/>
      </c>
      <c r="M163" s="37" t="str">
        <f t="shared" si="437"/>
        <v/>
      </c>
      <c r="N163" s="37" t="str">
        <f t="shared" si="437"/>
        <v/>
      </c>
      <c r="O163" s="37" t="str">
        <f t="shared" si="437"/>
        <v/>
      </c>
      <c r="P163" s="37" t="str">
        <f t="shared" si="437"/>
        <v/>
      </c>
      <c r="Q163" s="37" t="str">
        <f t="shared" si="437"/>
        <v/>
      </c>
      <c r="R163" s="37" t="str">
        <f t="shared" si="437"/>
        <v/>
      </c>
      <c r="S163" s="37" t="str">
        <f t="shared" si="437"/>
        <v/>
      </c>
      <c r="T163" s="232">
        <f t="shared" si="358"/>
        <v>0</v>
      </c>
      <c r="U163" s="16"/>
      <c r="V163" s="16" t="str">
        <f t="shared" si="361"/>
        <v/>
      </c>
      <c r="W163" s="16" t="str">
        <f t="shared" si="361"/>
        <v/>
      </c>
      <c r="X163" s="16" t="str">
        <f t="shared" si="361"/>
        <v/>
      </c>
      <c r="Y163" s="16" t="str">
        <f t="shared" si="361"/>
        <v/>
      </c>
      <c r="Z163" s="16" t="str">
        <f t="shared" si="361"/>
        <v/>
      </c>
      <c r="AA163" s="16" t="str">
        <f t="shared" si="361"/>
        <v/>
      </c>
      <c r="AB163" s="16" t="str">
        <f t="shared" si="361"/>
        <v/>
      </c>
      <c r="AC163" s="16" t="str">
        <f t="shared" si="361"/>
        <v/>
      </c>
      <c r="AD163" s="16" t="str">
        <f t="shared" ref="AD163" si="438">IF(AC163="","",AC163)</f>
        <v/>
      </c>
      <c r="AE163" s="16" t="str">
        <f t="shared" si="433"/>
        <v/>
      </c>
      <c r="AF163" s="16" t="str">
        <f t="shared" si="417"/>
        <v/>
      </c>
      <c r="AG163" s="232">
        <f t="shared" si="359"/>
        <v>0</v>
      </c>
      <c r="AH163" s="657"/>
      <c r="AI163" s="654"/>
      <c r="AJ163" s="652"/>
      <c r="AN163" s="204">
        <v>5</v>
      </c>
      <c r="AO163" s="204">
        <v>2</v>
      </c>
      <c r="AP163" s="204">
        <v>2</v>
      </c>
      <c r="AQ163" s="221">
        <f ca="1">IF($AP163=1,IF(INDIRECT(ADDRESS(($AN163-1)*3+$AO163+5,$AP163+7))="",0,INDIRECT(ADDRESS(($AN163-1)*3+$AO163+5,$AP163+7))),IF(INDIRECT(ADDRESS(($AN163-1)*3+$AO163+5,$AP163+7))="",0,IF(COUNTIF(INDIRECT(ADDRESS(($AN163-1)*36+($AO163-1)*12+6,COLUMN())):INDIRECT(ADDRESS(($AN163-1)*36+($AO163-1)*12+$AP163+4,COLUMN())),INDIRECT(ADDRESS(($AN163-1)*3+$AO163+5,$AP163+7)))&gt;=1,0,INDIRECT(ADDRESS(($AN163-1)*3+$AO163+5,$AP163+7)))))</f>
        <v>0</v>
      </c>
      <c r="AR163" s="204">
        <f ca="1">COUNTIF(INDIRECT("H"&amp;(ROW()+12*(($AN163-1)*3+$AO163)-ROW())/12+5):INDIRECT("S"&amp;(ROW()+12*(($AN163-1)*3+$AO163)-ROW())/12+5),AQ163)</f>
        <v>0</v>
      </c>
      <c r="AS163" s="221">
        <f ca="1">IF($AP163=1,IF(INDIRECT(ADDRESS(($AN163-1)*3+$AO163+5,$AP163+20))="",0,INDIRECT(ADDRESS(($AN163-1)*3+$AO163+5,$AP163+20))),IF(INDIRECT(ADDRESS(($AN163-1)*3+$AO163+5,$AP163+20))="",0,IF(COUNTIF(INDIRECT(ADDRESS(($AN163-1)*36+($AO163-1)*12+6,COLUMN())):INDIRECT(ADDRESS(($AN163-1)*36+($AO163-1)*12+$AP163+4,COLUMN())),INDIRECT(ADDRESS(($AN163-1)*3+$AO163+5,$AP163+20)))&gt;=1,0,INDIRECT(ADDRESS(($AN163-1)*3+$AO163+5,$AP163+20)))))</f>
        <v>0</v>
      </c>
      <c r="AT163" s="204">
        <f ca="1">COUNTIF(INDIRECT("U"&amp;(ROW()+12*(($AN163-1)*3+$AO163)-ROW())/12+5):INDIRECT("AF"&amp;(ROW()+12*(($AN163-1)*3+$AO163)-ROW())/12+5),AS163)</f>
        <v>0</v>
      </c>
      <c r="AU163" s="204">
        <f ca="1">IF(AND(AQ163+AS163&gt;0,AR163+AT163&gt;0),COUNTIF(AU$6:AU162,"&gt;0")+1,0)</f>
        <v>0</v>
      </c>
      <c r="BE163" s="204">
        <v>2</v>
      </c>
      <c r="BF163" s="204" t="s">
        <v>245</v>
      </c>
      <c r="BG163" s="222">
        <f t="shared" ref="BG163:BR163" si="439">IF(BG162+BT162&gt;$AM$14,1,0)</f>
        <v>0</v>
      </c>
      <c r="BH163" s="222">
        <f t="shared" si="439"/>
        <v>0</v>
      </c>
      <c r="BI163" s="222">
        <f t="shared" si="439"/>
        <v>0</v>
      </c>
      <c r="BJ163" s="222">
        <f t="shared" si="439"/>
        <v>0</v>
      </c>
      <c r="BK163" s="222">
        <f t="shared" si="439"/>
        <v>0</v>
      </c>
      <c r="BL163" s="222">
        <f t="shared" si="439"/>
        <v>0</v>
      </c>
      <c r="BM163" s="222">
        <f t="shared" si="439"/>
        <v>0</v>
      </c>
      <c r="BN163" s="222">
        <f t="shared" si="439"/>
        <v>0</v>
      </c>
      <c r="BO163" s="222">
        <f t="shared" si="439"/>
        <v>0</v>
      </c>
      <c r="BP163" s="222">
        <f t="shared" si="439"/>
        <v>0</v>
      </c>
      <c r="BQ163" s="222">
        <f t="shared" si="439"/>
        <v>0</v>
      </c>
      <c r="BR163" s="222">
        <f t="shared" si="439"/>
        <v>0</v>
      </c>
      <c r="BT163" s="222"/>
      <c r="BU163" s="222"/>
      <c r="BV163" s="222"/>
      <c r="BW163" s="222"/>
      <c r="BX163" s="222"/>
      <c r="BY163" s="222"/>
      <c r="BZ163" s="222"/>
      <c r="CA163" s="222"/>
      <c r="CB163" s="222"/>
      <c r="CC163" s="222"/>
      <c r="CD163" s="222"/>
      <c r="CE163" s="222"/>
    </row>
    <row r="164" spans="1:98">
      <c r="A164" s="661"/>
      <c r="B164" s="661"/>
      <c r="C164" s="666"/>
      <c r="D164" s="667"/>
      <c r="E164" s="665"/>
      <c r="F164" s="661"/>
      <c r="G164" s="230" t="s">
        <v>246</v>
      </c>
      <c r="H164" s="17"/>
      <c r="I164" s="38"/>
      <c r="J164" s="17"/>
      <c r="K164" s="17"/>
      <c r="L164" s="17"/>
      <c r="M164" s="17"/>
      <c r="N164" s="17"/>
      <c r="O164" s="17"/>
      <c r="P164" s="17"/>
      <c r="Q164" s="17"/>
      <c r="R164" s="17"/>
      <c r="S164" s="17"/>
      <c r="T164" s="233">
        <f t="shared" si="358"/>
        <v>0</v>
      </c>
      <c r="U164" s="18"/>
      <c r="V164" s="12"/>
      <c r="W164" s="12"/>
      <c r="X164" s="12"/>
      <c r="Y164" s="12"/>
      <c r="Z164" s="12"/>
      <c r="AA164" s="12"/>
      <c r="AB164" s="12"/>
      <c r="AC164" s="12"/>
      <c r="AD164" s="12"/>
      <c r="AE164" s="12"/>
      <c r="AF164" s="12"/>
      <c r="AG164" s="233">
        <f t="shared" si="359"/>
        <v>0</v>
      </c>
      <c r="AH164" s="658"/>
      <c r="AI164" s="655"/>
      <c r="AJ164" s="652"/>
      <c r="AN164" s="204">
        <v>5</v>
      </c>
      <c r="AO164" s="204">
        <v>2</v>
      </c>
      <c r="AP164" s="204">
        <v>3</v>
      </c>
      <c r="AQ164" s="221">
        <f ca="1">IF($AP164=1,IF(INDIRECT(ADDRESS(($AN164-1)*3+$AO164+5,$AP164+7))="",0,INDIRECT(ADDRESS(($AN164-1)*3+$AO164+5,$AP164+7))),IF(INDIRECT(ADDRESS(($AN164-1)*3+$AO164+5,$AP164+7))="",0,IF(COUNTIF(INDIRECT(ADDRESS(($AN164-1)*36+($AO164-1)*12+6,COLUMN())):INDIRECT(ADDRESS(($AN164-1)*36+($AO164-1)*12+$AP164+4,COLUMN())),INDIRECT(ADDRESS(($AN164-1)*3+$AO164+5,$AP164+7)))&gt;=1,0,INDIRECT(ADDRESS(($AN164-1)*3+$AO164+5,$AP164+7)))))</f>
        <v>0</v>
      </c>
      <c r="AR164" s="204">
        <f ca="1">COUNTIF(INDIRECT("H"&amp;(ROW()+12*(($AN164-1)*3+$AO164)-ROW())/12+5):INDIRECT("S"&amp;(ROW()+12*(($AN164-1)*3+$AO164)-ROW())/12+5),AQ164)</f>
        <v>0</v>
      </c>
      <c r="AS164" s="221">
        <f ca="1">IF($AP164=1,IF(INDIRECT(ADDRESS(($AN164-1)*3+$AO164+5,$AP164+20))="",0,INDIRECT(ADDRESS(($AN164-1)*3+$AO164+5,$AP164+20))),IF(INDIRECT(ADDRESS(($AN164-1)*3+$AO164+5,$AP164+20))="",0,IF(COUNTIF(INDIRECT(ADDRESS(($AN164-1)*36+($AO164-1)*12+6,COLUMN())):INDIRECT(ADDRESS(($AN164-1)*36+($AO164-1)*12+$AP164+4,COLUMN())),INDIRECT(ADDRESS(($AN164-1)*3+$AO164+5,$AP164+20)))&gt;=1,0,INDIRECT(ADDRESS(($AN164-1)*3+$AO164+5,$AP164+20)))))</f>
        <v>0</v>
      </c>
      <c r="AT164" s="204">
        <f ca="1">COUNTIF(INDIRECT("U"&amp;(ROW()+12*(($AN164-1)*3+$AO164)-ROW())/12+5):INDIRECT("AF"&amp;(ROW()+12*(($AN164-1)*3+$AO164)-ROW())/12+5),AS164)</f>
        <v>0</v>
      </c>
      <c r="AU164" s="204">
        <f ca="1">IF(AND(AQ164+AS164&gt;0,AR164+AT164&gt;0),COUNTIF(AU$6:AU163,"&gt;0")+1,0)</f>
        <v>0</v>
      </c>
      <c r="BE164" s="204">
        <v>3</v>
      </c>
      <c r="BF164" s="223"/>
      <c r="BG164" s="222"/>
      <c r="BH164" s="222"/>
      <c r="BI164" s="222"/>
      <c r="BJ164" s="222"/>
      <c r="BK164" s="222"/>
      <c r="BL164" s="222"/>
      <c r="BM164" s="222"/>
      <c r="BN164" s="222"/>
      <c r="BO164" s="222"/>
      <c r="BP164" s="222"/>
      <c r="BQ164" s="222"/>
      <c r="BR164" s="222"/>
      <c r="BT164" s="222"/>
      <c r="BU164" s="222"/>
      <c r="BV164" s="222"/>
      <c r="BW164" s="222"/>
      <c r="BX164" s="222"/>
      <c r="BY164" s="222"/>
      <c r="BZ164" s="222"/>
      <c r="CA164" s="222"/>
      <c r="CB164" s="222"/>
      <c r="CC164" s="222"/>
      <c r="CD164" s="222"/>
      <c r="CE164" s="222"/>
    </row>
    <row r="165" spans="1:98">
      <c r="A165" s="659">
        <v>54</v>
      </c>
      <c r="B165" s="659"/>
      <c r="C165" s="659"/>
      <c r="D165" s="659"/>
      <c r="E165" s="663"/>
      <c r="F165" s="659"/>
      <c r="G165" s="226" t="s">
        <v>242</v>
      </c>
      <c r="H165" s="19"/>
      <c r="I165" s="36" t="str">
        <f t="shared" si="360"/>
        <v/>
      </c>
      <c r="J165" s="36" t="str">
        <f t="shared" ref="J165:S165" si="440">IF(I165="","",I165)</f>
        <v/>
      </c>
      <c r="K165" s="36" t="str">
        <f t="shared" si="440"/>
        <v/>
      </c>
      <c r="L165" s="36" t="str">
        <f t="shared" si="440"/>
        <v/>
      </c>
      <c r="M165" s="36" t="str">
        <f t="shared" si="440"/>
        <v/>
      </c>
      <c r="N165" s="36" t="str">
        <f t="shared" si="440"/>
        <v/>
      </c>
      <c r="O165" s="36" t="str">
        <f t="shared" si="440"/>
        <v/>
      </c>
      <c r="P165" s="36" t="str">
        <f t="shared" si="440"/>
        <v/>
      </c>
      <c r="Q165" s="36" t="str">
        <f t="shared" si="440"/>
        <v/>
      </c>
      <c r="R165" s="36" t="str">
        <f t="shared" si="440"/>
        <v/>
      </c>
      <c r="S165" s="36" t="str">
        <f t="shared" si="440"/>
        <v/>
      </c>
      <c r="T165" s="234">
        <f t="shared" si="358"/>
        <v>0</v>
      </c>
      <c r="U165" s="20"/>
      <c r="V165" s="20" t="str">
        <f t="shared" ref="V165:W165" si="441">IF(U165="","",U165)</f>
        <v/>
      </c>
      <c r="W165" s="20" t="str">
        <f t="shared" si="441"/>
        <v/>
      </c>
      <c r="X165" s="20" t="str">
        <f t="shared" si="361"/>
        <v/>
      </c>
      <c r="Y165" s="20" t="str">
        <f t="shared" si="361"/>
        <v/>
      </c>
      <c r="Z165" s="20" t="str">
        <f t="shared" si="361"/>
        <v/>
      </c>
      <c r="AA165" s="20" t="str">
        <f t="shared" si="361"/>
        <v/>
      </c>
      <c r="AB165" s="20" t="str">
        <f t="shared" si="361"/>
        <v/>
      </c>
      <c r="AC165" s="20" t="str">
        <f t="shared" si="361"/>
        <v/>
      </c>
      <c r="AD165" s="20" t="str">
        <f t="shared" ref="AD165:AE166" si="442">IF(AC165="","",AC165)</f>
        <v/>
      </c>
      <c r="AE165" s="20" t="str">
        <f t="shared" si="442"/>
        <v/>
      </c>
      <c r="AF165" s="20" t="str">
        <f t="shared" si="417"/>
        <v/>
      </c>
      <c r="AG165" s="234">
        <f t="shared" si="359"/>
        <v>0</v>
      </c>
      <c r="AH165" s="656"/>
      <c r="AI165" s="653"/>
      <c r="AJ165" s="652" t="str">
        <f>IF($AI165="","",IF(OR($AI165="令和８年７月17日までに修了",$AI165="賃金改善開始の前月までに修了"),"研修提出必須",""))</f>
        <v/>
      </c>
      <c r="AN165" s="204">
        <v>5</v>
      </c>
      <c r="AO165" s="204">
        <v>2</v>
      </c>
      <c r="AP165" s="204">
        <v>4</v>
      </c>
      <c r="AQ165" s="221">
        <f ca="1">IF($AP165=1,IF(INDIRECT(ADDRESS(($AN165-1)*3+$AO165+5,$AP165+7))="",0,INDIRECT(ADDRESS(($AN165-1)*3+$AO165+5,$AP165+7))),IF(INDIRECT(ADDRESS(($AN165-1)*3+$AO165+5,$AP165+7))="",0,IF(COUNTIF(INDIRECT(ADDRESS(($AN165-1)*36+($AO165-1)*12+6,COLUMN())):INDIRECT(ADDRESS(($AN165-1)*36+($AO165-1)*12+$AP165+4,COLUMN())),INDIRECT(ADDRESS(($AN165-1)*3+$AO165+5,$AP165+7)))&gt;=1,0,INDIRECT(ADDRESS(($AN165-1)*3+$AO165+5,$AP165+7)))))</f>
        <v>0</v>
      </c>
      <c r="AR165" s="204">
        <f ca="1">COUNTIF(INDIRECT("H"&amp;(ROW()+12*(($AN165-1)*3+$AO165)-ROW())/12+5):INDIRECT("S"&amp;(ROW()+12*(($AN165-1)*3+$AO165)-ROW())/12+5),AQ165)</f>
        <v>0</v>
      </c>
      <c r="AS165" s="221">
        <f ca="1">IF($AP165=1,IF(INDIRECT(ADDRESS(($AN165-1)*3+$AO165+5,$AP165+20))="",0,INDIRECT(ADDRESS(($AN165-1)*3+$AO165+5,$AP165+20))),IF(INDIRECT(ADDRESS(($AN165-1)*3+$AO165+5,$AP165+20))="",0,IF(COUNTIF(INDIRECT(ADDRESS(($AN165-1)*36+($AO165-1)*12+6,COLUMN())):INDIRECT(ADDRESS(($AN165-1)*36+($AO165-1)*12+$AP165+4,COLUMN())),INDIRECT(ADDRESS(($AN165-1)*3+$AO165+5,$AP165+20)))&gt;=1,0,INDIRECT(ADDRESS(($AN165-1)*3+$AO165+5,$AP165+20)))))</f>
        <v>0</v>
      </c>
      <c r="AT165" s="204">
        <f ca="1">COUNTIF(INDIRECT("U"&amp;(ROW()+12*(($AN165-1)*3+$AO165)-ROW())/12+5):INDIRECT("AF"&amp;(ROW()+12*(($AN165-1)*3+$AO165)-ROW())/12+5),AS165)</f>
        <v>0</v>
      </c>
      <c r="AU165" s="204">
        <f ca="1">IF(AND(AQ165+AS165&gt;0,AR165+AT165&gt;0),COUNTIF(AU$6:AU164,"&gt;0")+1,0)</f>
        <v>0</v>
      </c>
      <c r="BE165" s="204">
        <v>1</v>
      </c>
      <c r="BG165" s="222">
        <f t="shared" ref="BG165:BR165" si="443">SUM(H165:H166)</f>
        <v>0</v>
      </c>
      <c r="BH165" s="222">
        <f t="shared" si="443"/>
        <v>0</v>
      </c>
      <c r="BI165" s="222">
        <f t="shared" si="443"/>
        <v>0</v>
      </c>
      <c r="BJ165" s="222">
        <f t="shared" si="443"/>
        <v>0</v>
      </c>
      <c r="BK165" s="222">
        <f t="shared" si="443"/>
        <v>0</v>
      </c>
      <c r="BL165" s="222">
        <f t="shared" si="443"/>
        <v>0</v>
      </c>
      <c r="BM165" s="222">
        <f t="shared" si="443"/>
        <v>0</v>
      </c>
      <c r="BN165" s="222">
        <f t="shared" si="443"/>
        <v>0</v>
      </c>
      <c r="BO165" s="222">
        <f t="shared" si="443"/>
        <v>0</v>
      </c>
      <c r="BP165" s="222">
        <f t="shared" si="443"/>
        <v>0</v>
      </c>
      <c r="BQ165" s="222">
        <f t="shared" si="443"/>
        <v>0</v>
      </c>
      <c r="BR165" s="222">
        <f t="shared" si="443"/>
        <v>0</v>
      </c>
      <c r="BT165" s="222">
        <f t="shared" ref="BT165:CE165" si="444">SUM(U165:U166)</f>
        <v>0</v>
      </c>
      <c r="BU165" s="222">
        <f t="shared" si="444"/>
        <v>0</v>
      </c>
      <c r="BV165" s="222">
        <f t="shared" si="444"/>
        <v>0</v>
      </c>
      <c r="BW165" s="222">
        <f t="shared" si="444"/>
        <v>0</v>
      </c>
      <c r="BX165" s="222">
        <f t="shared" si="444"/>
        <v>0</v>
      </c>
      <c r="BY165" s="222">
        <f t="shared" si="444"/>
        <v>0</v>
      </c>
      <c r="BZ165" s="222">
        <f t="shared" si="444"/>
        <v>0</v>
      </c>
      <c r="CA165" s="222">
        <f t="shared" si="444"/>
        <v>0</v>
      </c>
      <c r="CB165" s="222">
        <f t="shared" si="444"/>
        <v>0</v>
      </c>
      <c r="CC165" s="222">
        <f t="shared" si="444"/>
        <v>0</v>
      </c>
      <c r="CD165" s="222">
        <f t="shared" si="444"/>
        <v>0</v>
      </c>
      <c r="CE165" s="222">
        <f t="shared" si="444"/>
        <v>0</v>
      </c>
      <c r="CH165" s="223" t="s">
        <v>243</v>
      </c>
      <c r="CI165" s="222">
        <f t="shared" ref="CI165:CT165" si="445">IF(OR($D165="副園長",$D165="教頭",$D165="主任保育士",$D165="主幹教諭",$D165="主幹保育教諭"),0,BG165)</f>
        <v>0</v>
      </c>
      <c r="CJ165" s="222">
        <f t="shared" si="445"/>
        <v>0</v>
      </c>
      <c r="CK165" s="222">
        <f t="shared" si="445"/>
        <v>0</v>
      </c>
      <c r="CL165" s="222">
        <f t="shared" si="445"/>
        <v>0</v>
      </c>
      <c r="CM165" s="222">
        <f t="shared" si="445"/>
        <v>0</v>
      </c>
      <c r="CN165" s="222">
        <f t="shared" si="445"/>
        <v>0</v>
      </c>
      <c r="CO165" s="222">
        <f t="shared" si="445"/>
        <v>0</v>
      </c>
      <c r="CP165" s="222">
        <f t="shared" si="445"/>
        <v>0</v>
      </c>
      <c r="CQ165" s="222">
        <f t="shared" si="445"/>
        <v>0</v>
      </c>
      <c r="CR165" s="222">
        <f t="shared" si="445"/>
        <v>0</v>
      </c>
      <c r="CS165" s="222">
        <f t="shared" si="445"/>
        <v>0</v>
      </c>
      <c r="CT165" s="222">
        <f t="shared" si="445"/>
        <v>0</v>
      </c>
    </row>
    <row r="166" spans="1:98">
      <c r="A166" s="660"/>
      <c r="B166" s="660"/>
      <c r="C166" s="662"/>
      <c r="D166" s="662"/>
      <c r="E166" s="664"/>
      <c r="F166" s="660"/>
      <c r="G166" s="228" t="s">
        <v>244</v>
      </c>
      <c r="H166" s="15"/>
      <c r="I166" s="37" t="str">
        <f t="shared" si="360"/>
        <v/>
      </c>
      <c r="J166" s="37" t="str">
        <f t="shared" ref="J166:S166" si="446">IF(I166="","",I166)</f>
        <v/>
      </c>
      <c r="K166" s="37" t="str">
        <f t="shared" si="446"/>
        <v/>
      </c>
      <c r="L166" s="37" t="str">
        <f t="shared" si="446"/>
        <v/>
      </c>
      <c r="M166" s="37" t="str">
        <f t="shared" si="446"/>
        <v/>
      </c>
      <c r="N166" s="37" t="str">
        <f t="shared" si="446"/>
        <v/>
      </c>
      <c r="O166" s="37" t="str">
        <f t="shared" si="446"/>
        <v/>
      </c>
      <c r="P166" s="37" t="str">
        <f t="shared" si="446"/>
        <v/>
      </c>
      <c r="Q166" s="37" t="str">
        <f t="shared" si="446"/>
        <v/>
      </c>
      <c r="R166" s="37" t="str">
        <f t="shared" si="446"/>
        <v/>
      </c>
      <c r="S166" s="37" t="str">
        <f t="shared" si="446"/>
        <v/>
      </c>
      <c r="T166" s="232">
        <f t="shared" ref="T166:T185" si="447">SUM(H166:S166)</f>
        <v>0</v>
      </c>
      <c r="U166" s="16"/>
      <c r="V166" s="16" t="str">
        <f t="shared" si="361"/>
        <v/>
      </c>
      <c r="W166" s="16" t="str">
        <f t="shared" si="361"/>
        <v/>
      </c>
      <c r="X166" s="16" t="str">
        <f t="shared" si="361"/>
        <v/>
      </c>
      <c r="Y166" s="16" t="str">
        <f t="shared" si="361"/>
        <v/>
      </c>
      <c r="Z166" s="16" t="str">
        <f t="shared" si="361"/>
        <v/>
      </c>
      <c r="AA166" s="16" t="str">
        <f t="shared" si="361"/>
        <v/>
      </c>
      <c r="AB166" s="16" t="str">
        <f t="shared" si="361"/>
        <v/>
      </c>
      <c r="AC166" s="16" t="str">
        <f t="shared" si="361"/>
        <v/>
      </c>
      <c r="AD166" s="16" t="str">
        <f t="shared" si="442"/>
        <v/>
      </c>
      <c r="AE166" s="16" t="str">
        <f t="shared" si="442"/>
        <v/>
      </c>
      <c r="AF166" s="16" t="str">
        <f t="shared" si="417"/>
        <v/>
      </c>
      <c r="AG166" s="232">
        <f t="shared" si="359"/>
        <v>0</v>
      </c>
      <c r="AH166" s="657"/>
      <c r="AI166" s="654"/>
      <c r="AJ166" s="652"/>
      <c r="AN166" s="204">
        <v>5</v>
      </c>
      <c r="AO166" s="204">
        <v>2</v>
      </c>
      <c r="AP166" s="204">
        <v>5</v>
      </c>
      <c r="AQ166" s="221">
        <f ca="1">IF($AP166=1,IF(INDIRECT(ADDRESS(($AN166-1)*3+$AO166+5,$AP166+7))="",0,INDIRECT(ADDRESS(($AN166-1)*3+$AO166+5,$AP166+7))),IF(INDIRECT(ADDRESS(($AN166-1)*3+$AO166+5,$AP166+7))="",0,IF(COUNTIF(INDIRECT(ADDRESS(($AN166-1)*36+($AO166-1)*12+6,COLUMN())):INDIRECT(ADDRESS(($AN166-1)*36+($AO166-1)*12+$AP166+4,COLUMN())),INDIRECT(ADDRESS(($AN166-1)*3+$AO166+5,$AP166+7)))&gt;=1,0,INDIRECT(ADDRESS(($AN166-1)*3+$AO166+5,$AP166+7)))))</f>
        <v>0</v>
      </c>
      <c r="AR166" s="204">
        <f ca="1">COUNTIF(INDIRECT("H"&amp;(ROW()+12*(($AN166-1)*3+$AO166)-ROW())/12+5):INDIRECT("S"&amp;(ROW()+12*(($AN166-1)*3+$AO166)-ROW())/12+5),AQ166)</f>
        <v>0</v>
      </c>
      <c r="AS166" s="221">
        <f ca="1">IF($AP166=1,IF(INDIRECT(ADDRESS(($AN166-1)*3+$AO166+5,$AP166+20))="",0,INDIRECT(ADDRESS(($AN166-1)*3+$AO166+5,$AP166+20))),IF(INDIRECT(ADDRESS(($AN166-1)*3+$AO166+5,$AP166+20))="",0,IF(COUNTIF(INDIRECT(ADDRESS(($AN166-1)*36+($AO166-1)*12+6,COLUMN())):INDIRECT(ADDRESS(($AN166-1)*36+($AO166-1)*12+$AP166+4,COLUMN())),INDIRECT(ADDRESS(($AN166-1)*3+$AO166+5,$AP166+20)))&gt;=1,0,INDIRECT(ADDRESS(($AN166-1)*3+$AO166+5,$AP166+20)))))</f>
        <v>0</v>
      </c>
      <c r="AT166" s="204">
        <f ca="1">COUNTIF(INDIRECT("U"&amp;(ROW()+12*(($AN166-1)*3+$AO166)-ROW())/12+5):INDIRECT("AF"&amp;(ROW()+12*(($AN166-1)*3+$AO166)-ROW())/12+5),AS166)</f>
        <v>0</v>
      </c>
      <c r="AU166" s="204">
        <f ca="1">IF(AND(AQ166+AS166&gt;0,AR166+AT166&gt;0),COUNTIF(AU$6:AU165,"&gt;0")+1,0)</f>
        <v>0</v>
      </c>
      <c r="BE166" s="204">
        <v>2</v>
      </c>
      <c r="BF166" s="204" t="s">
        <v>245</v>
      </c>
      <c r="BG166" s="222">
        <f t="shared" ref="BG166:BR166" si="448">IF(BG165+BT165&gt;$AM$14,1,0)</f>
        <v>0</v>
      </c>
      <c r="BH166" s="222">
        <f t="shared" si="448"/>
        <v>0</v>
      </c>
      <c r="BI166" s="222">
        <f t="shared" si="448"/>
        <v>0</v>
      </c>
      <c r="BJ166" s="222">
        <f t="shared" si="448"/>
        <v>0</v>
      </c>
      <c r="BK166" s="222">
        <f t="shared" si="448"/>
        <v>0</v>
      </c>
      <c r="BL166" s="222">
        <f t="shared" si="448"/>
        <v>0</v>
      </c>
      <c r="BM166" s="222">
        <f t="shared" si="448"/>
        <v>0</v>
      </c>
      <c r="BN166" s="222">
        <f t="shared" si="448"/>
        <v>0</v>
      </c>
      <c r="BO166" s="222">
        <f t="shared" si="448"/>
        <v>0</v>
      </c>
      <c r="BP166" s="222">
        <f t="shared" si="448"/>
        <v>0</v>
      </c>
      <c r="BQ166" s="222">
        <f t="shared" si="448"/>
        <v>0</v>
      </c>
      <c r="BR166" s="222">
        <f t="shared" si="448"/>
        <v>0</v>
      </c>
      <c r="BT166" s="222"/>
      <c r="BU166" s="222"/>
      <c r="BV166" s="222"/>
      <c r="BW166" s="222"/>
      <c r="BX166" s="222"/>
      <c r="BY166" s="222"/>
      <c r="BZ166" s="222"/>
      <c r="CA166" s="222"/>
      <c r="CB166" s="222"/>
      <c r="CC166" s="222"/>
      <c r="CD166" s="222"/>
      <c r="CE166" s="222"/>
    </row>
    <row r="167" spans="1:98">
      <c r="A167" s="661"/>
      <c r="B167" s="661"/>
      <c r="C167" s="666"/>
      <c r="D167" s="667"/>
      <c r="E167" s="665"/>
      <c r="F167" s="661"/>
      <c r="G167" s="230" t="s">
        <v>246</v>
      </c>
      <c r="H167" s="17"/>
      <c r="I167" s="38"/>
      <c r="J167" s="17"/>
      <c r="K167" s="17"/>
      <c r="L167" s="17"/>
      <c r="M167" s="17"/>
      <c r="N167" s="17"/>
      <c r="O167" s="17"/>
      <c r="P167" s="17"/>
      <c r="Q167" s="17"/>
      <c r="R167" s="17"/>
      <c r="S167" s="17"/>
      <c r="T167" s="233">
        <f t="shared" si="447"/>
        <v>0</v>
      </c>
      <c r="U167" s="18"/>
      <c r="V167" s="12"/>
      <c r="W167" s="12"/>
      <c r="X167" s="12"/>
      <c r="Y167" s="12"/>
      <c r="Z167" s="12"/>
      <c r="AA167" s="12"/>
      <c r="AB167" s="12"/>
      <c r="AC167" s="12"/>
      <c r="AD167" s="12"/>
      <c r="AE167" s="12"/>
      <c r="AF167" s="12"/>
      <c r="AG167" s="233">
        <f t="shared" si="359"/>
        <v>0</v>
      </c>
      <c r="AH167" s="658"/>
      <c r="AI167" s="655"/>
      <c r="AJ167" s="652"/>
      <c r="AN167" s="204">
        <v>5</v>
      </c>
      <c r="AO167" s="204">
        <v>2</v>
      </c>
      <c r="AP167" s="204">
        <v>6</v>
      </c>
      <c r="AQ167" s="221">
        <f ca="1">IF($AP167=1,IF(INDIRECT(ADDRESS(($AN167-1)*3+$AO167+5,$AP167+7))="",0,INDIRECT(ADDRESS(($AN167-1)*3+$AO167+5,$AP167+7))),IF(INDIRECT(ADDRESS(($AN167-1)*3+$AO167+5,$AP167+7))="",0,IF(COUNTIF(INDIRECT(ADDRESS(($AN167-1)*36+($AO167-1)*12+6,COLUMN())):INDIRECT(ADDRESS(($AN167-1)*36+($AO167-1)*12+$AP167+4,COLUMN())),INDIRECT(ADDRESS(($AN167-1)*3+$AO167+5,$AP167+7)))&gt;=1,0,INDIRECT(ADDRESS(($AN167-1)*3+$AO167+5,$AP167+7)))))</f>
        <v>0</v>
      </c>
      <c r="AR167" s="204">
        <f ca="1">COUNTIF(INDIRECT("H"&amp;(ROW()+12*(($AN167-1)*3+$AO167)-ROW())/12+5):INDIRECT("S"&amp;(ROW()+12*(($AN167-1)*3+$AO167)-ROW())/12+5),AQ167)</f>
        <v>0</v>
      </c>
      <c r="AS167" s="221">
        <f ca="1">IF($AP167=1,IF(INDIRECT(ADDRESS(($AN167-1)*3+$AO167+5,$AP167+20))="",0,INDIRECT(ADDRESS(($AN167-1)*3+$AO167+5,$AP167+20))),IF(INDIRECT(ADDRESS(($AN167-1)*3+$AO167+5,$AP167+20))="",0,IF(COUNTIF(INDIRECT(ADDRESS(($AN167-1)*36+($AO167-1)*12+6,COLUMN())):INDIRECT(ADDRESS(($AN167-1)*36+($AO167-1)*12+$AP167+4,COLUMN())),INDIRECT(ADDRESS(($AN167-1)*3+$AO167+5,$AP167+20)))&gt;=1,0,INDIRECT(ADDRESS(($AN167-1)*3+$AO167+5,$AP167+20)))))</f>
        <v>0</v>
      </c>
      <c r="AT167" s="204">
        <f ca="1">COUNTIF(INDIRECT("U"&amp;(ROW()+12*(($AN167-1)*3+$AO167)-ROW())/12+5):INDIRECT("AF"&amp;(ROW()+12*(($AN167-1)*3+$AO167)-ROW())/12+5),AS167)</f>
        <v>0</v>
      </c>
      <c r="AU167" s="204">
        <f ca="1">IF(AND(AQ167+AS167&gt;0,AR167+AT167&gt;0),COUNTIF(AU$6:AU166,"&gt;0")+1,0)</f>
        <v>0</v>
      </c>
      <c r="BE167" s="204">
        <v>3</v>
      </c>
      <c r="BF167" s="223"/>
      <c r="BG167" s="222"/>
      <c r="BH167" s="222"/>
      <c r="BI167" s="222"/>
      <c r="BJ167" s="222"/>
      <c r="BK167" s="222"/>
      <c r="BL167" s="222"/>
      <c r="BM167" s="222"/>
      <c r="BN167" s="222"/>
      <c r="BO167" s="222"/>
      <c r="BP167" s="222"/>
      <c r="BQ167" s="222"/>
      <c r="BR167" s="222"/>
      <c r="BT167" s="222"/>
      <c r="BU167" s="222"/>
      <c r="BV167" s="222"/>
      <c r="BW167" s="222"/>
      <c r="BX167" s="222"/>
      <c r="BY167" s="222"/>
      <c r="BZ167" s="222"/>
      <c r="CA167" s="222"/>
      <c r="CB167" s="222"/>
      <c r="CC167" s="222"/>
      <c r="CD167" s="222"/>
      <c r="CE167" s="222"/>
    </row>
    <row r="168" spans="1:98">
      <c r="A168" s="659">
        <v>55</v>
      </c>
      <c r="B168" s="659"/>
      <c r="C168" s="659"/>
      <c r="D168" s="659"/>
      <c r="E168" s="663"/>
      <c r="F168" s="659"/>
      <c r="G168" s="226" t="s">
        <v>242</v>
      </c>
      <c r="H168" s="19"/>
      <c r="I168" s="36" t="str">
        <f t="shared" si="360"/>
        <v/>
      </c>
      <c r="J168" s="36" t="str">
        <f t="shared" ref="J168:R168" si="449">IF(I168="","",I168)</f>
        <v/>
      </c>
      <c r="K168" s="36" t="str">
        <f t="shared" si="449"/>
        <v/>
      </c>
      <c r="L168" s="36" t="str">
        <f t="shared" si="449"/>
        <v/>
      </c>
      <c r="M168" s="36" t="str">
        <f t="shared" si="449"/>
        <v/>
      </c>
      <c r="N168" s="36" t="str">
        <f t="shared" si="449"/>
        <v/>
      </c>
      <c r="O168" s="36" t="str">
        <f t="shared" si="449"/>
        <v/>
      </c>
      <c r="P168" s="36" t="str">
        <f t="shared" si="449"/>
        <v/>
      </c>
      <c r="Q168" s="36" t="str">
        <f t="shared" si="449"/>
        <v/>
      </c>
      <c r="R168" s="36" t="str">
        <f t="shared" si="449"/>
        <v/>
      </c>
      <c r="S168" s="36" t="str">
        <f t="shared" ref="S168" si="450">IF(R168="","",R168)</f>
        <v/>
      </c>
      <c r="T168" s="234">
        <f t="shared" si="447"/>
        <v>0</v>
      </c>
      <c r="U168" s="20"/>
      <c r="V168" s="20" t="str">
        <f t="shared" ref="V168:W168" si="451">IF(U168="","",U168)</f>
        <v/>
      </c>
      <c r="W168" s="20" t="str">
        <f t="shared" si="451"/>
        <v/>
      </c>
      <c r="X168" s="20" t="str">
        <f t="shared" si="361"/>
        <v/>
      </c>
      <c r="Y168" s="20" t="str">
        <f t="shared" si="361"/>
        <v/>
      </c>
      <c r="Z168" s="20" t="str">
        <f t="shared" si="361"/>
        <v/>
      </c>
      <c r="AA168" s="20" t="str">
        <f t="shared" si="361"/>
        <v/>
      </c>
      <c r="AB168" s="20" t="str">
        <f t="shared" si="361"/>
        <v/>
      </c>
      <c r="AC168" s="20" t="str">
        <f t="shared" si="361"/>
        <v/>
      </c>
      <c r="AD168" s="20" t="str">
        <f t="shared" ref="AD168:AE169" si="452">IF(AC168="","",AC168)</f>
        <v/>
      </c>
      <c r="AE168" s="20" t="str">
        <f t="shared" si="452"/>
        <v/>
      </c>
      <c r="AF168" s="20" t="str">
        <f t="shared" si="417"/>
        <v/>
      </c>
      <c r="AG168" s="234">
        <f t="shared" si="359"/>
        <v>0</v>
      </c>
      <c r="AH168" s="656"/>
      <c r="AI168" s="653"/>
      <c r="AJ168" s="652" t="str">
        <f>IF($AI168="","",IF(OR($AI168="令和８年７月17日までに修了",$AI168="賃金改善開始の前月までに修了"),"研修提出必須",""))</f>
        <v/>
      </c>
      <c r="AN168" s="204">
        <v>5</v>
      </c>
      <c r="AO168" s="204">
        <v>2</v>
      </c>
      <c r="AP168" s="204">
        <v>7</v>
      </c>
      <c r="AQ168" s="221">
        <f ca="1">IF($AP168=1,IF(INDIRECT(ADDRESS(($AN168-1)*3+$AO168+5,$AP168+7))="",0,INDIRECT(ADDRESS(($AN168-1)*3+$AO168+5,$AP168+7))),IF(INDIRECT(ADDRESS(($AN168-1)*3+$AO168+5,$AP168+7))="",0,IF(COUNTIF(INDIRECT(ADDRESS(($AN168-1)*36+($AO168-1)*12+6,COLUMN())):INDIRECT(ADDRESS(($AN168-1)*36+($AO168-1)*12+$AP168+4,COLUMN())),INDIRECT(ADDRESS(($AN168-1)*3+$AO168+5,$AP168+7)))&gt;=1,0,INDIRECT(ADDRESS(($AN168-1)*3+$AO168+5,$AP168+7)))))</f>
        <v>0</v>
      </c>
      <c r="AR168" s="204">
        <f ca="1">COUNTIF(INDIRECT("H"&amp;(ROW()+12*(($AN168-1)*3+$AO168)-ROW())/12+5):INDIRECT("S"&amp;(ROW()+12*(($AN168-1)*3+$AO168)-ROW())/12+5),AQ168)</f>
        <v>0</v>
      </c>
      <c r="AS168" s="221">
        <f ca="1">IF($AP168=1,IF(INDIRECT(ADDRESS(($AN168-1)*3+$AO168+5,$AP168+20))="",0,INDIRECT(ADDRESS(($AN168-1)*3+$AO168+5,$AP168+20))),IF(INDIRECT(ADDRESS(($AN168-1)*3+$AO168+5,$AP168+20))="",0,IF(COUNTIF(INDIRECT(ADDRESS(($AN168-1)*36+($AO168-1)*12+6,COLUMN())):INDIRECT(ADDRESS(($AN168-1)*36+($AO168-1)*12+$AP168+4,COLUMN())),INDIRECT(ADDRESS(($AN168-1)*3+$AO168+5,$AP168+20)))&gt;=1,0,INDIRECT(ADDRESS(($AN168-1)*3+$AO168+5,$AP168+20)))))</f>
        <v>0</v>
      </c>
      <c r="AT168" s="204">
        <f ca="1">COUNTIF(INDIRECT("U"&amp;(ROW()+12*(($AN168-1)*3+$AO168)-ROW())/12+5):INDIRECT("AF"&amp;(ROW()+12*(($AN168-1)*3+$AO168)-ROW())/12+5),AS168)</f>
        <v>0</v>
      </c>
      <c r="AU168" s="204">
        <f ca="1">IF(AND(AQ168+AS168&gt;0,AR168+AT168&gt;0),COUNTIF(AU$6:AU167,"&gt;0")+1,0)</f>
        <v>0</v>
      </c>
      <c r="BE168" s="204">
        <v>1</v>
      </c>
      <c r="BG168" s="222">
        <f t="shared" ref="BG168:BR168" si="453">SUM(H168:H169)</f>
        <v>0</v>
      </c>
      <c r="BH168" s="222">
        <f t="shared" si="453"/>
        <v>0</v>
      </c>
      <c r="BI168" s="222">
        <f t="shared" si="453"/>
        <v>0</v>
      </c>
      <c r="BJ168" s="222">
        <f t="shared" si="453"/>
        <v>0</v>
      </c>
      <c r="BK168" s="222">
        <f t="shared" si="453"/>
        <v>0</v>
      </c>
      <c r="BL168" s="222">
        <f t="shared" si="453"/>
        <v>0</v>
      </c>
      <c r="BM168" s="222">
        <f t="shared" si="453"/>
        <v>0</v>
      </c>
      <c r="BN168" s="222">
        <f t="shared" si="453"/>
        <v>0</v>
      </c>
      <c r="BO168" s="222">
        <f t="shared" si="453"/>
        <v>0</v>
      </c>
      <c r="BP168" s="222">
        <f t="shared" si="453"/>
        <v>0</v>
      </c>
      <c r="BQ168" s="222">
        <f t="shared" si="453"/>
        <v>0</v>
      </c>
      <c r="BR168" s="222">
        <f t="shared" si="453"/>
        <v>0</v>
      </c>
      <c r="BT168" s="222">
        <f t="shared" ref="BT168:CE168" si="454">SUM(U168:U169)</f>
        <v>0</v>
      </c>
      <c r="BU168" s="222">
        <f t="shared" si="454"/>
        <v>0</v>
      </c>
      <c r="BV168" s="222">
        <f t="shared" si="454"/>
        <v>0</v>
      </c>
      <c r="BW168" s="222">
        <f t="shared" si="454"/>
        <v>0</v>
      </c>
      <c r="BX168" s="222">
        <f t="shared" si="454"/>
        <v>0</v>
      </c>
      <c r="BY168" s="222">
        <f t="shared" si="454"/>
        <v>0</v>
      </c>
      <c r="BZ168" s="222">
        <f t="shared" si="454"/>
        <v>0</v>
      </c>
      <c r="CA168" s="222">
        <f t="shared" si="454"/>
        <v>0</v>
      </c>
      <c r="CB168" s="222">
        <f t="shared" si="454"/>
        <v>0</v>
      </c>
      <c r="CC168" s="222">
        <f t="shared" si="454"/>
        <v>0</v>
      </c>
      <c r="CD168" s="222">
        <f t="shared" si="454"/>
        <v>0</v>
      </c>
      <c r="CE168" s="222">
        <f t="shared" si="454"/>
        <v>0</v>
      </c>
      <c r="CH168" s="223" t="s">
        <v>243</v>
      </c>
      <c r="CI168" s="222">
        <f t="shared" ref="CI168:CT168" si="455">IF(OR($D168="副園長",$D168="教頭",$D168="主任保育士",$D168="主幹教諭",$D168="主幹保育教諭"),0,BG168)</f>
        <v>0</v>
      </c>
      <c r="CJ168" s="222">
        <f t="shared" si="455"/>
        <v>0</v>
      </c>
      <c r="CK168" s="222">
        <f t="shared" si="455"/>
        <v>0</v>
      </c>
      <c r="CL168" s="222">
        <f t="shared" si="455"/>
        <v>0</v>
      </c>
      <c r="CM168" s="222">
        <f t="shared" si="455"/>
        <v>0</v>
      </c>
      <c r="CN168" s="222">
        <f t="shared" si="455"/>
        <v>0</v>
      </c>
      <c r="CO168" s="222">
        <f t="shared" si="455"/>
        <v>0</v>
      </c>
      <c r="CP168" s="222">
        <f t="shared" si="455"/>
        <v>0</v>
      </c>
      <c r="CQ168" s="222">
        <f t="shared" si="455"/>
        <v>0</v>
      </c>
      <c r="CR168" s="222">
        <f t="shared" si="455"/>
        <v>0</v>
      </c>
      <c r="CS168" s="222">
        <f t="shared" si="455"/>
        <v>0</v>
      </c>
      <c r="CT168" s="222">
        <f t="shared" si="455"/>
        <v>0</v>
      </c>
    </row>
    <row r="169" spans="1:98">
      <c r="A169" s="660"/>
      <c r="B169" s="660"/>
      <c r="C169" s="662"/>
      <c r="D169" s="662"/>
      <c r="E169" s="664"/>
      <c r="F169" s="660"/>
      <c r="G169" s="228" t="s">
        <v>244</v>
      </c>
      <c r="H169" s="15"/>
      <c r="I169" s="37" t="str">
        <f t="shared" si="360"/>
        <v/>
      </c>
      <c r="J169" s="37" t="str">
        <f t="shared" ref="J169:R169" si="456">IF(I169="","",I169)</f>
        <v/>
      </c>
      <c r="K169" s="37" t="str">
        <f t="shared" si="456"/>
        <v/>
      </c>
      <c r="L169" s="37" t="str">
        <f t="shared" si="456"/>
        <v/>
      </c>
      <c r="M169" s="37" t="str">
        <f t="shared" si="456"/>
        <v/>
      </c>
      <c r="N169" s="37" t="str">
        <f t="shared" si="456"/>
        <v/>
      </c>
      <c r="O169" s="37" t="str">
        <f t="shared" si="456"/>
        <v/>
      </c>
      <c r="P169" s="37" t="str">
        <f t="shared" si="456"/>
        <v/>
      </c>
      <c r="Q169" s="37" t="str">
        <f t="shared" si="456"/>
        <v/>
      </c>
      <c r="R169" s="37" t="str">
        <f t="shared" si="456"/>
        <v/>
      </c>
      <c r="S169" s="37" t="str">
        <f t="shared" ref="S169" si="457">IF(R169="","",R169)</f>
        <v/>
      </c>
      <c r="T169" s="232">
        <f t="shared" si="447"/>
        <v>0</v>
      </c>
      <c r="U169" s="16"/>
      <c r="V169" s="16" t="str">
        <f t="shared" si="361"/>
        <v/>
      </c>
      <c r="W169" s="16" t="str">
        <f t="shared" si="361"/>
        <v/>
      </c>
      <c r="X169" s="16" t="str">
        <f t="shared" si="361"/>
        <v/>
      </c>
      <c r="Y169" s="16" t="str">
        <f t="shared" si="361"/>
        <v/>
      </c>
      <c r="Z169" s="16" t="str">
        <f t="shared" si="361"/>
        <v/>
      </c>
      <c r="AA169" s="16" t="str">
        <f t="shared" si="361"/>
        <v/>
      </c>
      <c r="AB169" s="16" t="str">
        <f t="shared" si="361"/>
        <v/>
      </c>
      <c r="AC169" s="16" t="str">
        <f t="shared" si="361"/>
        <v/>
      </c>
      <c r="AD169" s="16" t="str">
        <f t="shared" si="452"/>
        <v/>
      </c>
      <c r="AE169" s="16" t="str">
        <f t="shared" si="452"/>
        <v/>
      </c>
      <c r="AF169" s="16" t="str">
        <f t="shared" si="417"/>
        <v/>
      </c>
      <c r="AG169" s="232">
        <f t="shared" si="359"/>
        <v>0</v>
      </c>
      <c r="AH169" s="657"/>
      <c r="AI169" s="654"/>
      <c r="AJ169" s="652"/>
      <c r="AN169" s="204">
        <v>5</v>
      </c>
      <c r="AO169" s="204">
        <v>2</v>
      </c>
      <c r="AP169" s="204">
        <v>8</v>
      </c>
      <c r="AQ169" s="221">
        <f ca="1">IF($AP169=1,IF(INDIRECT(ADDRESS(($AN169-1)*3+$AO169+5,$AP169+7))="",0,INDIRECT(ADDRESS(($AN169-1)*3+$AO169+5,$AP169+7))),IF(INDIRECT(ADDRESS(($AN169-1)*3+$AO169+5,$AP169+7))="",0,IF(COUNTIF(INDIRECT(ADDRESS(($AN169-1)*36+($AO169-1)*12+6,COLUMN())):INDIRECT(ADDRESS(($AN169-1)*36+($AO169-1)*12+$AP169+4,COLUMN())),INDIRECT(ADDRESS(($AN169-1)*3+$AO169+5,$AP169+7)))&gt;=1,0,INDIRECT(ADDRESS(($AN169-1)*3+$AO169+5,$AP169+7)))))</f>
        <v>0</v>
      </c>
      <c r="AR169" s="204">
        <f ca="1">COUNTIF(INDIRECT("H"&amp;(ROW()+12*(($AN169-1)*3+$AO169)-ROW())/12+5):INDIRECT("S"&amp;(ROW()+12*(($AN169-1)*3+$AO169)-ROW())/12+5),AQ169)</f>
        <v>0</v>
      </c>
      <c r="AS169" s="221">
        <f ca="1">IF($AP169=1,IF(INDIRECT(ADDRESS(($AN169-1)*3+$AO169+5,$AP169+20))="",0,INDIRECT(ADDRESS(($AN169-1)*3+$AO169+5,$AP169+20))),IF(INDIRECT(ADDRESS(($AN169-1)*3+$AO169+5,$AP169+20))="",0,IF(COUNTIF(INDIRECT(ADDRESS(($AN169-1)*36+($AO169-1)*12+6,COLUMN())):INDIRECT(ADDRESS(($AN169-1)*36+($AO169-1)*12+$AP169+4,COLUMN())),INDIRECT(ADDRESS(($AN169-1)*3+$AO169+5,$AP169+20)))&gt;=1,0,INDIRECT(ADDRESS(($AN169-1)*3+$AO169+5,$AP169+20)))))</f>
        <v>0</v>
      </c>
      <c r="AT169" s="204">
        <f ca="1">COUNTIF(INDIRECT("U"&amp;(ROW()+12*(($AN169-1)*3+$AO169)-ROW())/12+5):INDIRECT("AF"&amp;(ROW()+12*(($AN169-1)*3+$AO169)-ROW())/12+5),AS169)</f>
        <v>0</v>
      </c>
      <c r="AU169" s="204">
        <f ca="1">IF(AND(AQ169+AS169&gt;0,AR169+AT169&gt;0),COUNTIF(AU$6:AU168,"&gt;0")+1,0)</f>
        <v>0</v>
      </c>
      <c r="BE169" s="204">
        <v>2</v>
      </c>
      <c r="BF169" s="204" t="s">
        <v>245</v>
      </c>
      <c r="BG169" s="222">
        <f t="shared" ref="BG169:BR169" si="458">IF(BG168+BT168&gt;$AM$14,1,0)</f>
        <v>0</v>
      </c>
      <c r="BH169" s="222">
        <f t="shared" si="458"/>
        <v>0</v>
      </c>
      <c r="BI169" s="222">
        <f t="shared" si="458"/>
        <v>0</v>
      </c>
      <c r="BJ169" s="222">
        <f t="shared" si="458"/>
        <v>0</v>
      </c>
      <c r="BK169" s="222">
        <f t="shared" si="458"/>
        <v>0</v>
      </c>
      <c r="BL169" s="222">
        <f t="shared" si="458"/>
        <v>0</v>
      </c>
      <c r="BM169" s="222">
        <f t="shared" si="458"/>
        <v>0</v>
      </c>
      <c r="BN169" s="222">
        <f t="shared" si="458"/>
        <v>0</v>
      </c>
      <c r="BO169" s="222">
        <f t="shared" si="458"/>
        <v>0</v>
      </c>
      <c r="BP169" s="222">
        <f t="shared" si="458"/>
        <v>0</v>
      </c>
      <c r="BQ169" s="222">
        <f t="shared" si="458"/>
        <v>0</v>
      </c>
      <c r="BR169" s="222">
        <f t="shared" si="458"/>
        <v>0</v>
      </c>
      <c r="BT169" s="222"/>
      <c r="BU169" s="222"/>
      <c r="BV169" s="222"/>
      <c r="BW169" s="222"/>
      <c r="BX169" s="222"/>
      <c r="BY169" s="222"/>
      <c r="BZ169" s="222"/>
      <c r="CA169" s="222"/>
      <c r="CB169" s="222"/>
      <c r="CC169" s="222"/>
      <c r="CD169" s="222"/>
      <c r="CE169" s="222"/>
    </row>
    <row r="170" spans="1:98">
      <c r="A170" s="661"/>
      <c r="B170" s="661"/>
      <c r="C170" s="666"/>
      <c r="D170" s="667"/>
      <c r="E170" s="665"/>
      <c r="F170" s="661"/>
      <c r="G170" s="230" t="s">
        <v>246</v>
      </c>
      <c r="H170" s="17"/>
      <c r="I170" s="38"/>
      <c r="J170" s="17"/>
      <c r="K170" s="17"/>
      <c r="L170" s="17"/>
      <c r="M170" s="17"/>
      <c r="N170" s="17"/>
      <c r="O170" s="17"/>
      <c r="P170" s="17"/>
      <c r="Q170" s="17"/>
      <c r="R170" s="17"/>
      <c r="S170" s="17"/>
      <c r="T170" s="233">
        <f t="shared" si="447"/>
        <v>0</v>
      </c>
      <c r="U170" s="18"/>
      <c r="V170" s="12"/>
      <c r="W170" s="12"/>
      <c r="X170" s="12"/>
      <c r="Y170" s="12"/>
      <c r="Z170" s="12"/>
      <c r="AA170" s="12"/>
      <c r="AB170" s="12"/>
      <c r="AC170" s="12"/>
      <c r="AD170" s="12"/>
      <c r="AE170" s="12"/>
      <c r="AF170" s="12"/>
      <c r="AG170" s="233">
        <f t="shared" si="359"/>
        <v>0</v>
      </c>
      <c r="AH170" s="658"/>
      <c r="AI170" s="655"/>
      <c r="AJ170" s="652"/>
      <c r="AN170" s="204">
        <v>5</v>
      </c>
      <c r="AO170" s="204">
        <v>2</v>
      </c>
      <c r="AP170" s="204">
        <v>9</v>
      </c>
      <c r="AQ170" s="221">
        <f ca="1">IF($AP170=1,IF(INDIRECT(ADDRESS(($AN170-1)*3+$AO170+5,$AP170+7))="",0,INDIRECT(ADDRESS(($AN170-1)*3+$AO170+5,$AP170+7))),IF(INDIRECT(ADDRESS(($AN170-1)*3+$AO170+5,$AP170+7))="",0,IF(COUNTIF(INDIRECT(ADDRESS(($AN170-1)*36+($AO170-1)*12+6,COLUMN())):INDIRECT(ADDRESS(($AN170-1)*36+($AO170-1)*12+$AP170+4,COLUMN())),INDIRECT(ADDRESS(($AN170-1)*3+$AO170+5,$AP170+7)))&gt;=1,0,INDIRECT(ADDRESS(($AN170-1)*3+$AO170+5,$AP170+7)))))</f>
        <v>0</v>
      </c>
      <c r="AR170" s="204">
        <f ca="1">COUNTIF(INDIRECT("H"&amp;(ROW()+12*(($AN170-1)*3+$AO170)-ROW())/12+5):INDIRECT("S"&amp;(ROW()+12*(($AN170-1)*3+$AO170)-ROW())/12+5),AQ170)</f>
        <v>0</v>
      </c>
      <c r="AS170" s="221">
        <f ca="1">IF($AP170=1,IF(INDIRECT(ADDRESS(($AN170-1)*3+$AO170+5,$AP170+20))="",0,INDIRECT(ADDRESS(($AN170-1)*3+$AO170+5,$AP170+20))),IF(INDIRECT(ADDRESS(($AN170-1)*3+$AO170+5,$AP170+20))="",0,IF(COUNTIF(INDIRECT(ADDRESS(($AN170-1)*36+($AO170-1)*12+6,COLUMN())):INDIRECT(ADDRESS(($AN170-1)*36+($AO170-1)*12+$AP170+4,COLUMN())),INDIRECT(ADDRESS(($AN170-1)*3+$AO170+5,$AP170+20)))&gt;=1,0,INDIRECT(ADDRESS(($AN170-1)*3+$AO170+5,$AP170+20)))))</f>
        <v>0</v>
      </c>
      <c r="AT170" s="204">
        <f ca="1">COUNTIF(INDIRECT("U"&amp;(ROW()+12*(($AN170-1)*3+$AO170)-ROW())/12+5):INDIRECT("AF"&amp;(ROW()+12*(($AN170-1)*3+$AO170)-ROW())/12+5),AS170)</f>
        <v>0</v>
      </c>
      <c r="AU170" s="204">
        <f ca="1">IF(AND(AQ170+AS170&gt;0,AR170+AT170&gt;0),COUNTIF(AU$6:AU169,"&gt;0")+1,0)</f>
        <v>0</v>
      </c>
      <c r="BE170" s="204">
        <v>3</v>
      </c>
      <c r="BF170" s="223"/>
      <c r="BG170" s="222"/>
      <c r="BH170" s="222"/>
      <c r="BI170" s="222"/>
      <c r="BJ170" s="222"/>
      <c r="BK170" s="222"/>
      <c r="BL170" s="222"/>
      <c r="BM170" s="222"/>
      <c r="BN170" s="222"/>
      <c r="BO170" s="222"/>
      <c r="BP170" s="222"/>
      <c r="BQ170" s="222"/>
      <c r="BR170" s="222"/>
      <c r="BT170" s="222"/>
      <c r="BU170" s="222"/>
      <c r="BV170" s="222"/>
      <c r="BW170" s="222"/>
      <c r="BX170" s="222"/>
      <c r="BY170" s="222"/>
      <c r="BZ170" s="222"/>
      <c r="CA170" s="222"/>
      <c r="CB170" s="222"/>
      <c r="CC170" s="222"/>
      <c r="CD170" s="222"/>
      <c r="CE170" s="222"/>
    </row>
    <row r="171" spans="1:98">
      <c r="A171" s="659">
        <v>56</v>
      </c>
      <c r="B171" s="659"/>
      <c r="C171" s="659"/>
      <c r="D171" s="659"/>
      <c r="E171" s="663"/>
      <c r="F171" s="659"/>
      <c r="G171" s="226" t="s">
        <v>242</v>
      </c>
      <c r="H171" s="19"/>
      <c r="I171" s="36" t="str">
        <f t="shared" si="360"/>
        <v/>
      </c>
      <c r="J171" s="36" t="str">
        <f t="shared" ref="J171:S171" si="459">IF(I171="","",I171)</f>
        <v/>
      </c>
      <c r="K171" s="36" t="str">
        <f t="shared" si="459"/>
        <v/>
      </c>
      <c r="L171" s="36" t="str">
        <f t="shared" si="459"/>
        <v/>
      </c>
      <c r="M171" s="36" t="str">
        <f t="shared" si="459"/>
        <v/>
      </c>
      <c r="N171" s="36" t="str">
        <f t="shared" si="459"/>
        <v/>
      </c>
      <c r="O171" s="36" t="str">
        <f t="shared" si="459"/>
        <v/>
      </c>
      <c r="P171" s="36" t="str">
        <f t="shared" si="459"/>
        <v/>
      </c>
      <c r="Q171" s="36" t="str">
        <f t="shared" si="459"/>
        <v/>
      </c>
      <c r="R171" s="36" t="str">
        <f t="shared" si="459"/>
        <v/>
      </c>
      <c r="S171" s="36" t="str">
        <f t="shared" si="459"/>
        <v/>
      </c>
      <c r="T171" s="234">
        <f t="shared" si="447"/>
        <v>0</v>
      </c>
      <c r="U171" s="20"/>
      <c r="V171" s="20" t="str">
        <f t="shared" ref="V171:W171" si="460">IF(U171="","",U171)</f>
        <v/>
      </c>
      <c r="W171" s="20" t="str">
        <f t="shared" si="460"/>
        <v/>
      </c>
      <c r="X171" s="20" t="str">
        <f t="shared" si="361"/>
        <v/>
      </c>
      <c r="Y171" s="20" t="str">
        <f t="shared" si="361"/>
        <v/>
      </c>
      <c r="Z171" s="20" t="str">
        <f t="shared" si="361"/>
        <v/>
      </c>
      <c r="AA171" s="20" t="str">
        <f t="shared" si="361"/>
        <v/>
      </c>
      <c r="AB171" s="20" t="str">
        <f t="shared" si="361"/>
        <v/>
      </c>
      <c r="AC171" s="20" t="str">
        <f t="shared" si="361"/>
        <v/>
      </c>
      <c r="AD171" s="20" t="str">
        <f t="shared" ref="AD171:AF184" si="461">IF(AC171="","",AC171)</f>
        <v/>
      </c>
      <c r="AE171" s="20" t="str">
        <f t="shared" si="461"/>
        <v/>
      </c>
      <c r="AF171" s="20" t="str">
        <f t="shared" si="417"/>
        <v/>
      </c>
      <c r="AG171" s="234">
        <f t="shared" si="359"/>
        <v>0</v>
      </c>
      <c r="AH171" s="656"/>
      <c r="AI171" s="653"/>
      <c r="AJ171" s="652" t="str">
        <f>IF($AI171="","",IF(OR($AI171="令和８年７月17日までに修了",$AI171="賃金改善開始の前月までに修了"),"研修提出必須",""))</f>
        <v/>
      </c>
      <c r="AN171" s="204">
        <v>5</v>
      </c>
      <c r="AO171" s="204">
        <v>2</v>
      </c>
      <c r="AP171" s="204">
        <v>10</v>
      </c>
      <c r="AQ171" s="221">
        <f ca="1">IF($AP171=1,IF(INDIRECT(ADDRESS(($AN171-1)*3+$AO171+5,$AP171+7))="",0,INDIRECT(ADDRESS(($AN171-1)*3+$AO171+5,$AP171+7))),IF(INDIRECT(ADDRESS(($AN171-1)*3+$AO171+5,$AP171+7))="",0,IF(COUNTIF(INDIRECT(ADDRESS(($AN171-1)*36+($AO171-1)*12+6,COLUMN())):INDIRECT(ADDRESS(($AN171-1)*36+($AO171-1)*12+$AP171+4,COLUMN())),INDIRECT(ADDRESS(($AN171-1)*3+$AO171+5,$AP171+7)))&gt;=1,0,INDIRECT(ADDRESS(($AN171-1)*3+$AO171+5,$AP171+7)))))</f>
        <v>0</v>
      </c>
      <c r="AR171" s="204">
        <f ca="1">COUNTIF(INDIRECT("H"&amp;(ROW()+12*(($AN171-1)*3+$AO171)-ROW())/12+5):INDIRECT("S"&amp;(ROW()+12*(($AN171-1)*3+$AO171)-ROW())/12+5),AQ171)</f>
        <v>0</v>
      </c>
      <c r="AS171" s="221">
        <f ca="1">IF($AP171=1,IF(INDIRECT(ADDRESS(($AN171-1)*3+$AO171+5,$AP171+20))="",0,INDIRECT(ADDRESS(($AN171-1)*3+$AO171+5,$AP171+20))),IF(INDIRECT(ADDRESS(($AN171-1)*3+$AO171+5,$AP171+20))="",0,IF(COUNTIF(INDIRECT(ADDRESS(($AN171-1)*36+($AO171-1)*12+6,COLUMN())):INDIRECT(ADDRESS(($AN171-1)*36+($AO171-1)*12+$AP171+4,COLUMN())),INDIRECT(ADDRESS(($AN171-1)*3+$AO171+5,$AP171+20)))&gt;=1,0,INDIRECT(ADDRESS(($AN171-1)*3+$AO171+5,$AP171+20)))))</f>
        <v>0</v>
      </c>
      <c r="AT171" s="204">
        <f ca="1">COUNTIF(INDIRECT("U"&amp;(ROW()+12*(($AN171-1)*3+$AO171)-ROW())/12+5):INDIRECT("AF"&amp;(ROW()+12*(($AN171-1)*3+$AO171)-ROW())/12+5),AS171)</f>
        <v>0</v>
      </c>
      <c r="AU171" s="204">
        <f ca="1">IF(AND(AQ171+AS171&gt;0,AR171+AT171&gt;0),COUNTIF(AU$6:AU170,"&gt;0")+1,0)</f>
        <v>0</v>
      </c>
      <c r="BE171" s="204">
        <v>1</v>
      </c>
      <c r="BG171" s="222">
        <f t="shared" ref="BG171:BR171" si="462">SUM(H171:H172)</f>
        <v>0</v>
      </c>
      <c r="BH171" s="222">
        <f t="shared" si="462"/>
        <v>0</v>
      </c>
      <c r="BI171" s="222">
        <f t="shared" si="462"/>
        <v>0</v>
      </c>
      <c r="BJ171" s="222">
        <f t="shared" si="462"/>
        <v>0</v>
      </c>
      <c r="BK171" s="222">
        <f t="shared" si="462"/>
        <v>0</v>
      </c>
      <c r="BL171" s="222">
        <f t="shared" si="462"/>
        <v>0</v>
      </c>
      <c r="BM171" s="222">
        <f t="shared" si="462"/>
        <v>0</v>
      </c>
      <c r="BN171" s="222">
        <f t="shared" si="462"/>
        <v>0</v>
      </c>
      <c r="BO171" s="222">
        <f t="shared" si="462"/>
        <v>0</v>
      </c>
      <c r="BP171" s="222">
        <f t="shared" si="462"/>
        <v>0</v>
      </c>
      <c r="BQ171" s="222">
        <f t="shared" si="462"/>
        <v>0</v>
      </c>
      <c r="BR171" s="222">
        <f t="shared" si="462"/>
        <v>0</v>
      </c>
      <c r="BT171" s="222">
        <f t="shared" ref="BT171:CE171" si="463">SUM(U171:U172)</f>
        <v>0</v>
      </c>
      <c r="BU171" s="222">
        <f t="shared" si="463"/>
        <v>0</v>
      </c>
      <c r="BV171" s="222">
        <f t="shared" si="463"/>
        <v>0</v>
      </c>
      <c r="BW171" s="222">
        <f t="shared" si="463"/>
        <v>0</v>
      </c>
      <c r="BX171" s="222">
        <f t="shared" si="463"/>
        <v>0</v>
      </c>
      <c r="BY171" s="222">
        <f t="shared" si="463"/>
        <v>0</v>
      </c>
      <c r="BZ171" s="222">
        <f t="shared" si="463"/>
        <v>0</v>
      </c>
      <c r="CA171" s="222">
        <f t="shared" si="463"/>
        <v>0</v>
      </c>
      <c r="CB171" s="222">
        <f t="shared" si="463"/>
        <v>0</v>
      </c>
      <c r="CC171" s="222">
        <f t="shared" si="463"/>
        <v>0</v>
      </c>
      <c r="CD171" s="222">
        <f t="shared" si="463"/>
        <v>0</v>
      </c>
      <c r="CE171" s="222">
        <f t="shared" si="463"/>
        <v>0</v>
      </c>
      <c r="CH171" s="223" t="s">
        <v>243</v>
      </c>
      <c r="CI171" s="222">
        <f t="shared" ref="CI171:CT171" si="464">IF(OR($D171="副園長",$D171="教頭",$D171="主任保育士",$D171="主幹教諭",$D171="主幹保育教諭"),0,BG171)</f>
        <v>0</v>
      </c>
      <c r="CJ171" s="222">
        <f t="shared" si="464"/>
        <v>0</v>
      </c>
      <c r="CK171" s="222">
        <f t="shared" si="464"/>
        <v>0</v>
      </c>
      <c r="CL171" s="222">
        <f t="shared" si="464"/>
        <v>0</v>
      </c>
      <c r="CM171" s="222">
        <f t="shared" si="464"/>
        <v>0</v>
      </c>
      <c r="CN171" s="222">
        <f t="shared" si="464"/>
        <v>0</v>
      </c>
      <c r="CO171" s="222">
        <f t="shared" si="464"/>
        <v>0</v>
      </c>
      <c r="CP171" s="222">
        <f t="shared" si="464"/>
        <v>0</v>
      </c>
      <c r="CQ171" s="222">
        <f t="shared" si="464"/>
        <v>0</v>
      </c>
      <c r="CR171" s="222">
        <f t="shared" si="464"/>
        <v>0</v>
      </c>
      <c r="CS171" s="222">
        <f t="shared" si="464"/>
        <v>0</v>
      </c>
      <c r="CT171" s="222">
        <f t="shared" si="464"/>
        <v>0</v>
      </c>
    </row>
    <row r="172" spans="1:98">
      <c r="A172" s="660"/>
      <c r="B172" s="660"/>
      <c r="C172" s="662"/>
      <c r="D172" s="662"/>
      <c r="E172" s="664"/>
      <c r="F172" s="660"/>
      <c r="G172" s="228" t="s">
        <v>244</v>
      </c>
      <c r="H172" s="15"/>
      <c r="I172" s="37" t="str">
        <f t="shared" si="360"/>
        <v/>
      </c>
      <c r="J172" s="37" t="str">
        <f t="shared" ref="J172:S172" si="465">IF(I172="","",I172)</f>
        <v/>
      </c>
      <c r="K172" s="37" t="str">
        <f t="shared" si="465"/>
        <v/>
      </c>
      <c r="L172" s="37" t="str">
        <f t="shared" si="465"/>
        <v/>
      </c>
      <c r="M172" s="37" t="str">
        <f t="shared" si="465"/>
        <v/>
      </c>
      <c r="N172" s="37" t="str">
        <f t="shared" si="465"/>
        <v/>
      </c>
      <c r="O172" s="37" t="str">
        <f t="shared" si="465"/>
        <v/>
      </c>
      <c r="P172" s="37" t="str">
        <f t="shared" si="465"/>
        <v/>
      </c>
      <c r="Q172" s="37" t="str">
        <f t="shared" si="465"/>
        <v/>
      </c>
      <c r="R172" s="37" t="str">
        <f t="shared" si="465"/>
        <v/>
      </c>
      <c r="S172" s="37" t="str">
        <f t="shared" si="465"/>
        <v/>
      </c>
      <c r="T172" s="232">
        <f t="shared" si="447"/>
        <v>0</v>
      </c>
      <c r="U172" s="16"/>
      <c r="V172" s="16" t="str">
        <f t="shared" si="361"/>
        <v/>
      </c>
      <c r="W172" s="16" t="str">
        <f t="shared" si="361"/>
        <v/>
      </c>
      <c r="X172" s="16" t="str">
        <f t="shared" si="361"/>
        <v/>
      </c>
      <c r="Y172" s="16" t="str">
        <f t="shared" si="361"/>
        <v/>
      </c>
      <c r="Z172" s="16" t="str">
        <f t="shared" si="361"/>
        <v/>
      </c>
      <c r="AA172" s="16" t="str">
        <f t="shared" si="361"/>
        <v/>
      </c>
      <c r="AB172" s="16" t="str">
        <f t="shared" si="361"/>
        <v/>
      </c>
      <c r="AC172" s="16" t="str">
        <f t="shared" si="361"/>
        <v/>
      </c>
      <c r="AD172" s="16" t="str">
        <f t="shared" si="461"/>
        <v/>
      </c>
      <c r="AE172" s="16" t="str">
        <f t="shared" si="461"/>
        <v/>
      </c>
      <c r="AF172" s="16" t="str">
        <f t="shared" si="461"/>
        <v/>
      </c>
      <c r="AG172" s="232">
        <f t="shared" si="359"/>
        <v>0</v>
      </c>
      <c r="AH172" s="657"/>
      <c r="AI172" s="654"/>
      <c r="AJ172" s="652"/>
      <c r="AN172" s="204">
        <v>5</v>
      </c>
      <c r="AO172" s="204">
        <v>2</v>
      </c>
      <c r="AP172" s="204">
        <v>11</v>
      </c>
      <c r="AQ172" s="221">
        <f ca="1">IF($AP172=1,IF(INDIRECT(ADDRESS(($AN172-1)*3+$AO172+5,$AP172+7))="",0,INDIRECT(ADDRESS(($AN172-1)*3+$AO172+5,$AP172+7))),IF(INDIRECT(ADDRESS(($AN172-1)*3+$AO172+5,$AP172+7))="",0,IF(COUNTIF(INDIRECT(ADDRESS(($AN172-1)*36+($AO172-1)*12+6,COLUMN())):INDIRECT(ADDRESS(($AN172-1)*36+($AO172-1)*12+$AP172+4,COLUMN())),INDIRECT(ADDRESS(($AN172-1)*3+$AO172+5,$AP172+7)))&gt;=1,0,INDIRECT(ADDRESS(($AN172-1)*3+$AO172+5,$AP172+7)))))</f>
        <v>0</v>
      </c>
      <c r="AR172" s="204">
        <f ca="1">COUNTIF(INDIRECT("H"&amp;(ROW()+12*(($AN172-1)*3+$AO172)-ROW())/12+5):INDIRECT("S"&amp;(ROW()+12*(($AN172-1)*3+$AO172)-ROW())/12+5),AQ172)</f>
        <v>0</v>
      </c>
      <c r="AS172" s="221">
        <f ca="1">IF($AP172=1,IF(INDIRECT(ADDRESS(($AN172-1)*3+$AO172+5,$AP172+20))="",0,INDIRECT(ADDRESS(($AN172-1)*3+$AO172+5,$AP172+20))),IF(INDIRECT(ADDRESS(($AN172-1)*3+$AO172+5,$AP172+20))="",0,IF(COUNTIF(INDIRECT(ADDRESS(($AN172-1)*36+($AO172-1)*12+6,COLUMN())):INDIRECT(ADDRESS(($AN172-1)*36+($AO172-1)*12+$AP172+4,COLUMN())),INDIRECT(ADDRESS(($AN172-1)*3+$AO172+5,$AP172+20)))&gt;=1,0,INDIRECT(ADDRESS(($AN172-1)*3+$AO172+5,$AP172+20)))))</f>
        <v>0</v>
      </c>
      <c r="AT172" s="204">
        <f ca="1">COUNTIF(INDIRECT("U"&amp;(ROW()+12*(($AN172-1)*3+$AO172)-ROW())/12+5):INDIRECT("AF"&amp;(ROW()+12*(($AN172-1)*3+$AO172)-ROW())/12+5),AS172)</f>
        <v>0</v>
      </c>
      <c r="AU172" s="204">
        <f ca="1">IF(AND(AQ172+AS172&gt;0,AR172+AT172&gt;0),COUNTIF(AU$6:AU171,"&gt;0")+1,0)</f>
        <v>0</v>
      </c>
      <c r="BE172" s="204">
        <v>2</v>
      </c>
      <c r="BF172" s="204" t="s">
        <v>245</v>
      </c>
      <c r="BG172" s="222">
        <f t="shared" ref="BG172:BR172" si="466">IF(BG171+BT171&gt;$AM$14,1,0)</f>
        <v>0</v>
      </c>
      <c r="BH172" s="222">
        <f t="shared" si="466"/>
        <v>0</v>
      </c>
      <c r="BI172" s="222">
        <f t="shared" si="466"/>
        <v>0</v>
      </c>
      <c r="BJ172" s="222">
        <f t="shared" si="466"/>
        <v>0</v>
      </c>
      <c r="BK172" s="222">
        <f t="shared" si="466"/>
        <v>0</v>
      </c>
      <c r="BL172" s="222">
        <f t="shared" si="466"/>
        <v>0</v>
      </c>
      <c r="BM172" s="222">
        <f t="shared" si="466"/>
        <v>0</v>
      </c>
      <c r="BN172" s="222">
        <f t="shared" si="466"/>
        <v>0</v>
      </c>
      <c r="BO172" s="222">
        <f t="shared" si="466"/>
        <v>0</v>
      </c>
      <c r="BP172" s="222">
        <f t="shared" si="466"/>
        <v>0</v>
      </c>
      <c r="BQ172" s="222">
        <f t="shared" si="466"/>
        <v>0</v>
      </c>
      <c r="BR172" s="222">
        <f t="shared" si="466"/>
        <v>0</v>
      </c>
      <c r="BT172" s="222"/>
      <c r="BU172" s="222"/>
      <c r="BV172" s="222"/>
      <c r="BW172" s="222"/>
      <c r="BX172" s="222"/>
      <c r="BY172" s="222"/>
      <c r="BZ172" s="222"/>
      <c r="CA172" s="222"/>
      <c r="CB172" s="222"/>
      <c r="CC172" s="222"/>
      <c r="CD172" s="222"/>
      <c r="CE172" s="222"/>
    </row>
    <row r="173" spans="1:98">
      <c r="A173" s="661"/>
      <c r="B173" s="661"/>
      <c r="C173" s="666"/>
      <c r="D173" s="667"/>
      <c r="E173" s="665"/>
      <c r="F173" s="661"/>
      <c r="G173" s="230" t="s">
        <v>246</v>
      </c>
      <c r="H173" s="17"/>
      <c r="I173" s="38"/>
      <c r="J173" s="17"/>
      <c r="K173" s="17"/>
      <c r="L173" s="17"/>
      <c r="M173" s="17"/>
      <c r="N173" s="17"/>
      <c r="O173" s="17"/>
      <c r="P173" s="17"/>
      <c r="Q173" s="17"/>
      <c r="R173" s="17"/>
      <c r="S173" s="17"/>
      <c r="T173" s="233">
        <f t="shared" si="447"/>
        <v>0</v>
      </c>
      <c r="U173" s="18"/>
      <c r="V173" s="12"/>
      <c r="W173" s="12"/>
      <c r="X173" s="12"/>
      <c r="Y173" s="12"/>
      <c r="Z173" s="12"/>
      <c r="AA173" s="12"/>
      <c r="AB173" s="12"/>
      <c r="AC173" s="12"/>
      <c r="AD173" s="12"/>
      <c r="AE173" s="12"/>
      <c r="AF173" s="12"/>
      <c r="AG173" s="233">
        <f t="shared" si="359"/>
        <v>0</v>
      </c>
      <c r="AH173" s="658"/>
      <c r="AI173" s="655"/>
      <c r="AJ173" s="652"/>
      <c r="AN173" s="204">
        <v>5</v>
      </c>
      <c r="AO173" s="204">
        <v>2</v>
      </c>
      <c r="AP173" s="204">
        <v>12</v>
      </c>
      <c r="AQ173" s="221">
        <f ca="1">IF($AP173=1,IF(INDIRECT(ADDRESS(($AN173-1)*3+$AO173+5,$AP173+7))="",0,INDIRECT(ADDRESS(($AN173-1)*3+$AO173+5,$AP173+7))),IF(INDIRECT(ADDRESS(($AN173-1)*3+$AO173+5,$AP173+7))="",0,IF(COUNTIF(INDIRECT(ADDRESS(($AN173-1)*36+($AO173-1)*12+6,COLUMN())):INDIRECT(ADDRESS(($AN173-1)*36+($AO173-1)*12+$AP173+4,COLUMN())),INDIRECT(ADDRESS(($AN173-1)*3+$AO173+5,$AP173+7)))&gt;=1,0,INDIRECT(ADDRESS(($AN173-1)*3+$AO173+5,$AP173+7)))))</f>
        <v>0</v>
      </c>
      <c r="AR173" s="204">
        <f ca="1">COUNTIF(INDIRECT("H"&amp;(ROW()+12*(($AN173-1)*3+$AO173)-ROW())/12+5):INDIRECT("S"&amp;(ROW()+12*(($AN173-1)*3+$AO173)-ROW())/12+5),AQ173)</f>
        <v>0</v>
      </c>
      <c r="AS173" s="221">
        <f ca="1">IF($AP173=1,IF(INDIRECT(ADDRESS(($AN173-1)*3+$AO173+5,$AP173+20))="",0,INDIRECT(ADDRESS(($AN173-1)*3+$AO173+5,$AP173+20))),IF(INDIRECT(ADDRESS(($AN173-1)*3+$AO173+5,$AP173+20))="",0,IF(COUNTIF(INDIRECT(ADDRESS(($AN173-1)*36+($AO173-1)*12+6,COLUMN())):INDIRECT(ADDRESS(($AN173-1)*36+($AO173-1)*12+$AP173+4,COLUMN())),INDIRECT(ADDRESS(($AN173-1)*3+$AO173+5,$AP173+20)))&gt;=1,0,INDIRECT(ADDRESS(($AN173-1)*3+$AO173+5,$AP173+20)))))</f>
        <v>0</v>
      </c>
      <c r="AT173" s="204">
        <f ca="1">COUNTIF(INDIRECT("U"&amp;(ROW()+12*(($AN173-1)*3+$AO173)-ROW())/12+5):INDIRECT("AF"&amp;(ROW()+12*(($AN173-1)*3+$AO173)-ROW())/12+5),AS173)</f>
        <v>0</v>
      </c>
      <c r="AU173" s="204">
        <f ca="1">IF(AND(AQ173+AS173&gt;0,AR173+AT173&gt;0),COUNTIF(AU$6:AU172,"&gt;0")+1,0)</f>
        <v>0</v>
      </c>
      <c r="BE173" s="204">
        <v>3</v>
      </c>
      <c r="BF173" s="223"/>
      <c r="BG173" s="222"/>
      <c r="BH173" s="222"/>
      <c r="BI173" s="222"/>
      <c r="BJ173" s="222"/>
      <c r="BK173" s="222"/>
      <c r="BL173" s="222"/>
      <c r="BM173" s="222"/>
      <c r="BN173" s="222"/>
      <c r="BO173" s="222"/>
      <c r="BP173" s="222"/>
      <c r="BQ173" s="222"/>
      <c r="BR173" s="222"/>
      <c r="BT173" s="222"/>
      <c r="BU173" s="222"/>
      <c r="BV173" s="222"/>
      <c r="BW173" s="222"/>
      <c r="BX173" s="222"/>
      <c r="BY173" s="222"/>
      <c r="BZ173" s="222"/>
      <c r="CA173" s="222"/>
      <c r="CB173" s="222"/>
      <c r="CC173" s="222"/>
      <c r="CD173" s="222"/>
      <c r="CE173" s="222"/>
    </row>
    <row r="174" spans="1:98">
      <c r="A174" s="659">
        <v>57</v>
      </c>
      <c r="B174" s="659"/>
      <c r="C174" s="659"/>
      <c r="D174" s="659"/>
      <c r="E174" s="663"/>
      <c r="F174" s="659"/>
      <c r="G174" s="226" t="s">
        <v>242</v>
      </c>
      <c r="H174" s="19"/>
      <c r="I174" s="36" t="str">
        <f t="shared" si="360"/>
        <v/>
      </c>
      <c r="J174" s="36" t="str">
        <f t="shared" ref="J174:S174" si="467">IF(I174="","",I174)</f>
        <v/>
      </c>
      <c r="K174" s="36" t="str">
        <f t="shared" si="467"/>
        <v/>
      </c>
      <c r="L174" s="36" t="str">
        <f t="shared" si="467"/>
        <v/>
      </c>
      <c r="M174" s="36" t="str">
        <f t="shared" si="467"/>
        <v/>
      </c>
      <c r="N174" s="36" t="str">
        <f t="shared" si="467"/>
        <v/>
      </c>
      <c r="O174" s="36" t="str">
        <f t="shared" si="467"/>
        <v/>
      </c>
      <c r="P174" s="36" t="str">
        <f t="shared" si="467"/>
        <v/>
      </c>
      <c r="Q174" s="36" t="str">
        <f t="shared" si="467"/>
        <v/>
      </c>
      <c r="R174" s="36" t="str">
        <f t="shared" si="467"/>
        <v/>
      </c>
      <c r="S174" s="36" t="str">
        <f t="shared" si="467"/>
        <v/>
      </c>
      <c r="T174" s="234">
        <f t="shared" si="447"/>
        <v>0</v>
      </c>
      <c r="U174" s="20"/>
      <c r="V174" s="20" t="str">
        <f t="shared" ref="V174:W174" si="468">IF(U174="","",U174)</f>
        <v/>
      </c>
      <c r="W174" s="20" t="str">
        <f t="shared" si="468"/>
        <v/>
      </c>
      <c r="X174" s="20" t="str">
        <f t="shared" si="361"/>
        <v/>
      </c>
      <c r="Y174" s="20" t="str">
        <f t="shared" si="361"/>
        <v/>
      </c>
      <c r="Z174" s="20" t="str">
        <f t="shared" si="361"/>
        <v/>
      </c>
      <c r="AA174" s="20" t="str">
        <f t="shared" si="361"/>
        <v/>
      </c>
      <c r="AB174" s="20" t="str">
        <f t="shared" si="361"/>
        <v/>
      </c>
      <c r="AC174" s="20" t="str">
        <f t="shared" si="361"/>
        <v/>
      </c>
      <c r="AD174" s="20" t="str">
        <f t="shared" ref="AD174:AE175" si="469">IF(AC174="","",AC174)</f>
        <v/>
      </c>
      <c r="AE174" s="20" t="str">
        <f t="shared" si="469"/>
        <v/>
      </c>
      <c r="AF174" s="20" t="str">
        <f t="shared" si="461"/>
        <v/>
      </c>
      <c r="AG174" s="234">
        <f t="shared" si="359"/>
        <v>0</v>
      </c>
      <c r="AH174" s="656"/>
      <c r="AI174" s="653"/>
      <c r="AJ174" s="652" t="str">
        <f>IF($AI174="","",IF(OR($AI174="令和８年７月17日までに修了",$AI174="賃金改善開始の前月までに修了"),"研修提出必須",""))</f>
        <v/>
      </c>
      <c r="AN174" s="204">
        <v>5</v>
      </c>
      <c r="AO174" s="204">
        <v>3</v>
      </c>
      <c r="AP174" s="204">
        <v>1</v>
      </c>
      <c r="AQ174" s="221">
        <f ca="1">IF($AP174=1,IF(INDIRECT(ADDRESS(($AN174-1)*3+$AO174+5,$AP174+7))="",0,INDIRECT(ADDRESS(($AN174-1)*3+$AO174+5,$AP174+7))),IF(INDIRECT(ADDRESS(($AN174-1)*3+$AO174+5,$AP174+7))="",0,IF(COUNTIF(INDIRECT(ADDRESS(($AN174-1)*36+($AO174-1)*12+6,COLUMN())):INDIRECT(ADDRESS(($AN174-1)*36+($AO174-1)*12+$AP174+4,COLUMN())),INDIRECT(ADDRESS(($AN174-1)*3+$AO174+5,$AP174+7)))&gt;=1,0,INDIRECT(ADDRESS(($AN174-1)*3+$AO174+5,$AP174+7)))))</f>
        <v>0</v>
      </c>
      <c r="AR174" s="204">
        <f ca="1">COUNTIF(INDIRECT("H"&amp;(ROW()+12*(($AN174-1)*3+$AO174)-ROW())/12+5):INDIRECT("S"&amp;(ROW()+12*(($AN174-1)*3+$AO174)-ROW())/12+5),AQ174)</f>
        <v>0</v>
      </c>
      <c r="AS174" s="221">
        <f ca="1">IF($AP174=1,IF(INDIRECT(ADDRESS(($AN174-1)*3+$AO174+5,$AP174+20))="",0,INDIRECT(ADDRESS(($AN174-1)*3+$AO174+5,$AP174+20))),IF(INDIRECT(ADDRESS(($AN174-1)*3+$AO174+5,$AP174+20))="",0,IF(COUNTIF(INDIRECT(ADDRESS(($AN174-1)*36+($AO174-1)*12+6,COLUMN())):INDIRECT(ADDRESS(($AN174-1)*36+($AO174-1)*12+$AP174+4,COLUMN())),INDIRECT(ADDRESS(($AN174-1)*3+$AO174+5,$AP174+20)))&gt;=1,0,INDIRECT(ADDRESS(($AN174-1)*3+$AO174+5,$AP174+20)))))</f>
        <v>0</v>
      </c>
      <c r="AT174" s="204">
        <f ca="1">COUNTIF(INDIRECT("U"&amp;(ROW()+12*(($AN174-1)*3+$AO174)-ROW())/12+5):INDIRECT("AF"&amp;(ROW()+12*(($AN174-1)*3+$AO174)-ROW())/12+5),AS174)</f>
        <v>0</v>
      </c>
      <c r="AU174" s="204">
        <f ca="1">IF(AND(AQ174+AS174&gt;0,AR174+AT174&gt;0),COUNTIF(AU$6:AU173,"&gt;0")+1,0)</f>
        <v>0</v>
      </c>
      <c r="BE174" s="204">
        <v>1</v>
      </c>
      <c r="BG174" s="222">
        <f t="shared" ref="BG174:BR174" si="470">SUM(H174:H175)</f>
        <v>0</v>
      </c>
      <c r="BH174" s="222">
        <f t="shared" si="470"/>
        <v>0</v>
      </c>
      <c r="BI174" s="222">
        <f t="shared" si="470"/>
        <v>0</v>
      </c>
      <c r="BJ174" s="222">
        <f t="shared" si="470"/>
        <v>0</v>
      </c>
      <c r="BK174" s="222">
        <f t="shared" si="470"/>
        <v>0</v>
      </c>
      <c r="BL174" s="222">
        <f t="shared" si="470"/>
        <v>0</v>
      </c>
      <c r="BM174" s="222">
        <f t="shared" si="470"/>
        <v>0</v>
      </c>
      <c r="BN174" s="222">
        <f t="shared" si="470"/>
        <v>0</v>
      </c>
      <c r="BO174" s="222">
        <f t="shared" si="470"/>
        <v>0</v>
      </c>
      <c r="BP174" s="222">
        <f t="shared" si="470"/>
        <v>0</v>
      </c>
      <c r="BQ174" s="222">
        <f t="shared" si="470"/>
        <v>0</v>
      </c>
      <c r="BR174" s="222">
        <f t="shared" si="470"/>
        <v>0</v>
      </c>
      <c r="BT174" s="222">
        <f t="shared" ref="BT174:CE174" si="471">SUM(U174:U175)</f>
        <v>0</v>
      </c>
      <c r="BU174" s="222">
        <f t="shared" si="471"/>
        <v>0</v>
      </c>
      <c r="BV174" s="222">
        <f t="shared" si="471"/>
        <v>0</v>
      </c>
      <c r="BW174" s="222">
        <f t="shared" si="471"/>
        <v>0</v>
      </c>
      <c r="BX174" s="222">
        <f t="shared" si="471"/>
        <v>0</v>
      </c>
      <c r="BY174" s="222">
        <f t="shared" si="471"/>
        <v>0</v>
      </c>
      <c r="BZ174" s="222">
        <f t="shared" si="471"/>
        <v>0</v>
      </c>
      <c r="CA174" s="222">
        <f t="shared" si="471"/>
        <v>0</v>
      </c>
      <c r="CB174" s="222">
        <f t="shared" si="471"/>
        <v>0</v>
      </c>
      <c r="CC174" s="222">
        <f t="shared" si="471"/>
        <v>0</v>
      </c>
      <c r="CD174" s="222">
        <f t="shared" si="471"/>
        <v>0</v>
      </c>
      <c r="CE174" s="222">
        <f t="shared" si="471"/>
        <v>0</v>
      </c>
      <c r="CH174" s="223" t="s">
        <v>243</v>
      </c>
      <c r="CI174" s="222">
        <f t="shared" ref="CI174:CT174" si="472">IF(OR($D174="副園長",$D174="教頭",$D174="主任保育士",$D174="主幹教諭",$D174="主幹保育教諭"),0,BG174)</f>
        <v>0</v>
      </c>
      <c r="CJ174" s="222">
        <f t="shared" si="472"/>
        <v>0</v>
      </c>
      <c r="CK174" s="222">
        <f t="shared" si="472"/>
        <v>0</v>
      </c>
      <c r="CL174" s="222">
        <f t="shared" si="472"/>
        <v>0</v>
      </c>
      <c r="CM174" s="222">
        <f t="shared" si="472"/>
        <v>0</v>
      </c>
      <c r="CN174" s="222">
        <f t="shared" si="472"/>
        <v>0</v>
      </c>
      <c r="CO174" s="222">
        <f t="shared" si="472"/>
        <v>0</v>
      </c>
      <c r="CP174" s="222">
        <f t="shared" si="472"/>
        <v>0</v>
      </c>
      <c r="CQ174" s="222">
        <f t="shared" si="472"/>
        <v>0</v>
      </c>
      <c r="CR174" s="222">
        <f t="shared" si="472"/>
        <v>0</v>
      </c>
      <c r="CS174" s="222">
        <f t="shared" si="472"/>
        <v>0</v>
      </c>
      <c r="CT174" s="222">
        <f t="shared" si="472"/>
        <v>0</v>
      </c>
    </row>
    <row r="175" spans="1:98">
      <c r="A175" s="660"/>
      <c r="B175" s="660"/>
      <c r="C175" s="662"/>
      <c r="D175" s="662"/>
      <c r="E175" s="664"/>
      <c r="F175" s="660"/>
      <c r="G175" s="228" t="s">
        <v>244</v>
      </c>
      <c r="H175" s="15"/>
      <c r="I175" s="37" t="str">
        <f t="shared" si="360"/>
        <v/>
      </c>
      <c r="J175" s="37" t="str">
        <f t="shared" ref="J175:S175" si="473">IF(I175="","",I175)</f>
        <v/>
      </c>
      <c r="K175" s="37" t="str">
        <f t="shared" si="473"/>
        <v/>
      </c>
      <c r="L175" s="37" t="str">
        <f t="shared" si="473"/>
        <v/>
      </c>
      <c r="M175" s="37" t="str">
        <f t="shared" si="473"/>
        <v/>
      </c>
      <c r="N175" s="37" t="str">
        <f t="shared" si="473"/>
        <v/>
      </c>
      <c r="O175" s="37" t="str">
        <f t="shared" si="473"/>
        <v/>
      </c>
      <c r="P175" s="37" t="str">
        <f t="shared" si="473"/>
        <v/>
      </c>
      <c r="Q175" s="37" t="str">
        <f t="shared" si="473"/>
        <v/>
      </c>
      <c r="R175" s="37" t="str">
        <f t="shared" si="473"/>
        <v/>
      </c>
      <c r="S175" s="37" t="str">
        <f t="shared" si="473"/>
        <v/>
      </c>
      <c r="T175" s="232">
        <f t="shared" si="447"/>
        <v>0</v>
      </c>
      <c r="U175" s="16"/>
      <c r="V175" s="16" t="str">
        <f t="shared" si="361"/>
        <v/>
      </c>
      <c r="W175" s="16" t="str">
        <f t="shared" si="361"/>
        <v/>
      </c>
      <c r="X175" s="16" t="str">
        <f t="shared" si="361"/>
        <v/>
      </c>
      <c r="Y175" s="16" t="str">
        <f t="shared" si="361"/>
        <v/>
      </c>
      <c r="Z175" s="16" t="str">
        <f t="shared" si="361"/>
        <v/>
      </c>
      <c r="AA175" s="16" t="str">
        <f t="shared" si="361"/>
        <v/>
      </c>
      <c r="AB175" s="16" t="str">
        <f t="shared" si="361"/>
        <v/>
      </c>
      <c r="AC175" s="16" t="str">
        <f t="shared" si="361"/>
        <v/>
      </c>
      <c r="AD175" s="16" t="str">
        <f t="shared" si="469"/>
        <v/>
      </c>
      <c r="AE175" s="16" t="str">
        <f t="shared" si="469"/>
        <v/>
      </c>
      <c r="AF175" s="16" t="str">
        <f t="shared" si="461"/>
        <v/>
      </c>
      <c r="AG175" s="232">
        <f t="shared" si="359"/>
        <v>0</v>
      </c>
      <c r="AH175" s="657"/>
      <c r="AI175" s="654"/>
      <c r="AJ175" s="652"/>
      <c r="AN175" s="204">
        <v>5</v>
      </c>
      <c r="AO175" s="204">
        <v>3</v>
      </c>
      <c r="AP175" s="204">
        <v>2</v>
      </c>
      <c r="AQ175" s="221">
        <f ca="1">IF($AP175=1,IF(INDIRECT(ADDRESS(($AN175-1)*3+$AO175+5,$AP175+7))="",0,INDIRECT(ADDRESS(($AN175-1)*3+$AO175+5,$AP175+7))),IF(INDIRECT(ADDRESS(($AN175-1)*3+$AO175+5,$AP175+7))="",0,IF(COUNTIF(INDIRECT(ADDRESS(($AN175-1)*36+($AO175-1)*12+6,COLUMN())):INDIRECT(ADDRESS(($AN175-1)*36+($AO175-1)*12+$AP175+4,COLUMN())),INDIRECT(ADDRESS(($AN175-1)*3+$AO175+5,$AP175+7)))&gt;=1,0,INDIRECT(ADDRESS(($AN175-1)*3+$AO175+5,$AP175+7)))))</f>
        <v>0</v>
      </c>
      <c r="AR175" s="204">
        <f ca="1">COUNTIF(INDIRECT("H"&amp;(ROW()+12*(($AN175-1)*3+$AO175)-ROW())/12+5):INDIRECT("S"&amp;(ROW()+12*(($AN175-1)*3+$AO175)-ROW())/12+5),AQ175)</f>
        <v>0</v>
      </c>
      <c r="AS175" s="221">
        <f ca="1">IF($AP175=1,IF(INDIRECT(ADDRESS(($AN175-1)*3+$AO175+5,$AP175+20))="",0,INDIRECT(ADDRESS(($AN175-1)*3+$AO175+5,$AP175+20))),IF(INDIRECT(ADDRESS(($AN175-1)*3+$AO175+5,$AP175+20))="",0,IF(COUNTIF(INDIRECT(ADDRESS(($AN175-1)*36+($AO175-1)*12+6,COLUMN())):INDIRECT(ADDRESS(($AN175-1)*36+($AO175-1)*12+$AP175+4,COLUMN())),INDIRECT(ADDRESS(($AN175-1)*3+$AO175+5,$AP175+20)))&gt;=1,0,INDIRECT(ADDRESS(($AN175-1)*3+$AO175+5,$AP175+20)))))</f>
        <v>0</v>
      </c>
      <c r="AT175" s="204">
        <f ca="1">COUNTIF(INDIRECT("U"&amp;(ROW()+12*(($AN175-1)*3+$AO175)-ROW())/12+5):INDIRECT("AF"&amp;(ROW()+12*(($AN175-1)*3+$AO175)-ROW())/12+5),AS175)</f>
        <v>0</v>
      </c>
      <c r="AU175" s="204">
        <f ca="1">IF(AND(AQ175+AS175&gt;0,AR175+AT175&gt;0),COUNTIF(AU$6:AU174,"&gt;0")+1,0)</f>
        <v>0</v>
      </c>
      <c r="BE175" s="204">
        <v>2</v>
      </c>
      <c r="BF175" s="204" t="s">
        <v>245</v>
      </c>
      <c r="BG175" s="222">
        <f t="shared" ref="BG175:BR175" si="474">IF(BG174+BT174&gt;$AM$14,1,0)</f>
        <v>0</v>
      </c>
      <c r="BH175" s="222">
        <f t="shared" si="474"/>
        <v>0</v>
      </c>
      <c r="BI175" s="222">
        <f t="shared" si="474"/>
        <v>0</v>
      </c>
      <c r="BJ175" s="222">
        <f t="shared" si="474"/>
        <v>0</v>
      </c>
      <c r="BK175" s="222">
        <f t="shared" si="474"/>
        <v>0</v>
      </c>
      <c r="BL175" s="222">
        <f t="shared" si="474"/>
        <v>0</v>
      </c>
      <c r="BM175" s="222">
        <f t="shared" si="474"/>
        <v>0</v>
      </c>
      <c r="BN175" s="222">
        <f t="shared" si="474"/>
        <v>0</v>
      </c>
      <c r="BO175" s="222">
        <f t="shared" si="474"/>
        <v>0</v>
      </c>
      <c r="BP175" s="222">
        <f t="shared" si="474"/>
        <v>0</v>
      </c>
      <c r="BQ175" s="222">
        <f t="shared" si="474"/>
        <v>0</v>
      </c>
      <c r="BR175" s="222">
        <f t="shared" si="474"/>
        <v>0</v>
      </c>
      <c r="BT175" s="222"/>
      <c r="BU175" s="222"/>
      <c r="BV175" s="222"/>
      <c r="BW175" s="222"/>
      <c r="BX175" s="222"/>
      <c r="BY175" s="222"/>
      <c r="BZ175" s="222"/>
      <c r="CA175" s="222"/>
      <c r="CB175" s="222"/>
      <c r="CC175" s="222"/>
      <c r="CD175" s="222"/>
      <c r="CE175" s="222"/>
    </row>
    <row r="176" spans="1:98">
      <c r="A176" s="661"/>
      <c r="B176" s="661"/>
      <c r="C176" s="666"/>
      <c r="D176" s="667"/>
      <c r="E176" s="665"/>
      <c r="F176" s="661"/>
      <c r="G176" s="230" t="s">
        <v>246</v>
      </c>
      <c r="H176" s="17"/>
      <c r="I176" s="38"/>
      <c r="J176" s="17"/>
      <c r="K176" s="17"/>
      <c r="L176" s="17"/>
      <c r="M176" s="17"/>
      <c r="N176" s="17"/>
      <c r="O176" s="17"/>
      <c r="P176" s="17"/>
      <c r="Q176" s="17"/>
      <c r="R176" s="17"/>
      <c r="S176" s="17"/>
      <c r="T176" s="233">
        <f t="shared" si="447"/>
        <v>0</v>
      </c>
      <c r="U176" s="18"/>
      <c r="V176" s="12"/>
      <c r="W176" s="12"/>
      <c r="X176" s="12"/>
      <c r="Y176" s="12"/>
      <c r="Z176" s="12"/>
      <c r="AA176" s="12"/>
      <c r="AB176" s="12"/>
      <c r="AC176" s="12"/>
      <c r="AD176" s="12"/>
      <c r="AE176" s="12"/>
      <c r="AF176" s="12"/>
      <c r="AG176" s="233">
        <f t="shared" si="359"/>
        <v>0</v>
      </c>
      <c r="AH176" s="658"/>
      <c r="AI176" s="655"/>
      <c r="AJ176" s="652"/>
      <c r="AN176" s="204">
        <v>5</v>
      </c>
      <c r="AO176" s="204">
        <v>3</v>
      </c>
      <c r="AP176" s="204">
        <v>3</v>
      </c>
      <c r="AQ176" s="221">
        <f ca="1">IF($AP176=1,IF(INDIRECT(ADDRESS(($AN176-1)*3+$AO176+5,$AP176+7))="",0,INDIRECT(ADDRESS(($AN176-1)*3+$AO176+5,$AP176+7))),IF(INDIRECT(ADDRESS(($AN176-1)*3+$AO176+5,$AP176+7))="",0,IF(COUNTIF(INDIRECT(ADDRESS(($AN176-1)*36+($AO176-1)*12+6,COLUMN())):INDIRECT(ADDRESS(($AN176-1)*36+($AO176-1)*12+$AP176+4,COLUMN())),INDIRECT(ADDRESS(($AN176-1)*3+$AO176+5,$AP176+7)))&gt;=1,0,INDIRECT(ADDRESS(($AN176-1)*3+$AO176+5,$AP176+7)))))</f>
        <v>0</v>
      </c>
      <c r="AR176" s="204">
        <f ca="1">COUNTIF(INDIRECT("H"&amp;(ROW()+12*(($AN176-1)*3+$AO176)-ROW())/12+5):INDIRECT("S"&amp;(ROW()+12*(($AN176-1)*3+$AO176)-ROW())/12+5),AQ176)</f>
        <v>0</v>
      </c>
      <c r="AS176" s="221">
        <f ca="1">IF($AP176=1,IF(INDIRECT(ADDRESS(($AN176-1)*3+$AO176+5,$AP176+20))="",0,INDIRECT(ADDRESS(($AN176-1)*3+$AO176+5,$AP176+20))),IF(INDIRECT(ADDRESS(($AN176-1)*3+$AO176+5,$AP176+20))="",0,IF(COUNTIF(INDIRECT(ADDRESS(($AN176-1)*36+($AO176-1)*12+6,COLUMN())):INDIRECT(ADDRESS(($AN176-1)*36+($AO176-1)*12+$AP176+4,COLUMN())),INDIRECT(ADDRESS(($AN176-1)*3+$AO176+5,$AP176+20)))&gt;=1,0,INDIRECT(ADDRESS(($AN176-1)*3+$AO176+5,$AP176+20)))))</f>
        <v>0</v>
      </c>
      <c r="AT176" s="204">
        <f ca="1">COUNTIF(INDIRECT("U"&amp;(ROW()+12*(($AN176-1)*3+$AO176)-ROW())/12+5):INDIRECT("AF"&amp;(ROW()+12*(($AN176-1)*3+$AO176)-ROW())/12+5),AS176)</f>
        <v>0</v>
      </c>
      <c r="AU176" s="204">
        <f ca="1">IF(AND(AQ176+AS176&gt;0,AR176+AT176&gt;0),COUNTIF(AU$6:AU175,"&gt;0")+1,0)</f>
        <v>0</v>
      </c>
      <c r="BE176" s="204">
        <v>3</v>
      </c>
      <c r="BF176" s="223"/>
      <c r="BG176" s="222"/>
      <c r="BH176" s="222"/>
      <c r="BI176" s="222"/>
      <c r="BJ176" s="222"/>
      <c r="BK176" s="222"/>
      <c r="BL176" s="222"/>
      <c r="BM176" s="222"/>
      <c r="BN176" s="222"/>
      <c r="BO176" s="222"/>
      <c r="BP176" s="222"/>
      <c r="BQ176" s="222"/>
      <c r="BR176" s="222"/>
      <c r="BT176" s="222"/>
      <c r="BU176" s="222"/>
      <c r="BV176" s="222"/>
      <c r="BW176" s="222"/>
      <c r="BX176" s="222"/>
      <c r="BY176" s="222"/>
      <c r="BZ176" s="222"/>
      <c r="CA176" s="222"/>
      <c r="CB176" s="222"/>
      <c r="CC176" s="222"/>
      <c r="CD176" s="222"/>
      <c r="CE176" s="222"/>
    </row>
    <row r="177" spans="1:98">
      <c r="A177" s="659">
        <v>58</v>
      </c>
      <c r="B177" s="659"/>
      <c r="C177" s="659"/>
      <c r="D177" s="659"/>
      <c r="E177" s="663"/>
      <c r="F177" s="659"/>
      <c r="G177" s="226" t="s">
        <v>242</v>
      </c>
      <c r="H177" s="19"/>
      <c r="I177" s="36" t="str">
        <f t="shared" si="360"/>
        <v/>
      </c>
      <c r="J177" s="36" t="str">
        <f t="shared" ref="J177:S177" si="475">IF(I177="","",I177)</f>
        <v/>
      </c>
      <c r="K177" s="36" t="str">
        <f t="shared" si="475"/>
        <v/>
      </c>
      <c r="L177" s="36" t="str">
        <f t="shared" si="475"/>
        <v/>
      </c>
      <c r="M177" s="36" t="str">
        <f t="shared" si="475"/>
        <v/>
      </c>
      <c r="N177" s="36" t="str">
        <f t="shared" si="475"/>
        <v/>
      </c>
      <c r="O177" s="36" t="str">
        <f t="shared" si="475"/>
        <v/>
      </c>
      <c r="P177" s="36" t="str">
        <f t="shared" si="475"/>
        <v/>
      </c>
      <c r="Q177" s="36" t="str">
        <f t="shared" si="475"/>
        <v/>
      </c>
      <c r="R177" s="36" t="str">
        <f t="shared" si="475"/>
        <v/>
      </c>
      <c r="S177" s="36" t="str">
        <f t="shared" si="475"/>
        <v/>
      </c>
      <c r="T177" s="234">
        <f t="shared" si="447"/>
        <v>0</v>
      </c>
      <c r="U177" s="20"/>
      <c r="V177" s="20" t="str">
        <f t="shared" ref="V177:W177" si="476">IF(U177="","",U177)</f>
        <v/>
      </c>
      <c r="W177" s="20" t="str">
        <f t="shared" si="476"/>
        <v/>
      </c>
      <c r="X177" s="20" t="str">
        <f t="shared" si="361"/>
        <v/>
      </c>
      <c r="Y177" s="20" t="str">
        <f t="shared" si="361"/>
        <v/>
      </c>
      <c r="Z177" s="20" t="str">
        <f t="shared" si="361"/>
        <v/>
      </c>
      <c r="AA177" s="20" t="str">
        <f t="shared" si="361"/>
        <v/>
      </c>
      <c r="AB177" s="20" t="str">
        <f t="shared" si="361"/>
        <v/>
      </c>
      <c r="AC177" s="20" t="str">
        <f t="shared" si="361"/>
        <v/>
      </c>
      <c r="AD177" s="20" t="str">
        <f t="shared" ref="AD177:AE178" si="477">IF(AC177="","",AC177)</f>
        <v/>
      </c>
      <c r="AE177" s="20" t="str">
        <f t="shared" si="477"/>
        <v/>
      </c>
      <c r="AF177" s="20" t="str">
        <f t="shared" si="461"/>
        <v/>
      </c>
      <c r="AG177" s="234">
        <f t="shared" si="359"/>
        <v>0</v>
      </c>
      <c r="AH177" s="656"/>
      <c r="AI177" s="653"/>
      <c r="AJ177" s="652" t="str">
        <f>IF($AI177="","",IF(OR($AI177="令和８年７月17日までに修了",$AI177="賃金改善開始の前月までに修了"),"研修提出必須",""))</f>
        <v/>
      </c>
      <c r="AN177" s="204">
        <v>5</v>
      </c>
      <c r="AO177" s="204">
        <v>3</v>
      </c>
      <c r="AP177" s="204">
        <v>4</v>
      </c>
      <c r="AQ177" s="221">
        <f ca="1">IF($AP177=1,IF(INDIRECT(ADDRESS(($AN177-1)*3+$AO177+5,$AP177+7))="",0,INDIRECT(ADDRESS(($AN177-1)*3+$AO177+5,$AP177+7))),IF(INDIRECT(ADDRESS(($AN177-1)*3+$AO177+5,$AP177+7))="",0,IF(COUNTIF(INDIRECT(ADDRESS(($AN177-1)*36+($AO177-1)*12+6,COLUMN())):INDIRECT(ADDRESS(($AN177-1)*36+($AO177-1)*12+$AP177+4,COLUMN())),INDIRECT(ADDRESS(($AN177-1)*3+$AO177+5,$AP177+7)))&gt;=1,0,INDIRECT(ADDRESS(($AN177-1)*3+$AO177+5,$AP177+7)))))</f>
        <v>0</v>
      </c>
      <c r="AR177" s="204">
        <f ca="1">COUNTIF(INDIRECT("H"&amp;(ROW()+12*(($AN177-1)*3+$AO177)-ROW())/12+5):INDIRECT("S"&amp;(ROW()+12*(($AN177-1)*3+$AO177)-ROW())/12+5),AQ177)</f>
        <v>0</v>
      </c>
      <c r="AS177" s="221">
        <f ca="1">IF($AP177=1,IF(INDIRECT(ADDRESS(($AN177-1)*3+$AO177+5,$AP177+20))="",0,INDIRECT(ADDRESS(($AN177-1)*3+$AO177+5,$AP177+20))),IF(INDIRECT(ADDRESS(($AN177-1)*3+$AO177+5,$AP177+20))="",0,IF(COUNTIF(INDIRECT(ADDRESS(($AN177-1)*36+($AO177-1)*12+6,COLUMN())):INDIRECT(ADDRESS(($AN177-1)*36+($AO177-1)*12+$AP177+4,COLUMN())),INDIRECT(ADDRESS(($AN177-1)*3+$AO177+5,$AP177+20)))&gt;=1,0,INDIRECT(ADDRESS(($AN177-1)*3+$AO177+5,$AP177+20)))))</f>
        <v>0</v>
      </c>
      <c r="AT177" s="204">
        <f ca="1">COUNTIF(INDIRECT("U"&amp;(ROW()+12*(($AN177-1)*3+$AO177)-ROW())/12+5):INDIRECT("AF"&amp;(ROW()+12*(($AN177-1)*3+$AO177)-ROW())/12+5),AS177)</f>
        <v>0</v>
      </c>
      <c r="AU177" s="204">
        <f ca="1">IF(AND(AQ177+AS177&gt;0,AR177+AT177&gt;0),COUNTIF(AU$6:AU176,"&gt;0")+1,0)</f>
        <v>0</v>
      </c>
      <c r="BE177" s="204">
        <v>1</v>
      </c>
      <c r="BG177" s="222">
        <f t="shared" ref="BG177:BR177" si="478">SUM(H177:H178)</f>
        <v>0</v>
      </c>
      <c r="BH177" s="222">
        <f t="shared" si="478"/>
        <v>0</v>
      </c>
      <c r="BI177" s="222">
        <f t="shared" si="478"/>
        <v>0</v>
      </c>
      <c r="BJ177" s="222">
        <f t="shared" si="478"/>
        <v>0</v>
      </c>
      <c r="BK177" s="222">
        <f t="shared" si="478"/>
        <v>0</v>
      </c>
      <c r="BL177" s="222">
        <f t="shared" si="478"/>
        <v>0</v>
      </c>
      <c r="BM177" s="222">
        <f t="shared" si="478"/>
        <v>0</v>
      </c>
      <c r="BN177" s="222">
        <f t="shared" si="478"/>
        <v>0</v>
      </c>
      <c r="BO177" s="222">
        <f t="shared" si="478"/>
        <v>0</v>
      </c>
      <c r="BP177" s="222">
        <f t="shared" si="478"/>
        <v>0</v>
      </c>
      <c r="BQ177" s="222">
        <f t="shared" si="478"/>
        <v>0</v>
      </c>
      <c r="BR177" s="222">
        <f t="shared" si="478"/>
        <v>0</v>
      </c>
      <c r="BT177" s="222">
        <f t="shared" ref="BT177:CE177" si="479">SUM(U177:U178)</f>
        <v>0</v>
      </c>
      <c r="BU177" s="222">
        <f t="shared" si="479"/>
        <v>0</v>
      </c>
      <c r="BV177" s="222">
        <f t="shared" si="479"/>
        <v>0</v>
      </c>
      <c r="BW177" s="222">
        <f t="shared" si="479"/>
        <v>0</v>
      </c>
      <c r="BX177" s="222">
        <f t="shared" si="479"/>
        <v>0</v>
      </c>
      <c r="BY177" s="222">
        <f t="shared" si="479"/>
        <v>0</v>
      </c>
      <c r="BZ177" s="222">
        <f t="shared" si="479"/>
        <v>0</v>
      </c>
      <c r="CA177" s="222">
        <f t="shared" si="479"/>
        <v>0</v>
      </c>
      <c r="CB177" s="222">
        <f t="shared" si="479"/>
        <v>0</v>
      </c>
      <c r="CC177" s="222">
        <f t="shared" si="479"/>
        <v>0</v>
      </c>
      <c r="CD177" s="222">
        <f t="shared" si="479"/>
        <v>0</v>
      </c>
      <c r="CE177" s="222">
        <f t="shared" si="479"/>
        <v>0</v>
      </c>
      <c r="CH177" s="223" t="s">
        <v>243</v>
      </c>
      <c r="CI177" s="222">
        <f t="shared" ref="CI177:CT177" si="480">IF(OR($D177="副園長",$D177="教頭",$D177="主任保育士",$D177="主幹教諭",$D177="主幹保育教諭"),0,BG177)</f>
        <v>0</v>
      </c>
      <c r="CJ177" s="222">
        <f t="shared" si="480"/>
        <v>0</v>
      </c>
      <c r="CK177" s="222">
        <f t="shared" si="480"/>
        <v>0</v>
      </c>
      <c r="CL177" s="222">
        <f t="shared" si="480"/>
        <v>0</v>
      </c>
      <c r="CM177" s="222">
        <f t="shared" si="480"/>
        <v>0</v>
      </c>
      <c r="CN177" s="222">
        <f t="shared" si="480"/>
        <v>0</v>
      </c>
      <c r="CO177" s="222">
        <f t="shared" si="480"/>
        <v>0</v>
      </c>
      <c r="CP177" s="222">
        <f t="shared" si="480"/>
        <v>0</v>
      </c>
      <c r="CQ177" s="222">
        <f t="shared" si="480"/>
        <v>0</v>
      </c>
      <c r="CR177" s="222">
        <f t="shared" si="480"/>
        <v>0</v>
      </c>
      <c r="CS177" s="222">
        <f t="shared" si="480"/>
        <v>0</v>
      </c>
      <c r="CT177" s="222">
        <f t="shared" si="480"/>
        <v>0</v>
      </c>
    </row>
    <row r="178" spans="1:98">
      <c r="A178" s="660"/>
      <c r="B178" s="660"/>
      <c r="C178" s="662"/>
      <c r="D178" s="662"/>
      <c r="E178" s="664"/>
      <c r="F178" s="660"/>
      <c r="G178" s="228" t="s">
        <v>244</v>
      </c>
      <c r="H178" s="15"/>
      <c r="I178" s="37" t="str">
        <f t="shared" si="360"/>
        <v/>
      </c>
      <c r="J178" s="37" t="str">
        <f t="shared" ref="J178:S178" si="481">IF(I178="","",I178)</f>
        <v/>
      </c>
      <c r="K178" s="37" t="str">
        <f t="shared" si="481"/>
        <v/>
      </c>
      <c r="L178" s="37" t="str">
        <f t="shared" si="481"/>
        <v/>
      </c>
      <c r="M178" s="37" t="str">
        <f t="shared" si="481"/>
        <v/>
      </c>
      <c r="N178" s="37" t="str">
        <f t="shared" si="481"/>
        <v/>
      </c>
      <c r="O178" s="37" t="str">
        <f t="shared" si="481"/>
        <v/>
      </c>
      <c r="P178" s="37" t="str">
        <f t="shared" si="481"/>
        <v/>
      </c>
      <c r="Q178" s="37" t="str">
        <f t="shared" si="481"/>
        <v/>
      </c>
      <c r="R178" s="37" t="str">
        <f t="shared" si="481"/>
        <v/>
      </c>
      <c r="S178" s="37" t="str">
        <f t="shared" si="481"/>
        <v/>
      </c>
      <c r="T178" s="232">
        <f t="shared" si="447"/>
        <v>0</v>
      </c>
      <c r="U178" s="16"/>
      <c r="V178" s="16" t="str">
        <f t="shared" si="361"/>
        <v/>
      </c>
      <c r="W178" s="16" t="str">
        <f t="shared" si="361"/>
        <v/>
      </c>
      <c r="X178" s="16" t="str">
        <f t="shared" si="361"/>
        <v/>
      </c>
      <c r="Y178" s="16" t="str">
        <f t="shared" si="361"/>
        <v/>
      </c>
      <c r="Z178" s="16" t="str">
        <f t="shared" si="361"/>
        <v/>
      </c>
      <c r="AA178" s="16" t="str">
        <f t="shared" si="361"/>
        <v/>
      </c>
      <c r="AB178" s="16" t="str">
        <f t="shared" si="361"/>
        <v/>
      </c>
      <c r="AC178" s="16" t="str">
        <f t="shared" si="361"/>
        <v/>
      </c>
      <c r="AD178" s="16" t="str">
        <f t="shared" si="477"/>
        <v/>
      </c>
      <c r="AE178" s="16" t="str">
        <f t="shared" si="477"/>
        <v/>
      </c>
      <c r="AF178" s="16" t="str">
        <f t="shared" si="461"/>
        <v/>
      </c>
      <c r="AG178" s="232">
        <f t="shared" si="359"/>
        <v>0</v>
      </c>
      <c r="AH178" s="657"/>
      <c r="AI178" s="654"/>
      <c r="AJ178" s="652"/>
      <c r="AN178" s="204">
        <v>5</v>
      </c>
      <c r="AO178" s="204">
        <v>3</v>
      </c>
      <c r="AP178" s="204">
        <v>5</v>
      </c>
      <c r="AQ178" s="221">
        <f ca="1">IF($AP178=1,IF(INDIRECT(ADDRESS(($AN178-1)*3+$AO178+5,$AP178+7))="",0,INDIRECT(ADDRESS(($AN178-1)*3+$AO178+5,$AP178+7))),IF(INDIRECT(ADDRESS(($AN178-1)*3+$AO178+5,$AP178+7))="",0,IF(COUNTIF(INDIRECT(ADDRESS(($AN178-1)*36+($AO178-1)*12+6,COLUMN())):INDIRECT(ADDRESS(($AN178-1)*36+($AO178-1)*12+$AP178+4,COLUMN())),INDIRECT(ADDRESS(($AN178-1)*3+$AO178+5,$AP178+7)))&gt;=1,0,INDIRECT(ADDRESS(($AN178-1)*3+$AO178+5,$AP178+7)))))</f>
        <v>0</v>
      </c>
      <c r="AR178" s="204">
        <f ca="1">COUNTIF(INDIRECT("H"&amp;(ROW()+12*(($AN178-1)*3+$AO178)-ROW())/12+5):INDIRECT("S"&amp;(ROW()+12*(($AN178-1)*3+$AO178)-ROW())/12+5),AQ178)</f>
        <v>0</v>
      </c>
      <c r="AS178" s="221">
        <f ca="1">IF($AP178=1,IF(INDIRECT(ADDRESS(($AN178-1)*3+$AO178+5,$AP178+20))="",0,INDIRECT(ADDRESS(($AN178-1)*3+$AO178+5,$AP178+20))),IF(INDIRECT(ADDRESS(($AN178-1)*3+$AO178+5,$AP178+20))="",0,IF(COUNTIF(INDIRECT(ADDRESS(($AN178-1)*36+($AO178-1)*12+6,COLUMN())):INDIRECT(ADDRESS(($AN178-1)*36+($AO178-1)*12+$AP178+4,COLUMN())),INDIRECT(ADDRESS(($AN178-1)*3+$AO178+5,$AP178+20)))&gt;=1,0,INDIRECT(ADDRESS(($AN178-1)*3+$AO178+5,$AP178+20)))))</f>
        <v>0</v>
      </c>
      <c r="AT178" s="204">
        <f ca="1">COUNTIF(INDIRECT("U"&amp;(ROW()+12*(($AN178-1)*3+$AO178)-ROW())/12+5):INDIRECT("AF"&amp;(ROW()+12*(($AN178-1)*3+$AO178)-ROW())/12+5),AS178)</f>
        <v>0</v>
      </c>
      <c r="AU178" s="204">
        <f ca="1">IF(AND(AQ178+AS178&gt;0,AR178+AT178&gt;0),COUNTIF(AU$6:AU177,"&gt;0")+1,0)</f>
        <v>0</v>
      </c>
      <c r="BE178" s="204">
        <v>2</v>
      </c>
      <c r="BF178" s="204" t="s">
        <v>245</v>
      </c>
      <c r="BG178" s="222">
        <f t="shared" ref="BG178:BR178" si="482">IF(BG177+BT177&gt;$AM$14,1,0)</f>
        <v>0</v>
      </c>
      <c r="BH178" s="222">
        <f t="shared" si="482"/>
        <v>0</v>
      </c>
      <c r="BI178" s="222">
        <f t="shared" si="482"/>
        <v>0</v>
      </c>
      <c r="BJ178" s="222">
        <f t="shared" si="482"/>
        <v>0</v>
      </c>
      <c r="BK178" s="222">
        <f t="shared" si="482"/>
        <v>0</v>
      </c>
      <c r="BL178" s="222">
        <f t="shared" si="482"/>
        <v>0</v>
      </c>
      <c r="BM178" s="222">
        <f t="shared" si="482"/>
        <v>0</v>
      </c>
      <c r="BN178" s="222">
        <f t="shared" si="482"/>
        <v>0</v>
      </c>
      <c r="BO178" s="222">
        <f t="shared" si="482"/>
        <v>0</v>
      </c>
      <c r="BP178" s="222">
        <f t="shared" si="482"/>
        <v>0</v>
      </c>
      <c r="BQ178" s="222">
        <f t="shared" si="482"/>
        <v>0</v>
      </c>
      <c r="BR178" s="222">
        <f t="shared" si="482"/>
        <v>0</v>
      </c>
      <c r="BT178" s="222"/>
      <c r="BU178" s="222"/>
      <c r="BV178" s="222"/>
      <c r="BW178" s="222"/>
      <c r="BX178" s="222"/>
      <c r="BY178" s="222"/>
      <c r="BZ178" s="222"/>
      <c r="CA178" s="222"/>
      <c r="CB178" s="222"/>
      <c r="CC178" s="222"/>
      <c r="CD178" s="222"/>
      <c r="CE178" s="222"/>
    </row>
    <row r="179" spans="1:98">
      <c r="A179" s="661"/>
      <c r="B179" s="661"/>
      <c r="C179" s="666"/>
      <c r="D179" s="667"/>
      <c r="E179" s="665"/>
      <c r="F179" s="661"/>
      <c r="G179" s="230" t="s">
        <v>246</v>
      </c>
      <c r="H179" s="17"/>
      <c r="I179" s="38"/>
      <c r="J179" s="17"/>
      <c r="K179" s="17"/>
      <c r="L179" s="17"/>
      <c r="M179" s="17"/>
      <c r="N179" s="17"/>
      <c r="O179" s="17"/>
      <c r="P179" s="17"/>
      <c r="Q179" s="17"/>
      <c r="R179" s="17"/>
      <c r="S179" s="17"/>
      <c r="T179" s="233">
        <f t="shared" si="447"/>
        <v>0</v>
      </c>
      <c r="U179" s="18"/>
      <c r="V179" s="12"/>
      <c r="W179" s="12"/>
      <c r="X179" s="12"/>
      <c r="Y179" s="12"/>
      <c r="Z179" s="12"/>
      <c r="AA179" s="12"/>
      <c r="AB179" s="12"/>
      <c r="AC179" s="12"/>
      <c r="AD179" s="12"/>
      <c r="AE179" s="12"/>
      <c r="AF179" s="12"/>
      <c r="AG179" s="233">
        <f t="shared" si="359"/>
        <v>0</v>
      </c>
      <c r="AH179" s="658"/>
      <c r="AI179" s="655"/>
      <c r="AJ179" s="652"/>
      <c r="AN179" s="204">
        <v>5</v>
      </c>
      <c r="AO179" s="204">
        <v>3</v>
      </c>
      <c r="AP179" s="204">
        <v>6</v>
      </c>
      <c r="AQ179" s="221">
        <f ca="1">IF($AP179=1,IF(INDIRECT(ADDRESS(($AN179-1)*3+$AO179+5,$AP179+7))="",0,INDIRECT(ADDRESS(($AN179-1)*3+$AO179+5,$AP179+7))),IF(INDIRECT(ADDRESS(($AN179-1)*3+$AO179+5,$AP179+7))="",0,IF(COUNTIF(INDIRECT(ADDRESS(($AN179-1)*36+($AO179-1)*12+6,COLUMN())):INDIRECT(ADDRESS(($AN179-1)*36+($AO179-1)*12+$AP179+4,COLUMN())),INDIRECT(ADDRESS(($AN179-1)*3+$AO179+5,$AP179+7)))&gt;=1,0,INDIRECT(ADDRESS(($AN179-1)*3+$AO179+5,$AP179+7)))))</f>
        <v>0</v>
      </c>
      <c r="AR179" s="204">
        <f ca="1">COUNTIF(INDIRECT("H"&amp;(ROW()+12*(($AN179-1)*3+$AO179)-ROW())/12+5):INDIRECT("S"&amp;(ROW()+12*(($AN179-1)*3+$AO179)-ROW())/12+5),AQ179)</f>
        <v>0</v>
      </c>
      <c r="AS179" s="221">
        <f ca="1">IF($AP179=1,IF(INDIRECT(ADDRESS(($AN179-1)*3+$AO179+5,$AP179+20))="",0,INDIRECT(ADDRESS(($AN179-1)*3+$AO179+5,$AP179+20))),IF(INDIRECT(ADDRESS(($AN179-1)*3+$AO179+5,$AP179+20))="",0,IF(COUNTIF(INDIRECT(ADDRESS(($AN179-1)*36+($AO179-1)*12+6,COLUMN())):INDIRECT(ADDRESS(($AN179-1)*36+($AO179-1)*12+$AP179+4,COLUMN())),INDIRECT(ADDRESS(($AN179-1)*3+$AO179+5,$AP179+20)))&gt;=1,0,INDIRECT(ADDRESS(($AN179-1)*3+$AO179+5,$AP179+20)))))</f>
        <v>0</v>
      </c>
      <c r="AT179" s="204">
        <f ca="1">COUNTIF(INDIRECT("U"&amp;(ROW()+12*(($AN179-1)*3+$AO179)-ROW())/12+5):INDIRECT("AF"&amp;(ROW()+12*(($AN179-1)*3+$AO179)-ROW())/12+5),AS179)</f>
        <v>0</v>
      </c>
      <c r="AU179" s="204">
        <f ca="1">IF(AND(AQ179+AS179&gt;0,AR179+AT179&gt;0),COUNTIF(AU$6:AU178,"&gt;0")+1,0)</f>
        <v>0</v>
      </c>
      <c r="BE179" s="204">
        <v>3</v>
      </c>
      <c r="BF179" s="223"/>
      <c r="BG179" s="222"/>
      <c r="BH179" s="222"/>
      <c r="BI179" s="222"/>
      <c r="BJ179" s="222"/>
      <c r="BK179" s="222"/>
      <c r="BL179" s="222"/>
      <c r="BM179" s="222"/>
      <c r="BN179" s="222"/>
      <c r="BO179" s="222"/>
      <c r="BP179" s="222"/>
      <c r="BQ179" s="222"/>
      <c r="BR179" s="222"/>
    </row>
    <row r="180" spans="1:98">
      <c r="A180" s="659">
        <v>59</v>
      </c>
      <c r="B180" s="659"/>
      <c r="C180" s="659"/>
      <c r="D180" s="659"/>
      <c r="E180" s="663"/>
      <c r="F180" s="659"/>
      <c r="G180" s="226" t="s">
        <v>242</v>
      </c>
      <c r="H180" s="19"/>
      <c r="I180" s="36" t="str">
        <f t="shared" si="360"/>
        <v/>
      </c>
      <c r="J180" s="36" t="str">
        <f t="shared" ref="J180:S180" si="483">IF(I180="","",I180)</f>
        <v/>
      </c>
      <c r="K180" s="36" t="str">
        <f t="shared" si="483"/>
        <v/>
      </c>
      <c r="L180" s="36" t="str">
        <f t="shared" si="483"/>
        <v/>
      </c>
      <c r="M180" s="36" t="str">
        <f t="shared" si="483"/>
        <v/>
      </c>
      <c r="N180" s="36" t="str">
        <f t="shared" si="483"/>
        <v/>
      </c>
      <c r="O180" s="36" t="str">
        <f t="shared" si="483"/>
        <v/>
      </c>
      <c r="P180" s="36" t="str">
        <f t="shared" si="483"/>
        <v/>
      </c>
      <c r="Q180" s="36" t="str">
        <f t="shared" si="483"/>
        <v/>
      </c>
      <c r="R180" s="36" t="str">
        <f t="shared" si="483"/>
        <v/>
      </c>
      <c r="S180" s="36" t="str">
        <f t="shared" si="483"/>
        <v/>
      </c>
      <c r="T180" s="234">
        <f t="shared" si="447"/>
        <v>0</v>
      </c>
      <c r="U180" s="20"/>
      <c r="V180" s="20" t="str">
        <f t="shared" ref="V180:W180" si="484">IF(U180="","",U180)</f>
        <v/>
      </c>
      <c r="W180" s="20" t="str">
        <f t="shared" si="484"/>
        <v/>
      </c>
      <c r="X180" s="20" t="str">
        <f t="shared" si="361"/>
        <v/>
      </c>
      <c r="Y180" s="20" t="str">
        <f t="shared" si="361"/>
        <v/>
      </c>
      <c r="Z180" s="20" t="str">
        <f t="shared" si="361"/>
        <v/>
      </c>
      <c r="AA180" s="20" t="str">
        <f t="shared" si="361"/>
        <v/>
      </c>
      <c r="AB180" s="20" t="str">
        <f t="shared" si="361"/>
        <v/>
      </c>
      <c r="AC180" s="20" t="str">
        <f t="shared" si="361"/>
        <v/>
      </c>
      <c r="AD180" s="20" t="str">
        <f t="shared" ref="AD180:AE181" si="485">IF(AC180="","",AC180)</f>
        <v/>
      </c>
      <c r="AE180" s="20" t="str">
        <f t="shared" si="485"/>
        <v/>
      </c>
      <c r="AF180" s="20" t="str">
        <f t="shared" si="461"/>
        <v/>
      </c>
      <c r="AG180" s="234">
        <f t="shared" si="359"/>
        <v>0</v>
      </c>
      <c r="AH180" s="656"/>
      <c r="AI180" s="653"/>
      <c r="AJ180" s="652" t="str">
        <f>IF($AI180="","",IF(OR($AI180="令和８年７月17日までに修了",$AI180="賃金改善開始の前月までに修了"),"研修提出必須",""))</f>
        <v/>
      </c>
      <c r="AN180" s="204">
        <v>5</v>
      </c>
      <c r="AO180" s="204">
        <v>3</v>
      </c>
      <c r="AP180" s="204">
        <v>7</v>
      </c>
      <c r="AQ180" s="221">
        <f ca="1">IF($AP180=1,IF(INDIRECT(ADDRESS(($AN180-1)*3+$AO180+5,$AP180+7))="",0,INDIRECT(ADDRESS(($AN180-1)*3+$AO180+5,$AP180+7))),IF(INDIRECT(ADDRESS(($AN180-1)*3+$AO180+5,$AP180+7))="",0,IF(COUNTIF(INDIRECT(ADDRESS(($AN180-1)*36+($AO180-1)*12+6,COLUMN())):INDIRECT(ADDRESS(($AN180-1)*36+($AO180-1)*12+$AP180+4,COLUMN())),INDIRECT(ADDRESS(($AN180-1)*3+$AO180+5,$AP180+7)))&gt;=1,0,INDIRECT(ADDRESS(($AN180-1)*3+$AO180+5,$AP180+7)))))</f>
        <v>0</v>
      </c>
      <c r="AR180" s="204">
        <f ca="1">COUNTIF(INDIRECT("H"&amp;(ROW()+12*(($AN180-1)*3+$AO180)-ROW())/12+5):INDIRECT("S"&amp;(ROW()+12*(($AN180-1)*3+$AO180)-ROW())/12+5),AQ180)</f>
        <v>0</v>
      </c>
      <c r="AS180" s="221">
        <f ca="1">IF($AP180=1,IF(INDIRECT(ADDRESS(($AN180-1)*3+$AO180+5,$AP180+20))="",0,INDIRECT(ADDRESS(($AN180-1)*3+$AO180+5,$AP180+20))),IF(INDIRECT(ADDRESS(($AN180-1)*3+$AO180+5,$AP180+20))="",0,IF(COUNTIF(INDIRECT(ADDRESS(($AN180-1)*36+($AO180-1)*12+6,COLUMN())):INDIRECT(ADDRESS(($AN180-1)*36+($AO180-1)*12+$AP180+4,COLUMN())),INDIRECT(ADDRESS(($AN180-1)*3+$AO180+5,$AP180+20)))&gt;=1,0,INDIRECT(ADDRESS(($AN180-1)*3+$AO180+5,$AP180+20)))))</f>
        <v>0</v>
      </c>
      <c r="AT180" s="204">
        <f ca="1">COUNTIF(INDIRECT("U"&amp;(ROW()+12*(($AN180-1)*3+$AO180)-ROW())/12+5):INDIRECT("AF"&amp;(ROW()+12*(($AN180-1)*3+$AO180)-ROW())/12+5),AS180)</f>
        <v>0</v>
      </c>
      <c r="AU180" s="204">
        <f ca="1">IF(AND(AQ180+AS180&gt;0,AR180+AT180&gt;0),COUNTIF(AU$6:AU179,"&gt;0")+1,0)</f>
        <v>0</v>
      </c>
      <c r="BE180" s="204">
        <v>1</v>
      </c>
      <c r="BG180" s="222">
        <f t="shared" ref="BG180:BR180" si="486">SUM(H180:H181)</f>
        <v>0</v>
      </c>
      <c r="BH180" s="222">
        <f t="shared" si="486"/>
        <v>0</v>
      </c>
      <c r="BI180" s="222">
        <f t="shared" si="486"/>
        <v>0</v>
      </c>
      <c r="BJ180" s="222">
        <f t="shared" si="486"/>
        <v>0</v>
      </c>
      <c r="BK180" s="222">
        <f t="shared" si="486"/>
        <v>0</v>
      </c>
      <c r="BL180" s="222">
        <f t="shared" si="486"/>
        <v>0</v>
      </c>
      <c r="BM180" s="222">
        <f t="shared" si="486"/>
        <v>0</v>
      </c>
      <c r="BN180" s="222">
        <f t="shared" si="486"/>
        <v>0</v>
      </c>
      <c r="BO180" s="222">
        <f t="shared" si="486"/>
        <v>0</v>
      </c>
      <c r="BP180" s="222">
        <f t="shared" si="486"/>
        <v>0</v>
      </c>
      <c r="BQ180" s="222">
        <f t="shared" si="486"/>
        <v>0</v>
      </c>
      <c r="BR180" s="222">
        <f t="shared" si="486"/>
        <v>0</v>
      </c>
      <c r="BT180" s="222">
        <f t="shared" ref="BT180:CE180" si="487">SUM(U180:U181)</f>
        <v>0</v>
      </c>
      <c r="BU180" s="222">
        <f t="shared" si="487"/>
        <v>0</v>
      </c>
      <c r="BV180" s="222">
        <f t="shared" si="487"/>
        <v>0</v>
      </c>
      <c r="BW180" s="222">
        <f t="shared" si="487"/>
        <v>0</v>
      </c>
      <c r="BX180" s="222">
        <f t="shared" si="487"/>
        <v>0</v>
      </c>
      <c r="BY180" s="222">
        <f t="shared" si="487"/>
        <v>0</v>
      </c>
      <c r="BZ180" s="222">
        <f t="shared" si="487"/>
        <v>0</v>
      </c>
      <c r="CA180" s="222">
        <f t="shared" si="487"/>
        <v>0</v>
      </c>
      <c r="CB180" s="222">
        <f t="shared" si="487"/>
        <v>0</v>
      </c>
      <c r="CC180" s="222">
        <f t="shared" si="487"/>
        <v>0</v>
      </c>
      <c r="CD180" s="222">
        <f t="shared" si="487"/>
        <v>0</v>
      </c>
      <c r="CE180" s="222">
        <f t="shared" si="487"/>
        <v>0</v>
      </c>
      <c r="CH180" s="223" t="s">
        <v>243</v>
      </c>
      <c r="CI180" s="222">
        <f t="shared" ref="CI180:CT180" si="488">IF(OR($D180="副園長",$D180="教頭",$D180="主任保育士",$D180="主幹教諭",$D180="主幹保育教諭"),0,BG180)</f>
        <v>0</v>
      </c>
      <c r="CJ180" s="222">
        <f t="shared" si="488"/>
        <v>0</v>
      </c>
      <c r="CK180" s="222">
        <f t="shared" si="488"/>
        <v>0</v>
      </c>
      <c r="CL180" s="222">
        <f t="shared" si="488"/>
        <v>0</v>
      </c>
      <c r="CM180" s="222">
        <f t="shared" si="488"/>
        <v>0</v>
      </c>
      <c r="CN180" s="222">
        <f t="shared" si="488"/>
        <v>0</v>
      </c>
      <c r="CO180" s="222">
        <f t="shared" si="488"/>
        <v>0</v>
      </c>
      <c r="CP180" s="222">
        <f t="shared" si="488"/>
        <v>0</v>
      </c>
      <c r="CQ180" s="222">
        <f t="shared" si="488"/>
        <v>0</v>
      </c>
      <c r="CR180" s="222">
        <f t="shared" si="488"/>
        <v>0</v>
      </c>
      <c r="CS180" s="222">
        <f t="shared" si="488"/>
        <v>0</v>
      </c>
      <c r="CT180" s="222">
        <f t="shared" si="488"/>
        <v>0</v>
      </c>
    </row>
    <row r="181" spans="1:98">
      <c r="A181" s="660"/>
      <c r="B181" s="660"/>
      <c r="C181" s="662"/>
      <c r="D181" s="662"/>
      <c r="E181" s="664"/>
      <c r="F181" s="660"/>
      <c r="G181" s="228" t="s">
        <v>244</v>
      </c>
      <c r="H181" s="15"/>
      <c r="I181" s="37" t="str">
        <f t="shared" si="360"/>
        <v/>
      </c>
      <c r="J181" s="37" t="str">
        <f t="shared" ref="J181:S181" si="489">IF(I181="","",I181)</f>
        <v/>
      </c>
      <c r="K181" s="37" t="str">
        <f t="shared" si="489"/>
        <v/>
      </c>
      <c r="L181" s="37" t="str">
        <f t="shared" si="489"/>
        <v/>
      </c>
      <c r="M181" s="37" t="str">
        <f t="shared" si="489"/>
        <v/>
      </c>
      <c r="N181" s="37" t="str">
        <f t="shared" si="489"/>
        <v/>
      </c>
      <c r="O181" s="37" t="str">
        <f t="shared" si="489"/>
        <v/>
      </c>
      <c r="P181" s="37" t="str">
        <f t="shared" si="489"/>
        <v/>
      </c>
      <c r="Q181" s="37" t="str">
        <f t="shared" si="489"/>
        <v/>
      </c>
      <c r="R181" s="37" t="str">
        <f t="shared" si="489"/>
        <v/>
      </c>
      <c r="S181" s="37" t="str">
        <f t="shared" si="489"/>
        <v/>
      </c>
      <c r="T181" s="232">
        <f t="shared" si="447"/>
        <v>0</v>
      </c>
      <c r="U181" s="16"/>
      <c r="V181" s="16" t="str">
        <f t="shared" si="361"/>
        <v/>
      </c>
      <c r="W181" s="16" t="str">
        <f t="shared" si="361"/>
        <v/>
      </c>
      <c r="X181" s="16" t="str">
        <f t="shared" si="361"/>
        <v/>
      </c>
      <c r="Y181" s="16" t="str">
        <f t="shared" si="361"/>
        <v/>
      </c>
      <c r="Z181" s="16" t="str">
        <f t="shared" si="361"/>
        <v/>
      </c>
      <c r="AA181" s="16" t="str">
        <f t="shared" si="361"/>
        <v/>
      </c>
      <c r="AB181" s="16" t="str">
        <f t="shared" si="361"/>
        <v/>
      </c>
      <c r="AC181" s="16" t="str">
        <f t="shared" si="361"/>
        <v/>
      </c>
      <c r="AD181" s="16" t="str">
        <f t="shared" si="485"/>
        <v/>
      </c>
      <c r="AE181" s="16" t="str">
        <f t="shared" si="485"/>
        <v/>
      </c>
      <c r="AF181" s="16" t="str">
        <f t="shared" si="461"/>
        <v/>
      </c>
      <c r="AG181" s="232">
        <f t="shared" si="359"/>
        <v>0</v>
      </c>
      <c r="AH181" s="657"/>
      <c r="AI181" s="654"/>
      <c r="AJ181" s="652"/>
      <c r="AN181" s="204">
        <v>5</v>
      </c>
      <c r="AO181" s="204">
        <v>3</v>
      </c>
      <c r="AP181" s="204">
        <v>8</v>
      </c>
      <c r="AQ181" s="221">
        <f ca="1">IF($AP181=1,IF(INDIRECT(ADDRESS(($AN181-1)*3+$AO181+5,$AP181+7))="",0,INDIRECT(ADDRESS(($AN181-1)*3+$AO181+5,$AP181+7))),IF(INDIRECT(ADDRESS(($AN181-1)*3+$AO181+5,$AP181+7))="",0,IF(COUNTIF(INDIRECT(ADDRESS(($AN181-1)*36+($AO181-1)*12+6,COLUMN())):INDIRECT(ADDRESS(($AN181-1)*36+($AO181-1)*12+$AP181+4,COLUMN())),INDIRECT(ADDRESS(($AN181-1)*3+$AO181+5,$AP181+7)))&gt;=1,0,INDIRECT(ADDRESS(($AN181-1)*3+$AO181+5,$AP181+7)))))</f>
        <v>0</v>
      </c>
      <c r="AR181" s="204">
        <f ca="1">COUNTIF(INDIRECT("H"&amp;(ROW()+12*(($AN181-1)*3+$AO181)-ROW())/12+5):INDIRECT("S"&amp;(ROW()+12*(($AN181-1)*3+$AO181)-ROW())/12+5),AQ181)</f>
        <v>0</v>
      </c>
      <c r="AS181" s="221">
        <f ca="1">IF($AP181=1,IF(INDIRECT(ADDRESS(($AN181-1)*3+$AO181+5,$AP181+20))="",0,INDIRECT(ADDRESS(($AN181-1)*3+$AO181+5,$AP181+20))),IF(INDIRECT(ADDRESS(($AN181-1)*3+$AO181+5,$AP181+20))="",0,IF(COUNTIF(INDIRECT(ADDRESS(($AN181-1)*36+($AO181-1)*12+6,COLUMN())):INDIRECT(ADDRESS(($AN181-1)*36+($AO181-1)*12+$AP181+4,COLUMN())),INDIRECT(ADDRESS(($AN181-1)*3+$AO181+5,$AP181+20)))&gt;=1,0,INDIRECT(ADDRESS(($AN181-1)*3+$AO181+5,$AP181+20)))))</f>
        <v>0</v>
      </c>
      <c r="AT181" s="204">
        <f ca="1">COUNTIF(INDIRECT("U"&amp;(ROW()+12*(($AN181-1)*3+$AO181)-ROW())/12+5):INDIRECT("AF"&amp;(ROW()+12*(($AN181-1)*3+$AO181)-ROW())/12+5),AS181)</f>
        <v>0</v>
      </c>
      <c r="AU181" s="204">
        <f ca="1">IF(AND(AQ181+AS181&gt;0,AR181+AT181&gt;0),COUNTIF(AU$6:AU180,"&gt;0")+1,0)</f>
        <v>0</v>
      </c>
      <c r="BE181" s="204">
        <v>2</v>
      </c>
      <c r="BF181" s="204" t="s">
        <v>245</v>
      </c>
      <c r="BG181" s="222">
        <f t="shared" ref="BG181:BR181" si="490">IF(BG180+BT180&gt;$AM$14,1,0)</f>
        <v>0</v>
      </c>
      <c r="BH181" s="222">
        <f t="shared" si="490"/>
        <v>0</v>
      </c>
      <c r="BI181" s="222">
        <f t="shared" si="490"/>
        <v>0</v>
      </c>
      <c r="BJ181" s="222">
        <f t="shared" si="490"/>
        <v>0</v>
      </c>
      <c r="BK181" s="222">
        <f t="shared" si="490"/>
        <v>0</v>
      </c>
      <c r="BL181" s="222">
        <f t="shared" si="490"/>
        <v>0</v>
      </c>
      <c r="BM181" s="222">
        <f t="shared" si="490"/>
        <v>0</v>
      </c>
      <c r="BN181" s="222">
        <f t="shared" si="490"/>
        <v>0</v>
      </c>
      <c r="BO181" s="222">
        <f t="shared" si="490"/>
        <v>0</v>
      </c>
      <c r="BP181" s="222">
        <f t="shared" si="490"/>
        <v>0</v>
      </c>
      <c r="BQ181" s="222">
        <f t="shared" si="490"/>
        <v>0</v>
      </c>
      <c r="BR181" s="222">
        <f t="shared" si="490"/>
        <v>0</v>
      </c>
      <c r="BT181" s="222"/>
      <c r="BU181" s="222"/>
      <c r="BV181" s="222"/>
      <c r="BW181" s="222"/>
      <c r="BX181" s="222"/>
      <c r="BY181" s="222"/>
      <c r="BZ181" s="222"/>
      <c r="CA181" s="222"/>
      <c r="CB181" s="222"/>
      <c r="CC181" s="222"/>
      <c r="CD181" s="222"/>
      <c r="CE181" s="222"/>
    </row>
    <row r="182" spans="1:98">
      <c r="A182" s="661"/>
      <c r="B182" s="661"/>
      <c r="C182" s="666"/>
      <c r="D182" s="667"/>
      <c r="E182" s="665"/>
      <c r="F182" s="661"/>
      <c r="G182" s="230" t="s">
        <v>246</v>
      </c>
      <c r="H182" s="17"/>
      <c r="I182" s="38"/>
      <c r="J182" s="17"/>
      <c r="K182" s="17"/>
      <c r="L182" s="17"/>
      <c r="M182" s="17"/>
      <c r="N182" s="17"/>
      <c r="O182" s="17"/>
      <c r="P182" s="17"/>
      <c r="Q182" s="17"/>
      <c r="R182" s="17"/>
      <c r="S182" s="17"/>
      <c r="T182" s="233">
        <f t="shared" si="447"/>
        <v>0</v>
      </c>
      <c r="U182" s="18"/>
      <c r="V182" s="12"/>
      <c r="W182" s="12"/>
      <c r="X182" s="12"/>
      <c r="Y182" s="12"/>
      <c r="Z182" s="12"/>
      <c r="AA182" s="12"/>
      <c r="AB182" s="12"/>
      <c r="AC182" s="12"/>
      <c r="AD182" s="12"/>
      <c r="AE182" s="12"/>
      <c r="AF182" s="12"/>
      <c r="AG182" s="233">
        <f t="shared" si="359"/>
        <v>0</v>
      </c>
      <c r="AH182" s="658"/>
      <c r="AI182" s="655"/>
      <c r="AJ182" s="652"/>
      <c r="AN182" s="204">
        <v>5</v>
      </c>
      <c r="AO182" s="204">
        <v>3</v>
      </c>
      <c r="AP182" s="204">
        <v>9</v>
      </c>
      <c r="AQ182" s="221">
        <f ca="1">IF($AP182=1,IF(INDIRECT(ADDRESS(($AN182-1)*3+$AO182+5,$AP182+7))="",0,INDIRECT(ADDRESS(($AN182-1)*3+$AO182+5,$AP182+7))),IF(INDIRECT(ADDRESS(($AN182-1)*3+$AO182+5,$AP182+7))="",0,IF(COUNTIF(INDIRECT(ADDRESS(($AN182-1)*36+($AO182-1)*12+6,COLUMN())):INDIRECT(ADDRESS(($AN182-1)*36+($AO182-1)*12+$AP182+4,COLUMN())),INDIRECT(ADDRESS(($AN182-1)*3+$AO182+5,$AP182+7)))&gt;=1,0,INDIRECT(ADDRESS(($AN182-1)*3+$AO182+5,$AP182+7)))))</f>
        <v>0</v>
      </c>
      <c r="AR182" s="204">
        <f ca="1">COUNTIF(INDIRECT("H"&amp;(ROW()+12*(($AN182-1)*3+$AO182)-ROW())/12+5):INDIRECT("S"&amp;(ROW()+12*(($AN182-1)*3+$AO182)-ROW())/12+5),AQ182)</f>
        <v>0</v>
      </c>
      <c r="AS182" s="221">
        <f ca="1">IF($AP182=1,IF(INDIRECT(ADDRESS(($AN182-1)*3+$AO182+5,$AP182+20))="",0,INDIRECT(ADDRESS(($AN182-1)*3+$AO182+5,$AP182+20))),IF(INDIRECT(ADDRESS(($AN182-1)*3+$AO182+5,$AP182+20))="",0,IF(COUNTIF(INDIRECT(ADDRESS(($AN182-1)*36+($AO182-1)*12+6,COLUMN())):INDIRECT(ADDRESS(($AN182-1)*36+($AO182-1)*12+$AP182+4,COLUMN())),INDIRECT(ADDRESS(($AN182-1)*3+$AO182+5,$AP182+20)))&gt;=1,0,INDIRECT(ADDRESS(($AN182-1)*3+$AO182+5,$AP182+20)))))</f>
        <v>0</v>
      </c>
      <c r="AT182" s="204">
        <f ca="1">COUNTIF(INDIRECT("U"&amp;(ROW()+12*(($AN182-1)*3+$AO182)-ROW())/12+5):INDIRECT("AF"&amp;(ROW()+12*(($AN182-1)*3+$AO182)-ROW())/12+5),AS182)</f>
        <v>0</v>
      </c>
      <c r="AU182" s="204">
        <f ca="1">IF(AND(AQ182+AS182&gt;0,AR182+AT182&gt;0),COUNTIF(AU$6:AU181,"&gt;0")+1,0)</f>
        <v>0</v>
      </c>
      <c r="BE182" s="204">
        <v>3</v>
      </c>
      <c r="BF182" s="223"/>
      <c r="BG182" s="222"/>
      <c r="BH182" s="222"/>
      <c r="BI182" s="222"/>
      <c r="BJ182" s="222"/>
      <c r="BK182" s="222"/>
      <c r="BL182" s="222"/>
      <c r="BM182" s="222"/>
      <c r="BN182" s="222"/>
      <c r="BO182" s="222"/>
      <c r="BP182" s="222"/>
      <c r="BQ182" s="222"/>
      <c r="BR182" s="222"/>
      <c r="BT182" s="222"/>
      <c r="BU182" s="222"/>
      <c r="BV182" s="222"/>
      <c r="BW182" s="222"/>
      <c r="BX182" s="222"/>
      <c r="BY182" s="222"/>
      <c r="BZ182" s="222"/>
      <c r="CA182" s="222"/>
      <c r="CB182" s="222"/>
      <c r="CC182" s="222"/>
      <c r="CD182" s="222"/>
      <c r="CE182" s="222"/>
    </row>
    <row r="183" spans="1:98">
      <c r="A183" s="659">
        <v>60</v>
      </c>
      <c r="B183" s="659"/>
      <c r="C183" s="659"/>
      <c r="D183" s="659"/>
      <c r="E183" s="663"/>
      <c r="F183" s="659"/>
      <c r="G183" s="226" t="s">
        <v>242</v>
      </c>
      <c r="H183" s="19"/>
      <c r="I183" s="36" t="str">
        <f t="shared" si="360"/>
        <v/>
      </c>
      <c r="J183" s="36" t="str">
        <f t="shared" ref="J183:S183" si="491">IF(I183="","",I183)</f>
        <v/>
      </c>
      <c r="K183" s="36" t="str">
        <f t="shared" si="491"/>
        <v/>
      </c>
      <c r="L183" s="36" t="str">
        <f t="shared" si="491"/>
        <v/>
      </c>
      <c r="M183" s="36" t="str">
        <f t="shared" si="491"/>
        <v/>
      </c>
      <c r="N183" s="36" t="str">
        <f t="shared" si="491"/>
        <v/>
      </c>
      <c r="O183" s="36" t="str">
        <f t="shared" si="491"/>
        <v/>
      </c>
      <c r="P183" s="36" t="str">
        <f t="shared" si="491"/>
        <v/>
      </c>
      <c r="Q183" s="36" t="str">
        <f t="shared" si="491"/>
        <v/>
      </c>
      <c r="R183" s="36" t="str">
        <f t="shared" si="491"/>
        <v/>
      </c>
      <c r="S183" s="36" t="str">
        <f t="shared" si="491"/>
        <v/>
      </c>
      <c r="T183" s="234">
        <f t="shared" si="447"/>
        <v>0</v>
      </c>
      <c r="U183" s="20"/>
      <c r="V183" s="20" t="str">
        <f t="shared" ref="V183:W183" si="492">IF(U183="","",U183)</f>
        <v/>
      </c>
      <c r="W183" s="20" t="str">
        <f t="shared" si="492"/>
        <v/>
      </c>
      <c r="X183" s="20" t="str">
        <f t="shared" si="361"/>
        <v/>
      </c>
      <c r="Y183" s="20" t="str">
        <f t="shared" si="361"/>
        <v/>
      </c>
      <c r="Z183" s="20" t="str">
        <f t="shared" si="361"/>
        <v/>
      </c>
      <c r="AA183" s="20" t="str">
        <f t="shared" si="361"/>
        <v/>
      </c>
      <c r="AB183" s="20" t="str">
        <f t="shared" si="361"/>
        <v/>
      </c>
      <c r="AC183" s="20" t="str">
        <f t="shared" si="361"/>
        <v/>
      </c>
      <c r="AD183" s="20" t="str">
        <f t="shared" ref="AD183:AE184" si="493">IF(AC183="","",AC183)</f>
        <v/>
      </c>
      <c r="AE183" s="20" t="str">
        <f t="shared" si="493"/>
        <v/>
      </c>
      <c r="AF183" s="20" t="str">
        <f t="shared" si="461"/>
        <v/>
      </c>
      <c r="AG183" s="234">
        <f t="shared" si="359"/>
        <v>0</v>
      </c>
      <c r="AH183" s="656"/>
      <c r="AI183" s="653"/>
      <c r="AJ183" s="652" t="str">
        <f>IF($AI183="","",IF(OR($AI183="令和８年７月17日までに修了",$AI183="賃金改善開始の前月までに修了"),"研修提出必須",""))</f>
        <v/>
      </c>
      <c r="AN183" s="204">
        <v>5</v>
      </c>
      <c r="AO183" s="204">
        <v>3</v>
      </c>
      <c r="AP183" s="204">
        <v>10</v>
      </c>
      <c r="AQ183" s="221">
        <f ca="1">IF($AP183=1,IF(INDIRECT(ADDRESS(($AN183-1)*3+$AO183+5,$AP183+7))="",0,INDIRECT(ADDRESS(($AN183-1)*3+$AO183+5,$AP183+7))),IF(INDIRECT(ADDRESS(($AN183-1)*3+$AO183+5,$AP183+7))="",0,IF(COUNTIF(INDIRECT(ADDRESS(($AN183-1)*36+($AO183-1)*12+6,COLUMN())):INDIRECT(ADDRESS(($AN183-1)*36+($AO183-1)*12+$AP183+4,COLUMN())),INDIRECT(ADDRESS(($AN183-1)*3+$AO183+5,$AP183+7)))&gt;=1,0,INDIRECT(ADDRESS(($AN183-1)*3+$AO183+5,$AP183+7)))))</f>
        <v>0</v>
      </c>
      <c r="AR183" s="204">
        <f ca="1">COUNTIF(INDIRECT("H"&amp;(ROW()+12*(($AN183-1)*3+$AO183)-ROW())/12+5):INDIRECT("S"&amp;(ROW()+12*(($AN183-1)*3+$AO183)-ROW())/12+5),AQ183)</f>
        <v>0</v>
      </c>
      <c r="AS183" s="221">
        <f ca="1">IF($AP183=1,IF(INDIRECT(ADDRESS(($AN183-1)*3+$AO183+5,$AP183+20))="",0,INDIRECT(ADDRESS(($AN183-1)*3+$AO183+5,$AP183+20))),IF(INDIRECT(ADDRESS(($AN183-1)*3+$AO183+5,$AP183+20))="",0,IF(COUNTIF(INDIRECT(ADDRESS(($AN183-1)*36+($AO183-1)*12+6,COLUMN())):INDIRECT(ADDRESS(($AN183-1)*36+($AO183-1)*12+$AP183+4,COLUMN())),INDIRECT(ADDRESS(($AN183-1)*3+$AO183+5,$AP183+20)))&gt;=1,0,INDIRECT(ADDRESS(($AN183-1)*3+$AO183+5,$AP183+20)))))</f>
        <v>0</v>
      </c>
      <c r="AT183" s="204">
        <f ca="1">COUNTIF(INDIRECT("U"&amp;(ROW()+12*(($AN183-1)*3+$AO183)-ROW())/12+5):INDIRECT("AF"&amp;(ROW()+12*(($AN183-1)*3+$AO183)-ROW())/12+5),AS183)</f>
        <v>0</v>
      </c>
      <c r="AU183" s="204">
        <f ca="1">IF(AND(AQ183+AS183&gt;0,AR183+AT183&gt;0),COUNTIF(AU$6:AU182,"&gt;0")+1,0)</f>
        <v>0</v>
      </c>
      <c r="BE183" s="204">
        <v>1</v>
      </c>
      <c r="BG183" s="222">
        <f t="shared" ref="BG183:BR183" si="494">SUM(H183:H184)</f>
        <v>0</v>
      </c>
      <c r="BH183" s="222">
        <f t="shared" si="494"/>
        <v>0</v>
      </c>
      <c r="BI183" s="222">
        <f t="shared" si="494"/>
        <v>0</v>
      </c>
      <c r="BJ183" s="222">
        <f t="shared" si="494"/>
        <v>0</v>
      </c>
      <c r="BK183" s="222">
        <f t="shared" si="494"/>
        <v>0</v>
      </c>
      <c r="BL183" s="222">
        <f t="shared" si="494"/>
        <v>0</v>
      </c>
      <c r="BM183" s="222">
        <f t="shared" si="494"/>
        <v>0</v>
      </c>
      <c r="BN183" s="222">
        <f t="shared" si="494"/>
        <v>0</v>
      </c>
      <c r="BO183" s="222">
        <f t="shared" si="494"/>
        <v>0</v>
      </c>
      <c r="BP183" s="222">
        <f t="shared" si="494"/>
        <v>0</v>
      </c>
      <c r="BQ183" s="222">
        <f t="shared" si="494"/>
        <v>0</v>
      </c>
      <c r="BR183" s="222">
        <f t="shared" si="494"/>
        <v>0</v>
      </c>
      <c r="BT183" s="222">
        <f t="shared" ref="BT183:CE183" si="495">SUM(U183:U184)</f>
        <v>0</v>
      </c>
      <c r="BU183" s="222">
        <f t="shared" si="495"/>
        <v>0</v>
      </c>
      <c r="BV183" s="222">
        <f t="shared" si="495"/>
        <v>0</v>
      </c>
      <c r="BW183" s="222">
        <f t="shared" si="495"/>
        <v>0</v>
      </c>
      <c r="BX183" s="222">
        <f t="shared" si="495"/>
        <v>0</v>
      </c>
      <c r="BY183" s="222">
        <f t="shared" si="495"/>
        <v>0</v>
      </c>
      <c r="BZ183" s="222">
        <f t="shared" si="495"/>
        <v>0</v>
      </c>
      <c r="CA183" s="222">
        <f t="shared" si="495"/>
        <v>0</v>
      </c>
      <c r="CB183" s="222">
        <f t="shared" si="495"/>
        <v>0</v>
      </c>
      <c r="CC183" s="222">
        <f t="shared" si="495"/>
        <v>0</v>
      </c>
      <c r="CD183" s="222">
        <f t="shared" si="495"/>
        <v>0</v>
      </c>
      <c r="CE183" s="222">
        <f t="shared" si="495"/>
        <v>0</v>
      </c>
      <c r="CH183" s="223" t="s">
        <v>243</v>
      </c>
      <c r="CI183" s="222">
        <f t="shared" ref="CI183:CT183" si="496">IF(OR($D183="副園長",$D183="教頭",$D183="主任保育士",$D183="主幹教諭",$D183="主幹保育教諭"),0,BG183)</f>
        <v>0</v>
      </c>
      <c r="CJ183" s="222">
        <f t="shared" si="496"/>
        <v>0</v>
      </c>
      <c r="CK183" s="222">
        <f t="shared" si="496"/>
        <v>0</v>
      </c>
      <c r="CL183" s="222">
        <f t="shared" si="496"/>
        <v>0</v>
      </c>
      <c r="CM183" s="222">
        <f t="shared" si="496"/>
        <v>0</v>
      </c>
      <c r="CN183" s="222">
        <f t="shared" si="496"/>
        <v>0</v>
      </c>
      <c r="CO183" s="222">
        <f t="shared" si="496"/>
        <v>0</v>
      </c>
      <c r="CP183" s="222">
        <f t="shared" si="496"/>
        <v>0</v>
      </c>
      <c r="CQ183" s="222">
        <f t="shared" si="496"/>
        <v>0</v>
      </c>
      <c r="CR183" s="222">
        <f t="shared" si="496"/>
        <v>0</v>
      </c>
      <c r="CS183" s="222">
        <f t="shared" si="496"/>
        <v>0</v>
      </c>
      <c r="CT183" s="222">
        <f t="shared" si="496"/>
        <v>0</v>
      </c>
    </row>
    <row r="184" spans="1:98">
      <c r="A184" s="660"/>
      <c r="B184" s="660"/>
      <c r="C184" s="662"/>
      <c r="D184" s="662"/>
      <c r="E184" s="664"/>
      <c r="F184" s="660"/>
      <c r="G184" s="228" t="s">
        <v>244</v>
      </c>
      <c r="H184" s="15"/>
      <c r="I184" s="37" t="str">
        <f t="shared" si="360"/>
        <v/>
      </c>
      <c r="J184" s="37" t="str">
        <f t="shared" ref="J184:S184" si="497">IF(I184="","",I184)</f>
        <v/>
      </c>
      <c r="K184" s="37" t="str">
        <f t="shared" si="497"/>
        <v/>
      </c>
      <c r="L184" s="37" t="str">
        <f t="shared" si="497"/>
        <v/>
      </c>
      <c r="M184" s="37" t="str">
        <f t="shared" si="497"/>
        <v/>
      </c>
      <c r="N184" s="37" t="str">
        <f t="shared" si="497"/>
        <v/>
      </c>
      <c r="O184" s="37" t="str">
        <f t="shared" si="497"/>
        <v/>
      </c>
      <c r="P184" s="37" t="str">
        <f t="shared" si="497"/>
        <v/>
      </c>
      <c r="Q184" s="37" t="str">
        <f t="shared" si="497"/>
        <v/>
      </c>
      <c r="R184" s="37" t="str">
        <f t="shared" si="497"/>
        <v/>
      </c>
      <c r="S184" s="37" t="str">
        <f t="shared" si="497"/>
        <v/>
      </c>
      <c r="T184" s="232">
        <f t="shared" si="447"/>
        <v>0</v>
      </c>
      <c r="U184" s="16"/>
      <c r="V184" s="16" t="str">
        <f t="shared" si="361"/>
        <v/>
      </c>
      <c r="W184" s="16" t="str">
        <f t="shared" si="361"/>
        <v/>
      </c>
      <c r="X184" s="16" t="str">
        <f t="shared" si="361"/>
        <v/>
      </c>
      <c r="Y184" s="16" t="str">
        <f t="shared" si="361"/>
        <v/>
      </c>
      <c r="Z184" s="16" t="str">
        <f t="shared" si="361"/>
        <v/>
      </c>
      <c r="AA184" s="16" t="str">
        <f t="shared" si="361"/>
        <v/>
      </c>
      <c r="AB184" s="16" t="str">
        <f t="shared" si="361"/>
        <v/>
      </c>
      <c r="AC184" s="16" t="str">
        <f t="shared" si="361"/>
        <v/>
      </c>
      <c r="AD184" s="16" t="str">
        <f t="shared" si="493"/>
        <v/>
      </c>
      <c r="AE184" s="16" t="str">
        <f t="shared" si="493"/>
        <v/>
      </c>
      <c r="AF184" s="16" t="str">
        <f t="shared" si="461"/>
        <v/>
      </c>
      <c r="AG184" s="232">
        <f t="shared" si="359"/>
        <v>0</v>
      </c>
      <c r="AH184" s="657"/>
      <c r="AI184" s="654"/>
      <c r="AJ184" s="652"/>
      <c r="AN184" s="204">
        <v>5</v>
      </c>
      <c r="AO184" s="204">
        <v>3</v>
      </c>
      <c r="AP184" s="204">
        <v>11</v>
      </c>
      <c r="AQ184" s="221">
        <f ca="1">IF($AP184=1,IF(INDIRECT(ADDRESS(($AN184-1)*3+$AO184+5,$AP184+7))="",0,INDIRECT(ADDRESS(($AN184-1)*3+$AO184+5,$AP184+7))),IF(INDIRECT(ADDRESS(($AN184-1)*3+$AO184+5,$AP184+7))="",0,IF(COUNTIF(INDIRECT(ADDRESS(($AN184-1)*36+($AO184-1)*12+6,COLUMN())):INDIRECT(ADDRESS(($AN184-1)*36+($AO184-1)*12+$AP184+4,COLUMN())),INDIRECT(ADDRESS(($AN184-1)*3+$AO184+5,$AP184+7)))&gt;=1,0,INDIRECT(ADDRESS(($AN184-1)*3+$AO184+5,$AP184+7)))))</f>
        <v>0</v>
      </c>
      <c r="AR184" s="204">
        <f ca="1">COUNTIF(INDIRECT("H"&amp;(ROW()+12*(($AN184-1)*3+$AO184)-ROW())/12+5):INDIRECT("S"&amp;(ROW()+12*(($AN184-1)*3+$AO184)-ROW())/12+5),AQ184)</f>
        <v>0</v>
      </c>
      <c r="AS184" s="221">
        <f ca="1">IF($AP184=1,IF(INDIRECT(ADDRESS(($AN184-1)*3+$AO184+5,$AP184+20))="",0,INDIRECT(ADDRESS(($AN184-1)*3+$AO184+5,$AP184+20))),IF(INDIRECT(ADDRESS(($AN184-1)*3+$AO184+5,$AP184+20))="",0,IF(COUNTIF(INDIRECT(ADDRESS(($AN184-1)*36+($AO184-1)*12+6,COLUMN())):INDIRECT(ADDRESS(($AN184-1)*36+($AO184-1)*12+$AP184+4,COLUMN())),INDIRECT(ADDRESS(($AN184-1)*3+$AO184+5,$AP184+20)))&gt;=1,0,INDIRECT(ADDRESS(($AN184-1)*3+$AO184+5,$AP184+20)))))</f>
        <v>0</v>
      </c>
      <c r="AT184" s="204">
        <f ca="1">COUNTIF(INDIRECT("U"&amp;(ROW()+12*(($AN184-1)*3+$AO184)-ROW())/12+5):INDIRECT("AF"&amp;(ROW()+12*(($AN184-1)*3+$AO184)-ROW())/12+5),AS184)</f>
        <v>0</v>
      </c>
      <c r="AU184" s="204">
        <f ca="1">IF(AND(AQ184+AS184&gt;0,AR184+AT184&gt;0),COUNTIF(AU$6:AU183,"&gt;0")+1,0)</f>
        <v>0</v>
      </c>
      <c r="BE184" s="204">
        <v>2</v>
      </c>
      <c r="BF184" s="204" t="s">
        <v>245</v>
      </c>
      <c r="BG184" s="222">
        <f t="shared" ref="BG184:BR184" si="498">IF(BG183+BT183&gt;$AM$14,1,0)</f>
        <v>0</v>
      </c>
      <c r="BH184" s="222">
        <f t="shared" si="498"/>
        <v>0</v>
      </c>
      <c r="BI184" s="222">
        <f t="shared" si="498"/>
        <v>0</v>
      </c>
      <c r="BJ184" s="222">
        <f t="shared" si="498"/>
        <v>0</v>
      </c>
      <c r="BK184" s="222">
        <f t="shared" si="498"/>
        <v>0</v>
      </c>
      <c r="BL184" s="222">
        <f t="shared" si="498"/>
        <v>0</v>
      </c>
      <c r="BM184" s="222">
        <f t="shared" si="498"/>
        <v>0</v>
      </c>
      <c r="BN184" s="222">
        <f t="shared" si="498"/>
        <v>0</v>
      </c>
      <c r="BO184" s="222">
        <f t="shared" si="498"/>
        <v>0</v>
      </c>
      <c r="BP184" s="222">
        <f t="shared" si="498"/>
        <v>0</v>
      </c>
      <c r="BQ184" s="222">
        <f t="shared" si="498"/>
        <v>0</v>
      </c>
      <c r="BR184" s="222">
        <f t="shared" si="498"/>
        <v>0</v>
      </c>
    </row>
    <row r="185" spans="1:98">
      <c r="A185" s="661"/>
      <c r="B185" s="661"/>
      <c r="C185" s="666"/>
      <c r="D185" s="667"/>
      <c r="E185" s="665"/>
      <c r="F185" s="661"/>
      <c r="G185" s="230" t="s">
        <v>246</v>
      </c>
      <c r="H185" s="17"/>
      <c r="I185" s="38"/>
      <c r="J185" s="17"/>
      <c r="K185" s="17"/>
      <c r="L185" s="17"/>
      <c r="M185" s="17"/>
      <c r="N185" s="17"/>
      <c r="O185" s="17"/>
      <c r="P185" s="17"/>
      <c r="Q185" s="17"/>
      <c r="R185" s="17"/>
      <c r="S185" s="17"/>
      <c r="T185" s="233">
        <f t="shared" si="447"/>
        <v>0</v>
      </c>
      <c r="U185" s="18"/>
      <c r="V185" s="12"/>
      <c r="W185" s="12"/>
      <c r="X185" s="12"/>
      <c r="Y185" s="12"/>
      <c r="Z185" s="12"/>
      <c r="AA185" s="12"/>
      <c r="AB185" s="18"/>
      <c r="AC185" s="12"/>
      <c r="AD185" s="12"/>
      <c r="AE185" s="12"/>
      <c r="AF185" s="12"/>
      <c r="AG185" s="233">
        <f t="shared" si="359"/>
        <v>0</v>
      </c>
      <c r="AH185" s="658"/>
      <c r="AI185" s="655"/>
      <c r="AJ185" s="652"/>
      <c r="AN185" s="204">
        <v>5</v>
      </c>
      <c r="AO185" s="204">
        <v>3</v>
      </c>
      <c r="AP185" s="204">
        <v>12</v>
      </c>
      <c r="AQ185" s="221">
        <f ca="1">IF($AP185=1,IF(INDIRECT(ADDRESS(($AN185-1)*3+$AO185+5,$AP185+7))="",0,INDIRECT(ADDRESS(($AN185-1)*3+$AO185+5,$AP185+7))),IF(INDIRECT(ADDRESS(($AN185-1)*3+$AO185+5,$AP185+7))="",0,IF(COUNTIF(INDIRECT(ADDRESS(($AN185-1)*36+($AO185-1)*12+6,COLUMN())):INDIRECT(ADDRESS(($AN185-1)*36+($AO185-1)*12+$AP185+4,COLUMN())),INDIRECT(ADDRESS(($AN185-1)*3+$AO185+5,$AP185+7)))&gt;=1,0,INDIRECT(ADDRESS(($AN185-1)*3+$AO185+5,$AP185+7)))))</f>
        <v>0</v>
      </c>
      <c r="AR185" s="204">
        <f ca="1">COUNTIF(INDIRECT("H"&amp;(ROW()+12*(($AN185-1)*3+$AO185)-ROW())/12+5):INDIRECT("S"&amp;(ROW()+12*(($AN185-1)*3+$AO185)-ROW())/12+5),AQ185)</f>
        <v>0</v>
      </c>
      <c r="AS185" s="221">
        <f ca="1">IF($AP185=1,IF(INDIRECT(ADDRESS(($AN185-1)*3+$AO185+5,$AP185+20))="",0,INDIRECT(ADDRESS(($AN185-1)*3+$AO185+5,$AP185+20))),IF(INDIRECT(ADDRESS(($AN185-1)*3+$AO185+5,$AP185+20))="",0,IF(COUNTIF(INDIRECT(ADDRESS(($AN185-1)*36+($AO185-1)*12+6,COLUMN())):INDIRECT(ADDRESS(($AN185-1)*36+($AO185-1)*12+$AP185+4,COLUMN())),INDIRECT(ADDRESS(($AN185-1)*3+$AO185+5,$AP185+20)))&gt;=1,0,INDIRECT(ADDRESS(($AN185-1)*3+$AO185+5,$AP185+20)))))</f>
        <v>0</v>
      </c>
      <c r="AT185" s="204">
        <f ca="1">COUNTIF(INDIRECT("U"&amp;(ROW()+12*(($AN185-1)*3+$AO185)-ROW())/12+5):INDIRECT("AF"&amp;(ROW()+12*(($AN185-1)*3+$AO185)-ROW())/12+5),AS185)</f>
        <v>0</v>
      </c>
      <c r="AU185" s="204">
        <f ca="1">IF(AND(AQ185+AS185&gt;0,AR185+AT185&gt;0),COUNTIF(AU$6:AU184,"&gt;0")+1,0)</f>
        <v>0</v>
      </c>
      <c r="BE185" s="204">
        <v>3</v>
      </c>
      <c r="BF185" s="223"/>
      <c r="BG185" s="222"/>
      <c r="BH185" s="222"/>
      <c r="BI185" s="222"/>
      <c r="BJ185" s="222"/>
      <c r="BK185" s="222"/>
      <c r="BL185" s="222"/>
      <c r="BM185" s="222"/>
      <c r="BN185" s="222"/>
      <c r="BO185" s="222"/>
      <c r="BP185" s="222"/>
      <c r="BQ185" s="222"/>
      <c r="BR185" s="222"/>
      <c r="BT185" s="222"/>
      <c r="BU185" s="222"/>
      <c r="BV185" s="222"/>
      <c r="BW185" s="222"/>
      <c r="BX185" s="222"/>
      <c r="BY185" s="222"/>
      <c r="BZ185" s="222"/>
      <c r="CA185" s="222"/>
      <c r="CB185" s="222"/>
      <c r="CC185" s="222"/>
      <c r="CD185" s="222"/>
      <c r="CE185" s="222"/>
    </row>
    <row r="186" spans="1:98">
      <c r="AN186" s="204">
        <v>6</v>
      </c>
      <c r="AO186" s="204">
        <v>1</v>
      </c>
      <c r="AP186" s="204">
        <v>1</v>
      </c>
      <c r="AQ186" s="221">
        <f ca="1">IF($AP186=1,IF(INDIRECT(ADDRESS(($AN186-1)*3+$AO186+5,$AP186+7))="",0,INDIRECT(ADDRESS(($AN186-1)*3+$AO186+5,$AP186+7))),IF(INDIRECT(ADDRESS(($AN186-1)*3+$AO186+5,$AP186+7))="",0,IF(COUNTIF(INDIRECT(ADDRESS(($AN186-1)*36+($AO186-1)*12+6,COLUMN())):INDIRECT(ADDRESS(($AN186-1)*36+($AO186-1)*12+$AP186+4,COLUMN())),INDIRECT(ADDRESS(($AN186-1)*3+$AO186+5,$AP186+7)))&gt;=1,0,INDIRECT(ADDRESS(($AN186-1)*3+$AO186+5,$AP186+7)))))</f>
        <v>0</v>
      </c>
      <c r="AR186" s="204">
        <f ca="1">COUNTIF(INDIRECT("H"&amp;(ROW()+12*(($AN186-1)*3+$AO186)-ROW())/12+5):INDIRECT("S"&amp;(ROW()+12*(($AN186-1)*3+$AO186)-ROW())/12+5),AQ186)</f>
        <v>0</v>
      </c>
      <c r="AS186" s="221">
        <f ca="1">IF($AP186=1,IF(INDIRECT(ADDRESS(($AN186-1)*3+$AO186+5,$AP186+20))="",0,INDIRECT(ADDRESS(($AN186-1)*3+$AO186+5,$AP186+20))),IF(INDIRECT(ADDRESS(($AN186-1)*3+$AO186+5,$AP186+20))="",0,IF(COUNTIF(INDIRECT(ADDRESS(($AN186-1)*36+($AO186-1)*12+6,COLUMN())):INDIRECT(ADDRESS(($AN186-1)*36+($AO186-1)*12+$AP186+4,COLUMN())),INDIRECT(ADDRESS(($AN186-1)*3+$AO186+5,$AP186+20)))&gt;=1,0,INDIRECT(ADDRESS(($AN186-1)*3+$AO186+5,$AP186+20)))))</f>
        <v>0</v>
      </c>
      <c r="AT186" s="204">
        <f ca="1">COUNTIF(INDIRECT("U"&amp;(ROW()+12*(($AN186-1)*3+$AO186)-ROW())/12+5):INDIRECT("AF"&amp;(ROW()+12*(($AN186-1)*3+$AO186)-ROW())/12+5),AS186)</f>
        <v>0</v>
      </c>
      <c r="AU186" s="204">
        <f ca="1">IF(AND(AQ186+AS186&gt;0,AR186+AT186&gt;0),COUNTIF(AU$6:AU185,"&gt;0")+1,0)</f>
        <v>0</v>
      </c>
    </row>
    <row r="187" spans="1:98">
      <c r="AN187" s="204">
        <v>6</v>
      </c>
      <c r="AO187" s="204">
        <v>1</v>
      </c>
      <c r="AP187" s="204">
        <v>2</v>
      </c>
      <c r="AQ187" s="221">
        <f ca="1">IF($AP187=1,IF(INDIRECT(ADDRESS(($AN187-1)*3+$AO187+5,$AP187+7))="",0,INDIRECT(ADDRESS(($AN187-1)*3+$AO187+5,$AP187+7))),IF(INDIRECT(ADDRESS(($AN187-1)*3+$AO187+5,$AP187+7))="",0,IF(COUNTIF(INDIRECT(ADDRESS(($AN187-1)*36+($AO187-1)*12+6,COLUMN())):INDIRECT(ADDRESS(($AN187-1)*36+($AO187-1)*12+$AP187+4,COLUMN())),INDIRECT(ADDRESS(($AN187-1)*3+$AO187+5,$AP187+7)))&gt;=1,0,INDIRECT(ADDRESS(($AN187-1)*3+$AO187+5,$AP187+7)))))</f>
        <v>0</v>
      </c>
      <c r="AR187" s="204">
        <f ca="1">COUNTIF(INDIRECT("H"&amp;(ROW()+12*(($AN187-1)*3+$AO187)-ROW())/12+5):INDIRECT("S"&amp;(ROW()+12*(($AN187-1)*3+$AO187)-ROW())/12+5),AQ187)</f>
        <v>0</v>
      </c>
      <c r="AS187" s="221">
        <f ca="1">IF($AP187=1,IF(INDIRECT(ADDRESS(($AN187-1)*3+$AO187+5,$AP187+20))="",0,INDIRECT(ADDRESS(($AN187-1)*3+$AO187+5,$AP187+20))),IF(INDIRECT(ADDRESS(($AN187-1)*3+$AO187+5,$AP187+20))="",0,IF(COUNTIF(INDIRECT(ADDRESS(($AN187-1)*36+($AO187-1)*12+6,COLUMN())):INDIRECT(ADDRESS(($AN187-1)*36+($AO187-1)*12+$AP187+4,COLUMN())),INDIRECT(ADDRESS(($AN187-1)*3+$AO187+5,$AP187+20)))&gt;=1,0,INDIRECT(ADDRESS(($AN187-1)*3+$AO187+5,$AP187+20)))))</f>
        <v>0</v>
      </c>
      <c r="AT187" s="204">
        <f ca="1">COUNTIF(INDIRECT("U"&amp;(ROW()+12*(($AN187-1)*3+$AO187)-ROW())/12+5):INDIRECT("AF"&amp;(ROW()+12*(($AN187-1)*3+$AO187)-ROW())/12+5),AS187)</f>
        <v>0</v>
      </c>
      <c r="AU187" s="204">
        <f ca="1">IF(AND(AQ187+AS187&gt;0,AR187+AT187&gt;0),COUNTIF(AU$6:AU186,"&gt;0")+1,0)</f>
        <v>0</v>
      </c>
    </row>
    <row r="188" spans="1:98">
      <c r="AN188" s="204">
        <v>6</v>
      </c>
      <c r="AO188" s="204">
        <v>1</v>
      </c>
      <c r="AP188" s="204">
        <v>3</v>
      </c>
      <c r="AQ188" s="221">
        <f ca="1">IF($AP188=1,IF(INDIRECT(ADDRESS(($AN188-1)*3+$AO188+5,$AP188+7))="",0,INDIRECT(ADDRESS(($AN188-1)*3+$AO188+5,$AP188+7))),IF(INDIRECT(ADDRESS(($AN188-1)*3+$AO188+5,$AP188+7))="",0,IF(COUNTIF(INDIRECT(ADDRESS(($AN188-1)*36+($AO188-1)*12+6,COLUMN())):INDIRECT(ADDRESS(($AN188-1)*36+($AO188-1)*12+$AP188+4,COLUMN())),INDIRECT(ADDRESS(($AN188-1)*3+$AO188+5,$AP188+7)))&gt;=1,0,INDIRECT(ADDRESS(($AN188-1)*3+$AO188+5,$AP188+7)))))</f>
        <v>0</v>
      </c>
      <c r="AR188" s="204">
        <f ca="1">COUNTIF(INDIRECT("H"&amp;(ROW()+12*(($AN188-1)*3+$AO188)-ROW())/12+5):INDIRECT("S"&amp;(ROW()+12*(($AN188-1)*3+$AO188)-ROW())/12+5),AQ188)</f>
        <v>0</v>
      </c>
      <c r="AS188" s="221">
        <f ca="1">IF($AP188=1,IF(INDIRECT(ADDRESS(($AN188-1)*3+$AO188+5,$AP188+20))="",0,INDIRECT(ADDRESS(($AN188-1)*3+$AO188+5,$AP188+20))),IF(INDIRECT(ADDRESS(($AN188-1)*3+$AO188+5,$AP188+20))="",0,IF(COUNTIF(INDIRECT(ADDRESS(($AN188-1)*36+($AO188-1)*12+6,COLUMN())):INDIRECT(ADDRESS(($AN188-1)*36+($AO188-1)*12+$AP188+4,COLUMN())),INDIRECT(ADDRESS(($AN188-1)*3+$AO188+5,$AP188+20)))&gt;=1,0,INDIRECT(ADDRESS(($AN188-1)*3+$AO188+5,$AP188+20)))))</f>
        <v>0</v>
      </c>
      <c r="AT188" s="204">
        <f ca="1">COUNTIF(INDIRECT("U"&amp;(ROW()+12*(($AN188-1)*3+$AO188)-ROW())/12+5):INDIRECT("AF"&amp;(ROW()+12*(($AN188-1)*3+$AO188)-ROW())/12+5),AS188)</f>
        <v>0</v>
      </c>
      <c r="AU188" s="204">
        <f ca="1">IF(AND(AQ188+AS188&gt;0,AR188+AT188&gt;0),COUNTIF(AU$6:AU187,"&gt;0")+1,0)</f>
        <v>0</v>
      </c>
    </row>
    <row r="189" spans="1:98">
      <c r="AN189" s="204">
        <v>6</v>
      </c>
      <c r="AO189" s="204">
        <v>1</v>
      </c>
      <c r="AP189" s="204">
        <v>4</v>
      </c>
      <c r="AQ189" s="221">
        <f ca="1">IF($AP189=1,IF(INDIRECT(ADDRESS(($AN189-1)*3+$AO189+5,$AP189+7))="",0,INDIRECT(ADDRESS(($AN189-1)*3+$AO189+5,$AP189+7))),IF(INDIRECT(ADDRESS(($AN189-1)*3+$AO189+5,$AP189+7))="",0,IF(COUNTIF(INDIRECT(ADDRESS(($AN189-1)*36+($AO189-1)*12+6,COLUMN())):INDIRECT(ADDRESS(($AN189-1)*36+($AO189-1)*12+$AP189+4,COLUMN())),INDIRECT(ADDRESS(($AN189-1)*3+$AO189+5,$AP189+7)))&gt;=1,0,INDIRECT(ADDRESS(($AN189-1)*3+$AO189+5,$AP189+7)))))</f>
        <v>0</v>
      </c>
      <c r="AR189" s="204">
        <f ca="1">COUNTIF(INDIRECT("H"&amp;(ROW()+12*(($AN189-1)*3+$AO189)-ROW())/12+5):INDIRECT("S"&amp;(ROW()+12*(($AN189-1)*3+$AO189)-ROW())/12+5),AQ189)</f>
        <v>0</v>
      </c>
      <c r="AS189" s="221">
        <f ca="1">IF($AP189=1,IF(INDIRECT(ADDRESS(($AN189-1)*3+$AO189+5,$AP189+20))="",0,INDIRECT(ADDRESS(($AN189-1)*3+$AO189+5,$AP189+20))),IF(INDIRECT(ADDRESS(($AN189-1)*3+$AO189+5,$AP189+20))="",0,IF(COUNTIF(INDIRECT(ADDRESS(($AN189-1)*36+($AO189-1)*12+6,COLUMN())):INDIRECT(ADDRESS(($AN189-1)*36+($AO189-1)*12+$AP189+4,COLUMN())),INDIRECT(ADDRESS(($AN189-1)*3+$AO189+5,$AP189+20)))&gt;=1,0,INDIRECT(ADDRESS(($AN189-1)*3+$AO189+5,$AP189+20)))))</f>
        <v>0</v>
      </c>
      <c r="AT189" s="204">
        <f ca="1">COUNTIF(INDIRECT("U"&amp;(ROW()+12*(($AN189-1)*3+$AO189)-ROW())/12+5):INDIRECT("AF"&amp;(ROW()+12*(($AN189-1)*3+$AO189)-ROW())/12+5),AS189)</f>
        <v>0</v>
      </c>
      <c r="AU189" s="204">
        <f ca="1">IF(AND(AQ189+AS189&gt;0,AR189+AT189&gt;0),COUNTIF(AU$6:AU188,"&gt;0")+1,0)</f>
        <v>0</v>
      </c>
    </row>
    <row r="190" spans="1:98">
      <c r="AN190" s="204">
        <v>6</v>
      </c>
      <c r="AO190" s="204">
        <v>1</v>
      </c>
      <c r="AP190" s="204">
        <v>5</v>
      </c>
      <c r="AQ190" s="221">
        <f ca="1">IF($AP190=1,IF(INDIRECT(ADDRESS(($AN190-1)*3+$AO190+5,$AP190+7))="",0,INDIRECT(ADDRESS(($AN190-1)*3+$AO190+5,$AP190+7))),IF(INDIRECT(ADDRESS(($AN190-1)*3+$AO190+5,$AP190+7))="",0,IF(COUNTIF(INDIRECT(ADDRESS(($AN190-1)*36+($AO190-1)*12+6,COLUMN())):INDIRECT(ADDRESS(($AN190-1)*36+($AO190-1)*12+$AP190+4,COLUMN())),INDIRECT(ADDRESS(($AN190-1)*3+$AO190+5,$AP190+7)))&gt;=1,0,INDIRECT(ADDRESS(($AN190-1)*3+$AO190+5,$AP190+7)))))</f>
        <v>0</v>
      </c>
      <c r="AR190" s="204">
        <f ca="1">COUNTIF(INDIRECT("H"&amp;(ROW()+12*(($AN190-1)*3+$AO190)-ROW())/12+5):INDIRECT("S"&amp;(ROW()+12*(($AN190-1)*3+$AO190)-ROW())/12+5),AQ190)</f>
        <v>0</v>
      </c>
      <c r="AS190" s="221">
        <f ca="1">IF($AP190=1,IF(INDIRECT(ADDRESS(($AN190-1)*3+$AO190+5,$AP190+20))="",0,INDIRECT(ADDRESS(($AN190-1)*3+$AO190+5,$AP190+20))),IF(INDIRECT(ADDRESS(($AN190-1)*3+$AO190+5,$AP190+20))="",0,IF(COUNTIF(INDIRECT(ADDRESS(($AN190-1)*36+($AO190-1)*12+6,COLUMN())):INDIRECT(ADDRESS(($AN190-1)*36+($AO190-1)*12+$AP190+4,COLUMN())),INDIRECT(ADDRESS(($AN190-1)*3+$AO190+5,$AP190+20)))&gt;=1,0,INDIRECT(ADDRESS(($AN190-1)*3+$AO190+5,$AP190+20)))))</f>
        <v>0</v>
      </c>
      <c r="AT190" s="204">
        <f ca="1">COUNTIF(INDIRECT("U"&amp;(ROW()+12*(($AN190-1)*3+$AO190)-ROW())/12+5):INDIRECT("AF"&amp;(ROW()+12*(($AN190-1)*3+$AO190)-ROW())/12+5),AS190)</f>
        <v>0</v>
      </c>
      <c r="AU190" s="204">
        <f ca="1">IF(AND(AQ190+AS190&gt;0,AR190+AT190&gt;0),COUNTIF(AU$6:AU189,"&gt;0")+1,0)</f>
        <v>0</v>
      </c>
    </row>
    <row r="191" spans="1:98">
      <c r="AN191" s="204">
        <v>6</v>
      </c>
      <c r="AO191" s="204">
        <v>1</v>
      </c>
      <c r="AP191" s="204">
        <v>6</v>
      </c>
      <c r="AQ191" s="221">
        <f ca="1">IF($AP191=1,IF(INDIRECT(ADDRESS(($AN191-1)*3+$AO191+5,$AP191+7))="",0,INDIRECT(ADDRESS(($AN191-1)*3+$AO191+5,$AP191+7))),IF(INDIRECT(ADDRESS(($AN191-1)*3+$AO191+5,$AP191+7))="",0,IF(COUNTIF(INDIRECT(ADDRESS(($AN191-1)*36+($AO191-1)*12+6,COLUMN())):INDIRECT(ADDRESS(($AN191-1)*36+($AO191-1)*12+$AP191+4,COLUMN())),INDIRECT(ADDRESS(($AN191-1)*3+$AO191+5,$AP191+7)))&gt;=1,0,INDIRECT(ADDRESS(($AN191-1)*3+$AO191+5,$AP191+7)))))</f>
        <v>0</v>
      </c>
      <c r="AR191" s="204">
        <f ca="1">COUNTIF(INDIRECT("H"&amp;(ROW()+12*(($AN191-1)*3+$AO191)-ROW())/12+5):INDIRECT("S"&amp;(ROW()+12*(($AN191-1)*3+$AO191)-ROW())/12+5),AQ191)</f>
        <v>0</v>
      </c>
      <c r="AS191" s="221">
        <f ca="1">IF($AP191=1,IF(INDIRECT(ADDRESS(($AN191-1)*3+$AO191+5,$AP191+20))="",0,INDIRECT(ADDRESS(($AN191-1)*3+$AO191+5,$AP191+20))),IF(INDIRECT(ADDRESS(($AN191-1)*3+$AO191+5,$AP191+20))="",0,IF(COUNTIF(INDIRECT(ADDRESS(($AN191-1)*36+($AO191-1)*12+6,COLUMN())):INDIRECT(ADDRESS(($AN191-1)*36+($AO191-1)*12+$AP191+4,COLUMN())),INDIRECT(ADDRESS(($AN191-1)*3+$AO191+5,$AP191+20)))&gt;=1,0,INDIRECT(ADDRESS(($AN191-1)*3+$AO191+5,$AP191+20)))))</f>
        <v>0</v>
      </c>
      <c r="AT191" s="204">
        <f ca="1">COUNTIF(INDIRECT("U"&amp;(ROW()+12*(($AN191-1)*3+$AO191)-ROW())/12+5):INDIRECT("AF"&amp;(ROW()+12*(($AN191-1)*3+$AO191)-ROW())/12+5),AS191)</f>
        <v>0</v>
      </c>
      <c r="AU191" s="204">
        <f ca="1">IF(AND(AQ191+AS191&gt;0,AR191+AT191&gt;0),COUNTIF(AU$6:AU190,"&gt;0")+1,0)</f>
        <v>0</v>
      </c>
    </row>
    <row r="192" spans="1:98">
      <c r="AN192" s="204">
        <v>6</v>
      </c>
      <c r="AO192" s="204">
        <v>1</v>
      </c>
      <c r="AP192" s="204">
        <v>7</v>
      </c>
      <c r="AQ192" s="221">
        <f ca="1">IF($AP192=1,IF(INDIRECT(ADDRESS(($AN192-1)*3+$AO192+5,$AP192+7))="",0,INDIRECT(ADDRESS(($AN192-1)*3+$AO192+5,$AP192+7))),IF(INDIRECT(ADDRESS(($AN192-1)*3+$AO192+5,$AP192+7))="",0,IF(COUNTIF(INDIRECT(ADDRESS(($AN192-1)*36+($AO192-1)*12+6,COLUMN())):INDIRECT(ADDRESS(($AN192-1)*36+($AO192-1)*12+$AP192+4,COLUMN())),INDIRECT(ADDRESS(($AN192-1)*3+$AO192+5,$AP192+7)))&gt;=1,0,INDIRECT(ADDRESS(($AN192-1)*3+$AO192+5,$AP192+7)))))</f>
        <v>0</v>
      </c>
      <c r="AR192" s="204">
        <f ca="1">COUNTIF(INDIRECT("H"&amp;(ROW()+12*(($AN192-1)*3+$AO192)-ROW())/12+5):INDIRECT("S"&amp;(ROW()+12*(($AN192-1)*3+$AO192)-ROW())/12+5),AQ192)</f>
        <v>0</v>
      </c>
      <c r="AS192" s="221">
        <f ca="1">IF($AP192=1,IF(INDIRECT(ADDRESS(($AN192-1)*3+$AO192+5,$AP192+20))="",0,INDIRECT(ADDRESS(($AN192-1)*3+$AO192+5,$AP192+20))),IF(INDIRECT(ADDRESS(($AN192-1)*3+$AO192+5,$AP192+20))="",0,IF(COUNTIF(INDIRECT(ADDRESS(($AN192-1)*36+($AO192-1)*12+6,COLUMN())):INDIRECT(ADDRESS(($AN192-1)*36+($AO192-1)*12+$AP192+4,COLUMN())),INDIRECT(ADDRESS(($AN192-1)*3+$AO192+5,$AP192+20)))&gt;=1,0,INDIRECT(ADDRESS(($AN192-1)*3+$AO192+5,$AP192+20)))))</f>
        <v>0</v>
      </c>
      <c r="AT192" s="204">
        <f ca="1">COUNTIF(INDIRECT("U"&amp;(ROW()+12*(($AN192-1)*3+$AO192)-ROW())/12+5):INDIRECT("AF"&amp;(ROW()+12*(($AN192-1)*3+$AO192)-ROW())/12+5),AS192)</f>
        <v>0</v>
      </c>
      <c r="AU192" s="204">
        <f ca="1">IF(AND(AQ192+AS192&gt;0,AR192+AT192&gt;0),COUNTIF(AU$6:AU191,"&gt;0")+1,0)</f>
        <v>0</v>
      </c>
    </row>
    <row r="193" spans="40:47">
      <c r="AN193" s="204">
        <v>6</v>
      </c>
      <c r="AO193" s="204">
        <v>1</v>
      </c>
      <c r="AP193" s="204">
        <v>8</v>
      </c>
      <c r="AQ193" s="221">
        <f ca="1">IF($AP193=1,IF(INDIRECT(ADDRESS(($AN193-1)*3+$AO193+5,$AP193+7))="",0,INDIRECT(ADDRESS(($AN193-1)*3+$AO193+5,$AP193+7))),IF(INDIRECT(ADDRESS(($AN193-1)*3+$AO193+5,$AP193+7))="",0,IF(COUNTIF(INDIRECT(ADDRESS(($AN193-1)*36+($AO193-1)*12+6,COLUMN())):INDIRECT(ADDRESS(($AN193-1)*36+($AO193-1)*12+$AP193+4,COLUMN())),INDIRECT(ADDRESS(($AN193-1)*3+$AO193+5,$AP193+7)))&gt;=1,0,INDIRECT(ADDRESS(($AN193-1)*3+$AO193+5,$AP193+7)))))</f>
        <v>0</v>
      </c>
      <c r="AR193" s="204">
        <f ca="1">COUNTIF(INDIRECT("H"&amp;(ROW()+12*(($AN193-1)*3+$AO193)-ROW())/12+5):INDIRECT("S"&amp;(ROW()+12*(($AN193-1)*3+$AO193)-ROW())/12+5),AQ193)</f>
        <v>0</v>
      </c>
      <c r="AS193" s="221">
        <f ca="1">IF($AP193=1,IF(INDIRECT(ADDRESS(($AN193-1)*3+$AO193+5,$AP193+20))="",0,INDIRECT(ADDRESS(($AN193-1)*3+$AO193+5,$AP193+20))),IF(INDIRECT(ADDRESS(($AN193-1)*3+$AO193+5,$AP193+20))="",0,IF(COUNTIF(INDIRECT(ADDRESS(($AN193-1)*36+($AO193-1)*12+6,COLUMN())):INDIRECT(ADDRESS(($AN193-1)*36+($AO193-1)*12+$AP193+4,COLUMN())),INDIRECT(ADDRESS(($AN193-1)*3+$AO193+5,$AP193+20)))&gt;=1,0,INDIRECT(ADDRESS(($AN193-1)*3+$AO193+5,$AP193+20)))))</f>
        <v>0</v>
      </c>
      <c r="AT193" s="204">
        <f ca="1">COUNTIF(INDIRECT("U"&amp;(ROW()+12*(($AN193-1)*3+$AO193)-ROW())/12+5):INDIRECT("AF"&amp;(ROW()+12*(($AN193-1)*3+$AO193)-ROW())/12+5),AS193)</f>
        <v>0</v>
      </c>
      <c r="AU193" s="204">
        <f ca="1">IF(AND(AQ193+AS193&gt;0,AR193+AT193&gt;0),COUNTIF(AU$6:AU192,"&gt;0")+1,0)</f>
        <v>0</v>
      </c>
    </row>
    <row r="194" spans="40:47">
      <c r="AN194" s="204">
        <v>6</v>
      </c>
      <c r="AO194" s="204">
        <v>1</v>
      </c>
      <c r="AP194" s="204">
        <v>9</v>
      </c>
      <c r="AQ194" s="221">
        <f ca="1">IF($AP194=1,IF(INDIRECT(ADDRESS(($AN194-1)*3+$AO194+5,$AP194+7))="",0,INDIRECT(ADDRESS(($AN194-1)*3+$AO194+5,$AP194+7))),IF(INDIRECT(ADDRESS(($AN194-1)*3+$AO194+5,$AP194+7))="",0,IF(COUNTIF(INDIRECT(ADDRESS(($AN194-1)*36+($AO194-1)*12+6,COLUMN())):INDIRECT(ADDRESS(($AN194-1)*36+($AO194-1)*12+$AP194+4,COLUMN())),INDIRECT(ADDRESS(($AN194-1)*3+$AO194+5,$AP194+7)))&gt;=1,0,INDIRECT(ADDRESS(($AN194-1)*3+$AO194+5,$AP194+7)))))</f>
        <v>0</v>
      </c>
      <c r="AR194" s="204">
        <f ca="1">COUNTIF(INDIRECT("H"&amp;(ROW()+12*(($AN194-1)*3+$AO194)-ROW())/12+5):INDIRECT("S"&amp;(ROW()+12*(($AN194-1)*3+$AO194)-ROW())/12+5),AQ194)</f>
        <v>0</v>
      </c>
      <c r="AS194" s="221">
        <f ca="1">IF($AP194=1,IF(INDIRECT(ADDRESS(($AN194-1)*3+$AO194+5,$AP194+20))="",0,INDIRECT(ADDRESS(($AN194-1)*3+$AO194+5,$AP194+20))),IF(INDIRECT(ADDRESS(($AN194-1)*3+$AO194+5,$AP194+20))="",0,IF(COUNTIF(INDIRECT(ADDRESS(($AN194-1)*36+($AO194-1)*12+6,COLUMN())):INDIRECT(ADDRESS(($AN194-1)*36+($AO194-1)*12+$AP194+4,COLUMN())),INDIRECT(ADDRESS(($AN194-1)*3+$AO194+5,$AP194+20)))&gt;=1,0,INDIRECT(ADDRESS(($AN194-1)*3+$AO194+5,$AP194+20)))))</f>
        <v>0</v>
      </c>
      <c r="AT194" s="204">
        <f ca="1">COUNTIF(INDIRECT("U"&amp;(ROW()+12*(($AN194-1)*3+$AO194)-ROW())/12+5):INDIRECT("AF"&amp;(ROW()+12*(($AN194-1)*3+$AO194)-ROW())/12+5),AS194)</f>
        <v>0</v>
      </c>
      <c r="AU194" s="204">
        <f ca="1">IF(AND(AQ194+AS194&gt;0,AR194+AT194&gt;0),COUNTIF(AU$6:AU193,"&gt;0")+1,0)</f>
        <v>0</v>
      </c>
    </row>
    <row r="195" spans="40:47">
      <c r="AN195" s="204">
        <v>6</v>
      </c>
      <c r="AO195" s="204">
        <v>1</v>
      </c>
      <c r="AP195" s="204">
        <v>10</v>
      </c>
      <c r="AQ195" s="221">
        <f ca="1">IF($AP195=1,IF(INDIRECT(ADDRESS(($AN195-1)*3+$AO195+5,$AP195+7))="",0,INDIRECT(ADDRESS(($AN195-1)*3+$AO195+5,$AP195+7))),IF(INDIRECT(ADDRESS(($AN195-1)*3+$AO195+5,$AP195+7))="",0,IF(COUNTIF(INDIRECT(ADDRESS(($AN195-1)*36+($AO195-1)*12+6,COLUMN())):INDIRECT(ADDRESS(($AN195-1)*36+($AO195-1)*12+$AP195+4,COLUMN())),INDIRECT(ADDRESS(($AN195-1)*3+$AO195+5,$AP195+7)))&gt;=1,0,INDIRECT(ADDRESS(($AN195-1)*3+$AO195+5,$AP195+7)))))</f>
        <v>0</v>
      </c>
      <c r="AR195" s="204">
        <f ca="1">COUNTIF(INDIRECT("H"&amp;(ROW()+12*(($AN195-1)*3+$AO195)-ROW())/12+5):INDIRECT("S"&amp;(ROW()+12*(($AN195-1)*3+$AO195)-ROW())/12+5),AQ195)</f>
        <v>0</v>
      </c>
      <c r="AS195" s="221">
        <f ca="1">IF($AP195=1,IF(INDIRECT(ADDRESS(($AN195-1)*3+$AO195+5,$AP195+20))="",0,INDIRECT(ADDRESS(($AN195-1)*3+$AO195+5,$AP195+20))),IF(INDIRECT(ADDRESS(($AN195-1)*3+$AO195+5,$AP195+20))="",0,IF(COUNTIF(INDIRECT(ADDRESS(($AN195-1)*36+($AO195-1)*12+6,COLUMN())):INDIRECT(ADDRESS(($AN195-1)*36+($AO195-1)*12+$AP195+4,COLUMN())),INDIRECT(ADDRESS(($AN195-1)*3+$AO195+5,$AP195+20)))&gt;=1,0,INDIRECT(ADDRESS(($AN195-1)*3+$AO195+5,$AP195+20)))))</f>
        <v>0</v>
      </c>
      <c r="AT195" s="204">
        <f ca="1">COUNTIF(INDIRECT("U"&amp;(ROW()+12*(($AN195-1)*3+$AO195)-ROW())/12+5):INDIRECT("AF"&amp;(ROW()+12*(($AN195-1)*3+$AO195)-ROW())/12+5),AS195)</f>
        <v>0</v>
      </c>
      <c r="AU195" s="204">
        <f ca="1">IF(AND(AQ195+AS195&gt;0,AR195+AT195&gt;0),COUNTIF(AU$6:AU194,"&gt;0")+1,0)</f>
        <v>0</v>
      </c>
    </row>
    <row r="196" spans="40:47">
      <c r="AN196" s="204">
        <v>6</v>
      </c>
      <c r="AO196" s="204">
        <v>1</v>
      </c>
      <c r="AP196" s="204">
        <v>11</v>
      </c>
      <c r="AQ196" s="221">
        <f ca="1">IF($AP196=1,IF(INDIRECT(ADDRESS(($AN196-1)*3+$AO196+5,$AP196+7))="",0,INDIRECT(ADDRESS(($AN196-1)*3+$AO196+5,$AP196+7))),IF(INDIRECT(ADDRESS(($AN196-1)*3+$AO196+5,$AP196+7))="",0,IF(COUNTIF(INDIRECT(ADDRESS(($AN196-1)*36+($AO196-1)*12+6,COLUMN())):INDIRECT(ADDRESS(($AN196-1)*36+($AO196-1)*12+$AP196+4,COLUMN())),INDIRECT(ADDRESS(($AN196-1)*3+$AO196+5,$AP196+7)))&gt;=1,0,INDIRECT(ADDRESS(($AN196-1)*3+$AO196+5,$AP196+7)))))</f>
        <v>0</v>
      </c>
      <c r="AR196" s="204">
        <f ca="1">COUNTIF(INDIRECT("H"&amp;(ROW()+12*(($AN196-1)*3+$AO196)-ROW())/12+5):INDIRECT("S"&amp;(ROW()+12*(($AN196-1)*3+$AO196)-ROW())/12+5),AQ196)</f>
        <v>0</v>
      </c>
      <c r="AS196" s="221">
        <f ca="1">IF($AP196=1,IF(INDIRECT(ADDRESS(($AN196-1)*3+$AO196+5,$AP196+20))="",0,INDIRECT(ADDRESS(($AN196-1)*3+$AO196+5,$AP196+20))),IF(INDIRECT(ADDRESS(($AN196-1)*3+$AO196+5,$AP196+20))="",0,IF(COUNTIF(INDIRECT(ADDRESS(($AN196-1)*36+($AO196-1)*12+6,COLUMN())):INDIRECT(ADDRESS(($AN196-1)*36+($AO196-1)*12+$AP196+4,COLUMN())),INDIRECT(ADDRESS(($AN196-1)*3+$AO196+5,$AP196+20)))&gt;=1,0,INDIRECT(ADDRESS(($AN196-1)*3+$AO196+5,$AP196+20)))))</f>
        <v>0</v>
      </c>
      <c r="AT196" s="204">
        <f ca="1">COUNTIF(INDIRECT("U"&amp;(ROW()+12*(($AN196-1)*3+$AO196)-ROW())/12+5):INDIRECT("AF"&amp;(ROW()+12*(($AN196-1)*3+$AO196)-ROW())/12+5),AS196)</f>
        <v>0</v>
      </c>
      <c r="AU196" s="204">
        <f ca="1">IF(AND(AQ196+AS196&gt;0,AR196+AT196&gt;0),COUNTIF(AU$6:AU195,"&gt;0")+1,0)</f>
        <v>0</v>
      </c>
    </row>
    <row r="197" spans="40:47">
      <c r="AN197" s="204">
        <v>6</v>
      </c>
      <c r="AO197" s="204">
        <v>1</v>
      </c>
      <c r="AP197" s="204">
        <v>12</v>
      </c>
      <c r="AQ197" s="221">
        <f ca="1">IF($AP197=1,IF(INDIRECT(ADDRESS(($AN197-1)*3+$AO197+5,$AP197+7))="",0,INDIRECT(ADDRESS(($AN197-1)*3+$AO197+5,$AP197+7))),IF(INDIRECT(ADDRESS(($AN197-1)*3+$AO197+5,$AP197+7))="",0,IF(COUNTIF(INDIRECT(ADDRESS(($AN197-1)*36+($AO197-1)*12+6,COLUMN())):INDIRECT(ADDRESS(($AN197-1)*36+($AO197-1)*12+$AP197+4,COLUMN())),INDIRECT(ADDRESS(($AN197-1)*3+$AO197+5,$AP197+7)))&gt;=1,0,INDIRECT(ADDRESS(($AN197-1)*3+$AO197+5,$AP197+7)))))</f>
        <v>0</v>
      </c>
      <c r="AR197" s="204">
        <f ca="1">COUNTIF(INDIRECT("H"&amp;(ROW()+12*(($AN197-1)*3+$AO197)-ROW())/12+5):INDIRECT("S"&amp;(ROW()+12*(($AN197-1)*3+$AO197)-ROW())/12+5),AQ197)</f>
        <v>0</v>
      </c>
      <c r="AS197" s="221">
        <f ca="1">IF($AP197=1,IF(INDIRECT(ADDRESS(($AN197-1)*3+$AO197+5,$AP197+20))="",0,INDIRECT(ADDRESS(($AN197-1)*3+$AO197+5,$AP197+20))),IF(INDIRECT(ADDRESS(($AN197-1)*3+$AO197+5,$AP197+20))="",0,IF(COUNTIF(INDIRECT(ADDRESS(($AN197-1)*36+($AO197-1)*12+6,COLUMN())):INDIRECT(ADDRESS(($AN197-1)*36+($AO197-1)*12+$AP197+4,COLUMN())),INDIRECT(ADDRESS(($AN197-1)*3+$AO197+5,$AP197+20)))&gt;=1,0,INDIRECT(ADDRESS(($AN197-1)*3+$AO197+5,$AP197+20)))))</f>
        <v>0</v>
      </c>
      <c r="AT197" s="204">
        <f ca="1">COUNTIF(INDIRECT("U"&amp;(ROW()+12*(($AN197-1)*3+$AO197)-ROW())/12+5):INDIRECT("AF"&amp;(ROW()+12*(($AN197-1)*3+$AO197)-ROW())/12+5),AS197)</f>
        <v>0</v>
      </c>
      <c r="AU197" s="204">
        <f ca="1">IF(AND(AQ197+AS197&gt;0,AR197+AT197&gt;0),COUNTIF(AU$6:AU196,"&gt;0")+1,0)</f>
        <v>0</v>
      </c>
    </row>
    <row r="198" spans="40:47">
      <c r="AN198" s="204">
        <v>6</v>
      </c>
      <c r="AO198" s="204">
        <v>2</v>
      </c>
      <c r="AP198" s="204">
        <v>1</v>
      </c>
      <c r="AQ198" s="221">
        <f ca="1">IF($AP198=1,IF(INDIRECT(ADDRESS(($AN198-1)*3+$AO198+5,$AP198+7))="",0,INDIRECT(ADDRESS(($AN198-1)*3+$AO198+5,$AP198+7))),IF(INDIRECT(ADDRESS(($AN198-1)*3+$AO198+5,$AP198+7))="",0,IF(COUNTIF(INDIRECT(ADDRESS(($AN198-1)*36+($AO198-1)*12+6,COLUMN())):INDIRECT(ADDRESS(($AN198-1)*36+($AO198-1)*12+$AP198+4,COLUMN())),INDIRECT(ADDRESS(($AN198-1)*3+$AO198+5,$AP198+7)))&gt;=1,0,INDIRECT(ADDRESS(($AN198-1)*3+$AO198+5,$AP198+7)))))</f>
        <v>0</v>
      </c>
      <c r="AR198" s="204">
        <f ca="1">COUNTIF(INDIRECT("H"&amp;(ROW()+12*(($AN198-1)*3+$AO198)-ROW())/12+5):INDIRECT("S"&amp;(ROW()+12*(($AN198-1)*3+$AO198)-ROW())/12+5),AQ198)</f>
        <v>0</v>
      </c>
      <c r="AS198" s="221">
        <f ca="1">IF($AP198=1,IF(INDIRECT(ADDRESS(($AN198-1)*3+$AO198+5,$AP198+20))="",0,INDIRECT(ADDRESS(($AN198-1)*3+$AO198+5,$AP198+20))),IF(INDIRECT(ADDRESS(($AN198-1)*3+$AO198+5,$AP198+20))="",0,IF(COUNTIF(INDIRECT(ADDRESS(($AN198-1)*36+($AO198-1)*12+6,COLUMN())):INDIRECT(ADDRESS(($AN198-1)*36+($AO198-1)*12+$AP198+4,COLUMN())),INDIRECT(ADDRESS(($AN198-1)*3+$AO198+5,$AP198+20)))&gt;=1,0,INDIRECT(ADDRESS(($AN198-1)*3+$AO198+5,$AP198+20)))))</f>
        <v>0</v>
      </c>
      <c r="AT198" s="204">
        <f ca="1">COUNTIF(INDIRECT("U"&amp;(ROW()+12*(($AN198-1)*3+$AO198)-ROW())/12+5):INDIRECT("AF"&amp;(ROW()+12*(($AN198-1)*3+$AO198)-ROW())/12+5),AS198)</f>
        <v>0</v>
      </c>
      <c r="AU198" s="204">
        <f ca="1">IF(AND(AQ198+AS198&gt;0,AR198+AT198&gt;0),COUNTIF(AU$6:AU197,"&gt;0")+1,0)</f>
        <v>0</v>
      </c>
    </row>
    <row r="199" spans="40:47">
      <c r="AN199" s="204">
        <v>6</v>
      </c>
      <c r="AO199" s="204">
        <v>2</v>
      </c>
      <c r="AP199" s="204">
        <v>2</v>
      </c>
      <c r="AQ199" s="221">
        <f ca="1">IF($AP199=1,IF(INDIRECT(ADDRESS(($AN199-1)*3+$AO199+5,$AP199+7))="",0,INDIRECT(ADDRESS(($AN199-1)*3+$AO199+5,$AP199+7))),IF(INDIRECT(ADDRESS(($AN199-1)*3+$AO199+5,$AP199+7))="",0,IF(COUNTIF(INDIRECT(ADDRESS(($AN199-1)*36+($AO199-1)*12+6,COLUMN())):INDIRECT(ADDRESS(($AN199-1)*36+($AO199-1)*12+$AP199+4,COLUMN())),INDIRECT(ADDRESS(($AN199-1)*3+$AO199+5,$AP199+7)))&gt;=1,0,INDIRECT(ADDRESS(($AN199-1)*3+$AO199+5,$AP199+7)))))</f>
        <v>0</v>
      </c>
      <c r="AR199" s="204">
        <f ca="1">COUNTIF(INDIRECT("H"&amp;(ROW()+12*(($AN199-1)*3+$AO199)-ROW())/12+5):INDIRECT("S"&amp;(ROW()+12*(($AN199-1)*3+$AO199)-ROW())/12+5),AQ199)</f>
        <v>0</v>
      </c>
      <c r="AS199" s="221">
        <f ca="1">IF($AP199=1,IF(INDIRECT(ADDRESS(($AN199-1)*3+$AO199+5,$AP199+20))="",0,INDIRECT(ADDRESS(($AN199-1)*3+$AO199+5,$AP199+20))),IF(INDIRECT(ADDRESS(($AN199-1)*3+$AO199+5,$AP199+20))="",0,IF(COUNTIF(INDIRECT(ADDRESS(($AN199-1)*36+($AO199-1)*12+6,COLUMN())):INDIRECT(ADDRESS(($AN199-1)*36+($AO199-1)*12+$AP199+4,COLUMN())),INDIRECT(ADDRESS(($AN199-1)*3+$AO199+5,$AP199+20)))&gt;=1,0,INDIRECT(ADDRESS(($AN199-1)*3+$AO199+5,$AP199+20)))))</f>
        <v>0</v>
      </c>
      <c r="AT199" s="204">
        <f ca="1">COUNTIF(INDIRECT("U"&amp;(ROW()+12*(($AN199-1)*3+$AO199)-ROW())/12+5):INDIRECT("AF"&amp;(ROW()+12*(($AN199-1)*3+$AO199)-ROW())/12+5),AS199)</f>
        <v>0</v>
      </c>
      <c r="AU199" s="204">
        <f ca="1">IF(AND(AQ199+AS199&gt;0,AR199+AT199&gt;0),COUNTIF(AU$6:AU198,"&gt;0")+1,0)</f>
        <v>0</v>
      </c>
    </row>
    <row r="200" spans="40:47">
      <c r="AN200" s="204">
        <v>6</v>
      </c>
      <c r="AO200" s="204">
        <v>2</v>
      </c>
      <c r="AP200" s="204">
        <v>3</v>
      </c>
      <c r="AQ200" s="221">
        <f ca="1">IF($AP200=1,IF(INDIRECT(ADDRESS(($AN200-1)*3+$AO200+5,$AP200+7))="",0,INDIRECT(ADDRESS(($AN200-1)*3+$AO200+5,$AP200+7))),IF(INDIRECT(ADDRESS(($AN200-1)*3+$AO200+5,$AP200+7))="",0,IF(COUNTIF(INDIRECT(ADDRESS(($AN200-1)*36+($AO200-1)*12+6,COLUMN())):INDIRECT(ADDRESS(($AN200-1)*36+($AO200-1)*12+$AP200+4,COLUMN())),INDIRECT(ADDRESS(($AN200-1)*3+$AO200+5,$AP200+7)))&gt;=1,0,INDIRECT(ADDRESS(($AN200-1)*3+$AO200+5,$AP200+7)))))</f>
        <v>0</v>
      </c>
      <c r="AR200" s="204">
        <f ca="1">COUNTIF(INDIRECT("H"&amp;(ROW()+12*(($AN200-1)*3+$AO200)-ROW())/12+5):INDIRECT("S"&amp;(ROW()+12*(($AN200-1)*3+$AO200)-ROW())/12+5),AQ200)</f>
        <v>0</v>
      </c>
      <c r="AS200" s="221">
        <f ca="1">IF($AP200=1,IF(INDIRECT(ADDRESS(($AN200-1)*3+$AO200+5,$AP200+20))="",0,INDIRECT(ADDRESS(($AN200-1)*3+$AO200+5,$AP200+20))),IF(INDIRECT(ADDRESS(($AN200-1)*3+$AO200+5,$AP200+20))="",0,IF(COUNTIF(INDIRECT(ADDRESS(($AN200-1)*36+($AO200-1)*12+6,COLUMN())):INDIRECT(ADDRESS(($AN200-1)*36+($AO200-1)*12+$AP200+4,COLUMN())),INDIRECT(ADDRESS(($AN200-1)*3+$AO200+5,$AP200+20)))&gt;=1,0,INDIRECT(ADDRESS(($AN200-1)*3+$AO200+5,$AP200+20)))))</f>
        <v>0</v>
      </c>
      <c r="AT200" s="204">
        <f ca="1">COUNTIF(INDIRECT("U"&amp;(ROW()+12*(($AN200-1)*3+$AO200)-ROW())/12+5):INDIRECT("AF"&amp;(ROW()+12*(($AN200-1)*3+$AO200)-ROW())/12+5),AS200)</f>
        <v>0</v>
      </c>
      <c r="AU200" s="204">
        <f ca="1">IF(AND(AQ200+AS200&gt;0,AR200+AT200&gt;0),COUNTIF(AU$6:AU199,"&gt;0")+1,0)</f>
        <v>0</v>
      </c>
    </row>
    <row r="201" spans="40:47">
      <c r="AN201" s="204">
        <v>6</v>
      </c>
      <c r="AO201" s="204">
        <v>2</v>
      </c>
      <c r="AP201" s="204">
        <v>4</v>
      </c>
      <c r="AQ201" s="221">
        <f ca="1">IF($AP201=1,IF(INDIRECT(ADDRESS(($AN201-1)*3+$AO201+5,$AP201+7))="",0,INDIRECT(ADDRESS(($AN201-1)*3+$AO201+5,$AP201+7))),IF(INDIRECT(ADDRESS(($AN201-1)*3+$AO201+5,$AP201+7))="",0,IF(COUNTIF(INDIRECT(ADDRESS(($AN201-1)*36+($AO201-1)*12+6,COLUMN())):INDIRECT(ADDRESS(($AN201-1)*36+($AO201-1)*12+$AP201+4,COLUMN())),INDIRECT(ADDRESS(($AN201-1)*3+$AO201+5,$AP201+7)))&gt;=1,0,INDIRECT(ADDRESS(($AN201-1)*3+$AO201+5,$AP201+7)))))</f>
        <v>0</v>
      </c>
      <c r="AR201" s="204">
        <f ca="1">COUNTIF(INDIRECT("H"&amp;(ROW()+12*(($AN201-1)*3+$AO201)-ROW())/12+5):INDIRECT("S"&amp;(ROW()+12*(($AN201-1)*3+$AO201)-ROW())/12+5),AQ201)</f>
        <v>0</v>
      </c>
      <c r="AS201" s="221">
        <f ca="1">IF($AP201=1,IF(INDIRECT(ADDRESS(($AN201-1)*3+$AO201+5,$AP201+20))="",0,INDIRECT(ADDRESS(($AN201-1)*3+$AO201+5,$AP201+20))),IF(INDIRECT(ADDRESS(($AN201-1)*3+$AO201+5,$AP201+20))="",0,IF(COUNTIF(INDIRECT(ADDRESS(($AN201-1)*36+($AO201-1)*12+6,COLUMN())):INDIRECT(ADDRESS(($AN201-1)*36+($AO201-1)*12+$AP201+4,COLUMN())),INDIRECT(ADDRESS(($AN201-1)*3+$AO201+5,$AP201+20)))&gt;=1,0,INDIRECT(ADDRESS(($AN201-1)*3+$AO201+5,$AP201+20)))))</f>
        <v>0</v>
      </c>
      <c r="AT201" s="204">
        <f ca="1">COUNTIF(INDIRECT("U"&amp;(ROW()+12*(($AN201-1)*3+$AO201)-ROW())/12+5):INDIRECT("AF"&amp;(ROW()+12*(($AN201-1)*3+$AO201)-ROW())/12+5),AS201)</f>
        <v>0</v>
      </c>
      <c r="AU201" s="204">
        <f ca="1">IF(AND(AQ201+AS201&gt;0,AR201+AT201&gt;0),COUNTIF(AU$6:AU200,"&gt;0")+1,0)</f>
        <v>0</v>
      </c>
    </row>
    <row r="202" spans="40:47">
      <c r="AN202" s="204">
        <v>6</v>
      </c>
      <c r="AO202" s="204">
        <v>2</v>
      </c>
      <c r="AP202" s="204">
        <v>5</v>
      </c>
      <c r="AQ202" s="221">
        <f ca="1">IF($AP202=1,IF(INDIRECT(ADDRESS(($AN202-1)*3+$AO202+5,$AP202+7))="",0,INDIRECT(ADDRESS(($AN202-1)*3+$AO202+5,$AP202+7))),IF(INDIRECT(ADDRESS(($AN202-1)*3+$AO202+5,$AP202+7))="",0,IF(COUNTIF(INDIRECT(ADDRESS(($AN202-1)*36+($AO202-1)*12+6,COLUMN())):INDIRECT(ADDRESS(($AN202-1)*36+($AO202-1)*12+$AP202+4,COLUMN())),INDIRECT(ADDRESS(($AN202-1)*3+$AO202+5,$AP202+7)))&gt;=1,0,INDIRECT(ADDRESS(($AN202-1)*3+$AO202+5,$AP202+7)))))</f>
        <v>0</v>
      </c>
      <c r="AR202" s="204">
        <f ca="1">COUNTIF(INDIRECT("H"&amp;(ROW()+12*(($AN202-1)*3+$AO202)-ROW())/12+5):INDIRECT("S"&amp;(ROW()+12*(($AN202-1)*3+$AO202)-ROW())/12+5),AQ202)</f>
        <v>0</v>
      </c>
      <c r="AS202" s="221">
        <f ca="1">IF($AP202=1,IF(INDIRECT(ADDRESS(($AN202-1)*3+$AO202+5,$AP202+20))="",0,INDIRECT(ADDRESS(($AN202-1)*3+$AO202+5,$AP202+20))),IF(INDIRECT(ADDRESS(($AN202-1)*3+$AO202+5,$AP202+20))="",0,IF(COUNTIF(INDIRECT(ADDRESS(($AN202-1)*36+($AO202-1)*12+6,COLUMN())):INDIRECT(ADDRESS(($AN202-1)*36+($AO202-1)*12+$AP202+4,COLUMN())),INDIRECT(ADDRESS(($AN202-1)*3+$AO202+5,$AP202+20)))&gt;=1,0,INDIRECT(ADDRESS(($AN202-1)*3+$AO202+5,$AP202+20)))))</f>
        <v>0</v>
      </c>
      <c r="AT202" s="204">
        <f ca="1">COUNTIF(INDIRECT("U"&amp;(ROW()+12*(($AN202-1)*3+$AO202)-ROW())/12+5):INDIRECT("AF"&amp;(ROW()+12*(($AN202-1)*3+$AO202)-ROW())/12+5),AS202)</f>
        <v>0</v>
      </c>
      <c r="AU202" s="204">
        <f ca="1">IF(AND(AQ202+AS202&gt;0,AR202+AT202&gt;0),COUNTIF(AU$6:AU201,"&gt;0")+1,0)</f>
        <v>0</v>
      </c>
    </row>
    <row r="203" spans="40:47">
      <c r="AN203" s="204">
        <v>6</v>
      </c>
      <c r="AO203" s="204">
        <v>2</v>
      </c>
      <c r="AP203" s="204">
        <v>6</v>
      </c>
      <c r="AQ203" s="221">
        <f ca="1">IF($AP203=1,IF(INDIRECT(ADDRESS(($AN203-1)*3+$AO203+5,$AP203+7))="",0,INDIRECT(ADDRESS(($AN203-1)*3+$AO203+5,$AP203+7))),IF(INDIRECT(ADDRESS(($AN203-1)*3+$AO203+5,$AP203+7))="",0,IF(COUNTIF(INDIRECT(ADDRESS(($AN203-1)*36+($AO203-1)*12+6,COLUMN())):INDIRECT(ADDRESS(($AN203-1)*36+($AO203-1)*12+$AP203+4,COLUMN())),INDIRECT(ADDRESS(($AN203-1)*3+$AO203+5,$AP203+7)))&gt;=1,0,INDIRECT(ADDRESS(($AN203-1)*3+$AO203+5,$AP203+7)))))</f>
        <v>0</v>
      </c>
      <c r="AR203" s="204">
        <f ca="1">COUNTIF(INDIRECT("H"&amp;(ROW()+12*(($AN203-1)*3+$AO203)-ROW())/12+5):INDIRECT("S"&amp;(ROW()+12*(($AN203-1)*3+$AO203)-ROW())/12+5),AQ203)</f>
        <v>0</v>
      </c>
      <c r="AS203" s="221">
        <f ca="1">IF($AP203=1,IF(INDIRECT(ADDRESS(($AN203-1)*3+$AO203+5,$AP203+20))="",0,INDIRECT(ADDRESS(($AN203-1)*3+$AO203+5,$AP203+20))),IF(INDIRECT(ADDRESS(($AN203-1)*3+$AO203+5,$AP203+20))="",0,IF(COUNTIF(INDIRECT(ADDRESS(($AN203-1)*36+($AO203-1)*12+6,COLUMN())):INDIRECT(ADDRESS(($AN203-1)*36+($AO203-1)*12+$AP203+4,COLUMN())),INDIRECT(ADDRESS(($AN203-1)*3+$AO203+5,$AP203+20)))&gt;=1,0,INDIRECT(ADDRESS(($AN203-1)*3+$AO203+5,$AP203+20)))))</f>
        <v>0</v>
      </c>
      <c r="AT203" s="204">
        <f ca="1">COUNTIF(INDIRECT("U"&amp;(ROW()+12*(($AN203-1)*3+$AO203)-ROW())/12+5):INDIRECT("AF"&amp;(ROW()+12*(($AN203-1)*3+$AO203)-ROW())/12+5),AS203)</f>
        <v>0</v>
      </c>
      <c r="AU203" s="204">
        <f ca="1">IF(AND(AQ203+AS203&gt;0,AR203+AT203&gt;0),COUNTIF(AU$6:AU202,"&gt;0")+1,0)</f>
        <v>0</v>
      </c>
    </row>
    <row r="204" spans="40:47">
      <c r="AN204" s="204">
        <v>6</v>
      </c>
      <c r="AO204" s="204">
        <v>2</v>
      </c>
      <c r="AP204" s="204">
        <v>7</v>
      </c>
      <c r="AQ204" s="221">
        <f ca="1">IF($AP204=1,IF(INDIRECT(ADDRESS(($AN204-1)*3+$AO204+5,$AP204+7))="",0,INDIRECT(ADDRESS(($AN204-1)*3+$AO204+5,$AP204+7))),IF(INDIRECT(ADDRESS(($AN204-1)*3+$AO204+5,$AP204+7))="",0,IF(COUNTIF(INDIRECT(ADDRESS(($AN204-1)*36+($AO204-1)*12+6,COLUMN())):INDIRECT(ADDRESS(($AN204-1)*36+($AO204-1)*12+$AP204+4,COLUMN())),INDIRECT(ADDRESS(($AN204-1)*3+$AO204+5,$AP204+7)))&gt;=1,0,INDIRECT(ADDRESS(($AN204-1)*3+$AO204+5,$AP204+7)))))</f>
        <v>0</v>
      </c>
      <c r="AR204" s="204">
        <f ca="1">COUNTIF(INDIRECT("H"&amp;(ROW()+12*(($AN204-1)*3+$AO204)-ROW())/12+5):INDIRECT("S"&amp;(ROW()+12*(($AN204-1)*3+$AO204)-ROW())/12+5),AQ204)</f>
        <v>0</v>
      </c>
      <c r="AS204" s="221">
        <f ca="1">IF($AP204=1,IF(INDIRECT(ADDRESS(($AN204-1)*3+$AO204+5,$AP204+20))="",0,INDIRECT(ADDRESS(($AN204-1)*3+$AO204+5,$AP204+20))),IF(INDIRECT(ADDRESS(($AN204-1)*3+$AO204+5,$AP204+20))="",0,IF(COUNTIF(INDIRECT(ADDRESS(($AN204-1)*36+($AO204-1)*12+6,COLUMN())):INDIRECT(ADDRESS(($AN204-1)*36+($AO204-1)*12+$AP204+4,COLUMN())),INDIRECT(ADDRESS(($AN204-1)*3+$AO204+5,$AP204+20)))&gt;=1,0,INDIRECT(ADDRESS(($AN204-1)*3+$AO204+5,$AP204+20)))))</f>
        <v>0</v>
      </c>
      <c r="AT204" s="204">
        <f ca="1">COUNTIF(INDIRECT("U"&amp;(ROW()+12*(($AN204-1)*3+$AO204)-ROW())/12+5):INDIRECT("AF"&amp;(ROW()+12*(($AN204-1)*3+$AO204)-ROW())/12+5),AS204)</f>
        <v>0</v>
      </c>
      <c r="AU204" s="204">
        <f ca="1">IF(AND(AQ204+AS204&gt;0,AR204+AT204&gt;0),COUNTIF(AU$6:AU203,"&gt;0")+1,0)</f>
        <v>0</v>
      </c>
    </row>
    <row r="205" spans="40:47">
      <c r="AN205" s="204">
        <v>6</v>
      </c>
      <c r="AO205" s="204">
        <v>2</v>
      </c>
      <c r="AP205" s="204">
        <v>8</v>
      </c>
      <c r="AQ205" s="221">
        <f ca="1">IF($AP205=1,IF(INDIRECT(ADDRESS(($AN205-1)*3+$AO205+5,$AP205+7))="",0,INDIRECT(ADDRESS(($AN205-1)*3+$AO205+5,$AP205+7))),IF(INDIRECT(ADDRESS(($AN205-1)*3+$AO205+5,$AP205+7))="",0,IF(COUNTIF(INDIRECT(ADDRESS(($AN205-1)*36+($AO205-1)*12+6,COLUMN())):INDIRECT(ADDRESS(($AN205-1)*36+($AO205-1)*12+$AP205+4,COLUMN())),INDIRECT(ADDRESS(($AN205-1)*3+$AO205+5,$AP205+7)))&gt;=1,0,INDIRECT(ADDRESS(($AN205-1)*3+$AO205+5,$AP205+7)))))</f>
        <v>0</v>
      </c>
      <c r="AR205" s="204">
        <f ca="1">COUNTIF(INDIRECT("H"&amp;(ROW()+12*(($AN205-1)*3+$AO205)-ROW())/12+5):INDIRECT("S"&amp;(ROW()+12*(($AN205-1)*3+$AO205)-ROW())/12+5),AQ205)</f>
        <v>0</v>
      </c>
      <c r="AS205" s="221">
        <f ca="1">IF($AP205=1,IF(INDIRECT(ADDRESS(($AN205-1)*3+$AO205+5,$AP205+20))="",0,INDIRECT(ADDRESS(($AN205-1)*3+$AO205+5,$AP205+20))),IF(INDIRECT(ADDRESS(($AN205-1)*3+$AO205+5,$AP205+20))="",0,IF(COUNTIF(INDIRECT(ADDRESS(($AN205-1)*36+($AO205-1)*12+6,COLUMN())):INDIRECT(ADDRESS(($AN205-1)*36+($AO205-1)*12+$AP205+4,COLUMN())),INDIRECT(ADDRESS(($AN205-1)*3+$AO205+5,$AP205+20)))&gt;=1,0,INDIRECT(ADDRESS(($AN205-1)*3+$AO205+5,$AP205+20)))))</f>
        <v>0</v>
      </c>
      <c r="AT205" s="204">
        <f ca="1">COUNTIF(INDIRECT("U"&amp;(ROW()+12*(($AN205-1)*3+$AO205)-ROW())/12+5):INDIRECT("AF"&amp;(ROW()+12*(($AN205-1)*3+$AO205)-ROW())/12+5),AS205)</f>
        <v>0</v>
      </c>
      <c r="AU205" s="204">
        <f ca="1">IF(AND(AQ205+AS205&gt;0,AR205+AT205&gt;0),COUNTIF(AU$6:AU204,"&gt;0")+1,0)</f>
        <v>0</v>
      </c>
    </row>
    <row r="206" spans="40:47">
      <c r="AN206" s="204">
        <v>6</v>
      </c>
      <c r="AO206" s="204">
        <v>2</v>
      </c>
      <c r="AP206" s="204">
        <v>9</v>
      </c>
      <c r="AQ206" s="221">
        <f ca="1">IF($AP206=1,IF(INDIRECT(ADDRESS(($AN206-1)*3+$AO206+5,$AP206+7))="",0,INDIRECT(ADDRESS(($AN206-1)*3+$AO206+5,$AP206+7))),IF(INDIRECT(ADDRESS(($AN206-1)*3+$AO206+5,$AP206+7))="",0,IF(COUNTIF(INDIRECT(ADDRESS(($AN206-1)*36+($AO206-1)*12+6,COLUMN())):INDIRECT(ADDRESS(($AN206-1)*36+($AO206-1)*12+$AP206+4,COLUMN())),INDIRECT(ADDRESS(($AN206-1)*3+$AO206+5,$AP206+7)))&gt;=1,0,INDIRECT(ADDRESS(($AN206-1)*3+$AO206+5,$AP206+7)))))</f>
        <v>0</v>
      </c>
      <c r="AR206" s="204">
        <f ca="1">COUNTIF(INDIRECT("H"&amp;(ROW()+12*(($AN206-1)*3+$AO206)-ROW())/12+5):INDIRECT("S"&amp;(ROW()+12*(($AN206-1)*3+$AO206)-ROW())/12+5),AQ206)</f>
        <v>0</v>
      </c>
      <c r="AS206" s="221">
        <f ca="1">IF($AP206=1,IF(INDIRECT(ADDRESS(($AN206-1)*3+$AO206+5,$AP206+20))="",0,INDIRECT(ADDRESS(($AN206-1)*3+$AO206+5,$AP206+20))),IF(INDIRECT(ADDRESS(($AN206-1)*3+$AO206+5,$AP206+20))="",0,IF(COUNTIF(INDIRECT(ADDRESS(($AN206-1)*36+($AO206-1)*12+6,COLUMN())):INDIRECT(ADDRESS(($AN206-1)*36+($AO206-1)*12+$AP206+4,COLUMN())),INDIRECT(ADDRESS(($AN206-1)*3+$AO206+5,$AP206+20)))&gt;=1,0,INDIRECT(ADDRESS(($AN206-1)*3+$AO206+5,$AP206+20)))))</f>
        <v>0</v>
      </c>
      <c r="AT206" s="204">
        <f ca="1">COUNTIF(INDIRECT("U"&amp;(ROW()+12*(($AN206-1)*3+$AO206)-ROW())/12+5):INDIRECT("AF"&amp;(ROW()+12*(($AN206-1)*3+$AO206)-ROW())/12+5),AS206)</f>
        <v>0</v>
      </c>
      <c r="AU206" s="204">
        <f ca="1">IF(AND(AQ206+AS206&gt;0,AR206+AT206&gt;0),COUNTIF(AU$6:AU205,"&gt;0")+1,0)</f>
        <v>0</v>
      </c>
    </row>
    <row r="207" spans="40:47">
      <c r="AN207" s="204">
        <v>6</v>
      </c>
      <c r="AO207" s="204">
        <v>2</v>
      </c>
      <c r="AP207" s="204">
        <v>10</v>
      </c>
      <c r="AQ207" s="221">
        <f ca="1">IF($AP207=1,IF(INDIRECT(ADDRESS(($AN207-1)*3+$AO207+5,$AP207+7))="",0,INDIRECT(ADDRESS(($AN207-1)*3+$AO207+5,$AP207+7))),IF(INDIRECT(ADDRESS(($AN207-1)*3+$AO207+5,$AP207+7))="",0,IF(COUNTIF(INDIRECT(ADDRESS(($AN207-1)*36+($AO207-1)*12+6,COLUMN())):INDIRECT(ADDRESS(($AN207-1)*36+($AO207-1)*12+$AP207+4,COLUMN())),INDIRECT(ADDRESS(($AN207-1)*3+$AO207+5,$AP207+7)))&gt;=1,0,INDIRECT(ADDRESS(($AN207-1)*3+$AO207+5,$AP207+7)))))</f>
        <v>0</v>
      </c>
      <c r="AR207" s="204">
        <f ca="1">COUNTIF(INDIRECT("H"&amp;(ROW()+12*(($AN207-1)*3+$AO207)-ROW())/12+5):INDIRECT("S"&amp;(ROW()+12*(($AN207-1)*3+$AO207)-ROW())/12+5),AQ207)</f>
        <v>0</v>
      </c>
      <c r="AS207" s="221">
        <f ca="1">IF($AP207=1,IF(INDIRECT(ADDRESS(($AN207-1)*3+$AO207+5,$AP207+20))="",0,INDIRECT(ADDRESS(($AN207-1)*3+$AO207+5,$AP207+20))),IF(INDIRECT(ADDRESS(($AN207-1)*3+$AO207+5,$AP207+20))="",0,IF(COUNTIF(INDIRECT(ADDRESS(($AN207-1)*36+($AO207-1)*12+6,COLUMN())):INDIRECT(ADDRESS(($AN207-1)*36+($AO207-1)*12+$AP207+4,COLUMN())),INDIRECT(ADDRESS(($AN207-1)*3+$AO207+5,$AP207+20)))&gt;=1,0,INDIRECT(ADDRESS(($AN207-1)*3+$AO207+5,$AP207+20)))))</f>
        <v>0</v>
      </c>
      <c r="AT207" s="204">
        <f ca="1">COUNTIF(INDIRECT("U"&amp;(ROW()+12*(($AN207-1)*3+$AO207)-ROW())/12+5):INDIRECT("AF"&amp;(ROW()+12*(($AN207-1)*3+$AO207)-ROW())/12+5),AS207)</f>
        <v>0</v>
      </c>
      <c r="AU207" s="204">
        <f ca="1">IF(AND(AQ207+AS207&gt;0,AR207+AT207&gt;0),COUNTIF(AU$6:AU206,"&gt;0")+1,0)</f>
        <v>0</v>
      </c>
    </row>
    <row r="208" spans="40:47">
      <c r="AN208" s="204">
        <v>6</v>
      </c>
      <c r="AO208" s="204">
        <v>2</v>
      </c>
      <c r="AP208" s="204">
        <v>11</v>
      </c>
      <c r="AQ208" s="221">
        <f ca="1">IF($AP208=1,IF(INDIRECT(ADDRESS(($AN208-1)*3+$AO208+5,$AP208+7))="",0,INDIRECT(ADDRESS(($AN208-1)*3+$AO208+5,$AP208+7))),IF(INDIRECT(ADDRESS(($AN208-1)*3+$AO208+5,$AP208+7))="",0,IF(COUNTIF(INDIRECT(ADDRESS(($AN208-1)*36+($AO208-1)*12+6,COLUMN())):INDIRECT(ADDRESS(($AN208-1)*36+($AO208-1)*12+$AP208+4,COLUMN())),INDIRECT(ADDRESS(($AN208-1)*3+$AO208+5,$AP208+7)))&gt;=1,0,INDIRECT(ADDRESS(($AN208-1)*3+$AO208+5,$AP208+7)))))</f>
        <v>0</v>
      </c>
      <c r="AR208" s="204">
        <f ca="1">COUNTIF(INDIRECT("H"&amp;(ROW()+12*(($AN208-1)*3+$AO208)-ROW())/12+5):INDIRECT("S"&amp;(ROW()+12*(($AN208-1)*3+$AO208)-ROW())/12+5),AQ208)</f>
        <v>0</v>
      </c>
      <c r="AS208" s="221">
        <f ca="1">IF($AP208=1,IF(INDIRECT(ADDRESS(($AN208-1)*3+$AO208+5,$AP208+20))="",0,INDIRECT(ADDRESS(($AN208-1)*3+$AO208+5,$AP208+20))),IF(INDIRECT(ADDRESS(($AN208-1)*3+$AO208+5,$AP208+20))="",0,IF(COUNTIF(INDIRECT(ADDRESS(($AN208-1)*36+($AO208-1)*12+6,COLUMN())):INDIRECT(ADDRESS(($AN208-1)*36+($AO208-1)*12+$AP208+4,COLUMN())),INDIRECT(ADDRESS(($AN208-1)*3+$AO208+5,$AP208+20)))&gt;=1,0,INDIRECT(ADDRESS(($AN208-1)*3+$AO208+5,$AP208+20)))))</f>
        <v>0</v>
      </c>
      <c r="AT208" s="204">
        <f ca="1">COUNTIF(INDIRECT("U"&amp;(ROW()+12*(($AN208-1)*3+$AO208)-ROW())/12+5):INDIRECT("AF"&amp;(ROW()+12*(($AN208-1)*3+$AO208)-ROW())/12+5),AS208)</f>
        <v>0</v>
      </c>
      <c r="AU208" s="204">
        <f ca="1">IF(AND(AQ208+AS208&gt;0,AR208+AT208&gt;0),COUNTIF(AU$6:AU207,"&gt;0")+1,0)</f>
        <v>0</v>
      </c>
    </row>
    <row r="209" spans="40:47">
      <c r="AN209" s="204">
        <v>6</v>
      </c>
      <c r="AO209" s="204">
        <v>2</v>
      </c>
      <c r="AP209" s="204">
        <v>12</v>
      </c>
      <c r="AQ209" s="221">
        <f ca="1">IF($AP209=1,IF(INDIRECT(ADDRESS(($AN209-1)*3+$AO209+5,$AP209+7))="",0,INDIRECT(ADDRESS(($AN209-1)*3+$AO209+5,$AP209+7))),IF(INDIRECT(ADDRESS(($AN209-1)*3+$AO209+5,$AP209+7))="",0,IF(COUNTIF(INDIRECT(ADDRESS(($AN209-1)*36+($AO209-1)*12+6,COLUMN())):INDIRECT(ADDRESS(($AN209-1)*36+($AO209-1)*12+$AP209+4,COLUMN())),INDIRECT(ADDRESS(($AN209-1)*3+$AO209+5,$AP209+7)))&gt;=1,0,INDIRECT(ADDRESS(($AN209-1)*3+$AO209+5,$AP209+7)))))</f>
        <v>0</v>
      </c>
      <c r="AR209" s="204">
        <f ca="1">COUNTIF(INDIRECT("H"&amp;(ROW()+12*(($AN209-1)*3+$AO209)-ROW())/12+5):INDIRECT("S"&amp;(ROW()+12*(($AN209-1)*3+$AO209)-ROW())/12+5),AQ209)</f>
        <v>0</v>
      </c>
      <c r="AS209" s="221">
        <f ca="1">IF($AP209=1,IF(INDIRECT(ADDRESS(($AN209-1)*3+$AO209+5,$AP209+20))="",0,INDIRECT(ADDRESS(($AN209-1)*3+$AO209+5,$AP209+20))),IF(INDIRECT(ADDRESS(($AN209-1)*3+$AO209+5,$AP209+20))="",0,IF(COUNTIF(INDIRECT(ADDRESS(($AN209-1)*36+($AO209-1)*12+6,COLUMN())):INDIRECT(ADDRESS(($AN209-1)*36+($AO209-1)*12+$AP209+4,COLUMN())),INDIRECT(ADDRESS(($AN209-1)*3+$AO209+5,$AP209+20)))&gt;=1,0,INDIRECT(ADDRESS(($AN209-1)*3+$AO209+5,$AP209+20)))))</f>
        <v>0</v>
      </c>
      <c r="AT209" s="204">
        <f ca="1">COUNTIF(INDIRECT("U"&amp;(ROW()+12*(($AN209-1)*3+$AO209)-ROW())/12+5):INDIRECT("AF"&amp;(ROW()+12*(($AN209-1)*3+$AO209)-ROW())/12+5),AS209)</f>
        <v>0</v>
      </c>
      <c r="AU209" s="204">
        <f ca="1">IF(AND(AQ209+AS209&gt;0,AR209+AT209&gt;0),COUNTIF(AU$6:AU208,"&gt;0")+1,0)</f>
        <v>0</v>
      </c>
    </row>
    <row r="210" spans="40:47">
      <c r="AN210" s="204">
        <v>6</v>
      </c>
      <c r="AO210" s="204">
        <v>3</v>
      </c>
      <c r="AP210" s="204">
        <v>1</v>
      </c>
      <c r="AQ210" s="221">
        <f ca="1">IF($AP210=1,IF(INDIRECT(ADDRESS(($AN210-1)*3+$AO210+5,$AP210+7))="",0,INDIRECT(ADDRESS(($AN210-1)*3+$AO210+5,$AP210+7))),IF(INDIRECT(ADDRESS(($AN210-1)*3+$AO210+5,$AP210+7))="",0,IF(COUNTIF(INDIRECT(ADDRESS(($AN210-1)*36+($AO210-1)*12+6,COLUMN())):INDIRECT(ADDRESS(($AN210-1)*36+($AO210-1)*12+$AP210+4,COLUMN())),INDIRECT(ADDRESS(($AN210-1)*3+$AO210+5,$AP210+7)))&gt;=1,0,INDIRECT(ADDRESS(($AN210-1)*3+$AO210+5,$AP210+7)))))</f>
        <v>0</v>
      </c>
      <c r="AR210" s="204">
        <f ca="1">COUNTIF(INDIRECT("H"&amp;(ROW()+12*(($AN210-1)*3+$AO210)-ROW())/12+5):INDIRECT("S"&amp;(ROW()+12*(($AN210-1)*3+$AO210)-ROW())/12+5),AQ210)</f>
        <v>0</v>
      </c>
      <c r="AS210" s="221">
        <f ca="1">IF($AP210=1,IF(INDIRECT(ADDRESS(($AN210-1)*3+$AO210+5,$AP210+20))="",0,INDIRECT(ADDRESS(($AN210-1)*3+$AO210+5,$AP210+20))),IF(INDIRECT(ADDRESS(($AN210-1)*3+$AO210+5,$AP210+20))="",0,IF(COUNTIF(INDIRECT(ADDRESS(($AN210-1)*36+($AO210-1)*12+6,COLUMN())):INDIRECT(ADDRESS(($AN210-1)*36+($AO210-1)*12+$AP210+4,COLUMN())),INDIRECT(ADDRESS(($AN210-1)*3+$AO210+5,$AP210+20)))&gt;=1,0,INDIRECT(ADDRESS(($AN210-1)*3+$AO210+5,$AP210+20)))))</f>
        <v>0</v>
      </c>
      <c r="AT210" s="204">
        <f ca="1">COUNTIF(INDIRECT("U"&amp;(ROW()+12*(($AN210-1)*3+$AO210)-ROW())/12+5):INDIRECT("AF"&amp;(ROW()+12*(($AN210-1)*3+$AO210)-ROW())/12+5),AS210)</f>
        <v>0</v>
      </c>
      <c r="AU210" s="204">
        <f ca="1">IF(AND(AQ210+AS210&gt;0,AR210+AT210&gt;0),COUNTIF(AU$6:AU209,"&gt;0")+1,0)</f>
        <v>0</v>
      </c>
    </row>
    <row r="211" spans="40:47">
      <c r="AN211" s="204">
        <v>6</v>
      </c>
      <c r="AO211" s="204">
        <v>3</v>
      </c>
      <c r="AP211" s="204">
        <v>2</v>
      </c>
      <c r="AQ211" s="221">
        <f ca="1">IF($AP211=1,IF(INDIRECT(ADDRESS(($AN211-1)*3+$AO211+5,$AP211+7))="",0,INDIRECT(ADDRESS(($AN211-1)*3+$AO211+5,$AP211+7))),IF(INDIRECT(ADDRESS(($AN211-1)*3+$AO211+5,$AP211+7))="",0,IF(COUNTIF(INDIRECT(ADDRESS(($AN211-1)*36+($AO211-1)*12+6,COLUMN())):INDIRECT(ADDRESS(($AN211-1)*36+($AO211-1)*12+$AP211+4,COLUMN())),INDIRECT(ADDRESS(($AN211-1)*3+$AO211+5,$AP211+7)))&gt;=1,0,INDIRECT(ADDRESS(($AN211-1)*3+$AO211+5,$AP211+7)))))</f>
        <v>0</v>
      </c>
      <c r="AR211" s="204">
        <f ca="1">COUNTIF(INDIRECT("H"&amp;(ROW()+12*(($AN211-1)*3+$AO211)-ROW())/12+5):INDIRECT("S"&amp;(ROW()+12*(($AN211-1)*3+$AO211)-ROW())/12+5),AQ211)</f>
        <v>0</v>
      </c>
      <c r="AS211" s="221">
        <f ca="1">IF($AP211=1,IF(INDIRECT(ADDRESS(($AN211-1)*3+$AO211+5,$AP211+20))="",0,INDIRECT(ADDRESS(($AN211-1)*3+$AO211+5,$AP211+20))),IF(INDIRECT(ADDRESS(($AN211-1)*3+$AO211+5,$AP211+20))="",0,IF(COUNTIF(INDIRECT(ADDRESS(($AN211-1)*36+($AO211-1)*12+6,COLUMN())):INDIRECT(ADDRESS(($AN211-1)*36+($AO211-1)*12+$AP211+4,COLUMN())),INDIRECT(ADDRESS(($AN211-1)*3+$AO211+5,$AP211+20)))&gt;=1,0,INDIRECT(ADDRESS(($AN211-1)*3+$AO211+5,$AP211+20)))))</f>
        <v>0</v>
      </c>
      <c r="AT211" s="204">
        <f ca="1">COUNTIF(INDIRECT("U"&amp;(ROW()+12*(($AN211-1)*3+$AO211)-ROW())/12+5):INDIRECT("AF"&amp;(ROW()+12*(($AN211-1)*3+$AO211)-ROW())/12+5),AS211)</f>
        <v>0</v>
      </c>
      <c r="AU211" s="204">
        <f ca="1">IF(AND(AQ211+AS211&gt;0,AR211+AT211&gt;0),COUNTIF(AU$6:AU210,"&gt;0")+1,0)</f>
        <v>0</v>
      </c>
    </row>
    <row r="212" spans="40:47">
      <c r="AN212" s="204">
        <v>6</v>
      </c>
      <c r="AO212" s="204">
        <v>3</v>
      </c>
      <c r="AP212" s="204">
        <v>3</v>
      </c>
      <c r="AQ212" s="221">
        <f ca="1">IF($AP212=1,IF(INDIRECT(ADDRESS(($AN212-1)*3+$AO212+5,$AP212+7))="",0,INDIRECT(ADDRESS(($AN212-1)*3+$AO212+5,$AP212+7))),IF(INDIRECT(ADDRESS(($AN212-1)*3+$AO212+5,$AP212+7))="",0,IF(COUNTIF(INDIRECT(ADDRESS(($AN212-1)*36+($AO212-1)*12+6,COLUMN())):INDIRECT(ADDRESS(($AN212-1)*36+($AO212-1)*12+$AP212+4,COLUMN())),INDIRECT(ADDRESS(($AN212-1)*3+$AO212+5,$AP212+7)))&gt;=1,0,INDIRECT(ADDRESS(($AN212-1)*3+$AO212+5,$AP212+7)))))</f>
        <v>0</v>
      </c>
      <c r="AR212" s="204">
        <f ca="1">COUNTIF(INDIRECT("H"&amp;(ROW()+12*(($AN212-1)*3+$AO212)-ROW())/12+5):INDIRECT("S"&amp;(ROW()+12*(($AN212-1)*3+$AO212)-ROW())/12+5),AQ212)</f>
        <v>0</v>
      </c>
      <c r="AS212" s="221">
        <f ca="1">IF($AP212=1,IF(INDIRECT(ADDRESS(($AN212-1)*3+$AO212+5,$AP212+20))="",0,INDIRECT(ADDRESS(($AN212-1)*3+$AO212+5,$AP212+20))),IF(INDIRECT(ADDRESS(($AN212-1)*3+$AO212+5,$AP212+20))="",0,IF(COUNTIF(INDIRECT(ADDRESS(($AN212-1)*36+($AO212-1)*12+6,COLUMN())):INDIRECT(ADDRESS(($AN212-1)*36+($AO212-1)*12+$AP212+4,COLUMN())),INDIRECT(ADDRESS(($AN212-1)*3+$AO212+5,$AP212+20)))&gt;=1,0,INDIRECT(ADDRESS(($AN212-1)*3+$AO212+5,$AP212+20)))))</f>
        <v>0</v>
      </c>
      <c r="AT212" s="204">
        <f ca="1">COUNTIF(INDIRECT("U"&amp;(ROW()+12*(($AN212-1)*3+$AO212)-ROW())/12+5):INDIRECT("AF"&amp;(ROW()+12*(($AN212-1)*3+$AO212)-ROW())/12+5),AS212)</f>
        <v>0</v>
      </c>
      <c r="AU212" s="204">
        <f ca="1">IF(AND(AQ212+AS212&gt;0,AR212+AT212&gt;0),COUNTIF(AU$6:AU211,"&gt;0")+1,0)</f>
        <v>0</v>
      </c>
    </row>
    <row r="213" spans="40:47">
      <c r="AN213" s="204">
        <v>6</v>
      </c>
      <c r="AO213" s="204">
        <v>3</v>
      </c>
      <c r="AP213" s="204">
        <v>4</v>
      </c>
      <c r="AQ213" s="221">
        <f ca="1">IF($AP213=1,IF(INDIRECT(ADDRESS(($AN213-1)*3+$AO213+5,$AP213+7))="",0,INDIRECT(ADDRESS(($AN213-1)*3+$AO213+5,$AP213+7))),IF(INDIRECT(ADDRESS(($AN213-1)*3+$AO213+5,$AP213+7))="",0,IF(COUNTIF(INDIRECT(ADDRESS(($AN213-1)*36+($AO213-1)*12+6,COLUMN())):INDIRECT(ADDRESS(($AN213-1)*36+($AO213-1)*12+$AP213+4,COLUMN())),INDIRECT(ADDRESS(($AN213-1)*3+$AO213+5,$AP213+7)))&gt;=1,0,INDIRECT(ADDRESS(($AN213-1)*3+$AO213+5,$AP213+7)))))</f>
        <v>0</v>
      </c>
      <c r="AR213" s="204">
        <f ca="1">COUNTIF(INDIRECT("H"&amp;(ROW()+12*(($AN213-1)*3+$AO213)-ROW())/12+5):INDIRECT("S"&amp;(ROW()+12*(($AN213-1)*3+$AO213)-ROW())/12+5),AQ213)</f>
        <v>0</v>
      </c>
      <c r="AS213" s="221">
        <f ca="1">IF($AP213=1,IF(INDIRECT(ADDRESS(($AN213-1)*3+$AO213+5,$AP213+20))="",0,INDIRECT(ADDRESS(($AN213-1)*3+$AO213+5,$AP213+20))),IF(INDIRECT(ADDRESS(($AN213-1)*3+$AO213+5,$AP213+20))="",0,IF(COUNTIF(INDIRECT(ADDRESS(($AN213-1)*36+($AO213-1)*12+6,COLUMN())):INDIRECT(ADDRESS(($AN213-1)*36+($AO213-1)*12+$AP213+4,COLUMN())),INDIRECT(ADDRESS(($AN213-1)*3+$AO213+5,$AP213+20)))&gt;=1,0,INDIRECT(ADDRESS(($AN213-1)*3+$AO213+5,$AP213+20)))))</f>
        <v>0</v>
      </c>
      <c r="AT213" s="204">
        <f ca="1">COUNTIF(INDIRECT("U"&amp;(ROW()+12*(($AN213-1)*3+$AO213)-ROW())/12+5):INDIRECT("AF"&amp;(ROW()+12*(($AN213-1)*3+$AO213)-ROW())/12+5),AS213)</f>
        <v>0</v>
      </c>
      <c r="AU213" s="204">
        <f ca="1">IF(AND(AQ213+AS213&gt;0,AR213+AT213&gt;0),COUNTIF(AU$6:AU212,"&gt;0")+1,0)</f>
        <v>0</v>
      </c>
    </row>
    <row r="214" spans="40:47">
      <c r="AN214" s="204">
        <v>6</v>
      </c>
      <c r="AO214" s="204">
        <v>3</v>
      </c>
      <c r="AP214" s="204">
        <v>5</v>
      </c>
      <c r="AQ214" s="221">
        <f ca="1">IF($AP214=1,IF(INDIRECT(ADDRESS(($AN214-1)*3+$AO214+5,$AP214+7))="",0,INDIRECT(ADDRESS(($AN214-1)*3+$AO214+5,$AP214+7))),IF(INDIRECT(ADDRESS(($AN214-1)*3+$AO214+5,$AP214+7))="",0,IF(COUNTIF(INDIRECT(ADDRESS(($AN214-1)*36+($AO214-1)*12+6,COLUMN())):INDIRECT(ADDRESS(($AN214-1)*36+($AO214-1)*12+$AP214+4,COLUMN())),INDIRECT(ADDRESS(($AN214-1)*3+$AO214+5,$AP214+7)))&gt;=1,0,INDIRECT(ADDRESS(($AN214-1)*3+$AO214+5,$AP214+7)))))</f>
        <v>0</v>
      </c>
      <c r="AR214" s="204">
        <f ca="1">COUNTIF(INDIRECT("H"&amp;(ROW()+12*(($AN214-1)*3+$AO214)-ROW())/12+5):INDIRECT("S"&amp;(ROW()+12*(($AN214-1)*3+$AO214)-ROW())/12+5),AQ214)</f>
        <v>0</v>
      </c>
      <c r="AS214" s="221">
        <f ca="1">IF($AP214=1,IF(INDIRECT(ADDRESS(($AN214-1)*3+$AO214+5,$AP214+20))="",0,INDIRECT(ADDRESS(($AN214-1)*3+$AO214+5,$AP214+20))),IF(INDIRECT(ADDRESS(($AN214-1)*3+$AO214+5,$AP214+20))="",0,IF(COUNTIF(INDIRECT(ADDRESS(($AN214-1)*36+($AO214-1)*12+6,COLUMN())):INDIRECT(ADDRESS(($AN214-1)*36+($AO214-1)*12+$AP214+4,COLUMN())),INDIRECT(ADDRESS(($AN214-1)*3+$AO214+5,$AP214+20)))&gt;=1,0,INDIRECT(ADDRESS(($AN214-1)*3+$AO214+5,$AP214+20)))))</f>
        <v>0</v>
      </c>
      <c r="AT214" s="204">
        <f ca="1">COUNTIF(INDIRECT("U"&amp;(ROW()+12*(($AN214-1)*3+$AO214)-ROW())/12+5):INDIRECT("AF"&amp;(ROW()+12*(($AN214-1)*3+$AO214)-ROW())/12+5),AS214)</f>
        <v>0</v>
      </c>
      <c r="AU214" s="204">
        <f ca="1">IF(AND(AQ214+AS214&gt;0,AR214+AT214&gt;0),COUNTIF(AU$6:AU213,"&gt;0")+1,0)</f>
        <v>0</v>
      </c>
    </row>
    <row r="215" spans="40:47">
      <c r="AN215" s="204">
        <v>6</v>
      </c>
      <c r="AO215" s="204">
        <v>3</v>
      </c>
      <c r="AP215" s="204">
        <v>6</v>
      </c>
      <c r="AQ215" s="221">
        <f ca="1">IF($AP215=1,IF(INDIRECT(ADDRESS(($AN215-1)*3+$AO215+5,$AP215+7))="",0,INDIRECT(ADDRESS(($AN215-1)*3+$AO215+5,$AP215+7))),IF(INDIRECT(ADDRESS(($AN215-1)*3+$AO215+5,$AP215+7))="",0,IF(COUNTIF(INDIRECT(ADDRESS(($AN215-1)*36+($AO215-1)*12+6,COLUMN())):INDIRECT(ADDRESS(($AN215-1)*36+($AO215-1)*12+$AP215+4,COLUMN())),INDIRECT(ADDRESS(($AN215-1)*3+$AO215+5,$AP215+7)))&gt;=1,0,INDIRECT(ADDRESS(($AN215-1)*3+$AO215+5,$AP215+7)))))</f>
        <v>0</v>
      </c>
      <c r="AR215" s="204">
        <f ca="1">COUNTIF(INDIRECT("H"&amp;(ROW()+12*(($AN215-1)*3+$AO215)-ROW())/12+5):INDIRECT("S"&amp;(ROW()+12*(($AN215-1)*3+$AO215)-ROW())/12+5),AQ215)</f>
        <v>0</v>
      </c>
      <c r="AS215" s="221">
        <f ca="1">IF($AP215=1,IF(INDIRECT(ADDRESS(($AN215-1)*3+$AO215+5,$AP215+20))="",0,INDIRECT(ADDRESS(($AN215-1)*3+$AO215+5,$AP215+20))),IF(INDIRECT(ADDRESS(($AN215-1)*3+$AO215+5,$AP215+20))="",0,IF(COUNTIF(INDIRECT(ADDRESS(($AN215-1)*36+($AO215-1)*12+6,COLUMN())):INDIRECT(ADDRESS(($AN215-1)*36+($AO215-1)*12+$AP215+4,COLUMN())),INDIRECT(ADDRESS(($AN215-1)*3+$AO215+5,$AP215+20)))&gt;=1,0,INDIRECT(ADDRESS(($AN215-1)*3+$AO215+5,$AP215+20)))))</f>
        <v>0</v>
      </c>
      <c r="AT215" s="204">
        <f ca="1">COUNTIF(INDIRECT("U"&amp;(ROW()+12*(($AN215-1)*3+$AO215)-ROW())/12+5):INDIRECT("AF"&amp;(ROW()+12*(($AN215-1)*3+$AO215)-ROW())/12+5),AS215)</f>
        <v>0</v>
      </c>
      <c r="AU215" s="204">
        <f ca="1">IF(AND(AQ215+AS215&gt;0,AR215+AT215&gt;0),COUNTIF(AU$6:AU214,"&gt;0")+1,0)</f>
        <v>0</v>
      </c>
    </row>
    <row r="216" spans="40:47">
      <c r="AN216" s="204">
        <v>6</v>
      </c>
      <c r="AO216" s="204">
        <v>3</v>
      </c>
      <c r="AP216" s="204">
        <v>7</v>
      </c>
      <c r="AQ216" s="221">
        <f ca="1">IF($AP216=1,IF(INDIRECT(ADDRESS(($AN216-1)*3+$AO216+5,$AP216+7))="",0,INDIRECT(ADDRESS(($AN216-1)*3+$AO216+5,$AP216+7))),IF(INDIRECT(ADDRESS(($AN216-1)*3+$AO216+5,$AP216+7))="",0,IF(COUNTIF(INDIRECT(ADDRESS(($AN216-1)*36+($AO216-1)*12+6,COLUMN())):INDIRECT(ADDRESS(($AN216-1)*36+($AO216-1)*12+$AP216+4,COLUMN())),INDIRECT(ADDRESS(($AN216-1)*3+$AO216+5,$AP216+7)))&gt;=1,0,INDIRECT(ADDRESS(($AN216-1)*3+$AO216+5,$AP216+7)))))</f>
        <v>0</v>
      </c>
      <c r="AR216" s="204">
        <f ca="1">COUNTIF(INDIRECT("H"&amp;(ROW()+12*(($AN216-1)*3+$AO216)-ROW())/12+5):INDIRECT("S"&amp;(ROW()+12*(($AN216-1)*3+$AO216)-ROW())/12+5),AQ216)</f>
        <v>0</v>
      </c>
      <c r="AS216" s="221">
        <f ca="1">IF($AP216=1,IF(INDIRECT(ADDRESS(($AN216-1)*3+$AO216+5,$AP216+20))="",0,INDIRECT(ADDRESS(($AN216-1)*3+$AO216+5,$AP216+20))),IF(INDIRECT(ADDRESS(($AN216-1)*3+$AO216+5,$AP216+20))="",0,IF(COUNTIF(INDIRECT(ADDRESS(($AN216-1)*36+($AO216-1)*12+6,COLUMN())):INDIRECT(ADDRESS(($AN216-1)*36+($AO216-1)*12+$AP216+4,COLUMN())),INDIRECT(ADDRESS(($AN216-1)*3+$AO216+5,$AP216+20)))&gt;=1,0,INDIRECT(ADDRESS(($AN216-1)*3+$AO216+5,$AP216+20)))))</f>
        <v>0</v>
      </c>
      <c r="AT216" s="204">
        <f ca="1">COUNTIF(INDIRECT("U"&amp;(ROW()+12*(($AN216-1)*3+$AO216)-ROW())/12+5):INDIRECT("AF"&amp;(ROW()+12*(($AN216-1)*3+$AO216)-ROW())/12+5),AS216)</f>
        <v>0</v>
      </c>
      <c r="AU216" s="204">
        <f ca="1">IF(AND(AQ216+AS216&gt;0,AR216+AT216&gt;0),COUNTIF(AU$6:AU215,"&gt;0")+1,0)</f>
        <v>0</v>
      </c>
    </row>
    <row r="217" spans="40:47">
      <c r="AN217" s="204">
        <v>6</v>
      </c>
      <c r="AO217" s="204">
        <v>3</v>
      </c>
      <c r="AP217" s="204">
        <v>8</v>
      </c>
      <c r="AQ217" s="221">
        <f ca="1">IF($AP217=1,IF(INDIRECT(ADDRESS(($AN217-1)*3+$AO217+5,$AP217+7))="",0,INDIRECT(ADDRESS(($AN217-1)*3+$AO217+5,$AP217+7))),IF(INDIRECT(ADDRESS(($AN217-1)*3+$AO217+5,$AP217+7))="",0,IF(COUNTIF(INDIRECT(ADDRESS(($AN217-1)*36+($AO217-1)*12+6,COLUMN())):INDIRECT(ADDRESS(($AN217-1)*36+($AO217-1)*12+$AP217+4,COLUMN())),INDIRECT(ADDRESS(($AN217-1)*3+$AO217+5,$AP217+7)))&gt;=1,0,INDIRECT(ADDRESS(($AN217-1)*3+$AO217+5,$AP217+7)))))</f>
        <v>0</v>
      </c>
      <c r="AR217" s="204">
        <f ca="1">COUNTIF(INDIRECT("H"&amp;(ROW()+12*(($AN217-1)*3+$AO217)-ROW())/12+5):INDIRECT("S"&amp;(ROW()+12*(($AN217-1)*3+$AO217)-ROW())/12+5),AQ217)</f>
        <v>0</v>
      </c>
      <c r="AS217" s="221">
        <f ca="1">IF($AP217=1,IF(INDIRECT(ADDRESS(($AN217-1)*3+$AO217+5,$AP217+20))="",0,INDIRECT(ADDRESS(($AN217-1)*3+$AO217+5,$AP217+20))),IF(INDIRECT(ADDRESS(($AN217-1)*3+$AO217+5,$AP217+20))="",0,IF(COUNTIF(INDIRECT(ADDRESS(($AN217-1)*36+($AO217-1)*12+6,COLUMN())):INDIRECT(ADDRESS(($AN217-1)*36+($AO217-1)*12+$AP217+4,COLUMN())),INDIRECT(ADDRESS(($AN217-1)*3+$AO217+5,$AP217+20)))&gt;=1,0,INDIRECT(ADDRESS(($AN217-1)*3+$AO217+5,$AP217+20)))))</f>
        <v>0</v>
      </c>
      <c r="AT217" s="204">
        <f ca="1">COUNTIF(INDIRECT("U"&amp;(ROW()+12*(($AN217-1)*3+$AO217)-ROW())/12+5):INDIRECT("AF"&amp;(ROW()+12*(($AN217-1)*3+$AO217)-ROW())/12+5),AS217)</f>
        <v>0</v>
      </c>
      <c r="AU217" s="204">
        <f ca="1">IF(AND(AQ217+AS217&gt;0,AR217+AT217&gt;0),COUNTIF(AU$6:AU216,"&gt;0")+1,0)</f>
        <v>0</v>
      </c>
    </row>
    <row r="218" spans="40:47">
      <c r="AN218" s="204">
        <v>6</v>
      </c>
      <c r="AO218" s="204">
        <v>3</v>
      </c>
      <c r="AP218" s="204">
        <v>9</v>
      </c>
      <c r="AQ218" s="221">
        <f ca="1">IF($AP218=1,IF(INDIRECT(ADDRESS(($AN218-1)*3+$AO218+5,$AP218+7))="",0,INDIRECT(ADDRESS(($AN218-1)*3+$AO218+5,$AP218+7))),IF(INDIRECT(ADDRESS(($AN218-1)*3+$AO218+5,$AP218+7))="",0,IF(COUNTIF(INDIRECT(ADDRESS(($AN218-1)*36+($AO218-1)*12+6,COLUMN())):INDIRECT(ADDRESS(($AN218-1)*36+($AO218-1)*12+$AP218+4,COLUMN())),INDIRECT(ADDRESS(($AN218-1)*3+$AO218+5,$AP218+7)))&gt;=1,0,INDIRECT(ADDRESS(($AN218-1)*3+$AO218+5,$AP218+7)))))</f>
        <v>0</v>
      </c>
      <c r="AR218" s="204">
        <f ca="1">COUNTIF(INDIRECT("H"&amp;(ROW()+12*(($AN218-1)*3+$AO218)-ROW())/12+5):INDIRECT("S"&amp;(ROW()+12*(($AN218-1)*3+$AO218)-ROW())/12+5),AQ218)</f>
        <v>0</v>
      </c>
      <c r="AS218" s="221">
        <f ca="1">IF($AP218=1,IF(INDIRECT(ADDRESS(($AN218-1)*3+$AO218+5,$AP218+20))="",0,INDIRECT(ADDRESS(($AN218-1)*3+$AO218+5,$AP218+20))),IF(INDIRECT(ADDRESS(($AN218-1)*3+$AO218+5,$AP218+20))="",0,IF(COUNTIF(INDIRECT(ADDRESS(($AN218-1)*36+($AO218-1)*12+6,COLUMN())):INDIRECT(ADDRESS(($AN218-1)*36+($AO218-1)*12+$AP218+4,COLUMN())),INDIRECT(ADDRESS(($AN218-1)*3+$AO218+5,$AP218+20)))&gt;=1,0,INDIRECT(ADDRESS(($AN218-1)*3+$AO218+5,$AP218+20)))))</f>
        <v>0</v>
      </c>
      <c r="AT218" s="204">
        <f ca="1">COUNTIF(INDIRECT("U"&amp;(ROW()+12*(($AN218-1)*3+$AO218)-ROW())/12+5):INDIRECT("AF"&amp;(ROW()+12*(($AN218-1)*3+$AO218)-ROW())/12+5),AS218)</f>
        <v>0</v>
      </c>
      <c r="AU218" s="204">
        <f ca="1">IF(AND(AQ218+AS218&gt;0,AR218+AT218&gt;0),COUNTIF(AU$6:AU217,"&gt;0")+1,0)</f>
        <v>0</v>
      </c>
    </row>
    <row r="219" spans="40:47">
      <c r="AN219" s="204">
        <v>6</v>
      </c>
      <c r="AO219" s="204">
        <v>3</v>
      </c>
      <c r="AP219" s="204">
        <v>10</v>
      </c>
      <c r="AQ219" s="221">
        <f ca="1">IF($AP219=1,IF(INDIRECT(ADDRESS(($AN219-1)*3+$AO219+5,$AP219+7))="",0,INDIRECT(ADDRESS(($AN219-1)*3+$AO219+5,$AP219+7))),IF(INDIRECT(ADDRESS(($AN219-1)*3+$AO219+5,$AP219+7))="",0,IF(COUNTIF(INDIRECT(ADDRESS(($AN219-1)*36+($AO219-1)*12+6,COLUMN())):INDIRECT(ADDRESS(($AN219-1)*36+($AO219-1)*12+$AP219+4,COLUMN())),INDIRECT(ADDRESS(($AN219-1)*3+$AO219+5,$AP219+7)))&gt;=1,0,INDIRECT(ADDRESS(($AN219-1)*3+$AO219+5,$AP219+7)))))</f>
        <v>0</v>
      </c>
      <c r="AR219" s="204">
        <f ca="1">COUNTIF(INDIRECT("H"&amp;(ROW()+12*(($AN219-1)*3+$AO219)-ROW())/12+5):INDIRECT("S"&amp;(ROW()+12*(($AN219-1)*3+$AO219)-ROW())/12+5),AQ219)</f>
        <v>0</v>
      </c>
      <c r="AS219" s="221">
        <f ca="1">IF($AP219=1,IF(INDIRECT(ADDRESS(($AN219-1)*3+$AO219+5,$AP219+20))="",0,INDIRECT(ADDRESS(($AN219-1)*3+$AO219+5,$AP219+20))),IF(INDIRECT(ADDRESS(($AN219-1)*3+$AO219+5,$AP219+20))="",0,IF(COUNTIF(INDIRECT(ADDRESS(($AN219-1)*36+($AO219-1)*12+6,COLUMN())):INDIRECT(ADDRESS(($AN219-1)*36+($AO219-1)*12+$AP219+4,COLUMN())),INDIRECT(ADDRESS(($AN219-1)*3+$AO219+5,$AP219+20)))&gt;=1,0,INDIRECT(ADDRESS(($AN219-1)*3+$AO219+5,$AP219+20)))))</f>
        <v>0</v>
      </c>
      <c r="AT219" s="204">
        <f ca="1">COUNTIF(INDIRECT("U"&amp;(ROW()+12*(($AN219-1)*3+$AO219)-ROW())/12+5):INDIRECT("AF"&amp;(ROW()+12*(($AN219-1)*3+$AO219)-ROW())/12+5),AS219)</f>
        <v>0</v>
      </c>
      <c r="AU219" s="204">
        <f ca="1">IF(AND(AQ219+AS219&gt;0,AR219+AT219&gt;0),COUNTIF(AU$6:AU218,"&gt;0")+1,0)</f>
        <v>0</v>
      </c>
    </row>
    <row r="220" spans="40:47">
      <c r="AN220" s="204">
        <v>6</v>
      </c>
      <c r="AO220" s="204">
        <v>3</v>
      </c>
      <c r="AP220" s="204">
        <v>11</v>
      </c>
      <c r="AQ220" s="221">
        <f ca="1">IF($AP220=1,IF(INDIRECT(ADDRESS(($AN220-1)*3+$AO220+5,$AP220+7))="",0,INDIRECT(ADDRESS(($AN220-1)*3+$AO220+5,$AP220+7))),IF(INDIRECT(ADDRESS(($AN220-1)*3+$AO220+5,$AP220+7))="",0,IF(COUNTIF(INDIRECT(ADDRESS(($AN220-1)*36+($AO220-1)*12+6,COLUMN())):INDIRECT(ADDRESS(($AN220-1)*36+($AO220-1)*12+$AP220+4,COLUMN())),INDIRECT(ADDRESS(($AN220-1)*3+$AO220+5,$AP220+7)))&gt;=1,0,INDIRECT(ADDRESS(($AN220-1)*3+$AO220+5,$AP220+7)))))</f>
        <v>0</v>
      </c>
      <c r="AR220" s="204">
        <f ca="1">COUNTIF(INDIRECT("H"&amp;(ROW()+12*(($AN220-1)*3+$AO220)-ROW())/12+5):INDIRECT("S"&amp;(ROW()+12*(($AN220-1)*3+$AO220)-ROW())/12+5),AQ220)</f>
        <v>0</v>
      </c>
      <c r="AS220" s="221">
        <f ca="1">IF($AP220=1,IF(INDIRECT(ADDRESS(($AN220-1)*3+$AO220+5,$AP220+20))="",0,INDIRECT(ADDRESS(($AN220-1)*3+$AO220+5,$AP220+20))),IF(INDIRECT(ADDRESS(($AN220-1)*3+$AO220+5,$AP220+20))="",0,IF(COUNTIF(INDIRECT(ADDRESS(($AN220-1)*36+($AO220-1)*12+6,COLUMN())):INDIRECT(ADDRESS(($AN220-1)*36+($AO220-1)*12+$AP220+4,COLUMN())),INDIRECT(ADDRESS(($AN220-1)*3+$AO220+5,$AP220+20)))&gt;=1,0,INDIRECT(ADDRESS(($AN220-1)*3+$AO220+5,$AP220+20)))))</f>
        <v>0</v>
      </c>
      <c r="AT220" s="204">
        <f ca="1">COUNTIF(INDIRECT("U"&amp;(ROW()+12*(($AN220-1)*3+$AO220)-ROW())/12+5):INDIRECT("AF"&amp;(ROW()+12*(($AN220-1)*3+$AO220)-ROW())/12+5),AS220)</f>
        <v>0</v>
      </c>
      <c r="AU220" s="204">
        <f ca="1">IF(AND(AQ220+AS220&gt;0,AR220+AT220&gt;0),COUNTIF(AU$6:AU219,"&gt;0")+1,0)</f>
        <v>0</v>
      </c>
    </row>
    <row r="221" spans="40:47">
      <c r="AN221" s="204">
        <v>6</v>
      </c>
      <c r="AO221" s="204">
        <v>3</v>
      </c>
      <c r="AP221" s="204">
        <v>12</v>
      </c>
      <c r="AQ221" s="221">
        <f ca="1">IF($AP221=1,IF(INDIRECT(ADDRESS(($AN221-1)*3+$AO221+5,$AP221+7))="",0,INDIRECT(ADDRESS(($AN221-1)*3+$AO221+5,$AP221+7))),IF(INDIRECT(ADDRESS(($AN221-1)*3+$AO221+5,$AP221+7))="",0,IF(COUNTIF(INDIRECT(ADDRESS(($AN221-1)*36+($AO221-1)*12+6,COLUMN())):INDIRECT(ADDRESS(($AN221-1)*36+($AO221-1)*12+$AP221+4,COLUMN())),INDIRECT(ADDRESS(($AN221-1)*3+$AO221+5,$AP221+7)))&gt;=1,0,INDIRECT(ADDRESS(($AN221-1)*3+$AO221+5,$AP221+7)))))</f>
        <v>0</v>
      </c>
      <c r="AR221" s="204">
        <f ca="1">COUNTIF(INDIRECT("H"&amp;(ROW()+12*(($AN221-1)*3+$AO221)-ROW())/12+5):INDIRECT("S"&amp;(ROW()+12*(($AN221-1)*3+$AO221)-ROW())/12+5),AQ221)</f>
        <v>0</v>
      </c>
      <c r="AS221" s="221">
        <f ca="1">IF($AP221=1,IF(INDIRECT(ADDRESS(($AN221-1)*3+$AO221+5,$AP221+20))="",0,INDIRECT(ADDRESS(($AN221-1)*3+$AO221+5,$AP221+20))),IF(INDIRECT(ADDRESS(($AN221-1)*3+$AO221+5,$AP221+20))="",0,IF(COUNTIF(INDIRECT(ADDRESS(($AN221-1)*36+($AO221-1)*12+6,COLUMN())):INDIRECT(ADDRESS(($AN221-1)*36+($AO221-1)*12+$AP221+4,COLUMN())),INDIRECT(ADDRESS(($AN221-1)*3+$AO221+5,$AP221+20)))&gt;=1,0,INDIRECT(ADDRESS(($AN221-1)*3+$AO221+5,$AP221+20)))))</f>
        <v>0</v>
      </c>
      <c r="AT221" s="204">
        <f ca="1">COUNTIF(INDIRECT("U"&amp;(ROW()+12*(($AN221-1)*3+$AO221)-ROW())/12+5):INDIRECT("AF"&amp;(ROW()+12*(($AN221-1)*3+$AO221)-ROW())/12+5),AS221)</f>
        <v>0</v>
      </c>
      <c r="AU221" s="204">
        <f ca="1">IF(AND(AQ221+AS221&gt;0,AR221+AT221&gt;0),COUNTIF(AU$6:AU220,"&gt;0")+1,0)</f>
        <v>0</v>
      </c>
    </row>
    <row r="222" spans="40:47">
      <c r="AN222" s="204">
        <v>7</v>
      </c>
      <c r="AO222" s="204">
        <v>1</v>
      </c>
      <c r="AP222" s="204">
        <v>1</v>
      </c>
      <c r="AQ222" s="221">
        <f ca="1">IF($AP222=1,IF(INDIRECT(ADDRESS(($AN222-1)*3+$AO222+5,$AP222+7))="",0,INDIRECT(ADDRESS(($AN222-1)*3+$AO222+5,$AP222+7))),IF(INDIRECT(ADDRESS(($AN222-1)*3+$AO222+5,$AP222+7))="",0,IF(COUNTIF(INDIRECT(ADDRESS(($AN222-1)*36+($AO222-1)*12+6,COLUMN())):INDIRECT(ADDRESS(($AN222-1)*36+($AO222-1)*12+$AP222+4,COLUMN())),INDIRECT(ADDRESS(($AN222-1)*3+$AO222+5,$AP222+7)))&gt;=1,0,INDIRECT(ADDRESS(($AN222-1)*3+$AO222+5,$AP222+7)))))</f>
        <v>0</v>
      </c>
      <c r="AR222" s="204">
        <f ca="1">COUNTIF(INDIRECT("H"&amp;(ROW()+12*(($AN222-1)*3+$AO222)-ROW())/12+5):INDIRECT("S"&amp;(ROW()+12*(($AN222-1)*3+$AO222)-ROW())/12+5),AQ222)</f>
        <v>0</v>
      </c>
      <c r="AS222" s="221">
        <f ca="1">IF($AP222=1,IF(INDIRECT(ADDRESS(($AN222-1)*3+$AO222+5,$AP222+20))="",0,INDIRECT(ADDRESS(($AN222-1)*3+$AO222+5,$AP222+20))),IF(INDIRECT(ADDRESS(($AN222-1)*3+$AO222+5,$AP222+20))="",0,IF(COUNTIF(INDIRECT(ADDRESS(($AN222-1)*36+($AO222-1)*12+6,COLUMN())):INDIRECT(ADDRESS(($AN222-1)*36+($AO222-1)*12+$AP222+4,COLUMN())),INDIRECT(ADDRESS(($AN222-1)*3+$AO222+5,$AP222+20)))&gt;=1,0,INDIRECT(ADDRESS(($AN222-1)*3+$AO222+5,$AP222+20)))))</f>
        <v>0</v>
      </c>
      <c r="AT222" s="204">
        <f ca="1">COUNTIF(INDIRECT("U"&amp;(ROW()+12*(($AN222-1)*3+$AO222)-ROW())/12+5):INDIRECT("AF"&amp;(ROW()+12*(($AN222-1)*3+$AO222)-ROW())/12+5),AS222)</f>
        <v>0</v>
      </c>
      <c r="AU222" s="204">
        <f ca="1">IF(AND(AQ222+AS222&gt;0,AR222+AT222&gt;0),COUNTIF(AU$6:AU221,"&gt;0")+1,0)</f>
        <v>0</v>
      </c>
    </row>
    <row r="223" spans="40:47">
      <c r="AN223" s="204">
        <v>7</v>
      </c>
      <c r="AO223" s="204">
        <v>1</v>
      </c>
      <c r="AP223" s="204">
        <v>2</v>
      </c>
      <c r="AQ223" s="221">
        <f ca="1">IF($AP223=1,IF(INDIRECT(ADDRESS(($AN223-1)*3+$AO223+5,$AP223+7))="",0,INDIRECT(ADDRESS(($AN223-1)*3+$AO223+5,$AP223+7))),IF(INDIRECT(ADDRESS(($AN223-1)*3+$AO223+5,$AP223+7))="",0,IF(COUNTIF(INDIRECT(ADDRESS(($AN223-1)*36+($AO223-1)*12+6,COLUMN())):INDIRECT(ADDRESS(($AN223-1)*36+($AO223-1)*12+$AP223+4,COLUMN())),INDIRECT(ADDRESS(($AN223-1)*3+$AO223+5,$AP223+7)))&gt;=1,0,INDIRECT(ADDRESS(($AN223-1)*3+$AO223+5,$AP223+7)))))</f>
        <v>0</v>
      </c>
      <c r="AR223" s="204">
        <f ca="1">COUNTIF(INDIRECT("H"&amp;(ROW()+12*(($AN223-1)*3+$AO223)-ROW())/12+5):INDIRECT("S"&amp;(ROW()+12*(($AN223-1)*3+$AO223)-ROW())/12+5),AQ223)</f>
        <v>0</v>
      </c>
      <c r="AS223" s="221">
        <f ca="1">IF($AP223=1,IF(INDIRECT(ADDRESS(($AN223-1)*3+$AO223+5,$AP223+20))="",0,INDIRECT(ADDRESS(($AN223-1)*3+$AO223+5,$AP223+20))),IF(INDIRECT(ADDRESS(($AN223-1)*3+$AO223+5,$AP223+20))="",0,IF(COUNTIF(INDIRECT(ADDRESS(($AN223-1)*36+($AO223-1)*12+6,COLUMN())):INDIRECT(ADDRESS(($AN223-1)*36+($AO223-1)*12+$AP223+4,COLUMN())),INDIRECT(ADDRESS(($AN223-1)*3+$AO223+5,$AP223+20)))&gt;=1,0,INDIRECT(ADDRESS(($AN223-1)*3+$AO223+5,$AP223+20)))))</f>
        <v>0</v>
      </c>
      <c r="AT223" s="204">
        <f ca="1">COUNTIF(INDIRECT("U"&amp;(ROW()+12*(($AN223-1)*3+$AO223)-ROW())/12+5):INDIRECT("AF"&amp;(ROW()+12*(($AN223-1)*3+$AO223)-ROW())/12+5),AS223)</f>
        <v>0</v>
      </c>
      <c r="AU223" s="204">
        <f ca="1">IF(AND(AQ223+AS223&gt;0,AR223+AT223&gt;0),COUNTIF(AU$6:AU222,"&gt;0")+1,0)</f>
        <v>0</v>
      </c>
    </row>
    <row r="224" spans="40:47">
      <c r="AN224" s="204">
        <v>7</v>
      </c>
      <c r="AO224" s="204">
        <v>1</v>
      </c>
      <c r="AP224" s="204">
        <v>3</v>
      </c>
      <c r="AQ224" s="221">
        <f ca="1">IF($AP224=1,IF(INDIRECT(ADDRESS(($AN224-1)*3+$AO224+5,$AP224+7))="",0,INDIRECT(ADDRESS(($AN224-1)*3+$AO224+5,$AP224+7))),IF(INDIRECT(ADDRESS(($AN224-1)*3+$AO224+5,$AP224+7))="",0,IF(COUNTIF(INDIRECT(ADDRESS(($AN224-1)*36+($AO224-1)*12+6,COLUMN())):INDIRECT(ADDRESS(($AN224-1)*36+($AO224-1)*12+$AP224+4,COLUMN())),INDIRECT(ADDRESS(($AN224-1)*3+$AO224+5,$AP224+7)))&gt;=1,0,INDIRECT(ADDRESS(($AN224-1)*3+$AO224+5,$AP224+7)))))</f>
        <v>0</v>
      </c>
      <c r="AR224" s="204">
        <f ca="1">COUNTIF(INDIRECT("H"&amp;(ROW()+12*(($AN224-1)*3+$AO224)-ROW())/12+5):INDIRECT("S"&amp;(ROW()+12*(($AN224-1)*3+$AO224)-ROW())/12+5),AQ224)</f>
        <v>0</v>
      </c>
      <c r="AS224" s="221">
        <f ca="1">IF($AP224=1,IF(INDIRECT(ADDRESS(($AN224-1)*3+$AO224+5,$AP224+20))="",0,INDIRECT(ADDRESS(($AN224-1)*3+$AO224+5,$AP224+20))),IF(INDIRECT(ADDRESS(($AN224-1)*3+$AO224+5,$AP224+20))="",0,IF(COUNTIF(INDIRECT(ADDRESS(($AN224-1)*36+($AO224-1)*12+6,COLUMN())):INDIRECT(ADDRESS(($AN224-1)*36+($AO224-1)*12+$AP224+4,COLUMN())),INDIRECT(ADDRESS(($AN224-1)*3+$AO224+5,$AP224+20)))&gt;=1,0,INDIRECT(ADDRESS(($AN224-1)*3+$AO224+5,$AP224+20)))))</f>
        <v>0</v>
      </c>
      <c r="AT224" s="204">
        <f ca="1">COUNTIF(INDIRECT("U"&amp;(ROW()+12*(($AN224-1)*3+$AO224)-ROW())/12+5):INDIRECT("AF"&amp;(ROW()+12*(($AN224-1)*3+$AO224)-ROW())/12+5),AS224)</f>
        <v>0</v>
      </c>
      <c r="AU224" s="204">
        <f ca="1">IF(AND(AQ224+AS224&gt;0,AR224+AT224&gt;0),COUNTIF(AU$6:AU223,"&gt;0")+1,0)</f>
        <v>0</v>
      </c>
    </row>
    <row r="225" spans="40:47">
      <c r="AN225" s="204">
        <v>7</v>
      </c>
      <c r="AO225" s="204">
        <v>1</v>
      </c>
      <c r="AP225" s="204">
        <v>4</v>
      </c>
      <c r="AQ225" s="221">
        <f ca="1">IF($AP225=1,IF(INDIRECT(ADDRESS(($AN225-1)*3+$AO225+5,$AP225+7))="",0,INDIRECT(ADDRESS(($AN225-1)*3+$AO225+5,$AP225+7))),IF(INDIRECT(ADDRESS(($AN225-1)*3+$AO225+5,$AP225+7))="",0,IF(COUNTIF(INDIRECT(ADDRESS(($AN225-1)*36+($AO225-1)*12+6,COLUMN())):INDIRECT(ADDRESS(($AN225-1)*36+($AO225-1)*12+$AP225+4,COLUMN())),INDIRECT(ADDRESS(($AN225-1)*3+$AO225+5,$AP225+7)))&gt;=1,0,INDIRECT(ADDRESS(($AN225-1)*3+$AO225+5,$AP225+7)))))</f>
        <v>0</v>
      </c>
      <c r="AR225" s="204">
        <f ca="1">COUNTIF(INDIRECT("H"&amp;(ROW()+12*(($AN225-1)*3+$AO225)-ROW())/12+5):INDIRECT("S"&amp;(ROW()+12*(($AN225-1)*3+$AO225)-ROW())/12+5),AQ225)</f>
        <v>0</v>
      </c>
      <c r="AS225" s="221">
        <f ca="1">IF($AP225=1,IF(INDIRECT(ADDRESS(($AN225-1)*3+$AO225+5,$AP225+20))="",0,INDIRECT(ADDRESS(($AN225-1)*3+$AO225+5,$AP225+20))),IF(INDIRECT(ADDRESS(($AN225-1)*3+$AO225+5,$AP225+20))="",0,IF(COUNTIF(INDIRECT(ADDRESS(($AN225-1)*36+($AO225-1)*12+6,COLUMN())):INDIRECT(ADDRESS(($AN225-1)*36+($AO225-1)*12+$AP225+4,COLUMN())),INDIRECT(ADDRESS(($AN225-1)*3+$AO225+5,$AP225+20)))&gt;=1,0,INDIRECT(ADDRESS(($AN225-1)*3+$AO225+5,$AP225+20)))))</f>
        <v>0</v>
      </c>
      <c r="AT225" s="204">
        <f ca="1">COUNTIF(INDIRECT("U"&amp;(ROW()+12*(($AN225-1)*3+$AO225)-ROW())/12+5):INDIRECT("AF"&amp;(ROW()+12*(($AN225-1)*3+$AO225)-ROW())/12+5),AS225)</f>
        <v>0</v>
      </c>
      <c r="AU225" s="204">
        <f ca="1">IF(AND(AQ225+AS225&gt;0,AR225+AT225&gt;0),COUNTIF(AU$6:AU224,"&gt;0")+1,0)</f>
        <v>0</v>
      </c>
    </row>
    <row r="226" spans="40:47">
      <c r="AN226" s="204">
        <v>7</v>
      </c>
      <c r="AO226" s="204">
        <v>1</v>
      </c>
      <c r="AP226" s="204">
        <v>5</v>
      </c>
      <c r="AQ226" s="221">
        <f ca="1">IF($AP226=1,IF(INDIRECT(ADDRESS(($AN226-1)*3+$AO226+5,$AP226+7))="",0,INDIRECT(ADDRESS(($AN226-1)*3+$AO226+5,$AP226+7))),IF(INDIRECT(ADDRESS(($AN226-1)*3+$AO226+5,$AP226+7))="",0,IF(COUNTIF(INDIRECT(ADDRESS(($AN226-1)*36+($AO226-1)*12+6,COLUMN())):INDIRECT(ADDRESS(($AN226-1)*36+($AO226-1)*12+$AP226+4,COLUMN())),INDIRECT(ADDRESS(($AN226-1)*3+$AO226+5,$AP226+7)))&gt;=1,0,INDIRECT(ADDRESS(($AN226-1)*3+$AO226+5,$AP226+7)))))</f>
        <v>0</v>
      </c>
      <c r="AR226" s="204">
        <f ca="1">COUNTIF(INDIRECT("H"&amp;(ROW()+12*(($AN226-1)*3+$AO226)-ROW())/12+5):INDIRECT("S"&amp;(ROW()+12*(($AN226-1)*3+$AO226)-ROW())/12+5),AQ226)</f>
        <v>0</v>
      </c>
      <c r="AS226" s="221">
        <f ca="1">IF($AP226=1,IF(INDIRECT(ADDRESS(($AN226-1)*3+$AO226+5,$AP226+20))="",0,INDIRECT(ADDRESS(($AN226-1)*3+$AO226+5,$AP226+20))),IF(INDIRECT(ADDRESS(($AN226-1)*3+$AO226+5,$AP226+20))="",0,IF(COUNTIF(INDIRECT(ADDRESS(($AN226-1)*36+($AO226-1)*12+6,COLUMN())):INDIRECT(ADDRESS(($AN226-1)*36+($AO226-1)*12+$AP226+4,COLUMN())),INDIRECT(ADDRESS(($AN226-1)*3+$AO226+5,$AP226+20)))&gt;=1,0,INDIRECT(ADDRESS(($AN226-1)*3+$AO226+5,$AP226+20)))))</f>
        <v>0</v>
      </c>
      <c r="AT226" s="204">
        <f ca="1">COUNTIF(INDIRECT("U"&amp;(ROW()+12*(($AN226-1)*3+$AO226)-ROW())/12+5):INDIRECT("AF"&amp;(ROW()+12*(($AN226-1)*3+$AO226)-ROW())/12+5),AS226)</f>
        <v>0</v>
      </c>
      <c r="AU226" s="204">
        <f ca="1">IF(AND(AQ226+AS226&gt;0,AR226+AT226&gt;0),COUNTIF(AU$6:AU225,"&gt;0")+1,0)</f>
        <v>0</v>
      </c>
    </row>
    <row r="227" spans="40:47">
      <c r="AN227" s="204">
        <v>7</v>
      </c>
      <c r="AO227" s="204">
        <v>1</v>
      </c>
      <c r="AP227" s="204">
        <v>6</v>
      </c>
      <c r="AQ227" s="221">
        <f ca="1">IF($AP227=1,IF(INDIRECT(ADDRESS(($AN227-1)*3+$AO227+5,$AP227+7))="",0,INDIRECT(ADDRESS(($AN227-1)*3+$AO227+5,$AP227+7))),IF(INDIRECT(ADDRESS(($AN227-1)*3+$AO227+5,$AP227+7))="",0,IF(COUNTIF(INDIRECT(ADDRESS(($AN227-1)*36+($AO227-1)*12+6,COLUMN())):INDIRECT(ADDRESS(($AN227-1)*36+($AO227-1)*12+$AP227+4,COLUMN())),INDIRECT(ADDRESS(($AN227-1)*3+$AO227+5,$AP227+7)))&gt;=1,0,INDIRECT(ADDRESS(($AN227-1)*3+$AO227+5,$AP227+7)))))</f>
        <v>0</v>
      </c>
      <c r="AR227" s="204">
        <f ca="1">COUNTIF(INDIRECT("H"&amp;(ROW()+12*(($AN227-1)*3+$AO227)-ROW())/12+5):INDIRECT("S"&amp;(ROW()+12*(($AN227-1)*3+$AO227)-ROW())/12+5),AQ227)</f>
        <v>0</v>
      </c>
      <c r="AS227" s="221">
        <f ca="1">IF($AP227=1,IF(INDIRECT(ADDRESS(($AN227-1)*3+$AO227+5,$AP227+20))="",0,INDIRECT(ADDRESS(($AN227-1)*3+$AO227+5,$AP227+20))),IF(INDIRECT(ADDRESS(($AN227-1)*3+$AO227+5,$AP227+20))="",0,IF(COUNTIF(INDIRECT(ADDRESS(($AN227-1)*36+($AO227-1)*12+6,COLUMN())):INDIRECT(ADDRESS(($AN227-1)*36+($AO227-1)*12+$AP227+4,COLUMN())),INDIRECT(ADDRESS(($AN227-1)*3+$AO227+5,$AP227+20)))&gt;=1,0,INDIRECT(ADDRESS(($AN227-1)*3+$AO227+5,$AP227+20)))))</f>
        <v>0</v>
      </c>
      <c r="AT227" s="204">
        <f ca="1">COUNTIF(INDIRECT("U"&amp;(ROW()+12*(($AN227-1)*3+$AO227)-ROW())/12+5):INDIRECT("AF"&amp;(ROW()+12*(($AN227-1)*3+$AO227)-ROW())/12+5),AS227)</f>
        <v>0</v>
      </c>
      <c r="AU227" s="204">
        <f ca="1">IF(AND(AQ227+AS227&gt;0,AR227+AT227&gt;0),COUNTIF(AU$6:AU226,"&gt;0")+1,0)</f>
        <v>0</v>
      </c>
    </row>
    <row r="228" spans="40:47">
      <c r="AN228" s="204">
        <v>7</v>
      </c>
      <c r="AO228" s="204">
        <v>1</v>
      </c>
      <c r="AP228" s="204">
        <v>7</v>
      </c>
      <c r="AQ228" s="221">
        <f ca="1">IF($AP228=1,IF(INDIRECT(ADDRESS(($AN228-1)*3+$AO228+5,$AP228+7))="",0,INDIRECT(ADDRESS(($AN228-1)*3+$AO228+5,$AP228+7))),IF(INDIRECT(ADDRESS(($AN228-1)*3+$AO228+5,$AP228+7))="",0,IF(COUNTIF(INDIRECT(ADDRESS(($AN228-1)*36+($AO228-1)*12+6,COLUMN())):INDIRECT(ADDRESS(($AN228-1)*36+($AO228-1)*12+$AP228+4,COLUMN())),INDIRECT(ADDRESS(($AN228-1)*3+$AO228+5,$AP228+7)))&gt;=1,0,INDIRECT(ADDRESS(($AN228-1)*3+$AO228+5,$AP228+7)))))</f>
        <v>0</v>
      </c>
      <c r="AR228" s="204">
        <f ca="1">COUNTIF(INDIRECT("H"&amp;(ROW()+12*(($AN228-1)*3+$AO228)-ROW())/12+5):INDIRECT("S"&amp;(ROW()+12*(($AN228-1)*3+$AO228)-ROW())/12+5),AQ228)</f>
        <v>0</v>
      </c>
      <c r="AS228" s="221">
        <f ca="1">IF($AP228=1,IF(INDIRECT(ADDRESS(($AN228-1)*3+$AO228+5,$AP228+20))="",0,INDIRECT(ADDRESS(($AN228-1)*3+$AO228+5,$AP228+20))),IF(INDIRECT(ADDRESS(($AN228-1)*3+$AO228+5,$AP228+20))="",0,IF(COUNTIF(INDIRECT(ADDRESS(($AN228-1)*36+($AO228-1)*12+6,COLUMN())):INDIRECT(ADDRESS(($AN228-1)*36+($AO228-1)*12+$AP228+4,COLUMN())),INDIRECT(ADDRESS(($AN228-1)*3+$AO228+5,$AP228+20)))&gt;=1,0,INDIRECT(ADDRESS(($AN228-1)*3+$AO228+5,$AP228+20)))))</f>
        <v>0</v>
      </c>
      <c r="AT228" s="204">
        <f ca="1">COUNTIF(INDIRECT("U"&amp;(ROW()+12*(($AN228-1)*3+$AO228)-ROW())/12+5):INDIRECT("AF"&amp;(ROW()+12*(($AN228-1)*3+$AO228)-ROW())/12+5),AS228)</f>
        <v>0</v>
      </c>
      <c r="AU228" s="204">
        <f ca="1">IF(AND(AQ228+AS228&gt;0,AR228+AT228&gt;0),COUNTIF(AU$6:AU227,"&gt;0")+1,0)</f>
        <v>0</v>
      </c>
    </row>
    <row r="229" spans="40:47">
      <c r="AN229" s="204">
        <v>7</v>
      </c>
      <c r="AO229" s="204">
        <v>1</v>
      </c>
      <c r="AP229" s="204">
        <v>8</v>
      </c>
      <c r="AQ229" s="221">
        <f ca="1">IF($AP229=1,IF(INDIRECT(ADDRESS(($AN229-1)*3+$AO229+5,$AP229+7))="",0,INDIRECT(ADDRESS(($AN229-1)*3+$AO229+5,$AP229+7))),IF(INDIRECT(ADDRESS(($AN229-1)*3+$AO229+5,$AP229+7))="",0,IF(COUNTIF(INDIRECT(ADDRESS(($AN229-1)*36+($AO229-1)*12+6,COLUMN())):INDIRECT(ADDRESS(($AN229-1)*36+($AO229-1)*12+$AP229+4,COLUMN())),INDIRECT(ADDRESS(($AN229-1)*3+$AO229+5,$AP229+7)))&gt;=1,0,INDIRECT(ADDRESS(($AN229-1)*3+$AO229+5,$AP229+7)))))</f>
        <v>0</v>
      </c>
      <c r="AR229" s="204">
        <f ca="1">COUNTIF(INDIRECT("H"&amp;(ROW()+12*(($AN229-1)*3+$AO229)-ROW())/12+5):INDIRECT("S"&amp;(ROW()+12*(($AN229-1)*3+$AO229)-ROW())/12+5),AQ229)</f>
        <v>0</v>
      </c>
      <c r="AS229" s="221">
        <f ca="1">IF($AP229=1,IF(INDIRECT(ADDRESS(($AN229-1)*3+$AO229+5,$AP229+20))="",0,INDIRECT(ADDRESS(($AN229-1)*3+$AO229+5,$AP229+20))),IF(INDIRECT(ADDRESS(($AN229-1)*3+$AO229+5,$AP229+20))="",0,IF(COUNTIF(INDIRECT(ADDRESS(($AN229-1)*36+($AO229-1)*12+6,COLUMN())):INDIRECT(ADDRESS(($AN229-1)*36+($AO229-1)*12+$AP229+4,COLUMN())),INDIRECT(ADDRESS(($AN229-1)*3+$AO229+5,$AP229+20)))&gt;=1,0,INDIRECT(ADDRESS(($AN229-1)*3+$AO229+5,$AP229+20)))))</f>
        <v>0</v>
      </c>
      <c r="AT229" s="204">
        <f ca="1">COUNTIF(INDIRECT("U"&amp;(ROW()+12*(($AN229-1)*3+$AO229)-ROW())/12+5):INDIRECT("AF"&amp;(ROW()+12*(($AN229-1)*3+$AO229)-ROW())/12+5),AS229)</f>
        <v>0</v>
      </c>
      <c r="AU229" s="204">
        <f ca="1">IF(AND(AQ229+AS229&gt;0,AR229+AT229&gt;0),COUNTIF(AU$6:AU228,"&gt;0")+1,0)</f>
        <v>0</v>
      </c>
    </row>
    <row r="230" spans="40:47">
      <c r="AN230" s="204">
        <v>7</v>
      </c>
      <c r="AO230" s="204">
        <v>1</v>
      </c>
      <c r="AP230" s="204">
        <v>9</v>
      </c>
      <c r="AQ230" s="221">
        <f ca="1">IF($AP230=1,IF(INDIRECT(ADDRESS(($AN230-1)*3+$AO230+5,$AP230+7))="",0,INDIRECT(ADDRESS(($AN230-1)*3+$AO230+5,$AP230+7))),IF(INDIRECT(ADDRESS(($AN230-1)*3+$AO230+5,$AP230+7))="",0,IF(COUNTIF(INDIRECT(ADDRESS(($AN230-1)*36+($AO230-1)*12+6,COLUMN())):INDIRECT(ADDRESS(($AN230-1)*36+($AO230-1)*12+$AP230+4,COLUMN())),INDIRECT(ADDRESS(($AN230-1)*3+$AO230+5,$AP230+7)))&gt;=1,0,INDIRECT(ADDRESS(($AN230-1)*3+$AO230+5,$AP230+7)))))</f>
        <v>0</v>
      </c>
      <c r="AR230" s="204">
        <f ca="1">COUNTIF(INDIRECT("H"&amp;(ROW()+12*(($AN230-1)*3+$AO230)-ROW())/12+5):INDIRECT("S"&amp;(ROW()+12*(($AN230-1)*3+$AO230)-ROW())/12+5),AQ230)</f>
        <v>0</v>
      </c>
      <c r="AS230" s="221">
        <f ca="1">IF($AP230=1,IF(INDIRECT(ADDRESS(($AN230-1)*3+$AO230+5,$AP230+20))="",0,INDIRECT(ADDRESS(($AN230-1)*3+$AO230+5,$AP230+20))),IF(INDIRECT(ADDRESS(($AN230-1)*3+$AO230+5,$AP230+20))="",0,IF(COUNTIF(INDIRECT(ADDRESS(($AN230-1)*36+($AO230-1)*12+6,COLUMN())):INDIRECT(ADDRESS(($AN230-1)*36+($AO230-1)*12+$AP230+4,COLUMN())),INDIRECT(ADDRESS(($AN230-1)*3+$AO230+5,$AP230+20)))&gt;=1,0,INDIRECT(ADDRESS(($AN230-1)*3+$AO230+5,$AP230+20)))))</f>
        <v>0</v>
      </c>
      <c r="AT230" s="204">
        <f ca="1">COUNTIF(INDIRECT("U"&amp;(ROW()+12*(($AN230-1)*3+$AO230)-ROW())/12+5):INDIRECT("AF"&amp;(ROW()+12*(($AN230-1)*3+$AO230)-ROW())/12+5),AS230)</f>
        <v>0</v>
      </c>
      <c r="AU230" s="204">
        <f ca="1">IF(AND(AQ230+AS230&gt;0,AR230+AT230&gt;0),COUNTIF(AU$6:AU229,"&gt;0")+1,0)</f>
        <v>0</v>
      </c>
    </row>
    <row r="231" spans="40:47">
      <c r="AN231" s="204">
        <v>7</v>
      </c>
      <c r="AO231" s="204">
        <v>1</v>
      </c>
      <c r="AP231" s="204">
        <v>10</v>
      </c>
      <c r="AQ231" s="221">
        <f ca="1">IF($AP231=1,IF(INDIRECT(ADDRESS(($AN231-1)*3+$AO231+5,$AP231+7))="",0,INDIRECT(ADDRESS(($AN231-1)*3+$AO231+5,$AP231+7))),IF(INDIRECT(ADDRESS(($AN231-1)*3+$AO231+5,$AP231+7))="",0,IF(COUNTIF(INDIRECT(ADDRESS(($AN231-1)*36+($AO231-1)*12+6,COLUMN())):INDIRECT(ADDRESS(($AN231-1)*36+($AO231-1)*12+$AP231+4,COLUMN())),INDIRECT(ADDRESS(($AN231-1)*3+$AO231+5,$AP231+7)))&gt;=1,0,INDIRECT(ADDRESS(($AN231-1)*3+$AO231+5,$AP231+7)))))</f>
        <v>0</v>
      </c>
      <c r="AR231" s="204">
        <f ca="1">COUNTIF(INDIRECT("H"&amp;(ROW()+12*(($AN231-1)*3+$AO231)-ROW())/12+5):INDIRECT("S"&amp;(ROW()+12*(($AN231-1)*3+$AO231)-ROW())/12+5),AQ231)</f>
        <v>0</v>
      </c>
      <c r="AS231" s="221">
        <f ca="1">IF($AP231=1,IF(INDIRECT(ADDRESS(($AN231-1)*3+$AO231+5,$AP231+20))="",0,INDIRECT(ADDRESS(($AN231-1)*3+$AO231+5,$AP231+20))),IF(INDIRECT(ADDRESS(($AN231-1)*3+$AO231+5,$AP231+20))="",0,IF(COUNTIF(INDIRECT(ADDRESS(($AN231-1)*36+($AO231-1)*12+6,COLUMN())):INDIRECT(ADDRESS(($AN231-1)*36+($AO231-1)*12+$AP231+4,COLUMN())),INDIRECT(ADDRESS(($AN231-1)*3+$AO231+5,$AP231+20)))&gt;=1,0,INDIRECT(ADDRESS(($AN231-1)*3+$AO231+5,$AP231+20)))))</f>
        <v>0</v>
      </c>
      <c r="AT231" s="204">
        <f ca="1">COUNTIF(INDIRECT("U"&amp;(ROW()+12*(($AN231-1)*3+$AO231)-ROW())/12+5):INDIRECT("AF"&amp;(ROW()+12*(($AN231-1)*3+$AO231)-ROW())/12+5),AS231)</f>
        <v>0</v>
      </c>
      <c r="AU231" s="204">
        <f ca="1">IF(AND(AQ231+AS231&gt;0,AR231+AT231&gt;0),COUNTIF(AU$6:AU230,"&gt;0")+1,0)</f>
        <v>0</v>
      </c>
    </row>
    <row r="232" spans="40:47">
      <c r="AN232" s="204">
        <v>7</v>
      </c>
      <c r="AO232" s="204">
        <v>1</v>
      </c>
      <c r="AP232" s="204">
        <v>11</v>
      </c>
      <c r="AQ232" s="221">
        <f ca="1">IF($AP232=1,IF(INDIRECT(ADDRESS(($AN232-1)*3+$AO232+5,$AP232+7))="",0,INDIRECT(ADDRESS(($AN232-1)*3+$AO232+5,$AP232+7))),IF(INDIRECT(ADDRESS(($AN232-1)*3+$AO232+5,$AP232+7))="",0,IF(COUNTIF(INDIRECT(ADDRESS(($AN232-1)*36+($AO232-1)*12+6,COLUMN())):INDIRECT(ADDRESS(($AN232-1)*36+($AO232-1)*12+$AP232+4,COLUMN())),INDIRECT(ADDRESS(($AN232-1)*3+$AO232+5,$AP232+7)))&gt;=1,0,INDIRECT(ADDRESS(($AN232-1)*3+$AO232+5,$AP232+7)))))</f>
        <v>0</v>
      </c>
      <c r="AR232" s="204">
        <f ca="1">COUNTIF(INDIRECT("H"&amp;(ROW()+12*(($AN232-1)*3+$AO232)-ROW())/12+5):INDIRECT("S"&amp;(ROW()+12*(($AN232-1)*3+$AO232)-ROW())/12+5),AQ232)</f>
        <v>0</v>
      </c>
      <c r="AS232" s="221">
        <f ca="1">IF($AP232=1,IF(INDIRECT(ADDRESS(($AN232-1)*3+$AO232+5,$AP232+20))="",0,INDIRECT(ADDRESS(($AN232-1)*3+$AO232+5,$AP232+20))),IF(INDIRECT(ADDRESS(($AN232-1)*3+$AO232+5,$AP232+20))="",0,IF(COUNTIF(INDIRECT(ADDRESS(($AN232-1)*36+($AO232-1)*12+6,COLUMN())):INDIRECT(ADDRESS(($AN232-1)*36+($AO232-1)*12+$AP232+4,COLUMN())),INDIRECT(ADDRESS(($AN232-1)*3+$AO232+5,$AP232+20)))&gt;=1,0,INDIRECT(ADDRESS(($AN232-1)*3+$AO232+5,$AP232+20)))))</f>
        <v>0</v>
      </c>
      <c r="AT232" s="204">
        <f ca="1">COUNTIF(INDIRECT("U"&amp;(ROW()+12*(($AN232-1)*3+$AO232)-ROW())/12+5):INDIRECT("AF"&amp;(ROW()+12*(($AN232-1)*3+$AO232)-ROW())/12+5),AS232)</f>
        <v>0</v>
      </c>
      <c r="AU232" s="204">
        <f ca="1">IF(AND(AQ232+AS232&gt;0,AR232+AT232&gt;0),COUNTIF(AU$6:AU231,"&gt;0")+1,0)</f>
        <v>0</v>
      </c>
    </row>
    <row r="233" spans="40:47">
      <c r="AN233" s="204">
        <v>7</v>
      </c>
      <c r="AO233" s="204">
        <v>1</v>
      </c>
      <c r="AP233" s="204">
        <v>12</v>
      </c>
      <c r="AQ233" s="221">
        <f ca="1">IF($AP233=1,IF(INDIRECT(ADDRESS(($AN233-1)*3+$AO233+5,$AP233+7))="",0,INDIRECT(ADDRESS(($AN233-1)*3+$AO233+5,$AP233+7))),IF(INDIRECT(ADDRESS(($AN233-1)*3+$AO233+5,$AP233+7))="",0,IF(COUNTIF(INDIRECT(ADDRESS(($AN233-1)*36+($AO233-1)*12+6,COLUMN())):INDIRECT(ADDRESS(($AN233-1)*36+($AO233-1)*12+$AP233+4,COLUMN())),INDIRECT(ADDRESS(($AN233-1)*3+$AO233+5,$AP233+7)))&gt;=1,0,INDIRECT(ADDRESS(($AN233-1)*3+$AO233+5,$AP233+7)))))</f>
        <v>0</v>
      </c>
      <c r="AR233" s="204">
        <f ca="1">COUNTIF(INDIRECT("H"&amp;(ROW()+12*(($AN233-1)*3+$AO233)-ROW())/12+5):INDIRECT("S"&amp;(ROW()+12*(($AN233-1)*3+$AO233)-ROW())/12+5),AQ233)</f>
        <v>0</v>
      </c>
      <c r="AS233" s="221">
        <f ca="1">IF($AP233=1,IF(INDIRECT(ADDRESS(($AN233-1)*3+$AO233+5,$AP233+20))="",0,INDIRECT(ADDRESS(($AN233-1)*3+$AO233+5,$AP233+20))),IF(INDIRECT(ADDRESS(($AN233-1)*3+$AO233+5,$AP233+20))="",0,IF(COUNTIF(INDIRECT(ADDRESS(($AN233-1)*36+($AO233-1)*12+6,COLUMN())):INDIRECT(ADDRESS(($AN233-1)*36+($AO233-1)*12+$AP233+4,COLUMN())),INDIRECT(ADDRESS(($AN233-1)*3+$AO233+5,$AP233+20)))&gt;=1,0,INDIRECT(ADDRESS(($AN233-1)*3+$AO233+5,$AP233+20)))))</f>
        <v>0</v>
      </c>
      <c r="AT233" s="204">
        <f ca="1">COUNTIF(INDIRECT("U"&amp;(ROW()+12*(($AN233-1)*3+$AO233)-ROW())/12+5):INDIRECT("AF"&amp;(ROW()+12*(($AN233-1)*3+$AO233)-ROW())/12+5),AS233)</f>
        <v>0</v>
      </c>
      <c r="AU233" s="204">
        <f ca="1">IF(AND(AQ233+AS233&gt;0,AR233+AT233&gt;0),COUNTIF(AU$6:AU232,"&gt;0")+1,0)</f>
        <v>0</v>
      </c>
    </row>
    <row r="234" spans="40:47">
      <c r="AN234" s="204">
        <v>7</v>
      </c>
      <c r="AO234" s="204">
        <v>2</v>
      </c>
      <c r="AP234" s="204">
        <v>1</v>
      </c>
      <c r="AQ234" s="221">
        <f ca="1">IF($AP234=1,IF(INDIRECT(ADDRESS(($AN234-1)*3+$AO234+5,$AP234+7))="",0,INDIRECT(ADDRESS(($AN234-1)*3+$AO234+5,$AP234+7))),IF(INDIRECT(ADDRESS(($AN234-1)*3+$AO234+5,$AP234+7))="",0,IF(COUNTIF(INDIRECT(ADDRESS(($AN234-1)*36+($AO234-1)*12+6,COLUMN())):INDIRECT(ADDRESS(($AN234-1)*36+($AO234-1)*12+$AP234+4,COLUMN())),INDIRECT(ADDRESS(($AN234-1)*3+$AO234+5,$AP234+7)))&gt;=1,0,INDIRECT(ADDRESS(($AN234-1)*3+$AO234+5,$AP234+7)))))</f>
        <v>0</v>
      </c>
      <c r="AR234" s="204">
        <f ca="1">COUNTIF(INDIRECT("H"&amp;(ROW()+12*(($AN234-1)*3+$AO234)-ROW())/12+5):INDIRECT("S"&amp;(ROW()+12*(($AN234-1)*3+$AO234)-ROW())/12+5),AQ234)</f>
        <v>0</v>
      </c>
      <c r="AS234" s="221">
        <f ca="1">IF($AP234=1,IF(INDIRECT(ADDRESS(($AN234-1)*3+$AO234+5,$AP234+20))="",0,INDIRECT(ADDRESS(($AN234-1)*3+$AO234+5,$AP234+20))),IF(INDIRECT(ADDRESS(($AN234-1)*3+$AO234+5,$AP234+20))="",0,IF(COUNTIF(INDIRECT(ADDRESS(($AN234-1)*36+($AO234-1)*12+6,COLUMN())):INDIRECT(ADDRESS(($AN234-1)*36+($AO234-1)*12+$AP234+4,COLUMN())),INDIRECT(ADDRESS(($AN234-1)*3+$AO234+5,$AP234+20)))&gt;=1,0,INDIRECT(ADDRESS(($AN234-1)*3+$AO234+5,$AP234+20)))))</f>
        <v>0</v>
      </c>
      <c r="AT234" s="204">
        <f ca="1">COUNTIF(INDIRECT("U"&amp;(ROW()+12*(($AN234-1)*3+$AO234)-ROW())/12+5):INDIRECT("AF"&amp;(ROW()+12*(($AN234-1)*3+$AO234)-ROW())/12+5),AS234)</f>
        <v>0</v>
      </c>
      <c r="AU234" s="204">
        <f ca="1">IF(AND(AQ234+AS234&gt;0,AR234+AT234&gt;0),COUNTIF(AU$6:AU233,"&gt;0")+1,0)</f>
        <v>0</v>
      </c>
    </row>
    <row r="235" spans="40:47">
      <c r="AN235" s="204">
        <v>7</v>
      </c>
      <c r="AO235" s="204">
        <v>2</v>
      </c>
      <c r="AP235" s="204">
        <v>2</v>
      </c>
      <c r="AQ235" s="221">
        <f ca="1">IF($AP235=1,IF(INDIRECT(ADDRESS(($AN235-1)*3+$AO235+5,$AP235+7))="",0,INDIRECT(ADDRESS(($AN235-1)*3+$AO235+5,$AP235+7))),IF(INDIRECT(ADDRESS(($AN235-1)*3+$AO235+5,$AP235+7))="",0,IF(COUNTIF(INDIRECT(ADDRESS(($AN235-1)*36+($AO235-1)*12+6,COLUMN())):INDIRECT(ADDRESS(($AN235-1)*36+($AO235-1)*12+$AP235+4,COLUMN())),INDIRECT(ADDRESS(($AN235-1)*3+$AO235+5,$AP235+7)))&gt;=1,0,INDIRECT(ADDRESS(($AN235-1)*3+$AO235+5,$AP235+7)))))</f>
        <v>0</v>
      </c>
      <c r="AR235" s="204">
        <f ca="1">COUNTIF(INDIRECT("H"&amp;(ROW()+12*(($AN235-1)*3+$AO235)-ROW())/12+5):INDIRECT("S"&amp;(ROW()+12*(($AN235-1)*3+$AO235)-ROW())/12+5),AQ235)</f>
        <v>0</v>
      </c>
      <c r="AS235" s="221">
        <f ca="1">IF($AP235=1,IF(INDIRECT(ADDRESS(($AN235-1)*3+$AO235+5,$AP235+20))="",0,INDIRECT(ADDRESS(($AN235-1)*3+$AO235+5,$AP235+20))),IF(INDIRECT(ADDRESS(($AN235-1)*3+$AO235+5,$AP235+20))="",0,IF(COUNTIF(INDIRECT(ADDRESS(($AN235-1)*36+($AO235-1)*12+6,COLUMN())):INDIRECT(ADDRESS(($AN235-1)*36+($AO235-1)*12+$AP235+4,COLUMN())),INDIRECT(ADDRESS(($AN235-1)*3+$AO235+5,$AP235+20)))&gt;=1,0,INDIRECT(ADDRESS(($AN235-1)*3+$AO235+5,$AP235+20)))))</f>
        <v>0</v>
      </c>
      <c r="AT235" s="204">
        <f ca="1">COUNTIF(INDIRECT("U"&amp;(ROW()+12*(($AN235-1)*3+$AO235)-ROW())/12+5):INDIRECT("AF"&amp;(ROW()+12*(($AN235-1)*3+$AO235)-ROW())/12+5),AS235)</f>
        <v>0</v>
      </c>
      <c r="AU235" s="204">
        <f ca="1">IF(AND(AQ235+AS235&gt;0,AR235+AT235&gt;0),COUNTIF(AU$6:AU234,"&gt;0")+1,0)</f>
        <v>0</v>
      </c>
    </row>
    <row r="236" spans="40:47">
      <c r="AN236" s="204">
        <v>7</v>
      </c>
      <c r="AO236" s="204">
        <v>2</v>
      </c>
      <c r="AP236" s="204">
        <v>3</v>
      </c>
      <c r="AQ236" s="221">
        <f ca="1">IF($AP236=1,IF(INDIRECT(ADDRESS(($AN236-1)*3+$AO236+5,$AP236+7))="",0,INDIRECT(ADDRESS(($AN236-1)*3+$AO236+5,$AP236+7))),IF(INDIRECT(ADDRESS(($AN236-1)*3+$AO236+5,$AP236+7))="",0,IF(COUNTIF(INDIRECT(ADDRESS(($AN236-1)*36+($AO236-1)*12+6,COLUMN())):INDIRECT(ADDRESS(($AN236-1)*36+($AO236-1)*12+$AP236+4,COLUMN())),INDIRECT(ADDRESS(($AN236-1)*3+$AO236+5,$AP236+7)))&gt;=1,0,INDIRECT(ADDRESS(($AN236-1)*3+$AO236+5,$AP236+7)))))</f>
        <v>0</v>
      </c>
      <c r="AR236" s="204">
        <f ca="1">COUNTIF(INDIRECT("H"&amp;(ROW()+12*(($AN236-1)*3+$AO236)-ROW())/12+5):INDIRECT("S"&amp;(ROW()+12*(($AN236-1)*3+$AO236)-ROW())/12+5),AQ236)</f>
        <v>0</v>
      </c>
      <c r="AS236" s="221">
        <f ca="1">IF($AP236=1,IF(INDIRECT(ADDRESS(($AN236-1)*3+$AO236+5,$AP236+20))="",0,INDIRECT(ADDRESS(($AN236-1)*3+$AO236+5,$AP236+20))),IF(INDIRECT(ADDRESS(($AN236-1)*3+$AO236+5,$AP236+20))="",0,IF(COUNTIF(INDIRECT(ADDRESS(($AN236-1)*36+($AO236-1)*12+6,COLUMN())):INDIRECT(ADDRESS(($AN236-1)*36+($AO236-1)*12+$AP236+4,COLUMN())),INDIRECT(ADDRESS(($AN236-1)*3+$AO236+5,$AP236+20)))&gt;=1,0,INDIRECT(ADDRESS(($AN236-1)*3+$AO236+5,$AP236+20)))))</f>
        <v>0</v>
      </c>
      <c r="AT236" s="204">
        <f ca="1">COUNTIF(INDIRECT("U"&amp;(ROW()+12*(($AN236-1)*3+$AO236)-ROW())/12+5):INDIRECT("AF"&amp;(ROW()+12*(($AN236-1)*3+$AO236)-ROW())/12+5),AS236)</f>
        <v>0</v>
      </c>
      <c r="AU236" s="204">
        <f ca="1">IF(AND(AQ236+AS236&gt;0,AR236+AT236&gt;0),COUNTIF(AU$6:AU235,"&gt;0")+1,0)</f>
        <v>0</v>
      </c>
    </row>
    <row r="237" spans="40:47">
      <c r="AN237" s="204">
        <v>7</v>
      </c>
      <c r="AO237" s="204">
        <v>2</v>
      </c>
      <c r="AP237" s="204">
        <v>4</v>
      </c>
      <c r="AQ237" s="221">
        <f ca="1">IF($AP237=1,IF(INDIRECT(ADDRESS(($AN237-1)*3+$AO237+5,$AP237+7))="",0,INDIRECT(ADDRESS(($AN237-1)*3+$AO237+5,$AP237+7))),IF(INDIRECT(ADDRESS(($AN237-1)*3+$AO237+5,$AP237+7))="",0,IF(COUNTIF(INDIRECT(ADDRESS(($AN237-1)*36+($AO237-1)*12+6,COLUMN())):INDIRECT(ADDRESS(($AN237-1)*36+($AO237-1)*12+$AP237+4,COLUMN())),INDIRECT(ADDRESS(($AN237-1)*3+$AO237+5,$AP237+7)))&gt;=1,0,INDIRECT(ADDRESS(($AN237-1)*3+$AO237+5,$AP237+7)))))</f>
        <v>0</v>
      </c>
      <c r="AR237" s="204">
        <f ca="1">COUNTIF(INDIRECT("H"&amp;(ROW()+12*(($AN237-1)*3+$AO237)-ROW())/12+5):INDIRECT("S"&amp;(ROW()+12*(($AN237-1)*3+$AO237)-ROW())/12+5),AQ237)</f>
        <v>0</v>
      </c>
      <c r="AS237" s="221">
        <f ca="1">IF($AP237=1,IF(INDIRECT(ADDRESS(($AN237-1)*3+$AO237+5,$AP237+20))="",0,INDIRECT(ADDRESS(($AN237-1)*3+$AO237+5,$AP237+20))),IF(INDIRECT(ADDRESS(($AN237-1)*3+$AO237+5,$AP237+20))="",0,IF(COUNTIF(INDIRECT(ADDRESS(($AN237-1)*36+($AO237-1)*12+6,COLUMN())):INDIRECT(ADDRESS(($AN237-1)*36+($AO237-1)*12+$AP237+4,COLUMN())),INDIRECT(ADDRESS(($AN237-1)*3+$AO237+5,$AP237+20)))&gt;=1,0,INDIRECT(ADDRESS(($AN237-1)*3+$AO237+5,$AP237+20)))))</f>
        <v>0</v>
      </c>
      <c r="AT237" s="204">
        <f ca="1">COUNTIF(INDIRECT("U"&amp;(ROW()+12*(($AN237-1)*3+$AO237)-ROW())/12+5):INDIRECT("AF"&amp;(ROW()+12*(($AN237-1)*3+$AO237)-ROW())/12+5),AS237)</f>
        <v>0</v>
      </c>
      <c r="AU237" s="204">
        <f ca="1">IF(AND(AQ237+AS237&gt;0,AR237+AT237&gt;0),COUNTIF(AU$6:AU236,"&gt;0")+1,0)</f>
        <v>0</v>
      </c>
    </row>
    <row r="238" spans="40:47">
      <c r="AN238" s="204">
        <v>7</v>
      </c>
      <c r="AO238" s="204">
        <v>2</v>
      </c>
      <c r="AP238" s="204">
        <v>5</v>
      </c>
      <c r="AQ238" s="221">
        <f ca="1">IF($AP238=1,IF(INDIRECT(ADDRESS(($AN238-1)*3+$AO238+5,$AP238+7))="",0,INDIRECT(ADDRESS(($AN238-1)*3+$AO238+5,$AP238+7))),IF(INDIRECT(ADDRESS(($AN238-1)*3+$AO238+5,$AP238+7))="",0,IF(COUNTIF(INDIRECT(ADDRESS(($AN238-1)*36+($AO238-1)*12+6,COLUMN())):INDIRECT(ADDRESS(($AN238-1)*36+($AO238-1)*12+$AP238+4,COLUMN())),INDIRECT(ADDRESS(($AN238-1)*3+$AO238+5,$AP238+7)))&gt;=1,0,INDIRECT(ADDRESS(($AN238-1)*3+$AO238+5,$AP238+7)))))</f>
        <v>0</v>
      </c>
      <c r="AR238" s="204">
        <f ca="1">COUNTIF(INDIRECT("H"&amp;(ROW()+12*(($AN238-1)*3+$AO238)-ROW())/12+5):INDIRECT("S"&amp;(ROW()+12*(($AN238-1)*3+$AO238)-ROW())/12+5),AQ238)</f>
        <v>0</v>
      </c>
      <c r="AS238" s="221">
        <f ca="1">IF($AP238=1,IF(INDIRECT(ADDRESS(($AN238-1)*3+$AO238+5,$AP238+20))="",0,INDIRECT(ADDRESS(($AN238-1)*3+$AO238+5,$AP238+20))),IF(INDIRECT(ADDRESS(($AN238-1)*3+$AO238+5,$AP238+20))="",0,IF(COUNTIF(INDIRECT(ADDRESS(($AN238-1)*36+($AO238-1)*12+6,COLUMN())):INDIRECT(ADDRESS(($AN238-1)*36+($AO238-1)*12+$AP238+4,COLUMN())),INDIRECT(ADDRESS(($AN238-1)*3+$AO238+5,$AP238+20)))&gt;=1,0,INDIRECT(ADDRESS(($AN238-1)*3+$AO238+5,$AP238+20)))))</f>
        <v>0</v>
      </c>
      <c r="AT238" s="204">
        <f ca="1">COUNTIF(INDIRECT("U"&amp;(ROW()+12*(($AN238-1)*3+$AO238)-ROW())/12+5):INDIRECT("AF"&amp;(ROW()+12*(($AN238-1)*3+$AO238)-ROW())/12+5),AS238)</f>
        <v>0</v>
      </c>
      <c r="AU238" s="204">
        <f ca="1">IF(AND(AQ238+AS238&gt;0,AR238+AT238&gt;0),COUNTIF(AU$6:AU237,"&gt;0")+1,0)</f>
        <v>0</v>
      </c>
    </row>
    <row r="239" spans="40:47">
      <c r="AN239" s="204">
        <v>7</v>
      </c>
      <c r="AO239" s="204">
        <v>2</v>
      </c>
      <c r="AP239" s="204">
        <v>6</v>
      </c>
      <c r="AQ239" s="221">
        <f ca="1">IF($AP239=1,IF(INDIRECT(ADDRESS(($AN239-1)*3+$AO239+5,$AP239+7))="",0,INDIRECT(ADDRESS(($AN239-1)*3+$AO239+5,$AP239+7))),IF(INDIRECT(ADDRESS(($AN239-1)*3+$AO239+5,$AP239+7))="",0,IF(COUNTIF(INDIRECT(ADDRESS(($AN239-1)*36+($AO239-1)*12+6,COLUMN())):INDIRECT(ADDRESS(($AN239-1)*36+($AO239-1)*12+$AP239+4,COLUMN())),INDIRECT(ADDRESS(($AN239-1)*3+$AO239+5,$AP239+7)))&gt;=1,0,INDIRECT(ADDRESS(($AN239-1)*3+$AO239+5,$AP239+7)))))</f>
        <v>0</v>
      </c>
      <c r="AR239" s="204">
        <f ca="1">COUNTIF(INDIRECT("H"&amp;(ROW()+12*(($AN239-1)*3+$AO239)-ROW())/12+5):INDIRECT("S"&amp;(ROW()+12*(($AN239-1)*3+$AO239)-ROW())/12+5),AQ239)</f>
        <v>0</v>
      </c>
      <c r="AS239" s="221">
        <f ca="1">IF($AP239=1,IF(INDIRECT(ADDRESS(($AN239-1)*3+$AO239+5,$AP239+20))="",0,INDIRECT(ADDRESS(($AN239-1)*3+$AO239+5,$AP239+20))),IF(INDIRECT(ADDRESS(($AN239-1)*3+$AO239+5,$AP239+20))="",0,IF(COUNTIF(INDIRECT(ADDRESS(($AN239-1)*36+($AO239-1)*12+6,COLUMN())):INDIRECT(ADDRESS(($AN239-1)*36+($AO239-1)*12+$AP239+4,COLUMN())),INDIRECT(ADDRESS(($AN239-1)*3+$AO239+5,$AP239+20)))&gt;=1,0,INDIRECT(ADDRESS(($AN239-1)*3+$AO239+5,$AP239+20)))))</f>
        <v>0</v>
      </c>
      <c r="AT239" s="204">
        <f ca="1">COUNTIF(INDIRECT("U"&amp;(ROW()+12*(($AN239-1)*3+$AO239)-ROW())/12+5):INDIRECT("AF"&amp;(ROW()+12*(($AN239-1)*3+$AO239)-ROW())/12+5),AS239)</f>
        <v>0</v>
      </c>
      <c r="AU239" s="204">
        <f ca="1">IF(AND(AQ239+AS239&gt;0,AR239+AT239&gt;0),COUNTIF(AU$6:AU238,"&gt;0")+1,0)</f>
        <v>0</v>
      </c>
    </row>
    <row r="240" spans="40:47">
      <c r="AN240" s="204">
        <v>7</v>
      </c>
      <c r="AO240" s="204">
        <v>2</v>
      </c>
      <c r="AP240" s="204">
        <v>7</v>
      </c>
      <c r="AQ240" s="221">
        <f ca="1">IF($AP240=1,IF(INDIRECT(ADDRESS(($AN240-1)*3+$AO240+5,$AP240+7))="",0,INDIRECT(ADDRESS(($AN240-1)*3+$AO240+5,$AP240+7))),IF(INDIRECT(ADDRESS(($AN240-1)*3+$AO240+5,$AP240+7))="",0,IF(COUNTIF(INDIRECT(ADDRESS(($AN240-1)*36+($AO240-1)*12+6,COLUMN())):INDIRECT(ADDRESS(($AN240-1)*36+($AO240-1)*12+$AP240+4,COLUMN())),INDIRECT(ADDRESS(($AN240-1)*3+$AO240+5,$AP240+7)))&gt;=1,0,INDIRECT(ADDRESS(($AN240-1)*3+$AO240+5,$AP240+7)))))</f>
        <v>0</v>
      </c>
      <c r="AR240" s="204">
        <f ca="1">COUNTIF(INDIRECT("H"&amp;(ROW()+12*(($AN240-1)*3+$AO240)-ROW())/12+5):INDIRECT("S"&amp;(ROW()+12*(($AN240-1)*3+$AO240)-ROW())/12+5),AQ240)</f>
        <v>0</v>
      </c>
      <c r="AS240" s="221">
        <f ca="1">IF($AP240=1,IF(INDIRECT(ADDRESS(($AN240-1)*3+$AO240+5,$AP240+20))="",0,INDIRECT(ADDRESS(($AN240-1)*3+$AO240+5,$AP240+20))),IF(INDIRECT(ADDRESS(($AN240-1)*3+$AO240+5,$AP240+20))="",0,IF(COUNTIF(INDIRECT(ADDRESS(($AN240-1)*36+($AO240-1)*12+6,COLUMN())):INDIRECT(ADDRESS(($AN240-1)*36+($AO240-1)*12+$AP240+4,COLUMN())),INDIRECT(ADDRESS(($AN240-1)*3+$AO240+5,$AP240+20)))&gt;=1,0,INDIRECT(ADDRESS(($AN240-1)*3+$AO240+5,$AP240+20)))))</f>
        <v>0</v>
      </c>
      <c r="AT240" s="204">
        <f ca="1">COUNTIF(INDIRECT("U"&amp;(ROW()+12*(($AN240-1)*3+$AO240)-ROW())/12+5):INDIRECT("AF"&amp;(ROW()+12*(($AN240-1)*3+$AO240)-ROW())/12+5),AS240)</f>
        <v>0</v>
      </c>
      <c r="AU240" s="204">
        <f ca="1">IF(AND(AQ240+AS240&gt;0,AR240+AT240&gt;0),COUNTIF(AU$6:AU239,"&gt;0")+1,0)</f>
        <v>0</v>
      </c>
    </row>
    <row r="241" spans="40:47">
      <c r="AN241" s="204">
        <v>7</v>
      </c>
      <c r="AO241" s="204">
        <v>2</v>
      </c>
      <c r="AP241" s="204">
        <v>8</v>
      </c>
      <c r="AQ241" s="221">
        <f ca="1">IF($AP241=1,IF(INDIRECT(ADDRESS(($AN241-1)*3+$AO241+5,$AP241+7))="",0,INDIRECT(ADDRESS(($AN241-1)*3+$AO241+5,$AP241+7))),IF(INDIRECT(ADDRESS(($AN241-1)*3+$AO241+5,$AP241+7))="",0,IF(COUNTIF(INDIRECT(ADDRESS(($AN241-1)*36+($AO241-1)*12+6,COLUMN())):INDIRECT(ADDRESS(($AN241-1)*36+($AO241-1)*12+$AP241+4,COLUMN())),INDIRECT(ADDRESS(($AN241-1)*3+$AO241+5,$AP241+7)))&gt;=1,0,INDIRECT(ADDRESS(($AN241-1)*3+$AO241+5,$AP241+7)))))</f>
        <v>0</v>
      </c>
      <c r="AR241" s="204">
        <f ca="1">COUNTIF(INDIRECT("H"&amp;(ROW()+12*(($AN241-1)*3+$AO241)-ROW())/12+5):INDIRECT("S"&amp;(ROW()+12*(($AN241-1)*3+$AO241)-ROW())/12+5),AQ241)</f>
        <v>0</v>
      </c>
      <c r="AS241" s="221">
        <f ca="1">IF($AP241=1,IF(INDIRECT(ADDRESS(($AN241-1)*3+$AO241+5,$AP241+20))="",0,INDIRECT(ADDRESS(($AN241-1)*3+$AO241+5,$AP241+20))),IF(INDIRECT(ADDRESS(($AN241-1)*3+$AO241+5,$AP241+20))="",0,IF(COUNTIF(INDIRECT(ADDRESS(($AN241-1)*36+($AO241-1)*12+6,COLUMN())):INDIRECT(ADDRESS(($AN241-1)*36+($AO241-1)*12+$AP241+4,COLUMN())),INDIRECT(ADDRESS(($AN241-1)*3+$AO241+5,$AP241+20)))&gt;=1,0,INDIRECT(ADDRESS(($AN241-1)*3+$AO241+5,$AP241+20)))))</f>
        <v>0</v>
      </c>
      <c r="AT241" s="204">
        <f ca="1">COUNTIF(INDIRECT("U"&amp;(ROW()+12*(($AN241-1)*3+$AO241)-ROW())/12+5):INDIRECT("AF"&amp;(ROW()+12*(($AN241-1)*3+$AO241)-ROW())/12+5),AS241)</f>
        <v>0</v>
      </c>
      <c r="AU241" s="204">
        <f ca="1">IF(AND(AQ241+AS241&gt;0,AR241+AT241&gt;0),COUNTIF(AU$6:AU240,"&gt;0")+1,0)</f>
        <v>0</v>
      </c>
    </row>
    <row r="242" spans="40:47">
      <c r="AN242" s="204">
        <v>7</v>
      </c>
      <c r="AO242" s="204">
        <v>2</v>
      </c>
      <c r="AP242" s="204">
        <v>9</v>
      </c>
      <c r="AQ242" s="221">
        <f ca="1">IF($AP242=1,IF(INDIRECT(ADDRESS(($AN242-1)*3+$AO242+5,$AP242+7))="",0,INDIRECT(ADDRESS(($AN242-1)*3+$AO242+5,$AP242+7))),IF(INDIRECT(ADDRESS(($AN242-1)*3+$AO242+5,$AP242+7))="",0,IF(COUNTIF(INDIRECT(ADDRESS(($AN242-1)*36+($AO242-1)*12+6,COLUMN())):INDIRECT(ADDRESS(($AN242-1)*36+($AO242-1)*12+$AP242+4,COLUMN())),INDIRECT(ADDRESS(($AN242-1)*3+$AO242+5,$AP242+7)))&gt;=1,0,INDIRECT(ADDRESS(($AN242-1)*3+$AO242+5,$AP242+7)))))</f>
        <v>0</v>
      </c>
      <c r="AR242" s="204">
        <f ca="1">COUNTIF(INDIRECT("H"&amp;(ROW()+12*(($AN242-1)*3+$AO242)-ROW())/12+5):INDIRECT("S"&amp;(ROW()+12*(($AN242-1)*3+$AO242)-ROW())/12+5),AQ242)</f>
        <v>0</v>
      </c>
      <c r="AS242" s="221">
        <f ca="1">IF($AP242=1,IF(INDIRECT(ADDRESS(($AN242-1)*3+$AO242+5,$AP242+20))="",0,INDIRECT(ADDRESS(($AN242-1)*3+$AO242+5,$AP242+20))),IF(INDIRECT(ADDRESS(($AN242-1)*3+$AO242+5,$AP242+20))="",0,IF(COUNTIF(INDIRECT(ADDRESS(($AN242-1)*36+($AO242-1)*12+6,COLUMN())):INDIRECT(ADDRESS(($AN242-1)*36+($AO242-1)*12+$AP242+4,COLUMN())),INDIRECT(ADDRESS(($AN242-1)*3+$AO242+5,$AP242+20)))&gt;=1,0,INDIRECT(ADDRESS(($AN242-1)*3+$AO242+5,$AP242+20)))))</f>
        <v>0</v>
      </c>
      <c r="AT242" s="204">
        <f ca="1">COUNTIF(INDIRECT("U"&amp;(ROW()+12*(($AN242-1)*3+$AO242)-ROW())/12+5):INDIRECT("AF"&amp;(ROW()+12*(($AN242-1)*3+$AO242)-ROW())/12+5),AS242)</f>
        <v>0</v>
      </c>
      <c r="AU242" s="204">
        <f ca="1">IF(AND(AQ242+AS242&gt;0,AR242+AT242&gt;0),COUNTIF(AU$6:AU241,"&gt;0")+1,0)</f>
        <v>0</v>
      </c>
    </row>
    <row r="243" spans="40:47">
      <c r="AN243" s="204">
        <v>7</v>
      </c>
      <c r="AO243" s="204">
        <v>2</v>
      </c>
      <c r="AP243" s="204">
        <v>10</v>
      </c>
      <c r="AQ243" s="221">
        <f ca="1">IF($AP243=1,IF(INDIRECT(ADDRESS(($AN243-1)*3+$AO243+5,$AP243+7))="",0,INDIRECT(ADDRESS(($AN243-1)*3+$AO243+5,$AP243+7))),IF(INDIRECT(ADDRESS(($AN243-1)*3+$AO243+5,$AP243+7))="",0,IF(COUNTIF(INDIRECT(ADDRESS(($AN243-1)*36+($AO243-1)*12+6,COLUMN())):INDIRECT(ADDRESS(($AN243-1)*36+($AO243-1)*12+$AP243+4,COLUMN())),INDIRECT(ADDRESS(($AN243-1)*3+$AO243+5,$AP243+7)))&gt;=1,0,INDIRECT(ADDRESS(($AN243-1)*3+$AO243+5,$AP243+7)))))</f>
        <v>0</v>
      </c>
      <c r="AR243" s="204">
        <f ca="1">COUNTIF(INDIRECT("H"&amp;(ROW()+12*(($AN243-1)*3+$AO243)-ROW())/12+5):INDIRECT("S"&amp;(ROW()+12*(($AN243-1)*3+$AO243)-ROW())/12+5),AQ243)</f>
        <v>0</v>
      </c>
      <c r="AS243" s="221">
        <f ca="1">IF($AP243=1,IF(INDIRECT(ADDRESS(($AN243-1)*3+$AO243+5,$AP243+20))="",0,INDIRECT(ADDRESS(($AN243-1)*3+$AO243+5,$AP243+20))),IF(INDIRECT(ADDRESS(($AN243-1)*3+$AO243+5,$AP243+20))="",0,IF(COUNTIF(INDIRECT(ADDRESS(($AN243-1)*36+($AO243-1)*12+6,COLUMN())):INDIRECT(ADDRESS(($AN243-1)*36+($AO243-1)*12+$AP243+4,COLUMN())),INDIRECT(ADDRESS(($AN243-1)*3+$AO243+5,$AP243+20)))&gt;=1,0,INDIRECT(ADDRESS(($AN243-1)*3+$AO243+5,$AP243+20)))))</f>
        <v>0</v>
      </c>
      <c r="AT243" s="204">
        <f ca="1">COUNTIF(INDIRECT("U"&amp;(ROW()+12*(($AN243-1)*3+$AO243)-ROW())/12+5):INDIRECT("AF"&amp;(ROW()+12*(($AN243-1)*3+$AO243)-ROW())/12+5),AS243)</f>
        <v>0</v>
      </c>
      <c r="AU243" s="204">
        <f ca="1">IF(AND(AQ243+AS243&gt;0,AR243+AT243&gt;0),COUNTIF(AU$6:AU242,"&gt;0")+1,0)</f>
        <v>0</v>
      </c>
    </row>
    <row r="244" spans="40:47">
      <c r="AN244" s="204">
        <v>7</v>
      </c>
      <c r="AO244" s="204">
        <v>2</v>
      </c>
      <c r="AP244" s="204">
        <v>11</v>
      </c>
      <c r="AQ244" s="221">
        <f ca="1">IF($AP244=1,IF(INDIRECT(ADDRESS(($AN244-1)*3+$AO244+5,$AP244+7))="",0,INDIRECT(ADDRESS(($AN244-1)*3+$AO244+5,$AP244+7))),IF(INDIRECT(ADDRESS(($AN244-1)*3+$AO244+5,$AP244+7))="",0,IF(COUNTIF(INDIRECT(ADDRESS(($AN244-1)*36+($AO244-1)*12+6,COLUMN())):INDIRECT(ADDRESS(($AN244-1)*36+($AO244-1)*12+$AP244+4,COLUMN())),INDIRECT(ADDRESS(($AN244-1)*3+$AO244+5,$AP244+7)))&gt;=1,0,INDIRECT(ADDRESS(($AN244-1)*3+$AO244+5,$AP244+7)))))</f>
        <v>0</v>
      </c>
      <c r="AR244" s="204">
        <f ca="1">COUNTIF(INDIRECT("H"&amp;(ROW()+12*(($AN244-1)*3+$AO244)-ROW())/12+5):INDIRECT("S"&amp;(ROW()+12*(($AN244-1)*3+$AO244)-ROW())/12+5),AQ244)</f>
        <v>0</v>
      </c>
      <c r="AS244" s="221">
        <f ca="1">IF($AP244=1,IF(INDIRECT(ADDRESS(($AN244-1)*3+$AO244+5,$AP244+20))="",0,INDIRECT(ADDRESS(($AN244-1)*3+$AO244+5,$AP244+20))),IF(INDIRECT(ADDRESS(($AN244-1)*3+$AO244+5,$AP244+20))="",0,IF(COUNTIF(INDIRECT(ADDRESS(($AN244-1)*36+($AO244-1)*12+6,COLUMN())):INDIRECT(ADDRESS(($AN244-1)*36+($AO244-1)*12+$AP244+4,COLUMN())),INDIRECT(ADDRESS(($AN244-1)*3+$AO244+5,$AP244+20)))&gt;=1,0,INDIRECT(ADDRESS(($AN244-1)*3+$AO244+5,$AP244+20)))))</f>
        <v>0</v>
      </c>
      <c r="AT244" s="204">
        <f ca="1">COUNTIF(INDIRECT("U"&amp;(ROW()+12*(($AN244-1)*3+$AO244)-ROW())/12+5):INDIRECT("AF"&amp;(ROW()+12*(($AN244-1)*3+$AO244)-ROW())/12+5),AS244)</f>
        <v>0</v>
      </c>
      <c r="AU244" s="204">
        <f ca="1">IF(AND(AQ244+AS244&gt;0,AR244+AT244&gt;0),COUNTIF(AU$6:AU243,"&gt;0")+1,0)</f>
        <v>0</v>
      </c>
    </row>
    <row r="245" spans="40:47">
      <c r="AN245" s="204">
        <v>7</v>
      </c>
      <c r="AO245" s="204">
        <v>2</v>
      </c>
      <c r="AP245" s="204">
        <v>12</v>
      </c>
      <c r="AQ245" s="221">
        <f ca="1">IF($AP245=1,IF(INDIRECT(ADDRESS(($AN245-1)*3+$AO245+5,$AP245+7))="",0,INDIRECT(ADDRESS(($AN245-1)*3+$AO245+5,$AP245+7))),IF(INDIRECT(ADDRESS(($AN245-1)*3+$AO245+5,$AP245+7))="",0,IF(COUNTIF(INDIRECT(ADDRESS(($AN245-1)*36+($AO245-1)*12+6,COLUMN())):INDIRECT(ADDRESS(($AN245-1)*36+($AO245-1)*12+$AP245+4,COLUMN())),INDIRECT(ADDRESS(($AN245-1)*3+$AO245+5,$AP245+7)))&gt;=1,0,INDIRECT(ADDRESS(($AN245-1)*3+$AO245+5,$AP245+7)))))</f>
        <v>0</v>
      </c>
      <c r="AR245" s="204">
        <f ca="1">COUNTIF(INDIRECT("H"&amp;(ROW()+12*(($AN245-1)*3+$AO245)-ROW())/12+5):INDIRECT("S"&amp;(ROW()+12*(($AN245-1)*3+$AO245)-ROW())/12+5),AQ245)</f>
        <v>0</v>
      </c>
      <c r="AS245" s="221">
        <f ca="1">IF($AP245=1,IF(INDIRECT(ADDRESS(($AN245-1)*3+$AO245+5,$AP245+20))="",0,INDIRECT(ADDRESS(($AN245-1)*3+$AO245+5,$AP245+20))),IF(INDIRECT(ADDRESS(($AN245-1)*3+$AO245+5,$AP245+20))="",0,IF(COUNTIF(INDIRECT(ADDRESS(($AN245-1)*36+($AO245-1)*12+6,COLUMN())):INDIRECT(ADDRESS(($AN245-1)*36+($AO245-1)*12+$AP245+4,COLUMN())),INDIRECT(ADDRESS(($AN245-1)*3+$AO245+5,$AP245+20)))&gt;=1,0,INDIRECT(ADDRESS(($AN245-1)*3+$AO245+5,$AP245+20)))))</f>
        <v>0</v>
      </c>
      <c r="AT245" s="204">
        <f ca="1">COUNTIF(INDIRECT("U"&amp;(ROW()+12*(($AN245-1)*3+$AO245)-ROW())/12+5):INDIRECT("AF"&amp;(ROW()+12*(($AN245-1)*3+$AO245)-ROW())/12+5),AS245)</f>
        <v>0</v>
      </c>
      <c r="AU245" s="204">
        <f ca="1">IF(AND(AQ245+AS245&gt;0,AR245+AT245&gt;0),COUNTIF(AU$6:AU244,"&gt;0")+1,0)</f>
        <v>0</v>
      </c>
    </row>
    <row r="246" spans="40:47">
      <c r="AN246" s="204">
        <v>7</v>
      </c>
      <c r="AO246" s="204">
        <v>3</v>
      </c>
      <c r="AP246" s="204">
        <v>1</v>
      </c>
      <c r="AQ246" s="221">
        <f ca="1">IF($AP246=1,IF(INDIRECT(ADDRESS(($AN246-1)*3+$AO246+5,$AP246+7))="",0,INDIRECT(ADDRESS(($AN246-1)*3+$AO246+5,$AP246+7))),IF(INDIRECT(ADDRESS(($AN246-1)*3+$AO246+5,$AP246+7))="",0,IF(COUNTIF(INDIRECT(ADDRESS(($AN246-1)*36+($AO246-1)*12+6,COLUMN())):INDIRECT(ADDRESS(($AN246-1)*36+($AO246-1)*12+$AP246+4,COLUMN())),INDIRECT(ADDRESS(($AN246-1)*3+$AO246+5,$AP246+7)))&gt;=1,0,INDIRECT(ADDRESS(($AN246-1)*3+$AO246+5,$AP246+7)))))</f>
        <v>0</v>
      </c>
      <c r="AR246" s="204">
        <f ca="1">COUNTIF(INDIRECT("H"&amp;(ROW()+12*(($AN246-1)*3+$AO246)-ROW())/12+5):INDIRECT("S"&amp;(ROW()+12*(($AN246-1)*3+$AO246)-ROW())/12+5),AQ246)</f>
        <v>0</v>
      </c>
      <c r="AS246" s="221">
        <f ca="1">IF($AP246=1,IF(INDIRECT(ADDRESS(($AN246-1)*3+$AO246+5,$AP246+20))="",0,INDIRECT(ADDRESS(($AN246-1)*3+$AO246+5,$AP246+20))),IF(INDIRECT(ADDRESS(($AN246-1)*3+$AO246+5,$AP246+20))="",0,IF(COUNTIF(INDIRECT(ADDRESS(($AN246-1)*36+($AO246-1)*12+6,COLUMN())):INDIRECT(ADDRESS(($AN246-1)*36+($AO246-1)*12+$AP246+4,COLUMN())),INDIRECT(ADDRESS(($AN246-1)*3+$AO246+5,$AP246+20)))&gt;=1,0,INDIRECT(ADDRESS(($AN246-1)*3+$AO246+5,$AP246+20)))))</f>
        <v>0</v>
      </c>
      <c r="AT246" s="204">
        <f ca="1">COUNTIF(INDIRECT("U"&amp;(ROW()+12*(($AN246-1)*3+$AO246)-ROW())/12+5):INDIRECT("AF"&amp;(ROW()+12*(($AN246-1)*3+$AO246)-ROW())/12+5),AS246)</f>
        <v>0</v>
      </c>
      <c r="AU246" s="204">
        <f ca="1">IF(AND(AQ246+AS246&gt;0,AR246+AT246&gt;0),COUNTIF(AU$6:AU245,"&gt;0")+1,0)</f>
        <v>0</v>
      </c>
    </row>
    <row r="247" spans="40:47">
      <c r="AN247" s="204">
        <v>7</v>
      </c>
      <c r="AO247" s="204">
        <v>3</v>
      </c>
      <c r="AP247" s="204">
        <v>2</v>
      </c>
      <c r="AQ247" s="221">
        <f ca="1">IF($AP247=1,IF(INDIRECT(ADDRESS(($AN247-1)*3+$AO247+5,$AP247+7))="",0,INDIRECT(ADDRESS(($AN247-1)*3+$AO247+5,$AP247+7))),IF(INDIRECT(ADDRESS(($AN247-1)*3+$AO247+5,$AP247+7))="",0,IF(COUNTIF(INDIRECT(ADDRESS(($AN247-1)*36+($AO247-1)*12+6,COLUMN())):INDIRECT(ADDRESS(($AN247-1)*36+($AO247-1)*12+$AP247+4,COLUMN())),INDIRECT(ADDRESS(($AN247-1)*3+$AO247+5,$AP247+7)))&gt;=1,0,INDIRECT(ADDRESS(($AN247-1)*3+$AO247+5,$AP247+7)))))</f>
        <v>0</v>
      </c>
      <c r="AR247" s="204">
        <f ca="1">COUNTIF(INDIRECT("H"&amp;(ROW()+12*(($AN247-1)*3+$AO247)-ROW())/12+5):INDIRECT("S"&amp;(ROW()+12*(($AN247-1)*3+$AO247)-ROW())/12+5),AQ247)</f>
        <v>0</v>
      </c>
      <c r="AS247" s="221">
        <f ca="1">IF($AP247=1,IF(INDIRECT(ADDRESS(($AN247-1)*3+$AO247+5,$AP247+20))="",0,INDIRECT(ADDRESS(($AN247-1)*3+$AO247+5,$AP247+20))),IF(INDIRECT(ADDRESS(($AN247-1)*3+$AO247+5,$AP247+20))="",0,IF(COUNTIF(INDIRECT(ADDRESS(($AN247-1)*36+($AO247-1)*12+6,COLUMN())):INDIRECT(ADDRESS(($AN247-1)*36+($AO247-1)*12+$AP247+4,COLUMN())),INDIRECT(ADDRESS(($AN247-1)*3+$AO247+5,$AP247+20)))&gt;=1,0,INDIRECT(ADDRESS(($AN247-1)*3+$AO247+5,$AP247+20)))))</f>
        <v>0</v>
      </c>
      <c r="AT247" s="204">
        <f ca="1">COUNTIF(INDIRECT("U"&amp;(ROW()+12*(($AN247-1)*3+$AO247)-ROW())/12+5):INDIRECT("AF"&amp;(ROW()+12*(($AN247-1)*3+$AO247)-ROW())/12+5),AS247)</f>
        <v>0</v>
      </c>
      <c r="AU247" s="204">
        <f ca="1">IF(AND(AQ247+AS247&gt;0,AR247+AT247&gt;0),COUNTIF(AU$6:AU246,"&gt;0")+1,0)</f>
        <v>0</v>
      </c>
    </row>
    <row r="248" spans="40:47">
      <c r="AN248" s="204">
        <v>7</v>
      </c>
      <c r="AO248" s="204">
        <v>3</v>
      </c>
      <c r="AP248" s="204">
        <v>3</v>
      </c>
      <c r="AQ248" s="221">
        <f ca="1">IF($AP248=1,IF(INDIRECT(ADDRESS(($AN248-1)*3+$AO248+5,$AP248+7))="",0,INDIRECT(ADDRESS(($AN248-1)*3+$AO248+5,$AP248+7))),IF(INDIRECT(ADDRESS(($AN248-1)*3+$AO248+5,$AP248+7))="",0,IF(COUNTIF(INDIRECT(ADDRESS(($AN248-1)*36+($AO248-1)*12+6,COLUMN())):INDIRECT(ADDRESS(($AN248-1)*36+($AO248-1)*12+$AP248+4,COLUMN())),INDIRECT(ADDRESS(($AN248-1)*3+$AO248+5,$AP248+7)))&gt;=1,0,INDIRECT(ADDRESS(($AN248-1)*3+$AO248+5,$AP248+7)))))</f>
        <v>0</v>
      </c>
      <c r="AR248" s="204">
        <f ca="1">COUNTIF(INDIRECT("H"&amp;(ROW()+12*(($AN248-1)*3+$AO248)-ROW())/12+5):INDIRECT("S"&amp;(ROW()+12*(($AN248-1)*3+$AO248)-ROW())/12+5),AQ248)</f>
        <v>0</v>
      </c>
      <c r="AS248" s="221">
        <f ca="1">IF($AP248=1,IF(INDIRECT(ADDRESS(($AN248-1)*3+$AO248+5,$AP248+20))="",0,INDIRECT(ADDRESS(($AN248-1)*3+$AO248+5,$AP248+20))),IF(INDIRECT(ADDRESS(($AN248-1)*3+$AO248+5,$AP248+20))="",0,IF(COUNTIF(INDIRECT(ADDRESS(($AN248-1)*36+($AO248-1)*12+6,COLUMN())):INDIRECT(ADDRESS(($AN248-1)*36+($AO248-1)*12+$AP248+4,COLUMN())),INDIRECT(ADDRESS(($AN248-1)*3+$AO248+5,$AP248+20)))&gt;=1,0,INDIRECT(ADDRESS(($AN248-1)*3+$AO248+5,$AP248+20)))))</f>
        <v>0</v>
      </c>
      <c r="AT248" s="204">
        <f ca="1">COUNTIF(INDIRECT("U"&amp;(ROW()+12*(($AN248-1)*3+$AO248)-ROW())/12+5):INDIRECT("AF"&amp;(ROW()+12*(($AN248-1)*3+$AO248)-ROW())/12+5),AS248)</f>
        <v>0</v>
      </c>
      <c r="AU248" s="204">
        <f ca="1">IF(AND(AQ248+AS248&gt;0,AR248+AT248&gt;0),COUNTIF(AU$6:AU247,"&gt;0")+1,0)</f>
        <v>0</v>
      </c>
    </row>
    <row r="249" spans="40:47">
      <c r="AN249" s="204">
        <v>7</v>
      </c>
      <c r="AO249" s="204">
        <v>3</v>
      </c>
      <c r="AP249" s="204">
        <v>4</v>
      </c>
      <c r="AQ249" s="221">
        <f ca="1">IF($AP249=1,IF(INDIRECT(ADDRESS(($AN249-1)*3+$AO249+5,$AP249+7))="",0,INDIRECT(ADDRESS(($AN249-1)*3+$AO249+5,$AP249+7))),IF(INDIRECT(ADDRESS(($AN249-1)*3+$AO249+5,$AP249+7))="",0,IF(COUNTIF(INDIRECT(ADDRESS(($AN249-1)*36+($AO249-1)*12+6,COLUMN())):INDIRECT(ADDRESS(($AN249-1)*36+($AO249-1)*12+$AP249+4,COLUMN())),INDIRECT(ADDRESS(($AN249-1)*3+$AO249+5,$AP249+7)))&gt;=1,0,INDIRECT(ADDRESS(($AN249-1)*3+$AO249+5,$AP249+7)))))</f>
        <v>0</v>
      </c>
      <c r="AR249" s="204">
        <f ca="1">COUNTIF(INDIRECT("H"&amp;(ROW()+12*(($AN249-1)*3+$AO249)-ROW())/12+5):INDIRECT("S"&amp;(ROW()+12*(($AN249-1)*3+$AO249)-ROW())/12+5),AQ249)</f>
        <v>0</v>
      </c>
      <c r="AS249" s="221">
        <f ca="1">IF($AP249=1,IF(INDIRECT(ADDRESS(($AN249-1)*3+$AO249+5,$AP249+20))="",0,INDIRECT(ADDRESS(($AN249-1)*3+$AO249+5,$AP249+20))),IF(INDIRECT(ADDRESS(($AN249-1)*3+$AO249+5,$AP249+20))="",0,IF(COUNTIF(INDIRECT(ADDRESS(($AN249-1)*36+($AO249-1)*12+6,COLUMN())):INDIRECT(ADDRESS(($AN249-1)*36+($AO249-1)*12+$AP249+4,COLUMN())),INDIRECT(ADDRESS(($AN249-1)*3+$AO249+5,$AP249+20)))&gt;=1,0,INDIRECT(ADDRESS(($AN249-1)*3+$AO249+5,$AP249+20)))))</f>
        <v>0</v>
      </c>
      <c r="AT249" s="204">
        <f ca="1">COUNTIF(INDIRECT("U"&amp;(ROW()+12*(($AN249-1)*3+$AO249)-ROW())/12+5):INDIRECT("AF"&amp;(ROW()+12*(($AN249-1)*3+$AO249)-ROW())/12+5),AS249)</f>
        <v>0</v>
      </c>
      <c r="AU249" s="204">
        <f ca="1">IF(AND(AQ249+AS249&gt;0,AR249+AT249&gt;0),COUNTIF(AU$6:AU248,"&gt;0")+1,0)</f>
        <v>0</v>
      </c>
    </row>
    <row r="250" spans="40:47">
      <c r="AN250" s="204">
        <v>7</v>
      </c>
      <c r="AO250" s="204">
        <v>3</v>
      </c>
      <c r="AP250" s="204">
        <v>5</v>
      </c>
      <c r="AQ250" s="221">
        <f ca="1">IF($AP250=1,IF(INDIRECT(ADDRESS(($AN250-1)*3+$AO250+5,$AP250+7))="",0,INDIRECT(ADDRESS(($AN250-1)*3+$AO250+5,$AP250+7))),IF(INDIRECT(ADDRESS(($AN250-1)*3+$AO250+5,$AP250+7))="",0,IF(COUNTIF(INDIRECT(ADDRESS(($AN250-1)*36+($AO250-1)*12+6,COLUMN())):INDIRECT(ADDRESS(($AN250-1)*36+($AO250-1)*12+$AP250+4,COLUMN())),INDIRECT(ADDRESS(($AN250-1)*3+$AO250+5,$AP250+7)))&gt;=1,0,INDIRECT(ADDRESS(($AN250-1)*3+$AO250+5,$AP250+7)))))</f>
        <v>0</v>
      </c>
      <c r="AR250" s="204">
        <f ca="1">COUNTIF(INDIRECT("H"&amp;(ROW()+12*(($AN250-1)*3+$AO250)-ROW())/12+5):INDIRECT("S"&amp;(ROW()+12*(($AN250-1)*3+$AO250)-ROW())/12+5),AQ250)</f>
        <v>0</v>
      </c>
      <c r="AS250" s="221">
        <f ca="1">IF($AP250=1,IF(INDIRECT(ADDRESS(($AN250-1)*3+$AO250+5,$AP250+20))="",0,INDIRECT(ADDRESS(($AN250-1)*3+$AO250+5,$AP250+20))),IF(INDIRECT(ADDRESS(($AN250-1)*3+$AO250+5,$AP250+20))="",0,IF(COUNTIF(INDIRECT(ADDRESS(($AN250-1)*36+($AO250-1)*12+6,COLUMN())):INDIRECT(ADDRESS(($AN250-1)*36+($AO250-1)*12+$AP250+4,COLUMN())),INDIRECT(ADDRESS(($AN250-1)*3+$AO250+5,$AP250+20)))&gt;=1,0,INDIRECT(ADDRESS(($AN250-1)*3+$AO250+5,$AP250+20)))))</f>
        <v>0</v>
      </c>
      <c r="AT250" s="204">
        <f ca="1">COUNTIF(INDIRECT("U"&amp;(ROW()+12*(($AN250-1)*3+$AO250)-ROW())/12+5):INDIRECT("AF"&amp;(ROW()+12*(($AN250-1)*3+$AO250)-ROW())/12+5),AS250)</f>
        <v>0</v>
      </c>
      <c r="AU250" s="204">
        <f ca="1">IF(AND(AQ250+AS250&gt;0,AR250+AT250&gt;0),COUNTIF(AU$6:AU249,"&gt;0")+1,0)</f>
        <v>0</v>
      </c>
    </row>
    <row r="251" spans="40:47">
      <c r="AN251" s="204">
        <v>7</v>
      </c>
      <c r="AO251" s="204">
        <v>3</v>
      </c>
      <c r="AP251" s="204">
        <v>6</v>
      </c>
      <c r="AQ251" s="221">
        <f ca="1">IF($AP251=1,IF(INDIRECT(ADDRESS(($AN251-1)*3+$AO251+5,$AP251+7))="",0,INDIRECT(ADDRESS(($AN251-1)*3+$AO251+5,$AP251+7))),IF(INDIRECT(ADDRESS(($AN251-1)*3+$AO251+5,$AP251+7))="",0,IF(COUNTIF(INDIRECT(ADDRESS(($AN251-1)*36+($AO251-1)*12+6,COLUMN())):INDIRECT(ADDRESS(($AN251-1)*36+($AO251-1)*12+$AP251+4,COLUMN())),INDIRECT(ADDRESS(($AN251-1)*3+$AO251+5,$AP251+7)))&gt;=1,0,INDIRECT(ADDRESS(($AN251-1)*3+$AO251+5,$AP251+7)))))</f>
        <v>0</v>
      </c>
      <c r="AR251" s="204">
        <f ca="1">COUNTIF(INDIRECT("H"&amp;(ROW()+12*(($AN251-1)*3+$AO251)-ROW())/12+5):INDIRECT("S"&amp;(ROW()+12*(($AN251-1)*3+$AO251)-ROW())/12+5),AQ251)</f>
        <v>0</v>
      </c>
      <c r="AS251" s="221">
        <f ca="1">IF($AP251=1,IF(INDIRECT(ADDRESS(($AN251-1)*3+$AO251+5,$AP251+20))="",0,INDIRECT(ADDRESS(($AN251-1)*3+$AO251+5,$AP251+20))),IF(INDIRECT(ADDRESS(($AN251-1)*3+$AO251+5,$AP251+20))="",0,IF(COUNTIF(INDIRECT(ADDRESS(($AN251-1)*36+($AO251-1)*12+6,COLUMN())):INDIRECT(ADDRESS(($AN251-1)*36+($AO251-1)*12+$AP251+4,COLUMN())),INDIRECT(ADDRESS(($AN251-1)*3+$AO251+5,$AP251+20)))&gt;=1,0,INDIRECT(ADDRESS(($AN251-1)*3+$AO251+5,$AP251+20)))))</f>
        <v>0</v>
      </c>
      <c r="AT251" s="204">
        <f ca="1">COUNTIF(INDIRECT("U"&amp;(ROW()+12*(($AN251-1)*3+$AO251)-ROW())/12+5):INDIRECT("AF"&amp;(ROW()+12*(($AN251-1)*3+$AO251)-ROW())/12+5),AS251)</f>
        <v>0</v>
      </c>
      <c r="AU251" s="204">
        <f ca="1">IF(AND(AQ251+AS251&gt;0,AR251+AT251&gt;0),COUNTIF(AU$6:AU250,"&gt;0")+1,0)</f>
        <v>0</v>
      </c>
    </row>
    <row r="252" spans="40:47">
      <c r="AN252" s="204">
        <v>7</v>
      </c>
      <c r="AO252" s="204">
        <v>3</v>
      </c>
      <c r="AP252" s="204">
        <v>7</v>
      </c>
      <c r="AQ252" s="221">
        <f ca="1">IF($AP252=1,IF(INDIRECT(ADDRESS(($AN252-1)*3+$AO252+5,$AP252+7))="",0,INDIRECT(ADDRESS(($AN252-1)*3+$AO252+5,$AP252+7))),IF(INDIRECT(ADDRESS(($AN252-1)*3+$AO252+5,$AP252+7))="",0,IF(COUNTIF(INDIRECT(ADDRESS(($AN252-1)*36+($AO252-1)*12+6,COLUMN())):INDIRECT(ADDRESS(($AN252-1)*36+($AO252-1)*12+$AP252+4,COLUMN())),INDIRECT(ADDRESS(($AN252-1)*3+$AO252+5,$AP252+7)))&gt;=1,0,INDIRECT(ADDRESS(($AN252-1)*3+$AO252+5,$AP252+7)))))</f>
        <v>0</v>
      </c>
      <c r="AR252" s="204">
        <f ca="1">COUNTIF(INDIRECT("H"&amp;(ROW()+12*(($AN252-1)*3+$AO252)-ROW())/12+5):INDIRECT("S"&amp;(ROW()+12*(($AN252-1)*3+$AO252)-ROW())/12+5),AQ252)</f>
        <v>0</v>
      </c>
      <c r="AS252" s="221">
        <f ca="1">IF($AP252=1,IF(INDIRECT(ADDRESS(($AN252-1)*3+$AO252+5,$AP252+20))="",0,INDIRECT(ADDRESS(($AN252-1)*3+$AO252+5,$AP252+20))),IF(INDIRECT(ADDRESS(($AN252-1)*3+$AO252+5,$AP252+20))="",0,IF(COUNTIF(INDIRECT(ADDRESS(($AN252-1)*36+($AO252-1)*12+6,COLUMN())):INDIRECT(ADDRESS(($AN252-1)*36+($AO252-1)*12+$AP252+4,COLUMN())),INDIRECT(ADDRESS(($AN252-1)*3+$AO252+5,$AP252+20)))&gt;=1,0,INDIRECT(ADDRESS(($AN252-1)*3+$AO252+5,$AP252+20)))))</f>
        <v>0</v>
      </c>
      <c r="AT252" s="204">
        <f ca="1">COUNTIF(INDIRECT("U"&amp;(ROW()+12*(($AN252-1)*3+$AO252)-ROW())/12+5):INDIRECT("AF"&amp;(ROW()+12*(($AN252-1)*3+$AO252)-ROW())/12+5),AS252)</f>
        <v>0</v>
      </c>
      <c r="AU252" s="204">
        <f ca="1">IF(AND(AQ252+AS252&gt;0,AR252+AT252&gt;0),COUNTIF(AU$6:AU251,"&gt;0")+1,0)</f>
        <v>0</v>
      </c>
    </row>
    <row r="253" spans="40:47">
      <c r="AN253" s="204">
        <v>7</v>
      </c>
      <c r="AO253" s="204">
        <v>3</v>
      </c>
      <c r="AP253" s="204">
        <v>8</v>
      </c>
      <c r="AQ253" s="221">
        <f ca="1">IF($AP253=1,IF(INDIRECT(ADDRESS(($AN253-1)*3+$AO253+5,$AP253+7))="",0,INDIRECT(ADDRESS(($AN253-1)*3+$AO253+5,$AP253+7))),IF(INDIRECT(ADDRESS(($AN253-1)*3+$AO253+5,$AP253+7))="",0,IF(COUNTIF(INDIRECT(ADDRESS(($AN253-1)*36+($AO253-1)*12+6,COLUMN())):INDIRECT(ADDRESS(($AN253-1)*36+($AO253-1)*12+$AP253+4,COLUMN())),INDIRECT(ADDRESS(($AN253-1)*3+$AO253+5,$AP253+7)))&gt;=1,0,INDIRECT(ADDRESS(($AN253-1)*3+$AO253+5,$AP253+7)))))</f>
        <v>0</v>
      </c>
      <c r="AR253" s="204">
        <f ca="1">COUNTIF(INDIRECT("H"&amp;(ROW()+12*(($AN253-1)*3+$AO253)-ROW())/12+5):INDIRECT("S"&amp;(ROW()+12*(($AN253-1)*3+$AO253)-ROW())/12+5),AQ253)</f>
        <v>0</v>
      </c>
      <c r="AS253" s="221">
        <f ca="1">IF($AP253=1,IF(INDIRECT(ADDRESS(($AN253-1)*3+$AO253+5,$AP253+20))="",0,INDIRECT(ADDRESS(($AN253-1)*3+$AO253+5,$AP253+20))),IF(INDIRECT(ADDRESS(($AN253-1)*3+$AO253+5,$AP253+20))="",0,IF(COUNTIF(INDIRECT(ADDRESS(($AN253-1)*36+($AO253-1)*12+6,COLUMN())):INDIRECT(ADDRESS(($AN253-1)*36+($AO253-1)*12+$AP253+4,COLUMN())),INDIRECT(ADDRESS(($AN253-1)*3+$AO253+5,$AP253+20)))&gt;=1,0,INDIRECT(ADDRESS(($AN253-1)*3+$AO253+5,$AP253+20)))))</f>
        <v>0</v>
      </c>
      <c r="AT253" s="204">
        <f ca="1">COUNTIF(INDIRECT("U"&amp;(ROW()+12*(($AN253-1)*3+$AO253)-ROW())/12+5):INDIRECT("AF"&amp;(ROW()+12*(($AN253-1)*3+$AO253)-ROW())/12+5),AS253)</f>
        <v>0</v>
      </c>
      <c r="AU253" s="204">
        <f ca="1">IF(AND(AQ253+AS253&gt;0,AR253+AT253&gt;0),COUNTIF(AU$6:AU252,"&gt;0")+1,0)</f>
        <v>0</v>
      </c>
    </row>
    <row r="254" spans="40:47">
      <c r="AN254" s="204">
        <v>7</v>
      </c>
      <c r="AO254" s="204">
        <v>3</v>
      </c>
      <c r="AP254" s="204">
        <v>9</v>
      </c>
      <c r="AQ254" s="221">
        <f ca="1">IF($AP254=1,IF(INDIRECT(ADDRESS(($AN254-1)*3+$AO254+5,$AP254+7))="",0,INDIRECT(ADDRESS(($AN254-1)*3+$AO254+5,$AP254+7))),IF(INDIRECT(ADDRESS(($AN254-1)*3+$AO254+5,$AP254+7))="",0,IF(COUNTIF(INDIRECT(ADDRESS(($AN254-1)*36+($AO254-1)*12+6,COLUMN())):INDIRECT(ADDRESS(($AN254-1)*36+($AO254-1)*12+$AP254+4,COLUMN())),INDIRECT(ADDRESS(($AN254-1)*3+$AO254+5,$AP254+7)))&gt;=1,0,INDIRECT(ADDRESS(($AN254-1)*3+$AO254+5,$AP254+7)))))</f>
        <v>0</v>
      </c>
      <c r="AR254" s="204">
        <f ca="1">COUNTIF(INDIRECT("H"&amp;(ROW()+12*(($AN254-1)*3+$AO254)-ROW())/12+5):INDIRECT("S"&amp;(ROW()+12*(($AN254-1)*3+$AO254)-ROW())/12+5),AQ254)</f>
        <v>0</v>
      </c>
      <c r="AS254" s="221">
        <f ca="1">IF($AP254=1,IF(INDIRECT(ADDRESS(($AN254-1)*3+$AO254+5,$AP254+20))="",0,INDIRECT(ADDRESS(($AN254-1)*3+$AO254+5,$AP254+20))),IF(INDIRECT(ADDRESS(($AN254-1)*3+$AO254+5,$AP254+20))="",0,IF(COUNTIF(INDIRECT(ADDRESS(($AN254-1)*36+($AO254-1)*12+6,COLUMN())):INDIRECT(ADDRESS(($AN254-1)*36+($AO254-1)*12+$AP254+4,COLUMN())),INDIRECT(ADDRESS(($AN254-1)*3+$AO254+5,$AP254+20)))&gt;=1,0,INDIRECT(ADDRESS(($AN254-1)*3+$AO254+5,$AP254+20)))))</f>
        <v>0</v>
      </c>
      <c r="AT254" s="204">
        <f ca="1">COUNTIF(INDIRECT("U"&amp;(ROW()+12*(($AN254-1)*3+$AO254)-ROW())/12+5):INDIRECT("AF"&amp;(ROW()+12*(($AN254-1)*3+$AO254)-ROW())/12+5),AS254)</f>
        <v>0</v>
      </c>
      <c r="AU254" s="204">
        <f ca="1">IF(AND(AQ254+AS254&gt;0,AR254+AT254&gt;0),COUNTIF(AU$6:AU253,"&gt;0")+1,0)</f>
        <v>0</v>
      </c>
    </row>
    <row r="255" spans="40:47">
      <c r="AN255" s="204">
        <v>7</v>
      </c>
      <c r="AO255" s="204">
        <v>3</v>
      </c>
      <c r="AP255" s="204">
        <v>10</v>
      </c>
      <c r="AQ255" s="221">
        <f ca="1">IF($AP255=1,IF(INDIRECT(ADDRESS(($AN255-1)*3+$AO255+5,$AP255+7))="",0,INDIRECT(ADDRESS(($AN255-1)*3+$AO255+5,$AP255+7))),IF(INDIRECT(ADDRESS(($AN255-1)*3+$AO255+5,$AP255+7))="",0,IF(COUNTIF(INDIRECT(ADDRESS(($AN255-1)*36+($AO255-1)*12+6,COLUMN())):INDIRECT(ADDRESS(($AN255-1)*36+($AO255-1)*12+$AP255+4,COLUMN())),INDIRECT(ADDRESS(($AN255-1)*3+$AO255+5,$AP255+7)))&gt;=1,0,INDIRECT(ADDRESS(($AN255-1)*3+$AO255+5,$AP255+7)))))</f>
        <v>0</v>
      </c>
      <c r="AR255" s="204">
        <f ca="1">COUNTIF(INDIRECT("H"&amp;(ROW()+12*(($AN255-1)*3+$AO255)-ROW())/12+5):INDIRECT("S"&amp;(ROW()+12*(($AN255-1)*3+$AO255)-ROW())/12+5),AQ255)</f>
        <v>0</v>
      </c>
      <c r="AS255" s="221">
        <f ca="1">IF($AP255=1,IF(INDIRECT(ADDRESS(($AN255-1)*3+$AO255+5,$AP255+20))="",0,INDIRECT(ADDRESS(($AN255-1)*3+$AO255+5,$AP255+20))),IF(INDIRECT(ADDRESS(($AN255-1)*3+$AO255+5,$AP255+20))="",0,IF(COUNTIF(INDIRECT(ADDRESS(($AN255-1)*36+($AO255-1)*12+6,COLUMN())):INDIRECT(ADDRESS(($AN255-1)*36+($AO255-1)*12+$AP255+4,COLUMN())),INDIRECT(ADDRESS(($AN255-1)*3+$AO255+5,$AP255+20)))&gt;=1,0,INDIRECT(ADDRESS(($AN255-1)*3+$AO255+5,$AP255+20)))))</f>
        <v>0</v>
      </c>
      <c r="AT255" s="204">
        <f ca="1">COUNTIF(INDIRECT("U"&amp;(ROW()+12*(($AN255-1)*3+$AO255)-ROW())/12+5):INDIRECT("AF"&amp;(ROW()+12*(($AN255-1)*3+$AO255)-ROW())/12+5),AS255)</f>
        <v>0</v>
      </c>
      <c r="AU255" s="204">
        <f ca="1">IF(AND(AQ255+AS255&gt;0,AR255+AT255&gt;0),COUNTIF(AU$6:AU254,"&gt;0")+1,0)</f>
        <v>0</v>
      </c>
    </row>
    <row r="256" spans="40:47">
      <c r="AN256" s="204">
        <v>7</v>
      </c>
      <c r="AO256" s="204">
        <v>3</v>
      </c>
      <c r="AP256" s="204">
        <v>11</v>
      </c>
      <c r="AQ256" s="221">
        <f ca="1">IF($AP256=1,IF(INDIRECT(ADDRESS(($AN256-1)*3+$AO256+5,$AP256+7))="",0,INDIRECT(ADDRESS(($AN256-1)*3+$AO256+5,$AP256+7))),IF(INDIRECT(ADDRESS(($AN256-1)*3+$AO256+5,$AP256+7))="",0,IF(COUNTIF(INDIRECT(ADDRESS(($AN256-1)*36+($AO256-1)*12+6,COLUMN())):INDIRECT(ADDRESS(($AN256-1)*36+($AO256-1)*12+$AP256+4,COLUMN())),INDIRECT(ADDRESS(($AN256-1)*3+$AO256+5,$AP256+7)))&gt;=1,0,INDIRECT(ADDRESS(($AN256-1)*3+$AO256+5,$AP256+7)))))</f>
        <v>0</v>
      </c>
      <c r="AR256" s="204">
        <f ca="1">COUNTIF(INDIRECT("H"&amp;(ROW()+12*(($AN256-1)*3+$AO256)-ROW())/12+5):INDIRECT("S"&amp;(ROW()+12*(($AN256-1)*3+$AO256)-ROW())/12+5),AQ256)</f>
        <v>0</v>
      </c>
      <c r="AS256" s="221">
        <f ca="1">IF($AP256=1,IF(INDIRECT(ADDRESS(($AN256-1)*3+$AO256+5,$AP256+20))="",0,INDIRECT(ADDRESS(($AN256-1)*3+$AO256+5,$AP256+20))),IF(INDIRECT(ADDRESS(($AN256-1)*3+$AO256+5,$AP256+20))="",0,IF(COUNTIF(INDIRECT(ADDRESS(($AN256-1)*36+($AO256-1)*12+6,COLUMN())):INDIRECT(ADDRESS(($AN256-1)*36+($AO256-1)*12+$AP256+4,COLUMN())),INDIRECT(ADDRESS(($AN256-1)*3+$AO256+5,$AP256+20)))&gt;=1,0,INDIRECT(ADDRESS(($AN256-1)*3+$AO256+5,$AP256+20)))))</f>
        <v>0</v>
      </c>
      <c r="AT256" s="204">
        <f ca="1">COUNTIF(INDIRECT("U"&amp;(ROW()+12*(($AN256-1)*3+$AO256)-ROW())/12+5):INDIRECT("AF"&amp;(ROW()+12*(($AN256-1)*3+$AO256)-ROW())/12+5),AS256)</f>
        <v>0</v>
      </c>
      <c r="AU256" s="204">
        <f ca="1">IF(AND(AQ256+AS256&gt;0,AR256+AT256&gt;0),COUNTIF(AU$6:AU255,"&gt;0")+1,0)</f>
        <v>0</v>
      </c>
    </row>
    <row r="257" spans="40:47">
      <c r="AN257" s="204">
        <v>7</v>
      </c>
      <c r="AO257" s="204">
        <v>3</v>
      </c>
      <c r="AP257" s="204">
        <v>12</v>
      </c>
      <c r="AQ257" s="221">
        <f ca="1">IF($AP257=1,IF(INDIRECT(ADDRESS(($AN257-1)*3+$AO257+5,$AP257+7))="",0,INDIRECT(ADDRESS(($AN257-1)*3+$AO257+5,$AP257+7))),IF(INDIRECT(ADDRESS(($AN257-1)*3+$AO257+5,$AP257+7))="",0,IF(COUNTIF(INDIRECT(ADDRESS(($AN257-1)*36+($AO257-1)*12+6,COLUMN())):INDIRECT(ADDRESS(($AN257-1)*36+($AO257-1)*12+$AP257+4,COLUMN())),INDIRECT(ADDRESS(($AN257-1)*3+$AO257+5,$AP257+7)))&gt;=1,0,INDIRECT(ADDRESS(($AN257-1)*3+$AO257+5,$AP257+7)))))</f>
        <v>0</v>
      </c>
      <c r="AR257" s="204">
        <f ca="1">COUNTIF(INDIRECT("H"&amp;(ROW()+12*(($AN257-1)*3+$AO257)-ROW())/12+5):INDIRECT("S"&amp;(ROW()+12*(($AN257-1)*3+$AO257)-ROW())/12+5),AQ257)</f>
        <v>0</v>
      </c>
      <c r="AS257" s="221">
        <f ca="1">IF($AP257=1,IF(INDIRECT(ADDRESS(($AN257-1)*3+$AO257+5,$AP257+20))="",0,INDIRECT(ADDRESS(($AN257-1)*3+$AO257+5,$AP257+20))),IF(INDIRECT(ADDRESS(($AN257-1)*3+$AO257+5,$AP257+20))="",0,IF(COUNTIF(INDIRECT(ADDRESS(($AN257-1)*36+($AO257-1)*12+6,COLUMN())):INDIRECT(ADDRESS(($AN257-1)*36+($AO257-1)*12+$AP257+4,COLUMN())),INDIRECT(ADDRESS(($AN257-1)*3+$AO257+5,$AP257+20)))&gt;=1,0,INDIRECT(ADDRESS(($AN257-1)*3+$AO257+5,$AP257+20)))))</f>
        <v>0</v>
      </c>
      <c r="AT257" s="204">
        <f ca="1">COUNTIF(INDIRECT("U"&amp;(ROW()+12*(($AN257-1)*3+$AO257)-ROW())/12+5):INDIRECT("AF"&amp;(ROW()+12*(($AN257-1)*3+$AO257)-ROW())/12+5),AS257)</f>
        <v>0</v>
      </c>
      <c r="AU257" s="204">
        <f ca="1">IF(AND(AQ257+AS257&gt;0,AR257+AT257&gt;0),COUNTIF(AU$6:AU256,"&gt;0")+1,0)</f>
        <v>0</v>
      </c>
    </row>
    <row r="258" spans="40:47">
      <c r="AN258" s="204">
        <v>8</v>
      </c>
      <c r="AO258" s="204">
        <v>1</v>
      </c>
      <c r="AP258" s="204">
        <v>1</v>
      </c>
      <c r="AQ258" s="221">
        <f ca="1">IF($AP258=1,IF(INDIRECT(ADDRESS(($AN258-1)*3+$AO258+5,$AP258+7))="",0,INDIRECT(ADDRESS(($AN258-1)*3+$AO258+5,$AP258+7))),IF(INDIRECT(ADDRESS(($AN258-1)*3+$AO258+5,$AP258+7))="",0,IF(COUNTIF(INDIRECT(ADDRESS(($AN258-1)*36+($AO258-1)*12+6,COLUMN())):INDIRECT(ADDRESS(($AN258-1)*36+($AO258-1)*12+$AP258+4,COLUMN())),INDIRECT(ADDRESS(($AN258-1)*3+$AO258+5,$AP258+7)))&gt;=1,0,INDIRECT(ADDRESS(($AN258-1)*3+$AO258+5,$AP258+7)))))</f>
        <v>0</v>
      </c>
      <c r="AR258" s="204">
        <f ca="1">COUNTIF(INDIRECT("H"&amp;(ROW()+12*(($AN258-1)*3+$AO258)-ROW())/12+5):INDIRECT("S"&amp;(ROW()+12*(($AN258-1)*3+$AO258)-ROW())/12+5),AQ258)</f>
        <v>0</v>
      </c>
      <c r="AS258" s="221">
        <f ca="1">IF($AP258=1,IF(INDIRECT(ADDRESS(($AN258-1)*3+$AO258+5,$AP258+20))="",0,INDIRECT(ADDRESS(($AN258-1)*3+$AO258+5,$AP258+20))),IF(INDIRECT(ADDRESS(($AN258-1)*3+$AO258+5,$AP258+20))="",0,IF(COUNTIF(INDIRECT(ADDRESS(($AN258-1)*36+($AO258-1)*12+6,COLUMN())):INDIRECT(ADDRESS(($AN258-1)*36+($AO258-1)*12+$AP258+4,COLUMN())),INDIRECT(ADDRESS(($AN258-1)*3+$AO258+5,$AP258+20)))&gt;=1,0,INDIRECT(ADDRESS(($AN258-1)*3+$AO258+5,$AP258+20)))))</f>
        <v>0</v>
      </c>
      <c r="AT258" s="204">
        <f ca="1">COUNTIF(INDIRECT("U"&amp;(ROW()+12*(($AN258-1)*3+$AO258)-ROW())/12+5):INDIRECT("AF"&amp;(ROW()+12*(($AN258-1)*3+$AO258)-ROW())/12+5),AS258)</f>
        <v>0</v>
      </c>
      <c r="AU258" s="204">
        <f ca="1">IF(AND(AQ258+AS258&gt;0,AR258+AT258&gt;0),COUNTIF(AU$6:AU257,"&gt;0")+1,0)</f>
        <v>0</v>
      </c>
    </row>
    <row r="259" spans="40:47">
      <c r="AN259" s="204">
        <v>8</v>
      </c>
      <c r="AO259" s="204">
        <v>1</v>
      </c>
      <c r="AP259" s="204">
        <v>2</v>
      </c>
      <c r="AQ259" s="221">
        <f ca="1">IF($AP259=1,IF(INDIRECT(ADDRESS(($AN259-1)*3+$AO259+5,$AP259+7))="",0,INDIRECT(ADDRESS(($AN259-1)*3+$AO259+5,$AP259+7))),IF(INDIRECT(ADDRESS(($AN259-1)*3+$AO259+5,$AP259+7))="",0,IF(COUNTIF(INDIRECT(ADDRESS(($AN259-1)*36+($AO259-1)*12+6,COLUMN())):INDIRECT(ADDRESS(($AN259-1)*36+($AO259-1)*12+$AP259+4,COLUMN())),INDIRECT(ADDRESS(($AN259-1)*3+$AO259+5,$AP259+7)))&gt;=1,0,INDIRECT(ADDRESS(($AN259-1)*3+$AO259+5,$AP259+7)))))</f>
        <v>0</v>
      </c>
      <c r="AR259" s="204">
        <f ca="1">COUNTIF(INDIRECT("H"&amp;(ROW()+12*(($AN259-1)*3+$AO259)-ROW())/12+5):INDIRECT("S"&amp;(ROW()+12*(($AN259-1)*3+$AO259)-ROW())/12+5),AQ259)</f>
        <v>0</v>
      </c>
      <c r="AS259" s="221">
        <f ca="1">IF($AP259=1,IF(INDIRECT(ADDRESS(($AN259-1)*3+$AO259+5,$AP259+20))="",0,INDIRECT(ADDRESS(($AN259-1)*3+$AO259+5,$AP259+20))),IF(INDIRECT(ADDRESS(($AN259-1)*3+$AO259+5,$AP259+20))="",0,IF(COUNTIF(INDIRECT(ADDRESS(($AN259-1)*36+($AO259-1)*12+6,COLUMN())):INDIRECT(ADDRESS(($AN259-1)*36+($AO259-1)*12+$AP259+4,COLUMN())),INDIRECT(ADDRESS(($AN259-1)*3+$AO259+5,$AP259+20)))&gt;=1,0,INDIRECT(ADDRESS(($AN259-1)*3+$AO259+5,$AP259+20)))))</f>
        <v>0</v>
      </c>
      <c r="AT259" s="204">
        <f ca="1">COUNTIF(INDIRECT("U"&amp;(ROW()+12*(($AN259-1)*3+$AO259)-ROW())/12+5):INDIRECT("AF"&amp;(ROW()+12*(($AN259-1)*3+$AO259)-ROW())/12+5),AS259)</f>
        <v>0</v>
      </c>
      <c r="AU259" s="204">
        <f ca="1">IF(AND(AQ259+AS259&gt;0,AR259+AT259&gt;0),COUNTIF(AU$6:AU258,"&gt;0")+1,0)</f>
        <v>0</v>
      </c>
    </row>
    <row r="260" spans="40:47">
      <c r="AN260" s="204">
        <v>8</v>
      </c>
      <c r="AO260" s="204">
        <v>1</v>
      </c>
      <c r="AP260" s="204">
        <v>3</v>
      </c>
      <c r="AQ260" s="221">
        <f ca="1">IF($AP260=1,IF(INDIRECT(ADDRESS(($AN260-1)*3+$AO260+5,$AP260+7))="",0,INDIRECT(ADDRESS(($AN260-1)*3+$AO260+5,$AP260+7))),IF(INDIRECT(ADDRESS(($AN260-1)*3+$AO260+5,$AP260+7))="",0,IF(COUNTIF(INDIRECT(ADDRESS(($AN260-1)*36+($AO260-1)*12+6,COLUMN())):INDIRECT(ADDRESS(($AN260-1)*36+($AO260-1)*12+$AP260+4,COLUMN())),INDIRECT(ADDRESS(($AN260-1)*3+$AO260+5,$AP260+7)))&gt;=1,0,INDIRECT(ADDRESS(($AN260-1)*3+$AO260+5,$AP260+7)))))</f>
        <v>0</v>
      </c>
      <c r="AR260" s="204">
        <f ca="1">COUNTIF(INDIRECT("H"&amp;(ROW()+12*(($AN260-1)*3+$AO260)-ROW())/12+5):INDIRECT("S"&amp;(ROW()+12*(($AN260-1)*3+$AO260)-ROW())/12+5),AQ260)</f>
        <v>0</v>
      </c>
      <c r="AS260" s="221">
        <f ca="1">IF($AP260=1,IF(INDIRECT(ADDRESS(($AN260-1)*3+$AO260+5,$AP260+20))="",0,INDIRECT(ADDRESS(($AN260-1)*3+$AO260+5,$AP260+20))),IF(INDIRECT(ADDRESS(($AN260-1)*3+$AO260+5,$AP260+20))="",0,IF(COUNTIF(INDIRECT(ADDRESS(($AN260-1)*36+($AO260-1)*12+6,COLUMN())):INDIRECT(ADDRESS(($AN260-1)*36+($AO260-1)*12+$AP260+4,COLUMN())),INDIRECT(ADDRESS(($AN260-1)*3+$AO260+5,$AP260+20)))&gt;=1,0,INDIRECT(ADDRESS(($AN260-1)*3+$AO260+5,$AP260+20)))))</f>
        <v>0</v>
      </c>
      <c r="AT260" s="204">
        <f ca="1">COUNTIF(INDIRECT("U"&amp;(ROW()+12*(($AN260-1)*3+$AO260)-ROW())/12+5):INDIRECT("AF"&amp;(ROW()+12*(($AN260-1)*3+$AO260)-ROW())/12+5),AS260)</f>
        <v>0</v>
      </c>
      <c r="AU260" s="204">
        <f ca="1">IF(AND(AQ260+AS260&gt;0,AR260+AT260&gt;0),COUNTIF(AU$6:AU259,"&gt;0")+1,0)</f>
        <v>0</v>
      </c>
    </row>
    <row r="261" spans="40:47">
      <c r="AN261" s="204">
        <v>8</v>
      </c>
      <c r="AO261" s="204">
        <v>1</v>
      </c>
      <c r="AP261" s="204">
        <v>4</v>
      </c>
      <c r="AQ261" s="221">
        <f ca="1">IF($AP261=1,IF(INDIRECT(ADDRESS(($AN261-1)*3+$AO261+5,$AP261+7))="",0,INDIRECT(ADDRESS(($AN261-1)*3+$AO261+5,$AP261+7))),IF(INDIRECT(ADDRESS(($AN261-1)*3+$AO261+5,$AP261+7))="",0,IF(COUNTIF(INDIRECT(ADDRESS(($AN261-1)*36+($AO261-1)*12+6,COLUMN())):INDIRECT(ADDRESS(($AN261-1)*36+($AO261-1)*12+$AP261+4,COLUMN())),INDIRECT(ADDRESS(($AN261-1)*3+$AO261+5,$AP261+7)))&gt;=1,0,INDIRECT(ADDRESS(($AN261-1)*3+$AO261+5,$AP261+7)))))</f>
        <v>0</v>
      </c>
      <c r="AR261" s="204">
        <f ca="1">COUNTIF(INDIRECT("H"&amp;(ROW()+12*(($AN261-1)*3+$AO261)-ROW())/12+5):INDIRECT("S"&amp;(ROW()+12*(($AN261-1)*3+$AO261)-ROW())/12+5),AQ261)</f>
        <v>0</v>
      </c>
      <c r="AS261" s="221">
        <f ca="1">IF($AP261=1,IF(INDIRECT(ADDRESS(($AN261-1)*3+$AO261+5,$AP261+20))="",0,INDIRECT(ADDRESS(($AN261-1)*3+$AO261+5,$AP261+20))),IF(INDIRECT(ADDRESS(($AN261-1)*3+$AO261+5,$AP261+20))="",0,IF(COUNTIF(INDIRECT(ADDRESS(($AN261-1)*36+($AO261-1)*12+6,COLUMN())):INDIRECT(ADDRESS(($AN261-1)*36+($AO261-1)*12+$AP261+4,COLUMN())),INDIRECT(ADDRESS(($AN261-1)*3+$AO261+5,$AP261+20)))&gt;=1,0,INDIRECT(ADDRESS(($AN261-1)*3+$AO261+5,$AP261+20)))))</f>
        <v>0</v>
      </c>
      <c r="AT261" s="204">
        <f ca="1">COUNTIF(INDIRECT("U"&amp;(ROW()+12*(($AN261-1)*3+$AO261)-ROW())/12+5):INDIRECT("AF"&amp;(ROW()+12*(($AN261-1)*3+$AO261)-ROW())/12+5),AS261)</f>
        <v>0</v>
      </c>
      <c r="AU261" s="204">
        <f ca="1">IF(AND(AQ261+AS261&gt;0,AR261+AT261&gt;0),COUNTIF(AU$6:AU260,"&gt;0")+1,0)</f>
        <v>0</v>
      </c>
    </row>
    <row r="262" spans="40:47">
      <c r="AN262" s="204">
        <v>8</v>
      </c>
      <c r="AO262" s="204">
        <v>1</v>
      </c>
      <c r="AP262" s="204">
        <v>5</v>
      </c>
      <c r="AQ262" s="221">
        <f ca="1">IF($AP262=1,IF(INDIRECT(ADDRESS(($AN262-1)*3+$AO262+5,$AP262+7))="",0,INDIRECT(ADDRESS(($AN262-1)*3+$AO262+5,$AP262+7))),IF(INDIRECT(ADDRESS(($AN262-1)*3+$AO262+5,$AP262+7))="",0,IF(COUNTIF(INDIRECT(ADDRESS(($AN262-1)*36+($AO262-1)*12+6,COLUMN())):INDIRECT(ADDRESS(($AN262-1)*36+($AO262-1)*12+$AP262+4,COLUMN())),INDIRECT(ADDRESS(($AN262-1)*3+$AO262+5,$AP262+7)))&gt;=1,0,INDIRECT(ADDRESS(($AN262-1)*3+$AO262+5,$AP262+7)))))</f>
        <v>0</v>
      </c>
      <c r="AR262" s="204">
        <f ca="1">COUNTIF(INDIRECT("H"&amp;(ROW()+12*(($AN262-1)*3+$AO262)-ROW())/12+5):INDIRECT("S"&amp;(ROW()+12*(($AN262-1)*3+$AO262)-ROW())/12+5),AQ262)</f>
        <v>0</v>
      </c>
      <c r="AS262" s="221">
        <f ca="1">IF($AP262=1,IF(INDIRECT(ADDRESS(($AN262-1)*3+$AO262+5,$AP262+20))="",0,INDIRECT(ADDRESS(($AN262-1)*3+$AO262+5,$AP262+20))),IF(INDIRECT(ADDRESS(($AN262-1)*3+$AO262+5,$AP262+20))="",0,IF(COUNTIF(INDIRECT(ADDRESS(($AN262-1)*36+($AO262-1)*12+6,COLUMN())):INDIRECT(ADDRESS(($AN262-1)*36+($AO262-1)*12+$AP262+4,COLUMN())),INDIRECT(ADDRESS(($AN262-1)*3+$AO262+5,$AP262+20)))&gt;=1,0,INDIRECT(ADDRESS(($AN262-1)*3+$AO262+5,$AP262+20)))))</f>
        <v>0</v>
      </c>
      <c r="AT262" s="204">
        <f ca="1">COUNTIF(INDIRECT("U"&amp;(ROW()+12*(($AN262-1)*3+$AO262)-ROW())/12+5):INDIRECT("AF"&amp;(ROW()+12*(($AN262-1)*3+$AO262)-ROW())/12+5),AS262)</f>
        <v>0</v>
      </c>
      <c r="AU262" s="204">
        <f ca="1">IF(AND(AQ262+AS262&gt;0,AR262+AT262&gt;0),COUNTIF(AU$6:AU261,"&gt;0")+1,0)</f>
        <v>0</v>
      </c>
    </row>
    <row r="263" spans="40:47">
      <c r="AN263" s="204">
        <v>8</v>
      </c>
      <c r="AO263" s="204">
        <v>1</v>
      </c>
      <c r="AP263" s="204">
        <v>6</v>
      </c>
      <c r="AQ263" s="221">
        <f ca="1">IF($AP263=1,IF(INDIRECT(ADDRESS(($AN263-1)*3+$AO263+5,$AP263+7))="",0,INDIRECT(ADDRESS(($AN263-1)*3+$AO263+5,$AP263+7))),IF(INDIRECT(ADDRESS(($AN263-1)*3+$AO263+5,$AP263+7))="",0,IF(COUNTIF(INDIRECT(ADDRESS(($AN263-1)*36+($AO263-1)*12+6,COLUMN())):INDIRECT(ADDRESS(($AN263-1)*36+($AO263-1)*12+$AP263+4,COLUMN())),INDIRECT(ADDRESS(($AN263-1)*3+$AO263+5,$AP263+7)))&gt;=1,0,INDIRECT(ADDRESS(($AN263-1)*3+$AO263+5,$AP263+7)))))</f>
        <v>0</v>
      </c>
      <c r="AR263" s="204">
        <f ca="1">COUNTIF(INDIRECT("H"&amp;(ROW()+12*(($AN263-1)*3+$AO263)-ROW())/12+5):INDIRECT("S"&amp;(ROW()+12*(($AN263-1)*3+$AO263)-ROW())/12+5),AQ263)</f>
        <v>0</v>
      </c>
      <c r="AS263" s="221">
        <f ca="1">IF($AP263=1,IF(INDIRECT(ADDRESS(($AN263-1)*3+$AO263+5,$AP263+20))="",0,INDIRECT(ADDRESS(($AN263-1)*3+$AO263+5,$AP263+20))),IF(INDIRECT(ADDRESS(($AN263-1)*3+$AO263+5,$AP263+20))="",0,IF(COUNTIF(INDIRECT(ADDRESS(($AN263-1)*36+($AO263-1)*12+6,COLUMN())):INDIRECT(ADDRESS(($AN263-1)*36+($AO263-1)*12+$AP263+4,COLUMN())),INDIRECT(ADDRESS(($AN263-1)*3+$AO263+5,$AP263+20)))&gt;=1,0,INDIRECT(ADDRESS(($AN263-1)*3+$AO263+5,$AP263+20)))))</f>
        <v>0</v>
      </c>
      <c r="AT263" s="204">
        <f ca="1">COUNTIF(INDIRECT("U"&amp;(ROW()+12*(($AN263-1)*3+$AO263)-ROW())/12+5):INDIRECT("AF"&amp;(ROW()+12*(($AN263-1)*3+$AO263)-ROW())/12+5),AS263)</f>
        <v>0</v>
      </c>
      <c r="AU263" s="204">
        <f ca="1">IF(AND(AQ263+AS263&gt;0,AR263+AT263&gt;0),COUNTIF(AU$6:AU262,"&gt;0")+1,0)</f>
        <v>0</v>
      </c>
    </row>
    <row r="264" spans="40:47">
      <c r="AN264" s="204">
        <v>8</v>
      </c>
      <c r="AO264" s="204">
        <v>1</v>
      </c>
      <c r="AP264" s="204">
        <v>7</v>
      </c>
      <c r="AQ264" s="221">
        <f ca="1">IF($AP264=1,IF(INDIRECT(ADDRESS(($AN264-1)*3+$AO264+5,$AP264+7))="",0,INDIRECT(ADDRESS(($AN264-1)*3+$AO264+5,$AP264+7))),IF(INDIRECT(ADDRESS(($AN264-1)*3+$AO264+5,$AP264+7))="",0,IF(COUNTIF(INDIRECT(ADDRESS(($AN264-1)*36+($AO264-1)*12+6,COLUMN())):INDIRECT(ADDRESS(($AN264-1)*36+($AO264-1)*12+$AP264+4,COLUMN())),INDIRECT(ADDRESS(($AN264-1)*3+$AO264+5,$AP264+7)))&gt;=1,0,INDIRECT(ADDRESS(($AN264-1)*3+$AO264+5,$AP264+7)))))</f>
        <v>0</v>
      </c>
      <c r="AR264" s="204">
        <f ca="1">COUNTIF(INDIRECT("H"&amp;(ROW()+12*(($AN264-1)*3+$AO264)-ROW())/12+5):INDIRECT("S"&amp;(ROW()+12*(($AN264-1)*3+$AO264)-ROW())/12+5),AQ264)</f>
        <v>0</v>
      </c>
      <c r="AS264" s="221">
        <f ca="1">IF($AP264=1,IF(INDIRECT(ADDRESS(($AN264-1)*3+$AO264+5,$AP264+20))="",0,INDIRECT(ADDRESS(($AN264-1)*3+$AO264+5,$AP264+20))),IF(INDIRECT(ADDRESS(($AN264-1)*3+$AO264+5,$AP264+20))="",0,IF(COUNTIF(INDIRECT(ADDRESS(($AN264-1)*36+($AO264-1)*12+6,COLUMN())):INDIRECT(ADDRESS(($AN264-1)*36+($AO264-1)*12+$AP264+4,COLUMN())),INDIRECT(ADDRESS(($AN264-1)*3+$AO264+5,$AP264+20)))&gt;=1,0,INDIRECT(ADDRESS(($AN264-1)*3+$AO264+5,$AP264+20)))))</f>
        <v>0</v>
      </c>
      <c r="AT264" s="204">
        <f ca="1">COUNTIF(INDIRECT("U"&amp;(ROW()+12*(($AN264-1)*3+$AO264)-ROW())/12+5):INDIRECT("AF"&amp;(ROW()+12*(($AN264-1)*3+$AO264)-ROW())/12+5),AS264)</f>
        <v>0</v>
      </c>
      <c r="AU264" s="204">
        <f ca="1">IF(AND(AQ264+AS264&gt;0,AR264+AT264&gt;0),COUNTIF(AU$6:AU263,"&gt;0")+1,0)</f>
        <v>0</v>
      </c>
    </row>
    <row r="265" spans="40:47">
      <c r="AN265" s="204">
        <v>8</v>
      </c>
      <c r="AO265" s="204">
        <v>1</v>
      </c>
      <c r="AP265" s="204">
        <v>8</v>
      </c>
      <c r="AQ265" s="221">
        <f ca="1">IF($AP265=1,IF(INDIRECT(ADDRESS(($AN265-1)*3+$AO265+5,$AP265+7))="",0,INDIRECT(ADDRESS(($AN265-1)*3+$AO265+5,$AP265+7))),IF(INDIRECT(ADDRESS(($AN265-1)*3+$AO265+5,$AP265+7))="",0,IF(COUNTIF(INDIRECT(ADDRESS(($AN265-1)*36+($AO265-1)*12+6,COLUMN())):INDIRECT(ADDRESS(($AN265-1)*36+($AO265-1)*12+$AP265+4,COLUMN())),INDIRECT(ADDRESS(($AN265-1)*3+$AO265+5,$AP265+7)))&gt;=1,0,INDIRECT(ADDRESS(($AN265-1)*3+$AO265+5,$AP265+7)))))</f>
        <v>0</v>
      </c>
      <c r="AR265" s="204">
        <f ca="1">COUNTIF(INDIRECT("H"&amp;(ROW()+12*(($AN265-1)*3+$AO265)-ROW())/12+5):INDIRECT("S"&amp;(ROW()+12*(($AN265-1)*3+$AO265)-ROW())/12+5),AQ265)</f>
        <v>0</v>
      </c>
      <c r="AS265" s="221">
        <f ca="1">IF($AP265=1,IF(INDIRECT(ADDRESS(($AN265-1)*3+$AO265+5,$AP265+20))="",0,INDIRECT(ADDRESS(($AN265-1)*3+$AO265+5,$AP265+20))),IF(INDIRECT(ADDRESS(($AN265-1)*3+$AO265+5,$AP265+20))="",0,IF(COUNTIF(INDIRECT(ADDRESS(($AN265-1)*36+($AO265-1)*12+6,COLUMN())):INDIRECT(ADDRESS(($AN265-1)*36+($AO265-1)*12+$AP265+4,COLUMN())),INDIRECT(ADDRESS(($AN265-1)*3+$AO265+5,$AP265+20)))&gt;=1,0,INDIRECT(ADDRESS(($AN265-1)*3+$AO265+5,$AP265+20)))))</f>
        <v>0</v>
      </c>
      <c r="AT265" s="204">
        <f ca="1">COUNTIF(INDIRECT("U"&amp;(ROW()+12*(($AN265-1)*3+$AO265)-ROW())/12+5):INDIRECT("AF"&amp;(ROW()+12*(($AN265-1)*3+$AO265)-ROW())/12+5),AS265)</f>
        <v>0</v>
      </c>
      <c r="AU265" s="204">
        <f ca="1">IF(AND(AQ265+AS265&gt;0,AR265+AT265&gt;0),COUNTIF(AU$6:AU264,"&gt;0")+1,0)</f>
        <v>0</v>
      </c>
    </row>
    <row r="266" spans="40:47">
      <c r="AN266" s="204">
        <v>8</v>
      </c>
      <c r="AO266" s="204">
        <v>1</v>
      </c>
      <c r="AP266" s="204">
        <v>9</v>
      </c>
      <c r="AQ266" s="221">
        <f ca="1">IF($AP266=1,IF(INDIRECT(ADDRESS(($AN266-1)*3+$AO266+5,$AP266+7))="",0,INDIRECT(ADDRESS(($AN266-1)*3+$AO266+5,$AP266+7))),IF(INDIRECT(ADDRESS(($AN266-1)*3+$AO266+5,$AP266+7))="",0,IF(COUNTIF(INDIRECT(ADDRESS(($AN266-1)*36+($AO266-1)*12+6,COLUMN())):INDIRECT(ADDRESS(($AN266-1)*36+($AO266-1)*12+$AP266+4,COLUMN())),INDIRECT(ADDRESS(($AN266-1)*3+$AO266+5,$AP266+7)))&gt;=1,0,INDIRECT(ADDRESS(($AN266-1)*3+$AO266+5,$AP266+7)))))</f>
        <v>0</v>
      </c>
      <c r="AR266" s="204">
        <f ca="1">COUNTIF(INDIRECT("H"&amp;(ROW()+12*(($AN266-1)*3+$AO266)-ROW())/12+5):INDIRECT("S"&amp;(ROW()+12*(($AN266-1)*3+$AO266)-ROW())/12+5),AQ266)</f>
        <v>0</v>
      </c>
      <c r="AS266" s="221">
        <f ca="1">IF($AP266=1,IF(INDIRECT(ADDRESS(($AN266-1)*3+$AO266+5,$AP266+20))="",0,INDIRECT(ADDRESS(($AN266-1)*3+$AO266+5,$AP266+20))),IF(INDIRECT(ADDRESS(($AN266-1)*3+$AO266+5,$AP266+20))="",0,IF(COUNTIF(INDIRECT(ADDRESS(($AN266-1)*36+($AO266-1)*12+6,COLUMN())):INDIRECT(ADDRESS(($AN266-1)*36+($AO266-1)*12+$AP266+4,COLUMN())),INDIRECT(ADDRESS(($AN266-1)*3+$AO266+5,$AP266+20)))&gt;=1,0,INDIRECT(ADDRESS(($AN266-1)*3+$AO266+5,$AP266+20)))))</f>
        <v>0</v>
      </c>
      <c r="AT266" s="204">
        <f ca="1">COUNTIF(INDIRECT("U"&amp;(ROW()+12*(($AN266-1)*3+$AO266)-ROW())/12+5):INDIRECT("AF"&amp;(ROW()+12*(($AN266-1)*3+$AO266)-ROW())/12+5),AS266)</f>
        <v>0</v>
      </c>
      <c r="AU266" s="204">
        <f ca="1">IF(AND(AQ266+AS266&gt;0,AR266+AT266&gt;0),COUNTIF(AU$6:AU265,"&gt;0")+1,0)</f>
        <v>0</v>
      </c>
    </row>
    <row r="267" spans="40:47">
      <c r="AN267" s="204">
        <v>8</v>
      </c>
      <c r="AO267" s="204">
        <v>1</v>
      </c>
      <c r="AP267" s="204">
        <v>10</v>
      </c>
      <c r="AQ267" s="221">
        <f ca="1">IF($AP267=1,IF(INDIRECT(ADDRESS(($AN267-1)*3+$AO267+5,$AP267+7))="",0,INDIRECT(ADDRESS(($AN267-1)*3+$AO267+5,$AP267+7))),IF(INDIRECT(ADDRESS(($AN267-1)*3+$AO267+5,$AP267+7))="",0,IF(COUNTIF(INDIRECT(ADDRESS(($AN267-1)*36+($AO267-1)*12+6,COLUMN())):INDIRECT(ADDRESS(($AN267-1)*36+($AO267-1)*12+$AP267+4,COLUMN())),INDIRECT(ADDRESS(($AN267-1)*3+$AO267+5,$AP267+7)))&gt;=1,0,INDIRECT(ADDRESS(($AN267-1)*3+$AO267+5,$AP267+7)))))</f>
        <v>0</v>
      </c>
      <c r="AR267" s="204">
        <f ca="1">COUNTIF(INDIRECT("H"&amp;(ROW()+12*(($AN267-1)*3+$AO267)-ROW())/12+5):INDIRECT("S"&amp;(ROW()+12*(($AN267-1)*3+$AO267)-ROW())/12+5),AQ267)</f>
        <v>0</v>
      </c>
      <c r="AS267" s="221">
        <f ca="1">IF($AP267=1,IF(INDIRECT(ADDRESS(($AN267-1)*3+$AO267+5,$AP267+20))="",0,INDIRECT(ADDRESS(($AN267-1)*3+$AO267+5,$AP267+20))),IF(INDIRECT(ADDRESS(($AN267-1)*3+$AO267+5,$AP267+20))="",0,IF(COUNTIF(INDIRECT(ADDRESS(($AN267-1)*36+($AO267-1)*12+6,COLUMN())):INDIRECT(ADDRESS(($AN267-1)*36+($AO267-1)*12+$AP267+4,COLUMN())),INDIRECT(ADDRESS(($AN267-1)*3+$AO267+5,$AP267+20)))&gt;=1,0,INDIRECT(ADDRESS(($AN267-1)*3+$AO267+5,$AP267+20)))))</f>
        <v>0</v>
      </c>
      <c r="AT267" s="204">
        <f ca="1">COUNTIF(INDIRECT("U"&amp;(ROW()+12*(($AN267-1)*3+$AO267)-ROW())/12+5):INDIRECT("AF"&amp;(ROW()+12*(($AN267-1)*3+$AO267)-ROW())/12+5),AS267)</f>
        <v>0</v>
      </c>
      <c r="AU267" s="204">
        <f ca="1">IF(AND(AQ267+AS267&gt;0,AR267+AT267&gt;0),COUNTIF(AU$6:AU266,"&gt;0")+1,0)</f>
        <v>0</v>
      </c>
    </row>
    <row r="268" spans="40:47">
      <c r="AN268" s="204">
        <v>8</v>
      </c>
      <c r="AO268" s="204">
        <v>1</v>
      </c>
      <c r="AP268" s="204">
        <v>11</v>
      </c>
      <c r="AQ268" s="221">
        <f ca="1">IF($AP268=1,IF(INDIRECT(ADDRESS(($AN268-1)*3+$AO268+5,$AP268+7))="",0,INDIRECT(ADDRESS(($AN268-1)*3+$AO268+5,$AP268+7))),IF(INDIRECT(ADDRESS(($AN268-1)*3+$AO268+5,$AP268+7))="",0,IF(COUNTIF(INDIRECT(ADDRESS(($AN268-1)*36+($AO268-1)*12+6,COLUMN())):INDIRECT(ADDRESS(($AN268-1)*36+($AO268-1)*12+$AP268+4,COLUMN())),INDIRECT(ADDRESS(($AN268-1)*3+$AO268+5,$AP268+7)))&gt;=1,0,INDIRECT(ADDRESS(($AN268-1)*3+$AO268+5,$AP268+7)))))</f>
        <v>0</v>
      </c>
      <c r="AR268" s="204">
        <f ca="1">COUNTIF(INDIRECT("H"&amp;(ROW()+12*(($AN268-1)*3+$AO268)-ROW())/12+5):INDIRECT("S"&amp;(ROW()+12*(($AN268-1)*3+$AO268)-ROW())/12+5),AQ268)</f>
        <v>0</v>
      </c>
      <c r="AS268" s="221">
        <f ca="1">IF($AP268=1,IF(INDIRECT(ADDRESS(($AN268-1)*3+$AO268+5,$AP268+20))="",0,INDIRECT(ADDRESS(($AN268-1)*3+$AO268+5,$AP268+20))),IF(INDIRECT(ADDRESS(($AN268-1)*3+$AO268+5,$AP268+20))="",0,IF(COUNTIF(INDIRECT(ADDRESS(($AN268-1)*36+($AO268-1)*12+6,COLUMN())):INDIRECT(ADDRESS(($AN268-1)*36+($AO268-1)*12+$AP268+4,COLUMN())),INDIRECT(ADDRESS(($AN268-1)*3+$AO268+5,$AP268+20)))&gt;=1,0,INDIRECT(ADDRESS(($AN268-1)*3+$AO268+5,$AP268+20)))))</f>
        <v>0</v>
      </c>
      <c r="AT268" s="204">
        <f ca="1">COUNTIF(INDIRECT("U"&amp;(ROW()+12*(($AN268-1)*3+$AO268)-ROW())/12+5):INDIRECT("AF"&amp;(ROW()+12*(($AN268-1)*3+$AO268)-ROW())/12+5),AS268)</f>
        <v>0</v>
      </c>
      <c r="AU268" s="204">
        <f ca="1">IF(AND(AQ268+AS268&gt;0,AR268+AT268&gt;0),COUNTIF(AU$6:AU267,"&gt;0")+1,0)</f>
        <v>0</v>
      </c>
    </row>
    <row r="269" spans="40:47">
      <c r="AN269" s="204">
        <v>8</v>
      </c>
      <c r="AO269" s="204">
        <v>1</v>
      </c>
      <c r="AP269" s="204">
        <v>12</v>
      </c>
      <c r="AQ269" s="221">
        <f ca="1">IF($AP269=1,IF(INDIRECT(ADDRESS(($AN269-1)*3+$AO269+5,$AP269+7))="",0,INDIRECT(ADDRESS(($AN269-1)*3+$AO269+5,$AP269+7))),IF(INDIRECT(ADDRESS(($AN269-1)*3+$AO269+5,$AP269+7))="",0,IF(COUNTIF(INDIRECT(ADDRESS(($AN269-1)*36+($AO269-1)*12+6,COLUMN())):INDIRECT(ADDRESS(($AN269-1)*36+($AO269-1)*12+$AP269+4,COLUMN())),INDIRECT(ADDRESS(($AN269-1)*3+$AO269+5,$AP269+7)))&gt;=1,0,INDIRECT(ADDRESS(($AN269-1)*3+$AO269+5,$AP269+7)))))</f>
        <v>0</v>
      </c>
      <c r="AR269" s="204">
        <f ca="1">COUNTIF(INDIRECT("H"&amp;(ROW()+12*(($AN269-1)*3+$AO269)-ROW())/12+5):INDIRECT("S"&amp;(ROW()+12*(($AN269-1)*3+$AO269)-ROW())/12+5),AQ269)</f>
        <v>0</v>
      </c>
      <c r="AS269" s="221">
        <f ca="1">IF($AP269=1,IF(INDIRECT(ADDRESS(($AN269-1)*3+$AO269+5,$AP269+20))="",0,INDIRECT(ADDRESS(($AN269-1)*3+$AO269+5,$AP269+20))),IF(INDIRECT(ADDRESS(($AN269-1)*3+$AO269+5,$AP269+20))="",0,IF(COUNTIF(INDIRECT(ADDRESS(($AN269-1)*36+($AO269-1)*12+6,COLUMN())):INDIRECT(ADDRESS(($AN269-1)*36+($AO269-1)*12+$AP269+4,COLUMN())),INDIRECT(ADDRESS(($AN269-1)*3+$AO269+5,$AP269+20)))&gt;=1,0,INDIRECT(ADDRESS(($AN269-1)*3+$AO269+5,$AP269+20)))))</f>
        <v>0</v>
      </c>
      <c r="AT269" s="204">
        <f ca="1">COUNTIF(INDIRECT("U"&amp;(ROW()+12*(($AN269-1)*3+$AO269)-ROW())/12+5):INDIRECT("AF"&amp;(ROW()+12*(($AN269-1)*3+$AO269)-ROW())/12+5),AS269)</f>
        <v>0</v>
      </c>
      <c r="AU269" s="204">
        <f ca="1">IF(AND(AQ269+AS269&gt;0,AR269+AT269&gt;0),COUNTIF(AU$6:AU268,"&gt;0")+1,0)</f>
        <v>0</v>
      </c>
    </row>
    <row r="270" spans="40:47">
      <c r="AN270" s="204">
        <v>8</v>
      </c>
      <c r="AO270" s="204">
        <v>2</v>
      </c>
      <c r="AP270" s="204">
        <v>1</v>
      </c>
      <c r="AQ270" s="221">
        <f ca="1">IF($AP270=1,IF(INDIRECT(ADDRESS(($AN270-1)*3+$AO270+5,$AP270+7))="",0,INDIRECT(ADDRESS(($AN270-1)*3+$AO270+5,$AP270+7))),IF(INDIRECT(ADDRESS(($AN270-1)*3+$AO270+5,$AP270+7))="",0,IF(COUNTIF(INDIRECT(ADDRESS(($AN270-1)*36+($AO270-1)*12+6,COLUMN())):INDIRECT(ADDRESS(($AN270-1)*36+($AO270-1)*12+$AP270+4,COLUMN())),INDIRECT(ADDRESS(($AN270-1)*3+$AO270+5,$AP270+7)))&gt;=1,0,INDIRECT(ADDRESS(($AN270-1)*3+$AO270+5,$AP270+7)))))</f>
        <v>0</v>
      </c>
      <c r="AR270" s="204">
        <f ca="1">COUNTIF(INDIRECT("H"&amp;(ROW()+12*(($AN270-1)*3+$AO270)-ROW())/12+5):INDIRECT("S"&amp;(ROW()+12*(($AN270-1)*3+$AO270)-ROW())/12+5),AQ270)</f>
        <v>0</v>
      </c>
      <c r="AS270" s="221">
        <f ca="1">IF($AP270=1,IF(INDIRECT(ADDRESS(($AN270-1)*3+$AO270+5,$AP270+20))="",0,INDIRECT(ADDRESS(($AN270-1)*3+$AO270+5,$AP270+20))),IF(INDIRECT(ADDRESS(($AN270-1)*3+$AO270+5,$AP270+20))="",0,IF(COUNTIF(INDIRECT(ADDRESS(($AN270-1)*36+($AO270-1)*12+6,COLUMN())):INDIRECT(ADDRESS(($AN270-1)*36+($AO270-1)*12+$AP270+4,COLUMN())),INDIRECT(ADDRESS(($AN270-1)*3+$AO270+5,$AP270+20)))&gt;=1,0,INDIRECT(ADDRESS(($AN270-1)*3+$AO270+5,$AP270+20)))))</f>
        <v>0</v>
      </c>
      <c r="AT270" s="204">
        <f ca="1">COUNTIF(INDIRECT("U"&amp;(ROW()+12*(($AN270-1)*3+$AO270)-ROW())/12+5):INDIRECT("AF"&amp;(ROW()+12*(($AN270-1)*3+$AO270)-ROW())/12+5),AS270)</f>
        <v>0</v>
      </c>
      <c r="AU270" s="204">
        <f ca="1">IF(AND(AQ270+AS270&gt;0,AR270+AT270&gt;0),COUNTIF(AU$6:AU269,"&gt;0")+1,0)</f>
        <v>0</v>
      </c>
    </row>
    <row r="271" spans="40:47">
      <c r="AN271" s="204">
        <v>8</v>
      </c>
      <c r="AO271" s="204">
        <v>2</v>
      </c>
      <c r="AP271" s="204">
        <v>2</v>
      </c>
      <c r="AQ271" s="221">
        <f ca="1">IF($AP271=1,IF(INDIRECT(ADDRESS(($AN271-1)*3+$AO271+5,$AP271+7))="",0,INDIRECT(ADDRESS(($AN271-1)*3+$AO271+5,$AP271+7))),IF(INDIRECT(ADDRESS(($AN271-1)*3+$AO271+5,$AP271+7))="",0,IF(COUNTIF(INDIRECT(ADDRESS(($AN271-1)*36+($AO271-1)*12+6,COLUMN())):INDIRECT(ADDRESS(($AN271-1)*36+($AO271-1)*12+$AP271+4,COLUMN())),INDIRECT(ADDRESS(($AN271-1)*3+$AO271+5,$AP271+7)))&gt;=1,0,INDIRECT(ADDRESS(($AN271-1)*3+$AO271+5,$AP271+7)))))</f>
        <v>0</v>
      </c>
      <c r="AR271" s="204">
        <f ca="1">COUNTIF(INDIRECT("H"&amp;(ROW()+12*(($AN271-1)*3+$AO271)-ROW())/12+5):INDIRECT("S"&amp;(ROW()+12*(($AN271-1)*3+$AO271)-ROW())/12+5),AQ271)</f>
        <v>0</v>
      </c>
      <c r="AS271" s="221">
        <f ca="1">IF($AP271=1,IF(INDIRECT(ADDRESS(($AN271-1)*3+$AO271+5,$AP271+20))="",0,INDIRECT(ADDRESS(($AN271-1)*3+$AO271+5,$AP271+20))),IF(INDIRECT(ADDRESS(($AN271-1)*3+$AO271+5,$AP271+20))="",0,IF(COUNTIF(INDIRECT(ADDRESS(($AN271-1)*36+($AO271-1)*12+6,COLUMN())):INDIRECT(ADDRESS(($AN271-1)*36+($AO271-1)*12+$AP271+4,COLUMN())),INDIRECT(ADDRESS(($AN271-1)*3+$AO271+5,$AP271+20)))&gt;=1,0,INDIRECT(ADDRESS(($AN271-1)*3+$AO271+5,$AP271+20)))))</f>
        <v>0</v>
      </c>
      <c r="AT271" s="204">
        <f ca="1">COUNTIF(INDIRECT("U"&amp;(ROW()+12*(($AN271-1)*3+$AO271)-ROW())/12+5):INDIRECT("AF"&amp;(ROW()+12*(($AN271-1)*3+$AO271)-ROW())/12+5),AS271)</f>
        <v>0</v>
      </c>
      <c r="AU271" s="204">
        <f ca="1">IF(AND(AQ271+AS271&gt;0,AR271+AT271&gt;0),COUNTIF(AU$6:AU270,"&gt;0")+1,0)</f>
        <v>0</v>
      </c>
    </row>
    <row r="272" spans="40:47">
      <c r="AN272" s="204">
        <v>8</v>
      </c>
      <c r="AO272" s="204">
        <v>2</v>
      </c>
      <c r="AP272" s="204">
        <v>3</v>
      </c>
      <c r="AQ272" s="221">
        <f ca="1">IF($AP272=1,IF(INDIRECT(ADDRESS(($AN272-1)*3+$AO272+5,$AP272+7))="",0,INDIRECT(ADDRESS(($AN272-1)*3+$AO272+5,$AP272+7))),IF(INDIRECT(ADDRESS(($AN272-1)*3+$AO272+5,$AP272+7))="",0,IF(COUNTIF(INDIRECT(ADDRESS(($AN272-1)*36+($AO272-1)*12+6,COLUMN())):INDIRECT(ADDRESS(($AN272-1)*36+($AO272-1)*12+$AP272+4,COLUMN())),INDIRECT(ADDRESS(($AN272-1)*3+$AO272+5,$AP272+7)))&gt;=1,0,INDIRECT(ADDRESS(($AN272-1)*3+$AO272+5,$AP272+7)))))</f>
        <v>0</v>
      </c>
      <c r="AR272" s="204">
        <f ca="1">COUNTIF(INDIRECT("H"&amp;(ROW()+12*(($AN272-1)*3+$AO272)-ROW())/12+5):INDIRECT("S"&amp;(ROW()+12*(($AN272-1)*3+$AO272)-ROW())/12+5),AQ272)</f>
        <v>0</v>
      </c>
      <c r="AS272" s="221">
        <f ca="1">IF($AP272=1,IF(INDIRECT(ADDRESS(($AN272-1)*3+$AO272+5,$AP272+20))="",0,INDIRECT(ADDRESS(($AN272-1)*3+$AO272+5,$AP272+20))),IF(INDIRECT(ADDRESS(($AN272-1)*3+$AO272+5,$AP272+20))="",0,IF(COUNTIF(INDIRECT(ADDRESS(($AN272-1)*36+($AO272-1)*12+6,COLUMN())):INDIRECT(ADDRESS(($AN272-1)*36+($AO272-1)*12+$AP272+4,COLUMN())),INDIRECT(ADDRESS(($AN272-1)*3+$AO272+5,$AP272+20)))&gt;=1,0,INDIRECT(ADDRESS(($AN272-1)*3+$AO272+5,$AP272+20)))))</f>
        <v>0</v>
      </c>
      <c r="AT272" s="204">
        <f ca="1">COUNTIF(INDIRECT("U"&amp;(ROW()+12*(($AN272-1)*3+$AO272)-ROW())/12+5):INDIRECT("AF"&amp;(ROW()+12*(($AN272-1)*3+$AO272)-ROW())/12+5),AS272)</f>
        <v>0</v>
      </c>
      <c r="AU272" s="204">
        <f ca="1">IF(AND(AQ272+AS272&gt;0,AR272+AT272&gt;0),COUNTIF(AU$6:AU271,"&gt;0")+1,0)</f>
        <v>0</v>
      </c>
    </row>
    <row r="273" spans="40:47">
      <c r="AN273" s="204">
        <v>8</v>
      </c>
      <c r="AO273" s="204">
        <v>2</v>
      </c>
      <c r="AP273" s="204">
        <v>4</v>
      </c>
      <c r="AQ273" s="221">
        <f ca="1">IF($AP273=1,IF(INDIRECT(ADDRESS(($AN273-1)*3+$AO273+5,$AP273+7))="",0,INDIRECT(ADDRESS(($AN273-1)*3+$AO273+5,$AP273+7))),IF(INDIRECT(ADDRESS(($AN273-1)*3+$AO273+5,$AP273+7))="",0,IF(COUNTIF(INDIRECT(ADDRESS(($AN273-1)*36+($AO273-1)*12+6,COLUMN())):INDIRECT(ADDRESS(($AN273-1)*36+($AO273-1)*12+$AP273+4,COLUMN())),INDIRECT(ADDRESS(($AN273-1)*3+$AO273+5,$AP273+7)))&gt;=1,0,INDIRECT(ADDRESS(($AN273-1)*3+$AO273+5,$AP273+7)))))</f>
        <v>0</v>
      </c>
      <c r="AR273" s="204">
        <f ca="1">COUNTIF(INDIRECT("H"&amp;(ROW()+12*(($AN273-1)*3+$AO273)-ROW())/12+5):INDIRECT("S"&amp;(ROW()+12*(($AN273-1)*3+$AO273)-ROW())/12+5),AQ273)</f>
        <v>0</v>
      </c>
      <c r="AS273" s="221">
        <f ca="1">IF($AP273=1,IF(INDIRECT(ADDRESS(($AN273-1)*3+$AO273+5,$AP273+20))="",0,INDIRECT(ADDRESS(($AN273-1)*3+$AO273+5,$AP273+20))),IF(INDIRECT(ADDRESS(($AN273-1)*3+$AO273+5,$AP273+20))="",0,IF(COUNTIF(INDIRECT(ADDRESS(($AN273-1)*36+($AO273-1)*12+6,COLUMN())):INDIRECT(ADDRESS(($AN273-1)*36+($AO273-1)*12+$AP273+4,COLUMN())),INDIRECT(ADDRESS(($AN273-1)*3+$AO273+5,$AP273+20)))&gt;=1,0,INDIRECT(ADDRESS(($AN273-1)*3+$AO273+5,$AP273+20)))))</f>
        <v>0</v>
      </c>
      <c r="AT273" s="204">
        <f ca="1">COUNTIF(INDIRECT("U"&amp;(ROW()+12*(($AN273-1)*3+$AO273)-ROW())/12+5):INDIRECT("AF"&amp;(ROW()+12*(($AN273-1)*3+$AO273)-ROW())/12+5),AS273)</f>
        <v>0</v>
      </c>
      <c r="AU273" s="204">
        <f ca="1">IF(AND(AQ273+AS273&gt;0,AR273+AT273&gt;0),COUNTIF(AU$6:AU272,"&gt;0")+1,0)</f>
        <v>0</v>
      </c>
    </row>
    <row r="274" spans="40:47">
      <c r="AN274" s="204">
        <v>8</v>
      </c>
      <c r="AO274" s="204">
        <v>2</v>
      </c>
      <c r="AP274" s="204">
        <v>5</v>
      </c>
      <c r="AQ274" s="221">
        <f ca="1">IF($AP274=1,IF(INDIRECT(ADDRESS(($AN274-1)*3+$AO274+5,$AP274+7))="",0,INDIRECT(ADDRESS(($AN274-1)*3+$AO274+5,$AP274+7))),IF(INDIRECT(ADDRESS(($AN274-1)*3+$AO274+5,$AP274+7))="",0,IF(COUNTIF(INDIRECT(ADDRESS(($AN274-1)*36+($AO274-1)*12+6,COLUMN())):INDIRECT(ADDRESS(($AN274-1)*36+($AO274-1)*12+$AP274+4,COLUMN())),INDIRECT(ADDRESS(($AN274-1)*3+$AO274+5,$AP274+7)))&gt;=1,0,INDIRECT(ADDRESS(($AN274-1)*3+$AO274+5,$AP274+7)))))</f>
        <v>0</v>
      </c>
      <c r="AR274" s="204">
        <f ca="1">COUNTIF(INDIRECT("H"&amp;(ROW()+12*(($AN274-1)*3+$AO274)-ROW())/12+5):INDIRECT("S"&amp;(ROW()+12*(($AN274-1)*3+$AO274)-ROW())/12+5),AQ274)</f>
        <v>0</v>
      </c>
      <c r="AS274" s="221">
        <f ca="1">IF($AP274=1,IF(INDIRECT(ADDRESS(($AN274-1)*3+$AO274+5,$AP274+20))="",0,INDIRECT(ADDRESS(($AN274-1)*3+$AO274+5,$AP274+20))),IF(INDIRECT(ADDRESS(($AN274-1)*3+$AO274+5,$AP274+20))="",0,IF(COUNTIF(INDIRECT(ADDRESS(($AN274-1)*36+($AO274-1)*12+6,COLUMN())):INDIRECT(ADDRESS(($AN274-1)*36+($AO274-1)*12+$AP274+4,COLUMN())),INDIRECT(ADDRESS(($AN274-1)*3+$AO274+5,$AP274+20)))&gt;=1,0,INDIRECT(ADDRESS(($AN274-1)*3+$AO274+5,$AP274+20)))))</f>
        <v>0</v>
      </c>
      <c r="AT274" s="204">
        <f ca="1">COUNTIF(INDIRECT("U"&amp;(ROW()+12*(($AN274-1)*3+$AO274)-ROW())/12+5):INDIRECT("AF"&amp;(ROW()+12*(($AN274-1)*3+$AO274)-ROW())/12+5),AS274)</f>
        <v>0</v>
      </c>
      <c r="AU274" s="204">
        <f ca="1">IF(AND(AQ274+AS274&gt;0,AR274+AT274&gt;0),COUNTIF(AU$6:AU273,"&gt;0")+1,0)</f>
        <v>0</v>
      </c>
    </row>
    <row r="275" spans="40:47">
      <c r="AN275" s="204">
        <v>8</v>
      </c>
      <c r="AO275" s="204">
        <v>2</v>
      </c>
      <c r="AP275" s="204">
        <v>6</v>
      </c>
      <c r="AQ275" s="221">
        <f ca="1">IF($AP275=1,IF(INDIRECT(ADDRESS(($AN275-1)*3+$AO275+5,$AP275+7))="",0,INDIRECT(ADDRESS(($AN275-1)*3+$AO275+5,$AP275+7))),IF(INDIRECT(ADDRESS(($AN275-1)*3+$AO275+5,$AP275+7))="",0,IF(COUNTIF(INDIRECT(ADDRESS(($AN275-1)*36+($AO275-1)*12+6,COLUMN())):INDIRECT(ADDRESS(($AN275-1)*36+($AO275-1)*12+$AP275+4,COLUMN())),INDIRECT(ADDRESS(($AN275-1)*3+$AO275+5,$AP275+7)))&gt;=1,0,INDIRECT(ADDRESS(($AN275-1)*3+$AO275+5,$AP275+7)))))</f>
        <v>0</v>
      </c>
      <c r="AR275" s="204">
        <f ca="1">COUNTIF(INDIRECT("H"&amp;(ROW()+12*(($AN275-1)*3+$AO275)-ROW())/12+5):INDIRECT("S"&amp;(ROW()+12*(($AN275-1)*3+$AO275)-ROW())/12+5),AQ275)</f>
        <v>0</v>
      </c>
      <c r="AS275" s="221">
        <f ca="1">IF($AP275=1,IF(INDIRECT(ADDRESS(($AN275-1)*3+$AO275+5,$AP275+20))="",0,INDIRECT(ADDRESS(($AN275-1)*3+$AO275+5,$AP275+20))),IF(INDIRECT(ADDRESS(($AN275-1)*3+$AO275+5,$AP275+20))="",0,IF(COUNTIF(INDIRECT(ADDRESS(($AN275-1)*36+($AO275-1)*12+6,COLUMN())):INDIRECT(ADDRESS(($AN275-1)*36+($AO275-1)*12+$AP275+4,COLUMN())),INDIRECT(ADDRESS(($AN275-1)*3+$AO275+5,$AP275+20)))&gt;=1,0,INDIRECT(ADDRESS(($AN275-1)*3+$AO275+5,$AP275+20)))))</f>
        <v>0</v>
      </c>
      <c r="AT275" s="204">
        <f ca="1">COUNTIF(INDIRECT("U"&amp;(ROW()+12*(($AN275-1)*3+$AO275)-ROW())/12+5):INDIRECT("AF"&amp;(ROW()+12*(($AN275-1)*3+$AO275)-ROW())/12+5),AS275)</f>
        <v>0</v>
      </c>
      <c r="AU275" s="204">
        <f ca="1">IF(AND(AQ275+AS275&gt;0,AR275+AT275&gt;0),COUNTIF(AU$6:AU274,"&gt;0")+1,0)</f>
        <v>0</v>
      </c>
    </row>
    <row r="276" spans="40:47">
      <c r="AN276" s="204">
        <v>8</v>
      </c>
      <c r="AO276" s="204">
        <v>2</v>
      </c>
      <c r="AP276" s="204">
        <v>7</v>
      </c>
      <c r="AQ276" s="221">
        <f ca="1">IF($AP276=1,IF(INDIRECT(ADDRESS(($AN276-1)*3+$AO276+5,$AP276+7))="",0,INDIRECT(ADDRESS(($AN276-1)*3+$AO276+5,$AP276+7))),IF(INDIRECT(ADDRESS(($AN276-1)*3+$AO276+5,$AP276+7))="",0,IF(COUNTIF(INDIRECT(ADDRESS(($AN276-1)*36+($AO276-1)*12+6,COLUMN())):INDIRECT(ADDRESS(($AN276-1)*36+($AO276-1)*12+$AP276+4,COLUMN())),INDIRECT(ADDRESS(($AN276-1)*3+$AO276+5,$AP276+7)))&gt;=1,0,INDIRECT(ADDRESS(($AN276-1)*3+$AO276+5,$AP276+7)))))</f>
        <v>0</v>
      </c>
      <c r="AR276" s="204">
        <f ca="1">COUNTIF(INDIRECT("H"&amp;(ROW()+12*(($AN276-1)*3+$AO276)-ROW())/12+5):INDIRECT("S"&amp;(ROW()+12*(($AN276-1)*3+$AO276)-ROW())/12+5),AQ276)</f>
        <v>0</v>
      </c>
      <c r="AS276" s="221">
        <f ca="1">IF($AP276=1,IF(INDIRECT(ADDRESS(($AN276-1)*3+$AO276+5,$AP276+20))="",0,INDIRECT(ADDRESS(($AN276-1)*3+$AO276+5,$AP276+20))),IF(INDIRECT(ADDRESS(($AN276-1)*3+$AO276+5,$AP276+20))="",0,IF(COUNTIF(INDIRECT(ADDRESS(($AN276-1)*36+($AO276-1)*12+6,COLUMN())):INDIRECT(ADDRESS(($AN276-1)*36+($AO276-1)*12+$AP276+4,COLUMN())),INDIRECT(ADDRESS(($AN276-1)*3+$AO276+5,$AP276+20)))&gt;=1,0,INDIRECT(ADDRESS(($AN276-1)*3+$AO276+5,$AP276+20)))))</f>
        <v>0</v>
      </c>
      <c r="AT276" s="204">
        <f ca="1">COUNTIF(INDIRECT("U"&amp;(ROW()+12*(($AN276-1)*3+$AO276)-ROW())/12+5):INDIRECT("AF"&amp;(ROW()+12*(($AN276-1)*3+$AO276)-ROW())/12+5),AS276)</f>
        <v>0</v>
      </c>
      <c r="AU276" s="204">
        <f ca="1">IF(AND(AQ276+AS276&gt;0,AR276+AT276&gt;0),COUNTIF(AU$6:AU275,"&gt;0")+1,0)</f>
        <v>0</v>
      </c>
    </row>
    <row r="277" spans="40:47">
      <c r="AN277" s="204">
        <v>8</v>
      </c>
      <c r="AO277" s="204">
        <v>2</v>
      </c>
      <c r="AP277" s="204">
        <v>8</v>
      </c>
      <c r="AQ277" s="221">
        <f ca="1">IF($AP277=1,IF(INDIRECT(ADDRESS(($AN277-1)*3+$AO277+5,$AP277+7))="",0,INDIRECT(ADDRESS(($AN277-1)*3+$AO277+5,$AP277+7))),IF(INDIRECT(ADDRESS(($AN277-1)*3+$AO277+5,$AP277+7))="",0,IF(COUNTIF(INDIRECT(ADDRESS(($AN277-1)*36+($AO277-1)*12+6,COLUMN())):INDIRECT(ADDRESS(($AN277-1)*36+($AO277-1)*12+$AP277+4,COLUMN())),INDIRECT(ADDRESS(($AN277-1)*3+$AO277+5,$AP277+7)))&gt;=1,0,INDIRECT(ADDRESS(($AN277-1)*3+$AO277+5,$AP277+7)))))</f>
        <v>0</v>
      </c>
      <c r="AR277" s="204">
        <f ca="1">COUNTIF(INDIRECT("H"&amp;(ROW()+12*(($AN277-1)*3+$AO277)-ROW())/12+5):INDIRECT("S"&amp;(ROW()+12*(($AN277-1)*3+$AO277)-ROW())/12+5),AQ277)</f>
        <v>0</v>
      </c>
      <c r="AS277" s="221">
        <f ca="1">IF($AP277=1,IF(INDIRECT(ADDRESS(($AN277-1)*3+$AO277+5,$AP277+20))="",0,INDIRECT(ADDRESS(($AN277-1)*3+$AO277+5,$AP277+20))),IF(INDIRECT(ADDRESS(($AN277-1)*3+$AO277+5,$AP277+20))="",0,IF(COUNTIF(INDIRECT(ADDRESS(($AN277-1)*36+($AO277-1)*12+6,COLUMN())):INDIRECT(ADDRESS(($AN277-1)*36+($AO277-1)*12+$AP277+4,COLUMN())),INDIRECT(ADDRESS(($AN277-1)*3+$AO277+5,$AP277+20)))&gt;=1,0,INDIRECT(ADDRESS(($AN277-1)*3+$AO277+5,$AP277+20)))))</f>
        <v>0</v>
      </c>
      <c r="AT277" s="204">
        <f ca="1">COUNTIF(INDIRECT("U"&amp;(ROW()+12*(($AN277-1)*3+$AO277)-ROW())/12+5):INDIRECT("AF"&amp;(ROW()+12*(($AN277-1)*3+$AO277)-ROW())/12+5),AS277)</f>
        <v>0</v>
      </c>
      <c r="AU277" s="204">
        <f ca="1">IF(AND(AQ277+AS277&gt;0,AR277+AT277&gt;0),COUNTIF(AU$6:AU276,"&gt;0")+1,0)</f>
        <v>0</v>
      </c>
    </row>
    <row r="278" spans="40:47">
      <c r="AN278" s="204">
        <v>8</v>
      </c>
      <c r="AO278" s="204">
        <v>2</v>
      </c>
      <c r="AP278" s="204">
        <v>9</v>
      </c>
      <c r="AQ278" s="221">
        <f ca="1">IF($AP278=1,IF(INDIRECT(ADDRESS(($AN278-1)*3+$AO278+5,$AP278+7))="",0,INDIRECT(ADDRESS(($AN278-1)*3+$AO278+5,$AP278+7))),IF(INDIRECT(ADDRESS(($AN278-1)*3+$AO278+5,$AP278+7))="",0,IF(COUNTIF(INDIRECT(ADDRESS(($AN278-1)*36+($AO278-1)*12+6,COLUMN())):INDIRECT(ADDRESS(($AN278-1)*36+($AO278-1)*12+$AP278+4,COLUMN())),INDIRECT(ADDRESS(($AN278-1)*3+$AO278+5,$AP278+7)))&gt;=1,0,INDIRECT(ADDRESS(($AN278-1)*3+$AO278+5,$AP278+7)))))</f>
        <v>0</v>
      </c>
      <c r="AR278" s="204">
        <f ca="1">COUNTIF(INDIRECT("H"&amp;(ROW()+12*(($AN278-1)*3+$AO278)-ROW())/12+5):INDIRECT("S"&amp;(ROW()+12*(($AN278-1)*3+$AO278)-ROW())/12+5),AQ278)</f>
        <v>0</v>
      </c>
      <c r="AS278" s="221">
        <f ca="1">IF($AP278=1,IF(INDIRECT(ADDRESS(($AN278-1)*3+$AO278+5,$AP278+20))="",0,INDIRECT(ADDRESS(($AN278-1)*3+$AO278+5,$AP278+20))),IF(INDIRECT(ADDRESS(($AN278-1)*3+$AO278+5,$AP278+20))="",0,IF(COUNTIF(INDIRECT(ADDRESS(($AN278-1)*36+($AO278-1)*12+6,COLUMN())):INDIRECT(ADDRESS(($AN278-1)*36+($AO278-1)*12+$AP278+4,COLUMN())),INDIRECT(ADDRESS(($AN278-1)*3+$AO278+5,$AP278+20)))&gt;=1,0,INDIRECT(ADDRESS(($AN278-1)*3+$AO278+5,$AP278+20)))))</f>
        <v>0</v>
      </c>
      <c r="AT278" s="204">
        <f ca="1">COUNTIF(INDIRECT("U"&amp;(ROW()+12*(($AN278-1)*3+$AO278)-ROW())/12+5):INDIRECT("AF"&amp;(ROW()+12*(($AN278-1)*3+$AO278)-ROW())/12+5),AS278)</f>
        <v>0</v>
      </c>
      <c r="AU278" s="204">
        <f ca="1">IF(AND(AQ278+AS278&gt;0,AR278+AT278&gt;0),COUNTIF(AU$6:AU277,"&gt;0")+1,0)</f>
        <v>0</v>
      </c>
    </row>
    <row r="279" spans="40:47">
      <c r="AN279" s="204">
        <v>8</v>
      </c>
      <c r="AO279" s="204">
        <v>2</v>
      </c>
      <c r="AP279" s="204">
        <v>10</v>
      </c>
      <c r="AQ279" s="221">
        <f ca="1">IF($AP279=1,IF(INDIRECT(ADDRESS(($AN279-1)*3+$AO279+5,$AP279+7))="",0,INDIRECT(ADDRESS(($AN279-1)*3+$AO279+5,$AP279+7))),IF(INDIRECT(ADDRESS(($AN279-1)*3+$AO279+5,$AP279+7))="",0,IF(COUNTIF(INDIRECT(ADDRESS(($AN279-1)*36+($AO279-1)*12+6,COLUMN())):INDIRECT(ADDRESS(($AN279-1)*36+($AO279-1)*12+$AP279+4,COLUMN())),INDIRECT(ADDRESS(($AN279-1)*3+$AO279+5,$AP279+7)))&gt;=1,0,INDIRECT(ADDRESS(($AN279-1)*3+$AO279+5,$AP279+7)))))</f>
        <v>0</v>
      </c>
      <c r="AR279" s="204">
        <f ca="1">COUNTIF(INDIRECT("H"&amp;(ROW()+12*(($AN279-1)*3+$AO279)-ROW())/12+5):INDIRECT("S"&amp;(ROW()+12*(($AN279-1)*3+$AO279)-ROW())/12+5),AQ279)</f>
        <v>0</v>
      </c>
      <c r="AS279" s="221">
        <f ca="1">IF($AP279=1,IF(INDIRECT(ADDRESS(($AN279-1)*3+$AO279+5,$AP279+20))="",0,INDIRECT(ADDRESS(($AN279-1)*3+$AO279+5,$AP279+20))),IF(INDIRECT(ADDRESS(($AN279-1)*3+$AO279+5,$AP279+20))="",0,IF(COUNTIF(INDIRECT(ADDRESS(($AN279-1)*36+($AO279-1)*12+6,COLUMN())):INDIRECT(ADDRESS(($AN279-1)*36+($AO279-1)*12+$AP279+4,COLUMN())),INDIRECT(ADDRESS(($AN279-1)*3+$AO279+5,$AP279+20)))&gt;=1,0,INDIRECT(ADDRESS(($AN279-1)*3+$AO279+5,$AP279+20)))))</f>
        <v>0</v>
      </c>
      <c r="AT279" s="204">
        <f ca="1">COUNTIF(INDIRECT("U"&amp;(ROW()+12*(($AN279-1)*3+$AO279)-ROW())/12+5):INDIRECT("AF"&amp;(ROW()+12*(($AN279-1)*3+$AO279)-ROW())/12+5),AS279)</f>
        <v>0</v>
      </c>
      <c r="AU279" s="204">
        <f ca="1">IF(AND(AQ279+AS279&gt;0,AR279+AT279&gt;0),COUNTIF(AU$6:AU278,"&gt;0")+1,0)</f>
        <v>0</v>
      </c>
    </row>
    <row r="280" spans="40:47">
      <c r="AN280" s="204">
        <v>8</v>
      </c>
      <c r="AO280" s="204">
        <v>2</v>
      </c>
      <c r="AP280" s="204">
        <v>11</v>
      </c>
      <c r="AQ280" s="221">
        <f ca="1">IF($AP280=1,IF(INDIRECT(ADDRESS(($AN280-1)*3+$AO280+5,$AP280+7))="",0,INDIRECT(ADDRESS(($AN280-1)*3+$AO280+5,$AP280+7))),IF(INDIRECT(ADDRESS(($AN280-1)*3+$AO280+5,$AP280+7))="",0,IF(COUNTIF(INDIRECT(ADDRESS(($AN280-1)*36+($AO280-1)*12+6,COLUMN())):INDIRECT(ADDRESS(($AN280-1)*36+($AO280-1)*12+$AP280+4,COLUMN())),INDIRECT(ADDRESS(($AN280-1)*3+$AO280+5,$AP280+7)))&gt;=1,0,INDIRECT(ADDRESS(($AN280-1)*3+$AO280+5,$AP280+7)))))</f>
        <v>0</v>
      </c>
      <c r="AR280" s="204">
        <f ca="1">COUNTIF(INDIRECT("H"&amp;(ROW()+12*(($AN280-1)*3+$AO280)-ROW())/12+5):INDIRECT("S"&amp;(ROW()+12*(($AN280-1)*3+$AO280)-ROW())/12+5),AQ280)</f>
        <v>0</v>
      </c>
      <c r="AS280" s="221">
        <f ca="1">IF($AP280=1,IF(INDIRECT(ADDRESS(($AN280-1)*3+$AO280+5,$AP280+20))="",0,INDIRECT(ADDRESS(($AN280-1)*3+$AO280+5,$AP280+20))),IF(INDIRECT(ADDRESS(($AN280-1)*3+$AO280+5,$AP280+20))="",0,IF(COUNTIF(INDIRECT(ADDRESS(($AN280-1)*36+($AO280-1)*12+6,COLUMN())):INDIRECT(ADDRESS(($AN280-1)*36+($AO280-1)*12+$AP280+4,COLUMN())),INDIRECT(ADDRESS(($AN280-1)*3+$AO280+5,$AP280+20)))&gt;=1,0,INDIRECT(ADDRESS(($AN280-1)*3+$AO280+5,$AP280+20)))))</f>
        <v>0</v>
      </c>
      <c r="AT280" s="204">
        <f ca="1">COUNTIF(INDIRECT("U"&amp;(ROW()+12*(($AN280-1)*3+$AO280)-ROW())/12+5):INDIRECT("AF"&amp;(ROW()+12*(($AN280-1)*3+$AO280)-ROW())/12+5),AS280)</f>
        <v>0</v>
      </c>
      <c r="AU280" s="204">
        <f ca="1">IF(AND(AQ280+AS280&gt;0,AR280+AT280&gt;0),COUNTIF(AU$6:AU279,"&gt;0")+1,0)</f>
        <v>0</v>
      </c>
    </row>
    <row r="281" spans="40:47">
      <c r="AN281" s="204">
        <v>8</v>
      </c>
      <c r="AO281" s="204">
        <v>2</v>
      </c>
      <c r="AP281" s="204">
        <v>12</v>
      </c>
      <c r="AQ281" s="221">
        <f ca="1">IF($AP281=1,IF(INDIRECT(ADDRESS(($AN281-1)*3+$AO281+5,$AP281+7))="",0,INDIRECT(ADDRESS(($AN281-1)*3+$AO281+5,$AP281+7))),IF(INDIRECT(ADDRESS(($AN281-1)*3+$AO281+5,$AP281+7))="",0,IF(COUNTIF(INDIRECT(ADDRESS(($AN281-1)*36+($AO281-1)*12+6,COLUMN())):INDIRECT(ADDRESS(($AN281-1)*36+($AO281-1)*12+$AP281+4,COLUMN())),INDIRECT(ADDRESS(($AN281-1)*3+$AO281+5,$AP281+7)))&gt;=1,0,INDIRECT(ADDRESS(($AN281-1)*3+$AO281+5,$AP281+7)))))</f>
        <v>0</v>
      </c>
      <c r="AR281" s="204">
        <f ca="1">COUNTIF(INDIRECT("H"&amp;(ROW()+12*(($AN281-1)*3+$AO281)-ROW())/12+5):INDIRECT("S"&amp;(ROW()+12*(($AN281-1)*3+$AO281)-ROW())/12+5),AQ281)</f>
        <v>0</v>
      </c>
      <c r="AS281" s="221">
        <f ca="1">IF($AP281=1,IF(INDIRECT(ADDRESS(($AN281-1)*3+$AO281+5,$AP281+20))="",0,INDIRECT(ADDRESS(($AN281-1)*3+$AO281+5,$AP281+20))),IF(INDIRECT(ADDRESS(($AN281-1)*3+$AO281+5,$AP281+20))="",0,IF(COUNTIF(INDIRECT(ADDRESS(($AN281-1)*36+($AO281-1)*12+6,COLUMN())):INDIRECT(ADDRESS(($AN281-1)*36+($AO281-1)*12+$AP281+4,COLUMN())),INDIRECT(ADDRESS(($AN281-1)*3+$AO281+5,$AP281+20)))&gt;=1,0,INDIRECT(ADDRESS(($AN281-1)*3+$AO281+5,$AP281+20)))))</f>
        <v>0</v>
      </c>
      <c r="AT281" s="204">
        <f ca="1">COUNTIF(INDIRECT("U"&amp;(ROW()+12*(($AN281-1)*3+$AO281)-ROW())/12+5):INDIRECT("AF"&amp;(ROW()+12*(($AN281-1)*3+$AO281)-ROW())/12+5),AS281)</f>
        <v>0</v>
      </c>
      <c r="AU281" s="204">
        <f ca="1">IF(AND(AQ281+AS281&gt;0,AR281+AT281&gt;0),COUNTIF(AU$6:AU280,"&gt;0")+1,0)</f>
        <v>0</v>
      </c>
    </row>
    <row r="282" spans="40:47">
      <c r="AN282" s="204">
        <v>8</v>
      </c>
      <c r="AO282" s="204">
        <v>3</v>
      </c>
      <c r="AP282" s="204">
        <v>1</v>
      </c>
      <c r="AQ282" s="221">
        <f ca="1">IF($AP282=1,IF(INDIRECT(ADDRESS(($AN282-1)*3+$AO282+5,$AP282+7))="",0,INDIRECT(ADDRESS(($AN282-1)*3+$AO282+5,$AP282+7))),IF(INDIRECT(ADDRESS(($AN282-1)*3+$AO282+5,$AP282+7))="",0,IF(COUNTIF(INDIRECT(ADDRESS(($AN282-1)*36+($AO282-1)*12+6,COLUMN())):INDIRECT(ADDRESS(($AN282-1)*36+($AO282-1)*12+$AP282+4,COLUMN())),INDIRECT(ADDRESS(($AN282-1)*3+$AO282+5,$AP282+7)))&gt;=1,0,INDIRECT(ADDRESS(($AN282-1)*3+$AO282+5,$AP282+7)))))</f>
        <v>0</v>
      </c>
      <c r="AR282" s="204">
        <f ca="1">COUNTIF(INDIRECT("H"&amp;(ROW()+12*(($AN282-1)*3+$AO282)-ROW())/12+5):INDIRECT("S"&amp;(ROW()+12*(($AN282-1)*3+$AO282)-ROW())/12+5),AQ282)</f>
        <v>0</v>
      </c>
      <c r="AS282" s="221">
        <f ca="1">IF($AP282=1,IF(INDIRECT(ADDRESS(($AN282-1)*3+$AO282+5,$AP282+20))="",0,INDIRECT(ADDRESS(($AN282-1)*3+$AO282+5,$AP282+20))),IF(INDIRECT(ADDRESS(($AN282-1)*3+$AO282+5,$AP282+20))="",0,IF(COUNTIF(INDIRECT(ADDRESS(($AN282-1)*36+($AO282-1)*12+6,COLUMN())):INDIRECT(ADDRESS(($AN282-1)*36+($AO282-1)*12+$AP282+4,COLUMN())),INDIRECT(ADDRESS(($AN282-1)*3+$AO282+5,$AP282+20)))&gt;=1,0,INDIRECT(ADDRESS(($AN282-1)*3+$AO282+5,$AP282+20)))))</f>
        <v>0</v>
      </c>
      <c r="AT282" s="204">
        <f ca="1">COUNTIF(INDIRECT("U"&amp;(ROW()+12*(($AN282-1)*3+$AO282)-ROW())/12+5):INDIRECT("AF"&amp;(ROW()+12*(($AN282-1)*3+$AO282)-ROW())/12+5),AS282)</f>
        <v>0</v>
      </c>
      <c r="AU282" s="204">
        <f ca="1">IF(AND(AQ282+AS282&gt;0,AR282+AT282&gt;0),COUNTIF(AU$6:AU281,"&gt;0")+1,0)</f>
        <v>0</v>
      </c>
    </row>
    <row r="283" spans="40:47">
      <c r="AN283" s="204">
        <v>8</v>
      </c>
      <c r="AO283" s="204">
        <v>3</v>
      </c>
      <c r="AP283" s="204">
        <v>2</v>
      </c>
      <c r="AQ283" s="221">
        <f ca="1">IF($AP283=1,IF(INDIRECT(ADDRESS(($AN283-1)*3+$AO283+5,$AP283+7))="",0,INDIRECT(ADDRESS(($AN283-1)*3+$AO283+5,$AP283+7))),IF(INDIRECT(ADDRESS(($AN283-1)*3+$AO283+5,$AP283+7))="",0,IF(COUNTIF(INDIRECT(ADDRESS(($AN283-1)*36+($AO283-1)*12+6,COLUMN())):INDIRECT(ADDRESS(($AN283-1)*36+($AO283-1)*12+$AP283+4,COLUMN())),INDIRECT(ADDRESS(($AN283-1)*3+$AO283+5,$AP283+7)))&gt;=1,0,INDIRECT(ADDRESS(($AN283-1)*3+$AO283+5,$AP283+7)))))</f>
        <v>0</v>
      </c>
      <c r="AR283" s="204">
        <f ca="1">COUNTIF(INDIRECT("H"&amp;(ROW()+12*(($AN283-1)*3+$AO283)-ROW())/12+5):INDIRECT("S"&amp;(ROW()+12*(($AN283-1)*3+$AO283)-ROW())/12+5),AQ283)</f>
        <v>0</v>
      </c>
      <c r="AS283" s="221">
        <f ca="1">IF($AP283=1,IF(INDIRECT(ADDRESS(($AN283-1)*3+$AO283+5,$AP283+20))="",0,INDIRECT(ADDRESS(($AN283-1)*3+$AO283+5,$AP283+20))),IF(INDIRECT(ADDRESS(($AN283-1)*3+$AO283+5,$AP283+20))="",0,IF(COUNTIF(INDIRECT(ADDRESS(($AN283-1)*36+($AO283-1)*12+6,COLUMN())):INDIRECT(ADDRESS(($AN283-1)*36+($AO283-1)*12+$AP283+4,COLUMN())),INDIRECT(ADDRESS(($AN283-1)*3+$AO283+5,$AP283+20)))&gt;=1,0,INDIRECT(ADDRESS(($AN283-1)*3+$AO283+5,$AP283+20)))))</f>
        <v>0</v>
      </c>
      <c r="AT283" s="204">
        <f ca="1">COUNTIF(INDIRECT("U"&amp;(ROW()+12*(($AN283-1)*3+$AO283)-ROW())/12+5):INDIRECT("AF"&amp;(ROW()+12*(($AN283-1)*3+$AO283)-ROW())/12+5),AS283)</f>
        <v>0</v>
      </c>
      <c r="AU283" s="204">
        <f ca="1">IF(AND(AQ283+AS283&gt;0,AR283+AT283&gt;0),COUNTIF(AU$6:AU282,"&gt;0")+1,0)</f>
        <v>0</v>
      </c>
    </row>
    <row r="284" spans="40:47">
      <c r="AN284" s="204">
        <v>8</v>
      </c>
      <c r="AO284" s="204">
        <v>3</v>
      </c>
      <c r="AP284" s="204">
        <v>3</v>
      </c>
      <c r="AQ284" s="221">
        <f ca="1">IF($AP284=1,IF(INDIRECT(ADDRESS(($AN284-1)*3+$AO284+5,$AP284+7))="",0,INDIRECT(ADDRESS(($AN284-1)*3+$AO284+5,$AP284+7))),IF(INDIRECT(ADDRESS(($AN284-1)*3+$AO284+5,$AP284+7))="",0,IF(COUNTIF(INDIRECT(ADDRESS(($AN284-1)*36+($AO284-1)*12+6,COLUMN())):INDIRECT(ADDRESS(($AN284-1)*36+($AO284-1)*12+$AP284+4,COLUMN())),INDIRECT(ADDRESS(($AN284-1)*3+$AO284+5,$AP284+7)))&gt;=1,0,INDIRECT(ADDRESS(($AN284-1)*3+$AO284+5,$AP284+7)))))</f>
        <v>0</v>
      </c>
      <c r="AR284" s="204">
        <f ca="1">COUNTIF(INDIRECT("H"&amp;(ROW()+12*(($AN284-1)*3+$AO284)-ROW())/12+5):INDIRECT("S"&amp;(ROW()+12*(($AN284-1)*3+$AO284)-ROW())/12+5),AQ284)</f>
        <v>0</v>
      </c>
      <c r="AS284" s="221">
        <f ca="1">IF($AP284=1,IF(INDIRECT(ADDRESS(($AN284-1)*3+$AO284+5,$AP284+20))="",0,INDIRECT(ADDRESS(($AN284-1)*3+$AO284+5,$AP284+20))),IF(INDIRECT(ADDRESS(($AN284-1)*3+$AO284+5,$AP284+20))="",0,IF(COUNTIF(INDIRECT(ADDRESS(($AN284-1)*36+($AO284-1)*12+6,COLUMN())):INDIRECT(ADDRESS(($AN284-1)*36+($AO284-1)*12+$AP284+4,COLUMN())),INDIRECT(ADDRESS(($AN284-1)*3+$AO284+5,$AP284+20)))&gt;=1,0,INDIRECT(ADDRESS(($AN284-1)*3+$AO284+5,$AP284+20)))))</f>
        <v>0</v>
      </c>
      <c r="AT284" s="204">
        <f ca="1">COUNTIF(INDIRECT("U"&amp;(ROW()+12*(($AN284-1)*3+$AO284)-ROW())/12+5):INDIRECT("AF"&amp;(ROW()+12*(($AN284-1)*3+$AO284)-ROW())/12+5),AS284)</f>
        <v>0</v>
      </c>
      <c r="AU284" s="204">
        <f ca="1">IF(AND(AQ284+AS284&gt;0,AR284+AT284&gt;0),COUNTIF(AU$6:AU283,"&gt;0")+1,0)</f>
        <v>0</v>
      </c>
    </row>
    <row r="285" spans="40:47">
      <c r="AN285" s="204">
        <v>8</v>
      </c>
      <c r="AO285" s="204">
        <v>3</v>
      </c>
      <c r="AP285" s="204">
        <v>4</v>
      </c>
      <c r="AQ285" s="221">
        <f ca="1">IF($AP285=1,IF(INDIRECT(ADDRESS(($AN285-1)*3+$AO285+5,$AP285+7))="",0,INDIRECT(ADDRESS(($AN285-1)*3+$AO285+5,$AP285+7))),IF(INDIRECT(ADDRESS(($AN285-1)*3+$AO285+5,$AP285+7))="",0,IF(COUNTIF(INDIRECT(ADDRESS(($AN285-1)*36+($AO285-1)*12+6,COLUMN())):INDIRECT(ADDRESS(($AN285-1)*36+($AO285-1)*12+$AP285+4,COLUMN())),INDIRECT(ADDRESS(($AN285-1)*3+$AO285+5,$AP285+7)))&gt;=1,0,INDIRECT(ADDRESS(($AN285-1)*3+$AO285+5,$AP285+7)))))</f>
        <v>0</v>
      </c>
      <c r="AR285" s="204">
        <f ca="1">COUNTIF(INDIRECT("H"&amp;(ROW()+12*(($AN285-1)*3+$AO285)-ROW())/12+5):INDIRECT("S"&amp;(ROW()+12*(($AN285-1)*3+$AO285)-ROW())/12+5),AQ285)</f>
        <v>0</v>
      </c>
      <c r="AS285" s="221">
        <f ca="1">IF($AP285=1,IF(INDIRECT(ADDRESS(($AN285-1)*3+$AO285+5,$AP285+20))="",0,INDIRECT(ADDRESS(($AN285-1)*3+$AO285+5,$AP285+20))),IF(INDIRECT(ADDRESS(($AN285-1)*3+$AO285+5,$AP285+20))="",0,IF(COUNTIF(INDIRECT(ADDRESS(($AN285-1)*36+($AO285-1)*12+6,COLUMN())):INDIRECT(ADDRESS(($AN285-1)*36+($AO285-1)*12+$AP285+4,COLUMN())),INDIRECT(ADDRESS(($AN285-1)*3+$AO285+5,$AP285+20)))&gt;=1,0,INDIRECT(ADDRESS(($AN285-1)*3+$AO285+5,$AP285+20)))))</f>
        <v>0</v>
      </c>
      <c r="AT285" s="204">
        <f ca="1">COUNTIF(INDIRECT("U"&amp;(ROW()+12*(($AN285-1)*3+$AO285)-ROW())/12+5):INDIRECT("AF"&amp;(ROW()+12*(($AN285-1)*3+$AO285)-ROW())/12+5),AS285)</f>
        <v>0</v>
      </c>
      <c r="AU285" s="204">
        <f ca="1">IF(AND(AQ285+AS285&gt;0,AR285+AT285&gt;0),COUNTIF(AU$6:AU284,"&gt;0")+1,0)</f>
        <v>0</v>
      </c>
    </row>
    <row r="286" spans="40:47">
      <c r="AN286" s="204">
        <v>8</v>
      </c>
      <c r="AO286" s="204">
        <v>3</v>
      </c>
      <c r="AP286" s="204">
        <v>5</v>
      </c>
      <c r="AQ286" s="221">
        <f ca="1">IF($AP286=1,IF(INDIRECT(ADDRESS(($AN286-1)*3+$AO286+5,$AP286+7))="",0,INDIRECT(ADDRESS(($AN286-1)*3+$AO286+5,$AP286+7))),IF(INDIRECT(ADDRESS(($AN286-1)*3+$AO286+5,$AP286+7))="",0,IF(COUNTIF(INDIRECT(ADDRESS(($AN286-1)*36+($AO286-1)*12+6,COLUMN())):INDIRECT(ADDRESS(($AN286-1)*36+($AO286-1)*12+$AP286+4,COLUMN())),INDIRECT(ADDRESS(($AN286-1)*3+$AO286+5,$AP286+7)))&gt;=1,0,INDIRECT(ADDRESS(($AN286-1)*3+$AO286+5,$AP286+7)))))</f>
        <v>0</v>
      </c>
      <c r="AR286" s="204">
        <f ca="1">COUNTIF(INDIRECT("H"&amp;(ROW()+12*(($AN286-1)*3+$AO286)-ROW())/12+5):INDIRECT("S"&amp;(ROW()+12*(($AN286-1)*3+$AO286)-ROW())/12+5),AQ286)</f>
        <v>0</v>
      </c>
      <c r="AS286" s="221">
        <f ca="1">IF($AP286=1,IF(INDIRECT(ADDRESS(($AN286-1)*3+$AO286+5,$AP286+20))="",0,INDIRECT(ADDRESS(($AN286-1)*3+$AO286+5,$AP286+20))),IF(INDIRECT(ADDRESS(($AN286-1)*3+$AO286+5,$AP286+20))="",0,IF(COUNTIF(INDIRECT(ADDRESS(($AN286-1)*36+($AO286-1)*12+6,COLUMN())):INDIRECT(ADDRESS(($AN286-1)*36+($AO286-1)*12+$AP286+4,COLUMN())),INDIRECT(ADDRESS(($AN286-1)*3+$AO286+5,$AP286+20)))&gt;=1,0,INDIRECT(ADDRESS(($AN286-1)*3+$AO286+5,$AP286+20)))))</f>
        <v>0</v>
      </c>
      <c r="AT286" s="204">
        <f ca="1">COUNTIF(INDIRECT("U"&amp;(ROW()+12*(($AN286-1)*3+$AO286)-ROW())/12+5):INDIRECT("AF"&amp;(ROW()+12*(($AN286-1)*3+$AO286)-ROW())/12+5),AS286)</f>
        <v>0</v>
      </c>
      <c r="AU286" s="204">
        <f ca="1">IF(AND(AQ286+AS286&gt;0,AR286+AT286&gt;0),COUNTIF(AU$6:AU285,"&gt;0")+1,0)</f>
        <v>0</v>
      </c>
    </row>
    <row r="287" spans="40:47">
      <c r="AN287" s="204">
        <v>8</v>
      </c>
      <c r="AO287" s="204">
        <v>3</v>
      </c>
      <c r="AP287" s="204">
        <v>6</v>
      </c>
      <c r="AQ287" s="221">
        <f ca="1">IF($AP287=1,IF(INDIRECT(ADDRESS(($AN287-1)*3+$AO287+5,$AP287+7))="",0,INDIRECT(ADDRESS(($AN287-1)*3+$AO287+5,$AP287+7))),IF(INDIRECT(ADDRESS(($AN287-1)*3+$AO287+5,$AP287+7))="",0,IF(COUNTIF(INDIRECT(ADDRESS(($AN287-1)*36+($AO287-1)*12+6,COLUMN())):INDIRECT(ADDRESS(($AN287-1)*36+($AO287-1)*12+$AP287+4,COLUMN())),INDIRECT(ADDRESS(($AN287-1)*3+$AO287+5,$AP287+7)))&gt;=1,0,INDIRECT(ADDRESS(($AN287-1)*3+$AO287+5,$AP287+7)))))</f>
        <v>0</v>
      </c>
      <c r="AR287" s="204">
        <f ca="1">COUNTIF(INDIRECT("H"&amp;(ROW()+12*(($AN287-1)*3+$AO287)-ROW())/12+5):INDIRECT("S"&amp;(ROW()+12*(($AN287-1)*3+$AO287)-ROW())/12+5),AQ287)</f>
        <v>0</v>
      </c>
      <c r="AS287" s="221">
        <f ca="1">IF($AP287=1,IF(INDIRECT(ADDRESS(($AN287-1)*3+$AO287+5,$AP287+20))="",0,INDIRECT(ADDRESS(($AN287-1)*3+$AO287+5,$AP287+20))),IF(INDIRECT(ADDRESS(($AN287-1)*3+$AO287+5,$AP287+20))="",0,IF(COUNTIF(INDIRECT(ADDRESS(($AN287-1)*36+($AO287-1)*12+6,COLUMN())):INDIRECT(ADDRESS(($AN287-1)*36+($AO287-1)*12+$AP287+4,COLUMN())),INDIRECT(ADDRESS(($AN287-1)*3+$AO287+5,$AP287+20)))&gt;=1,0,INDIRECT(ADDRESS(($AN287-1)*3+$AO287+5,$AP287+20)))))</f>
        <v>0</v>
      </c>
      <c r="AT287" s="204">
        <f ca="1">COUNTIF(INDIRECT("U"&amp;(ROW()+12*(($AN287-1)*3+$AO287)-ROW())/12+5):INDIRECT("AF"&amp;(ROW()+12*(($AN287-1)*3+$AO287)-ROW())/12+5),AS287)</f>
        <v>0</v>
      </c>
      <c r="AU287" s="204">
        <f ca="1">IF(AND(AQ287+AS287&gt;0,AR287+AT287&gt;0),COUNTIF(AU$6:AU286,"&gt;0")+1,0)</f>
        <v>0</v>
      </c>
    </row>
    <row r="288" spans="40:47">
      <c r="AN288" s="204">
        <v>8</v>
      </c>
      <c r="AO288" s="204">
        <v>3</v>
      </c>
      <c r="AP288" s="204">
        <v>7</v>
      </c>
      <c r="AQ288" s="221">
        <f ca="1">IF($AP288=1,IF(INDIRECT(ADDRESS(($AN288-1)*3+$AO288+5,$AP288+7))="",0,INDIRECT(ADDRESS(($AN288-1)*3+$AO288+5,$AP288+7))),IF(INDIRECT(ADDRESS(($AN288-1)*3+$AO288+5,$AP288+7))="",0,IF(COUNTIF(INDIRECT(ADDRESS(($AN288-1)*36+($AO288-1)*12+6,COLUMN())):INDIRECT(ADDRESS(($AN288-1)*36+($AO288-1)*12+$AP288+4,COLUMN())),INDIRECT(ADDRESS(($AN288-1)*3+$AO288+5,$AP288+7)))&gt;=1,0,INDIRECT(ADDRESS(($AN288-1)*3+$AO288+5,$AP288+7)))))</f>
        <v>0</v>
      </c>
      <c r="AR288" s="204">
        <f ca="1">COUNTIF(INDIRECT("H"&amp;(ROW()+12*(($AN288-1)*3+$AO288)-ROW())/12+5):INDIRECT("S"&amp;(ROW()+12*(($AN288-1)*3+$AO288)-ROW())/12+5),AQ288)</f>
        <v>0</v>
      </c>
      <c r="AS288" s="221">
        <f ca="1">IF($AP288=1,IF(INDIRECT(ADDRESS(($AN288-1)*3+$AO288+5,$AP288+20))="",0,INDIRECT(ADDRESS(($AN288-1)*3+$AO288+5,$AP288+20))),IF(INDIRECT(ADDRESS(($AN288-1)*3+$AO288+5,$AP288+20))="",0,IF(COUNTIF(INDIRECT(ADDRESS(($AN288-1)*36+($AO288-1)*12+6,COLUMN())):INDIRECT(ADDRESS(($AN288-1)*36+($AO288-1)*12+$AP288+4,COLUMN())),INDIRECT(ADDRESS(($AN288-1)*3+$AO288+5,$AP288+20)))&gt;=1,0,INDIRECT(ADDRESS(($AN288-1)*3+$AO288+5,$AP288+20)))))</f>
        <v>0</v>
      </c>
      <c r="AT288" s="204">
        <f ca="1">COUNTIF(INDIRECT("U"&amp;(ROW()+12*(($AN288-1)*3+$AO288)-ROW())/12+5):INDIRECT("AF"&amp;(ROW()+12*(($AN288-1)*3+$AO288)-ROW())/12+5),AS288)</f>
        <v>0</v>
      </c>
      <c r="AU288" s="204">
        <f ca="1">IF(AND(AQ288+AS288&gt;0,AR288+AT288&gt;0),COUNTIF(AU$6:AU287,"&gt;0")+1,0)</f>
        <v>0</v>
      </c>
    </row>
    <row r="289" spans="40:47">
      <c r="AN289" s="204">
        <v>8</v>
      </c>
      <c r="AO289" s="204">
        <v>3</v>
      </c>
      <c r="AP289" s="204">
        <v>8</v>
      </c>
      <c r="AQ289" s="221">
        <f ca="1">IF($AP289=1,IF(INDIRECT(ADDRESS(($AN289-1)*3+$AO289+5,$AP289+7))="",0,INDIRECT(ADDRESS(($AN289-1)*3+$AO289+5,$AP289+7))),IF(INDIRECT(ADDRESS(($AN289-1)*3+$AO289+5,$AP289+7))="",0,IF(COUNTIF(INDIRECT(ADDRESS(($AN289-1)*36+($AO289-1)*12+6,COLUMN())):INDIRECT(ADDRESS(($AN289-1)*36+($AO289-1)*12+$AP289+4,COLUMN())),INDIRECT(ADDRESS(($AN289-1)*3+$AO289+5,$AP289+7)))&gt;=1,0,INDIRECT(ADDRESS(($AN289-1)*3+$AO289+5,$AP289+7)))))</f>
        <v>0</v>
      </c>
      <c r="AR289" s="204">
        <f ca="1">COUNTIF(INDIRECT("H"&amp;(ROW()+12*(($AN289-1)*3+$AO289)-ROW())/12+5):INDIRECT("S"&amp;(ROW()+12*(($AN289-1)*3+$AO289)-ROW())/12+5),AQ289)</f>
        <v>0</v>
      </c>
      <c r="AS289" s="221">
        <f ca="1">IF($AP289=1,IF(INDIRECT(ADDRESS(($AN289-1)*3+$AO289+5,$AP289+20))="",0,INDIRECT(ADDRESS(($AN289-1)*3+$AO289+5,$AP289+20))),IF(INDIRECT(ADDRESS(($AN289-1)*3+$AO289+5,$AP289+20))="",0,IF(COUNTIF(INDIRECT(ADDRESS(($AN289-1)*36+($AO289-1)*12+6,COLUMN())):INDIRECT(ADDRESS(($AN289-1)*36+($AO289-1)*12+$AP289+4,COLUMN())),INDIRECT(ADDRESS(($AN289-1)*3+$AO289+5,$AP289+20)))&gt;=1,0,INDIRECT(ADDRESS(($AN289-1)*3+$AO289+5,$AP289+20)))))</f>
        <v>0</v>
      </c>
      <c r="AT289" s="204">
        <f ca="1">COUNTIF(INDIRECT("U"&amp;(ROW()+12*(($AN289-1)*3+$AO289)-ROW())/12+5):INDIRECT("AF"&amp;(ROW()+12*(($AN289-1)*3+$AO289)-ROW())/12+5),AS289)</f>
        <v>0</v>
      </c>
      <c r="AU289" s="204">
        <f ca="1">IF(AND(AQ289+AS289&gt;0,AR289+AT289&gt;0),COUNTIF(AU$6:AU288,"&gt;0")+1,0)</f>
        <v>0</v>
      </c>
    </row>
    <row r="290" spans="40:47">
      <c r="AN290" s="204">
        <v>8</v>
      </c>
      <c r="AO290" s="204">
        <v>3</v>
      </c>
      <c r="AP290" s="204">
        <v>9</v>
      </c>
      <c r="AQ290" s="221">
        <f ca="1">IF($AP290=1,IF(INDIRECT(ADDRESS(($AN290-1)*3+$AO290+5,$AP290+7))="",0,INDIRECT(ADDRESS(($AN290-1)*3+$AO290+5,$AP290+7))),IF(INDIRECT(ADDRESS(($AN290-1)*3+$AO290+5,$AP290+7))="",0,IF(COUNTIF(INDIRECT(ADDRESS(($AN290-1)*36+($AO290-1)*12+6,COLUMN())):INDIRECT(ADDRESS(($AN290-1)*36+($AO290-1)*12+$AP290+4,COLUMN())),INDIRECT(ADDRESS(($AN290-1)*3+$AO290+5,$AP290+7)))&gt;=1,0,INDIRECT(ADDRESS(($AN290-1)*3+$AO290+5,$AP290+7)))))</f>
        <v>0</v>
      </c>
      <c r="AR290" s="204">
        <f ca="1">COUNTIF(INDIRECT("H"&amp;(ROW()+12*(($AN290-1)*3+$AO290)-ROW())/12+5):INDIRECT("S"&amp;(ROW()+12*(($AN290-1)*3+$AO290)-ROW())/12+5),AQ290)</f>
        <v>0</v>
      </c>
      <c r="AS290" s="221">
        <f ca="1">IF($AP290=1,IF(INDIRECT(ADDRESS(($AN290-1)*3+$AO290+5,$AP290+20))="",0,INDIRECT(ADDRESS(($AN290-1)*3+$AO290+5,$AP290+20))),IF(INDIRECT(ADDRESS(($AN290-1)*3+$AO290+5,$AP290+20))="",0,IF(COUNTIF(INDIRECT(ADDRESS(($AN290-1)*36+($AO290-1)*12+6,COLUMN())):INDIRECT(ADDRESS(($AN290-1)*36+($AO290-1)*12+$AP290+4,COLUMN())),INDIRECT(ADDRESS(($AN290-1)*3+$AO290+5,$AP290+20)))&gt;=1,0,INDIRECT(ADDRESS(($AN290-1)*3+$AO290+5,$AP290+20)))))</f>
        <v>0</v>
      </c>
      <c r="AT290" s="204">
        <f ca="1">COUNTIF(INDIRECT("U"&amp;(ROW()+12*(($AN290-1)*3+$AO290)-ROW())/12+5):INDIRECT("AF"&amp;(ROW()+12*(($AN290-1)*3+$AO290)-ROW())/12+5),AS290)</f>
        <v>0</v>
      </c>
      <c r="AU290" s="204">
        <f ca="1">IF(AND(AQ290+AS290&gt;0,AR290+AT290&gt;0),COUNTIF(AU$6:AU289,"&gt;0")+1,0)</f>
        <v>0</v>
      </c>
    </row>
    <row r="291" spans="40:47">
      <c r="AN291" s="204">
        <v>8</v>
      </c>
      <c r="AO291" s="204">
        <v>3</v>
      </c>
      <c r="AP291" s="204">
        <v>10</v>
      </c>
      <c r="AQ291" s="221">
        <f ca="1">IF($AP291=1,IF(INDIRECT(ADDRESS(($AN291-1)*3+$AO291+5,$AP291+7))="",0,INDIRECT(ADDRESS(($AN291-1)*3+$AO291+5,$AP291+7))),IF(INDIRECT(ADDRESS(($AN291-1)*3+$AO291+5,$AP291+7))="",0,IF(COUNTIF(INDIRECT(ADDRESS(($AN291-1)*36+($AO291-1)*12+6,COLUMN())):INDIRECT(ADDRESS(($AN291-1)*36+($AO291-1)*12+$AP291+4,COLUMN())),INDIRECT(ADDRESS(($AN291-1)*3+$AO291+5,$AP291+7)))&gt;=1,0,INDIRECT(ADDRESS(($AN291-1)*3+$AO291+5,$AP291+7)))))</f>
        <v>0</v>
      </c>
      <c r="AR291" s="204">
        <f ca="1">COUNTIF(INDIRECT("H"&amp;(ROW()+12*(($AN291-1)*3+$AO291)-ROW())/12+5):INDIRECT("S"&amp;(ROW()+12*(($AN291-1)*3+$AO291)-ROW())/12+5),AQ291)</f>
        <v>0</v>
      </c>
      <c r="AS291" s="221">
        <f ca="1">IF($AP291=1,IF(INDIRECT(ADDRESS(($AN291-1)*3+$AO291+5,$AP291+20))="",0,INDIRECT(ADDRESS(($AN291-1)*3+$AO291+5,$AP291+20))),IF(INDIRECT(ADDRESS(($AN291-1)*3+$AO291+5,$AP291+20))="",0,IF(COUNTIF(INDIRECT(ADDRESS(($AN291-1)*36+($AO291-1)*12+6,COLUMN())):INDIRECT(ADDRESS(($AN291-1)*36+($AO291-1)*12+$AP291+4,COLUMN())),INDIRECT(ADDRESS(($AN291-1)*3+$AO291+5,$AP291+20)))&gt;=1,0,INDIRECT(ADDRESS(($AN291-1)*3+$AO291+5,$AP291+20)))))</f>
        <v>0</v>
      </c>
      <c r="AT291" s="204">
        <f ca="1">COUNTIF(INDIRECT("U"&amp;(ROW()+12*(($AN291-1)*3+$AO291)-ROW())/12+5):INDIRECT("AF"&amp;(ROW()+12*(($AN291-1)*3+$AO291)-ROW())/12+5),AS291)</f>
        <v>0</v>
      </c>
      <c r="AU291" s="204">
        <f ca="1">IF(AND(AQ291+AS291&gt;0,AR291+AT291&gt;0),COUNTIF(AU$6:AU290,"&gt;0")+1,0)</f>
        <v>0</v>
      </c>
    </row>
    <row r="292" spans="40:47">
      <c r="AN292" s="204">
        <v>8</v>
      </c>
      <c r="AO292" s="204">
        <v>3</v>
      </c>
      <c r="AP292" s="204">
        <v>11</v>
      </c>
      <c r="AQ292" s="221">
        <f ca="1">IF($AP292=1,IF(INDIRECT(ADDRESS(($AN292-1)*3+$AO292+5,$AP292+7))="",0,INDIRECT(ADDRESS(($AN292-1)*3+$AO292+5,$AP292+7))),IF(INDIRECT(ADDRESS(($AN292-1)*3+$AO292+5,$AP292+7))="",0,IF(COUNTIF(INDIRECT(ADDRESS(($AN292-1)*36+($AO292-1)*12+6,COLUMN())):INDIRECT(ADDRESS(($AN292-1)*36+($AO292-1)*12+$AP292+4,COLUMN())),INDIRECT(ADDRESS(($AN292-1)*3+$AO292+5,$AP292+7)))&gt;=1,0,INDIRECT(ADDRESS(($AN292-1)*3+$AO292+5,$AP292+7)))))</f>
        <v>0</v>
      </c>
      <c r="AR292" s="204">
        <f ca="1">COUNTIF(INDIRECT("H"&amp;(ROW()+12*(($AN292-1)*3+$AO292)-ROW())/12+5):INDIRECT("S"&amp;(ROW()+12*(($AN292-1)*3+$AO292)-ROW())/12+5),AQ292)</f>
        <v>0</v>
      </c>
      <c r="AS292" s="221">
        <f ca="1">IF($AP292=1,IF(INDIRECT(ADDRESS(($AN292-1)*3+$AO292+5,$AP292+20))="",0,INDIRECT(ADDRESS(($AN292-1)*3+$AO292+5,$AP292+20))),IF(INDIRECT(ADDRESS(($AN292-1)*3+$AO292+5,$AP292+20))="",0,IF(COUNTIF(INDIRECT(ADDRESS(($AN292-1)*36+($AO292-1)*12+6,COLUMN())):INDIRECT(ADDRESS(($AN292-1)*36+($AO292-1)*12+$AP292+4,COLUMN())),INDIRECT(ADDRESS(($AN292-1)*3+$AO292+5,$AP292+20)))&gt;=1,0,INDIRECT(ADDRESS(($AN292-1)*3+$AO292+5,$AP292+20)))))</f>
        <v>0</v>
      </c>
      <c r="AT292" s="204">
        <f ca="1">COUNTIF(INDIRECT("U"&amp;(ROW()+12*(($AN292-1)*3+$AO292)-ROW())/12+5):INDIRECT("AF"&amp;(ROW()+12*(($AN292-1)*3+$AO292)-ROW())/12+5),AS292)</f>
        <v>0</v>
      </c>
      <c r="AU292" s="204">
        <f ca="1">IF(AND(AQ292+AS292&gt;0,AR292+AT292&gt;0),COUNTIF(AU$6:AU291,"&gt;0")+1,0)</f>
        <v>0</v>
      </c>
    </row>
    <row r="293" spans="40:47">
      <c r="AN293" s="204">
        <v>8</v>
      </c>
      <c r="AO293" s="204">
        <v>3</v>
      </c>
      <c r="AP293" s="204">
        <v>12</v>
      </c>
      <c r="AQ293" s="221">
        <f ca="1">IF($AP293=1,IF(INDIRECT(ADDRESS(($AN293-1)*3+$AO293+5,$AP293+7))="",0,INDIRECT(ADDRESS(($AN293-1)*3+$AO293+5,$AP293+7))),IF(INDIRECT(ADDRESS(($AN293-1)*3+$AO293+5,$AP293+7))="",0,IF(COUNTIF(INDIRECT(ADDRESS(($AN293-1)*36+($AO293-1)*12+6,COLUMN())):INDIRECT(ADDRESS(($AN293-1)*36+($AO293-1)*12+$AP293+4,COLUMN())),INDIRECT(ADDRESS(($AN293-1)*3+$AO293+5,$AP293+7)))&gt;=1,0,INDIRECT(ADDRESS(($AN293-1)*3+$AO293+5,$AP293+7)))))</f>
        <v>0</v>
      </c>
      <c r="AR293" s="204">
        <f ca="1">COUNTIF(INDIRECT("H"&amp;(ROW()+12*(($AN293-1)*3+$AO293)-ROW())/12+5):INDIRECT("S"&amp;(ROW()+12*(($AN293-1)*3+$AO293)-ROW())/12+5),AQ293)</f>
        <v>0</v>
      </c>
      <c r="AS293" s="221">
        <f ca="1">IF($AP293=1,IF(INDIRECT(ADDRESS(($AN293-1)*3+$AO293+5,$AP293+20))="",0,INDIRECT(ADDRESS(($AN293-1)*3+$AO293+5,$AP293+20))),IF(INDIRECT(ADDRESS(($AN293-1)*3+$AO293+5,$AP293+20))="",0,IF(COUNTIF(INDIRECT(ADDRESS(($AN293-1)*36+($AO293-1)*12+6,COLUMN())):INDIRECT(ADDRESS(($AN293-1)*36+($AO293-1)*12+$AP293+4,COLUMN())),INDIRECT(ADDRESS(($AN293-1)*3+$AO293+5,$AP293+20)))&gt;=1,0,INDIRECT(ADDRESS(($AN293-1)*3+$AO293+5,$AP293+20)))))</f>
        <v>0</v>
      </c>
      <c r="AT293" s="204">
        <f ca="1">COUNTIF(INDIRECT("U"&amp;(ROW()+12*(($AN293-1)*3+$AO293)-ROW())/12+5):INDIRECT("AF"&amp;(ROW()+12*(($AN293-1)*3+$AO293)-ROW())/12+5),AS293)</f>
        <v>0</v>
      </c>
      <c r="AU293" s="204">
        <f ca="1">IF(AND(AQ293+AS293&gt;0,AR293+AT293&gt;0),COUNTIF(AU$6:AU292,"&gt;0")+1,0)</f>
        <v>0</v>
      </c>
    </row>
    <row r="294" spans="40:47">
      <c r="AN294" s="204">
        <v>9</v>
      </c>
      <c r="AO294" s="204">
        <v>1</v>
      </c>
      <c r="AP294" s="204">
        <v>1</v>
      </c>
      <c r="AQ294" s="221">
        <f ca="1">IF($AP294=1,IF(INDIRECT(ADDRESS(($AN294-1)*3+$AO294+5,$AP294+7))="",0,INDIRECT(ADDRESS(($AN294-1)*3+$AO294+5,$AP294+7))),IF(INDIRECT(ADDRESS(($AN294-1)*3+$AO294+5,$AP294+7))="",0,IF(COUNTIF(INDIRECT(ADDRESS(($AN294-1)*36+($AO294-1)*12+6,COLUMN())):INDIRECT(ADDRESS(($AN294-1)*36+($AO294-1)*12+$AP294+4,COLUMN())),INDIRECT(ADDRESS(($AN294-1)*3+$AO294+5,$AP294+7)))&gt;=1,0,INDIRECT(ADDRESS(($AN294-1)*3+$AO294+5,$AP294+7)))))</f>
        <v>0</v>
      </c>
      <c r="AR294" s="204">
        <f ca="1">COUNTIF(INDIRECT("H"&amp;(ROW()+12*(($AN294-1)*3+$AO294)-ROW())/12+5):INDIRECT("S"&amp;(ROW()+12*(($AN294-1)*3+$AO294)-ROW())/12+5),AQ294)</f>
        <v>0</v>
      </c>
      <c r="AS294" s="221">
        <f ca="1">IF($AP294=1,IF(INDIRECT(ADDRESS(($AN294-1)*3+$AO294+5,$AP294+20))="",0,INDIRECT(ADDRESS(($AN294-1)*3+$AO294+5,$AP294+20))),IF(INDIRECT(ADDRESS(($AN294-1)*3+$AO294+5,$AP294+20))="",0,IF(COUNTIF(INDIRECT(ADDRESS(($AN294-1)*36+($AO294-1)*12+6,COLUMN())):INDIRECT(ADDRESS(($AN294-1)*36+($AO294-1)*12+$AP294+4,COLUMN())),INDIRECT(ADDRESS(($AN294-1)*3+$AO294+5,$AP294+20)))&gt;=1,0,INDIRECT(ADDRESS(($AN294-1)*3+$AO294+5,$AP294+20)))))</f>
        <v>0</v>
      </c>
      <c r="AT294" s="204">
        <f ca="1">COUNTIF(INDIRECT("U"&amp;(ROW()+12*(($AN294-1)*3+$AO294)-ROW())/12+5):INDIRECT("AF"&amp;(ROW()+12*(($AN294-1)*3+$AO294)-ROW())/12+5),AS294)</f>
        <v>0</v>
      </c>
      <c r="AU294" s="204">
        <f ca="1">IF(AND(AQ294+AS294&gt;0,AR294+AT294&gt;0),COUNTIF(AU$6:AU293,"&gt;0")+1,0)</f>
        <v>0</v>
      </c>
    </row>
    <row r="295" spans="40:47">
      <c r="AN295" s="204">
        <v>9</v>
      </c>
      <c r="AO295" s="204">
        <v>1</v>
      </c>
      <c r="AP295" s="204">
        <v>2</v>
      </c>
      <c r="AQ295" s="221">
        <f ca="1">IF($AP295=1,IF(INDIRECT(ADDRESS(($AN295-1)*3+$AO295+5,$AP295+7))="",0,INDIRECT(ADDRESS(($AN295-1)*3+$AO295+5,$AP295+7))),IF(INDIRECT(ADDRESS(($AN295-1)*3+$AO295+5,$AP295+7))="",0,IF(COUNTIF(INDIRECT(ADDRESS(($AN295-1)*36+($AO295-1)*12+6,COLUMN())):INDIRECT(ADDRESS(($AN295-1)*36+($AO295-1)*12+$AP295+4,COLUMN())),INDIRECT(ADDRESS(($AN295-1)*3+$AO295+5,$AP295+7)))&gt;=1,0,INDIRECT(ADDRESS(($AN295-1)*3+$AO295+5,$AP295+7)))))</f>
        <v>0</v>
      </c>
      <c r="AR295" s="204">
        <f ca="1">COUNTIF(INDIRECT("H"&amp;(ROW()+12*(($AN295-1)*3+$AO295)-ROW())/12+5):INDIRECT("S"&amp;(ROW()+12*(($AN295-1)*3+$AO295)-ROW())/12+5),AQ295)</f>
        <v>0</v>
      </c>
      <c r="AS295" s="221">
        <f ca="1">IF($AP295=1,IF(INDIRECT(ADDRESS(($AN295-1)*3+$AO295+5,$AP295+20))="",0,INDIRECT(ADDRESS(($AN295-1)*3+$AO295+5,$AP295+20))),IF(INDIRECT(ADDRESS(($AN295-1)*3+$AO295+5,$AP295+20))="",0,IF(COUNTIF(INDIRECT(ADDRESS(($AN295-1)*36+($AO295-1)*12+6,COLUMN())):INDIRECT(ADDRESS(($AN295-1)*36+($AO295-1)*12+$AP295+4,COLUMN())),INDIRECT(ADDRESS(($AN295-1)*3+$AO295+5,$AP295+20)))&gt;=1,0,INDIRECT(ADDRESS(($AN295-1)*3+$AO295+5,$AP295+20)))))</f>
        <v>0</v>
      </c>
      <c r="AT295" s="204">
        <f ca="1">COUNTIF(INDIRECT("U"&amp;(ROW()+12*(($AN295-1)*3+$AO295)-ROW())/12+5):INDIRECT("AF"&amp;(ROW()+12*(($AN295-1)*3+$AO295)-ROW())/12+5),AS295)</f>
        <v>0</v>
      </c>
      <c r="AU295" s="204">
        <f ca="1">IF(AND(AQ295+AS295&gt;0,AR295+AT295&gt;0),COUNTIF(AU$6:AU294,"&gt;0")+1,0)</f>
        <v>0</v>
      </c>
    </row>
    <row r="296" spans="40:47">
      <c r="AN296" s="204">
        <v>9</v>
      </c>
      <c r="AO296" s="204">
        <v>1</v>
      </c>
      <c r="AP296" s="204">
        <v>3</v>
      </c>
      <c r="AQ296" s="221">
        <f ca="1">IF($AP296=1,IF(INDIRECT(ADDRESS(($AN296-1)*3+$AO296+5,$AP296+7))="",0,INDIRECT(ADDRESS(($AN296-1)*3+$AO296+5,$AP296+7))),IF(INDIRECT(ADDRESS(($AN296-1)*3+$AO296+5,$AP296+7))="",0,IF(COUNTIF(INDIRECT(ADDRESS(($AN296-1)*36+($AO296-1)*12+6,COLUMN())):INDIRECT(ADDRESS(($AN296-1)*36+($AO296-1)*12+$AP296+4,COLUMN())),INDIRECT(ADDRESS(($AN296-1)*3+$AO296+5,$AP296+7)))&gt;=1,0,INDIRECT(ADDRESS(($AN296-1)*3+$AO296+5,$AP296+7)))))</f>
        <v>0</v>
      </c>
      <c r="AR296" s="204">
        <f ca="1">COUNTIF(INDIRECT("H"&amp;(ROW()+12*(($AN296-1)*3+$AO296)-ROW())/12+5):INDIRECT("S"&amp;(ROW()+12*(($AN296-1)*3+$AO296)-ROW())/12+5),AQ296)</f>
        <v>0</v>
      </c>
      <c r="AS296" s="221">
        <f ca="1">IF($AP296=1,IF(INDIRECT(ADDRESS(($AN296-1)*3+$AO296+5,$AP296+20))="",0,INDIRECT(ADDRESS(($AN296-1)*3+$AO296+5,$AP296+20))),IF(INDIRECT(ADDRESS(($AN296-1)*3+$AO296+5,$AP296+20))="",0,IF(COUNTIF(INDIRECT(ADDRESS(($AN296-1)*36+($AO296-1)*12+6,COLUMN())):INDIRECT(ADDRESS(($AN296-1)*36+($AO296-1)*12+$AP296+4,COLUMN())),INDIRECT(ADDRESS(($AN296-1)*3+$AO296+5,$AP296+20)))&gt;=1,0,INDIRECT(ADDRESS(($AN296-1)*3+$AO296+5,$AP296+20)))))</f>
        <v>0</v>
      </c>
      <c r="AT296" s="204">
        <f ca="1">COUNTIF(INDIRECT("U"&amp;(ROW()+12*(($AN296-1)*3+$AO296)-ROW())/12+5):INDIRECT("AF"&amp;(ROW()+12*(($AN296-1)*3+$AO296)-ROW())/12+5),AS296)</f>
        <v>0</v>
      </c>
      <c r="AU296" s="204">
        <f ca="1">IF(AND(AQ296+AS296&gt;0,AR296+AT296&gt;0),COUNTIF(AU$6:AU295,"&gt;0")+1,0)</f>
        <v>0</v>
      </c>
    </row>
    <row r="297" spans="40:47">
      <c r="AN297" s="204">
        <v>9</v>
      </c>
      <c r="AO297" s="204">
        <v>1</v>
      </c>
      <c r="AP297" s="204">
        <v>4</v>
      </c>
      <c r="AQ297" s="221">
        <f ca="1">IF($AP297=1,IF(INDIRECT(ADDRESS(($AN297-1)*3+$AO297+5,$AP297+7))="",0,INDIRECT(ADDRESS(($AN297-1)*3+$AO297+5,$AP297+7))),IF(INDIRECT(ADDRESS(($AN297-1)*3+$AO297+5,$AP297+7))="",0,IF(COUNTIF(INDIRECT(ADDRESS(($AN297-1)*36+($AO297-1)*12+6,COLUMN())):INDIRECT(ADDRESS(($AN297-1)*36+($AO297-1)*12+$AP297+4,COLUMN())),INDIRECT(ADDRESS(($AN297-1)*3+$AO297+5,$AP297+7)))&gt;=1,0,INDIRECT(ADDRESS(($AN297-1)*3+$AO297+5,$AP297+7)))))</f>
        <v>0</v>
      </c>
      <c r="AR297" s="204">
        <f ca="1">COUNTIF(INDIRECT("H"&amp;(ROW()+12*(($AN297-1)*3+$AO297)-ROW())/12+5):INDIRECT("S"&amp;(ROW()+12*(($AN297-1)*3+$AO297)-ROW())/12+5),AQ297)</f>
        <v>0</v>
      </c>
      <c r="AS297" s="221">
        <f ca="1">IF($AP297=1,IF(INDIRECT(ADDRESS(($AN297-1)*3+$AO297+5,$AP297+20))="",0,INDIRECT(ADDRESS(($AN297-1)*3+$AO297+5,$AP297+20))),IF(INDIRECT(ADDRESS(($AN297-1)*3+$AO297+5,$AP297+20))="",0,IF(COUNTIF(INDIRECT(ADDRESS(($AN297-1)*36+($AO297-1)*12+6,COLUMN())):INDIRECT(ADDRESS(($AN297-1)*36+($AO297-1)*12+$AP297+4,COLUMN())),INDIRECT(ADDRESS(($AN297-1)*3+$AO297+5,$AP297+20)))&gt;=1,0,INDIRECT(ADDRESS(($AN297-1)*3+$AO297+5,$AP297+20)))))</f>
        <v>0</v>
      </c>
      <c r="AT297" s="204">
        <f ca="1">COUNTIF(INDIRECT("U"&amp;(ROW()+12*(($AN297-1)*3+$AO297)-ROW())/12+5):INDIRECT("AF"&amp;(ROW()+12*(($AN297-1)*3+$AO297)-ROW())/12+5),AS297)</f>
        <v>0</v>
      </c>
      <c r="AU297" s="204">
        <f ca="1">IF(AND(AQ297+AS297&gt;0,AR297+AT297&gt;0),COUNTIF(AU$6:AU296,"&gt;0")+1,0)</f>
        <v>0</v>
      </c>
    </row>
    <row r="298" spans="40:47">
      <c r="AN298" s="204">
        <v>9</v>
      </c>
      <c r="AO298" s="204">
        <v>1</v>
      </c>
      <c r="AP298" s="204">
        <v>5</v>
      </c>
      <c r="AQ298" s="221">
        <f ca="1">IF($AP298=1,IF(INDIRECT(ADDRESS(($AN298-1)*3+$AO298+5,$AP298+7))="",0,INDIRECT(ADDRESS(($AN298-1)*3+$AO298+5,$AP298+7))),IF(INDIRECT(ADDRESS(($AN298-1)*3+$AO298+5,$AP298+7))="",0,IF(COUNTIF(INDIRECT(ADDRESS(($AN298-1)*36+($AO298-1)*12+6,COLUMN())):INDIRECT(ADDRESS(($AN298-1)*36+($AO298-1)*12+$AP298+4,COLUMN())),INDIRECT(ADDRESS(($AN298-1)*3+$AO298+5,$AP298+7)))&gt;=1,0,INDIRECT(ADDRESS(($AN298-1)*3+$AO298+5,$AP298+7)))))</f>
        <v>0</v>
      </c>
      <c r="AR298" s="204">
        <f ca="1">COUNTIF(INDIRECT("H"&amp;(ROW()+12*(($AN298-1)*3+$AO298)-ROW())/12+5):INDIRECT("S"&amp;(ROW()+12*(($AN298-1)*3+$AO298)-ROW())/12+5),AQ298)</f>
        <v>0</v>
      </c>
      <c r="AS298" s="221">
        <f ca="1">IF($AP298=1,IF(INDIRECT(ADDRESS(($AN298-1)*3+$AO298+5,$AP298+20))="",0,INDIRECT(ADDRESS(($AN298-1)*3+$AO298+5,$AP298+20))),IF(INDIRECT(ADDRESS(($AN298-1)*3+$AO298+5,$AP298+20))="",0,IF(COUNTIF(INDIRECT(ADDRESS(($AN298-1)*36+($AO298-1)*12+6,COLUMN())):INDIRECT(ADDRESS(($AN298-1)*36+($AO298-1)*12+$AP298+4,COLUMN())),INDIRECT(ADDRESS(($AN298-1)*3+$AO298+5,$AP298+20)))&gt;=1,0,INDIRECT(ADDRESS(($AN298-1)*3+$AO298+5,$AP298+20)))))</f>
        <v>0</v>
      </c>
      <c r="AT298" s="204">
        <f ca="1">COUNTIF(INDIRECT("U"&amp;(ROW()+12*(($AN298-1)*3+$AO298)-ROW())/12+5):INDIRECT("AF"&amp;(ROW()+12*(($AN298-1)*3+$AO298)-ROW())/12+5),AS298)</f>
        <v>0</v>
      </c>
      <c r="AU298" s="204">
        <f ca="1">IF(AND(AQ298+AS298&gt;0,AR298+AT298&gt;0),COUNTIF(AU$6:AU297,"&gt;0")+1,0)</f>
        <v>0</v>
      </c>
    </row>
    <row r="299" spans="40:47">
      <c r="AN299" s="204">
        <v>9</v>
      </c>
      <c r="AO299" s="204">
        <v>1</v>
      </c>
      <c r="AP299" s="204">
        <v>6</v>
      </c>
      <c r="AQ299" s="221">
        <f ca="1">IF($AP299=1,IF(INDIRECT(ADDRESS(($AN299-1)*3+$AO299+5,$AP299+7))="",0,INDIRECT(ADDRESS(($AN299-1)*3+$AO299+5,$AP299+7))),IF(INDIRECT(ADDRESS(($AN299-1)*3+$AO299+5,$AP299+7))="",0,IF(COUNTIF(INDIRECT(ADDRESS(($AN299-1)*36+($AO299-1)*12+6,COLUMN())):INDIRECT(ADDRESS(($AN299-1)*36+($AO299-1)*12+$AP299+4,COLUMN())),INDIRECT(ADDRESS(($AN299-1)*3+$AO299+5,$AP299+7)))&gt;=1,0,INDIRECT(ADDRESS(($AN299-1)*3+$AO299+5,$AP299+7)))))</f>
        <v>0</v>
      </c>
      <c r="AR299" s="204">
        <f ca="1">COUNTIF(INDIRECT("H"&amp;(ROW()+12*(($AN299-1)*3+$AO299)-ROW())/12+5):INDIRECT("S"&amp;(ROW()+12*(($AN299-1)*3+$AO299)-ROW())/12+5),AQ299)</f>
        <v>0</v>
      </c>
      <c r="AS299" s="221">
        <f ca="1">IF($AP299=1,IF(INDIRECT(ADDRESS(($AN299-1)*3+$AO299+5,$AP299+20))="",0,INDIRECT(ADDRESS(($AN299-1)*3+$AO299+5,$AP299+20))),IF(INDIRECT(ADDRESS(($AN299-1)*3+$AO299+5,$AP299+20))="",0,IF(COUNTIF(INDIRECT(ADDRESS(($AN299-1)*36+($AO299-1)*12+6,COLUMN())):INDIRECT(ADDRESS(($AN299-1)*36+($AO299-1)*12+$AP299+4,COLUMN())),INDIRECT(ADDRESS(($AN299-1)*3+$AO299+5,$AP299+20)))&gt;=1,0,INDIRECT(ADDRESS(($AN299-1)*3+$AO299+5,$AP299+20)))))</f>
        <v>0</v>
      </c>
      <c r="AT299" s="204">
        <f ca="1">COUNTIF(INDIRECT("U"&amp;(ROW()+12*(($AN299-1)*3+$AO299)-ROW())/12+5):INDIRECT("AF"&amp;(ROW()+12*(($AN299-1)*3+$AO299)-ROW())/12+5),AS299)</f>
        <v>0</v>
      </c>
      <c r="AU299" s="204">
        <f ca="1">IF(AND(AQ299+AS299&gt;0,AR299+AT299&gt;0),COUNTIF(AU$6:AU298,"&gt;0")+1,0)</f>
        <v>0</v>
      </c>
    </row>
    <row r="300" spans="40:47">
      <c r="AN300" s="204">
        <v>9</v>
      </c>
      <c r="AO300" s="204">
        <v>1</v>
      </c>
      <c r="AP300" s="204">
        <v>7</v>
      </c>
      <c r="AQ300" s="221">
        <f ca="1">IF($AP300=1,IF(INDIRECT(ADDRESS(($AN300-1)*3+$AO300+5,$AP300+7))="",0,INDIRECT(ADDRESS(($AN300-1)*3+$AO300+5,$AP300+7))),IF(INDIRECT(ADDRESS(($AN300-1)*3+$AO300+5,$AP300+7))="",0,IF(COUNTIF(INDIRECT(ADDRESS(($AN300-1)*36+($AO300-1)*12+6,COLUMN())):INDIRECT(ADDRESS(($AN300-1)*36+($AO300-1)*12+$AP300+4,COLUMN())),INDIRECT(ADDRESS(($AN300-1)*3+$AO300+5,$AP300+7)))&gt;=1,0,INDIRECT(ADDRESS(($AN300-1)*3+$AO300+5,$AP300+7)))))</f>
        <v>0</v>
      </c>
      <c r="AR300" s="204">
        <f ca="1">COUNTIF(INDIRECT("H"&amp;(ROW()+12*(($AN300-1)*3+$AO300)-ROW())/12+5):INDIRECT("S"&amp;(ROW()+12*(($AN300-1)*3+$AO300)-ROW())/12+5),AQ300)</f>
        <v>0</v>
      </c>
      <c r="AS300" s="221">
        <f ca="1">IF($AP300=1,IF(INDIRECT(ADDRESS(($AN300-1)*3+$AO300+5,$AP300+20))="",0,INDIRECT(ADDRESS(($AN300-1)*3+$AO300+5,$AP300+20))),IF(INDIRECT(ADDRESS(($AN300-1)*3+$AO300+5,$AP300+20))="",0,IF(COUNTIF(INDIRECT(ADDRESS(($AN300-1)*36+($AO300-1)*12+6,COLUMN())):INDIRECT(ADDRESS(($AN300-1)*36+($AO300-1)*12+$AP300+4,COLUMN())),INDIRECT(ADDRESS(($AN300-1)*3+$AO300+5,$AP300+20)))&gt;=1,0,INDIRECT(ADDRESS(($AN300-1)*3+$AO300+5,$AP300+20)))))</f>
        <v>0</v>
      </c>
      <c r="AT300" s="204">
        <f ca="1">COUNTIF(INDIRECT("U"&amp;(ROW()+12*(($AN300-1)*3+$AO300)-ROW())/12+5):INDIRECT("AF"&amp;(ROW()+12*(($AN300-1)*3+$AO300)-ROW())/12+5),AS300)</f>
        <v>0</v>
      </c>
      <c r="AU300" s="204">
        <f ca="1">IF(AND(AQ300+AS300&gt;0,AR300+AT300&gt;0),COUNTIF(AU$6:AU299,"&gt;0")+1,0)</f>
        <v>0</v>
      </c>
    </row>
    <row r="301" spans="40:47">
      <c r="AN301" s="204">
        <v>9</v>
      </c>
      <c r="AO301" s="204">
        <v>1</v>
      </c>
      <c r="AP301" s="204">
        <v>8</v>
      </c>
      <c r="AQ301" s="221">
        <f ca="1">IF($AP301=1,IF(INDIRECT(ADDRESS(($AN301-1)*3+$AO301+5,$AP301+7))="",0,INDIRECT(ADDRESS(($AN301-1)*3+$AO301+5,$AP301+7))),IF(INDIRECT(ADDRESS(($AN301-1)*3+$AO301+5,$AP301+7))="",0,IF(COUNTIF(INDIRECT(ADDRESS(($AN301-1)*36+($AO301-1)*12+6,COLUMN())):INDIRECT(ADDRESS(($AN301-1)*36+($AO301-1)*12+$AP301+4,COLUMN())),INDIRECT(ADDRESS(($AN301-1)*3+$AO301+5,$AP301+7)))&gt;=1,0,INDIRECT(ADDRESS(($AN301-1)*3+$AO301+5,$AP301+7)))))</f>
        <v>0</v>
      </c>
      <c r="AR301" s="204">
        <f ca="1">COUNTIF(INDIRECT("H"&amp;(ROW()+12*(($AN301-1)*3+$AO301)-ROW())/12+5):INDIRECT("S"&amp;(ROW()+12*(($AN301-1)*3+$AO301)-ROW())/12+5),AQ301)</f>
        <v>0</v>
      </c>
      <c r="AS301" s="221">
        <f ca="1">IF($AP301=1,IF(INDIRECT(ADDRESS(($AN301-1)*3+$AO301+5,$AP301+20))="",0,INDIRECT(ADDRESS(($AN301-1)*3+$AO301+5,$AP301+20))),IF(INDIRECT(ADDRESS(($AN301-1)*3+$AO301+5,$AP301+20))="",0,IF(COUNTIF(INDIRECT(ADDRESS(($AN301-1)*36+($AO301-1)*12+6,COLUMN())):INDIRECT(ADDRESS(($AN301-1)*36+($AO301-1)*12+$AP301+4,COLUMN())),INDIRECT(ADDRESS(($AN301-1)*3+$AO301+5,$AP301+20)))&gt;=1,0,INDIRECT(ADDRESS(($AN301-1)*3+$AO301+5,$AP301+20)))))</f>
        <v>0</v>
      </c>
      <c r="AT301" s="204">
        <f ca="1">COUNTIF(INDIRECT("U"&amp;(ROW()+12*(($AN301-1)*3+$AO301)-ROW())/12+5):INDIRECT("AF"&amp;(ROW()+12*(($AN301-1)*3+$AO301)-ROW())/12+5),AS301)</f>
        <v>0</v>
      </c>
      <c r="AU301" s="204">
        <f ca="1">IF(AND(AQ301+AS301&gt;0,AR301+AT301&gt;0),COUNTIF(AU$6:AU300,"&gt;0")+1,0)</f>
        <v>0</v>
      </c>
    </row>
    <row r="302" spans="40:47">
      <c r="AN302" s="204">
        <v>9</v>
      </c>
      <c r="AO302" s="204">
        <v>1</v>
      </c>
      <c r="AP302" s="204">
        <v>9</v>
      </c>
      <c r="AQ302" s="221">
        <f ca="1">IF($AP302=1,IF(INDIRECT(ADDRESS(($AN302-1)*3+$AO302+5,$AP302+7))="",0,INDIRECT(ADDRESS(($AN302-1)*3+$AO302+5,$AP302+7))),IF(INDIRECT(ADDRESS(($AN302-1)*3+$AO302+5,$AP302+7))="",0,IF(COUNTIF(INDIRECT(ADDRESS(($AN302-1)*36+($AO302-1)*12+6,COLUMN())):INDIRECT(ADDRESS(($AN302-1)*36+($AO302-1)*12+$AP302+4,COLUMN())),INDIRECT(ADDRESS(($AN302-1)*3+$AO302+5,$AP302+7)))&gt;=1,0,INDIRECT(ADDRESS(($AN302-1)*3+$AO302+5,$AP302+7)))))</f>
        <v>0</v>
      </c>
      <c r="AR302" s="204">
        <f ca="1">COUNTIF(INDIRECT("H"&amp;(ROW()+12*(($AN302-1)*3+$AO302)-ROW())/12+5):INDIRECT("S"&amp;(ROW()+12*(($AN302-1)*3+$AO302)-ROW())/12+5),AQ302)</f>
        <v>0</v>
      </c>
      <c r="AS302" s="221">
        <f ca="1">IF($AP302=1,IF(INDIRECT(ADDRESS(($AN302-1)*3+$AO302+5,$AP302+20))="",0,INDIRECT(ADDRESS(($AN302-1)*3+$AO302+5,$AP302+20))),IF(INDIRECT(ADDRESS(($AN302-1)*3+$AO302+5,$AP302+20))="",0,IF(COUNTIF(INDIRECT(ADDRESS(($AN302-1)*36+($AO302-1)*12+6,COLUMN())):INDIRECT(ADDRESS(($AN302-1)*36+($AO302-1)*12+$AP302+4,COLUMN())),INDIRECT(ADDRESS(($AN302-1)*3+$AO302+5,$AP302+20)))&gt;=1,0,INDIRECT(ADDRESS(($AN302-1)*3+$AO302+5,$AP302+20)))))</f>
        <v>0</v>
      </c>
      <c r="AT302" s="204">
        <f ca="1">COUNTIF(INDIRECT("U"&amp;(ROW()+12*(($AN302-1)*3+$AO302)-ROW())/12+5):INDIRECT("AF"&amp;(ROW()+12*(($AN302-1)*3+$AO302)-ROW())/12+5),AS302)</f>
        <v>0</v>
      </c>
      <c r="AU302" s="204">
        <f ca="1">IF(AND(AQ302+AS302&gt;0,AR302+AT302&gt;0),COUNTIF(AU$6:AU301,"&gt;0")+1,0)</f>
        <v>0</v>
      </c>
    </row>
    <row r="303" spans="40:47">
      <c r="AN303" s="204">
        <v>9</v>
      </c>
      <c r="AO303" s="204">
        <v>1</v>
      </c>
      <c r="AP303" s="204">
        <v>10</v>
      </c>
      <c r="AQ303" s="221">
        <f ca="1">IF($AP303=1,IF(INDIRECT(ADDRESS(($AN303-1)*3+$AO303+5,$AP303+7))="",0,INDIRECT(ADDRESS(($AN303-1)*3+$AO303+5,$AP303+7))),IF(INDIRECT(ADDRESS(($AN303-1)*3+$AO303+5,$AP303+7))="",0,IF(COUNTIF(INDIRECT(ADDRESS(($AN303-1)*36+($AO303-1)*12+6,COLUMN())):INDIRECT(ADDRESS(($AN303-1)*36+($AO303-1)*12+$AP303+4,COLUMN())),INDIRECT(ADDRESS(($AN303-1)*3+$AO303+5,$AP303+7)))&gt;=1,0,INDIRECT(ADDRESS(($AN303-1)*3+$AO303+5,$AP303+7)))))</f>
        <v>0</v>
      </c>
      <c r="AR303" s="204">
        <f ca="1">COUNTIF(INDIRECT("H"&amp;(ROW()+12*(($AN303-1)*3+$AO303)-ROW())/12+5):INDIRECT("S"&amp;(ROW()+12*(($AN303-1)*3+$AO303)-ROW())/12+5),AQ303)</f>
        <v>0</v>
      </c>
      <c r="AS303" s="221">
        <f ca="1">IF($AP303=1,IF(INDIRECT(ADDRESS(($AN303-1)*3+$AO303+5,$AP303+20))="",0,INDIRECT(ADDRESS(($AN303-1)*3+$AO303+5,$AP303+20))),IF(INDIRECT(ADDRESS(($AN303-1)*3+$AO303+5,$AP303+20))="",0,IF(COUNTIF(INDIRECT(ADDRESS(($AN303-1)*36+($AO303-1)*12+6,COLUMN())):INDIRECT(ADDRESS(($AN303-1)*36+($AO303-1)*12+$AP303+4,COLUMN())),INDIRECT(ADDRESS(($AN303-1)*3+$AO303+5,$AP303+20)))&gt;=1,0,INDIRECT(ADDRESS(($AN303-1)*3+$AO303+5,$AP303+20)))))</f>
        <v>0</v>
      </c>
      <c r="AT303" s="204">
        <f ca="1">COUNTIF(INDIRECT("U"&amp;(ROW()+12*(($AN303-1)*3+$AO303)-ROW())/12+5):INDIRECT("AF"&amp;(ROW()+12*(($AN303-1)*3+$AO303)-ROW())/12+5),AS303)</f>
        <v>0</v>
      </c>
      <c r="AU303" s="204">
        <f ca="1">IF(AND(AQ303+AS303&gt;0,AR303+AT303&gt;0),COUNTIF(AU$6:AU302,"&gt;0")+1,0)</f>
        <v>0</v>
      </c>
    </row>
    <row r="304" spans="40:47">
      <c r="AN304" s="204">
        <v>9</v>
      </c>
      <c r="AO304" s="204">
        <v>1</v>
      </c>
      <c r="AP304" s="204">
        <v>11</v>
      </c>
      <c r="AQ304" s="221">
        <f ca="1">IF($AP304=1,IF(INDIRECT(ADDRESS(($AN304-1)*3+$AO304+5,$AP304+7))="",0,INDIRECT(ADDRESS(($AN304-1)*3+$AO304+5,$AP304+7))),IF(INDIRECT(ADDRESS(($AN304-1)*3+$AO304+5,$AP304+7))="",0,IF(COUNTIF(INDIRECT(ADDRESS(($AN304-1)*36+($AO304-1)*12+6,COLUMN())):INDIRECT(ADDRESS(($AN304-1)*36+($AO304-1)*12+$AP304+4,COLUMN())),INDIRECT(ADDRESS(($AN304-1)*3+$AO304+5,$AP304+7)))&gt;=1,0,INDIRECT(ADDRESS(($AN304-1)*3+$AO304+5,$AP304+7)))))</f>
        <v>0</v>
      </c>
      <c r="AR304" s="204">
        <f ca="1">COUNTIF(INDIRECT("H"&amp;(ROW()+12*(($AN304-1)*3+$AO304)-ROW())/12+5):INDIRECT("S"&amp;(ROW()+12*(($AN304-1)*3+$AO304)-ROW())/12+5),AQ304)</f>
        <v>0</v>
      </c>
      <c r="AS304" s="221">
        <f ca="1">IF($AP304=1,IF(INDIRECT(ADDRESS(($AN304-1)*3+$AO304+5,$AP304+20))="",0,INDIRECT(ADDRESS(($AN304-1)*3+$AO304+5,$AP304+20))),IF(INDIRECT(ADDRESS(($AN304-1)*3+$AO304+5,$AP304+20))="",0,IF(COUNTIF(INDIRECT(ADDRESS(($AN304-1)*36+($AO304-1)*12+6,COLUMN())):INDIRECT(ADDRESS(($AN304-1)*36+($AO304-1)*12+$AP304+4,COLUMN())),INDIRECT(ADDRESS(($AN304-1)*3+$AO304+5,$AP304+20)))&gt;=1,0,INDIRECT(ADDRESS(($AN304-1)*3+$AO304+5,$AP304+20)))))</f>
        <v>0</v>
      </c>
      <c r="AT304" s="204">
        <f ca="1">COUNTIF(INDIRECT("U"&amp;(ROW()+12*(($AN304-1)*3+$AO304)-ROW())/12+5):INDIRECT("AF"&amp;(ROW()+12*(($AN304-1)*3+$AO304)-ROW())/12+5),AS304)</f>
        <v>0</v>
      </c>
      <c r="AU304" s="204">
        <f ca="1">IF(AND(AQ304+AS304&gt;0,AR304+AT304&gt;0),COUNTIF(AU$6:AU303,"&gt;0")+1,0)</f>
        <v>0</v>
      </c>
    </row>
    <row r="305" spans="40:47">
      <c r="AN305" s="204">
        <v>9</v>
      </c>
      <c r="AO305" s="204">
        <v>1</v>
      </c>
      <c r="AP305" s="204">
        <v>12</v>
      </c>
      <c r="AQ305" s="221">
        <f ca="1">IF($AP305=1,IF(INDIRECT(ADDRESS(($AN305-1)*3+$AO305+5,$AP305+7))="",0,INDIRECT(ADDRESS(($AN305-1)*3+$AO305+5,$AP305+7))),IF(INDIRECT(ADDRESS(($AN305-1)*3+$AO305+5,$AP305+7))="",0,IF(COUNTIF(INDIRECT(ADDRESS(($AN305-1)*36+($AO305-1)*12+6,COLUMN())):INDIRECT(ADDRESS(($AN305-1)*36+($AO305-1)*12+$AP305+4,COLUMN())),INDIRECT(ADDRESS(($AN305-1)*3+$AO305+5,$AP305+7)))&gt;=1,0,INDIRECT(ADDRESS(($AN305-1)*3+$AO305+5,$AP305+7)))))</f>
        <v>0</v>
      </c>
      <c r="AR305" s="204">
        <f ca="1">COUNTIF(INDIRECT("H"&amp;(ROW()+12*(($AN305-1)*3+$AO305)-ROW())/12+5):INDIRECT("S"&amp;(ROW()+12*(($AN305-1)*3+$AO305)-ROW())/12+5),AQ305)</f>
        <v>0</v>
      </c>
      <c r="AS305" s="221">
        <f ca="1">IF($AP305=1,IF(INDIRECT(ADDRESS(($AN305-1)*3+$AO305+5,$AP305+20))="",0,INDIRECT(ADDRESS(($AN305-1)*3+$AO305+5,$AP305+20))),IF(INDIRECT(ADDRESS(($AN305-1)*3+$AO305+5,$AP305+20))="",0,IF(COUNTIF(INDIRECT(ADDRESS(($AN305-1)*36+($AO305-1)*12+6,COLUMN())):INDIRECT(ADDRESS(($AN305-1)*36+($AO305-1)*12+$AP305+4,COLUMN())),INDIRECT(ADDRESS(($AN305-1)*3+$AO305+5,$AP305+20)))&gt;=1,0,INDIRECT(ADDRESS(($AN305-1)*3+$AO305+5,$AP305+20)))))</f>
        <v>0</v>
      </c>
      <c r="AT305" s="204">
        <f ca="1">COUNTIF(INDIRECT("U"&amp;(ROW()+12*(($AN305-1)*3+$AO305)-ROW())/12+5):INDIRECT("AF"&amp;(ROW()+12*(($AN305-1)*3+$AO305)-ROW())/12+5),AS305)</f>
        <v>0</v>
      </c>
      <c r="AU305" s="204">
        <f ca="1">IF(AND(AQ305+AS305&gt;0,AR305+AT305&gt;0),COUNTIF(AU$6:AU304,"&gt;0")+1,0)</f>
        <v>0</v>
      </c>
    </row>
    <row r="306" spans="40:47">
      <c r="AN306" s="204">
        <v>9</v>
      </c>
      <c r="AO306" s="204">
        <v>2</v>
      </c>
      <c r="AP306" s="204">
        <v>1</v>
      </c>
      <c r="AQ306" s="221">
        <f ca="1">IF($AP306=1,IF(INDIRECT(ADDRESS(($AN306-1)*3+$AO306+5,$AP306+7))="",0,INDIRECT(ADDRESS(($AN306-1)*3+$AO306+5,$AP306+7))),IF(INDIRECT(ADDRESS(($AN306-1)*3+$AO306+5,$AP306+7))="",0,IF(COUNTIF(INDIRECT(ADDRESS(($AN306-1)*36+($AO306-1)*12+6,COLUMN())):INDIRECT(ADDRESS(($AN306-1)*36+($AO306-1)*12+$AP306+4,COLUMN())),INDIRECT(ADDRESS(($AN306-1)*3+$AO306+5,$AP306+7)))&gt;=1,0,INDIRECT(ADDRESS(($AN306-1)*3+$AO306+5,$AP306+7)))))</f>
        <v>0</v>
      </c>
      <c r="AR306" s="204">
        <f ca="1">COUNTIF(INDIRECT("H"&amp;(ROW()+12*(($AN306-1)*3+$AO306)-ROW())/12+5):INDIRECT("S"&amp;(ROW()+12*(($AN306-1)*3+$AO306)-ROW())/12+5),AQ306)</f>
        <v>0</v>
      </c>
      <c r="AS306" s="221">
        <f ca="1">IF($AP306=1,IF(INDIRECT(ADDRESS(($AN306-1)*3+$AO306+5,$AP306+20))="",0,INDIRECT(ADDRESS(($AN306-1)*3+$AO306+5,$AP306+20))),IF(INDIRECT(ADDRESS(($AN306-1)*3+$AO306+5,$AP306+20))="",0,IF(COUNTIF(INDIRECT(ADDRESS(($AN306-1)*36+($AO306-1)*12+6,COLUMN())):INDIRECT(ADDRESS(($AN306-1)*36+($AO306-1)*12+$AP306+4,COLUMN())),INDIRECT(ADDRESS(($AN306-1)*3+$AO306+5,$AP306+20)))&gt;=1,0,INDIRECT(ADDRESS(($AN306-1)*3+$AO306+5,$AP306+20)))))</f>
        <v>0</v>
      </c>
      <c r="AT306" s="204">
        <f ca="1">COUNTIF(INDIRECT("U"&amp;(ROW()+12*(($AN306-1)*3+$AO306)-ROW())/12+5):INDIRECT("AF"&amp;(ROW()+12*(($AN306-1)*3+$AO306)-ROW())/12+5),AS306)</f>
        <v>0</v>
      </c>
      <c r="AU306" s="204">
        <f ca="1">IF(AND(AQ306+AS306&gt;0,AR306+AT306&gt;0),COUNTIF(AU$6:AU305,"&gt;0")+1,0)</f>
        <v>0</v>
      </c>
    </row>
    <row r="307" spans="40:47">
      <c r="AN307" s="204">
        <v>9</v>
      </c>
      <c r="AO307" s="204">
        <v>2</v>
      </c>
      <c r="AP307" s="204">
        <v>2</v>
      </c>
      <c r="AQ307" s="221">
        <f ca="1">IF($AP307=1,IF(INDIRECT(ADDRESS(($AN307-1)*3+$AO307+5,$AP307+7))="",0,INDIRECT(ADDRESS(($AN307-1)*3+$AO307+5,$AP307+7))),IF(INDIRECT(ADDRESS(($AN307-1)*3+$AO307+5,$AP307+7))="",0,IF(COUNTIF(INDIRECT(ADDRESS(($AN307-1)*36+($AO307-1)*12+6,COLUMN())):INDIRECT(ADDRESS(($AN307-1)*36+($AO307-1)*12+$AP307+4,COLUMN())),INDIRECT(ADDRESS(($AN307-1)*3+$AO307+5,$AP307+7)))&gt;=1,0,INDIRECT(ADDRESS(($AN307-1)*3+$AO307+5,$AP307+7)))))</f>
        <v>0</v>
      </c>
      <c r="AR307" s="204">
        <f ca="1">COUNTIF(INDIRECT("H"&amp;(ROW()+12*(($AN307-1)*3+$AO307)-ROW())/12+5):INDIRECT("S"&amp;(ROW()+12*(($AN307-1)*3+$AO307)-ROW())/12+5),AQ307)</f>
        <v>0</v>
      </c>
      <c r="AS307" s="221">
        <f ca="1">IF($AP307=1,IF(INDIRECT(ADDRESS(($AN307-1)*3+$AO307+5,$AP307+20))="",0,INDIRECT(ADDRESS(($AN307-1)*3+$AO307+5,$AP307+20))),IF(INDIRECT(ADDRESS(($AN307-1)*3+$AO307+5,$AP307+20))="",0,IF(COUNTIF(INDIRECT(ADDRESS(($AN307-1)*36+($AO307-1)*12+6,COLUMN())):INDIRECT(ADDRESS(($AN307-1)*36+($AO307-1)*12+$AP307+4,COLUMN())),INDIRECT(ADDRESS(($AN307-1)*3+$AO307+5,$AP307+20)))&gt;=1,0,INDIRECT(ADDRESS(($AN307-1)*3+$AO307+5,$AP307+20)))))</f>
        <v>0</v>
      </c>
      <c r="AT307" s="204">
        <f ca="1">COUNTIF(INDIRECT("U"&amp;(ROW()+12*(($AN307-1)*3+$AO307)-ROW())/12+5):INDIRECT("AF"&amp;(ROW()+12*(($AN307-1)*3+$AO307)-ROW())/12+5),AS307)</f>
        <v>0</v>
      </c>
      <c r="AU307" s="204">
        <f ca="1">IF(AND(AQ307+AS307&gt;0,AR307+AT307&gt;0),COUNTIF(AU$6:AU306,"&gt;0")+1,0)</f>
        <v>0</v>
      </c>
    </row>
    <row r="308" spans="40:47">
      <c r="AN308" s="204">
        <v>9</v>
      </c>
      <c r="AO308" s="204">
        <v>2</v>
      </c>
      <c r="AP308" s="204">
        <v>3</v>
      </c>
      <c r="AQ308" s="221">
        <f ca="1">IF($AP308=1,IF(INDIRECT(ADDRESS(($AN308-1)*3+$AO308+5,$AP308+7))="",0,INDIRECT(ADDRESS(($AN308-1)*3+$AO308+5,$AP308+7))),IF(INDIRECT(ADDRESS(($AN308-1)*3+$AO308+5,$AP308+7))="",0,IF(COUNTIF(INDIRECT(ADDRESS(($AN308-1)*36+($AO308-1)*12+6,COLUMN())):INDIRECT(ADDRESS(($AN308-1)*36+($AO308-1)*12+$AP308+4,COLUMN())),INDIRECT(ADDRESS(($AN308-1)*3+$AO308+5,$AP308+7)))&gt;=1,0,INDIRECT(ADDRESS(($AN308-1)*3+$AO308+5,$AP308+7)))))</f>
        <v>0</v>
      </c>
      <c r="AR308" s="204">
        <f ca="1">COUNTIF(INDIRECT("H"&amp;(ROW()+12*(($AN308-1)*3+$AO308)-ROW())/12+5):INDIRECT("S"&amp;(ROW()+12*(($AN308-1)*3+$AO308)-ROW())/12+5),AQ308)</f>
        <v>0</v>
      </c>
      <c r="AS308" s="221">
        <f ca="1">IF($AP308=1,IF(INDIRECT(ADDRESS(($AN308-1)*3+$AO308+5,$AP308+20))="",0,INDIRECT(ADDRESS(($AN308-1)*3+$AO308+5,$AP308+20))),IF(INDIRECT(ADDRESS(($AN308-1)*3+$AO308+5,$AP308+20))="",0,IF(COUNTIF(INDIRECT(ADDRESS(($AN308-1)*36+($AO308-1)*12+6,COLUMN())):INDIRECT(ADDRESS(($AN308-1)*36+($AO308-1)*12+$AP308+4,COLUMN())),INDIRECT(ADDRESS(($AN308-1)*3+$AO308+5,$AP308+20)))&gt;=1,0,INDIRECT(ADDRESS(($AN308-1)*3+$AO308+5,$AP308+20)))))</f>
        <v>0</v>
      </c>
      <c r="AT308" s="204">
        <f ca="1">COUNTIF(INDIRECT("U"&amp;(ROW()+12*(($AN308-1)*3+$AO308)-ROW())/12+5):INDIRECT("AF"&amp;(ROW()+12*(($AN308-1)*3+$AO308)-ROW())/12+5),AS308)</f>
        <v>0</v>
      </c>
      <c r="AU308" s="204">
        <f ca="1">IF(AND(AQ308+AS308&gt;0,AR308+AT308&gt;0),COUNTIF(AU$6:AU307,"&gt;0")+1,0)</f>
        <v>0</v>
      </c>
    </row>
    <row r="309" spans="40:47">
      <c r="AN309" s="204">
        <v>9</v>
      </c>
      <c r="AO309" s="204">
        <v>2</v>
      </c>
      <c r="AP309" s="204">
        <v>4</v>
      </c>
      <c r="AQ309" s="221">
        <f ca="1">IF($AP309=1,IF(INDIRECT(ADDRESS(($AN309-1)*3+$AO309+5,$AP309+7))="",0,INDIRECT(ADDRESS(($AN309-1)*3+$AO309+5,$AP309+7))),IF(INDIRECT(ADDRESS(($AN309-1)*3+$AO309+5,$AP309+7))="",0,IF(COUNTIF(INDIRECT(ADDRESS(($AN309-1)*36+($AO309-1)*12+6,COLUMN())):INDIRECT(ADDRESS(($AN309-1)*36+($AO309-1)*12+$AP309+4,COLUMN())),INDIRECT(ADDRESS(($AN309-1)*3+$AO309+5,$AP309+7)))&gt;=1,0,INDIRECT(ADDRESS(($AN309-1)*3+$AO309+5,$AP309+7)))))</f>
        <v>0</v>
      </c>
      <c r="AR309" s="204">
        <f ca="1">COUNTIF(INDIRECT("H"&amp;(ROW()+12*(($AN309-1)*3+$AO309)-ROW())/12+5):INDIRECT("S"&amp;(ROW()+12*(($AN309-1)*3+$AO309)-ROW())/12+5),AQ309)</f>
        <v>0</v>
      </c>
      <c r="AS309" s="221">
        <f ca="1">IF($AP309=1,IF(INDIRECT(ADDRESS(($AN309-1)*3+$AO309+5,$AP309+20))="",0,INDIRECT(ADDRESS(($AN309-1)*3+$AO309+5,$AP309+20))),IF(INDIRECT(ADDRESS(($AN309-1)*3+$AO309+5,$AP309+20))="",0,IF(COUNTIF(INDIRECT(ADDRESS(($AN309-1)*36+($AO309-1)*12+6,COLUMN())):INDIRECT(ADDRESS(($AN309-1)*36+($AO309-1)*12+$AP309+4,COLUMN())),INDIRECT(ADDRESS(($AN309-1)*3+$AO309+5,$AP309+20)))&gt;=1,0,INDIRECT(ADDRESS(($AN309-1)*3+$AO309+5,$AP309+20)))))</f>
        <v>0</v>
      </c>
      <c r="AT309" s="204">
        <f ca="1">COUNTIF(INDIRECT("U"&amp;(ROW()+12*(($AN309-1)*3+$AO309)-ROW())/12+5):INDIRECT("AF"&amp;(ROW()+12*(($AN309-1)*3+$AO309)-ROW())/12+5),AS309)</f>
        <v>0</v>
      </c>
      <c r="AU309" s="204">
        <f ca="1">IF(AND(AQ309+AS309&gt;0,AR309+AT309&gt;0),COUNTIF(AU$6:AU308,"&gt;0")+1,0)</f>
        <v>0</v>
      </c>
    </row>
    <row r="310" spans="40:47">
      <c r="AN310" s="204">
        <v>9</v>
      </c>
      <c r="AO310" s="204">
        <v>2</v>
      </c>
      <c r="AP310" s="204">
        <v>5</v>
      </c>
      <c r="AQ310" s="221">
        <f ca="1">IF($AP310=1,IF(INDIRECT(ADDRESS(($AN310-1)*3+$AO310+5,$AP310+7))="",0,INDIRECT(ADDRESS(($AN310-1)*3+$AO310+5,$AP310+7))),IF(INDIRECT(ADDRESS(($AN310-1)*3+$AO310+5,$AP310+7))="",0,IF(COUNTIF(INDIRECT(ADDRESS(($AN310-1)*36+($AO310-1)*12+6,COLUMN())):INDIRECT(ADDRESS(($AN310-1)*36+($AO310-1)*12+$AP310+4,COLUMN())),INDIRECT(ADDRESS(($AN310-1)*3+$AO310+5,$AP310+7)))&gt;=1,0,INDIRECT(ADDRESS(($AN310-1)*3+$AO310+5,$AP310+7)))))</f>
        <v>0</v>
      </c>
      <c r="AR310" s="204">
        <f ca="1">COUNTIF(INDIRECT("H"&amp;(ROW()+12*(($AN310-1)*3+$AO310)-ROW())/12+5):INDIRECT("S"&amp;(ROW()+12*(($AN310-1)*3+$AO310)-ROW())/12+5),AQ310)</f>
        <v>0</v>
      </c>
      <c r="AS310" s="221">
        <f ca="1">IF($AP310=1,IF(INDIRECT(ADDRESS(($AN310-1)*3+$AO310+5,$AP310+20))="",0,INDIRECT(ADDRESS(($AN310-1)*3+$AO310+5,$AP310+20))),IF(INDIRECT(ADDRESS(($AN310-1)*3+$AO310+5,$AP310+20))="",0,IF(COUNTIF(INDIRECT(ADDRESS(($AN310-1)*36+($AO310-1)*12+6,COLUMN())):INDIRECT(ADDRESS(($AN310-1)*36+($AO310-1)*12+$AP310+4,COLUMN())),INDIRECT(ADDRESS(($AN310-1)*3+$AO310+5,$AP310+20)))&gt;=1,0,INDIRECT(ADDRESS(($AN310-1)*3+$AO310+5,$AP310+20)))))</f>
        <v>0</v>
      </c>
      <c r="AT310" s="204">
        <f ca="1">COUNTIF(INDIRECT("U"&amp;(ROW()+12*(($AN310-1)*3+$AO310)-ROW())/12+5):INDIRECT("AF"&amp;(ROW()+12*(($AN310-1)*3+$AO310)-ROW())/12+5),AS310)</f>
        <v>0</v>
      </c>
      <c r="AU310" s="204">
        <f ca="1">IF(AND(AQ310+AS310&gt;0,AR310+AT310&gt;0),COUNTIF(AU$6:AU309,"&gt;0")+1,0)</f>
        <v>0</v>
      </c>
    </row>
    <row r="311" spans="40:47">
      <c r="AN311" s="204">
        <v>9</v>
      </c>
      <c r="AO311" s="204">
        <v>2</v>
      </c>
      <c r="AP311" s="204">
        <v>6</v>
      </c>
      <c r="AQ311" s="221">
        <f ca="1">IF($AP311=1,IF(INDIRECT(ADDRESS(($AN311-1)*3+$AO311+5,$AP311+7))="",0,INDIRECT(ADDRESS(($AN311-1)*3+$AO311+5,$AP311+7))),IF(INDIRECT(ADDRESS(($AN311-1)*3+$AO311+5,$AP311+7))="",0,IF(COUNTIF(INDIRECT(ADDRESS(($AN311-1)*36+($AO311-1)*12+6,COLUMN())):INDIRECT(ADDRESS(($AN311-1)*36+($AO311-1)*12+$AP311+4,COLUMN())),INDIRECT(ADDRESS(($AN311-1)*3+$AO311+5,$AP311+7)))&gt;=1,0,INDIRECT(ADDRESS(($AN311-1)*3+$AO311+5,$AP311+7)))))</f>
        <v>0</v>
      </c>
      <c r="AR311" s="204">
        <f ca="1">COUNTIF(INDIRECT("H"&amp;(ROW()+12*(($AN311-1)*3+$AO311)-ROW())/12+5):INDIRECT("S"&amp;(ROW()+12*(($AN311-1)*3+$AO311)-ROW())/12+5),AQ311)</f>
        <v>0</v>
      </c>
      <c r="AS311" s="221">
        <f ca="1">IF($AP311=1,IF(INDIRECT(ADDRESS(($AN311-1)*3+$AO311+5,$AP311+20))="",0,INDIRECT(ADDRESS(($AN311-1)*3+$AO311+5,$AP311+20))),IF(INDIRECT(ADDRESS(($AN311-1)*3+$AO311+5,$AP311+20))="",0,IF(COUNTIF(INDIRECT(ADDRESS(($AN311-1)*36+($AO311-1)*12+6,COLUMN())):INDIRECT(ADDRESS(($AN311-1)*36+($AO311-1)*12+$AP311+4,COLUMN())),INDIRECT(ADDRESS(($AN311-1)*3+$AO311+5,$AP311+20)))&gt;=1,0,INDIRECT(ADDRESS(($AN311-1)*3+$AO311+5,$AP311+20)))))</f>
        <v>0</v>
      </c>
      <c r="AT311" s="204">
        <f ca="1">COUNTIF(INDIRECT("U"&amp;(ROW()+12*(($AN311-1)*3+$AO311)-ROW())/12+5):INDIRECT("AF"&amp;(ROW()+12*(($AN311-1)*3+$AO311)-ROW())/12+5),AS311)</f>
        <v>0</v>
      </c>
      <c r="AU311" s="204">
        <f ca="1">IF(AND(AQ311+AS311&gt;0,AR311+AT311&gt;0),COUNTIF(AU$6:AU310,"&gt;0")+1,0)</f>
        <v>0</v>
      </c>
    </row>
    <row r="312" spans="40:47">
      <c r="AN312" s="204">
        <v>9</v>
      </c>
      <c r="AO312" s="204">
        <v>2</v>
      </c>
      <c r="AP312" s="204">
        <v>7</v>
      </c>
      <c r="AQ312" s="221">
        <f ca="1">IF($AP312=1,IF(INDIRECT(ADDRESS(($AN312-1)*3+$AO312+5,$AP312+7))="",0,INDIRECT(ADDRESS(($AN312-1)*3+$AO312+5,$AP312+7))),IF(INDIRECT(ADDRESS(($AN312-1)*3+$AO312+5,$AP312+7))="",0,IF(COUNTIF(INDIRECT(ADDRESS(($AN312-1)*36+($AO312-1)*12+6,COLUMN())):INDIRECT(ADDRESS(($AN312-1)*36+($AO312-1)*12+$AP312+4,COLUMN())),INDIRECT(ADDRESS(($AN312-1)*3+$AO312+5,$AP312+7)))&gt;=1,0,INDIRECT(ADDRESS(($AN312-1)*3+$AO312+5,$AP312+7)))))</f>
        <v>0</v>
      </c>
      <c r="AR312" s="204">
        <f ca="1">COUNTIF(INDIRECT("H"&amp;(ROW()+12*(($AN312-1)*3+$AO312)-ROW())/12+5):INDIRECT("S"&amp;(ROW()+12*(($AN312-1)*3+$AO312)-ROW())/12+5),AQ312)</f>
        <v>0</v>
      </c>
      <c r="AS312" s="221">
        <f ca="1">IF($AP312=1,IF(INDIRECT(ADDRESS(($AN312-1)*3+$AO312+5,$AP312+20))="",0,INDIRECT(ADDRESS(($AN312-1)*3+$AO312+5,$AP312+20))),IF(INDIRECT(ADDRESS(($AN312-1)*3+$AO312+5,$AP312+20))="",0,IF(COUNTIF(INDIRECT(ADDRESS(($AN312-1)*36+($AO312-1)*12+6,COLUMN())):INDIRECT(ADDRESS(($AN312-1)*36+($AO312-1)*12+$AP312+4,COLUMN())),INDIRECT(ADDRESS(($AN312-1)*3+$AO312+5,$AP312+20)))&gt;=1,0,INDIRECT(ADDRESS(($AN312-1)*3+$AO312+5,$AP312+20)))))</f>
        <v>0</v>
      </c>
      <c r="AT312" s="204">
        <f ca="1">COUNTIF(INDIRECT("U"&amp;(ROW()+12*(($AN312-1)*3+$AO312)-ROW())/12+5):INDIRECT("AF"&amp;(ROW()+12*(($AN312-1)*3+$AO312)-ROW())/12+5),AS312)</f>
        <v>0</v>
      </c>
      <c r="AU312" s="204">
        <f ca="1">IF(AND(AQ312+AS312&gt;0,AR312+AT312&gt;0),COUNTIF(AU$6:AU311,"&gt;0")+1,0)</f>
        <v>0</v>
      </c>
    </row>
    <row r="313" spans="40:47">
      <c r="AN313" s="204">
        <v>9</v>
      </c>
      <c r="AO313" s="204">
        <v>2</v>
      </c>
      <c r="AP313" s="204">
        <v>8</v>
      </c>
      <c r="AQ313" s="221">
        <f ca="1">IF($AP313=1,IF(INDIRECT(ADDRESS(($AN313-1)*3+$AO313+5,$AP313+7))="",0,INDIRECT(ADDRESS(($AN313-1)*3+$AO313+5,$AP313+7))),IF(INDIRECT(ADDRESS(($AN313-1)*3+$AO313+5,$AP313+7))="",0,IF(COUNTIF(INDIRECT(ADDRESS(($AN313-1)*36+($AO313-1)*12+6,COLUMN())):INDIRECT(ADDRESS(($AN313-1)*36+($AO313-1)*12+$AP313+4,COLUMN())),INDIRECT(ADDRESS(($AN313-1)*3+$AO313+5,$AP313+7)))&gt;=1,0,INDIRECT(ADDRESS(($AN313-1)*3+$AO313+5,$AP313+7)))))</f>
        <v>0</v>
      </c>
      <c r="AR313" s="204">
        <f ca="1">COUNTIF(INDIRECT("H"&amp;(ROW()+12*(($AN313-1)*3+$AO313)-ROW())/12+5):INDIRECT("S"&amp;(ROW()+12*(($AN313-1)*3+$AO313)-ROW())/12+5),AQ313)</f>
        <v>0</v>
      </c>
      <c r="AS313" s="221">
        <f ca="1">IF($AP313=1,IF(INDIRECT(ADDRESS(($AN313-1)*3+$AO313+5,$AP313+20))="",0,INDIRECT(ADDRESS(($AN313-1)*3+$AO313+5,$AP313+20))),IF(INDIRECT(ADDRESS(($AN313-1)*3+$AO313+5,$AP313+20))="",0,IF(COUNTIF(INDIRECT(ADDRESS(($AN313-1)*36+($AO313-1)*12+6,COLUMN())):INDIRECT(ADDRESS(($AN313-1)*36+($AO313-1)*12+$AP313+4,COLUMN())),INDIRECT(ADDRESS(($AN313-1)*3+$AO313+5,$AP313+20)))&gt;=1,0,INDIRECT(ADDRESS(($AN313-1)*3+$AO313+5,$AP313+20)))))</f>
        <v>0</v>
      </c>
      <c r="AT313" s="204">
        <f ca="1">COUNTIF(INDIRECT("U"&amp;(ROW()+12*(($AN313-1)*3+$AO313)-ROW())/12+5):INDIRECT("AF"&amp;(ROW()+12*(($AN313-1)*3+$AO313)-ROW())/12+5),AS313)</f>
        <v>0</v>
      </c>
      <c r="AU313" s="204">
        <f ca="1">IF(AND(AQ313+AS313&gt;0,AR313+AT313&gt;0),COUNTIF(AU$6:AU312,"&gt;0")+1,0)</f>
        <v>0</v>
      </c>
    </row>
    <row r="314" spans="40:47">
      <c r="AN314" s="204">
        <v>9</v>
      </c>
      <c r="AO314" s="204">
        <v>2</v>
      </c>
      <c r="AP314" s="204">
        <v>9</v>
      </c>
      <c r="AQ314" s="221">
        <f ca="1">IF($AP314=1,IF(INDIRECT(ADDRESS(($AN314-1)*3+$AO314+5,$AP314+7))="",0,INDIRECT(ADDRESS(($AN314-1)*3+$AO314+5,$AP314+7))),IF(INDIRECT(ADDRESS(($AN314-1)*3+$AO314+5,$AP314+7))="",0,IF(COUNTIF(INDIRECT(ADDRESS(($AN314-1)*36+($AO314-1)*12+6,COLUMN())):INDIRECT(ADDRESS(($AN314-1)*36+($AO314-1)*12+$AP314+4,COLUMN())),INDIRECT(ADDRESS(($AN314-1)*3+$AO314+5,$AP314+7)))&gt;=1,0,INDIRECT(ADDRESS(($AN314-1)*3+$AO314+5,$AP314+7)))))</f>
        <v>0</v>
      </c>
      <c r="AR314" s="204">
        <f ca="1">COUNTIF(INDIRECT("H"&amp;(ROW()+12*(($AN314-1)*3+$AO314)-ROW())/12+5):INDIRECT("S"&amp;(ROW()+12*(($AN314-1)*3+$AO314)-ROW())/12+5),AQ314)</f>
        <v>0</v>
      </c>
      <c r="AS314" s="221">
        <f ca="1">IF($AP314=1,IF(INDIRECT(ADDRESS(($AN314-1)*3+$AO314+5,$AP314+20))="",0,INDIRECT(ADDRESS(($AN314-1)*3+$AO314+5,$AP314+20))),IF(INDIRECT(ADDRESS(($AN314-1)*3+$AO314+5,$AP314+20))="",0,IF(COUNTIF(INDIRECT(ADDRESS(($AN314-1)*36+($AO314-1)*12+6,COLUMN())):INDIRECT(ADDRESS(($AN314-1)*36+($AO314-1)*12+$AP314+4,COLUMN())),INDIRECT(ADDRESS(($AN314-1)*3+$AO314+5,$AP314+20)))&gt;=1,0,INDIRECT(ADDRESS(($AN314-1)*3+$AO314+5,$AP314+20)))))</f>
        <v>0</v>
      </c>
      <c r="AT314" s="204">
        <f ca="1">COUNTIF(INDIRECT("U"&amp;(ROW()+12*(($AN314-1)*3+$AO314)-ROW())/12+5):INDIRECT("AF"&amp;(ROW()+12*(($AN314-1)*3+$AO314)-ROW())/12+5),AS314)</f>
        <v>0</v>
      </c>
      <c r="AU314" s="204">
        <f ca="1">IF(AND(AQ314+AS314&gt;0,AR314+AT314&gt;0),COUNTIF(AU$6:AU313,"&gt;0")+1,0)</f>
        <v>0</v>
      </c>
    </row>
    <row r="315" spans="40:47">
      <c r="AN315" s="204">
        <v>9</v>
      </c>
      <c r="AO315" s="204">
        <v>2</v>
      </c>
      <c r="AP315" s="204">
        <v>10</v>
      </c>
      <c r="AQ315" s="221">
        <f ca="1">IF($AP315=1,IF(INDIRECT(ADDRESS(($AN315-1)*3+$AO315+5,$AP315+7))="",0,INDIRECT(ADDRESS(($AN315-1)*3+$AO315+5,$AP315+7))),IF(INDIRECT(ADDRESS(($AN315-1)*3+$AO315+5,$AP315+7))="",0,IF(COUNTIF(INDIRECT(ADDRESS(($AN315-1)*36+($AO315-1)*12+6,COLUMN())):INDIRECT(ADDRESS(($AN315-1)*36+($AO315-1)*12+$AP315+4,COLUMN())),INDIRECT(ADDRESS(($AN315-1)*3+$AO315+5,$AP315+7)))&gt;=1,0,INDIRECT(ADDRESS(($AN315-1)*3+$AO315+5,$AP315+7)))))</f>
        <v>0</v>
      </c>
      <c r="AR315" s="204">
        <f ca="1">COUNTIF(INDIRECT("H"&amp;(ROW()+12*(($AN315-1)*3+$AO315)-ROW())/12+5):INDIRECT("S"&amp;(ROW()+12*(($AN315-1)*3+$AO315)-ROW())/12+5),AQ315)</f>
        <v>0</v>
      </c>
      <c r="AS315" s="221">
        <f ca="1">IF($AP315=1,IF(INDIRECT(ADDRESS(($AN315-1)*3+$AO315+5,$AP315+20))="",0,INDIRECT(ADDRESS(($AN315-1)*3+$AO315+5,$AP315+20))),IF(INDIRECT(ADDRESS(($AN315-1)*3+$AO315+5,$AP315+20))="",0,IF(COUNTIF(INDIRECT(ADDRESS(($AN315-1)*36+($AO315-1)*12+6,COLUMN())):INDIRECT(ADDRESS(($AN315-1)*36+($AO315-1)*12+$AP315+4,COLUMN())),INDIRECT(ADDRESS(($AN315-1)*3+$AO315+5,$AP315+20)))&gt;=1,0,INDIRECT(ADDRESS(($AN315-1)*3+$AO315+5,$AP315+20)))))</f>
        <v>0</v>
      </c>
      <c r="AT315" s="204">
        <f ca="1">COUNTIF(INDIRECT("U"&amp;(ROW()+12*(($AN315-1)*3+$AO315)-ROW())/12+5):INDIRECT("AF"&amp;(ROW()+12*(($AN315-1)*3+$AO315)-ROW())/12+5),AS315)</f>
        <v>0</v>
      </c>
      <c r="AU315" s="204">
        <f ca="1">IF(AND(AQ315+AS315&gt;0,AR315+AT315&gt;0),COUNTIF(AU$6:AU314,"&gt;0")+1,0)</f>
        <v>0</v>
      </c>
    </row>
    <row r="316" spans="40:47">
      <c r="AN316" s="204">
        <v>9</v>
      </c>
      <c r="AO316" s="204">
        <v>2</v>
      </c>
      <c r="AP316" s="204">
        <v>11</v>
      </c>
      <c r="AQ316" s="221">
        <f ca="1">IF($AP316=1,IF(INDIRECT(ADDRESS(($AN316-1)*3+$AO316+5,$AP316+7))="",0,INDIRECT(ADDRESS(($AN316-1)*3+$AO316+5,$AP316+7))),IF(INDIRECT(ADDRESS(($AN316-1)*3+$AO316+5,$AP316+7))="",0,IF(COUNTIF(INDIRECT(ADDRESS(($AN316-1)*36+($AO316-1)*12+6,COLUMN())):INDIRECT(ADDRESS(($AN316-1)*36+($AO316-1)*12+$AP316+4,COLUMN())),INDIRECT(ADDRESS(($AN316-1)*3+$AO316+5,$AP316+7)))&gt;=1,0,INDIRECT(ADDRESS(($AN316-1)*3+$AO316+5,$AP316+7)))))</f>
        <v>0</v>
      </c>
      <c r="AR316" s="204">
        <f ca="1">COUNTIF(INDIRECT("H"&amp;(ROW()+12*(($AN316-1)*3+$AO316)-ROW())/12+5):INDIRECT("S"&amp;(ROW()+12*(($AN316-1)*3+$AO316)-ROW())/12+5),AQ316)</f>
        <v>0</v>
      </c>
      <c r="AS316" s="221">
        <f ca="1">IF($AP316=1,IF(INDIRECT(ADDRESS(($AN316-1)*3+$AO316+5,$AP316+20))="",0,INDIRECT(ADDRESS(($AN316-1)*3+$AO316+5,$AP316+20))),IF(INDIRECT(ADDRESS(($AN316-1)*3+$AO316+5,$AP316+20))="",0,IF(COUNTIF(INDIRECT(ADDRESS(($AN316-1)*36+($AO316-1)*12+6,COLUMN())):INDIRECT(ADDRESS(($AN316-1)*36+($AO316-1)*12+$AP316+4,COLUMN())),INDIRECT(ADDRESS(($AN316-1)*3+$AO316+5,$AP316+20)))&gt;=1,0,INDIRECT(ADDRESS(($AN316-1)*3+$AO316+5,$AP316+20)))))</f>
        <v>0</v>
      </c>
      <c r="AT316" s="204">
        <f ca="1">COUNTIF(INDIRECT("U"&amp;(ROW()+12*(($AN316-1)*3+$AO316)-ROW())/12+5):INDIRECT("AF"&amp;(ROW()+12*(($AN316-1)*3+$AO316)-ROW())/12+5),AS316)</f>
        <v>0</v>
      </c>
      <c r="AU316" s="204">
        <f ca="1">IF(AND(AQ316+AS316&gt;0,AR316+AT316&gt;0),COUNTIF(AU$6:AU315,"&gt;0")+1,0)</f>
        <v>0</v>
      </c>
    </row>
    <row r="317" spans="40:47">
      <c r="AN317" s="204">
        <v>9</v>
      </c>
      <c r="AO317" s="204">
        <v>2</v>
      </c>
      <c r="AP317" s="204">
        <v>12</v>
      </c>
      <c r="AQ317" s="221">
        <f ca="1">IF($AP317=1,IF(INDIRECT(ADDRESS(($AN317-1)*3+$AO317+5,$AP317+7))="",0,INDIRECT(ADDRESS(($AN317-1)*3+$AO317+5,$AP317+7))),IF(INDIRECT(ADDRESS(($AN317-1)*3+$AO317+5,$AP317+7))="",0,IF(COUNTIF(INDIRECT(ADDRESS(($AN317-1)*36+($AO317-1)*12+6,COLUMN())):INDIRECT(ADDRESS(($AN317-1)*36+($AO317-1)*12+$AP317+4,COLUMN())),INDIRECT(ADDRESS(($AN317-1)*3+$AO317+5,$AP317+7)))&gt;=1,0,INDIRECT(ADDRESS(($AN317-1)*3+$AO317+5,$AP317+7)))))</f>
        <v>0</v>
      </c>
      <c r="AR317" s="204">
        <f ca="1">COUNTIF(INDIRECT("H"&amp;(ROW()+12*(($AN317-1)*3+$AO317)-ROW())/12+5):INDIRECT("S"&amp;(ROW()+12*(($AN317-1)*3+$AO317)-ROW())/12+5),AQ317)</f>
        <v>0</v>
      </c>
      <c r="AS317" s="221">
        <f ca="1">IF($AP317=1,IF(INDIRECT(ADDRESS(($AN317-1)*3+$AO317+5,$AP317+20))="",0,INDIRECT(ADDRESS(($AN317-1)*3+$AO317+5,$AP317+20))),IF(INDIRECT(ADDRESS(($AN317-1)*3+$AO317+5,$AP317+20))="",0,IF(COUNTIF(INDIRECT(ADDRESS(($AN317-1)*36+($AO317-1)*12+6,COLUMN())):INDIRECT(ADDRESS(($AN317-1)*36+($AO317-1)*12+$AP317+4,COLUMN())),INDIRECT(ADDRESS(($AN317-1)*3+$AO317+5,$AP317+20)))&gt;=1,0,INDIRECT(ADDRESS(($AN317-1)*3+$AO317+5,$AP317+20)))))</f>
        <v>0</v>
      </c>
      <c r="AT317" s="204">
        <f ca="1">COUNTIF(INDIRECT("U"&amp;(ROW()+12*(($AN317-1)*3+$AO317)-ROW())/12+5):INDIRECT("AF"&amp;(ROW()+12*(($AN317-1)*3+$AO317)-ROW())/12+5),AS317)</f>
        <v>0</v>
      </c>
      <c r="AU317" s="204">
        <f ca="1">IF(AND(AQ317+AS317&gt;0,AR317+AT317&gt;0),COUNTIF(AU$6:AU316,"&gt;0")+1,0)</f>
        <v>0</v>
      </c>
    </row>
    <row r="318" spans="40:47">
      <c r="AN318" s="204">
        <v>9</v>
      </c>
      <c r="AO318" s="204">
        <v>3</v>
      </c>
      <c r="AP318" s="204">
        <v>1</v>
      </c>
      <c r="AQ318" s="221">
        <f ca="1">IF($AP318=1,IF(INDIRECT(ADDRESS(($AN318-1)*3+$AO318+5,$AP318+7))="",0,INDIRECT(ADDRESS(($AN318-1)*3+$AO318+5,$AP318+7))),IF(INDIRECT(ADDRESS(($AN318-1)*3+$AO318+5,$AP318+7))="",0,IF(COUNTIF(INDIRECT(ADDRESS(($AN318-1)*36+($AO318-1)*12+6,COLUMN())):INDIRECT(ADDRESS(($AN318-1)*36+($AO318-1)*12+$AP318+4,COLUMN())),INDIRECT(ADDRESS(($AN318-1)*3+$AO318+5,$AP318+7)))&gt;=1,0,INDIRECT(ADDRESS(($AN318-1)*3+$AO318+5,$AP318+7)))))</f>
        <v>0</v>
      </c>
      <c r="AR318" s="204">
        <f ca="1">COUNTIF(INDIRECT("H"&amp;(ROW()+12*(($AN318-1)*3+$AO318)-ROW())/12+5):INDIRECT("S"&amp;(ROW()+12*(($AN318-1)*3+$AO318)-ROW())/12+5),AQ318)</f>
        <v>0</v>
      </c>
      <c r="AS318" s="221">
        <f ca="1">IF($AP318=1,IF(INDIRECT(ADDRESS(($AN318-1)*3+$AO318+5,$AP318+20))="",0,INDIRECT(ADDRESS(($AN318-1)*3+$AO318+5,$AP318+20))),IF(INDIRECT(ADDRESS(($AN318-1)*3+$AO318+5,$AP318+20))="",0,IF(COUNTIF(INDIRECT(ADDRESS(($AN318-1)*36+($AO318-1)*12+6,COLUMN())):INDIRECT(ADDRESS(($AN318-1)*36+($AO318-1)*12+$AP318+4,COLUMN())),INDIRECT(ADDRESS(($AN318-1)*3+$AO318+5,$AP318+20)))&gt;=1,0,INDIRECT(ADDRESS(($AN318-1)*3+$AO318+5,$AP318+20)))))</f>
        <v>0</v>
      </c>
      <c r="AT318" s="204">
        <f ca="1">COUNTIF(INDIRECT("U"&amp;(ROW()+12*(($AN318-1)*3+$AO318)-ROW())/12+5):INDIRECT("AF"&amp;(ROW()+12*(($AN318-1)*3+$AO318)-ROW())/12+5),AS318)</f>
        <v>0</v>
      </c>
      <c r="AU318" s="204">
        <f ca="1">IF(AND(AQ318+AS318&gt;0,AR318+AT318&gt;0),COUNTIF(AU$6:AU317,"&gt;0")+1,0)</f>
        <v>0</v>
      </c>
    </row>
    <row r="319" spans="40:47">
      <c r="AN319" s="204">
        <v>9</v>
      </c>
      <c r="AO319" s="204">
        <v>3</v>
      </c>
      <c r="AP319" s="204">
        <v>2</v>
      </c>
      <c r="AQ319" s="221">
        <f ca="1">IF($AP319=1,IF(INDIRECT(ADDRESS(($AN319-1)*3+$AO319+5,$AP319+7))="",0,INDIRECT(ADDRESS(($AN319-1)*3+$AO319+5,$AP319+7))),IF(INDIRECT(ADDRESS(($AN319-1)*3+$AO319+5,$AP319+7))="",0,IF(COUNTIF(INDIRECT(ADDRESS(($AN319-1)*36+($AO319-1)*12+6,COLUMN())):INDIRECT(ADDRESS(($AN319-1)*36+($AO319-1)*12+$AP319+4,COLUMN())),INDIRECT(ADDRESS(($AN319-1)*3+$AO319+5,$AP319+7)))&gt;=1,0,INDIRECT(ADDRESS(($AN319-1)*3+$AO319+5,$AP319+7)))))</f>
        <v>0</v>
      </c>
      <c r="AR319" s="204">
        <f ca="1">COUNTIF(INDIRECT("H"&amp;(ROW()+12*(($AN319-1)*3+$AO319)-ROW())/12+5):INDIRECT("S"&amp;(ROW()+12*(($AN319-1)*3+$AO319)-ROW())/12+5),AQ319)</f>
        <v>0</v>
      </c>
      <c r="AS319" s="221">
        <f ca="1">IF($AP319=1,IF(INDIRECT(ADDRESS(($AN319-1)*3+$AO319+5,$AP319+20))="",0,INDIRECT(ADDRESS(($AN319-1)*3+$AO319+5,$AP319+20))),IF(INDIRECT(ADDRESS(($AN319-1)*3+$AO319+5,$AP319+20))="",0,IF(COUNTIF(INDIRECT(ADDRESS(($AN319-1)*36+($AO319-1)*12+6,COLUMN())):INDIRECT(ADDRESS(($AN319-1)*36+($AO319-1)*12+$AP319+4,COLUMN())),INDIRECT(ADDRESS(($AN319-1)*3+$AO319+5,$AP319+20)))&gt;=1,0,INDIRECT(ADDRESS(($AN319-1)*3+$AO319+5,$AP319+20)))))</f>
        <v>0</v>
      </c>
      <c r="AT319" s="204">
        <f ca="1">COUNTIF(INDIRECT("U"&amp;(ROW()+12*(($AN319-1)*3+$AO319)-ROW())/12+5):INDIRECT("AF"&amp;(ROW()+12*(($AN319-1)*3+$AO319)-ROW())/12+5),AS319)</f>
        <v>0</v>
      </c>
      <c r="AU319" s="204">
        <f ca="1">IF(AND(AQ319+AS319&gt;0,AR319+AT319&gt;0),COUNTIF(AU$6:AU318,"&gt;0")+1,0)</f>
        <v>0</v>
      </c>
    </row>
    <row r="320" spans="40:47">
      <c r="AN320" s="204">
        <v>9</v>
      </c>
      <c r="AO320" s="204">
        <v>3</v>
      </c>
      <c r="AP320" s="204">
        <v>3</v>
      </c>
      <c r="AQ320" s="221">
        <f ca="1">IF($AP320=1,IF(INDIRECT(ADDRESS(($AN320-1)*3+$AO320+5,$AP320+7))="",0,INDIRECT(ADDRESS(($AN320-1)*3+$AO320+5,$AP320+7))),IF(INDIRECT(ADDRESS(($AN320-1)*3+$AO320+5,$AP320+7))="",0,IF(COUNTIF(INDIRECT(ADDRESS(($AN320-1)*36+($AO320-1)*12+6,COLUMN())):INDIRECT(ADDRESS(($AN320-1)*36+($AO320-1)*12+$AP320+4,COLUMN())),INDIRECT(ADDRESS(($AN320-1)*3+$AO320+5,$AP320+7)))&gt;=1,0,INDIRECT(ADDRESS(($AN320-1)*3+$AO320+5,$AP320+7)))))</f>
        <v>0</v>
      </c>
      <c r="AR320" s="204">
        <f ca="1">COUNTIF(INDIRECT("H"&amp;(ROW()+12*(($AN320-1)*3+$AO320)-ROW())/12+5):INDIRECT("S"&amp;(ROW()+12*(($AN320-1)*3+$AO320)-ROW())/12+5),AQ320)</f>
        <v>0</v>
      </c>
      <c r="AS320" s="221">
        <f ca="1">IF($AP320=1,IF(INDIRECT(ADDRESS(($AN320-1)*3+$AO320+5,$AP320+20))="",0,INDIRECT(ADDRESS(($AN320-1)*3+$AO320+5,$AP320+20))),IF(INDIRECT(ADDRESS(($AN320-1)*3+$AO320+5,$AP320+20))="",0,IF(COUNTIF(INDIRECT(ADDRESS(($AN320-1)*36+($AO320-1)*12+6,COLUMN())):INDIRECT(ADDRESS(($AN320-1)*36+($AO320-1)*12+$AP320+4,COLUMN())),INDIRECT(ADDRESS(($AN320-1)*3+$AO320+5,$AP320+20)))&gt;=1,0,INDIRECT(ADDRESS(($AN320-1)*3+$AO320+5,$AP320+20)))))</f>
        <v>0</v>
      </c>
      <c r="AT320" s="204">
        <f ca="1">COUNTIF(INDIRECT("U"&amp;(ROW()+12*(($AN320-1)*3+$AO320)-ROW())/12+5):INDIRECT("AF"&amp;(ROW()+12*(($AN320-1)*3+$AO320)-ROW())/12+5),AS320)</f>
        <v>0</v>
      </c>
      <c r="AU320" s="204">
        <f ca="1">IF(AND(AQ320+AS320&gt;0,AR320+AT320&gt;0),COUNTIF(AU$6:AU319,"&gt;0")+1,0)</f>
        <v>0</v>
      </c>
    </row>
    <row r="321" spans="40:47">
      <c r="AN321" s="204">
        <v>9</v>
      </c>
      <c r="AO321" s="204">
        <v>3</v>
      </c>
      <c r="AP321" s="204">
        <v>4</v>
      </c>
      <c r="AQ321" s="221">
        <f ca="1">IF($AP321=1,IF(INDIRECT(ADDRESS(($AN321-1)*3+$AO321+5,$AP321+7))="",0,INDIRECT(ADDRESS(($AN321-1)*3+$AO321+5,$AP321+7))),IF(INDIRECT(ADDRESS(($AN321-1)*3+$AO321+5,$AP321+7))="",0,IF(COUNTIF(INDIRECT(ADDRESS(($AN321-1)*36+($AO321-1)*12+6,COLUMN())):INDIRECT(ADDRESS(($AN321-1)*36+($AO321-1)*12+$AP321+4,COLUMN())),INDIRECT(ADDRESS(($AN321-1)*3+$AO321+5,$AP321+7)))&gt;=1,0,INDIRECT(ADDRESS(($AN321-1)*3+$AO321+5,$AP321+7)))))</f>
        <v>0</v>
      </c>
      <c r="AR321" s="204">
        <f ca="1">COUNTIF(INDIRECT("H"&amp;(ROW()+12*(($AN321-1)*3+$AO321)-ROW())/12+5):INDIRECT("S"&amp;(ROW()+12*(($AN321-1)*3+$AO321)-ROW())/12+5),AQ321)</f>
        <v>0</v>
      </c>
      <c r="AS321" s="221">
        <f ca="1">IF($AP321=1,IF(INDIRECT(ADDRESS(($AN321-1)*3+$AO321+5,$AP321+20))="",0,INDIRECT(ADDRESS(($AN321-1)*3+$AO321+5,$AP321+20))),IF(INDIRECT(ADDRESS(($AN321-1)*3+$AO321+5,$AP321+20))="",0,IF(COUNTIF(INDIRECT(ADDRESS(($AN321-1)*36+($AO321-1)*12+6,COLUMN())):INDIRECT(ADDRESS(($AN321-1)*36+($AO321-1)*12+$AP321+4,COLUMN())),INDIRECT(ADDRESS(($AN321-1)*3+$AO321+5,$AP321+20)))&gt;=1,0,INDIRECT(ADDRESS(($AN321-1)*3+$AO321+5,$AP321+20)))))</f>
        <v>0</v>
      </c>
      <c r="AT321" s="204">
        <f ca="1">COUNTIF(INDIRECT("U"&amp;(ROW()+12*(($AN321-1)*3+$AO321)-ROW())/12+5):INDIRECT("AF"&amp;(ROW()+12*(($AN321-1)*3+$AO321)-ROW())/12+5),AS321)</f>
        <v>0</v>
      </c>
      <c r="AU321" s="204">
        <f ca="1">IF(AND(AQ321+AS321&gt;0,AR321+AT321&gt;0),COUNTIF(AU$6:AU320,"&gt;0")+1,0)</f>
        <v>0</v>
      </c>
    </row>
    <row r="322" spans="40:47">
      <c r="AN322" s="204">
        <v>9</v>
      </c>
      <c r="AO322" s="204">
        <v>3</v>
      </c>
      <c r="AP322" s="204">
        <v>5</v>
      </c>
      <c r="AQ322" s="221">
        <f ca="1">IF($AP322=1,IF(INDIRECT(ADDRESS(($AN322-1)*3+$AO322+5,$AP322+7))="",0,INDIRECT(ADDRESS(($AN322-1)*3+$AO322+5,$AP322+7))),IF(INDIRECT(ADDRESS(($AN322-1)*3+$AO322+5,$AP322+7))="",0,IF(COUNTIF(INDIRECT(ADDRESS(($AN322-1)*36+($AO322-1)*12+6,COLUMN())):INDIRECT(ADDRESS(($AN322-1)*36+($AO322-1)*12+$AP322+4,COLUMN())),INDIRECT(ADDRESS(($AN322-1)*3+$AO322+5,$AP322+7)))&gt;=1,0,INDIRECT(ADDRESS(($AN322-1)*3+$AO322+5,$AP322+7)))))</f>
        <v>0</v>
      </c>
      <c r="AR322" s="204">
        <f ca="1">COUNTIF(INDIRECT("H"&amp;(ROW()+12*(($AN322-1)*3+$AO322)-ROW())/12+5):INDIRECT("S"&amp;(ROW()+12*(($AN322-1)*3+$AO322)-ROW())/12+5),AQ322)</f>
        <v>0</v>
      </c>
      <c r="AS322" s="221">
        <f ca="1">IF($AP322=1,IF(INDIRECT(ADDRESS(($AN322-1)*3+$AO322+5,$AP322+20))="",0,INDIRECT(ADDRESS(($AN322-1)*3+$AO322+5,$AP322+20))),IF(INDIRECT(ADDRESS(($AN322-1)*3+$AO322+5,$AP322+20))="",0,IF(COUNTIF(INDIRECT(ADDRESS(($AN322-1)*36+($AO322-1)*12+6,COLUMN())):INDIRECT(ADDRESS(($AN322-1)*36+($AO322-1)*12+$AP322+4,COLUMN())),INDIRECT(ADDRESS(($AN322-1)*3+$AO322+5,$AP322+20)))&gt;=1,0,INDIRECT(ADDRESS(($AN322-1)*3+$AO322+5,$AP322+20)))))</f>
        <v>0</v>
      </c>
      <c r="AT322" s="204">
        <f ca="1">COUNTIF(INDIRECT("U"&amp;(ROW()+12*(($AN322-1)*3+$AO322)-ROW())/12+5):INDIRECT("AF"&amp;(ROW()+12*(($AN322-1)*3+$AO322)-ROW())/12+5),AS322)</f>
        <v>0</v>
      </c>
      <c r="AU322" s="204">
        <f ca="1">IF(AND(AQ322+AS322&gt;0,AR322+AT322&gt;0),COUNTIF(AU$6:AU321,"&gt;0")+1,0)</f>
        <v>0</v>
      </c>
    </row>
    <row r="323" spans="40:47">
      <c r="AN323" s="204">
        <v>9</v>
      </c>
      <c r="AO323" s="204">
        <v>3</v>
      </c>
      <c r="AP323" s="204">
        <v>6</v>
      </c>
      <c r="AQ323" s="221">
        <f ca="1">IF($AP323=1,IF(INDIRECT(ADDRESS(($AN323-1)*3+$AO323+5,$AP323+7))="",0,INDIRECT(ADDRESS(($AN323-1)*3+$AO323+5,$AP323+7))),IF(INDIRECT(ADDRESS(($AN323-1)*3+$AO323+5,$AP323+7))="",0,IF(COUNTIF(INDIRECT(ADDRESS(($AN323-1)*36+($AO323-1)*12+6,COLUMN())):INDIRECT(ADDRESS(($AN323-1)*36+($AO323-1)*12+$AP323+4,COLUMN())),INDIRECT(ADDRESS(($AN323-1)*3+$AO323+5,$AP323+7)))&gt;=1,0,INDIRECT(ADDRESS(($AN323-1)*3+$AO323+5,$AP323+7)))))</f>
        <v>0</v>
      </c>
      <c r="AR323" s="204">
        <f ca="1">COUNTIF(INDIRECT("H"&amp;(ROW()+12*(($AN323-1)*3+$AO323)-ROW())/12+5):INDIRECT("S"&amp;(ROW()+12*(($AN323-1)*3+$AO323)-ROW())/12+5),AQ323)</f>
        <v>0</v>
      </c>
      <c r="AS323" s="221">
        <f ca="1">IF($AP323=1,IF(INDIRECT(ADDRESS(($AN323-1)*3+$AO323+5,$AP323+20))="",0,INDIRECT(ADDRESS(($AN323-1)*3+$AO323+5,$AP323+20))),IF(INDIRECT(ADDRESS(($AN323-1)*3+$AO323+5,$AP323+20))="",0,IF(COUNTIF(INDIRECT(ADDRESS(($AN323-1)*36+($AO323-1)*12+6,COLUMN())):INDIRECT(ADDRESS(($AN323-1)*36+($AO323-1)*12+$AP323+4,COLUMN())),INDIRECT(ADDRESS(($AN323-1)*3+$AO323+5,$AP323+20)))&gt;=1,0,INDIRECT(ADDRESS(($AN323-1)*3+$AO323+5,$AP323+20)))))</f>
        <v>0</v>
      </c>
      <c r="AT323" s="204">
        <f ca="1">COUNTIF(INDIRECT("U"&amp;(ROW()+12*(($AN323-1)*3+$AO323)-ROW())/12+5):INDIRECT("AF"&amp;(ROW()+12*(($AN323-1)*3+$AO323)-ROW())/12+5),AS323)</f>
        <v>0</v>
      </c>
      <c r="AU323" s="204">
        <f ca="1">IF(AND(AQ323+AS323&gt;0,AR323+AT323&gt;0),COUNTIF(AU$6:AU322,"&gt;0")+1,0)</f>
        <v>0</v>
      </c>
    </row>
    <row r="324" spans="40:47">
      <c r="AN324" s="204">
        <v>9</v>
      </c>
      <c r="AO324" s="204">
        <v>3</v>
      </c>
      <c r="AP324" s="204">
        <v>7</v>
      </c>
      <c r="AQ324" s="221">
        <f ca="1">IF($AP324=1,IF(INDIRECT(ADDRESS(($AN324-1)*3+$AO324+5,$AP324+7))="",0,INDIRECT(ADDRESS(($AN324-1)*3+$AO324+5,$AP324+7))),IF(INDIRECT(ADDRESS(($AN324-1)*3+$AO324+5,$AP324+7))="",0,IF(COUNTIF(INDIRECT(ADDRESS(($AN324-1)*36+($AO324-1)*12+6,COLUMN())):INDIRECT(ADDRESS(($AN324-1)*36+($AO324-1)*12+$AP324+4,COLUMN())),INDIRECT(ADDRESS(($AN324-1)*3+$AO324+5,$AP324+7)))&gt;=1,0,INDIRECT(ADDRESS(($AN324-1)*3+$AO324+5,$AP324+7)))))</f>
        <v>0</v>
      </c>
      <c r="AR324" s="204">
        <f ca="1">COUNTIF(INDIRECT("H"&amp;(ROW()+12*(($AN324-1)*3+$AO324)-ROW())/12+5):INDIRECT("S"&amp;(ROW()+12*(($AN324-1)*3+$AO324)-ROW())/12+5),AQ324)</f>
        <v>0</v>
      </c>
      <c r="AS324" s="221">
        <f ca="1">IF($AP324=1,IF(INDIRECT(ADDRESS(($AN324-1)*3+$AO324+5,$AP324+20))="",0,INDIRECT(ADDRESS(($AN324-1)*3+$AO324+5,$AP324+20))),IF(INDIRECT(ADDRESS(($AN324-1)*3+$AO324+5,$AP324+20))="",0,IF(COUNTIF(INDIRECT(ADDRESS(($AN324-1)*36+($AO324-1)*12+6,COLUMN())):INDIRECT(ADDRESS(($AN324-1)*36+($AO324-1)*12+$AP324+4,COLUMN())),INDIRECT(ADDRESS(($AN324-1)*3+$AO324+5,$AP324+20)))&gt;=1,0,INDIRECT(ADDRESS(($AN324-1)*3+$AO324+5,$AP324+20)))))</f>
        <v>0</v>
      </c>
      <c r="AT324" s="204">
        <f ca="1">COUNTIF(INDIRECT("U"&amp;(ROW()+12*(($AN324-1)*3+$AO324)-ROW())/12+5):INDIRECT("AF"&amp;(ROW()+12*(($AN324-1)*3+$AO324)-ROW())/12+5),AS324)</f>
        <v>0</v>
      </c>
      <c r="AU324" s="204">
        <f ca="1">IF(AND(AQ324+AS324&gt;0,AR324+AT324&gt;0),COUNTIF(AU$6:AU323,"&gt;0")+1,0)</f>
        <v>0</v>
      </c>
    </row>
    <row r="325" spans="40:47">
      <c r="AN325" s="204">
        <v>9</v>
      </c>
      <c r="AO325" s="204">
        <v>3</v>
      </c>
      <c r="AP325" s="204">
        <v>8</v>
      </c>
      <c r="AQ325" s="221">
        <f ca="1">IF($AP325=1,IF(INDIRECT(ADDRESS(($AN325-1)*3+$AO325+5,$AP325+7))="",0,INDIRECT(ADDRESS(($AN325-1)*3+$AO325+5,$AP325+7))),IF(INDIRECT(ADDRESS(($AN325-1)*3+$AO325+5,$AP325+7))="",0,IF(COUNTIF(INDIRECT(ADDRESS(($AN325-1)*36+($AO325-1)*12+6,COLUMN())):INDIRECT(ADDRESS(($AN325-1)*36+($AO325-1)*12+$AP325+4,COLUMN())),INDIRECT(ADDRESS(($AN325-1)*3+$AO325+5,$AP325+7)))&gt;=1,0,INDIRECT(ADDRESS(($AN325-1)*3+$AO325+5,$AP325+7)))))</f>
        <v>0</v>
      </c>
      <c r="AR325" s="204">
        <f ca="1">COUNTIF(INDIRECT("H"&amp;(ROW()+12*(($AN325-1)*3+$AO325)-ROW())/12+5):INDIRECT("S"&amp;(ROW()+12*(($AN325-1)*3+$AO325)-ROW())/12+5),AQ325)</f>
        <v>0</v>
      </c>
      <c r="AS325" s="221">
        <f ca="1">IF($AP325=1,IF(INDIRECT(ADDRESS(($AN325-1)*3+$AO325+5,$AP325+20))="",0,INDIRECT(ADDRESS(($AN325-1)*3+$AO325+5,$AP325+20))),IF(INDIRECT(ADDRESS(($AN325-1)*3+$AO325+5,$AP325+20))="",0,IF(COUNTIF(INDIRECT(ADDRESS(($AN325-1)*36+($AO325-1)*12+6,COLUMN())):INDIRECT(ADDRESS(($AN325-1)*36+($AO325-1)*12+$AP325+4,COLUMN())),INDIRECT(ADDRESS(($AN325-1)*3+$AO325+5,$AP325+20)))&gt;=1,0,INDIRECT(ADDRESS(($AN325-1)*3+$AO325+5,$AP325+20)))))</f>
        <v>0</v>
      </c>
      <c r="AT325" s="204">
        <f ca="1">COUNTIF(INDIRECT("U"&amp;(ROW()+12*(($AN325-1)*3+$AO325)-ROW())/12+5):INDIRECT("AF"&amp;(ROW()+12*(($AN325-1)*3+$AO325)-ROW())/12+5),AS325)</f>
        <v>0</v>
      </c>
      <c r="AU325" s="204">
        <f ca="1">IF(AND(AQ325+AS325&gt;0,AR325+AT325&gt;0),COUNTIF(AU$6:AU324,"&gt;0")+1,0)</f>
        <v>0</v>
      </c>
    </row>
    <row r="326" spans="40:47">
      <c r="AN326" s="204">
        <v>9</v>
      </c>
      <c r="AO326" s="204">
        <v>3</v>
      </c>
      <c r="AP326" s="204">
        <v>9</v>
      </c>
      <c r="AQ326" s="221">
        <f ca="1">IF($AP326=1,IF(INDIRECT(ADDRESS(($AN326-1)*3+$AO326+5,$AP326+7))="",0,INDIRECT(ADDRESS(($AN326-1)*3+$AO326+5,$AP326+7))),IF(INDIRECT(ADDRESS(($AN326-1)*3+$AO326+5,$AP326+7))="",0,IF(COUNTIF(INDIRECT(ADDRESS(($AN326-1)*36+($AO326-1)*12+6,COLUMN())):INDIRECT(ADDRESS(($AN326-1)*36+($AO326-1)*12+$AP326+4,COLUMN())),INDIRECT(ADDRESS(($AN326-1)*3+$AO326+5,$AP326+7)))&gt;=1,0,INDIRECT(ADDRESS(($AN326-1)*3+$AO326+5,$AP326+7)))))</f>
        <v>0</v>
      </c>
      <c r="AR326" s="204">
        <f ca="1">COUNTIF(INDIRECT("H"&amp;(ROW()+12*(($AN326-1)*3+$AO326)-ROW())/12+5):INDIRECT("S"&amp;(ROW()+12*(($AN326-1)*3+$AO326)-ROW())/12+5),AQ326)</f>
        <v>0</v>
      </c>
      <c r="AS326" s="221">
        <f ca="1">IF($AP326=1,IF(INDIRECT(ADDRESS(($AN326-1)*3+$AO326+5,$AP326+20))="",0,INDIRECT(ADDRESS(($AN326-1)*3+$AO326+5,$AP326+20))),IF(INDIRECT(ADDRESS(($AN326-1)*3+$AO326+5,$AP326+20))="",0,IF(COUNTIF(INDIRECT(ADDRESS(($AN326-1)*36+($AO326-1)*12+6,COLUMN())):INDIRECT(ADDRESS(($AN326-1)*36+($AO326-1)*12+$AP326+4,COLUMN())),INDIRECT(ADDRESS(($AN326-1)*3+$AO326+5,$AP326+20)))&gt;=1,0,INDIRECT(ADDRESS(($AN326-1)*3+$AO326+5,$AP326+20)))))</f>
        <v>0</v>
      </c>
      <c r="AT326" s="204">
        <f ca="1">COUNTIF(INDIRECT("U"&amp;(ROW()+12*(($AN326-1)*3+$AO326)-ROW())/12+5):INDIRECT("AF"&amp;(ROW()+12*(($AN326-1)*3+$AO326)-ROW())/12+5),AS326)</f>
        <v>0</v>
      </c>
      <c r="AU326" s="204">
        <f ca="1">IF(AND(AQ326+AS326&gt;0,AR326+AT326&gt;0),COUNTIF(AU$6:AU325,"&gt;0")+1,0)</f>
        <v>0</v>
      </c>
    </row>
    <row r="327" spans="40:47">
      <c r="AN327" s="204">
        <v>9</v>
      </c>
      <c r="AO327" s="204">
        <v>3</v>
      </c>
      <c r="AP327" s="204">
        <v>10</v>
      </c>
      <c r="AQ327" s="221">
        <f ca="1">IF($AP327=1,IF(INDIRECT(ADDRESS(($AN327-1)*3+$AO327+5,$AP327+7))="",0,INDIRECT(ADDRESS(($AN327-1)*3+$AO327+5,$AP327+7))),IF(INDIRECT(ADDRESS(($AN327-1)*3+$AO327+5,$AP327+7))="",0,IF(COUNTIF(INDIRECT(ADDRESS(($AN327-1)*36+($AO327-1)*12+6,COLUMN())):INDIRECT(ADDRESS(($AN327-1)*36+($AO327-1)*12+$AP327+4,COLUMN())),INDIRECT(ADDRESS(($AN327-1)*3+$AO327+5,$AP327+7)))&gt;=1,0,INDIRECT(ADDRESS(($AN327-1)*3+$AO327+5,$AP327+7)))))</f>
        <v>0</v>
      </c>
      <c r="AR327" s="204">
        <f ca="1">COUNTIF(INDIRECT("H"&amp;(ROW()+12*(($AN327-1)*3+$AO327)-ROW())/12+5):INDIRECT("S"&amp;(ROW()+12*(($AN327-1)*3+$AO327)-ROW())/12+5),AQ327)</f>
        <v>0</v>
      </c>
      <c r="AS327" s="221">
        <f ca="1">IF($AP327=1,IF(INDIRECT(ADDRESS(($AN327-1)*3+$AO327+5,$AP327+20))="",0,INDIRECT(ADDRESS(($AN327-1)*3+$AO327+5,$AP327+20))),IF(INDIRECT(ADDRESS(($AN327-1)*3+$AO327+5,$AP327+20))="",0,IF(COUNTIF(INDIRECT(ADDRESS(($AN327-1)*36+($AO327-1)*12+6,COLUMN())):INDIRECT(ADDRESS(($AN327-1)*36+($AO327-1)*12+$AP327+4,COLUMN())),INDIRECT(ADDRESS(($AN327-1)*3+$AO327+5,$AP327+20)))&gt;=1,0,INDIRECT(ADDRESS(($AN327-1)*3+$AO327+5,$AP327+20)))))</f>
        <v>0</v>
      </c>
      <c r="AT327" s="204">
        <f ca="1">COUNTIF(INDIRECT("U"&amp;(ROW()+12*(($AN327-1)*3+$AO327)-ROW())/12+5):INDIRECT("AF"&amp;(ROW()+12*(($AN327-1)*3+$AO327)-ROW())/12+5),AS327)</f>
        <v>0</v>
      </c>
      <c r="AU327" s="204">
        <f ca="1">IF(AND(AQ327+AS327&gt;0,AR327+AT327&gt;0),COUNTIF(AU$6:AU326,"&gt;0")+1,0)</f>
        <v>0</v>
      </c>
    </row>
    <row r="328" spans="40:47">
      <c r="AN328" s="204">
        <v>9</v>
      </c>
      <c r="AO328" s="204">
        <v>3</v>
      </c>
      <c r="AP328" s="204">
        <v>11</v>
      </c>
      <c r="AQ328" s="221">
        <f ca="1">IF($AP328=1,IF(INDIRECT(ADDRESS(($AN328-1)*3+$AO328+5,$AP328+7))="",0,INDIRECT(ADDRESS(($AN328-1)*3+$AO328+5,$AP328+7))),IF(INDIRECT(ADDRESS(($AN328-1)*3+$AO328+5,$AP328+7))="",0,IF(COUNTIF(INDIRECT(ADDRESS(($AN328-1)*36+($AO328-1)*12+6,COLUMN())):INDIRECT(ADDRESS(($AN328-1)*36+($AO328-1)*12+$AP328+4,COLUMN())),INDIRECT(ADDRESS(($AN328-1)*3+$AO328+5,$AP328+7)))&gt;=1,0,INDIRECT(ADDRESS(($AN328-1)*3+$AO328+5,$AP328+7)))))</f>
        <v>0</v>
      </c>
      <c r="AR328" s="204">
        <f ca="1">COUNTIF(INDIRECT("H"&amp;(ROW()+12*(($AN328-1)*3+$AO328)-ROW())/12+5):INDIRECT("S"&amp;(ROW()+12*(($AN328-1)*3+$AO328)-ROW())/12+5),AQ328)</f>
        <v>0</v>
      </c>
      <c r="AS328" s="221">
        <f ca="1">IF($AP328=1,IF(INDIRECT(ADDRESS(($AN328-1)*3+$AO328+5,$AP328+20))="",0,INDIRECT(ADDRESS(($AN328-1)*3+$AO328+5,$AP328+20))),IF(INDIRECT(ADDRESS(($AN328-1)*3+$AO328+5,$AP328+20))="",0,IF(COUNTIF(INDIRECT(ADDRESS(($AN328-1)*36+($AO328-1)*12+6,COLUMN())):INDIRECT(ADDRESS(($AN328-1)*36+($AO328-1)*12+$AP328+4,COLUMN())),INDIRECT(ADDRESS(($AN328-1)*3+$AO328+5,$AP328+20)))&gt;=1,0,INDIRECT(ADDRESS(($AN328-1)*3+$AO328+5,$AP328+20)))))</f>
        <v>0</v>
      </c>
      <c r="AT328" s="204">
        <f ca="1">COUNTIF(INDIRECT("U"&amp;(ROW()+12*(($AN328-1)*3+$AO328)-ROW())/12+5):INDIRECT("AF"&amp;(ROW()+12*(($AN328-1)*3+$AO328)-ROW())/12+5),AS328)</f>
        <v>0</v>
      </c>
      <c r="AU328" s="204">
        <f ca="1">IF(AND(AQ328+AS328&gt;0,AR328+AT328&gt;0),COUNTIF(AU$6:AU327,"&gt;0")+1,0)</f>
        <v>0</v>
      </c>
    </row>
    <row r="329" spans="40:47">
      <c r="AN329" s="204">
        <v>9</v>
      </c>
      <c r="AO329" s="204">
        <v>3</v>
      </c>
      <c r="AP329" s="204">
        <v>12</v>
      </c>
      <c r="AQ329" s="221">
        <f ca="1">IF($AP329=1,IF(INDIRECT(ADDRESS(($AN329-1)*3+$AO329+5,$AP329+7))="",0,INDIRECT(ADDRESS(($AN329-1)*3+$AO329+5,$AP329+7))),IF(INDIRECT(ADDRESS(($AN329-1)*3+$AO329+5,$AP329+7))="",0,IF(COUNTIF(INDIRECT(ADDRESS(($AN329-1)*36+($AO329-1)*12+6,COLUMN())):INDIRECT(ADDRESS(($AN329-1)*36+($AO329-1)*12+$AP329+4,COLUMN())),INDIRECT(ADDRESS(($AN329-1)*3+$AO329+5,$AP329+7)))&gt;=1,0,INDIRECT(ADDRESS(($AN329-1)*3+$AO329+5,$AP329+7)))))</f>
        <v>0</v>
      </c>
      <c r="AR329" s="204">
        <f ca="1">COUNTIF(INDIRECT("H"&amp;(ROW()+12*(($AN329-1)*3+$AO329)-ROW())/12+5):INDIRECT("S"&amp;(ROW()+12*(($AN329-1)*3+$AO329)-ROW())/12+5),AQ329)</f>
        <v>0</v>
      </c>
      <c r="AS329" s="221">
        <f ca="1">IF($AP329=1,IF(INDIRECT(ADDRESS(($AN329-1)*3+$AO329+5,$AP329+20))="",0,INDIRECT(ADDRESS(($AN329-1)*3+$AO329+5,$AP329+20))),IF(INDIRECT(ADDRESS(($AN329-1)*3+$AO329+5,$AP329+20))="",0,IF(COUNTIF(INDIRECT(ADDRESS(($AN329-1)*36+($AO329-1)*12+6,COLUMN())):INDIRECT(ADDRESS(($AN329-1)*36+($AO329-1)*12+$AP329+4,COLUMN())),INDIRECT(ADDRESS(($AN329-1)*3+$AO329+5,$AP329+20)))&gt;=1,0,INDIRECT(ADDRESS(($AN329-1)*3+$AO329+5,$AP329+20)))))</f>
        <v>0</v>
      </c>
      <c r="AT329" s="204">
        <f ca="1">COUNTIF(INDIRECT("U"&amp;(ROW()+12*(($AN329-1)*3+$AO329)-ROW())/12+5):INDIRECT("AF"&amp;(ROW()+12*(($AN329-1)*3+$AO329)-ROW())/12+5),AS329)</f>
        <v>0</v>
      </c>
      <c r="AU329" s="204">
        <f ca="1">IF(AND(AQ329+AS329&gt;0,AR329+AT329&gt;0),COUNTIF(AU$6:AU328,"&gt;0")+1,0)</f>
        <v>0</v>
      </c>
    </row>
    <row r="330" spans="40:47">
      <c r="AN330" s="204">
        <v>10</v>
      </c>
      <c r="AO330" s="204">
        <v>1</v>
      </c>
      <c r="AP330" s="204">
        <v>1</v>
      </c>
      <c r="AQ330" s="221">
        <f ca="1">IF($AP330=1,IF(INDIRECT(ADDRESS(($AN330-1)*3+$AO330+5,$AP330+7))="",0,INDIRECT(ADDRESS(($AN330-1)*3+$AO330+5,$AP330+7))),IF(INDIRECT(ADDRESS(($AN330-1)*3+$AO330+5,$AP330+7))="",0,IF(COUNTIF(INDIRECT(ADDRESS(($AN330-1)*36+($AO330-1)*12+6,COLUMN())):INDIRECT(ADDRESS(($AN330-1)*36+($AO330-1)*12+$AP330+4,COLUMN())),INDIRECT(ADDRESS(($AN330-1)*3+$AO330+5,$AP330+7)))&gt;=1,0,INDIRECT(ADDRESS(($AN330-1)*3+$AO330+5,$AP330+7)))))</f>
        <v>0</v>
      </c>
      <c r="AR330" s="204">
        <f ca="1">COUNTIF(INDIRECT("H"&amp;(ROW()+12*(($AN330-1)*3+$AO330)-ROW())/12+5):INDIRECT("S"&amp;(ROW()+12*(($AN330-1)*3+$AO330)-ROW())/12+5),AQ330)</f>
        <v>0</v>
      </c>
      <c r="AS330" s="221">
        <f ca="1">IF($AP330=1,IF(INDIRECT(ADDRESS(($AN330-1)*3+$AO330+5,$AP330+20))="",0,INDIRECT(ADDRESS(($AN330-1)*3+$AO330+5,$AP330+20))),IF(INDIRECT(ADDRESS(($AN330-1)*3+$AO330+5,$AP330+20))="",0,IF(COUNTIF(INDIRECT(ADDRESS(($AN330-1)*36+($AO330-1)*12+6,COLUMN())):INDIRECT(ADDRESS(($AN330-1)*36+($AO330-1)*12+$AP330+4,COLUMN())),INDIRECT(ADDRESS(($AN330-1)*3+$AO330+5,$AP330+20)))&gt;=1,0,INDIRECT(ADDRESS(($AN330-1)*3+$AO330+5,$AP330+20)))))</f>
        <v>0</v>
      </c>
      <c r="AT330" s="204">
        <f ca="1">COUNTIF(INDIRECT("U"&amp;(ROW()+12*(($AN330-1)*3+$AO330)-ROW())/12+5):INDIRECT("AF"&amp;(ROW()+12*(($AN330-1)*3+$AO330)-ROW())/12+5),AS330)</f>
        <v>0</v>
      </c>
      <c r="AU330" s="204">
        <f ca="1">IF(AND(AQ330+AS330&gt;0,AR330+AT330&gt;0),COUNTIF(AU$6:AU329,"&gt;0")+1,0)</f>
        <v>0</v>
      </c>
    </row>
    <row r="331" spans="40:47">
      <c r="AN331" s="204">
        <v>10</v>
      </c>
      <c r="AO331" s="204">
        <v>1</v>
      </c>
      <c r="AP331" s="204">
        <v>2</v>
      </c>
      <c r="AQ331" s="221">
        <f ca="1">IF($AP331=1,IF(INDIRECT(ADDRESS(($AN331-1)*3+$AO331+5,$AP331+7))="",0,INDIRECT(ADDRESS(($AN331-1)*3+$AO331+5,$AP331+7))),IF(INDIRECT(ADDRESS(($AN331-1)*3+$AO331+5,$AP331+7))="",0,IF(COUNTIF(INDIRECT(ADDRESS(($AN331-1)*36+($AO331-1)*12+6,COLUMN())):INDIRECT(ADDRESS(($AN331-1)*36+($AO331-1)*12+$AP331+4,COLUMN())),INDIRECT(ADDRESS(($AN331-1)*3+$AO331+5,$AP331+7)))&gt;=1,0,INDIRECT(ADDRESS(($AN331-1)*3+$AO331+5,$AP331+7)))))</f>
        <v>0</v>
      </c>
      <c r="AR331" s="204">
        <f ca="1">COUNTIF(INDIRECT("H"&amp;(ROW()+12*(($AN331-1)*3+$AO331)-ROW())/12+5):INDIRECT("S"&amp;(ROW()+12*(($AN331-1)*3+$AO331)-ROW())/12+5),AQ331)</f>
        <v>0</v>
      </c>
      <c r="AS331" s="221">
        <f ca="1">IF($AP331=1,IF(INDIRECT(ADDRESS(($AN331-1)*3+$AO331+5,$AP331+20))="",0,INDIRECT(ADDRESS(($AN331-1)*3+$AO331+5,$AP331+20))),IF(INDIRECT(ADDRESS(($AN331-1)*3+$AO331+5,$AP331+20))="",0,IF(COUNTIF(INDIRECT(ADDRESS(($AN331-1)*36+($AO331-1)*12+6,COLUMN())):INDIRECT(ADDRESS(($AN331-1)*36+($AO331-1)*12+$AP331+4,COLUMN())),INDIRECT(ADDRESS(($AN331-1)*3+$AO331+5,$AP331+20)))&gt;=1,0,INDIRECT(ADDRESS(($AN331-1)*3+$AO331+5,$AP331+20)))))</f>
        <v>0</v>
      </c>
      <c r="AT331" s="204">
        <f ca="1">COUNTIF(INDIRECT("U"&amp;(ROW()+12*(($AN331-1)*3+$AO331)-ROW())/12+5):INDIRECT("AF"&amp;(ROW()+12*(($AN331-1)*3+$AO331)-ROW())/12+5),AS331)</f>
        <v>0</v>
      </c>
      <c r="AU331" s="204">
        <f ca="1">IF(AND(AQ331+AS331&gt;0,AR331+AT331&gt;0),COUNTIF(AU$6:AU330,"&gt;0")+1,0)</f>
        <v>0</v>
      </c>
    </row>
    <row r="332" spans="40:47">
      <c r="AN332" s="204">
        <v>10</v>
      </c>
      <c r="AO332" s="204">
        <v>1</v>
      </c>
      <c r="AP332" s="204">
        <v>3</v>
      </c>
      <c r="AQ332" s="221">
        <f ca="1">IF($AP332=1,IF(INDIRECT(ADDRESS(($AN332-1)*3+$AO332+5,$AP332+7))="",0,INDIRECT(ADDRESS(($AN332-1)*3+$AO332+5,$AP332+7))),IF(INDIRECT(ADDRESS(($AN332-1)*3+$AO332+5,$AP332+7))="",0,IF(COUNTIF(INDIRECT(ADDRESS(($AN332-1)*36+($AO332-1)*12+6,COLUMN())):INDIRECT(ADDRESS(($AN332-1)*36+($AO332-1)*12+$AP332+4,COLUMN())),INDIRECT(ADDRESS(($AN332-1)*3+$AO332+5,$AP332+7)))&gt;=1,0,INDIRECT(ADDRESS(($AN332-1)*3+$AO332+5,$AP332+7)))))</f>
        <v>0</v>
      </c>
      <c r="AR332" s="204">
        <f ca="1">COUNTIF(INDIRECT("H"&amp;(ROW()+12*(($AN332-1)*3+$AO332)-ROW())/12+5):INDIRECT("S"&amp;(ROW()+12*(($AN332-1)*3+$AO332)-ROW())/12+5),AQ332)</f>
        <v>0</v>
      </c>
      <c r="AS332" s="221">
        <f ca="1">IF($AP332=1,IF(INDIRECT(ADDRESS(($AN332-1)*3+$AO332+5,$AP332+20))="",0,INDIRECT(ADDRESS(($AN332-1)*3+$AO332+5,$AP332+20))),IF(INDIRECT(ADDRESS(($AN332-1)*3+$AO332+5,$AP332+20))="",0,IF(COUNTIF(INDIRECT(ADDRESS(($AN332-1)*36+($AO332-1)*12+6,COLUMN())):INDIRECT(ADDRESS(($AN332-1)*36+($AO332-1)*12+$AP332+4,COLUMN())),INDIRECT(ADDRESS(($AN332-1)*3+$AO332+5,$AP332+20)))&gt;=1,0,INDIRECT(ADDRESS(($AN332-1)*3+$AO332+5,$AP332+20)))))</f>
        <v>0</v>
      </c>
      <c r="AT332" s="204">
        <f ca="1">COUNTIF(INDIRECT("U"&amp;(ROW()+12*(($AN332-1)*3+$AO332)-ROW())/12+5):INDIRECT("AF"&amp;(ROW()+12*(($AN332-1)*3+$AO332)-ROW())/12+5),AS332)</f>
        <v>0</v>
      </c>
      <c r="AU332" s="204">
        <f ca="1">IF(AND(AQ332+AS332&gt;0,AR332+AT332&gt;0),COUNTIF(AU$6:AU331,"&gt;0")+1,0)</f>
        <v>0</v>
      </c>
    </row>
    <row r="333" spans="40:47">
      <c r="AN333" s="204">
        <v>10</v>
      </c>
      <c r="AO333" s="204">
        <v>1</v>
      </c>
      <c r="AP333" s="204">
        <v>4</v>
      </c>
      <c r="AQ333" s="221">
        <f ca="1">IF($AP333=1,IF(INDIRECT(ADDRESS(($AN333-1)*3+$AO333+5,$AP333+7))="",0,INDIRECT(ADDRESS(($AN333-1)*3+$AO333+5,$AP333+7))),IF(INDIRECT(ADDRESS(($AN333-1)*3+$AO333+5,$AP333+7))="",0,IF(COUNTIF(INDIRECT(ADDRESS(($AN333-1)*36+($AO333-1)*12+6,COLUMN())):INDIRECT(ADDRESS(($AN333-1)*36+($AO333-1)*12+$AP333+4,COLUMN())),INDIRECT(ADDRESS(($AN333-1)*3+$AO333+5,$AP333+7)))&gt;=1,0,INDIRECT(ADDRESS(($AN333-1)*3+$AO333+5,$AP333+7)))))</f>
        <v>0</v>
      </c>
      <c r="AR333" s="204">
        <f ca="1">COUNTIF(INDIRECT("H"&amp;(ROW()+12*(($AN333-1)*3+$AO333)-ROW())/12+5):INDIRECT("S"&amp;(ROW()+12*(($AN333-1)*3+$AO333)-ROW())/12+5),AQ333)</f>
        <v>0</v>
      </c>
      <c r="AS333" s="221">
        <f ca="1">IF($AP333=1,IF(INDIRECT(ADDRESS(($AN333-1)*3+$AO333+5,$AP333+20))="",0,INDIRECT(ADDRESS(($AN333-1)*3+$AO333+5,$AP333+20))),IF(INDIRECT(ADDRESS(($AN333-1)*3+$AO333+5,$AP333+20))="",0,IF(COUNTIF(INDIRECT(ADDRESS(($AN333-1)*36+($AO333-1)*12+6,COLUMN())):INDIRECT(ADDRESS(($AN333-1)*36+($AO333-1)*12+$AP333+4,COLUMN())),INDIRECT(ADDRESS(($AN333-1)*3+$AO333+5,$AP333+20)))&gt;=1,0,INDIRECT(ADDRESS(($AN333-1)*3+$AO333+5,$AP333+20)))))</f>
        <v>0</v>
      </c>
      <c r="AT333" s="204">
        <f ca="1">COUNTIF(INDIRECT("U"&amp;(ROW()+12*(($AN333-1)*3+$AO333)-ROW())/12+5):INDIRECT("AF"&amp;(ROW()+12*(($AN333-1)*3+$AO333)-ROW())/12+5),AS333)</f>
        <v>0</v>
      </c>
      <c r="AU333" s="204">
        <f ca="1">IF(AND(AQ333+AS333&gt;0,AR333+AT333&gt;0),COUNTIF(AU$6:AU332,"&gt;0")+1,0)</f>
        <v>0</v>
      </c>
    </row>
    <row r="334" spans="40:47">
      <c r="AN334" s="204">
        <v>10</v>
      </c>
      <c r="AO334" s="204">
        <v>1</v>
      </c>
      <c r="AP334" s="204">
        <v>5</v>
      </c>
      <c r="AQ334" s="221">
        <f ca="1">IF($AP334=1,IF(INDIRECT(ADDRESS(($AN334-1)*3+$AO334+5,$AP334+7))="",0,INDIRECT(ADDRESS(($AN334-1)*3+$AO334+5,$AP334+7))),IF(INDIRECT(ADDRESS(($AN334-1)*3+$AO334+5,$AP334+7))="",0,IF(COUNTIF(INDIRECT(ADDRESS(($AN334-1)*36+($AO334-1)*12+6,COLUMN())):INDIRECT(ADDRESS(($AN334-1)*36+($AO334-1)*12+$AP334+4,COLUMN())),INDIRECT(ADDRESS(($AN334-1)*3+$AO334+5,$AP334+7)))&gt;=1,0,INDIRECT(ADDRESS(($AN334-1)*3+$AO334+5,$AP334+7)))))</f>
        <v>0</v>
      </c>
      <c r="AR334" s="204">
        <f ca="1">COUNTIF(INDIRECT("H"&amp;(ROW()+12*(($AN334-1)*3+$AO334)-ROW())/12+5):INDIRECT("S"&amp;(ROW()+12*(($AN334-1)*3+$AO334)-ROW())/12+5),AQ334)</f>
        <v>0</v>
      </c>
      <c r="AS334" s="221">
        <f ca="1">IF($AP334=1,IF(INDIRECT(ADDRESS(($AN334-1)*3+$AO334+5,$AP334+20))="",0,INDIRECT(ADDRESS(($AN334-1)*3+$AO334+5,$AP334+20))),IF(INDIRECT(ADDRESS(($AN334-1)*3+$AO334+5,$AP334+20))="",0,IF(COUNTIF(INDIRECT(ADDRESS(($AN334-1)*36+($AO334-1)*12+6,COLUMN())):INDIRECT(ADDRESS(($AN334-1)*36+($AO334-1)*12+$AP334+4,COLUMN())),INDIRECT(ADDRESS(($AN334-1)*3+$AO334+5,$AP334+20)))&gt;=1,0,INDIRECT(ADDRESS(($AN334-1)*3+$AO334+5,$AP334+20)))))</f>
        <v>0</v>
      </c>
      <c r="AT334" s="204">
        <f ca="1">COUNTIF(INDIRECT("U"&amp;(ROW()+12*(($AN334-1)*3+$AO334)-ROW())/12+5):INDIRECT("AF"&amp;(ROW()+12*(($AN334-1)*3+$AO334)-ROW())/12+5),AS334)</f>
        <v>0</v>
      </c>
      <c r="AU334" s="204">
        <f ca="1">IF(AND(AQ334+AS334&gt;0,AR334+AT334&gt;0),COUNTIF(AU$6:AU333,"&gt;0")+1,0)</f>
        <v>0</v>
      </c>
    </row>
    <row r="335" spans="40:47">
      <c r="AN335" s="204">
        <v>10</v>
      </c>
      <c r="AO335" s="204">
        <v>1</v>
      </c>
      <c r="AP335" s="204">
        <v>6</v>
      </c>
      <c r="AQ335" s="221">
        <f ca="1">IF($AP335=1,IF(INDIRECT(ADDRESS(($AN335-1)*3+$AO335+5,$AP335+7))="",0,INDIRECT(ADDRESS(($AN335-1)*3+$AO335+5,$AP335+7))),IF(INDIRECT(ADDRESS(($AN335-1)*3+$AO335+5,$AP335+7))="",0,IF(COUNTIF(INDIRECT(ADDRESS(($AN335-1)*36+($AO335-1)*12+6,COLUMN())):INDIRECT(ADDRESS(($AN335-1)*36+($AO335-1)*12+$AP335+4,COLUMN())),INDIRECT(ADDRESS(($AN335-1)*3+$AO335+5,$AP335+7)))&gt;=1,0,INDIRECT(ADDRESS(($AN335-1)*3+$AO335+5,$AP335+7)))))</f>
        <v>0</v>
      </c>
      <c r="AR335" s="204">
        <f ca="1">COUNTIF(INDIRECT("H"&amp;(ROW()+12*(($AN335-1)*3+$AO335)-ROW())/12+5):INDIRECT("S"&amp;(ROW()+12*(($AN335-1)*3+$AO335)-ROW())/12+5),AQ335)</f>
        <v>0</v>
      </c>
      <c r="AS335" s="221">
        <f ca="1">IF($AP335=1,IF(INDIRECT(ADDRESS(($AN335-1)*3+$AO335+5,$AP335+20))="",0,INDIRECT(ADDRESS(($AN335-1)*3+$AO335+5,$AP335+20))),IF(INDIRECT(ADDRESS(($AN335-1)*3+$AO335+5,$AP335+20))="",0,IF(COUNTIF(INDIRECT(ADDRESS(($AN335-1)*36+($AO335-1)*12+6,COLUMN())):INDIRECT(ADDRESS(($AN335-1)*36+($AO335-1)*12+$AP335+4,COLUMN())),INDIRECT(ADDRESS(($AN335-1)*3+$AO335+5,$AP335+20)))&gt;=1,0,INDIRECT(ADDRESS(($AN335-1)*3+$AO335+5,$AP335+20)))))</f>
        <v>0</v>
      </c>
      <c r="AT335" s="204">
        <f ca="1">COUNTIF(INDIRECT("U"&amp;(ROW()+12*(($AN335-1)*3+$AO335)-ROW())/12+5):INDIRECT("AF"&amp;(ROW()+12*(($AN335-1)*3+$AO335)-ROW())/12+5),AS335)</f>
        <v>0</v>
      </c>
      <c r="AU335" s="204">
        <f ca="1">IF(AND(AQ335+AS335&gt;0,AR335+AT335&gt;0),COUNTIF(AU$6:AU334,"&gt;0")+1,0)</f>
        <v>0</v>
      </c>
    </row>
    <row r="336" spans="40:47">
      <c r="AN336" s="204">
        <v>10</v>
      </c>
      <c r="AO336" s="204">
        <v>1</v>
      </c>
      <c r="AP336" s="204">
        <v>7</v>
      </c>
      <c r="AQ336" s="221">
        <f ca="1">IF($AP336=1,IF(INDIRECT(ADDRESS(($AN336-1)*3+$AO336+5,$AP336+7))="",0,INDIRECT(ADDRESS(($AN336-1)*3+$AO336+5,$AP336+7))),IF(INDIRECT(ADDRESS(($AN336-1)*3+$AO336+5,$AP336+7))="",0,IF(COUNTIF(INDIRECT(ADDRESS(($AN336-1)*36+($AO336-1)*12+6,COLUMN())):INDIRECT(ADDRESS(($AN336-1)*36+($AO336-1)*12+$AP336+4,COLUMN())),INDIRECT(ADDRESS(($AN336-1)*3+$AO336+5,$AP336+7)))&gt;=1,0,INDIRECT(ADDRESS(($AN336-1)*3+$AO336+5,$AP336+7)))))</f>
        <v>0</v>
      </c>
      <c r="AR336" s="204">
        <f ca="1">COUNTIF(INDIRECT("H"&amp;(ROW()+12*(($AN336-1)*3+$AO336)-ROW())/12+5):INDIRECT("S"&amp;(ROW()+12*(($AN336-1)*3+$AO336)-ROW())/12+5),AQ336)</f>
        <v>0</v>
      </c>
      <c r="AS336" s="221">
        <f ca="1">IF($AP336=1,IF(INDIRECT(ADDRESS(($AN336-1)*3+$AO336+5,$AP336+20))="",0,INDIRECT(ADDRESS(($AN336-1)*3+$AO336+5,$AP336+20))),IF(INDIRECT(ADDRESS(($AN336-1)*3+$AO336+5,$AP336+20))="",0,IF(COUNTIF(INDIRECT(ADDRESS(($AN336-1)*36+($AO336-1)*12+6,COLUMN())):INDIRECT(ADDRESS(($AN336-1)*36+($AO336-1)*12+$AP336+4,COLUMN())),INDIRECT(ADDRESS(($AN336-1)*3+$AO336+5,$AP336+20)))&gt;=1,0,INDIRECT(ADDRESS(($AN336-1)*3+$AO336+5,$AP336+20)))))</f>
        <v>0</v>
      </c>
      <c r="AT336" s="204">
        <f ca="1">COUNTIF(INDIRECT("U"&amp;(ROW()+12*(($AN336-1)*3+$AO336)-ROW())/12+5):INDIRECT("AF"&amp;(ROW()+12*(($AN336-1)*3+$AO336)-ROW())/12+5),AS336)</f>
        <v>0</v>
      </c>
      <c r="AU336" s="204">
        <f ca="1">IF(AND(AQ336+AS336&gt;0,AR336+AT336&gt;0),COUNTIF(AU$6:AU335,"&gt;0")+1,0)</f>
        <v>0</v>
      </c>
    </row>
    <row r="337" spans="40:47">
      <c r="AN337" s="204">
        <v>10</v>
      </c>
      <c r="AO337" s="204">
        <v>1</v>
      </c>
      <c r="AP337" s="204">
        <v>8</v>
      </c>
      <c r="AQ337" s="221">
        <f ca="1">IF($AP337=1,IF(INDIRECT(ADDRESS(($AN337-1)*3+$AO337+5,$AP337+7))="",0,INDIRECT(ADDRESS(($AN337-1)*3+$AO337+5,$AP337+7))),IF(INDIRECT(ADDRESS(($AN337-1)*3+$AO337+5,$AP337+7))="",0,IF(COUNTIF(INDIRECT(ADDRESS(($AN337-1)*36+($AO337-1)*12+6,COLUMN())):INDIRECT(ADDRESS(($AN337-1)*36+($AO337-1)*12+$AP337+4,COLUMN())),INDIRECT(ADDRESS(($AN337-1)*3+$AO337+5,$AP337+7)))&gt;=1,0,INDIRECT(ADDRESS(($AN337-1)*3+$AO337+5,$AP337+7)))))</f>
        <v>0</v>
      </c>
      <c r="AR337" s="204">
        <f ca="1">COUNTIF(INDIRECT("H"&amp;(ROW()+12*(($AN337-1)*3+$AO337)-ROW())/12+5):INDIRECT("S"&amp;(ROW()+12*(($AN337-1)*3+$AO337)-ROW())/12+5),AQ337)</f>
        <v>0</v>
      </c>
      <c r="AS337" s="221">
        <f ca="1">IF($AP337=1,IF(INDIRECT(ADDRESS(($AN337-1)*3+$AO337+5,$AP337+20))="",0,INDIRECT(ADDRESS(($AN337-1)*3+$AO337+5,$AP337+20))),IF(INDIRECT(ADDRESS(($AN337-1)*3+$AO337+5,$AP337+20))="",0,IF(COUNTIF(INDIRECT(ADDRESS(($AN337-1)*36+($AO337-1)*12+6,COLUMN())):INDIRECT(ADDRESS(($AN337-1)*36+($AO337-1)*12+$AP337+4,COLUMN())),INDIRECT(ADDRESS(($AN337-1)*3+$AO337+5,$AP337+20)))&gt;=1,0,INDIRECT(ADDRESS(($AN337-1)*3+$AO337+5,$AP337+20)))))</f>
        <v>0</v>
      </c>
      <c r="AT337" s="204">
        <f ca="1">COUNTIF(INDIRECT("U"&amp;(ROW()+12*(($AN337-1)*3+$AO337)-ROW())/12+5):INDIRECT("AF"&amp;(ROW()+12*(($AN337-1)*3+$AO337)-ROW())/12+5),AS337)</f>
        <v>0</v>
      </c>
      <c r="AU337" s="204">
        <f ca="1">IF(AND(AQ337+AS337&gt;0,AR337+AT337&gt;0),COUNTIF(AU$6:AU336,"&gt;0")+1,0)</f>
        <v>0</v>
      </c>
    </row>
    <row r="338" spans="40:47">
      <c r="AN338" s="204">
        <v>10</v>
      </c>
      <c r="AO338" s="204">
        <v>1</v>
      </c>
      <c r="AP338" s="204">
        <v>9</v>
      </c>
      <c r="AQ338" s="221">
        <f ca="1">IF($AP338=1,IF(INDIRECT(ADDRESS(($AN338-1)*3+$AO338+5,$AP338+7))="",0,INDIRECT(ADDRESS(($AN338-1)*3+$AO338+5,$AP338+7))),IF(INDIRECT(ADDRESS(($AN338-1)*3+$AO338+5,$AP338+7))="",0,IF(COUNTIF(INDIRECT(ADDRESS(($AN338-1)*36+($AO338-1)*12+6,COLUMN())):INDIRECT(ADDRESS(($AN338-1)*36+($AO338-1)*12+$AP338+4,COLUMN())),INDIRECT(ADDRESS(($AN338-1)*3+$AO338+5,$AP338+7)))&gt;=1,0,INDIRECT(ADDRESS(($AN338-1)*3+$AO338+5,$AP338+7)))))</f>
        <v>0</v>
      </c>
      <c r="AR338" s="204">
        <f ca="1">COUNTIF(INDIRECT("H"&amp;(ROW()+12*(($AN338-1)*3+$AO338)-ROW())/12+5):INDIRECT("S"&amp;(ROW()+12*(($AN338-1)*3+$AO338)-ROW())/12+5),AQ338)</f>
        <v>0</v>
      </c>
      <c r="AS338" s="221">
        <f ca="1">IF($AP338=1,IF(INDIRECT(ADDRESS(($AN338-1)*3+$AO338+5,$AP338+20))="",0,INDIRECT(ADDRESS(($AN338-1)*3+$AO338+5,$AP338+20))),IF(INDIRECT(ADDRESS(($AN338-1)*3+$AO338+5,$AP338+20))="",0,IF(COUNTIF(INDIRECT(ADDRESS(($AN338-1)*36+($AO338-1)*12+6,COLUMN())):INDIRECT(ADDRESS(($AN338-1)*36+($AO338-1)*12+$AP338+4,COLUMN())),INDIRECT(ADDRESS(($AN338-1)*3+$AO338+5,$AP338+20)))&gt;=1,0,INDIRECT(ADDRESS(($AN338-1)*3+$AO338+5,$AP338+20)))))</f>
        <v>0</v>
      </c>
      <c r="AT338" s="204">
        <f ca="1">COUNTIF(INDIRECT("U"&amp;(ROW()+12*(($AN338-1)*3+$AO338)-ROW())/12+5):INDIRECT("AF"&amp;(ROW()+12*(($AN338-1)*3+$AO338)-ROW())/12+5),AS338)</f>
        <v>0</v>
      </c>
      <c r="AU338" s="204">
        <f ca="1">IF(AND(AQ338+AS338&gt;0,AR338+AT338&gt;0),COUNTIF(AU$6:AU337,"&gt;0")+1,0)</f>
        <v>0</v>
      </c>
    </row>
    <row r="339" spans="40:47">
      <c r="AN339" s="204">
        <v>10</v>
      </c>
      <c r="AO339" s="204">
        <v>1</v>
      </c>
      <c r="AP339" s="204">
        <v>10</v>
      </c>
      <c r="AQ339" s="221">
        <f ca="1">IF($AP339=1,IF(INDIRECT(ADDRESS(($AN339-1)*3+$AO339+5,$AP339+7))="",0,INDIRECT(ADDRESS(($AN339-1)*3+$AO339+5,$AP339+7))),IF(INDIRECT(ADDRESS(($AN339-1)*3+$AO339+5,$AP339+7))="",0,IF(COUNTIF(INDIRECT(ADDRESS(($AN339-1)*36+($AO339-1)*12+6,COLUMN())):INDIRECT(ADDRESS(($AN339-1)*36+($AO339-1)*12+$AP339+4,COLUMN())),INDIRECT(ADDRESS(($AN339-1)*3+$AO339+5,$AP339+7)))&gt;=1,0,INDIRECT(ADDRESS(($AN339-1)*3+$AO339+5,$AP339+7)))))</f>
        <v>0</v>
      </c>
      <c r="AR339" s="204">
        <f ca="1">COUNTIF(INDIRECT("H"&amp;(ROW()+12*(($AN339-1)*3+$AO339)-ROW())/12+5):INDIRECT("S"&amp;(ROW()+12*(($AN339-1)*3+$AO339)-ROW())/12+5),AQ339)</f>
        <v>0</v>
      </c>
      <c r="AS339" s="221">
        <f ca="1">IF($AP339=1,IF(INDIRECT(ADDRESS(($AN339-1)*3+$AO339+5,$AP339+20))="",0,INDIRECT(ADDRESS(($AN339-1)*3+$AO339+5,$AP339+20))),IF(INDIRECT(ADDRESS(($AN339-1)*3+$AO339+5,$AP339+20))="",0,IF(COUNTIF(INDIRECT(ADDRESS(($AN339-1)*36+($AO339-1)*12+6,COLUMN())):INDIRECT(ADDRESS(($AN339-1)*36+($AO339-1)*12+$AP339+4,COLUMN())),INDIRECT(ADDRESS(($AN339-1)*3+$AO339+5,$AP339+20)))&gt;=1,0,INDIRECT(ADDRESS(($AN339-1)*3+$AO339+5,$AP339+20)))))</f>
        <v>0</v>
      </c>
      <c r="AT339" s="204">
        <f ca="1">COUNTIF(INDIRECT("U"&amp;(ROW()+12*(($AN339-1)*3+$AO339)-ROW())/12+5):INDIRECT("AF"&amp;(ROW()+12*(($AN339-1)*3+$AO339)-ROW())/12+5),AS339)</f>
        <v>0</v>
      </c>
      <c r="AU339" s="204">
        <f ca="1">IF(AND(AQ339+AS339&gt;0,AR339+AT339&gt;0),COUNTIF(AU$6:AU338,"&gt;0")+1,0)</f>
        <v>0</v>
      </c>
    </row>
    <row r="340" spans="40:47">
      <c r="AN340" s="204">
        <v>10</v>
      </c>
      <c r="AO340" s="204">
        <v>1</v>
      </c>
      <c r="AP340" s="204">
        <v>11</v>
      </c>
      <c r="AQ340" s="221">
        <f ca="1">IF($AP340=1,IF(INDIRECT(ADDRESS(($AN340-1)*3+$AO340+5,$AP340+7))="",0,INDIRECT(ADDRESS(($AN340-1)*3+$AO340+5,$AP340+7))),IF(INDIRECT(ADDRESS(($AN340-1)*3+$AO340+5,$AP340+7))="",0,IF(COUNTIF(INDIRECT(ADDRESS(($AN340-1)*36+($AO340-1)*12+6,COLUMN())):INDIRECT(ADDRESS(($AN340-1)*36+($AO340-1)*12+$AP340+4,COLUMN())),INDIRECT(ADDRESS(($AN340-1)*3+$AO340+5,$AP340+7)))&gt;=1,0,INDIRECT(ADDRESS(($AN340-1)*3+$AO340+5,$AP340+7)))))</f>
        <v>0</v>
      </c>
      <c r="AR340" s="204">
        <f ca="1">COUNTIF(INDIRECT("H"&amp;(ROW()+12*(($AN340-1)*3+$AO340)-ROW())/12+5):INDIRECT("S"&amp;(ROW()+12*(($AN340-1)*3+$AO340)-ROW())/12+5),AQ340)</f>
        <v>0</v>
      </c>
      <c r="AS340" s="221">
        <f ca="1">IF($AP340=1,IF(INDIRECT(ADDRESS(($AN340-1)*3+$AO340+5,$AP340+20))="",0,INDIRECT(ADDRESS(($AN340-1)*3+$AO340+5,$AP340+20))),IF(INDIRECT(ADDRESS(($AN340-1)*3+$AO340+5,$AP340+20))="",0,IF(COUNTIF(INDIRECT(ADDRESS(($AN340-1)*36+($AO340-1)*12+6,COLUMN())):INDIRECT(ADDRESS(($AN340-1)*36+($AO340-1)*12+$AP340+4,COLUMN())),INDIRECT(ADDRESS(($AN340-1)*3+$AO340+5,$AP340+20)))&gt;=1,0,INDIRECT(ADDRESS(($AN340-1)*3+$AO340+5,$AP340+20)))))</f>
        <v>0</v>
      </c>
      <c r="AT340" s="204">
        <f ca="1">COUNTIF(INDIRECT("U"&amp;(ROW()+12*(($AN340-1)*3+$AO340)-ROW())/12+5):INDIRECT("AF"&amp;(ROW()+12*(($AN340-1)*3+$AO340)-ROW())/12+5),AS340)</f>
        <v>0</v>
      </c>
      <c r="AU340" s="204">
        <f ca="1">IF(AND(AQ340+AS340&gt;0,AR340+AT340&gt;0),COUNTIF(AU$6:AU339,"&gt;0")+1,0)</f>
        <v>0</v>
      </c>
    </row>
    <row r="341" spans="40:47">
      <c r="AN341" s="204">
        <v>10</v>
      </c>
      <c r="AO341" s="204">
        <v>1</v>
      </c>
      <c r="AP341" s="204">
        <v>12</v>
      </c>
      <c r="AQ341" s="221">
        <f ca="1">IF($AP341=1,IF(INDIRECT(ADDRESS(($AN341-1)*3+$AO341+5,$AP341+7))="",0,INDIRECT(ADDRESS(($AN341-1)*3+$AO341+5,$AP341+7))),IF(INDIRECT(ADDRESS(($AN341-1)*3+$AO341+5,$AP341+7))="",0,IF(COUNTIF(INDIRECT(ADDRESS(($AN341-1)*36+($AO341-1)*12+6,COLUMN())):INDIRECT(ADDRESS(($AN341-1)*36+($AO341-1)*12+$AP341+4,COLUMN())),INDIRECT(ADDRESS(($AN341-1)*3+$AO341+5,$AP341+7)))&gt;=1,0,INDIRECT(ADDRESS(($AN341-1)*3+$AO341+5,$AP341+7)))))</f>
        <v>0</v>
      </c>
      <c r="AR341" s="204">
        <f ca="1">COUNTIF(INDIRECT("H"&amp;(ROW()+12*(($AN341-1)*3+$AO341)-ROW())/12+5):INDIRECT("S"&amp;(ROW()+12*(($AN341-1)*3+$AO341)-ROW())/12+5),AQ341)</f>
        <v>0</v>
      </c>
      <c r="AS341" s="221">
        <f ca="1">IF($AP341=1,IF(INDIRECT(ADDRESS(($AN341-1)*3+$AO341+5,$AP341+20))="",0,INDIRECT(ADDRESS(($AN341-1)*3+$AO341+5,$AP341+20))),IF(INDIRECT(ADDRESS(($AN341-1)*3+$AO341+5,$AP341+20))="",0,IF(COUNTIF(INDIRECT(ADDRESS(($AN341-1)*36+($AO341-1)*12+6,COLUMN())):INDIRECT(ADDRESS(($AN341-1)*36+($AO341-1)*12+$AP341+4,COLUMN())),INDIRECT(ADDRESS(($AN341-1)*3+$AO341+5,$AP341+20)))&gt;=1,0,INDIRECT(ADDRESS(($AN341-1)*3+$AO341+5,$AP341+20)))))</f>
        <v>0</v>
      </c>
      <c r="AT341" s="204">
        <f ca="1">COUNTIF(INDIRECT("U"&amp;(ROW()+12*(($AN341-1)*3+$AO341)-ROW())/12+5):INDIRECT("AF"&amp;(ROW()+12*(($AN341-1)*3+$AO341)-ROW())/12+5),AS341)</f>
        <v>0</v>
      </c>
      <c r="AU341" s="204">
        <f ca="1">IF(AND(AQ341+AS341&gt;0,AR341+AT341&gt;0),COUNTIF(AU$6:AU340,"&gt;0")+1,0)</f>
        <v>0</v>
      </c>
    </row>
    <row r="342" spans="40:47">
      <c r="AN342" s="204">
        <v>10</v>
      </c>
      <c r="AO342" s="204">
        <v>2</v>
      </c>
      <c r="AP342" s="204">
        <v>1</v>
      </c>
      <c r="AQ342" s="221">
        <f ca="1">IF($AP342=1,IF(INDIRECT(ADDRESS(($AN342-1)*3+$AO342+5,$AP342+7))="",0,INDIRECT(ADDRESS(($AN342-1)*3+$AO342+5,$AP342+7))),IF(INDIRECT(ADDRESS(($AN342-1)*3+$AO342+5,$AP342+7))="",0,IF(COUNTIF(INDIRECT(ADDRESS(($AN342-1)*36+($AO342-1)*12+6,COLUMN())):INDIRECT(ADDRESS(($AN342-1)*36+($AO342-1)*12+$AP342+4,COLUMN())),INDIRECT(ADDRESS(($AN342-1)*3+$AO342+5,$AP342+7)))&gt;=1,0,INDIRECT(ADDRESS(($AN342-1)*3+$AO342+5,$AP342+7)))))</f>
        <v>0</v>
      </c>
      <c r="AR342" s="204">
        <f ca="1">COUNTIF(INDIRECT("H"&amp;(ROW()+12*(($AN342-1)*3+$AO342)-ROW())/12+5):INDIRECT("S"&amp;(ROW()+12*(($AN342-1)*3+$AO342)-ROW())/12+5),AQ342)</f>
        <v>0</v>
      </c>
      <c r="AS342" s="221">
        <f ca="1">IF($AP342=1,IF(INDIRECT(ADDRESS(($AN342-1)*3+$AO342+5,$AP342+20))="",0,INDIRECT(ADDRESS(($AN342-1)*3+$AO342+5,$AP342+20))),IF(INDIRECT(ADDRESS(($AN342-1)*3+$AO342+5,$AP342+20))="",0,IF(COUNTIF(INDIRECT(ADDRESS(($AN342-1)*36+($AO342-1)*12+6,COLUMN())):INDIRECT(ADDRESS(($AN342-1)*36+($AO342-1)*12+$AP342+4,COLUMN())),INDIRECT(ADDRESS(($AN342-1)*3+$AO342+5,$AP342+20)))&gt;=1,0,INDIRECT(ADDRESS(($AN342-1)*3+$AO342+5,$AP342+20)))))</f>
        <v>0</v>
      </c>
      <c r="AT342" s="204">
        <f ca="1">COUNTIF(INDIRECT("U"&amp;(ROW()+12*(($AN342-1)*3+$AO342)-ROW())/12+5):INDIRECT("AF"&amp;(ROW()+12*(($AN342-1)*3+$AO342)-ROW())/12+5),AS342)</f>
        <v>0</v>
      </c>
      <c r="AU342" s="204">
        <f ca="1">IF(AND(AQ342+AS342&gt;0,AR342+AT342&gt;0),COUNTIF(AU$6:AU341,"&gt;0")+1,0)</f>
        <v>0</v>
      </c>
    </row>
    <row r="343" spans="40:47">
      <c r="AN343" s="204">
        <v>10</v>
      </c>
      <c r="AO343" s="204">
        <v>2</v>
      </c>
      <c r="AP343" s="204">
        <v>2</v>
      </c>
      <c r="AQ343" s="221">
        <f ca="1">IF($AP343=1,IF(INDIRECT(ADDRESS(($AN343-1)*3+$AO343+5,$AP343+7))="",0,INDIRECT(ADDRESS(($AN343-1)*3+$AO343+5,$AP343+7))),IF(INDIRECT(ADDRESS(($AN343-1)*3+$AO343+5,$AP343+7))="",0,IF(COUNTIF(INDIRECT(ADDRESS(($AN343-1)*36+($AO343-1)*12+6,COLUMN())):INDIRECT(ADDRESS(($AN343-1)*36+($AO343-1)*12+$AP343+4,COLUMN())),INDIRECT(ADDRESS(($AN343-1)*3+$AO343+5,$AP343+7)))&gt;=1,0,INDIRECT(ADDRESS(($AN343-1)*3+$AO343+5,$AP343+7)))))</f>
        <v>0</v>
      </c>
      <c r="AR343" s="204">
        <f ca="1">COUNTIF(INDIRECT("H"&amp;(ROW()+12*(($AN343-1)*3+$AO343)-ROW())/12+5):INDIRECT("S"&amp;(ROW()+12*(($AN343-1)*3+$AO343)-ROW())/12+5),AQ343)</f>
        <v>0</v>
      </c>
      <c r="AS343" s="221">
        <f ca="1">IF($AP343=1,IF(INDIRECT(ADDRESS(($AN343-1)*3+$AO343+5,$AP343+20))="",0,INDIRECT(ADDRESS(($AN343-1)*3+$AO343+5,$AP343+20))),IF(INDIRECT(ADDRESS(($AN343-1)*3+$AO343+5,$AP343+20))="",0,IF(COUNTIF(INDIRECT(ADDRESS(($AN343-1)*36+($AO343-1)*12+6,COLUMN())):INDIRECT(ADDRESS(($AN343-1)*36+($AO343-1)*12+$AP343+4,COLUMN())),INDIRECT(ADDRESS(($AN343-1)*3+$AO343+5,$AP343+20)))&gt;=1,0,INDIRECT(ADDRESS(($AN343-1)*3+$AO343+5,$AP343+20)))))</f>
        <v>0</v>
      </c>
      <c r="AT343" s="204">
        <f ca="1">COUNTIF(INDIRECT("U"&amp;(ROW()+12*(($AN343-1)*3+$AO343)-ROW())/12+5):INDIRECT("AF"&amp;(ROW()+12*(($AN343-1)*3+$AO343)-ROW())/12+5),AS343)</f>
        <v>0</v>
      </c>
      <c r="AU343" s="204">
        <f ca="1">IF(AND(AQ343+AS343&gt;0,AR343+AT343&gt;0),COUNTIF(AU$6:AU342,"&gt;0")+1,0)</f>
        <v>0</v>
      </c>
    </row>
    <row r="344" spans="40:47">
      <c r="AN344" s="204">
        <v>10</v>
      </c>
      <c r="AO344" s="204">
        <v>2</v>
      </c>
      <c r="AP344" s="204">
        <v>3</v>
      </c>
      <c r="AQ344" s="221">
        <f ca="1">IF($AP344=1,IF(INDIRECT(ADDRESS(($AN344-1)*3+$AO344+5,$AP344+7))="",0,INDIRECT(ADDRESS(($AN344-1)*3+$AO344+5,$AP344+7))),IF(INDIRECT(ADDRESS(($AN344-1)*3+$AO344+5,$AP344+7))="",0,IF(COUNTIF(INDIRECT(ADDRESS(($AN344-1)*36+($AO344-1)*12+6,COLUMN())):INDIRECT(ADDRESS(($AN344-1)*36+($AO344-1)*12+$AP344+4,COLUMN())),INDIRECT(ADDRESS(($AN344-1)*3+$AO344+5,$AP344+7)))&gt;=1,0,INDIRECT(ADDRESS(($AN344-1)*3+$AO344+5,$AP344+7)))))</f>
        <v>0</v>
      </c>
      <c r="AR344" s="204">
        <f ca="1">COUNTIF(INDIRECT("H"&amp;(ROW()+12*(($AN344-1)*3+$AO344)-ROW())/12+5):INDIRECT("S"&amp;(ROW()+12*(($AN344-1)*3+$AO344)-ROW())/12+5),AQ344)</f>
        <v>0</v>
      </c>
      <c r="AS344" s="221">
        <f ca="1">IF($AP344=1,IF(INDIRECT(ADDRESS(($AN344-1)*3+$AO344+5,$AP344+20))="",0,INDIRECT(ADDRESS(($AN344-1)*3+$AO344+5,$AP344+20))),IF(INDIRECT(ADDRESS(($AN344-1)*3+$AO344+5,$AP344+20))="",0,IF(COUNTIF(INDIRECT(ADDRESS(($AN344-1)*36+($AO344-1)*12+6,COLUMN())):INDIRECT(ADDRESS(($AN344-1)*36+($AO344-1)*12+$AP344+4,COLUMN())),INDIRECT(ADDRESS(($AN344-1)*3+$AO344+5,$AP344+20)))&gt;=1,0,INDIRECT(ADDRESS(($AN344-1)*3+$AO344+5,$AP344+20)))))</f>
        <v>0</v>
      </c>
      <c r="AT344" s="204">
        <f ca="1">COUNTIF(INDIRECT("U"&amp;(ROW()+12*(($AN344-1)*3+$AO344)-ROW())/12+5):INDIRECT("AF"&amp;(ROW()+12*(($AN344-1)*3+$AO344)-ROW())/12+5),AS344)</f>
        <v>0</v>
      </c>
      <c r="AU344" s="204">
        <f ca="1">IF(AND(AQ344+AS344&gt;0,AR344+AT344&gt;0),COUNTIF(AU$6:AU343,"&gt;0")+1,0)</f>
        <v>0</v>
      </c>
    </row>
    <row r="345" spans="40:47">
      <c r="AN345" s="204">
        <v>10</v>
      </c>
      <c r="AO345" s="204">
        <v>2</v>
      </c>
      <c r="AP345" s="204">
        <v>4</v>
      </c>
      <c r="AQ345" s="221">
        <f ca="1">IF($AP345=1,IF(INDIRECT(ADDRESS(($AN345-1)*3+$AO345+5,$AP345+7))="",0,INDIRECT(ADDRESS(($AN345-1)*3+$AO345+5,$AP345+7))),IF(INDIRECT(ADDRESS(($AN345-1)*3+$AO345+5,$AP345+7))="",0,IF(COUNTIF(INDIRECT(ADDRESS(($AN345-1)*36+($AO345-1)*12+6,COLUMN())):INDIRECT(ADDRESS(($AN345-1)*36+($AO345-1)*12+$AP345+4,COLUMN())),INDIRECT(ADDRESS(($AN345-1)*3+$AO345+5,$AP345+7)))&gt;=1,0,INDIRECT(ADDRESS(($AN345-1)*3+$AO345+5,$AP345+7)))))</f>
        <v>0</v>
      </c>
      <c r="AR345" s="204">
        <f ca="1">COUNTIF(INDIRECT("H"&amp;(ROW()+12*(($AN345-1)*3+$AO345)-ROW())/12+5):INDIRECT("S"&amp;(ROW()+12*(($AN345-1)*3+$AO345)-ROW())/12+5),AQ345)</f>
        <v>0</v>
      </c>
      <c r="AS345" s="221">
        <f ca="1">IF($AP345=1,IF(INDIRECT(ADDRESS(($AN345-1)*3+$AO345+5,$AP345+20))="",0,INDIRECT(ADDRESS(($AN345-1)*3+$AO345+5,$AP345+20))),IF(INDIRECT(ADDRESS(($AN345-1)*3+$AO345+5,$AP345+20))="",0,IF(COUNTIF(INDIRECT(ADDRESS(($AN345-1)*36+($AO345-1)*12+6,COLUMN())):INDIRECT(ADDRESS(($AN345-1)*36+($AO345-1)*12+$AP345+4,COLUMN())),INDIRECT(ADDRESS(($AN345-1)*3+$AO345+5,$AP345+20)))&gt;=1,0,INDIRECT(ADDRESS(($AN345-1)*3+$AO345+5,$AP345+20)))))</f>
        <v>0</v>
      </c>
      <c r="AT345" s="204">
        <f ca="1">COUNTIF(INDIRECT("U"&amp;(ROW()+12*(($AN345-1)*3+$AO345)-ROW())/12+5):INDIRECT("AF"&amp;(ROW()+12*(($AN345-1)*3+$AO345)-ROW())/12+5),AS345)</f>
        <v>0</v>
      </c>
      <c r="AU345" s="204">
        <f ca="1">IF(AND(AQ345+AS345&gt;0,AR345+AT345&gt;0),COUNTIF(AU$6:AU344,"&gt;0")+1,0)</f>
        <v>0</v>
      </c>
    </row>
    <row r="346" spans="40:47">
      <c r="AN346" s="204">
        <v>10</v>
      </c>
      <c r="AO346" s="204">
        <v>2</v>
      </c>
      <c r="AP346" s="204">
        <v>5</v>
      </c>
      <c r="AQ346" s="221">
        <f ca="1">IF($AP346=1,IF(INDIRECT(ADDRESS(($AN346-1)*3+$AO346+5,$AP346+7))="",0,INDIRECT(ADDRESS(($AN346-1)*3+$AO346+5,$AP346+7))),IF(INDIRECT(ADDRESS(($AN346-1)*3+$AO346+5,$AP346+7))="",0,IF(COUNTIF(INDIRECT(ADDRESS(($AN346-1)*36+($AO346-1)*12+6,COLUMN())):INDIRECT(ADDRESS(($AN346-1)*36+($AO346-1)*12+$AP346+4,COLUMN())),INDIRECT(ADDRESS(($AN346-1)*3+$AO346+5,$AP346+7)))&gt;=1,0,INDIRECT(ADDRESS(($AN346-1)*3+$AO346+5,$AP346+7)))))</f>
        <v>0</v>
      </c>
      <c r="AR346" s="204">
        <f ca="1">COUNTIF(INDIRECT("H"&amp;(ROW()+12*(($AN346-1)*3+$AO346)-ROW())/12+5):INDIRECT("S"&amp;(ROW()+12*(($AN346-1)*3+$AO346)-ROW())/12+5),AQ346)</f>
        <v>0</v>
      </c>
      <c r="AS346" s="221">
        <f ca="1">IF($AP346=1,IF(INDIRECT(ADDRESS(($AN346-1)*3+$AO346+5,$AP346+20))="",0,INDIRECT(ADDRESS(($AN346-1)*3+$AO346+5,$AP346+20))),IF(INDIRECT(ADDRESS(($AN346-1)*3+$AO346+5,$AP346+20))="",0,IF(COUNTIF(INDIRECT(ADDRESS(($AN346-1)*36+($AO346-1)*12+6,COLUMN())):INDIRECT(ADDRESS(($AN346-1)*36+($AO346-1)*12+$AP346+4,COLUMN())),INDIRECT(ADDRESS(($AN346-1)*3+$AO346+5,$AP346+20)))&gt;=1,0,INDIRECT(ADDRESS(($AN346-1)*3+$AO346+5,$AP346+20)))))</f>
        <v>0</v>
      </c>
      <c r="AT346" s="204">
        <f ca="1">COUNTIF(INDIRECT("U"&amp;(ROW()+12*(($AN346-1)*3+$AO346)-ROW())/12+5):INDIRECT("AF"&amp;(ROW()+12*(($AN346-1)*3+$AO346)-ROW())/12+5),AS346)</f>
        <v>0</v>
      </c>
      <c r="AU346" s="204">
        <f ca="1">IF(AND(AQ346+AS346&gt;0,AR346+AT346&gt;0),COUNTIF(AU$6:AU345,"&gt;0")+1,0)</f>
        <v>0</v>
      </c>
    </row>
    <row r="347" spans="40:47">
      <c r="AN347" s="204">
        <v>10</v>
      </c>
      <c r="AO347" s="204">
        <v>2</v>
      </c>
      <c r="AP347" s="204">
        <v>6</v>
      </c>
      <c r="AQ347" s="221">
        <f ca="1">IF($AP347=1,IF(INDIRECT(ADDRESS(($AN347-1)*3+$AO347+5,$AP347+7))="",0,INDIRECT(ADDRESS(($AN347-1)*3+$AO347+5,$AP347+7))),IF(INDIRECT(ADDRESS(($AN347-1)*3+$AO347+5,$AP347+7))="",0,IF(COUNTIF(INDIRECT(ADDRESS(($AN347-1)*36+($AO347-1)*12+6,COLUMN())):INDIRECT(ADDRESS(($AN347-1)*36+($AO347-1)*12+$AP347+4,COLUMN())),INDIRECT(ADDRESS(($AN347-1)*3+$AO347+5,$AP347+7)))&gt;=1,0,INDIRECT(ADDRESS(($AN347-1)*3+$AO347+5,$AP347+7)))))</f>
        <v>0</v>
      </c>
      <c r="AR347" s="204">
        <f ca="1">COUNTIF(INDIRECT("H"&amp;(ROW()+12*(($AN347-1)*3+$AO347)-ROW())/12+5):INDIRECT("S"&amp;(ROW()+12*(($AN347-1)*3+$AO347)-ROW())/12+5),AQ347)</f>
        <v>0</v>
      </c>
      <c r="AS347" s="221">
        <f ca="1">IF($AP347=1,IF(INDIRECT(ADDRESS(($AN347-1)*3+$AO347+5,$AP347+20))="",0,INDIRECT(ADDRESS(($AN347-1)*3+$AO347+5,$AP347+20))),IF(INDIRECT(ADDRESS(($AN347-1)*3+$AO347+5,$AP347+20))="",0,IF(COUNTIF(INDIRECT(ADDRESS(($AN347-1)*36+($AO347-1)*12+6,COLUMN())):INDIRECT(ADDRESS(($AN347-1)*36+($AO347-1)*12+$AP347+4,COLUMN())),INDIRECT(ADDRESS(($AN347-1)*3+$AO347+5,$AP347+20)))&gt;=1,0,INDIRECT(ADDRESS(($AN347-1)*3+$AO347+5,$AP347+20)))))</f>
        <v>0</v>
      </c>
      <c r="AT347" s="204">
        <f ca="1">COUNTIF(INDIRECT("U"&amp;(ROW()+12*(($AN347-1)*3+$AO347)-ROW())/12+5):INDIRECT("AF"&amp;(ROW()+12*(($AN347-1)*3+$AO347)-ROW())/12+5),AS347)</f>
        <v>0</v>
      </c>
      <c r="AU347" s="204">
        <f ca="1">IF(AND(AQ347+AS347&gt;0,AR347+AT347&gt;0),COUNTIF(AU$6:AU346,"&gt;0")+1,0)</f>
        <v>0</v>
      </c>
    </row>
    <row r="348" spans="40:47">
      <c r="AN348" s="204">
        <v>10</v>
      </c>
      <c r="AO348" s="204">
        <v>2</v>
      </c>
      <c r="AP348" s="204">
        <v>7</v>
      </c>
      <c r="AQ348" s="221">
        <f ca="1">IF($AP348=1,IF(INDIRECT(ADDRESS(($AN348-1)*3+$AO348+5,$AP348+7))="",0,INDIRECT(ADDRESS(($AN348-1)*3+$AO348+5,$AP348+7))),IF(INDIRECT(ADDRESS(($AN348-1)*3+$AO348+5,$AP348+7))="",0,IF(COUNTIF(INDIRECT(ADDRESS(($AN348-1)*36+($AO348-1)*12+6,COLUMN())):INDIRECT(ADDRESS(($AN348-1)*36+($AO348-1)*12+$AP348+4,COLUMN())),INDIRECT(ADDRESS(($AN348-1)*3+$AO348+5,$AP348+7)))&gt;=1,0,INDIRECT(ADDRESS(($AN348-1)*3+$AO348+5,$AP348+7)))))</f>
        <v>0</v>
      </c>
      <c r="AR348" s="204">
        <f ca="1">COUNTIF(INDIRECT("H"&amp;(ROW()+12*(($AN348-1)*3+$AO348)-ROW())/12+5):INDIRECT("S"&amp;(ROW()+12*(($AN348-1)*3+$AO348)-ROW())/12+5),AQ348)</f>
        <v>0</v>
      </c>
      <c r="AS348" s="221">
        <f ca="1">IF($AP348=1,IF(INDIRECT(ADDRESS(($AN348-1)*3+$AO348+5,$AP348+20))="",0,INDIRECT(ADDRESS(($AN348-1)*3+$AO348+5,$AP348+20))),IF(INDIRECT(ADDRESS(($AN348-1)*3+$AO348+5,$AP348+20))="",0,IF(COUNTIF(INDIRECT(ADDRESS(($AN348-1)*36+($AO348-1)*12+6,COLUMN())):INDIRECT(ADDRESS(($AN348-1)*36+($AO348-1)*12+$AP348+4,COLUMN())),INDIRECT(ADDRESS(($AN348-1)*3+$AO348+5,$AP348+20)))&gt;=1,0,INDIRECT(ADDRESS(($AN348-1)*3+$AO348+5,$AP348+20)))))</f>
        <v>0</v>
      </c>
      <c r="AT348" s="204">
        <f ca="1">COUNTIF(INDIRECT("U"&amp;(ROW()+12*(($AN348-1)*3+$AO348)-ROW())/12+5):INDIRECT("AF"&amp;(ROW()+12*(($AN348-1)*3+$AO348)-ROW())/12+5),AS348)</f>
        <v>0</v>
      </c>
      <c r="AU348" s="204">
        <f ca="1">IF(AND(AQ348+AS348&gt;0,AR348+AT348&gt;0),COUNTIF(AU$6:AU347,"&gt;0")+1,0)</f>
        <v>0</v>
      </c>
    </row>
    <row r="349" spans="40:47">
      <c r="AN349" s="204">
        <v>10</v>
      </c>
      <c r="AO349" s="204">
        <v>2</v>
      </c>
      <c r="AP349" s="204">
        <v>8</v>
      </c>
      <c r="AQ349" s="221">
        <f ca="1">IF($AP349=1,IF(INDIRECT(ADDRESS(($AN349-1)*3+$AO349+5,$AP349+7))="",0,INDIRECT(ADDRESS(($AN349-1)*3+$AO349+5,$AP349+7))),IF(INDIRECT(ADDRESS(($AN349-1)*3+$AO349+5,$AP349+7))="",0,IF(COUNTIF(INDIRECT(ADDRESS(($AN349-1)*36+($AO349-1)*12+6,COLUMN())):INDIRECT(ADDRESS(($AN349-1)*36+($AO349-1)*12+$AP349+4,COLUMN())),INDIRECT(ADDRESS(($AN349-1)*3+$AO349+5,$AP349+7)))&gt;=1,0,INDIRECT(ADDRESS(($AN349-1)*3+$AO349+5,$AP349+7)))))</f>
        <v>0</v>
      </c>
      <c r="AR349" s="204">
        <f ca="1">COUNTIF(INDIRECT("H"&amp;(ROW()+12*(($AN349-1)*3+$AO349)-ROW())/12+5):INDIRECT("S"&amp;(ROW()+12*(($AN349-1)*3+$AO349)-ROW())/12+5),AQ349)</f>
        <v>0</v>
      </c>
      <c r="AS349" s="221">
        <f ca="1">IF($AP349=1,IF(INDIRECT(ADDRESS(($AN349-1)*3+$AO349+5,$AP349+20))="",0,INDIRECT(ADDRESS(($AN349-1)*3+$AO349+5,$AP349+20))),IF(INDIRECT(ADDRESS(($AN349-1)*3+$AO349+5,$AP349+20))="",0,IF(COUNTIF(INDIRECT(ADDRESS(($AN349-1)*36+($AO349-1)*12+6,COLUMN())):INDIRECT(ADDRESS(($AN349-1)*36+($AO349-1)*12+$AP349+4,COLUMN())),INDIRECT(ADDRESS(($AN349-1)*3+$AO349+5,$AP349+20)))&gt;=1,0,INDIRECT(ADDRESS(($AN349-1)*3+$AO349+5,$AP349+20)))))</f>
        <v>0</v>
      </c>
      <c r="AT349" s="204">
        <f ca="1">COUNTIF(INDIRECT("U"&amp;(ROW()+12*(($AN349-1)*3+$AO349)-ROW())/12+5):INDIRECT("AF"&amp;(ROW()+12*(($AN349-1)*3+$AO349)-ROW())/12+5),AS349)</f>
        <v>0</v>
      </c>
      <c r="AU349" s="204">
        <f ca="1">IF(AND(AQ349+AS349&gt;0,AR349+AT349&gt;0),COUNTIF(AU$6:AU348,"&gt;0")+1,0)</f>
        <v>0</v>
      </c>
    </row>
    <row r="350" spans="40:47">
      <c r="AN350" s="204">
        <v>10</v>
      </c>
      <c r="AO350" s="204">
        <v>2</v>
      </c>
      <c r="AP350" s="204">
        <v>9</v>
      </c>
      <c r="AQ350" s="221">
        <f ca="1">IF($AP350=1,IF(INDIRECT(ADDRESS(($AN350-1)*3+$AO350+5,$AP350+7))="",0,INDIRECT(ADDRESS(($AN350-1)*3+$AO350+5,$AP350+7))),IF(INDIRECT(ADDRESS(($AN350-1)*3+$AO350+5,$AP350+7))="",0,IF(COUNTIF(INDIRECT(ADDRESS(($AN350-1)*36+($AO350-1)*12+6,COLUMN())):INDIRECT(ADDRESS(($AN350-1)*36+($AO350-1)*12+$AP350+4,COLUMN())),INDIRECT(ADDRESS(($AN350-1)*3+$AO350+5,$AP350+7)))&gt;=1,0,INDIRECT(ADDRESS(($AN350-1)*3+$AO350+5,$AP350+7)))))</f>
        <v>0</v>
      </c>
      <c r="AR350" s="204">
        <f ca="1">COUNTIF(INDIRECT("H"&amp;(ROW()+12*(($AN350-1)*3+$AO350)-ROW())/12+5):INDIRECT("S"&amp;(ROW()+12*(($AN350-1)*3+$AO350)-ROW())/12+5),AQ350)</f>
        <v>0</v>
      </c>
      <c r="AS350" s="221">
        <f ca="1">IF($AP350=1,IF(INDIRECT(ADDRESS(($AN350-1)*3+$AO350+5,$AP350+20))="",0,INDIRECT(ADDRESS(($AN350-1)*3+$AO350+5,$AP350+20))),IF(INDIRECT(ADDRESS(($AN350-1)*3+$AO350+5,$AP350+20))="",0,IF(COUNTIF(INDIRECT(ADDRESS(($AN350-1)*36+($AO350-1)*12+6,COLUMN())):INDIRECT(ADDRESS(($AN350-1)*36+($AO350-1)*12+$AP350+4,COLUMN())),INDIRECT(ADDRESS(($AN350-1)*3+$AO350+5,$AP350+20)))&gt;=1,0,INDIRECT(ADDRESS(($AN350-1)*3+$AO350+5,$AP350+20)))))</f>
        <v>0</v>
      </c>
      <c r="AT350" s="204">
        <f ca="1">COUNTIF(INDIRECT("U"&amp;(ROW()+12*(($AN350-1)*3+$AO350)-ROW())/12+5):INDIRECT("AF"&amp;(ROW()+12*(($AN350-1)*3+$AO350)-ROW())/12+5),AS350)</f>
        <v>0</v>
      </c>
      <c r="AU350" s="204">
        <f ca="1">IF(AND(AQ350+AS350&gt;0,AR350+AT350&gt;0),COUNTIF(AU$6:AU349,"&gt;0")+1,0)</f>
        <v>0</v>
      </c>
    </row>
    <row r="351" spans="40:47">
      <c r="AN351" s="204">
        <v>10</v>
      </c>
      <c r="AO351" s="204">
        <v>2</v>
      </c>
      <c r="AP351" s="204">
        <v>10</v>
      </c>
      <c r="AQ351" s="221">
        <f ca="1">IF($AP351=1,IF(INDIRECT(ADDRESS(($AN351-1)*3+$AO351+5,$AP351+7))="",0,INDIRECT(ADDRESS(($AN351-1)*3+$AO351+5,$AP351+7))),IF(INDIRECT(ADDRESS(($AN351-1)*3+$AO351+5,$AP351+7))="",0,IF(COUNTIF(INDIRECT(ADDRESS(($AN351-1)*36+($AO351-1)*12+6,COLUMN())):INDIRECT(ADDRESS(($AN351-1)*36+($AO351-1)*12+$AP351+4,COLUMN())),INDIRECT(ADDRESS(($AN351-1)*3+$AO351+5,$AP351+7)))&gt;=1,0,INDIRECT(ADDRESS(($AN351-1)*3+$AO351+5,$AP351+7)))))</f>
        <v>0</v>
      </c>
      <c r="AR351" s="204">
        <f ca="1">COUNTIF(INDIRECT("H"&amp;(ROW()+12*(($AN351-1)*3+$AO351)-ROW())/12+5):INDIRECT("S"&amp;(ROW()+12*(($AN351-1)*3+$AO351)-ROW())/12+5),AQ351)</f>
        <v>0</v>
      </c>
      <c r="AS351" s="221">
        <f ca="1">IF($AP351=1,IF(INDIRECT(ADDRESS(($AN351-1)*3+$AO351+5,$AP351+20))="",0,INDIRECT(ADDRESS(($AN351-1)*3+$AO351+5,$AP351+20))),IF(INDIRECT(ADDRESS(($AN351-1)*3+$AO351+5,$AP351+20))="",0,IF(COUNTIF(INDIRECT(ADDRESS(($AN351-1)*36+($AO351-1)*12+6,COLUMN())):INDIRECT(ADDRESS(($AN351-1)*36+($AO351-1)*12+$AP351+4,COLUMN())),INDIRECT(ADDRESS(($AN351-1)*3+$AO351+5,$AP351+20)))&gt;=1,0,INDIRECT(ADDRESS(($AN351-1)*3+$AO351+5,$AP351+20)))))</f>
        <v>0</v>
      </c>
      <c r="AT351" s="204">
        <f ca="1">COUNTIF(INDIRECT("U"&amp;(ROW()+12*(($AN351-1)*3+$AO351)-ROW())/12+5):INDIRECT("AF"&amp;(ROW()+12*(($AN351-1)*3+$AO351)-ROW())/12+5),AS351)</f>
        <v>0</v>
      </c>
      <c r="AU351" s="204">
        <f ca="1">IF(AND(AQ351+AS351&gt;0,AR351+AT351&gt;0),COUNTIF(AU$6:AU350,"&gt;0")+1,0)</f>
        <v>0</v>
      </c>
    </row>
    <row r="352" spans="40:47">
      <c r="AN352" s="204">
        <v>10</v>
      </c>
      <c r="AO352" s="204">
        <v>2</v>
      </c>
      <c r="AP352" s="204">
        <v>11</v>
      </c>
      <c r="AQ352" s="221">
        <f ca="1">IF($AP352=1,IF(INDIRECT(ADDRESS(($AN352-1)*3+$AO352+5,$AP352+7))="",0,INDIRECT(ADDRESS(($AN352-1)*3+$AO352+5,$AP352+7))),IF(INDIRECT(ADDRESS(($AN352-1)*3+$AO352+5,$AP352+7))="",0,IF(COUNTIF(INDIRECT(ADDRESS(($AN352-1)*36+($AO352-1)*12+6,COLUMN())):INDIRECT(ADDRESS(($AN352-1)*36+($AO352-1)*12+$AP352+4,COLUMN())),INDIRECT(ADDRESS(($AN352-1)*3+$AO352+5,$AP352+7)))&gt;=1,0,INDIRECT(ADDRESS(($AN352-1)*3+$AO352+5,$AP352+7)))))</f>
        <v>0</v>
      </c>
      <c r="AR352" s="204">
        <f ca="1">COUNTIF(INDIRECT("H"&amp;(ROW()+12*(($AN352-1)*3+$AO352)-ROW())/12+5):INDIRECT("S"&amp;(ROW()+12*(($AN352-1)*3+$AO352)-ROW())/12+5),AQ352)</f>
        <v>0</v>
      </c>
      <c r="AS352" s="221">
        <f ca="1">IF($AP352=1,IF(INDIRECT(ADDRESS(($AN352-1)*3+$AO352+5,$AP352+20))="",0,INDIRECT(ADDRESS(($AN352-1)*3+$AO352+5,$AP352+20))),IF(INDIRECT(ADDRESS(($AN352-1)*3+$AO352+5,$AP352+20))="",0,IF(COUNTIF(INDIRECT(ADDRESS(($AN352-1)*36+($AO352-1)*12+6,COLUMN())):INDIRECT(ADDRESS(($AN352-1)*36+($AO352-1)*12+$AP352+4,COLUMN())),INDIRECT(ADDRESS(($AN352-1)*3+$AO352+5,$AP352+20)))&gt;=1,0,INDIRECT(ADDRESS(($AN352-1)*3+$AO352+5,$AP352+20)))))</f>
        <v>0</v>
      </c>
      <c r="AT352" s="204">
        <f ca="1">COUNTIF(INDIRECT("U"&amp;(ROW()+12*(($AN352-1)*3+$AO352)-ROW())/12+5):INDIRECT("AF"&amp;(ROW()+12*(($AN352-1)*3+$AO352)-ROW())/12+5),AS352)</f>
        <v>0</v>
      </c>
      <c r="AU352" s="204">
        <f ca="1">IF(AND(AQ352+AS352&gt;0,AR352+AT352&gt;0),COUNTIF(AU$6:AU351,"&gt;0")+1,0)</f>
        <v>0</v>
      </c>
    </row>
    <row r="353" spans="40:47">
      <c r="AN353" s="204">
        <v>10</v>
      </c>
      <c r="AO353" s="204">
        <v>2</v>
      </c>
      <c r="AP353" s="204">
        <v>12</v>
      </c>
      <c r="AQ353" s="221">
        <f ca="1">IF($AP353=1,IF(INDIRECT(ADDRESS(($AN353-1)*3+$AO353+5,$AP353+7))="",0,INDIRECT(ADDRESS(($AN353-1)*3+$AO353+5,$AP353+7))),IF(INDIRECT(ADDRESS(($AN353-1)*3+$AO353+5,$AP353+7))="",0,IF(COUNTIF(INDIRECT(ADDRESS(($AN353-1)*36+($AO353-1)*12+6,COLUMN())):INDIRECT(ADDRESS(($AN353-1)*36+($AO353-1)*12+$AP353+4,COLUMN())),INDIRECT(ADDRESS(($AN353-1)*3+$AO353+5,$AP353+7)))&gt;=1,0,INDIRECT(ADDRESS(($AN353-1)*3+$AO353+5,$AP353+7)))))</f>
        <v>0</v>
      </c>
      <c r="AR353" s="204">
        <f ca="1">COUNTIF(INDIRECT("H"&amp;(ROW()+12*(($AN353-1)*3+$AO353)-ROW())/12+5):INDIRECT("S"&amp;(ROW()+12*(($AN353-1)*3+$AO353)-ROW())/12+5),AQ353)</f>
        <v>0</v>
      </c>
      <c r="AS353" s="221">
        <f ca="1">IF($AP353=1,IF(INDIRECT(ADDRESS(($AN353-1)*3+$AO353+5,$AP353+20))="",0,INDIRECT(ADDRESS(($AN353-1)*3+$AO353+5,$AP353+20))),IF(INDIRECT(ADDRESS(($AN353-1)*3+$AO353+5,$AP353+20))="",0,IF(COUNTIF(INDIRECT(ADDRESS(($AN353-1)*36+($AO353-1)*12+6,COLUMN())):INDIRECT(ADDRESS(($AN353-1)*36+($AO353-1)*12+$AP353+4,COLUMN())),INDIRECT(ADDRESS(($AN353-1)*3+$AO353+5,$AP353+20)))&gt;=1,0,INDIRECT(ADDRESS(($AN353-1)*3+$AO353+5,$AP353+20)))))</f>
        <v>0</v>
      </c>
      <c r="AT353" s="204">
        <f ca="1">COUNTIF(INDIRECT("U"&amp;(ROW()+12*(($AN353-1)*3+$AO353)-ROW())/12+5):INDIRECT("AF"&amp;(ROW()+12*(($AN353-1)*3+$AO353)-ROW())/12+5),AS353)</f>
        <v>0</v>
      </c>
      <c r="AU353" s="204">
        <f ca="1">IF(AND(AQ353+AS353&gt;0,AR353+AT353&gt;0),COUNTIF(AU$6:AU352,"&gt;0")+1,0)</f>
        <v>0</v>
      </c>
    </row>
    <row r="354" spans="40:47">
      <c r="AN354" s="204">
        <v>10</v>
      </c>
      <c r="AO354" s="204">
        <v>3</v>
      </c>
      <c r="AP354" s="204">
        <v>1</v>
      </c>
      <c r="AQ354" s="221">
        <f ca="1">IF($AP354=1,IF(INDIRECT(ADDRESS(($AN354-1)*3+$AO354+5,$AP354+7))="",0,INDIRECT(ADDRESS(($AN354-1)*3+$AO354+5,$AP354+7))),IF(INDIRECT(ADDRESS(($AN354-1)*3+$AO354+5,$AP354+7))="",0,IF(COUNTIF(INDIRECT(ADDRESS(($AN354-1)*36+($AO354-1)*12+6,COLUMN())):INDIRECT(ADDRESS(($AN354-1)*36+($AO354-1)*12+$AP354+4,COLUMN())),INDIRECT(ADDRESS(($AN354-1)*3+$AO354+5,$AP354+7)))&gt;=1,0,INDIRECT(ADDRESS(($AN354-1)*3+$AO354+5,$AP354+7)))))</f>
        <v>0</v>
      </c>
      <c r="AR354" s="204">
        <f ca="1">COUNTIF(INDIRECT("H"&amp;(ROW()+12*(($AN354-1)*3+$AO354)-ROW())/12+5):INDIRECT("S"&amp;(ROW()+12*(($AN354-1)*3+$AO354)-ROW())/12+5),AQ354)</f>
        <v>0</v>
      </c>
      <c r="AS354" s="221">
        <f ca="1">IF($AP354=1,IF(INDIRECT(ADDRESS(($AN354-1)*3+$AO354+5,$AP354+20))="",0,INDIRECT(ADDRESS(($AN354-1)*3+$AO354+5,$AP354+20))),IF(INDIRECT(ADDRESS(($AN354-1)*3+$AO354+5,$AP354+20))="",0,IF(COUNTIF(INDIRECT(ADDRESS(($AN354-1)*36+($AO354-1)*12+6,COLUMN())):INDIRECT(ADDRESS(($AN354-1)*36+($AO354-1)*12+$AP354+4,COLUMN())),INDIRECT(ADDRESS(($AN354-1)*3+$AO354+5,$AP354+20)))&gt;=1,0,INDIRECT(ADDRESS(($AN354-1)*3+$AO354+5,$AP354+20)))))</f>
        <v>0</v>
      </c>
      <c r="AT354" s="204">
        <f ca="1">COUNTIF(INDIRECT("U"&amp;(ROW()+12*(($AN354-1)*3+$AO354)-ROW())/12+5):INDIRECT("AF"&amp;(ROW()+12*(($AN354-1)*3+$AO354)-ROW())/12+5),AS354)</f>
        <v>0</v>
      </c>
      <c r="AU354" s="204">
        <f ca="1">IF(AND(AQ354+AS354&gt;0,AR354+AT354&gt;0),COUNTIF(AU$6:AU353,"&gt;0")+1,0)</f>
        <v>0</v>
      </c>
    </row>
    <row r="355" spans="40:47">
      <c r="AN355" s="204">
        <v>10</v>
      </c>
      <c r="AO355" s="204">
        <v>3</v>
      </c>
      <c r="AP355" s="204">
        <v>2</v>
      </c>
      <c r="AQ355" s="221">
        <f ca="1">IF($AP355=1,IF(INDIRECT(ADDRESS(($AN355-1)*3+$AO355+5,$AP355+7))="",0,INDIRECT(ADDRESS(($AN355-1)*3+$AO355+5,$AP355+7))),IF(INDIRECT(ADDRESS(($AN355-1)*3+$AO355+5,$AP355+7))="",0,IF(COUNTIF(INDIRECT(ADDRESS(($AN355-1)*36+($AO355-1)*12+6,COLUMN())):INDIRECT(ADDRESS(($AN355-1)*36+($AO355-1)*12+$AP355+4,COLUMN())),INDIRECT(ADDRESS(($AN355-1)*3+$AO355+5,$AP355+7)))&gt;=1,0,INDIRECT(ADDRESS(($AN355-1)*3+$AO355+5,$AP355+7)))))</f>
        <v>0</v>
      </c>
      <c r="AR355" s="204">
        <f ca="1">COUNTIF(INDIRECT("H"&amp;(ROW()+12*(($AN355-1)*3+$AO355)-ROW())/12+5):INDIRECT("S"&amp;(ROW()+12*(($AN355-1)*3+$AO355)-ROW())/12+5),AQ355)</f>
        <v>0</v>
      </c>
      <c r="AS355" s="221">
        <f ca="1">IF($AP355=1,IF(INDIRECT(ADDRESS(($AN355-1)*3+$AO355+5,$AP355+20))="",0,INDIRECT(ADDRESS(($AN355-1)*3+$AO355+5,$AP355+20))),IF(INDIRECT(ADDRESS(($AN355-1)*3+$AO355+5,$AP355+20))="",0,IF(COUNTIF(INDIRECT(ADDRESS(($AN355-1)*36+($AO355-1)*12+6,COLUMN())):INDIRECT(ADDRESS(($AN355-1)*36+($AO355-1)*12+$AP355+4,COLUMN())),INDIRECT(ADDRESS(($AN355-1)*3+$AO355+5,$AP355+20)))&gt;=1,0,INDIRECT(ADDRESS(($AN355-1)*3+$AO355+5,$AP355+20)))))</f>
        <v>0</v>
      </c>
      <c r="AT355" s="204">
        <f ca="1">COUNTIF(INDIRECT("U"&amp;(ROW()+12*(($AN355-1)*3+$AO355)-ROW())/12+5):INDIRECT("AF"&amp;(ROW()+12*(($AN355-1)*3+$AO355)-ROW())/12+5),AS355)</f>
        <v>0</v>
      </c>
      <c r="AU355" s="204">
        <f ca="1">IF(AND(AQ355+AS355&gt;0,AR355+AT355&gt;0),COUNTIF(AU$6:AU354,"&gt;0")+1,0)</f>
        <v>0</v>
      </c>
    </row>
    <row r="356" spans="40:47">
      <c r="AN356" s="204">
        <v>10</v>
      </c>
      <c r="AO356" s="204">
        <v>3</v>
      </c>
      <c r="AP356" s="204">
        <v>3</v>
      </c>
      <c r="AQ356" s="221">
        <f ca="1">IF($AP356=1,IF(INDIRECT(ADDRESS(($AN356-1)*3+$AO356+5,$AP356+7))="",0,INDIRECT(ADDRESS(($AN356-1)*3+$AO356+5,$AP356+7))),IF(INDIRECT(ADDRESS(($AN356-1)*3+$AO356+5,$AP356+7))="",0,IF(COUNTIF(INDIRECT(ADDRESS(($AN356-1)*36+($AO356-1)*12+6,COLUMN())):INDIRECT(ADDRESS(($AN356-1)*36+($AO356-1)*12+$AP356+4,COLUMN())),INDIRECT(ADDRESS(($AN356-1)*3+$AO356+5,$AP356+7)))&gt;=1,0,INDIRECT(ADDRESS(($AN356-1)*3+$AO356+5,$AP356+7)))))</f>
        <v>0</v>
      </c>
      <c r="AR356" s="204">
        <f ca="1">COUNTIF(INDIRECT("H"&amp;(ROW()+12*(($AN356-1)*3+$AO356)-ROW())/12+5):INDIRECT("S"&amp;(ROW()+12*(($AN356-1)*3+$AO356)-ROW())/12+5),AQ356)</f>
        <v>0</v>
      </c>
      <c r="AS356" s="221">
        <f ca="1">IF($AP356=1,IF(INDIRECT(ADDRESS(($AN356-1)*3+$AO356+5,$AP356+20))="",0,INDIRECT(ADDRESS(($AN356-1)*3+$AO356+5,$AP356+20))),IF(INDIRECT(ADDRESS(($AN356-1)*3+$AO356+5,$AP356+20))="",0,IF(COUNTIF(INDIRECT(ADDRESS(($AN356-1)*36+($AO356-1)*12+6,COLUMN())):INDIRECT(ADDRESS(($AN356-1)*36+($AO356-1)*12+$AP356+4,COLUMN())),INDIRECT(ADDRESS(($AN356-1)*3+$AO356+5,$AP356+20)))&gt;=1,0,INDIRECT(ADDRESS(($AN356-1)*3+$AO356+5,$AP356+20)))))</f>
        <v>0</v>
      </c>
      <c r="AT356" s="204">
        <f ca="1">COUNTIF(INDIRECT("U"&amp;(ROW()+12*(($AN356-1)*3+$AO356)-ROW())/12+5):INDIRECT("AF"&amp;(ROW()+12*(($AN356-1)*3+$AO356)-ROW())/12+5),AS356)</f>
        <v>0</v>
      </c>
      <c r="AU356" s="204">
        <f ca="1">IF(AND(AQ356+AS356&gt;0,AR356+AT356&gt;0),COUNTIF(AU$6:AU355,"&gt;0")+1,0)</f>
        <v>0</v>
      </c>
    </row>
    <row r="357" spans="40:47">
      <c r="AN357" s="204">
        <v>10</v>
      </c>
      <c r="AO357" s="204">
        <v>3</v>
      </c>
      <c r="AP357" s="204">
        <v>4</v>
      </c>
      <c r="AQ357" s="221">
        <f ca="1">IF($AP357=1,IF(INDIRECT(ADDRESS(($AN357-1)*3+$AO357+5,$AP357+7))="",0,INDIRECT(ADDRESS(($AN357-1)*3+$AO357+5,$AP357+7))),IF(INDIRECT(ADDRESS(($AN357-1)*3+$AO357+5,$AP357+7))="",0,IF(COUNTIF(INDIRECT(ADDRESS(($AN357-1)*36+($AO357-1)*12+6,COLUMN())):INDIRECT(ADDRESS(($AN357-1)*36+($AO357-1)*12+$AP357+4,COLUMN())),INDIRECT(ADDRESS(($AN357-1)*3+$AO357+5,$AP357+7)))&gt;=1,0,INDIRECT(ADDRESS(($AN357-1)*3+$AO357+5,$AP357+7)))))</f>
        <v>0</v>
      </c>
      <c r="AR357" s="204">
        <f ca="1">COUNTIF(INDIRECT("H"&amp;(ROW()+12*(($AN357-1)*3+$AO357)-ROW())/12+5):INDIRECT("S"&amp;(ROW()+12*(($AN357-1)*3+$AO357)-ROW())/12+5),AQ357)</f>
        <v>0</v>
      </c>
      <c r="AS357" s="221">
        <f ca="1">IF($AP357=1,IF(INDIRECT(ADDRESS(($AN357-1)*3+$AO357+5,$AP357+20))="",0,INDIRECT(ADDRESS(($AN357-1)*3+$AO357+5,$AP357+20))),IF(INDIRECT(ADDRESS(($AN357-1)*3+$AO357+5,$AP357+20))="",0,IF(COUNTIF(INDIRECT(ADDRESS(($AN357-1)*36+($AO357-1)*12+6,COLUMN())):INDIRECT(ADDRESS(($AN357-1)*36+($AO357-1)*12+$AP357+4,COLUMN())),INDIRECT(ADDRESS(($AN357-1)*3+$AO357+5,$AP357+20)))&gt;=1,0,INDIRECT(ADDRESS(($AN357-1)*3+$AO357+5,$AP357+20)))))</f>
        <v>0</v>
      </c>
      <c r="AT357" s="204">
        <f ca="1">COUNTIF(INDIRECT("U"&amp;(ROW()+12*(($AN357-1)*3+$AO357)-ROW())/12+5):INDIRECT("AF"&amp;(ROW()+12*(($AN357-1)*3+$AO357)-ROW())/12+5),AS357)</f>
        <v>0</v>
      </c>
      <c r="AU357" s="204">
        <f ca="1">IF(AND(AQ357+AS357&gt;0,AR357+AT357&gt;0),COUNTIF(AU$6:AU356,"&gt;0")+1,0)</f>
        <v>0</v>
      </c>
    </row>
    <row r="358" spans="40:47">
      <c r="AN358" s="204">
        <v>10</v>
      </c>
      <c r="AO358" s="204">
        <v>3</v>
      </c>
      <c r="AP358" s="204">
        <v>5</v>
      </c>
      <c r="AQ358" s="221">
        <f ca="1">IF($AP358=1,IF(INDIRECT(ADDRESS(($AN358-1)*3+$AO358+5,$AP358+7))="",0,INDIRECT(ADDRESS(($AN358-1)*3+$AO358+5,$AP358+7))),IF(INDIRECT(ADDRESS(($AN358-1)*3+$AO358+5,$AP358+7))="",0,IF(COUNTIF(INDIRECT(ADDRESS(($AN358-1)*36+($AO358-1)*12+6,COLUMN())):INDIRECT(ADDRESS(($AN358-1)*36+($AO358-1)*12+$AP358+4,COLUMN())),INDIRECT(ADDRESS(($AN358-1)*3+$AO358+5,$AP358+7)))&gt;=1,0,INDIRECT(ADDRESS(($AN358-1)*3+$AO358+5,$AP358+7)))))</f>
        <v>0</v>
      </c>
      <c r="AR358" s="204">
        <f ca="1">COUNTIF(INDIRECT("H"&amp;(ROW()+12*(($AN358-1)*3+$AO358)-ROW())/12+5):INDIRECT("S"&amp;(ROW()+12*(($AN358-1)*3+$AO358)-ROW())/12+5),AQ358)</f>
        <v>0</v>
      </c>
      <c r="AS358" s="221">
        <f ca="1">IF($AP358=1,IF(INDIRECT(ADDRESS(($AN358-1)*3+$AO358+5,$AP358+20))="",0,INDIRECT(ADDRESS(($AN358-1)*3+$AO358+5,$AP358+20))),IF(INDIRECT(ADDRESS(($AN358-1)*3+$AO358+5,$AP358+20))="",0,IF(COUNTIF(INDIRECT(ADDRESS(($AN358-1)*36+($AO358-1)*12+6,COLUMN())):INDIRECT(ADDRESS(($AN358-1)*36+($AO358-1)*12+$AP358+4,COLUMN())),INDIRECT(ADDRESS(($AN358-1)*3+$AO358+5,$AP358+20)))&gt;=1,0,INDIRECT(ADDRESS(($AN358-1)*3+$AO358+5,$AP358+20)))))</f>
        <v>0</v>
      </c>
      <c r="AT358" s="204">
        <f ca="1">COUNTIF(INDIRECT("U"&amp;(ROW()+12*(($AN358-1)*3+$AO358)-ROW())/12+5):INDIRECT("AF"&amp;(ROW()+12*(($AN358-1)*3+$AO358)-ROW())/12+5),AS358)</f>
        <v>0</v>
      </c>
      <c r="AU358" s="204">
        <f ca="1">IF(AND(AQ358+AS358&gt;0,AR358+AT358&gt;0),COUNTIF(AU$6:AU357,"&gt;0")+1,0)</f>
        <v>0</v>
      </c>
    </row>
    <row r="359" spans="40:47">
      <c r="AN359" s="204">
        <v>10</v>
      </c>
      <c r="AO359" s="204">
        <v>3</v>
      </c>
      <c r="AP359" s="204">
        <v>6</v>
      </c>
      <c r="AQ359" s="221">
        <f ca="1">IF($AP359=1,IF(INDIRECT(ADDRESS(($AN359-1)*3+$AO359+5,$AP359+7))="",0,INDIRECT(ADDRESS(($AN359-1)*3+$AO359+5,$AP359+7))),IF(INDIRECT(ADDRESS(($AN359-1)*3+$AO359+5,$AP359+7))="",0,IF(COUNTIF(INDIRECT(ADDRESS(($AN359-1)*36+($AO359-1)*12+6,COLUMN())):INDIRECT(ADDRESS(($AN359-1)*36+($AO359-1)*12+$AP359+4,COLUMN())),INDIRECT(ADDRESS(($AN359-1)*3+$AO359+5,$AP359+7)))&gt;=1,0,INDIRECT(ADDRESS(($AN359-1)*3+$AO359+5,$AP359+7)))))</f>
        <v>0</v>
      </c>
      <c r="AR359" s="204">
        <f ca="1">COUNTIF(INDIRECT("H"&amp;(ROW()+12*(($AN359-1)*3+$AO359)-ROW())/12+5):INDIRECT("S"&amp;(ROW()+12*(($AN359-1)*3+$AO359)-ROW())/12+5),AQ359)</f>
        <v>0</v>
      </c>
      <c r="AS359" s="221">
        <f ca="1">IF($AP359=1,IF(INDIRECT(ADDRESS(($AN359-1)*3+$AO359+5,$AP359+20))="",0,INDIRECT(ADDRESS(($AN359-1)*3+$AO359+5,$AP359+20))),IF(INDIRECT(ADDRESS(($AN359-1)*3+$AO359+5,$AP359+20))="",0,IF(COUNTIF(INDIRECT(ADDRESS(($AN359-1)*36+($AO359-1)*12+6,COLUMN())):INDIRECT(ADDRESS(($AN359-1)*36+($AO359-1)*12+$AP359+4,COLUMN())),INDIRECT(ADDRESS(($AN359-1)*3+$AO359+5,$AP359+20)))&gt;=1,0,INDIRECT(ADDRESS(($AN359-1)*3+$AO359+5,$AP359+20)))))</f>
        <v>0</v>
      </c>
      <c r="AT359" s="204">
        <f ca="1">COUNTIF(INDIRECT("U"&amp;(ROW()+12*(($AN359-1)*3+$AO359)-ROW())/12+5):INDIRECT("AF"&amp;(ROW()+12*(($AN359-1)*3+$AO359)-ROW())/12+5),AS359)</f>
        <v>0</v>
      </c>
      <c r="AU359" s="204">
        <f ca="1">IF(AND(AQ359+AS359&gt;0,AR359+AT359&gt;0),COUNTIF(AU$6:AU358,"&gt;0")+1,0)</f>
        <v>0</v>
      </c>
    </row>
    <row r="360" spans="40:47">
      <c r="AN360" s="204">
        <v>10</v>
      </c>
      <c r="AO360" s="204">
        <v>3</v>
      </c>
      <c r="AP360" s="204">
        <v>7</v>
      </c>
      <c r="AQ360" s="221">
        <f ca="1">IF($AP360=1,IF(INDIRECT(ADDRESS(($AN360-1)*3+$AO360+5,$AP360+7))="",0,INDIRECT(ADDRESS(($AN360-1)*3+$AO360+5,$AP360+7))),IF(INDIRECT(ADDRESS(($AN360-1)*3+$AO360+5,$AP360+7))="",0,IF(COUNTIF(INDIRECT(ADDRESS(($AN360-1)*36+($AO360-1)*12+6,COLUMN())):INDIRECT(ADDRESS(($AN360-1)*36+($AO360-1)*12+$AP360+4,COLUMN())),INDIRECT(ADDRESS(($AN360-1)*3+$AO360+5,$AP360+7)))&gt;=1,0,INDIRECT(ADDRESS(($AN360-1)*3+$AO360+5,$AP360+7)))))</f>
        <v>0</v>
      </c>
      <c r="AR360" s="204">
        <f ca="1">COUNTIF(INDIRECT("H"&amp;(ROW()+12*(($AN360-1)*3+$AO360)-ROW())/12+5):INDIRECT("S"&amp;(ROW()+12*(($AN360-1)*3+$AO360)-ROW())/12+5),AQ360)</f>
        <v>0</v>
      </c>
      <c r="AS360" s="221">
        <f ca="1">IF($AP360=1,IF(INDIRECT(ADDRESS(($AN360-1)*3+$AO360+5,$AP360+20))="",0,INDIRECT(ADDRESS(($AN360-1)*3+$AO360+5,$AP360+20))),IF(INDIRECT(ADDRESS(($AN360-1)*3+$AO360+5,$AP360+20))="",0,IF(COUNTIF(INDIRECT(ADDRESS(($AN360-1)*36+($AO360-1)*12+6,COLUMN())):INDIRECT(ADDRESS(($AN360-1)*36+($AO360-1)*12+$AP360+4,COLUMN())),INDIRECT(ADDRESS(($AN360-1)*3+$AO360+5,$AP360+20)))&gt;=1,0,INDIRECT(ADDRESS(($AN360-1)*3+$AO360+5,$AP360+20)))))</f>
        <v>0</v>
      </c>
      <c r="AT360" s="204">
        <f ca="1">COUNTIF(INDIRECT("U"&amp;(ROW()+12*(($AN360-1)*3+$AO360)-ROW())/12+5):INDIRECT("AF"&amp;(ROW()+12*(($AN360-1)*3+$AO360)-ROW())/12+5),AS360)</f>
        <v>0</v>
      </c>
      <c r="AU360" s="204">
        <f ca="1">IF(AND(AQ360+AS360&gt;0,AR360+AT360&gt;0),COUNTIF(AU$6:AU359,"&gt;0")+1,0)</f>
        <v>0</v>
      </c>
    </row>
    <row r="361" spans="40:47">
      <c r="AN361" s="204">
        <v>10</v>
      </c>
      <c r="AO361" s="204">
        <v>3</v>
      </c>
      <c r="AP361" s="204">
        <v>8</v>
      </c>
      <c r="AQ361" s="221">
        <f ca="1">IF($AP361=1,IF(INDIRECT(ADDRESS(($AN361-1)*3+$AO361+5,$AP361+7))="",0,INDIRECT(ADDRESS(($AN361-1)*3+$AO361+5,$AP361+7))),IF(INDIRECT(ADDRESS(($AN361-1)*3+$AO361+5,$AP361+7))="",0,IF(COUNTIF(INDIRECT(ADDRESS(($AN361-1)*36+($AO361-1)*12+6,COLUMN())):INDIRECT(ADDRESS(($AN361-1)*36+($AO361-1)*12+$AP361+4,COLUMN())),INDIRECT(ADDRESS(($AN361-1)*3+$AO361+5,$AP361+7)))&gt;=1,0,INDIRECT(ADDRESS(($AN361-1)*3+$AO361+5,$AP361+7)))))</f>
        <v>0</v>
      </c>
      <c r="AR361" s="204">
        <f ca="1">COUNTIF(INDIRECT("H"&amp;(ROW()+12*(($AN361-1)*3+$AO361)-ROW())/12+5):INDIRECT("S"&amp;(ROW()+12*(($AN361-1)*3+$AO361)-ROW())/12+5),AQ361)</f>
        <v>0</v>
      </c>
      <c r="AS361" s="221">
        <f ca="1">IF($AP361=1,IF(INDIRECT(ADDRESS(($AN361-1)*3+$AO361+5,$AP361+20))="",0,INDIRECT(ADDRESS(($AN361-1)*3+$AO361+5,$AP361+20))),IF(INDIRECT(ADDRESS(($AN361-1)*3+$AO361+5,$AP361+20))="",0,IF(COUNTIF(INDIRECT(ADDRESS(($AN361-1)*36+($AO361-1)*12+6,COLUMN())):INDIRECT(ADDRESS(($AN361-1)*36+($AO361-1)*12+$AP361+4,COLUMN())),INDIRECT(ADDRESS(($AN361-1)*3+$AO361+5,$AP361+20)))&gt;=1,0,INDIRECT(ADDRESS(($AN361-1)*3+$AO361+5,$AP361+20)))))</f>
        <v>0</v>
      </c>
      <c r="AT361" s="204">
        <f ca="1">COUNTIF(INDIRECT("U"&amp;(ROW()+12*(($AN361-1)*3+$AO361)-ROW())/12+5):INDIRECT("AF"&amp;(ROW()+12*(($AN361-1)*3+$AO361)-ROW())/12+5),AS361)</f>
        <v>0</v>
      </c>
      <c r="AU361" s="204">
        <f ca="1">IF(AND(AQ361+AS361&gt;0,AR361+AT361&gt;0),COUNTIF(AU$6:AU360,"&gt;0")+1,0)</f>
        <v>0</v>
      </c>
    </row>
    <row r="362" spans="40:47">
      <c r="AN362" s="204">
        <v>10</v>
      </c>
      <c r="AO362" s="204">
        <v>3</v>
      </c>
      <c r="AP362" s="204">
        <v>9</v>
      </c>
      <c r="AQ362" s="221">
        <f ca="1">IF($AP362=1,IF(INDIRECT(ADDRESS(($AN362-1)*3+$AO362+5,$AP362+7))="",0,INDIRECT(ADDRESS(($AN362-1)*3+$AO362+5,$AP362+7))),IF(INDIRECT(ADDRESS(($AN362-1)*3+$AO362+5,$AP362+7))="",0,IF(COUNTIF(INDIRECT(ADDRESS(($AN362-1)*36+($AO362-1)*12+6,COLUMN())):INDIRECT(ADDRESS(($AN362-1)*36+($AO362-1)*12+$AP362+4,COLUMN())),INDIRECT(ADDRESS(($AN362-1)*3+$AO362+5,$AP362+7)))&gt;=1,0,INDIRECT(ADDRESS(($AN362-1)*3+$AO362+5,$AP362+7)))))</f>
        <v>0</v>
      </c>
      <c r="AR362" s="204">
        <f ca="1">COUNTIF(INDIRECT("H"&amp;(ROW()+12*(($AN362-1)*3+$AO362)-ROW())/12+5):INDIRECT("S"&amp;(ROW()+12*(($AN362-1)*3+$AO362)-ROW())/12+5),AQ362)</f>
        <v>0</v>
      </c>
      <c r="AS362" s="221">
        <f ca="1">IF($AP362=1,IF(INDIRECT(ADDRESS(($AN362-1)*3+$AO362+5,$AP362+20))="",0,INDIRECT(ADDRESS(($AN362-1)*3+$AO362+5,$AP362+20))),IF(INDIRECT(ADDRESS(($AN362-1)*3+$AO362+5,$AP362+20))="",0,IF(COUNTIF(INDIRECT(ADDRESS(($AN362-1)*36+($AO362-1)*12+6,COLUMN())):INDIRECT(ADDRESS(($AN362-1)*36+($AO362-1)*12+$AP362+4,COLUMN())),INDIRECT(ADDRESS(($AN362-1)*3+$AO362+5,$AP362+20)))&gt;=1,0,INDIRECT(ADDRESS(($AN362-1)*3+$AO362+5,$AP362+20)))))</f>
        <v>0</v>
      </c>
      <c r="AT362" s="204">
        <f ca="1">COUNTIF(INDIRECT("U"&amp;(ROW()+12*(($AN362-1)*3+$AO362)-ROW())/12+5):INDIRECT("AF"&amp;(ROW()+12*(($AN362-1)*3+$AO362)-ROW())/12+5),AS362)</f>
        <v>0</v>
      </c>
      <c r="AU362" s="204">
        <f ca="1">IF(AND(AQ362+AS362&gt;0,AR362+AT362&gt;0),COUNTIF(AU$6:AU361,"&gt;0")+1,0)</f>
        <v>0</v>
      </c>
    </row>
    <row r="363" spans="40:47">
      <c r="AN363" s="204">
        <v>10</v>
      </c>
      <c r="AO363" s="204">
        <v>3</v>
      </c>
      <c r="AP363" s="204">
        <v>10</v>
      </c>
      <c r="AQ363" s="221">
        <f ca="1">IF($AP363=1,IF(INDIRECT(ADDRESS(($AN363-1)*3+$AO363+5,$AP363+7))="",0,INDIRECT(ADDRESS(($AN363-1)*3+$AO363+5,$AP363+7))),IF(INDIRECT(ADDRESS(($AN363-1)*3+$AO363+5,$AP363+7))="",0,IF(COUNTIF(INDIRECT(ADDRESS(($AN363-1)*36+($AO363-1)*12+6,COLUMN())):INDIRECT(ADDRESS(($AN363-1)*36+($AO363-1)*12+$AP363+4,COLUMN())),INDIRECT(ADDRESS(($AN363-1)*3+$AO363+5,$AP363+7)))&gt;=1,0,INDIRECT(ADDRESS(($AN363-1)*3+$AO363+5,$AP363+7)))))</f>
        <v>0</v>
      </c>
      <c r="AR363" s="204">
        <f ca="1">COUNTIF(INDIRECT("H"&amp;(ROW()+12*(($AN363-1)*3+$AO363)-ROW())/12+5):INDIRECT("S"&amp;(ROW()+12*(($AN363-1)*3+$AO363)-ROW())/12+5),AQ363)</f>
        <v>0</v>
      </c>
      <c r="AS363" s="221">
        <f ca="1">IF($AP363=1,IF(INDIRECT(ADDRESS(($AN363-1)*3+$AO363+5,$AP363+20))="",0,INDIRECT(ADDRESS(($AN363-1)*3+$AO363+5,$AP363+20))),IF(INDIRECT(ADDRESS(($AN363-1)*3+$AO363+5,$AP363+20))="",0,IF(COUNTIF(INDIRECT(ADDRESS(($AN363-1)*36+($AO363-1)*12+6,COLUMN())):INDIRECT(ADDRESS(($AN363-1)*36+($AO363-1)*12+$AP363+4,COLUMN())),INDIRECT(ADDRESS(($AN363-1)*3+$AO363+5,$AP363+20)))&gt;=1,0,INDIRECT(ADDRESS(($AN363-1)*3+$AO363+5,$AP363+20)))))</f>
        <v>0</v>
      </c>
      <c r="AT363" s="204">
        <f ca="1">COUNTIF(INDIRECT("U"&amp;(ROW()+12*(($AN363-1)*3+$AO363)-ROW())/12+5):INDIRECT("AF"&amp;(ROW()+12*(($AN363-1)*3+$AO363)-ROW())/12+5),AS363)</f>
        <v>0</v>
      </c>
      <c r="AU363" s="204">
        <f ca="1">IF(AND(AQ363+AS363&gt;0,AR363+AT363&gt;0),COUNTIF(AU$6:AU362,"&gt;0")+1,0)</f>
        <v>0</v>
      </c>
    </row>
    <row r="364" spans="40:47">
      <c r="AN364" s="204">
        <v>10</v>
      </c>
      <c r="AO364" s="204">
        <v>3</v>
      </c>
      <c r="AP364" s="204">
        <v>11</v>
      </c>
      <c r="AQ364" s="221">
        <f ca="1">IF($AP364=1,IF(INDIRECT(ADDRESS(($AN364-1)*3+$AO364+5,$AP364+7))="",0,INDIRECT(ADDRESS(($AN364-1)*3+$AO364+5,$AP364+7))),IF(INDIRECT(ADDRESS(($AN364-1)*3+$AO364+5,$AP364+7))="",0,IF(COUNTIF(INDIRECT(ADDRESS(($AN364-1)*36+($AO364-1)*12+6,COLUMN())):INDIRECT(ADDRESS(($AN364-1)*36+($AO364-1)*12+$AP364+4,COLUMN())),INDIRECT(ADDRESS(($AN364-1)*3+$AO364+5,$AP364+7)))&gt;=1,0,INDIRECT(ADDRESS(($AN364-1)*3+$AO364+5,$AP364+7)))))</f>
        <v>0</v>
      </c>
      <c r="AR364" s="204">
        <f ca="1">COUNTIF(INDIRECT("H"&amp;(ROW()+12*(($AN364-1)*3+$AO364)-ROW())/12+5):INDIRECT("S"&amp;(ROW()+12*(($AN364-1)*3+$AO364)-ROW())/12+5),AQ364)</f>
        <v>0</v>
      </c>
      <c r="AS364" s="221">
        <f ca="1">IF($AP364=1,IF(INDIRECT(ADDRESS(($AN364-1)*3+$AO364+5,$AP364+20))="",0,INDIRECT(ADDRESS(($AN364-1)*3+$AO364+5,$AP364+20))),IF(INDIRECT(ADDRESS(($AN364-1)*3+$AO364+5,$AP364+20))="",0,IF(COUNTIF(INDIRECT(ADDRESS(($AN364-1)*36+($AO364-1)*12+6,COLUMN())):INDIRECT(ADDRESS(($AN364-1)*36+($AO364-1)*12+$AP364+4,COLUMN())),INDIRECT(ADDRESS(($AN364-1)*3+$AO364+5,$AP364+20)))&gt;=1,0,INDIRECT(ADDRESS(($AN364-1)*3+$AO364+5,$AP364+20)))))</f>
        <v>0</v>
      </c>
      <c r="AT364" s="204">
        <f ca="1">COUNTIF(INDIRECT("U"&amp;(ROW()+12*(($AN364-1)*3+$AO364)-ROW())/12+5):INDIRECT("AF"&amp;(ROW()+12*(($AN364-1)*3+$AO364)-ROW())/12+5),AS364)</f>
        <v>0</v>
      </c>
      <c r="AU364" s="204">
        <f ca="1">IF(AND(AQ364+AS364&gt;0,AR364+AT364&gt;0),COUNTIF(AU$6:AU363,"&gt;0")+1,0)</f>
        <v>0</v>
      </c>
    </row>
    <row r="365" spans="40:47">
      <c r="AN365" s="204">
        <v>10</v>
      </c>
      <c r="AO365" s="204">
        <v>3</v>
      </c>
      <c r="AP365" s="204">
        <v>12</v>
      </c>
      <c r="AQ365" s="221">
        <f ca="1">IF($AP365=1,IF(INDIRECT(ADDRESS(($AN365-1)*3+$AO365+5,$AP365+7))="",0,INDIRECT(ADDRESS(($AN365-1)*3+$AO365+5,$AP365+7))),IF(INDIRECT(ADDRESS(($AN365-1)*3+$AO365+5,$AP365+7))="",0,IF(COUNTIF(INDIRECT(ADDRESS(($AN365-1)*36+($AO365-1)*12+6,COLUMN())):INDIRECT(ADDRESS(($AN365-1)*36+($AO365-1)*12+$AP365+4,COLUMN())),INDIRECT(ADDRESS(($AN365-1)*3+$AO365+5,$AP365+7)))&gt;=1,0,INDIRECT(ADDRESS(($AN365-1)*3+$AO365+5,$AP365+7)))))</f>
        <v>0</v>
      </c>
      <c r="AR365" s="204">
        <f ca="1">COUNTIF(INDIRECT("H"&amp;(ROW()+12*(($AN365-1)*3+$AO365)-ROW())/12+5):INDIRECT("S"&amp;(ROW()+12*(($AN365-1)*3+$AO365)-ROW())/12+5),AQ365)</f>
        <v>0</v>
      </c>
      <c r="AS365" s="221">
        <f ca="1">IF($AP365=1,IF(INDIRECT(ADDRESS(($AN365-1)*3+$AO365+5,$AP365+20))="",0,INDIRECT(ADDRESS(($AN365-1)*3+$AO365+5,$AP365+20))),IF(INDIRECT(ADDRESS(($AN365-1)*3+$AO365+5,$AP365+20))="",0,IF(COUNTIF(INDIRECT(ADDRESS(($AN365-1)*36+($AO365-1)*12+6,COLUMN())):INDIRECT(ADDRESS(($AN365-1)*36+($AO365-1)*12+$AP365+4,COLUMN())),INDIRECT(ADDRESS(($AN365-1)*3+$AO365+5,$AP365+20)))&gt;=1,0,INDIRECT(ADDRESS(($AN365-1)*3+$AO365+5,$AP365+20)))))</f>
        <v>0</v>
      </c>
      <c r="AT365" s="204">
        <f ca="1">COUNTIF(INDIRECT("U"&amp;(ROW()+12*(($AN365-1)*3+$AO365)-ROW())/12+5):INDIRECT("AF"&amp;(ROW()+12*(($AN365-1)*3+$AO365)-ROW())/12+5),AS365)</f>
        <v>0</v>
      </c>
      <c r="AU365" s="204">
        <f ca="1">IF(AND(AQ365+AS365&gt;0,AR365+AT365&gt;0),COUNTIF(AU$6:AU364,"&gt;0")+1,0)</f>
        <v>0</v>
      </c>
    </row>
    <row r="366" spans="40:47">
      <c r="AN366" s="204">
        <v>11</v>
      </c>
      <c r="AO366" s="204">
        <v>1</v>
      </c>
      <c r="AP366" s="204">
        <v>1</v>
      </c>
      <c r="AQ366" s="221">
        <f ca="1">IF($AP366=1,IF(INDIRECT(ADDRESS(($AN366-1)*3+$AO366+5,$AP366+7))="",0,INDIRECT(ADDRESS(($AN366-1)*3+$AO366+5,$AP366+7))),IF(INDIRECT(ADDRESS(($AN366-1)*3+$AO366+5,$AP366+7))="",0,IF(COUNTIF(INDIRECT(ADDRESS(($AN366-1)*36+($AO366-1)*12+6,COLUMN())):INDIRECT(ADDRESS(($AN366-1)*36+($AO366-1)*12+$AP366+4,COLUMN())),INDIRECT(ADDRESS(($AN366-1)*3+$AO366+5,$AP366+7)))&gt;=1,0,INDIRECT(ADDRESS(($AN366-1)*3+$AO366+5,$AP366+7)))))</f>
        <v>0</v>
      </c>
      <c r="AR366" s="204">
        <f ca="1">COUNTIF(INDIRECT("H"&amp;(ROW()+12*(($AN366-1)*3+$AO366)-ROW())/12+5):INDIRECT("S"&amp;(ROW()+12*(($AN366-1)*3+$AO366)-ROW())/12+5),AQ366)</f>
        <v>0</v>
      </c>
      <c r="AS366" s="221">
        <f ca="1">IF($AP366=1,IF(INDIRECT(ADDRESS(($AN366-1)*3+$AO366+5,$AP366+20))="",0,INDIRECT(ADDRESS(($AN366-1)*3+$AO366+5,$AP366+20))),IF(INDIRECT(ADDRESS(($AN366-1)*3+$AO366+5,$AP366+20))="",0,IF(COUNTIF(INDIRECT(ADDRESS(($AN366-1)*36+($AO366-1)*12+6,COLUMN())):INDIRECT(ADDRESS(($AN366-1)*36+($AO366-1)*12+$AP366+4,COLUMN())),INDIRECT(ADDRESS(($AN366-1)*3+$AO366+5,$AP366+20)))&gt;=1,0,INDIRECT(ADDRESS(($AN366-1)*3+$AO366+5,$AP366+20)))))</f>
        <v>0</v>
      </c>
      <c r="AT366" s="204">
        <f ca="1">COUNTIF(INDIRECT("U"&amp;(ROW()+12*(($AN366-1)*3+$AO366)-ROW())/12+5):INDIRECT("AF"&amp;(ROW()+12*(($AN366-1)*3+$AO366)-ROW())/12+5),AS366)</f>
        <v>0</v>
      </c>
      <c r="AU366" s="204">
        <f ca="1">IF(AND(AQ366+AS366&gt;0,AR366+AT366&gt;0),COUNTIF(AU$6:AU365,"&gt;0")+1,0)</f>
        <v>0</v>
      </c>
    </row>
    <row r="367" spans="40:47">
      <c r="AN367" s="204">
        <v>11</v>
      </c>
      <c r="AO367" s="204">
        <v>1</v>
      </c>
      <c r="AP367" s="204">
        <v>2</v>
      </c>
      <c r="AQ367" s="221">
        <f ca="1">IF($AP367=1,IF(INDIRECT(ADDRESS(($AN367-1)*3+$AO367+5,$AP367+7))="",0,INDIRECT(ADDRESS(($AN367-1)*3+$AO367+5,$AP367+7))),IF(INDIRECT(ADDRESS(($AN367-1)*3+$AO367+5,$AP367+7))="",0,IF(COUNTIF(INDIRECT(ADDRESS(($AN367-1)*36+($AO367-1)*12+6,COLUMN())):INDIRECT(ADDRESS(($AN367-1)*36+($AO367-1)*12+$AP367+4,COLUMN())),INDIRECT(ADDRESS(($AN367-1)*3+$AO367+5,$AP367+7)))&gt;=1,0,INDIRECT(ADDRESS(($AN367-1)*3+$AO367+5,$AP367+7)))))</f>
        <v>0</v>
      </c>
      <c r="AR367" s="204">
        <f ca="1">COUNTIF(INDIRECT("H"&amp;(ROW()+12*(($AN367-1)*3+$AO367)-ROW())/12+5):INDIRECT("S"&amp;(ROW()+12*(($AN367-1)*3+$AO367)-ROW())/12+5),AQ367)</f>
        <v>0</v>
      </c>
      <c r="AS367" s="221">
        <f ca="1">IF($AP367=1,IF(INDIRECT(ADDRESS(($AN367-1)*3+$AO367+5,$AP367+20))="",0,INDIRECT(ADDRESS(($AN367-1)*3+$AO367+5,$AP367+20))),IF(INDIRECT(ADDRESS(($AN367-1)*3+$AO367+5,$AP367+20))="",0,IF(COUNTIF(INDIRECT(ADDRESS(($AN367-1)*36+($AO367-1)*12+6,COLUMN())):INDIRECT(ADDRESS(($AN367-1)*36+($AO367-1)*12+$AP367+4,COLUMN())),INDIRECT(ADDRESS(($AN367-1)*3+$AO367+5,$AP367+20)))&gt;=1,0,INDIRECT(ADDRESS(($AN367-1)*3+$AO367+5,$AP367+20)))))</f>
        <v>0</v>
      </c>
      <c r="AT367" s="204">
        <f ca="1">COUNTIF(INDIRECT("U"&amp;(ROW()+12*(($AN367-1)*3+$AO367)-ROW())/12+5):INDIRECT("AF"&amp;(ROW()+12*(($AN367-1)*3+$AO367)-ROW())/12+5),AS367)</f>
        <v>0</v>
      </c>
      <c r="AU367" s="204">
        <f ca="1">IF(AND(AQ367+AS367&gt;0,AR367+AT367&gt;0),COUNTIF(AU$6:AU366,"&gt;0")+1,0)</f>
        <v>0</v>
      </c>
    </row>
    <row r="368" spans="40:47">
      <c r="AN368" s="204">
        <v>11</v>
      </c>
      <c r="AO368" s="204">
        <v>1</v>
      </c>
      <c r="AP368" s="204">
        <v>3</v>
      </c>
      <c r="AQ368" s="221">
        <f ca="1">IF($AP368=1,IF(INDIRECT(ADDRESS(($AN368-1)*3+$AO368+5,$AP368+7))="",0,INDIRECT(ADDRESS(($AN368-1)*3+$AO368+5,$AP368+7))),IF(INDIRECT(ADDRESS(($AN368-1)*3+$AO368+5,$AP368+7))="",0,IF(COUNTIF(INDIRECT(ADDRESS(($AN368-1)*36+($AO368-1)*12+6,COLUMN())):INDIRECT(ADDRESS(($AN368-1)*36+($AO368-1)*12+$AP368+4,COLUMN())),INDIRECT(ADDRESS(($AN368-1)*3+$AO368+5,$AP368+7)))&gt;=1,0,INDIRECT(ADDRESS(($AN368-1)*3+$AO368+5,$AP368+7)))))</f>
        <v>0</v>
      </c>
      <c r="AR368" s="204">
        <f ca="1">COUNTIF(INDIRECT("H"&amp;(ROW()+12*(($AN368-1)*3+$AO368)-ROW())/12+5):INDIRECT("S"&amp;(ROW()+12*(($AN368-1)*3+$AO368)-ROW())/12+5),AQ368)</f>
        <v>0</v>
      </c>
      <c r="AS368" s="221">
        <f ca="1">IF($AP368=1,IF(INDIRECT(ADDRESS(($AN368-1)*3+$AO368+5,$AP368+20))="",0,INDIRECT(ADDRESS(($AN368-1)*3+$AO368+5,$AP368+20))),IF(INDIRECT(ADDRESS(($AN368-1)*3+$AO368+5,$AP368+20))="",0,IF(COUNTIF(INDIRECT(ADDRESS(($AN368-1)*36+($AO368-1)*12+6,COLUMN())):INDIRECT(ADDRESS(($AN368-1)*36+($AO368-1)*12+$AP368+4,COLUMN())),INDIRECT(ADDRESS(($AN368-1)*3+$AO368+5,$AP368+20)))&gt;=1,0,INDIRECT(ADDRESS(($AN368-1)*3+$AO368+5,$AP368+20)))))</f>
        <v>0</v>
      </c>
      <c r="AT368" s="204">
        <f ca="1">COUNTIF(INDIRECT("U"&amp;(ROW()+12*(($AN368-1)*3+$AO368)-ROW())/12+5):INDIRECT("AF"&amp;(ROW()+12*(($AN368-1)*3+$AO368)-ROW())/12+5),AS368)</f>
        <v>0</v>
      </c>
      <c r="AU368" s="204">
        <f ca="1">IF(AND(AQ368+AS368&gt;0,AR368+AT368&gt;0),COUNTIF(AU$6:AU367,"&gt;0")+1,0)</f>
        <v>0</v>
      </c>
    </row>
    <row r="369" spans="40:47">
      <c r="AN369" s="204">
        <v>11</v>
      </c>
      <c r="AO369" s="204">
        <v>1</v>
      </c>
      <c r="AP369" s="204">
        <v>4</v>
      </c>
      <c r="AQ369" s="221">
        <f ca="1">IF($AP369=1,IF(INDIRECT(ADDRESS(($AN369-1)*3+$AO369+5,$AP369+7))="",0,INDIRECT(ADDRESS(($AN369-1)*3+$AO369+5,$AP369+7))),IF(INDIRECT(ADDRESS(($AN369-1)*3+$AO369+5,$AP369+7))="",0,IF(COUNTIF(INDIRECT(ADDRESS(($AN369-1)*36+($AO369-1)*12+6,COLUMN())):INDIRECT(ADDRESS(($AN369-1)*36+($AO369-1)*12+$AP369+4,COLUMN())),INDIRECT(ADDRESS(($AN369-1)*3+$AO369+5,$AP369+7)))&gt;=1,0,INDIRECT(ADDRESS(($AN369-1)*3+$AO369+5,$AP369+7)))))</f>
        <v>0</v>
      </c>
      <c r="AR369" s="204">
        <f ca="1">COUNTIF(INDIRECT("H"&amp;(ROW()+12*(($AN369-1)*3+$AO369)-ROW())/12+5):INDIRECT("S"&amp;(ROW()+12*(($AN369-1)*3+$AO369)-ROW())/12+5),AQ369)</f>
        <v>0</v>
      </c>
      <c r="AS369" s="221">
        <f ca="1">IF($AP369=1,IF(INDIRECT(ADDRESS(($AN369-1)*3+$AO369+5,$AP369+20))="",0,INDIRECT(ADDRESS(($AN369-1)*3+$AO369+5,$AP369+20))),IF(INDIRECT(ADDRESS(($AN369-1)*3+$AO369+5,$AP369+20))="",0,IF(COUNTIF(INDIRECT(ADDRESS(($AN369-1)*36+($AO369-1)*12+6,COLUMN())):INDIRECT(ADDRESS(($AN369-1)*36+($AO369-1)*12+$AP369+4,COLUMN())),INDIRECT(ADDRESS(($AN369-1)*3+$AO369+5,$AP369+20)))&gt;=1,0,INDIRECT(ADDRESS(($AN369-1)*3+$AO369+5,$AP369+20)))))</f>
        <v>0</v>
      </c>
      <c r="AT369" s="204">
        <f ca="1">COUNTIF(INDIRECT("U"&amp;(ROW()+12*(($AN369-1)*3+$AO369)-ROW())/12+5):INDIRECT("AF"&amp;(ROW()+12*(($AN369-1)*3+$AO369)-ROW())/12+5),AS369)</f>
        <v>0</v>
      </c>
      <c r="AU369" s="204">
        <f ca="1">IF(AND(AQ369+AS369&gt;0,AR369+AT369&gt;0),COUNTIF(AU$6:AU368,"&gt;0")+1,0)</f>
        <v>0</v>
      </c>
    </row>
    <row r="370" spans="40:47">
      <c r="AN370" s="204">
        <v>11</v>
      </c>
      <c r="AO370" s="204">
        <v>1</v>
      </c>
      <c r="AP370" s="204">
        <v>5</v>
      </c>
      <c r="AQ370" s="221">
        <f ca="1">IF($AP370=1,IF(INDIRECT(ADDRESS(($AN370-1)*3+$AO370+5,$AP370+7))="",0,INDIRECT(ADDRESS(($AN370-1)*3+$AO370+5,$AP370+7))),IF(INDIRECT(ADDRESS(($AN370-1)*3+$AO370+5,$AP370+7))="",0,IF(COUNTIF(INDIRECT(ADDRESS(($AN370-1)*36+($AO370-1)*12+6,COLUMN())):INDIRECT(ADDRESS(($AN370-1)*36+($AO370-1)*12+$AP370+4,COLUMN())),INDIRECT(ADDRESS(($AN370-1)*3+$AO370+5,$AP370+7)))&gt;=1,0,INDIRECT(ADDRESS(($AN370-1)*3+$AO370+5,$AP370+7)))))</f>
        <v>0</v>
      </c>
      <c r="AR370" s="204">
        <f ca="1">COUNTIF(INDIRECT("H"&amp;(ROW()+12*(($AN370-1)*3+$AO370)-ROW())/12+5):INDIRECT("S"&amp;(ROW()+12*(($AN370-1)*3+$AO370)-ROW())/12+5),AQ370)</f>
        <v>0</v>
      </c>
      <c r="AS370" s="221">
        <f ca="1">IF($AP370=1,IF(INDIRECT(ADDRESS(($AN370-1)*3+$AO370+5,$AP370+20))="",0,INDIRECT(ADDRESS(($AN370-1)*3+$AO370+5,$AP370+20))),IF(INDIRECT(ADDRESS(($AN370-1)*3+$AO370+5,$AP370+20))="",0,IF(COUNTIF(INDIRECT(ADDRESS(($AN370-1)*36+($AO370-1)*12+6,COLUMN())):INDIRECT(ADDRESS(($AN370-1)*36+($AO370-1)*12+$AP370+4,COLUMN())),INDIRECT(ADDRESS(($AN370-1)*3+$AO370+5,$AP370+20)))&gt;=1,0,INDIRECT(ADDRESS(($AN370-1)*3+$AO370+5,$AP370+20)))))</f>
        <v>0</v>
      </c>
      <c r="AT370" s="204">
        <f ca="1">COUNTIF(INDIRECT("U"&amp;(ROW()+12*(($AN370-1)*3+$AO370)-ROW())/12+5):INDIRECT("AF"&amp;(ROW()+12*(($AN370-1)*3+$AO370)-ROW())/12+5),AS370)</f>
        <v>0</v>
      </c>
      <c r="AU370" s="204">
        <f ca="1">IF(AND(AQ370+AS370&gt;0,AR370+AT370&gt;0),COUNTIF(AU$6:AU369,"&gt;0")+1,0)</f>
        <v>0</v>
      </c>
    </row>
    <row r="371" spans="40:47">
      <c r="AN371" s="204">
        <v>11</v>
      </c>
      <c r="AO371" s="204">
        <v>1</v>
      </c>
      <c r="AP371" s="204">
        <v>6</v>
      </c>
      <c r="AQ371" s="221">
        <f ca="1">IF($AP371=1,IF(INDIRECT(ADDRESS(($AN371-1)*3+$AO371+5,$AP371+7))="",0,INDIRECT(ADDRESS(($AN371-1)*3+$AO371+5,$AP371+7))),IF(INDIRECT(ADDRESS(($AN371-1)*3+$AO371+5,$AP371+7))="",0,IF(COUNTIF(INDIRECT(ADDRESS(($AN371-1)*36+($AO371-1)*12+6,COLUMN())):INDIRECT(ADDRESS(($AN371-1)*36+($AO371-1)*12+$AP371+4,COLUMN())),INDIRECT(ADDRESS(($AN371-1)*3+$AO371+5,$AP371+7)))&gt;=1,0,INDIRECT(ADDRESS(($AN371-1)*3+$AO371+5,$AP371+7)))))</f>
        <v>0</v>
      </c>
      <c r="AR371" s="204">
        <f ca="1">COUNTIF(INDIRECT("H"&amp;(ROW()+12*(($AN371-1)*3+$AO371)-ROW())/12+5):INDIRECT("S"&amp;(ROW()+12*(($AN371-1)*3+$AO371)-ROW())/12+5),AQ371)</f>
        <v>0</v>
      </c>
      <c r="AS371" s="221">
        <f ca="1">IF($AP371=1,IF(INDIRECT(ADDRESS(($AN371-1)*3+$AO371+5,$AP371+20))="",0,INDIRECT(ADDRESS(($AN371-1)*3+$AO371+5,$AP371+20))),IF(INDIRECT(ADDRESS(($AN371-1)*3+$AO371+5,$AP371+20))="",0,IF(COUNTIF(INDIRECT(ADDRESS(($AN371-1)*36+($AO371-1)*12+6,COLUMN())):INDIRECT(ADDRESS(($AN371-1)*36+($AO371-1)*12+$AP371+4,COLUMN())),INDIRECT(ADDRESS(($AN371-1)*3+$AO371+5,$AP371+20)))&gt;=1,0,INDIRECT(ADDRESS(($AN371-1)*3+$AO371+5,$AP371+20)))))</f>
        <v>0</v>
      </c>
      <c r="AT371" s="204">
        <f ca="1">COUNTIF(INDIRECT("U"&amp;(ROW()+12*(($AN371-1)*3+$AO371)-ROW())/12+5):INDIRECT("AF"&amp;(ROW()+12*(($AN371-1)*3+$AO371)-ROW())/12+5),AS371)</f>
        <v>0</v>
      </c>
      <c r="AU371" s="204">
        <f ca="1">IF(AND(AQ371+AS371&gt;0,AR371+AT371&gt;0),COUNTIF(AU$6:AU370,"&gt;0")+1,0)</f>
        <v>0</v>
      </c>
    </row>
    <row r="372" spans="40:47">
      <c r="AN372" s="204">
        <v>11</v>
      </c>
      <c r="AO372" s="204">
        <v>1</v>
      </c>
      <c r="AP372" s="204">
        <v>7</v>
      </c>
      <c r="AQ372" s="221">
        <f ca="1">IF($AP372=1,IF(INDIRECT(ADDRESS(($AN372-1)*3+$AO372+5,$AP372+7))="",0,INDIRECT(ADDRESS(($AN372-1)*3+$AO372+5,$AP372+7))),IF(INDIRECT(ADDRESS(($AN372-1)*3+$AO372+5,$AP372+7))="",0,IF(COUNTIF(INDIRECT(ADDRESS(($AN372-1)*36+($AO372-1)*12+6,COLUMN())):INDIRECT(ADDRESS(($AN372-1)*36+($AO372-1)*12+$AP372+4,COLUMN())),INDIRECT(ADDRESS(($AN372-1)*3+$AO372+5,$AP372+7)))&gt;=1,0,INDIRECT(ADDRESS(($AN372-1)*3+$AO372+5,$AP372+7)))))</f>
        <v>0</v>
      </c>
      <c r="AR372" s="204">
        <f ca="1">COUNTIF(INDIRECT("H"&amp;(ROW()+12*(($AN372-1)*3+$AO372)-ROW())/12+5):INDIRECT("S"&amp;(ROW()+12*(($AN372-1)*3+$AO372)-ROW())/12+5),AQ372)</f>
        <v>0</v>
      </c>
      <c r="AS372" s="221">
        <f ca="1">IF($AP372=1,IF(INDIRECT(ADDRESS(($AN372-1)*3+$AO372+5,$AP372+20))="",0,INDIRECT(ADDRESS(($AN372-1)*3+$AO372+5,$AP372+20))),IF(INDIRECT(ADDRESS(($AN372-1)*3+$AO372+5,$AP372+20))="",0,IF(COUNTIF(INDIRECT(ADDRESS(($AN372-1)*36+($AO372-1)*12+6,COLUMN())):INDIRECT(ADDRESS(($AN372-1)*36+($AO372-1)*12+$AP372+4,COLUMN())),INDIRECT(ADDRESS(($AN372-1)*3+$AO372+5,$AP372+20)))&gt;=1,0,INDIRECT(ADDRESS(($AN372-1)*3+$AO372+5,$AP372+20)))))</f>
        <v>0</v>
      </c>
      <c r="AT372" s="204">
        <f ca="1">COUNTIF(INDIRECT("U"&amp;(ROW()+12*(($AN372-1)*3+$AO372)-ROW())/12+5):INDIRECT("AF"&amp;(ROW()+12*(($AN372-1)*3+$AO372)-ROW())/12+5),AS372)</f>
        <v>0</v>
      </c>
      <c r="AU372" s="204">
        <f ca="1">IF(AND(AQ372+AS372&gt;0,AR372+AT372&gt;0),COUNTIF(AU$6:AU371,"&gt;0")+1,0)</f>
        <v>0</v>
      </c>
    </row>
    <row r="373" spans="40:47">
      <c r="AN373" s="204">
        <v>11</v>
      </c>
      <c r="AO373" s="204">
        <v>1</v>
      </c>
      <c r="AP373" s="204">
        <v>8</v>
      </c>
      <c r="AQ373" s="221">
        <f ca="1">IF($AP373=1,IF(INDIRECT(ADDRESS(($AN373-1)*3+$AO373+5,$AP373+7))="",0,INDIRECT(ADDRESS(($AN373-1)*3+$AO373+5,$AP373+7))),IF(INDIRECT(ADDRESS(($AN373-1)*3+$AO373+5,$AP373+7))="",0,IF(COUNTIF(INDIRECT(ADDRESS(($AN373-1)*36+($AO373-1)*12+6,COLUMN())):INDIRECT(ADDRESS(($AN373-1)*36+($AO373-1)*12+$AP373+4,COLUMN())),INDIRECT(ADDRESS(($AN373-1)*3+$AO373+5,$AP373+7)))&gt;=1,0,INDIRECT(ADDRESS(($AN373-1)*3+$AO373+5,$AP373+7)))))</f>
        <v>0</v>
      </c>
      <c r="AR373" s="204">
        <f ca="1">COUNTIF(INDIRECT("H"&amp;(ROW()+12*(($AN373-1)*3+$AO373)-ROW())/12+5):INDIRECT("S"&amp;(ROW()+12*(($AN373-1)*3+$AO373)-ROW())/12+5),AQ373)</f>
        <v>0</v>
      </c>
      <c r="AS373" s="221">
        <f ca="1">IF($AP373=1,IF(INDIRECT(ADDRESS(($AN373-1)*3+$AO373+5,$AP373+20))="",0,INDIRECT(ADDRESS(($AN373-1)*3+$AO373+5,$AP373+20))),IF(INDIRECT(ADDRESS(($AN373-1)*3+$AO373+5,$AP373+20))="",0,IF(COUNTIF(INDIRECT(ADDRESS(($AN373-1)*36+($AO373-1)*12+6,COLUMN())):INDIRECT(ADDRESS(($AN373-1)*36+($AO373-1)*12+$AP373+4,COLUMN())),INDIRECT(ADDRESS(($AN373-1)*3+$AO373+5,$AP373+20)))&gt;=1,0,INDIRECT(ADDRESS(($AN373-1)*3+$AO373+5,$AP373+20)))))</f>
        <v>0</v>
      </c>
      <c r="AT373" s="204">
        <f ca="1">COUNTIF(INDIRECT("U"&amp;(ROW()+12*(($AN373-1)*3+$AO373)-ROW())/12+5):INDIRECT("AF"&amp;(ROW()+12*(($AN373-1)*3+$AO373)-ROW())/12+5),AS373)</f>
        <v>0</v>
      </c>
      <c r="AU373" s="204">
        <f ca="1">IF(AND(AQ373+AS373&gt;0,AR373+AT373&gt;0),COUNTIF(AU$6:AU372,"&gt;0")+1,0)</f>
        <v>0</v>
      </c>
    </row>
    <row r="374" spans="40:47">
      <c r="AN374" s="204">
        <v>11</v>
      </c>
      <c r="AO374" s="204">
        <v>1</v>
      </c>
      <c r="AP374" s="204">
        <v>9</v>
      </c>
      <c r="AQ374" s="221">
        <f ca="1">IF($AP374=1,IF(INDIRECT(ADDRESS(($AN374-1)*3+$AO374+5,$AP374+7))="",0,INDIRECT(ADDRESS(($AN374-1)*3+$AO374+5,$AP374+7))),IF(INDIRECT(ADDRESS(($AN374-1)*3+$AO374+5,$AP374+7))="",0,IF(COUNTIF(INDIRECT(ADDRESS(($AN374-1)*36+($AO374-1)*12+6,COLUMN())):INDIRECT(ADDRESS(($AN374-1)*36+($AO374-1)*12+$AP374+4,COLUMN())),INDIRECT(ADDRESS(($AN374-1)*3+$AO374+5,$AP374+7)))&gt;=1,0,INDIRECT(ADDRESS(($AN374-1)*3+$AO374+5,$AP374+7)))))</f>
        <v>0</v>
      </c>
      <c r="AR374" s="204">
        <f ca="1">COUNTIF(INDIRECT("H"&amp;(ROW()+12*(($AN374-1)*3+$AO374)-ROW())/12+5):INDIRECT("S"&amp;(ROW()+12*(($AN374-1)*3+$AO374)-ROW())/12+5),AQ374)</f>
        <v>0</v>
      </c>
      <c r="AS374" s="221">
        <f ca="1">IF($AP374=1,IF(INDIRECT(ADDRESS(($AN374-1)*3+$AO374+5,$AP374+20))="",0,INDIRECT(ADDRESS(($AN374-1)*3+$AO374+5,$AP374+20))),IF(INDIRECT(ADDRESS(($AN374-1)*3+$AO374+5,$AP374+20))="",0,IF(COUNTIF(INDIRECT(ADDRESS(($AN374-1)*36+($AO374-1)*12+6,COLUMN())):INDIRECT(ADDRESS(($AN374-1)*36+($AO374-1)*12+$AP374+4,COLUMN())),INDIRECT(ADDRESS(($AN374-1)*3+$AO374+5,$AP374+20)))&gt;=1,0,INDIRECT(ADDRESS(($AN374-1)*3+$AO374+5,$AP374+20)))))</f>
        <v>0</v>
      </c>
      <c r="AT374" s="204">
        <f ca="1">COUNTIF(INDIRECT("U"&amp;(ROW()+12*(($AN374-1)*3+$AO374)-ROW())/12+5):INDIRECT("AF"&amp;(ROW()+12*(($AN374-1)*3+$AO374)-ROW())/12+5),AS374)</f>
        <v>0</v>
      </c>
      <c r="AU374" s="204">
        <f ca="1">IF(AND(AQ374+AS374&gt;0,AR374+AT374&gt;0),COUNTIF(AU$6:AU373,"&gt;0")+1,0)</f>
        <v>0</v>
      </c>
    </row>
    <row r="375" spans="40:47">
      <c r="AN375" s="204">
        <v>11</v>
      </c>
      <c r="AO375" s="204">
        <v>1</v>
      </c>
      <c r="AP375" s="204">
        <v>10</v>
      </c>
      <c r="AQ375" s="221">
        <f ca="1">IF($AP375=1,IF(INDIRECT(ADDRESS(($AN375-1)*3+$AO375+5,$AP375+7))="",0,INDIRECT(ADDRESS(($AN375-1)*3+$AO375+5,$AP375+7))),IF(INDIRECT(ADDRESS(($AN375-1)*3+$AO375+5,$AP375+7))="",0,IF(COUNTIF(INDIRECT(ADDRESS(($AN375-1)*36+($AO375-1)*12+6,COLUMN())):INDIRECT(ADDRESS(($AN375-1)*36+($AO375-1)*12+$AP375+4,COLUMN())),INDIRECT(ADDRESS(($AN375-1)*3+$AO375+5,$AP375+7)))&gt;=1,0,INDIRECT(ADDRESS(($AN375-1)*3+$AO375+5,$AP375+7)))))</f>
        <v>0</v>
      </c>
      <c r="AR375" s="204">
        <f ca="1">COUNTIF(INDIRECT("H"&amp;(ROW()+12*(($AN375-1)*3+$AO375)-ROW())/12+5):INDIRECT("S"&amp;(ROW()+12*(($AN375-1)*3+$AO375)-ROW())/12+5),AQ375)</f>
        <v>0</v>
      </c>
      <c r="AS375" s="221">
        <f ca="1">IF($AP375=1,IF(INDIRECT(ADDRESS(($AN375-1)*3+$AO375+5,$AP375+20))="",0,INDIRECT(ADDRESS(($AN375-1)*3+$AO375+5,$AP375+20))),IF(INDIRECT(ADDRESS(($AN375-1)*3+$AO375+5,$AP375+20))="",0,IF(COUNTIF(INDIRECT(ADDRESS(($AN375-1)*36+($AO375-1)*12+6,COLUMN())):INDIRECT(ADDRESS(($AN375-1)*36+($AO375-1)*12+$AP375+4,COLUMN())),INDIRECT(ADDRESS(($AN375-1)*3+$AO375+5,$AP375+20)))&gt;=1,0,INDIRECT(ADDRESS(($AN375-1)*3+$AO375+5,$AP375+20)))))</f>
        <v>0</v>
      </c>
      <c r="AT375" s="204">
        <f ca="1">COUNTIF(INDIRECT("U"&amp;(ROW()+12*(($AN375-1)*3+$AO375)-ROW())/12+5):INDIRECT("AF"&amp;(ROW()+12*(($AN375-1)*3+$AO375)-ROW())/12+5),AS375)</f>
        <v>0</v>
      </c>
      <c r="AU375" s="204">
        <f ca="1">IF(AND(AQ375+AS375&gt;0,AR375+AT375&gt;0),COUNTIF(AU$6:AU374,"&gt;0")+1,0)</f>
        <v>0</v>
      </c>
    </row>
    <row r="376" spans="40:47">
      <c r="AN376" s="204">
        <v>11</v>
      </c>
      <c r="AO376" s="204">
        <v>1</v>
      </c>
      <c r="AP376" s="204">
        <v>11</v>
      </c>
      <c r="AQ376" s="221">
        <f ca="1">IF($AP376=1,IF(INDIRECT(ADDRESS(($AN376-1)*3+$AO376+5,$AP376+7))="",0,INDIRECT(ADDRESS(($AN376-1)*3+$AO376+5,$AP376+7))),IF(INDIRECT(ADDRESS(($AN376-1)*3+$AO376+5,$AP376+7))="",0,IF(COUNTIF(INDIRECT(ADDRESS(($AN376-1)*36+($AO376-1)*12+6,COLUMN())):INDIRECT(ADDRESS(($AN376-1)*36+($AO376-1)*12+$AP376+4,COLUMN())),INDIRECT(ADDRESS(($AN376-1)*3+$AO376+5,$AP376+7)))&gt;=1,0,INDIRECT(ADDRESS(($AN376-1)*3+$AO376+5,$AP376+7)))))</f>
        <v>0</v>
      </c>
      <c r="AR376" s="204">
        <f ca="1">COUNTIF(INDIRECT("H"&amp;(ROW()+12*(($AN376-1)*3+$AO376)-ROW())/12+5):INDIRECT("S"&amp;(ROW()+12*(($AN376-1)*3+$AO376)-ROW())/12+5),AQ376)</f>
        <v>0</v>
      </c>
      <c r="AS376" s="221">
        <f ca="1">IF($AP376=1,IF(INDIRECT(ADDRESS(($AN376-1)*3+$AO376+5,$AP376+20))="",0,INDIRECT(ADDRESS(($AN376-1)*3+$AO376+5,$AP376+20))),IF(INDIRECT(ADDRESS(($AN376-1)*3+$AO376+5,$AP376+20))="",0,IF(COUNTIF(INDIRECT(ADDRESS(($AN376-1)*36+($AO376-1)*12+6,COLUMN())):INDIRECT(ADDRESS(($AN376-1)*36+($AO376-1)*12+$AP376+4,COLUMN())),INDIRECT(ADDRESS(($AN376-1)*3+$AO376+5,$AP376+20)))&gt;=1,0,INDIRECT(ADDRESS(($AN376-1)*3+$AO376+5,$AP376+20)))))</f>
        <v>0</v>
      </c>
      <c r="AT376" s="204">
        <f ca="1">COUNTIF(INDIRECT("U"&amp;(ROW()+12*(($AN376-1)*3+$AO376)-ROW())/12+5):INDIRECT("AF"&amp;(ROW()+12*(($AN376-1)*3+$AO376)-ROW())/12+5),AS376)</f>
        <v>0</v>
      </c>
      <c r="AU376" s="204">
        <f ca="1">IF(AND(AQ376+AS376&gt;0,AR376+AT376&gt;0),COUNTIF(AU$6:AU375,"&gt;0")+1,0)</f>
        <v>0</v>
      </c>
    </row>
    <row r="377" spans="40:47">
      <c r="AN377" s="204">
        <v>11</v>
      </c>
      <c r="AO377" s="204">
        <v>1</v>
      </c>
      <c r="AP377" s="204">
        <v>12</v>
      </c>
      <c r="AQ377" s="221">
        <f ca="1">IF($AP377=1,IF(INDIRECT(ADDRESS(($AN377-1)*3+$AO377+5,$AP377+7))="",0,INDIRECT(ADDRESS(($AN377-1)*3+$AO377+5,$AP377+7))),IF(INDIRECT(ADDRESS(($AN377-1)*3+$AO377+5,$AP377+7))="",0,IF(COUNTIF(INDIRECT(ADDRESS(($AN377-1)*36+($AO377-1)*12+6,COLUMN())):INDIRECT(ADDRESS(($AN377-1)*36+($AO377-1)*12+$AP377+4,COLUMN())),INDIRECT(ADDRESS(($AN377-1)*3+$AO377+5,$AP377+7)))&gt;=1,0,INDIRECT(ADDRESS(($AN377-1)*3+$AO377+5,$AP377+7)))))</f>
        <v>0</v>
      </c>
      <c r="AR377" s="204">
        <f ca="1">COUNTIF(INDIRECT("H"&amp;(ROW()+12*(($AN377-1)*3+$AO377)-ROW())/12+5):INDIRECT("S"&amp;(ROW()+12*(($AN377-1)*3+$AO377)-ROW())/12+5),AQ377)</f>
        <v>0</v>
      </c>
      <c r="AS377" s="221">
        <f ca="1">IF($AP377=1,IF(INDIRECT(ADDRESS(($AN377-1)*3+$AO377+5,$AP377+20))="",0,INDIRECT(ADDRESS(($AN377-1)*3+$AO377+5,$AP377+20))),IF(INDIRECT(ADDRESS(($AN377-1)*3+$AO377+5,$AP377+20))="",0,IF(COUNTIF(INDIRECT(ADDRESS(($AN377-1)*36+($AO377-1)*12+6,COLUMN())):INDIRECT(ADDRESS(($AN377-1)*36+($AO377-1)*12+$AP377+4,COLUMN())),INDIRECT(ADDRESS(($AN377-1)*3+$AO377+5,$AP377+20)))&gt;=1,0,INDIRECT(ADDRESS(($AN377-1)*3+$AO377+5,$AP377+20)))))</f>
        <v>0</v>
      </c>
      <c r="AT377" s="204">
        <f ca="1">COUNTIF(INDIRECT("U"&amp;(ROW()+12*(($AN377-1)*3+$AO377)-ROW())/12+5):INDIRECT("AF"&amp;(ROW()+12*(($AN377-1)*3+$AO377)-ROW())/12+5),AS377)</f>
        <v>0</v>
      </c>
      <c r="AU377" s="204">
        <f ca="1">IF(AND(AQ377+AS377&gt;0,AR377+AT377&gt;0),COUNTIF(AU$6:AU376,"&gt;0")+1,0)</f>
        <v>0</v>
      </c>
    </row>
    <row r="378" spans="40:47">
      <c r="AN378" s="204">
        <v>11</v>
      </c>
      <c r="AO378" s="204">
        <v>2</v>
      </c>
      <c r="AP378" s="204">
        <v>1</v>
      </c>
      <c r="AQ378" s="221">
        <f ca="1">IF($AP378=1,IF(INDIRECT(ADDRESS(($AN378-1)*3+$AO378+5,$AP378+7))="",0,INDIRECT(ADDRESS(($AN378-1)*3+$AO378+5,$AP378+7))),IF(INDIRECT(ADDRESS(($AN378-1)*3+$AO378+5,$AP378+7))="",0,IF(COUNTIF(INDIRECT(ADDRESS(($AN378-1)*36+($AO378-1)*12+6,COLUMN())):INDIRECT(ADDRESS(($AN378-1)*36+($AO378-1)*12+$AP378+4,COLUMN())),INDIRECT(ADDRESS(($AN378-1)*3+$AO378+5,$AP378+7)))&gt;=1,0,INDIRECT(ADDRESS(($AN378-1)*3+$AO378+5,$AP378+7)))))</f>
        <v>0</v>
      </c>
      <c r="AR378" s="204">
        <f ca="1">COUNTIF(INDIRECT("H"&amp;(ROW()+12*(($AN378-1)*3+$AO378)-ROW())/12+5):INDIRECT("S"&amp;(ROW()+12*(($AN378-1)*3+$AO378)-ROW())/12+5),AQ378)</f>
        <v>0</v>
      </c>
      <c r="AS378" s="221">
        <f ca="1">IF($AP378=1,IF(INDIRECT(ADDRESS(($AN378-1)*3+$AO378+5,$AP378+20))="",0,INDIRECT(ADDRESS(($AN378-1)*3+$AO378+5,$AP378+20))),IF(INDIRECT(ADDRESS(($AN378-1)*3+$AO378+5,$AP378+20))="",0,IF(COUNTIF(INDIRECT(ADDRESS(($AN378-1)*36+($AO378-1)*12+6,COLUMN())):INDIRECT(ADDRESS(($AN378-1)*36+($AO378-1)*12+$AP378+4,COLUMN())),INDIRECT(ADDRESS(($AN378-1)*3+$AO378+5,$AP378+20)))&gt;=1,0,INDIRECT(ADDRESS(($AN378-1)*3+$AO378+5,$AP378+20)))))</f>
        <v>0</v>
      </c>
      <c r="AT378" s="204">
        <f ca="1">COUNTIF(INDIRECT("U"&amp;(ROW()+12*(($AN378-1)*3+$AO378)-ROW())/12+5):INDIRECT("AF"&amp;(ROW()+12*(($AN378-1)*3+$AO378)-ROW())/12+5),AS378)</f>
        <v>0</v>
      </c>
      <c r="AU378" s="204">
        <f ca="1">IF(AND(AQ378+AS378&gt;0,AR378+AT378&gt;0),COUNTIF(AU$6:AU377,"&gt;0")+1,0)</f>
        <v>0</v>
      </c>
    </row>
    <row r="379" spans="40:47">
      <c r="AN379" s="204">
        <v>11</v>
      </c>
      <c r="AO379" s="204">
        <v>2</v>
      </c>
      <c r="AP379" s="204">
        <v>2</v>
      </c>
      <c r="AQ379" s="221">
        <f ca="1">IF($AP379=1,IF(INDIRECT(ADDRESS(($AN379-1)*3+$AO379+5,$AP379+7))="",0,INDIRECT(ADDRESS(($AN379-1)*3+$AO379+5,$AP379+7))),IF(INDIRECT(ADDRESS(($AN379-1)*3+$AO379+5,$AP379+7))="",0,IF(COUNTIF(INDIRECT(ADDRESS(($AN379-1)*36+($AO379-1)*12+6,COLUMN())):INDIRECT(ADDRESS(($AN379-1)*36+($AO379-1)*12+$AP379+4,COLUMN())),INDIRECT(ADDRESS(($AN379-1)*3+$AO379+5,$AP379+7)))&gt;=1,0,INDIRECT(ADDRESS(($AN379-1)*3+$AO379+5,$AP379+7)))))</f>
        <v>0</v>
      </c>
      <c r="AR379" s="204">
        <f ca="1">COUNTIF(INDIRECT("H"&amp;(ROW()+12*(($AN379-1)*3+$AO379)-ROW())/12+5):INDIRECT("S"&amp;(ROW()+12*(($AN379-1)*3+$AO379)-ROW())/12+5),AQ379)</f>
        <v>0</v>
      </c>
      <c r="AS379" s="221">
        <f ca="1">IF($AP379=1,IF(INDIRECT(ADDRESS(($AN379-1)*3+$AO379+5,$AP379+20))="",0,INDIRECT(ADDRESS(($AN379-1)*3+$AO379+5,$AP379+20))),IF(INDIRECT(ADDRESS(($AN379-1)*3+$AO379+5,$AP379+20))="",0,IF(COUNTIF(INDIRECT(ADDRESS(($AN379-1)*36+($AO379-1)*12+6,COLUMN())):INDIRECT(ADDRESS(($AN379-1)*36+($AO379-1)*12+$AP379+4,COLUMN())),INDIRECT(ADDRESS(($AN379-1)*3+$AO379+5,$AP379+20)))&gt;=1,0,INDIRECT(ADDRESS(($AN379-1)*3+$AO379+5,$AP379+20)))))</f>
        <v>0</v>
      </c>
      <c r="AT379" s="204">
        <f ca="1">COUNTIF(INDIRECT("U"&amp;(ROW()+12*(($AN379-1)*3+$AO379)-ROW())/12+5):INDIRECT("AF"&amp;(ROW()+12*(($AN379-1)*3+$AO379)-ROW())/12+5),AS379)</f>
        <v>0</v>
      </c>
      <c r="AU379" s="204">
        <f ca="1">IF(AND(AQ379+AS379&gt;0,AR379+AT379&gt;0),COUNTIF(AU$6:AU378,"&gt;0")+1,0)</f>
        <v>0</v>
      </c>
    </row>
    <row r="380" spans="40:47">
      <c r="AN380" s="204">
        <v>11</v>
      </c>
      <c r="AO380" s="204">
        <v>2</v>
      </c>
      <c r="AP380" s="204">
        <v>3</v>
      </c>
      <c r="AQ380" s="221">
        <f ca="1">IF($AP380=1,IF(INDIRECT(ADDRESS(($AN380-1)*3+$AO380+5,$AP380+7))="",0,INDIRECT(ADDRESS(($AN380-1)*3+$AO380+5,$AP380+7))),IF(INDIRECT(ADDRESS(($AN380-1)*3+$AO380+5,$AP380+7))="",0,IF(COUNTIF(INDIRECT(ADDRESS(($AN380-1)*36+($AO380-1)*12+6,COLUMN())):INDIRECT(ADDRESS(($AN380-1)*36+($AO380-1)*12+$AP380+4,COLUMN())),INDIRECT(ADDRESS(($AN380-1)*3+$AO380+5,$AP380+7)))&gt;=1,0,INDIRECT(ADDRESS(($AN380-1)*3+$AO380+5,$AP380+7)))))</f>
        <v>0</v>
      </c>
      <c r="AR380" s="204">
        <f ca="1">COUNTIF(INDIRECT("H"&amp;(ROW()+12*(($AN380-1)*3+$AO380)-ROW())/12+5):INDIRECT("S"&amp;(ROW()+12*(($AN380-1)*3+$AO380)-ROW())/12+5),AQ380)</f>
        <v>0</v>
      </c>
      <c r="AS380" s="221">
        <f ca="1">IF($AP380=1,IF(INDIRECT(ADDRESS(($AN380-1)*3+$AO380+5,$AP380+20))="",0,INDIRECT(ADDRESS(($AN380-1)*3+$AO380+5,$AP380+20))),IF(INDIRECT(ADDRESS(($AN380-1)*3+$AO380+5,$AP380+20))="",0,IF(COUNTIF(INDIRECT(ADDRESS(($AN380-1)*36+($AO380-1)*12+6,COLUMN())):INDIRECT(ADDRESS(($AN380-1)*36+($AO380-1)*12+$AP380+4,COLUMN())),INDIRECT(ADDRESS(($AN380-1)*3+$AO380+5,$AP380+20)))&gt;=1,0,INDIRECT(ADDRESS(($AN380-1)*3+$AO380+5,$AP380+20)))))</f>
        <v>0</v>
      </c>
      <c r="AT380" s="204">
        <f ca="1">COUNTIF(INDIRECT("U"&amp;(ROW()+12*(($AN380-1)*3+$AO380)-ROW())/12+5):INDIRECT("AF"&amp;(ROW()+12*(($AN380-1)*3+$AO380)-ROW())/12+5),AS380)</f>
        <v>0</v>
      </c>
      <c r="AU380" s="204">
        <f ca="1">IF(AND(AQ380+AS380&gt;0,AR380+AT380&gt;0),COUNTIF(AU$6:AU379,"&gt;0")+1,0)</f>
        <v>0</v>
      </c>
    </row>
    <row r="381" spans="40:47">
      <c r="AN381" s="204">
        <v>11</v>
      </c>
      <c r="AO381" s="204">
        <v>2</v>
      </c>
      <c r="AP381" s="204">
        <v>4</v>
      </c>
      <c r="AQ381" s="221">
        <f ca="1">IF($AP381=1,IF(INDIRECT(ADDRESS(($AN381-1)*3+$AO381+5,$AP381+7))="",0,INDIRECT(ADDRESS(($AN381-1)*3+$AO381+5,$AP381+7))),IF(INDIRECT(ADDRESS(($AN381-1)*3+$AO381+5,$AP381+7))="",0,IF(COUNTIF(INDIRECT(ADDRESS(($AN381-1)*36+($AO381-1)*12+6,COLUMN())):INDIRECT(ADDRESS(($AN381-1)*36+($AO381-1)*12+$AP381+4,COLUMN())),INDIRECT(ADDRESS(($AN381-1)*3+$AO381+5,$AP381+7)))&gt;=1,0,INDIRECT(ADDRESS(($AN381-1)*3+$AO381+5,$AP381+7)))))</f>
        <v>0</v>
      </c>
      <c r="AR381" s="204">
        <f ca="1">COUNTIF(INDIRECT("H"&amp;(ROW()+12*(($AN381-1)*3+$AO381)-ROW())/12+5):INDIRECT("S"&amp;(ROW()+12*(($AN381-1)*3+$AO381)-ROW())/12+5),AQ381)</f>
        <v>0</v>
      </c>
      <c r="AS381" s="221">
        <f ca="1">IF($AP381=1,IF(INDIRECT(ADDRESS(($AN381-1)*3+$AO381+5,$AP381+20))="",0,INDIRECT(ADDRESS(($AN381-1)*3+$AO381+5,$AP381+20))),IF(INDIRECT(ADDRESS(($AN381-1)*3+$AO381+5,$AP381+20))="",0,IF(COUNTIF(INDIRECT(ADDRESS(($AN381-1)*36+($AO381-1)*12+6,COLUMN())):INDIRECT(ADDRESS(($AN381-1)*36+($AO381-1)*12+$AP381+4,COLUMN())),INDIRECT(ADDRESS(($AN381-1)*3+$AO381+5,$AP381+20)))&gt;=1,0,INDIRECT(ADDRESS(($AN381-1)*3+$AO381+5,$AP381+20)))))</f>
        <v>0</v>
      </c>
      <c r="AT381" s="204">
        <f ca="1">COUNTIF(INDIRECT("U"&amp;(ROW()+12*(($AN381-1)*3+$AO381)-ROW())/12+5):INDIRECT("AF"&amp;(ROW()+12*(($AN381-1)*3+$AO381)-ROW())/12+5),AS381)</f>
        <v>0</v>
      </c>
      <c r="AU381" s="204">
        <f ca="1">IF(AND(AQ381+AS381&gt;0,AR381+AT381&gt;0),COUNTIF(AU$6:AU380,"&gt;0")+1,0)</f>
        <v>0</v>
      </c>
    </row>
    <row r="382" spans="40:47">
      <c r="AN382" s="204">
        <v>11</v>
      </c>
      <c r="AO382" s="204">
        <v>2</v>
      </c>
      <c r="AP382" s="204">
        <v>5</v>
      </c>
      <c r="AQ382" s="221">
        <f ca="1">IF($AP382=1,IF(INDIRECT(ADDRESS(($AN382-1)*3+$AO382+5,$AP382+7))="",0,INDIRECT(ADDRESS(($AN382-1)*3+$AO382+5,$AP382+7))),IF(INDIRECT(ADDRESS(($AN382-1)*3+$AO382+5,$AP382+7))="",0,IF(COUNTIF(INDIRECT(ADDRESS(($AN382-1)*36+($AO382-1)*12+6,COLUMN())):INDIRECT(ADDRESS(($AN382-1)*36+($AO382-1)*12+$AP382+4,COLUMN())),INDIRECT(ADDRESS(($AN382-1)*3+$AO382+5,$AP382+7)))&gt;=1,0,INDIRECT(ADDRESS(($AN382-1)*3+$AO382+5,$AP382+7)))))</f>
        <v>0</v>
      </c>
      <c r="AR382" s="204">
        <f ca="1">COUNTIF(INDIRECT("H"&amp;(ROW()+12*(($AN382-1)*3+$AO382)-ROW())/12+5):INDIRECT("S"&amp;(ROW()+12*(($AN382-1)*3+$AO382)-ROW())/12+5),AQ382)</f>
        <v>0</v>
      </c>
      <c r="AS382" s="221">
        <f ca="1">IF($AP382=1,IF(INDIRECT(ADDRESS(($AN382-1)*3+$AO382+5,$AP382+20))="",0,INDIRECT(ADDRESS(($AN382-1)*3+$AO382+5,$AP382+20))),IF(INDIRECT(ADDRESS(($AN382-1)*3+$AO382+5,$AP382+20))="",0,IF(COUNTIF(INDIRECT(ADDRESS(($AN382-1)*36+($AO382-1)*12+6,COLUMN())):INDIRECT(ADDRESS(($AN382-1)*36+($AO382-1)*12+$AP382+4,COLUMN())),INDIRECT(ADDRESS(($AN382-1)*3+$AO382+5,$AP382+20)))&gt;=1,0,INDIRECT(ADDRESS(($AN382-1)*3+$AO382+5,$AP382+20)))))</f>
        <v>0</v>
      </c>
      <c r="AT382" s="204">
        <f ca="1">COUNTIF(INDIRECT("U"&amp;(ROW()+12*(($AN382-1)*3+$AO382)-ROW())/12+5):INDIRECT("AF"&amp;(ROW()+12*(($AN382-1)*3+$AO382)-ROW())/12+5),AS382)</f>
        <v>0</v>
      </c>
      <c r="AU382" s="204">
        <f ca="1">IF(AND(AQ382+AS382&gt;0,AR382+AT382&gt;0),COUNTIF(AU$6:AU381,"&gt;0")+1,0)</f>
        <v>0</v>
      </c>
    </row>
    <row r="383" spans="40:47">
      <c r="AN383" s="204">
        <v>11</v>
      </c>
      <c r="AO383" s="204">
        <v>2</v>
      </c>
      <c r="AP383" s="204">
        <v>6</v>
      </c>
      <c r="AQ383" s="221">
        <f ca="1">IF($AP383=1,IF(INDIRECT(ADDRESS(($AN383-1)*3+$AO383+5,$AP383+7))="",0,INDIRECT(ADDRESS(($AN383-1)*3+$AO383+5,$AP383+7))),IF(INDIRECT(ADDRESS(($AN383-1)*3+$AO383+5,$AP383+7))="",0,IF(COUNTIF(INDIRECT(ADDRESS(($AN383-1)*36+($AO383-1)*12+6,COLUMN())):INDIRECT(ADDRESS(($AN383-1)*36+($AO383-1)*12+$AP383+4,COLUMN())),INDIRECT(ADDRESS(($AN383-1)*3+$AO383+5,$AP383+7)))&gt;=1,0,INDIRECT(ADDRESS(($AN383-1)*3+$AO383+5,$AP383+7)))))</f>
        <v>0</v>
      </c>
      <c r="AR383" s="204">
        <f ca="1">COUNTIF(INDIRECT("H"&amp;(ROW()+12*(($AN383-1)*3+$AO383)-ROW())/12+5):INDIRECT("S"&amp;(ROW()+12*(($AN383-1)*3+$AO383)-ROW())/12+5),AQ383)</f>
        <v>0</v>
      </c>
      <c r="AS383" s="221">
        <f ca="1">IF($AP383=1,IF(INDIRECT(ADDRESS(($AN383-1)*3+$AO383+5,$AP383+20))="",0,INDIRECT(ADDRESS(($AN383-1)*3+$AO383+5,$AP383+20))),IF(INDIRECT(ADDRESS(($AN383-1)*3+$AO383+5,$AP383+20))="",0,IF(COUNTIF(INDIRECT(ADDRESS(($AN383-1)*36+($AO383-1)*12+6,COLUMN())):INDIRECT(ADDRESS(($AN383-1)*36+($AO383-1)*12+$AP383+4,COLUMN())),INDIRECT(ADDRESS(($AN383-1)*3+$AO383+5,$AP383+20)))&gt;=1,0,INDIRECT(ADDRESS(($AN383-1)*3+$AO383+5,$AP383+20)))))</f>
        <v>0</v>
      </c>
      <c r="AT383" s="204">
        <f ca="1">COUNTIF(INDIRECT("U"&amp;(ROW()+12*(($AN383-1)*3+$AO383)-ROW())/12+5):INDIRECT("AF"&amp;(ROW()+12*(($AN383-1)*3+$AO383)-ROW())/12+5),AS383)</f>
        <v>0</v>
      </c>
      <c r="AU383" s="204">
        <f ca="1">IF(AND(AQ383+AS383&gt;0,AR383+AT383&gt;0),COUNTIF(AU$6:AU382,"&gt;0")+1,0)</f>
        <v>0</v>
      </c>
    </row>
    <row r="384" spans="40:47">
      <c r="AN384" s="204">
        <v>11</v>
      </c>
      <c r="AO384" s="204">
        <v>2</v>
      </c>
      <c r="AP384" s="204">
        <v>7</v>
      </c>
      <c r="AQ384" s="221">
        <f ca="1">IF($AP384=1,IF(INDIRECT(ADDRESS(($AN384-1)*3+$AO384+5,$AP384+7))="",0,INDIRECT(ADDRESS(($AN384-1)*3+$AO384+5,$AP384+7))),IF(INDIRECT(ADDRESS(($AN384-1)*3+$AO384+5,$AP384+7))="",0,IF(COUNTIF(INDIRECT(ADDRESS(($AN384-1)*36+($AO384-1)*12+6,COLUMN())):INDIRECT(ADDRESS(($AN384-1)*36+($AO384-1)*12+$AP384+4,COLUMN())),INDIRECT(ADDRESS(($AN384-1)*3+$AO384+5,$AP384+7)))&gt;=1,0,INDIRECT(ADDRESS(($AN384-1)*3+$AO384+5,$AP384+7)))))</f>
        <v>0</v>
      </c>
      <c r="AR384" s="204">
        <f ca="1">COUNTIF(INDIRECT("H"&amp;(ROW()+12*(($AN384-1)*3+$AO384)-ROW())/12+5):INDIRECT("S"&amp;(ROW()+12*(($AN384-1)*3+$AO384)-ROW())/12+5),AQ384)</f>
        <v>0</v>
      </c>
      <c r="AS384" s="221">
        <f ca="1">IF($AP384=1,IF(INDIRECT(ADDRESS(($AN384-1)*3+$AO384+5,$AP384+20))="",0,INDIRECT(ADDRESS(($AN384-1)*3+$AO384+5,$AP384+20))),IF(INDIRECT(ADDRESS(($AN384-1)*3+$AO384+5,$AP384+20))="",0,IF(COUNTIF(INDIRECT(ADDRESS(($AN384-1)*36+($AO384-1)*12+6,COLUMN())):INDIRECT(ADDRESS(($AN384-1)*36+($AO384-1)*12+$AP384+4,COLUMN())),INDIRECT(ADDRESS(($AN384-1)*3+$AO384+5,$AP384+20)))&gt;=1,0,INDIRECT(ADDRESS(($AN384-1)*3+$AO384+5,$AP384+20)))))</f>
        <v>0</v>
      </c>
      <c r="AT384" s="204">
        <f ca="1">COUNTIF(INDIRECT("U"&amp;(ROW()+12*(($AN384-1)*3+$AO384)-ROW())/12+5):INDIRECT("AF"&amp;(ROW()+12*(($AN384-1)*3+$AO384)-ROW())/12+5),AS384)</f>
        <v>0</v>
      </c>
      <c r="AU384" s="204">
        <f ca="1">IF(AND(AQ384+AS384&gt;0,AR384+AT384&gt;0),COUNTIF(AU$6:AU383,"&gt;0")+1,0)</f>
        <v>0</v>
      </c>
    </row>
    <row r="385" spans="40:47">
      <c r="AN385" s="204">
        <v>11</v>
      </c>
      <c r="AO385" s="204">
        <v>2</v>
      </c>
      <c r="AP385" s="204">
        <v>8</v>
      </c>
      <c r="AQ385" s="221">
        <f ca="1">IF($AP385=1,IF(INDIRECT(ADDRESS(($AN385-1)*3+$AO385+5,$AP385+7))="",0,INDIRECT(ADDRESS(($AN385-1)*3+$AO385+5,$AP385+7))),IF(INDIRECT(ADDRESS(($AN385-1)*3+$AO385+5,$AP385+7))="",0,IF(COUNTIF(INDIRECT(ADDRESS(($AN385-1)*36+($AO385-1)*12+6,COLUMN())):INDIRECT(ADDRESS(($AN385-1)*36+($AO385-1)*12+$AP385+4,COLUMN())),INDIRECT(ADDRESS(($AN385-1)*3+$AO385+5,$AP385+7)))&gt;=1,0,INDIRECT(ADDRESS(($AN385-1)*3+$AO385+5,$AP385+7)))))</f>
        <v>0</v>
      </c>
      <c r="AR385" s="204">
        <f ca="1">COUNTIF(INDIRECT("H"&amp;(ROW()+12*(($AN385-1)*3+$AO385)-ROW())/12+5):INDIRECT("S"&amp;(ROW()+12*(($AN385-1)*3+$AO385)-ROW())/12+5),AQ385)</f>
        <v>0</v>
      </c>
      <c r="AS385" s="221">
        <f ca="1">IF($AP385=1,IF(INDIRECT(ADDRESS(($AN385-1)*3+$AO385+5,$AP385+20))="",0,INDIRECT(ADDRESS(($AN385-1)*3+$AO385+5,$AP385+20))),IF(INDIRECT(ADDRESS(($AN385-1)*3+$AO385+5,$AP385+20))="",0,IF(COUNTIF(INDIRECT(ADDRESS(($AN385-1)*36+($AO385-1)*12+6,COLUMN())):INDIRECT(ADDRESS(($AN385-1)*36+($AO385-1)*12+$AP385+4,COLUMN())),INDIRECT(ADDRESS(($AN385-1)*3+$AO385+5,$AP385+20)))&gt;=1,0,INDIRECT(ADDRESS(($AN385-1)*3+$AO385+5,$AP385+20)))))</f>
        <v>0</v>
      </c>
      <c r="AT385" s="204">
        <f ca="1">COUNTIF(INDIRECT("U"&amp;(ROW()+12*(($AN385-1)*3+$AO385)-ROW())/12+5):INDIRECT("AF"&amp;(ROW()+12*(($AN385-1)*3+$AO385)-ROW())/12+5),AS385)</f>
        <v>0</v>
      </c>
      <c r="AU385" s="204">
        <f ca="1">IF(AND(AQ385+AS385&gt;0,AR385+AT385&gt;0),COUNTIF(AU$6:AU384,"&gt;0")+1,0)</f>
        <v>0</v>
      </c>
    </row>
    <row r="386" spans="40:47">
      <c r="AN386" s="204">
        <v>11</v>
      </c>
      <c r="AO386" s="204">
        <v>2</v>
      </c>
      <c r="AP386" s="204">
        <v>9</v>
      </c>
      <c r="AQ386" s="221">
        <f ca="1">IF($AP386=1,IF(INDIRECT(ADDRESS(($AN386-1)*3+$AO386+5,$AP386+7))="",0,INDIRECT(ADDRESS(($AN386-1)*3+$AO386+5,$AP386+7))),IF(INDIRECT(ADDRESS(($AN386-1)*3+$AO386+5,$AP386+7))="",0,IF(COUNTIF(INDIRECT(ADDRESS(($AN386-1)*36+($AO386-1)*12+6,COLUMN())):INDIRECT(ADDRESS(($AN386-1)*36+($AO386-1)*12+$AP386+4,COLUMN())),INDIRECT(ADDRESS(($AN386-1)*3+$AO386+5,$AP386+7)))&gt;=1,0,INDIRECT(ADDRESS(($AN386-1)*3+$AO386+5,$AP386+7)))))</f>
        <v>0</v>
      </c>
      <c r="AR386" s="204">
        <f ca="1">COUNTIF(INDIRECT("H"&amp;(ROW()+12*(($AN386-1)*3+$AO386)-ROW())/12+5):INDIRECT("S"&amp;(ROW()+12*(($AN386-1)*3+$AO386)-ROW())/12+5),AQ386)</f>
        <v>0</v>
      </c>
      <c r="AS386" s="221">
        <f ca="1">IF($AP386=1,IF(INDIRECT(ADDRESS(($AN386-1)*3+$AO386+5,$AP386+20))="",0,INDIRECT(ADDRESS(($AN386-1)*3+$AO386+5,$AP386+20))),IF(INDIRECT(ADDRESS(($AN386-1)*3+$AO386+5,$AP386+20))="",0,IF(COUNTIF(INDIRECT(ADDRESS(($AN386-1)*36+($AO386-1)*12+6,COLUMN())):INDIRECT(ADDRESS(($AN386-1)*36+($AO386-1)*12+$AP386+4,COLUMN())),INDIRECT(ADDRESS(($AN386-1)*3+$AO386+5,$AP386+20)))&gt;=1,0,INDIRECT(ADDRESS(($AN386-1)*3+$AO386+5,$AP386+20)))))</f>
        <v>0</v>
      </c>
      <c r="AT386" s="204">
        <f ca="1">COUNTIF(INDIRECT("U"&amp;(ROW()+12*(($AN386-1)*3+$AO386)-ROW())/12+5):INDIRECT("AF"&amp;(ROW()+12*(($AN386-1)*3+$AO386)-ROW())/12+5),AS386)</f>
        <v>0</v>
      </c>
      <c r="AU386" s="204">
        <f ca="1">IF(AND(AQ386+AS386&gt;0,AR386+AT386&gt;0),COUNTIF(AU$6:AU385,"&gt;0")+1,0)</f>
        <v>0</v>
      </c>
    </row>
    <row r="387" spans="40:47">
      <c r="AN387" s="204">
        <v>11</v>
      </c>
      <c r="AO387" s="204">
        <v>2</v>
      </c>
      <c r="AP387" s="204">
        <v>10</v>
      </c>
      <c r="AQ387" s="221">
        <f ca="1">IF($AP387=1,IF(INDIRECT(ADDRESS(($AN387-1)*3+$AO387+5,$AP387+7))="",0,INDIRECT(ADDRESS(($AN387-1)*3+$AO387+5,$AP387+7))),IF(INDIRECT(ADDRESS(($AN387-1)*3+$AO387+5,$AP387+7))="",0,IF(COUNTIF(INDIRECT(ADDRESS(($AN387-1)*36+($AO387-1)*12+6,COLUMN())):INDIRECT(ADDRESS(($AN387-1)*36+($AO387-1)*12+$AP387+4,COLUMN())),INDIRECT(ADDRESS(($AN387-1)*3+$AO387+5,$AP387+7)))&gt;=1,0,INDIRECT(ADDRESS(($AN387-1)*3+$AO387+5,$AP387+7)))))</f>
        <v>0</v>
      </c>
      <c r="AR387" s="204">
        <f ca="1">COUNTIF(INDIRECT("H"&amp;(ROW()+12*(($AN387-1)*3+$AO387)-ROW())/12+5):INDIRECT("S"&amp;(ROW()+12*(($AN387-1)*3+$AO387)-ROW())/12+5),AQ387)</f>
        <v>0</v>
      </c>
      <c r="AS387" s="221">
        <f ca="1">IF($AP387=1,IF(INDIRECT(ADDRESS(($AN387-1)*3+$AO387+5,$AP387+20))="",0,INDIRECT(ADDRESS(($AN387-1)*3+$AO387+5,$AP387+20))),IF(INDIRECT(ADDRESS(($AN387-1)*3+$AO387+5,$AP387+20))="",0,IF(COUNTIF(INDIRECT(ADDRESS(($AN387-1)*36+($AO387-1)*12+6,COLUMN())):INDIRECT(ADDRESS(($AN387-1)*36+($AO387-1)*12+$AP387+4,COLUMN())),INDIRECT(ADDRESS(($AN387-1)*3+$AO387+5,$AP387+20)))&gt;=1,0,INDIRECT(ADDRESS(($AN387-1)*3+$AO387+5,$AP387+20)))))</f>
        <v>0</v>
      </c>
      <c r="AT387" s="204">
        <f ca="1">COUNTIF(INDIRECT("U"&amp;(ROW()+12*(($AN387-1)*3+$AO387)-ROW())/12+5):INDIRECT("AF"&amp;(ROW()+12*(($AN387-1)*3+$AO387)-ROW())/12+5),AS387)</f>
        <v>0</v>
      </c>
      <c r="AU387" s="204">
        <f ca="1">IF(AND(AQ387+AS387&gt;0,AR387+AT387&gt;0),COUNTIF(AU$6:AU386,"&gt;0")+1,0)</f>
        <v>0</v>
      </c>
    </row>
    <row r="388" spans="40:47">
      <c r="AN388" s="204">
        <v>11</v>
      </c>
      <c r="AO388" s="204">
        <v>2</v>
      </c>
      <c r="AP388" s="204">
        <v>11</v>
      </c>
      <c r="AQ388" s="221">
        <f ca="1">IF($AP388=1,IF(INDIRECT(ADDRESS(($AN388-1)*3+$AO388+5,$AP388+7))="",0,INDIRECT(ADDRESS(($AN388-1)*3+$AO388+5,$AP388+7))),IF(INDIRECT(ADDRESS(($AN388-1)*3+$AO388+5,$AP388+7))="",0,IF(COUNTIF(INDIRECT(ADDRESS(($AN388-1)*36+($AO388-1)*12+6,COLUMN())):INDIRECT(ADDRESS(($AN388-1)*36+($AO388-1)*12+$AP388+4,COLUMN())),INDIRECT(ADDRESS(($AN388-1)*3+$AO388+5,$AP388+7)))&gt;=1,0,INDIRECT(ADDRESS(($AN388-1)*3+$AO388+5,$AP388+7)))))</f>
        <v>0</v>
      </c>
      <c r="AR388" s="204">
        <f ca="1">COUNTIF(INDIRECT("H"&amp;(ROW()+12*(($AN388-1)*3+$AO388)-ROW())/12+5):INDIRECT("S"&amp;(ROW()+12*(($AN388-1)*3+$AO388)-ROW())/12+5),AQ388)</f>
        <v>0</v>
      </c>
      <c r="AS388" s="221">
        <f ca="1">IF($AP388=1,IF(INDIRECT(ADDRESS(($AN388-1)*3+$AO388+5,$AP388+20))="",0,INDIRECT(ADDRESS(($AN388-1)*3+$AO388+5,$AP388+20))),IF(INDIRECT(ADDRESS(($AN388-1)*3+$AO388+5,$AP388+20))="",0,IF(COUNTIF(INDIRECT(ADDRESS(($AN388-1)*36+($AO388-1)*12+6,COLUMN())):INDIRECT(ADDRESS(($AN388-1)*36+($AO388-1)*12+$AP388+4,COLUMN())),INDIRECT(ADDRESS(($AN388-1)*3+$AO388+5,$AP388+20)))&gt;=1,0,INDIRECT(ADDRESS(($AN388-1)*3+$AO388+5,$AP388+20)))))</f>
        <v>0</v>
      </c>
      <c r="AT388" s="204">
        <f ca="1">COUNTIF(INDIRECT("U"&amp;(ROW()+12*(($AN388-1)*3+$AO388)-ROW())/12+5):INDIRECT("AF"&amp;(ROW()+12*(($AN388-1)*3+$AO388)-ROW())/12+5),AS388)</f>
        <v>0</v>
      </c>
      <c r="AU388" s="204">
        <f ca="1">IF(AND(AQ388+AS388&gt;0,AR388+AT388&gt;0),COUNTIF(AU$6:AU387,"&gt;0")+1,0)</f>
        <v>0</v>
      </c>
    </row>
    <row r="389" spans="40:47">
      <c r="AN389" s="204">
        <v>11</v>
      </c>
      <c r="AO389" s="204">
        <v>2</v>
      </c>
      <c r="AP389" s="204">
        <v>12</v>
      </c>
      <c r="AQ389" s="221">
        <f ca="1">IF($AP389=1,IF(INDIRECT(ADDRESS(($AN389-1)*3+$AO389+5,$AP389+7))="",0,INDIRECT(ADDRESS(($AN389-1)*3+$AO389+5,$AP389+7))),IF(INDIRECT(ADDRESS(($AN389-1)*3+$AO389+5,$AP389+7))="",0,IF(COUNTIF(INDIRECT(ADDRESS(($AN389-1)*36+($AO389-1)*12+6,COLUMN())):INDIRECT(ADDRESS(($AN389-1)*36+($AO389-1)*12+$AP389+4,COLUMN())),INDIRECT(ADDRESS(($AN389-1)*3+$AO389+5,$AP389+7)))&gt;=1,0,INDIRECT(ADDRESS(($AN389-1)*3+$AO389+5,$AP389+7)))))</f>
        <v>0</v>
      </c>
      <c r="AR389" s="204">
        <f ca="1">COUNTIF(INDIRECT("H"&amp;(ROW()+12*(($AN389-1)*3+$AO389)-ROW())/12+5):INDIRECT("S"&amp;(ROW()+12*(($AN389-1)*3+$AO389)-ROW())/12+5),AQ389)</f>
        <v>0</v>
      </c>
      <c r="AS389" s="221">
        <f ca="1">IF($AP389=1,IF(INDIRECT(ADDRESS(($AN389-1)*3+$AO389+5,$AP389+20))="",0,INDIRECT(ADDRESS(($AN389-1)*3+$AO389+5,$AP389+20))),IF(INDIRECT(ADDRESS(($AN389-1)*3+$AO389+5,$AP389+20))="",0,IF(COUNTIF(INDIRECT(ADDRESS(($AN389-1)*36+($AO389-1)*12+6,COLUMN())):INDIRECT(ADDRESS(($AN389-1)*36+($AO389-1)*12+$AP389+4,COLUMN())),INDIRECT(ADDRESS(($AN389-1)*3+$AO389+5,$AP389+20)))&gt;=1,0,INDIRECT(ADDRESS(($AN389-1)*3+$AO389+5,$AP389+20)))))</f>
        <v>0</v>
      </c>
      <c r="AT389" s="204">
        <f ca="1">COUNTIF(INDIRECT("U"&amp;(ROW()+12*(($AN389-1)*3+$AO389)-ROW())/12+5):INDIRECT("AF"&amp;(ROW()+12*(($AN389-1)*3+$AO389)-ROW())/12+5),AS389)</f>
        <v>0</v>
      </c>
      <c r="AU389" s="204">
        <f ca="1">IF(AND(AQ389+AS389&gt;0,AR389+AT389&gt;0),COUNTIF(AU$6:AU388,"&gt;0")+1,0)</f>
        <v>0</v>
      </c>
    </row>
    <row r="390" spans="40:47">
      <c r="AN390" s="204">
        <v>11</v>
      </c>
      <c r="AO390" s="204">
        <v>3</v>
      </c>
      <c r="AP390" s="204">
        <v>1</v>
      </c>
      <c r="AQ390" s="221">
        <f ca="1">IF($AP390=1,IF(INDIRECT(ADDRESS(($AN390-1)*3+$AO390+5,$AP390+7))="",0,INDIRECT(ADDRESS(($AN390-1)*3+$AO390+5,$AP390+7))),IF(INDIRECT(ADDRESS(($AN390-1)*3+$AO390+5,$AP390+7))="",0,IF(COUNTIF(INDIRECT(ADDRESS(($AN390-1)*36+($AO390-1)*12+6,COLUMN())):INDIRECT(ADDRESS(($AN390-1)*36+($AO390-1)*12+$AP390+4,COLUMN())),INDIRECT(ADDRESS(($AN390-1)*3+$AO390+5,$AP390+7)))&gt;=1,0,INDIRECT(ADDRESS(($AN390-1)*3+$AO390+5,$AP390+7)))))</f>
        <v>0</v>
      </c>
      <c r="AR390" s="204">
        <f ca="1">COUNTIF(INDIRECT("H"&amp;(ROW()+12*(($AN390-1)*3+$AO390)-ROW())/12+5):INDIRECT("S"&amp;(ROW()+12*(($AN390-1)*3+$AO390)-ROW())/12+5),AQ390)</f>
        <v>0</v>
      </c>
      <c r="AS390" s="221">
        <f ca="1">IF($AP390=1,IF(INDIRECT(ADDRESS(($AN390-1)*3+$AO390+5,$AP390+20))="",0,INDIRECT(ADDRESS(($AN390-1)*3+$AO390+5,$AP390+20))),IF(INDIRECT(ADDRESS(($AN390-1)*3+$AO390+5,$AP390+20))="",0,IF(COUNTIF(INDIRECT(ADDRESS(($AN390-1)*36+($AO390-1)*12+6,COLUMN())):INDIRECT(ADDRESS(($AN390-1)*36+($AO390-1)*12+$AP390+4,COLUMN())),INDIRECT(ADDRESS(($AN390-1)*3+$AO390+5,$AP390+20)))&gt;=1,0,INDIRECT(ADDRESS(($AN390-1)*3+$AO390+5,$AP390+20)))))</f>
        <v>0</v>
      </c>
      <c r="AT390" s="204">
        <f ca="1">COUNTIF(INDIRECT("U"&amp;(ROW()+12*(($AN390-1)*3+$AO390)-ROW())/12+5):INDIRECT("AF"&amp;(ROW()+12*(($AN390-1)*3+$AO390)-ROW())/12+5),AS390)</f>
        <v>0</v>
      </c>
      <c r="AU390" s="204">
        <f ca="1">IF(AND(AQ390+AS390&gt;0,AR390+AT390&gt;0),COUNTIF(AU$6:AU389,"&gt;0")+1,0)</f>
        <v>0</v>
      </c>
    </row>
    <row r="391" spans="40:47">
      <c r="AN391" s="204">
        <v>11</v>
      </c>
      <c r="AO391" s="204">
        <v>3</v>
      </c>
      <c r="AP391" s="204">
        <v>2</v>
      </c>
      <c r="AQ391" s="221">
        <f ca="1">IF($AP391=1,IF(INDIRECT(ADDRESS(($AN391-1)*3+$AO391+5,$AP391+7))="",0,INDIRECT(ADDRESS(($AN391-1)*3+$AO391+5,$AP391+7))),IF(INDIRECT(ADDRESS(($AN391-1)*3+$AO391+5,$AP391+7))="",0,IF(COUNTIF(INDIRECT(ADDRESS(($AN391-1)*36+($AO391-1)*12+6,COLUMN())):INDIRECT(ADDRESS(($AN391-1)*36+($AO391-1)*12+$AP391+4,COLUMN())),INDIRECT(ADDRESS(($AN391-1)*3+$AO391+5,$AP391+7)))&gt;=1,0,INDIRECT(ADDRESS(($AN391-1)*3+$AO391+5,$AP391+7)))))</f>
        <v>0</v>
      </c>
      <c r="AR391" s="204">
        <f ca="1">COUNTIF(INDIRECT("H"&amp;(ROW()+12*(($AN391-1)*3+$AO391)-ROW())/12+5):INDIRECT("S"&amp;(ROW()+12*(($AN391-1)*3+$AO391)-ROW())/12+5),AQ391)</f>
        <v>0</v>
      </c>
      <c r="AS391" s="221">
        <f ca="1">IF($AP391=1,IF(INDIRECT(ADDRESS(($AN391-1)*3+$AO391+5,$AP391+20))="",0,INDIRECT(ADDRESS(($AN391-1)*3+$AO391+5,$AP391+20))),IF(INDIRECT(ADDRESS(($AN391-1)*3+$AO391+5,$AP391+20))="",0,IF(COUNTIF(INDIRECT(ADDRESS(($AN391-1)*36+($AO391-1)*12+6,COLUMN())):INDIRECT(ADDRESS(($AN391-1)*36+($AO391-1)*12+$AP391+4,COLUMN())),INDIRECT(ADDRESS(($AN391-1)*3+$AO391+5,$AP391+20)))&gt;=1,0,INDIRECT(ADDRESS(($AN391-1)*3+$AO391+5,$AP391+20)))))</f>
        <v>0</v>
      </c>
      <c r="AT391" s="204">
        <f ca="1">COUNTIF(INDIRECT("U"&amp;(ROW()+12*(($AN391-1)*3+$AO391)-ROW())/12+5):INDIRECT("AF"&amp;(ROW()+12*(($AN391-1)*3+$AO391)-ROW())/12+5),AS391)</f>
        <v>0</v>
      </c>
      <c r="AU391" s="204">
        <f ca="1">IF(AND(AQ391+AS391&gt;0,AR391+AT391&gt;0),COUNTIF(AU$6:AU390,"&gt;0")+1,0)</f>
        <v>0</v>
      </c>
    </row>
    <row r="392" spans="40:47">
      <c r="AN392" s="204">
        <v>11</v>
      </c>
      <c r="AO392" s="204">
        <v>3</v>
      </c>
      <c r="AP392" s="204">
        <v>3</v>
      </c>
      <c r="AQ392" s="221">
        <f ca="1">IF($AP392=1,IF(INDIRECT(ADDRESS(($AN392-1)*3+$AO392+5,$AP392+7))="",0,INDIRECT(ADDRESS(($AN392-1)*3+$AO392+5,$AP392+7))),IF(INDIRECT(ADDRESS(($AN392-1)*3+$AO392+5,$AP392+7))="",0,IF(COUNTIF(INDIRECT(ADDRESS(($AN392-1)*36+($AO392-1)*12+6,COLUMN())):INDIRECT(ADDRESS(($AN392-1)*36+($AO392-1)*12+$AP392+4,COLUMN())),INDIRECT(ADDRESS(($AN392-1)*3+$AO392+5,$AP392+7)))&gt;=1,0,INDIRECT(ADDRESS(($AN392-1)*3+$AO392+5,$AP392+7)))))</f>
        <v>0</v>
      </c>
      <c r="AR392" s="204">
        <f ca="1">COUNTIF(INDIRECT("H"&amp;(ROW()+12*(($AN392-1)*3+$AO392)-ROW())/12+5):INDIRECT("S"&amp;(ROW()+12*(($AN392-1)*3+$AO392)-ROW())/12+5),AQ392)</f>
        <v>0</v>
      </c>
      <c r="AS392" s="221">
        <f ca="1">IF($AP392=1,IF(INDIRECT(ADDRESS(($AN392-1)*3+$AO392+5,$AP392+20))="",0,INDIRECT(ADDRESS(($AN392-1)*3+$AO392+5,$AP392+20))),IF(INDIRECT(ADDRESS(($AN392-1)*3+$AO392+5,$AP392+20))="",0,IF(COUNTIF(INDIRECT(ADDRESS(($AN392-1)*36+($AO392-1)*12+6,COLUMN())):INDIRECT(ADDRESS(($AN392-1)*36+($AO392-1)*12+$AP392+4,COLUMN())),INDIRECT(ADDRESS(($AN392-1)*3+$AO392+5,$AP392+20)))&gt;=1,0,INDIRECT(ADDRESS(($AN392-1)*3+$AO392+5,$AP392+20)))))</f>
        <v>0</v>
      </c>
      <c r="AT392" s="204">
        <f ca="1">COUNTIF(INDIRECT("U"&amp;(ROW()+12*(($AN392-1)*3+$AO392)-ROW())/12+5):INDIRECT("AF"&amp;(ROW()+12*(($AN392-1)*3+$AO392)-ROW())/12+5),AS392)</f>
        <v>0</v>
      </c>
      <c r="AU392" s="204">
        <f ca="1">IF(AND(AQ392+AS392&gt;0,AR392+AT392&gt;0),COUNTIF(AU$6:AU391,"&gt;0")+1,0)</f>
        <v>0</v>
      </c>
    </row>
    <row r="393" spans="40:47">
      <c r="AN393" s="204">
        <v>11</v>
      </c>
      <c r="AO393" s="204">
        <v>3</v>
      </c>
      <c r="AP393" s="204">
        <v>4</v>
      </c>
      <c r="AQ393" s="221">
        <f ca="1">IF($AP393=1,IF(INDIRECT(ADDRESS(($AN393-1)*3+$AO393+5,$AP393+7))="",0,INDIRECT(ADDRESS(($AN393-1)*3+$AO393+5,$AP393+7))),IF(INDIRECT(ADDRESS(($AN393-1)*3+$AO393+5,$AP393+7))="",0,IF(COUNTIF(INDIRECT(ADDRESS(($AN393-1)*36+($AO393-1)*12+6,COLUMN())):INDIRECT(ADDRESS(($AN393-1)*36+($AO393-1)*12+$AP393+4,COLUMN())),INDIRECT(ADDRESS(($AN393-1)*3+$AO393+5,$AP393+7)))&gt;=1,0,INDIRECT(ADDRESS(($AN393-1)*3+$AO393+5,$AP393+7)))))</f>
        <v>0</v>
      </c>
      <c r="AR393" s="204">
        <f ca="1">COUNTIF(INDIRECT("H"&amp;(ROW()+12*(($AN393-1)*3+$AO393)-ROW())/12+5):INDIRECT("S"&amp;(ROW()+12*(($AN393-1)*3+$AO393)-ROW())/12+5),AQ393)</f>
        <v>0</v>
      </c>
      <c r="AS393" s="221">
        <f ca="1">IF($AP393=1,IF(INDIRECT(ADDRESS(($AN393-1)*3+$AO393+5,$AP393+20))="",0,INDIRECT(ADDRESS(($AN393-1)*3+$AO393+5,$AP393+20))),IF(INDIRECT(ADDRESS(($AN393-1)*3+$AO393+5,$AP393+20))="",0,IF(COUNTIF(INDIRECT(ADDRESS(($AN393-1)*36+($AO393-1)*12+6,COLUMN())):INDIRECT(ADDRESS(($AN393-1)*36+($AO393-1)*12+$AP393+4,COLUMN())),INDIRECT(ADDRESS(($AN393-1)*3+$AO393+5,$AP393+20)))&gt;=1,0,INDIRECT(ADDRESS(($AN393-1)*3+$AO393+5,$AP393+20)))))</f>
        <v>0</v>
      </c>
      <c r="AT393" s="204">
        <f ca="1">COUNTIF(INDIRECT("U"&amp;(ROW()+12*(($AN393-1)*3+$AO393)-ROW())/12+5):INDIRECT("AF"&amp;(ROW()+12*(($AN393-1)*3+$AO393)-ROW())/12+5),AS393)</f>
        <v>0</v>
      </c>
      <c r="AU393" s="204">
        <f ca="1">IF(AND(AQ393+AS393&gt;0,AR393+AT393&gt;0),COUNTIF(AU$6:AU392,"&gt;0")+1,0)</f>
        <v>0</v>
      </c>
    </row>
    <row r="394" spans="40:47">
      <c r="AN394" s="204">
        <v>11</v>
      </c>
      <c r="AO394" s="204">
        <v>3</v>
      </c>
      <c r="AP394" s="204">
        <v>5</v>
      </c>
      <c r="AQ394" s="221">
        <f ca="1">IF($AP394=1,IF(INDIRECT(ADDRESS(($AN394-1)*3+$AO394+5,$AP394+7))="",0,INDIRECT(ADDRESS(($AN394-1)*3+$AO394+5,$AP394+7))),IF(INDIRECT(ADDRESS(($AN394-1)*3+$AO394+5,$AP394+7))="",0,IF(COUNTIF(INDIRECT(ADDRESS(($AN394-1)*36+($AO394-1)*12+6,COLUMN())):INDIRECT(ADDRESS(($AN394-1)*36+($AO394-1)*12+$AP394+4,COLUMN())),INDIRECT(ADDRESS(($AN394-1)*3+$AO394+5,$AP394+7)))&gt;=1,0,INDIRECT(ADDRESS(($AN394-1)*3+$AO394+5,$AP394+7)))))</f>
        <v>0</v>
      </c>
      <c r="AR394" s="204">
        <f ca="1">COUNTIF(INDIRECT("H"&amp;(ROW()+12*(($AN394-1)*3+$AO394)-ROW())/12+5):INDIRECT("S"&amp;(ROW()+12*(($AN394-1)*3+$AO394)-ROW())/12+5),AQ394)</f>
        <v>0</v>
      </c>
      <c r="AS394" s="221">
        <f ca="1">IF($AP394=1,IF(INDIRECT(ADDRESS(($AN394-1)*3+$AO394+5,$AP394+20))="",0,INDIRECT(ADDRESS(($AN394-1)*3+$AO394+5,$AP394+20))),IF(INDIRECT(ADDRESS(($AN394-1)*3+$AO394+5,$AP394+20))="",0,IF(COUNTIF(INDIRECT(ADDRESS(($AN394-1)*36+($AO394-1)*12+6,COLUMN())):INDIRECT(ADDRESS(($AN394-1)*36+($AO394-1)*12+$AP394+4,COLUMN())),INDIRECT(ADDRESS(($AN394-1)*3+$AO394+5,$AP394+20)))&gt;=1,0,INDIRECT(ADDRESS(($AN394-1)*3+$AO394+5,$AP394+20)))))</f>
        <v>0</v>
      </c>
      <c r="AT394" s="204">
        <f ca="1">COUNTIF(INDIRECT("U"&amp;(ROW()+12*(($AN394-1)*3+$AO394)-ROW())/12+5):INDIRECT("AF"&amp;(ROW()+12*(($AN394-1)*3+$AO394)-ROW())/12+5),AS394)</f>
        <v>0</v>
      </c>
      <c r="AU394" s="204">
        <f ca="1">IF(AND(AQ394+AS394&gt;0,AR394+AT394&gt;0),COUNTIF(AU$6:AU393,"&gt;0")+1,0)</f>
        <v>0</v>
      </c>
    </row>
    <row r="395" spans="40:47">
      <c r="AN395" s="204">
        <v>11</v>
      </c>
      <c r="AO395" s="204">
        <v>3</v>
      </c>
      <c r="AP395" s="204">
        <v>6</v>
      </c>
      <c r="AQ395" s="221">
        <f ca="1">IF($AP395=1,IF(INDIRECT(ADDRESS(($AN395-1)*3+$AO395+5,$AP395+7))="",0,INDIRECT(ADDRESS(($AN395-1)*3+$AO395+5,$AP395+7))),IF(INDIRECT(ADDRESS(($AN395-1)*3+$AO395+5,$AP395+7))="",0,IF(COUNTIF(INDIRECT(ADDRESS(($AN395-1)*36+($AO395-1)*12+6,COLUMN())):INDIRECT(ADDRESS(($AN395-1)*36+($AO395-1)*12+$AP395+4,COLUMN())),INDIRECT(ADDRESS(($AN395-1)*3+$AO395+5,$AP395+7)))&gt;=1,0,INDIRECT(ADDRESS(($AN395-1)*3+$AO395+5,$AP395+7)))))</f>
        <v>0</v>
      </c>
      <c r="AR395" s="204">
        <f ca="1">COUNTIF(INDIRECT("H"&amp;(ROW()+12*(($AN395-1)*3+$AO395)-ROW())/12+5):INDIRECT("S"&amp;(ROW()+12*(($AN395-1)*3+$AO395)-ROW())/12+5),AQ395)</f>
        <v>0</v>
      </c>
      <c r="AS395" s="221">
        <f ca="1">IF($AP395=1,IF(INDIRECT(ADDRESS(($AN395-1)*3+$AO395+5,$AP395+20))="",0,INDIRECT(ADDRESS(($AN395-1)*3+$AO395+5,$AP395+20))),IF(INDIRECT(ADDRESS(($AN395-1)*3+$AO395+5,$AP395+20))="",0,IF(COUNTIF(INDIRECT(ADDRESS(($AN395-1)*36+($AO395-1)*12+6,COLUMN())):INDIRECT(ADDRESS(($AN395-1)*36+($AO395-1)*12+$AP395+4,COLUMN())),INDIRECT(ADDRESS(($AN395-1)*3+$AO395+5,$AP395+20)))&gt;=1,0,INDIRECT(ADDRESS(($AN395-1)*3+$AO395+5,$AP395+20)))))</f>
        <v>0</v>
      </c>
      <c r="AT395" s="204">
        <f ca="1">COUNTIF(INDIRECT("U"&amp;(ROW()+12*(($AN395-1)*3+$AO395)-ROW())/12+5):INDIRECT("AF"&amp;(ROW()+12*(($AN395-1)*3+$AO395)-ROW())/12+5),AS395)</f>
        <v>0</v>
      </c>
      <c r="AU395" s="204">
        <f ca="1">IF(AND(AQ395+AS395&gt;0,AR395+AT395&gt;0),COUNTIF(AU$6:AU394,"&gt;0")+1,0)</f>
        <v>0</v>
      </c>
    </row>
    <row r="396" spans="40:47">
      <c r="AN396" s="204">
        <v>11</v>
      </c>
      <c r="AO396" s="204">
        <v>3</v>
      </c>
      <c r="AP396" s="204">
        <v>7</v>
      </c>
      <c r="AQ396" s="221">
        <f ca="1">IF($AP396=1,IF(INDIRECT(ADDRESS(($AN396-1)*3+$AO396+5,$AP396+7))="",0,INDIRECT(ADDRESS(($AN396-1)*3+$AO396+5,$AP396+7))),IF(INDIRECT(ADDRESS(($AN396-1)*3+$AO396+5,$AP396+7))="",0,IF(COUNTIF(INDIRECT(ADDRESS(($AN396-1)*36+($AO396-1)*12+6,COLUMN())):INDIRECT(ADDRESS(($AN396-1)*36+($AO396-1)*12+$AP396+4,COLUMN())),INDIRECT(ADDRESS(($AN396-1)*3+$AO396+5,$AP396+7)))&gt;=1,0,INDIRECT(ADDRESS(($AN396-1)*3+$AO396+5,$AP396+7)))))</f>
        <v>0</v>
      </c>
      <c r="AR396" s="204">
        <f ca="1">COUNTIF(INDIRECT("H"&amp;(ROW()+12*(($AN396-1)*3+$AO396)-ROW())/12+5):INDIRECT("S"&amp;(ROW()+12*(($AN396-1)*3+$AO396)-ROW())/12+5),AQ396)</f>
        <v>0</v>
      </c>
      <c r="AS396" s="221">
        <f ca="1">IF($AP396=1,IF(INDIRECT(ADDRESS(($AN396-1)*3+$AO396+5,$AP396+20))="",0,INDIRECT(ADDRESS(($AN396-1)*3+$AO396+5,$AP396+20))),IF(INDIRECT(ADDRESS(($AN396-1)*3+$AO396+5,$AP396+20))="",0,IF(COUNTIF(INDIRECT(ADDRESS(($AN396-1)*36+($AO396-1)*12+6,COLUMN())):INDIRECT(ADDRESS(($AN396-1)*36+($AO396-1)*12+$AP396+4,COLUMN())),INDIRECT(ADDRESS(($AN396-1)*3+$AO396+5,$AP396+20)))&gt;=1,0,INDIRECT(ADDRESS(($AN396-1)*3+$AO396+5,$AP396+20)))))</f>
        <v>0</v>
      </c>
      <c r="AT396" s="204">
        <f ca="1">COUNTIF(INDIRECT("U"&amp;(ROW()+12*(($AN396-1)*3+$AO396)-ROW())/12+5):INDIRECT("AF"&amp;(ROW()+12*(($AN396-1)*3+$AO396)-ROW())/12+5),AS396)</f>
        <v>0</v>
      </c>
      <c r="AU396" s="204">
        <f ca="1">IF(AND(AQ396+AS396&gt;0,AR396+AT396&gt;0),COUNTIF(AU$6:AU395,"&gt;0")+1,0)</f>
        <v>0</v>
      </c>
    </row>
    <row r="397" spans="40:47">
      <c r="AN397" s="204">
        <v>11</v>
      </c>
      <c r="AO397" s="204">
        <v>3</v>
      </c>
      <c r="AP397" s="204">
        <v>8</v>
      </c>
      <c r="AQ397" s="221">
        <f ca="1">IF($AP397=1,IF(INDIRECT(ADDRESS(($AN397-1)*3+$AO397+5,$AP397+7))="",0,INDIRECT(ADDRESS(($AN397-1)*3+$AO397+5,$AP397+7))),IF(INDIRECT(ADDRESS(($AN397-1)*3+$AO397+5,$AP397+7))="",0,IF(COUNTIF(INDIRECT(ADDRESS(($AN397-1)*36+($AO397-1)*12+6,COLUMN())):INDIRECT(ADDRESS(($AN397-1)*36+($AO397-1)*12+$AP397+4,COLUMN())),INDIRECT(ADDRESS(($AN397-1)*3+$AO397+5,$AP397+7)))&gt;=1,0,INDIRECT(ADDRESS(($AN397-1)*3+$AO397+5,$AP397+7)))))</f>
        <v>0</v>
      </c>
      <c r="AR397" s="204">
        <f ca="1">COUNTIF(INDIRECT("H"&amp;(ROW()+12*(($AN397-1)*3+$AO397)-ROW())/12+5):INDIRECT("S"&amp;(ROW()+12*(($AN397-1)*3+$AO397)-ROW())/12+5),AQ397)</f>
        <v>0</v>
      </c>
      <c r="AS397" s="221">
        <f ca="1">IF($AP397=1,IF(INDIRECT(ADDRESS(($AN397-1)*3+$AO397+5,$AP397+20))="",0,INDIRECT(ADDRESS(($AN397-1)*3+$AO397+5,$AP397+20))),IF(INDIRECT(ADDRESS(($AN397-1)*3+$AO397+5,$AP397+20))="",0,IF(COUNTIF(INDIRECT(ADDRESS(($AN397-1)*36+($AO397-1)*12+6,COLUMN())):INDIRECT(ADDRESS(($AN397-1)*36+($AO397-1)*12+$AP397+4,COLUMN())),INDIRECT(ADDRESS(($AN397-1)*3+$AO397+5,$AP397+20)))&gt;=1,0,INDIRECT(ADDRESS(($AN397-1)*3+$AO397+5,$AP397+20)))))</f>
        <v>0</v>
      </c>
      <c r="AT397" s="204">
        <f ca="1">COUNTIF(INDIRECT("U"&amp;(ROW()+12*(($AN397-1)*3+$AO397)-ROW())/12+5):INDIRECT("AF"&amp;(ROW()+12*(($AN397-1)*3+$AO397)-ROW())/12+5),AS397)</f>
        <v>0</v>
      </c>
      <c r="AU397" s="204">
        <f ca="1">IF(AND(AQ397+AS397&gt;0,AR397+AT397&gt;0),COUNTIF(AU$6:AU396,"&gt;0")+1,0)</f>
        <v>0</v>
      </c>
    </row>
    <row r="398" spans="40:47">
      <c r="AN398" s="204">
        <v>11</v>
      </c>
      <c r="AO398" s="204">
        <v>3</v>
      </c>
      <c r="AP398" s="204">
        <v>9</v>
      </c>
      <c r="AQ398" s="221">
        <f ca="1">IF($AP398=1,IF(INDIRECT(ADDRESS(($AN398-1)*3+$AO398+5,$AP398+7))="",0,INDIRECT(ADDRESS(($AN398-1)*3+$AO398+5,$AP398+7))),IF(INDIRECT(ADDRESS(($AN398-1)*3+$AO398+5,$AP398+7))="",0,IF(COUNTIF(INDIRECT(ADDRESS(($AN398-1)*36+($AO398-1)*12+6,COLUMN())):INDIRECT(ADDRESS(($AN398-1)*36+($AO398-1)*12+$AP398+4,COLUMN())),INDIRECT(ADDRESS(($AN398-1)*3+$AO398+5,$AP398+7)))&gt;=1,0,INDIRECT(ADDRESS(($AN398-1)*3+$AO398+5,$AP398+7)))))</f>
        <v>0</v>
      </c>
      <c r="AR398" s="204">
        <f ca="1">COUNTIF(INDIRECT("H"&amp;(ROW()+12*(($AN398-1)*3+$AO398)-ROW())/12+5):INDIRECT("S"&amp;(ROW()+12*(($AN398-1)*3+$AO398)-ROW())/12+5),AQ398)</f>
        <v>0</v>
      </c>
      <c r="AS398" s="221">
        <f ca="1">IF($AP398=1,IF(INDIRECT(ADDRESS(($AN398-1)*3+$AO398+5,$AP398+20))="",0,INDIRECT(ADDRESS(($AN398-1)*3+$AO398+5,$AP398+20))),IF(INDIRECT(ADDRESS(($AN398-1)*3+$AO398+5,$AP398+20))="",0,IF(COUNTIF(INDIRECT(ADDRESS(($AN398-1)*36+($AO398-1)*12+6,COLUMN())):INDIRECT(ADDRESS(($AN398-1)*36+($AO398-1)*12+$AP398+4,COLUMN())),INDIRECT(ADDRESS(($AN398-1)*3+$AO398+5,$AP398+20)))&gt;=1,0,INDIRECT(ADDRESS(($AN398-1)*3+$AO398+5,$AP398+20)))))</f>
        <v>0</v>
      </c>
      <c r="AT398" s="204">
        <f ca="1">COUNTIF(INDIRECT("U"&amp;(ROW()+12*(($AN398-1)*3+$AO398)-ROW())/12+5):INDIRECT("AF"&amp;(ROW()+12*(($AN398-1)*3+$AO398)-ROW())/12+5),AS398)</f>
        <v>0</v>
      </c>
      <c r="AU398" s="204">
        <f ca="1">IF(AND(AQ398+AS398&gt;0,AR398+AT398&gt;0),COUNTIF(AU$6:AU397,"&gt;0")+1,0)</f>
        <v>0</v>
      </c>
    </row>
    <row r="399" spans="40:47">
      <c r="AN399" s="204">
        <v>11</v>
      </c>
      <c r="AO399" s="204">
        <v>3</v>
      </c>
      <c r="AP399" s="204">
        <v>10</v>
      </c>
      <c r="AQ399" s="221">
        <f ca="1">IF($AP399=1,IF(INDIRECT(ADDRESS(($AN399-1)*3+$AO399+5,$AP399+7))="",0,INDIRECT(ADDRESS(($AN399-1)*3+$AO399+5,$AP399+7))),IF(INDIRECT(ADDRESS(($AN399-1)*3+$AO399+5,$AP399+7))="",0,IF(COUNTIF(INDIRECT(ADDRESS(($AN399-1)*36+($AO399-1)*12+6,COLUMN())):INDIRECT(ADDRESS(($AN399-1)*36+($AO399-1)*12+$AP399+4,COLUMN())),INDIRECT(ADDRESS(($AN399-1)*3+$AO399+5,$AP399+7)))&gt;=1,0,INDIRECT(ADDRESS(($AN399-1)*3+$AO399+5,$AP399+7)))))</f>
        <v>0</v>
      </c>
      <c r="AR399" s="204">
        <f ca="1">COUNTIF(INDIRECT("H"&amp;(ROW()+12*(($AN399-1)*3+$AO399)-ROW())/12+5):INDIRECT("S"&amp;(ROW()+12*(($AN399-1)*3+$AO399)-ROW())/12+5),AQ399)</f>
        <v>0</v>
      </c>
      <c r="AS399" s="221">
        <f ca="1">IF($AP399=1,IF(INDIRECT(ADDRESS(($AN399-1)*3+$AO399+5,$AP399+20))="",0,INDIRECT(ADDRESS(($AN399-1)*3+$AO399+5,$AP399+20))),IF(INDIRECT(ADDRESS(($AN399-1)*3+$AO399+5,$AP399+20))="",0,IF(COUNTIF(INDIRECT(ADDRESS(($AN399-1)*36+($AO399-1)*12+6,COLUMN())):INDIRECT(ADDRESS(($AN399-1)*36+($AO399-1)*12+$AP399+4,COLUMN())),INDIRECT(ADDRESS(($AN399-1)*3+$AO399+5,$AP399+20)))&gt;=1,0,INDIRECT(ADDRESS(($AN399-1)*3+$AO399+5,$AP399+20)))))</f>
        <v>0</v>
      </c>
      <c r="AT399" s="204">
        <f ca="1">COUNTIF(INDIRECT("U"&amp;(ROW()+12*(($AN399-1)*3+$AO399)-ROW())/12+5):INDIRECT("AF"&amp;(ROW()+12*(($AN399-1)*3+$AO399)-ROW())/12+5),AS399)</f>
        <v>0</v>
      </c>
      <c r="AU399" s="204">
        <f ca="1">IF(AND(AQ399+AS399&gt;0,AR399+AT399&gt;0),COUNTIF(AU$6:AU398,"&gt;0")+1,0)</f>
        <v>0</v>
      </c>
    </row>
    <row r="400" spans="40:47">
      <c r="AN400" s="204">
        <v>11</v>
      </c>
      <c r="AO400" s="204">
        <v>3</v>
      </c>
      <c r="AP400" s="204">
        <v>11</v>
      </c>
      <c r="AQ400" s="221">
        <f ca="1">IF($AP400=1,IF(INDIRECT(ADDRESS(($AN400-1)*3+$AO400+5,$AP400+7))="",0,INDIRECT(ADDRESS(($AN400-1)*3+$AO400+5,$AP400+7))),IF(INDIRECT(ADDRESS(($AN400-1)*3+$AO400+5,$AP400+7))="",0,IF(COUNTIF(INDIRECT(ADDRESS(($AN400-1)*36+($AO400-1)*12+6,COLUMN())):INDIRECT(ADDRESS(($AN400-1)*36+($AO400-1)*12+$AP400+4,COLUMN())),INDIRECT(ADDRESS(($AN400-1)*3+$AO400+5,$AP400+7)))&gt;=1,0,INDIRECT(ADDRESS(($AN400-1)*3+$AO400+5,$AP400+7)))))</f>
        <v>0</v>
      </c>
      <c r="AR400" s="204">
        <f ca="1">COUNTIF(INDIRECT("H"&amp;(ROW()+12*(($AN400-1)*3+$AO400)-ROW())/12+5):INDIRECT("S"&amp;(ROW()+12*(($AN400-1)*3+$AO400)-ROW())/12+5),AQ400)</f>
        <v>0</v>
      </c>
      <c r="AS400" s="221">
        <f ca="1">IF($AP400=1,IF(INDIRECT(ADDRESS(($AN400-1)*3+$AO400+5,$AP400+20))="",0,INDIRECT(ADDRESS(($AN400-1)*3+$AO400+5,$AP400+20))),IF(INDIRECT(ADDRESS(($AN400-1)*3+$AO400+5,$AP400+20))="",0,IF(COUNTIF(INDIRECT(ADDRESS(($AN400-1)*36+($AO400-1)*12+6,COLUMN())):INDIRECT(ADDRESS(($AN400-1)*36+($AO400-1)*12+$AP400+4,COLUMN())),INDIRECT(ADDRESS(($AN400-1)*3+$AO400+5,$AP400+20)))&gt;=1,0,INDIRECT(ADDRESS(($AN400-1)*3+$AO400+5,$AP400+20)))))</f>
        <v>0</v>
      </c>
      <c r="AT400" s="204">
        <f ca="1">COUNTIF(INDIRECT("U"&amp;(ROW()+12*(($AN400-1)*3+$AO400)-ROW())/12+5):INDIRECT("AF"&amp;(ROW()+12*(($AN400-1)*3+$AO400)-ROW())/12+5),AS400)</f>
        <v>0</v>
      </c>
      <c r="AU400" s="204">
        <f ca="1">IF(AND(AQ400+AS400&gt;0,AR400+AT400&gt;0),COUNTIF(AU$6:AU399,"&gt;0")+1,0)</f>
        <v>0</v>
      </c>
    </row>
    <row r="401" spans="40:47">
      <c r="AN401" s="204">
        <v>11</v>
      </c>
      <c r="AO401" s="204">
        <v>3</v>
      </c>
      <c r="AP401" s="204">
        <v>12</v>
      </c>
      <c r="AQ401" s="221">
        <f ca="1">IF($AP401=1,IF(INDIRECT(ADDRESS(($AN401-1)*3+$AO401+5,$AP401+7))="",0,INDIRECT(ADDRESS(($AN401-1)*3+$AO401+5,$AP401+7))),IF(INDIRECT(ADDRESS(($AN401-1)*3+$AO401+5,$AP401+7))="",0,IF(COUNTIF(INDIRECT(ADDRESS(($AN401-1)*36+($AO401-1)*12+6,COLUMN())):INDIRECT(ADDRESS(($AN401-1)*36+($AO401-1)*12+$AP401+4,COLUMN())),INDIRECT(ADDRESS(($AN401-1)*3+$AO401+5,$AP401+7)))&gt;=1,0,INDIRECT(ADDRESS(($AN401-1)*3+$AO401+5,$AP401+7)))))</f>
        <v>0</v>
      </c>
      <c r="AR401" s="204">
        <f ca="1">COUNTIF(INDIRECT("H"&amp;(ROW()+12*(($AN401-1)*3+$AO401)-ROW())/12+5):INDIRECT("S"&amp;(ROW()+12*(($AN401-1)*3+$AO401)-ROW())/12+5),AQ401)</f>
        <v>0</v>
      </c>
      <c r="AS401" s="221">
        <f ca="1">IF($AP401=1,IF(INDIRECT(ADDRESS(($AN401-1)*3+$AO401+5,$AP401+20))="",0,INDIRECT(ADDRESS(($AN401-1)*3+$AO401+5,$AP401+20))),IF(INDIRECT(ADDRESS(($AN401-1)*3+$AO401+5,$AP401+20))="",0,IF(COUNTIF(INDIRECT(ADDRESS(($AN401-1)*36+($AO401-1)*12+6,COLUMN())):INDIRECT(ADDRESS(($AN401-1)*36+($AO401-1)*12+$AP401+4,COLUMN())),INDIRECT(ADDRESS(($AN401-1)*3+$AO401+5,$AP401+20)))&gt;=1,0,INDIRECT(ADDRESS(($AN401-1)*3+$AO401+5,$AP401+20)))))</f>
        <v>0</v>
      </c>
      <c r="AT401" s="204">
        <f ca="1">COUNTIF(INDIRECT("U"&amp;(ROW()+12*(($AN401-1)*3+$AO401)-ROW())/12+5):INDIRECT("AF"&amp;(ROW()+12*(($AN401-1)*3+$AO401)-ROW())/12+5),AS401)</f>
        <v>0</v>
      </c>
      <c r="AU401" s="204">
        <f ca="1">IF(AND(AQ401+AS401&gt;0,AR401+AT401&gt;0),COUNTIF(AU$6:AU400,"&gt;0")+1,0)</f>
        <v>0</v>
      </c>
    </row>
    <row r="402" spans="40:47">
      <c r="AN402" s="204">
        <v>12</v>
      </c>
      <c r="AO402" s="204">
        <v>1</v>
      </c>
      <c r="AP402" s="204">
        <v>1</v>
      </c>
      <c r="AQ402" s="221">
        <f ca="1">IF($AP402=1,IF(INDIRECT(ADDRESS(($AN402-1)*3+$AO402+5,$AP402+7))="",0,INDIRECT(ADDRESS(($AN402-1)*3+$AO402+5,$AP402+7))),IF(INDIRECT(ADDRESS(($AN402-1)*3+$AO402+5,$AP402+7))="",0,IF(COUNTIF(INDIRECT(ADDRESS(($AN402-1)*36+($AO402-1)*12+6,COLUMN())):INDIRECT(ADDRESS(($AN402-1)*36+($AO402-1)*12+$AP402+4,COLUMN())),INDIRECT(ADDRESS(($AN402-1)*3+$AO402+5,$AP402+7)))&gt;=1,0,INDIRECT(ADDRESS(($AN402-1)*3+$AO402+5,$AP402+7)))))</f>
        <v>0</v>
      </c>
      <c r="AR402" s="204">
        <f ca="1">COUNTIF(INDIRECT("H"&amp;(ROW()+12*(($AN402-1)*3+$AO402)-ROW())/12+5):INDIRECT("S"&amp;(ROW()+12*(($AN402-1)*3+$AO402)-ROW())/12+5),AQ402)</f>
        <v>0</v>
      </c>
      <c r="AS402" s="221">
        <f ca="1">IF($AP402=1,IF(INDIRECT(ADDRESS(($AN402-1)*3+$AO402+5,$AP402+20))="",0,INDIRECT(ADDRESS(($AN402-1)*3+$AO402+5,$AP402+20))),IF(INDIRECT(ADDRESS(($AN402-1)*3+$AO402+5,$AP402+20))="",0,IF(COUNTIF(INDIRECT(ADDRESS(($AN402-1)*36+($AO402-1)*12+6,COLUMN())):INDIRECT(ADDRESS(($AN402-1)*36+($AO402-1)*12+$AP402+4,COLUMN())),INDIRECT(ADDRESS(($AN402-1)*3+$AO402+5,$AP402+20)))&gt;=1,0,INDIRECT(ADDRESS(($AN402-1)*3+$AO402+5,$AP402+20)))))</f>
        <v>0</v>
      </c>
      <c r="AT402" s="204">
        <f ca="1">COUNTIF(INDIRECT("U"&amp;(ROW()+12*(($AN402-1)*3+$AO402)-ROW())/12+5):INDIRECT("AF"&amp;(ROW()+12*(($AN402-1)*3+$AO402)-ROW())/12+5),AS402)</f>
        <v>0</v>
      </c>
      <c r="AU402" s="204">
        <f ca="1">IF(AND(AQ402+AS402&gt;0,AR402+AT402&gt;0),COUNTIF(AU$6:AU401,"&gt;0")+1,0)</f>
        <v>0</v>
      </c>
    </row>
    <row r="403" spans="40:47">
      <c r="AN403" s="204">
        <v>12</v>
      </c>
      <c r="AO403" s="204">
        <v>1</v>
      </c>
      <c r="AP403" s="204">
        <v>2</v>
      </c>
      <c r="AQ403" s="221">
        <f ca="1">IF($AP403=1,IF(INDIRECT(ADDRESS(($AN403-1)*3+$AO403+5,$AP403+7))="",0,INDIRECT(ADDRESS(($AN403-1)*3+$AO403+5,$AP403+7))),IF(INDIRECT(ADDRESS(($AN403-1)*3+$AO403+5,$AP403+7))="",0,IF(COUNTIF(INDIRECT(ADDRESS(($AN403-1)*36+($AO403-1)*12+6,COLUMN())):INDIRECT(ADDRESS(($AN403-1)*36+($AO403-1)*12+$AP403+4,COLUMN())),INDIRECT(ADDRESS(($AN403-1)*3+$AO403+5,$AP403+7)))&gt;=1,0,INDIRECT(ADDRESS(($AN403-1)*3+$AO403+5,$AP403+7)))))</f>
        <v>0</v>
      </c>
      <c r="AR403" s="204">
        <f ca="1">COUNTIF(INDIRECT("H"&amp;(ROW()+12*(($AN403-1)*3+$AO403)-ROW())/12+5):INDIRECT("S"&amp;(ROW()+12*(($AN403-1)*3+$AO403)-ROW())/12+5),AQ403)</f>
        <v>0</v>
      </c>
      <c r="AS403" s="221">
        <f ca="1">IF($AP403=1,IF(INDIRECT(ADDRESS(($AN403-1)*3+$AO403+5,$AP403+20))="",0,INDIRECT(ADDRESS(($AN403-1)*3+$AO403+5,$AP403+20))),IF(INDIRECT(ADDRESS(($AN403-1)*3+$AO403+5,$AP403+20))="",0,IF(COUNTIF(INDIRECT(ADDRESS(($AN403-1)*36+($AO403-1)*12+6,COLUMN())):INDIRECT(ADDRESS(($AN403-1)*36+($AO403-1)*12+$AP403+4,COLUMN())),INDIRECT(ADDRESS(($AN403-1)*3+$AO403+5,$AP403+20)))&gt;=1,0,INDIRECT(ADDRESS(($AN403-1)*3+$AO403+5,$AP403+20)))))</f>
        <v>0</v>
      </c>
      <c r="AT403" s="204">
        <f ca="1">COUNTIF(INDIRECT("U"&amp;(ROW()+12*(($AN403-1)*3+$AO403)-ROW())/12+5):INDIRECT("AF"&amp;(ROW()+12*(($AN403-1)*3+$AO403)-ROW())/12+5),AS403)</f>
        <v>0</v>
      </c>
      <c r="AU403" s="204">
        <f ca="1">IF(AND(AQ403+AS403&gt;0,AR403+AT403&gt;0),COUNTIF(AU$6:AU402,"&gt;0")+1,0)</f>
        <v>0</v>
      </c>
    </row>
    <row r="404" spans="40:47">
      <c r="AN404" s="204">
        <v>12</v>
      </c>
      <c r="AO404" s="204">
        <v>1</v>
      </c>
      <c r="AP404" s="204">
        <v>3</v>
      </c>
      <c r="AQ404" s="221">
        <f ca="1">IF($AP404=1,IF(INDIRECT(ADDRESS(($AN404-1)*3+$AO404+5,$AP404+7))="",0,INDIRECT(ADDRESS(($AN404-1)*3+$AO404+5,$AP404+7))),IF(INDIRECT(ADDRESS(($AN404-1)*3+$AO404+5,$AP404+7))="",0,IF(COUNTIF(INDIRECT(ADDRESS(($AN404-1)*36+($AO404-1)*12+6,COLUMN())):INDIRECT(ADDRESS(($AN404-1)*36+($AO404-1)*12+$AP404+4,COLUMN())),INDIRECT(ADDRESS(($AN404-1)*3+$AO404+5,$AP404+7)))&gt;=1,0,INDIRECT(ADDRESS(($AN404-1)*3+$AO404+5,$AP404+7)))))</f>
        <v>0</v>
      </c>
      <c r="AR404" s="204">
        <f ca="1">COUNTIF(INDIRECT("H"&amp;(ROW()+12*(($AN404-1)*3+$AO404)-ROW())/12+5):INDIRECT("S"&amp;(ROW()+12*(($AN404-1)*3+$AO404)-ROW())/12+5),AQ404)</f>
        <v>0</v>
      </c>
      <c r="AS404" s="221">
        <f ca="1">IF($AP404=1,IF(INDIRECT(ADDRESS(($AN404-1)*3+$AO404+5,$AP404+20))="",0,INDIRECT(ADDRESS(($AN404-1)*3+$AO404+5,$AP404+20))),IF(INDIRECT(ADDRESS(($AN404-1)*3+$AO404+5,$AP404+20))="",0,IF(COUNTIF(INDIRECT(ADDRESS(($AN404-1)*36+($AO404-1)*12+6,COLUMN())):INDIRECT(ADDRESS(($AN404-1)*36+($AO404-1)*12+$AP404+4,COLUMN())),INDIRECT(ADDRESS(($AN404-1)*3+$AO404+5,$AP404+20)))&gt;=1,0,INDIRECT(ADDRESS(($AN404-1)*3+$AO404+5,$AP404+20)))))</f>
        <v>0</v>
      </c>
      <c r="AT404" s="204">
        <f ca="1">COUNTIF(INDIRECT("U"&amp;(ROW()+12*(($AN404-1)*3+$AO404)-ROW())/12+5):INDIRECT("AF"&amp;(ROW()+12*(($AN404-1)*3+$AO404)-ROW())/12+5),AS404)</f>
        <v>0</v>
      </c>
      <c r="AU404" s="204">
        <f ca="1">IF(AND(AQ404+AS404&gt;0,AR404+AT404&gt;0),COUNTIF(AU$6:AU403,"&gt;0")+1,0)</f>
        <v>0</v>
      </c>
    </row>
    <row r="405" spans="40:47">
      <c r="AN405" s="204">
        <v>12</v>
      </c>
      <c r="AO405" s="204">
        <v>1</v>
      </c>
      <c r="AP405" s="204">
        <v>4</v>
      </c>
      <c r="AQ405" s="221">
        <f ca="1">IF($AP405=1,IF(INDIRECT(ADDRESS(($AN405-1)*3+$AO405+5,$AP405+7))="",0,INDIRECT(ADDRESS(($AN405-1)*3+$AO405+5,$AP405+7))),IF(INDIRECT(ADDRESS(($AN405-1)*3+$AO405+5,$AP405+7))="",0,IF(COUNTIF(INDIRECT(ADDRESS(($AN405-1)*36+($AO405-1)*12+6,COLUMN())):INDIRECT(ADDRESS(($AN405-1)*36+($AO405-1)*12+$AP405+4,COLUMN())),INDIRECT(ADDRESS(($AN405-1)*3+$AO405+5,$AP405+7)))&gt;=1,0,INDIRECT(ADDRESS(($AN405-1)*3+$AO405+5,$AP405+7)))))</f>
        <v>0</v>
      </c>
      <c r="AR405" s="204">
        <f ca="1">COUNTIF(INDIRECT("H"&amp;(ROW()+12*(($AN405-1)*3+$AO405)-ROW())/12+5):INDIRECT("S"&amp;(ROW()+12*(($AN405-1)*3+$AO405)-ROW())/12+5),AQ405)</f>
        <v>0</v>
      </c>
      <c r="AS405" s="221">
        <f ca="1">IF($AP405=1,IF(INDIRECT(ADDRESS(($AN405-1)*3+$AO405+5,$AP405+20))="",0,INDIRECT(ADDRESS(($AN405-1)*3+$AO405+5,$AP405+20))),IF(INDIRECT(ADDRESS(($AN405-1)*3+$AO405+5,$AP405+20))="",0,IF(COUNTIF(INDIRECT(ADDRESS(($AN405-1)*36+($AO405-1)*12+6,COLUMN())):INDIRECT(ADDRESS(($AN405-1)*36+($AO405-1)*12+$AP405+4,COLUMN())),INDIRECT(ADDRESS(($AN405-1)*3+$AO405+5,$AP405+20)))&gt;=1,0,INDIRECT(ADDRESS(($AN405-1)*3+$AO405+5,$AP405+20)))))</f>
        <v>0</v>
      </c>
      <c r="AT405" s="204">
        <f ca="1">COUNTIF(INDIRECT("U"&amp;(ROW()+12*(($AN405-1)*3+$AO405)-ROW())/12+5):INDIRECT("AF"&amp;(ROW()+12*(($AN405-1)*3+$AO405)-ROW())/12+5),AS405)</f>
        <v>0</v>
      </c>
      <c r="AU405" s="204">
        <f ca="1">IF(AND(AQ405+AS405&gt;0,AR405+AT405&gt;0),COUNTIF(AU$6:AU404,"&gt;0")+1,0)</f>
        <v>0</v>
      </c>
    </row>
    <row r="406" spans="40:47">
      <c r="AN406" s="204">
        <v>12</v>
      </c>
      <c r="AO406" s="204">
        <v>1</v>
      </c>
      <c r="AP406" s="204">
        <v>5</v>
      </c>
      <c r="AQ406" s="221">
        <f ca="1">IF($AP406=1,IF(INDIRECT(ADDRESS(($AN406-1)*3+$AO406+5,$AP406+7))="",0,INDIRECT(ADDRESS(($AN406-1)*3+$AO406+5,$AP406+7))),IF(INDIRECT(ADDRESS(($AN406-1)*3+$AO406+5,$AP406+7))="",0,IF(COUNTIF(INDIRECT(ADDRESS(($AN406-1)*36+($AO406-1)*12+6,COLUMN())):INDIRECT(ADDRESS(($AN406-1)*36+($AO406-1)*12+$AP406+4,COLUMN())),INDIRECT(ADDRESS(($AN406-1)*3+$AO406+5,$AP406+7)))&gt;=1,0,INDIRECT(ADDRESS(($AN406-1)*3+$AO406+5,$AP406+7)))))</f>
        <v>0</v>
      </c>
      <c r="AR406" s="204">
        <f ca="1">COUNTIF(INDIRECT("H"&amp;(ROW()+12*(($AN406-1)*3+$AO406)-ROW())/12+5):INDIRECT("S"&amp;(ROW()+12*(($AN406-1)*3+$AO406)-ROW())/12+5),AQ406)</f>
        <v>0</v>
      </c>
      <c r="AS406" s="221">
        <f ca="1">IF($AP406=1,IF(INDIRECT(ADDRESS(($AN406-1)*3+$AO406+5,$AP406+20))="",0,INDIRECT(ADDRESS(($AN406-1)*3+$AO406+5,$AP406+20))),IF(INDIRECT(ADDRESS(($AN406-1)*3+$AO406+5,$AP406+20))="",0,IF(COUNTIF(INDIRECT(ADDRESS(($AN406-1)*36+($AO406-1)*12+6,COLUMN())):INDIRECT(ADDRESS(($AN406-1)*36+($AO406-1)*12+$AP406+4,COLUMN())),INDIRECT(ADDRESS(($AN406-1)*3+$AO406+5,$AP406+20)))&gt;=1,0,INDIRECT(ADDRESS(($AN406-1)*3+$AO406+5,$AP406+20)))))</f>
        <v>0</v>
      </c>
      <c r="AT406" s="204">
        <f ca="1">COUNTIF(INDIRECT("U"&amp;(ROW()+12*(($AN406-1)*3+$AO406)-ROW())/12+5):INDIRECT("AF"&amp;(ROW()+12*(($AN406-1)*3+$AO406)-ROW())/12+5),AS406)</f>
        <v>0</v>
      </c>
      <c r="AU406" s="204">
        <f ca="1">IF(AND(AQ406+AS406&gt;0,AR406+AT406&gt;0),COUNTIF(AU$6:AU405,"&gt;0")+1,0)</f>
        <v>0</v>
      </c>
    </row>
    <row r="407" spans="40:47">
      <c r="AN407" s="204">
        <v>12</v>
      </c>
      <c r="AO407" s="204">
        <v>1</v>
      </c>
      <c r="AP407" s="204">
        <v>6</v>
      </c>
      <c r="AQ407" s="221">
        <f ca="1">IF($AP407=1,IF(INDIRECT(ADDRESS(($AN407-1)*3+$AO407+5,$AP407+7))="",0,INDIRECT(ADDRESS(($AN407-1)*3+$AO407+5,$AP407+7))),IF(INDIRECT(ADDRESS(($AN407-1)*3+$AO407+5,$AP407+7))="",0,IF(COUNTIF(INDIRECT(ADDRESS(($AN407-1)*36+($AO407-1)*12+6,COLUMN())):INDIRECT(ADDRESS(($AN407-1)*36+($AO407-1)*12+$AP407+4,COLUMN())),INDIRECT(ADDRESS(($AN407-1)*3+$AO407+5,$AP407+7)))&gt;=1,0,INDIRECT(ADDRESS(($AN407-1)*3+$AO407+5,$AP407+7)))))</f>
        <v>0</v>
      </c>
      <c r="AR407" s="204">
        <f ca="1">COUNTIF(INDIRECT("H"&amp;(ROW()+12*(($AN407-1)*3+$AO407)-ROW())/12+5):INDIRECT("S"&amp;(ROW()+12*(($AN407-1)*3+$AO407)-ROW())/12+5),AQ407)</f>
        <v>0</v>
      </c>
      <c r="AS407" s="221">
        <f ca="1">IF($AP407=1,IF(INDIRECT(ADDRESS(($AN407-1)*3+$AO407+5,$AP407+20))="",0,INDIRECT(ADDRESS(($AN407-1)*3+$AO407+5,$AP407+20))),IF(INDIRECT(ADDRESS(($AN407-1)*3+$AO407+5,$AP407+20))="",0,IF(COUNTIF(INDIRECT(ADDRESS(($AN407-1)*36+($AO407-1)*12+6,COLUMN())):INDIRECT(ADDRESS(($AN407-1)*36+($AO407-1)*12+$AP407+4,COLUMN())),INDIRECT(ADDRESS(($AN407-1)*3+$AO407+5,$AP407+20)))&gt;=1,0,INDIRECT(ADDRESS(($AN407-1)*3+$AO407+5,$AP407+20)))))</f>
        <v>0</v>
      </c>
      <c r="AT407" s="204">
        <f ca="1">COUNTIF(INDIRECT("U"&amp;(ROW()+12*(($AN407-1)*3+$AO407)-ROW())/12+5):INDIRECT("AF"&amp;(ROW()+12*(($AN407-1)*3+$AO407)-ROW())/12+5),AS407)</f>
        <v>0</v>
      </c>
      <c r="AU407" s="204">
        <f ca="1">IF(AND(AQ407+AS407&gt;0,AR407+AT407&gt;0),COUNTIF(AU$6:AU406,"&gt;0")+1,0)</f>
        <v>0</v>
      </c>
    </row>
    <row r="408" spans="40:47">
      <c r="AN408" s="204">
        <v>12</v>
      </c>
      <c r="AO408" s="204">
        <v>1</v>
      </c>
      <c r="AP408" s="204">
        <v>7</v>
      </c>
      <c r="AQ408" s="221">
        <f ca="1">IF($AP408=1,IF(INDIRECT(ADDRESS(($AN408-1)*3+$AO408+5,$AP408+7))="",0,INDIRECT(ADDRESS(($AN408-1)*3+$AO408+5,$AP408+7))),IF(INDIRECT(ADDRESS(($AN408-1)*3+$AO408+5,$AP408+7))="",0,IF(COUNTIF(INDIRECT(ADDRESS(($AN408-1)*36+($AO408-1)*12+6,COLUMN())):INDIRECT(ADDRESS(($AN408-1)*36+($AO408-1)*12+$AP408+4,COLUMN())),INDIRECT(ADDRESS(($AN408-1)*3+$AO408+5,$AP408+7)))&gt;=1,0,INDIRECT(ADDRESS(($AN408-1)*3+$AO408+5,$AP408+7)))))</f>
        <v>0</v>
      </c>
      <c r="AR408" s="204">
        <f ca="1">COUNTIF(INDIRECT("H"&amp;(ROW()+12*(($AN408-1)*3+$AO408)-ROW())/12+5):INDIRECT("S"&amp;(ROW()+12*(($AN408-1)*3+$AO408)-ROW())/12+5),AQ408)</f>
        <v>0</v>
      </c>
      <c r="AS408" s="221">
        <f ca="1">IF($AP408=1,IF(INDIRECT(ADDRESS(($AN408-1)*3+$AO408+5,$AP408+20))="",0,INDIRECT(ADDRESS(($AN408-1)*3+$AO408+5,$AP408+20))),IF(INDIRECT(ADDRESS(($AN408-1)*3+$AO408+5,$AP408+20))="",0,IF(COUNTIF(INDIRECT(ADDRESS(($AN408-1)*36+($AO408-1)*12+6,COLUMN())):INDIRECT(ADDRESS(($AN408-1)*36+($AO408-1)*12+$AP408+4,COLUMN())),INDIRECT(ADDRESS(($AN408-1)*3+$AO408+5,$AP408+20)))&gt;=1,0,INDIRECT(ADDRESS(($AN408-1)*3+$AO408+5,$AP408+20)))))</f>
        <v>0</v>
      </c>
      <c r="AT408" s="204">
        <f ca="1">COUNTIF(INDIRECT("U"&amp;(ROW()+12*(($AN408-1)*3+$AO408)-ROW())/12+5):INDIRECT("AF"&amp;(ROW()+12*(($AN408-1)*3+$AO408)-ROW())/12+5),AS408)</f>
        <v>0</v>
      </c>
      <c r="AU408" s="204">
        <f ca="1">IF(AND(AQ408+AS408&gt;0,AR408+AT408&gt;0),COUNTIF(AU$6:AU407,"&gt;0")+1,0)</f>
        <v>0</v>
      </c>
    </row>
    <row r="409" spans="40:47">
      <c r="AN409" s="204">
        <v>12</v>
      </c>
      <c r="AO409" s="204">
        <v>1</v>
      </c>
      <c r="AP409" s="204">
        <v>8</v>
      </c>
      <c r="AQ409" s="221">
        <f ca="1">IF($AP409=1,IF(INDIRECT(ADDRESS(($AN409-1)*3+$AO409+5,$AP409+7))="",0,INDIRECT(ADDRESS(($AN409-1)*3+$AO409+5,$AP409+7))),IF(INDIRECT(ADDRESS(($AN409-1)*3+$AO409+5,$AP409+7))="",0,IF(COUNTIF(INDIRECT(ADDRESS(($AN409-1)*36+($AO409-1)*12+6,COLUMN())):INDIRECT(ADDRESS(($AN409-1)*36+($AO409-1)*12+$AP409+4,COLUMN())),INDIRECT(ADDRESS(($AN409-1)*3+$AO409+5,$AP409+7)))&gt;=1,0,INDIRECT(ADDRESS(($AN409-1)*3+$AO409+5,$AP409+7)))))</f>
        <v>0</v>
      </c>
      <c r="AR409" s="204">
        <f ca="1">COUNTIF(INDIRECT("H"&amp;(ROW()+12*(($AN409-1)*3+$AO409)-ROW())/12+5):INDIRECT("S"&amp;(ROW()+12*(($AN409-1)*3+$AO409)-ROW())/12+5),AQ409)</f>
        <v>0</v>
      </c>
      <c r="AS409" s="221">
        <f ca="1">IF($AP409=1,IF(INDIRECT(ADDRESS(($AN409-1)*3+$AO409+5,$AP409+20))="",0,INDIRECT(ADDRESS(($AN409-1)*3+$AO409+5,$AP409+20))),IF(INDIRECT(ADDRESS(($AN409-1)*3+$AO409+5,$AP409+20))="",0,IF(COUNTIF(INDIRECT(ADDRESS(($AN409-1)*36+($AO409-1)*12+6,COLUMN())):INDIRECT(ADDRESS(($AN409-1)*36+($AO409-1)*12+$AP409+4,COLUMN())),INDIRECT(ADDRESS(($AN409-1)*3+$AO409+5,$AP409+20)))&gt;=1,0,INDIRECT(ADDRESS(($AN409-1)*3+$AO409+5,$AP409+20)))))</f>
        <v>0</v>
      </c>
      <c r="AT409" s="204">
        <f ca="1">COUNTIF(INDIRECT("U"&amp;(ROW()+12*(($AN409-1)*3+$AO409)-ROW())/12+5):INDIRECT("AF"&amp;(ROW()+12*(($AN409-1)*3+$AO409)-ROW())/12+5),AS409)</f>
        <v>0</v>
      </c>
      <c r="AU409" s="204">
        <f ca="1">IF(AND(AQ409+AS409&gt;0,AR409+AT409&gt;0),COUNTIF(AU$6:AU408,"&gt;0")+1,0)</f>
        <v>0</v>
      </c>
    </row>
    <row r="410" spans="40:47">
      <c r="AN410" s="204">
        <v>12</v>
      </c>
      <c r="AO410" s="204">
        <v>1</v>
      </c>
      <c r="AP410" s="204">
        <v>9</v>
      </c>
      <c r="AQ410" s="221">
        <f ca="1">IF($AP410=1,IF(INDIRECT(ADDRESS(($AN410-1)*3+$AO410+5,$AP410+7))="",0,INDIRECT(ADDRESS(($AN410-1)*3+$AO410+5,$AP410+7))),IF(INDIRECT(ADDRESS(($AN410-1)*3+$AO410+5,$AP410+7))="",0,IF(COUNTIF(INDIRECT(ADDRESS(($AN410-1)*36+($AO410-1)*12+6,COLUMN())):INDIRECT(ADDRESS(($AN410-1)*36+($AO410-1)*12+$AP410+4,COLUMN())),INDIRECT(ADDRESS(($AN410-1)*3+$AO410+5,$AP410+7)))&gt;=1,0,INDIRECT(ADDRESS(($AN410-1)*3+$AO410+5,$AP410+7)))))</f>
        <v>0</v>
      </c>
      <c r="AR410" s="204">
        <f ca="1">COUNTIF(INDIRECT("H"&amp;(ROW()+12*(($AN410-1)*3+$AO410)-ROW())/12+5):INDIRECT("S"&amp;(ROW()+12*(($AN410-1)*3+$AO410)-ROW())/12+5),AQ410)</f>
        <v>0</v>
      </c>
      <c r="AS410" s="221">
        <f ca="1">IF($AP410=1,IF(INDIRECT(ADDRESS(($AN410-1)*3+$AO410+5,$AP410+20))="",0,INDIRECT(ADDRESS(($AN410-1)*3+$AO410+5,$AP410+20))),IF(INDIRECT(ADDRESS(($AN410-1)*3+$AO410+5,$AP410+20))="",0,IF(COUNTIF(INDIRECT(ADDRESS(($AN410-1)*36+($AO410-1)*12+6,COLUMN())):INDIRECT(ADDRESS(($AN410-1)*36+($AO410-1)*12+$AP410+4,COLUMN())),INDIRECT(ADDRESS(($AN410-1)*3+$AO410+5,$AP410+20)))&gt;=1,0,INDIRECT(ADDRESS(($AN410-1)*3+$AO410+5,$AP410+20)))))</f>
        <v>0</v>
      </c>
      <c r="AT410" s="204">
        <f ca="1">COUNTIF(INDIRECT("U"&amp;(ROW()+12*(($AN410-1)*3+$AO410)-ROW())/12+5):INDIRECT("AF"&amp;(ROW()+12*(($AN410-1)*3+$AO410)-ROW())/12+5),AS410)</f>
        <v>0</v>
      </c>
      <c r="AU410" s="204">
        <f ca="1">IF(AND(AQ410+AS410&gt;0,AR410+AT410&gt;0),COUNTIF(AU$6:AU409,"&gt;0")+1,0)</f>
        <v>0</v>
      </c>
    </row>
    <row r="411" spans="40:47">
      <c r="AN411" s="204">
        <v>12</v>
      </c>
      <c r="AO411" s="204">
        <v>1</v>
      </c>
      <c r="AP411" s="204">
        <v>10</v>
      </c>
      <c r="AQ411" s="221">
        <f ca="1">IF($AP411=1,IF(INDIRECT(ADDRESS(($AN411-1)*3+$AO411+5,$AP411+7))="",0,INDIRECT(ADDRESS(($AN411-1)*3+$AO411+5,$AP411+7))),IF(INDIRECT(ADDRESS(($AN411-1)*3+$AO411+5,$AP411+7))="",0,IF(COUNTIF(INDIRECT(ADDRESS(($AN411-1)*36+($AO411-1)*12+6,COLUMN())):INDIRECT(ADDRESS(($AN411-1)*36+($AO411-1)*12+$AP411+4,COLUMN())),INDIRECT(ADDRESS(($AN411-1)*3+$AO411+5,$AP411+7)))&gt;=1,0,INDIRECT(ADDRESS(($AN411-1)*3+$AO411+5,$AP411+7)))))</f>
        <v>0</v>
      </c>
      <c r="AR411" s="204">
        <f ca="1">COUNTIF(INDIRECT("H"&amp;(ROW()+12*(($AN411-1)*3+$AO411)-ROW())/12+5):INDIRECT("S"&amp;(ROW()+12*(($AN411-1)*3+$AO411)-ROW())/12+5),AQ411)</f>
        <v>0</v>
      </c>
      <c r="AS411" s="221">
        <f ca="1">IF($AP411=1,IF(INDIRECT(ADDRESS(($AN411-1)*3+$AO411+5,$AP411+20))="",0,INDIRECT(ADDRESS(($AN411-1)*3+$AO411+5,$AP411+20))),IF(INDIRECT(ADDRESS(($AN411-1)*3+$AO411+5,$AP411+20))="",0,IF(COUNTIF(INDIRECT(ADDRESS(($AN411-1)*36+($AO411-1)*12+6,COLUMN())):INDIRECT(ADDRESS(($AN411-1)*36+($AO411-1)*12+$AP411+4,COLUMN())),INDIRECT(ADDRESS(($AN411-1)*3+$AO411+5,$AP411+20)))&gt;=1,0,INDIRECT(ADDRESS(($AN411-1)*3+$AO411+5,$AP411+20)))))</f>
        <v>0</v>
      </c>
      <c r="AT411" s="204">
        <f ca="1">COUNTIF(INDIRECT("U"&amp;(ROW()+12*(($AN411-1)*3+$AO411)-ROW())/12+5):INDIRECT("AF"&amp;(ROW()+12*(($AN411-1)*3+$AO411)-ROW())/12+5),AS411)</f>
        <v>0</v>
      </c>
      <c r="AU411" s="204">
        <f ca="1">IF(AND(AQ411+AS411&gt;0,AR411+AT411&gt;0),COUNTIF(AU$6:AU410,"&gt;0")+1,0)</f>
        <v>0</v>
      </c>
    </row>
    <row r="412" spans="40:47">
      <c r="AN412" s="204">
        <v>12</v>
      </c>
      <c r="AO412" s="204">
        <v>1</v>
      </c>
      <c r="AP412" s="204">
        <v>11</v>
      </c>
      <c r="AQ412" s="221">
        <f ca="1">IF($AP412=1,IF(INDIRECT(ADDRESS(($AN412-1)*3+$AO412+5,$AP412+7))="",0,INDIRECT(ADDRESS(($AN412-1)*3+$AO412+5,$AP412+7))),IF(INDIRECT(ADDRESS(($AN412-1)*3+$AO412+5,$AP412+7))="",0,IF(COUNTIF(INDIRECT(ADDRESS(($AN412-1)*36+($AO412-1)*12+6,COLUMN())):INDIRECT(ADDRESS(($AN412-1)*36+($AO412-1)*12+$AP412+4,COLUMN())),INDIRECT(ADDRESS(($AN412-1)*3+$AO412+5,$AP412+7)))&gt;=1,0,INDIRECT(ADDRESS(($AN412-1)*3+$AO412+5,$AP412+7)))))</f>
        <v>0</v>
      </c>
      <c r="AR412" s="204">
        <f ca="1">COUNTIF(INDIRECT("H"&amp;(ROW()+12*(($AN412-1)*3+$AO412)-ROW())/12+5):INDIRECT("S"&amp;(ROW()+12*(($AN412-1)*3+$AO412)-ROW())/12+5),AQ412)</f>
        <v>0</v>
      </c>
      <c r="AS412" s="221">
        <f ca="1">IF($AP412=1,IF(INDIRECT(ADDRESS(($AN412-1)*3+$AO412+5,$AP412+20))="",0,INDIRECT(ADDRESS(($AN412-1)*3+$AO412+5,$AP412+20))),IF(INDIRECT(ADDRESS(($AN412-1)*3+$AO412+5,$AP412+20))="",0,IF(COUNTIF(INDIRECT(ADDRESS(($AN412-1)*36+($AO412-1)*12+6,COLUMN())):INDIRECT(ADDRESS(($AN412-1)*36+($AO412-1)*12+$AP412+4,COLUMN())),INDIRECT(ADDRESS(($AN412-1)*3+$AO412+5,$AP412+20)))&gt;=1,0,INDIRECT(ADDRESS(($AN412-1)*3+$AO412+5,$AP412+20)))))</f>
        <v>0</v>
      </c>
      <c r="AT412" s="204">
        <f ca="1">COUNTIF(INDIRECT("U"&amp;(ROW()+12*(($AN412-1)*3+$AO412)-ROW())/12+5):INDIRECT("AF"&amp;(ROW()+12*(($AN412-1)*3+$AO412)-ROW())/12+5),AS412)</f>
        <v>0</v>
      </c>
      <c r="AU412" s="204">
        <f ca="1">IF(AND(AQ412+AS412&gt;0,AR412+AT412&gt;0),COUNTIF(AU$6:AU411,"&gt;0")+1,0)</f>
        <v>0</v>
      </c>
    </row>
    <row r="413" spans="40:47">
      <c r="AN413" s="204">
        <v>12</v>
      </c>
      <c r="AO413" s="204">
        <v>1</v>
      </c>
      <c r="AP413" s="204">
        <v>12</v>
      </c>
      <c r="AQ413" s="221">
        <f ca="1">IF($AP413=1,IF(INDIRECT(ADDRESS(($AN413-1)*3+$AO413+5,$AP413+7))="",0,INDIRECT(ADDRESS(($AN413-1)*3+$AO413+5,$AP413+7))),IF(INDIRECT(ADDRESS(($AN413-1)*3+$AO413+5,$AP413+7))="",0,IF(COUNTIF(INDIRECT(ADDRESS(($AN413-1)*36+($AO413-1)*12+6,COLUMN())):INDIRECT(ADDRESS(($AN413-1)*36+($AO413-1)*12+$AP413+4,COLUMN())),INDIRECT(ADDRESS(($AN413-1)*3+$AO413+5,$AP413+7)))&gt;=1,0,INDIRECT(ADDRESS(($AN413-1)*3+$AO413+5,$AP413+7)))))</f>
        <v>0</v>
      </c>
      <c r="AR413" s="204">
        <f ca="1">COUNTIF(INDIRECT("H"&amp;(ROW()+12*(($AN413-1)*3+$AO413)-ROW())/12+5):INDIRECT("S"&amp;(ROW()+12*(($AN413-1)*3+$AO413)-ROW())/12+5),AQ413)</f>
        <v>0</v>
      </c>
      <c r="AS413" s="221">
        <f ca="1">IF($AP413=1,IF(INDIRECT(ADDRESS(($AN413-1)*3+$AO413+5,$AP413+20))="",0,INDIRECT(ADDRESS(($AN413-1)*3+$AO413+5,$AP413+20))),IF(INDIRECT(ADDRESS(($AN413-1)*3+$AO413+5,$AP413+20))="",0,IF(COUNTIF(INDIRECT(ADDRESS(($AN413-1)*36+($AO413-1)*12+6,COLUMN())):INDIRECT(ADDRESS(($AN413-1)*36+($AO413-1)*12+$AP413+4,COLUMN())),INDIRECT(ADDRESS(($AN413-1)*3+$AO413+5,$AP413+20)))&gt;=1,0,INDIRECT(ADDRESS(($AN413-1)*3+$AO413+5,$AP413+20)))))</f>
        <v>0</v>
      </c>
      <c r="AT413" s="204">
        <f ca="1">COUNTIF(INDIRECT("U"&amp;(ROW()+12*(($AN413-1)*3+$AO413)-ROW())/12+5):INDIRECT("AF"&amp;(ROW()+12*(($AN413-1)*3+$AO413)-ROW())/12+5),AS413)</f>
        <v>0</v>
      </c>
      <c r="AU413" s="204">
        <f ca="1">IF(AND(AQ413+AS413&gt;0,AR413+AT413&gt;0),COUNTIF(AU$6:AU412,"&gt;0")+1,0)</f>
        <v>0</v>
      </c>
    </row>
    <row r="414" spans="40:47">
      <c r="AN414" s="204">
        <v>12</v>
      </c>
      <c r="AO414" s="204">
        <v>2</v>
      </c>
      <c r="AP414" s="204">
        <v>1</v>
      </c>
      <c r="AQ414" s="221">
        <f ca="1">IF($AP414=1,IF(INDIRECT(ADDRESS(($AN414-1)*3+$AO414+5,$AP414+7))="",0,INDIRECT(ADDRESS(($AN414-1)*3+$AO414+5,$AP414+7))),IF(INDIRECT(ADDRESS(($AN414-1)*3+$AO414+5,$AP414+7))="",0,IF(COUNTIF(INDIRECT(ADDRESS(($AN414-1)*36+($AO414-1)*12+6,COLUMN())):INDIRECT(ADDRESS(($AN414-1)*36+($AO414-1)*12+$AP414+4,COLUMN())),INDIRECT(ADDRESS(($AN414-1)*3+$AO414+5,$AP414+7)))&gt;=1,0,INDIRECT(ADDRESS(($AN414-1)*3+$AO414+5,$AP414+7)))))</f>
        <v>0</v>
      </c>
      <c r="AR414" s="204">
        <f ca="1">COUNTIF(INDIRECT("H"&amp;(ROW()+12*(($AN414-1)*3+$AO414)-ROW())/12+5):INDIRECT("S"&amp;(ROW()+12*(($AN414-1)*3+$AO414)-ROW())/12+5),AQ414)</f>
        <v>0</v>
      </c>
      <c r="AS414" s="221">
        <f ca="1">IF($AP414=1,IF(INDIRECT(ADDRESS(($AN414-1)*3+$AO414+5,$AP414+20))="",0,INDIRECT(ADDRESS(($AN414-1)*3+$AO414+5,$AP414+20))),IF(INDIRECT(ADDRESS(($AN414-1)*3+$AO414+5,$AP414+20))="",0,IF(COUNTIF(INDIRECT(ADDRESS(($AN414-1)*36+($AO414-1)*12+6,COLUMN())):INDIRECT(ADDRESS(($AN414-1)*36+($AO414-1)*12+$AP414+4,COLUMN())),INDIRECT(ADDRESS(($AN414-1)*3+$AO414+5,$AP414+20)))&gt;=1,0,INDIRECT(ADDRESS(($AN414-1)*3+$AO414+5,$AP414+20)))))</f>
        <v>0</v>
      </c>
      <c r="AT414" s="204">
        <f ca="1">COUNTIF(INDIRECT("U"&amp;(ROW()+12*(($AN414-1)*3+$AO414)-ROW())/12+5):INDIRECT("AF"&amp;(ROW()+12*(($AN414-1)*3+$AO414)-ROW())/12+5),AS414)</f>
        <v>0</v>
      </c>
      <c r="AU414" s="204">
        <f ca="1">IF(AND(AQ414+AS414&gt;0,AR414+AT414&gt;0),COUNTIF(AU$6:AU413,"&gt;0")+1,0)</f>
        <v>0</v>
      </c>
    </row>
    <row r="415" spans="40:47">
      <c r="AN415" s="204">
        <v>12</v>
      </c>
      <c r="AO415" s="204">
        <v>2</v>
      </c>
      <c r="AP415" s="204">
        <v>2</v>
      </c>
      <c r="AQ415" s="221">
        <f ca="1">IF($AP415=1,IF(INDIRECT(ADDRESS(($AN415-1)*3+$AO415+5,$AP415+7))="",0,INDIRECT(ADDRESS(($AN415-1)*3+$AO415+5,$AP415+7))),IF(INDIRECT(ADDRESS(($AN415-1)*3+$AO415+5,$AP415+7))="",0,IF(COUNTIF(INDIRECT(ADDRESS(($AN415-1)*36+($AO415-1)*12+6,COLUMN())):INDIRECT(ADDRESS(($AN415-1)*36+($AO415-1)*12+$AP415+4,COLUMN())),INDIRECT(ADDRESS(($AN415-1)*3+$AO415+5,$AP415+7)))&gt;=1,0,INDIRECT(ADDRESS(($AN415-1)*3+$AO415+5,$AP415+7)))))</f>
        <v>0</v>
      </c>
      <c r="AR415" s="204">
        <f ca="1">COUNTIF(INDIRECT("H"&amp;(ROW()+12*(($AN415-1)*3+$AO415)-ROW())/12+5):INDIRECT("S"&amp;(ROW()+12*(($AN415-1)*3+$AO415)-ROW())/12+5),AQ415)</f>
        <v>0</v>
      </c>
      <c r="AS415" s="221">
        <f ca="1">IF($AP415=1,IF(INDIRECT(ADDRESS(($AN415-1)*3+$AO415+5,$AP415+20))="",0,INDIRECT(ADDRESS(($AN415-1)*3+$AO415+5,$AP415+20))),IF(INDIRECT(ADDRESS(($AN415-1)*3+$AO415+5,$AP415+20))="",0,IF(COUNTIF(INDIRECT(ADDRESS(($AN415-1)*36+($AO415-1)*12+6,COLUMN())):INDIRECT(ADDRESS(($AN415-1)*36+($AO415-1)*12+$AP415+4,COLUMN())),INDIRECT(ADDRESS(($AN415-1)*3+$AO415+5,$AP415+20)))&gt;=1,0,INDIRECT(ADDRESS(($AN415-1)*3+$AO415+5,$AP415+20)))))</f>
        <v>0</v>
      </c>
      <c r="AT415" s="204">
        <f ca="1">COUNTIF(INDIRECT("U"&amp;(ROW()+12*(($AN415-1)*3+$AO415)-ROW())/12+5):INDIRECT("AF"&amp;(ROW()+12*(($AN415-1)*3+$AO415)-ROW())/12+5),AS415)</f>
        <v>0</v>
      </c>
      <c r="AU415" s="204">
        <f ca="1">IF(AND(AQ415+AS415&gt;0,AR415+AT415&gt;0),COUNTIF(AU$6:AU414,"&gt;0")+1,0)</f>
        <v>0</v>
      </c>
    </row>
    <row r="416" spans="40:47">
      <c r="AN416" s="204">
        <v>12</v>
      </c>
      <c r="AO416" s="204">
        <v>2</v>
      </c>
      <c r="AP416" s="204">
        <v>3</v>
      </c>
      <c r="AQ416" s="221">
        <f ca="1">IF($AP416=1,IF(INDIRECT(ADDRESS(($AN416-1)*3+$AO416+5,$AP416+7))="",0,INDIRECT(ADDRESS(($AN416-1)*3+$AO416+5,$AP416+7))),IF(INDIRECT(ADDRESS(($AN416-1)*3+$AO416+5,$AP416+7))="",0,IF(COUNTIF(INDIRECT(ADDRESS(($AN416-1)*36+($AO416-1)*12+6,COLUMN())):INDIRECT(ADDRESS(($AN416-1)*36+($AO416-1)*12+$AP416+4,COLUMN())),INDIRECT(ADDRESS(($AN416-1)*3+$AO416+5,$AP416+7)))&gt;=1,0,INDIRECT(ADDRESS(($AN416-1)*3+$AO416+5,$AP416+7)))))</f>
        <v>0</v>
      </c>
      <c r="AR416" s="204">
        <f ca="1">COUNTIF(INDIRECT("H"&amp;(ROW()+12*(($AN416-1)*3+$AO416)-ROW())/12+5):INDIRECT("S"&amp;(ROW()+12*(($AN416-1)*3+$AO416)-ROW())/12+5),AQ416)</f>
        <v>0</v>
      </c>
      <c r="AS416" s="221">
        <f ca="1">IF($AP416=1,IF(INDIRECT(ADDRESS(($AN416-1)*3+$AO416+5,$AP416+20))="",0,INDIRECT(ADDRESS(($AN416-1)*3+$AO416+5,$AP416+20))),IF(INDIRECT(ADDRESS(($AN416-1)*3+$AO416+5,$AP416+20))="",0,IF(COUNTIF(INDIRECT(ADDRESS(($AN416-1)*36+($AO416-1)*12+6,COLUMN())):INDIRECT(ADDRESS(($AN416-1)*36+($AO416-1)*12+$AP416+4,COLUMN())),INDIRECT(ADDRESS(($AN416-1)*3+$AO416+5,$AP416+20)))&gt;=1,0,INDIRECT(ADDRESS(($AN416-1)*3+$AO416+5,$AP416+20)))))</f>
        <v>0</v>
      </c>
      <c r="AT416" s="204">
        <f ca="1">COUNTIF(INDIRECT("U"&amp;(ROW()+12*(($AN416-1)*3+$AO416)-ROW())/12+5):INDIRECT("AF"&amp;(ROW()+12*(($AN416-1)*3+$AO416)-ROW())/12+5),AS416)</f>
        <v>0</v>
      </c>
      <c r="AU416" s="204">
        <f ca="1">IF(AND(AQ416+AS416&gt;0,AR416+AT416&gt;0),COUNTIF(AU$6:AU415,"&gt;0")+1,0)</f>
        <v>0</v>
      </c>
    </row>
    <row r="417" spans="40:47">
      <c r="AN417" s="204">
        <v>12</v>
      </c>
      <c r="AO417" s="204">
        <v>2</v>
      </c>
      <c r="AP417" s="204">
        <v>4</v>
      </c>
      <c r="AQ417" s="221">
        <f ca="1">IF($AP417=1,IF(INDIRECT(ADDRESS(($AN417-1)*3+$AO417+5,$AP417+7))="",0,INDIRECT(ADDRESS(($AN417-1)*3+$AO417+5,$AP417+7))),IF(INDIRECT(ADDRESS(($AN417-1)*3+$AO417+5,$AP417+7))="",0,IF(COUNTIF(INDIRECT(ADDRESS(($AN417-1)*36+($AO417-1)*12+6,COLUMN())):INDIRECT(ADDRESS(($AN417-1)*36+($AO417-1)*12+$AP417+4,COLUMN())),INDIRECT(ADDRESS(($AN417-1)*3+$AO417+5,$AP417+7)))&gt;=1,0,INDIRECT(ADDRESS(($AN417-1)*3+$AO417+5,$AP417+7)))))</f>
        <v>0</v>
      </c>
      <c r="AR417" s="204">
        <f ca="1">COUNTIF(INDIRECT("H"&amp;(ROW()+12*(($AN417-1)*3+$AO417)-ROW())/12+5):INDIRECT("S"&amp;(ROW()+12*(($AN417-1)*3+$AO417)-ROW())/12+5),AQ417)</f>
        <v>0</v>
      </c>
      <c r="AS417" s="221">
        <f ca="1">IF($AP417=1,IF(INDIRECT(ADDRESS(($AN417-1)*3+$AO417+5,$AP417+20))="",0,INDIRECT(ADDRESS(($AN417-1)*3+$AO417+5,$AP417+20))),IF(INDIRECT(ADDRESS(($AN417-1)*3+$AO417+5,$AP417+20))="",0,IF(COUNTIF(INDIRECT(ADDRESS(($AN417-1)*36+($AO417-1)*12+6,COLUMN())):INDIRECT(ADDRESS(($AN417-1)*36+($AO417-1)*12+$AP417+4,COLUMN())),INDIRECT(ADDRESS(($AN417-1)*3+$AO417+5,$AP417+20)))&gt;=1,0,INDIRECT(ADDRESS(($AN417-1)*3+$AO417+5,$AP417+20)))))</f>
        <v>0</v>
      </c>
      <c r="AT417" s="204">
        <f ca="1">COUNTIF(INDIRECT("U"&amp;(ROW()+12*(($AN417-1)*3+$AO417)-ROW())/12+5):INDIRECT("AF"&amp;(ROW()+12*(($AN417-1)*3+$AO417)-ROW())/12+5),AS417)</f>
        <v>0</v>
      </c>
      <c r="AU417" s="204">
        <f ca="1">IF(AND(AQ417+AS417&gt;0,AR417+AT417&gt;0),COUNTIF(AU$6:AU416,"&gt;0")+1,0)</f>
        <v>0</v>
      </c>
    </row>
    <row r="418" spans="40:47">
      <c r="AN418" s="204">
        <v>12</v>
      </c>
      <c r="AO418" s="204">
        <v>2</v>
      </c>
      <c r="AP418" s="204">
        <v>5</v>
      </c>
      <c r="AQ418" s="221">
        <f ca="1">IF($AP418=1,IF(INDIRECT(ADDRESS(($AN418-1)*3+$AO418+5,$AP418+7))="",0,INDIRECT(ADDRESS(($AN418-1)*3+$AO418+5,$AP418+7))),IF(INDIRECT(ADDRESS(($AN418-1)*3+$AO418+5,$AP418+7))="",0,IF(COUNTIF(INDIRECT(ADDRESS(($AN418-1)*36+($AO418-1)*12+6,COLUMN())):INDIRECT(ADDRESS(($AN418-1)*36+($AO418-1)*12+$AP418+4,COLUMN())),INDIRECT(ADDRESS(($AN418-1)*3+$AO418+5,$AP418+7)))&gt;=1,0,INDIRECT(ADDRESS(($AN418-1)*3+$AO418+5,$AP418+7)))))</f>
        <v>0</v>
      </c>
      <c r="AR418" s="204">
        <f ca="1">COUNTIF(INDIRECT("H"&amp;(ROW()+12*(($AN418-1)*3+$AO418)-ROW())/12+5):INDIRECT("S"&amp;(ROW()+12*(($AN418-1)*3+$AO418)-ROW())/12+5),AQ418)</f>
        <v>0</v>
      </c>
      <c r="AS418" s="221">
        <f ca="1">IF($AP418=1,IF(INDIRECT(ADDRESS(($AN418-1)*3+$AO418+5,$AP418+20))="",0,INDIRECT(ADDRESS(($AN418-1)*3+$AO418+5,$AP418+20))),IF(INDIRECT(ADDRESS(($AN418-1)*3+$AO418+5,$AP418+20))="",0,IF(COUNTIF(INDIRECT(ADDRESS(($AN418-1)*36+($AO418-1)*12+6,COLUMN())):INDIRECT(ADDRESS(($AN418-1)*36+($AO418-1)*12+$AP418+4,COLUMN())),INDIRECT(ADDRESS(($AN418-1)*3+$AO418+5,$AP418+20)))&gt;=1,0,INDIRECT(ADDRESS(($AN418-1)*3+$AO418+5,$AP418+20)))))</f>
        <v>0</v>
      </c>
      <c r="AT418" s="204">
        <f ca="1">COUNTIF(INDIRECT("U"&amp;(ROW()+12*(($AN418-1)*3+$AO418)-ROW())/12+5):INDIRECT("AF"&amp;(ROW()+12*(($AN418-1)*3+$AO418)-ROW())/12+5),AS418)</f>
        <v>0</v>
      </c>
      <c r="AU418" s="204">
        <f ca="1">IF(AND(AQ418+AS418&gt;0,AR418+AT418&gt;0),COUNTIF(AU$6:AU417,"&gt;0")+1,0)</f>
        <v>0</v>
      </c>
    </row>
    <row r="419" spans="40:47">
      <c r="AN419" s="204">
        <v>12</v>
      </c>
      <c r="AO419" s="204">
        <v>2</v>
      </c>
      <c r="AP419" s="204">
        <v>6</v>
      </c>
      <c r="AQ419" s="221">
        <f ca="1">IF($AP419=1,IF(INDIRECT(ADDRESS(($AN419-1)*3+$AO419+5,$AP419+7))="",0,INDIRECT(ADDRESS(($AN419-1)*3+$AO419+5,$AP419+7))),IF(INDIRECT(ADDRESS(($AN419-1)*3+$AO419+5,$AP419+7))="",0,IF(COUNTIF(INDIRECT(ADDRESS(($AN419-1)*36+($AO419-1)*12+6,COLUMN())):INDIRECT(ADDRESS(($AN419-1)*36+($AO419-1)*12+$AP419+4,COLUMN())),INDIRECT(ADDRESS(($AN419-1)*3+$AO419+5,$AP419+7)))&gt;=1,0,INDIRECT(ADDRESS(($AN419-1)*3+$AO419+5,$AP419+7)))))</f>
        <v>0</v>
      </c>
      <c r="AR419" s="204">
        <f ca="1">COUNTIF(INDIRECT("H"&amp;(ROW()+12*(($AN419-1)*3+$AO419)-ROW())/12+5):INDIRECT("S"&amp;(ROW()+12*(($AN419-1)*3+$AO419)-ROW())/12+5),AQ419)</f>
        <v>0</v>
      </c>
      <c r="AS419" s="221">
        <f ca="1">IF($AP419=1,IF(INDIRECT(ADDRESS(($AN419-1)*3+$AO419+5,$AP419+20))="",0,INDIRECT(ADDRESS(($AN419-1)*3+$AO419+5,$AP419+20))),IF(INDIRECT(ADDRESS(($AN419-1)*3+$AO419+5,$AP419+20))="",0,IF(COUNTIF(INDIRECT(ADDRESS(($AN419-1)*36+($AO419-1)*12+6,COLUMN())):INDIRECT(ADDRESS(($AN419-1)*36+($AO419-1)*12+$AP419+4,COLUMN())),INDIRECT(ADDRESS(($AN419-1)*3+$AO419+5,$AP419+20)))&gt;=1,0,INDIRECT(ADDRESS(($AN419-1)*3+$AO419+5,$AP419+20)))))</f>
        <v>0</v>
      </c>
      <c r="AT419" s="204">
        <f ca="1">COUNTIF(INDIRECT("U"&amp;(ROW()+12*(($AN419-1)*3+$AO419)-ROW())/12+5):INDIRECT("AF"&amp;(ROW()+12*(($AN419-1)*3+$AO419)-ROW())/12+5),AS419)</f>
        <v>0</v>
      </c>
      <c r="AU419" s="204">
        <f ca="1">IF(AND(AQ419+AS419&gt;0,AR419+AT419&gt;0),COUNTIF(AU$6:AU418,"&gt;0")+1,0)</f>
        <v>0</v>
      </c>
    </row>
    <row r="420" spans="40:47">
      <c r="AN420" s="204">
        <v>12</v>
      </c>
      <c r="AO420" s="204">
        <v>2</v>
      </c>
      <c r="AP420" s="204">
        <v>7</v>
      </c>
      <c r="AQ420" s="221">
        <f ca="1">IF($AP420=1,IF(INDIRECT(ADDRESS(($AN420-1)*3+$AO420+5,$AP420+7))="",0,INDIRECT(ADDRESS(($AN420-1)*3+$AO420+5,$AP420+7))),IF(INDIRECT(ADDRESS(($AN420-1)*3+$AO420+5,$AP420+7))="",0,IF(COUNTIF(INDIRECT(ADDRESS(($AN420-1)*36+($AO420-1)*12+6,COLUMN())):INDIRECT(ADDRESS(($AN420-1)*36+($AO420-1)*12+$AP420+4,COLUMN())),INDIRECT(ADDRESS(($AN420-1)*3+$AO420+5,$AP420+7)))&gt;=1,0,INDIRECT(ADDRESS(($AN420-1)*3+$AO420+5,$AP420+7)))))</f>
        <v>0</v>
      </c>
      <c r="AR420" s="204">
        <f ca="1">COUNTIF(INDIRECT("H"&amp;(ROW()+12*(($AN420-1)*3+$AO420)-ROW())/12+5):INDIRECT("S"&amp;(ROW()+12*(($AN420-1)*3+$AO420)-ROW())/12+5),AQ420)</f>
        <v>0</v>
      </c>
      <c r="AS420" s="221">
        <f ca="1">IF($AP420=1,IF(INDIRECT(ADDRESS(($AN420-1)*3+$AO420+5,$AP420+20))="",0,INDIRECT(ADDRESS(($AN420-1)*3+$AO420+5,$AP420+20))),IF(INDIRECT(ADDRESS(($AN420-1)*3+$AO420+5,$AP420+20))="",0,IF(COUNTIF(INDIRECT(ADDRESS(($AN420-1)*36+($AO420-1)*12+6,COLUMN())):INDIRECT(ADDRESS(($AN420-1)*36+($AO420-1)*12+$AP420+4,COLUMN())),INDIRECT(ADDRESS(($AN420-1)*3+$AO420+5,$AP420+20)))&gt;=1,0,INDIRECT(ADDRESS(($AN420-1)*3+$AO420+5,$AP420+20)))))</f>
        <v>0</v>
      </c>
      <c r="AT420" s="204">
        <f ca="1">COUNTIF(INDIRECT("U"&amp;(ROW()+12*(($AN420-1)*3+$AO420)-ROW())/12+5):INDIRECT("AF"&amp;(ROW()+12*(($AN420-1)*3+$AO420)-ROW())/12+5),AS420)</f>
        <v>0</v>
      </c>
      <c r="AU420" s="204">
        <f ca="1">IF(AND(AQ420+AS420&gt;0,AR420+AT420&gt;0),COUNTIF(AU$6:AU419,"&gt;0")+1,0)</f>
        <v>0</v>
      </c>
    </row>
    <row r="421" spans="40:47">
      <c r="AN421" s="204">
        <v>12</v>
      </c>
      <c r="AO421" s="204">
        <v>2</v>
      </c>
      <c r="AP421" s="204">
        <v>8</v>
      </c>
      <c r="AQ421" s="221">
        <f ca="1">IF($AP421=1,IF(INDIRECT(ADDRESS(($AN421-1)*3+$AO421+5,$AP421+7))="",0,INDIRECT(ADDRESS(($AN421-1)*3+$AO421+5,$AP421+7))),IF(INDIRECT(ADDRESS(($AN421-1)*3+$AO421+5,$AP421+7))="",0,IF(COUNTIF(INDIRECT(ADDRESS(($AN421-1)*36+($AO421-1)*12+6,COLUMN())):INDIRECT(ADDRESS(($AN421-1)*36+($AO421-1)*12+$AP421+4,COLUMN())),INDIRECT(ADDRESS(($AN421-1)*3+$AO421+5,$AP421+7)))&gt;=1,0,INDIRECT(ADDRESS(($AN421-1)*3+$AO421+5,$AP421+7)))))</f>
        <v>0</v>
      </c>
      <c r="AR421" s="204">
        <f ca="1">COUNTIF(INDIRECT("H"&amp;(ROW()+12*(($AN421-1)*3+$AO421)-ROW())/12+5):INDIRECT("S"&amp;(ROW()+12*(($AN421-1)*3+$AO421)-ROW())/12+5),AQ421)</f>
        <v>0</v>
      </c>
      <c r="AS421" s="221">
        <f ca="1">IF($AP421=1,IF(INDIRECT(ADDRESS(($AN421-1)*3+$AO421+5,$AP421+20))="",0,INDIRECT(ADDRESS(($AN421-1)*3+$AO421+5,$AP421+20))),IF(INDIRECT(ADDRESS(($AN421-1)*3+$AO421+5,$AP421+20))="",0,IF(COUNTIF(INDIRECT(ADDRESS(($AN421-1)*36+($AO421-1)*12+6,COLUMN())):INDIRECT(ADDRESS(($AN421-1)*36+($AO421-1)*12+$AP421+4,COLUMN())),INDIRECT(ADDRESS(($AN421-1)*3+$AO421+5,$AP421+20)))&gt;=1,0,INDIRECT(ADDRESS(($AN421-1)*3+$AO421+5,$AP421+20)))))</f>
        <v>0</v>
      </c>
      <c r="AT421" s="204">
        <f ca="1">COUNTIF(INDIRECT("U"&amp;(ROW()+12*(($AN421-1)*3+$AO421)-ROW())/12+5):INDIRECT("AF"&amp;(ROW()+12*(($AN421-1)*3+$AO421)-ROW())/12+5),AS421)</f>
        <v>0</v>
      </c>
      <c r="AU421" s="204">
        <f ca="1">IF(AND(AQ421+AS421&gt;0,AR421+AT421&gt;0),COUNTIF(AU$6:AU420,"&gt;0")+1,0)</f>
        <v>0</v>
      </c>
    </row>
    <row r="422" spans="40:47">
      <c r="AN422" s="204">
        <v>12</v>
      </c>
      <c r="AO422" s="204">
        <v>2</v>
      </c>
      <c r="AP422" s="204">
        <v>9</v>
      </c>
      <c r="AQ422" s="221">
        <f ca="1">IF($AP422=1,IF(INDIRECT(ADDRESS(($AN422-1)*3+$AO422+5,$AP422+7))="",0,INDIRECT(ADDRESS(($AN422-1)*3+$AO422+5,$AP422+7))),IF(INDIRECT(ADDRESS(($AN422-1)*3+$AO422+5,$AP422+7))="",0,IF(COUNTIF(INDIRECT(ADDRESS(($AN422-1)*36+($AO422-1)*12+6,COLUMN())):INDIRECT(ADDRESS(($AN422-1)*36+($AO422-1)*12+$AP422+4,COLUMN())),INDIRECT(ADDRESS(($AN422-1)*3+$AO422+5,$AP422+7)))&gt;=1,0,INDIRECT(ADDRESS(($AN422-1)*3+$AO422+5,$AP422+7)))))</f>
        <v>0</v>
      </c>
      <c r="AR422" s="204">
        <f ca="1">COUNTIF(INDIRECT("H"&amp;(ROW()+12*(($AN422-1)*3+$AO422)-ROW())/12+5):INDIRECT("S"&amp;(ROW()+12*(($AN422-1)*3+$AO422)-ROW())/12+5),AQ422)</f>
        <v>0</v>
      </c>
      <c r="AS422" s="221">
        <f ca="1">IF($AP422=1,IF(INDIRECT(ADDRESS(($AN422-1)*3+$AO422+5,$AP422+20))="",0,INDIRECT(ADDRESS(($AN422-1)*3+$AO422+5,$AP422+20))),IF(INDIRECT(ADDRESS(($AN422-1)*3+$AO422+5,$AP422+20))="",0,IF(COUNTIF(INDIRECT(ADDRESS(($AN422-1)*36+($AO422-1)*12+6,COLUMN())):INDIRECT(ADDRESS(($AN422-1)*36+($AO422-1)*12+$AP422+4,COLUMN())),INDIRECT(ADDRESS(($AN422-1)*3+$AO422+5,$AP422+20)))&gt;=1,0,INDIRECT(ADDRESS(($AN422-1)*3+$AO422+5,$AP422+20)))))</f>
        <v>0</v>
      </c>
      <c r="AT422" s="204">
        <f ca="1">COUNTIF(INDIRECT("U"&amp;(ROW()+12*(($AN422-1)*3+$AO422)-ROW())/12+5):INDIRECT("AF"&amp;(ROW()+12*(($AN422-1)*3+$AO422)-ROW())/12+5),AS422)</f>
        <v>0</v>
      </c>
      <c r="AU422" s="204">
        <f ca="1">IF(AND(AQ422+AS422&gt;0,AR422+AT422&gt;0),COUNTIF(AU$6:AU421,"&gt;0")+1,0)</f>
        <v>0</v>
      </c>
    </row>
    <row r="423" spans="40:47">
      <c r="AN423" s="204">
        <v>12</v>
      </c>
      <c r="AO423" s="204">
        <v>2</v>
      </c>
      <c r="AP423" s="204">
        <v>10</v>
      </c>
      <c r="AQ423" s="221">
        <f ca="1">IF($AP423=1,IF(INDIRECT(ADDRESS(($AN423-1)*3+$AO423+5,$AP423+7))="",0,INDIRECT(ADDRESS(($AN423-1)*3+$AO423+5,$AP423+7))),IF(INDIRECT(ADDRESS(($AN423-1)*3+$AO423+5,$AP423+7))="",0,IF(COUNTIF(INDIRECT(ADDRESS(($AN423-1)*36+($AO423-1)*12+6,COLUMN())):INDIRECT(ADDRESS(($AN423-1)*36+($AO423-1)*12+$AP423+4,COLUMN())),INDIRECT(ADDRESS(($AN423-1)*3+$AO423+5,$AP423+7)))&gt;=1,0,INDIRECT(ADDRESS(($AN423-1)*3+$AO423+5,$AP423+7)))))</f>
        <v>0</v>
      </c>
      <c r="AR423" s="204">
        <f ca="1">COUNTIF(INDIRECT("H"&amp;(ROW()+12*(($AN423-1)*3+$AO423)-ROW())/12+5):INDIRECT("S"&amp;(ROW()+12*(($AN423-1)*3+$AO423)-ROW())/12+5),AQ423)</f>
        <v>0</v>
      </c>
      <c r="AS423" s="221">
        <f ca="1">IF($AP423=1,IF(INDIRECT(ADDRESS(($AN423-1)*3+$AO423+5,$AP423+20))="",0,INDIRECT(ADDRESS(($AN423-1)*3+$AO423+5,$AP423+20))),IF(INDIRECT(ADDRESS(($AN423-1)*3+$AO423+5,$AP423+20))="",0,IF(COUNTIF(INDIRECT(ADDRESS(($AN423-1)*36+($AO423-1)*12+6,COLUMN())):INDIRECT(ADDRESS(($AN423-1)*36+($AO423-1)*12+$AP423+4,COLUMN())),INDIRECT(ADDRESS(($AN423-1)*3+$AO423+5,$AP423+20)))&gt;=1,0,INDIRECT(ADDRESS(($AN423-1)*3+$AO423+5,$AP423+20)))))</f>
        <v>0</v>
      </c>
      <c r="AT423" s="204">
        <f ca="1">COUNTIF(INDIRECT("U"&amp;(ROW()+12*(($AN423-1)*3+$AO423)-ROW())/12+5):INDIRECT("AF"&amp;(ROW()+12*(($AN423-1)*3+$AO423)-ROW())/12+5),AS423)</f>
        <v>0</v>
      </c>
      <c r="AU423" s="204">
        <f ca="1">IF(AND(AQ423+AS423&gt;0,AR423+AT423&gt;0),COUNTIF(AU$6:AU422,"&gt;0")+1,0)</f>
        <v>0</v>
      </c>
    </row>
    <row r="424" spans="40:47">
      <c r="AN424" s="204">
        <v>12</v>
      </c>
      <c r="AO424" s="204">
        <v>2</v>
      </c>
      <c r="AP424" s="204">
        <v>11</v>
      </c>
      <c r="AQ424" s="221">
        <f ca="1">IF($AP424=1,IF(INDIRECT(ADDRESS(($AN424-1)*3+$AO424+5,$AP424+7))="",0,INDIRECT(ADDRESS(($AN424-1)*3+$AO424+5,$AP424+7))),IF(INDIRECT(ADDRESS(($AN424-1)*3+$AO424+5,$AP424+7))="",0,IF(COUNTIF(INDIRECT(ADDRESS(($AN424-1)*36+($AO424-1)*12+6,COLUMN())):INDIRECT(ADDRESS(($AN424-1)*36+($AO424-1)*12+$AP424+4,COLUMN())),INDIRECT(ADDRESS(($AN424-1)*3+$AO424+5,$AP424+7)))&gt;=1,0,INDIRECT(ADDRESS(($AN424-1)*3+$AO424+5,$AP424+7)))))</f>
        <v>0</v>
      </c>
      <c r="AR424" s="204">
        <f ca="1">COUNTIF(INDIRECT("H"&amp;(ROW()+12*(($AN424-1)*3+$AO424)-ROW())/12+5):INDIRECT("S"&amp;(ROW()+12*(($AN424-1)*3+$AO424)-ROW())/12+5),AQ424)</f>
        <v>0</v>
      </c>
      <c r="AS424" s="221">
        <f ca="1">IF($AP424=1,IF(INDIRECT(ADDRESS(($AN424-1)*3+$AO424+5,$AP424+20))="",0,INDIRECT(ADDRESS(($AN424-1)*3+$AO424+5,$AP424+20))),IF(INDIRECT(ADDRESS(($AN424-1)*3+$AO424+5,$AP424+20))="",0,IF(COUNTIF(INDIRECT(ADDRESS(($AN424-1)*36+($AO424-1)*12+6,COLUMN())):INDIRECT(ADDRESS(($AN424-1)*36+($AO424-1)*12+$AP424+4,COLUMN())),INDIRECT(ADDRESS(($AN424-1)*3+$AO424+5,$AP424+20)))&gt;=1,0,INDIRECT(ADDRESS(($AN424-1)*3+$AO424+5,$AP424+20)))))</f>
        <v>0</v>
      </c>
      <c r="AT424" s="204">
        <f ca="1">COUNTIF(INDIRECT("U"&amp;(ROW()+12*(($AN424-1)*3+$AO424)-ROW())/12+5):INDIRECT("AF"&amp;(ROW()+12*(($AN424-1)*3+$AO424)-ROW())/12+5),AS424)</f>
        <v>0</v>
      </c>
      <c r="AU424" s="204">
        <f ca="1">IF(AND(AQ424+AS424&gt;0,AR424+AT424&gt;0),COUNTIF(AU$6:AU423,"&gt;0")+1,0)</f>
        <v>0</v>
      </c>
    </row>
    <row r="425" spans="40:47">
      <c r="AN425" s="204">
        <v>12</v>
      </c>
      <c r="AO425" s="204">
        <v>2</v>
      </c>
      <c r="AP425" s="204">
        <v>12</v>
      </c>
      <c r="AQ425" s="221">
        <f ca="1">IF($AP425=1,IF(INDIRECT(ADDRESS(($AN425-1)*3+$AO425+5,$AP425+7))="",0,INDIRECT(ADDRESS(($AN425-1)*3+$AO425+5,$AP425+7))),IF(INDIRECT(ADDRESS(($AN425-1)*3+$AO425+5,$AP425+7))="",0,IF(COUNTIF(INDIRECT(ADDRESS(($AN425-1)*36+($AO425-1)*12+6,COLUMN())):INDIRECT(ADDRESS(($AN425-1)*36+($AO425-1)*12+$AP425+4,COLUMN())),INDIRECT(ADDRESS(($AN425-1)*3+$AO425+5,$AP425+7)))&gt;=1,0,INDIRECT(ADDRESS(($AN425-1)*3+$AO425+5,$AP425+7)))))</f>
        <v>0</v>
      </c>
      <c r="AR425" s="204">
        <f ca="1">COUNTIF(INDIRECT("H"&amp;(ROW()+12*(($AN425-1)*3+$AO425)-ROW())/12+5):INDIRECT("S"&amp;(ROW()+12*(($AN425-1)*3+$AO425)-ROW())/12+5),AQ425)</f>
        <v>0</v>
      </c>
      <c r="AS425" s="221">
        <f ca="1">IF($AP425=1,IF(INDIRECT(ADDRESS(($AN425-1)*3+$AO425+5,$AP425+20))="",0,INDIRECT(ADDRESS(($AN425-1)*3+$AO425+5,$AP425+20))),IF(INDIRECT(ADDRESS(($AN425-1)*3+$AO425+5,$AP425+20))="",0,IF(COUNTIF(INDIRECT(ADDRESS(($AN425-1)*36+($AO425-1)*12+6,COLUMN())):INDIRECT(ADDRESS(($AN425-1)*36+($AO425-1)*12+$AP425+4,COLUMN())),INDIRECT(ADDRESS(($AN425-1)*3+$AO425+5,$AP425+20)))&gt;=1,0,INDIRECT(ADDRESS(($AN425-1)*3+$AO425+5,$AP425+20)))))</f>
        <v>0</v>
      </c>
      <c r="AT425" s="204">
        <f ca="1">COUNTIF(INDIRECT("U"&amp;(ROW()+12*(($AN425-1)*3+$AO425)-ROW())/12+5):INDIRECT("AF"&amp;(ROW()+12*(($AN425-1)*3+$AO425)-ROW())/12+5),AS425)</f>
        <v>0</v>
      </c>
      <c r="AU425" s="204">
        <f ca="1">IF(AND(AQ425+AS425&gt;0,AR425+AT425&gt;0),COUNTIF(AU$6:AU424,"&gt;0")+1,0)</f>
        <v>0</v>
      </c>
    </row>
    <row r="426" spans="40:47">
      <c r="AN426" s="204">
        <v>12</v>
      </c>
      <c r="AO426" s="204">
        <v>3</v>
      </c>
      <c r="AP426" s="204">
        <v>1</v>
      </c>
      <c r="AQ426" s="221">
        <f ca="1">IF($AP426=1,IF(INDIRECT(ADDRESS(($AN426-1)*3+$AO426+5,$AP426+7))="",0,INDIRECT(ADDRESS(($AN426-1)*3+$AO426+5,$AP426+7))),IF(INDIRECT(ADDRESS(($AN426-1)*3+$AO426+5,$AP426+7))="",0,IF(COUNTIF(INDIRECT(ADDRESS(($AN426-1)*36+($AO426-1)*12+6,COLUMN())):INDIRECT(ADDRESS(($AN426-1)*36+($AO426-1)*12+$AP426+4,COLUMN())),INDIRECT(ADDRESS(($AN426-1)*3+$AO426+5,$AP426+7)))&gt;=1,0,INDIRECT(ADDRESS(($AN426-1)*3+$AO426+5,$AP426+7)))))</f>
        <v>0</v>
      </c>
      <c r="AR426" s="204">
        <f ca="1">COUNTIF(INDIRECT("H"&amp;(ROW()+12*(($AN426-1)*3+$AO426)-ROW())/12+5):INDIRECT("S"&amp;(ROW()+12*(($AN426-1)*3+$AO426)-ROW())/12+5),AQ426)</f>
        <v>0</v>
      </c>
      <c r="AS426" s="221">
        <f ca="1">IF($AP426=1,IF(INDIRECT(ADDRESS(($AN426-1)*3+$AO426+5,$AP426+20))="",0,INDIRECT(ADDRESS(($AN426-1)*3+$AO426+5,$AP426+20))),IF(INDIRECT(ADDRESS(($AN426-1)*3+$AO426+5,$AP426+20))="",0,IF(COUNTIF(INDIRECT(ADDRESS(($AN426-1)*36+($AO426-1)*12+6,COLUMN())):INDIRECT(ADDRESS(($AN426-1)*36+($AO426-1)*12+$AP426+4,COLUMN())),INDIRECT(ADDRESS(($AN426-1)*3+$AO426+5,$AP426+20)))&gt;=1,0,INDIRECT(ADDRESS(($AN426-1)*3+$AO426+5,$AP426+20)))))</f>
        <v>0</v>
      </c>
      <c r="AT426" s="204">
        <f ca="1">COUNTIF(INDIRECT("U"&amp;(ROW()+12*(($AN426-1)*3+$AO426)-ROW())/12+5):INDIRECT("AF"&amp;(ROW()+12*(($AN426-1)*3+$AO426)-ROW())/12+5),AS426)</f>
        <v>0</v>
      </c>
      <c r="AU426" s="204">
        <f ca="1">IF(AND(AQ426+AS426&gt;0,AR426+AT426&gt;0),COUNTIF(AU$6:AU425,"&gt;0")+1,0)</f>
        <v>0</v>
      </c>
    </row>
    <row r="427" spans="40:47">
      <c r="AN427" s="204">
        <v>12</v>
      </c>
      <c r="AO427" s="204">
        <v>3</v>
      </c>
      <c r="AP427" s="204">
        <v>2</v>
      </c>
      <c r="AQ427" s="221">
        <f ca="1">IF($AP427=1,IF(INDIRECT(ADDRESS(($AN427-1)*3+$AO427+5,$AP427+7))="",0,INDIRECT(ADDRESS(($AN427-1)*3+$AO427+5,$AP427+7))),IF(INDIRECT(ADDRESS(($AN427-1)*3+$AO427+5,$AP427+7))="",0,IF(COUNTIF(INDIRECT(ADDRESS(($AN427-1)*36+($AO427-1)*12+6,COLUMN())):INDIRECT(ADDRESS(($AN427-1)*36+($AO427-1)*12+$AP427+4,COLUMN())),INDIRECT(ADDRESS(($AN427-1)*3+$AO427+5,$AP427+7)))&gt;=1,0,INDIRECT(ADDRESS(($AN427-1)*3+$AO427+5,$AP427+7)))))</f>
        <v>0</v>
      </c>
      <c r="AR427" s="204">
        <f ca="1">COUNTIF(INDIRECT("H"&amp;(ROW()+12*(($AN427-1)*3+$AO427)-ROW())/12+5):INDIRECT("S"&amp;(ROW()+12*(($AN427-1)*3+$AO427)-ROW())/12+5),AQ427)</f>
        <v>0</v>
      </c>
      <c r="AS427" s="221">
        <f ca="1">IF($AP427=1,IF(INDIRECT(ADDRESS(($AN427-1)*3+$AO427+5,$AP427+20))="",0,INDIRECT(ADDRESS(($AN427-1)*3+$AO427+5,$AP427+20))),IF(INDIRECT(ADDRESS(($AN427-1)*3+$AO427+5,$AP427+20))="",0,IF(COUNTIF(INDIRECT(ADDRESS(($AN427-1)*36+($AO427-1)*12+6,COLUMN())):INDIRECT(ADDRESS(($AN427-1)*36+($AO427-1)*12+$AP427+4,COLUMN())),INDIRECT(ADDRESS(($AN427-1)*3+$AO427+5,$AP427+20)))&gt;=1,0,INDIRECT(ADDRESS(($AN427-1)*3+$AO427+5,$AP427+20)))))</f>
        <v>0</v>
      </c>
      <c r="AT427" s="204">
        <f ca="1">COUNTIF(INDIRECT("U"&amp;(ROW()+12*(($AN427-1)*3+$AO427)-ROW())/12+5):INDIRECT("AF"&amp;(ROW()+12*(($AN427-1)*3+$AO427)-ROW())/12+5),AS427)</f>
        <v>0</v>
      </c>
      <c r="AU427" s="204">
        <f ca="1">IF(AND(AQ427+AS427&gt;0,AR427+AT427&gt;0),COUNTIF(AU$6:AU426,"&gt;0")+1,0)</f>
        <v>0</v>
      </c>
    </row>
    <row r="428" spans="40:47">
      <c r="AN428" s="204">
        <v>12</v>
      </c>
      <c r="AO428" s="204">
        <v>3</v>
      </c>
      <c r="AP428" s="204">
        <v>3</v>
      </c>
      <c r="AQ428" s="221">
        <f ca="1">IF($AP428=1,IF(INDIRECT(ADDRESS(($AN428-1)*3+$AO428+5,$AP428+7))="",0,INDIRECT(ADDRESS(($AN428-1)*3+$AO428+5,$AP428+7))),IF(INDIRECT(ADDRESS(($AN428-1)*3+$AO428+5,$AP428+7))="",0,IF(COUNTIF(INDIRECT(ADDRESS(($AN428-1)*36+($AO428-1)*12+6,COLUMN())):INDIRECT(ADDRESS(($AN428-1)*36+($AO428-1)*12+$AP428+4,COLUMN())),INDIRECT(ADDRESS(($AN428-1)*3+$AO428+5,$AP428+7)))&gt;=1,0,INDIRECT(ADDRESS(($AN428-1)*3+$AO428+5,$AP428+7)))))</f>
        <v>0</v>
      </c>
      <c r="AR428" s="204">
        <f ca="1">COUNTIF(INDIRECT("H"&amp;(ROW()+12*(($AN428-1)*3+$AO428)-ROW())/12+5):INDIRECT("S"&amp;(ROW()+12*(($AN428-1)*3+$AO428)-ROW())/12+5),AQ428)</f>
        <v>0</v>
      </c>
      <c r="AS428" s="221">
        <f ca="1">IF($AP428=1,IF(INDIRECT(ADDRESS(($AN428-1)*3+$AO428+5,$AP428+20))="",0,INDIRECT(ADDRESS(($AN428-1)*3+$AO428+5,$AP428+20))),IF(INDIRECT(ADDRESS(($AN428-1)*3+$AO428+5,$AP428+20))="",0,IF(COUNTIF(INDIRECT(ADDRESS(($AN428-1)*36+($AO428-1)*12+6,COLUMN())):INDIRECT(ADDRESS(($AN428-1)*36+($AO428-1)*12+$AP428+4,COLUMN())),INDIRECT(ADDRESS(($AN428-1)*3+$AO428+5,$AP428+20)))&gt;=1,0,INDIRECT(ADDRESS(($AN428-1)*3+$AO428+5,$AP428+20)))))</f>
        <v>0</v>
      </c>
      <c r="AT428" s="204">
        <f ca="1">COUNTIF(INDIRECT("U"&amp;(ROW()+12*(($AN428-1)*3+$AO428)-ROW())/12+5):INDIRECT("AF"&amp;(ROW()+12*(($AN428-1)*3+$AO428)-ROW())/12+5),AS428)</f>
        <v>0</v>
      </c>
      <c r="AU428" s="204">
        <f ca="1">IF(AND(AQ428+AS428&gt;0,AR428+AT428&gt;0),COUNTIF(AU$6:AU427,"&gt;0")+1,0)</f>
        <v>0</v>
      </c>
    </row>
    <row r="429" spans="40:47">
      <c r="AN429" s="204">
        <v>12</v>
      </c>
      <c r="AO429" s="204">
        <v>3</v>
      </c>
      <c r="AP429" s="204">
        <v>4</v>
      </c>
      <c r="AQ429" s="221">
        <f ca="1">IF($AP429=1,IF(INDIRECT(ADDRESS(($AN429-1)*3+$AO429+5,$AP429+7))="",0,INDIRECT(ADDRESS(($AN429-1)*3+$AO429+5,$AP429+7))),IF(INDIRECT(ADDRESS(($AN429-1)*3+$AO429+5,$AP429+7))="",0,IF(COUNTIF(INDIRECT(ADDRESS(($AN429-1)*36+($AO429-1)*12+6,COLUMN())):INDIRECT(ADDRESS(($AN429-1)*36+($AO429-1)*12+$AP429+4,COLUMN())),INDIRECT(ADDRESS(($AN429-1)*3+$AO429+5,$AP429+7)))&gt;=1,0,INDIRECT(ADDRESS(($AN429-1)*3+$AO429+5,$AP429+7)))))</f>
        <v>0</v>
      </c>
      <c r="AR429" s="204">
        <f ca="1">COUNTIF(INDIRECT("H"&amp;(ROW()+12*(($AN429-1)*3+$AO429)-ROW())/12+5):INDIRECT("S"&amp;(ROW()+12*(($AN429-1)*3+$AO429)-ROW())/12+5),AQ429)</f>
        <v>0</v>
      </c>
      <c r="AS429" s="221">
        <f ca="1">IF($AP429=1,IF(INDIRECT(ADDRESS(($AN429-1)*3+$AO429+5,$AP429+20))="",0,INDIRECT(ADDRESS(($AN429-1)*3+$AO429+5,$AP429+20))),IF(INDIRECT(ADDRESS(($AN429-1)*3+$AO429+5,$AP429+20))="",0,IF(COUNTIF(INDIRECT(ADDRESS(($AN429-1)*36+($AO429-1)*12+6,COLUMN())):INDIRECT(ADDRESS(($AN429-1)*36+($AO429-1)*12+$AP429+4,COLUMN())),INDIRECT(ADDRESS(($AN429-1)*3+$AO429+5,$AP429+20)))&gt;=1,0,INDIRECT(ADDRESS(($AN429-1)*3+$AO429+5,$AP429+20)))))</f>
        <v>0</v>
      </c>
      <c r="AT429" s="204">
        <f ca="1">COUNTIF(INDIRECT("U"&amp;(ROW()+12*(($AN429-1)*3+$AO429)-ROW())/12+5):INDIRECT("AF"&amp;(ROW()+12*(($AN429-1)*3+$AO429)-ROW())/12+5),AS429)</f>
        <v>0</v>
      </c>
      <c r="AU429" s="204">
        <f ca="1">IF(AND(AQ429+AS429&gt;0,AR429+AT429&gt;0),COUNTIF(AU$6:AU428,"&gt;0")+1,0)</f>
        <v>0</v>
      </c>
    </row>
    <row r="430" spans="40:47">
      <c r="AN430" s="204">
        <v>12</v>
      </c>
      <c r="AO430" s="204">
        <v>3</v>
      </c>
      <c r="AP430" s="204">
        <v>5</v>
      </c>
      <c r="AQ430" s="221">
        <f ca="1">IF($AP430=1,IF(INDIRECT(ADDRESS(($AN430-1)*3+$AO430+5,$AP430+7))="",0,INDIRECT(ADDRESS(($AN430-1)*3+$AO430+5,$AP430+7))),IF(INDIRECT(ADDRESS(($AN430-1)*3+$AO430+5,$AP430+7))="",0,IF(COUNTIF(INDIRECT(ADDRESS(($AN430-1)*36+($AO430-1)*12+6,COLUMN())):INDIRECT(ADDRESS(($AN430-1)*36+($AO430-1)*12+$AP430+4,COLUMN())),INDIRECT(ADDRESS(($AN430-1)*3+$AO430+5,$AP430+7)))&gt;=1,0,INDIRECT(ADDRESS(($AN430-1)*3+$AO430+5,$AP430+7)))))</f>
        <v>0</v>
      </c>
      <c r="AR430" s="204">
        <f ca="1">COUNTIF(INDIRECT("H"&amp;(ROW()+12*(($AN430-1)*3+$AO430)-ROW())/12+5):INDIRECT("S"&amp;(ROW()+12*(($AN430-1)*3+$AO430)-ROW())/12+5),AQ430)</f>
        <v>0</v>
      </c>
      <c r="AS430" s="221">
        <f ca="1">IF($AP430=1,IF(INDIRECT(ADDRESS(($AN430-1)*3+$AO430+5,$AP430+20))="",0,INDIRECT(ADDRESS(($AN430-1)*3+$AO430+5,$AP430+20))),IF(INDIRECT(ADDRESS(($AN430-1)*3+$AO430+5,$AP430+20))="",0,IF(COUNTIF(INDIRECT(ADDRESS(($AN430-1)*36+($AO430-1)*12+6,COLUMN())):INDIRECT(ADDRESS(($AN430-1)*36+($AO430-1)*12+$AP430+4,COLUMN())),INDIRECT(ADDRESS(($AN430-1)*3+$AO430+5,$AP430+20)))&gt;=1,0,INDIRECT(ADDRESS(($AN430-1)*3+$AO430+5,$AP430+20)))))</f>
        <v>0</v>
      </c>
      <c r="AT430" s="204">
        <f ca="1">COUNTIF(INDIRECT("U"&amp;(ROW()+12*(($AN430-1)*3+$AO430)-ROW())/12+5):INDIRECT("AF"&amp;(ROW()+12*(($AN430-1)*3+$AO430)-ROW())/12+5),AS430)</f>
        <v>0</v>
      </c>
      <c r="AU430" s="204">
        <f ca="1">IF(AND(AQ430+AS430&gt;0,AR430+AT430&gt;0),COUNTIF(AU$6:AU429,"&gt;0")+1,0)</f>
        <v>0</v>
      </c>
    </row>
    <row r="431" spans="40:47">
      <c r="AN431" s="204">
        <v>12</v>
      </c>
      <c r="AO431" s="204">
        <v>3</v>
      </c>
      <c r="AP431" s="204">
        <v>6</v>
      </c>
      <c r="AQ431" s="221">
        <f ca="1">IF($AP431=1,IF(INDIRECT(ADDRESS(($AN431-1)*3+$AO431+5,$AP431+7))="",0,INDIRECT(ADDRESS(($AN431-1)*3+$AO431+5,$AP431+7))),IF(INDIRECT(ADDRESS(($AN431-1)*3+$AO431+5,$AP431+7))="",0,IF(COUNTIF(INDIRECT(ADDRESS(($AN431-1)*36+($AO431-1)*12+6,COLUMN())):INDIRECT(ADDRESS(($AN431-1)*36+($AO431-1)*12+$AP431+4,COLUMN())),INDIRECT(ADDRESS(($AN431-1)*3+$AO431+5,$AP431+7)))&gt;=1,0,INDIRECT(ADDRESS(($AN431-1)*3+$AO431+5,$AP431+7)))))</f>
        <v>0</v>
      </c>
      <c r="AR431" s="204">
        <f ca="1">COUNTIF(INDIRECT("H"&amp;(ROW()+12*(($AN431-1)*3+$AO431)-ROW())/12+5):INDIRECT("S"&amp;(ROW()+12*(($AN431-1)*3+$AO431)-ROW())/12+5),AQ431)</f>
        <v>0</v>
      </c>
      <c r="AS431" s="221">
        <f ca="1">IF($AP431=1,IF(INDIRECT(ADDRESS(($AN431-1)*3+$AO431+5,$AP431+20))="",0,INDIRECT(ADDRESS(($AN431-1)*3+$AO431+5,$AP431+20))),IF(INDIRECT(ADDRESS(($AN431-1)*3+$AO431+5,$AP431+20))="",0,IF(COUNTIF(INDIRECT(ADDRESS(($AN431-1)*36+($AO431-1)*12+6,COLUMN())):INDIRECT(ADDRESS(($AN431-1)*36+($AO431-1)*12+$AP431+4,COLUMN())),INDIRECT(ADDRESS(($AN431-1)*3+$AO431+5,$AP431+20)))&gt;=1,0,INDIRECT(ADDRESS(($AN431-1)*3+$AO431+5,$AP431+20)))))</f>
        <v>0</v>
      </c>
      <c r="AT431" s="204">
        <f ca="1">COUNTIF(INDIRECT("U"&amp;(ROW()+12*(($AN431-1)*3+$AO431)-ROW())/12+5):INDIRECT("AF"&amp;(ROW()+12*(($AN431-1)*3+$AO431)-ROW())/12+5),AS431)</f>
        <v>0</v>
      </c>
      <c r="AU431" s="204">
        <f ca="1">IF(AND(AQ431+AS431&gt;0,AR431+AT431&gt;0),COUNTIF(AU$6:AU430,"&gt;0")+1,0)</f>
        <v>0</v>
      </c>
    </row>
    <row r="432" spans="40:47">
      <c r="AN432" s="204">
        <v>12</v>
      </c>
      <c r="AO432" s="204">
        <v>3</v>
      </c>
      <c r="AP432" s="204">
        <v>7</v>
      </c>
      <c r="AQ432" s="221">
        <f ca="1">IF($AP432=1,IF(INDIRECT(ADDRESS(($AN432-1)*3+$AO432+5,$AP432+7))="",0,INDIRECT(ADDRESS(($AN432-1)*3+$AO432+5,$AP432+7))),IF(INDIRECT(ADDRESS(($AN432-1)*3+$AO432+5,$AP432+7))="",0,IF(COUNTIF(INDIRECT(ADDRESS(($AN432-1)*36+($AO432-1)*12+6,COLUMN())):INDIRECT(ADDRESS(($AN432-1)*36+($AO432-1)*12+$AP432+4,COLUMN())),INDIRECT(ADDRESS(($AN432-1)*3+$AO432+5,$AP432+7)))&gt;=1,0,INDIRECT(ADDRESS(($AN432-1)*3+$AO432+5,$AP432+7)))))</f>
        <v>0</v>
      </c>
      <c r="AR432" s="204">
        <f ca="1">COUNTIF(INDIRECT("H"&amp;(ROW()+12*(($AN432-1)*3+$AO432)-ROW())/12+5):INDIRECT("S"&amp;(ROW()+12*(($AN432-1)*3+$AO432)-ROW())/12+5),AQ432)</f>
        <v>0</v>
      </c>
      <c r="AS432" s="221">
        <f ca="1">IF($AP432=1,IF(INDIRECT(ADDRESS(($AN432-1)*3+$AO432+5,$AP432+20))="",0,INDIRECT(ADDRESS(($AN432-1)*3+$AO432+5,$AP432+20))),IF(INDIRECT(ADDRESS(($AN432-1)*3+$AO432+5,$AP432+20))="",0,IF(COUNTIF(INDIRECT(ADDRESS(($AN432-1)*36+($AO432-1)*12+6,COLUMN())):INDIRECT(ADDRESS(($AN432-1)*36+($AO432-1)*12+$AP432+4,COLUMN())),INDIRECT(ADDRESS(($AN432-1)*3+$AO432+5,$AP432+20)))&gt;=1,0,INDIRECT(ADDRESS(($AN432-1)*3+$AO432+5,$AP432+20)))))</f>
        <v>0</v>
      </c>
      <c r="AT432" s="204">
        <f ca="1">COUNTIF(INDIRECT("U"&amp;(ROW()+12*(($AN432-1)*3+$AO432)-ROW())/12+5):INDIRECT("AF"&amp;(ROW()+12*(($AN432-1)*3+$AO432)-ROW())/12+5),AS432)</f>
        <v>0</v>
      </c>
      <c r="AU432" s="204">
        <f ca="1">IF(AND(AQ432+AS432&gt;0,AR432+AT432&gt;0),COUNTIF(AU$6:AU431,"&gt;0")+1,0)</f>
        <v>0</v>
      </c>
    </row>
    <row r="433" spans="40:47">
      <c r="AN433" s="204">
        <v>12</v>
      </c>
      <c r="AO433" s="204">
        <v>3</v>
      </c>
      <c r="AP433" s="204">
        <v>8</v>
      </c>
      <c r="AQ433" s="221">
        <f ca="1">IF($AP433=1,IF(INDIRECT(ADDRESS(($AN433-1)*3+$AO433+5,$AP433+7))="",0,INDIRECT(ADDRESS(($AN433-1)*3+$AO433+5,$AP433+7))),IF(INDIRECT(ADDRESS(($AN433-1)*3+$AO433+5,$AP433+7))="",0,IF(COUNTIF(INDIRECT(ADDRESS(($AN433-1)*36+($AO433-1)*12+6,COLUMN())):INDIRECT(ADDRESS(($AN433-1)*36+($AO433-1)*12+$AP433+4,COLUMN())),INDIRECT(ADDRESS(($AN433-1)*3+$AO433+5,$AP433+7)))&gt;=1,0,INDIRECT(ADDRESS(($AN433-1)*3+$AO433+5,$AP433+7)))))</f>
        <v>0</v>
      </c>
      <c r="AR433" s="204">
        <f ca="1">COUNTIF(INDIRECT("H"&amp;(ROW()+12*(($AN433-1)*3+$AO433)-ROW())/12+5):INDIRECT("S"&amp;(ROW()+12*(($AN433-1)*3+$AO433)-ROW())/12+5),AQ433)</f>
        <v>0</v>
      </c>
      <c r="AS433" s="221">
        <f ca="1">IF($AP433=1,IF(INDIRECT(ADDRESS(($AN433-1)*3+$AO433+5,$AP433+20))="",0,INDIRECT(ADDRESS(($AN433-1)*3+$AO433+5,$AP433+20))),IF(INDIRECT(ADDRESS(($AN433-1)*3+$AO433+5,$AP433+20))="",0,IF(COUNTIF(INDIRECT(ADDRESS(($AN433-1)*36+($AO433-1)*12+6,COLUMN())):INDIRECT(ADDRESS(($AN433-1)*36+($AO433-1)*12+$AP433+4,COLUMN())),INDIRECT(ADDRESS(($AN433-1)*3+$AO433+5,$AP433+20)))&gt;=1,0,INDIRECT(ADDRESS(($AN433-1)*3+$AO433+5,$AP433+20)))))</f>
        <v>0</v>
      </c>
      <c r="AT433" s="204">
        <f ca="1">COUNTIF(INDIRECT("U"&amp;(ROW()+12*(($AN433-1)*3+$AO433)-ROW())/12+5):INDIRECT("AF"&amp;(ROW()+12*(($AN433-1)*3+$AO433)-ROW())/12+5),AS433)</f>
        <v>0</v>
      </c>
      <c r="AU433" s="204">
        <f ca="1">IF(AND(AQ433+AS433&gt;0,AR433+AT433&gt;0),COUNTIF(AU$6:AU432,"&gt;0")+1,0)</f>
        <v>0</v>
      </c>
    </row>
    <row r="434" spans="40:47">
      <c r="AN434" s="204">
        <v>12</v>
      </c>
      <c r="AO434" s="204">
        <v>3</v>
      </c>
      <c r="AP434" s="204">
        <v>9</v>
      </c>
      <c r="AQ434" s="221">
        <f ca="1">IF($AP434=1,IF(INDIRECT(ADDRESS(($AN434-1)*3+$AO434+5,$AP434+7))="",0,INDIRECT(ADDRESS(($AN434-1)*3+$AO434+5,$AP434+7))),IF(INDIRECT(ADDRESS(($AN434-1)*3+$AO434+5,$AP434+7))="",0,IF(COUNTIF(INDIRECT(ADDRESS(($AN434-1)*36+($AO434-1)*12+6,COLUMN())):INDIRECT(ADDRESS(($AN434-1)*36+($AO434-1)*12+$AP434+4,COLUMN())),INDIRECT(ADDRESS(($AN434-1)*3+$AO434+5,$AP434+7)))&gt;=1,0,INDIRECT(ADDRESS(($AN434-1)*3+$AO434+5,$AP434+7)))))</f>
        <v>0</v>
      </c>
      <c r="AR434" s="204">
        <f ca="1">COUNTIF(INDIRECT("H"&amp;(ROW()+12*(($AN434-1)*3+$AO434)-ROW())/12+5):INDIRECT("S"&amp;(ROW()+12*(($AN434-1)*3+$AO434)-ROW())/12+5),AQ434)</f>
        <v>0</v>
      </c>
      <c r="AS434" s="221">
        <f ca="1">IF($AP434=1,IF(INDIRECT(ADDRESS(($AN434-1)*3+$AO434+5,$AP434+20))="",0,INDIRECT(ADDRESS(($AN434-1)*3+$AO434+5,$AP434+20))),IF(INDIRECT(ADDRESS(($AN434-1)*3+$AO434+5,$AP434+20))="",0,IF(COUNTIF(INDIRECT(ADDRESS(($AN434-1)*36+($AO434-1)*12+6,COLUMN())):INDIRECT(ADDRESS(($AN434-1)*36+($AO434-1)*12+$AP434+4,COLUMN())),INDIRECT(ADDRESS(($AN434-1)*3+$AO434+5,$AP434+20)))&gt;=1,0,INDIRECT(ADDRESS(($AN434-1)*3+$AO434+5,$AP434+20)))))</f>
        <v>0</v>
      </c>
      <c r="AT434" s="204">
        <f ca="1">COUNTIF(INDIRECT("U"&amp;(ROW()+12*(($AN434-1)*3+$AO434)-ROW())/12+5):INDIRECT("AF"&amp;(ROW()+12*(($AN434-1)*3+$AO434)-ROW())/12+5),AS434)</f>
        <v>0</v>
      </c>
      <c r="AU434" s="204">
        <f ca="1">IF(AND(AQ434+AS434&gt;0,AR434+AT434&gt;0),COUNTIF(AU$6:AU433,"&gt;0")+1,0)</f>
        <v>0</v>
      </c>
    </row>
    <row r="435" spans="40:47">
      <c r="AN435" s="204">
        <v>12</v>
      </c>
      <c r="AO435" s="204">
        <v>3</v>
      </c>
      <c r="AP435" s="204">
        <v>10</v>
      </c>
      <c r="AQ435" s="221">
        <f ca="1">IF($AP435=1,IF(INDIRECT(ADDRESS(($AN435-1)*3+$AO435+5,$AP435+7))="",0,INDIRECT(ADDRESS(($AN435-1)*3+$AO435+5,$AP435+7))),IF(INDIRECT(ADDRESS(($AN435-1)*3+$AO435+5,$AP435+7))="",0,IF(COUNTIF(INDIRECT(ADDRESS(($AN435-1)*36+($AO435-1)*12+6,COLUMN())):INDIRECT(ADDRESS(($AN435-1)*36+($AO435-1)*12+$AP435+4,COLUMN())),INDIRECT(ADDRESS(($AN435-1)*3+$AO435+5,$AP435+7)))&gt;=1,0,INDIRECT(ADDRESS(($AN435-1)*3+$AO435+5,$AP435+7)))))</f>
        <v>0</v>
      </c>
      <c r="AR435" s="204">
        <f ca="1">COUNTIF(INDIRECT("H"&amp;(ROW()+12*(($AN435-1)*3+$AO435)-ROW())/12+5):INDIRECT("S"&amp;(ROW()+12*(($AN435-1)*3+$AO435)-ROW())/12+5),AQ435)</f>
        <v>0</v>
      </c>
      <c r="AS435" s="221">
        <f ca="1">IF($AP435=1,IF(INDIRECT(ADDRESS(($AN435-1)*3+$AO435+5,$AP435+20))="",0,INDIRECT(ADDRESS(($AN435-1)*3+$AO435+5,$AP435+20))),IF(INDIRECT(ADDRESS(($AN435-1)*3+$AO435+5,$AP435+20))="",0,IF(COUNTIF(INDIRECT(ADDRESS(($AN435-1)*36+($AO435-1)*12+6,COLUMN())):INDIRECT(ADDRESS(($AN435-1)*36+($AO435-1)*12+$AP435+4,COLUMN())),INDIRECT(ADDRESS(($AN435-1)*3+$AO435+5,$AP435+20)))&gt;=1,0,INDIRECT(ADDRESS(($AN435-1)*3+$AO435+5,$AP435+20)))))</f>
        <v>0</v>
      </c>
      <c r="AT435" s="204">
        <f ca="1">COUNTIF(INDIRECT("U"&amp;(ROW()+12*(($AN435-1)*3+$AO435)-ROW())/12+5):INDIRECT("AF"&amp;(ROW()+12*(($AN435-1)*3+$AO435)-ROW())/12+5),AS435)</f>
        <v>0</v>
      </c>
      <c r="AU435" s="204">
        <f ca="1">IF(AND(AQ435+AS435&gt;0,AR435+AT435&gt;0),COUNTIF(AU$6:AU434,"&gt;0")+1,0)</f>
        <v>0</v>
      </c>
    </row>
    <row r="436" spans="40:47">
      <c r="AN436" s="204">
        <v>12</v>
      </c>
      <c r="AO436" s="204">
        <v>3</v>
      </c>
      <c r="AP436" s="204">
        <v>11</v>
      </c>
      <c r="AQ436" s="221">
        <f ca="1">IF($AP436=1,IF(INDIRECT(ADDRESS(($AN436-1)*3+$AO436+5,$AP436+7))="",0,INDIRECT(ADDRESS(($AN436-1)*3+$AO436+5,$AP436+7))),IF(INDIRECT(ADDRESS(($AN436-1)*3+$AO436+5,$AP436+7))="",0,IF(COUNTIF(INDIRECT(ADDRESS(($AN436-1)*36+($AO436-1)*12+6,COLUMN())):INDIRECT(ADDRESS(($AN436-1)*36+($AO436-1)*12+$AP436+4,COLUMN())),INDIRECT(ADDRESS(($AN436-1)*3+$AO436+5,$AP436+7)))&gt;=1,0,INDIRECT(ADDRESS(($AN436-1)*3+$AO436+5,$AP436+7)))))</f>
        <v>0</v>
      </c>
      <c r="AR436" s="204">
        <f ca="1">COUNTIF(INDIRECT("H"&amp;(ROW()+12*(($AN436-1)*3+$AO436)-ROW())/12+5):INDIRECT("S"&amp;(ROW()+12*(($AN436-1)*3+$AO436)-ROW())/12+5),AQ436)</f>
        <v>0</v>
      </c>
      <c r="AS436" s="221">
        <f ca="1">IF($AP436=1,IF(INDIRECT(ADDRESS(($AN436-1)*3+$AO436+5,$AP436+20))="",0,INDIRECT(ADDRESS(($AN436-1)*3+$AO436+5,$AP436+20))),IF(INDIRECT(ADDRESS(($AN436-1)*3+$AO436+5,$AP436+20))="",0,IF(COUNTIF(INDIRECT(ADDRESS(($AN436-1)*36+($AO436-1)*12+6,COLUMN())):INDIRECT(ADDRESS(($AN436-1)*36+($AO436-1)*12+$AP436+4,COLUMN())),INDIRECT(ADDRESS(($AN436-1)*3+$AO436+5,$AP436+20)))&gt;=1,0,INDIRECT(ADDRESS(($AN436-1)*3+$AO436+5,$AP436+20)))))</f>
        <v>0</v>
      </c>
      <c r="AT436" s="204">
        <f ca="1">COUNTIF(INDIRECT("U"&amp;(ROW()+12*(($AN436-1)*3+$AO436)-ROW())/12+5):INDIRECT("AF"&amp;(ROW()+12*(($AN436-1)*3+$AO436)-ROW())/12+5),AS436)</f>
        <v>0</v>
      </c>
      <c r="AU436" s="204">
        <f ca="1">IF(AND(AQ436+AS436&gt;0,AR436+AT436&gt;0),COUNTIF(AU$6:AU435,"&gt;0")+1,0)</f>
        <v>0</v>
      </c>
    </row>
    <row r="437" spans="40:47">
      <c r="AN437" s="204">
        <v>12</v>
      </c>
      <c r="AO437" s="204">
        <v>3</v>
      </c>
      <c r="AP437" s="204">
        <v>12</v>
      </c>
      <c r="AQ437" s="221">
        <f ca="1">IF($AP437=1,IF(INDIRECT(ADDRESS(($AN437-1)*3+$AO437+5,$AP437+7))="",0,INDIRECT(ADDRESS(($AN437-1)*3+$AO437+5,$AP437+7))),IF(INDIRECT(ADDRESS(($AN437-1)*3+$AO437+5,$AP437+7))="",0,IF(COUNTIF(INDIRECT(ADDRESS(($AN437-1)*36+($AO437-1)*12+6,COLUMN())):INDIRECT(ADDRESS(($AN437-1)*36+($AO437-1)*12+$AP437+4,COLUMN())),INDIRECT(ADDRESS(($AN437-1)*3+$AO437+5,$AP437+7)))&gt;=1,0,INDIRECT(ADDRESS(($AN437-1)*3+$AO437+5,$AP437+7)))))</f>
        <v>0</v>
      </c>
      <c r="AR437" s="204">
        <f ca="1">COUNTIF(INDIRECT("H"&amp;(ROW()+12*(($AN437-1)*3+$AO437)-ROW())/12+5):INDIRECT("S"&amp;(ROW()+12*(($AN437-1)*3+$AO437)-ROW())/12+5),AQ437)</f>
        <v>0</v>
      </c>
      <c r="AS437" s="221">
        <f ca="1">IF($AP437=1,IF(INDIRECT(ADDRESS(($AN437-1)*3+$AO437+5,$AP437+20))="",0,INDIRECT(ADDRESS(($AN437-1)*3+$AO437+5,$AP437+20))),IF(INDIRECT(ADDRESS(($AN437-1)*3+$AO437+5,$AP437+20))="",0,IF(COUNTIF(INDIRECT(ADDRESS(($AN437-1)*36+($AO437-1)*12+6,COLUMN())):INDIRECT(ADDRESS(($AN437-1)*36+($AO437-1)*12+$AP437+4,COLUMN())),INDIRECT(ADDRESS(($AN437-1)*3+$AO437+5,$AP437+20)))&gt;=1,0,INDIRECT(ADDRESS(($AN437-1)*3+$AO437+5,$AP437+20)))))</f>
        <v>0</v>
      </c>
      <c r="AT437" s="204">
        <f ca="1">COUNTIF(INDIRECT("U"&amp;(ROW()+12*(($AN437-1)*3+$AO437)-ROW())/12+5):INDIRECT("AF"&amp;(ROW()+12*(($AN437-1)*3+$AO437)-ROW())/12+5),AS437)</f>
        <v>0</v>
      </c>
      <c r="AU437" s="204">
        <f ca="1">IF(AND(AQ437+AS437&gt;0,AR437+AT437&gt;0),COUNTIF(AU$6:AU436,"&gt;0")+1,0)</f>
        <v>0</v>
      </c>
    </row>
    <row r="438" spans="40:47">
      <c r="AN438" s="204">
        <v>13</v>
      </c>
      <c r="AO438" s="204">
        <v>1</v>
      </c>
      <c r="AP438" s="204">
        <v>1</v>
      </c>
      <c r="AQ438" s="221">
        <f ca="1">IF($AP438=1,IF(INDIRECT(ADDRESS(($AN438-1)*3+$AO438+5,$AP438+7))="",0,INDIRECT(ADDRESS(($AN438-1)*3+$AO438+5,$AP438+7))),IF(INDIRECT(ADDRESS(($AN438-1)*3+$AO438+5,$AP438+7))="",0,IF(COUNTIF(INDIRECT(ADDRESS(($AN438-1)*36+($AO438-1)*12+6,COLUMN())):INDIRECT(ADDRESS(($AN438-1)*36+($AO438-1)*12+$AP438+4,COLUMN())),INDIRECT(ADDRESS(($AN438-1)*3+$AO438+5,$AP438+7)))&gt;=1,0,INDIRECT(ADDRESS(($AN438-1)*3+$AO438+5,$AP438+7)))))</f>
        <v>0</v>
      </c>
      <c r="AR438" s="204">
        <f ca="1">COUNTIF(INDIRECT("H"&amp;(ROW()+12*(($AN438-1)*3+$AO438)-ROW())/12+5):INDIRECT("S"&amp;(ROW()+12*(($AN438-1)*3+$AO438)-ROW())/12+5),AQ438)</f>
        <v>0</v>
      </c>
      <c r="AS438" s="221">
        <f ca="1">IF($AP438=1,IF(INDIRECT(ADDRESS(($AN438-1)*3+$AO438+5,$AP438+20))="",0,INDIRECT(ADDRESS(($AN438-1)*3+$AO438+5,$AP438+20))),IF(INDIRECT(ADDRESS(($AN438-1)*3+$AO438+5,$AP438+20))="",0,IF(COUNTIF(INDIRECT(ADDRESS(($AN438-1)*36+($AO438-1)*12+6,COLUMN())):INDIRECT(ADDRESS(($AN438-1)*36+($AO438-1)*12+$AP438+4,COLUMN())),INDIRECT(ADDRESS(($AN438-1)*3+$AO438+5,$AP438+20)))&gt;=1,0,INDIRECT(ADDRESS(($AN438-1)*3+$AO438+5,$AP438+20)))))</f>
        <v>0</v>
      </c>
      <c r="AT438" s="204">
        <f ca="1">COUNTIF(INDIRECT("U"&amp;(ROW()+12*(($AN438-1)*3+$AO438)-ROW())/12+5):INDIRECT("AF"&amp;(ROW()+12*(($AN438-1)*3+$AO438)-ROW())/12+5),AS438)</f>
        <v>0</v>
      </c>
      <c r="AU438" s="204">
        <f ca="1">IF(AND(AQ438+AS438&gt;0,AR438+AT438&gt;0),COUNTIF(AU$6:AU437,"&gt;0")+1,0)</f>
        <v>0</v>
      </c>
    </row>
    <row r="439" spans="40:47">
      <c r="AN439" s="204">
        <v>13</v>
      </c>
      <c r="AO439" s="204">
        <v>1</v>
      </c>
      <c r="AP439" s="204">
        <v>2</v>
      </c>
      <c r="AQ439" s="221">
        <f ca="1">IF($AP439=1,IF(INDIRECT(ADDRESS(($AN439-1)*3+$AO439+5,$AP439+7))="",0,INDIRECT(ADDRESS(($AN439-1)*3+$AO439+5,$AP439+7))),IF(INDIRECT(ADDRESS(($AN439-1)*3+$AO439+5,$AP439+7))="",0,IF(COUNTIF(INDIRECT(ADDRESS(($AN439-1)*36+($AO439-1)*12+6,COLUMN())):INDIRECT(ADDRESS(($AN439-1)*36+($AO439-1)*12+$AP439+4,COLUMN())),INDIRECT(ADDRESS(($AN439-1)*3+$AO439+5,$AP439+7)))&gt;=1,0,INDIRECT(ADDRESS(($AN439-1)*3+$AO439+5,$AP439+7)))))</f>
        <v>0</v>
      </c>
      <c r="AR439" s="204">
        <f ca="1">COUNTIF(INDIRECT("H"&amp;(ROW()+12*(($AN439-1)*3+$AO439)-ROW())/12+5):INDIRECT("S"&amp;(ROW()+12*(($AN439-1)*3+$AO439)-ROW())/12+5),AQ439)</f>
        <v>0</v>
      </c>
      <c r="AS439" s="221">
        <f ca="1">IF($AP439=1,IF(INDIRECT(ADDRESS(($AN439-1)*3+$AO439+5,$AP439+20))="",0,INDIRECT(ADDRESS(($AN439-1)*3+$AO439+5,$AP439+20))),IF(INDIRECT(ADDRESS(($AN439-1)*3+$AO439+5,$AP439+20))="",0,IF(COUNTIF(INDIRECT(ADDRESS(($AN439-1)*36+($AO439-1)*12+6,COLUMN())):INDIRECT(ADDRESS(($AN439-1)*36+($AO439-1)*12+$AP439+4,COLUMN())),INDIRECT(ADDRESS(($AN439-1)*3+$AO439+5,$AP439+20)))&gt;=1,0,INDIRECT(ADDRESS(($AN439-1)*3+$AO439+5,$AP439+20)))))</f>
        <v>0</v>
      </c>
      <c r="AT439" s="204">
        <f ca="1">COUNTIF(INDIRECT("U"&amp;(ROW()+12*(($AN439-1)*3+$AO439)-ROW())/12+5):INDIRECT("AF"&amp;(ROW()+12*(($AN439-1)*3+$AO439)-ROW())/12+5),AS439)</f>
        <v>0</v>
      </c>
      <c r="AU439" s="204">
        <f ca="1">IF(AND(AQ439+AS439&gt;0,AR439+AT439&gt;0),COUNTIF(AU$6:AU438,"&gt;0")+1,0)</f>
        <v>0</v>
      </c>
    </row>
    <row r="440" spans="40:47">
      <c r="AN440" s="204">
        <v>13</v>
      </c>
      <c r="AO440" s="204">
        <v>1</v>
      </c>
      <c r="AP440" s="204">
        <v>3</v>
      </c>
      <c r="AQ440" s="221">
        <f ca="1">IF($AP440=1,IF(INDIRECT(ADDRESS(($AN440-1)*3+$AO440+5,$AP440+7))="",0,INDIRECT(ADDRESS(($AN440-1)*3+$AO440+5,$AP440+7))),IF(INDIRECT(ADDRESS(($AN440-1)*3+$AO440+5,$AP440+7))="",0,IF(COUNTIF(INDIRECT(ADDRESS(($AN440-1)*36+($AO440-1)*12+6,COLUMN())):INDIRECT(ADDRESS(($AN440-1)*36+($AO440-1)*12+$AP440+4,COLUMN())),INDIRECT(ADDRESS(($AN440-1)*3+$AO440+5,$AP440+7)))&gt;=1,0,INDIRECT(ADDRESS(($AN440-1)*3+$AO440+5,$AP440+7)))))</f>
        <v>0</v>
      </c>
      <c r="AR440" s="204">
        <f ca="1">COUNTIF(INDIRECT("H"&amp;(ROW()+12*(($AN440-1)*3+$AO440)-ROW())/12+5):INDIRECT("S"&amp;(ROW()+12*(($AN440-1)*3+$AO440)-ROW())/12+5),AQ440)</f>
        <v>0</v>
      </c>
      <c r="AS440" s="221">
        <f ca="1">IF($AP440=1,IF(INDIRECT(ADDRESS(($AN440-1)*3+$AO440+5,$AP440+20))="",0,INDIRECT(ADDRESS(($AN440-1)*3+$AO440+5,$AP440+20))),IF(INDIRECT(ADDRESS(($AN440-1)*3+$AO440+5,$AP440+20))="",0,IF(COUNTIF(INDIRECT(ADDRESS(($AN440-1)*36+($AO440-1)*12+6,COLUMN())):INDIRECT(ADDRESS(($AN440-1)*36+($AO440-1)*12+$AP440+4,COLUMN())),INDIRECT(ADDRESS(($AN440-1)*3+$AO440+5,$AP440+20)))&gt;=1,0,INDIRECT(ADDRESS(($AN440-1)*3+$AO440+5,$AP440+20)))))</f>
        <v>0</v>
      </c>
      <c r="AT440" s="204">
        <f ca="1">COUNTIF(INDIRECT("U"&amp;(ROW()+12*(($AN440-1)*3+$AO440)-ROW())/12+5):INDIRECT("AF"&amp;(ROW()+12*(($AN440-1)*3+$AO440)-ROW())/12+5),AS440)</f>
        <v>0</v>
      </c>
      <c r="AU440" s="204">
        <f ca="1">IF(AND(AQ440+AS440&gt;0,AR440+AT440&gt;0),COUNTIF(AU$6:AU439,"&gt;0")+1,0)</f>
        <v>0</v>
      </c>
    </row>
    <row r="441" spans="40:47">
      <c r="AN441" s="204">
        <v>13</v>
      </c>
      <c r="AO441" s="204">
        <v>1</v>
      </c>
      <c r="AP441" s="204">
        <v>4</v>
      </c>
      <c r="AQ441" s="221">
        <f ca="1">IF($AP441=1,IF(INDIRECT(ADDRESS(($AN441-1)*3+$AO441+5,$AP441+7))="",0,INDIRECT(ADDRESS(($AN441-1)*3+$AO441+5,$AP441+7))),IF(INDIRECT(ADDRESS(($AN441-1)*3+$AO441+5,$AP441+7))="",0,IF(COUNTIF(INDIRECT(ADDRESS(($AN441-1)*36+($AO441-1)*12+6,COLUMN())):INDIRECT(ADDRESS(($AN441-1)*36+($AO441-1)*12+$AP441+4,COLUMN())),INDIRECT(ADDRESS(($AN441-1)*3+$AO441+5,$AP441+7)))&gt;=1,0,INDIRECT(ADDRESS(($AN441-1)*3+$AO441+5,$AP441+7)))))</f>
        <v>0</v>
      </c>
      <c r="AR441" s="204">
        <f ca="1">COUNTIF(INDIRECT("H"&amp;(ROW()+12*(($AN441-1)*3+$AO441)-ROW())/12+5):INDIRECT("S"&amp;(ROW()+12*(($AN441-1)*3+$AO441)-ROW())/12+5),AQ441)</f>
        <v>0</v>
      </c>
      <c r="AS441" s="221">
        <f ca="1">IF($AP441=1,IF(INDIRECT(ADDRESS(($AN441-1)*3+$AO441+5,$AP441+20))="",0,INDIRECT(ADDRESS(($AN441-1)*3+$AO441+5,$AP441+20))),IF(INDIRECT(ADDRESS(($AN441-1)*3+$AO441+5,$AP441+20))="",0,IF(COUNTIF(INDIRECT(ADDRESS(($AN441-1)*36+($AO441-1)*12+6,COLUMN())):INDIRECT(ADDRESS(($AN441-1)*36+($AO441-1)*12+$AP441+4,COLUMN())),INDIRECT(ADDRESS(($AN441-1)*3+$AO441+5,$AP441+20)))&gt;=1,0,INDIRECT(ADDRESS(($AN441-1)*3+$AO441+5,$AP441+20)))))</f>
        <v>0</v>
      </c>
      <c r="AT441" s="204">
        <f ca="1">COUNTIF(INDIRECT("U"&amp;(ROW()+12*(($AN441-1)*3+$AO441)-ROW())/12+5):INDIRECT("AF"&amp;(ROW()+12*(($AN441-1)*3+$AO441)-ROW())/12+5),AS441)</f>
        <v>0</v>
      </c>
      <c r="AU441" s="204">
        <f ca="1">IF(AND(AQ441+AS441&gt;0,AR441+AT441&gt;0),COUNTIF(AU$6:AU440,"&gt;0")+1,0)</f>
        <v>0</v>
      </c>
    </row>
    <row r="442" spans="40:47">
      <c r="AN442" s="204">
        <v>13</v>
      </c>
      <c r="AO442" s="204">
        <v>1</v>
      </c>
      <c r="AP442" s="204">
        <v>5</v>
      </c>
      <c r="AQ442" s="221">
        <f ca="1">IF($AP442=1,IF(INDIRECT(ADDRESS(($AN442-1)*3+$AO442+5,$AP442+7))="",0,INDIRECT(ADDRESS(($AN442-1)*3+$AO442+5,$AP442+7))),IF(INDIRECT(ADDRESS(($AN442-1)*3+$AO442+5,$AP442+7))="",0,IF(COUNTIF(INDIRECT(ADDRESS(($AN442-1)*36+($AO442-1)*12+6,COLUMN())):INDIRECT(ADDRESS(($AN442-1)*36+($AO442-1)*12+$AP442+4,COLUMN())),INDIRECT(ADDRESS(($AN442-1)*3+$AO442+5,$AP442+7)))&gt;=1,0,INDIRECT(ADDRESS(($AN442-1)*3+$AO442+5,$AP442+7)))))</f>
        <v>0</v>
      </c>
      <c r="AR442" s="204">
        <f ca="1">COUNTIF(INDIRECT("H"&amp;(ROW()+12*(($AN442-1)*3+$AO442)-ROW())/12+5):INDIRECT("S"&amp;(ROW()+12*(($AN442-1)*3+$AO442)-ROW())/12+5),AQ442)</f>
        <v>0</v>
      </c>
      <c r="AS442" s="221">
        <f ca="1">IF($AP442=1,IF(INDIRECT(ADDRESS(($AN442-1)*3+$AO442+5,$AP442+20))="",0,INDIRECT(ADDRESS(($AN442-1)*3+$AO442+5,$AP442+20))),IF(INDIRECT(ADDRESS(($AN442-1)*3+$AO442+5,$AP442+20))="",0,IF(COUNTIF(INDIRECT(ADDRESS(($AN442-1)*36+($AO442-1)*12+6,COLUMN())):INDIRECT(ADDRESS(($AN442-1)*36+($AO442-1)*12+$AP442+4,COLUMN())),INDIRECT(ADDRESS(($AN442-1)*3+$AO442+5,$AP442+20)))&gt;=1,0,INDIRECT(ADDRESS(($AN442-1)*3+$AO442+5,$AP442+20)))))</f>
        <v>0</v>
      </c>
      <c r="AT442" s="204">
        <f ca="1">COUNTIF(INDIRECT("U"&amp;(ROW()+12*(($AN442-1)*3+$AO442)-ROW())/12+5):INDIRECT("AF"&amp;(ROW()+12*(($AN442-1)*3+$AO442)-ROW())/12+5),AS442)</f>
        <v>0</v>
      </c>
      <c r="AU442" s="204">
        <f ca="1">IF(AND(AQ442+AS442&gt;0,AR442+AT442&gt;0),COUNTIF(AU$6:AU441,"&gt;0")+1,0)</f>
        <v>0</v>
      </c>
    </row>
    <row r="443" spans="40:47">
      <c r="AN443" s="204">
        <v>13</v>
      </c>
      <c r="AO443" s="204">
        <v>1</v>
      </c>
      <c r="AP443" s="204">
        <v>6</v>
      </c>
      <c r="AQ443" s="221">
        <f ca="1">IF($AP443=1,IF(INDIRECT(ADDRESS(($AN443-1)*3+$AO443+5,$AP443+7))="",0,INDIRECT(ADDRESS(($AN443-1)*3+$AO443+5,$AP443+7))),IF(INDIRECT(ADDRESS(($AN443-1)*3+$AO443+5,$AP443+7))="",0,IF(COUNTIF(INDIRECT(ADDRESS(($AN443-1)*36+($AO443-1)*12+6,COLUMN())):INDIRECT(ADDRESS(($AN443-1)*36+($AO443-1)*12+$AP443+4,COLUMN())),INDIRECT(ADDRESS(($AN443-1)*3+$AO443+5,$AP443+7)))&gt;=1,0,INDIRECT(ADDRESS(($AN443-1)*3+$AO443+5,$AP443+7)))))</f>
        <v>0</v>
      </c>
      <c r="AR443" s="204">
        <f ca="1">COUNTIF(INDIRECT("H"&amp;(ROW()+12*(($AN443-1)*3+$AO443)-ROW())/12+5):INDIRECT("S"&amp;(ROW()+12*(($AN443-1)*3+$AO443)-ROW())/12+5),AQ443)</f>
        <v>0</v>
      </c>
      <c r="AS443" s="221">
        <f ca="1">IF($AP443=1,IF(INDIRECT(ADDRESS(($AN443-1)*3+$AO443+5,$AP443+20))="",0,INDIRECT(ADDRESS(($AN443-1)*3+$AO443+5,$AP443+20))),IF(INDIRECT(ADDRESS(($AN443-1)*3+$AO443+5,$AP443+20))="",0,IF(COUNTIF(INDIRECT(ADDRESS(($AN443-1)*36+($AO443-1)*12+6,COLUMN())):INDIRECT(ADDRESS(($AN443-1)*36+($AO443-1)*12+$AP443+4,COLUMN())),INDIRECT(ADDRESS(($AN443-1)*3+$AO443+5,$AP443+20)))&gt;=1,0,INDIRECT(ADDRESS(($AN443-1)*3+$AO443+5,$AP443+20)))))</f>
        <v>0</v>
      </c>
      <c r="AT443" s="204">
        <f ca="1">COUNTIF(INDIRECT("U"&amp;(ROW()+12*(($AN443-1)*3+$AO443)-ROW())/12+5):INDIRECT("AF"&amp;(ROW()+12*(($AN443-1)*3+$AO443)-ROW())/12+5),AS443)</f>
        <v>0</v>
      </c>
      <c r="AU443" s="204">
        <f ca="1">IF(AND(AQ443+AS443&gt;0,AR443+AT443&gt;0),COUNTIF(AU$6:AU442,"&gt;0")+1,0)</f>
        <v>0</v>
      </c>
    </row>
    <row r="444" spans="40:47">
      <c r="AN444" s="204">
        <v>13</v>
      </c>
      <c r="AO444" s="204">
        <v>1</v>
      </c>
      <c r="AP444" s="204">
        <v>7</v>
      </c>
      <c r="AQ444" s="221">
        <f ca="1">IF($AP444=1,IF(INDIRECT(ADDRESS(($AN444-1)*3+$AO444+5,$AP444+7))="",0,INDIRECT(ADDRESS(($AN444-1)*3+$AO444+5,$AP444+7))),IF(INDIRECT(ADDRESS(($AN444-1)*3+$AO444+5,$AP444+7))="",0,IF(COUNTIF(INDIRECT(ADDRESS(($AN444-1)*36+($AO444-1)*12+6,COLUMN())):INDIRECT(ADDRESS(($AN444-1)*36+($AO444-1)*12+$AP444+4,COLUMN())),INDIRECT(ADDRESS(($AN444-1)*3+$AO444+5,$AP444+7)))&gt;=1,0,INDIRECT(ADDRESS(($AN444-1)*3+$AO444+5,$AP444+7)))))</f>
        <v>0</v>
      </c>
      <c r="AR444" s="204">
        <f ca="1">COUNTIF(INDIRECT("H"&amp;(ROW()+12*(($AN444-1)*3+$AO444)-ROW())/12+5):INDIRECT("S"&amp;(ROW()+12*(($AN444-1)*3+$AO444)-ROW())/12+5),AQ444)</f>
        <v>0</v>
      </c>
      <c r="AS444" s="221">
        <f ca="1">IF($AP444=1,IF(INDIRECT(ADDRESS(($AN444-1)*3+$AO444+5,$AP444+20))="",0,INDIRECT(ADDRESS(($AN444-1)*3+$AO444+5,$AP444+20))),IF(INDIRECT(ADDRESS(($AN444-1)*3+$AO444+5,$AP444+20))="",0,IF(COUNTIF(INDIRECT(ADDRESS(($AN444-1)*36+($AO444-1)*12+6,COLUMN())):INDIRECT(ADDRESS(($AN444-1)*36+($AO444-1)*12+$AP444+4,COLUMN())),INDIRECT(ADDRESS(($AN444-1)*3+$AO444+5,$AP444+20)))&gt;=1,0,INDIRECT(ADDRESS(($AN444-1)*3+$AO444+5,$AP444+20)))))</f>
        <v>0</v>
      </c>
      <c r="AT444" s="204">
        <f ca="1">COUNTIF(INDIRECT("U"&amp;(ROW()+12*(($AN444-1)*3+$AO444)-ROW())/12+5):INDIRECT("AF"&amp;(ROW()+12*(($AN444-1)*3+$AO444)-ROW())/12+5),AS444)</f>
        <v>0</v>
      </c>
      <c r="AU444" s="204">
        <f ca="1">IF(AND(AQ444+AS444&gt;0,AR444+AT444&gt;0),COUNTIF(AU$6:AU443,"&gt;0")+1,0)</f>
        <v>0</v>
      </c>
    </row>
    <row r="445" spans="40:47">
      <c r="AN445" s="204">
        <v>13</v>
      </c>
      <c r="AO445" s="204">
        <v>1</v>
      </c>
      <c r="AP445" s="204">
        <v>8</v>
      </c>
      <c r="AQ445" s="221">
        <f ca="1">IF($AP445=1,IF(INDIRECT(ADDRESS(($AN445-1)*3+$AO445+5,$AP445+7))="",0,INDIRECT(ADDRESS(($AN445-1)*3+$AO445+5,$AP445+7))),IF(INDIRECT(ADDRESS(($AN445-1)*3+$AO445+5,$AP445+7))="",0,IF(COUNTIF(INDIRECT(ADDRESS(($AN445-1)*36+($AO445-1)*12+6,COLUMN())):INDIRECT(ADDRESS(($AN445-1)*36+($AO445-1)*12+$AP445+4,COLUMN())),INDIRECT(ADDRESS(($AN445-1)*3+$AO445+5,$AP445+7)))&gt;=1,0,INDIRECT(ADDRESS(($AN445-1)*3+$AO445+5,$AP445+7)))))</f>
        <v>0</v>
      </c>
      <c r="AR445" s="204">
        <f ca="1">COUNTIF(INDIRECT("H"&amp;(ROW()+12*(($AN445-1)*3+$AO445)-ROW())/12+5):INDIRECT("S"&amp;(ROW()+12*(($AN445-1)*3+$AO445)-ROW())/12+5),AQ445)</f>
        <v>0</v>
      </c>
      <c r="AS445" s="221">
        <f ca="1">IF($AP445=1,IF(INDIRECT(ADDRESS(($AN445-1)*3+$AO445+5,$AP445+20))="",0,INDIRECT(ADDRESS(($AN445-1)*3+$AO445+5,$AP445+20))),IF(INDIRECT(ADDRESS(($AN445-1)*3+$AO445+5,$AP445+20))="",0,IF(COUNTIF(INDIRECT(ADDRESS(($AN445-1)*36+($AO445-1)*12+6,COLUMN())):INDIRECT(ADDRESS(($AN445-1)*36+($AO445-1)*12+$AP445+4,COLUMN())),INDIRECT(ADDRESS(($AN445-1)*3+$AO445+5,$AP445+20)))&gt;=1,0,INDIRECT(ADDRESS(($AN445-1)*3+$AO445+5,$AP445+20)))))</f>
        <v>0</v>
      </c>
      <c r="AT445" s="204">
        <f ca="1">COUNTIF(INDIRECT("U"&amp;(ROW()+12*(($AN445-1)*3+$AO445)-ROW())/12+5):INDIRECT("AF"&amp;(ROW()+12*(($AN445-1)*3+$AO445)-ROW())/12+5),AS445)</f>
        <v>0</v>
      </c>
      <c r="AU445" s="204">
        <f ca="1">IF(AND(AQ445+AS445&gt;0,AR445+AT445&gt;0),COUNTIF(AU$6:AU444,"&gt;0")+1,0)</f>
        <v>0</v>
      </c>
    </row>
    <row r="446" spans="40:47">
      <c r="AN446" s="204">
        <v>13</v>
      </c>
      <c r="AO446" s="204">
        <v>1</v>
      </c>
      <c r="AP446" s="204">
        <v>9</v>
      </c>
      <c r="AQ446" s="221">
        <f ca="1">IF($AP446=1,IF(INDIRECT(ADDRESS(($AN446-1)*3+$AO446+5,$AP446+7))="",0,INDIRECT(ADDRESS(($AN446-1)*3+$AO446+5,$AP446+7))),IF(INDIRECT(ADDRESS(($AN446-1)*3+$AO446+5,$AP446+7))="",0,IF(COUNTIF(INDIRECT(ADDRESS(($AN446-1)*36+($AO446-1)*12+6,COLUMN())):INDIRECT(ADDRESS(($AN446-1)*36+($AO446-1)*12+$AP446+4,COLUMN())),INDIRECT(ADDRESS(($AN446-1)*3+$AO446+5,$AP446+7)))&gt;=1,0,INDIRECT(ADDRESS(($AN446-1)*3+$AO446+5,$AP446+7)))))</f>
        <v>0</v>
      </c>
      <c r="AR446" s="204">
        <f ca="1">COUNTIF(INDIRECT("H"&amp;(ROW()+12*(($AN446-1)*3+$AO446)-ROW())/12+5):INDIRECT("S"&amp;(ROW()+12*(($AN446-1)*3+$AO446)-ROW())/12+5),AQ446)</f>
        <v>0</v>
      </c>
      <c r="AS446" s="221">
        <f ca="1">IF($AP446=1,IF(INDIRECT(ADDRESS(($AN446-1)*3+$AO446+5,$AP446+20))="",0,INDIRECT(ADDRESS(($AN446-1)*3+$AO446+5,$AP446+20))),IF(INDIRECT(ADDRESS(($AN446-1)*3+$AO446+5,$AP446+20))="",0,IF(COUNTIF(INDIRECT(ADDRESS(($AN446-1)*36+($AO446-1)*12+6,COLUMN())):INDIRECT(ADDRESS(($AN446-1)*36+($AO446-1)*12+$AP446+4,COLUMN())),INDIRECT(ADDRESS(($AN446-1)*3+$AO446+5,$AP446+20)))&gt;=1,0,INDIRECT(ADDRESS(($AN446-1)*3+$AO446+5,$AP446+20)))))</f>
        <v>0</v>
      </c>
      <c r="AT446" s="204">
        <f ca="1">COUNTIF(INDIRECT("U"&amp;(ROW()+12*(($AN446-1)*3+$AO446)-ROW())/12+5):INDIRECT("AF"&amp;(ROW()+12*(($AN446-1)*3+$AO446)-ROW())/12+5),AS446)</f>
        <v>0</v>
      </c>
      <c r="AU446" s="204">
        <f ca="1">IF(AND(AQ446+AS446&gt;0,AR446+AT446&gt;0),COUNTIF(AU$6:AU445,"&gt;0")+1,0)</f>
        <v>0</v>
      </c>
    </row>
    <row r="447" spans="40:47">
      <c r="AN447" s="204">
        <v>13</v>
      </c>
      <c r="AO447" s="204">
        <v>1</v>
      </c>
      <c r="AP447" s="204">
        <v>10</v>
      </c>
      <c r="AQ447" s="221">
        <f ca="1">IF($AP447=1,IF(INDIRECT(ADDRESS(($AN447-1)*3+$AO447+5,$AP447+7))="",0,INDIRECT(ADDRESS(($AN447-1)*3+$AO447+5,$AP447+7))),IF(INDIRECT(ADDRESS(($AN447-1)*3+$AO447+5,$AP447+7))="",0,IF(COUNTIF(INDIRECT(ADDRESS(($AN447-1)*36+($AO447-1)*12+6,COLUMN())):INDIRECT(ADDRESS(($AN447-1)*36+($AO447-1)*12+$AP447+4,COLUMN())),INDIRECT(ADDRESS(($AN447-1)*3+$AO447+5,$AP447+7)))&gt;=1,0,INDIRECT(ADDRESS(($AN447-1)*3+$AO447+5,$AP447+7)))))</f>
        <v>0</v>
      </c>
      <c r="AR447" s="204">
        <f ca="1">COUNTIF(INDIRECT("H"&amp;(ROW()+12*(($AN447-1)*3+$AO447)-ROW())/12+5):INDIRECT("S"&amp;(ROW()+12*(($AN447-1)*3+$AO447)-ROW())/12+5),AQ447)</f>
        <v>0</v>
      </c>
      <c r="AS447" s="221">
        <f ca="1">IF($AP447=1,IF(INDIRECT(ADDRESS(($AN447-1)*3+$AO447+5,$AP447+20))="",0,INDIRECT(ADDRESS(($AN447-1)*3+$AO447+5,$AP447+20))),IF(INDIRECT(ADDRESS(($AN447-1)*3+$AO447+5,$AP447+20))="",0,IF(COUNTIF(INDIRECT(ADDRESS(($AN447-1)*36+($AO447-1)*12+6,COLUMN())):INDIRECT(ADDRESS(($AN447-1)*36+($AO447-1)*12+$AP447+4,COLUMN())),INDIRECT(ADDRESS(($AN447-1)*3+$AO447+5,$AP447+20)))&gt;=1,0,INDIRECT(ADDRESS(($AN447-1)*3+$AO447+5,$AP447+20)))))</f>
        <v>0</v>
      </c>
      <c r="AT447" s="204">
        <f ca="1">COUNTIF(INDIRECT("U"&amp;(ROW()+12*(($AN447-1)*3+$AO447)-ROW())/12+5):INDIRECT("AF"&amp;(ROW()+12*(($AN447-1)*3+$AO447)-ROW())/12+5),AS447)</f>
        <v>0</v>
      </c>
      <c r="AU447" s="204">
        <f ca="1">IF(AND(AQ447+AS447&gt;0,AR447+AT447&gt;0),COUNTIF(AU$6:AU446,"&gt;0")+1,0)</f>
        <v>0</v>
      </c>
    </row>
    <row r="448" spans="40:47">
      <c r="AN448" s="204">
        <v>13</v>
      </c>
      <c r="AO448" s="204">
        <v>1</v>
      </c>
      <c r="AP448" s="204">
        <v>11</v>
      </c>
      <c r="AQ448" s="221">
        <f ca="1">IF($AP448=1,IF(INDIRECT(ADDRESS(($AN448-1)*3+$AO448+5,$AP448+7))="",0,INDIRECT(ADDRESS(($AN448-1)*3+$AO448+5,$AP448+7))),IF(INDIRECT(ADDRESS(($AN448-1)*3+$AO448+5,$AP448+7))="",0,IF(COUNTIF(INDIRECT(ADDRESS(($AN448-1)*36+($AO448-1)*12+6,COLUMN())):INDIRECT(ADDRESS(($AN448-1)*36+($AO448-1)*12+$AP448+4,COLUMN())),INDIRECT(ADDRESS(($AN448-1)*3+$AO448+5,$AP448+7)))&gt;=1,0,INDIRECT(ADDRESS(($AN448-1)*3+$AO448+5,$AP448+7)))))</f>
        <v>0</v>
      </c>
      <c r="AR448" s="204">
        <f ca="1">COUNTIF(INDIRECT("H"&amp;(ROW()+12*(($AN448-1)*3+$AO448)-ROW())/12+5):INDIRECT("S"&amp;(ROW()+12*(($AN448-1)*3+$AO448)-ROW())/12+5),AQ448)</f>
        <v>0</v>
      </c>
      <c r="AS448" s="221">
        <f ca="1">IF($AP448=1,IF(INDIRECT(ADDRESS(($AN448-1)*3+$AO448+5,$AP448+20))="",0,INDIRECT(ADDRESS(($AN448-1)*3+$AO448+5,$AP448+20))),IF(INDIRECT(ADDRESS(($AN448-1)*3+$AO448+5,$AP448+20))="",0,IF(COUNTIF(INDIRECT(ADDRESS(($AN448-1)*36+($AO448-1)*12+6,COLUMN())):INDIRECT(ADDRESS(($AN448-1)*36+($AO448-1)*12+$AP448+4,COLUMN())),INDIRECT(ADDRESS(($AN448-1)*3+$AO448+5,$AP448+20)))&gt;=1,0,INDIRECT(ADDRESS(($AN448-1)*3+$AO448+5,$AP448+20)))))</f>
        <v>0</v>
      </c>
      <c r="AT448" s="204">
        <f ca="1">COUNTIF(INDIRECT("U"&amp;(ROW()+12*(($AN448-1)*3+$AO448)-ROW())/12+5):INDIRECT("AF"&amp;(ROW()+12*(($AN448-1)*3+$AO448)-ROW())/12+5),AS448)</f>
        <v>0</v>
      </c>
      <c r="AU448" s="204">
        <f ca="1">IF(AND(AQ448+AS448&gt;0,AR448+AT448&gt;0),COUNTIF(AU$6:AU447,"&gt;0")+1,0)</f>
        <v>0</v>
      </c>
    </row>
    <row r="449" spans="40:47">
      <c r="AN449" s="204">
        <v>13</v>
      </c>
      <c r="AO449" s="204">
        <v>1</v>
      </c>
      <c r="AP449" s="204">
        <v>12</v>
      </c>
      <c r="AQ449" s="221">
        <f ca="1">IF($AP449=1,IF(INDIRECT(ADDRESS(($AN449-1)*3+$AO449+5,$AP449+7))="",0,INDIRECT(ADDRESS(($AN449-1)*3+$AO449+5,$AP449+7))),IF(INDIRECT(ADDRESS(($AN449-1)*3+$AO449+5,$AP449+7))="",0,IF(COUNTIF(INDIRECT(ADDRESS(($AN449-1)*36+($AO449-1)*12+6,COLUMN())):INDIRECT(ADDRESS(($AN449-1)*36+($AO449-1)*12+$AP449+4,COLUMN())),INDIRECT(ADDRESS(($AN449-1)*3+$AO449+5,$AP449+7)))&gt;=1,0,INDIRECT(ADDRESS(($AN449-1)*3+$AO449+5,$AP449+7)))))</f>
        <v>0</v>
      </c>
      <c r="AR449" s="204">
        <f ca="1">COUNTIF(INDIRECT("H"&amp;(ROW()+12*(($AN449-1)*3+$AO449)-ROW())/12+5):INDIRECT("S"&amp;(ROW()+12*(($AN449-1)*3+$AO449)-ROW())/12+5),AQ449)</f>
        <v>0</v>
      </c>
      <c r="AS449" s="221">
        <f ca="1">IF($AP449=1,IF(INDIRECT(ADDRESS(($AN449-1)*3+$AO449+5,$AP449+20))="",0,INDIRECT(ADDRESS(($AN449-1)*3+$AO449+5,$AP449+20))),IF(INDIRECT(ADDRESS(($AN449-1)*3+$AO449+5,$AP449+20))="",0,IF(COUNTIF(INDIRECT(ADDRESS(($AN449-1)*36+($AO449-1)*12+6,COLUMN())):INDIRECT(ADDRESS(($AN449-1)*36+($AO449-1)*12+$AP449+4,COLUMN())),INDIRECT(ADDRESS(($AN449-1)*3+$AO449+5,$AP449+20)))&gt;=1,0,INDIRECT(ADDRESS(($AN449-1)*3+$AO449+5,$AP449+20)))))</f>
        <v>0</v>
      </c>
      <c r="AT449" s="204">
        <f ca="1">COUNTIF(INDIRECT("U"&amp;(ROW()+12*(($AN449-1)*3+$AO449)-ROW())/12+5):INDIRECT("AF"&amp;(ROW()+12*(($AN449-1)*3+$AO449)-ROW())/12+5),AS449)</f>
        <v>0</v>
      </c>
      <c r="AU449" s="204">
        <f ca="1">IF(AND(AQ449+AS449&gt;0,AR449+AT449&gt;0),COUNTIF(AU$6:AU448,"&gt;0")+1,0)</f>
        <v>0</v>
      </c>
    </row>
    <row r="450" spans="40:47">
      <c r="AN450" s="204">
        <v>13</v>
      </c>
      <c r="AO450" s="204">
        <v>2</v>
      </c>
      <c r="AP450" s="204">
        <v>1</v>
      </c>
      <c r="AQ450" s="221">
        <f ca="1">IF($AP450=1,IF(INDIRECT(ADDRESS(($AN450-1)*3+$AO450+5,$AP450+7))="",0,INDIRECT(ADDRESS(($AN450-1)*3+$AO450+5,$AP450+7))),IF(INDIRECT(ADDRESS(($AN450-1)*3+$AO450+5,$AP450+7))="",0,IF(COUNTIF(INDIRECT(ADDRESS(($AN450-1)*36+($AO450-1)*12+6,COLUMN())):INDIRECT(ADDRESS(($AN450-1)*36+($AO450-1)*12+$AP450+4,COLUMN())),INDIRECT(ADDRESS(($AN450-1)*3+$AO450+5,$AP450+7)))&gt;=1,0,INDIRECT(ADDRESS(($AN450-1)*3+$AO450+5,$AP450+7)))))</f>
        <v>0</v>
      </c>
      <c r="AR450" s="204">
        <f ca="1">COUNTIF(INDIRECT("H"&amp;(ROW()+12*(($AN450-1)*3+$AO450)-ROW())/12+5):INDIRECT("S"&amp;(ROW()+12*(($AN450-1)*3+$AO450)-ROW())/12+5),AQ450)</f>
        <v>0</v>
      </c>
      <c r="AS450" s="221">
        <f ca="1">IF($AP450=1,IF(INDIRECT(ADDRESS(($AN450-1)*3+$AO450+5,$AP450+20))="",0,INDIRECT(ADDRESS(($AN450-1)*3+$AO450+5,$AP450+20))),IF(INDIRECT(ADDRESS(($AN450-1)*3+$AO450+5,$AP450+20))="",0,IF(COUNTIF(INDIRECT(ADDRESS(($AN450-1)*36+($AO450-1)*12+6,COLUMN())):INDIRECT(ADDRESS(($AN450-1)*36+($AO450-1)*12+$AP450+4,COLUMN())),INDIRECT(ADDRESS(($AN450-1)*3+$AO450+5,$AP450+20)))&gt;=1,0,INDIRECT(ADDRESS(($AN450-1)*3+$AO450+5,$AP450+20)))))</f>
        <v>0</v>
      </c>
      <c r="AT450" s="204">
        <f ca="1">COUNTIF(INDIRECT("U"&amp;(ROW()+12*(($AN450-1)*3+$AO450)-ROW())/12+5):INDIRECT("AF"&amp;(ROW()+12*(($AN450-1)*3+$AO450)-ROW())/12+5),AS450)</f>
        <v>0</v>
      </c>
      <c r="AU450" s="204">
        <f ca="1">IF(AND(AQ450+AS450&gt;0,AR450+AT450&gt;0),COUNTIF(AU$6:AU449,"&gt;0")+1,0)</f>
        <v>0</v>
      </c>
    </row>
    <row r="451" spans="40:47">
      <c r="AN451" s="204">
        <v>13</v>
      </c>
      <c r="AO451" s="204">
        <v>2</v>
      </c>
      <c r="AP451" s="204">
        <v>2</v>
      </c>
      <c r="AQ451" s="221">
        <f ca="1">IF($AP451=1,IF(INDIRECT(ADDRESS(($AN451-1)*3+$AO451+5,$AP451+7))="",0,INDIRECT(ADDRESS(($AN451-1)*3+$AO451+5,$AP451+7))),IF(INDIRECT(ADDRESS(($AN451-1)*3+$AO451+5,$AP451+7))="",0,IF(COUNTIF(INDIRECT(ADDRESS(($AN451-1)*36+($AO451-1)*12+6,COLUMN())):INDIRECT(ADDRESS(($AN451-1)*36+($AO451-1)*12+$AP451+4,COLUMN())),INDIRECT(ADDRESS(($AN451-1)*3+$AO451+5,$AP451+7)))&gt;=1,0,INDIRECT(ADDRESS(($AN451-1)*3+$AO451+5,$AP451+7)))))</f>
        <v>0</v>
      </c>
      <c r="AR451" s="204">
        <f ca="1">COUNTIF(INDIRECT("H"&amp;(ROW()+12*(($AN451-1)*3+$AO451)-ROW())/12+5):INDIRECT("S"&amp;(ROW()+12*(($AN451-1)*3+$AO451)-ROW())/12+5),AQ451)</f>
        <v>0</v>
      </c>
      <c r="AS451" s="221">
        <f ca="1">IF($AP451=1,IF(INDIRECT(ADDRESS(($AN451-1)*3+$AO451+5,$AP451+20))="",0,INDIRECT(ADDRESS(($AN451-1)*3+$AO451+5,$AP451+20))),IF(INDIRECT(ADDRESS(($AN451-1)*3+$AO451+5,$AP451+20))="",0,IF(COUNTIF(INDIRECT(ADDRESS(($AN451-1)*36+($AO451-1)*12+6,COLUMN())):INDIRECT(ADDRESS(($AN451-1)*36+($AO451-1)*12+$AP451+4,COLUMN())),INDIRECT(ADDRESS(($AN451-1)*3+$AO451+5,$AP451+20)))&gt;=1,0,INDIRECT(ADDRESS(($AN451-1)*3+$AO451+5,$AP451+20)))))</f>
        <v>0</v>
      </c>
      <c r="AT451" s="204">
        <f ca="1">COUNTIF(INDIRECT("U"&amp;(ROW()+12*(($AN451-1)*3+$AO451)-ROW())/12+5):INDIRECT("AF"&amp;(ROW()+12*(($AN451-1)*3+$AO451)-ROW())/12+5),AS451)</f>
        <v>0</v>
      </c>
      <c r="AU451" s="204">
        <f ca="1">IF(AND(AQ451+AS451&gt;0,AR451+AT451&gt;0),COUNTIF(AU$6:AU450,"&gt;0")+1,0)</f>
        <v>0</v>
      </c>
    </row>
    <row r="452" spans="40:47">
      <c r="AN452" s="204">
        <v>13</v>
      </c>
      <c r="AO452" s="204">
        <v>2</v>
      </c>
      <c r="AP452" s="204">
        <v>3</v>
      </c>
      <c r="AQ452" s="221">
        <f ca="1">IF($AP452=1,IF(INDIRECT(ADDRESS(($AN452-1)*3+$AO452+5,$AP452+7))="",0,INDIRECT(ADDRESS(($AN452-1)*3+$AO452+5,$AP452+7))),IF(INDIRECT(ADDRESS(($AN452-1)*3+$AO452+5,$AP452+7))="",0,IF(COUNTIF(INDIRECT(ADDRESS(($AN452-1)*36+($AO452-1)*12+6,COLUMN())):INDIRECT(ADDRESS(($AN452-1)*36+($AO452-1)*12+$AP452+4,COLUMN())),INDIRECT(ADDRESS(($AN452-1)*3+$AO452+5,$AP452+7)))&gt;=1,0,INDIRECT(ADDRESS(($AN452-1)*3+$AO452+5,$AP452+7)))))</f>
        <v>0</v>
      </c>
      <c r="AR452" s="204">
        <f ca="1">COUNTIF(INDIRECT("H"&amp;(ROW()+12*(($AN452-1)*3+$AO452)-ROW())/12+5):INDIRECT("S"&amp;(ROW()+12*(($AN452-1)*3+$AO452)-ROW())/12+5),AQ452)</f>
        <v>0</v>
      </c>
      <c r="AS452" s="221">
        <f ca="1">IF($AP452=1,IF(INDIRECT(ADDRESS(($AN452-1)*3+$AO452+5,$AP452+20))="",0,INDIRECT(ADDRESS(($AN452-1)*3+$AO452+5,$AP452+20))),IF(INDIRECT(ADDRESS(($AN452-1)*3+$AO452+5,$AP452+20))="",0,IF(COUNTIF(INDIRECT(ADDRESS(($AN452-1)*36+($AO452-1)*12+6,COLUMN())):INDIRECT(ADDRESS(($AN452-1)*36+($AO452-1)*12+$AP452+4,COLUMN())),INDIRECT(ADDRESS(($AN452-1)*3+$AO452+5,$AP452+20)))&gt;=1,0,INDIRECT(ADDRESS(($AN452-1)*3+$AO452+5,$AP452+20)))))</f>
        <v>0</v>
      </c>
      <c r="AT452" s="204">
        <f ca="1">COUNTIF(INDIRECT("U"&amp;(ROW()+12*(($AN452-1)*3+$AO452)-ROW())/12+5):INDIRECT("AF"&amp;(ROW()+12*(($AN452-1)*3+$AO452)-ROW())/12+5),AS452)</f>
        <v>0</v>
      </c>
      <c r="AU452" s="204">
        <f ca="1">IF(AND(AQ452+AS452&gt;0,AR452+AT452&gt;0),COUNTIF(AU$6:AU451,"&gt;0")+1,0)</f>
        <v>0</v>
      </c>
    </row>
    <row r="453" spans="40:47">
      <c r="AN453" s="204">
        <v>13</v>
      </c>
      <c r="AO453" s="204">
        <v>2</v>
      </c>
      <c r="AP453" s="204">
        <v>4</v>
      </c>
      <c r="AQ453" s="221">
        <f ca="1">IF($AP453=1,IF(INDIRECT(ADDRESS(($AN453-1)*3+$AO453+5,$AP453+7))="",0,INDIRECT(ADDRESS(($AN453-1)*3+$AO453+5,$AP453+7))),IF(INDIRECT(ADDRESS(($AN453-1)*3+$AO453+5,$AP453+7))="",0,IF(COUNTIF(INDIRECT(ADDRESS(($AN453-1)*36+($AO453-1)*12+6,COLUMN())):INDIRECT(ADDRESS(($AN453-1)*36+($AO453-1)*12+$AP453+4,COLUMN())),INDIRECT(ADDRESS(($AN453-1)*3+$AO453+5,$AP453+7)))&gt;=1,0,INDIRECT(ADDRESS(($AN453-1)*3+$AO453+5,$AP453+7)))))</f>
        <v>0</v>
      </c>
      <c r="AR453" s="204">
        <f ca="1">COUNTIF(INDIRECT("H"&amp;(ROW()+12*(($AN453-1)*3+$AO453)-ROW())/12+5):INDIRECT("S"&amp;(ROW()+12*(($AN453-1)*3+$AO453)-ROW())/12+5),AQ453)</f>
        <v>0</v>
      </c>
      <c r="AS453" s="221">
        <f ca="1">IF($AP453=1,IF(INDIRECT(ADDRESS(($AN453-1)*3+$AO453+5,$AP453+20))="",0,INDIRECT(ADDRESS(($AN453-1)*3+$AO453+5,$AP453+20))),IF(INDIRECT(ADDRESS(($AN453-1)*3+$AO453+5,$AP453+20))="",0,IF(COUNTIF(INDIRECT(ADDRESS(($AN453-1)*36+($AO453-1)*12+6,COLUMN())):INDIRECT(ADDRESS(($AN453-1)*36+($AO453-1)*12+$AP453+4,COLUMN())),INDIRECT(ADDRESS(($AN453-1)*3+$AO453+5,$AP453+20)))&gt;=1,0,INDIRECT(ADDRESS(($AN453-1)*3+$AO453+5,$AP453+20)))))</f>
        <v>0</v>
      </c>
      <c r="AT453" s="204">
        <f ca="1">COUNTIF(INDIRECT("U"&amp;(ROW()+12*(($AN453-1)*3+$AO453)-ROW())/12+5):INDIRECT("AF"&amp;(ROW()+12*(($AN453-1)*3+$AO453)-ROW())/12+5),AS453)</f>
        <v>0</v>
      </c>
      <c r="AU453" s="204">
        <f ca="1">IF(AND(AQ453+AS453&gt;0,AR453+AT453&gt;0),COUNTIF(AU$6:AU452,"&gt;0")+1,0)</f>
        <v>0</v>
      </c>
    </row>
    <row r="454" spans="40:47">
      <c r="AN454" s="204">
        <v>13</v>
      </c>
      <c r="AO454" s="204">
        <v>2</v>
      </c>
      <c r="AP454" s="204">
        <v>5</v>
      </c>
      <c r="AQ454" s="221">
        <f ca="1">IF($AP454=1,IF(INDIRECT(ADDRESS(($AN454-1)*3+$AO454+5,$AP454+7))="",0,INDIRECT(ADDRESS(($AN454-1)*3+$AO454+5,$AP454+7))),IF(INDIRECT(ADDRESS(($AN454-1)*3+$AO454+5,$AP454+7))="",0,IF(COUNTIF(INDIRECT(ADDRESS(($AN454-1)*36+($AO454-1)*12+6,COLUMN())):INDIRECT(ADDRESS(($AN454-1)*36+($AO454-1)*12+$AP454+4,COLUMN())),INDIRECT(ADDRESS(($AN454-1)*3+$AO454+5,$AP454+7)))&gt;=1,0,INDIRECT(ADDRESS(($AN454-1)*3+$AO454+5,$AP454+7)))))</f>
        <v>0</v>
      </c>
      <c r="AR454" s="204">
        <f ca="1">COUNTIF(INDIRECT("H"&amp;(ROW()+12*(($AN454-1)*3+$AO454)-ROW())/12+5):INDIRECT("S"&amp;(ROW()+12*(($AN454-1)*3+$AO454)-ROW())/12+5),AQ454)</f>
        <v>0</v>
      </c>
      <c r="AS454" s="221">
        <f ca="1">IF($AP454=1,IF(INDIRECT(ADDRESS(($AN454-1)*3+$AO454+5,$AP454+20))="",0,INDIRECT(ADDRESS(($AN454-1)*3+$AO454+5,$AP454+20))),IF(INDIRECT(ADDRESS(($AN454-1)*3+$AO454+5,$AP454+20))="",0,IF(COUNTIF(INDIRECT(ADDRESS(($AN454-1)*36+($AO454-1)*12+6,COLUMN())):INDIRECT(ADDRESS(($AN454-1)*36+($AO454-1)*12+$AP454+4,COLUMN())),INDIRECT(ADDRESS(($AN454-1)*3+$AO454+5,$AP454+20)))&gt;=1,0,INDIRECT(ADDRESS(($AN454-1)*3+$AO454+5,$AP454+20)))))</f>
        <v>0</v>
      </c>
      <c r="AT454" s="204">
        <f ca="1">COUNTIF(INDIRECT("U"&amp;(ROW()+12*(($AN454-1)*3+$AO454)-ROW())/12+5):INDIRECT("AF"&amp;(ROW()+12*(($AN454-1)*3+$AO454)-ROW())/12+5),AS454)</f>
        <v>0</v>
      </c>
      <c r="AU454" s="204">
        <f ca="1">IF(AND(AQ454+AS454&gt;0,AR454+AT454&gt;0),COUNTIF(AU$6:AU453,"&gt;0")+1,0)</f>
        <v>0</v>
      </c>
    </row>
    <row r="455" spans="40:47">
      <c r="AN455" s="204">
        <v>13</v>
      </c>
      <c r="AO455" s="204">
        <v>2</v>
      </c>
      <c r="AP455" s="204">
        <v>6</v>
      </c>
      <c r="AQ455" s="221">
        <f ca="1">IF($AP455=1,IF(INDIRECT(ADDRESS(($AN455-1)*3+$AO455+5,$AP455+7))="",0,INDIRECT(ADDRESS(($AN455-1)*3+$AO455+5,$AP455+7))),IF(INDIRECT(ADDRESS(($AN455-1)*3+$AO455+5,$AP455+7))="",0,IF(COUNTIF(INDIRECT(ADDRESS(($AN455-1)*36+($AO455-1)*12+6,COLUMN())):INDIRECT(ADDRESS(($AN455-1)*36+($AO455-1)*12+$AP455+4,COLUMN())),INDIRECT(ADDRESS(($AN455-1)*3+$AO455+5,$AP455+7)))&gt;=1,0,INDIRECT(ADDRESS(($AN455-1)*3+$AO455+5,$AP455+7)))))</f>
        <v>0</v>
      </c>
      <c r="AR455" s="204">
        <f ca="1">COUNTIF(INDIRECT("H"&amp;(ROW()+12*(($AN455-1)*3+$AO455)-ROW())/12+5):INDIRECT("S"&amp;(ROW()+12*(($AN455-1)*3+$AO455)-ROW())/12+5),AQ455)</f>
        <v>0</v>
      </c>
      <c r="AS455" s="221">
        <f ca="1">IF($AP455=1,IF(INDIRECT(ADDRESS(($AN455-1)*3+$AO455+5,$AP455+20))="",0,INDIRECT(ADDRESS(($AN455-1)*3+$AO455+5,$AP455+20))),IF(INDIRECT(ADDRESS(($AN455-1)*3+$AO455+5,$AP455+20))="",0,IF(COUNTIF(INDIRECT(ADDRESS(($AN455-1)*36+($AO455-1)*12+6,COLUMN())):INDIRECT(ADDRESS(($AN455-1)*36+($AO455-1)*12+$AP455+4,COLUMN())),INDIRECT(ADDRESS(($AN455-1)*3+$AO455+5,$AP455+20)))&gt;=1,0,INDIRECT(ADDRESS(($AN455-1)*3+$AO455+5,$AP455+20)))))</f>
        <v>0</v>
      </c>
      <c r="AT455" s="204">
        <f ca="1">COUNTIF(INDIRECT("U"&amp;(ROW()+12*(($AN455-1)*3+$AO455)-ROW())/12+5):INDIRECT("AF"&amp;(ROW()+12*(($AN455-1)*3+$AO455)-ROW())/12+5),AS455)</f>
        <v>0</v>
      </c>
      <c r="AU455" s="204">
        <f ca="1">IF(AND(AQ455+AS455&gt;0,AR455+AT455&gt;0),COUNTIF(AU$6:AU454,"&gt;0")+1,0)</f>
        <v>0</v>
      </c>
    </row>
    <row r="456" spans="40:47">
      <c r="AN456" s="204">
        <v>13</v>
      </c>
      <c r="AO456" s="204">
        <v>2</v>
      </c>
      <c r="AP456" s="204">
        <v>7</v>
      </c>
      <c r="AQ456" s="221">
        <f ca="1">IF($AP456=1,IF(INDIRECT(ADDRESS(($AN456-1)*3+$AO456+5,$AP456+7))="",0,INDIRECT(ADDRESS(($AN456-1)*3+$AO456+5,$AP456+7))),IF(INDIRECT(ADDRESS(($AN456-1)*3+$AO456+5,$AP456+7))="",0,IF(COUNTIF(INDIRECT(ADDRESS(($AN456-1)*36+($AO456-1)*12+6,COLUMN())):INDIRECT(ADDRESS(($AN456-1)*36+($AO456-1)*12+$AP456+4,COLUMN())),INDIRECT(ADDRESS(($AN456-1)*3+$AO456+5,$AP456+7)))&gt;=1,0,INDIRECT(ADDRESS(($AN456-1)*3+$AO456+5,$AP456+7)))))</f>
        <v>0</v>
      </c>
      <c r="AR456" s="204">
        <f ca="1">COUNTIF(INDIRECT("H"&amp;(ROW()+12*(($AN456-1)*3+$AO456)-ROW())/12+5):INDIRECT("S"&amp;(ROW()+12*(($AN456-1)*3+$AO456)-ROW())/12+5),AQ456)</f>
        <v>0</v>
      </c>
      <c r="AS456" s="221">
        <f ca="1">IF($AP456=1,IF(INDIRECT(ADDRESS(($AN456-1)*3+$AO456+5,$AP456+20))="",0,INDIRECT(ADDRESS(($AN456-1)*3+$AO456+5,$AP456+20))),IF(INDIRECT(ADDRESS(($AN456-1)*3+$AO456+5,$AP456+20))="",0,IF(COUNTIF(INDIRECT(ADDRESS(($AN456-1)*36+($AO456-1)*12+6,COLUMN())):INDIRECT(ADDRESS(($AN456-1)*36+($AO456-1)*12+$AP456+4,COLUMN())),INDIRECT(ADDRESS(($AN456-1)*3+$AO456+5,$AP456+20)))&gt;=1,0,INDIRECT(ADDRESS(($AN456-1)*3+$AO456+5,$AP456+20)))))</f>
        <v>0</v>
      </c>
      <c r="AT456" s="204">
        <f ca="1">COUNTIF(INDIRECT("U"&amp;(ROW()+12*(($AN456-1)*3+$AO456)-ROW())/12+5):INDIRECT("AF"&amp;(ROW()+12*(($AN456-1)*3+$AO456)-ROW())/12+5),AS456)</f>
        <v>0</v>
      </c>
      <c r="AU456" s="204">
        <f ca="1">IF(AND(AQ456+AS456&gt;0,AR456+AT456&gt;0),COUNTIF(AU$6:AU455,"&gt;0")+1,0)</f>
        <v>0</v>
      </c>
    </row>
    <row r="457" spans="40:47">
      <c r="AN457" s="204">
        <v>13</v>
      </c>
      <c r="AO457" s="204">
        <v>2</v>
      </c>
      <c r="AP457" s="204">
        <v>8</v>
      </c>
      <c r="AQ457" s="221">
        <f ca="1">IF($AP457=1,IF(INDIRECT(ADDRESS(($AN457-1)*3+$AO457+5,$AP457+7))="",0,INDIRECT(ADDRESS(($AN457-1)*3+$AO457+5,$AP457+7))),IF(INDIRECT(ADDRESS(($AN457-1)*3+$AO457+5,$AP457+7))="",0,IF(COUNTIF(INDIRECT(ADDRESS(($AN457-1)*36+($AO457-1)*12+6,COLUMN())):INDIRECT(ADDRESS(($AN457-1)*36+($AO457-1)*12+$AP457+4,COLUMN())),INDIRECT(ADDRESS(($AN457-1)*3+$AO457+5,$AP457+7)))&gt;=1,0,INDIRECT(ADDRESS(($AN457-1)*3+$AO457+5,$AP457+7)))))</f>
        <v>0</v>
      </c>
      <c r="AR457" s="204">
        <f ca="1">COUNTIF(INDIRECT("H"&amp;(ROW()+12*(($AN457-1)*3+$AO457)-ROW())/12+5):INDIRECT("S"&amp;(ROW()+12*(($AN457-1)*3+$AO457)-ROW())/12+5),AQ457)</f>
        <v>0</v>
      </c>
      <c r="AS457" s="221">
        <f ca="1">IF($AP457=1,IF(INDIRECT(ADDRESS(($AN457-1)*3+$AO457+5,$AP457+20))="",0,INDIRECT(ADDRESS(($AN457-1)*3+$AO457+5,$AP457+20))),IF(INDIRECT(ADDRESS(($AN457-1)*3+$AO457+5,$AP457+20))="",0,IF(COUNTIF(INDIRECT(ADDRESS(($AN457-1)*36+($AO457-1)*12+6,COLUMN())):INDIRECT(ADDRESS(($AN457-1)*36+($AO457-1)*12+$AP457+4,COLUMN())),INDIRECT(ADDRESS(($AN457-1)*3+$AO457+5,$AP457+20)))&gt;=1,0,INDIRECT(ADDRESS(($AN457-1)*3+$AO457+5,$AP457+20)))))</f>
        <v>0</v>
      </c>
      <c r="AT457" s="204">
        <f ca="1">COUNTIF(INDIRECT("U"&amp;(ROW()+12*(($AN457-1)*3+$AO457)-ROW())/12+5):INDIRECT("AF"&amp;(ROW()+12*(($AN457-1)*3+$AO457)-ROW())/12+5),AS457)</f>
        <v>0</v>
      </c>
      <c r="AU457" s="204">
        <f ca="1">IF(AND(AQ457+AS457&gt;0,AR457+AT457&gt;0),COUNTIF(AU$6:AU456,"&gt;0")+1,0)</f>
        <v>0</v>
      </c>
    </row>
    <row r="458" spans="40:47">
      <c r="AN458" s="204">
        <v>13</v>
      </c>
      <c r="AO458" s="204">
        <v>2</v>
      </c>
      <c r="AP458" s="204">
        <v>9</v>
      </c>
      <c r="AQ458" s="221">
        <f ca="1">IF($AP458=1,IF(INDIRECT(ADDRESS(($AN458-1)*3+$AO458+5,$AP458+7))="",0,INDIRECT(ADDRESS(($AN458-1)*3+$AO458+5,$AP458+7))),IF(INDIRECT(ADDRESS(($AN458-1)*3+$AO458+5,$AP458+7))="",0,IF(COUNTIF(INDIRECT(ADDRESS(($AN458-1)*36+($AO458-1)*12+6,COLUMN())):INDIRECT(ADDRESS(($AN458-1)*36+($AO458-1)*12+$AP458+4,COLUMN())),INDIRECT(ADDRESS(($AN458-1)*3+$AO458+5,$AP458+7)))&gt;=1,0,INDIRECT(ADDRESS(($AN458-1)*3+$AO458+5,$AP458+7)))))</f>
        <v>0</v>
      </c>
      <c r="AR458" s="204">
        <f ca="1">COUNTIF(INDIRECT("H"&amp;(ROW()+12*(($AN458-1)*3+$AO458)-ROW())/12+5):INDIRECT("S"&amp;(ROW()+12*(($AN458-1)*3+$AO458)-ROW())/12+5),AQ458)</f>
        <v>0</v>
      </c>
      <c r="AS458" s="221">
        <f ca="1">IF($AP458=1,IF(INDIRECT(ADDRESS(($AN458-1)*3+$AO458+5,$AP458+20))="",0,INDIRECT(ADDRESS(($AN458-1)*3+$AO458+5,$AP458+20))),IF(INDIRECT(ADDRESS(($AN458-1)*3+$AO458+5,$AP458+20))="",0,IF(COUNTIF(INDIRECT(ADDRESS(($AN458-1)*36+($AO458-1)*12+6,COLUMN())):INDIRECT(ADDRESS(($AN458-1)*36+($AO458-1)*12+$AP458+4,COLUMN())),INDIRECT(ADDRESS(($AN458-1)*3+$AO458+5,$AP458+20)))&gt;=1,0,INDIRECT(ADDRESS(($AN458-1)*3+$AO458+5,$AP458+20)))))</f>
        <v>0</v>
      </c>
      <c r="AT458" s="204">
        <f ca="1">COUNTIF(INDIRECT("U"&amp;(ROW()+12*(($AN458-1)*3+$AO458)-ROW())/12+5):INDIRECT("AF"&amp;(ROW()+12*(($AN458-1)*3+$AO458)-ROW())/12+5),AS458)</f>
        <v>0</v>
      </c>
      <c r="AU458" s="204">
        <f ca="1">IF(AND(AQ458+AS458&gt;0,AR458+AT458&gt;0),COUNTIF(AU$6:AU457,"&gt;0")+1,0)</f>
        <v>0</v>
      </c>
    </row>
    <row r="459" spans="40:47">
      <c r="AN459" s="204">
        <v>13</v>
      </c>
      <c r="AO459" s="204">
        <v>2</v>
      </c>
      <c r="AP459" s="204">
        <v>10</v>
      </c>
      <c r="AQ459" s="221">
        <f ca="1">IF($AP459=1,IF(INDIRECT(ADDRESS(($AN459-1)*3+$AO459+5,$AP459+7))="",0,INDIRECT(ADDRESS(($AN459-1)*3+$AO459+5,$AP459+7))),IF(INDIRECT(ADDRESS(($AN459-1)*3+$AO459+5,$AP459+7))="",0,IF(COUNTIF(INDIRECT(ADDRESS(($AN459-1)*36+($AO459-1)*12+6,COLUMN())):INDIRECT(ADDRESS(($AN459-1)*36+($AO459-1)*12+$AP459+4,COLUMN())),INDIRECT(ADDRESS(($AN459-1)*3+$AO459+5,$AP459+7)))&gt;=1,0,INDIRECT(ADDRESS(($AN459-1)*3+$AO459+5,$AP459+7)))))</f>
        <v>0</v>
      </c>
      <c r="AR459" s="204">
        <f ca="1">COUNTIF(INDIRECT("H"&amp;(ROW()+12*(($AN459-1)*3+$AO459)-ROW())/12+5):INDIRECT("S"&amp;(ROW()+12*(($AN459-1)*3+$AO459)-ROW())/12+5),AQ459)</f>
        <v>0</v>
      </c>
      <c r="AS459" s="221">
        <f ca="1">IF($AP459=1,IF(INDIRECT(ADDRESS(($AN459-1)*3+$AO459+5,$AP459+20))="",0,INDIRECT(ADDRESS(($AN459-1)*3+$AO459+5,$AP459+20))),IF(INDIRECT(ADDRESS(($AN459-1)*3+$AO459+5,$AP459+20))="",0,IF(COUNTIF(INDIRECT(ADDRESS(($AN459-1)*36+($AO459-1)*12+6,COLUMN())):INDIRECT(ADDRESS(($AN459-1)*36+($AO459-1)*12+$AP459+4,COLUMN())),INDIRECT(ADDRESS(($AN459-1)*3+$AO459+5,$AP459+20)))&gt;=1,0,INDIRECT(ADDRESS(($AN459-1)*3+$AO459+5,$AP459+20)))))</f>
        <v>0</v>
      </c>
      <c r="AT459" s="204">
        <f ca="1">COUNTIF(INDIRECT("U"&amp;(ROW()+12*(($AN459-1)*3+$AO459)-ROW())/12+5):INDIRECT("AF"&amp;(ROW()+12*(($AN459-1)*3+$AO459)-ROW())/12+5),AS459)</f>
        <v>0</v>
      </c>
      <c r="AU459" s="204">
        <f ca="1">IF(AND(AQ459+AS459&gt;0,AR459+AT459&gt;0),COUNTIF(AU$6:AU458,"&gt;0")+1,0)</f>
        <v>0</v>
      </c>
    </row>
    <row r="460" spans="40:47">
      <c r="AN460" s="204">
        <v>13</v>
      </c>
      <c r="AO460" s="204">
        <v>2</v>
      </c>
      <c r="AP460" s="204">
        <v>11</v>
      </c>
      <c r="AQ460" s="221">
        <f ca="1">IF($AP460=1,IF(INDIRECT(ADDRESS(($AN460-1)*3+$AO460+5,$AP460+7))="",0,INDIRECT(ADDRESS(($AN460-1)*3+$AO460+5,$AP460+7))),IF(INDIRECT(ADDRESS(($AN460-1)*3+$AO460+5,$AP460+7))="",0,IF(COUNTIF(INDIRECT(ADDRESS(($AN460-1)*36+($AO460-1)*12+6,COLUMN())):INDIRECT(ADDRESS(($AN460-1)*36+($AO460-1)*12+$AP460+4,COLUMN())),INDIRECT(ADDRESS(($AN460-1)*3+$AO460+5,$AP460+7)))&gt;=1,0,INDIRECT(ADDRESS(($AN460-1)*3+$AO460+5,$AP460+7)))))</f>
        <v>0</v>
      </c>
      <c r="AR460" s="204">
        <f ca="1">COUNTIF(INDIRECT("H"&amp;(ROW()+12*(($AN460-1)*3+$AO460)-ROW())/12+5):INDIRECT("S"&amp;(ROW()+12*(($AN460-1)*3+$AO460)-ROW())/12+5),AQ460)</f>
        <v>0</v>
      </c>
      <c r="AS460" s="221">
        <f ca="1">IF($AP460=1,IF(INDIRECT(ADDRESS(($AN460-1)*3+$AO460+5,$AP460+20))="",0,INDIRECT(ADDRESS(($AN460-1)*3+$AO460+5,$AP460+20))),IF(INDIRECT(ADDRESS(($AN460-1)*3+$AO460+5,$AP460+20))="",0,IF(COUNTIF(INDIRECT(ADDRESS(($AN460-1)*36+($AO460-1)*12+6,COLUMN())):INDIRECT(ADDRESS(($AN460-1)*36+($AO460-1)*12+$AP460+4,COLUMN())),INDIRECT(ADDRESS(($AN460-1)*3+$AO460+5,$AP460+20)))&gt;=1,0,INDIRECT(ADDRESS(($AN460-1)*3+$AO460+5,$AP460+20)))))</f>
        <v>0</v>
      </c>
      <c r="AT460" s="204">
        <f ca="1">COUNTIF(INDIRECT("U"&amp;(ROW()+12*(($AN460-1)*3+$AO460)-ROW())/12+5):INDIRECT("AF"&amp;(ROW()+12*(($AN460-1)*3+$AO460)-ROW())/12+5),AS460)</f>
        <v>0</v>
      </c>
      <c r="AU460" s="204">
        <f ca="1">IF(AND(AQ460+AS460&gt;0,AR460+AT460&gt;0),COUNTIF(AU$6:AU459,"&gt;0")+1,0)</f>
        <v>0</v>
      </c>
    </row>
    <row r="461" spans="40:47">
      <c r="AN461" s="204">
        <v>13</v>
      </c>
      <c r="AO461" s="204">
        <v>2</v>
      </c>
      <c r="AP461" s="204">
        <v>12</v>
      </c>
      <c r="AQ461" s="221">
        <f ca="1">IF($AP461=1,IF(INDIRECT(ADDRESS(($AN461-1)*3+$AO461+5,$AP461+7))="",0,INDIRECT(ADDRESS(($AN461-1)*3+$AO461+5,$AP461+7))),IF(INDIRECT(ADDRESS(($AN461-1)*3+$AO461+5,$AP461+7))="",0,IF(COUNTIF(INDIRECT(ADDRESS(($AN461-1)*36+($AO461-1)*12+6,COLUMN())):INDIRECT(ADDRESS(($AN461-1)*36+($AO461-1)*12+$AP461+4,COLUMN())),INDIRECT(ADDRESS(($AN461-1)*3+$AO461+5,$AP461+7)))&gt;=1,0,INDIRECT(ADDRESS(($AN461-1)*3+$AO461+5,$AP461+7)))))</f>
        <v>0</v>
      </c>
      <c r="AR461" s="204">
        <f ca="1">COUNTIF(INDIRECT("H"&amp;(ROW()+12*(($AN461-1)*3+$AO461)-ROW())/12+5):INDIRECT("S"&amp;(ROW()+12*(($AN461-1)*3+$AO461)-ROW())/12+5),AQ461)</f>
        <v>0</v>
      </c>
      <c r="AS461" s="221">
        <f ca="1">IF($AP461=1,IF(INDIRECT(ADDRESS(($AN461-1)*3+$AO461+5,$AP461+20))="",0,INDIRECT(ADDRESS(($AN461-1)*3+$AO461+5,$AP461+20))),IF(INDIRECT(ADDRESS(($AN461-1)*3+$AO461+5,$AP461+20))="",0,IF(COUNTIF(INDIRECT(ADDRESS(($AN461-1)*36+($AO461-1)*12+6,COLUMN())):INDIRECT(ADDRESS(($AN461-1)*36+($AO461-1)*12+$AP461+4,COLUMN())),INDIRECT(ADDRESS(($AN461-1)*3+$AO461+5,$AP461+20)))&gt;=1,0,INDIRECT(ADDRESS(($AN461-1)*3+$AO461+5,$AP461+20)))))</f>
        <v>0</v>
      </c>
      <c r="AT461" s="204">
        <f ca="1">COUNTIF(INDIRECT("U"&amp;(ROW()+12*(($AN461-1)*3+$AO461)-ROW())/12+5):INDIRECT("AF"&amp;(ROW()+12*(($AN461-1)*3+$AO461)-ROW())/12+5),AS461)</f>
        <v>0</v>
      </c>
      <c r="AU461" s="204">
        <f ca="1">IF(AND(AQ461+AS461&gt;0,AR461+AT461&gt;0),COUNTIF(AU$6:AU460,"&gt;0")+1,0)</f>
        <v>0</v>
      </c>
    </row>
    <row r="462" spans="40:47">
      <c r="AN462" s="204">
        <v>13</v>
      </c>
      <c r="AO462" s="204">
        <v>3</v>
      </c>
      <c r="AP462" s="204">
        <v>1</v>
      </c>
      <c r="AQ462" s="221">
        <f ca="1">IF($AP462=1,IF(INDIRECT(ADDRESS(($AN462-1)*3+$AO462+5,$AP462+7))="",0,INDIRECT(ADDRESS(($AN462-1)*3+$AO462+5,$AP462+7))),IF(INDIRECT(ADDRESS(($AN462-1)*3+$AO462+5,$AP462+7))="",0,IF(COUNTIF(INDIRECT(ADDRESS(($AN462-1)*36+($AO462-1)*12+6,COLUMN())):INDIRECT(ADDRESS(($AN462-1)*36+($AO462-1)*12+$AP462+4,COLUMN())),INDIRECT(ADDRESS(($AN462-1)*3+$AO462+5,$AP462+7)))&gt;=1,0,INDIRECT(ADDRESS(($AN462-1)*3+$AO462+5,$AP462+7)))))</f>
        <v>0</v>
      </c>
      <c r="AR462" s="204">
        <f ca="1">COUNTIF(INDIRECT("H"&amp;(ROW()+12*(($AN462-1)*3+$AO462)-ROW())/12+5):INDIRECT("S"&amp;(ROW()+12*(($AN462-1)*3+$AO462)-ROW())/12+5),AQ462)</f>
        <v>0</v>
      </c>
      <c r="AS462" s="221">
        <f ca="1">IF($AP462=1,IF(INDIRECT(ADDRESS(($AN462-1)*3+$AO462+5,$AP462+20))="",0,INDIRECT(ADDRESS(($AN462-1)*3+$AO462+5,$AP462+20))),IF(INDIRECT(ADDRESS(($AN462-1)*3+$AO462+5,$AP462+20))="",0,IF(COUNTIF(INDIRECT(ADDRESS(($AN462-1)*36+($AO462-1)*12+6,COLUMN())):INDIRECT(ADDRESS(($AN462-1)*36+($AO462-1)*12+$AP462+4,COLUMN())),INDIRECT(ADDRESS(($AN462-1)*3+$AO462+5,$AP462+20)))&gt;=1,0,INDIRECT(ADDRESS(($AN462-1)*3+$AO462+5,$AP462+20)))))</f>
        <v>0</v>
      </c>
      <c r="AT462" s="204">
        <f ca="1">COUNTIF(INDIRECT("U"&amp;(ROW()+12*(($AN462-1)*3+$AO462)-ROW())/12+5):INDIRECT("AF"&amp;(ROW()+12*(($AN462-1)*3+$AO462)-ROW())/12+5),AS462)</f>
        <v>0</v>
      </c>
      <c r="AU462" s="204">
        <f ca="1">IF(AND(AQ462+AS462&gt;0,AR462+AT462&gt;0),COUNTIF(AU$6:AU461,"&gt;0")+1,0)</f>
        <v>0</v>
      </c>
    </row>
    <row r="463" spans="40:47">
      <c r="AN463" s="204">
        <v>13</v>
      </c>
      <c r="AO463" s="204">
        <v>3</v>
      </c>
      <c r="AP463" s="204">
        <v>2</v>
      </c>
      <c r="AQ463" s="221">
        <f ca="1">IF($AP463=1,IF(INDIRECT(ADDRESS(($AN463-1)*3+$AO463+5,$AP463+7))="",0,INDIRECT(ADDRESS(($AN463-1)*3+$AO463+5,$AP463+7))),IF(INDIRECT(ADDRESS(($AN463-1)*3+$AO463+5,$AP463+7))="",0,IF(COUNTIF(INDIRECT(ADDRESS(($AN463-1)*36+($AO463-1)*12+6,COLUMN())):INDIRECT(ADDRESS(($AN463-1)*36+($AO463-1)*12+$AP463+4,COLUMN())),INDIRECT(ADDRESS(($AN463-1)*3+$AO463+5,$AP463+7)))&gt;=1,0,INDIRECT(ADDRESS(($AN463-1)*3+$AO463+5,$AP463+7)))))</f>
        <v>0</v>
      </c>
      <c r="AR463" s="204">
        <f ca="1">COUNTIF(INDIRECT("H"&amp;(ROW()+12*(($AN463-1)*3+$AO463)-ROW())/12+5):INDIRECT("S"&amp;(ROW()+12*(($AN463-1)*3+$AO463)-ROW())/12+5),AQ463)</f>
        <v>0</v>
      </c>
      <c r="AS463" s="221">
        <f ca="1">IF($AP463=1,IF(INDIRECT(ADDRESS(($AN463-1)*3+$AO463+5,$AP463+20))="",0,INDIRECT(ADDRESS(($AN463-1)*3+$AO463+5,$AP463+20))),IF(INDIRECT(ADDRESS(($AN463-1)*3+$AO463+5,$AP463+20))="",0,IF(COUNTIF(INDIRECT(ADDRESS(($AN463-1)*36+($AO463-1)*12+6,COLUMN())):INDIRECT(ADDRESS(($AN463-1)*36+($AO463-1)*12+$AP463+4,COLUMN())),INDIRECT(ADDRESS(($AN463-1)*3+$AO463+5,$AP463+20)))&gt;=1,0,INDIRECT(ADDRESS(($AN463-1)*3+$AO463+5,$AP463+20)))))</f>
        <v>0</v>
      </c>
      <c r="AT463" s="204">
        <f ca="1">COUNTIF(INDIRECT("U"&amp;(ROW()+12*(($AN463-1)*3+$AO463)-ROW())/12+5):INDIRECT("AF"&amp;(ROW()+12*(($AN463-1)*3+$AO463)-ROW())/12+5),AS463)</f>
        <v>0</v>
      </c>
      <c r="AU463" s="204">
        <f ca="1">IF(AND(AQ463+AS463&gt;0,AR463+AT463&gt;0),COUNTIF(AU$6:AU462,"&gt;0")+1,0)</f>
        <v>0</v>
      </c>
    </row>
    <row r="464" spans="40:47">
      <c r="AN464" s="204">
        <v>13</v>
      </c>
      <c r="AO464" s="204">
        <v>3</v>
      </c>
      <c r="AP464" s="204">
        <v>3</v>
      </c>
      <c r="AQ464" s="221">
        <f ca="1">IF($AP464=1,IF(INDIRECT(ADDRESS(($AN464-1)*3+$AO464+5,$AP464+7))="",0,INDIRECT(ADDRESS(($AN464-1)*3+$AO464+5,$AP464+7))),IF(INDIRECT(ADDRESS(($AN464-1)*3+$AO464+5,$AP464+7))="",0,IF(COUNTIF(INDIRECT(ADDRESS(($AN464-1)*36+($AO464-1)*12+6,COLUMN())):INDIRECT(ADDRESS(($AN464-1)*36+($AO464-1)*12+$AP464+4,COLUMN())),INDIRECT(ADDRESS(($AN464-1)*3+$AO464+5,$AP464+7)))&gt;=1,0,INDIRECT(ADDRESS(($AN464-1)*3+$AO464+5,$AP464+7)))))</f>
        <v>0</v>
      </c>
      <c r="AR464" s="204">
        <f ca="1">COUNTIF(INDIRECT("H"&amp;(ROW()+12*(($AN464-1)*3+$AO464)-ROW())/12+5):INDIRECT("S"&amp;(ROW()+12*(($AN464-1)*3+$AO464)-ROW())/12+5),AQ464)</f>
        <v>0</v>
      </c>
      <c r="AS464" s="221">
        <f ca="1">IF($AP464=1,IF(INDIRECT(ADDRESS(($AN464-1)*3+$AO464+5,$AP464+20))="",0,INDIRECT(ADDRESS(($AN464-1)*3+$AO464+5,$AP464+20))),IF(INDIRECT(ADDRESS(($AN464-1)*3+$AO464+5,$AP464+20))="",0,IF(COUNTIF(INDIRECT(ADDRESS(($AN464-1)*36+($AO464-1)*12+6,COLUMN())):INDIRECT(ADDRESS(($AN464-1)*36+($AO464-1)*12+$AP464+4,COLUMN())),INDIRECT(ADDRESS(($AN464-1)*3+$AO464+5,$AP464+20)))&gt;=1,0,INDIRECT(ADDRESS(($AN464-1)*3+$AO464+5,$AP464+20)))))</f>
        <v>0</v>
      </c>
      <c r="AT464" s="204">
        <f ca="1">COUNTIF(INDIRECT("U"&amp;(ROW()+12*(($AN464-1)*3+$AO464)-ROW())/12+5):INDIRECT("AF"&amp;(ROW()+12*(($AN464-1)*3+$AO464)-ROW())/12+5),AS464)</f>
        <v>0</v>
      </c>
      <c r="AU464" s="204">
        <f ca="1">IF(AND(AQ464+AS464&gt;0,AR464+AT464&gt;0),COUNTIF(AU$6:AU463,"&gt;0")+1,0)</f>
        <v>0</v>
      </c>
    </row>
    <row r="465" spans="40:47">
      <c r="AN465" s="204">
        <v>13</v>
      </c>
      <c r="AO465" s="204">
        <v>3</v>
      </c>
      <c r="AP465" s="204">
        <v>4</v>
      </c>
      <c r="AQ465" s="221">
        <f ca="1">IF($AP465=1,IF(INDIRECT(ADDRESS(($AN465-1)*3+$AO465+5,$AP465+7))="",0,INDIRECT(ADDRESS(($AN465-1)*3+$AO465+5,$AP465+7))),IF(INDIRECT(ADDRESS(($AN465-1)*3+$AO465+5,$AP465+7))="",0,IF(COUNTIF(INDIRECT(ADDRESS(($AN465-1)*36+($AO465-1)*12+6,COLUMN())):INDIRECT(ADDRESS(($AN465-1)*36+($AO465-1)*12+$AP465+4,COLUMN())),INDIRECT(ADDRESS(($AN465-1)*3+$AO465+5,$AP465+7)))&gt;=1,0,INDIRECT(ADDRESS(($AN465-1)*3+$AO465+5,$AP465+7)))))</f>
        <v>0</v>
      </c>
      <c r="AR465" s="204">
        <f ca="1">COUNTIF(INDIRECT("H"&amp;(ROW()+12*(($AN465-1)*3+$AO465)-ROW())/12+5):INDIRECT("S"&amp;(ROW()+12*(($AN465-1)*3+$AO465)-ROW())/12+5),AQ465)</f>
        <v>0</v>
      </c>
      <c r="AS465" s="221">
        <f ca="1">IF($AP465=1,IF(INDIRECT(ADDRESS(($AN465-1)*3+$AO465+5,$AP465+20))="",0,INDIRECT(ADDRESS(($AN465-1)*3+$AO465+5,$AP465+20))),IF(INDIRECT(ADDRESS(($AN465-1)*3+$AO465+5,$AP465+20))="",0,IF(COUNTIF(INDIRECT(ADDRESS(($AN465-1)*36+($AO465-1)*12+6,COLUMN())):INDIRECT(ADDRESS(($AN465-1)*36+($AO465-1)*12+$AP465+4,COLUMN())),INDIRECT(ADDRESS(($AN465-1)*3+$AO465+5,$AP465+20)))&gt;=1,0,INDIRECT(ADDRESS(($AN465-1)*3+$AO465+5,$AP465+20)))))</f>
        <v>0</v>
      </c>
      <c r="AT465" s="204">
        <f ca="1">COUNTIF(INDIRECT("U"&amp;(ROW()+12*(($AN465-1)*3+$AO465)-ROW())/12+5):INDIRECT("AF"&amp;(ROW()+12*(($AN465-1)*3+$AO465)-ROW())/12+5),AS465)</f>
        <v>0</v>
      </c>
      <c r="AU465" s="204">
        <f ca="1">IF(AND(AQ465+AS465&gt;0,AR465+AT465&gt;0),COUNTIF(AU$6:AU464,"&gt;0")+1,0)</f>
        <v>0</v>
      </c>
    </row>
    <row r="466" spans="40:47">
      <c r="AN466" s="204">
        <v>13</v>
      </c>
      <c r="AO466" s="204">
        <v>3</v>
      </c>
      <c r="AP466" s="204">
        <v>5</v>
      </c>
      <c r="AQ466" s="221">
        <f ca="1">IF($AP466=1,IF(INDIRECT(ADDRESS(($AN466-1)*3+$AO466+5,$AP466+7))="",0,INDIRECT(ADDRESS(($AN466-1)*3+$AO466+5,$AP466+7))),IF(INDIRECT(ADDRESS(($AN466-1)*3+$AO466+5,$AP466+7))="",0,IF(COUNTIF(INDIRECT(ADDRESS(($AN466-1)*36+($AO466-1)*12+6,COLUMN())):INDIRECT(ADDRESS(($AN466-1)*36+($AO466-1)*12+$AP466+4,COLUMN())),INDIRECT(ADDRESS(($AN466-1)*3+$AO466+5,$AP466+7)))&gt;=1,0,INDIRECT(ADDRESS(($AN466-1)*3+$AO466+5,$AP466+7)))))</f>
        <v>0</v>
      </c>
      <c r="AR466" s="204">
        <f ca="1">COUNTIF(INDIRECT("H"&amp;(ROW()+12*(($AN466-1)*3+$AO466)-ROW())/12+5):INDIRECT("S"&amp;(ROW()+12*(($AN466-1)*3+$AO466)-ROW())/12+5),AQ466)</f>
        <v>0</v>
      </c>
      <c r="AS466" s="221">
        <f ca="1">IF($AP466=1,IF(INDIRECT(ADDRESS(($AN466-1)*3+$AO466+5,$AP466+20))="",0,INDIRECT(ADDRESS(($AN466-1)*3+$AO466+5,$AP466+20))),IF(INDIRECT(ADDRESS(($AN466-1)*3+$AO466+5,$AP466+20))="",0,IF(COUNTIF(INDIRECT(ADDRESS(($AN466-1)*36+($AO466-1)*12+6,COLUMN())):INDIRECT(ADDRESS(($AN466-1)*36+($AO466-1)*12+$AP466+4,COLUMN())),INDIRECT(ADDRESS(($AN466-1)*3+$AO466+5,$AP466+20)))&gt;=1,0,INDIRECT(ADDRESS(($AN466-1)*3+$AO466+5,$AP466+20)))))</f>
        <v>0</v>
      </c>
      <c r="AT466" s="204">
        <f ca="1">COUNTIF(INDIRECT("U"&amp;(ROW()+12*(($AN466-1)*3+$AO466)-ROW())/12+5):INDIRECT("AF"&amp;(ROW()+12*(($AN466-1)*3+$AO466)-ROW())/12+5),AS466)</f>
        <v>0</v>
      </c>
      <c r="AU466" s="204">
        <f ca="1">IF(AND(AQ466+AS466&gt;0,AR466+AT466&gt;0),COUNTIF(AU$6:AU465,"&gt;0")+1,0)</f>
        <v>0</v>
      </c>
    </row>
    <row r="467" spans="40:47">
      <c r="AN467" s="204">
        <v>13</v>
      </c>
      <c r="AO467" s="204">
        <v>3</v>
      </c>
      <c r="AP467" s="204">
        <v>6</v>
      </c>
      <c r="AQ467" s="221">
        <f ca="1">IF($AP467=1,IF(INDIRECT(ADDRESS(($AN467-1)*3+$AO467+5,$AP467+7))="",0,INDIRECT(ADDRESS(($AN467-1)*3+$AO467+5,$AP467+7))),IF(INDIRECT(ADDRESS(($AN467-1)*3+$AO467+5,$AP467+7))="",0,IF(COUNTIF(INDIRECT(ADDRESS(($AN467-1)*36+($AO467-1)*12+6,COLUMN())):INDIRECT(ADDRESS(($AN467-1)*36+($AO467-1)*12+$AP467+4,COLUMN())),INDIRECT(ADDRESS(($AN467-1)*3+$AO467+5,$AP467+7)))&gt;=1,0,INDIRECT(ADDRESS(($AN467-1)*3+$AO467+5,$AP467+7)))))</f>
        <v>0</v>
      </c>
      <c r="AR467" s="204">
        <f ca="1">COUNTIF(INDIRECT("H"&amp;(ROW()+12*(($AN467-1)*3+$AO467)-ROW())/12+5):INDIRECT("S"&amp;(ROW()+12*(($AN467-1)*3+$AO467)-ROW())/12+5),AQ467)</f>
        <v>0</v>
      </c>
      <c r="AS467" s="221">
        <f ca="1">IF($AP467=1,IF(INDIRECT(ADDRESS(($AN467-1)*3+$AO467+5,$AP467+20))="",0,INDIRECT(ADDRESS(($AN467-1)*3+$AO467+5,$AP467+20))),IF(INDIRECT(ADDRESS(($AN467-1)*3+$AO467+5,$AP467+20))="",0,IF(COUNTIF(INDIRECT(ADDRESS(($AN467-1)*36+($AO467-1)*12+6,COLUMN())):INDIRECT(ADDRESS(($AN467-1)*36+($AO467-1)*12+$AP467+4,COLUMN())),INDIRECT(ADDRESS(($AN467-1)*3+$AO467+5,$AP467+20)))&gt;=1,0,INDIRECT(ADDRESS(($AN467-1)*3+$AO467+5,$AP467+20)))))</f>
        <v>0</v>
      </c>
      <c r="AT467" s="204">
        <f ca="1">COUNTIF(INDIRECT("U"&amp;(ROW()+12*(($AN467-1)*3+$AO467)-ROW())/12+5):INDIRECT("AF"&amp;(ROW()+12*(($AN467-1)*3+$AO467)-ROW())/12+5),AS467)</f>
        <v>0</v>
      </c>
      <c r="AU467" s="204">
        <f ca="1">IF(AND(AQ467+AS467&gt;0,AR467+AT467&gt;0),COUNTIF(AU$6:AU466,"&gt;0")+1,0)</f>
        <v>0</v>
      </c>
    </row>
    <row r="468" spans="40:47">
      <c r="AN468" s="204">
        <v>13</v>
      </c>
      <c r="AO468" s="204">
        <v>3</v>
      </c>
      <c r="AP468" s="204">
        <v>7</v>
      </c>
      <c r="AQ468" s="221">
        <f ca="1">IF($AP468=1,IF(INDIRECT(ADDRESS(($AN468-1)*3+$AO468+5,$AP468+7))="",0,INDIRECT(ADDRESS(($AN468-1)*3+$AO468+5,$AP468+7))),IF(INDIRECT(ADDRESS(($AN468-1)*3+$AO468+5,$AP468+7))="",0,IF(COUNTIF(INDIRECT(ADDRESS(($AN468-1)*36+($AO468-1)*12+6,COLUMN())):INDIRECT(ADDRESS(($AN468-1)*36+($AO468-1)*12+$AP468+4,COLUMN())),INDIRECT(ADDRESS(($AN468-1)*3+$AO468+5,$AP468+7)))&gt;=1,0,INDIRECT(ADDRESS(($AN468-1)*3+$AO468+5,$AP468+7)))))</f>
        <v>0</v>
      </c>
      <c r="AR468" s="204">
        <f ca="1">COUNTIF(INDIRECT("H"&amp;(ROW()+12*(($AN468-1)*3+$AO468)-ROW())/12+5):INDIRECT("S"&amp;(ROW()+12*(($AN468-1)*3+$AO468)-ROW())/12+5),AQ468)</f>
        <v>0</v>
      </c>
      <c r="AS468" s="221">
        <f ca="1">IF($AP468=1,IF(INDIRECT(ADDRESS(($AN468-1)*3+$AO468+5,$AP468+20))="",0,INDIRECT(ADDRESS(($AN468-1)*3+$AO468+5,$AP468+20))),IF(INDIRECT(ADDRESS(($AN468-1)*3+$AO468+5,$AP468+20))="",0,IF(COUNTIF(INDIRECT(ADDRESS(($AN468-1)*36+($AO468-1)*12+6,COLUMN())):INDIRECT(ADDRESS(($AN468-1)*36+($AO468-1)*12+$AP468+4,COLUMN())),INDIRECT(ADDRESS(($AN468-1)*3+$AO468+5,$AP468+20)))&gt;=1,0,INDIRECT(ADDRESS(($AN468-1)*3+$AO468+5,$AP468+20)))))</f>
        <v>0</v>
      </c>
      <c r="AT468" s="204">
        <f ca="1">COUNTIF(INDIRECT("U"&amp;(ROW()+12*(($AN468-1)*3+$AO468)-ROW())/12+5):INDIRECT("AF"&amp;(ROW()+12*(($AN468-1)*3+$AO468)-ROW())/12+5),AS468)</f>
        <v>0</v>
      </c>
      <c r="AU468" s="204">
        <f ca="1">IF(AND(AQ468+AS468&gt;0,AR468+AT468&gt;0),COUNTIF(AU$6:AU467,"&gt;0")+1,0)</f>
        <v>0</v>
      </c>
    </row>
    <row r="469" spans="40:47">
      <c r="AN469" s="204">
        <v>13</v>
      </c>
      <c r="AO469" s="204">
        <v>3</v>
      </c>
      <c r="AP469" s="204">
        <v>8</v>
      </c>
      <c r="AQ469" s="221">
        <f ca="1">IF($AP469=1,IF(INDIRECT(ADDRESS(($AN469-1)*3+$AO469+5,$AP469+7))="",0,INDIRECT(ADDRESS(($AN469-1)*3+$AO469+5,$AP469+7))),IF(INDIRECT(ADDRESS(($AN469-1)*3+$AO469+5,$AP469+7))="",0,IF(COUNTIF(INDIRECT(ADDRESS(($AN469-1)*36+($AO469-1)*12+6,COLUMN())):INDIRECT(ADDRESS(($AN469-1)*36+($AO469-1)*12+$AP469+4,COLUMN())),INDIRECT(ADDRESS(($AN469-1)*3+$AO469+5,$AP469+7)))&gt;=1,0,INDIRECT(ADDRESS(($AN469-1)*3+$AO469+5,$AP469+7)))))</f>
        <v>0</v>
      </c>
      <c r="AR469" s="204">
        <f ca="1">COUNTIF(INDIRECT("H"&amp;(ROW()+12*(($AN469-1)*3+$AO469)-ROW())/12+5):INDIRECT("S"&amp;(ROW()+12*(($AN469-1)*3+$AO469)-ROW())/12+5),AQ469)</f>
        <v>0</v>
      </c>
      <c r="AS469" s="221">
        <f ca="1">IF($AP469=1,IF(INDIRECT(ADDRESS(($AN469-1)*3+$AO469+5,$AP469+20))="",0,INDIRECT(ADDRESS(($AN469-1)*3+$AO469+5,$AP469+20))),IF(INDIRECT(ADDRESS(($AN469-1)*3+$AO469+5,$AP469+20))="",0,IF(COUNTIF(INDIRECT(ADDRESS(($AN469-1)*36+($AO469-1)*12+6,COLUMN())):INDIRECT(ADDRESS(($AN469-1)*36+($AO469-1)*12+$AP469+4,COLUMN())),INDIRECT(ADDRESS(($AN469-1)*3+$AO469+5,$AP469+20)))&gt;=1,0,INDIRECT(ADDRESS(($AN469-1)*3+$AO469+5,$AP469+20)))))</f>
        <v>0</v>
      </c>
      <c r="AT469" s="204">
        <f ca="1">COUNTIF(INDIRECT("U"&amp;(ROW()+12*(($AN469-1)*3+$AO469)-ROW())/12+5):INDIRECT("AF"&amp;(ROW()+12*(($AN469-1)*3+$AO469)-ROW())/12+5),AS469)</f>
        <v>0</v>
      </c>
      <c r="AU469" s="204">
        <f ca="1">IF(AND(AQ469+AS469&gt;0,AR469+AT469&gt;0),COUNTIF(AU$6:AU468,"&gt;0")+1,0)</f>
        <v>0</v>
      </c>
    </row>
    <row r="470" spans="40:47">
      <c r="AN470" s="204">
        <v>13</v>
      </c>
      <c r="AO470" s="204">
        <v>3</v>
      </c>
      <c r="AP470" s="204">
        <v>9</v>
      </c>
      <c r="AQ470" s="221">
        <f ca="1">IF($AP470=1,IF(INDIRECT(ADDRESS(($AN470-1)*3+$AO470+5,$AP470+7))="",0,INDIRECT(ADDRESS(($AN470-1)*3+$AO470+5,$AP470+7))),IF(INDIRECT(ADDRESS(($AN470-1)*3+$AO470+5,$AP470+7))="",0,IF(COUNTIF(INDIRECT(ADDRESS(($AN470-1)*36+($AO470-1)*12+6,COLUMN())):INDIRECT(ADDRESS(($AN470-1)*36+($AO470-1)*12+$AP470+4,COLUMN())),INDIRECT(ADDRESS(($AN470-1)*3+$AO470+5,$AP470+7)))&gt;=1,0,INDIRECT(ADDRESS(($AN470-1)*3+$AO470+5,$AP470+7)))))</f>
        <v>0</v>
      </c>
      <c r="AR470" s="204">
        <f ca="1">COUNTIF(INDIRECT("H"&amp;(ROW()+12*(($AN470-1)*3+$AO470)-ROW())/12+5):INDIRECT("S"&amp;(ROW()+12*(($AN470-1)*3+$AO470)-ROW())/12+5),AQ470)</f>
        <v>0</v>
      </c>
      <c r="AS470" s="221">
        <f ca="1">IF($AP470=1,IF(INDIRECT(ADDRESS(($AN470-1)*3+$AO470+5,$AP470+20))="",0,INDIRECT(ADDRESS(($AN470-1)*3+$AO470+5,$AP470+20))),IF(INDIRECT(ADDRESS(($AN470-1)*3+$AO470+5,$AP470+20))="",0,IF(COUNTIF(INDIRECT(ADDRESS(($AN470-1)*36+($AO470-1)*12+6,COLUMN())):INDIRECT(ADDRESS(($AN470-1)*36+($AO470-1)*12+$AP470+4,COLUMN())),INDIRECT(ADDRESS(($AN470-1)*3+$AO470+5,$AP470+20)))&gt;=1,0,INDIRECT(ADDRESS(($AN470-1)*3+$AO470+5,$AP470+20)))))</f>
        <v>0</v>
      </c>
      <c r="AT470" s="204">
        <f ca="1">COUNTIF(INDIRECT("U"&amp;(ROW()+12*(($AN470-1)*3+$AO470)-ROW())/12+5):INDIRECT("AF"&amp;(ROW()+12*(($AN470-1)*3+$AO470)-ROW())/12+5),AS470)</f>
        <v>0</v>
      </c>
      <c r="AU470" s="204">
        <f ca="1">IF(AND(AQ470+AS470&gt;0,AR470+AT470&gt;0),COUNTIF(AU$6:AU469,"&gt;0")+1,0)</f>
        <v>0</v>
      </c>
    </row>
    <row r="471" spans="40:47">
      <c r="AN471" s="204">
        <v>13</v>
      </c>
      <c r="AO471" s="204">
        <v>3</v>
      </c>
      <c r="AP471" s="204">
        <v>10</v>
      </c>
      <c r="AQ471" s="221">
        <f ca="1">IF($AP471=1,IF(INDIRECT(ADDRESS(($AN471-1)*3+$AO471+5,$AP471+7))="",0,INDIRECT(ADDRESS(($AN471-1)*3+$AO471+5,$AP471+7))),IF(INDIRECT(ADDRESS(($AN471-1)*3+$AO471+5,$AP471+7))="",0,IF(COUNTIF(INDIRECT(ADDRESS(($AN471-1)*36+($AO471-1)*12+6,COLUMN())):INDIRECT(ADDRESS(($AN471-1)*36+($AO471-1)*12+$AP471+4,COLUMN())),INDIRECT(ADDRESS(($AN471-1)*3+$AO471+5,$AP471+7)))&gt;=1,0,INDIRECT(ADDRESS(($AN471-1)*3+$AO471+5,$AP471+7)))))</f>
        <v>0</v>
      </c>
      <c r="AR471" s="204">
        <f ca="1">COUNTIF(INDIRECT("H"&amp;(ROW()+12*(($AN471-1)*3+$AO471)-ROW())/12+5):INDIRECT("S"&amp;(ROW()+12*(($AN471-1)*3+$AO471)-ROW())/12+5),AQ471)</f>
        <v>0</v>
      </c>
      <c r="AS471" s="221">
        <f ca="1">IF($AP471=1,IF(INDIRECT(ADDRESS(($AN471-1)*3+$AO471+5,$AP471+20))="",0,INDIRECT(ADDRESS(($AN471-1)*3+$AO471+5,$AP471+20))),IF(INDIRECT(ADDRESS(($AN471-1)*3+$AO471+5,$AP471+20))="",0,IF(COUNTIF(INDIRECT(ADDRESS(($AN471-1)*36+($AO471-1)*12+6,COLUMN())):INDIRECT(ADDRESS(($AN471-1)*36+($AO471-1)*12+$AP471+4,COLUMN())),INDIRECT(ADDRESS(($AN471-1)*3+$AO471+5,$AP471+20)))&gt;=1,0,INDIRECT(ADDRESS(($AN471-1)*3+$AO471+5,$AP471+20)))))</f>
        <v>0</v>
      </c>
      <c r="AT471" s="204">
        <f ca="1">COUNTIF(INDIRECT("U"&amp;(ROW()+12*(($AN471-1)*3+$AO471)-ROW())/12+5):INDIRECT("AF"&amp;(ROW()+12*(($AN471-1)*3+$AO471)-ROW())/12+5),AS471)</f>
        <v>0</v>
      </c>
      <c r="AU471" s="204">
        <f ca="1">IF(AND(AQ471+AS471&gt;0,AR471+AT471&gt;0),COUNTIF(AU$6:AU470,"&gt;0")+1,0)</f>
        <v>0</v>
      </c>
    </row>
    <row r="472" spans="40:47">
      <c r="AN472" s="204">
        <v>13</v>
      </c>
      <c r="AO472" s="204">
        <v>3</v>
      </c>
      <c r="AP472" s="204">
        <v>11</v>
      </c>
      <c r="AQ472" s="221">
        <f ca="1">IF($AP472=1,IF(INDIRECT(ADDRESS(($AN472-1)*3+$AO472+5,$AP472+7))="",0,INDIRECT(ADDRESS(($AN472-1)*3+$AO472+5,$AP472+7))),IF(INDIRECT(ADDRESS(($AN472-1)*3+$AO472+5,$AP472+7))="",0,IF(COUNTIF(INDIRECT(ADDRESS(($AN472-1)*36+($AO472-1)*12+6,COLUMN())):INDIRECT(ADDRESS(($AN472-1)*36+($AO472-1)*12+$AP472+4,COLUMN())),INDIRECT(ADDRESS(($AN472-1)*3+$AO472+5,$AP472+7)))&gt;=1,0,INDIRECT(ADDRESS(($AN472-1)*3+$AO472+5,$AP472+7)))))</f>
        <v>0</v>
      </c>
      <c r="AR472" s="204">
        <f ca="1">COUNTIF(INDIRECT("H"&amp;(ROW()+12*(($AN472-1)*3+$AO472)-ROW())/12+5):INDIRECT("S"&amp;(ROW()+12*(($AN472-1)*3+$AO472)-ROW())/12+5),AQ472)</f>
        <v>0</v>
      </c>
      <c r="AS472" s="221">
        <f ca="1">IF($AP472=1,IF(INDIRECT(ADDRESS(($AN472-1)*3+$AO472+5,$AP472+20))="",0,INDIRECT(ADDRESS(($AN472-1)*3+$AO472+5,$AP472+20))),IF(INDIRECT(ADDRESS(($AN472-1)*3+$AO472+5,$AP472+20))="",0,IF(COUNTIF(INDIRECT(ADDRESS(($AN472-1)*36+($AO472-1)*12+6,COLUMN())):INDIRECT(ADDRESS(($AN472-1)*36+($AO472-1)*12+$AP472+4,COLUMN())),INDIRECT(ADDRESS(($AN472-1)*3+$AO472+5,$AP472+20)))&gt;=1,0,INDIRECT(ADDRESS(($AN472-1)*3+$AO472+5,$AP472+20)))))</f>
        <v>0</v>
      </c>
      <c r="AT472" s="204">
        <f ca="1">COUNTIF(INDIRECT("U"&amp;(ROW()+12*(($AN472-1)*3+$AO472)-ROW())/12+5):INDIRECT("AF"&amp;(ROW()+12*(($AN472-1)*3+$AO472)-ROW())/12+5),AS472)</f>
        <v>0</v>
      </c>
      <c r="AU472" s="204">
        <f ca="1">IF(AND(AQ472+AS472&gt;0,AR472+AT472&gt;0),COUNTIF(AU$6:AU471,"&gt;0")+1,0)</f>
        <v>0</v>
      </c>
    </row>
    <row r="473" spans="40:47">
      <c r="AN473" s="204">
        <v>13</v>
      </c>
      <c r="AO473" s="204">
        <v>3</v>
      </c>
      <c r="AP473" s="204">
        <v>12</v>
      </c>
      <c r="AQ473" s="221">
        <f ca="1">IF($AP473=1,IF(INDIRECT(ADDRESS(($AN473-1)*3+$AO473+5,$AP473+7))="",0,INDIRECT(ADDRESS(($AN473-1)*3+$AO473+5,$AP473+7))),IF(INDIRECT(ADDRESS(($AN473-1)*3+$AO473+5,$AP473+7))="",0,IF(COUNTIF(INDIRECT(ADDRESS(($AN473-1)*36+($AO473-1)*12+6,COLUMN())):INDIRECT(ADDRESS(($AN473-1)*36+($AO473-1)*12+$AP473+4,COLUMN())),INDIRECT(ADDRESS(($AN473-1)*3+$AO473+5,$AP473+7)))&gt;=1,0,INDIRECT(ADDRESS(($AN473-1)*3+$AO473+5,$AP473+7)))))</f>
        <v>0</v>
      </c>
      <c r="AR473" s="204">
        <f ca="1">COUNTIF(INDIRECT("H"&amp;(ROW()+12*(($AN473-1)*3+$AO473)-ROW())/12+5):INDIRECT("S"&amp;(ROW()+12*(($AN473-1)*3+$AO473)-ROW())/12+5),AQ473)</f>
        <v>0</v>
      </c>
      <c r="AS473" s="221">
        <f ca="1">IF($AP473=1,IF(INDIRECT(ADDRESS(($AN473-1)*3+$AO473+5,$AP473+20))="",0,INDIRECT(ADDRESS(($AN473-1)*3+$AO473+5,$AP473+20))),IF(INDIRECT(ADDRESS(($AN473-1)*3+$AO473+5,$AP473+20))="",0,IF(COUNTIF(INDIRECT(ADDRESS(($AN473-1)*36+($AO473-1)*12+6,COLUMN())):INDIRECT(ADDRESS(($AN473-1)*36+($AO473-1)*12+$AP473+4,COLUMN())),INDIRECT(ADDRESS(($AN473-1)*3+$AO473+5,$AP473+20)))&gt;=1,0,INDIRECT(ADDRESS(($AN473-1)*3+$AO473+5,$AP473+20)))))</f>
        <v>0</v>
      </c>
      <c r="AT473" s="204">
        <f ca="1">COUNTIF(INDIRECT("U"&amp;(ROW()+12*(($AN473-1)*3+$AO473)-ROW())/12+5):INDIRECT("AF"&amp;(ROW()+12*(($AN473-1)*3+$AO473)-ROW())/12+5),AS473)</f>
        <v>0</v>
      </c>
      <c r="AU473" s="204">
        <f ca="1">IF(AND(AQ473+AS473&gt;0,AR473+AT473&gt;0),COUNTIF(AU$6:AU472,"&gt;0")+1,0)</f>
        <v>0</v>
      </c>
    </row>
    <row r="474" spans="40:47">
      <c r="AN474" s="204">
        <v>14</v>
      </c>
      <c r="AO474" s="204">
        <v>1</v>
      </c>
      <c r="AP474" s="204">
        <v>1</v>
      </c>
      <c r="AQ474" s="221">
        <f ca="1">IF($AP474=1,IF(INDIRECT(ADDRESS(($AN474-1)*3+$AO474+5,$AP474+7))="",0,INDIRECT(ADDRESS(($AN474-1)*3+$AO474+5,$AP474+7))),IF(INDIRECT(ADDRESS(($AN474-1)*3+$AO474+5,$AP474+7))="",0,IF(COUNTIF(INDIRECT(ADDRESS(($AN474-1)*36+($AO474-1)*12+6,COLUMN())):INDIRECT(ADDRESS(($AN474-1)*36+($AO474-1)*12+$AP474+4,COLUMN())),INDIRECT(ADDRESS(($AN474-1)*3+$AO474+5,$AP474+7)))&gt;=1,0,INDIRECT(ADDRESS(($AN474-1)*3+$AO474+5,$AP474+7)))))</f>
        <v>0</v>
      </c>
      <c r="AR474" s="204">
        <f ca="1">COUNTIF(INDIRECT("H"&amp;(ROW()+12*(($AN474-1)*3+$AO474)-ROW())/12+5):INDIRECT("S"&amp;(ROW()+12*(($AN474-1)*3+$AO474)-ROW())/12+5),AQ474)</f>
        <v>0</v>
      </c>
      <c r="AS474" s="221">
        <f ca="1">IF($AP474=1,IF(INDIRECT(ADDRESS(($AN474-1)*3+$AO474+5,$AP474+20))="",0,INDIRECT(ADDRESS(($AN474-1)*3+$AO474+5,$AP474+20))),IF(INDIRECT(ADDRESS(($AN474-1)*3+$AO474+5,$AP474+20))="",0,IF(COUNTIF(INDIRECT(ADDRESS(($AN474-1)*36+($AO474-1)*12+6,COLUMN())):INDIRECT(ADDRESS(($AN474-1)*36+($AO474-1)*12+$AP474+4,COLUMN())),INDIRECT(ADDRESS(($AN474-1)*3+$AO474+5,$AP474+20)))&gt;=1,0,INDIRECT(ADDRESS(($AN474-1)*3+$AO474+5,$AP474+20)))))</f>
        <v>0</v>
      </c>
      <c r="AT474" s="204">
        <f ca="1">COUNTIF(INDIRECT("U"&amp;(ROW()+12*(($AN474-1)*3+$AO474)-ROW())/12+5):INDIRECT("AF"&amp;(ROW()+12*(($AN474-1)*3+$AO474)-ROW())/12+5),AS474)</f>
        <v>0</v>
      </c>
      <c r="AU474" s="204">
        <f ca="1">IF(AND(AQ474+AS474&gt;0,AR474+AT474&gt;0),COUNTIF(AU$6:AU473,"&gt;0")+1,0)</f>
        <v>0</v>
      </c>
    </row>
    <row r="475" spans="40:47">
      <c r="AN475" s="204">
        <v>14</v>
      </c>
      <c r="AO475" s="204">
        <v>1</v>
      </c>
      <c r="AP475" s="204">
        <v>2</v>
      </c>
      <c r="AQ475" s="221">
        <f ca="1">IF($AP475=1,IF(INDIRECT(ADDRESS(($AN475-1)*3+$AO475+5,$AP475+7))="",0,INDIRECT(ADDRESS(($AN475-1)*3+$AO475+5,$AP475+7))),IF(INDIRECT(ADDRESS(($AN475-1)*3+$AO475+5,$AP475+7))="",0,IF(COUNTIF(INDIRECT(ADDRESS(($AN475-1)*36+($AO475-1)*12+6,COLUMN())):INDIRECT(ADDRESS(($AN475-1)*36+($AO475-1)*12+$AP475+4,COLUMN())),INDIRECT(ADDRESS(($AN475-1)*3+$AO475+5,$AP475+7)))&gt;=1,0,INDIRECT(ADDRESS(($AN475-1)*3+$AO475+5,$AP475+7)))))</f>
        <v>0</v>
      </c>
      <c r="AR475" s="204">
        <f ca="1">COUNTIF(INDIRECT("H"&amp;(ROW()+12*(($AN475-1)*3+$AO475)-ROW())/12+5):INDIRECT("S"&amp;(ROW()+12*(($AN475-1)*3+$AO475)-ROW())/12+5),AQ475)</f>
        <v>0</v>
      </c>
      <c r="AS475" s="221">
        <f ca="1">IF($AP475=1,IF(INDIRECT(ADDRESS(($AN475-1)*3+$AO475+5,$AP475+20))="",0,INDIRECT(ADDRESS(($AN475-1)*3+$AO475+5,$AP475+20))),IF(INDIRECT(ADDRESS(($AN475-1)*3+$AO475+5,$AP475+20))="",0,IF(COUNTIF(INDIRECT(ADDRESS(($AN475-1)*36+($AO475-1)*12+6,COLUMN())):INDIRECT(ADDRESS(($AN475-1)*36+($AO475-1)*12+$AP475+4,COLUMN())),INDIRECT(ADDRESS(($AN475-1)*3+$AO475+5,$AP475+20)))&gt;=1,0,INDIRECT(ADDRESS(($AN475-1)*3+$AO475+5,$AP475+20)))))</f>
        <v>0</v>
      </c>
      <c r="AT475" s="204">
        <f ca="1">COUNTIF(INDIRECT("U"&amp;(ROW()+12*(($AN475-1)*3+$AO475)-ROW())/12+5):INDIRECT("AF"&amp;(ROW()+12*(($AN475-1)*3+$AO475)-ROW())/12+5),AS475)</f>
        <v>0</v>
      </c>
      <c r="AU475" s="204">
        <f ca="1">IF(AND(AQ475+AS475&gt;0,AR475+AT475&gt;0),COUNTIF(AU$6:AU474,"&gt;0")+1,0)</f>
        <v>0</v>
      </c>
    </row>
    <row r="476" spans="40:47">
      <c r="AN476" s="204">
        <v>14</v>
      </c>
      <c r="AO476" s="204">
        <v>1</v>
      </c>
      <c r="AP476" s="204">
        <v>3</v>
      </c>
      <c r="AQ476" s="221">
        <f ca="1">IF($AP476=1,IF(INDIRECT(ADDRESS(($AN476-1)*3+$AO476+5,$AP476+7))="",0,INDIRECT(ADDRESS(($AN476-1)*3+$AO476+5,$AP476+7))),IF(INDIRECT(ADDRESS(($AN476-1)*3+$AO476+5,$AP476+7))="",0,IF(COUNTIF(INDIRECT(ADDRESS(($AN476-1)*36+($AO476-1)*12+6,COLUMN())):INDIRECT(ADDRESS(($AN476-1)*36+($AO476-1)*12+$AP476+4,COLUMN())),INDIRECT(ADDRESS(($AN476-1)*3+$AO476+5,$AP476+7)))&gt;=1,0,INDIRECT(ADDRESS(($AN476-1)*3+$AO476+5,$AP476+7)))))</f>
        <v>0</v>
      </c>
      <c r="AR476" s="204">
        <f ca="1">COUNTIF(INDIRECT("H"&amp;(ROW()+12*(($AN476-1)*3+$AO476)-ROW())/12+5):INDIRECT("S"&amp;(ROW()+12*(($AN476-1)*3+$AO476)-ROW())/12+5),AQ476)</f>
        <v>0</v>
      </c>
      <c r="AS476" s="221">
        <f ca="1">IF($AP476=1,IF(INDIRECT(ADDRESS(($AN476-1)*3+$AO476+5,$AP476+20))="",0,INDIRECT(ADDRESS(($AN476-1)*3+$AO476+5,$AP476+20))),IF(INDIRECT(ADDRESS(($AN476-1)*3+$AO476+5,$AP476+20))="",0,IF(COUNTIF(INDIRECT(ADDRESS(($AN476-1)*36+($AO476-1)*12+6,COLUMN())):INDIRECT(ADDRESS(($AN476-1)*36+($AO476-1)*12+$AP476+4,COLUMN())),INDIRECT(ADDRESS(($AN476-1)*3+$AO476+5,$AP476+20)))&gt;=1,0,INDIRECT(ADDRESS(($AN476-1)*3+$AO476+5,$AP476+20)))))</f>
        <v>0</v>
      </c>
      <c r="AT476" s="204">
        <f ca="1">COUNTIF(INDIRECT("U"&amp;(ROW()+12*(($AN476-1)*3+$AO476)-ROW())/12+5):INDIRECT("AF"&amp;(ROW()+12*(($AN476-1)*3+$AO476)-ROW())/12+5),AS476)</f>
        <v>0</v>
      </c>
      <c r="AU476" s="204">
        <f ca="1">IF(AND(AQ476+AS476&gt;0,AR476+AT476&gt;0),COUNTIF(AU$6:AU475,"&gt;0")+1,0)</f>
        <v>0</v>
      </c>
    </row>
    <row r="477" spans="40:47">
      <c r="AN477" s="204">
        <v>14</v>
      </c>
      <c r="AO477" s="204">
        <v>1</v>
      </c>
      <c r="AP477" s="204">
        <v>4</v>
      </c>
      <c r="AQ477" s="221">
        <f ca="1">IF($AP477=1,IF(INDIRECT(ADDRESS(($AN477-1)*3+$AO477+5,$AP477+7))="",0,INDIRECT(ADDRESS(($AN477-1)*3+$AO477+5,$AP477+7))),IF(INDIRECT(ADDRESS(($AN477-1)*3+$AO477+5,$AP477+7))="",0,IF(COUNTIF(INDIRECT(ADDRESS(($AN477-1)*36+($AO477-1)*12+6,COLUMN())):INDIRECT(ADDRESS(($AN477-1)*36+($AO477-1)*12+$AP477+4,COLUMN())),INDIRECT(ADDRESS(($AN477-1)*3+$AO477+5,$AP477+7)))&gt;=1,0,INDIRECT(ADDRESS(($AN477-1)*3+$AO477+5,$AP477+7)))))</f>
        <v>0</v>
      </c>
      <c r="AR477" s="204">
        <f ca="1">COUNTIF(INDIRECT("H"&amp;(ROW()+12*(($AN477-1)*3+$AO477)-ROW())/12+5):INDIRECT("S"&amp;(ROW()+12*(($AN477-1)*3+$AO477)-ROW())/12+5),AQ477)</f>
        <v>0</v>
      </c>
      <c r="AS477" s="221">
        <f ca="1">IF($AP477=1,IF(INDIRECT(ADDRESS(($AN477-1)*3+$AO477+5,$AP477+20))="",0,INDIRECT(ADDRESS(($AN477-1)*3+$AO477+5,$AP477+20))),IF(INDIRECT(ADDRESS(($AN477-1)*3+$AO477+5,$AP477+20))="",0,IF(COUNTIF(INDIRECT(ADDRESS(($AN477-1)*36+($AO477-1)*12+6,COLUMN())):INDIRECT(ADDRESS(($AN477-1)*36+($AO477-1)*12+$AP477+4,COLUMN())),INDIRECT(ADDRESS(($AN477-1)*3+$AO477+5,$AP477+20)))&gt;=1,0,INDIRECT(ADDRESS(($AN477-1)*3+$AO477+5,$AP477+20)))))</f>
        <v>0</v>
      </c>
      <c r="AT477" s="204">
        <f ca="1">COUNTIF(INDIRECT("U"&amp;(ROW()+12*(($AN477-1)*3+$AO477)-ROW())/12+5):INDIRECT("AF"&amp;(ROW()+12*(($AN477-1)*3+$AO477)-ROW())/12+5),AS477)</f>
        <v>0</v>
      </c>
      <c r="AU477" s="204">
        <f ca="1">IF(AND(AQ477+AS477&gt;0,AR477+AT477&gt;0),COUNTIF(AU$6:AU476,"&gt;0")+1,0)</f>
        <v>0</v>
      </c>
    </row>
    <row r="478" spans="40:47">
      <c r="AN478" s="204">
        <v>14</v>
      </c>
      <c r="AO478" s="204">
        <v>1</v>
      </c>
      <c r="AP478" s="204">
        <v>5</v>
      </c>
      <c r="AQ478" s="221">
        <f ca="1">IF($AP478=1,IF(INDIRECT(ADDRESS(($AN478-1)*3+$AO478+5,$AP478+7))="",0,INDIRECT(ADDRESS(($AN478-1)*3+$AO478+5,$AP478+7))),IF(INDIRECT(ADDRESS(($AN478-1)*3+$AO478+5,$AP478+7))="",0,IF(COUNTIF(INDIRECT(ADDRESS(($AN478-1)*36+($AO478-1)*12+6,COLUMN())):INDIRECT(ADDRESS(($AN478-1)*36+($AO478-1)*12+$AP478+4,COLUMN())),INDIRECT(ADDRESS(($AN478-1)*3+$AO478+5,$AP478+7)))&gt;=1,0,INDIRECT(ADDRESS(($AN478-1)*3+$AO478+5,$AP478+7)))))</f>
        <v>0</v>
      </c>
      <c r="AR478" s="204">
        <f ca="1">COUNTIF(INDIRECT("H"&amp;(ROW()+12*(($AN478-1)*3+$AO478)-ROW())/12+5):INDIRECT("S"&amp;(ROW()+12*(($AN478-1)*3+$AO478)-ROW())/12+5),AQ478)</f>
        <v>0</v>
      </c>
      <c r="AS478" s="221">
        <f ca="1">IF($AP478=1,IF(INDIRECT(ADDRESS(($AN478-1)*3+$AO478+5,$AP478+20))="",0,INDIRECT(ADDRESS(($AN478-1)*3+$AO478+5,$AP478+20))),IF(INDIRECT(ADDRESS(($AN478-1)*3+$AO478+5,$AP478+20))="",0,IF(COUNTIF(INDIRECT(ADDRESS(($AN478-1)*36+($AO478-1)*12+6,COLUMN())):INDIRECT(ADDRESS(($AN478-1)*36+($AO478-1)*12+$AP478+4,COLUMN())),INDIRECT(ADDRESS(($AN478-1)*3+$AO478+5,$AP478+20)))&gt;=1,0,INDIRECT(ADDRESS(($AN478-1)*3+$AO478+5,$AP478+20)))))</f>
        <v>0</v>
      </c>
      <c r="AT478" s="204">
        <f ca="1">COUNTIF(INDIRECT("U"&amp;(ROW()+12*(($AN478-1)*3+$AO478)-ROW())/12+5):INDIRECT("AF"&amp;(ROW()+12*(($AN478-1)*3+$AO478)-ROW())/12+5),AS478)</f>
        <v>0</v>
      </c>
      <c r="AU478" s="204">
        <f ca="1">IF(AND(AQ478+AS478&gt;0,AR478+AT478&gt;0),COUNTIF(AU$6:AU477,"&gt;0")+1,0)</f>
        <v>0</v>
      </c>
    </row>
    <row r="479" spans="40:47">
      <c r="AN479" s="204">
        <v>14</v>
      </c>
      <c r="AO479" s="204">
        <v>1</v>
      </c>
      <c r="AP479" s="204">
        <v>6</v>
      </c>
      <c r="AQ479" s="221">
        <f ca="1">IF($AP479=1,IF(INDIRECT(ADDRESS(($AN479-1)*3+$AO479+5,$AP479+7))="",0,INDIRECT(ADDRESS(($AN479-1)*3+$AO479+5,$AP479+7))),IF(INDIRECT(ADDRESS(($AN479-1)*3+$AO479+5,$AP479+7))="",0,IF(COUNTIF(INDIRECT(ADDRESS(($AN479-1)*36+($AO479-1)*12+6,COLUMN())):INDIRECT(ADDRESS(($AN479-1)*36+($AO479-1)*12+$AP479+4,COLUMN())),INDIRECT(ADDRESS(($AN479-1)*3+$AO479+5,$AP479+7)))&gt;=1,0,INDIRECT(ADDRESS(($AN479-1)*3+$AO479+5,$AP479+7)))))</f>
        <v>0</v>
      </c>
      <c r="AR479" s="204">
        <f ca="1">COUNTIF(INDIRECT("H"&amp;(ROW()+12*(($AN479-1)*3+$AO479)-ROW())/12+5):INDIRECT("S"&amp;(ROW()+12*(($AN479-1)*3+$AO479)-ROW())/12+5),AQ479)</f>
        <v>0</v>
      </c>
      <c r="AS479" s="221">
        <f ca="1">IF($AP479=1,IF(INDIRECT(ADDRESS(($AN479-1)*3+$AO479+5,$AP479+20))="",0,INDIRECT(ADDRESS(($AN479-1)*3+$AO479+5,$AP479+20))),IF(INDIRECT(ADDRESS(($AN479-1)*3+$AO479+5,$AP479+20))="",0,IF(COUNTIF(INDIRECT(ADDRESS(($AN479-1)*36+($AO479-1)*12+6,COLUMN())):INDIRECT(ADDRESS(($AN479-1)*36+($AO479-1)*12+$AP479+4,COLUMN())),INDIRECT(ADDRESS(($AN479-1)*3+$AO479+5,$AP479+20)))&gt;=1,0,INDIRECT(ADDRESS(($AN479-1)*3+$AO479+5,$AP479+20)))))</f>
        <v>0</v>
      </c>
      <c r="AT479" s="204">
        <f ca="1">COUNTIF(INDIRECT("U"&amp;(ROW()+12*(($AN479-1)*3+$AO479)-ROW())/12+5):INDIRECT("AF"&amp;(ROW()+12*(($AN479-1)*3+$AO479)-ROW())/12+5),AS479)</f>
        <v>0</v>
      </c>
      <c r="AU479" s="204">
        <f ca="1">IF(AND(AQ479+AS479&gt;0,AR479+AT479&gt;0),COUNTIF(AU$6:AU478,"&gt;0")+1,0)</f>
        <v>0</v>
      </c>
    </row>
    <row r="480" spans="40:47">
      <c r="AN480" s="204">
        <v>14</v>
      </c>
      <c r="AO480" s="204">
        <v>1</v>
      </c>
      <c r="AP480" s="204">
        <v>7</v>
      </c>
      <c r="AQ480" s="221">
        <f ca="1">IF($AP480=1,IF(INDIRECT(ADDRESS(($AN480-1)*3+$AO480+5,$AP480+7))="",0,INDIRECT(ADDRESS(($AN480-1)*3+$AO480+5,$AP480+7))),IF(INDIRECT(ADDRESS(($AN480-1)*3+$AO480+5,$AP480+7))="",0,IF(COUNTIF(INDIRECT(ADDRESS(($AN480-1)*36+($AO480-1)*12+6,COLUMN())):INDIRECT(ADDRESS(($AN480-1)*36+($AO480-1)*12+$AP480+4,COLUMN())),INDIRECT(ADDRESS(($AN480-1)*3+$AO480+5,$AP480+7)))&gt;=1,0,INDIRECT(ADDRESS(($AN480-1)*3+$AO480+5,$AP480+7)))))</f>
        <v>0</v>
      </c>
      <c r="AR480" s="204">
        <f ca="1">COUNTIF(INDIRECT("H"&amp;(ROW()+12*(($AN480-1)*3+$AO480)-ROW())/12+5):INDIRECT("S"&amp;(ROW()+12*(($AN480-1)*3+$AO480)-ROW())/12+5),AQ480)</f>
        <v>0</v>
      </c>
      <c r="AS480" s="221">
        <f ca="1">IF($AP480=1,IF(INDIRECT(ADDRESS(($AN480-1)*3+$AO480+5,$AP480+20))="",0,INDIRECT(ADDRESS(($AN480-1)*3+$AO480+5,$AP480+20))),IF(INDIRECT(ADDRESS(($AN480-1)*3+$AO480+5,$AP480+20))="",0,IF(COUNTIF(INDIRECT(ADDRESS(($AN480-1)*36+($AO480-1)*12+6,COLUMN())):INDIRECT(ADDRESS(($AN480-1)*36+($AO480-1)*12+$AP480+4,COLUMN())),INDIRECT(ADDRESS(($AN480-1)*3+$AO480+5,$AP480+20)))&gt;=1,0,INDIRECT(ADDRESS(($AN480-1)*3+$AO480+5,$AP480+20)))))</f>
        <v>0</v>
      </c>
      <c r="AT480" s="204">
        <f ca="1">COUNTIF(INDIRECT("U"&amp;(ROW()+12*(($AN480-1)*3+$AO480)-ROW())/12+5):INDIRECT("AF"&amp;(ROW()+12*(($AN480-1)*3+$AO480)-ROW())/12+5),AS480)</f>
        <v>0</v>
      </c>
      <c r="AU480" s="204">
        <f ca="1">IF(AND(AQ480+AS480&gt;0,AR480+AT480&gt;0),COUNTIF(AU$6:AU479,"&gt;0")+1,0)</f>
        <v>0</v>
      </c>
    </row>
    <row r="481" spans="40:47">
      <c r="AN481" s="204">
        <v>14</v>
      </c>
      <c r="AO481" s="204">
        <v>1</v>
      </c>
      <c r="AP481" s="204">
        <v>8</v>
      </c>
      <c r="AQ481" s="221">
        <f ca="1">IF($AP481=1,IF(INDIRECT(ADDRESS(($AN481-1)*3+$AO481+5,$AP481+7))="",0,INDIRECT(ADDRESS(($AN481-1)*3+$AO481+5,$AP481+7))),IF(INDIRECT(ADDRESS(($AN481-1)*3+$AO481+5,$AP481+7))="",0,IF(COUNTIF(INDIRECT(ADDRESS(($AN481-1)*36+($AO481-1)*12+6,COLUMN())):INDIRECT(ADDRESS(($AN481-1)*36+($AO481-1)*12+$AP481+4,COLUMN())),INDIRECT(ADDRESS(($AN481-1)*3+$AO481+5,$AP481+7)))&gt;=1,0,INDIRECT(ADDRESS(($AN481-1)*3+$AO481+5,$AP481+7)))))</f>
        <v>0</v>
      </c>
      <c r="AR481" s="204">
        <f ca="1">COUNTIF(INDIRECT("H"&amp;(ROW()+12*(($AN481-1)*3+$AO481)-ROW())/12+5):INDIRECT("S"&amp;(ROW()+12*(($AN481-1)*3+$AO481)-ROW())/12+5),AQ481)</f>
        <v>0</v>
      </c>
      <c r="AS481" s="221">
        <f ca="1">IF($AP481=1,IF(INDIRECT(ADDRESS(($AN481-1)*3+$AO481+5,$AP481+20))="",0,INDIRECT(ADDRESS(($AN481-1)*3+$AO481+5,$AP481+20))),IF(INDIRECT(ADDRESS(($AN481-1)*3+$AO481+5,$AP481+20))="",0,IF(COUNTIF(INDIRECT(ADDRESS(($AN481-1)*36+($AO481-1)*12+6,COLUMN())):INDIRECT(ADDRESS(($AN481-1)*36+($AO481-1)*12+$AP481+4,COLUMN())),INDIRECT(ADDRESS(($AN481-1)*3+$AO481+5,$AP481+20)))&gt;=1,0,INDIRECT(ADDRESS(($AN481-1)*3+$AO481+5,$AP481+20)))))</f>
        <v>0</v>
      </c>
      <c r="AT481" s="204">
        <f ca="1">COUNTIF(INDIRECT("U"&amp;(ROW()+12*(($AN481-1)*3+$AO481)-ROW())/12+5):INDIRECT("AF"&amp;(ROW()+12*(($AN481-1)*3+$AO481)-ROW())/12+5),AS481)</f>
        <v>0</v>
      </c>
      <c r="AU481" s="204">
        <f ca="1">IF(AND(AQ481+AS481&gt;0,AR481+AT481&gt;0),COUNTIF(AU$6:AU480,"&gt;0")+1,0)</f>
        <v>0</v>
      </c>
    </row>
    <row r="482" spans="40:47">
      <c r="AN482" s="204">
        <v>14</v>
      </c>
      <c r="AO482" s="204">
        <v>1</v>
      </c>
      <c r="AP482" s="204">
        <v>9</v>
      </c>
      <c r="AQ482" s="221">
        <f ca="1">IF($AP482=1,IF(INDIRECT(ADDRESS(($AN482-1)*3+$AO482+5,$AP482+7))="",0,INDIRECT(ADDRESS(($AN482-1)*3+$AO482+5,$AP482+7))),IF(INDIRECT(ADDRESS(($AN482-1)*3+$AO482+5,$AP482+7))="",0,IF(COUNTIF(INDIRECT(ADDRESS(($AN482-1)*36+($AO482-1)*12+6,COLUMN())):INDIRECT(ADDRESS(($AN482-1)*36+($AO482-1)*12+$AP482+4,COLUMN())),INDIRECT(ADDRESS(($AN482-1)*3+$AO482+5,$AP482+7)))&gt;=1,0,INDIRECT(ADDRESS(($AN482-1)*3+$AO482+5,$AP482+7)))))</f>
        <v>0</v>
      </c>
      <c r="AR482" s="204">
        <f ca="1">COUNTIF(INDIRECT("H"&amp;(ROW()+12*(($AN482-1)*3+$AO482)-ROW())/12+5):INDIRECT("S"&amp;(ROW()+12*(($AN482-1)*3+$AO482)-ROW())/12+5),AQ482)</f>
        <v>0</v>
      </c>
      <c r="AS482" s="221">
        <f ca="1">IF($AP482=1,IF(INDIRECT(ADDRESS(($AN482-1)*3+$AO482+5,$AP482+20))="",0,INDIRECT(ADDRESS(($AN482-1)*3+$AO482+5,$AP482+20))),IF(INDIRECT(ADDRESS(($AN482-1)*3+$AO482+5,$AP482+20))="",0,IF(COUNTIF(INDIRECT(ADDRESS(($AN482-1)*36+($AO482-1)*12+6,COLUMN())):INDIRECT(ADDRESS(($AN482-1)*36+($AO482-1)*12+$AP482+4,COLUMN())),INDIRECT(ADDRESS(($AN482-1)*3+$AO482+5,$AP482+20)))&gt;=1,0,INDIRECT(ADDRESS(($AN482-1)*3+$AO482+5,$AP482+20)))))</f>
        <v>0</v>
      </c>
      <c r="AT482" s="204">
        <f ca="1">COUNTIF(INDIRECT("U"&amp;(ROW()+12*(($AN482-1)*3+$AO482)-ROW())/12+5):INDIRECT("AF"&amp;(ROW()+12*(($AN482-1)*3+$AO482)-ROW())/12+5),AS482)</f>
        <v>0</v>
      </c>
      <c r="AU482" s="204">
        <f ca="1">IF(AND(AQ482+AS482&gt;0,AR482+AT482&gt;0),COUNTIF(AU$6:AU481,"&gt;0")+1,0)</f>
        <v>0</v>
      </c>
    </row>
    <row r="483" spans="40:47">
      <c r="AN483" s="204">
        <v>14</v>
      </c>
      <c r="AO483" s="204">
        <v>1</v>
      </c>
      <c r="AP483" s="204">
        <v>10</v>
      </c>
      <c r="AQ483" s="221">
        <f ca="1">IF($AP483=1,IF(INDIRECT(ADDRESS(($AN483-1)*3+$AO483+5,$AP483+7))="",0,INDIRECT(ADDRESS(($AN483-1)*3+$AO483+5,$AP483+7))),IF(INDIRECT(ADDRESS(($AN483-1)*3+$AO483+5,$AP483+7))="",0,IF(COUNTIF(INDIRECT(ADDRESS(($AN483-1)*36+($AO483-1)*12+6,COLUMN())):INDIRECT(ADDRESS(($AN483-1)*36+($AO483-1)*12+$AP483+4,COLUMN())),INDIRECT(ADDRESS(($AN483-1)*3+$AO483+5,$AP483+7)))&gt;=1,0,INDIRECT(ADDRESS(($AN483-1)*3+$AO483+5,$AP483+7)))))</f>
        <v>0</v>
      </c>
      <c r="AR483" s="204">
        <f ca="1">COUNTIF(INDIRECT("H"&amp;(ROW()+12*(($AN483-1)*3+$AO483)-ROW())/12+5):INDIRECT("S"&amp;(ROW()+12*(($AN483-1)*3+$AO483)-ROW())/12+5),AQ483)</f>
        <v>0</v>
      </c>
      <c r="AS483" s="221">
        <f ca="1">IF($AP483=1,IF(INDIRECT(ADDRESS(($AN483-1)*3+$AO483+5,$AP483+20))="",0,INDIRECT(ADDRESS(($AN483-1)*3+$AO483+5,$AP483+20))),IF(INDIRECT(ADDRESS(($AN483-1)*3+$AO483+5,$AP483+20))="",0,IF(COUNTIF(INDIRECT(ADDRESS(($AN483-1)*36+($AO483-1)*12+6,COLUMN())):INDIRECT(ADDRESS(($AN483-1)*36+($AO483-1)*12+$AP483+4,COLUMN())),INDIRECT(ADDRESS(($AN483-1)*3+$AO483+5,$AP483+20)))&gt;=1,0,INDIRECT(ADDRESS(($AN483-1)*3+$AO483+5,$AP483+20)))))</f>
        <v>0</v>
      </c>
      <c r="AT483" s="204">
        <f ca="1">COUNTIF(INDIRECT("U"&amp;(ROW()+12*(($AN483-1)*3+$AO483)-ROW())/12+5):INDIRECT("AF"&amp;(ROW()+12*(($AN483-1)*3+$AO483)-ROW())/12+5),AS483)</f>
        <v>0</v>
      </c>
      <c r="AU483" s="204">
        <f ca="1">IF(AND(AQ483+AS483&gt;0,AR483+AT483&gt;0),COUNTIF(AU$6:AU482,"&gt;0")+1,0)</f>
        <v>0</v>
      </c>
    </row>
    <row r="484" spans="40:47">
      <c r="AN484" s="204">
        <v>14</v>
      </c>
      <c r="AO484" s="204">
        <v>1</v>
      </c>
      <c r="AP484" s="204">
        <v>11</v>
      </c>
      <c r="AQ484" s="221">
        <f ca="1">IF($AP484=1,IF(INDIRECT(ADDRESS(($AN484-1)*3+$AO484+5,$AP484+7))="",0,INDIRECT(ADDRESS(($AN484-1)*3+$AO484+5,$AP484+7))),IF(INDIRECT(ADDRESS(($AN484-1)*3+$AO484+5,$AP484+7))="",0,IF(COUNTIF(INDIRECT(ADDRESS(($AN484-1)*36+($AO484-1)*12+6,COLUMN())):INDIRECT(ADDRESS(($AN484-1)*36+($AO484-1)*12+$AP484+4,COLUMN())),INDIRECT(ADDRESS(($AN484-1)*3+$AO484+5,$AP484+7)))&gt;=1,0,INDIRECT(ADDRESS(($AN484-1)*3+$AO484+5,$AP484+7)))))</f>
        <v>0</v>
      </c>
      <c r="AR484" s="204">
        <f ca="1">COUNTIF(INDIRECT("H"&amp;(ROW()+12*(($AN484-1)*3+$AO484)-ROW())/12+5):INDIRECT("S"&amp;(ROW()+12*(($AN484-1)*3+$AO484)-ROW())/12+5),AQ484)</f>
        <v>0</v>
      </c>
      <c r="AS484" s="221">
        <f ca="1">IF($AP484=1,IF(INDIRECT(ADDRESS(($AN484-1)*3+$AO484+5,$AP484+20))="",0,INDIRECT(ADDRESS(($AN484-1)*3+$AO484+5,$AP484+20))),IF(INDIRECT(ADDRESS(($AN484-1)*3+$AO484+5,$AP484+20))="",0,IF(COUNTIF(INDIRECT(ADDRESS(($AN484-1)*36+($AO484-1)*12+6,COLUMN())):INDIRECT(ADDRESS(($AN484-1)*36+($AO484-1)*12+$AP484+4,COLUMN())),INDIRECT(ADDRESS(($AN484-1)*3+$AO484+5,$AP484+20)))&gt;=1,0,INDIRECT(ADDRESS(($AN484-1)*3+$AO484+5,$AP484+20)))))</f>
        <v>0</v>
      </c>
      <c r="AT484" s="204">
        <f ca="1">COUNTIF(INDIRECT("U"&amp;(ROW()+12*(($AN484-1)*3+$AO484)-ROW())/12+5):INDIRECT("AF"&amp;(ROW()+12*(($AN484-1)*3+$AO484)-ROW())/12+5),AS484)</f>
        <v>0</v>
      </c>
      <c r="AU484" s="204">
        <f ca="1">IF(AND(AQ484+AS484&gt;0,AR484+AT484&gt;0),COUNTIF(AU$6:AU483,"&gt;0")+1,0)</f>
        <v>0</v>
      </c>
    </row>
    <row r="485" spans="40:47">
      <c r="AN485" s="204">
        <v>14</v>
      </c>
      <c r="AO485" s="204">
        <v>1</v>
      </c>
      <c r="AP485" s="204">
        <v>12</v>
      </c>
      <c r="AQ485" s="221">
        <f ca="1">IF($AP485=1,IF(INDIRECT(ADDRESS(($AN485-1)*3+$AO485+5,$AP485+7))="",0,INDIRECT(ADDRESS(($AN485-1)*3+$AO485+5,$AP485+7))),IF(INDIRECT(ADDRESS(($AN485-1)*3+$AO485+5,$AP485+7))="",0,IF(COUNTIF(INDIRECT(ADDRESS(($AN485-1)*36+($AO485-1)*12+6,COLUMN())):INDIRECT(ADDRESS(($AN485-1)*36+($AO485-1)*12+$AP485+4,COLUMN())),INDIRECT(ADDRESS(($AN485-1)*3+$AO485+5,$AP485+7)))&gt;=1,0,INDIRECT(ADDRESS(($AN485-1)*3+$AO485+5,$AP485+7)))))</f>
        <v>0</v>
      </c>
      <c r="AR485" s="204">
        <f ca="1">COUNTIF(INDIRECT("H"&amp;(ROW()+12*(($AN485-1)*3+$AO485)-ROW())/12+5):INDIRECT("S"&amp;(ROW()+12*(($AN485-1)*3+$AO485)-ROW())/12+5),AQ485)</f>
        <v>0</v>
      </c>
      <c r="AS485" s="221">
        <f ca="1">IF($AP485=1,IF(INDIRECT(ADDRESS(($AN485-1)*3+$AO485+5,$AP485+20))="",0,INDIRECT(ADDRESS(($AN485-1)*3+$AO485+5,$AP485+20))),IF(INDIRECT(ADDRESS(($AN485-1)*3+$AO485+5,$AP485+20))="",0,IF(COUNTIF(INDIRECT(ADDRESS(($AN485-1)*36+($AO485-1)*12+6,COLUMN())):INDIRECT(ADDRESS(($AN485-1)*36+($AO485-1)*12+$AP485+4,COLUMN())),INDIRECT(ADDRESS(($AN485-1)*3+$AO485+5,$AP485+20)))&gt;=1,0,INDIRECT(ADDRESS(($AN485-1)*3+$AO485+5,$AP485+20)))))</f>
        <v>0</v>
      </c>
      <c r="AT485" s="204">
        <f ca="1">COUNTIF(INDIRECT("U"&amp;(ROW()+12*(($AN485-1)*3+$AO485)-ROW())/12+5):INDIRECT("AF"&amp;(ROW()+12*(($AN485-1)*3+$AO485)-ROW())/12+5),AS485)</f>
        <v>0</v>
      </c>
      <c r="AU485" s="204">
        <f ca="1">IF(AND(AQ485+AS485&gt;0,AR485+AT485&gt;0),COUNTIF(AU$6:AU484,"&gt;0")+1,0)</f>
        <v>0</v>
      </c>
    </row>
    <row r="486" spans="40:47">
      <c r="AN486" s="204">
        <v>14</v>
      </c>
      <c r="AO486" s="204">
        <v>2</v>
      </c>
      <c r="AP486" s="204">
        <v>1</v>
      </c>
      <c r="AQ486" s="221">
        <f ca="1">IF($AP486=1,IF(INDIRECT(ADDRESS(($AN486-1)*3+$AO486+5,$AP486+7))="",0,INDIRECT(ADDRESS(($AN486-1)*3+$AO486+5,$AP486+7))),IF(INDIRECT(ADDRESS(($AN486-1)*3+$AO486+5,$AP486+7))="",0,IF(COUNTIF(INDIRECT(ADDRESS(($AN486-1)*36+($AO486-1)*12+6,COLUMN())):INDIRECT(ADDRESS(($AN486-1)*36+($AO486-1)*12+$AP486+4,COLUMN())),INDIRECT(ADDRESS(($AN486-1)*3+$AO486+5,$AP486+7)))&gt;=1,0,INDIRECT(ADDRESS(($AN486-1)*3+$AO486+5,$AP486+7)))))</f>
        <v>0</v>
      </c>
      <c r="AR486" s="204">
        <f ca="1">COUNTIF(INDIRECT("H"&amp;(ROW()+12*(($AN486-1)*3+$AO486)-ROW())/12+5):INDIRECT("S"&amp;(ROW()+12*(($AN486-1)*3+$AO486)-ROW())/12+5),AQ486)</f>
        <v>0</v>
      </c>
      <c r="AS486" s="221">
        <f ca="1">IF($AP486=1,IF(INDIRECT(ADDRESS(($AN486-1)*3+$AO486+5,$AP486+20))="",0,INDIRECT(ADDRESS(($AN486-1)*3+$AO486+5,$AP486+20))),IF(INDIRECT(ADDRESS(($AN486-1)*3+$AO486+5,$AP486+20))="",0,IF(COUNTIF(INDIRECT(ADDRESS(($AN486-1)*36+($AO486-1)*12+6,COLUMN())):INDIRECT(ADDRESS(($AN486-1)*36+($AO486-1)*12+$AP486+4,COLUMN())),INDIRECT(ADDRESS(($AN486-1)*3+$AO486+5,$AP486+20)))&gt;=1,0,INDIRECT(ADDRESS(($AN486-1)*3+$AO486+5,$AP486+20)))))</f>
        <v>0</v>
      </c>
      <c r="AT486" s="204">
        <f ca="1">COUNTIF(INDIRECT("U"&amp;(ROW()+12*(($AN486-1)*3+$AO486)-ROW())/12+5):INDIRECT("AF"&amp;(ROW()+12*(($AN486-1)*3+$AO486)-ROW())/12+5),AS486)</f>
        <v>0</v>
      </c>
      <c r="AU486" s="204">
        <f ca="1">IF(AND(AQ486+AS486&gt;0,AR486+AT486&gt;0),COUNTIF(AU$6:AU485,"&gt;0")+1,0)</f>
        <v>0</v>
      </c>
    </row>
    <row r="487" spans="40:47">
      <c r="AN487" s="204">
        <v>14</v>
      </c>
      <c r="AO487" s="204">
        <v>2</v>
      </c>
      <c r="AP487" s="204">
        <v>2</v>
      </c>
      <c r="AQ487" s="221">
        <f ca="1">IF($AP487=1,IF(INDIRECT(ADDRESS(($AN487-1)*3+$AO487+5,$AP487+7))="",0,INDIRECT(ADDRESS(($AN487-1)*3+$AO487+5,$AP487+7))),IF(INDIRECT(ADDRESS(($AN487-1)*3+$AO487+5,$AP487+7))="",0,IF(COUNTIF(INDIRECT(ADDRESS(($AN487-1)*36+($AO487-1)*12+6,COLUMN())):INDIRECT(ADDRESS(($AN487-1)*36+($AO487-1)*12+$AP487+4,COLUMN())),INDIRECT(ADDRESS(($AN487-1)*3+$AO487+5,$AP487+7)))&gt;=1,0,INDIRECT(ADDRESS(($AN487-1)*3+$AO487+5,$AP487+7)))))</f>
        <v>0</v>
      </c>
      <c r="AR487" s="204">
        <f ca="1">COUNTIF(INDIRECT("H"&amp;(ROW()+12*(($AN487-1)*3+$AO487)-ROW())/12+5):INDIRECT("S"&amp;(ROW()+12*(($AN487-1)*3+$AO487)-ROW())/12+5),AQ487)</f>
        <v>0</v>
      </c>
      <c r="AS487" s="221">
        <f ca="1">IF($AP487=1,IF(INDIRECT(ADDRESS(($AN487-1)*3+$AO487+5,$AP487+20))="",0,INDIRECT(ADDRESS(($AN487-1)*3+$AO487+5,$AP487+20))),IF(INDIRECT(ADDRESS(($AN487-1)*3+$AO487+5,$AP487+20))="",0,IF(COUNTIF(INDIRECT(ADDRESS(($AN487-1)*36+($AO487-1)*12+6,COLUMN())):INDIRECT(ADDRESS(($AN487-1)*36+($AO487-1)*12+$AP487+4,COLUMN())),INDIRECT(ADDRESS(($AN487-1)*3+$AO487+5,$AP487+20)))&gt;=1,0,INDIRECT(ADDRESS(($AN487-1)*3+$AO487+5,$AP487+20)))))</f>
        <v>0</v>
      </c>
      <c r="AT487" s="204">
        <f ca="1">COUNTIF(INDIRECT("U"&amp;(ROW()+12*(($AN487-1)*3+$AO487)-ROW())/12+5):INDIRECT("AF"&amp;(ROW()+12*(($AN487-1)*3+$AO487)-ROW())/12+5),AS487)</f>
        <v>0</v>
      </c>
      <c r="AU487" s="204">
        <f ca="1">IF(AND(AQ487+AS487&gt;0,AR487+AT487&gt;0),COUNTIF(AU$6:AU486,"&gt;0")+1,0)</f>
        <v>0</v>
      </c>
    </row>
    <row r="488" spans="40:47">
      <c r="AN488" s="204">
        <v>14</v>
      </c>
      <c r="AO488" s="204">
        <v>2</v>
      </c>
      <c r="AP488" s="204">
        <v>3</v>
      </c>
      <c r="AQ488" s="221">
        <f ca="1">IF($AP488=1,IF(INDIRECT(ADDRESS(($AN488-1)*3+$AO488+5,$AP488+7))="",0,INDIRECT(ADDRESS(($AN488-1)*3+$AO488+5,$AP488+7))),IF(INDIRECT(ADDRESS(($AN488-1)*3+$AO488+5,$AP488+7))="",0,IF(COUNTIF(INDIRECT(ADDRESS(($AN488-1)*36+($AO488-1)*12+6,COLUMN())):INDIRECT(ADDRESS(($AN488-1)*36+($AO488-1)*12+$AP488+4,COLUMN())),INDIRECT(ADDRESS(($AN488-1)*3+$AO488+5,$AP488+7)))&gt;=1,0,INDIRECT(ADDRESS(($AN488-1)*3+$AO488+5,$AP488+7)))))</f>
        <v>0</v>
      </c>
      <c r="AR488" s="204">
        <f ca="1">COUNTIF(INDIRECT("H"&amp;(ROW()+12*(($AN488-1)*3+$AO488)-ROW())/12+5):INDIRECT("S"&amp;(ROW()+12*(($AN488-1)*3+$AO488)-ROW())/12+5),AQ488)</f>
        <v>0</v>
      </c>
      <c r="AS488" s="221">
        <f ca="1">IF($AP488=1,IF(INDIRECT(ADDRESS(($AN488-1)*3+$AO488+5,$AP488+20))="",0,INDIRECT(ADDRESS(($AN488-1)*3+$AO488+5,$AP488+20))),IF(INDIRECT(ADDRESS(($AN488-1)*3+$AO488+5,$AP488+20))="",0,IF(COUNTIF(INDIRECT(ADDRESS(($AN488-1)*36+($AO488-1)*12+6,COLUMN())):INDIRECT(ADDRESS(($AN488-1)*36+($AO488-1)*12+$AP488+4,COLUMN())),INDIRECT(ADDRESS(($AN488-1)*3+$AO488+5,$AP488+20)))&gt;=1,0,INDIRECT(ADDRESS(($AN488-1)*3+$AO488+5,$AP488+20)))))</f>
        <v>0</v>
      </c>
      <c r="AT488" s="204">
        <f ca="1">COUNTIF(INDIRECT("U"&amp;(ROW()+12*(($AN488-1)*3+$AO488)-ROW())/12+5):INDIRECT("AF"&amp;(ROW()+12*(($AN488-1)*3+$AO488)-ROW())/12+5),AS488)</f>
        <v>0</v>
      </c>
      <c r="AU488" s="204">
        <f ca="1">IF(AND(AQ488+AS488&gt;0,AR488+AT488&gt;0),COUNTIF(AU$6:AU487,"&gt;0")+1,0)</f>
        <v>0</v>
      </c>
    </row>
    <row r="489" spans="40:47">
      <c r="AN489" s="204">
        <v>14</v>
      </c>
      <c r="AO489" s="204">
        <v>2</v>
      </c>
      <c r="AP489" s="204">
        <v>4</v>
      </c>
      <c r="AQ489" s="221">
        <f ca="1">IF($AP489=1,IF(INDIRECT(ADDRESS(($AN489-1)*3+$AO489+5,$AP489+7))="",0,INDIRECT(ADDRESS(($AN489-1)*3+$AO489+5,$AP489+7))),IF(INDIRECT(ADDRESS(($AN489-1)*3+$AO489+5,$AP489+7))="",0,IF(COUNTIF(INDIRECT(ADDRESS(($AN489-1)*36+($AO489-1)*12+6,COLUMN())):INDIRECT(ADDRESS(($AN489-1)*36+($AO489-1)*12+$AP489+4,COLUMN())),INDIRECT(ADDRESS(($AN489-1)*3+$AO489+5,$AP489+7)))&gt;=1,0,INDIRECT(ADDRESS(($AN489-1)*3+$AO489+5,$AP489+7)))))</f>
        <v>0</v>
      </c>
      <c r="AR489" s="204">
        <f ca="1">COUNTIF(INDIRECT("H"&amp;(ROW()+12*(($AN489-1)*3+$AO489)-ROW())/12+5):INDIRECT("S"&amp;(ROW()+12*(($AN489-1)*3+$AO489)-ROW())/12+5),AQ489)</f>
        <v>0</v>
      </c>
      <c r="AS489" s="221">
        <f ca="1">IF($AP489=1,IF(INDIRECT(ADDRESS(($AN489-1)*3+$AO489+5,$AP489+20))="",0,INDIRECT(ADDRESS(($AN489-1)*3+$AO489+5,$AP489+20))),IF(INDIRECT(ADDRESS(($AN489-1)*3+$AO489+5,$AP489+20))="",0,IF(COUNTIF(INDIRECT(ADDRESS(($AN489-1)*36+($AO489-1)*12+6,COLUMN())):INDIRECT(ADDRESS(($AN489-1)*36+($AO489-1)*12+$AP489+4,COLUMN())),INDIRECT(ADDRESS(($AN489-1)*3+$AO489+5,$AP489+20)))&gt;=1,0,INDIRECT(ADDRESS(($AN489-1)*3+$AO489+5,$AP489+20)))))</f>
        <v>0</v>
      </c>
      <c r="AT489" s="204">
        <f ca="1">COUNTIF(INDIRECT("U"&amp;(ROW()+12*(($AN489-1)*3+$AO489)-ROW())/12+5):INDIRECT("AF"&amp;(ROW()+12*(($AN489-1)*3+$AO489)-ROW())/12+5),AS489)</f>
        <v>0</v>
      </c>
      <c r="AU489" s="204">
        <f ca="1">IF(AND(AQ489+AS489&gt;0,AR489+AT489&gt;0),COUNTIF(AU$6:AU488,"&gt;0")+1,0)</f>
        <v>0</v>
      </c>
    </row>
    <row r="490" spans="40:47">
      <c r="AN490" s="204">
        <v>14</v>
      </c>
      <c r="AO490" s="204">
        <v>2</v>
      </c>
      <c r="AP490" s="204">
        <v>5</v>
      </c>
      <c r="AQ490" s="221">
        <f ca="1">IF($AP490=1,IF(INDIRECT(ADDRESS(($AN490-1)*3+$AO490+5,$AP490+7))="",0,INDIRECT(ADDRESS(($AN490-1)*3+$AO490+5,$AP490+7))),IF(INDIRECT(ADDRESS(($AN490-1)*3+$AO490+5,$AP490+7))="",0,IF(COUNTIF(INDIRECT(ADDRESS(($AN490-1)*36+($AO490-1)*12+6,COLUMN())):INDIRECT(ADDRESS(($AN490-1)*36+($AO490-1)*12+$AP490+4,COLUMN())),INDIRECT(ADDRESS(($AN490-1)*3+$AO490+5,$AP490+7)))&gt;=1,0,INDIRECT(ADDRESS(($AN490-1)*3+$AO490+5,$AP490+7)))))</f>
        <v>0</v>
      </c>
      <c r="AR490" s="204">
        <f ca="1">COUNTIF(INDIRECT("H"&amp;(ROW()+12*(($AN490-1)*3+$AO490)-ROW())/12+5):INDIRECT("S"&amp;(ROW()+12*(($AN490-1)*3+$AO490)-ROW())/12+5),AQ490)</f>
        <v>0</v>
      </c>
      <c r="AS490" s="221">
        <f ca="1">IF($AP490=1,IF(INDIRECT(ADDRESS(($AN490-1)*3+$AO490+5,$AP490+20))="",0,INDIRECT(ADDRESS(($AN490-1)*3+$AO490+5,$AP490+20))),IF(INDIRECT(ADDRESS(($AN490-1)*3+$AO490+5,$AP490+20))="",0,IF(COUNTIF(INDIRECT(ADDRESS(($AN490-1)*36+($AO490-1)*12+6,COLUMN())):INDIRECT(ADDRESS(($AN490-1)*36+($AO490-1)*12+$AP490+4,COLUMN())),INDIRECT(ADDRESS(($AN490-1)*3+$AO490+5,$AP490+20)))&gt;=1,0,INDIRECT(ADDRESS(($AN490-1)*3+$AO490+5,$AP490+20)))))</f>
        <v>0</v>
      </c>
      <c r="AT490" s="204">
        <f ca="1">COUNTIF(INDIRECT("U"&amp;(ROW()+12*(($AN490-1)*3+$AO490)-ROW())/12+5):INDIRECT("AF"&amp;(ROW()+12*(($AN490-1)*3+$AO490)-ROW())/12+5),AS490)</f>
        <v>0</v>
      </c>
      <c r="AU490" s="204">
        <f ca="1">IF(AND(AQ490+AS490&gt;0,AR490+AT490&gt;0),COUNTIF(AU$6:AU489,"&gt;0")+1,0)</f>
        <v>0</v>
      </c>
    </row>
    <row r="491" spans="40:47">
      <c r="AN491" s="204">
        <v>14</v>
      </c>
      <c r="AO491" s="204">
        <v>2</v>
      </c>
      <c r="AP491" s="204">
        <v>6</v>
      </c>
      <c r="AQ491" s="221">
        <f ca="1">IF($AP491=1,IF(INDIRECT(ADDRESS(($AN491-1)*3+$AO491+5,$AP491+7))="",0,INDIRECT(ADDRESS(($AN491-1)*3+$AO491+5,$AP491+7))),IF(INDIRECT(ADDRESS(($AN491-1)*3+$AO491+5,$AP491+7))="",0,IF(COUNTIF(INDIRECT(ADDRESS(($AN491-1)*36+($AO491-1)*12+6,COLUMN())):INDIRECT(ADDRESS(($AN491-1)*36+($AO491-1)*12+$AP491+4,COLUMN())),INDIRECT(ADDRESS(($AN491-1)*3+$AO491+5,$AP491+7)))&gt;=1,0,INDIRECT(ADDRESS(($AN491-1)*3+$AO491+5,$AP491+7)))))</f>
        <v>0</v>
      </c>
      <c r="AR491" s="204">
        <f ca="1">COUNTIF(INDIRECT("H"&amp;(ROW()+12*(($AN491-1)*3+$AO491)-ROW())/12+5):INDIRECT("S"&amp;(ROW()+12*(($AN491-1)*3+$AO491)-ROW())/12+5),AQ491)</f>
        <v>0</v>
      </c>
      <c r="AS491" s="221">
        <f ca="1">IF($AP491=1,IF(INDIRECT(ADDRESS(($AN491-1)*3+$AO491+5,$AP491+20))="",0,INDIRECT(ADDRESS(($AN491-1)*3+$AO491+5,$AP491+20))),IF(INDIRECT(ADDRESS(($AN491-1)*3+$AO491+5,$AP491+20))="",0,IF(COUNTIF(INDIRECT(ADDRESS(($AN491-1)*36+($AO491-1)*12+6,COLUMN())):INDIRECT(ADDRESS(($AN491-1)*36+($AO491-1)*12+$AP491+4,COLUMN())),INDIRECT(ADDRESS(($AN491-1)*3+$AO491+5,$AP491+20)))&gt;=1,0,INDIRECT(ADDRESS(($AN491-1)*3+$AO491+5,$AP491+20)))))</f>
        <v>0</v>
      </c>
      <c r="AT491" s="204">
        <f ca="1">COUNTIF(INDIRECT("U"&amp;(ROW()+12*(($AN491-1)*3+$AO491)-ROW())/12+5):INDIRECT("AF"&amp;(ROW()+12*(($AN491-1)*3+$AO491)-ROW())/12+5),AS491)</f>
        <v>0</v>
      </c>
      <c r="AU491" s="204">
        <f ca="1">IF(AND(AQ491+AS491&gt;0,AR491+AT491&gt;0),COUNTIF(AU$6:AU490,"&gt;0")+1,0)</f>
        <v>0</v>
      </c>
    </row>
    <row r="492" spans="40:47">
      <c r="AN492" s="204">
        <v>14</v>
      </c>
      <c r="AO492" s="204">
        <v>2</v>
      </c>
      <c r="AP492" s="204">
        <v>7</v>
      </c>
      <c r="AQ492" s="221">
        <f ca="1">IF($AP492=1,IF(INDIRECT(ADDRESS(($AN492-1)*3+$AO492+5,$AP492+7))="",0,INDIRECT(ADDRESS(($AN492-1)*3+$AO492+5,$AP492+7))),IF(INDIRECT(ADDRESS(($AN492-1)*3+$AO492+5,$AP492+7))="",0,IF(COUNTIF(INDIRECT(ADDRESS(($AN492-1)*36+($AO492-1)*12+6,COLUMN())):INDIRECT(ADDRESS(($AN492-1)*36+($AO492-1)*12+$AP492+4,COLUMN())),INDIRECT(ADDRESS(($AN492-1)*3+$AO492+5,$AP492+7)))&gt;=1,0,INDIRECT(ADDRESS(($AN492-1)*3+$AO492+5,$AP492+7)))))</f>
        <v>0</v>
      </c>
      <c r="AR492" s="204">
        <f ca="1">COUNTIF(INDIRECT("H"&amp;(ROW()+12*(($AN492-1)*3+$AO492)-ROW())/12+5):INDIRECT("S"&amp;(ROW()+12*(($AN492-1)*3+$AO492)-ROW())/12+5),AQ492)</f>
        <v>0</v>
      </c>
      <c r="AS492" s="221">
        <f ca="1">IF($AP492=1,IF(INDIRECT(ADDRESS(($AN492-1)*3+$AO492+5,$AP492+20))="",0,INDIRECT(ADDRESS(($AN492-1)*3+$AO492+5,$AP492+20))),IF(INDIRECT(ADDRESS(($AN492-1)*3+$AO492+5,$AP492+20))="",0,IF(COUNTIF(INDIRECT(ADDRESS(($AN492-1)*36+($AO492-1)*12+6,COLUMN())):INDIRECT(ADDRESS(($AN492-1)*36+($AO492-1)*12+$AP492+4,COLUMN())),INDIRECT(ADDRESS(($AN492-1)*3+$AO492+5,$AP492+20)))&gt;=1,0,INDIRECT(ADDRESS(($AN492-1)*3+$AO492+5,$AP492+20)))))</f>
        <v>0</v>
      </c>
      <c r="AT492" s="204">
        <f ca="1">COUNTIF(INDIRECT("U"&amp;(ROW()+12*(($AN492-1)*3+$AO492)-ROW())/12+5):INDIRECT("AF"&amp;(ROW()+12*(($AN492-1)*3+$AO492)-ROW())/12+5),AS492)</f>
        <v>0</v>
      </c>
      <c r="AU492" s="204">
        <f ca="1">IF(AND(AQ492+AS492&gt;0,AR492+AT492&gt;0),COUNTIF(AU$6:AU491,"&gt;0")+1,0)</f>
        <v>0</v>
      </c>
    </row>
    <row r="493" spans="40:47">
      <c r="AN493" s="204">
        <v>14</v>
      </c>
      <c r="AO493" s="204">
        <v>2</v>
      </c>
      <c r="AP493" s="204">
        <v>8</v>
      </c>
      <c r="AQ493" s="221">
        <f ca="1">IF($AP493=1,IF(INDIRECT(ADDRESS(($AN493-1)*3+$AO493+5,$AP493+7))="",0,INDIRECT(ADDRESS(($AN493-1)*3+$AO493+5,$AP493+7))),IF(INDIRECT(ADDRESS(($AN493-1)*3+$AO493+5,$AP493+7))="",0,IF(COUNTIF(INDIRECT(ADDRESS(($AN493-1)*36+($AO493-1)*12+6,COLUMN())):INDIRECT(ADDRESS(($AN493-1)*36+($AO493-1)*12+$AP493+4,COLUMN())),INDIRECT(ADDRESS(($AN493-1)*3+$AO493+5,$AP493+7)))&gt;=1,0,INDIRECT(ADDRESS(($AN493-1)*3+$AO493+5,$AP493+7)))))</f>
        <v>0</v>
      </c>
      <c r="AR493" s="204">
        <f ca="1">COUNTIF(INDIRECT("H"&amp;(ROW()+12*(($AN493-1)*3+$AO493)-ROW())/12+5):INDIRECT("S"&amp;(ROW()+12*(($AN493-1)*3+$AO493)-ROW())/12+5),AQ493)</f>
        <v>0</v>
      </c>
      <c r="AS493" s="221">
        <f ca="1">IF($AP493=1,IF(INDIRECT(ADDRESS(($AN493-1)*3+$AO493+5,$AP493+20))="",0,INDIRECT(ADDRESS(($AN493-1)*3+$AO493+5,$AP493+20))),IF(INDIRECT(ADDRESS(($AN493-1)*3+$AO493+5,$AP493+20))="",0,IF(COUNTIF(INDIRECT(ADDRESS(($AN493-1)*36+($AO493-1)*12+6,COLUMN())):INDIRECT(ADDRESS(($AN493-1)*36+($AO493-1)*12+$AP493+4,COLUMN())),INDIRECT(ADDRESS(($AN493-1)*3+$AO493+5,$AP493+20)))&gt;=1,0,INDIRECT(ADDRESS(($AN493-1)*3+$AO493+5,$AP493+20)))))</f>
        <v>0</v>
      </c>
      <c r="AT493" s="204">
        <f ca="1">COUNTIF(INDIRECT("U"&amp;(ROW()+12*(($AN493-1)*3+$AO493)-ROW())/12+5):INDIRECT("AF"&amp;(ROW()+12*(($AN493-1)*3+$AO493)-ROW())/12+5),AS493)</f>
        <v>0</v>
      </c>
      <c r="AU493" s="204">
        <f ca="1">IF(AND(AQ493+AS493&gt;0,AR493+AT493&gt;0),COUNTIF(AU$6:AU492,"&gt;0")+1,0)</f>
        <v>0</v>
      </c>
    </row>
    <row r="494" spans="40:47">
      <c r="AN494" s="204">
        <v>14</v>
      </c>
      <c r="AO494" s="204">
        <v>2</v>
      </c>
      <c r="AP494" s="204">
        <v>9</v>
      </c>
      <c r="AQ494" s="221">
        <f ca="1">IF($AP494=1,IF(INDIRECT(ADDRESS(($AN494-1)*3+$AO494+5,$AP494+7))="",0,INDIRECT(ADDRESS(($AN494-1)*3+$AO494+5,$AP494+7))),IF(INDIRECT(ADDRESS(($AN494-1)*3+$AO494+5,$AP494+7))="",0,IF(COUNTIF(INDIRECT(ADDRESS(($AN494-1)*36+($AO494-1)*12+6,COLUMN())):INDIRECT(ADDRESS(($AN494-1)*36+($AO494-1)*12+$AP494+4,COLUMN())),INDIRECT(ADDRESS(($AN494-1)*3+$AO494+5,$AP494+7)))&gt;=1,0,INDIRECT(ADDRESS(($AN494-1)*3+$AO494+5,$AP494+7)))))</f>
        <v>0</v>
      </c>
      <c r="AR494" s="204">
        <f ca="1">COUNTIF(INDIRECT("H"&amp;(ROW()+12*(($AN494-1)*3+$AO494)-ROW())/12+5):INDIRECT("S"&amp;(ROW()+12*(($AN494-1)*3+$AO494)-ROW())/12+5),AQ494)</f>
        <v>0</v>
      </c>
      <c r="AS494" s="221">
        <f ca="1">IF($AP494=1,IF(INDIRECT(ADDRESS(($AN494-1)*3+$AO494+5,$AP494+20))="",0,INDIRECT(ADDRESS(($AN494-1)*3+$AO494+5,$AP494+20))),IF(INDIRECT(ADDRESS(($AN494-1)*3+$AO494+5,$AP494+20))="",0,IF(COUNTIF(INDIRECT(ADDRESS(($AN494-1)*36+($AO494-1)*12+6,COLUMN())):INDIRECT(ADDRESS(($AN494-1)*36+($AO494-1)*12+$AP494+4,COLUMN())),INDIRECT(ADDRESS(($AN494-1)*3+$AO494+5,$AP494+20)))&gt;=1,0,INDIRECT(ADDRESS(($AN494-1)*3+$AO494+5,$AP494+20)))))</f>
        <v>0</v>
      </c>
      <c r="AT494" s="204">
        <f ca="1">COUNTIF(INDIRECT("U"&amp;(ROW()+12*(($AN494-1)*3+$AO494)-ROW())/12+5):INDIRECT("AF"&amp;(ROW()+12*(($AN494-1)*3+$AO494)-ROW())/12+5),AS494)</f>
        <v>0</v>
      </c>
      <c r="AU494" s="204">
        <f ca="1">IF(AND(AQ494+AS494&gt;0,AR494+AT494&gt;0),COUNTIF(AU$6:AU493,"&gt;0")+1,0)</f>
        <v>0</v>
      </c>
    </row>
    <row r="495" spans="40:47">
      <c r="AN495" s="204">
        <v>14</v>
      </c>
      <c r="AO495" s="204">
        <v>2</v>
      </c>
      <c r="AP495" s="204">
        <v>10</v>
      </c>
      <c r="AQ495" s="221">
        <f ca="1">IF($AP495=1,IF(INDIRECT(ADDRESS(($AN495-1)*3+$AO495+5,$AP495+7))="",0,INDIRECT(ADDRESS(($AN495-1)*3+$AO495+5,$AP495+7))),IF(INDIRECT(ADDRESS(($AN495-1)*3+$AO495+5,$AP495+7))="",0,IF(COUNTIF(INDIRECT(ADDRESS(($AN495-1)*36+($AO495-1)*12+6,COLUMN())):INDIRECT(ADDRESS(($AN495-1)*36+($AO495-1)*12+$AP495+4,COLUMN())),INDIRECT(ADDRESS(($AN495-1)*3+$AO495+5,$AP495+7)))&gt;=1,0,INDIRECT(ADDRESS(($AN495-1)*3+$AO495+5,$AP495+7)))))</f>
        <v>0</v>
      </c>
      <c r="AR495" s="204">
        <f ca="1">COUNTIF(INDIRECT("H"&amp;(ROW()+12*(($AN495-1)*3+$AO495)-ROW())/12+5):INDIRECT("S"&amp;(ROW()+12*(($AN495-1)*3+$AO495)-ROW())/12+5),AQ495)</f>
        <v>0</v>
      </c>
      <c r="AS495" s="221">
        <f ca="1">IF($AP495=1,IF(INDIRECT(ADDRESS(($AN495-1)*3+$AO495+5,$AP495+20))="",0,INDIRECT(ADDRESS(($AN495-1)*3+$AO495+5,$AP495+20))),IF(INDIRECT(ADDRESS(($AN495-1)*3+$AO495+5,$AP495+20))="",0,IF(COUNTIF(INDIRECT(ADDRESS(($AN495-1)*36+($AO495-1)*12+6,COLUMN())):INDIRECT(ADDRESS(($AN495-1)*36+($AO495-1)*12+$AP495+4,COLUMN())),INDIRECT(ADDRESS(($AN495-1)*3+$AO495+5,$AP495+20)))&gt;=1,0,INDIRECT(ADDRESS(($AN495-1)*3+$AO495+5,$AP495+20)))))</f>
        <v>0</v>
      </c>
      <c r="AT495" s="204">
        <f ca="1">COUNTIF(INDIRECT("U"&amp;(ROW()+12*(($AN495-1)*3+$AO495)-ROW())/12+5):INDIRECT("AF"&amp;(ROW()+12*(($AN495-1)*3+$AO495)-ROW())/12+5),AS495)</f>
        <v>0</v>
      </c>
      <c r="AU495" s="204">
        <f ca="1">IF(AND(AQ495+AS495&gt;0,AR495+AT495&gt;0),COUNTIF(AU$6:AU494,"&gt;0")+1,0)</f>
        <v>0</v>
      </c>
    </row>
    <row r="496" spans="40:47">
      <c r="AN496" s="204">
        <v>14</v>
      </c>
      <c r="AO496" s="204">
        <v>2</v>
      </c>
      <c r="AP496" s="204">
        <v>11</v>
      </c>
      <c r="AQ496" s="221">
        <f ca="1">IF($AP496=1,IF(INDIRECT(ADDRESS(($AN496-1)*3+$AO496+5,$AP496+7))="",0,INDIRECT(ADDRESS(($AN496-1)*3+$AO496+5,$AP496+7))),IF(INDIRECT(ADDRESS(($AN496-1)*3+$AO496+5,$AP496+7))="",0,IF(COUNTIF(INDIRECT(ADDRESS(($AN496-1)*36+($AO496-1)*12+6,COLUMN())):INDIRECT(ADDRESS(($AN496-1)*36+($AO496-1)*12+$AP496+4,COLUMN())),INDIRECT(ADDRESS(($AN496-1)*3+$AO496+5,$AP496+7)))&gt;=1,0,INDIRECT(ADDRESS(($AN496-1)*3+$AO496+5,$AP496+7)))))</f>
        <v>0</v>
      </c>
      <c r="AR496" s="204">
        <f ca="1">COUNTIF(INDIRECT("H"&amp;(ROW()+12*(($AN496-1)*3+$AO496)-ROW())/12+5):INDIRECT("S"&amp;(ROW()+12*(($AN496-1)*3+$AO496)-ROW())/12+5),AQ496)</f>
        <v>0</v>
      </c>
      <c r="AS496" s="221">
        <f ca="1">IF($AP496=1,IF(INDIRECT(ADDRESS(($AN496-1)*3+$AO496+5,$AP496+20))="",0,INDIRECT(ADDRESS(($AN496-1)*3+$AO496+5,$AP496+20))),IF(INDIRECT(ADDRESS(($AN496-1)*3+$AO496+5,$AP496+20))="",0,IF(COUNTIF(INDIRECT(ADDRESS(($AN496-1)*36+($AO496-1)*12+6,COLUMN())):INDIRECT(ADDRESS(($AN496-1)*36+($AO496-1)*12+$AP496+4,COLUMN())),INDIRECT(ADDRESS(($AN496-1)*3+$AO496+5,$AP496+20)))&gt;=1,0,INDIRECT(ADDRESS(($AN496-1)*3+$AO496+5,$AP496+20)))))</f>
        <v>0</v>
      </c>
      <c r="AT496" s="204">
        <f ca="1">COUNTIF(INDIRECT("U"&amp;(ROW()+12*(($AN496-1)*3+$AO496)-ROW())/12+5):INDIRECT("AF"&amp;(ROW()+12*(($AN496-1)*3+$AO496)-ROW())/12+5),AS496)</f>
        <v>0</v>
      </c>
      <c r="AU496" s="204">
        <f ca="1">IF(AND(AQ496+AS496&gt;0,AR496+AT496&gt;0),COUNTIF(AU$6:AU495,"&gt;0")+1,0)</f>
        <v>0</v>
      </c>
    </row>
    <row r="497" spans="40:47">
      <c r="AN497" s="204">
        <v>14</v>
      </c>
      <c r="AO497" s="204">
        <v>2</v>
      </c>
      <c r="AP497" s="204">
        <v>12</v>
      </c>
      <c r="AQ497" s="221">
        <f ca="1">IF($AP497=1,IF(INDIRECT(ADDRESS(($AN497-1)*3+$AO497+5,$AP497+7))="",0,INDIRECT(ADDRESS(($AN497-1)*3+$AO497+5,$AP497+7))),IF(INDIRECT(ADDRESS(($AN497-1)*3+$AO497+5,$AP497+7))="",0,IF(COUNTIF(INDIRECT(ADDRESS(($AN497-1)*36+($AO497-1)*12+6,COLUMN())):INDIRECT(ADDRESS(($AN497-1)*36+($AO497-1)*12+$AP497+4,COLUMN())),INDIRECT(ADDRESS(($AN497-1)*3+$AO497+5,$AP497+7)))&gt;=1,0,INDIRECT(ADDRESS(($AN497-1)*3+$AO497+5,$AP497+7)))))</f>
        <v>0</v>
      </c>
      <c r="AR497" s="204">
        <f ca="1">COUNTIF(INDIRECT("H"&amp;(ROW()+12*(($AN497-1)*3+$AO497)-ROW())/12+5):INDIRECT("S"&amp;(ROW()+12*(($AN497-1)*3+$AO497)-ROW())/12+5),AQ497)</f>
        <v>0</v>
      </c>
      <c r="AS497" s="221">
        <f ca="1">IF($AP497=1,IF(INDIRECT(ADDRESS(($AN497-1)*3+$AO497+5,$AP497+20))="",0,INDIRECT(ADDRESS(($AN497-1)*3+$AO497+5,$AP497+20))),IF(INDIRECT(ADDRESS(($AN497-1)*3+$AO497+5,$AP497+20))="",0,IF(COUNTIF(INDIRECT(ADDRESS(($AN497-1)*36+($AO497-1)*12+6,COLUMN())):INDIRECT(ADDRESS(($AN497-1)*36+($AO497-1)*12+$AP497+4,COLUMN())),INDIRECT(ADDRESS(($AN497-1)*3+$AO497+5,$AP497+20)))&gt;=1,0,INDIRECT(ADDRESS(($AN497-1)*3+$AO497+5,$AP497+20)))))</f>
        <v>0</v>
      </c>
      <c r="AT497" s="204">
        <f ca="1">COUNTIF(INDIRECT("U"&amp;(ROW()+12*(($AN497-1)*3+$AO497)-ROW())/12+5):INDIRECT("AF"&amp;(ROW()+12*(($AN497-1)*3+$AO497)-ROW())/12+5),AS497)</f>
        <v>0</v>
      </c>
      <c r="AU497" s="204">
        <f ca="1">IF(AND(AQ497+AS497&gt;0,AR497+AT497&gt;0),COUNTIF(AU$6:AU496,"&gt;0")+1,0)</f>
        <v>0</v>
      </c>
    </row>
    <row r="498" spans="40:47">
      <c r="AN498" s="204">
        <v>14</v>
      </c>
      <c r="AO498" s="204">
        <v>3</v>
      </c>
      <c r="AP498" s="204">
        <v>1</v>
      </c>
      <c r="AQ498" s="221">
        <f ca="1">IF($AP498=1,IF(INDIRECT(ADDRESS(($AN498-1)*3+$AO498+5,$AP498+7))="",0,INDIRECT(ADDRESS(($AN498-1)*3+$AO498+5,$AP498+7))),IF(INDIRECT(ADDRESS(($AN498-1)*3+$AO498+5,$AP498+7))="",0,IF(COUNTIF(INDIRECT(ADDRESS(($AN498-1)*36+($AO498-1)*12+6,COLUMN())):INDIRECT(ADDRESS(($AN498-1)*36+($AO498-1)*12+$AP498+4,COLUMN())),INDIRECT(ADDRESS(($AN498-1)*3+$AO498+5,$AP498+7)))&gt;=1,0,INDIRECT(ADDRESS(($AN498-1)*3+$AO498+5,$AP498+7)))))</f>
        <v>0</v>
      </c>
      <c r="AR498" s="204">
        <f ca="1">COUNTIF(INDIRECT("H"&amp;(ROW()+12*(($AN498-1)*3+$AO498)-ROW())/12+5):INDIRECT("S"&amp;(ROW()+12*(($AN498-1)*3+$AO498)-ROW())/12+5),AQ498)</f>
        <v>0</v>
      </c>
      <c r="AS498" s="221">
        <f ca="1">IF($AP498=1,IF(INDIRECT(ADDRESS(($AN498-1)*3+$AO498+5,$AP498+20))="",0,INDIRECT(ADDRESS(($AN498-1)*3+$AO498+5,$AP498+20))),IF(INDIRECT(ADDRESS(($AN498-1)*3+$AO498+5,$AP498+20))="",0,IF(COUNTIF(INDIRECT(ADDRESS(($AN498-1)*36+($AO498-1)*12+6,COLUMN())):INDIRECT(ADDRESS(($AN498-1)*36+($AO498-1)*12+$AP498+4,COLUMN())),INDIRECT(ADDRESS(($AN498-1)*3+$AO498+5,$AP498+20)))&gt;=1,0,INDIRECT(ADDRESS(($AN498-1)*3+$AO498+5,$AP498+20)))))</f>
        <v>0</v>
      </c>
      <c r="AT498" s="204">
        <f ca="1">COUNTIF(INDIRECT("U"&amp;(ROW()+12*(($AN498-1)*3+$AO498)-ROW())/12+5):INDIRECT("AF"&amp;(ROW()+12*(($AN498-1)*3+$AO498)-ROW())/12+5),AS498)</f>
        <v>0</v>
      </c>
      <c r="AU498" s="204">
        <f ca="1">IF(AND(AQ498+AS498&gt;0,AR498+AT498&gt;0),COUNTIF(AU$6:AU497,"&gt;0")+1,0)</f>
        <v>0</v>
      </c>
    </row>
    <row r="499" spans="40:47">
      <c r="AN499" s="204">
        <v>14</v>
      </c>
      <c r="AO499" s="204">
        <v>3</v>
      </c>
      <c r="AP499" s="204">
        <v>2</v>
      </c>
      <c r="AQ499" s="221">
        <f ca="1">IF($AP499=1,IF(INDIRECT(ADDRESS(($AN499-1)*3+$AO499+5,$AP499+7))="",0,INDIRECT(ADDRESS(($AN499-1)*3+$AO499+5,$AP499+7))),IF(INDIRECT(ADDRESS(($AN499-1)*3+$AO499+5,$AP499+7))="",0,IF(COUNTIF(INDIRECT(ADDRESS(($AN499-1)*36+($AO499-1)*12+6,COLUMN())):INDIRECT(ADDRESS(($AN499-1)*36+($AO499-1)*12+$AP499+4,COLUMN())),INDIRECT(ADDRESS(($AN499-1)*3+$AO499+5,$AP499+7)))&gt;=1,0,INDIRECT(ADDRESS(($AN499-1)*3+$AO499+5,$AP499+7)))))</f>
        <v>0</v>
      </c>
      <c r="AR499" s="204">
        <f ca="1">COUNTIF(INDIRECT("H"&amp;(ROW()+12*(($AN499-1)*3+$AO499)-ROW())/12+5):INDIRECT("S"&amp;(ROW()+12*(($AN499-1)*3+$AO499)-ROW())/12+5),AQ499)</f>
        <v>0</v>
      </c>
      <c r="AS499" s="221">
        <f ca="1">IF($AP499=1,IF(INDIRECT(ADDRESS(($AN499-1)*3+$AO499+5,$AP499+20))="",0,INDIRECT(ADDRESS(($AN499-1)*3+$AO499+5,$AP499+20))),IF(INDIRECT(ADDRESS(($AN499-1)*3+$AO499+5,$AP499+20))="",0,IF(COUNTIF(INDIRECT(ADDRESS(($AN499-1)*36+($AO499-1)*12+6,COLUMN())):INDIRECT(ADDRESS(($AN499-1)*36+($AO499-1)*12+$AP499+4,COLUMN())),INDIRECT(ADDRESS(($AN499-1)*3+$AO499+5,$AP499+20)))&gt;=1,0,INDIRECT(ADDRESS(($AN499-1)*3+$AO499+5,$AP499+20)))))</f>
        <v>0</v>
      </c>
      <c r="AT499" s="204">
        <f ca="1">COUNTIF(INDIRECT("U"&amp;(ROW()+12*(($AN499-1)*3+$AO499)-ROW())/12+5):INDIRECT("AF"&amp;(ROW()+12*(($AN499-1)*3+$AO499)-ROW())/12+5),AS499)</f>
        <v>0</v>
      </c>
      <c r="AU499" s="204">
        <f ca="1">IF(AND(AQ499+AS499&gt;0,AR499+AT499&gt;0),COUNTIF(AU$6:AU498,"&gt;0")+1,0)</f>
        <v>0</v>
      </c>
    </row>
    <row r="500" spans="40:47">
      <c r="AN500" s="204">
        <v>14</v>
      </c>
      <c r="AO500" s="204">
        <v>3</v>
      </c>
      <c r="AP500" s="204">
        <v>3</v>
      </c>
      <c r="AQ500" s="221">
        <f ca="1">IF($AP500=1,IF(INDIRECT(ADDRESS(($AN500-1)*3+$AO500+5,$AP500+7))="",0,INDIRECT(ADDRESS(($AN500-1)*3+$AO500+5,$AP500+7))),IF(INDIRECT(ADDRESS(($AN500-1)*3+$AO500+5,$AP500+7))="",0,IF(COUNTIF(INDIRECT(ADDRESS(($AN500-1)*36+($AO500-1)*12+6,COLUMN())):INDIRECT(ADDRESS(($AN500-1)*36+($AO500-1)*12+$AP500+4,COLUMN())),INDIRECT(ADDRESS(($AN500-1)*3+$AO500+5,$AP500+7)))&gt;=1,0,INDIRECT(ADDRESS(($AN500-1)*3+$AO500+5,$AP500+7)))))</f>
        <v>0</v>
      </c>
      <c r="AR500" s="204">
        <f ca="1">COUNTIF(INDIRECT("H"&amp;(ROW()+12*(($AN500-1)*3+$AO500)-ROW())/12+5):INDIRECT("S"&amp;(ROW()+12*(($AN500-1)*3+$AO500)-ROW())/12+5),AQ500)</f>
        <v>0</v>
      </c>
      <c r="AS500" s="221">
        <f ca="1">IF($AP500=1,IF(INDIRECT(ADDRESS(($AN500-1)*3+$AO500+5,$AP500+20))="",0,INDIRECT(ADDRESS(($AN500-1)*3+$AO500+5,$AP500+20))),IF(INDIRECT(ADDRESS(($AN500-1)*3+$AO500+5,$AP500+20))="",0,IF(COUNTIF(INDIRECT(ADDRESS(($AN500-1)*36+($AO500-1)*12+6,COLUMN())):INDIRECT(ADDRESS(($AN500-1)*36+($AO500-1)*12+$AP500+4,COLUMN())),INDIRECT(ADDRESS(($AN500-1)*3+$AO500+5,$AP500+20)))&gt;=1,0,INDIRECT(ADDRESS(($AN500-1)*3+$AO500+5,$AP500+20)))))</f>
        <v>0</v>
      </c>
      <c r="AT500" s="204">
        <f ca="1">COUNTIF(INDIRECT("U"&amp;(ROW()+12*(($AN500-1)*3+$AO500)-ROW())/12+5):INDIRECT("AF"&amp;(ROW()+12*(($AN500-1)*3+$AO500)-ROW())/12+5),AS500)</f>
        <v>0</v>
      </c>
      <c r="AU500" s="204">
        <f ca="1">IF(AND(AQ500+AS500&gt;0,AR600+AT500&gt;0),COUNTIF(AU$6:AU499,"&gt;0")+1,0)</f>
        <v>0</v>
      </c>
    </row>
    <row r="501" spans="40:47">
      <c r="AN501" s="204">
        <v>14</v>
      </c>
      <c r="AO501" s="204">
        <v>3</v>
      </c>
      <c r="AP501" s="204">
        <v>4</v>
      </c>
      <c r="AQ501" s="221">
        <f ca="1">IF($AP501=1,IF(INDIRECT(ADDRESS(($AN501-1)*3+$AO501+5,$AP501+7))="",0,INDIRECT(ADDRESS(($AN501-1)*3+$AO501+5,$AP501+7))),IF(INDIRECT(ADDRESS(($AN501-1)*3+$AO501+5,$AP501+7))="",0,IF(COUNTIF(INDIRECT(ADDRESS(($AN501-1)*36+($AO501-1)*12+6,COLUMN())):INDIRECT(ADDRESS(($AN501-1)*36+($AO501-1)*12+$AP501+4,COLUMN())),INDIRECT(ADDRESS(($AN501-1)*3+$AO501+5,$AP501+7)))&gt;=1,0,INDIRECT(ADDRESS(($AN501-1)*3+$AO501+5,$AP501+7)))))</f>
        <v>0</v>
      </c>
      <c r="AR501" s="204">
        <f ca="1">COUNTIF(INDIRECT("H"&amp;(ROW()+12*(($AN501-1)*3+$AO501)-ROW())/12+5):INDIRECT("S"&amp;(ROW()+12*(($AN501-1)*3+$AO501)-ROW())/12+5),AQ501)</f>
        <v>0</v>
      </c>
      <c r="AS501" s="221">
        <f ca="1">IF($AP501=1,IF(INDIRECT(ADDRESS(($AN501-1)*3+$AO501+5,$AP501+20))="",0,INDIRECT(ADDRESS(($AN501-1)*3+$AO501+5,$AP501+20))),IF(INDIRECT(ADDRESS(($AN501-1)*3+$AO501+5,$AP501+20))="",0,IF(COUNTIF(INDIRECT(ADDRESS(($AN501-1)*36+($AO501-1)*12+6,COLUMN())):INDIRECT(ADDRESS(($AN501-1)*36+($AO501-1)*12+$AP501+4,COLUMN())),INDIRECT(ADDRESS(($AN501-1)*3+$AO501+5,$AP501+20)))&gt;=1,0,INDIRECT(ADDRESS(($AN501-1)*3+$AO501+5,$AP501+20)))))</f>
        <v>0</v>
      </c>
      <c r="AT501" s="204">
        <f ca="1">COUNTIF(INDIRECT("U"&amp;(ROW()+12*(($AN501-1)*3+$AO501)-ROW())/12+5):INDIRECT("AF"&amp;(ROW()+12*(($AN501-1)*3+$AO501)-ROW())/12+5),AS501)</f>
        <v>0</v>
      </c>
      <c r="AU501" s="204">
        <f ca="1">IF(AND(AQ501+AS501&gt;0,AR601+AT501&gt;0),COUNTIF(AU$6:AU500,"&gt;0")+1,0)</f>
        <v>0</v>
      </c>
    </row>
    <row r="502" spans="40:47">
      <c r="AN502" s="204">
        <v>14</v>
      </c>
      <c r="AO502" s="204">
        <v>3</v>
      </c>
      <c r="AP502" s="204">
        <v>5</v>
      </c>
      <c r="AQ502" s="221">
        <f ca="1">IF($AP502=1,IF(INDIRECT(ADDRESS(($AN502-1)*3+$AO502+5,$AP502+7))="",0,INDIRECT(ADDRESS(($AN502-1)*3+$AO502+5,$AP502+7))),IF(INDIRECT(ADDRESS(($AN502-1)*3+$AO502+5,$AP502+7))="",0,IF(COUNTIF(INDIRECT(ADDRESS(($AN502-1)*36+($AO502-1)*12+6,COLUMN())):INDIRECT(ADDRESS(($AN502-1)*36+($AO502-1)*12+$AP502+4,COLUMN())),INDIRECT(ADDRESS(($AN502-1)*3+$AO502+5,$AP502+7)))&gt;=1,0,INDIRECT(ADDRESS(($AN502-1)*3+$AO502+5,$AP502+7)))))</f>
        <v>0</v>
      </c>
      <c r="AR502" s="204">
        <f ca="1">COUNTIF(INDIRECT("H"&amp;(ROW()+12*(($AN502-1)*3+$AO502)-ROW())/12+5):INDIRECT("S"&amp;(ROW()+12*(($AN502-1)*3+$AO502)-ROW())/12+5),AQ502)</f>
        <v>0</v>
      </c>
      <c r="AS502" s="221">
        <f ca="1">IF($AP502=1,IF(INDIRECT(ADDRESS(($AN502-1)*3+$AO502+5,$AP502+20))="",0,INDIRECT(ADDRESS(($AN502-1)*3+$AO502+5,$AP502+20))),IF(INDIRECT(ADDRESS(($AN502-1)*3+$AO502+5,$AP502+20))="",0,IF(COUNTIF(INDIRECT(ADDRESS(($AN502-1)*36+($AO502-1)*12+6,COLUMN())):INDIRECT(ADDRESS(($AN502-1)*36+($AO502-1)*12+$AP502+4,COLUMN())),INDIRECT(ADDRESS(($AN502-1)*3+$AO502+5,$AP502+20)))&gt;=1,0,INDIRECT(ADDRESS(($AN502-1)*3+$AO502+5,$AP502+20)))))</f>
        <v>0</v>
      </c>
      <c r="AT502" s="204">
        <f ca="1">COUNTIF(INDIRECT("U"&amp;(ROW()+12*(($AN502-1)*3+$AO502)-ROW())/12+5):INDIRECT("AF"&amp;(ROW()+12*(($AN502-1)*3+$AO502)-ROW())/12+5),AS502)</f>
        <v>0</v>
      </c>
      <c r="AU502" s="204">
        <f ca="1">IF(AND(AQ502+AS502&gt;0,AR602+AT502&gt;0),COUNTIF(AU$6:AU501,"&gt;0")+1,0)</f>
        <v>0</v>
      </c>
    </row>
    <row r="503" spans="40:47">
      <c r="AN503" s="204">
        <v>14</v>
      </c>
      <c r="AO503" s="204">
        <v>3</v>
      </c>
      <c r="AP503" s="204">
        <v>6</v>
      </c>
      <c r="AQ503" s="221">
        <f ca="1">IF($AP503=1,IF(INDIRECT(ADDRESS(($AN503-1)*3+$AO503+5,$AP503+7))="",0,INDIRECT(ADDRESS(($AN503-1)*3+$AO503+5,$AP503+7))),IF(INDIRECT(ADDRESS(($AN503-1)*3+$AO503+5,$AP503+7))="",0,IF(COUNTIF(INDIRECT(ADDRESS(($AN503-1)*36+($AO503-1)*12+6,COLUMN())):INDIRECT(ADDRESS(($AN503-1)*36+($AO503-1)*12+$AP503+4,COLUMN())),INDIRECT(ADDRESS(($AN503-1)*3+$AO503+5,$AP503+7)))&gt;=1,0,INDIRECT(ADDRESS(($AN503-1)*3+$AO503+5,$AP503+7)))))</f>
        <v>0</v>
      </c>
      <c r="AR503" s="204">
        <f ca="1">COUNTIF(INDIRECT("H"&amp;(ROW()+12*(($AN503-1)*3+$AO503)-ROW())/12+5):INDIRECT("S"&amp;(ROW()+12*(($AN503-1)*3+$AO503)-ROW())/12+5),AQ503)</f>
        <v>0</v>
      </c>
      <c r="AS503" s="221">
        <f ca="1">IF($AP503=1,IF(INDIRECT(ADDRESS(($AN503-1)*3+$AO503+5,$AP503+20))="",0,INDIRECT(ADDRESS(($AN503-1)*3+$AO503+5,$AP503+20))),IF(INDIRECT(ADDRESS(($AN503-1)*3+$AO503+5,$AP503+20))="",0,IF(COUNTIF(INDIRECT(ADDRESS(($AN503-1)*36+($AO503-1)*12+6,COLUMN())):INDIRECT(ADDRESS(($AN503-1)*36+($AO503-1)*12+$AP503+4,COLUMN())),INDIRECT(ADDRESS(($AN503-1)*3+$AO503+5,$AP503+20)))&gt;=1,0,INDIRECT(ADDRESS(($AN503-1)*3+$AO503+5,$AP503+20)))))</f>
        <v>0</v>
      </c>
      <c r="AT503" s="204">
        <f ca="1">COUNTIF(INDIRECT("U"&amp;(ROW()+12*(($AN503-1)*3+$AO503)-ROW())/12+5):INDIRECT("AF"&amp;(ROW()+12*(($AN503-1)*3+$AO503)-ROW())/12+5),AS503)</f>
        <v>0</v>
      </c>
      <c r="AU503" s="204">
        <f ca="1">IF(AND(AQ503+AS503&gt;0,AR603+AT503&gt;0),COUNTIF(AU$6:AU502,"&gt;0")+1,0)</f>
        <v>0</v>
      </c>
    </row>
    <row r="504" spans="40:47">
      <c r="AN504" s="204">
        <v>14</v>
      </c>
      <c r="AO504" s="204">
        <v>3</v>
      </c>
      <c r="AP504" s="204">
        <v>7</v>
      </c>
      <c r="AQ504" s="221">
        <f ca="1">IF($AP504=1,IF(INDIRECT(ADDRESS(($AN504-1)*3+$AO504+5,$AP504+7))="",0,INDIRECT(ADDRESS(($AN504-1)*3+$AO504+5,$AP504+7))),IF(INDIRECT(ADDRESS(($AN504-1)*3+$AO504+5,$AP504+7))="",0,IF(COUNTIF(INDIRECT(ADDRESS(($AN504-1)*36+($AO504-1)*12+6,COLUMN())):INDIRECT(ADDRESS(($AN504-1)*36+($AO504-1)*12+$AP504+4,COLUMN())),INDIRECT(ADDRESS(($AN504-1)*3+$AO504+5,$AP504+7)))&gt;=1,0,INDIRECT(ADDRESS(($AN504-1)*3+$AO504+5,$AP504+7)))))</f>
        <v>0</v>
      </c>
      <c r="AR504" s="204">
        <f ca="1">COUNTIF(INDIRECT("H"&amp;(ROW()+12*(($AN504-1)*3+$AO504)-ROW())/12+5):INDIRECT("S"&amp;(ROW()+12*(($AN504-1)*3+$AO504)-ROW())/12+5),AQ504)</f>
        <v>0</v>
      </c>
      <c r="AS504" s="221">
        <f ca="1">IF($AP504=1,IF(INDIRECT(ADDRESS(($AN504-1)*3+$AO504+5,$AP504+20))="",0,INDIRECT(ADDRESS(($AN504-1)*3+$AO504+5,$AP504+20))),IF(INDIRECT(ADDRESS(($AN504-1)*3+$AO504+5,$AP504+20))="",0,IF(COUNTIF(INDIRECT(ADDRESS(($AN504-1)*36+($AO504-1)*12+6,COLUMN())):INDIRECT(ADDRESS(($AN504-1)*36+($AO504-1)*12+$AP504+4,COLUMN())),INDIRECT(ADDRESS(($AN504-1)*3+$AO504+5,$AP504+20)))&gt;=1,0,INDIRECT(ADDRESS(($AN504-1)*3+$AO504+5,$AP504+20)))))</f>
        <v>0</v>
      </c>
      <c r="AT504" s="204">
        <f ca="1">COUNTIF(INDIRECT("U"&amp;(ROW()+12*(($AN504-1)*3+$AO504)-ROW())/12+5):INDIRECT("AF"&amp;(ROW()+12*(($AN504-1)*3+$AO504)-ROW())/12+5),AS504)</f>
        <v>0</v>
      </c>
      <c r="AU504" s="204">
        <f ca="1">IF(AND(AQ504+AS504&gt;0,AR604+AT504&gt;0),COUNTIF(AU$6:AU503,"&gt;0")+1,0)</f>
        <v>0</v>
      </c>
    </row>
    <row r="505" spans="40:47">
      <c r="AN505" s="204">
        <v>14</v>
      </c>
      <c r="AO505" s="204">
        <v>3</v>
      </c>
      <c r="AP505" s="204">
        <v>8</v>
      </c>
      <c r="AQ505" s="221">
        <f ca="1">IF($AP505=1,IF(INDIRECT(ADDRESS(($AN505-1)*3+$AO505+5,$AP505+7))="",0,INDIRECT(ADDRESS(($AN505-1)*3+$AO505+5,$AP505+7))),IF(INDIRECT(ADDRESS(($AN505-1)*3+$AO505+5,$AP505+7))="",0,IF(COUNTIF(INDIRECT(ADDRESS(($AN505-1)*36+($AO505-1)*12+6,COLUMN())):INDIRECT(ADDRESS(($AN505-1)*36+($AO505-1)*12+$AP505+4,COLUMN())),INDIRECT(ADDRESS(($AN505-1)*3+$AO505+5,$AP505+7)))&gt;=1,0,INDIRECT(ADDRESS(($AN505-1)*3+$AO505+5,$AP505+7)))))</f>
        <v>0</v>
      </c>
      <c r="AR505" s="204">
        <f ca="1">COUNTIF(INDIRECT("H"&amp;(ROW()+12*(($AN505-1)*3+$AO505)-ROW())/12+5):INDIRECT("S"&amp;(ROW()+12*(($AN505-1)*3+$AO505)-ROW())/12+5),AQ505)</f>
        <v>0</v>
      </c>
      <c r="AS505" s="221">
        <f ca="1">IF($AP505=1,IF(INDIRECT(ADDRESS(($AN505-1)*3+$AO505+5,$AP505+20))="",0,INDIRECT(ADDRESS(($AN505-1)*3+$AO505+5,$AP505+20))),IF(INDIRECT(ADDRESS(($AN505-1)*3+$AO505+5,$AP505+20))="",0,IF(COUNTIF(INDIRECT(ADDRESS(($AN505-1)*36+($AO505-1)*12+6,COLUMN())):INDIRECT(ADDRESS(($AN505-1)*36+($AO505-1)*12+$AP505+4,COLUMN())),INDIRECT(ADDRESS(($AN505-1)*3+$AO505+5,$AP505+20)))&gt;=1,0,INDIRECT(ADDRESS(($AN505-1)*3+$AO505+5,$AP505+20)))))</f>
        <v>0</v>
      </c>
      <c r="AT505" s="204">
        <f ca="1">COUNTIF(INDIRECT("U"&amp;(ROW()+12*(($AN505-1)*3+$AO505)-ROW())/12+5):INDIRECT("AF"&amp;(ROW()+12*(($AN505-1)*3+$AO505)-ROW())/12+5),AS505)</f>
        <v>0</v>
      </c>
      <c r="AU505" s="204">
        <f ca="1">IF(AND(AQ505+AS505&gt;0,AR605+AT505&gt;0),COUNTIF(AU$6:AU504,"&gt;0")+1,0)</f>
        <v>0</v>
      </c>
    </row>
    <row r="506" spans="40:47">
      <c r="AN506" s="204">
        <v>14</v>
      </c>
      <c r="AO506" s="204">
        <v>3</v>
      </c>
      <c r="AP506" s="204">
        <v>9</v>
      </c>
      <c r="AQ506" s="221">
        <f ca="1">IF($AP506=1,IF(INDIRECT(ADDRESS(($AN506-1)*3+$AO506+5,$AP506+7))="",0,INDIRECT(ADDRESS(($AN506-1)*3+$AO506+5,$AP506+7))),IF(INDIRECT(ADDRESS(($AN506-1)*3+$AO506+5,$AP506+7))="",0,IF(COUNTIF(INDIRECT(ADDRESS(($AN506-1)*36+($AO506-1)*12+6,COLUMN())):INDIRECT(ADDRESS(($AN506-1)*36+($AO506-1)*12+$AP506+4,COLUMN())),INDIRECT(ADDRESS(($AN506-1)*3+$AO506+5,$AP506+7)))&gt;=1,0,INDIRECT(ADDRESS(($AN506-1)*3+$AO506+5,$AP506+7)))))</f>
        <v>0</v>
      </c>
      <c r="AR506" s="204">
        <f ca="1">COUNTIF(INDIRECT("H"&amp;(ROW()+12*(($AN506-1)*3+$AO506)-ROW())/12+5):INDIRECT("S"&amp;(ROW()+12*(($AN506-1)*3+$AO506)-ROW())/12+5),AQ506)</f>
        <v>0</v>
      </c>
      <c r="AS506" s="221">
        <f ca="1">IF($AP506=1,IF(INDIRECT(ADDRESS(($AN506-1)*3+$AO506+5,$AP506+20))="",0,INDIRECT(ADDRESS(($AN506-1)*3+$AO506+5,$AP506+20))),IF(INDIRECT(ADDRESS(($AN506-1)*3+$AO506+5,$AP506+20))="",0,IF(COUNTIF(INDIRECT(ADDRESS(($AN506-1)*36+($AO506-1)*12+6,COLUMN())):INDIRECT(ADDRESS(($AN506-1)*36+($AO506-1)*12+$AP506+4,COLUMN())),INDIRECT(ADDRESS(($AN506-1)*3+$AO506+5,$AP506+20)))&gt;=1,0,INDIRECT(ADDRESS(($AN506-1)*3+$AO506+5,$AP506+20)))))</f>
        <v>0</v>
      </c>
      <c r="AT506" s="204">
        <f ca="1">COUNTIF(INDIRECT("U"&amp;(ROW()+12*(($AN506-1)*3+$AO506)-ROW())/12+5):INDIRECT("AF"&amp;(ROW()+12*(($AN506-1)*3+$AO506)-ROW())/12+5),AS506)</f>
        <v>0</v>
      </c>
      <c r="AU506" s="204">
        <f ca="1">IF(AND(AQ506+AS506&gt;0,AR606+AT506&gt;0),COUNTIF(AU$6:AU505,"&gt;0")+1,0)</f>
        <v>0</v>
      </c>
    </row>
    <row r="507" spans="40:47">
      <c r="AN507" s="204">
        <v>14</v>
      </c>
      <c r="AO507" s="204">
        <v>3</v>
      </c>
      <c r="AP507" s="204">
        <v>10</v>
      </c>
      <c r="AQ507" s="221">
        <f ca="1">IF($AP507=1,IF(INDIRECT(ADDRESS(($AN507-1)*3+$AO507+5,$AP507+7))="",0,INDIRECT(ADDRESS(($AN507-1)*3+$AO507+5,$AP507+7))),IF(INDIRECT(ADDRESS(($AN507-1)*3+$AO507+5,$AP507+7))="",0,IF(COUNTIF(INDIRECT(ADDRESS(($AN507-1)*36+($AO507-1)*12+6,COLUMN())):INDIRECT(ADDRESS(($AN507-1)*36+($AO507-1)*12+$AP507+4,COLUMN())),INDIRECT(ADDRESS(($AN507-1)*3+$AO507+5,$AP507+7)))&gt;=1,0,INDIRECT(ADDRESS(($AN507-1)*3+$AO507+5,$AP507+7)))))</f>
        <v>0</v>
      </c>
      <c r="AR507" s="204">
        <f ca="1">COUNTIF(INDIRECT("H"&amp;(ROW()+12*(($AN507-1)*3+$AO507)-ROW())/12+5):INDIRECT("S"&amp;(ROW()+12*(($AN507-1)*3+$AO507)-ROW())/12+5),AQ507)</f>
        <v>0</v>
      </c>
      <c r="AS507" s="221">
        <f ca="1">IF($AP507=1,IF(INDIRECT(ADDRESS(($AN507-1)*3+$AO507+5,$AP507+20))="",0,INDIRECT(ADDRESS(($AN507-1)*3+$AO507+5,$AP507+20))),IF(INDIRECT(ADDRESS(($AN507-1)*3+$AO507+5,$AP507+20))="",0,IF(COUNTIF(INDIRECT(ADDRESS(($AN507-1)*36+($AO507-1)*12+6,COLUMN())):INDIRECT(ADDRESS(($AN507-1)*36+($AO507-1)*12+$AP507+4,COLUMN())),INDIRECT(ADDRESS(($AN507-1)*3+$AO507+5,$AP507+20)))&gt;=1,0,INDIRECT(ADDRESS(($AN507-1)*3+$AO507+5,$AP507+20)))))</f>
        <v>0</v>
      </c>
      <c r="AT507" s="204">
        <f ca="1">COUNTIF(INDIRECT("U"&amp;(ROW()+12*(($AN507-1)*3+$AO507)-ROW())/12+5):INDIRECT("AF"&amp;(ROW()+12*(($AN507-1)*3+$AO507)-ROW())/12+5),AS507)</f>
        <v>0</v>
      </c>
      <c r="AU507" s="204">
        <f ca="1">IF(AND(AQ507+AS507&gt;0,AR607+AT507&gt;0),COUNTIF(AU$6:AU506,"&gt;0")+1,0)</f>
        <v>0</v>
      </c>
    </row>
    <row r="508" spans="40:47">
      <c r="AN508" s="204">
        <v>14</v>
      </c>
      <c r="AO508" s="204">
        <v>3</v>
      </c>
      <c r="AP508" s="204">
        <v>11</v>
      </c>
      <c r="AQ508" s="221">
        <f ca="1">IF($AP508=1,IF(INDIRECT(ADDRESS(($AN508-1)*3+$AO508+5,$AP508+7))="",0,INDIRECT(ADDRESS(($AN508-1)*3+$AO508+5,$AP508+7))),IF(INDIRECT(ADDRESS(($AN508-1)*3+$AO508+5,$AP508+7))="",0,IF(COUNTIF(INDIRECT(ADDRESS(($AN508-1)*36+($AO508-1)*12+6,COLUMN())):INDIRECT(ADDRESS(($AN508-1)*36+($AO508-1)*12+$AP508+4,COLUMN())),INDIRECT(ADDRESS(($AN508-1)*3+$AO508+5,$AP508+7)))&gt;=1,0,INDIRECT(ADDRESS(($AN508-1)*3+$AO508+5,$AP508+7)))))</f>
        <v>0</v>
      </c>
      <c r="AR508" s="204">
        <f ca="1">COUNTIF(INDIRECT("H"&amp;(ROW()+12*(($AN508-1)*3+$AO508)-ROW())/12+5):INDIRECT("S"&amp;(ROW()+12*(($AN508-1)*3+$AO508)-ROW())/12+5),AQ508)</f>
        <v>0</v>
      </c>
      <c r="AS508" s="221">
        <f ca="1">IF($AP508=1,IF(INDIRECT(ADDRESS(($AN508-1)*3+$AO508+5,$AP508+20))="",0,INDIRECT(ADDRESS(($AN508-1)*3+$AO508+5,$AP508+20))),IF(INDIRECT(ADDRESS(($AN508-1)*3+$AO508+5,$AP508+20))="",0,IF(COUNTIF(INDIRECT(ADDRESS(($AN508-1)*36+($AO508-1)*12+6,COLUMN())):INDIRECT(ADDRESS(($AN508-1)*36+($AO508-1)*12+$AP508+4,COLUMN())),INDIRECT(ADDRESS(($AN508-1)*3+$AO508+5,$AP508+20)))&gt;=1,0,INDIRECT(ADDRESS(($AN508-1)*3+$AO508+5,$AP508+20)))))</f>
        <v>0</v>
      </c>
      <c r="AT508" s="204">
        <f ca="1">COUNTIF(INDIRECT("U"&amp;(ROW()+12*(($AN508-1)*3+$AO508)-ROW())/12+5):INDIRECT("AF"&amp;(ROW()+12*(($AN508-1)*3+$AO508)-ROW())/12+5),AS508)</f>
        <v>0</v>
      </c>
      <c r="AU508" s="204">
        <f ca="1">IF(AND(AQ508+AS508&gt;0,AR608+AT508&gt;0),COUNTIF(AU$6:AU507,"&gt;0")+1,0)</f>
        <v>0</v>
      </c>
    </row>
    <row r="509" spans="40:47">
      <c r="AN509" s="204">
        <v>14</v>
      </c>
      <c r="AO509" s="204">
        <v>3</v>
      </c>
      <c r="AP509" s="204">
        <v>12</v>
      </c>
      <c r="AQ509" s="221">
        <f ca="1">IF($AP509=1,IF(INDIRECT(ADDRESS(($AN509-1)*3+$AO509+5,$AP509+7))="",0,INDIRECT(ADDRESS(($AN509-1)*3+$AO509+5,$AP509+7))),IF(INDIRECT(ADDRESS(($AN509-1)*3+$AO509+5,$AP509+7))="",0,IF(COUNTIF(INDIRECT(ADDRESS(($AN509-1)*36+($AO509-1)*12+6,COLUMN())):INDIRECT(ADDRESS(($AN509-1)*36+($AO509-1)*12+$AP509+4,COLUMN())),INDIRECT(ADDRESS(($AN509-1)*3+$AO509+5,$AP509+7)))&gt;=1,0,INDIRECT(ADDRESS(($AN509-1)*3+$AO509+5,$AP509+7)))))</f>
        <v>0</v>
      </c>
      <c r="AR509" s="204">
        <f ca="1">COUNTIF(INDIRECT("H"&amp;(ROW()+12*(($AN509-1)*3+$AO509)-ROW())/12+5):INDIRECT("S"&amp;(ROW()+12*(($AN509-1)*3+$AO509)-ROW())/12+5),AQ509)</f>
        <v>0</v>
      </c>
      <c r="AS509" s="221">
        <f ca="1">IF($AP509=1,IF(INDIRECT(ADDRESS(($AN509-1)*3+$AO509+5,$AP509+20))="",0,INDIRECT(ADDRESS(($AN509-1)*3+$AO509+5,$AP509+20))),IF(INDIRECT(ADDRESS(($AN509-1)*3+$AO509+5,$AP509+20))="",0,IF(COUNTIF(INDIRECT(ADDRESS(($AN509-1)*36+($AO509-1)*12+6,COLUMN())):INDIRECT(ADDRESS(($AN509-1)*36+($AO509-1)*12+$AP509+4,COLUMN())),INDIRECT(ADDRESS(($AN509-1)*3+$AO509+5,$AP509+20)))&gt;=1,0,INDIRECT(ADDRESS(($AN509-1)*3+$AO509+5,$AP509+20)))))</f>
        <v>0</v>
      </c>
      <c r="AT509" s="204">
        <f ca="1">COUNTIF(INDIRECT("U"&amp;(ROW()+12*(($AN509-1)*3+$AO509)-ROW())/12+5):INDIRECT("AF"&amp;(ROW()+12*(($AN509-1)*3+$AO509)-ROW())/12+5),AS509)</f>
        <v>0</v>
      </c>
      <c r="AU509" s="204">
        <f ca="1">IF(AND(AQ509+AS509&gt;0,AR609+AT509&gt;0),COUNTIF(AU$6:AU508,"&gt;0")+1,0)</f>
        <v>0</v>
      </c>
    </row>
    <row r="510" spans="40:47">
      <c r="AN510" s="204">
        <v>15</v>
      </c>
      <c r="AO510" s="204">
        <v>1</v>
      </c>
      <c r="AP510" s="204">
        <v>1</v>
      </c>
      <c r="AQ510" s="221">
        <f ca="1">IF($AP510=1,IF(INDIRECT(ADDRESS(($AN510-1)*3+$AO510+5,$AP510+7))="",0,INDIRECT(ADDRESS(($AN510-1)*3+$AO510+5,$AP510+7))),IF(INDIRECT(ADDRESS(($AN510-1)*3+$AO510+5,$AP510+7))="",0,IF(COUNTIF(INDIRECT(ADDRESS(($AN510-1)*36+($AO510-1)*12+6,COLUMN())):INDIRECT(ADDRESS(($AN510-1)*36+($AO510-1)*12+$AP510+4,COLUMN())),INDIRECT(ADDRESS(($AN510-1)*3+$AO510+5,$AP510+7)))&gt;=1,0,INDIRECT(ADDRESS(($AN510-1)*3+$AO510+5,$AP510+7)))))</f>
        <v>0</v>
      </c>
      <c r="AR510" s="204">
        <f ca="1">COUNTIF(INDIRECT("H"&amp;(ROW()+12*(($AN510-1)*3+$AO510)-ROW())/12+5):INDIRECT("S"&amp;(ROW()+12*(($AN510-1)*3+$AO510)-ROW())/12+5),AQ510)</f>
        <v>0</v>
      </c>
      <c r="AS510" s="221">
        <f ca="1">IF($AP510=1,IF(INDIRECT(ADDRESS(($AN510-1)*3+$AO510+5,$AP510+20))="",0,INDIRECT(ADDRESS(($AN510-1)*3+$AO510+5,$AP510+20))),IF(INDIRECT(ADDRESS(($AN510-1)*3+$AO510+5,$AP510+20))="",0,IF(COUNTIF(INDIRECT(ADDRESS(($AN510-1)*36+($AO510-1)*12+6,COLUMN())):INDIRECT(ADDRESS(($AN510-1)*36+($AO510-1)*12+$AP510+4,COLUMN())),INDIRECT(ADDRESS(($AN510-1)*3+$AO510+5,$AP510+20)))&gt;=1,0,INDIRECT(ADDRESS(($AN510-1)*3+$AO510+5,$AP510+20)))))</f>
        <v>0</v>
      </c>
      <c r="AT510" s="204">
        <f ca="1">COUNTIF(INDIRECT("U"&amp;(ROW()+12*(($AN510-1)*3+$AO510)-ROW())/12+5):INDIRECT("AF"&amp;(ROW()+12*(($AN510-1)*3+$AO510)-ROW())/12+5),AS510)</f>
        <v>0</v>
      </c>
      <c r="AU510" s="204">
        <f ca="1">IF(AND(AQ510+AS510&gt;0,AR610+AT510&gt;0),COUNTIF(AU$6:AU509,"&gt;0")+1,0)</f>
        <v>0</v>
      </c>
    </row>
    <row r="511" spans="40:47">
      <c r="AN511" s="204">
        <v>15</v>
      </c>
      <c r="AO511" s="204">
        <v>1</v>
      </c>
      <c r="AP511" s="204">
        <v>2</v>
      </c>
      <c r="AQ511" s="221">
        <f ca="1">IF($AP511=1,IF(INDIRECT(ADDRESS(($AN511-1)*3+$AO511+5,$AP511+7))="",0,INDIRECT(ADDRESS(($AN511-1)*3+$AO511+5,$AP511+7))),IF(INDIRECT(ADDRESS(($AN511-1)*3+$AO511+5,$AP511+7))="",0,IF(COUNTIF(INDIRECT(ADDRESS(($AN511-1)*36+($AO511-1)*12+6,COLUMN())):INDIRECT(ADDRESS(($AN511-1)*36+($AO511-1)*12+$AP511+4,COLUMN())),INDIRECT(ADDRESS(($AN511-1)*3+$AO511+5,$AP511+7)))&gt;=1,0,INDIRECT(ADDRESS(($AN511-1)*3+$AO511+5,$AP511+7)))))</f>
        <v>0</v>
      </c>
      <c r="AR511" s="204">
        <f ca="1">COUNTIF(INDIRECT("H"&amp;(ROW()+12*(($AN511-1)*3+$AO511)-ROW())/12+5):INDIRECT("S"&amp;(ROW()+12*(($AN511-1)*3+$AO511)-ROW())/12+5),AQ511)</f>
        <v>0</v>
      </c>
      <c r="AS511" s="221">
        <f ca="1">IF($AP511=1,IF(INDIRECT(ADDRESS(($AN511-1)*3+$AO511+5,$AP511+20))="",0,INDIRECT(ADDRESS(($AN511-1)*3+$AO511+5,$AP511+20))),IF(INDIRECT(ADDRESS(($AN511-1)*3+$AO511+5,$AP511+20))="",0,IF(COUNTIF(INDIRECT(ADDRESS(($AN511-1)*36+($AO511-1)*12+6,COLUMN())):INDIRECT(ADDRESS(($AN511-1)*36+($AO511-1)*12+$AP511+4,COLUMN())),INDIRECT(ADDRESS(($AN511-1)*3+$AO511+5,$AP511+20)))&gt;=1,0,INDIRECT(ADDRESS(($AN511-1)*3+$AO511+5,$AP511+20)))))</f>
        <v>0</v>
      </c>
      <c r="AT511" s="204">
        <f ca="1">COUNTIF(INDIRECT("U"&amp;(ROW()+12*(($AN511-1)*3+$AO511)-ROW())/12+5):INDIRECT("AF"&amp;(ROW()+12*(($AN511-1)*3+$AO511)-ROW())/12+5),AS511)</f>
        <v>0</v>
      </c>
      <c r="AU511" s="204">
        <f ca="1">IF(AND(AQ511+AS511&gt;0,AR611+AT511&gt;0),COUNTIF(AU$6:AU510,"&gt;0")+1,0)</f>
        <v>0</v>
      </c>
    </row>
    <row r="512" spans="40:47">
      <c r="AN512" s="204">
        <v>15</v>
      </c>
      <c r="AO512" s="204">
        <v>1</v>
      </c>
      <c r="AP512" s="204">
        <v>3</v>
      </c>
      <c r="AQ512" s="221">
        <f ca="1">IF($AP512=1,IF(INDIRECT(ADDRESS(($AN512-1)*3+$AO512+5,$AP512+7))="",0,INDIRECT(ADDRESS(($AN512-1)*3+$AO512+5,$AP512+7))),IF(INDIRECT(ADDRESS(($AN512-1)*3+$AO512+5,$AP512+7))="",0,IF(COUNTIF(INDIRECT(ADDRESS(($AN512-1)*36+($AO512-1)*12+6,COLUMN())):INDIRECT(ADDRESS(($AN512-1)*36+($AO512-1)*12+$AP512+4,COLUMN())),INDIRECT(ADDRESS(($AN512-1)*3+$AO512+5,$AP512+7)))&gt;=1,0,INDIRECT(ADDRESS(($AN512-1)*3+$AO512+5,$AP512+7)))))</f>
        <v>0</v>
      </c>
      <c r="AR512" s="204">
        <f ca="1">COUNTIF(INDIRECT("H"&amp;(ROW()+12*(($AN512-1)*3+$AO512)-ROW())/12+5):INDIRECT("S"&amp;(ROW()+12*(($AN512-1)*3+$AO512)-ROW())/12+5),AQ512)</f>
        <v>0</v>
      </c>
      <c r="AS512" s="221">
        <f ca="1">IF($AP512=1,IF(INDIRECT(ADDRESS(($AN512-1)*3+$AO512+5,$AP512+20))="",0,INDIRECT(ADDRESS(($AN512-1)*3+$AO512+5,$AP512+20))),IF(INDIRECT(ADDRESS(($AN512-1)*3+$AO512+5,$AP512+20))="",0,IF(COUNTIF(INDIRECT(ADDRESS(($AN512-1)*36+($AO512-1)*12+6,COLUMN())):INDIRECT(ADDRESS(($AN512-1)*36+($AO512-1)*12+$AP512+4,COLUMN())),INDIRECT(ADDRESS(($AN512-1)*3+$AO512+5,$AP512+20)))&gt;=1,0,INDIRECT(ADDRESS(($AN512-1)*3+$AO512+5,$AP512+20)))))</f>
        <v>0</v>
      </c>
      <c r="AT512" s="204">
        <f ca="1">COUNTIF(INDIRECT("U"&amp;(ROW()+12*(($AN512-1)*3+$AO512)-ROW())/12+5):INDIRECT("AF"&amp;(ROW()+12*(($AN512-1)*3+$AO512)-ROW())/12+5),AS512)</f>
        <v>0</v>
      </c>
      <c r="AU512" s="204">
        <f ca="1">IF(AND(AQ512+AS512&gt;0,AR612+AT512&gt;0),COUNTIF(AU$6:AU511,"&gt;0")+1,0)</f>
        <v>0</v>
      </c>
    </row>
    <row r="513" spans="40:47">
      <c r="AN513" s="204">
        <v>15</v>
      </c>
      <c r="AO513" s="204">
        <v>1</v>
      </c>
      <c r="AP513" s="204">
        <v>4</v>
      </c>
      <c r="AQ513" s="221">
        <f ca="1">IF($AP513=1,IF(INDIRECT(ADDRESS(($AN513-1)*3+$AO513+5,$AP513+7))="",0,INDIRECT(ADDRESS(($AN513-1)*3+$AO513+5,$AP513+7))),IF(INDIRECT(ADDRESS(($AN513-1)*3+$AO513+5,$AP513+7))="",0,IF(COUNTIF(INDIRECT(ADDRESS(($AN513-1)*36+($AO513-1)*12+6,COLUMN())):INDIRECT(ADDRESS(($AN513-1)*36+($AO513-1)*12+$AP513+4,COLUMN())),INDIRECT(ADDRESS(($AN513-1)*3+$AO513+5,$AP513+7)))&gt;=1,0,INDIRECT(ADDRESS(($AN513-1)*3+$AO513+5,$AP513+7)))))</f>
        <v>0</v>
      </c>
      <c r="AR513" s="204">
        <f ca="1">COUNTIF(INDIRECT("H"&amp;(ROW()+12*(($AN513-1)*3+$AO513)-ROW())/12+5):INDIRECT("S"&amp;(ROW()+12*(($AN513-1)*3+$AO513)-ROW())/12+5),AQ513)</f>
        <v>0</v>
      </c>
      <c r="AS513" s="221">
        <f ca="1">IF($AP513=1,IF(INDIRECT(ADDRESS(($AN513-1)*3+$AO513+5,$AP513+20))="",0,INDIRECT(ADDRESS(($AN513-1)*3+$AO513+5,$AP513+20))),IF(INDIRECT(ADDRESS(($AN513-1)*3+$AO513+5,$AP513+20))="",0,IF(COUNTIF(INDIRECT(ADDRESS(($AN513-1)*36+($AO513-1)*12+6,COLUMN())):INDIRECT(ADDRESS(($AN513-1)*36+($AO513-1)*12+$AP513+4,COLUMN())),INDIRECT(ADDRESS(($AN513-1)*3+$AO513+5,$AP513+20)))&gt;=1,0,INDIRECT(ADDRESS(($AN513-1)*3+$AO513+5,$AP513+20)))))</f>
        <v>0</v>
      </c>
      <c r="AT513" s="204">
        <f ca="1">COUNTIF(INDIRECT("U"&amp;(ROW()+12*(($AN513-1)*3+$AO513)-ROW())/12+5):INDIRECT("AF"&amp;(ROW()+12*(($AN513-1)*3+$AO513)-ROW())/12+5),AS513)</f>
        <v>0</v>
      </c>
      <c r="AU513" s="204">
        <f ca="1">IF(AND(AQ513+AS513&gt;0,AR613+AT513&gt;0),COUNTIF(AU$6:AU512,"&gt;0")+1,0)</f>
        <v>0</v>
      </c>
    </row>
    <row r="514" spans="40:47">
      <c r="AN514" s="204">
        <v>15</v>
      </c>
      <c r="AO514" s="204">
        <v>1</v>
      </c>
      <c r="AP514" s="204">
        <v>5</v>
      </c>
      <c r="AQ514" s="221">
        <f ca="1">IF($AP514=1,IF(INDIRECT(ADDRESS(($AN514-1)*3+$AO514+5,$AP514+7))="",0,INDIRECT(ADDRESS(($AN514-1)*3+$AO514+5,$AP514+7))),IF(INDIRECT(ADDRESS(($AN514-1)*3+$AO514+5,$AP514+7))="",0,IF(COUNTIF(INDIRECT(ADDRESS(($AN514-1)*36+($AO514-1)*12+6,COLUMN())):INDIRECT(ADDRESS(($AN514-1)*36+($AO514-1)*12+$AP514+4,COLUMN())),INDIRECT(ADDRESS(($AN514-1)*3+$AO514+5,$AP514+7)))&gt;=1,0,INDIRECT(ADDRESS(($AN514-1)*3+$AO514+5,$AP514+7)))))</f>
        <v>0</v>
      </c>
      <c r="AR514" s="204">
        <f ca="1">COUNTIF(INDIRECT("H"&amp;(ROW()+12*(($AN514-1)*3+$AO514)-ROW())/12+5):INDIRECT("S"&amp;(ROW()+12*(($AN514-1)*3+$AO514)-ROW())/12+5),AQ514)</f>
        <v>0</v>
      </c>
      <c r="AS514" s="221">
        <f ca="1">IF($AP514=1,IF(INDIRECT(ADDRESS(($AN514-1)*3+$AO514+5,$AP514+20))="",0,INDIRECT(ADDRESS(($AN514-1)*3+$AO514+5,$AP514+20))),IF(INDIRECT(ADDRESS(($AN514-1)*3+$AO514+5,$AP514+20))="",0,IF(COUNTIF(INDIRECT(ADDRESS(($AN514-1)*36+($AO514-1)*12+6,COLUMN())):INDIRECT(ADDRESS(($AN514-1)*36+($AO514-1)*12+$AP514+4,COLUMN())),INDIRECT(ADDRESS(($AN514-1)*3+$AO514+5,$AP514+20)))&gt;=1,0,INDIRECT(ADDRESS(($AN514-1)*3+$AO514+5,$AP514+20)))))</f>
        <v>0</v>
      </c>
      <c r="AT514" s="204">
        <f ca="1">COUNTIF(INDIRECT("U"&amp;(ROW()+12*(($AN514-1)*3+$AO514)-ROW())/12+5):INDIRECT("AF"&amp;(ROW()+12*(($AN514-1)*3+$AO514)-ROW())/12+5),AS514)</f>
        <v>0</v>
      </c>
      <c r="AU514" s="204">
        <f ca="1">IF(AND(AQ514+AS514&gt;0,AR614+AT514&gt;0),COUNTIF(AU$6:AU513,"&gt;0")+1,0)</f>
        <v>0</v>
      </c>
    </row>
    <row r="515" spans="40:47">
      <c r="AN515" s="204">
        <v>15</v>
      </c>
      <c r="AO515" s="204">
        <v>1</v>
      </c>
      <c r="AP515" s="204">
        <v>6</v>
      </c>
      <c r="AQ515" s="221">
        <f ca="1">IF($AP515=1,IF(INDIRECT(ADDRESS(($AN515-1)*3+$AO515+5,$AP515+7))="",0,INDIRECT(ADDRESS(($AN515-1)*3+$AO515+5,$AP515+7))),IF(INDIRECT(ADDRESS(($AN515-1)*3+$AO515+5,$AP515+7))="",0,IF(COUNTIF(INDIRECT(ADDRESS(($AN515-1)*36+($AO515-1)*12+6,COLUMN())):INDIRECT(ADDRESS(($AN515-1)*36+($AO515-1)*12+$AP515+4,COLUMN())),INDIRECT(ADDRESS(($AN515-1)*3+$AO515+5,$AP515+7)))&gt;=1,0,INDIRECT(ADDRESS(($AN515-1)*3+$AO515+5,$AP515+7)))))</f>
        <v>0</v>
      </c>
      <c r="AR515" s="204">
        <f ca="1">COUNTIF(INDIRECT("H"&amp;(ROW()+12*(($AN515-1)*3+$AO515)-ROW())/12+5):INDIRECT("S"&amp;(ROW()+12*(($AN515-1)*3+$AO515)-ROW())/12+5),AQ515)</f>
        <v>0</v>
      </c>
      <c r="AS515" s="221">
        <f ca="1">IF($AP515=1,IF(INDIRECT(ADDRESS(($AN515-1)*3+$AO515+5,$AP515+20))="",0,INDIRECT(ADDRESS(($AN515-1)*3+$AO515+5,$AP515+20))),IF(INDIRECT(ADDRESS(($AN515-1)*3+$AO515+5,$AP515+20))="",0,IF(COUNTIF(INDIRECT(ADDRESS(($AN515-1)*36+($AO515-1)*12+6,COLUMN())):INDIRECT(ADDRESS(($AN515-1)*36+($AO515-1)*12+$AP515+4,COLUMN())),INDIRECT(ADDRESS(($AN515-1)*3+$AO515+5,$AP515+20)))&gt;=1,0,INDIRECT(ADDRESS(($AN515-1)*3+$AO515+5,$AP515+20)))))</f>
        <v>0</v>
      </c>
      <c r="AT515" s="204">
        <f ca="1">COUNTIF(INDIRECT("U"&amp;(ROW()+12*(($AN515-1)*3+$AO515)-ROW())/12+5):INDIRECT("AF"&amp;(ROW()+12*(($AN515-1)*3+$AO515)-ROW())/12+5),AS515)</f>
        <v>0</v>
      </c>
      <c r="AU515" s="204">
        <f ca="1">IF(AND(AQ515+AS515&gt;0,AR615+AT515&gt;0),COUNTIF(AU$6:AU514,"&gt;0")+1,0)</f>
        <v>0</v>
      </c>
    </row>
    <row r="516" spans="40:47">
      <c r="AN516" s="204">
        <v>15</v>
      </c>
      <c r="AO516" s="204">
        <v>1</v>
      </c>
      <c r="AP516" s="204">
        <v>7</v>
      </c>
      <c r="AQ516" s="221">
        <f ca="1">IF($AP516=1,IF(INDIRECT(ADDRESS(($AN516-1)*3+$AO516+5,$AP516+7))="",0,INDIRECT(ADDRESS(($AN516-1)*3+$AO516+5,$AP516+7))),IF(INDIRECT(ADDRESS(($AN516-1)*3+$AO516+5,$AP516+7))="",0,IF(COUNTIF(INDIRECT(ADDRESS(($AN516-1)*36+($AO516-1)*12+6,COLUMN())):INDIRECT(ADDRESS(($AN516-1)*36+($AO516-1)*12+$AP516+4,COLUMN())),INDIRECT(ADDRESS(($AN516-1)*3+$AO516+5,$AP516+7)))&gt;=1,0,INDIRECT(ADDRESS(($AN516-1)*3+$AO516+5,$AP516+7)))))</f>
        <v>0</v>
      </c>
      <c r="AR516" s="204">
        <f ca="1">COUNTIF(INDIRECT("H"&amp;(ROW()+12*(($AN516-1)*3+$AO516)-ROW())/12+5):INDIRECT("S"&amp;(ROW()+12*(($AN516-1)*3+$AO516)-ROW())/12+5),AQ516)</f>
        <v>0</v>
      </c>
      <c r="AS516" s="221">
        <f ca="1">IF($AP516=1,IF(INDIRECT(ADDRESS(($AN516-1)*3+$AO516+5,$AP516+20))="",0,INDIRECT(ADDRESS(($AN516-1)*3+$AO516+5,$AP516+20))),IF(INDIRECT(ADDRESS(($AN516-1)*3+$AO516+5,$AP516+20))="",0,IF(COUNTIF(INDIRECT(ADDRESS(($AN516-1)*36+($AO516-1)*12+6,COLUMN())):INDIRECT(ADDRESS(($AN516-1)*36+($AO516-1)*12+$AP516+4,COLUMN())),INDIRECT(ADDRESS(($AN516-1)*3+$AO516+5,$AP516+20)))&gt;=1,0,INDIRECT(ADDRESS(($AN516-1)*3+$AO516+5,$AP516+20)))))</f>
        <v>0</v>
      </c>
      <c r="AT516" s="204">
        <f ca="1">COUNTIF(INDIRECT("U"&amp;(ROW()+12*(($AN516-1)*3+$AO516)-ROW())/12+5):INDIRECT("AF"&amp;(ROW()+12*(($AN516-1)*3+$AO516)-ROW())/12+5),AS516)</f>
        <v>0</v>
      </c>
      <c r="AU516" s="204">
        <f ca="1">IF(AND(AQ516+AS516&gt;0,AR616+AT516&gt;0),COUNTIF(AU$6:AU515,"&gt;0")+1,0)</f>
        <v>0</v>
      </c>
    </row>
    <row r="517" spans="40:47">
      <c r="AN517" s="204">
        <v>15</v>
      </c>
      <c r="AO517" s="204">
        <v>1</v>
      </c>
      <c r="AP517" s="204">
        <v>8</v>
      </c>
      <c r="AQ517" s="221">
        <f ca="1">IF($AP517=1,IF(INDIRECT(ADDRESS(($AN517-1)*3+$AO517+5,$AP517+7))="",0,INDIRECT(ADDRESS(($AN517-1)*3+$AO517+5,$AP517+7))),IF(INDIRECT(ADDRESS(($AN517-1)*3+$AO517+5,$AP517+7))="",0,IF(COUNTIF(INDIRECT(ADDRESS(($AN517-1)*36+($AO517-1)*12+6,COLUMN())):INDIRECT(ADDRESS(($AN517-1)*36+($AO517-1)*12+$AP517+4,COLUMN())),INDIRECT(ADDRESS(($AN517-1)*3+$AO517+5,$AP517+7)))&gt;=1,0,INDIRECT(ADDRESS(($AN517-1)*3+$AO517+5,$AP517+7)))))</f>
        <v>0</v>
      </c>
      <c r="AR517" s="204">
        <f ca="1">COUNTIF(INDIRECT("H"&amp;(ROW()+12*(($AN517-1)*3+$AO517)-ROW())/12+5):INDIRECT("S"&amp;(ROW()+12*(($AN517-1)*3+$AO517)-ROW())/12+5),AQ517)</f>
        <v>0</v>
      </c>
      <c r="AS517" s="221">
        <f ca="1">IF($AP517=1,IF(INDIRECT(ADDRESS(($AN517-1)*3+$AO517+5,$AP517+20))="",0,INDIRECT(ADDRESS(($AN517-1)*3+$AO517+5,$AP517+20))),IF(INDIRECT(ADDRESS(($AN517-1)*3+$AO517+5,$AP517+20))="",0,IF(COUNTIF(INDIRECT(ADDRESS(($AN517-1)*36+($AO517-1)*12+6,COLUMN())):INDIRECT(ADDRESS(($AN517-1)*36+($AO517-1)*12+$AP517+4,COLUMN())),INDIRECT(ADDRESS(($AN517-1)*3+$AO517+5,$AP517+20)))&gt;=1,0,INDIRECT(ADDRESS(($AN517-1)*3+$AO517+5,$AP517+20)))))</f>
        <v>0</v>
      </c>
      <c r="AT517" s="204">
        <f ca="1">COUNTIF(INDIRECT("U"&amp;(ROW()+12*(($AN517-1)*3+$AO517)-ROW())/12+5):INDIRECT("AF"&amp;(ROW()+12*(($AN517-1)*3+$AO517)-ROW())/12+5),AS517)</f>
        <v>0</v>
      </c>
      <c r="AU517" s="204">
        <f ca="1">IF(AND(AQ517+AS517&gt;0,AR617+AT517&gt;0),COUNTIF(AU$6:AU516,"&gt;0")+1,0)</f>
        <v>0</v>
      </c>
    </row>
    <row r="518" spans="40:47">
      <c r="AN518" s="204">
        <v>15</v>
      </c>
      <c r="AO518" s="204">
        <v>1</v>
      </c>
      <c r="AP518" s="204">
        <v>9</v>
      </c>
      <c r="AQ518" s="221">
        <f ca="1">IF($AP518=1,IF(INDIRECT(ADDRESS(($AN518-1)*3+$AO518+5,$AP518+7))="",0,INDIRECT(ADDRESS(($AN518-1)*3+$AO518+5,$AP518+7))),IF(INDIRECT(ADDRESS(($AN518-1)*3+$AO518+5,$AP518+7))="",0,IF(COUNTIF(INDIRECT(ADDRESS(($AN518-1)*36+($AO518-1)*12+6,COLUMN())):INDIRECT(ADDRESS(($AN518-1)*36+($AO518-1)*12+$AP518+4,COLUMN())),INDIRECT(ADDRESS(($AN518-1)*3+$AO518+5,$AP518+7)))&gt;=1,0,INDIRECT(ADDRESS(($AN518-1)*3+$AO518+5,$AP518+7)))))</f>
        <v>0</v>
      </c>
      <c r="AR518" s="204">
        <f ca="1">COUNTIF(INDIRECT("H"&amp;(ROW()+12*(($AN518-1)*3+$AO518)-ROW())/12+5):INDIRECT("S"&amp;(ROW()+12*(($AN518-1)*3+$AO518)-ROW())/12+5),AQ518)</f>
        <v>0</v>
      </c>
      <c r="AS518" s="221">
        <f ca="1">IF($AP518=1,IF(INDIRECT(ADDRESS(($AN518-1)*3+$AO518+5,$AP518+20))="",0,INDIRECT(ADDRESS(($AN518-1)*3+$AO518+5,$AP518+20))),IF(INDIRECT(ADDRESS(($AN518-1)*3+$AO518+5,$AP518+20))="",0,IF(COUNTIF(INDIRECT(ADDRESS(($AN518-1)*36+($AO518-1)*12+6,COLUMN())):INDIRECT(ADDRESS(($AN518-1)*36+($AO518-1)*12+$AP518+4,COLUMN())),INDIRECT(ADDRESS(($AN518-1)*3+$AO518+5,$AP518+20)))&gt;=1,0,INDIRECT(ADDRESS(($AN518-1)*3+$AO518+5,$AP518+20)))))</f>
        <v>0</v>
      </c>
      <c r="AT518" s="204">
        <f ca="1">COUNTIF(INDIRECT("U"&amp;(ROW()+12*(($AN518-1)*3+$AO518)-ROW())/12+5):INDIRECT("AF"&amp;(ROW()+12*(($AN518-1)*3+$AO518)-ROW())/12+5),AS518)</f>
        <v>0</v>
      </c>
      <c r="AU518" s="204">
        <f ca="1">IF(AND(AQ518+AS518&gt;0,AR618+AT518&gt;0),COUNTIF(AU$6:AU517,"&gt;0")+1,0)</f>
        <v>0</v>
      </c>
    </row>
    <row r="519" spans="40:47">
      <c r="AN519" s="204">
        <v>15</v>
      </c>
      <c r="AO519" s="204">
        <v>1</v>
      </c>
      <c r="AP519" s="204">
        <v>10</v>
      </c>
      <c r="AQ519" s="221">
        <f ca="1">IF($AP519=1,IF(INDIRECT(ADDRESS(($AN519-1)*3+$AO519+5,$AP519+7))="",0,INDIRECT(ADDRESS(($AN519-1)*3+$AO519+5,$AP519+7))),IF(INDIRECT(ADDRESS(($AN519-1)*3+$AO519+5,$AP519+7))="",0,IF(COUNTIF(INDIRECT(ADDRESS(($AN519-1)*36+($AO519-1)*12+6,COLUMN())):INDIRECT(ADDRESS(($AN519-1)*36+($AO519-1)*12+$AP519+4,COLUMN())),INDIRECT(ADDRESS(($AN519-1)*3+$AO519+5,$AP519+7)))&gt;=1,0,INDIRECT(ADDRESS(($AN519-1)*3+$AO519+5,$AP519+7)))))</f>
        <v>0</v>
      </c>
      <c r="AR519" s="204">
        <f ca="1">COUNTIF(INDIRECT("H"&amp;(ROW()+12*(($AN519-1)*3+$AO519)-ROW())/12+5):INDIRECT("S"&amp;(ROW()+12*(($AN519-1)*3+$AO519)-ROW())/12+5),AQ519)</f>
        <v>0</v>
      </c>
      <c r="AS519" s="221">
        <f ca="1">IF($AP519=1,IF(INDIRECT(ADDRESS(($AN519-1)*3+$AO519+5,$AP519+20))="",0,INDIRECT(ADDRESS(($AN519-1)*3+$AO519+5,$AP519+20))),IF(INDIRECT(ADDRESS(($AN519-1)*3+$AO519+5,$AP519+20))="",0,IF(COUNTIF(INDIRECT(ADDRESS(($AN519-1)*36+($AO519-1)*12+6,COLUMN())):INDIRECT(ADDRESS(($AN519-1)*36+($AO519-1)*12+$AP519+4,COLUMN())),INDIRECT(ADDRESS(($AN519-1)*3+$AO519+5,$AP519+20)))&gt;=1,0,INDIRECT(ADDRESS(($AN519-1)*3+$AO519+5,$AP519+20)))))</f>
        <v>0</v>
      </c>
      <c r="AT519" s="204">
        <f ca="1">COUNTIF(INDIRECT("U"&amp;(ROW()+12*(($AN519-1)*3+$AO519)-ROW())/12+5):INDIRECT("AF"&amp;(ROW()+12*(($AN519-1)*3+$AO519)-ROW())/12+5),AS519)</f>
        <v>0</v>
      </c>
      <c r="AU519" s="204">
        <f ca="1">IF(AND(AQ519+AS519&gt;0,AR619+AT519&gt;0),COUNTIF(AU$6:AU518,"&gt;0")+1,0)</f>
        <v>0</v>
      </c>
    </row>
    <row r="520" spans="40:47">
      <c r="AN520" s="204">
        <v>15</v>
      </c>
      <c r="AO520" s="204">
        <v>1</v>
      </c>
      <c r="AP520" s="204">
        <v>11</v>
      </c>
      <c r="AQ520" s="221">
        <f ca="1">IF($AP520=1,IF(INDIRECT(ADDRESS(($AN520-1)*3+$AO520+5,$AP520+7))="",0,INDIRECT(ADDRESS(($AN520-1)*3+$AO520+5,$AP520+7))),IF(INDIRECT(ADDRESS(($AN520-1)*3+$AO520+5,$AP520+7))="",0,IF(COUNTIF(INDIRECT(ADDRESS(($AN520-1)*36+($AO520-1)*12+6,COLUMN())):INDIRECT(ADDRESS(($AN520-1)*36+($AO520-1)*12+$AP520+4,COLUMN())),INDIRECT(ADDRESS(($AN520-1)*3+$AO520+5,$AP520+7)))&gt;=1,0,INDIRECT(ADDRESS(($AN520-1)*3+$AO520+5,$AP520+7)))))</f>
        <v>0</v>
      </c>
      <c r="AR520" s="204">
        <f ca="1">COUNTIF(INDIRECT("H"&amp;(ROW()+12*(($AN520-1)*3+$AO520)-ROW())/12+5):INDIRECT("S"&amp;(ROW()+12*(($AN520-1)*3+$AO520)-ROW())/12+5),AQ520)</f>
        <v>0</v>
      </c>
      <c r="AS520" s="221">
        <f ca="1">IF($AP520=1,IF(INDIRECT(ADDRESS(($AN520-1)*3+$AO520+5,$AP520+20))="",0,INDIRECT(ADDRESS(($AN520-1)*3+$AO520+5,$AP520+20))),IF(INDIRECT(ADDRESS(($AN520-1)*3+$AO520+5,$AP520+20))="",0,IF(COUNTIF(INDIRECT(ADDRESS(($AN520-1)*36+($AO520-1)*12+6,COLUMN())):INDIRECT(ADDRESS(($AN520-1)*36+($AO520-1)*12+$AP520+4,COLUMN())),INDIRECT(ADDRESS(($AN520-1)*3+$AO520+5,$AP520+20)))&gt;=1,0,INDIRECT(ADDRESS(($AN520-1)*3+$AO520+5,$AP520+20)))))</f>
        <v>0</v>
      </c>
      <c r="AT520" s="204">
        <f ca="1">COUNTIF(INDIRECT("U"&amp;(ROW()+12*(($AN520-1)*3+$AO520)-ROW())/12+5):INDIRECT("AF"&amp;(ROW()+12*(($AN520-1)*3+$AO520)-ROW())/12+5),AS520)</f>
        <v>0</v>
      </c>
      <c r="AU520" s="204">
        <f ca="1">IF(AND(AQ520+AS520&gt;0,AR620+AT520&gt;0),COUNTIF(AU$6:AU519,"&gt;0")+1,0)</f>
        <v>0</v>
      </c>
    </row>
    <row r="521" spans="40:47">
      <c r="AN521" s="204">
        <v>15</v>
      </c>
      <c r="AO521" s="204">
        <v>1</v>
      </c>
      <c r="AP521" s="204">
        <v>12</v>
      </c>
      <c r="AQ521" s="221">
        <f ca="1">IF($AP521=1,IF(INDIRECT(ADDRESS(($AN521-1)*3+$AO521+5,$AP521+7))="",0,INDIRECT(ADDRESS(($AN521-1)*3+$AO521+5,$AP521+7))),IF(INDIRECT(ADDRESS(($AN521-1)*3+$AO521+5,$AP521+7))="",0,IF(COUNTIF(INDIRECT(ADDRESS(($AN521-1)*36+($AO521-1)*12+6,COLUMN())):INDIRECT(ADDRESS(($AN521-1)*36+($AO521-1)*12+$AP521+4,COLUMN())),INDIRECT(ADDRESS(($AN521-1)*3+$AO521+5,$AP521+7)))&gt;=1,0,INDIRECT(ADDRESS(($AN521-1)*3+$AO521+5,$AP521+7)))))</f>
        <v>0</v>
      </c>
      <c r="AR521" s="204">
        <f ca="1">COUNTIF(INDIRECT("H"&amp;(ROW()+12*(($AN521-1)*3+$AO521)-ROW())/12+5):INDIRECT("S"&amp;(ROW()+12*(($AN521-1)*3+$AO521)-ROW())/12+5),AQ521)</f>
        <v>0</v>
      </c>
      <c r="AS521" s="221">
        <f ca="1">IF($AP521=1,IF(INDIRECT(ADDRESS(($AN521-1)*3+$AO521+5,$AP521+20))="",0,INDIRECT(ADDRESS(($AN521-1)*3+$AO521+5,$AP521+20))),IF(INDIRECT(ADDRESS(($AN521-1)*3+$AO521+5,$AP521+20))="",0,IF(COUNTIF(INDIRECT(ADDRESS(($AN521-1)*36+($AO521-1)*12+6,COLUMN())):INDIRECT(ADDRESS(($AN521-1)*36+($AO521-1)*12+$AP521+4,COLUMN())),INDIRECT(ADDRESS(($AN521-1)*3+$AO521+5,$AP521+20)))&gt;=1,0,INDIRECT(ADDRESS(($AN521-1)*3+$AO521+5,$AP521+20)))))</f>
        <v>0</v>
      </c>
      <c r="AT521" s="204">
        <f ca="1">COUNTIF(INDIRECT("U"&amp;(ROW()+12*(($AN521-1)*3+$AO521)-ROW())/12+5):INDIRECT("AF"&amp;(ROW()+12*(($AN521-1)*3+$AO521)-ROW())/12+5),AS521)</f>
        <v>0</v>
      </c>
      <c r="AU521" s="204">
        <f ca="1">IF(AND(AQ521+AS521&gt;0,AR621+AT521&gt;0),COUNTIF(AU$6:AU520,"&gt;0")+1,0)</f>
        <v>0</v>
      </c>
    </row>
    <row r="522" spans="40:47">
      <c r="AN522" s="204">
        <v>15</v>
      </c>
      <c r="AO522" s="204">
        <v>2</v>
      </c>
      <c r="AP522" s="204">
        <v>1</v>
      </c>
      <c r="AQ522" s="221">
        <f ca="1">IF($AP522=1,IF(INDIRECT(ADDRESS(($AN522-1)*3+$AO522+5,$AP522+7))="",0,INDIRECT(ADDRESS(($AN522-1)*3+$AO522+5,$AP522+7))),IF(INDIRECT(ADDRESS(($AN522-1)*3+$AO522+5,$AP522+7))="",0,IF(COUNTIF(INDIRECT(ADDRESS(($AN522-1)*36+($AO522-1)*12+6,COLUMN())):INDIRECT(ADDRESS(($AN522-1)*36+($AO522-1)*12+$AP522+4,COLUMN())),INDIRECT(ADDRESS(($AN522-1)*3+$AO522+5,$AP522+7)))&gt;=1,0,INDIRECT(ADDRESS(($AN522-1)*3+$AO522+5,$AP522+7)))))</f>
        <v>0</v>
      </c>
      <c r="AR522" s="204">
        <f ca="1">COUNTIF(INDIRECT("H"&amp;(ROW()+12*(($AN522-1)*3+$AO522)-ROW())/12+5):INDIRECT("S"&amp;(ROW()+12*(($AN522-1)*3+$AO522)-ROW())/12+5),AQ522)</f>
        <v>0</v>
      </c>
      <c r="AS522" s="221">
        <f ca="1">IF($AP522=1,IF(INDIRECT(ADDRESS(($AN522-1)*3+$AO522+5,$AP522+20))="",0,INDIRECT(ADDRESS(($AN522-1)*3+$AO522+5,$AP522+20))),IF(INDIRECT(ADDRESS(($AN522-1)*3+$AO522+5,$AP522+20))="",0,IF(COUNTIF(INDIRECT(ADDRESS(($AN522-1)*36+($AO522-1)*12+6,COLUMN())):INDIRECT(ADDRESS(($AN522-1)*36+($AO522-1)*12+$AP522+4,COLUMN())),INDIRECT(ADDRESS(($AN522-1)*3+$AO522+5,$AP522+20)))&gt;=1,0,INDIRECT(ADDRESS(($AN522-1)*3+$AO522+5,$AP522+20)))))</f>
        <v>0</v>
      </c>
      <c r="AT522" s="204">
        <f ca="1">COUNTIF(INDIRECT("U"&amp;(ROW()+12*(($AN522-1)*3+$AO522)-ROW())/12+5):INDIRECT("AF"&amp;(ROW()+12*(($AN522-1)*3+$AO522)-ROW())/12+5),AS522)</f>
        <v>0</v>
      </c>
      <c r="AU522" s="204">
        <f ca="1">IF(AND(AQ522+AS522&gt;0,AR622+AT522&gt;0),COUNTIF(AU$6:AU521,"&gt;0")+1,0)</f>
        <v>0</v>
      </c>
    </row>
    <row r="523" spans="40:47">
      <c r="AN523" s="204">
        <v>15</v>
      </c>
      <c r="AO523" s="204">
        <v>2</v>
      </c>
      <c r="AP523" s="204">
        <v>2</v>
      </c>
      <c r="AQ523" s="221">
        <f ca="1">IF($AP523=1,IF(INDIRECT(ADDRESS(($AN523-1)*3+$AO523+5,$AP523+7))="",0,INDIRECT(ADDRESS(($AN523-1)*3+$AO523+5,$AP523+7))),IF(INDIRECT(ADDRESS(($AN523-1)*3+$AO523+5,$AP523+7))="",0,IF(COUNTIF(INDIRECT(ADDRESS(($AN523-1)*36+($AO523-1)*12+6,COLUMN())):INDIRECT(ADDRESS(($AN523-1)*36+($AO523-1)*12+$AP523+4,COLUMN())),INDIRECT(ADDRESS(($AN523-1)*3+$AO523+5,$AP523+7)))&gt;=1,0,INDIRECT(ADDRESS(($AN523-1)*3+$AO523+5,$AP523+7)))))</f>
        <v>0</v>
      </c>
      <c r="AR523" s="204">
        <f ca="1">COUNTIF(INDIRECT("H"&amp;(ROW()+12*(($AN523-1)*3+$AO523)-ROW())/12+5):INDIRECT("S"&amp;(ROW()+12*(($AN523-1)*3+$AO523)-ROW())/12+5),AQ523)</f>
        <v>0</v>
      </c>
      <c r="AS523" s="221">
        <f ca="1">IF($AP523=1,IF(INDIRECT(ADDRESS(($AN523-1)*3+$AO523+5,$AP523+20))="",0,INDIRECT(ADDRESS(($AN523-1)*3+$AO523+5,$AP523+20))),IF(INDIRECT(ADDRESS(($AN523-1)*3+$AO523+5,$AP523+20))="",0,IF(COUNTIF(INDIRECT(ADDRESS(($AN523-1)*36+($AO523-1)*12+6,COLUMN())):INDIRECT(ADDRESS(($AN523-1)*36+($AO523-1)*12+$AP523+4,COLUMN())),INDIRECT(ADDRESS(($AN523-1)*3+$AO523+5,$AP523+20)))&gt;=1,0,INDIRECT(ADDRESS(($AN523-1)*3+$AO523+5,$AP523+20)))))</f>
        <v>0</v>
      </c>
      <c r="AT523" s="204">
        <f ca="1">COUNTIF(INDIRECT("U"&amp;(ROW()+12*(($AN523-1)*3+$AO523)-ROW())/12+5):INDIRECT("AF"&amp;(ROW()+12*(($AN523-1)*3+$AO523)-ROW())/12+5),AS523)</f>
        <v>0</v>
      </c>
      <c r="AU523" s="204">
        <f ca="1">IF(AND(AQ523+AS523&gt;0,AR623+AT523&gt;0),COUNTIF(AU$6:AU522,"&gt;0")+1,0)</f>
        <v>0</v>
      </c>
    </row>
    <row r="524" spans="40:47">
      <c r="AN524" s="204">
        <v>15</v>
      </c>
      <c r="AO524" s="204">
        <v>2</v>
      </c>
      <c r="AP524" s="204">
        <v>3</v>
      </c>
      <c r="AQ524" s="221">
        <f ca="1">IF($AP524=1,IF(INDIRECT(ADDRESS(($AN524-1)*3+$AO524+5,$AP524+7))="",0,INDIRECT(ADDRESS(($AN524-1)*3+$AO524+5,$AP524+7))),IF(INDIRECT(ADDRESS(($AN524-1)*3+$AO524+5,$AP524+7))="",0,IF(COUNTIF(INDIRECT(ADDRESS(($AN524-1)*36+($AO524-1)*12+6,COLUMN())):INDIRECT(ADDRESS(($AN524-1)*36+($AO524-1)*12+$AP524+4,COLUMN())),INDIRECT(ADDRESS(($AN524-1)*3+$AO524+5,$AP524+7)))&gt;=1,0,INDIRECT(ADDRESS(($AN524-1)*3+$AO524+5,$AP524+7)))))</f>
        <v>0</v>
      </c>
      <c r="AR524" s="204">
        <f ca="1">COUNTIF(INDIRECT("H"&amp;(ROW()+12*(($AN524-1)*3+$AO524)-ROW())/12+5):INDIRECT("S"&amp;(ROW()+12*(($AN524-1)*3+$AO524)-ROW())/12+5),AQ524)</f>
        <v>0</v>
      </c>
      <c r="AS524" s="221">
        <f ca="1">IF($AP524=1,IF(INDIRECT(ADDRESS(($AN524-1)*3+$AO524+5,$AP524+20))="",0,INDIRECT(ADDRESS(($AN524-1)*3+$AO524+5,$AP524+20))),IF(INDIRECT(ADDRESS(($AN524-1)*3+$AO524+5,$AP524+20))="",0,IF(COUNTIF(INDIRECT(ADDRESS(($AN524-1)*36+($AO524-1)*12+6,COLUMN())):INDIRECT(ADDRESS(($AN524-1)*36+($AO524-1)*12+$AP524+4,COLUMN())),INDIRECT(ADDRESS(($AN524-1)*3+$AO524+5,$AP524+20)))&gt;=1,0,INDIRECT(ADDRESS(($AN524-1)*3+$AO524+5,$AP524+20)))))</f>
        <v>0</v>
      </c>
      <c r="AT524" s="204">
        <f ca="1">COUNTIF(INDIRECT("U"&amp;(ROW()+12*(($AN524-1)*3+$AO524)-ROW())/12+5):INDIRECT("AF"&amp;(ROW()+12*(($AN524-1)*3+$AO524)-ROW())/12+5),AS524)</f>
        <v>0</v>
      </c>
      <c r="AU524" s="204">
        <f ca="1">IF(AND(AQ524+AS524&gt;0,AR624+AT524&gt;0),COUNTIF(AU$6:AU523,"&gt;0")+1,0)</f>
        <v>0</v>
      </c>
    </row>
    <row r="525" spans="40:47">
      <c r="AN525" s="204">
        <v>15</v>
      </c>
      <c r="AO525" s="204">
        <v>2</v>
      </c>
      <c r="AP525" s="204">
        <v>4</v>
      </c>
      <c r="AQ525" s="221">
        <f ca="1">IF($AP525=1,IF(INDIRECT(ADDRESS(($AN525-1)*3+$AO525+5,$AP525+7))="",0,INDIRECT(ADDRESS(($AN525-1)*3+$AO525+5,$AP525+7))),IF(INDIRECT(ADDRESS(($AN525-1)*3+$AO525+5,$AP525+7))="",0,IF(COUNTIF(INDIRECT(ADDRESS(($AN525-1)*36+($AO525-1)*12+6,COLUMN())):INDIRECT(ADDRESS(($AN525-1)*36+($AO525-1)*12+$AP525+4,COLUMN())),INDIRECT(ADDRESS(($AN525-1)*3+$AO525+5,$AP525+7)))&gt;=1,0,INDIRECT(ADDRESS(($AN525-1)*3+$AO525+5,$AP525+7)))))</f>
        <v>0</v>
      </c>
      <c r="AR525" s="204">
        <f ca="1">COUNTIF(INDIRECT("H"&amp;(ROW()+12*(($AN525-1)*3+$AO525)-ROW())/12+5):INDIRECT("S"&amp;(ROW()+12*(($AN525-1)*3+$AO525)-ROW())/12+5),AQ525)</f>
        <v>0</v>
      </c>
      <c r="AS525" s="221">
        <f ca="1">IF($AP525=1,IF(INDIRECT(ADDRESS(($AN525-1)*3+$AO525+5,$AP525+20))="",0,INDIRECT(ADDRESS(($AN525-1)*3+$AO525+5,$AP525+20))),IF(INDIRECT(ADDRESS(($AN525-1)*3+$AO525+5,$AP525+20))="",0,IF(COUNTIF(INDIRECT(ADDRESS(($AN525-1)*36+($AO525-1)*12+6,COLUMN())):INDIRECT(ADDRESS(($AN525-1)*36+($AO525-1)*12+$AP525+4,COLUMN())),INDIRECT(ADDRESS(($AN525-1)*3+$AO525+5,$AP525+20)))&gt;=1,0,INDIRECT(ADDRESS(($AN525-1)*3+$AO525+5,$AP525+20)))))</f>
        <v>0</v>
      </c>
      <c r="AT525" s="204">
        <f ca="1">COUNTIF(INDIRECT("U"&amp;(ROW()+12*(($AN525-1)*3+$AO525)-ROW())/12+5):INDIRECT("AF"&amp;(ROW()+12*(($AN525-1)*3+$AO525)-ROW())/12+5),AS525)</f>
        <v>0</v>
      </c>
      <c r="AU525" s="204">
        <f ca="1">IF(AND(AQ525+AS525&gt;0,AR625+AT525&gt;0),COUNTIF(AU$6:AU524,"&gt;0")+1,0)</f>
        <v>0</v>
      </c>
    </row>
    <row r="526" spans="40:47">
      <c r="AN526" s="204">
        <v>15</v>
      </c>
      <c r="AO526" s="204">
        <v>2</v>
      </c>
      <c r="AP526" s="204">
        <v>5</v>
      </c>
      <c r="AQ526" s="221">
        <f ca="1">IF($AP526=1,IF(INDIRECT(ADDRESS(($AN526-1)*3+$AO526+5,$AP526+7))="",0,INDIRECT(ADDRESS(($AN526-1)*3+$AO526+5,$AP526+7))),IF(INDIRECT(ADDRESS(($AN526-1)*3+$AO526+5,$AP526+7))="",0,IF(COUNTIF(INDIRECT(ADDRESS(($AN526-1)*36+($AO526-1)*12+6,COLUMN())):INDIRECT(ADDRESS(($AN526-1)*36+($AO526-1)*12+$AP526+4,COLUMN())),INDIRECT(ADDRESS(($AN526-1)*3+$AO526+5,$AP526+7)))&gt;=1,0,INDIRECT(ADDRESS(($AN526-1)*3+$AO526+5,$AP526+7)))))</f>
        <v>0</v>
      </c>
      <c r="AR526" s="204">
        <f ca="1">COUNTIF(INDIRECT("H"&amp;(ROW()+12*(($AN526-1)*3+$AO526)-ROW())/12+5):INDIRECT("S"&amp;(ROW()+12*(($AN526-1)*3+$AO526)-ROW())/12+5),AQ526)</f>
        <v>0</v>
      </c>
      <c r="AS526" s="221">
        <f ca="1">IF($AP526=1,IF(INDIRECT(ADDRESS(($AN526-1)*3+$AO526+5,$AP526+20))="",0,INDIRECT(ADDRESS(($AN526-1)*3+$AO526+5,$AP526+20))),IF(INDIRECT(ADDRESS(($AN526-1)*3+$AO526+5,$AP526+20))="",0,IF(COUNTIF(INDIRECT(ADDRESS(($AN526-1)*36+($AO526-1)*12+6,COLUMN())):INDIRECT(ADDRESS(($AN526-1)*36+($AO526-1)*12+$AP526+4,COLUMN())),INDIRECT(ADDRESS(($AN526-1)*3+$AO526+5,$AP526+20)))&gt;=1,0,INDIRECT(ADDRESS(($AN526-1)*3+$AO526+5,$AP526+20)))))</f>
        <v>0</v>
      </c>
      <c r="AT526" s="204">
        <f ca="1">COUNTIF(INDIRECT("U"&amp;(ROW()+12*(($AN526-1)*3+$AO526)-ROW())/12+5):INDIRECT("AF"&amp;(ROW()+12*(($AN526-1)*3+$AO526)-ROW())/12+5),AS526)</f>
        <v>0</v>
      </c>
      <c r="AU526" s="204">
        <f ca="1">IF(AND(AQ526+AS526&gt;0,AR626+AT526&gt;0),COUNTIF(AU$6:AU525,"&gt;0")+1,0)</f>
        <v>0</v>
      </c>
    </row>
    <row r="527" spans="40:47">
      <c r="AN527" s="204">
        <v>15</v>
      </c>
      <c r="AO527" s="204">
        <v>2</v>
      </c>
      <c r="AP527" s="204">
        <v>6</v>
      </c>
      <c r="AQ527" s="221">
        <f ca="1">IF($AP527=1,IF(INDIRECT(ADDRESS(($AN527-1)*3+$AO527+5,$AP527+7))="",0,INDIRECT(ADDRESS(($AN527-1)*3+$AO527+5,$AP527+7))),IF(INDIRECT(ADDRESS(($AN527-1)*3+$AO527+5,$AP527+7))="",0,IF(COUNTIF(INDIRECT(ADDRESS(($AN527-1)*36+($AO527-1)*12+6,COLUMN())):INDIRECT(ADDRESS(($AN527-1)*36+($AO527-1)*12+$AP527+4,COLUMN())),INDIRECT(ADDRESS(($AN527-1)*3+$AO527+5,$AP527+7)))&gt;=1,0,INDIRECT(ADDRESS(($AN527-1)*3+$AO527+5,$AP527+7)))))</f>
        <v>0</v>
      </c>
      <c r="AR527" s="204">
        <f ca="1">COUNTIF(INDIRECT("H"&amp;(ROW()+12*(($AN527-1)*3+$AO527)-ROW())/12+5):INDIRECT("S"&amp;(ROW()+12*(($AN527-1)*3+$AO527)-ROW())/12+5),AQ527)</f>
        <v>0</v>
      </c>
      <c r="AS527" s="221">
        <f ca="1">IF($AP527=1,IF(INDIRECT(ADDRESS(($AN527-1)*3+$AO527+5,$AP527+20))="",0,INDIRECT(ADDRESS(($AN527-1)*3+$AO527+5,$AP527+20))),IF(INDIRECT(ADDRESS(($AN527-1)*3+$AO527+5,$AP527+20))="",0,IF(COUNTIF(INDIRECT(ADDRESS(($AN527-1)*36+($AO527-1)*12+6,COLUMN())):INDIRECT(ADDRESS(($AN527-1)*36+($AO527-1)*12+$AP527+4,COLUMN())),INDIRECT(ADDRESS(($AN527-1)*3+$AO527+5,$AP527+20)))&gt;=1,0,INDIRECT(ADDRESS(($AN527-1)*3+$AO527+5,$AP527+20)))))</f>
        <v>0</v>
      </c>
      <c r="AT527" s="204">
        <f ca="1">COUNTIF(INDIRECT("U"&amp;(ROW()+12*(($AN527-1)*3+$AO527)-ROW())/12+5):INDIRECT("AF"&amp;(ROW()+12*(($AN527-1)*3+$AO527)-ROW())/12+5),AS527)</f>
        <v>0</v>
      </c>
      <c r="AU527" s="204">
        <f ca="1">IF(AND(AQ527+AS527&gt;0,AR627+AT527&gt;0),COUNTIF(AU$6:AU526,"&gt;0")+1,0)</f>
        <v>0</v>
      </c>
    </row>
    <row r="528" spans="40:47">
      <c r="AN528" s="204">
        <v>15</v>
      </c>
      <c r="AO528" s="204">
        <v>2</v>
      </c>
      <c r="AP528" s="204">
        <v>7</v>
      </c>
      <c r="AQ528" s="221">
        <f ca="1">IF($AP528=1,IF(INDIRECT(ADDRESS(($AN528-1)*3+$AO528+5,$AP528+7))="",0,INDIRECT(ADDRESS(($AN528-1)*3+$AO528+5,$AP528+7))),IF(INDIRECT(ADDRESS(($AN528-1)*3+$AO528+5,$AP528+7))="",0,IF(COUNTIF(INDIRECT(ADDRESS(($AN528-1)*36+($AO528-1)*12+6,COLUMN())):INDIRECT(ADDRESS(($AN528-1)*36+($AO528-1)*12+$AP528+4,COLUMN())),INDIRECT(ADDRESS(($AN528-1)*3+$AO528+5,$AP528+7)))&gt;=1,0,INDIRECT(ADDRESS(($AN528-1)*3+$AO528+5,$AP528+7)))))</f>
        <v>0</v>
      </c>
      <c r="AR528" s="204">
        <f ca="1">COUNTIF(INDIRECT("H"&amp;(ROW()+12*(($AN528-1)*3+$AO528)-ROW())/12+5):INDIRECT("S"&amp;(ROW()+12*(($AN528-1)*3+$AO528)-ROW())/12+5),AQ528)</f>
        <v>0</v>
      </c>
      <c r="AS528" s="221">
        <f ca="1">IF($AP528=1,IF(INDIRECT(ADDRESS(($AN528-1)*3+$AO528+5,$AP528+20))="",0,INDIRECT(ADDRESS(($AN528-1)*3+$AO528+5,$AP528+20))),IF(INDIRECT(ADDRESS(($AN528-1)*3+$AO528+5,$AP528+20))="",0,IF(COUNTIF(INDIRECT(ADDRESS(($AN528-1)*36+($AO528-1)*12+6,COLUMN())):INDIRECT(ADDRESS(($AN528-1)*36+($AO528-1)*12+$AP528+4,COLUMN())),INDIRECT(ADDRESS(($AN528-1)*3+$AO528+5,$AP528+20)))&gt;=1,0,INDIRECT(ADDRESS(($AN528-1)*3+$AO528+5,$AP528+20)))))</f>
        <v>0</v>
      </c>
      <c r="AT528" s="204">
        <f ca="1">COUNTIF(INDIRECT("U"&amp;(ROW()+12*(($AN528-1)*3+$AO528)-ROW())/12+5):INDIRECT("AF"&amp;(ROW()+12*(($AN528-1)*3+$AO528)-ROW())/12+5),AS528)</f>
        <v>0</v>
      </c>
      <c r="AU528" s="204">
        <f ca="1">IF(AND(AQ528+AS528&gt;0,AR628+AT528&gt;0),COUNTIF(AU$6:AU527,"&gt;0")+1,0)</f>
        <v>0</v>
      </c>
    </row>
    <row r="529" spans="40:47">
      <c r="AN529" s="204">
        <v>15</v>
      </c>
      <c r="AO529" s="204">
        <v>2</v>
      </c>
      <c r="AP529" s="204">
        <v>8</v>
      </c>
      <c r="AQ529" s="221">
        <f ca="1">IF($AP529=1,IF(INDIRECT(ADDRESS(($AN529-1)*3+$AO529+5,$AP529+7))="",0,INDIRECT(ADDRESS(($AN529-1)*3+$AO529+5,$AP529+7))),IF(INDIRECT(ADDRESS(($AN529-1)*3+$AO529+5,$AP529+7))="",0,IF(COUNTIF(INDIRECT(ADDRESS(($AN529-1)*36+($AO529-1)*12+6,COLUMN())):INDIRECT(ADDRESS(($AN529-1)*36+($AO529-1)*12+$AP529+4,COLUMN())),INDIRECT(ADDRESS(($AN529-1)*3+$AO529+5,$AP529+7)))&gt;=1,0,INDIRECT(ADDRESS(($AN529-1)*3+$AO529+5,$AP529+7)))))</f>
        <v>0</v>
      </c>
      <c r="AR529" s="204">
        <f ca="1">COUNTIF(INDIRECT("H"&amp;(ROW()+12*(($AN529-1)*3+$AO529)-ROW())/12+5):INDIRECT("S"&amp;(ROW()+12*(($AN529-1)*3+$AO529)-ROW())/12+5),AQ529)</f>
        <v>0</v>
      </c>
      <c r="AS529" s="221">
        <f ca="1">IF($AP529=1,IF(INDIRECT(ADDRESS(($AN529-1)*3+$AO529+5,$AP529+20))="",0,INDIRECT(ADDRESS(($AN529-1)*3+$AO529+5,$AP529+20))),IF(INDIRECT(ADDRESS(($AN529-1)*3+$AO529+5,$AP529+20))="",0,IF(COUNTIF(INDIRECT(ADDRESS(($AN529-1)*36+($AO529-1)*12+6,COLUMN())):INDIRECT(ADDRESS(($AN529-1)*36+($AO529-1)*12+$AP529+4,COLUMN())),INDIRECT(ADDRESS(($AN529-1)*3+$AO529+5,$AP529+20)))&gt;=1,0,INDIRECT(ADDRESS(($AN529-1)*3+$AO529+5,$AP529+20)))))</f>
        <v>0</v>
      </c>
      <c r="AT529" s="204">
        <f ca="1">COUNTIF(INDIRECT("U"&amp;(ROW()+12*(($AN529-1)*3+$AO529)-ROW())/12+5):INDIRECT("AF"&amp;(ROW()+12*(($AN529-1)*3+$AO529)-ROW())/12+5),AS529)</f>
        <v>0</v>
      </c>
      <c r="AU529" s="204">
        <f ca="1">IF(AND(AQ529+AS529&gt;0,AR629+AT529&gt;0),COUNTIF(AU$6:AU528,"&gt;0")+1,0)</f>
        <v>0</v>
      </c>
    </row>
    <row r="530" spans="40:47">
      <c r="AN530" s="204">
        <v>15</v>
      </c>
      <c r="AO530" s="204">
        <v>2</v>
      </c>
      <c r="AP530" s="204">
        <v>9</v>
      </c>
      <c r="AQ530" s="221">
        <f ca="1">IF($AP530=1,IF(INDIRECT(ADDRESS(($AN530-1)*3+$AO530+5,$AP530+7))="",0,INDIRECT(ADDRESS(($AN530-1)*3+$AO530+5,$AP530+7))),IF(INDIRECT(ADDRESS(($AN530-1)*3+$AO530+5,$AP530+7))="",0,IF(COUNTIF(INDIRECT(ADDRESS(($AN530-1)*36+($AO530-1)*12+6,COLUMN())):INDIRECT(ADDRESS(($AN530-1)*36+($AO530-1)*12+$AP530+4,COLUMN())),INDIRECT(ADDRESS(($AN530-1)*3+$AO530+5,$AP530+7)))&gt;=1,0,INDIRECT(ADDRESS(($AN530-1)*3+$AO530+5,$AP530+7)))))</f>
        <v>0</v>
      </c>
      <c r="AR530" s="204">
        <f ca="1">COUNTIF(INDIRECT("H"&amp;(ROW()+12*(($AN530-1)*3+$AO530)-ROW())/12+5):INDIRECT("S"&amp;(ROW()+12*(($AN530-1)*3+$AO530)-ROW())/12+5),AQ530)</f>
        <v>0</v>
      </c>
      <c r="AS530" s="221">
        <f ca="1">IF($AP530=1,IF(INDIRECT(ADDRESS(($AN530-1)*3+$AO530+5,$AP530+20))="",0,INDIRECT(ADDRESS(($AN530-1)*3+$AO530+5,$AP530+20))),IF(INDIRECT(ADDRESS(($AN530-1)*3+$AO530+5,$AP530+20))="",0,IF(COUNTIF(INDIRECT(ADDRESS(($AN530-1)*36+($AO530-1)*12+6,COLUMN())):INDIRECT(ADDRESS(($AN530-1)*36+($AO530-1)*12+$AP530+4,COLUMN())),INDIRECT(ADDRESS(($AN530-1)*3+$AO530+5,$AP530+20)))&gt;=1,0,INDIRECT(ADDRESS(($AN530-1)*3+$AO530+5,$AP530+20)))))</f>
        <v>0</v>
      </c>
      <c r="AT530" s="204">
        <f ca="1">COUNTIF(INDIRECT("U"&amp;(ROW()+12*(($AN530-1)*3+$AO530)-ROW())/12+5):INDIRECT("AF"&amp;(ROW()+12*(($AN530-1)*3+$AO530)-ROW())/12+5),AS530)</f>
        <v>0</v>
      </c>
      <c r="AU530" s="204">
        <f ca="1">IF(AND(AQ530+AS530&gt;0,AR630+AT530&gt;0),COUNTIF(AU$6:AU529,"&gt;0")+1,0)</f>
        <v>0</v>
      </c>
    </row>
    <row r="531" spans="40:47">
      <c r="AN531" s="204">
        <v>15</v>
      </c>
      <c r="AO531" s="204">
        <v>2</v>
      </c>
      <c r="AP531" s="204">
        <v>10</v>
      </c>
      <c r="AQ531" s="221">
        <f ca="1">IF($AP531=1,IF(INDIRECT(ADDRESS(($AN531-1)*3+$AO531+5,$AP531+7))="",0,INDIRECT(ADDRESS(($AN531-1)*3+$AO531+5,$AP531+7))),IF(INDIRECT(ADDRESS(($AN531-1)*3+$AO531+5,$AP531+7))="",0,IF(COUNTIF(INDIRECT(ADDRESS(($AN531-1)*36+($AO531-1)*12+6,COLUMN())):INDIRECT(ADDRESS(($AN531-1)*36+($AO531-1)*12+$AP531+4,COLUMN())),INDIRECT(ADDRESS(($AN531-1)*3+$AO531+5,$AP531+7)))&gt;=1,0,INDIRECT(ADDRESS(($AN531-1)*3+$AO531+5,$AP531+7)))))</f>
        <v>0</v>
      </c>
      <c r="AR531" s="204">
        <f ca="1">COUNTIF(INDIRECT("H"&amp;(ROW()+12*(($AN531-1)*3+$AO531)-ROW())/12+5):INDIRECT("S"&amp;(ROW()+12*(($AN531-1)*3+$AO531)-ROW())/12+5),AQ531)</f>
        <v>0</v>
      </c>
      <c r="AS531" s="221">
        <f ca="1">IF($AP531=1,IF(INDIRECT(ADDRESS(($AN531-1)*3+$AO531+5,$AP531+20))="",0,INDIRECT(ADDRESS(($AN531-1)*3+$AO531+5,$AP531+20))),IF(INDIRECT(ADDRESS(($AN531-1)*3+$AO531+5,$AP531+20))="",0,IF(COUNTIF(INDIRECT(ADDRESS(($AN531-1)*36+($AO531-1)*12+6,COLUMN())):INDIRECT(ADDRESS(($AN531-1)*36+($AO531-1)*12+$AP531+4,COLUMN())),INDIRECT(ADDRESS(($AN531-1)*3+$AO531+5,$AP531+20)))&gt;=1,0,INDIRECT(ADDRESS(($AN531-1)*3+$AO531+5,$AP531+20)))))</f>
        <v>0</v>
      </c>
      <c r="AT531" s="204">
        <f ca="1">COUNTIF(INDIRECT("U"&amp;(ROW()+12*(($AN531-1)*3+$AO531)-ROW())/12+5):INDIRECT("AF"&amp;(ROW()+12*(($AN531-1)*3+$AO531)-ROW())/12+5),AS531)</f>
        <v>0</v>
      </c>
      <c r="AU531" s="204">
        <f ca="1">IF(AND(AQ531+AS531&gt;0,AR631+AT531&gt;0),COUNTIF(AU$6:AU530,"&gt;0")+1,0)</f>
        <v>0</v>
      </c>
    </row>
    <row r="532" spans="40:47">
      <c r="AN532" s="204">
        <v>15</v>
      </c>
      <c r="AO532" s="204">
        <v>2</v>
      </c>
      <c r="AP532" s="204">
        <v>11</v>
      </c>
      <c r="AQ532" s="221">
        <f ca="1">IF($AP532=1,IF(INDIRECT(ADDRESS(($AN532-1)*3+$AO532+5,$AP532+7))="",0,INDIRECT(ADDRESS(($AN532-1)*3+$AO532+5,$AP532+7))),IF(INDIRECT(ADDRESS(($AN532-1)*3+$AO532+5,$AP532+7))="",0,IF(COUNTIF(INDIRECT(ADDRESS(($AN532-1)*36+($AO532-1)*12+6,COLUMN())):INDIRECT(ADDRESS(($AN532-1)*36+($AO532-1)*12+$AP532+4,COLUMN())),INDIRECT(ADDRESS(($AN532-1)*3+$AO532+5,$AP532+7)))&gt;=1,0,INDIRECT(ADDRESS(($AN532-1)*3+$AO532+5,$AP532+7)))))</f>
        <v>0</v>
      </c>
      <c r="AR532" s="204">
        <f ca="1">COUNTIF(INDIRECT("H"&amp;(ROW()+12*(($AN532-1)*3+$AO532)-ROW())/12+5):INDIRECT("S"&amp;(ROW()+12*(($AN532-1)*3+$AO532)-ROW())/12+5),AQ532)</f>
        <v>0</v>
      </c>
      <c r="AS532" s="221">
        <f ca="1">IF($AP532=1,IF(INDIRECT(ADDRESS(($AN532-1)*3+$AO532+5,$AP532+20))="",0,INDIRECT(ADDRESS(($AN532-1)*3+$AO532+5,$AP532+20))),IF(INDIRECT(ADDRESS(($AN532-1)*3+$AO532+5,$AP532+20))="",0,IF(COUNTIF(INDIRECT(ADDRESS(($AN532-1)*36+($AO532-1)*12+6,COLUMN())):INDIRECT(ADDRESS(($AN532-1)*36+($AO532-1)*12+$AP532+4,COLUMN())),INDIRECT(ADDRESS(($AN532-1)*3+$AO532+5,$AP532+20)))&gt;=1,0,INDIRECT(ADDRESS(($AN532-1)*3+$AO532+5,$AP532+20)))))</f>
        <v>0</v>
      </c>
      <c r="AT532" s="204">
        <f ca="1">COUNTIF(INDIRECT("U"&amp;(ROW()+12*(($AN532-1)*3+$AO532)-ROW())/12+5):INDIRECT("AF"&amp;(ROW()+12*(($AN532-1)*3+$AO532)-ROW())/12+5),AS532)</f>
        <v>0</v>
      </c>
      <c r="AU532" s="204">
        <f ca="1">IF(AND(AQ532+AS532&gt;0,AR632+AT532&gt;0),COUNTIF(AU$6:AU531,"&gt;0")+1,0)</f>
        <v>0</v>
      </c>
    </row>
    <row r="533" spans="40:47">
      <c r="AN533" s="204">
        <v>15</v>
      </c>
      <c r="AO533" s="204">
        <v>2</v>
      </c>
      <c r="AP533" s="204">
        <v>12</v>
      </c>
      <c r="AQ533" s="221">
        <f ca="1">IF($AP533=1,IF(INDIRECT(ADDRESS(($AN533-1)*3+$AO533+5,$AP533+7))="",0,INDIRECT(ADDRESS(($AN533-1)*3+$AO533+5,$AP533+7))),IF(INDIRECT(ADDRESS(($AN533-1)*3+$AO533+5,$AP533+7))="",0,IF(COUNTIF(INDIRECT(ADDRESS(($AN533-1)*36+($AO533-1)*12+6,COLUMN())):INDIRECT(ADDRESS(($AN533-1)*36+($AO533-1)*12+$AP533+4,COLUMN())),INDIRECT(ADDRESS(($AN533-1)*3+$AO533+5,$AP533+7)))&gt;=1,0,INDIRECT(ADDRESS(($AN533-1)*3+$AO533+5,$AP533+7)))))</f>
        <v>0</v>
      </c>
      <c r="AR533" s="204">
        <f ca="1">COUNTIF(INDIRECT("H"&amp;(ROW()+12*(($AN533-1)*3+$AO533)-ROW())/12+5):INDIRECT("S"&amp;(ROW()+12*(($AN533-1)*3+$AO533)-ROW())/12+5),AQ533)</f>
        <v>0</v>
      </c>
      <c r="AS533" s="221">
        <f ca="1">IF($AP533=1,IF(INDIRECT(ADDRESS(($AN533-1)*3+$AO533+5,$AP533+20))="",0,INDIRECT(ADDRESS(($AN533-1)*3+$AO533+5,$AP533+20))),IF(INDIRECT(ADDRESS(($AN533-1)*3+$AO533+5,$AP533+20))="",0,IF(COUNTIF(INDIRECT(ADDRESS(($AN533-1)*36+($AO533-1)*12+6,COLUMN())):INDIRECT(ADDRESS(($AN533-1)*36+($AO533-1)*12+$AP533+4,COLUMN())),INDIRECT(ADDRESS(($AN533-1)*3+$AO533+5,$AP533+20)))&gt;=1,0,INDIRECT(ADDRESS(($AN533-1)*3+$AO533+5,$AP533+20)))))</f>
        <v>0</v>
      </c>
      <c r="AT533" s="204">
        <f ca="1">COUNTIF(INDIRECT("U"&amp;(ROW()+12*(($AN533-1)*3+$AO533)-ROW())/12+5):INDIRECT("AF"&amp;(ROW()+12*(($AN533-1)*3+$AO533)-ROW())/12+5),AS533)</f>
        <v>0</v>
      </c>
      <c r="AU533" s="204">
        <f ca="1">IF(AND(AQ533+AS533&gt;0,AR633+AT533&gt;0),COUNTIF(AU$6:AU532,"&gt;0")+1,0)</f>
        <v>0</v>
      </c>
    </row>
    <row r="534" spans="40:47">
      <c r="AN534" s="204">
        <v>15</v>
      </c>
      <c r="AO534" s="204">
        <v>3</v>
      </c>
      <c r="AP534" s="204">
        <v>1</v>
      </c>
      <c r="AQ534" s="221">
        <f ca="1">IF($AP534=1,IF(INDIRECT(ADDRESS(($AN534-1)*3+$AO534+5,$AP534+7))="",0,INDIRECT(ADDRESS(($AN534-1)*3+$AO534+5,$AP534+7))),IF(INDIRECT(ADDRESS(($AN534-1)*3+$AO534+5,$AP534+7))="",0,IF(COUNTIF(INDIRECT(ADDRESS(($AN534-1)*36+($AO534-1)*12+6,COLUMN())):INDIRECT(ADDRESS(($AN534-1)*36+($AO534-1)*12+$AP534+4,COLUMN())),INDIRECT(ADDRESS(($AN534-1)*3+$AO534+5,$AP534+7)))&gt;=1,0,INDIRECT(ADDRESS(($AN534-1)*3+$AO534+5,$AP534+7)))))</f>
        <v>0</v>
      </c>
      <c r="AR534" s="204">
        <f ca="1">COUNTIF(INDIRECT("H"&amp;(ROW()+12*(($AN534-1)*3+$AO534)-ROW())/12+5):INDIRECT("S"&amp;(ROW()+12*(($AN534-1)*3+$AO534)-ROW())/12+5),AQ534)</f>
        <v>0</v>
      </c>
      <c r="AS534" s="221">
        <f ca="1">IF($AP534=1,IF(INDIRECT(ADDRESS(($AN534-1)*3+$AO534+5,$AP534+20))="",0,INDIRECT(ADDRESS(($AN534-1)*3+$AO534+5,$AP534+20))),IF(INDIRECT(ADDRESS(($AN534-1)*3+$AO534+5,$AP534+20))="",0,IF(COUNTIF(INDIRECT(ADDRESS(($AN534-1)*36+($AO534-1)*12+6,COLUMN())):INDIRECT(ADDRESS(($AN534-1)*36+($AO534-1)*12+$AP534+4,COLUMN())),INDIRECT(ADDRESS(($AN534-1)*3+$AO534+5,$AP534+20)))&gt;=1,0,INDIRECT(ADDRESS(($AN534-1)*3+$AO534+5,$AP534+20)))))</f>
        <v>0</v>
      </c>
      <c r="AT534" s="204">
        <f ca="1">COUNTIF(INDIRECT("U"&amp;(ROW()+12*(($AN534-1)*3+$AO534)-ROW())/12+5):INDIRECT("AF"&amp;(ROW()+12*(($AN534-1)*3+$AO534)-ROW())/12+5),AS534)</f>
        <v>0</v>
      </c>
      <c r="AU534" s="204">
        <f ca="1">IF(AND(AQ534+AS534&gt;0,AR634+AT534&gt;0),COUNTIF(AU$6:AU533,"&gt;0")+1,0)</f>
        <v>0</v>
      </c>
    </row>
    <row r="535" spans="40:47">
      <c r="AN535" s="204">
        <v>15</v>
      </c>
      <c r="AO535" s="204">
        <v>3</v>
      </c>
      <c r="AP535" s="204">
        <v>2</v>
      </c>
      <c r="AQ535" s="221">
        <f ca="1">IF($AP535=1,IF(INDIRECT(ADDRESS(($AN535-1)*3+$AO535+5,$AP535+7))="",0,INDIRECT(ADDRESS(($AN535-1)*3+$AO535+5,$AP535+7))),IF(INDIRECT(ADDRESS(($AN535-1)*3+$AO535+5,$AP535+7))="",0,IF(COUNTIF(INDIRECT(ADDRESS(($AN535-1)*36+($AO535-1)*12+6,COLUMN())):INDIRECT(ADDRESS(($AN535-1)*36+($AO535-1)*12+$AP535+4,COLUMN())),INDIRECT(ADDRESS(($AN535-1)*3+$AO535+5,$AP535+7)))&gt;=1,0,INDIRECT(ADDRESS(($AN535-1)*3+$AO535+5,$AP535+7)))))</f>
        <v>0</v>
      </c>
      <c r="AR535" s="204">
        <f ca="1">COUNTIF(INDIRECT("H"&amp;(ROW()+12*(($AN535-1)*3+$AO535)-ROW())/12+5):INDIRECT("S"&amp;(ROW()+12*(($AN535-1)*3+$AO535)-ROW())/12+5),AQ535)</f>
        <v>0</v>
      </c>
      <c r="AS535" s="221">
        <f ca="1">IF($AP535=1,IF(INDIRECT(ADDRESS(($AN535-1)*3+$AO535+5,$AP535+20))="",0,INDIRECT(ADDRESS(($AN535-1)*3+$AO535+5,$AP535+20))),IF(INDIRECT(ADDRESS(($AN535-1)*3+$AO535+5,$AP535+20))="",0,IF(COUNTIF(INDIRECT(ADDRESS(($AN535-1)*36+($AO535-1)*12+6,COLUMN())):INDIRECT(ADDRESS(($AN535-1)*36+($AO535-1)*12+$AP535+4,COLUMN())),INDIRECT(ADDRESS(($AN535-1)*3+$AO535+5,$AP535+20)))&gt;=1,0,INDIRECT(ADDRESS(($AN535-1)*3+$AO535+5,$AP535+20)))))</f>
        <v>0</v>
      </c>
      <c r="AT535" s="204">
        <f ca="1">COUNTIF(INDIRECT("U"&amp;(ROW()+12*(($AN535-1)*3+$AO535)-ROW())/12+5):INDIRECT("AF"&amp;(ROW()+12*(($AN535-1)*3+$AO535)-ROW())/12+5),AS535)</f>
        <v>0</v>
      </c>
      <c r="AU535" s="204">
        <f ca="1">IF(AND(AQ535+AS535&gt;0,AR635+AT535&gt;0),COUNTIF(AU$6:AU534,"&gt;0")+1,0)</f>
        <v>0</v>
      </c>
    </row>
    <row r="536" spans="40:47">
      <c r="AN536" s="204">
        <v>15</v>
      </c>
      <c r="AO536" s="204">
        <v>3</v>
      </c>
      <c r="AP536" s="204">
        <v>3</v>
      </c>
      <c r="AQ536" s="221">
        <f ca="1">IF($AP536=1,IF(INDIRECT(ADDRESS(($AN536-1)*3+$AO536+5,$AP536+7))="",0,INDIRECT(ADDRESS(($AN536-1)*3+$AO536+5,$AP536+7))),IF(INDIRECT(ADDRESS(($AN536-1)*3+$AO536+5,$AP536+7))="",0,IF(COUNTIF(INDIRECT(ADDRESS(($AN536-1)*36+($AO536-1)*12+6,COLUMN())):INDIRECT(ADDRESS(($AN536-1)*36+($AO536-1)*12+$AP536+4,COLUMN())),INDIRECT(ADDRESS(($AN536-1)*3+$AO536+5,$AP536+7)))&gt;=1,0,INDIRECT(ADDRESS(($AN536-1)*3+$AO536+5,$AP536+7)))))</f>
        <v>0</v>
      </c>
      <c r="AR536" s="204">
        <f ca="1">COUNTIF(INDIRECT("H"&amp;(ROW()+12*(($AN536-1)*3+$AO536)-ROW())/12+5):INDIRECT("S"&amp;(ROW()+12*(($AN536-1)*3+$AO536)-ROW())/12+5),AQ536)</f>
        <v>0</v>
      </c>
      <c r="AS536" s="221">
        <f ca="1">IF($AP536=1,IF(INDIRECT(ADDRESS(($AN536-1)*3+$AO536+5,$AP536+20))="",0,INDIRECT(ADDRESS(($AN536-1)*3+$AO536+5,$AP536+20))),IF(INDIRECT(ADDRESS(($AN536-1)*3+$AO536+5,$AP536+20))="",0,IF(COUNTIF(INDIRECT(ADDRESS(($AN536-1)*36+($AO536-1)*12+6,COLUMN())):INDIRECT(ADDRESS(($AN536-1)*36+($AO536-1)*12+$AP536+4,COLUMN())),INDIRECT(ADDRESS(($AN536-1)*3+$AO536+5,$AP536+20)))&gt;=1,0,INDIRECT(ADDRESS(($AN536-1)*3+$AO536+5,$AP536+20)))))</f>
        <v>0</v>
      </c>
      <c r="AT536" s="204">
        <f ca="1">COUNTIF(INDIRECT("U"&amp;(ROW()+12*(($AN536-1)*3+$AO536)-ROW())/12+5):INDIRECT("AF"&amp;(ROW()+12*(($AN536-1)*3+$AO536)-ROW())/12+5),AS536)</f>
        <v>0</v>
      </c>
      <c r="AU536" s="204">
        <f ca="1">IF(AND(AQ536+AS536&gt;0,AR636+AT536&gt;0),COUNTIF(AU$6:AU535,"&gt;0")+1,0)</f>
        <v>0</v>
      </c>
    </row>
    <row r="537" spans="40:47">
      <c r="AN537" s="204">
        <v>15</v>
      </c>
      <c r="AO537" s="204">
        <v>3</v>
      </c>
      <c r="AP537" s="204">
        <v>4</v>
      </c>
      <c r="AQ537" s="221">
        <f ca="1">IF($AP537=1,IF(INDIRECT(ADDRESS(($AN537-1)*3+$AO537+5,$AP537+7))="",0,INDIRECT(ADDRESS(($AN537-1)*3+$AO537+5,$AP537+7))),IF(INDIRECT(ADDRESS(($AN537-1)*3+$AO537+5,$AP537+7))="",0,IF(COUNTIF(INDIRECT(ADDRESS(($AN537-1)*36+($AO537-1)*12+6,COLUMN())):INDIRECT(ADDRESS(($AN537-1)*36+($AO537-1)*12+$AP537+4,COLUMN())),INDIRECT(ADDRESS(($AN537-1)*3+$AO537+5,$AP537+7)))&gt;=1,0,INDIRECT(ADDRESS(($AN537-1)*3+$AO537+5,$AP537+7)))))</f>
        <v>0</v>
      </c>
      <c r="AR537" s="204">
        <f ca="1">COUNTIF(INDIRECT("H"&amp;(ROW()+12*(($AN537-1)*3+$AO537)-ROW())/12+5):INDIRECT("S"&amp;(ROW()+12*(($AN537-1)*3+$AO537)-ROW())/12+5),AQ537)</f>
        <v>0</v>
      </c>
      <c r="AS537" s="221">
        <f ca="1">IF($AP537=1,IF(INDIRECT(ADDRESS(($AN537-1)*3+$AO537+5,$AP537+20))="",0,INDIRECT(ADDRESS(($AN537-1)*3+$AO537+5,$AP537+20))),IF(INDIRECT(ADDRESS(($AN537-1)*3+$AO537+5,$AP537+20))="",0,IF(COUNTIF(INDIRECT(ADDRESS(($AN537-1)*36+($AO537-1)*12+6,COLUMN())):INDIRECT(ADDRESS(($AN537-1)*36+($AO537-1)*12+$AP537+4,COLUMN())),INDIRECT(ADDRESS(($AN537-1)*3+$AO537+5,$AP537+20)))&gt;=1,0,INDIRECT(ADDRESS(($AN537-1)*3+$AO537+5,$AP537+20)))))</f>
        <v>0</v>
      </c>
      <c r="AT537" s="204">
        <f ca="1">COUNTIF(INDIRECT("U"&amp;(ROW()+12*(($AN537-1)*3+$AO537)-ROW())/12+5):INDIRECT("AF"&amp;(ROW()+12*(($AN537-1)*3+$AO537)-ROW())/12+5),AS537)</f>
        <v>0</v>
      </c>
      <c r="AU537" s="204">
        <f ca="1">IF(AND(AQ537+AS537&gt;0,AR637+AT537&gt;0),COUNTIF(AU$6:AU536,"&gt;0")+1,0)</f>
        <v>0</v>
      </c>
    </row>
    <row r="538" spans="40:47">
      <c r="AN538" s="204">
        <v>15</v>
      </c>
      <c r="AO538" s="204">
        <v>3</v>
      </c>
      <c r="AP538" s="204">
        <v>5</v>
      </c>
      <c r="AQ538" s="221">
        <f ca="1">IF($AP538=1,IF(INDIRECT(ADDRESS(($AN538-1)*3+$AO538+5,$AP538+7))="",0,INDIRECT(ADDRESS(($AN538-1)*3+$AO538+5,$AP538+7))),IF(INDIRECT(ADDRESS(($AN538-1)*3+$AO538+5,$AP538+7))="",0,IF(COUNTIF(INDIRECT(ADDRESS(($AN538-1)*36+($AO538-1)*12+6,COLUMN())):INDIRECT(ADDRESS(($AN538-1)*36+($AO538-1)*12+$AP538+4,COLUMN())),INDIRECT(ADDRESS(($AN538-1)*3+$AO538+5,$AP538+7)))&gt;=1,0,INDIRECT(ADDRESS(($AN538-1)*3+$AO538+5,$AP538+7)))))</f>
        <v>0</v>
      </c>
      <c r="AR538" s="204">
        <f ca="1">COUNTIF(INDIRECT("H"&amp;(ROW()+12*(($AN538-1)*3+$AO538)-ROW())/12+5):INDIRECT("S"&amp;(ROW()+12*(($AN538-1)*3+$AO538)-ROW())/12+5),AQ538)</f>
        <v>0</v>
      </c>
      <c r="AS538" s="221">
        <f ca="1">IF($AP538=1,IF(INDIRECT(ADDRESS(($AN538-1)*3+$AO538+5,$AP538+20))="",0,INDIRECT(ADDRESS(($AN538-1)*3+$AO538+5,$AP538+20))),IF(INDIRECT(ADDRESS(($AN538-1)*3+$AO538+5,$AP538+20))="",0,IF(COUNTIF(INDIRECT(ADDRESS(($AN538-1)*36+($AO538-1)*12+6,COLUMN())):INDIRECT(ADDRESS(($AN538-1)*36+($AO538-1)*12+$AP538+4,COLUMN())),INDIRECT(ADDRESS(($AN538-1)*3+$AO538+5,$AP538+20)))&gt;=1,0,INDIRECT(ADDRESS(($AN538-1)*3+$AO538+5,$AP538+20)))))</f>
        <v>0</v>
      </c>
      <c r="AT538" s="204">
        <f ca="1">COUNTIF(INDIRECT("U"&amp;(ROW()+12*(($AN538-1)*3+$AO538)-ROW())/12+5):INDIRECT("AF"&amp;(ROW()+12*(($AN538-1)*3+$AO538)-ROW())/12+5),AS538)</f>
        <v>0</v>
      </c>
      <c r="AU538" s="204">
        <f ca="1">IF(AND(AQ538+AS538&gt;0,AR638+AT538&gt;0),COUNTIF(AU$6:AU537,"&gt;0")+1,0)</f>
        <v>0</v>
      </c>
    </row>
    <row r="539" spans="40:47">
      <c r="AN539" s="204">
        <v>15</v>
      </c>
      <c r="AO539" s="204">
        <v>3</v>
      </c>
      <c r="AP539" s="204">
        <v>6</v>
      </c>
      <c r="AQ539" s="221">
        <f ca="1">IF($AP539=1,IF(INDIRECT(ADDRESS(($AN539-1)*3+$AO539+5,$AP539+7))="",0,INDIRECT(ADDRESS(($AN539-1)*3+$AO539+5,$AP539+7))),IF(INDIRECT(ADDRESS(($AN539-1)*3+$AO539+5,$AP539+7))="",0,IF(COUNTIF(INDIRECT(ADDRESS(($AN539-1)*36+($AO539-1)*12+6,COLUMN())):INDIRECT(ADDRESS(($AN539-1)*36+($AO539-1)*12+$AP539+4,COLUMN())),INDIRECT(ADDRESS(($AN539-1)*3+$AO539+5,$AP539+7)))&gt;=1,0,INDIRECT(ADDRESS(($AN539-1)*3+$AO539+5,$AP539+7)))))</f>
        <v>0</v>
      </c>
      <c r="AR539" s="204">
        <f ca="1">COUNTIF(INDIRECT("H"&amp;(ROW()+12*(($AN539-1)*3+$AO539)-ROW())/12+5):INDIRECT("S"&amp;(ROW()+12*(($AN539-1)*3+$AO539)-ROW())/12+5),AQ539)</f>
        <v>0</v>
      </c>
      <c r="AS539" s="221">
        <f ca="1">IF($AP539=1,IF(INDIRECT(ADDRESS(($AN539-1)*3+$AO539+5,$AP539+20))="",0,INDIRECT(ADDRESS(($AN539-1)*3+$AO539+5,$AP539+20))),IF(INDIRECT(ADDRESS(($AN539-1)*3+$AO539+5,$AP539+20))="",0,IF(COUNTIF(INDIRECT(ADDRESS(($AN539-1)*36+($AO539-1)*12+6,COLUMN())):INDIRECT(ADDRESS(($AN539-1)*36+($AO539-1)*12+$AP539+4,COLUMN())),INDIRECT(ADDRESS(($AN539-1)*3+$AO539+5,$AP539+20)))&gt;=1,0,INDIRECT(ADDRESS(($AN539-1)*3+$AO539+5,$AP539+20)))))</f>
        <v>0</v>
      </c>
      <c r="AT539" s="204">
        <f ca="1">COUNTIF(INDIRECT("U"&amp;(ROW()+12*(($AN539-1)*3+$AO539)-ROW())/12+5):INDIRECT("AF"&amp;(ROW()+12*(($AN539-1)*3+$AO539)-ROW())/12+5),AS539)</f>
        <v>0</v>
      </c>
      <c r="AU539" s="204">
        <f ca="1">IF(AND(AQ539+AS539&gt;0,AR639+AT539&gt;0),COUNTIF(AU$6:AU538,"&gt;0")+1,0)</f>
        <v>0</v>
      </c>
    </row>
    <row r="540" spans="40:47">
      <c r="AN540" s="204">
        <v>15</v>
      </c>
      <c r="AO540" s="204">
        <v>3</v>
      </c>
      <c r="AP540" s="204">
        <v>7</v>
      </c>
      <c r="AQ540" s="221">
        <f ca="1">IF($AP540=1,IF(INDIRECT(ADDRESS(($AN540-1)*3+$AO540+5,$AP540+7))="",0,INDIRECT(ADDRESS(($AN540-1)*3+$AO540+5,$AP540+7))),IF(INDIRECT(ADDRESS(($AN540-1)*3+$AO540+5,$AP540+7))="",0,IF(COUNTIF(INDIRECT(ADDRESS(($AN540-1)*36+($AO540-1)*12+6,COLUMN())):INDIRECT(ADDRESS(($AN540-1)*36+($AO540-1)*12+$AP540+4,COLUMN())),INDIRECT(ADDRESS(($AN540-1)*3+$AO540+5,$AP540+7)))&gt;=1,0,INDIRECT(ADDRESS(($AN540-1)*3+$AO540+5,$AP540+7)))))</f>
        <v>0</v>
      </c>
      <c r="AR540" s="204">
        <f ca="1">COUNTIF(INDIRECT("H"&amp;(ROW()+12*(($AN540-1)*3+$AO540)-ROW())/12+5):INDIRECT("S"&amp;(ROW()+12*(($AN540-1)*3+$AO540)-ROW())/12+5),AQ540)</f>
        <v>0</v>
      </c>
      <c r="AS540" s="221">
        <f ca="1">IF($AP540=1,IF(INDIRECT(ADDRESS(($AN540-1)*3+$AO540+5,$AP540+20))="",0,INDIRECT(ADDRESS(($AN540-1)*3+$AO540+5,$AP540+20))),IF(INDIRECT(ADDRESS(($AN540-1)*3+$AO540+5,$AP540+20))="",0,IF(COUNTIF(INDIRECT(ADDRESS(($AN540-1)*36+($AO540-1)*12+6,COLUMN())):INDIRECT(ADDRESS(($AN540-1)*36+($AO540-1)*12+$AP540+4,COLUMN())),INDIRECT(ADDRESS(($AN540-1)*3+$AO540+5,$AP540+20)))&gt;=1,0,INDIRECT(ADDRESS(($AN540-1)*3+$AO540+5,$AP540+20)))))</f>
        <v>0</v>
      </c>
      <c r="AT540" s="204">
        <f ca="1">COUNTIF(INDIRECT("U"&amp;(ROW()+12*(($AN540-1)*3+$AO540)-ROW())/12+5):INDIRECT("AF"&amp;(ROW()+12*(($AN540-1)*3+$AO540)-ROW())/12+5),AS540)</f>
        <v>0</v>
      </c>
      <c r="AU540" s="204">
        <f ca="1">IF(AND(AQ540+AS540&gt;0,AR640+AT540&gt;0),COUNTIF(AU$6:AU539,"&gt;0")+1,0)</f>
        <v>0</v>
      </c>
    </row>
    <row r="541" spans="40:47">
      <c r="AN541" s="204">
        <v>15</v>
      </c>
      <c r="AO541" s="204">
        <v>3</v>
      </c>
      <c r="AP541" s="204">
        <v>8</v>
      </c>
      <c r="AQ541" s="221">
        <f ca="1">IF($AP541=1,IF(INDIRECT(ADDRESS(($AN541-1)*3+$AO541+5,$AP541+7))="",0,INDIRECT(ADDRESS(($AN541-1)*3+$AO541+5,$AP541+7))),IF(INDIRECT(ADDRESS(($AN541-1)*3+$AO541+5,$AP541+7))="",0,IF(COUNTIF(INDIRECT(ADDRESS(($AN541-1)*36+($AO541-1)*12+6,COLUMN())):INDIRECT(ADDRESS(($AN541-1)*36+($AO541-1)*12+$AP541+4,COLUMN())),INDIRECT(ADDRESS(($AN541-1)*3+$AO541+5,$AP541+7)))&gt;=1,0,INDIRECT(ADDRESS(($AN541-1)*3+$AO541+5,$AP541+7)))))</f>
        <v>0</v>
      </c>
      <c r="AR541" s="204">
        <f ca="1">COUNTIF(INDIRECT("H"&amp;(ROW()+12*(($AN541-1)*3+$AO541)-ROW())/12+5):INDIRECT("S"&amp;(ROW()+12*(($AN541-1)*3+$AO541)-ROW())/12+5),AQ541)</f>
        <v>0</v>
      </c>
      <c r="AS541" s="221">
        <f ca="1">IF($AP541=1,IF(INDIRECT(ADDRESS(($AN541-1)*3+$AO541+5,$AP541+20))="",0,INDIRECT(ADDRESS(($AN541-1)*3+$AO541+5,$AP541+20))),IF(INDIRECT(ADDRESS(($AN541-1)*3+$AO541+5,$AP541+20))="",0,IF(COUNTIF(INDIRECT(ADDRESS(($AN541-1)*36+($AO541-1)*12+6,COLUMN())):INDIRECT(ADDRESS(($AN541-1)*36+($AO541-1)*12+$AP541+4,COLUMN())),INDIRECT(ADDRESS(($AN541-1)*3+$AO541+5,$AP541+20)))&gt;=1,0,INDIRECT(ADDRESS(($AN541-1)*3+$AO541+5,$AP541+20)))))</f>
        <v>0</v>
      </c>
      <c r="AT541" s="204">
        <f ca="1">COUNTIF(INDIRECT("U"&amp;(ROW()+12*(($AN541-1)*3+$AO541)-ROW())/12+5):INDIRECT("AF"&amp;(ROW()+12*(($AN541-1)*3+$AO541)-ROW())/12+5),AS541)</f>
        <v>0</v>
      </c>
      <c r="AU541" s="204">
        <f ca="1">IF(AND(AQ541+AS541&gt;0,AR641+AT541&gt;0),COUNTIF(AU$6:AU540,"&gt;0")+1,0)</f>
        <v>0</v>
      </c>
    </row>
    <row r="542" spans="40:47">
      <c r="AN542" s="204">
        <v>15</v>
      </c>
      <c r="AO542" s="204">
        <v>3</v>
      </c>
      <c r="AP542" s="204">
        <v>9</v>
      </c>
      <c r="AQ542" s="221">
        <f ca="1">IF($AP542=1,IF(INDIRECT(ADDRESS(($AN542-1)*3+$AO542+5,$AP542+7))="",0,INDIRECT(ADDRESS(($AN542-1)*3+$AO542+5,$AP542+7))),IF(INDIRECT(ADDRESS(($AN542-1)*3+$AO542+5,$AP542+7))="",0,IF(COUNTIF(INDIRECT(ADDRESS(($AN542-1)*36+($AO542-1)*12+6,COLUMN())):INDIRECT(ADDRESS(($AN542-1)*36+($AO542-1)*12+$AP542+4,COLUMN())),INDIRECT(ADDRESS(($AN542-1)*3+$AO542+5,$AP542+7)))&gt;=1,0,INDIRECT(ADDRESS(($AN542-1)*3+$AO542+5,$AP542+7)))))</f>
        <v>0</v>
      </c>
      <c r="AR542" s="204">
        <f ca="1">COUNTIF(INDIRECT("H"&amp;(ROW()+12*(($AN542-1)*3+$AO542)-ROW())/12+5):INDIRECT("S"&amp;(ROW()+12*(($AN542-1)*3+$AO542)-ROW())/12+5),AQ542)</f>
        <v>0</v>
      </c>
      <c r="AS542" s="221">
        <f ca="1">IF($AP542=1,IF(INDIRECT(ADDRESS(($AN542-1)*3+$AO542+5,$AP542+20))="",0,INDIRECT(ADDRESS(($AN542-1)*3+$AO542+5,$AP542+20))),IF(INDIRECT(ADDRESS(($AN542-1)*3+$AO542+5,$AP542+20))="",0,IF(COUNTIF(INDIRECT(ADDRESS(($AN542-1)*36+($AO542-1)*12+6,COLUMN())):INDIRECT(ADDRESS(($AN542-1)*36+($AO542-1)*12+$AP542+4,COLUMN())),INDIRECT(ADDRESS(($AN542-1)*3+$AO542+5,$AP542+20)))&gt;=1,0,INDIRECT(ADDRESS(($AN542-1)*3+$AO542+5,$AP542+20)))))</f>
        <v>0</v>
      </c>
      <c r="AT542" s="204">
        <f ca="1">COUNTIF(INDIRECT("U"&amp;(ROW()+12*(($AN542-1)*3+$AO542)-ROW())/12+5):INDIRECT("AF"&amp;(ROW()+12*(($AN542-1)*3+$AO542)-ROW())/12+5),AS542)</f>
        <v>0</v>
      </c>
      <c r="AU542" s="204">
        <f ca="1">IF(AND(AQ542+AS542&gt;0,AR642+AT542&gt;0),COUNTIF(AU$6:AU541,"&gt;0")+1,0)</f>
        <v>0</v>
      </c>
    </row>
    <row r="543" spans="40:47">
      <c r="AN543" s="204">
        <v>15</v>
      </c>
      <c r="AO543" s="204">
        <v>3</v>
      </c>
      <c r="AP543" s="204">
        <v>10</v>
      </c>
      <c r="AQ543" s="221">
        <f ca="1">IF($AP543=1,IF(INDIRECT(ADDRESS(($AN543-1)*3+$AO543+5,$AP543+7))="",0,INDIRECT(ADDRESS(($AN543-1)*3+$AO543+5,$AP543+7))),IF(INDIRECT(ADDRESS(($AN543-1)*3+$AO543+5,$AP543+7))="",0,IF(COUNTIF(INDIRECT(ADDRESS(($AN543-1)*36+($AO543-1)*12+6,COLUMN())):INDIRECT(ADDRESS(($AN543-1)*36+($AO543-1)*12+$AP543+4,COLUMN())),INDIRECT(ADDRESS(($AN543-1)*3+$AO543+5,$AP543+7)))&gt;=1,0,INDIRECT(ADDRESS(($AN543-1)*3+$AO543+5,$AP543+7)))))</f>
        <v>0</v>
      </c>
      <c r="AR543" s="204">
        <f ca="1">COUNTIF(INDIRECT("H"&amp;(ROW()+12*(($AN543-1)*3+$AO543)-ROW())/12+5):INDIRECT("S"&amp;(ROW()+12*(($AN543-1)*3+$AO543)-ROW())/12+5),AQ543)</f>
        <v>0</v>
      </c>
      <c r="AS543" s="221">
        <f ca="1">IF($AP543=1,IF(INDIRECT(ADDRESS(($AN543-1)*3+$AO543+5,$AP543+20))="",0,INDIRECT(ADDRESS(($AN543-1)*3+$AO543+5,$AP543+20))),IF(INDIRECT(ADDRESS(($AN543-1)*3+$AO543+5,$AP543+20))="",0,IF(COUNTIF(INDIRECT(ADDRESS(($AN543-1)*36+($AO543-1)*12+6,COLUMN())):INDIRECT(ADDRESS(($AN543-1)*36+($AO543-1)*12+$AP543+4,COLUMN())),INDIRECT(ADDRESS(($AN543-1)*3+$AO543+5,$AP543+20)))&gt;=1,0,INDIRECT(ADDRESS(($AN543-1)*3+$AO543+5,$AP543+20)))))</f>
        <v>0</v>
      </c>
      <c r="AT543" s="204">
        <f ca="1">COUNTIF(INDIRECT("U"&amp;(ROW()+12*(($AN543-1)*3+$AO543)-ROW())/12+5):INDIRECT("AF"&amp;(ROW()+12*(($AN543-1)*3+$AO543)-ROW())/12+5),AS543)</f>
        <v>0</v>
      </c>
      <c r="AU543" s="204">
        <f ca="1">IF(AND(AQ543+AS543&gt;0,AR643+AT543&gt;0),COUNTIF(AU$6:AU542,"&gt;0")+1,0)</f>
        <v>0</v>
      </c>
    </row>
    <row r="544" spans="40:47">
      <c r="AN544" s="204">
        <v>15</v>
      </c>
      <c r="AO544" s="204">
        <v>3</v>
      </c>
      <c r="AP544" s="204">
        <v>11</v>
      </c>
      <c r="AQ544" s="221">
        <f ca="1">IF($AP544=1,IF(INDIRECT(ADDRESS(($AN544-1)*3+$AO544+5,$AP544+7))="",0,INDIRECT(ADDRESS(($AN544-1)*3+$AO544+5,$AP544+7))),IF(INDIRECT(ADDRESS(($AN544-1)*3+$AO544+5,$AP544+7))="",0,IF(COUNTIF(INDIRECT(ADDRESS(($AN544-1)*36+($AO544-1)*12+6,COLUMN())):INDIRECT(ADDRESS(($AN544-1)*36+($AO544-1)*12+$AP544+4,COLUMN())),INDIRECT(ADDRESS(($AN544-1)*3+$AO544+5,$AP544+7)))&gt;=1,0,INDIRECT(ADDRESS(($AN544-1)*3+$AO544+5,$AP544+7)))))</f>
        <v>0</v>
      </c>
      <c r="AR544" s="204">
        <f ca="1">COUNTIF(INDIRECT("H"&amp;(ROW()+12*(($AN544-1)*3+$AO544)-ROW())/12+5):INDIRECT("S"&amp;(ROW()+12*(($AN544-1)*3+$AO544)-ROW())/12+5),AQ544)</f>
        <v>0</v>
      </c>
      <c r="AS544" s="221">
        <f ca="1">IF($AP544=1,IF(INDIRECT(ADDRESS(($AN544-1)*3+$AO544+5,$AP544+20))="",0,INDIRECT(ADDRESS(($AN544-1)*3+$AO544+5,$AP544+20))),IF(INDIRECT(ADDRESS(($AN544-1)*3+$AO544+5,$AP544+20))="",0,IF(COUNTIF(INDIRECT(ADDRESS(($AN544-1)*36+($AO544-1)*12+6,COLUMN())):INDIRECT(ADDRESS(($AN544-1)*36+($AO544-1)*12+$AP544+4,COLUMN())),INDIRECT(ADDRESS(($AN544-1)*3+$AO544+5,$AP544+20)))&gt;=1,0,INDIRECT(ADDRESS(($AN544-1)*3+$AO544+5,$AP544+20)))))</f>
        <v>0</v>
      </c>
      <c r="AT544" s="204">
        <f ca="1">COUNTIF(INDIRECT("U"&amp;(ROW()+12*(($AN544-1)*3+$AO544)-ROW())/12+5):INDIRECT("AF"&amp;(ROW()+12*(($AN544-1)*3+$AO544)-ROW())/12+5),AS544)</f>
        <v>0</v>
      </c>
      <c r="AU544" s="204">
        <f ca="1">IF(AND(AQ544+AS544&gt;0,AR644+AT544&gt;0),COUNTIF(AU$6:AU543,"&gt;0")+1,0)</f>
        <v>0</v>
      </c>
    </row>
    <row r="545" spans="40:47">
      <c r="AN545" s="204">
        <v>15</v>
      </c>
      <c r="AO545" s="204">
        <v>3</v>
      </c>
      <c r="AP545" s="204">
        <v>12</v>
      </c>
      <c r="AQ545" s="221">
        <f ca="1">IF($AP545=1,IF(INDIRECT(ADDRESS(($AN545-1)*3+$AO545+5,$AP545+7))="",0,INDIRECT(ADDRESS(($AN545-1)*3+$AO545+5,$AP545+7))),IF(INDIRECT(ADDRESS(($AN545-1)*3+$AO545+5,$AP545+7))="",0,IF(COUNTIF(INDIRECT(ADDRESS(($AN545-1)*36+($AO545-1)*12+6,COLUMN())):INDIRECT(ADDRESS(($AN545-1)*36+($AO545-1)*12+$AP545+4,COLUMN())),INDIRECT(ADDRESS(($AN545-1)*3+$AO545+5,$AP545+7)))&gt;=1,0,INDIRECT(ADDRESS(($AN545-1)*3+$AO545+5,$AP545+7)))))</f>
        <v>0</v>
      </c>
      <c r="AR545" s="204">
        <f ca="1">COUNTIF(INDIRECT("H"&amp;(ROW()+12*(($AN545-1)*3+$AO545)-ROW())/12+5):INDIRECT("S"&amp;(ROW()+12*(($AN545-1)*3+$AO545)-ROW())/12+5),AQ545)</f>
        <v>0</v>
      </c>
      <c r="AS545" s="221">
        <f ca="1">IF($AP545=1,IF(INDIRECT(ADDRESS(($AN545-1)*3+$AO545+5,$AP545+20))="",0,INDIRECT(ADDRESS(($AN545-1)*3+$AO545+5,$AP545+20))),IF(INDIRECT(ADDRESS(($AN545-1)*3+$AO545+5,$AP545+20))="",0,IF(COUNTIF(INDIRECT(ADDRESS(($AN545-1)*36+($AO545-1)*12+6,COLUMN())):INDIRECT(ADDRESS(($AN545-1)*36+($AO545-1)*12+$AP545+4,COLUMN())),INDIRECT(ADDRESS(($AN545-1)*3+$AO545+5,$AP545+20)))&gt;=1,0,INDIRECT(ADDRESS(($AN545-1)*3+$AO545+5,$AP545+20)))))</f>
        <v>0</v>
      </c>
      <c r="AT545" s="204">
        <f ca="1">COUNTIF(INDIRECT("U"&amp;(ROW()+12*(($AN545-1)*3+$AO545)-ROW())/12+5):INDIRECT("AF"&amp;(ROW()+12*(($AN545-1)*3+$AO545)-ROW())/12+5),AS545)</f>
        <v>0</v>
      </c>
      <c r="AU545" s="204">
        <f ca="1">IF(AND(AQ545+AS545&gt;0,AR645+AT545&gt;0),COUNTIF(AU$6:AU544,"&gt;0")+1,0)</f>
        <v>0</v>
      </c>
    </row>
    <row r="546" spans="40:47">
      <c r="AN546" s="204">
        <v>16</v>
      </c>
      <c r="AO546" s="204">
        <v>1</v>
      </c>
      <c r="AP546" s="204">
        <v>1</v>
      </c>
      <c r="AQ546" s="221">
        <f ca="1">IF($AP546=1,IF(INDIRECT(ADDRESS(($AN546-1)*3+$AO546+5,$AP546+7))="",0,INDIRECT(ADDRESS(($AN546-1)*3+$AO546+5,$AP546+7))),IF(INDIRECT(ADDRESS(($AN546-1)*3+$AO546+5,$AP546+7))="",0,IF(COUNTIF(INDIRECT(ADDRESS(($AN546-1)*36+($AO546-1)*12+6,COLUMN())):INDIRECT(ADDRESS(($AN546-1)*36+($AO546-1)*12+$AP546+4,COLUMN())),INDIRECT(ADDRESS(($AN546-1)*3+$AO546+5,$AP546+7)))&gt;=1,0,INDIRECT(ADDRESS(($AN546-1)*3+$AO546+5,$AP546+7)))))</f>
        <v>0</v>
      </c>
      <c r="AR546" s="204">
        <f ca="1">COUNTIF(INDIRECT("H"&amp;(ROW()+12*(($AN546-1)*3+$AO546)-ROW())/12+5):INDIRECT("S"&amp;(ROW()+12*(($AN546-1)*3+$AO546)-ROW())/12+5),AQ546)</f>
        <v>0</v>
      </c>
      <c r="AS546" s="221">
        <f ca="1">IF($AP546=1,IF(INDIRECT(ADDRESS(($AN546-1)*3+$AO546+5,$AP546+20))="",0,INDIRECT(ADDRESS(($AN546-1)*3+$AO546+5,$AP546+20))),IF(INDIRECT(ADDRESS(($AN546-1)*3+$AO546+5,$AP546+20))="",0,IF(COUNTIF(INDIRECT(ADDRESS(($AN546-1)*36+($AO546-1)*12+6,COLUMN())):INDIRECT(ADDRESS(($AN546-1)*36+($AO546-1)*12+$AP546+4,COLUMN())),INDIRECT(ADDRESS(($AN546-1)*3+$AO546+5,$AP546+20)))&gt;=1,0,INDIRECT(ADDRESS(($AN546-1)*3+$AO546+5,$AP546+20)))))</f>
        <v>0</v>
      </c>
      <c r="AT546" s="204">
        <f ca="1">COUNTIF(INDIRECT("U"&amp;(ROW()+12*(($AN546-1)*3+$AO546)-ROW())/12+5):INDIRECT("AF"&amp;(ROW()+12*(($AN546-1)*3+$AO546)-ROW())/12+5),AS546)</f>
        <v>0</v>
      </c>
      <c r="AU546" s="204">
        <f ca="1">IF(AND(AQ546+AS546&gt;0,AR646+AT546&gt;0),COUNTIF(AU$6:AU545,"&gt;0")+1,0)</f>
        <v>0</v>
      </c>
    </row>
    <row r="547" spans="40:47">
      <c r="AN547" s="204">
        <v>16</v>
      </c>
      <c r="AO547" s="204">
        <v>1</v>
      </c>
      <c r="AP547" s="204">
        <v>2</v>
      </c>
      <c r="AQ547" s="221">
        <f ca="1">IF($AP547=1,IF(INDIRECT(ADDRESS(($AN547-1)*3+$AO547+5,$AP547+7))="",0,INDIRECT(ADDRESS(($AN547-1)*3+$AO547+5,$AP547+7))),IF(INDIRECT(ADDRESS(($AN547-1)*3+$AO547+5,$AP547+7))="",0,IF(COUNTIF(INDIRECT(ADDRESS(($AN547-1)*36+($AO547-1)*12+6,COLUMN())):INDIRECT(ADDRESS(($AN547-1)*36+($AO547-1)*12+$AP547+4,COLUMN())),INDIRECT(ADDRESS(($AN547-1)*3+$AO547+5,$AP547+7)))&gt;=1,0,INDIRECT(ADDRESS(($AN547-1)*3+$AO547+5,$AP547+7)))))</f>
        <v>0</v>
      </c>
      <c r="AR547" s="204">
        <f ca="1">COUNTIF(INDIRECT("H"&amp;(ROW()+12*(($AN547-1)*3+$AO547)-ROW())/12+5):INDIRECT("S"&amp;(ROW()+12*(($AN547-1)*3+$AO547)-ROW())/12+5),AQ547)</f>
        <v>0</v>
      </c>
      <c r="AS547" s="221">
        <f ca="1">IF($AP547=1,IF(INDIRECT(ADDRESS(($AN547-1)*3+$AO547+5,$AP547+20))="",0,INDIRECT(ADDRESS(($AN547-1)*3+$AO547+5,$AP547+20))),IF(INDIRECT(ADDRESS(($AN547-1)*3+$AO547+5,$AP547+20))="",0,IF(COUNTIF(INDIRECT(ADDRESS(($AN547-1)*36+($AO547-1)*12+6,COLUMN())):INDIRECT(ADDRESS(($AN547-1)*36+($AO547-1)*12+$AP547+4,COLUMN())),INDIRECT(ADDRESS(($AN547-1)*3+$AO547+5,$AP547+20)))&gt;=1,0,INDIRECT(ADDRESS(($AN547-1)*3+$AO547+5,$AP547+20)))))</f>
        <v>0</v>
      </c>
      <c r="AT547" s="204">
        <f ca="1">COUNTIF(INDIRECT("U"&amp;(ROW()+12*(($AN547-1)*3+$AO547)-ROW())/12+5):INDIRECT("AF"&amp;(ROW()+12*(($AN547-1)*3+$AO547)-ROW())/12+5),AS547)</f>
        <v>0</v>
      </c>
      <c r="AU547" s="204">
        <f ca="1">IF(AND(AQ547+AS547&gt;0,AR647+AT547&gt;0),COUNTIF(AU$6:AU546,"&gt;0")+1,0)</f>
        <v>0</v>
      </c>
    </row>
    <row r="548" spans="40:47">
      <c r="AN548" s="204">
        <v>16</v>
      </c>
      <c r="AO548" s="204">
        <v>1</v>
      </c>
      <c r="AP548" s="204">
        <v>3</v>
      </c>
      <c r="AQ548" s="221">
        <f ca="1">IF($AP548=1,IF(INDIRECT(ADDRESS(($AN548-1)*3+$AO548+5,$AP548+7))="",0,INDIRECT(ADDRESS(($AN548-1)*3+$AO548+5,$AP548+7))),IF(INDIRECT(ADDRESS(($AN548-1)*3+$AO548+5,$AP548+7))="",0,IF(COUNTIF(INDIRECT(ADDRESS(($AN548-1)*36+($AO548-1)*12+6,COLUMN())):INDIRECT(ADDRESS(($AN548-1)*36+($AO548-1)*12+$AP548+4,COLUMN())),INDIRECT(ADDRESS(($AN548-1)*3+$AO548+5,$AP548+7)))&gt;=1,0,INDIRECT(ADDRESS(($AN548-1)*3+$AO548+5,$AP548+7)))))</f>
        <v>0</v>
      </c>
      <c r="AR548" s="204">
        <f ca="1">COUNTIF(INDIRECT("H"&amp;(ROW()+12*(($AN548-1)*3+$AO548)-ROW())/12+5):INDIRECT("S"&amp;(ROW()+12*(($AN548-1)*3+$AO548)-ROW())/12+5),AQ548)</f>
        <v>0</v>
      </c>
      <c r="AS548" s="221">
        <f ca="1">IF($AP548=1,IF(INDIRECT(ADDRESS(($AN548-1)*3+$AO548+5,$AP548+20))="",0,INDIRECT(ADDRESS(($AN548-1)*3+$AO548+5,$AP548+20))),IF(INDIRECT(ADDRESS(($AN548-1)*3+$AO548+5,$AP548+20))="",0,IF(COUNTIF(INDIRECT(ADDRESS(($AN548-1)*36+($AO548-1)*12+6,COLUMN())):INDIRECT(ADDRESS(($AN548-1)*36+($AO548-1)*12+$AP548+4,COLUMN())),INDIRECT(ADDRESS(($AN548-1)*3+$AO548+5,$AP548+20)))&gt;=1,0,INDIRECT(ADDRESS(($AN548-1)*3+$AO548+5,$AP548+20)))))</f>
        <v>0</v>
      </c>
      <c r="AT548" s="204">
        <f ca="1">COUNTIF(INDIRECT("U"&amp;(ROW()+12*(($AN548-1)*3+$AO548)-ROW())/12+5):INDIRECT("AF"&amp;(ROW()+12*(($AN548-1)*3+$AO548)-ROW())/12+5),AS548)</f>
        <v>0</v>
      </c>
      <c r="AU548" s="204">
        <f ca="1">IF(AND(AQ548+AS548&gt;0,AR648+AT548&gt;0),COUNTIF(AU$6:AU547,"&gt;0")+1,0)</f>
        <v>0</v>
      </c>
    </row>
    <row r="549" spans="40:47">
      <c r="AN549" s="204">
        <v>16</v>
      </c>
      <c r="AO549" s="204">
        <v>1</v>
      </c>
      <c r="AP549" s="204">
        <v>4</v>
      </c>
      <c r="AQ549" s="221">
        <f ca="1">IF($AP549=1,IF(INDIRECT(ADDRESS(($AN549-1)*3+$AO549+5,$AP549+7))="",0,INDIRECT(ADDRESS(($AN549-1)*3+$AO549+5,$AP549+7))),IF(INDIRECT(ADDRESS(($AN549-1)*3+$AO549+5,$AP549+7))="",0,IF(COUNTIF(INDIRECT(ADDRESS(($AN549-1)*36+($AO549-1)*12+6,COLUMN())):INDIRECT(ADDRESS(($AN549-1)*36+($AO549-1)*12+$AP549+4,COLUMN())),INDIRECT(ADDRESS(($AN549-1)*3+$AO549+5,$AP549+7)))&gt;=1,0,INDIRECT(ADDRESS(($AN549-1)*3+$AO549+5,$AP549+7)))))</f>
        <v>0</v>
      </c>
      <c r="AR549" s="204">
        <f ca="1">COUNTIF(INDIRECT("H"&amp;(ROW()+12*(($AN549-1)*3+$AO549)-ROW())/12+5):INDIRECT("S"&amp;(ROW()+12*(($AN549-1)*3+$AO549)-ROW())/12+5),AQ549)</f>
        <v>0</v>
      </c>
      <c r="AS549" s="221">
        <f ca="1">IF($AP549=1,IF(INDIRECT(ADDRESS(($AN549-1)*3+$AO549+5,$AP549+20))="",0,INDIRECT(ADDRESS(($AN549-1)*3+$AO549+5,$AP549+20))),IF(INDIRECT(ADDRESS(($AN549-1)*3+$AO549+5,$AP549+20))="",0,IF(COUNTIF(INDIRECT(ADDRESS(($AN549-1)*36+($AO549-1)*12+6,COLUMN())):INDIRECT(ADDRESS(($AN549-1)*36+($AO549-1)*12+$AP549+4,COLUMN())),INDIRECT(ADDRESS(($AN549-1)*3+$AO549+5,$AP549+20)))&gt;=1,0,INDIRECT(ADDRESS(($AN549-1)*3+$AO549+5,$AP549+20)))))</f>
        <v>0</v>
      </c>
      <c r="AT549" s="204">
        <f ca="1">COUNTIF(INDIRECT("U"&amp;(ROW()+12*(($AN549-1)*3+$AO549)-ROW())/12+5):INDIRECT("AF"&amp;(ROW()+12*(($AN549-1)*3+$AO549)-ROW())/12+5),AS549)</f>
        <v>0</v>
      </c>
      <c r="AU549" s="204">
        <f ca="1">IF(AND(AQ549+AS549&gt;0,AR649+AT549&gt;0),COUNTIF(AU$6:AU548,"&gt;0")+1,0)</f>
        <v>0</v>
      </c>
    </row>
    <row r="550" spans="40:47">
      <c r="AN550" s="204">
        <v>16</v>
      </c>
      <c r="AO550" s="204">
        <v>1</v>
      </c>
      <c r="AP550" s="204">
        <v>5</v>
      </c>
      <c r="AQ550" s="221">
        <f ca="1">IF($AP550=1,IF(INDIRECT(ADDRESS(($AN550-1)*3+$AO550+5,$AP550+7))="",0,INDIRECT(ADDRESS(($AN550-1)*3+$AO550+5,$AP550+7))),IF(INDIRECT(ADDRESS(($AN550-1)*3+$AO550+5,$AP550+7))="",0,IF(COUNTIF(INDIRECT(ADDRESS(($AN550-1)*36+($AO550-1)*12+6,COLUMN())):INDIRECT(ADDRESS(($AN550-1)*36+($AO550-1)*12+$AP550+4,COLUMN())),INDIRECT(ADDRESS(($AN550-1)*3+$AO550+5,$AP550+7)))&gt;=1,0,INDIRECT(ADDRESS(($AN550-1)*3+$AO550+5,$AP550+7)))))</f>
        <v>0</v>
      </c>
      <c r="AR550" s="204">
        <f ca="1">COUNTIF(INDIRECT("H"&amp;(ROW()+12*(($AN550-1)*3+$AO550)-ROW())/12+5):INDIRECT("S"&amp;(ROW()+12*(($AN550-1)*3+$AO550)-ROW())/12+5),AQ550)</f>
        <v>0</v>
      </c>
      <c r="AS550" s="221">
        <f ca="1">IF($AP550=1,IF(INDIRECT(ADDRESS(($AN550-1)*3+$AO550+5,$AP550+20))="",0,INDIRECT(ADDRESS(($AN550-1)*3+$AO550+5,$AP550+20))),IF(INDIRECT(ADDRESS(($AN550-1)*3+$AO550+5,$AP550+20))="",0,IF(COUNTIF(INDIRECT(ADDRESS(($AN550-1)*36+($AO550-1)*12+6,COLUMN())):INDIRECT(ADDRESS(($AN550-1)*36+($AO550-1)*12+$AP550+4,COLUMN())),INDIRECT(ADDRESS(($AN550-1)*3+$AO550+5,$AP550+20)))&gt;=1,0,INDIRECT(ADDRESS(($AN550-1)*3+$AO550+5,$AP550+20)))))</f>
        <v>0</v>
      </c>
      <c r="AT550" s="204">
        <f ca="1">COUNTIF(INDIRECT("U"&amp;(ROW()+12*(($AN550-1)*3+$AO550)-ROW())/12+5):INDIRECT("AF"&amp;(ROW()+12*(($AN550-1)*3+$AO550)-ROW())/12+5),AS550)</f>
        <v>0</v>
      </c>
      <c r="AU550" s="204">
        <f ca="1">IF(AND(AQ550+AS550&gt;0,AR650+AT550&gt;0),COUNTIF(AU$6:AU549,"&gt;0")+1,0)</f>
        <v>0</v>
      </c>
    </row>
    <row r="551" spans="40:47">
      <c r="AN551" s="204">
        <v>16</v>
      </c>
      <c r="AO551" s="204">
        <v>1</v>
      </c>
      <c r="AP551" s="204">
        <v>6</v>
      </c>
      <c r="AQ551" s="221">
        <f ca="1">IF($AP551=1,IF(INDIRECT(ADDRESS(($AN551-1)*3+$AO551+5,$AP551+7))="",0,INDIRECT(ADDRESS(($AN551-1)*3+$AO551+5,$AP551+7))),IF(INDIRECT(ADDRESS(($AN551-1)*3+$AO551+5,$AP551+7))="",0,IF(COUNTIF(INDIRECT(ADDRESS(($AN551-1)*36+($AO551-1)*12+6,COLUMN())):INDIRECT(ADDRESS(($AN551-1)*36+($AO551-1)*12+$AP551+4,COLUMN())),INDIRECT(ADDRESS(($AN551-1)*3+$AO551+5,$AP551+7)))&gt;=1,0,INDIRECT(ADDRESS(($AN551-1)*3+$AO551+5,$AP551+7)))))</f>
        <v>0</v>
      </c>
      <c r="AR551" s="204">
        <f ca="1">COUNTIF(INDIRECT("H"&amp;(ROW()+12*(($AN551-1)*3+$AO551)-ROW())/12+5):INDIRECT("S"&amp;(ROW()+12*(($AN551-1)*3+$AO551)-ROW())/12+5),AQ551)</f>
        <v>0</v>
      </c>
      <c r="AS551" s="221">
        <f ca="1">IF($AP551=1,IF(INDIRECT(ADDRESS(($AN551-1)*3+$AO551+5,$AP551+20))="",0,INDIRECT(ADDRESS(($AN551-1)*3+$AO551+5,$AP551+20))),IF(INDIRECT(ADDRESS(($AN551-1)*3+$AO551+5,$AP551+20))="",0,IF(COUNTIF(INDIRECT(ADDRESS(($AN551-1)*36+($AO551-1)*12+6,COLUMN())):INDIRECT(ADDRESS(($AN551-1)*36+($AO551-1)*12+$AP551+4,COLUMN())),INDIRECT(ADDRESS(($AN551-1)*3+$AO551+5,$AP551+20)))&gt;=1,0,INDIRECT(ADDRESS(($AN551-1)*3+$AO551+5,$AP551+20)))))</f>
        <v>0</v>
      </c>
      <c r="AT551" s="204">
        <f ca="1">COUNTIF(INDIRECT("U"&amp;(ROW()+12*(($AN551-1)*3+$AO551)-ROW())/12+5):INDIRECT("AF"&amp;(ROW()+12*(($AN551-1)*3+$AO551)-ROW())/12+5),AS551)</f>
        <v>0</v>
      </c>
      <c r="AU551" s="204">
        <f ca="1">IF(AND(AQ551+AS551&gt;0,AR651+AT551&gt;0),COUNTIF(AU$6:AU550,"&gt;0")+1,0)</f>
        <v>0</v>
      </c>
    </row>
    <row r="552" spans="40:47">
      <c r="AN552" s="204">
        <v>16</v>
      </c>
      <c r="AO552" s="204">
        <v>1</v>
      </c>
      <c r="AP552" s="204">
        <v>7</v>
      </c>
      <c r="AQ552" s="221">
        <f ca="1">IF($AP552=1,IF(INDIRECT(ADDRESS(($AN552-1)*3+$AO552+5,$AP552+7))="",0,INDIRECT(ADDRESS(($AN552-1)*3+$AO552+5,$AP552+7))),IF(INDIRECT(ADDRESS(($AN552-1)*3+$AO552+5,$AP552+7))="",0,IF(COUNTIF(INDIRECT(ADDRESS(($AN552-1)*36+($AO552-1)*12+6,COLUMN())):INDIRECT(ADDRESS(($AN552-1)*36+($AO552-1)*12+$AP552+4,COLUMN())),INDIRECT(ADDRESS(($AN552-1)*3+$AO552+5,$AP552+7)))&gt;=1,0,INDIRECT(ADDRESS(($AN552-1)*3+$AO552+5,$AP552+7)))))</f>
        <v>0</v>
      </c>
      <c r="AR552" s="204">
        <f ca="1">COUNTIF(INDIRECT("H"&amp;(ROW()+12*(($AN552-1)*3+$AO552)-ROW())/12+5):INDIRECT("S"&amp;(ROW()+12*(($AN552-1)*3+$AO552)-ROW())/12+5),AQ552)</f>
        <v>0</v>
      </c>
      <c r="AS552" s="221">
        <f ca="1">IF($AP552=1,IF(INDIRECT(ADDRESS(($AN552-1)*3+$AO552+5,$AP552+20))="",0,INDIRECT(ADDRESS(($AN552-1)*3+$AO552+5,$AP552+20))),IF(INDIRECT(ADDRESS(($AN552-1)*3+$AO552+5,$AP552+20))="",0,IF(COUNTIF(INDIRECT(ADDRESS(($AN552-1)*36+($AO552-1)*12+6,COLUMN())):INDIRECT(ADDRESS(($AN552-1)*36+($AO552-1)*12+$AP552+4,COLUMN())),INDIRECT(ADDRESS(($AN552-1)*3+$AO552+5,$AP552+20)))&gt;=1,0,INDIRECT(ADDRESS(($AN552-1)*3+$AO552+5,$AP552+20)))))</f>
        <v>0</v>
      </c>
      <c r="AT552" s="204">
        <f ca="1">COUNTIF(INDIRECT("U"&amp;(ROW()+12*(($AN552-1)*3+$AO552)-ROW())/12+5):INDIRECT("AF"&amp;(ROW()+12*(($AN552-1)*3+$AO552)-ROW())/12+5),AS552)</f>
        <v>0</v>
      </c>
      <c r="AU552" s="204">
        <f ca="1">IF(AND(AQ552+AS552&gt;0,AR652+AT552&gt;0),COUNTIF(AU$6:AU551,"&gt;0")+1,0)</f>
        <v>0</v>
      </c>
    </row>
    <row r="553" spans="40:47">
      <c r="AN553" s="204">
        <v>16</v>
      </c>
      <c r="AO553" s="204">
        <v>1</v>
      </c>
      <c r="AP553" s="204">
        <v>8</v>
      </c>
      <c r="AQ553" s="221">
        <f ca="1">IF($AP553=1,IF(INDIRECT(ADDRESS(($AN553-1)*3+$AO553+5,$AP553+7))="",0,INDIRECT(ADDRESS(($AN553-1)*3+$AO553+5,$AP553+7))),IF(INDIRECT(ADDRESS(($AN553-1)*3+$AO553+5,$AP553+7))="",0,IF(COUNTIF(INDIRECT(ADDRESS(($AN553-1)*36+($AO553-1)*12+6,COLUMN())):INDIRECT(ADDRESS(($AN553-1)*36+($AO553-1)*12+$AP553+4,COLUMN())),INDIRECT(ADDRESS(($AN553-1)*3+$AO553+5,$AP553+7)))&gt;=1,0,INDIRECT(ADDRESS(($AN553-1)*3+$AO553+5,$AP553+7)))))</f>
        <v>0</v>
      </c>
      <c r="AR553" s="204">
        <f ca="1">COUNTIF(INDIRECT("H"&amp;(ROW()+12*(($AN553-1)*3+$AO553)-ROW())/12+5):INDIRECT("S"&amp;(ROW()+12*(($AN553-1)*3+$AO553)-ROW())/12+5),AQ553)</f>
        <v>0</v>
      </c>
      <c r="AS553" s="221">
        <f ca="1">IF($AP553=1,IF(INDIRECT(ADDRESS(($AN553-1)*3+$AO553+5,$AP553+20))="",0,INDIRECT(ADDRESS(($AN553-1)*3+$AO553+5,$AP553+20))),IF(INDIRECT(ADDRESS(($AN553-1)*3+$AO553+5,$AP553+20))="",0,IF(COUNTIF(INDIRECT(ADDRESS(($AN553-1)*36+($AO553-1)*12+6,COLUMN())):INDIRECT(ADDRESS(($AN553-1)*36+($AO553-1)*12+$AP553+4,COLUMN())),INDIRECT(ADDRESS(($AN553-1)*3+$AO553+5,$AP553+20)))&gt;=1,0,INDIRECT(ADDRESS(($AN553-1)*3+$AO553+5,$AP553+20)))))</f>
        <v>0</v>
      </c>
      <c r="AT553" s="204">
        <f ca="1">COUNTIF(INDIRECT("U"&amp;(ROW()+12*(($AN553-1)*3+$AO553)-ROW())/12+5):INDIRECT("AF"&amp;(ROW()+12*(($AN553-1)*3+$AO553)-ROW())/12+5),AS553)</f>
        <v>0</v>
      </c>
      <c r="AU553" s="204">
        <f ca="1">IF(AND(AQ553+AS553&gt;0,AR653+AT553&gt;0),COUNTIF(AU$6:AU552,"&gt;0")+1,0)</f>
        <v>0</v>
      </c>
    </row>
    <row r="554" spans="40:47">
      <c r="AN554" s="204">
        <v>16</v>
      </c>
      <c r="AO554" s="204">
        <v>1</v>
      </c>
      <c r="AP554" s="204">
        <v>9</v>
      </c>
      <c r="AQ554" s="221">
        <f ca="1">IF($AP554=1,IF(INDIRECT(ADDRESS(($AN554-1)*3+$AO554+5,$AP554+7))="",0,INDIRECT(ADDRESS(($AN554-1)*3+$AO554+5,$AP554+7))),IF(INDIRECT(ADDRESS(($AN554-1)*3+$AO554+5,$AP554+7))="",0,IF(COUNTIF(INDIRECT(ADDRESS(($AN554-1)*36+($AO554-1)*12+6,COLUMN())):INDIRECT(ADDRESS(($AN554-1)*36+($AO554-1)*12+$AP554+4,COLUMN())),INDIRECT(ADDRESS(($AN554-1)*3+$AO554+5,$AP554+7)))&gt;=1,0,INDIRECT(ADDRESS(($AN554-1)*3+$AO554+5,$AP554+7)))))</f>
        <v>0</v>
      </c>
      <c r="AR554" s="204">
        <f ca="1">COUNTIF(INDIRECT("H"&amp;(ROW()+12*(($AN554-1)*3+$AO554)-ROW())/12+5):INDIRECT("S"&amp;(ROW()+12*(($AN554-1)*3+$AO554)-ROW())/12+5),AQ554)</f>
        <v>0</v>
      </c>
      <c r="AS554" s="221">
        <f ca="1">IF($AP554=1,IF(INDIRECT(ADDRESS(($AN554-1)*3+$AO554+5,$AP554+20))="",0,INDIRECT(ADDRESS(($AN554-1)*3+$AO554+5,$AP554+20))),IF(INDIRECT(ADDRESS(($AN554-1)*3+$AO554+5,$AP554+20))="",0,IF(COUNTIF(INDIRECT(ADDRESS(($AN554-1)*36+($AO554-1)*12+6,COLUMN())):INDIRECT(ADDRESS(($AN554-1)*36+($AO554-1)*12+$AP554+4,COLUMN())),INDIRECT(ADDRESS(($AN554-1)*3+$AO554+5,$AP554+20)))&gt;=1,0,INDIRECT(ADDRESS(($AN554-1)*3+$AO554+5,$AP554+20)))))</f>
        <v>0</v>
      </c>
      <c r="AT554" s="204">
        <f ca="1">COUNTIF(INDIRECT("U"&amp;(ROW()+12*(($AN554-1)*3+$AO554)-ROW())/12+5):INDIRECT("AF"&amp;(ROW()+12*(($AN554-1)*3+$AO554)-ROW())/12+5),AS554)</f>
        <v>0</v>
      </c>
      <c r="AU554" s="204">
        <f ca="1">IF(AND(AQ554+AS554&gt;0,AR654+AT554&gt;0),COUNTIF(AU$6:AU553,"&gt;0")+1,0)</f>
        <v>0</v>
      </c>
    </row>
    <row r="555" spans="40:47">
      <c r="AN555" s="204">
        <v>16</v>
      </c>
      <c r="AO555" s="204">
        <v>1</v>
      </c>
      <c r="AP555" s="204">
        <v>10</v>
      </c>
      <c r="AQ555" s="221">
        <f ca="1">IF($AP555=1,IF(INDIRECT(ADDRESS(($AN555-1)*3+$AO555+5,$AP555+7))="",0,INDIRECT(ADDRESS(($AN555-1)*3+$AO555+5,$AP555+7))),IF(INDIRECT(ADDRESS(($AN555-1)*3+$AO555+5,$AP555+7))="",0,IF(COUNTIF(INDIRECT(ADDRESS(($AN555-1)*36+($AO555-1)*12+6,COLUMN())):INDIRECT(ADDRESS(($AN555-1)*36+($AO555-1)*12+$AP555+4,COLUMN())),INDIRECT(ADDRESS(($AN555-1)*3+$AO555+5,$AP555+7)))&gt;=1,0,INDIRECT(ADDRESS(($AN555-1)*3+$AO555+5,$AP555+7)))))</f>
        <v>0</v>
      </c>
      <c r="AR555" s="204">
        <f ca="1">COUNTIF(INDIRECT("H"&amp;(ROW()+12*(($AN555-1)*3+$AO555)-ROW())/12+5):INDIRECT("S"&amp;(ROW()+12*(($AN555-1)*3+$AO555)-ROW())/12+5),AQ555)</f>
        <v>0</v>
      </c>
      <c r="AS555" s="221">
        <f ca="1">IF($AP555=1,IF(INDIRECT(ADDRESS(($AN555-1)*3+$AO555+5,$AP555+20))="",0,INDIRECT(ADDRESS(($AN555-1)*3+$AO555+5,$AP555+20))),IF(INDIRECT(ADDRESS(($AN555-1)*3+$AO555+5,$AP555+20))="",0,IF(COUNTIF(INDIRECT(ADDRESS(($AN555-1)*36+($AO555-1)*12+6,COLUMN())):INDIRECT(ADDRESS(($AN555-1)*36+($AO555-1)*12+$AP555+4,COLUMN())),INDIRECT(ADDRESS(($AN555-1)*3+$AO555+5,$AP555+20)))&gt;=1,0,INDIRECT(ADDRESS(($AN555-1)*3+$AO555+5,$AP555+20)))))</f>
        <v>0</v>
      </c>
      <c r="AT555" s="204">
        <f ca="1">COUNTIF(INDIRECT("U"&amp;(ROW()+12*(($AN555-1)*3+$AO555)-ROW())/12+5):INDIRECT("AF"&amp;(ROW()+12*(($AN555-1)*3+$AO555)-ROW())/12+5),AS555)</f>
        <v>0</v>
      </c>
      <c r="AU555" s="204">
        <f ca="1">IF(AND(AQ555+AS555&gt;0,AR655+AT555&gt;0),COUNTIF(AU$6:AU554,"&gt;0")+1,0)</f>
        <v>0</v>
      </c>
    </row>
    <row r="556" spans="40:47">
      <c r="AN556" s="204">
        <v>16</v>
      </c>
      <c r="AO556" s="204">
        <v>1</v>
      </c>
      <c r="AP556" s="204">
        <v>11</v>
      </c>
      <c r="AQ556" s="221">
        <f ca="1">IF($AP556=1,IF(INDIRECT(ADDRESS(($AN556-1)*3+$AO556+5,$AP556+7))="",0,INDIRECT(ADDRESS(($AN556-1)*3+$AO556+5,$AP556+7))),IF(INDIRECT(ADDRESS(($AN556-1)*3+$AO556+5,$AP556+7))="",0,IF(COUNTIF(INDIRECT(ADDRESS(($AN556-1)*36+($AO556-1)*12+6,COLUMN())):INDIRECT(ADDRESS(($AN556-1)*36+($AO556-1)*12+$AP556+4,COLUMN())),INDIRECT(ADDRESS(($AN556-1)*3+$AO556+5,$AP556+7)))&gt;=1,0,INDIRECT(ADDRESS(($AN556-1)*3+$AO556+5,$AP556+7)))))</f>
        <v>0</v>
      </c>
      <c r="AR556" s="204">
        <f ca="1">COUNTIF(INDIRECT("H"&amp;(ROW()+12*(($AN556-1)*3+$AO556)-ROW())/12+5):INDIRECT("S"&amp;(ROW()+12*(($AN556-1)*3+$AO556)-ROW())/12+5),AQ556)</f>
        <v>0</v>
      </c>
      <c r="AS556" s="221">
        <f ca="1">IF($AP556=1,IF(INDIRECT(ADDRESS(($AN556-1)*3+$AO556+5,$AP556+20))="",0,INDIRECT(ADDRESS(($AN556-1)*3+$AO556+5,$AP556+20))),IF(INDIRECT(ADDRESS(($AN556-1)*3+$AO556+5,$AP556+20))="",0,IF(COUNTIF(INDIRECT(ADDRESS(($AN556-1)*36+($AO556-1)*12+6,COLUMN())):INDIRECT(ADDRESS(($AN556-1)*36+($AO556-1)*12+$AP556+4,COLUMN())),INDIRECT(ADDRESS(($AN556-1)*3+$AO556+5,$AP556+20)))&gt;=1,0,INDIRECT(ADDRESS(($AN556-1)*3+$AO556+5,$AP556+20)))))</f>
        <v>0</v>
      </c>
      <c r="AT556" s="204">
        <f ca="1">COUNTIF(INDIRECT("U"&amp;(ROW()+12*(($AN556-1)*3+$AO556)-ROW())/12+5):INDIRECT("AF"&amp;(ROW()+12*(($AN556-1)*3+$AO556)-ROW())/12+5),AS556)</f>
        <v>0</v>
      </c>
      <c r="AU556" s="204">
        <f ca="1">IF(AND(AQ556+AS556&gt;0,AR656+AT556&gt;0),COUNTIF(AU$6:AU555,"&gt;0")+1,0)</f>
        <v>0</v>
      </c>
    </row>
    <row r="557" spans="40:47">
      <c r="AN557" s="204">
        <v>16</v>
      </c>
      <c r="AO557" s="204">
        <v>1</v>
      </c>
      <c r="AP557" s="204">
        <v>12</v>
      </c>
      <c r="AQ557" s="221">
        <f ca="1">IF($AP557=1,IF(INDIRECT(ADDRESS(($AN557-1)*3+$AO557+5,$AP557+7))="",0,INDIRECT(ADDRESS(($AN557-1)*3+$AO557+5,$AP557+7))),IF(INDIRECT(ADDRESS(($AN557-1)*3+$AO557+5,$AP557+7))="",0,IF(COUNTIF(INDIRECT(ADDRESS(($AN557-1)*36+($AO557-1)*12+6,COLUMN())):INDIRECT(ADDRESS(($AN557-1)*36+($AO557-1)*12+$AP557+4,COLUMN())),INDIRECT(ADDRESS(($AN557-1)*3+$AO557+5,$AP557+7)))&gt;=1,0,INDIRECT(ADDRESS(($AN557-1)*3+$AO557+5,$AP557+7)))))</f>
        <v>0</v>
      </c>
      <c r="AR557" s="204">
        <f ca="1">COUNTIF(INDIRECT("H"&amp;(ROW()+12*(($AN557-1)*3+$AO557)-ROW())/12+5):INDIRECT("S"&amp;(ROW()+12*(($AN557-1)*3+$AO557)-ROW())/12+5),AQ557)</f>
        <v>0</v>
      </c>
      <c r="AS557" s="221">
        <f ca="1">IF($AP557=1,IF(INDIRECT(ADDRESS(($AN557-1)*3+$AO557+5,$AP557+20))="",0,INDIRECT(ADDRESS(($AN557-1)*3+$AO557+5,$AP557+20))),IF(INDIRECT(ADDRESS(($AN557-1)*3+$AO557+5,$AP557+20))="",0,IF(COUNTIF(INDIRECT(ADDRESS(($AN557-1)*36+($AO557-1)*12+6,COLUMN())):INDIRECT(ADDRESS(($AN557-1)*36+($AO557-1)*12+$AP557+4,COLUMN())),INDIRECT(ADDRESS(($AN557-1)*3+$AO557+5,$AP557+20)))&gt;=1,0,INDIRECT(ADDRESS(($AN557-1)*3+$AO557+5,$AP557+20)))))</f>
        <v>0</v>
      </c>
      <c r="AT557" s="204">
        <f ca="1">COUNTIF(INDIRECT("U"&amp;(ROW()+12*(($AN557-1)*3+$AO557)-ROW())/12+5):INDIRECT("AF"&amp;(ROW()+12*(($AN557-1)*3+$AO557)-ROW())/12+5),AS557)</f>
        <v>0</v>
      </c>
      <c r="AU557" s="204">
        <f ca="1">IF(AND(AQ557+AS557&gt;0,AR657+AT557&gt;0),COUNTIF(AU$6:AU556,"&gt;0")+1,0)</f>
        <v>0</v>
      </c>
    </row>
    <row r="558" spans="40:47">
      <c r="AN558" s="204">
        <v>16</v>
      </c>
      <c r="AO558" s="204">
        <v>2</v>
      </c>
      <c r="AP558" s="204">
        <v>1</v>
      </c>
      <c r="AQ558" s="221">
        <f ca="1">IF($AP558=1,IF(INDIRECT(ADDRESS(($AN558-1)*3+$AO558+5,$AP558+7))="",0,INDIRECT(ADDRESS(($AN558-1)*3+$AO558+5,$AP558+7))),IF(INDIRECT(ADDRESS(($AN558-1)*3+$AO558+5,$AP558+7))="",0,IF(COUNTIF(INDIRECT(ADDRESS(($AN558-1)*36+($AO558-1)*12+6,COLUMN())):INDIRECT(ADDRESS(($AN558-1)*36+($AO558-1)*12+$AP558+4,COLUMN())),INDIRECT(ADDRESS(($AN558-1)*3+$AO558+5,$AP558+7)))&gt;=1,0,INDIRECT(ADDRESS(($AN558-1)*3+$AO558+5,$AP558+7)))))</f>
        <v>0</v>
      </c>
      <c r="AR558" s="204">
        <f ca="1">COUNTIF(INDIRECT("H"&amp;(ROW()+12*(($AN558-1)*3+$AO558)-ROW())/12+5):INDIRECT("S"&amp;(ROW()+12*(($AN558-1)*3+$AO558)-ROW())/12+5),AQ558)</f>
        <v>0</v>
      </c>
      <c r="AS558" s="221">
        <f ca="1">IF($AP558=1,IF(INDIRECT(ADDRESS(($AN558-1)*3+$AO558+5,$AP558+20))="",0,INDIRECT(ADDRESS(($AN558-1)*3+$AO558+5,$AP558+20))),IF(INDIRECT(ADDRESS(($AN558-1)*3+$AO558+5,$AP558+20))="",0,IF(COUNTIF(INDIRECT(ADDRESS(($AN558-1)*36+($AO558-1)*12+6,COLUMN())):INDIRECT(ADDRESS(($AN558-1)*36+($AO558-1)*12+$AP558+4,COLUMN())),INDIRECT(ADDRESS(($AN558-1)*3+$AO558+5,$AP558+20)))&gt;=1,0,INDIRECT(ADDRESS(($AN558-1)*3+$AO558+5,$AP558+20)))))</f>
        <v>0</v>
      </c>
      <c r="AT558" s="204">
        <f ca="1">COUNTIF(INDIRECT("U"&amp;(ROW()+12*(($AN558-1)*3+$AO558)-ROW())/12+5):INDIRECT("AF"&amp;(ROW()+12*(($AN558-1)*3+$AO558)-ROW())/12+5),AS558)</f>
        <v>0</v>
      </c>
      <c r="AU558" s="204">
        <f ca="1">IF(AND(AQ558+AS558&gt;0,AR658+AT558&gt;0),COUNTIF(AU$6:AU557,"&gt;0")+1,0)</f>
        <v>0</v>
      </c>
    </row>
    <row r="559" spans="40:47">
      <c r="AN559" s="204">
        <v>16</v>
      </c>
      <c r="AO559" s="204">
        <v>2</v>
      </c>
      <c r="AP559" s="204">
        <v>2</v>
      </c>
      <c r="AQ559" s="221">
        <f ca="1">IF($AP559=1,IF(INDIRECT(ADDRESS(($AN559-1)*3+$AO559+5,$AP559+7))="",0,INDIRECT(ADDRESS(($AN559-1)*3+$AO559+5,$AP559+7))),IF(INDIRECT(ADDRESS(($AN559-1)*3+$AO559+5,$AP559+7))="",0,IF(COUNTIF(INDIRECT(ADDRESS(($AN559-1)*36+($AO559-1)*12+6,COLUMN())):INDIRECT(ADDRESS(($AN559-1)*36+($AO559-1)*12+$AP559+4,COLUMN())),INDIRECT(ADDRESS(($AN559-1)*3+$AO559+5,$AP559+7)))&gt;=1,0,INDIRECT(ADDRESS(($AN559-1)*3+$AO559+5,$AP559+7)))))</f>
        <v>0</v>
      </c>
      <c r="AR559" s="204">
        <f ca="1">COUNTIF(INDIRECT("H"&amp;(ROW()+12*(($AN559-1)*3+$AO559)-ROW())/12+5):INDIRECT("S"&amp;(ROW()+12*(($AN559-1)*3+$AO559)-ROW())/12+5),AQ559)</f>
        <v>0</v>
      </c>
      <c r="AS559" s="221">
        <f ca="1">IF($AP559=1,IF(INDIRECT(ADDRESS(($AN559-1)*3+$AO559+5,$AP559+20))="",0,INDIRECT(ADDRESS(($AN559-1)*3+$AO559+5,$AP559+20))),IF(INDIRECT(ADDRESS(($AN559-1)*3+$AO559+5,$AP559+20))="",0,IF(COUNTIF(INDIRECT(ADDRESS(($AN559-1)*36+($AO559-1)*12+6,COLUMN())):INDIRECT(ADDRESS(($AN559-1)*36+($AO559-1)*12+$AP559+4,COLUMN())),INDIRECT(ADDRESS(($AN559-1)*3+$AO559+5,$AP559+20)))&gt;=1,0,INDIRECT(ADDRESS(($AN559-1)*3+$AO559+5,$AP559+20)))))</f>
        <v>0</v>
      </c>
      <c r="AT559" s="204">
        <f ca="1">COUNTIF(INDIRECT("U"&amp;(ROW()+12*(($AN559-1)*3+$AO559)-ROW())/12+5):INDIRECT("AF"&amp;(ROW()+12*(($AN559-1)*3+$AO559)-ROW())/12+5),AS559)</f>
        <v>0</v>
      </c>
      <c r="AU559" s="204">
        <f ca="1">IF(AND(AQ559+AS559&gt;0,AR659+AT559&gt;0),COUNTIF(AU$6:AU558,"&gt;0")+1,0)</f>
        <v>0</v>
      </c>
    </row>
    <row r="560" spans="40:47">
      <c r="AN560" s="204">
        <v>16</v>
      </c>
      <c r="AO560" s="204">
        <v>2</v>
      </c>
      <c r="AP560" s="204">
        <v>3</v>
      </c>
      <c r="AQ560" s="221">
        <f ca="1">IF($AP560=1,IF(INDIRECT(ADDRESS(($AN560-1)*3+$AO560+5,$AP560+7))="",0,INDIRECT(ADDRESS(($AN560-1)*3+$AO560+5,$AP560+7))),IF(INDIRECT(ADDRESS(($AN560-1)*3+$AO560+5,$AP560+7))="",0,IF(COUNTIF(INDIRECT(ADDRESS(($AN560-1)*36+($AO560-1)*12+6,COLUMN())):INDIRECT(ADDRESS(($AN560-1)*36+($AO560-1)*12+$AP560+4,COLUMN())),INDIRECT(ADDRESS(($AN560-1)*3+$AO560+5,$AP560+7)))&gt;=1,0,INDIRECT(ADDRESS(($AN560-1)*3+$AO560+5,$AP560+7)))))</f>
        <v>0</v>
      </c>
      <c r="AR560" s="204">
        <f ca="1">COUNTIF(INDIRECT("H"&amp;(ROW()+12*(($AN560-1)*3+$AO560)-ROW())/12+5):INDIRECT("S"&amp;(ROW()+12*(($AN560-1)*3+$AO560)-ROW())/12+5),AQ560)</f>
        <v>0</v>
      </c>
      <c r="AS560" s="221">
        <f ca="1">IF($AP560=1,IF(INDIRECT(ADDRESS(($AN560-1)*3+$AO560+5,$AP560+20))="",0,INDIRECT(ADDRESS(($AN560-1)*3+$AO560+5,$AP560+20))),IF(INDIRECT(ADDRESS(($AN560-1)*3+$AO560+5,$AP560+20))="",0,IF(COUNTIF(INDIRECT(ADDRESS(($AN560-1)*36+($AO560-1)*12+6,COLUMN())):INDIRECT(ADDRESS(($AN560-1)*36+($AO560-1)*12+$AP560+4,COLUMN())),INDIRECT(ADDRESS(($AN560-1)*3+$AO560+5,$AP560+20)))&gt;=1,0,INDIRECT(ADDRESS(($AN560-1)*3+$AO560+5,$AP560+20)))))</f>
        <v>0</v>
      </c>
      <c r="AT560" s="204">
        <f ca="1">COUNTIF(INDIRECT("U"&amp;(ROW()+12*(($AN560-1)*3+$AO560)-ROW())/12+5):INDIRECT("AF"&amp;(ROW()+12*(($AN560-1)*3+$AO560)-ROW())/12+5),AS560)</f>
        <v>0</v>
      </c>
      <c r="AU560" s="204">
        <f ca="1">IF(AND(AQ560+AS560&gt;0,AR660+AT560&gt;0),COUNTIF(AU$6:AU559,"&gt;0")+1,0)</f>
        <v>0</v>
      </c>
    </row>
    <row r="561" spans="40:47">
      <c r="AN561" s="204">
        <v>16</v>
      </c>
      <c r="AO561" s="204">
        <v>2</v>
      </c>
      <c r="AP561" s="204">
        <v>4</v>
      </c>
      <c r="AQ561" s="221">
        <f ca="1">IF($AP561=1,IF(INDIRECT(ADDRESS(($AN561-1)*3+$AO561+5,$AP561+7))="",0,INDIRECT(ADDRESS(($AN561-1)*3+$AO561+5,$AP561+7))),IF(INDIRECT(ADDRESS(($AN561-1)*3+$AO561+5,$AP561+7))="",0,IF(COUNTIF(INDIRECT(ADDRESS(($AN561-1)*36+($AO561-1)*12+6,COLUMN())):INDIRECT(ADDRESS(($AN561-1)*36+($AO561-1)*12+$AP561+4,COLUMN())),INDIRECT(ADDRESS(($AN561-1)*3+$AO561+5,$AP561+7)))&gt;=1,0,INDIRECT(ADDRESS(($AN561-1)*3+$AO561+5,$AP561+7)))))</f>
        <v>0</v>
      </c>
      <c r="AR561" s="204">
        <f ca="1">COUNTIF(INDIRECT("H"&amp;(ROW()+12*(($AN561-1)*3+$AO561)-ROW())/12+5):INDIRECT("S"&amp;(ROW()+12*(($AN561-1)*3+$AO561)-ROW())/12+5),AQ561)</f>
        <v>0</v>
      </c>
      <c r="AS561" s="221">
        <f ca="1">IF($AP561=1,IF(INDIRECT(ADDRESS(($AN561-1)*3+$AO561+5,$AP561+20))="",0,INDIRECT(ADDRESS(($AN561-1)*3+$AO561+5,$AP561+20))),IF(INDIRECT(ADDRESS(($AN561-1)*3+$AO561+5,$AP561+20))="",0,IF(COUNTIF(INDIRECT(ADDRESS(($AN561-1)*36+($AO561-1)*12+6,COLUMN())):INDIRECT(ADDRESS(($AN561-1)*36+($AO561-1)*12+$AP561+4,COLUMN())),INDIRECT(ADDRESS(($AN561-1)*3+$AO561+5,$AP561+20)))&gt;=1,0,INDIRECT(ADDRESS(($AN561-1)*3+$AO561+5,$AP561+20)))))</f>
        <v>0</v>
      </c>
      <c r="AT561" s="204">
        <f ca="1">COUNTIF(INDIRECT("U"&amp;(ROW()+12*(($AN561-1)*3+$AO561)-ROW())/12+5):INDIRECT("AF"&amp;(ROW()+12*(($AN561-1)*3+$AO561)-ROW())/12+5),AS561)</f>
        <v>0</v>
      </c>
      <c r="AU561" s="204">
        <f ca="1">IF(AND(AQ561+AS561&gt;0,AR661+AT561&gt;0),COUNTIF(AU$6:AU560,"&gt;0")+1,0)</f>
        <v>0</v>
      </c>
    </row>
    <row r="562" spans="40:47">
      <c r="AN562" s="204">
        <v>16</v>
      </c>
      <c r="AO562" s="204">
        <v>2</v>
      </c>
      <c r="AP562" s="204">
        <v>5</v>
      </c>
      <c r="AQ562" s="221">
        <f ca="1">IF($AP562=1,IF(INDIRECT(ADDRESS(($AN562-1)*3+$AO562+5,$AP562+7))="",0,INDIRECT(ADDRESS(($AN562-1)*3+$AO562+5,$AP562+7))),IF(INDIRECT(ADDRESS(($AN562-1)*3+$AO562+5,$AP562+7))="",0,IF(COUNTIF(INDIRECT(ADDRESS(($AN562-1)*36+($AO562-1)*12+6,COLUMN())):INDIRECT(ADDRESS(($AN562-1)*36+($AO562-1)*12+$AP562+4,COLUMN())),INDIRECT(ADDRESS(($AN562-1)*3+$AO562+5,$AP562+7)))&gt;=1,0,INDIRECT(ADDRESS(($AN562-1)*3+$AO562+5,$AP562+7)))))</f>
        <v>0</v>
      </c>
      <c r="AR562" s="204">
        <f ca="1">COUNTIF(INDIRECT("H"&amp;(ROW()+12*(($AN562-1)*3+$AO562)-ROW())/12+5):INDIRECT("S"&amp;(ROW()+12*(($AN562-1)*3+$AO562)-ROW())/12+5),AQ562)</f>
        <v>0</v>
      </c>
      <c r="AS562" s="221">
        <f ca="1">IF($AP562=1,IF(INDIRECT(ADDRESS(($AN562-1)*3+$AO562+5,$AP562+20))="",0,INDIRECT(ADDRESS(($AN562-1)*3+$AO562+5,$AP562+20))),IF(INDIRECT(ADDRESS(($AN562-1)*3+$AO562+5,$AP562+20))="",0,IF(COUNTIF(INDIRECT(ADDRESS(($AN562-1)*36+($AO562-1)*12+6,COLUMN())):INDIRECT(ADDRESS(($AN562-1)*36+($AO562-1)*12+$AP562+4,COLUMN())),INDIRECT(ADDRESS(($AN562-1)*3+$AO562+5,$AP562+20)))&gt;=1,0,INDIRECT(ADDRESS(($AN562-1)*3+$AO562+5,$AP562+20)))))</f>
        <v>0</v>
      </c>
      <c r="AT562" s="204">
        <f ca="1">COUNTIF(INDIRECT("U"&amp;(ROW()+12*(($AN562-1)*3+$AO562)-ROW())/12+5):INDIRECT("AF"&amp;(ROW()+12*(($AN562-1)*3+$AO562)-ROW())/12+5),AS562)</f>
        <v>0</v>
      </c>
      <c r="AU562" s="204">
        <f ca="1">IF(AND(AQ562+AS562&gt;0,AR662+AT562&gt;0),COUNTIF(AU$6:AU561,"&gt;0")+1,0)</f>
        <v>0</v>
      </c>
    </row>
    <row r="563" spans="40:47">
      <c r="AN563" s="204">
        <v>16</v>
      </c>
      <c r="AO563" s="204">
        <v>2</v>
      </c>
      <c r="AP563" s="204">
        <v>6</v>
      </c>
      <c r="AQ563" s="221">
        <f ca="1">IF($AP563=1,IF(INDIRECT(ADDRESS(($AN563-1)*3+$AO563+5,$AP563+7))="",0,INDIRECT(ADDRESS(($AN563-1)*3+$AO563+5,$AP563+7))),IF(INDIRECT(ADDRESS(($AN563-1)*3+$AO563+5,$AP563+7))="",0,IF(COUNTIF(INDIRECT(ADDRESS(($AN563-1)*36+($AO563-1)*12+6,COLUMN())):INDIRECT(ADDRESS(($AN563-1)*36+($AO563-1)*12+$AP563+4,COLUMN())),INDIRECT(ADDRESS(($AN563-1)*3+$AO563+5,$AP563+7)))&gt;=1,0,INDIRECT(ADDRESS(($AN563-1)*3+$AO563+5,$AP563+7)))))</f>
        <v>0</v>
      </c>
      <c r="AR563" s="204">
        <f ca="1">COUNTIF(INDIRECT("H"&amp;(ROW()+12*(($AN563-1)*3+$AO563)-ROW())/12+5):INDIRECT("S"&amp;(ROW()+12*(($AN563-1)*3+$AO563)-ROW())/12+5),AQ563)</f>
        <v>0</v>
      </c>
      <c r="AS563" s="221">
        <f ca="1">IF($AP563=1,IF(INDIRECT(ADDRESS(($AN563-1)*3+$AO563+5,$AP563+20))="",0,INDIRECT(ADDRESS(($AN563-1)*3+$AO563+5,$AP563+20))),IF(INDIRECT(ADDRESS(($AN563-1)*3+$AO563+5,$AP563+20))="",0,IF(COUNTIF(INDIRECT(ADDRESS(($AN563-1)*36+($AO563-1)*12+6,COLUMN())):INDIRECT(ADDRESS(($AN563-1)*36+($AO563-1)*12+$AP563+4,COLUMN())),INDIRECT(ADDRESS(($AN563-1)*3+$AO563+5,$AP563+20)))&gt;=1,0,INDIRECT(ADDRESS(($AN563-1)*3+$AO563+5,$AP563+20)))))</f>
        <v>0</v>
      </c>
      <c r="AT563" s="204">
        <f ca="1">COUNTIF(INDIRECT("U"&amp;(ROW()+12*(($AN563-1)*3+$AO563)-ROW())/12+5):INDIRECT("AF"&amp;(ROW()+12*(($AN563-1)*3+$AO563)-ROW())/12+5),AS563)</f>
        <v>0</v>
      </c>
      <c r="AU563" s="204">
        <f ca="1">IF(AND(AQ563+AS563&gt;0,AR663+AT563&gt;0),COUNTIF(AU$6:AU562,"&gt;0")+1,0)</f>
        <v>0</v>
      </c>
    </row>
    <row r="564" spans="40:47">
      <c r="AN564" s="204">
        <v>16</v>
      </c>
      <c r="AO564" s="204">
        <v>2</v>
      </c>
      <c r="AP564" s="204">
        <v>7</v>
      </c>
      <c r="AQ564" s="221">
        <f ca="1">IF($AP564=1,IF(INDIRECT(ADDRESS(($AN564-1)*3+$AO564+5,$AP564+7))="",0,INDIRECT(ADDRESS(($AN564-1)*3+$AO564+5,$AP564+7))),IF(INDIRECT(ADDRESS(($AN564-1)*3+$AO564+5,$AP564+7))="",0,IF(COUNTIF(INDIRECT(ADDRESS(($AN564-1)*36+($AO564-1)*12+6,COLUMN())):INDIRECT(ADDRESS(($AN564-1)*36+($AO564-1)*12+$AP564+4,COLUMN())),INDIRECT(ADDRESS(($AN564-1)*3+$AO564+5,$AP564+7)))&gt;=1,0,INDIRECT(ADDRESS(($AN564-1)*3+$AO564+5,$AP564+7)))))</f>
        <v>0</v>
      </c>
      <c r="AR564" s="204">
        <f ca="1">COUNTIF(INDIRECT("H"&amp;(ROW()+12*(($AN564-1)*3+$AO564)-ROW())/12+5):INDIRECT("S"&amp;(ROW()+12*(($AN564-1)*3+$AO564)-ROW())/12+5),AQ564)</f>
        <v>0</v>
      </c>
      <c r="AS564" s="221">
        <f ca="1">IF($AP564=1,IF(INDIRECT(ADDRESS(($AN564-1)*3+$AO564+5,$AP564+20))="",0,INDIRECT(ADDRESS(($AN564-1)*3+$AO564+5,$AP564+20))),IF(INDIRECT(ADDRESS(($AN564-1)*3+$AO564+5,$AP564+20))="",0,IF(COUNTIF(INDIRECT(ADDRESS(($AN564-1)*36+($AO564-1)*12+6,COLUMN())):INDIRECT(ADDRESS(($AN564-1)*36+($AO564-1)*12+$AP564+4,COLUMN())),INDIRECT(ADDRESS(($AN564-1)*3+$AO564+5,$AP564+20)))&gt;=1,0,INDIRECT(ADDRESS(($AN564-1)*3+$AO564+5,$AP564+20)))))</f>
        <v>0</v>
      </c>
      <c r="AT564" s="204">
        <f ca="1">COUNTIF(INDIRECT("U"&amp;(ROW()+12*(($AN564-1)*3+$AO564)-ROW())/12+5):INDIRECT("AF"&amp;(ROW()+12*(($AN564-1)*3+$AO564)-ROW())/12+5),AS564)</f>
        <v>0</v>
      </c>
      <c r="AU564" s="204">
        <f ca="1">IF(AND(AQ564+AS564&gt;0,AR664+AT564&gt;0),COUNTIF(AU$6:AU563,"&gt;0")+1,0)</f>
        <v>0</v>
      </c>
    </row>
    <row r="565" spans="40:47">
      <c r="AN565" s="204">
        <v>16</v>
      </c>
      <c r="AO565" s="204">
        <v>2</v>
      </c>
      <c r="AP565" s="204">
        <v>8</v>
      </c>
      <c r="AQ565" s="221">
        <f ca="1">IF($AP565=1,IF(INDIRECT(ADDRESS(($AN565-1)*3+$AO565+5,$AP565+7))="",0,INDIRECT(ADDRESS(($AN565-1)*3+$AO565+5,$AP565+7))),IF(INDIRECT(ADDRESS(($AN565-1)*3+$AO565+5,$AP565+7))="",0,IF(COUNTIF(INDIRECT(ADDRESS(($AN565-1)*36+($AO565-1)*12+6,COLUMN())):INDIRECT(ADDRESS(($AN565-1)*36+($AO565-1)*12+$AP565+4,COLUMN())),INDIRECT(ADDRESS(($AN565-1)*3+$AO565+5,$AP565+7)))&gt;=1,0,INDIRECT(ADDRESS(($AN565-1)*3+$AO565+5,$AP565+7)))))</f>
        <v>0</v>
      </c>
      <c r="AR565" s="204">
        <f ca="1">COUNTIF(INDIRECT("H"&amp;(ROW()+12*(($AN565-1)*3+$AO565)-ROW())/12+5):INDIRECT("S"&amp;(ROW()+12*(($AN565-1)*3+$AO565)-ROW())/12+5),AQ565)</f>
        <v>0</v>
      </c>
      <c r="AS565" s="221">
        <f ca="1">IF($AP565=1,IF(INDIRECT(ADDRESS(($AN565-1)*3+$AO565+5,$AP565+20))="",0,INDIRECT(ADDRESS(($AN565-1)*3+$AO565+5,$AP565+20))),IF(INDIRECT(ADDRESS(($AN565-1)*3+$AO565+5,$AP565+20))="",0,IF(COUNTIF(INDIRECT(ADDRESS(($AN565-1)*36+($AO565-1)*12+6,COLUMN())):INDIRECT(ADDRESS(($AN565-1)*36+($AO565-1)*12+$AP565+4,COLUMN())),INDIRECT(ADDRESS(($AN565-1)*3+$AO565+5,$AP565+20)))&gt;=1,0,INDIRECT(ADDRESS(($AN565-1)*3+$AO565+5,$AP565+20)))))</f>
        <v>0</v>
      </c>
      <c r="AT565" s="204">
        <f ca="1">COUNTIF(INDIRECT("U"&amp;(ROW()+12*(($AN565-1)*3+$AO565)-ROW())/12+5):INDIRECT("AF"&amp;(ROW()+12*(($AN565-1)*3+$AO565)-ROW())/12+5),AS565)</f>
        <v>0</v>
      </c>
      <c r="AU565" s="204">
        <f ca="1">IF(AND(AQ565+AS565&gt;0,AR665+AT565&gt;0),COUNTIF(AU$6:AU564,"&gt;0")+1,0)</f>
        <v>0</v>
      </c>
    </row>
    <row r="566" spans="40:47">
      <c r="AN566" s="204">
        <v>16</v>
      </c>
      <c r="AO566" s="204">
        <v>2</v>
      </c>
      <c r="AP566" s="204">
        <v>9</v>
      </c>
      <c r="AQ566" s="221">
        <f ca="1">IF($AP566=1,IF(INDIRECT(ADDRESS(($AN566-1)*3+$AO566+5,$AP566+7))="",0,INDIRECT(ADDRESS(($AN566-1)*3+$AO566+5,$AP566+7))),IF(INDIRECT(ADDRESS(($AN566-1)*3+$AO566+5,$AP566+7))="",0,IF(COUNTIF(INDIRECT(ADDRESS(($AN566-1)*36+($AO566-1)*12+6,COLUMN())):INDIRECT(ADDRESS(($AN566-1)*36+($AO566-1)*12+$AP566+4,COLUMN())),INDIRECT(ADDRESS(($AN566-1)*3+$AO566+5,$AP566+7)))&gt;=1,0,INDIRECT(ADDRESS(($AN566-1)*3+$AO566+5,$AP566+7)))))</f>
        <v>0</v>
      </c>
      <c r="AR566" s="204">
        <f ca="1">COUNTIF(INDIRECT("H"&amp;(ROW()+12*(($AN566-1)*3+$AO566)-ROW())/12+5):INDIRECT("S"&amp;(ROW()+12*(($AN566-1)*3+$AO566)-ROW())/12+5),AQ566)</f>
        <v>0</v>
      </c>
      <c r="AS566" s="221">
        <f ca="1">IF($AP566=1,IF(INDIRECT(ADDRESS(($AN566-1)*3+$AO566+5,$AP566+20))="",0,INDIRECT(ADDRESS(($AN566-1)*3+$AO566+5,$AP566+20))),IF(INDIRECT(ADDRESS(($AN566-1)*3+$AO566+5,$AP566+20))="",0,IF(COUNTIF(INDIRECT(ADDRESS(($AN566-1)*36+($AO566-1)*12+6,COLUMN())):INDIRECT(ADDRESS(($AN566-1)*36+($AO566-1)*12+$AP566+4,COLUMN())),INDIRECT(ADDRESS(($AN566-1)*3+$AO566+5,$AP566+20)))&gt;=1,0,INDIRECT(ADDRESS(($AN566-1)*3+$AO566+5,$AP566+20)))))</f>
        <v>0</v>
      </c>
      <c r="AT566" s="204">
        <f ca="1">COUNTIF(INDIRECT("U"&amp;(ROW()+12*(($AN566-1)*3+$AO566)-ROW())/12+5):INDIRECT("AF"&amp;(ROW()+12*(($AN566-1)*3+$AO566)-ROW())/12+5),AS566)</f>
        <v>0</v>
      </c>
      <c r="AU566" s="204">
        <f ca="1">IF(AND(AQ566+AS566&gt;0,AR666+AT566&gt;0),COUNTIF(AU$6:AU565,"&gt;0")+1,0)</f>
        <v>0</v>
      </c>
    </row>
    <row r="567" spans="40:47">
      <c r="AN567" s="204">
        <v>16</v>
      </c>
      <c r="AO567" s="204">
        <v>2</v>
      </c>
      <c r="AP567" s="204">
        <v>10</v>
      </c>
      <c r="AQ567" s="221">
        <f ca="1">IF($AP567=1,IF(INDIRECT(ADDRESS(($AN567-1)*3+$AO567+5,$AP567+7))="",0,INDIRECT(ADDRESS(($AN567-1)*3+$AO567+5,$AP567+7))),IF(INDIRECT(ADDRESS(($AN567-1)*3+$AO567+5,$AP567+7))="",0,IF(COUNTIF(INDIRECT(ADDRESS(($AN567-1)*36+($AO567-1)*12+6,COLUMN())):INDIRECT(ADDRESS(($AN567-1)*36+($AO567-1)*12+$AP567+4,COLUMN())),INDIRECT(ADDRESS(($AN567-1)*3+$AO567+5,$AP567+7)))&gt;=1,0,INDIRECT(ADDRESS(($AN567-1)*3+$AO567+5,$AP567+7)))))</f>
        <v>0</v>
      </c>
      <c r="AR567" s="204">
        <f ca="1">COUNTIF(INDIRECT("H"&amp;(ROW()+12*(($AN567-1)*3+$AO567)-ROW())/12+5):INDIRECT("S"&amp;(ROW()+12*(($AN567-1)*3+$AO567)-ROW())/12+5),AQ567)</f>
        <v>0</v>
      </c>
      <c r="AS567" s="221">
        <f ca="1">IF($AP567=1,IF(INDIRECT(ADDRESS(($AN567-1)*3+$AO567+5,$AP567+20))="",0,INDIRECT(ADDRESS(($AN567-1)*3+$AO567+5,$AP567+20))),IF(INDIRECT(ADDRESS(($AN567-1)*3+$AO567+5,$AP567+20))="",0,IF(COUNTIF(INDIRECT(ADDRESS(($AN567-1)*36+($AO567-1)*12+6,COLUMN())):INDIRECT(ADDRESS(($AN567-1)*36+($AO567-1)*12+$AP567+4,COLUMN())),INDIRECT(ADDRESS(($AN567-1)*3+$AO567+5,$AP567+20)))&gt;=1,0,INDIRECT(ADDRESS(($AN567-1)*3+$AO567+5,$AP567+20)))))</f>
        <v>0</v>
      </c>
      <c r="AT567" s="204">
        <f ca="1">COUNTIF(INDIRECT("U"&amp;(ROW()+12*(($AN567-1)*3+$AO567)-ROW())/12+5):INDIRECT("AF"&amp;(ROW()+12*(($AN567-1)*3+$AO567)-ROW())/12+5),AS567)</f>
        <v>0</v>
      </c>
      <c r="AU567" s="204">
        <f ca="1">IF(AND(AQ567+AS567&gt;0,AR667+AT567&gt;0),COUNTIF(AU$6:AU566,"&gt;0")+1,0)</f>
        <v>0</v>
      </c>
    </row>
    <row r="568" spans="40:47">
      <c r="AN568" s="204">
        <v>16</v>
      </c>
      <c r="AO568" s="204">
        <v>2</v>
      </c>
      <c r="AP568" s="204">
        <v>11</v>
      </c>
      <c r="AQ568" s="221">
        <f ca="1">IF($AP568=1,IF(INDIRECT(ADDRESS(($AN568-1)*3+$AO568+5,$AP568+7))="",0,INDIRECT(ADDRESS(($AN568-1)*3+$AO568+5,$AP568+7))),IF(INDIRECT(ADDRESS(($AN568-1)*3+$AO568+5,$AP568+7))="",0,IF(COUNTIF(INDIRECT(ADDRESS(($AN568-1)*36+($AO568-1)*12+6,COLUMN())):INDIRECT(ADDRESS(($AN568-1)*36+($AO568-1)*12+$AP568+4,COLUMN())),INDIRECT(ADDRESS(($AN568-1)*3+$AO568+5,$AP568+7)))&gt;=1,0,INDIRECT(ADDRESS(($AN568-1)*3+$AO568+5,$AP568+7)))))</f>
        <v>0</v>
      </c>
      <c r="AR568" s="204">
        <f ca="1">COUNTIF(INDIRECT("H"&amp;(ROW()+12*(($AN568-1)*3+$AO568)-ROW())/12+5):INDIRECT("S"&amp;(ROW()+12*(($AN568-1)*3+$AO568)-ROW())/12+5),AQ568)</f>
        <v>0</v>
      </c>
      <c r="AS568" s="221">
        <f ca="1">IF($AP568=1,IF(INDIRECT(ADDRESS(($AN568-1)*3+$AO568+5,$AP568+20))="",0,INDIRECT(ADDRESS(($AN568-1)*3+$AO568+5,$AP568+20))),IF(INDIRECT(ADDRESS(($AN568-1)*3+$AO568+5,$AP568+20))="",0,IF(COUNTIF(INDIRECT(ADDRESS(($AN568-1)*36+($AO568-1)*12+6,COLUMN())):INDIRECT(ADDRESS(($AN568-1)*36+($AO568-1)*12+$AP568+4,COLUMN())),INDIRECT(ADDRESS(($AN568-1)*3+$AO568+5,$AP568+20)))&gt;=1,0,INDIRECT(ADDRESS(($AN568-1)*3+$AO568+5,$AP568+20)))))</f>
        <v>0</v>
      </c>
      <c r="AT568" s="204">
        <f ca="1">COUNTIF(INDIRECT("U"&amp;(ROW()+12*(($AN568-1)*3+$AO568)-ROW())/12+5):INDIRECT("AF"&amp;(ROW()+12*(($AN568-1)*3+$AO568)-ROW())/12+5),AS568)</f>
        <v>0</v>
      </c>
      <c r="AU568" s="204">
        <f ca="1">IF(AND(AQ568+AS568&gt;0,AR668+AT568&gt;0),COUNTIF(AU$6:AU567,"&gt;0")+1,0)</f>
        <v>0</v>
      </c>
    </row>
    <row r="569" spans="40:47">
      <c r="AN569" s="204">
        <v>16</v>
      </c>
      <c r="AO569" s="204">
        <v>2</v>
      </c>
      <c r="AP569" s="204">
        <v>12</v>
      </c>
      <c r="AQ569" s="221">
        <f ca="1">IF($AP569=1,IF(INDIRECT(ADDRESS(($AN569-1)*3+$AO569+5,$AP569+7))="",0,INDIRECT(ADDRESS(($AN569-1)*3+$AO569+5,$AP569+7))),IF(INDIRECT(ADDRESS(($AN569-1)*3+$AO569+5,$AP569+7))="",0,IF(COUNTIF(INDIRECT(ADDRESS(($AN569-1)*36+($AO569-1)*12+6,COLUMN())):INDIRECT(ADDRESS(($AN569-1)*36+($AO569-1)*12+$AP569+4,COLUMN())),INDIRECT(ADDRESS(($AN569-1)*3+$AO569+5,$AP569+7)))&gt;=1,0,INDIRECT(ADDRESS(($AN569-1)*3+$AO569+5,$AP569+7)))))</f>
        <v>0</v>
      </c>
      <c r="AR569" s="204">
        <f ca="1">COUNTIF(INDIRECT("H"&amp;(ROW()+12*(($AN569-1)*3+$AO569)-ROW())/12+5):INDIRECT("S"&amp;(ROW()+12*(($AN569-1)*3+$AO569)-ROW())/12+5),AQ569)</f>
        <v>0</v>
      </c>
      <c r="AS569" s="221">
        <f ca="1">IF($AP569=1,IF(INDIRECT(ADDRESS(($AN569-1)*3+$AO569+5,$AP569+20))="",0,INDIRECT(ADDRESS(($AN569-1)*3+$AO569+5,$AP569+20))),IF(INDIRECT(ADDRESS(($AN569-1)*3+$AO569+5,$AP569+20))="",0,IF(COUNTIF(INDIRECT(ADDRESS(($AN569-1)*36+($AO569-1)*12+6,COLUMN())):INDIRECT(ADDRESS(($AN569-1)*36+($AO569-1)*12+$AP569+4,COLUMN())),INDIRECT(ADDRESS(($AN569-1)*3+$AO569+5,$AP569+20)))&gt;=1,0,INDIRECT(ADDRESS(($AN569-1)*3+$AO569+5,$AP569+20)))))</f>
        <v>0</v>
      </c>
      <c r="AT569" s="204">
        <f ca="1">COUNTIF(INDIRECT("U"&amp;(ROW()+12*(($AN569-1)*3+$AO569)-ROW())/12+5):INDIRECT("AF"&amp;(ROW()+12*(($AN569-1)*3+$AO569)-ROW())/12+5),AS569)</f>
        <v>0</v>
      </c>
      <c r="AU569" s="204">
        <f ca="1">IF(AND(AQ569+AS569&gt;0,AR669+AT569&gt;0),COUNTIF(AU$6:AU568,"&gt;0")+1,0)</f>
        <v>0</v>
      </c>
    </row>
    <row r="570" spans="40:47">
      <c r="AN570" s="204">
        <v>16</v>
      </c>
      <c r="AO570" s="204">
        <v>3</v>
      </c>
      <c r="AP570" s="204">
        <v>1</v>
      </c>
      <c r="AQ570" s="221">
        <f ca="1">IF($AP570=1,IF(INDIRECT(ADDRESS(($AN570-1)*3+$AO570+5,$AP570+7))="",0,INDIRECT(ADDRESS(($AN570-1)*3+$AO570+5,$AP570+7))),IF(INDIRECT(ADDRESS(($AN570-1)*3+$AO570+5,$AP570+7))="",0,IF(COUNTIF(INDIRECT(ADDRESS(($AN570-1)*36+($AO570-1)*12+6,COLUMN())):INDIRECT(ADDRESS(($AN570-1)*36+($AO570-1)*12+$AP570+4,COLUMN())),INDIRECT(ADDRESS(($AN570-1)*3+$AO570+5,$AP570+7)))&gt;=1,0,INDIRECT(ADDRESS(($AN570-1)*3+$AO570+5,$AP570+7)))))</f>
        <v>0</v>
      </c>
      <c r="AR570" s="204">
        <f ca="1">COUNTIF(INDIRECT("H"&amp;(ROW()+12*(($AN570-1)*3+$AO570)-ROW())/12+5):INDIRECT("S"&amp;(ROW()+12*(($AN570-1)*3+$AO570)-ROW())/12+5),AQ570)</f>
        <v>0</v>
      </c>
      <c r="AS570" s="221">
        <f ca="1">IF($AP570=1,IF(INDIRECT(ADDRESS(($AN570-1)*3+$AO570+5,$AP570+20))="",0,INDIRECT(ADDRESS(($AN570-1)*3+$AO570+5,$AP570+20))),IF(INDIRECT(ADDRESS(($AN570-1)*3+$AO570+5,$AP570+20))="",0,IF(COUNTIF(INDIRECT(ADDRESS(($AN570-1)*36+($AO570-1)*12+6,COLUMN())):INDIRECT(ADDRESS(($AN570-1)*36+($AO570-1)*12+$AP570+4,COLUMN())),INDIRECT(ADDRESS(($AN570-1)*3+$AO570+5,$AP570+20)))&gt;=1,0,INDIRECT(ADDRESS(($AN570-1)*3+$AO570+5,$AP570+20)))))</f>
        <v>0</v>
      </c>
      <c r="AT570" s="204">
        <f ca="1">COUNTIF(INDIRECT("U"&amp;(ROW()+12*(($AN570-1)*3+$AO570)-ROW())/12+5):INDIRECT("AF"&amp;(ROW()+12*(($AN570-1)*3+$AO570)-ROW())/12+5),AS570)</f>
        <v>0</v>
      </c>
      <c r="AU570" s="204">
        <f ca="1">IF(AND(AQ570+AS570&gt;0,AR670+AT570&gt;0),COUNTIF(AU$6:AU569,"&gt;0")+1,0)</f>
        <v>0</v>
      </c>
    </row>
    <row r="571" spans="40:47">
      <c r="AN571" s="204">
        <v>16</v>
      </c>
      <c r="AO571" s="204">
        <v>3</v>
      </c>
      <c r="AP571" s="204">
        <v>2</v>
      </c>
      <c r="AQ571" s="221">
        <f ca="1">IF($AP571=1,IF(INDIRECT(ADDRESS(($AN571-1)*3+$AO571+5,$AP571+7))="",0,INDIRECT(ADDRESS(($AN571-1)*3+$AO571+5,$AP571+7))),IF(INDIRECT(ADDRESS(($AN571-1)*3+$AO571+5,$AP571+7))="",0,IF(COUNTIF(INDIRECT(ADDRESS(($AN571-1)*36+($AO571-1)*12+6,COLUMN())):INDIRECT(ADDRESS(($AN571-1)*36+($AO571-1)*12+$AP571+4,COLUMN())),INDIRECT(ADDRESS(($AN571-1)*3+$AO571+5,$AP571+7)))&gt;=1,0,INDIRECT(ADDRESS(($AN571-1)*3+$AO571+5,$AP571+7)))))</f>
        <v>0</v>
      </c>
      <c r="AR571" s="204">
        <f ca="1">COUNTIF(INDIRECT("H"&amp;(ROW()+12*(($AN571-1)*3+$AO571)-ROW())/12+5):INDIRECT("S"&amp;(ROW()+12*(($AN571-1)*3+$AO571)-ROW())/12+5),AQ571)</f>
        <v>0</v>
      </c>
      <c r="AS571" s="221">
        <f ca="1">IF($AP571=1,IF(INDIRECT(ADDRESS(($AN571-1)*3+$AO571+5,$AP571+20))="",0,INDIRECT(ADDRESS(($AN571-1)*3+$AO571+5,$AP571+20))),IF(INDIRECT(ADDRESS(($AN571-1)*3+$AO571+5,$AP571+20))="",0,IF(COUNTIF(INDIRECT(ADDRESS(($AN571-1)*36+($AO571-1)*12+6,COLUMN())):INDIRECT(ADDRESS(($AN571-1)*36+($AO571-1)*12+$AP571+4,COLUMN())),INDIRECT(ADDRESS(($AN571-1)*3+$AO571+5,$AP571+20)))&gt;=1,0,INDIRECT(ADDRESS(($AN571-1)*3+$AO571+5,$AP571+20)))))</f>
        <v>0</v>
      </c>
      <c r="AT571" s="204">
        <f ca="1">COUNTIF(INDIRECT("U"&amp;(ROW()+12*(($AN571-1)*3+$AO571)-ROW())/12+5):INDIRECT("AF"&amp;(ROW()+12*(($AN571-1)*3+$AO571)-ROW())/12+5),AS571)</f>
        <v>0</v>
      </c>
      <c r="AU571" s="204">
        <f ca="1">IF(AND(AQ571+AS571&gt;0,AR671+AT571&gt;0),COUNTIF(AU$6:AU570,"&gt;0")+1,0)</f>
        <v>0</v>
      </c>
    </row>
    <row r="572" spans="40:47">
      <c r="AN572" s="204">
        <v>16</v>
      </c>
      <c r="AO572" s="204">
        <v>3</v>
      </c>
      <c r="AP572" s="204">
        <v>3</v>
      </c>
      <c r="AQ572" s="221">
        <f ca="1">IF($AP572=1,IF(INDIRECT(ADDRESS(($AN572-1)*3+$AO572+5,$AP572+7))="",0,INDIRECT(ADDRESS(($AN572-1)*3+$AO572+5,$AP572+7))),IF(INDIRECT(ADDRESS(($AN572-1)*3+$AO572+5,$AP572+7))="",0,IF(COUNTIF(INDIRECT(ADDRESS(($AN572-1)*36+($AO572-1)*12+6,COLUMN())):INDIRECT(ADDRESS(($AN572-1)*36+($AO572-1)*12+$AP572+4,COLUMN())),INDIRECT(ADDRESS(($AN572-1)*3+$AO572+5,$AP572+7)))&gt;=1,0,INDIRECT(ADDRESS(($AN572-1)*3+$AO572+5,$AP572+7)))))</f>
        <v>0</v>
      </c>
      <c r="AR572" s="204">
        <f ca="1">COUNTIF(INDIRECT("H"&amp;(ROW()+12*(($AN572-1)*3+$AO572)-ROW())/12+5):INDIRECT("S"&amp;(ROW()+12*(($AN572-1)*3+$AO572)-ROW())/12+5),AQ572)</f>
        <v>0</v>
      </c>
      <c r="AS572" s="221">
        <f ca="1">IF($AP572=1,IF(INDIRECT(ADDRESS(($AN572-1)*3+$AO572+5,$AP572+20))="",0,INDIRECT(ADDRESS(($AN572-1)*3+$AO572+5,$AP572+20))),IF(INDIRECT(ADDRESS(($AN572-1)*3+$AO572+5,$AP572+20))="",0,IF(COUNTIF(INDIRECT(ADDRESS(($AN572-1)*36+($AO572-1)*12+6,COLUMN())):INDIRECT(ADDRESS(($AN572-1)*36+($AO572-1)*12+$AP572+4,COLUMN())),INDIRECT(ADDRESS(($AN572-1)*3+$AO572+5,$AP572+20)))&gt;=1,0,INDIRECT(ADDRESS(($AN572-1)*3+$AO572+5,$AP572+20)))))</f>
        <v>0</v>
      </c>
      <c r="AT572" s="204">
        <f ca="1">COUNTIF(INDIRECT("U"&amp;(ROW()+12*(($AN572-1)*3+$AO572)-ROW())/12+5):INDIRECT("AF"&amp;(ROW()+12*(($AN572-1)*3+$AO572)-ROW())/12+5),AS572)</f>
        <v>0</v>
      </c>
      <c r="AU572" s="204">
        <f ca="1">IF(AND(AQ572+AS572&gt;0,AR672+AT572&gt;0),COUNTIF(AU$6:AU571,"&gt;0")+1,0)</f>
        <v>0</v>
      </c>
    </row>
    <row r="573" spans="40:47">
      <c r="AN573" s="204">
        <v>16</v>
      </c>
      <c r="AO573" s="204">
        <v>3</v>
      </c>
      <c r="AP573" s="204">
        <v>4</v>
      </c>
      <c r="AQ573" s="221">
        <f ca="1">IF($AP573=1,IF(INDIRECT(ADDRESS(($AN573-1)*3+$AO573+5,$AP573+7))="",0,INDIRECT(ADDRESS(($AN573-1)*3+$AO573+5,$AP573+7))),IF(INDIRECT(ADDRESS(($AN573-1)*3+$AO573+5,$AP573+7))="",0,IF(COUNTIF(INDIRECT(ADDRESS(($AN573-1)*36+($AO573-1)*12+6,COLUMN())):INDIRECT(ADDRESS(($AN573-1)*36+($AO573-1)*12+$AP573+4,COLUMN())),INDIRECT(ADDRESS(($AN573-1)*3+$AO573+5,$AP573+7)))&gt;=1,0,INDIRECT(ADDRESS(($AN573-1)*3+$AO573+5,$AP573+7)))))</f>
        <v>0</v>
      </c>
      <c r="AR573" s="204">
        <f ca="1">COUNTIF(INDIRECT("H"&amp;(ROW()+12*(($AN573-1)*3+$AO573)-ROW())/12+5):INDIRECT("S"&amp;(ROW()+12*(($AN573-1)*3+$AO573)-ROW())/12+5),AQ573)</f>
        <v>0</v>
      </c>
      <c r="AS573" s="221">
        <f ca="1">IF($AP573=1,IF(INDIRECT(ADDRESS(($AN573-1)*3+$AO573+5,$AP573+20))="",0,INDIRECT(ADDRESS(($AN573-1)*3+$AO573+5,$AP573+20))),IF(INDIRECT(ADDRESS(($AN573-1)*3+$AO573+5,$AP573+20))="",0,IF(COUNTIF(INDIRECT(ADDRESS(($AN573-1)*36+($AO573-1)*12+6,COLUMN())):INDIRECT(ADDRESS(($AN573-1)*36+($AO573-1)*12+$AP573+4,COLUMN())),INDIRECT(ADDRESS(($AN573-1)*3+$AO573+5,$AP573+20)))&gt;=1,0,INDIRECT(ADDRESS(($AN573-1)*3+$AO573+5,$AP573+20)))))</f>
        <v>0</v>
      </c>
      <c r="AT573" s="204">
        <f ca="1">COUNTIF(INDIRECT("U"&amp;(ROW()+12*(($AN573-1)*3+$AO573)-ROW())/12+5):INDIRECT("AF"&amp;(ROW()+12*(($AN573-1)*3+$AO573)-ROW())/12+5),AS573)</f>
        <v>0</v>
      </c>
      <c r="AU573" s="204">
        <f ca="1">IF(AND(AQ573+AS573&gt;0,AR673+AT573&gt;0),COUNTIF(AU$6:AU572,"&gt;0")+1,0)</f>
        <v>0</v>
      </c>
    </row>
    <row r="574" spans="40:47">
      <c r="AN574" s="204">
        <v>16</v>
      </c>
      <c r="AO574" s="204">
        <v>3</v>
      </c>
      <c r="AP574" s="204">
        <v>5</v>
      </c>
      <c r="AQ574" s="221">
        <f ca="1">IF($AP574=1,IF(INDIRECT(ADDRESS(($AN574-1)*3+$AO574+5,$AP574+7))="",0,INDIRECT(ADDRESS(($AN574-1)*3+$AO574+5,$AP574+7))),IF(INDIRECT(ADDRESS(($AN574-1)*3+$AO574+5,$AP574+7))="",0,IF(COUNTIF(INDIRECT(ADDRESS(($AN574-1)*36+($AO574-1)*12+6,COLUMN())):INDIRECT(ADDRESS(($AN574-1)*36+($AO574-1)*12+$AP574+4,COLUMN())),INDIRECT(ADDRESS(($AN574-1)*3+$AO574+5,$AP574+7)))&gt;=1,0,INDIRECT(ADDRESS(($AN574-1)*3+$AO574+5,$AP574+7)))))</f>
        <v>0</v>
      </c>
      <c r="AR574" s="204">
        <f ca="1">COUNTIF(INDIRECT("H"&amp;(ROW()+12*(($AN574-1)*3+$AO574)-ROW())/12+5):INDIRECT("S"&amp;(ROW()+12*(($AN574-1)*3+$AO574)-ROW())/12+5),AQ574)</f>
        <v>0</v>
      </c>
      <c r="AS574" s="221">
        <f ca="1">IF($AP574=1,IF(INDIRECT(ADDRESS(($AN574-1)*3+$AO574+5,$AP574+20))="",0,INDIRECT(ADDRESS(($AN574-1)*3+$AO574+5,$AP574+20))),IF(INDIRECT(ADDRESS(($AN574-1)*3+$AO574+5,$AP574+20))="",0,IF(COUNTIF(INDIRECT(ADDRESS(($AN574-1)*36+($AO574-1)*12+6,COLUMN())):INDIRECT(ADDRESS(($AN574-1)*36+($AO574-1)*12+$AP574+4,COLUMN())),INDIRECT(ADDRESS(($AN574-1)*3+$AO574+5,$AP574+20)))&gt;=1,0,INDIRECT(ADDRESS(($AN574-1)*3+$AO574+5,$AP574+20)))))</f>
        <v>0</v>
      </c>
      <c r="AT574" s="204">
        <f ca="1">COUNTIF(INDIRECT("U"&amp;(ROW()+12*(($AN574-1)*3+$AO574)-ROW())/12+5):INDIRECT("AF"&amp;(ROW()+12*(($AN574-1)*3+$AO574)-ROW())/12+5),AS574)</f>
        <v>0</v>
      </c>
      <c r="AU574" s="204">
        <f ca="1">IF(AND(AQ574+AS574&gt;0,AR674+AT574&gt;0),COUNTIF(AU$6:AU573,"&gt;0")+1,0)</f>
        <v>0</v>
      </c>
    </row>
    <row r="575" spans="40:47">
      <c r="AN575" s="204">
        <v>16</v>
      </c>
      <c r="AO575" s="204">
        <v>3</v>
      </c>
      <c r="AP575" s="204">
        <v>6</v>
      </c>
      <c r="AQ575" s="221">
        <f ca="1">IF($AP575=1,IF(INDIRECT(ADDRESS(($AN575-1)*3+$AO575+5,$AP575+7))="",0,INDIRECT(ADDRESS(($AN575-1)*3+$AO575+5,$AP575+7))),IF(INDIRECT(ADDRESS(($AN575-1)*3+$AO575+5,$AP575+7))="",0,IF(COUNTIF(INDIRECT(ADDRESS(($AN575-1)*36+($AO575-1)*12+6,COLUMN())):INDIRECT(ADDRESS(($AN575-1)*36+($AO575-1)*12+$AP575+4,COLUMN())),INDIRECT(ADDRESS(($AN575-1)*3+$AO575+5,$AP575+7)))&gt;=1,0,INDIRECT(ADDRESS(($AN575-1)*3+$AO575+5,$AP575+7)))))</f>
        <v>0</v>
      </c>
      <c r="AR575" s="204">
        <f ca="1">COUNTIF(INDIRECT("H"&amp;(ROW()+12*(($AN575-1)*3+$AO575)-ROW())/12+5):INDIRECT("S"&amp;(ROW()+12*(($AN575-1)*3+$AO575)-ROW())/12+5),AQ575)</f>
        <v>0</v>
      </c>
      <c r="AS575" s="221">
        <f ca="1">IF($AP575=1,IF(INDIRECT(ADDRESS(($AN575-1)*3+$AO575+5,$AP575+20))="",0,INDIRECT(ADDRESS(($AN575-1)*3+$AO575+5,$AP575+20))),IF(INDIRECT(ADDRESS(($AN575-1)*3+$AO575+5,$AP575+20))="",0,IF(COUNTIF(INDIRECT(ADDRESS(($AN575-1)*36+($AO575-1)*12+6,COLUMN())):INDIRECT(ADDRESS(($AN575-1)*36+($AO575-1)*12+$AP575+4,COLUMN())),INDIRECT(ADDRESS(($AN575-1)*3+$AO575+5,$AP575+20)))&gt;=1,0,INDIRECT(ADDRESS(($AN575-1)*3+$AO575+5,$AP575+20)))))</f>
        <v>0</v>
      </c>
      <c r="AT575" s="204">
        <f ca="1">COUNTIF(INDIRECT("U"&amp;(ROW()+12*(($AN575-1)*3+$AO575)-ROW())/12+5):INDIRECT("AF"&amp;(ROW()+12*(($AN575-1)*3+$AO575)-ROW())/12+5),AS575)</f>
        <v>0</v>
      </c>
      <c r="AU575" s="204">
        <f ca="1">IF(AND(AQ575+AS575&gt;0,AR675+AT575&gt;0),COUNTIF(AU$6:AU574,"&gt;0")+1,0)</f>
        <v>0</v>
      </c>
    </row>
    <row r="576" spans="40:47">
      <c r="AN576" s="204">
        <v>16</v>
      </c>
      <c r="AO576" s="204">
        <v>3</v>
      </c>
      <c r="AP576" s="204">
        <v>7</v>
      </c>
      <c r="AQ576" s="221">
        <f ca="1">IF($AP576=1,IF(INDIRECT(ADDRESS(($AN576-1)*3+$AO576+5,$AP576+7))="",0,INDIRECT(ADDRESS(($AN576-1)*3+$AO576+5,$AP576+7))),IF(INDIRECT(ADDRESS(($AN576-1)*3+$AO576+5,$AP576+7))="",0,IF(COUNTIF(INDIRECT(ADDRESS(($AN576-1)*36+($AO576-1)*12+6,COLUMN())):INDIRECT(ADDRESS(($AN576-1)*36+($AO576-1)*12+$AP576+4,COLUMN())),INDIRECT(ADDRESS(($AN576-1)*3+$AO576+5,$AP576+7)))&gt;=1,0,INDIRECT(ADDRESS(($AN576-1)*3+$AO576+5,$AP576+7)))))</f>
        <v>0</v>
      </c>
      <c r="AR576" s="204">
        <f ca="1">COUNTIF(INDIRECT("H"&amp;(ROW()+12*(($AN576-1)*3+$AO576)-ROW())/12+5):INDIRECT("S"&amp;(ROW()+12*(($AN576-1)*3+$AO576)-ROW())/12+5),AQ576)</f>
        <v>0</v>
      </c>
      <c r="AS576" s="221">
        <f ca="1">IF($AP576=1,IF(INDIRECT(ADDRESS(($AN576-1)*3+$AO576+5,$AP576+20))="",0,INDIRECT(ADDRESS(($AN576-1)*3+$AO576+5,$AP576+20))),IF(INDIRECT(ADDRESS(($AN576-1)*3+$AO576+5,$AP576+20))="",0,IF(COUNTIF(INDIRECT(ADDRESS(($AN576-1)*36+($AO576-1)*12+6,COLUMN())):INDIRECT(ADDRESS(($AN576-1)*36+($AO576-1)*12+$AP576+4,COLUMN())),INDIRECT(ADDRESS(($AN576-1)*3+$AO576+5,$AP576+20)))&gt;=1,0,INDIRECT(ADDRESS(($AN576-1)*3+$AO576+5,$AP576+20)))))</f>
        <v>0</v>
      </c>
      <c r="AT576" s="204">
        <f ca="1">COUNTIF(INDIRECT("U"&amp;(ROW()+12*(($AN576-1)*3+$AO576)-ROW())/12+5):INDIRECT("AF"&amp;(ROW()+12*(($AN576-1)*3+$AO576)-ROW())/12+5),AS576)</f>
        <v>0</v>
      </c>
      <c r="AU576" s="204">
        <f ca="1">IF(AND(AQ576+AS576&gt;0,AR676+AT576&gt;0),COUNTIF(AU$6:AU575,"&gt;0")+1,0)</f>
        <v>0</v>
      </c>
    </row>
    <row r="577" spans="40:47">
      <c r="AN577" s="204">
        <v>16</v>
      </c>
      <c r="AO577" s="204">
        <v>3</v>
      </c>
      <c r="AP577" s="204">
        <v>8</v>
      </c>
      <c r="AQ577" s="221">
        <f ca="1">IF($AP577=1,IF(INDIRECT(ADDRESS(($AN577-1)*3+$AO577+5,$AP577+7))="",0,INDIRECT(ADDRESS(($AN577-1)*3+$AO577+5,$AP577+7))),IF(INDIRECT(ADDRESS(($AN577-1)*3+$AO577+5,$AP577+7))="",0,IF(COUNTIF(INDIRECT(ADDRESS(($AN577-1)*36+($AO577-1)*12+6,COLUMN())):INDIRECT(ADDRESS(($AN577-1)*36+($AO577-1)*12+$AP577+4,COLUMN())),INDIRECT(ADDRESS(($AN577-1)*3+$AO577+5,$AP577+7)))&gt;=1,0,INDIRECT(ADDRESS(($AN577-1)*3+$AO577+5,$AP577+7)))))</f>
        <v>0</v>
      </c>
      <c r="AR577" s="204">
        <f ca="1">COUNTIF(INDIRECT("H"&amp;(ROW()+12*(($AN577-1)*3+$AO577)-ROW())/12+5):INDIRECT("S"&amp;(ROW()+12*(($AN577-1)*3+$AO577)-ROW())/12+5),AQ577)</f>
        <v>0</v>
      </c>
      <c r="AS577" s="221">
        <f ca="1">IF($AP577=1,IF(INDIRECT(ADDRESS(($AN577-1)*3+$AO577+5,$AP577+20))="",0,INDIRECT(ADDRESS(($AN577-1)*3+$AO577+5,$AP577+20))),IF(INDIRECT(ADDRESS(($AN577-1)*3+$AO577+5,$AP577+20))="",0,IF(COUNTIF(INDIRECT(ADDRESS(($AN577-1)*36+($AO577-1)*12+6,COLUMN())):INDIRECT(ADDRESS(($AN577-1)*36+($AO577-1)*12+$AP577+4,COLUMN())),INDIRECT(ADDRESS(($AN577-1)*3+$AO577+5,$AP577+20)))&gt;=1,0,INDIRECT(ADDRESS(($AN577-1)*3+$AO577+5,$AP577+20)))))</f>
        <v>0</v>
      </c>
      <c r="AT577" s="204">
        <f ca="1">COUNTIF(INDIRECT("U"&amp;(ROW()+12*(($AN577-1)*3+$AO577)-ROW())/12+5):INDIRECT("AF"&amp;(ROW()+12*(($AN577-1)*3+$AO577)-ROW())/12+5),AS577)</f>
        <v>0</v>
      </c>
      <c r="AU577" s="204">
        <f ca="1">IF(AND(AQ577+AS577&gt;0,AR677+AT577&gt;0),COUNTIF(AU$6:AU576,"&gt;0")+1,0)</f>
        <v>0</v>
      </c>
    </row>
    <row r="578" spans="40:47">
      <c r="AN578" s="204">
        <v>16</v>
      </c>
      <c r="AO578" s="204">
        <v>3</v>
      </c>
      <c r="AP578" s="204">
        <v>9</v>
      </c>
      <c r="AQ578" s="221">
        <f ca="1">IF($AP578=1,IF(INDIRECT(ADDRESS(($AN578-1)*3+$AO578+5,$AP578+7))="",0,INDIRECT(ADDRESS(($AN578-1)*3+$AO578+5,$AP578+7))),IF(INDIRECT(ADDRESS(($AN578-1)*3+$AO578+5,$AP578+7))="",0,IF(COUNTIF(INDIRECT(ADDRESS(($AN578-1)*36+($AO578-1)*12+6,COLUMN())):INDIRECT(ADDRESS(($AN578-1)*36+($AO578-1)*12+$AP578+4,COLUMN())),INDIRECT(ADDRESS(($AN578-1)*3+$AO578+5,$AP578+7)))&gt;=1,0,INDIRECT(ADDRESS(($AN578-1)*3+$AO578+5,$AP578+7)))))</f>
        <v>0</v>
      </c>
      <c r="AR578" s="204">
        <f ca="1">COUNTIF(INDIRECT("H"&amp;(ROW()+12*(($AN578-1)*3+$AO578)-ROW())/12+5):INDIRECT("S"&amp;(ROW()+12*(($AN578-1)*3+$AO578)-ROW())/12+5),AQ578)</f>
        <v>0</v>
      </c>
      <c r="AS578" s="221">
        <f ca="1">IF($AP578=1,IF(INDIRECT(ADDRESS(($AN578-1)*3+$AO578+5,$AP578+20))="",0,INDIRECT(ADDRESS(($AN578-1)*3+$AO578+5,$AP578+20))),IF(INDIRECT(ADDRESS(($AN578-1)*3+$AO578+5,$AP578+20))="",0,IF(COUNTIF(INDIRECT(ADDRESS(($AN578-1)*36+($AO578-1)*12+6,COLUMN())):INDIRECT(ADDRESS(($AN578-1)*36+($AO578-1)*12+$AP578+4,COLUMN())),INDIRECT(ADDRESS(($AN578-1)*3+$AO578+5,$AP578+20)))&gt;=1,0,INDIRECT(ADDRESS(($AN578-1)*3+$AO578+5,$AP578+20)))))</f>
        <v>0</v>
      </c>
      <c r="AT578" s="204">
        <f ca="1">COUNTIF(INDIRECT("U"&amp;(ROW()+12*(($AN578-1)*3+$AO578)-ROW())/12+5):INDIRECT("AF"&amp;(ROW()+12*(($AN578-1)*3+$AO578)-ROW())/12+5),AS578)</f>
        <v>0</v>
      </c>
      <c r="AU578" s="204">
        <f ca="1">IF(AND(AQ578+AS578&gt;0,AR678+AT578&gt;0),COUNTIF(AU$6:AU577,"&gt;0")+1,0)</f>
        <v>0</v>
      </c>
    </row>
    <row r="579" spans="40:47">
      <c r="AN579" s="204">
        <v>16</v>
      </c>
      <c r="AO579" s="204">
        <v>3</v>
      </c>
      <c r="AP579" s="204">
        <v>10</v>
      </c>
      <c r="AQ579" s="221">
        <f ca="1">IF($AP579=1,IF(INDIRECT(ADDRESS(($AN579-1)*3+$AO579+5,$AP579+7))="",0,INDIRECT(ADDRESS(($AN579-1)*3+$AO579+5,$AP579+7))),IF(INDIRECT(ADDRESS(($AN579-1)*3+$AO579+5,$AP579+7))="",0,IF(COUNTIF(INDIRECT(ADDRESS(($AN579-1)*36+($AO579-1)*12+6,COLUMN())):INDIRECT(ADDRESS(($AN579-1)*36+($AO579-1)*12+$AP579+4,COLUMN())),INDIRECT(ADDRESS(($AN579-1)*3+$AO579+5,$AP579+7)))&gt;=1,0,INDIRECT(ADDRESS(($AN579-1)*3+$AO579+5,$AP579+7)))))</f>
        <v>0</v>
      </c>
      <c r="AR579" s="204">
        <f ca="1">COUNTIF(INDIRECT("H"&amp;(ROW()+12*(($AN579-1)*3+$AO579)-ROW())/12+5):INDIRECT("S"&amp;(ROW()+12*(($AN579-1)*3+$AO579)-ROW())/12+5),AQ579)</f>
        <v>0</v>
      </c>
      <c r="AS579" s="221">
        <f ca="1">IF($AP579=1,IF(INDIRECT(ADDRESS(($AN579-1)*3+$AO579+5,$AP579+20))="",0,INDIRECT(ADDRESS(($AN579-1)*3+$AO579+5,$AP579+20))),IF(INDIRECT(ADDRESS(($AN579-1)*3+$AO579+5,$AP579+20))="",0,IF(COUNTIF(INDIRECT(ADDRESS(($AN579-1)*36+($AO579-1)*12+6,COLUMN())):INDIRECT(ADDRESS(($AN579-1)*36+($AO579-1)*12+$AP579+4,COLUMN())),INDIRECT(ADDRESS(($AN579-1)*3+$AO579+5,$AP579+20)))&gt;=1,0,INDIRECT(ADDRESS(($AN579-1)*3+$AO579+5,$AP579+20)))))</f>
        <v>0</v>
      </c>
      <c r="AT579" s="204">
        <f ca="1">COUNTIF(INDIRECT("U"&amp;(ROW()+12*(($AN579-1)*3+$AO579)-ROW())/12+5):INDIRECT("AF"&amp;(ROW()+12*(($AN579-1)*3+$AO579)-ROW())/12+5),AS579)</f>
        <v>0</v>
      </c>
      <c r="AU579" s="204">
        <f ca="1">IF(AND(AQ579+AS579&gt;0,AR679+AT579&gt;0),COUNTIF(AU$6:AU578,"&gt;0")+1,0)</f>
        <v>0</v>
      </c>
    </row>
    <row r="580" spans="40:47">
      <c r="AN580" s="204">
        <v>16</v>
      </c>
      <c r="AO580" s="204">
        <v>3</v>
      </c>
      <c r="AP580" s="204">
        <v>11</v>
      </c>
      <c r="AQ580" s="221">
        <f ca="1">IF($AP580=1,IF(INDIRECT(ADDRESS(($AN580-1)*3+$AO580+5,$AP580+7))="",0,INDIRECT(ADDRESS(($AN580-1)*3+$AO580+5,$AP580+7))),IF(INDIRECT(ADDRESS(($AN580-1)*3+$AO580+5,$AP580+7))="",0,IF(COUNTIF(INDIRECT(ADDRESS(($AN580-1)*36+($AO580-1)*12+6,COLUMN())):INDIRECT(ADDRESS(($AN580-1)*36+($AO580-1)*12+$AP580+4,COLUMN())),INDIRECT(ADDRESS(($AN580-1)*3+$AO580+5,$AP580+7)))&gt;=1,0,INDIRECT(ADDRESS(($AN580-1)*3+$AO580+5,$AP580+7)))))</f>
        <v>0</v>
      </c>
      <c r="AR580" s="204">
        <f ca="1">COUNTIF(INDIRECT("H"&amp;(ROW()+12*(($AN580-1)*3+$AO580)-ROW())/12+5):INDIRECT("S"&amp;(ROW()+12*(($AN580-1)*3+$AO580)-ROW())/12+5),AQ580)</f>
        <v>0</v>
      </c>
      <c r="AS580" s="221">
        <f ca="1">IF($AP580=1,IF(INDIRECT(ADDRESS(($AN580-1)*3+$AO580+5,$AP580+20))="",0,INDIRECT(ADDRESS(($AN580-1)*3+$AO580+5,$AP580+20))),IF(INDIRECT(ADDRESS(($AN580-1)*3+$AO580+5,$AP580+20))="",0,IF(COUNTIF(INDIRECT(ADDRESS(($AN580-1)*36+($AO580-1)*12+6,COLUMN())):INDIRECT(ADDRESS(($AN580-1)*36+($AO580-1)*12+$AP580+4,COLUMN())),INDIRECT(ADDRESS(($AN580-1)*3+$AO580+5,$AP580+20)))&gt;=1,0,INDIRECT(ADDRESS(($AN580-1)*3+$AO580+5,$AP580+20)))))</f>
        <v>0</v>
      </c>
      <c r="AT580" s="204">
        <f ca="1">COUNTIF(INDIRECT("U"&amp;(ROW()+12*(($AN580-1)*3+$AO580)-ROW())/12+5):INDIRECT("AF"&amp;(ROW()+12*(($AN580-1)*3+$AO580)-ROW())/12+5),AS580)</f>
        <v>0</v>
      </c>
      <c r="AU580" s="204">
        <f ca="1">IF(AND(AQ580+AS580&gt;0,AR680+AT580&gt;0),COUNTIF(AU$6:AU579,"&gt;0")+1,0)</f>
        <v>0</v>
      </c>
    </row>
    <row r="581" spans="40:47">
      <c r="AN581" s="204">
        <v>16</v>
      </c>
      <c r="AO581" s="204">
        <v>3</v>
      </c>
      <c r="AP581" s="204">
        <v>12</v>
      </c>
      <c r="AQ581" s="221">
        <f ca="1">IF($AP581=1,IF(INDIRECT(ADDRESS(($AN581-1)*3+$AO581+5,$AP581+7))="",0,INDIRECT(ADDRESS(($AN581-1)*3+$AO581+5,$AP581+7))),IF(INDIRECT(ADDRESS(($AN581-1)*3+$AO581+5,$AP581+7))="",0,IF(COUNTIF(INDIRECT(ADDRESS(($AN581-1)*36+($AO581-1)*12+6,COLUMN())):INDIRECT(ADDRESS(($AN581-1)*36+($AO581-1)*12+$AP581+4,COLUMN())),INDIRECT(ADDRESS(($AN581-1)*3+$AO581+5,$AP581+7)))&gt;=1,0,INDIRECT(ADDRESS(($AN581-1)*3+$AO581+5,$AP581+7)))))</f>
        <v>0</v>
      </c>
      <c r="AR581" s="204">
        <f ca="1">COUNTIF(INDIRECT("H"&amp;(ROW()+12*(($AN581-1)*3+$AO581)-ROW())/12+5):INDIRECT("S"&amp;(ROW()+12*(($AN581-1)*3+$AO581)-ROW())/12+5),AQ581)</f>
        <v>0</v>
      </c>
      <c r="AS581" s="221">
        <f ca="1">IF($AP581=1,IF(INDIRECT(ADDRESS(($AN581-1)*3+$AO581+5,$AP581+20))="",0,INDIRECT(ADDRESS(($AN581-1)*3+$AO581+5,$AP581+20))),IF(INDIRECT(ADDRESS(($AN581-1)*3+$AO581+5,$AP581+20))="",0,IF(COUNTIF(INDIRECT(ADDRESS(($AN581-1)*36+($AO581-1)*12+6,COLUMN())):INDIRECT(ADDRESS(($AN581-1)*36+($AO581-1)*12+$AP581+4,COLUMN())),INDIRECT(ADDRESS(($AN581-1)*3+$AO581+5,$AP581+20)))&gt;=1,0,INDIRECT(ADDRESS(($AN581-1)*3+$AO581+5,$AP581+20)))))</f>
        <v>0</v>
      </c>
      <c r="AT581" s="204">
        <f ca="1">COUNTIF(INDIRECT("U"&amp;(ROW()+12*(($AN581-1)*3+$AO581)-ROW())/12+5):INDIRECT("AF"&amp;(ROW()+12*(($AN581-1)*3+$AO581)-ROW())/12+5),AS581)</f>
        <v>0</v>
      </c>
      <c r="AU581" s="204">
        <f ca="1">IF(AND(AQ581+AS581&gt;0,AR681+AT581&gt;0),COUNTIF(AU$6:AU580,"&gt;0")+1,0)</f>
        <v>0</v>
      </c>
    </row>
    <row r="582" spans="40:47">
      <c r="AN582" s="204">
        <v>17</v>
      </c>
      <c r="AO582" s="204">
        <v>1</v>
      </c>
      <c r="AP582" s="204">
        <v>1</v>
      </c>
      <c r="AQ582" s="221">
        <f ca="1">IF($AP582=1,IF(INDIRECT(ADDRESS(($AN582-1)*3+$AO582+5,$AP582+7))="",0,INDIRECT(ADDRESS(($AN582-1)*3+$AO582+5,$AP582+7))),IF(INDIRECT(ADDRESS(($AN582-1)*3+$AO582+5,$AP582+7))="",0,IF(COUNTIF(INDIRECT(ADDRESS(($AN582-1)*36+($AO582-1)*12+6,COLUMN())):INDIRECT(ADDRESS(($AN582-1)*36+($AO582-1)*12+$AP582+4,COLUMN())),INDIRECT(ADDRESS(($AN582-1)*3+$AO582+5,$AP582+7)))&gt;=1,0,INDIRECT(ADDRESS(($AN582-1)*3+$AO582+5,$AP582+7)))))</f>
        <v>0</v>
      </c>
      <c r="AR582" s="204">
        <f ca="1">COUNTIF(INDIRECT("H"&amp;(ROW()+12*(($AN582-1)*3+$AO582)-ROW())/12+5):INDIRECT("S"&amp;(ROW()+12*(($AN582-1)*3+$AO582)-ROW())/12+5),AQ582)</f>
        <v>0</v>
      </c>
      <c r="AS582" s="221">
        <f ca="1">IF($AP582=1,IF(INDIRECT(ADDRESS(($AN582-1)*3+$AO582+5,$AP582+20))="",0,INDIRECT(ADDRESS(($AN582-1)*3+$AO582+5,$AP582+20))),IF(INDIRECT(ADDRESS(($AN582-1)*3+$AO582+5,$AP582+20))="",0,IF(COUNTIF(INDIRECT(ADDRESS(($AN582-1)*36+($AO582-1)*12+6,COLUMN())):INDIRECT(ADDRESS(($AN582-1)*36+($AO582-1)*12+$AP582+4,COLUMN())),INDIRECT(ADDRESS(($AN582-1)*3+$AO582+5,$AP582+20)))&gt;=1,0,INDIRECT(ADDRESS(($AN582-1)*3+$AO582+5,$AP582+20)))))</f>
        <v>0</v>
      </c>
      <c r="AT582" s="204">
        <f ca="1">COUNTIF(INDIRECT("U"&amp;(ROW()+12*(($AN582-1)*3+$AO582)-ROW())/12+5):INDIRECT("AF"&amp;(ROW()+12*(($AN582-1)*3+$AO582)-ROW())/12+5),AS582)</f>
        <v>0</v>
      </c>
      <c r="AU582" s="204">
        <f ca="1">IF(AND(AQ582+AS582&gt;0,AR682+AT582&gt;0),COUNTIF(AU$6:AU581,"&gt;0")+1,0)</f>
        <v>0</v>
      </c>
    </row>
    <row r="583" spans="40:47">
      <c r="AN583" s="204">
        <v>17</v>
      </c>
      <c r="AO583" s="204">
        <v>1</v>
      </c>
      <c r="AP583" s="204">
        <v>2</v>
      </c>
      <c r="AQ583" s="221">
        <f ca="1">IF($AP583=1,IF(INDIRECT(ADDRESS(($AN583-1)*3+$AO583+5,$AP583+7))="",0,INDIRECT(ADDRESS(($AN583-1)*3+$AO583+5,$AP583+7))),IF(INDIRECT(ADDRESS(($AN583-1)*3+$AO583+5,$AP583+7))="",0,IF(COUNTIF(INDIRECT(ADDRESS(($AN583-1)*36+($AO583-1)*12+6,COLUMN())):INDIRECT(ADDRESS(($AN583-1)*36+($AO583-1)*12+$AP583+4,COLUMN())),INDIRECT(ADDRESS(($AN583-1)*3+$AO583+5,$AP583+7)))&gt;=1,0,INDIRECT(ADDRESS(($AN583-1)*3+$AO583+5,$AP583+7)))))</f>
        <v>0</v>
      </c>
      <c r="AR583" s="204">
        <f ca="1">COUNTIF(INDIRECT("H"&amp;(ROW()+12*(($AN583-1)*3+$AO583)-ROW())/12+5):INDIRECT("S"&amp;(ROW()+12*(($AN583-1)*3+$AO583)-ROW())/12+5),AQ583)</f>
        <v>0</v>
      </c>
      <c r="AS583" s="221">
        <f ca="1">IF($AP583=1,IF(INDIRECT(ADDRESS(($AN583-1)*3+$AO583+5,$AP583+20))="",0,INDIRECT(ADDRESS(($AN583-1)*3+$AO583+5,$AP583+20))),IF(INDIRECT(ADDRESS(($AN583-1)*3+$AO583+5,$AP583+20))="",0,IF(COUNTIF(INDIRECT(ADDRESS(($AN583-1)*36+($AO583-1)*12+6,COLUMN())):INDIRECT(ADDRESS(($AN583-1)*36+($AO583-1)*12+$AP583+4,COLUMN())),INDIRECT(ADDRESS(($AN583-1)*3+$AO583+5,$AP583+20)))&gt;=1,0,INDIRECT(ADDRESS(($AN583-1)*3+$AO583+5,$AP583+20)))))</f>
        <v>0</v>
      </c>
      <c r="AT583" s="204">
        <f ca="1">COUNTIF(INDIRECT("U"&amp;(ROW()+12*(($AN583-1)*3+$AO583)-ROW())/12+5):INDIRECT("AF"&amp;(ROW()+12*(($AN583-1)*3+$AO583)-ROW())/12+5),AS583)</f>
        <v>0</v>
      </c>
      <c r="AU583" s="204">
        <f ca="1">IF(AND(AQ583+AS583&gt;0,AR683+AT583&gt;0),COUNTIF(AU$6:AU582,"&gt;0")+1,0)</f>
        <v>0</v>
      </c>
    </row>
    <row r="584" spans="40:47">
      <c r="AN584" s="204">
        <v>17</v>
      </c>
      <c r="AO584" s="204">
        <v>1</v>
      </c>
      <c r="AP584" s="204">
        <v>3</v>
      </c>
      <c r="AQ584" s="221">
        <f ca="1">IF($AP584=1,IF(INDIRECT(ADDRESS(($AN584-1)*3+$AO584+5,$AP584+7))="",0,INDIRECT(ADDRESS(($AN584-1)*3+$AO584+5,$AP584+7))),IF(INDIRECT(ADDRESS(($AN584-1)*3+$AO584+5,$AP584+7))="",0,IF(COUNTIF(INDIRECT(ADDRESS(($AN584-1)*36+($AO584-1)*12+6,COLUMN())):INDIRECT(ADDRESS(($AN584-1)*36+($AO584-1)*12+$AP584+4,COLUMN())),INDIRECT(ADDRESS(($AN584-1)*3+$AO584+5,$AP584+7)))&gt;=1,0,INDIRECT(ADDRESS(($AN584-1)*3+$AO584+5,$AP584+7)))))</f>
        <v>0</v>
      </c>
      <c r="AR584" s="204">
        <f ca="1">COUNTIF(INDIRECT("H"&amp;(ROW()+12*(($AN584-1)*3+$AO584)-ROW())/12+5):INDIRECT("S"&amp;(ROW()+12*(($AN584-1)*3+$AO584)-ROW())/12+5),AQ584)</f>
        <v>0</v>
      </c>
      <c r="AS584" s="221">
        <f ca="1">IF($AP584=1,IF(INDIRECT(ADDRESS(($AN584-1)*3+$AO584+5,$AP584+20))="",0,INDIRECT(ADDRESS(($AN584-1)*3+$AO584+5,$AP584+20))),IF(INDIRECT(ADDRESS(($AN584-1)*3+$AO584+5,$AP584+20))="",0,IF(COUNTIF(INDIRECT(ADDRESS(($AN584-1)*36+($AO584-1)*12+6,COLUMN())):INDIRECT(ADDRESS(($AN584-1)*36+($AO584-1)*12+$AP584+4,COLUMN())),INDIRECT(ADDRESS(($AN584-1)*3+$AO584+5,$AP584+20)))&gt;=1,0,INDIRECT(ADDRESS(($AN584-1)*3+$AO584+5,$AP584+20)))))</f>
        <v>0</v>
      </c>
      <c r="AT584" s="204">
        <f ca="1">COUNTIF(INDIRECT("U"&amp;(ROW()+12*(($AN584-1)*3+$AO584)-ROW())/12+5):INDIRECT("AF"&amp;(ROW()+12*(($AN584-1)*3+$AO584)-ROW())/12+5),AS584)</f>
        <v>0</v>
      </c>
      <c r="AU584" s="204">
        <f ca="1">IF(AND(AQ584+AS584&gt;0,AR684+AT584&gt;0),COUNTIF(AU$6:AU583,"&gt;0")+1,0)</f>
        <v>0</v>
      </c>
    </row>
    <row r="585" spans="40:47">
      <c r="AN585" s="204">
        <v>17</v>
      </c>
      <c r="AO585" s="204">
        <v>1</v>
      </c>
      <c r="AP585" s="204">
        <v>4</v>
      </c>
      <c r="AQ585" s="221">
        <f ca="1">IF($AP585=1,IF(INDIRECT(ADDRESS(($AN585-1)*3+$AO585+5,$AP585+7))="",0,INDIRECT(ADDRESS(($AN585-1)*3+$AO585+5,$AP585+7))),IF(INDIRECT(ADDRESS(($AN585-1)*3+$AO585+5,$AP585+7))="",0,IF(COUNTIF(INDIRECT(ADDRESS(($AN585-1)*36+($AO585-1)*12+6,COLUMN())):INDIRECT(ADDRESS(($AN585-1)*36+($AO585-1)*12+$AP585+4,COLUMN())),INDIRECT(ADDRESS(($AN585-1)*3+$AO585+5,$AP585+7)))&gt;=1,0,INDIRECT(ADDRESS(($AN585-1)*3+$AO585+5,$AP585+7)))))</f>
        <v>0</v>
      </c>
      <c r="AR585" s="204">
        <f ca="1">COUNTIF(INDIRECT("H"&amp;(ROW()+12*(($AN585-1)*3+$AO585)-ROW())/12+5):INDIRECT("S"&amp;(ROW()+12*(($AN585-1)*3+$AO585)-ROW())/12+5),AQ585)</f>
        <v>0</v>
      </c>
      <c r="AS585" s="221">
        <f ca="1">IF($AP585=1,IF(INDIRECT(ADDRESS(($AN585-1)*3+$AO585+5,$AP585+20))="",0,INDIRECT(ADDRESS(($AN585-1)*3+$AO585+5,$AP585+20))),IF(INDIRECT(ADDRESS(($AN585-1)*3+$AO585+5,$AP585+20))="",0,IF(COUNTIF(INDIRECT(ADDRESS(($AN585-1)*36+($AO585-1)*12+6,COLUMN())):INDIRECT(ADDRESS(($AN585-1)*36+($AO585-1)*12+$AP585+4,COLUMN())),INDIRECT(ADDRESS(($AN585-1)*3+$AO585+5,$AP585+20)))&gt;=1,0,INDIRECT(ADDRESS(($AN585-1)*3+$AO585+5,$AP585+20)))))</f>
        <v>0</v>
      </c>
      <c r="AT585" s="204">
        <f ca="1">COUNTIF(INDIRECT("U"&amp;(ROW()+12*(($AN585-1)*3+$AO585)-ROW())/12+5):INDIRECT("AF"&amp;(ROW()+12*(($AN585-1)*3+$AO585)-ROW())/12+5),AS585)</f>
        <v>0</v>
      </c>
      <c r="AU585" s="204">
        <f ca="1">IF(AND(AQ585+AS585&gt;0,AR685+AT585&gt;0),COUNTIF(AU$6:AU584,"&gt;0")+1,0)</f>
        <v>0</v>
      </c>
    </row>
    <row r="586" spans="40:47">
      <c r="AN586" s="204">
        <v>17</v>
      </c>
      <c r="AO586" s="204">
        <v>1</v>
      </c>
      <c r="AP586" s="204">
        <v>5</v>
      </c>
      <c r="AQ586" s="221">
        <f ca="1">IF($AP586=1,IF(INDIRECT(ADDRESS(($AN586-1)*3+$AO586+5,$AP586+7))="",0,INDIRECT(ADDRESS(($AN586-1)*3+$AO586+5,$AP586+7))),IF(INDIRECT(ADDRESS(($AN586-1)*3+$AO586+5,$AP586+7))="",0,IF(COUNTIF(INDIRECT(ADDRESS(($AN586-1)*36+($AO586-1)*12+6,COLUMN())):INDIRECT(ADDRESS(($AN586-1)*36+($AO586-1)*12+$AP586+4,COLUMN())),INDIRECT(ADDRESS(($AN586-1)*3+$AO586+5,$AP586+7)))&gt;=1,0,INDIRECT(ADDRESS(($AN586-1)*3+$AO586+5,$AP586+7)))))</f>
        <v>0</v>
      </c>
      <c r="AR586" s="204">
        <f ca="1">COUNTIF(INDIRECT("H"&amp;(ROW()+12*(($AN586-1)*3+$AO586)-ROW())/12+5):INDIRECT("S"&amp;(ROW()+12*(($AN586-1)*3+$AO586)-ROW())/12+5),AQ586)</f>
        <v>0</v>
      </c>
      <c r="AS586" s="221">
        <f ca="1">IF($AP586=1,IF(INDIRECT(ADDRESS(($AN586-1)*3+$AO586+5,$AP586+20))="",0,INDIRECT(ADDRESS(($AN586-1)*3+$AO586+5,$AP586+20))),IF(INDIRECT(ADDRESS(($AN586-1)*3+$AO586+5,$AP586+20))="",0,IF(COUNTIF(INDIRECT(ADDRESS(($AN586-1)*36+($AO586-1)*12+6,COLUMN())):INDIRECT(ADDRESS(($AN586-1)*36+($AO586-1)*12+$AP586+4,COLUMN())),INDIRECT(ADDRESS(($AN586-1)*3+$AO586+5,$AP586+20)))&gt;=1,0,INDIRECT(ADDRESS(($AN586-1)*3+$AO586+5,$AP586+20)))))</f>
        <v>0</v>
      </c>
      <c r="AT586" s="204">
        <f ca="1">COUNTIF(INDIRECT("U"&amp;(ROW()+12*(($AN586-1)*3+$AO586)-ROW())/12+5):INDIRECT("AF"&amp;(ROW()+12*(($AN586-1)*3+$AO586)-ROW())/12+5),AS586)</f>
        <v>0</v>
      </c>
      <c r="AU586" s="204">
        <f ca="1">IF(AND(AQ586+AS586&gt;0,AR686+AT586&gt;0),COUNTIF(AU$6:AU585,"&gt;0")+1,0)</f>
        <v>0</v>
      </c>
    </row>
    <row r="587" spans="40:47">
      <c r="AN587" s="204">
        <v>17</v>
      </c>
      <c r="AO587" s="204">
        <v>1</v>
      </c>
      <c r="AP587" s="204">
        <v>6</v>
      </c>
      <c r="AQ587" s="221">
        <f ca="1">IF($AP587=1,IF(INDIRECT(ADDRESS(($AN587-1)*3+$AO587+5,$AP587+7))="",0,INDIRECT(ADDRESS(($AN587-1)*3+$AO587+5,$AP587+7))),IF(INDIRECT(ADDRESS(($AN587-1)*3+$AO587+5,$AP587+7))="",0,IF(COUNTIF(INDIRECT(ADDRESS(($AN587-1)*36+($AO587-1)*12+6,COLUMN())):INDIRECT(ADDRESS(($AN587-1)*36+($AO587-1)*12+$AP587+4,COLUMN())),INDIRECT(ADDRESS(($AN587-1)*3+$AO587+5,$AP587+7)))&gt;=1,0,INDIRECT(ADDRESS(($AN587-1)*3+$AO587+5,$AP587+7)))))</f>
        <v>0</v>
      </c>
      <c r="AR587" s="204">
        <f ca="1">COUNTIF(INDIRECT("H"&amp;(ROW()+12*(($AN587-1)*3+$AO587)-ROW())/12+5):INDIRECT("S"&amp;(ROW()+12*(($AN587-1)*3+$AO587)-ROW())/12+5),AQ587)</f>
        <v>0</v>
      </c>
      <c r="AS587" s="221">
        <f ca="1">IF($AP587=1,IF(INDIRECT(ADDRESS(($AN587-1)*3+$AO587+5,$AP587+20))="",0,INDIRECT(ADDRESS(($AN587-1)*3+$AO587+5,$AP587+20))),IF(INDIRECT(ADDRESS(($AN587-1)*3+$AO587+5,$AP587+20))="",0,IF(COUNTIF(INDIRECT(ADDRESS(($AN587-1)*36+($AO587-1)*12+6,COLUMN())):INDIRECT(ADDRESS(($AN587-1)*36+($AO587-1)*12+$AP587+4,COLUMN())),INDIRECT(ADDRESS(($AN587-1)*3+$AO587+5,$AP587+20)))&gt;=1,0,INDIRECT(ADDRESS(($AN587-1)*3+$AO587+5,$AP587+20)))))</f>
        <v>0</v>
      </c>
      <c r="AT587" s="204">
        <f ca="1">COUNTIF(INDIRECT("U"&amp;(ROW()+12*(($AN587-1)*3+$AO587)-ROW())/12+5):INDIRECT("AF"&amp;(ROW()+12*(($AN587-1)*3+$AO587)-ROW())/12+5),AS587)</f>
        <v>0</v>
      </c>
      <c r="AU587" s="204">
        <f ca="1">IF(AND(AQ587+AS587&gt;0,AR687+AT587&gt;0),COUNTIF(AU$6:AU586,"&gt;0")+1,0)</f>
        <v>0</v>
      </c>
    </row>
    <row r="588" spans="40:47">
      <c r="AN588" s="204">
        <v>17</v>
      </c>
      <c r="AO588" s="204">
        <v>1</v>
      </c>
      <c r="AP588" s="204">
        <v>7</v>
      </c>
      <c r="AQ588" s="221">
        <f ca="1">IF($AP588=1,IF(INDIRECT(ADDRESS(($AN588-1)*3+$AO588+5,$AP588+7))="",0,INDIRECT(ADDRESS(($AN588-1)*3+$AO588+5,$AP588+7))),IF(INDIRECT(ADDRESS(($AN588-1)*3+$AO588+5,$AP588+7))="",0,IF(COUNTIF(INDIRECT(ADDRESS(($AN588-1)*36+($AO588-1)*12+6,COLUMN())):INDIRECT(ADDRESS(($AN588-1)*36+($AO588-1)*12+$AP588+4,COLUMN())),INDIRECT(ADDRESS(($AN588-1)*3+$AO588+5,$AP588+7)))&gt;=1,0,INDIRECT(ADDRESS(($AN588-1)*3+$AO588+5,$AP588+7)))))</f>
        <v>0</v>
      </c>
      <c r="AR588" s="204">
        <f ca="1">COUNTIF(INDIRECT("H"&amp;(ROW()+12*(($AN588-1)*3+$AO588)-ROW())/12+5):INDIRECT("S"&amp;(ROW()+12*(($AN588-1)*3+$AO588)-ROW())/12+5),AQ588)</f>
        <v>0</v>
      </c>
      <c r="AS588" s="221">
        <f ca="1">IF($AP588=1,IF(INDIRECT(ADDRESS(($AN588-1)*3+$AO588+5,$AP588+20))="",0,INDIRECT(ADDRESS(($AN588-1)*3+$AO588+5,$AP588+20))),IF(INDIRECT(ADDRESS(($AN588-1)*3+$AO588+5,$AP588+20))="",0,IF(COUNTIF(INDIRECT(ADDRESS(($AN588-1)*36+($AO588-1)*12+6,COLUMN())):INDIRECT(ADDRESS(($AN588-1)*36+($AO588-1)*12+$AP588+4,COLUMN())),INDIRECT(ADDRESS(($AN588-1)*3+$AO588+5,$AP588+20)))&gt;=1,0,INDIRECT(ADDRESS(($AN588-1)*3+$AO588+5,$AP588+20)))))</f>
        <v>0</v>
      </c>
      <c r="AT588" s="204">
        <f ca="1">COUNTIF(INDIRECT("U"&amp;(ROW()+12*(($AN588-1)*3+$AO588)-ROW())/12+5):INDIRECT("AF"&amp;(ROW()+12*(($AN588-1)*3+$AO588)-ROW())/12+5),AS588)</f>
        <v>0</v>
      </c>
      <c r="AU588" s="204">
        <f ca="1">IF(AND(AQ588+AS588&gt;0,AR688+AT588&gt;0),COUNTIF(AU$6:AU587,"&gt;0")+1,0)</f>
        <v>0</v>
      </c>
    </row>
    <row r="589" spans="40:47">
      <c r="AN589" s="204">
        <v>17</v>
      </c>
      <c r="AO589" s="204">
        <v>1</v>
      </c>
      <c r="AP589" s="204">
        <v>8</v>
      </c>
      <c r="AQ589" s="221">
        <f ca="1">IF($AP589=1,IF(INDIRECT(ADDRESS(($AN589-1)*3+$AO589+5,$AP589+7))="",0,INDIRECT(ADDRESS(($AN589-1)*3+$AO589+5,$AP589+7))),IF(INDIRECT(ADDRESS(($AN589-1)*3+$AO589+5,$AP589+7))="",0,IF(COUNTIF(INDIRECT(ADDRESS(($AN589-1)*36+($AO589-1)*12+6,COLUMN())):INDIRECT(ADDRESS(($AN589-1)*36+($AO589-1)*12+$AP589+4,COLUMN())),INDIRECT(ADDRESS(($AN589-1)*3+$AO589+5,$AP589+7)))&gt;=1,0,INDIRECT(ADDRESS(($AN589-1)*3+$AO589+5,$AP589+7)))))</f>
        <v>0</v>
      </c>
      <c r="AR589" s="204">
        <f ca="1">COUNTIF(INDIRECT("H"&amp;(ROW()+12*(($AN589-1)*3+$AO589)-ROW())/12+5):INDIRECT("S"&amp;(ROW()+12*(($AN589-1)*3+$AO589)-ROW())/12+5),AQ589)</f>
        <v>0</v>
      </c>
      <c r="AS589" s="221">
        <f ca="1">IF($AP589=1,IF(INDIRECT(ADDRESS(($AN589-1)*3+$AO589+5,$AP589+20))="",0,INDIRECT(ADDRESS(($AN589-1)*3+$AO589+5,$AP589+20))),IF(INDIRECT(ADDRESS(($AN589-1)*3+$AO589+5,$AP589+20))="",0,IF(COUNTIF(INDIRECT(ADDRESS(($AN589-1)*36+($AO589-1)*12+6,COLUMN())):INDIRECT(ADDRESS(($AN589-1)*36+($AO589-1)*12+$AP589+4,COLUMN())),INDIRECT(ADDRESS(($AN589-1)*3+$AO589+5,$AP589+20)))&gt;=1,0,INDIRECT(ADDRESS(($AN589-1)*3+$AO589+5,$AP589+20)))))</f>
        <v>0</v>
      </c>
      <c r="AT589" s="204">
        <f ca="1">COUNTIF(INDIRECT("U"&amp;(ROW()+12*(($AN589-1)*3+$AO589)-ROW())/12+5):INDIRECT("AF"&amp;(ROW()+12*(($AN589-1)*3+$AO589)-ROW())/12+5),AS589)</f>
        <v>0</v>
      </c>
      <c r="AU589" s="204">
        <f ca="1">IF(AND(AQ589+AS589&gt;0,AR689+AT589&gt;0),COUNTIF(AU$6:AU588,"&gt;0")+1,0)</f>
        <v>0</v>
      </c>
    </row>
    <row r="590" spans="40:47">
      <c r="AN590" s="204">
        <v>17</v>
      </c>
      <c r="AO590" s="204">
        <v>1</v>
      </c>
      <c r="AP590" s="204">
        <v>9</v>
      </c>
      <c r="AQ590" s="221">
        <f ca="1">IF($AP590=1,IF(INDIRECT(ADDRESS(($AN590-1)*3+$AO590+5,$AP590+7))="",0,INDIRECT(ADDRESS(($AN590-1)*3+$AO590+5,$AP590+7))),IF(INDIRECT(ADDRESS(($AN590-1)*3+$AO590+5,$AP590+7))="",0,IF(COUNTIF(INDIRECT(ADDRESS(($AN590-1)*36+($AO590-1)*12+6,COLUMN())):INDIRECT(ADDRESS(($AN590-1)*36+($AO590-1)*12+$AP590+4,COLUMN())),INDIRECT(ADDRESS(($AN590-1)*3+$AO590+5,$AP590+7)))&gt;=1,0,INDIRECT(ADDRESS(($AN590-1)*3+$AO590+5,$AP590+7)))))</f>
        <v>0</v>
      </c>
      <c r="AR590" s="204">
        <f ca="1">COUNTIF(INDIRECT("H"&amp;(ROW()+12*(($AN590-1)*3+$AO590)-ROW())/12+5):INDIRECT("S"&amp;(ROW()+12*(($AN590-1)*3+$AO590)-ROW())/12+5),AQ590)</f>
        <v>0</v>
      </c>
      <c r="AS590" s="221">
        <f ca="1">IF($AP590=1,IF(INDIRECT(ADDRESS(($AN590-1)*3+$AO590+5,$AP590+20))="",0,INDIRECT(ADDRESS(($AN590-1)*3+$AO590+5,$AP590+20))),IF(INDIRECT(ADDRESS(($AN590-1)*3+$AO590+5,$AP590+20))="",0,IF(COUNTIF(INDIRECT(ADDRESS(($AN590-1)*36+($AO590-1)*12+6,COLUMN())):INDIRECT(ADDRESS(($AN590-1)*36+($AO590-1)*12+$AP590+4,COLUMN())),INDIRECT(ADDRESS(($AN590-1)*3+$AO590+5,$AP590+20)))&gt;=1,0,INDIRECT(ADDRESS(($AN590-1)*3+$AO590+5,$AP590+20)))))</f>
        <v>0</v>
      </c>
      <c r="AT590" s="204">
        <f ca="1">COUNTIF(INDIRECT("U"&amp;(ROW()+12*(($AN590-1)*3+$AO590)-ROW())/12+5):INDIRECT("AF"&amp;(ROW()+12*(($AN590-1)*3+$AO590)-ROW())/12+5),AS590)</f>
        <v>0</v>
      </c>
      <c r="AU590" s="204">
        <f ca="1">IF(AND(AQ590+AS590&gt;0,AR690+AT590&gt;0),COUNTIF(AU$6:AU589,"&gt;0")+1,0)</f>
        <v>0</v>
      </c>
    </row>
    <row r="591" spans="40:47">
      <c r="AN591" s="204">
        <v>17</v>
      </c>
      <c r="AO591" s="204">
        <v>1</v>
      </c>
      <c r="AP591" s="204">
        <v>10</v>
      </c>
      <c r="AQ591" s="221">
        <f ca="1">IF($AP591=1,IF(INDIRECT(ADDRESS(($AN591-1)*3+$AO591+5,$AP591+7))="",0,INDIRECT(ADDRESS(($AN591-1)*3+$AO591+5,$AP591+7))),IF(INDIRECT(ADDRESS(($AN591-1)*3+$AO591+5,$AP591+7))="",0,IF(COUNTIF(INDIRECT(ADDRESS(($AN591-1)*36+($AO591-1)*12+6,COLUMN())):INDIRECT(ADDRESS(($AN591-1)*36+($AO591-1)*12+$AP591+4,COLUMN())),INDIRECT(ADDRESS(($AN591-1)*3+$AO591+5,$AP591+7)))&gt;=1,0,INDIRECT(ADDRESS(($AN591-1)*3+$AO591+5,$AP591+7)))))</f>
        <v>0</v>
      </c>
      <c r="AR591" s="204">
        <f ca="1">COUNTIF(INDIRECT("H"&amp;(ROW()+12*(($AN591-1)*3+$AO591)-ROW())/12+5):INDIRECT("S"&amp;(ROW()+12*(($AN591-1)*3+$AO591)-ROW())/12+5),AQ591)</f>
        <v>0</v>
      </c>
      <c r="AS591" s="221">
        <f ca="1">IF($AP591=1,IF(INDIRECT(ADDRESS(($AN591-1)*3+$AO591+5,$AP591+20))="",0,INDIRECT(ADDRESS(($AN591-1)*3+$AO591+5,$AP591+20))),IF(INDIRECT(ADDRESS(($AN591-1)*3+$AO591+5,$AP591+20))="",0,IF(COUNTIF(INDIRECT(ADDRESS(($AN591-1)*36+($AO591-1)*12+6,COLUMN())):INDIRECT(ADDRESS(($AN591-1)*36+($AO591-1)*12+$AP591+4,COLUMN())),INDIRECT(ADDRESS(($AN591-1)*3+$AO591+5,$AP591+20)))&gt;=1,0,INDIRECT(ADDRESS(($AN591-1)*3+$AO591+5,$AP591+20)))))</f>
        <v>0</v>
      </c>
      <c r="AT591" s="204">
        <f ca="1">COUNTIF(INDIRECT("U"&amp;(ROW()+12*(($AN591-1)*3+$AO591)-ROW())/12+5):INDIRECT("AF"&amp;(ROW()+12*(($AN591-1)*3+$AO591)-ROW())/12+5),AS591)</f>
        <v>0</v>
      </c>
      <c r="AU591" s="204">
        <f ca="1">IF(AND(AQ591+AS591&gt;0,AR691+AT591&gt;0),COUNTIF(AU$6:AU590,"&gt;0")+1,0)</f>
        <v>0</v>
      </c>
    </row>
    <row r="592" spans="40:47">
      <c r="AN592" s="204">
        <v>17</v>
      </c>
      <c r="AO592" s="204">
        <v>1</v>
      </c>
      <c r="AP592" s="204">
        <v>11</v>
      </c>
      <c r="AQ592" s="221">
        <f ca="1">IF($AP592=1,IF(INDIRECT(ADDRESS(($AN592-1)*3+$AO592+5,$AP592+7))="",0,INDIRECT(ADDRESS(($AN592-1)*3+$AO592+5,$AP592+7))),IF(INDIRECT(ADDRESS(($AN592-1)*3+$AO592+5,$AP592+7))="",0,IF(COUNTIF(INDIRECT(ADDRESS(($AN592-1)*36+($AO592-1)*12+6,COLUMN())):INDIRECT(ADDRESS(($AN592-1)*36+($AO592-1)*12+$AP592+4,COLUMN())),INDIRECT(ADDRESS(($AN592-1)*3+$AO592+5,$AP592+7)))&gt;=1,0,INDIRECT(ADDRESS(($AN592-1)*3+$AO592+5,$AP592+7)))))</f>
        <v>0</v>
      </c>
      <c r="AR592" s="204">
        <f ca="1">COUNTIF(INDIRECT("H"&amp;(ROW()+12*(($AN592-1)*3+$AO592)-ROW())/12+5):INDIRECT("S"&amp;(ROW()+12*(($AN592-1)*3+$AO592)-ROW())/12+5),AQ592)</f>
        <v>0</v>
      </c>
      <c r="AS592" s="221">
        <f ca="1">IF($AP592=1,IF(INDIRECT(ADDRESS(($AN592-1)*3+$AO592+5,$AP592+20))="",0,INDIRECT(ADDRESS(($AN592-1)*3+$AO592+5,$AP592+20))),IF(INDIRECT(ADDRESS(($AN592-1)*3+$AO592+5,$AP592+20))="",0,IF(COUNTIF(INDIRECT(ADDRESS(($AN592-1)*36+($AO592-1)*12+6,COLUMN())):INDIRECT(ADDRESS(($AN592-1)*36+($AO592-1)*12+$AP592+4,COLUMN())),INDIRECT(ADDRESS(($AN592-1)*3+$AO592+5,$AP592+20)))&gt;=1,0,INDIRECT(ADDRESS(($AN592-1)*3+$AO592+5,$AP592+20)))))</f>
        <v>0</v>
      </c>
      <c r="AT592" s="204">
        <f ca="1">COUNTIF(INDIRECT("U"&amp;(ROW()+12*(($AN592-1)*3+$AO592)-ROW())/12+5):INDIRECT("AF"&amp;(ROW()+12*(($AN592-1)*3+$AO592)-ROW())/12+5),AS592)</f>
        <v>0</v>
      </c>
      <c r="AU592" s="204">
        <f ca="1">IF(AND(AQ592+AS592&gt;0,AR692+AT592&gt;0),COUNTIF(AU$6:AU591,"&gt;0")+1,0)</f>
        <v>0</v>
      </c>
    </row>
    <row r="593" spans="40:47">
      <c r="AN593" s="204">
        <v>17</v>
      </c>
      <c r="AO593" s="204">
        <v>1</v>
      </c>
      <c r="AP593" s="204">
        <v>12</v>
      </c>
      <c r="AQ593" s="221">
        <f ca="1">IF($AP593=1,IF(INDIRECT(ADDRESS(($AN593-1)*3+$AO593+5,$AP593+7))="",0,INDIRECT(ADDRESS(($AN593-1)*3+$AO593+5,$AP593+7))),IF(INDIRECT(ADDRESS(($AN593-1)*3+$AO593+5,$AP593+7))="",0,IF(COUNTIF(INDIRECT(ADDRESS(($AN593-1)*36+($AO593-1)*12+6,COLUMN())):INDIRECT(ADDRESS(($AN593-1)*36+($AO593-1)*12+$AP593+4,COLUMN())),INDIRECT(ADDRESS(($AN593-1)*3+$AO593+5,$AP593+7)))&gt;=1,0,INDIRECT(ADDRESS(($AN593-1)*3+$AO593+5,$AP593+7)))))</f>
        <v>0</v>
      </c>
      <c r="AR593" s="204">
        <f ca="1">COUNTIF(INDIRECT("H"&amp;(ROW()+12*(($AN593-1)*3+$AO593)-ROW())/12+5):INDIRECT("S"&amp;(ROW()+12*(($AN593-1)*3+$AO593)-ROW())/12+5),AQ593)</f>
        <v>0</v>
      </c>
      <c r="AS593" s="221">
        <f ca="1">IF($AP593=1,IF(INDIRECT(ADDRESS(($AN593-1)*3+$AO593+5,$AP593+20))="",0,INDIRECT(ADDRESS(($AN593-1)*3+$AO593+5,$AP593+20))),IF(INDIRECT(ADDRESS(($AN593-1)*3+$AO593+5,$AP593+20))="",0,IF(COUNTIF(INDIRECT(ADDRESS(($AN593-1)*36+($AO593-1)*12+6,COLUMN())):INDIRECT(ADDRESS(($AN593-1)*36+($AO593-1)*12+$AP593+4,COLUMN())),INDIRECT(ADDRESS(($AN593-1)*3+$AO593+5,$AP593+20)))&gt;=1,0,INDIRECT(ADDRESS(($AN593-1)*3+$AO593+5,$AP593+20)))))</f>
        <v>0</v>
      </c>
      <c r="AT593" s="204">
        <f ca="1">COUNTIF(INDIRECT("U"&amp;(ROW()+12*(($AN593-1)*3+$AO593)-ROW())/12+5):INDIRECT("AF"&amp;(ROW()+12*(($AN593-1)*3+$AO593)-ROW())/12+5),AS593)</f>
        <v>0</v>
      </c>
      <c r="AU593" s="204">
        <f ca="1">IF(AND(AQ593+AS593&gt;0,AR693+AT593&gt;0),COUNTIF(AU$6:AU592,"&gt;0")+1,0)</f>
        <v>0</v>
      </c>
    </row>
    <row r="594" spans="40:47">
      <c r="AN594" s="204">
        <v>17</v>
      </c>
      <c r="AO594" s="204">
        <v>2</v>
      </c>
      <c r="AP594" s="204">
        <v>1</v>
      </c>
      <c r="AQ594" s="221">
        <f ca="1">IF($AP594=1,IF(INDIRECT(ADDRESS(($AN594-1)*3+$AO594+5,$AP594+7))="",0,INDIRECT(ADDRESS(($AN594-1)*3+$AO594+5,$AP594+7))),IF(INDIRECT(ADDRESS(($AN594-1)*3+$AO594+5,$AP594+7))="",0,IF(COUNTIF(INDIRECT(ADDRESS(($AN594-1)*36+($AO594-1)*12+6,COLUMN())):INDIRECT(ADDRESS(($AN594-1)*36+($AO594-1)*12+$AP594+4,COLUMN())),INDIRECT(ADDRESS(($AN594-1)*3+$AO594+5,$AP594+7)))&gt;=1,0,INDIRECT(ADDRESS(($AN594-1)*3+$AO594+5,$AP594+7)))))</f>
        <v>0</v>
      </c>
      <c r="AR594" s="204">
        <f ca="1">COUNTIF(INDIRECT("H"&amp;(ROW()+12*(($AN594-1)*3+$AO594)-ROW())/12+5):INDIRECT("S"&amp;(ROW()+12*(($AN594-1)*3+$AO594)-ROW())/12+5),AQ594)</f>
        <v>0</v>
      </c>
      <c r="AS594" s="221">
        <f ca="1">IF($AP594=1,IF(INDIRECT(ADDRESS(($AN594-1)*3+$AO594+5,$AP594+20))="",0,INDIRECT(ADDRESS(($AN594-1)*3+$AO594+5,$AP594+20))),IF(INDIRECT(ADDRESS(($AN594-1)*3+$AO594+5,$AP594+20))="",0,IF(COUNTIF(INDIRECT(ADDRESS(($AN594-1)*36+($AO594-1)*12+6,COLUMN())):INDIRECT(ADDRESS(($AN594-1)*36+($AO594-1)*12+$AP594+4,COLUMN())),INDIRECT(ADDRESS(($AN594-1)*3+$AO594+5,$AP594+20)))&gt;=1,0,INDIRECT(ADDRESS(($AN594-1)*3+$AO594+5,$AP594+20)))))</f>
        <v>0</v>
      </c>
      <c r="AT594" s="204">
        <f ca="1">COUNTIF(INDIRECT("U"&amp;(ROW()+12*(($AN594-1)*3+$AO594)-ROW())/12+5):INDIRECT("AF"&amp;(ROW()+12*(($AN594-1)*3+$AO594)-ROW())/12+5),AS594)</f>
        <v>0</v>
      </c>
      <c r="AU594" s="204">
        <f ca="1">IF(AND(AQ594+AS594&gt;0,AR694+AT594&gt;0),COUNTIF(AU$6:AU593,"&gt;0")+1,0)</f>
        <v>0</v>
      </c>
    </row>
    <row r="595" spans="40:47">
      <c r="AN595" s="204">
        <v>17</v>
      </c>
      <c r="AO595" s="204">
        <v>2</v>
      </c>
      <c r="AP595" s="204">
        <v>2</v>
      </c>
      <c r="AQ595" s="221">
        <f ca="1">IF($AP595=1,IF(INDIRECT(ADDRESS(($AN595-1)*3+$AO595+5,$AP595+7))="",0,INDIRECT(ADDRESS(($AN595-1)*3+$AO595+5,$AP595+7))),IF(INDIRECT(ADDRESS(($AN595-1)*3+$AO595+5,$AP595+7))="",0,IF(COUNTIF(INDIRECT(ADDRESS(($AN595-1)*36+($AO595-1)*12+6,COLUMN())):INDIRECT(ADDRESS(($AN595-1)*36+($AO595-1)*12+$AP595+4,COLUMN())),INDIRECT(ADDRESS(($AN595-1)*3+$AO595+5,$AP595+7)))&gt;=1,0,INDIRECT(ADDRESS(($AN595-1)*3+$AO595+5,$AP595+7)))))</f>
        <v>0</v>
      </c>
      <c r="AR595" s="204">
        <f ca="1">COUNTIF(INDIRECT("H"&amp;(ROW()+12*(($AN595-1)*3+$AO595)-ROW())/12+5):INDIRECT("S"&amp;(ROW()+12*(($AN595-1)*3+$AO595)-ROW())/12+5),AQ595)</f>
        <v>0</v>
      </c>
      <c r="AS595" s="221">
        <f ca="1">IF($AP595=1,IF(INDIRECT(ADDRESS(($AN595-1)*3+$AO595+5,$AP595+20))="",0,INDIRECT(ADDRESS(($AN595-1)*3+$AO595+5,$AP595+20))),IF(INDIRECT(ADDRESS(($AN595-1)*3+$AO595+5,$AP595+20))="",0,IF(COUNTIF(INDIRECT(ADDRESS(($AN595-1)*36+($AO595-1)*12+6,COLUMN())):INDIRECT(ADDRESS(($AN595-1)*36+($AO595-1)*12+$AP595+4,COLUMN())),INDIRECT(ADDRESS(($AN595-1)*3+$AO595+5,$AP595+20)))&gt;=1,0,INDIRECT(ADDRESS(($AN595-1)*3+$AO595+5,$AP595+20)))))</f>
        <v>0</v>
      </c>
      <c r="AT595" s="204">
        <f ca="1">COUNTIF(INDIRECT("U"&amp;(ROW()+12*(($AN595-1)*3+$AO595)-ROW())/12+5):INDIRECT("AF"&amp;(ROW()+12*(($AN595-1)*3+$AO595)-ROW())/12+5),AS595)</f>
        <v>0</v>
      </c>
      <c r="AU595" s="204">
        <f ca="1">IF(AND(AQ595+AS595&gt;0,AR695+AT595&gt;0),COUNTIF(AU$6:AU594,"&gt;0")+1,0)</f>
        <v>0</v>
      </c>
    </row>
    <row r="596" spans="40:47">
      <c r="AN596" s="204">
        <v>17</v>
      </c>
      <c r="AO596" s="204">
        <v>2</v>
      </c>
      <c r="AP596" s="204">
        <v>3</v>
      </c>
      <c r="AQ596" s="221">
        <f ca="1">IF($AP596=1,IF(INDIRECT(ADDRESS(($AN596-1)*3+$AO596+5,$AP596+7))="",0,INDIRECT(ADDRESS(($AN596-1)*3+$AO596+5,$AP596+7))),IF(INDIRECT(ADDRESS(($AN596-1)*3+$AO596+5,$AP596+7))="",0,IF(COUNTIF(INDIRECT(ADDRESS(($AN596-1)*36+($AO596-1)*12+6,COLUMN())):INDIRECT(ADDRESS(($AN596-1)*36+($AO596-1)*12+$AP596+4,COLUMN())),INDIRECT(ADDRESS(($AN596-1)*3+$AO596+5,$AP596+7)))&gt;=1,0,INDIRECT(ADDRESS(($AN596-1)*3+$AO596+5,$AP596+7)))))</f>
        <v>0</v>
      </c>
      <c r="AR596" s="204">
        <f ca="1">COUNTIF(INDIRECT("H"&amp;(ROW()+12*(($AN596-1)*3+$AO596)-ROW())/12+5):INDIRECT("S"&amp;(ROW()+12*(($AN596-1)*3+$AO596)-ROW())/12+5),AQ596)</f>
        <v>0</v>
      </c>
      <c r="AS596" s="221">
        <f ca="1">IF($AP596=1,IF(INDIRECT(ADDRESS(($AN596-1)*3+$AO596+5,$AP596+20))="",0,INDIRECT(ADDRESS(($AN596-1)*3+$AO596+5,$AP596+20))),IF(INDIRECT(ADDRESS(($AN596-1)*3+$AO596+5,$AP596+20))="",0,IF(COUNTIF(INDIRECT(ADDRESS(($AN596-1)*36+($AO596-1)*12+6,COLUMN())):INDIRECT(ADDRESS(($AN596-1)*36+($AO596-1)*12+$AP596+4,COLUMN())),INDIRECT(ADDRESS(($AN596-1)*3+$AO596+5,$AP596+20)))&gt;=1,0,INDIRECT(ADDRESS(($AN596-1)*3+$AO596+5,$AP596+20)))))</f>
        <v>0</v>
      </c>
      <c r="AT596" s="204">
        <f ca="1">COUNTIF(INDIRECT("U"&amp;(ROW()+12*(($AN596-1)*3+$AO596)-ROW())/12+5):INDIRECT("AF"&amp;(ROW()+12*(($AN596-1)*3+$AO596)-ROW())/12+5),AS596)</f>
        <v>0</v>
      </c>
      <c r="AU596" s="204">
        <f ca="1">IF(AND(AQ596+AS596&gt;0,AR696+AT596&gt;0),COUNTIF(AU$6:AU595,"&gt;0")+1,0)</f>
        <v>0</v>
      </c>
    </row>
    <row r="597" spans="40:47">
      <c r="AN597" s="204">
        <v>17</v>
      </c>
      <c r="AO597" s="204">
        <v>2</v>
      </c>
      <c r="AP597" s="204">
        <v>4</v>
      </c>
      <c r="AQ597" s="221">
        <f ca="1">IF($AP597=1,IF(INDIRECT(ADDRESS(($AN597-1)*3+$AO597+5,$AP597+7))="",0,INDIRECT(ADDRESS(($AN597-1)*3+$AO597+5,$AP597+7))),IF(INDIRECT(ADDRESS(($AN597-1)*3+$AO597+5,$AP597+7))="",0,IF(COUNTIF(INDIRECT(ADDRESS(($AN597-1)*36+($AO597-1)*12+6,COLUMN())):INDIRECT(ADDRESS(($AN597-1)*36+($AO597-1)*12+$AP597+4,COLUMN())),INDIRECT(ADDRESS(($AN597-1)*3+$AO597+5,$AP597+7)))&gt;=1,0,INDIRECT(ADDRESS(($AN597-1)*3+$AO597+5,$AP597+7)))))</f>
        <v>0</v>
      </c>
      <c r="AR597" s="204">
        <f ca="1">COUNTIF(INDIRECT("H"&amp;(ROW()+12*(($AN597-1)*3+$AO597)-ROW())/12+5):INDIRECT("S"&amp;(ROW()+12*(($AN597-1)*3+$AO597)-ROW())/12+5),AQ597)</f>
        <v>0</v>
      </c>
      <c r="AS597" s="221">
        <f ca="1">IF($AP597=1,IF(INDIRECT(ADDRESS(($AN597-1)*3+$AO597+5,$AP597+20))="",0,INDIRECT(ADDRESS(($AN597-1)*3+$AO597+5,$AP597+20))),IF(INDIRECT(ADDRESS(($AN597-1)*3+$AO597+5,$AP597+20))="",0,IF(COUNTIF(INDIRECT(ADDRESS(($AN597-1)*36+($AO597-1)*12+6,COLUMN())):INDIRECT(ADDRESS(($AN597-1)*36+($AO597-1)*12+$AP597+4,COLUMN())),INDIRECT(ADDRESS(($AN597-1)*3+$AO597+5,$AP597+20)))&gt;=1,0,INDIRECT(ADDRESS(($AN597-1)*3+$AO597+5,$AP597+20)))))</f>
        <v>0</v>
      </c>
      <c r="AT597" s="204">
        <f ca="1">COUNTIF(INDIRECT("U"&amp;(ROW()+12*(($AN597-1)*3+$AO597)-ROW())/12+5):INDIRECT("AF"&amp;(ROW()+12*(($AN597-1)*3+$AO597)-ROW())/12+5),AS597)</f>
        <v>0</v>
      </c>
      <c r="AU597" s="204">
        <f ca="1">IF(AND(AQ597+AS597&gt;0,AR697+AT597&gt;0),COUNTIF(AU$6:AU596,"&gt;0")+1,0)</f>
        <v>0</v>
      </c>
    </row>
    <row r="598" spans="40:47">
      <c r="AN598" s="204">
        <v>17</v>
      </c>
      <c r="AO598" s="204">
        <v>2</v>
      </c>
      <c r="AP598" s="204">
        <v>5</v>
      </c>
      <c r="AQ598" s="221">
        <f ca="1">IF($AP598=1,IF(INDIRECT(ADDRESS(($AN598-1)*3+$AO598+5,$AP598+7))="",0,INDIRECT(ADDRESS(($AN598-1)*3+$AO598+5,$AP598+7))),IF(INDIRECT(ADDRESS(($AN598-1)*3+$AO598+5,$AP598+7))="",0,IF(COUNTIF(INDIRECT(ADDRESS(($AN598-1)*36+($AO598-1)*12+6,COLUMN())):INDIRECT(ADDRESS(($AN598-1)*36+($AO598-1)*12+$AP598+4,COLUMN())),INDIRECT(ADDRESS(($AN598-1)*3+$AO598+5,$AP598+7)))&gt;=1,0,INDIRECT(ADDRESS(($AN598-1)*3+$AO598+5,$AP598+7)))))</f>
        <v>0</v>
      </c>
      <c r="AR598" s="204">
        <f ca="1">COUNTIF(INDIRECT("H"&amp;(ROW()+12*(($AN598-1)*3+$AO598)-ROW())/12+5):INDIRECT("S"&amp;(ROW()+12*(($AN598-1)*3+$AO598)-ROW())/12+5),AQ598)</f>
        <v>0</v>
      </c>
      <c r="AS598" s="221">
        <f ca="1">IF($AP598=1,IF(INDIRECT(ADDRESS(($AN598-1)*3+$AO598+5,$AP598+20))="",0,INDIRECT(ADDRESS(($AN598-1)*3+$AO598+5,$AP598+20))),IF(INDIRECT(ADDRESS(($AN598-1)*3+$AO598+5,$AP598+20))="",0,IF(COUNTIF(INDIRECT(ADDRESS(($AN598-1)*36+($AO598-1)*12+6,COLUMN())):INDIRECT(ADDRESS(($AN598-1)*36+($AO598-1)*12+$AP598+4,COLUMN())),INDIRECT(ADDRESS(($AN598-1)*3+$AO598+5,$AP598+20)))&gt;=1,0,INDIRECT(ADDRESS(($AN598-1)*3+$AO598+5,$AP598+20)))))</f>
        <v>0</v>
      </c>
      <c r="AT598" s="204">
        <f ca="1">COUNTIF(INDIRECT("U"&amp;(ROW()+12*(($AN598-1)*3+$AO598)-ROW())/12+5):INDIRECT("AF"&amp;(ROW()+12*(($AN598-1)*3+$AO598)-ROW())/12+5),AS598)</f>
        <v>0</v>
      </c>
      <c r="AU598" s="204">
        <f ca="1">IF(AND(AQ598+AS598&gt;0,AR698+AT598&gt;0),COUNTIF(AU$6:AU597,"&gt;0")+1,0)</f>
        <v>0</v>
      </c>
    </row>
    <row r="599" spans="40:47">
      <c r="AN599" s="204">
        <v>17</v>
      </c>
      <c r="AO599" s="204">
        <v>2</v>
      </c>
      <c r="AP599" s="204">
        <v>6</v>
      </c>
      <c r="AQ599" s="221">
        <f ca="1">IF($AP599=1,IF(INDIRECT(ADDRESS(($AN599-1)*3+$AO599+5,$AP599+7))="",0,INDIRECT(ADDRESS(($AN599-1)*3+$AO599+5,$AP599+7))),IF(INDIRECT(ADDRESS(($AN599-1)*3+$AO599+5,$AP599+7))="",0,IF(COUNTIF(INDIRECT(ADDRESS(($AN599-1)*36+($AO599-1)*12+6,COLUMN())):INDIRECT(ADDRESS(($AN599-1)*36+($AO599-1)*12+$AP599+4,COLUMN())),INDIRECT(ADDRESS(($AN599-1)*3+$AO599+5,$AP599+7)))&gt;=1,0,INDIRECT(ADDRESS(($AN599-1)*3+$AO599+5,$AP599+7)))))</f>
        <v>0</v>
      </c>
      <c r="AR599" s="204">
        <f ca="1">COUNTIF(INDIRECT("H"&amp;(ROW()+12*(($AN599-1)*3+$AO599)-ROW())/12+5):INDIRECT("S"&amp;(ROW()+12*(($AN599-1)*3+$AO599)-ROW())/12+5),AQ599)</f>
        <v>0</v>
      </c>
      <c r="AS599" s="221">
        <f ca="1">IF($AP599=1,IF(INDIRECT(ADDRESS(($AN599-1)*3+$AO599+5,$AP599+20))="",0,INDIRECT(ADDRESS(($AN599-1)*3+$AO599+5,$AP599+20))),IF(INDIRECT(ADDRESS(($AN599-1)*3+$AO599+5,$AP599+20))="",0,IF(COUNTIF(INDIRECT(ADDRESS(($AN599-1)*36+($AO599-1)*12+6,COLUMN())):INDIRECT(ADDRESS(($AN599-1)*36+($AO599-1)*12+$AP599+4,COLUMN())),INDIRECT(ADDRESS(($AN599-1)*3+$AO599+5,$AP599+20)))&gt;=1,0,INDIRECT(ADDRESS(($AN599-1)*3+$AO599+5,$AP599+20)))))</f>
        <v>0</v>
      </c>
      <c r="AT599" s="204">
        <f ca="1">COUNTIF(INDIRECT("U"&amp;(ROW()+12*(($AN599-1)*3+$AO599)-ROW())/12+5):INDIRECT("AF"&amp;(ROW()+12*(($AN599-1)*3+$AO599)-ROW())/12+5),AS599)</f>
        <v>0</v>
      </c>
      <c r="AU599" s="204">
        <f ca="1">IF(AND(AQ599+AS599&gt;0,AR699+AT599&gt;0),COUNTIF(AU$6:AU598,"&gt;0")+1,0)</f>
        <v>0</v>
      </c>
    </row>
    <row r="600" spans="40:47">
      <c r="AN600" s="204">
        <v>17</v>
      </c>
      <c r="AO600" s="204">
        <v>2</v>
      </c>
      <c r="AP600" s="204">
        <v>7</v>
      </c>
      <c r="AQ600" s="221">
        <f ca="1">IF($AP600=1,IF(INDIRECT(ADDRESS(($AN600-1)*3+$AO600+5,$AP600+7))="",0,INDIRECT(ADDRESS(($AN600-1)*3+$AO600+5,$AP600+7))),IF(INDIRECT(ADDRESS(($AN600-1)*3+$AO600+5,$AP600+7))="",0,IF(COUNTIF(INDIRECT(ADDRESS(($AN600-1)*36+($AO600-1)*12+6,COLUMN())):INDIRECT(ADDRESS(($AN600-1)*36+($AO600-1)*12+$AP600+4,COLUMN())),INDIRECT(ADDRESS(($AN600-1)*3+$AO600+5,$AP600+7)))&gt;=1,0,INDIRECT(ADDRESS(($AN600-1)*3+$AO600+5,$AP600+7)))))</f>
        <v>0</v>
      </c>
      <c r="AR600" s="204">
        <f ca="1">COUNTIF(INDIRECT("H"&amp;(ROW()+12*(($AN600-1)*3+$AO600)-ROW())/12+5):INDIRECT("S"&amp;(ROW()+12*(($AN600-1)*3+$AO600)-ROW())/12+5),AQ600)</f>
        <v>0</v>
      </c>
      <c r="AS600" s="221">
        <f ca="1">IF($AP600=1,IF(INDIRECT(ADDRESS(($AN600-1)*3+$AO600+5,$AP600+20))="",0,INDIRECT(ADDRESS(($AN600-1)*3+$AO600+5,$AP600+20))),IF(INDIRECT(ADDRESS(($AN600-1)*3+$AO600+5,$AP600+20))="",0,IF(COUNTIF(INDIRECT(ADDRESS(($AN600-1)*36+($AO600-1)*12+6,COLUMN())):INDIRECT(ADDRESS(($AN600-1)*36+($AO600-1)*12+$AP600+4,COLUMN())),INDIRECT(ADDRESS(($AN600-1)*3+$AO600+5,$AP600+20)))&gt;=1,0,INDIRECT(ADDRESS(($AN600-1)*3+$AO600+5,$AP600+20)))))</f>
        <v>0</v>
      </c>
      <c r="AT600" s="204">
        <f ca="1">COUNTIF(INDIRECT("U"&amp;(ROW()+12*(($AN600-1)*3+$AO600)-ROW())/12+5):INDIRECT("AF"&amp;(ROW()+12*(($AN600-1)*3+$AO600)-ROW())/12+5),AS600)</f>
        <v>0</v>
      </c>
      <c r="AU600" s="204">
        <f ca="1">IF(AND(AQ600+AS600&gt;0,AR600+AT600&gt;0),COUNTIF(AU$6:AU599,"&gt;0")+1,0)</f>
        <v>0</v>
      </c>
    </row>
    <row r="601" spans="40:47">
      <c r="AN601" s="204">
        <v>17</v>
      </c>
      <c r="AO601" s="204">
        <v>2</v>
      </c>
      <c r="AP601" s="204">
        <v>8</v>
      </c>
      <c r="AQ601" s="221">
        <f ca="1">IF($AP601=1,IF(INDIRECT(ADDRESS(($AN601-1)*3+$AO601+5,$AP601+7))="",0,INDIRECT(ADDRESS(($AN601-1)*3+$AO601+5,$AP601+7))),IF(INDIRECT(ADDRESS(($AN601-1)*3+$AO601+5,$AP601+7))="",0,IF(COUNTIF(INDIRECT(ADDRESS(($AN601-1)*36+($AO601-1)*12+6,COLUMN())):INDIRECT(ADDRESS(($AN601-1)*36+($AO601-1)*12+$AP601+4,COLUMN())),INDIRECT(ADDRESS(($AN601-1)*3+$AO601+5,$AP601+7)))&gt;=1,0,INDIRECT(ADDRESS(($AN601-1)*3+$AO601+5,$AP601+7)))))</f>
        <v>0</v>
      </c>
      <c r="AR601" s="204">
        <f ca="1">COUNTIF(INDIRECT("H"&amp;(ROW()+12*(($AN601-1)*3+$AO601)-ROW())/12+5):INDIRECT("S"&amp;(ROW()+12*(($AN601-1)*3+$AO601)-ROW())/12+5),AQ601)</f>
        <v>0</v>
      </c>
      <c r="AS601" s="221">
        <f ca="1">IF($AP601=1,IF(INDIRECT(ADDRESS(($AN601-1)*3+$AO601+5,$AP601+20))="",0,INDIRECT(ADDRESS(($AN601-1)*3+$AO601+5,$AP601+20))),IF(INDIRECT(ADDRESS(($AN601-1)*3+$AO601+5,$AP601+20))="",0,IF(COUNTIF(INDIRECT(ADDRESS(($AN601-1)*36+($AO601-1)*12+6,COLUMN())):INDIRECT(ADDRESS(($AN601-1)*36+($AO601-1)*12+$AP601+4,COLUMN())),INDIRECT(ADDRESS(($AN601-1)*3+$AO601+5,$AP601+20)))&gt;=1,0,INDIRECT(ADDRESS(($AN601-1)*3+$AO601+5,$AP601+20)))))</f>
        <v>0</v>
      </c>
      <c r="AT601" s="204">
        <f ca="1">COUNTIF(INDIRECT("U"&amp;(ROW()+12*(($AN601-1)*3+$AO601)-ROW())/12+5):INDIRECT("AF"&amp;(ROW()+12*(($AN601-1)*3+$AO601)-ROW())/12+5),AS601)</f>
        <v>0</v>
      </c>
      <c r="AU601" s="204">
        <f ca="1">IF(AND(AQ601+AS601&gt;0,AR601+AT601&gt;0),COUNTIF(AU$6:AU600,"&gt;0")+1,0)</f>
        <v>0</v>
      </c>
    </row>
    <row r="602" spans="40:47">
      <c r="AN602" s="204">
        <v>17</v>
      </c>
      <c r="AO602" s="204">
        <v>2</v>
      </c>
      <c r="AP602" s="204">
        <v>9</v>
      </c>
      <c r="AQ602" s="221">
        <f ca="1">IF($AP602=1,IF(INDIRECT(ADDRESS(($AN602-1)*3+$AO602+5,$AP602+7))="",0,INDIRECT(ADDRESS(($AN602-1)*3+$AO602+5,$AP602+7))),IF(INDIRECT(ADDRESS(($AN602-1)*3+$AO602+5,$AP602+7))="",0,IF(COUNTIF(INDIRECT(ADDRESS(($AN602-1)*36+($AO602-1)*12+6,COLUMN())):INDIRECT(ADDRESS(($AN602-1)*36+($AO602-1)*12+$AP602+4,COLUMN())),INDIRECT(ADDRESS(($AN602-1)*3+$AO602+5,$AP602+7)))&gt;=1,0,INDIRECT(ADDRESS(($AN602-1)*3+$AO602+5,$AP602+7)))))</f>
        <v>0</v>
      </c>
      <c r="AR602" s="204">
        <f ca="1">COUNTIF(INDIRECT("H"&amp;(ROW()+12*(($AN602-1)*3+$AO602)-ROW())/12+5):INDIRECT("S"&amp;(ROW()+12*(($AN602-1)*3+$AO602)-ROW())/12+5),AQ602)</f>
        <v>0</v>
      </c>
      <c r="AS602" s="221">
        <f ca="1">IF($AP602=1,IF(INDIRECT(ADDRESS(($AN602-1)*3+$AO602+5,$AP602+20))="",0,INDIRECT(ADDRESS(($AN602-1)*3+$AO602+5,$AP602+20))),IF(INDIRECT(ADDRESS(($AN602-1)*3+$AO602+5,$AP602+20))="",0,IF(COUNTIF(INDIRECT(ADDRESS(($AN602-1)*36+($AO602-1)*12+6,COLUMN())):INDIRECT(ADDRESS(($AN602-1)*36+($AO602-1)*12+$AP602+4,COLUMN())),INDIRECT(ADDRESS(($AN602-1)*3+$AO602+5,$AP602+20)))&gt;=1,0,INDIRECT(ADDRESS(($AN602-1)*3+$AO602+5,$AP602+20)))))</f>
        <v>0</v>
      </c>
      <c r="AT602" s="204">
        <f ca="1">COUNTIF(INDIRECT("U"&amp;(ROW()+12*(($AN602-1)*3+$AO602)-ROW())/12+5):INDIRECT("AF"&amp;(ROW()+12*(($AN602-1)*3+$AO602)-ROW())/12+5),AS602)</f>
        <v>0</v>
      </c>
      <c r="AU602" s="204">
        <f ca="1">IF(AND(AQ602+AS602&gt;0,AR602+AT602&gt;0),COUNTIF(AU$6:AU601,"&gt;0")+1,0)</f>
        <v>0</v>
      </c>
    </row>
    <row r="603" spans="40:47">
      <c r="AN603" s="204">
        <v>17</v>
      </c>
      <c r="AO603" s="204">
        <v>2</v>
      </c>
      <c r="AP603" s="204">
        <v>10</v>
      </c>
      <c r="AQ603" s="221">
        <f ca="1">IF($AP603=1,IF(INDIRECT(ADDRESS(($AN603-1)*3+$AO603+5,$AP603+7))="",0,INDIRECT(ADDRESS(($AN603-1)*3+$AO603+5,$AP603+7))),IF(INDIRECT(ADDRESS(($AN603-1)*3+$AO603+5,$AP603+7))="",0,IF(COUNTIF(INDIRECT(ADDRESS(($AN603-1)*36+($AO603-1)*12+6,COLUMN())):INDIRECT(ADDRESS(($AN603-1)*36+($AO603-1)*12+$AP603+4,COLUMN())),INDIRECT(ADDRESS(($AN603-1)*3+$AO603+5,$AP603+7)))&gt;=1,0,INDIRECT(ADDRESS(($AN603-1)*3+$AO603+5,$AP603+7)))))</f>
        <v>0</v>
      </c>
      <c r="AR603" s="204">
        <f ca="1">COUNTIF(INDIRECT("H"&amp;(ROW()+12*(($AN603-1)*3+$AO603)-ROW())/12+5):INDIRECT("S"&amp;(ROW()+12*(($AN603-1)*3+$AO603)-ROW())/12+5),AQ603)</f>
        <v>0</v>
      </c>
      <c r="AS603" s="221">
        <f ca="1">IF($AP603=1,IF(INDIRECT(ADDRESS(($AN603-1)*3+$AO603+5,$AP603+20))="",0,INDIRECT(ADDRESS(($AN603-1)*3+$AO603+5,$AP603+20))),IF(INDIRECT(ADDRESS(($AN603-1)*3+$AO603+5,$AP603+20))="",0,IF(COUNTIF(INDIRECT(ADDRESS(($AN603-1)*36+($AO603-1)*12+6,COLUMN())):INDIRECT(ADDRESS(($AN603-1)*36+($AO603-1)*12+$AP603+4,COLUMN())),INDIRECT(ADDRESS(($AN603-1)*3+$AO603+5,$AP603+20)))&gt;=1,0,INDIRECT(ADDRESS(($AN603-1)*3+$AO603+5,$AP603+20)))))</f>
        <v>0</v>
      </c>
      <c r="AT603" s="204">
        <f ca="1">COUNTIF(INDIRECT("U"&amp;(ROW()+12*(($AN603-1)*3+$AO603)-ROW())/12+5):INDIRECT("AF"&amp;(ROW()+12*(($AN603-1)*3+$AO603)-ROW())/12+5),AS603)</f>
        <v>0</v>
      </c>
      <c r="AU603" s="204">
        <f ca="1">IF(AND(AQ603+AS603&gt;0,AR603+AT603&gt;0),COUNTIF(AU$6:AU602,"&gt;0")+1,0)</f>
        <v>0</v>
      </c>
    </row>
    <row r="604" spans="40:47">
      <c r="AN604" s="204">
        <v>17</v>
      </c>
      <c r="AO604" s="204">
        <v>2</v>
      </c>
      <c r="AP604" s="204">
        <v>11</v>
      </c>
      <c r="AQ604" s="221">
        <f ca="1">IF($AP604=1,IF(INDIRECT(ADDRESS(($AN604-1)*3+$AO604+5,$AP604+7))="",0,INDIRECT(ADDRESS(($AN604-1)*3+$AO604+5,$AP604+7))),IF(INDIRECT(ADDRESS(($AN604-1)*3+$AO604+5,$AP604+7))="",0,IF(COUNTIF(INDIRECT(ADDRESS(($AN604-1)*36+($AO604-1)*12+6,COLUMN())):INDIRECT(ADDRESS(($AN604-1)*36+($AO604-1)*12+$AP604+4,COLUMN())),INDIRECT(ADDRESS(($AN604-1)*3+$AO604+5,$AP604+7)))&gt;=1,0,INDIRECT(ADDRESS(($AN604-1)*3+$AO604+5,$AP604+7)))))</f>
        <v>0</v>
      </c>
      <c r="AR604" s="204">
        <f ca="1">COUNTIF(INDIRECT("H"&amp;(ROW()+12*(($AN604-1)*3+$AO604)-ROW())/12+5):INDIRECT("S"&amp;(ROW()+12*(($AN604-1)*3+$AO604)-ROW())/12+5),AQ604)</f>
        <v>0</v>
      </c>
      <c r="AS604" s="221">
        <f ca="1">IF($AP604=1,IF(INDIRECT(ADDRESS(($AN604-1)*3+$AO604+5,$AP604+20))="",0,INDIRECT(ADDRESS(($AN604-1)*3+$AO604+5,$AP604+20))),IF(INDIRECT(ADDRESS(($AN604-1)*3+$AO604+5,$AP604+20))="",0,IF(COUNTIF(INDIRECT(ADDRESS(($AN604-1)*36+($AO604-1)*12+6,COLUMN())):INDIRECT(ADDRESS(($AN604-1)*36+($AO604-1)*12+$AP604+4,COLUMN())),INDIRECT(ADDRESS(($AN604-1)*3+$AO604+5,$AP604+20)))&gt;=1,0,INDIRECT(ADDRESS(($AN604-1)*3+$AO604+5,$AP604+20)))))</f>
        <v>0</v>
      </c>
      <c r="AT604" s="204">
        <f ca="1">COUNTIF(INDIRECT("U"&amp;(ROW()+12*(($AN604-1)*3+$AO604)-ROW())/12+5):INDIRECT("AF"&amp;(ROW()+12*(($AN604-1)*3+$AO604)-ROW())/12+5),AS604)</f>
        <v>0</v>
      </c>
      <c r="AU604" s="204">
        <f ca="1">IF(AND(AQ604+AS604&gt;0,AR604+AT604&gt;0),COUNTIF(AU$6:AU603,"&gt;0")+1,0)</f>
        <v>0</v>
      </c>
    </row>
    <row r="605" spans="40:47">
      <c r="AN605" s="204">
        <v>17</v>
      </c>
      <c r="AO605" s="204">
        <v>2</v>
      </c>
      <c r="AP605" s="204">
        <v>12</v>
      </c>
      <c r="AQ605" s="221">
        <f ca="1">IF($AP605=1,IF(INDIRECT(ADDRESS(($AN605-1)*3+$AO605+5,$AP605+7))="",0,INDIRECT(ADDRESS(($AN605-1)*3+$AO605+5,$AP605+7))),IF(INDIRECT(ADDRESS(($AN605-1)*3+$AO605+5,$AP605+7))="",0,IF(COUNTIF(INDIRECT(ADDRESS(($AN605-1)*36+($AO605-1)*12+6,COLUMN())):INDIRECT(ADDRESS(($AN605-1)*36+($AO605-1)*12+$AP605+4,COLUMN())),INDIRECT(ADDRESS(($AN605-1)*3+$AO605+5,$AP605+7)))&gt;=1,0,INDIRECT(ADDRESS(($AN605-1)*3+$AO605+5,$AP605+7)))))</f>
        <v>0</v>
      </c>
      <c r="AR605" s="204">
        <f ca="1">COUNTIF(INDIRECT("H"&amp;(ROW()+12*(($AN605-1)*3+$AO605)-ROW())/12+5):INDIRECT("S"&amp;(ROW()+12*(($AN605-1)*3+$AO605)-ROW())/12+5),AQ605)</f>
        <v>0</v>
      </c>
      <c r="AS605" s="221">
        <f ca="1">IF($AP605=1,IF(INDIRECT(ADDRESS(($AN605-1)*3+$AO605+5,$AP605+20))="",0,INDIRECT(ADDRESS(($AN605-1)*3+$AO605+5,$AP605+20))),IF(INDIRECT(ADDRESS(($AN605-1)*3+$AO605+5,$AP605+20))="",0,IF(COUNTIF(INDIRECT(ADDRESS(($AN605-1)*36+($AO605-1)*12+6,COLUMN())):INDIRECT(ADDRESS(($AN605-1)*36+($AO605-1)*12+$AP605+4,COLUMN())),INDIRECT(ADDRESS(($AN605-1)*3+$AO605+5,$AP605+20)))&gt;=1,0,INDIRECT(ADDRESS(($AN605-1)*3+$AO605+5,$AP605+20)))))</f>
        <v>0</v>
      </c>
      <c r="AT605" s="204">
        <f ca="1">COUNTIF(INDIRECT("U"&amp;(ROW()+12*(($AN605-1)*3+$AO605)-ROW())/12+5):INDIRECT("AF"&amp;(ROW()+12*(($AN605-1)*3+$AO605)-ROW())/12+5),AS605)</f>
        <v>0</v>
      </c>
      <c r="AU605" s="204">
        <f ca="1">IF(AND(AQ605+AS605&gt;0,AR605+AT605&gt;0),COUNTIF(AU$6:AU604,"&gt;0")+1,0)</f>
        <v>0</v>
      </c>
    </row>
    <row r="606" spans="40:47">
      <c r="AN606" s="204">
        <v>17</v>
      </c>
      <c r="AO606" s="204">
        <v>3</v>
      </c>
      <c r="AP606" s="204">
        <v>1</v>
      </c>
      <c r="AQ606" s="221">
        <f ca="1">IF($AP606=1,IF(INDIRECT(ADDRESS(($AN606-1)*3+$AO606+5,$AP606+7))="",0,INDIRECT(ADDRESS(($AN606-1)*3+$AO606+5,$AP606+7))),IF(INDIRECT(ADDRESS(($AN606-1)*3+$AO606+5,$AP606+7))="",0,IF(COUNTIF(INDIRECT(ADDRESS(($AN606-1)*36+($AO606-1)*12+6,COLUMN())):INDIRECT(ADDRESS(($AN606-1)*36+($AO606-1)*12+$AP606+4,COLUMN())),INDIRECT(ADDRESS(($AN606-1)*3+$AO606+5,$AP606+7)))&gt;=1,0,INDIRECT(ADDRESS(($AN606-1)*3+$AO606+5,$AP606+7)))))</f>
        <v>0</v>
      </c>
      <c r="AR606" s="204">
        <f ca="1">COUNTIF(INDIRECT("H"&amp;(ROW()+12*(($AN606-1)*3+$AO606)-ROW())/12+5):INDIRECT("S"&amp;(ROW()+12*(($AN606-1)*3+$AO606)-ROW())/12+5),AQ606)</f>
        <v>0</v>
      </c>
      <c r="AS606" s="221">
        <f ca="1">IF($AP606=1,IF(INDIRECT(ADDRESS(($AN606-1)*3+$AO606+5,$AP606+20))="",0,INDIRECT(ADDRESS(($AN606-1)*3+$AO606+5,$AP606+20))),IF(INDIRECT(ADDRESS(($AN606-1)*3+$AO606+5,$AP606+20))="",0,IF(COUNTIF(INDIRECT(ADDRESS(($AN606-1)*36+($AO606-1)*12+6,COLUMN())):INDIRECT(ADDRESS(($AN606-1)*36+($AO606-1)*12+$AP606+4,COLUMN())),INDIRECT(ADDRESS(($AN606-1)*3+$AO606+5,$AP606+20)))&gt;=1,0,INDIRECT(ADDRESS(($AN606-1)*3+$AO606+5,$AP606+20)))))</f>
        <v>0</v>
      </c>
      <c r="AT606" s="204">
        <f ca="1">COUNTIF(INDIRECT("U"&amp;(ROW()+12*(($AN606-1)*3+$AO606)-ROW())/12+5):INDIRECT("AF"&amp;(ROW()+12*(($AN606-1)*3+$AO606)-ROW())/12+5),AS606)</f>
        <v>0</v>
      </c>
      <c r="AU606" s="204">
        <f ca="1">IF(AND(AQ606+AS606&gt;0,AR606+AT606&gt;0),COUNTIF(AU$6:AU605,"&gt;0")+1,0)</f>
        <v>0</v>
      </c>
    </row>
    <row r="607" spans="40:47">
      <c r="AN607" s="204">
        <v>17</v>
      </c>
      <c r="AO607" s="204">
        <v>3</v>
      </c>
      <c r="AP607" s="204">
        <v>2</v>
      </c>
      <c r="AQ607" s="221">
        <f ca="1">IF($AP607=1,IF(INDIRECT(ADDRESS(($AN607-1)*3+$AO607+5,$AP607+7))="",0,INDIRECT(ADDRESS(($AN607-1)*3+$AO607+5,$AP607+7))),IF(INDIRECT(ADDRESS(($AN607-1)*3+$AO607+5,$AP607+7))="",0,IF(COUNTIF(INDIRECT(ADDRESS(($AN607-1)*36+($AO607-1)*12+6,COLUMN())):INDIRECT(ADDRESS(($AN607-1)*36+($AO607-1)*12+$AP607+4,COLUMN())),INDIRECT(ADDRESS(($AN607-1)*3+$AO607+5,$AP607+7)))&gt;=1,0,INDIRECT(ADDRESS(($AN607-1)*3+$AO607+5,$AP607+7)))))</f>
        <v>0</v>
      </c>
      <c r="AR607" s="204">
        <f ca="1">COUNTIF(INDIRECT("H"&amp;(ROW()+12*(($AN607-1)*3+$AO607)-ROW())/12+5):INDIRECT("S"&amp;(ROW()+12*(($AN607-1)*3+$AO607)-ROW())/12+5),AQ607)</f>
        <v>0</v>
      </c>
      <c r="AS607" s="221">
        <f ca="1">IF($AP607=1,IF(INDIRECT(ADDRESS(($AN607-1)*3+$AO607+5,$AP607+20))="",0,INDIRECT(ADDRESS(($AN607-1)*3+$AO607+5,$AP607+20))),IF(INDIRECT(ADDRESS(($AN607-1)*3+$AO607+5,$AP607+20))="",0,IF(COUNTIF(INDIRECT(ADDRESS(($AN607-1)*36+($AO607-1)*12+6,COLUMN())):INDIRECT(ADDRESS(($AN607-1)*36+($AO607-1)*12+$AP607+4,COLUMN())),INDIRECT(ADDRESS(($AN607-1)*3+$AO607+5,$AP607+20)))&gt;=1,0,INDIRECT(ADDRESS(($AN607-1)*3+$AO607+5,$AP607+20)))))</f>
        <v>0</v>
      </c>
      <c r="AT607" s="204">
        <f ca="1">COUNTIF(INDIRECT("U"&amp;(ROW()+12*(($AN607-1)*3+$AO607)-ROW())/12+5):INDIRECT("AF"&amp;(ROW()+12*(($AN607-1)*3+$AO607)-ROW())/12+5),AS607)</f>
        <v>0</v>
      </c>
      <c r="AU607" s="204">
        <f ca="1">IF(AND(AQ607+AS607&gt;0,AR607+AT607&gt;0),COUNTIF(AU$6:AU606,"&gt;0")+1,0)</f>
        <v>0</v>
      </c>
    </row>
    <row r="608" spans="40:47">
      <c r="AN608" s="204">
        <v>17</v>
      </c>
      <c r="AO608" s="204">
        <v>3</v>
      </c>
      <c r="AP608" s="204">
        <v>3</v>
      </c>
      <c r="AQ608" s="221">
        <f ca="1">IF($AP608=1,IF(INDIRECT(ADDRESS(($AN608-1)*3+$AO608+5,$AP608+7))="",0,INDIRECT(ADDRESS(($AN608-1)*3+$AO608+5,$AP608+7))),IF(INDIRECT(ADDRESS(($AN608-1)*3+$AO608+5,$AP608+7))="",0,IF(COUNTIF(INDIRECT(ADDRESS(($AN608-1)*36+($AO608-1)*12+6,COLUMN())):INDIRECT(ADDRESS(($AN608-1)*36+($AO608-1)*12+$AP608+4,COLUMN())),INDIRECT(ADDRESS(($AN608-1)*3+$AO608+5,$AP608+7)))&gt;=1,0,INDIRECT(ADDRESS(($AN608-1)*3+$AO608+5,$AP608+7)))))</f>
        <v>0</v>
      </c>
      <c r="AR608" s="204">
        <f ca="1">COUNTIF(INDIRECT("H"&amp;(ROW()+12*(($AN608-1)*3+$AO608)-ROW())/12+5):INDIRECT("S"&amp;(ROW()+12*(($AN608-1)*3+$AO608)-ROW())/12+5),AQ608)</f>
        <v>0</v>
      </c>
      <c r="AS608" s="221">
        <f ca="1">IF($AP608=1,IF(INDIRECT(ADDRESS(($AN608-1)*3+$AO608+5,$AP608+20))="",0,INDIRECT(ADDRESS(($AN608-1)*3+$AO608+5,$AP608+20))),IF(INDIRECT(ADDRESS(($AN608-1)*3+$AO608+5,$AP608+20))="",0,IF(COUNTIF(INDIRECT(ADDRESS(($AN608-1)*36+($AO608-1)*12+6,COLUMN())):INDIRECT(ADDRESS(($AN608-1)*36+($AO608-1)*12+$AP608+4,COLUMN())),INDIRECT(ADDRESS(($AN608-1)*3+$AO608+5,$AP608+20)))&gt;=1,0,INDIRECT(ADDRESS(($AN608-1)*3+$AO608+5,$AP608+20)))))</f>
        <v>0</v>
      </c>
      <c r="AT608" s="204">
        <f ca="1">COUNTIF(INDIRECT("U"&amp;(ROW()+12*(($AN608-1)*3+$AO608)-ROW())/12+5):INDIRECT("AF"&amp;(ROW()+12*(($AN608-1)*3+$AO608)-ROW())/12+5),AS608)</f>
        <v>0</v>
      </c>
      <c r="AU608" s="204">
        <f ca="1">IF(AND(AQ608+AS608&gt;0,AR608+AT608&gt;0),COUNTIF(AU$6:AU607,"&gt;0")+1,0)</f>
        <v>0</v>
      </c>
    </row>
    <row r="609" spans="40:47">
      <c r="AN609" s="204">
        <v>17</v>
      </c>
      <c r="AO609" s="204">
        <v>3</v>
      </c>
      <c r="AP609" s="204">
        <v>4</v>
      </c>
      <c r="AQ609" s="221">
        <f ca="1">IF($AP609=1,IF(INDIRECT(ADDRESS(($AN609-1)*3+$AO609+5,$AP609+7))="",0,INDIRECT(ADDRESS(($AN609-1)*3+$AO609+5,$AP609+7))),IF(INDIRECT(ADDRESS(($AN609-1)*3+$AO609+5,$AP609+7))="",0,IF(COUNTIF(INDIRECT(ADDRESS(($AN609-1)*36+($AO609-1)*12+6,COLUMN())):INDIRECT(ADDRESS(($AN609-1)*36+($AO609-1)*12+$AP609+4,COLUMN())),INDIRECT(ADDRESS(($AN609-1)*3+$AO609+5,$AP609+7)))&gt;=1,0,INDIRECT(ADDRESS(($AN609-1)*3+$AO609+5,$AP609+7)))))</f>
        <v>0</v>
      </c>
      <c r="AR609" s="204">
        <f ca="1">COUNTIF(INDIRECT("H"&amp;(ROW()+12*(($AN609-1)*3+$AO609)-ROW())/12+5):INDIRECT("S"&amp;(ROW()+12*(($AN609-1)*3+$AO609)-ROW())/12+5),AQ609)</f>
        <v>0</v>
      </c>
      <c r="AS609" s="221">
        <f ca="1">IF($AP609=1,IF(INDIRECT(ADDRESS(($AN609-1)*3+$AO609+5,$AP609+20))="",0,INDIRECT(ADDRESS(($AN609-1)*3+$AO609+5,$AP609+20))),IF(INDIRECT(ADDRESS(($AN609-1)*3+$AO609+5,$AP609+20))="",0,IF(COUNTIF(INDIRECT(ADDRESS(($AN609-1)*36+($AO609-1)*12+6,COLUMN())):INDIRECT(ADDRESS(($AN609-1)*36+($AO609-1)*12+$AP609+4,COLUMN())),INDIRECT(ADDRESS(($AN609-1)*3+$AO609+5,$AP609+20)))&gt;=1,0,INDIRECT(ADDRESS(($AN609-1)*3+$AO609+5,$AP609+20)))))</f>
        <v>0</v>
      </c>
      <c r="AT609" s="204">
        <f ca="1">COUNTIF(INDIRECT("U"&amp;(ROW()+12*(($AN609-1)*3+$AO609)-ROW())/12+5):INDIRECT("AF"&amp;(ROW()+12*(($AN609-1)*3+$AO609)-ROW())/12+5),AS609)</f>
        <v>0</v>
      </c>
      <c r="AU609" s="204">
        <f ca="1">IF(AND(AQ609+AS609&gt;0,AR609+AT609&gt;0),COUNTIF(AU$6:AU608,"&gt;0")+1,0)</f>
        <v>0</v>
      </c>
    </row>
    <row r="610" spans="40:47">
      <c r="AN610" s="204">
        <v>17</v>
      </c>
      <c r="AO610" s="204">
        <v>3</v>
      </c>
      <c r="AP610" s="204">
        <v>5</v>
      </c>
      <c r="AQ610" s="221">
        <f ca="1">IF($AP610=1,IF(INDIRECT(ADDRESS(($AN610-1)*3+$AO610+5,$AP610+7))="",0,INDIRECT(ADDRESS(($AN610-1)*3+$AO610+5,$AP610+7))),IF(INDIRECT(ADDRESS(($AN610-1)*3+$AO610+5,$AP610+7))="",0,IF(COUNTIF(INDIRECT(ADDRESS(($AN610-1)*36+($AO610-1)*12+6,COLUMN())):INDIRECT(ADDRESS(($AN610-1)*36+($AO610-1)*12+$AP610+4,COLUMN())),INDIRECT(ADDRESS(($AN610-1)*3+$AO610+5,$AP610+7)))&gt;=1,0,INDIRECT(ADDRESS(($AN610-1)*3+$AO610+5,$AP610+7)))))</f>
        <v>0</v>
      </c>
      <c r="AR610" s="204">
        <f ca="1">COUNTIF(INDIRECT("H"&amp;(ROW()+12*(($AN610-1)*3+$AO610)-ROW())/12+5):INDIRECT("S"&amp;(ROW()+12*(($AN610-1)*3+$AO610)-ROW())/12+5),AQ610)</f>
        <v>0</v>
      </c>
      <c r="AS610" s="221">
        <f ca="1">IF($AP610=1,IF(INDIRECT(ADDRESS(($AN610-1)*3+$AO610+5,$AP610+20))="",0,INDIRECT(ADDRESS(($AN610-1)*3+$AO610+5,$AP610+20))),IF(INDIRECT(ADDRESS(($AN610-1)*3+$AO610+5,$AP610+20))="",0,IF(COUNTIF(INDIRECT(ADDRESS(($AN610-1)*36+($AO610-1)*12+6,COLUMN())):INDIRECT(ADDRESS(($AN610-1)*36+($AO610-1)*12+$AP610+4,COLUMN())),INDIRECT(ADDRESS(($AN610-1)*3+$AO610+5,$AP610+20)))&gt;=1,0,INDIRECT(ADDRESS(($AN610-1)*3+$AO610+5,$AP610+20)))))</f>
        <v>0</v>
      </c>
      <c r="AT610" s="204">
        <f ca="1">COUNTIF(INDIRECT("U"&amp;(ROW()+12*(($AN610-1)*3+$AO610)-ROW())/12+5):INDIRECT("AF"&amp;(ROW()+12*(($AN610-1)*3+$AO610)-ROW())/12+5),AS610)</f>
        <v>0</v>
      </c>
      <c r="AU610" s="204">
        <f ca="1">IF(AND(AQ610+AS610&gt;0,AR610+AT610&gt;0),COUNTIF(AU$6:AU609,"&gt;0")+1,0)</f>
        <v>0</v>
      </c>
    </row>
    <row r="611" spans="40:47">
      <c r="AN611" s="204">
        <v>17</v>
      </c>
      <c r="AO611" s="204">
        <v>3</v>
      </c>
      <c r="AP611" s="204">
        <v>6</v>
      </c>
      <c r="AQ611" s="221">
        <f ca="1">IF($AP611=1,IF(INDIRECT(ADDRESS(($AN611-1)*3+$AO611+5,$AP611+7))="",0,INDIRECT(ADDRESS(($AN611-1)*3+$AO611+5,$AP611+7))),IF(INDIRECT(ADDRESS(($AN611-1)*3+$AO611+5,$AP611+7))="",0,IF(COUNTIF(INDIRECT(ADDRESS(($AN611-1)*36+($AO611-1)*12+6,COLUMN())):INDIRECT(ADDRESS(($AN611-1)*36+($AO611-1)*12+$AP611+4,COLUMN())),INDIRECT(ADDRESS(($AN611-1)*3+$AO611+5,$AP611+7)))&gt;=1,0,INDIRECT(ADDRESS(($AN611-1)*3+$AO611+5,$AP611+7)))))</f>
        <v>0</v>
      </c>
      <c r="AR611" s="204">
        <f ca="1">COUNTIF(INDIRECT("H"&amp;(ROW()+12*(($AN611-1)*3+$AO611)-ROW())/12+5):INDIRECT("S"&amp;(ROW()+12*(($AN611-1)*3+$AO611)-ROW())/12+5),AQ611)</f>
        <v>0</v>
      </c>
      <c r="AS611" s="221">
        <f ca="1">IF($AP611=1,IF(INDIRECT(ADDRESS(($AN611-1)*3+$AO611+5,$AP611+20))="",0,INDIRECT(ADDRESS(($AN611-1)*3+$AO611+5,$AP611+20))),IF(INDIRECT(ADDRESS(($AN611-1)*3+$AO611+5,$AP611+20))="",0,IF(COUNTIF(INDIRECT(ADDRESS(($AN611-1)*36+($AO611-1)*12+6,COLUMN())):INDIRECT(ADDRESS(($AN611-1)*36+($AO611-1)*12+$AP611+4,COLUMN())),INDIRECT(ADDRESS(($AN611-1)*3+$AO611+5,$AP611+20)))&gt;=1,0,INDIRECT(ADDRESS(($AN611-1)*3+$AO611+5,$AP611+20)))))</f>
        <v>0</v>
      </c>
      <c r="AT611" s="204">
        <f ca="1">COUNTIF(INDIRECT("U"&amp;(ROW()+12*(($AN611-1)*3+$AO611)-ROW())/12+5):INDIRECT("AF"&amp;(ROW()+12*(($AN611-1)*3+$AO611)-ROW())/12+5),AS611)</f>
        <v>0</v>
      </c>
      <c r="AU611" s="204">
        <f ca="1">IF(AND(AQ611+AS611&gt;0,AR611+AT611&gt;0),COUNTIF(AU$6:AU610,"&gt;0")+1,0)</f>
        <v>0</v>
      </c>
    </row>
    <row r="612" spans="40:47">
      <c r="AN612" s="204">
        <v>17</v>
      </c>
      <c r="AO612" s="204">
        <v>3</v>
      </c>
      <c r="AP612" s="204">
        <v>7</v>
      </c>
      <c r="AQ612" s="221">
        <f ca="1">IF($AP612=1,IF(INDIRECT(ADDRESS(($AN612-1)*3+$AO612+5,$AP612+7))="",0,INDIRECT(ADDRESS(($AN612-1)*3+$AO612+5,$AP612+7))),IF(INDIRECT(ADDRESS(($AN612-1)*3+$AO612+5,$AP612+7))="",0,IF(COUNTIF(INDIRECT(ADDRESS(($AN612-1)*36+($AO612-1)*12+6,COLUMN())):INDIRECT(ADDRESS(($AN612-1)*36+($AO612-1)*12+$AP612+4,COLUMN())),INDIRECT(ADDRESS(($AN612-1)*3+$AO612+5,$AP612+7)))&gt;=1,0,INDIRECT(ADDRESS(($AN612-1)*3+$AO612+5,$AP612+7)))))</f>
        <v>0</v>
      </c>
      <c r="AR612" s="204">
        <f ca="1">COUNTIF(INDIRECT("H"&amp;(ROW()+12*(($AN612-1)*3+$AO612)-ROW())/12+5):INDIRECT("S"&amp;(ROW()+12*(($AN612-1)*3+$AO612)-ROW())/12+5),AQ612)</f>
        <v>0</v>
      </c>
      <c r="AS612" s="221">
        <f ca="1">IF($AP612=1,IF(INDIRECT(ADDRESS(($AN612-1)*3+$AO612+5,$AP612+20))="",0,INDIRECT(ADDRESS(($AN612-1)*3+$AO612+5,$AP612+20))),IF(INDIRECT(ADDRESS(($AN612-1)*3+$AO612+5,$AP612+20))="",0,IF(COUNTIF(INDIRECT(ADDRESS(($AN612-1)*36+($AO612-1)*12+6,COLUMN())):INDIRECT(ADDRESS(($AN612-1)*36+($AO612-1)*12+$AP612+4,COLUMN())),INDIRECT(ADDRESS(($AN612-1)*3+$AO612+5,$AP612+20)))&gt;=1,0,INDIRECT(ADDRESS(($AN612-1)*3+$AO612+5,$AP612+20)))))</f>
        <v>0</v>
      </c>
      <c r="AT612" s="204">
        <f ca="1">COUNTIF(INDIRECT("U"&amp;(ROW()+12*(($AN612-1)*3+$AO612)-ROW())/12+5):INDIRECT("AF"&amp;(ROW()+12*(($AN612-1)*3+$AO612)-ROW())/12+5),AS612)</f>
        <v>0</v>
      </c>
      <c r="AU612" s="204">
        <f ca="1">IF(AND(AQ612+AS612&gt;0,AR612+AT612&gt;0),COUNTIF(AU$6:AU611,"&gt;0")+1,0)</f>
        <v>0</v>
      </c>
    </row>
    <row r="613" spans="40:47">
      <c r="AN613" s="204">
        <v>17</v>
      </c>
      <c r="AO613" s="204">
        <v>3</v>
      </c>
      <c r="AP613" s="204">
        <v>8</v>
      </c>
      <c r="AQ613" s="221">
        <f ca="1">IF($AP613=1,IF(INDIRECT(ADDRESS(($AN613-1)*3+$AO613+5,$AP613+7))="",0,INDIRECT(ADDRESS(($AN613-1)*3+$AO613+5,$AP613+7))),IF(INDIRECT(ADDRESS(($AN613-1)*3+$AO613+5,$AP613+7))="",0,IF(COUNTIF(INDIRECT(ADDRESS(($AN613-1)*36+($AO613-1)*12+6,COLUMN())):INDIRECT(ADDRESS(($AN613-1)*36+($AO613-1)*12+$AP613+4,COLUMN())),INDIRECT(ADDRESS(($AN613-1)*3+$AO613+5,$AP613+7)))&gt;=1,0,INDIRECT(ADDRESS(($AN613-1)*3+$AO613+5,$AP613+7)))))</f>
        <v>0</v>
      </c>
      <c r="AR613" s="204">
        <f ca="1">COUNTIF(INDIRECT("H"&amp;(ROW()+12*(($AN613-1)*3+$AO613)-ROW())/12+5):INDIRECT("S"&amp;(ROW()+12*(($AN613-1)*3+$AO613)-ROW())/12+5),AQ613)</f>
        <v>0</v>
      </c>
      <c r="AS613" s="221">
        <f ca="1">IF($AP613=1,IF(INDIRECT(ADDRESS(($AN613-1)*3+$AO613+5,$AP613+20))="",0,INDIRECT(ADDRESS(($AN613-1)*3+$AO613+5,$AP613+20))),IF(INDIRECT(ADDRESS(($AN613-1)*3+$AO613+5,$AP613+20))="",0,IF(COUNTIF(INDIRECT(ADDRESS(($AN613-1)*36+($AO613-1)*12+6,COLUMN())):INDIRECT(ADDRESS(($AN613-1)*36+($AO613-1)*12+$AP613+4,COLUMN())),INDIRECT(ADDRESS(($AN613-1)*3+$AO613+5,$AP613+20)))&gt;=1,0,INDIRECT(ADDRESS(($AN613-1)*3+$AO613+5,$AP613+20)))))</f>
        <v>0</v>
      </c>
      <c r="AT613" s="204">
        <f ca="1">COUNTIF(INDIRECT("U"&amp;(ROW()+12*(($AN613-1)*3+$AO613)-ROW())/12+5):INDIRECT("AF"&amp;(ROW()+12*(($AN613-1)*3+$AO613)-ROW())/12+5),AS613)</f>
        <v>0</v>
      </c>
      <c r="AU613" s="204">
        <f ca="1">IF(AND(AQ613+AS613&gt;0,AR613+AT613&gt;0),COUNTIF(AU$6:AU612,"&gt;0")+1,0)</f>
        <v>0</v>
      </c>
    </row>
    <row r="614" spans="40:47">
      <c r="AN614" s="204">
        <v>17</v>
      </c>
      <c r="AO614" s="204">
        <v>3</v>
      </c>
      <c r="AP614" s="204">
        <v>9</v>
      </c>
      <c r="AQ614" s="221">
        <f ca="1">IF($AP614=1,IF(INDIRECT(ADDRESS(($AN614-1)*3+$AO614+5,$AP614+7))="",0,INDIRECT(ADDRESS(($AN614-1)*3+$AO614+5,$AP614+7))),IF(INDIRECT(ADDRESS(($AN614-1)*3+$AO614+5,$AP614+7))="",0,IF(COUNTIF(INDIRECT(ADDRESS(($AN614-1)*36+($AO614-1)*12+6,COLUMN())):INDIRECT(ADDRESS(($AN614-1)*36+($AO614-1)*12+$AP614+4,COLUMN())),INDIRECT(ADDRESS(($AN614-1)*3+$AO614+5,$AP614+7)))&gt;=1,0,INDIRECT(ADDRESS(($AN614-1)*3+$AO614+5,$AP614+7)))))</f>
        <v>0</v>
      </c>
      <c r="AR614" s="204">
        <f ca="1">COUNTIF(INDIRECT("H"&amp;(ROW()+12*(($AN614-1)*3+$AO614)-ROW())/12+5):INDIRECT("S"&amp;(ROW()+12*(($AN614-1)*3+$AO614)-ROW())/12+5),AQ614)</f>
        <v>0</v>
      </c>
      <c r="AS614" s="221">
        <f ca="1">IF($AP614=1,IF(INDIRECT(ADDRESS(($AN614-1)*3+$AO614+5,$AP614+20))="",0,INDIRECT(ADDRESS(($AN614-1)*3+$AO614+5,$AP614+20))),IF(INDIRECT(ADDRESS(($AN614-1)*3+$AO614+5,$AP614+20))="",0,IF(COUNTIF(INDIRECT(ADDRESS(($AN614-1)*36+($AO614-1)*12+6,COLUMN())):INDIRECT(ADDRESS(($AN614-1)*36+($AO614-1)*12+$AP614+4,COLUMN())),INDIRECT(ADDRESS(($AN614-1)*3+$AO614+5,$AP614+20)))&gt;=1,0,INDIRECT(ADDRESS(($AN614-1)*3+$AO614+5,$AP614+20)))))</f>
        <v>0</v>
      </c>
      <c r="AT614" s="204">
        <f ca="1">COUNTIF(INDIRECT("U"&amp;(ROW()+12*(($AN614-1)*3+$AO614)-ROW())/12+5):INDIRECT("AF"&amp;(ROW()+12*(($AN614-1)*3+$AO614)-ROW())/12+5),AS614)</f>
        <v>0</v>
      </c>
      <c r="AU614" s="204">
        <f ca="1">IF(AND(AQ614+AS614&gt;0,AR614+AT614&gt;0),COUNTIF(AU$6:AU613,"&gt;0")+1,0)</f>
        <v>0</v>
      </c>
    </row>
    <row r="615" spans="40:47">
      <c r="AN615" s="204">
        <v>17</v>
      </c>
      <c r="AO615" s="204">
        <v>3</v>
      </c>
      <c r="AP615" s="204">
        <v>10</v>
      </c>
      <c r="AQ615" s="221">
        <f ca="1">IF($AP615=1,IF(INDIRECT(ADDRESS(($AN615-1)*3+$AO615+5,$AP615+7))="",0,INDIRECT(ADDRESS(($AN615-1)*3+$AO615+5,$AP615+7))),IF(INDIRECT(ADDRESS(($AN615-1)*3+$AO615+5,$AP615+7))="",0,IF(COUNTIF(INDIRECT(ADDRESS(($AN615-1)*36+($AO615-1)*12+6,COLUMN())):INDIRECT(ADDRESS(($AN615-1)*36+($AO615-1)*12+$AP615+4,COLUMN())),INDIRECT(ADDRESS(($AN615-1)*3+$AO615+5,$AP615+7)))&gt;=1,0,INDIRECT(ADDRESS(($AN615-1)*3+$AO615+5,$AP615+7)))))</f>
        <v>0</v>
      </c>
      <c r="AR615" s="204">
        <f ca="1">COUNTIF(INDIRECT("H"&amp;(ROW()+12*(($AN615-1)*3+$AO615)-ROW())/12+5):INDIRECT("S"&amp;(ROW()+12*(($AN615-1)*3+$AO615)-ROW())/12+5),AQ615)</f>
        <v>0</v>
      </c>
      <c r="AS615" s="221">
        <f ca="1">IF($AP615=1,IF(INDIRECT(ADDRESS(($AN615-1)*3+$AO615+5,$AP615+20))="",0,INDIRECT(ADDRESS(($AN615-1)*3+$AO615+5,$AP615+20))),IF(INDIRECT(ADDRESS(($AN615-1)*3+$AO615+5,$AP615+20))="",0,IF(COUNTIF(INDIRECT(ADDRESS(($AN615-1)*36+($AO615-1)*12+6,COLUMN())):INDIRECT(ADDRESS(($AN615-1)*36+($AO615-1)*12+$AP615+4,COLUMN())),INDIRECT(ADDRESS(($AN615-1)*3+$AO615+5,$AP615+20)))&gt;=1,0,INDIRECT(ADDRESS(($AN615-1)*3+$AO615+5,$AP615+20)))))</f>
        <v>0</v>
      </c>
      <c r="AT615" s="204">
        <f ca="1">COUNTIF(INDIRECT("U"&amp;(ROW()+12*(($AN615-1)*3+$AO615)-ROW())/12+5):INDIRECT("AF"&amp;(ROW()+12*(($AN615-1)*3+$AO615)-ROW())/12+5),AS615)</f>
        <v>0</v>
      </c>
      <c r="AU615" s="204">
        <f ca="1">IF(AND(AQ615+AS615&gt;0,AR615+AT615&gt;0),COUNTIF(AU$6:AU614,"&gt;0")+1,0)</f>
        <v>0</v>
      </c>
    </row>
    <row r="616" spans="40:47">
      <c r="AN616" s="204">
        <v>17</v>
      </c>
      <c r="AO616" s="204">
        <v>3</v>
      </c>
      <c r="AP616" s="204">
        <v>11</v>
      </c>
      <c r="AQ616" s="221">
        <f ca="1">IF($AP616=1,IF(INDIRECT(ADDRESS(($AN616-1)*3+$AO616+5,$AP616+7))="",0,INDIRECT(ADDRESS(($AN616-1)*3+$AO616+5,$AP616+7))),IF(INDIRECT(ADDRESS(($AN616-1)*3+$AO616+5,$AP616+7))="",0,IF(COUNTIF(INDIRECT(ADDRESS(($AN616-1)*36+($AO616-1)*12+6,COLUMN())):INDIRECT(ADDRESS(($AN616-1)*36+($AO616-1)*12+$AP616+4,COLUMN())),INDIRECT(ADDRESS(($AN616-1)*3+$AO616+5,$AP616+7)))&gt;=1,0,INDIRECT(ADDRESS(($AN616-1)*3+$AO616+5,$AP616+7)))))</f>
        <v>0</v>
      </c>
      <c r="AR616" s="204">
        <f ca="1">COUNTIF(INDIRECT("H"&amp;(ROW()+12*(($AN616-1)*3+$AO616)-ROW())/12+5):INDIRECT("S"&amp;(ROW()+12*(($AN616-1)*3+$AO616)-ROW())/12+5),AQ616)</f>
        <v>0</v>
      </c>
      <c r="AS616" s="221">
        <f ca="1">IF($AP616=1,IF(INDIRECT(ADDRESS(($AN616-1)*3+$AO616+5,$AP616+20))="",0,INDIRECT(ADDRESS(($AN616-1)*3+$AO616+5,$AP616+20))),IF(INDIRECT(ADDRESS(($AN616-1)*3+$AO616+5,$AP616+20))="",0,IF(COUNTIF(INDIRECT(ADDRESS(($AN616-1)*36+($AO616-1)*12+6,COLUMN())):INDIRECT(ADDRESS(($AN616-1)*36+($AO616-1)*12+$AP616+4,COLUMN())),INDIRECT(ADDRESS(($AN616-1)*3+$AO616+5,$AP616+20)))&gt;=1,0,INDIRECT(ADDRESS(($AN616-1)*3+$AO616+5,$AP616+20)))))</f>
        <v>0</v>
      </c>
      <c r="AT616" s="204">
        <f ca="1">COUNTIF(INDIRECT("U"&amp;(ROW()+12*(($AN616-1)*3+$AO616)-ROW())/12+5):INDIRECT("AF"&amp;(ROW()+12*(($AN616-1)*3+$AO616)-ROW())/12+5),AS616)</f>
        <v>0</v>
      </c>
      <c r="AU616" s="204">
        <f ca="1">IF(AND(AQ616+AS616&gt;0,AR616+AT616&gt;0),COUNTIF(AU$6:AU615,"&gt;0")+1,0)</f>
        <v>0</v>
      </c>
    </row>
    <row r="617" spans="40:47">
      <c r="AN617" s="204">
        <v>17</v>
      </c>
      <c r="AO617" s="204">
        <v>3</v>
      </c>
      <c r="AP617" s="204">
        <v>12</v>
      </c>
      <c r="AQ617" s="221">
        <f ca="1">IF($AP617=1,IF(INDIRECT(ADDRESS(($AN617-1)*3+$AO617+5,$AP617+7))="",0,INDIRECT(ADDRESS(($AN617-1)*3+$AO617+5,$AP617+7))),IF(INDIRECT(ADDRESS(($AN617-1)*3+$AO617+5,$AP617+7))="",0,IF(COUNTIF(INDIRECT(ADDRESS(($AN617-1)*36+($AO617-1)*12+6,COLUMN())):INDIRECT(ADDRESS(($AN617-1)*36+($AO617-1)*12+$AP617+4,COLUMN())),INDIRECT(ADDRESS(($AN617-1)*3+$AO617+5,$AP617+7)))&gt;=1,0,INDIRECT(ADDRESS(($AN617-1)*3+$AO617+5,$AP617+7)))))</f>
        <v>0</v>
      </c>
      <c r="AR617" s="204">
        <f ca="1">COUNTIF(INDIRECT("H"&amp;(ROW()+12*(($AN617-1)*3+$AO617)-ROW())/12+5):INDIRECT("S"&amp;(ROW()+12*(($AN617-1)*3+$AO617)-ROW())/12+5),AQ617)</f>
        <v>0</v>
      </c>
      <c r="AS617" s="221">
        <f ca="1">IF($AP617=1,IF(INDIRECT(ADDRESS(($AN617-1)*3+$AO617+5,$AP617+20))="",0,INDIRECT(ADDRESS(($AN617-1)*3+$AO617+5,$AP617+20))),IF(INDIRECT(ADDRESS(($AN617-1)*3+$AO617+5,$AP617+20))="",0,IF(COUNTIF(INDIRECT(ADDRESS(($AN617-1)*36+($AO617-1)*12+6,COLUMN())):INDIRECT(ADDRESS(($AN617-1)*36+($AO617-1)*12+$AP617+4,COLUMN())),INDIRECT(ADDRESS(($AN617-1)*3+$AO617+5,$AP617+20)))&gt;=1,0,INDIRECT(ADDRESS(($AN617-1)*3+$AO617+5,$AP617+20)))))</f>
        <v>0</v>
      </c>
      <c r="AT617" s="204">
        <f ca="1">COUNTIF(INDIRECT("U"&amp;(ROW()+12*(($AN617-1)*3+$AO617)-ROW())/12+5):INDIRECT("AF"&amp;(ROW()+12*(($AN617-1)*3+$AO617)-ROW())/12+5),AS617)</f>
        <v>0</v>
      </c>
      <c r="AU617" s="204">
        <f ca="1">IF(AND(AQ617+AS617&gt;0,AR617+AT617&gt;0),COUNTIF(AU$6:AU616,"&gt;0")+1,0)</f>
        <v>0</v>
      </c>
    </row>
    <row r="618" spans="40:47">
      <c r="AN618" s="204">
        <v>18</v>
      </c>
      <c r="AO618" s="204">
        <v>1</v>
      </c>
      <c r="AP618" s="204">
        <v>1</v>
      </c>
      <c r="AQ618" s="221">
        <f ca="1">IF($AP618=1,IF(INDIRECT(ADDRESS(($AN618-1)*3+$AO618+5,$AP618+7))="",0,INDIRECT(ADDRESS(($AN618-1)*3+$AO618+5,$AP618+7))),IF(INDIRECT(ADDRESS(($AN618-1)*3+$AO618+5,$AP618+7))="",0,IF(COUNTIF(INDIRECT(ADDRESS(($AN618-1)*36+($AO618-1)*12+6,COLUMN())):INDIRECT(ADDRESS(($AN618-1)*36+($AO618-1)*12+$AP618+4,COLUMN())),INDIRECT(ADDRESS(($AN618-1)*3+$AO618+5,$AP618+7)))&gt;=1,0,INDIRECT(ADDRESS(($AN618-1)*3+$AO618+5,$AP618+7)))))</f>
        <v>0</v>
      </c>
      <c r="AR618" s="204">
        <f ca="1">COUNTIF(INDIRECT("H"&amp;(ROW()+12*(($AN618-1)*3+$AO618)-ROW())/12+5):INDIRECT("S"&amp;(ROW()+12*(($AN618-1)*3+$AO618)-ROW())/12+5),AQ618)</f>
        <v>0</v>
      </c>
      <c r="AS618" s="221">
        <f ca="1">IF($AP618=1,IF(INDIRECT(ADDRESS(($AN618-1)*3+$AO618+5,$AP618+20))="",0,INDIRECT(ADDRESS(($AN618-1)*3+$AO618+5,$AP618+20))),IF(INDIRECT(ADDRESS(($AN618-1)*3+$AO618+5,$AP618+20))="",0,IF(COUNTIF(INDIRECT(ADDRESS(($AN618-1)*36+($AO618-1)*12+6,COLUMN())):INDIRECT(ADDRESS(($AN618-1)*36+($AO618-1)*12+$AP618+4,COLUMN())),INDIRECT(ADDRESS(($AN618-1)*3+$AO618+5,$AP618+20)))&gt;=1,0,INDIRECT(ADDRESS(($AN618-1)*3+$AO618+5,$AP618+20)))))</f>
        <v>0</v>
      </c>
      <c r="AT618" s="204">
        <f ca="1">COUNTIF(INDIRECT("U"&amp;(ROW()+12*(($AN618-1)*3+$AO618)-ROW())/12+5):INDIRECT("AF"&amp;(ROW()+12*(($AN618-1)*3+$AO618)-ROW())/12+5),AS618)</f>
        <v>0</v>
      </c>
      <c r="AU618" s="204">
        <f ca="1">IF(AND(AQ618+AS618&gt;0,AR618+AT618&gt;0),COUNTIF(AU$6:AU617,"&gt;0")+1,0)</f>
        <v>0</v>
      </c>
    </row>
    <row r="619" spans="40:47">
      <c r="AN619" s="204">
        <v>18</v>
      </c>
      <c r="AO619" s="204">
        <v>1</v>
      </c>
      <c r="AP619" s="204">
        <v>2</v>
      </c>
      <c r="AQ619" s="221">
        <f ca="1">IF($AP619=1,IF(INDIRECT(ADDRESS(($AN619-1)*3+$AO619+5,$AP619+7))="",0,INDIRECT(ADDRESS(($AN619-1)*3+$AO619+5,$AP619+7))),IF(INDIRECT(ADDRESS(($AN619-1)*3+$AO619+5,$AP619+7))="",0,IF(COUNTIF(INDIRECT(ADDRESS(($AN619-1)*36+($AO619-1)*12+6,COLUMN())):INDIRECT(ADDRESS(($AN619-1)*36+($AO619-1)*12+$AP619+4,COLUMN())),INDIRECT(ADDRESS(($AN619-1)*3+$AO619+5,$AP619+7)))&gt;=1,0,INDIRECT(ADDRESS(($AN619-1)*3+$AO619+5,$AP619+7)))))</f>
        <v>0</v>
      </c>
      <c r="AR619" s="204">
        <f ca="1">COUNTIF(INDIRECT("H"&amp;(ROW()+12*(($AN619-1)*3+$AO619)-ROW())/12+5):INDIRECT("S"&amp;(ROW()+12*(($AN619-1)*3+$AO619)-ROW())/12+5),AQ619)</f>
        <v>0</v>
      </c>
      <c r="AS619" s="221">
        <f ca="1">IF($AP619=1,IF(INDIRECT(ADDRESS(($AN619-1)*3+$AO619+5,$AP619+20))="",0,INDIRECT(ADDRESS(($AN619-1)*3+$AO619+5,$AP619+20))),IF(INDIRECT(ADDRESS(($AN619-1)*3+$AO619+5,$AP619+20))="",0,IF(COUNTIF(INDIRECT(ADDRESS(($AN619-1)*36+($AO619-1)*12+6,COLUMN())):INDIRECT(ADDRESS(($AN619-1)*36+($AO619-1)*12+$AP619+4,COLUMN())),INDIRECT(ADDRESS(($AN619-1)*3+$AO619+5,$AP619+20)))&gt;=1,0,INDIRECT(ADDRESS(($AN619-1)*3+$AO619+5,$AP619+20)))))</f>
        <v>0</v>
      </c>
      <c r="AT619" s="204">
        <f ca="1">COUNTIF(INDIRECT("U"&amp;(ROW()+12*(($AN619-1)*3+$AO619)-ROW())/12+5):INDIRECT("AF"&amp;(ROW()+12*(($AN619-1)*3+$AO619)-ROW())/12+5),AS619)</f>
        <v>0</v>
      </c>
      <c r="AU619" s="204">
        <f ca="1">IF(AND(AQ619+AS619&gt;0,AR619+AT619&gt;0),COUNTIF(AU$6:AU618,"&gt;0")+1,0)</f>
        <v>0</v>
      </c>
    </row>
    <row r="620" spans="40:47">
      <c r="AN620" s="204">
        <v>18</v>
      </c>
      <c r="AO620" s="204">
        <v>1</v>
      </c>
      <c r="AP620" s="204">
        <v>3</v>
      </c>
      <c r="AQ620" s="221">
        <f ca="1">IF($AP620=1,IF(INDIRECT(ADDRESS(($AN620-1)*3+$AO620+5,$AP620+7))="",0,INDIRECT(ADDRESS(($AN620-1)*3+$AO620+5,$AP620+7))),IF(INDIRECT(ADDRESS(($AN620-1)*3+$AO620+5,$AP620+7))="",0,IF(COUNTIF(INDIRECT(ADDRESS(($AN620-1)*36+($AO620-1)*12+6,COLUMN())):INDIRECT(ADDRESS(($AN620-1)*36+($AO620-1)*12+$AP620+4,COLUMN())),INDIRECT(ADDRESS(($AN620-1)*3+$AO620+5,$AP620+7)))&gt;=1,0,INDIRECT(ADDRESS(($AN620-1)*3+$AO620+5,$AP620+7)))))</f>
        <v>0</v>
      </c>
      <c r="AR620" s="204">
        <f ca="1">COUNTIF(INDIRECT("H"&amp;(ROW()+12*(($AN620-1)*3+$AO620)-ROW())/12+5):INDIRECT("S"&amp;(ROW()+12*(($AN620-1)*3+$AO620)-ROW())/12+5),AQ620)</f>
        <v>0</v>
      </c>
      <c r="AS620" s="221">
        <f ca="1">IF($AP620=1,IF(INDIRECT(ADDRESS(($AN620-1)*3+$AO620+5,$AP620+20))="",0,INDIRECT(ADDRESS(($AN620-1)*3+$AO620+5,$AP620+20))),IF(INDIRECT(ADDRESS(($AN620-1)*3+$AO620+5,$AP620+20))="",0,IF(COUNTIF(INDIRECT(ADDRESS(($AN620-1)*36+($AO620-1)*12+6,COLUMN())):INDIRECT(ADDRESS(($AN620-1)*36+($AO620-1)*12+$AP620+4,COLUMN())),INDIRECT(ADDRESS(($AN620-1)*3+$AO620+5,$AP620+20)))&gt;=1,0,INDIRECT(ADDRESS(($AN620-1)*3+$AO620+5,$AP620+20)))))</f>
        <v>0</v>
      </c>
      <c r="AT620" s="204">
        <f ca="1">COUNTIF(INDIRECT("U"&amp;(ROW()+12*(($AN620-1)*3+$AO620)-ROW())/12+5):INDIRECT("AF"&amp;(ROW()+12*(($AN620-1)*3+$AO620)-ROW())/12+5),AS620)</f>
        <v>0</v>
      </c>
      <c r="AU620" s="204">
        <f ca="1">IF(AND(AQ620+AS620&gt;0,AR620+AT620&gt;0),COUNTIF(AU$6:AU619,"&gt;0")+1,0)</f>
        <v>0</v>
      </c>
    </row>
    <row r="621" spans="40:47">
      <c r="AN621" s="204">
        <v>18</v>
      </c>
      <c r="AO621" s="204">
        <v>1</v>
      </c>
      <c r="AP621" s="204">
        <v>4</v>
      </c>
      <c r="AQ621" s="221">
        <f ca="1">IF($AP621=1,IF(INDIRECT(ADDRESS(($AN621-1)*3+$AO621+5,$AP621+7))="",0,INDIRECT(ADDRESS(($AN621-1)*3+$AO621+5,$AP621+7))),IF(INDIRECT(ADDRESS(($AN621-1)*3+$AO621+5,$AP621+7))="",0,IF(COUNTIF(INDIRECT(ADDRESS(($AN621-1)*36+($AO621-1)*12+6,COLUMN())):INDIRECT(ADDRESS(($AN621-1)*36+($AO621-1)*12+$AP621+4,COLUMN())),INDIRECT(ADDRESS(($AN621-1)*3+$AO621+5,$AP621+7)))&gt;=1,0,INDIRECT(ADDRESS(($AN621-1)*3+$AO621+5,$AP621+7)))))</f>
        <v>0</v>
      </c>
      <c r="AR621" s="204">
        <f ca="1">COUNTIF(INDIRECT("H"&amp;(ROW()+12*(($AN621-1)*3+$AO621)-ROW())/12+5):INDIRECT("S"&amp;(ROW()+12*(($AN621-1)*3+$AO621)-ROW())/12+5),AQ621)</f>
        <v>0</v>
      </c>
      <c r="AS621" s="221">
        <f ca="1">IF($AP621=1,IF(INDIRECT(ADDRESS(($AN621-1)*3+$AO621+5,$AP621+20))="",0,INDIRECT(ADDRESS(($AN621-1)*3+$AO621+5,$AP621+20))),IF(INDIRECT(ADDRESS(($AN621-1)*3+$AO621+5,$AP621+20))="",0,IF(COUNTIF(INDIRECT(ADDRESS(($AN621-1)*36+($AO621-1)*12+6,COLUMN())):INDIRECT(ADDRESS(($AN621-1)*36+($AO621-1)*12+$AP621+4,COLUMN())),INDIRECT(ADDRESS(($AN621-1)*3+$AO621+5,$AP621+20)))&gt;=1,0,INDIRECT(ADDRESS(($AN621-1)*3+$AO621+5,$AP621+20)))))</f>
        <v>0</v>
      </c>
      <c r="AT621" s="204">
        <f ca="1">COUNTIF(INDIRECT("U"&amp;(ROW()+12*(($AN621-1)*3+$AO621)-ROW())/12+5):INDIRECT("AF"&amp;(ROW()+12*(($AN621-1)*3+$AO621)-ROW())/12+5),AS621)</f>
        <v>0</v>
      </c>
      <c r="AU621" s="204">
        <f ca="1">IF(AND(AQ621+AS621&gt;0,AR621+AT621&gt;0),COUNTIF(AU$6:AU620,"&gt;0")+1,0)</f>
        <v>0</v>
      </c>
    </row>
    <row r="622" spans="40:47">
      <c r="AN622" s="204">
        <v>18</v>
      </c>
      <c r="AO622" s="204">
        <v>1</v>
      </c>
      <c r="AP622" s="204">
        <v>5</v>
      </c>
      <c r="AQ622" s="221">
        <f ca="1">IF($AP622=1,IF(INDIRECT(ADDRESS(($AN622-1)*3+$AO622+5,$AP622+7))="",0,INDIRECT(ADDRESS(($AN622-1)*3+$AO622+5,$AP622+7))),IF(INDIRECT(ADDRESS(($AN622-1)*3+$AO622+5,$AP622+7))="",0,IF(COUNTIF(INDIRECT(ADDRESS(($AN622-1)*36+($AO622-1)*12+6,COLUMN())):INDIRECT(ADDRESS(($AN622-1)*36+($AO622-1)*12+$AP622+4,COLUMN())),INDIRECT(ADDRESS(($AN622-1)*3+$AO622+5,$AP622+7)))&gt;=1,0,INDIRECT(ADDRESS(($AN622-1)*3+$AO622+5,$AP622+7)))))</f>
        <v>0</v>
      </c>
      <c r="AR622" s="204">
        <f ca="1">COUNTIF(INDIRECT("H"&amp;(ROW()+12*(($AN622-1)*3+$AO622)-ROW())/12+5):INDIRECT("S"&amp;(ROW()+12*(($AN622-1)*3+$AO622)-ROW())/12+5),AQ622)</f>
        <v>0</v>
      </c>
      <c r="AS622" s="221">
        <f ca="1">IF($AP622=1,IF(INDIRECT(ADDRESS(($AN622-1)*3+$AO622+5,$AP622+20))="",0,INDIRECT(ADDRESS(($AN622-1)*3+$AO622+5,$AP622+20))),IF(INDIRECT(ADDRESS(($AN622-1)*3+$AO622+5,$AP622+20))="",0,IF(COUNTIF(INDIRECT(ADDRESS(($AN622-1)*36+($AO622-1)*12+6,COLUMN())):INDIRECT(ADDRESS(($AN622-1)*36+($AO622-1)*12+$AP622+4,COLUMN())),INDIRECT(ADDRESS(($AN622-1)*3+$AO622+5,$AP622+20)))&gt;=1,0,INDIRECT(ADDRESS(($AN622-1)*3+$AO622+5,$AP622+20)))))</f>
        <v>0</v>
      </c>
      <c r="AT622" s="204">
        <f ca="1">COUNTIF(INDIRECT("U"&amp;(ROW()+12*(($AN622-1)*3+$AO622)-ROW())/12+5):INDIRECT("AF"&amp;(ROW()+12*(($AN622-1)*3+$AO622)-ROW())/12+5),AS622)</f>
        <v>0</v>
      </c>
      <c r="AU622" s="204">
        <f ca="1">IF(AND(AQ622+AS622&gt;0,AR622+AT622&gt;0),COUNTIF(AU$6:AU621,"&gt;0")+1,0)</f>
        <v>0</v>
      </c>
    </row>
    <row r="623" spans="40:47">
      <c r="AN623" s="204">
        <v>18</v>
      </c>
      <c r="AO623" s="204">
        <v>1</v>
      </c>
      <c r="AP623" s="204">
        <v>6</v>
      </c>
      <c r="AQ623" s="221">
        <f ca="1">IF($AP623=1,IF(INDIRECT(ADDRESS(($AN623-1)*3+$AO623+5,$AP623+7))="",0,INDIRECT(ADDRESS(($AN623-1)*3+$AO623+5,$AP623+7))),IF(INDIRECT(ADDRESS(($AN623-1)*3+$AO623+5,$AP623+7))="",0,IF(COUNTIF(INDIRECT(ADDRESS(($AN623-1)*36+($AO623-1)*12+6,COLUMN())):INDIRECT(ADDRESS(($AN623-1)*36+($AO623-1)*12+$AP623+4,COLUMN())),INDIRECT(ADDRESS(($AN623-1)*3+$AO623+5,$AP623+7)))&gt;=1,0,INDIRECT(ADDRESS(($AN623-1)*3+$AO623+5,$AP623+7)))))</f>
        <v>0</v>
      </c>
      <c r="AR623" s="204">
        <f ca="1">COUNTIF(INDIRECT("H"&amp;(ROW()+12*(($AN623-1)*3+$AO623)-ROW())/12+5):INDIRECT("S"&amp;(ROW()+12*(($AN623-1)*3+$AO623)-ROW())/12+5),AQ623)</f>
        <v>0</v>
      </c>
      <c r="AS623" s="221">
        <f ca="1">IF($AP623=1,IF(INDIRECT(ADDRESS(($AN623-1)*3+$AO623+5,$AP623+20))="",0,INDIRECT(ADDRESS(($AN623-1)*3+$AO623+5,$AP623+20))),IF(INDIRECT(ADDRESS(($AN623-1)*3+$AO623+5,$AP623+20))="",0,IF(COUNTIF(INDIRECT(ADDRESS(($AN623-1)*36+($AO623-1)*12+6,COLUMN())):INDIRECT(ADDRESS(($AN623-1)*36+($AO623-1)*12+$AP623+4,COLUMN())),INDIRECT(ADDRESS(($AN623-1)*3+$AO623+5,$AP623+20)))&gt;=1,0,INDIRECT(ADDRESS(($AN623-1)*3+$AO623+5,$AP623+20)))))</f>
        <v>0</v>
      </c>
      <c r="AT623" s="204">
        <f ca="1">COUNTIF(INDIRECT("U"&amp;(ROW()+12*(($AN623-1)*3+$AO623)-ROW())/12+5):INDIRECT("AF"&amp;(ROW()+12*(($AN623-1)*3+$AO623)-ROW())/12+5),AS623)</f>
        <v>0</v>
      </c>
      <c r="AU623" s="204">
        <f ca="1">IF(AND(AQ623+AS623&gt;0,AR623+AT623&gt;0),COUNTIF(AU$6:AU622,"&gt;0")+1,0)</f>
        <v>0</v>
      </c>
    </row>
    <row r="624" spans="40:47">
      <c r="AN624" s="204">
        <v>18</v>
      </c>
      <c r="AO624" s="204">
        <v>1</v>
      </c>
      <c r="AP624" s="204">
        <v>7</v>
      </c>
      <c r="AQ624" s="221">
        <f ca="1">IF($AP624=1,IF(INDIRECT(ADDRESS(($AN624-1)*3+$AO624+5,$AP624+7))="",0,INDIRECT(ADDRESS(($AN624-1)*3+$AO624+5,$AP624+7))),IF(INDIRECT(ADDRESS(($AN624-1)*3+$AO624+5,$AP624+7))="",0,IF(COUNTIF(INDIRECT(ADDRESS(($AN624-1)*36+($AO624-1)*12+6,COLUMN())):INDIRECT(ADDRESS(($AN624-1)*36+($AO624-1)*12+$AP624+4,COLUMN())),INDIRECT(ADDRESS(($AN624-1)*3+$AO624+5,$AP624+7)))&gt;=1,0,INDIRECT(ADDRESS(($AN624-1)*3+$AO624+5,$AP624+7)))))</f>
        <v>0</v>
      </c>
      <c r="AR624" s="204">
        <f ca="1">COUNTIF(INDIRECT("H"&amp;(ROW()+12*(($AN624-1)*3+$AO624)-ROW())/12+5):INDIRECT("S"&amp;(ROW()+12*(($AN624-1)*3+$AO624)-ROW())/12+5),AQ624)</f>
        <v>0</v>
      </c>
      <c r="AS624" s="221">
        <f ca="1">IF($AP624=1,IF(INDIRECT(ADDRESS(($AN624-1)*3+$AO624+5,$AP624+20))="",0,INDIRECT(ADDRESS(($AN624-1)*3+$AO624+5,$AP624+20))),IF(INDIRECT(ADDRESS(($AN624-1)*3+$AO624+5,$AP624+20))="",0,IF(COUNTIF(INDIRECT(ADDRESS(($AN624-1)*36+($AO624-1)*12+6,COLUMN())):INDIRECT(ADDRESS(($AN624-1)*36+($AO624-1)*12+$AP624+4,COLUMN())),INDIRECT(ADDRESS(($AN624-1)*3+$AO624+5,$AP624+20)))&gt;=1,0,INDIRECT(ADDRESS(($AN624-1)*3+$AO624+5,$AP624+20)))))</f>
        <v>0</v>
      </c>
      <c r="AT624" s="204">
        <f ca="1">COUNTIF(INDIRECT("U"&amp;(ROW()+12*(($AN624-1)*3+$AO624)-ROW())/12+5):INDIRECT("AF"&amp;(ROW()+12*(($AN624-1)*3+$AO624)-ROW())/12+5),AS624)</f>
        <v>0</v>
      </c>
      <c r="AU624" s="204">
        <f ca="1">IF(AND(AQ624+AS624&gt;0,AR624+AT624&gt;0),COUNTIF(AU$6:AU623,"&gt;0")+1,0)</f>
        <v>0</v>
      </c>
    </row>
    <row r="625" spans="40:47">
      <c r="AN625" s="204">
        <v>18</v>
      </c>
      <c r="AO625" s="204">
        <v>1</v>
      </c>
      <c r="AP625" s="204">
        <v>8</v>
      </c>
      <c r="AQ625" s="221">
        <f ca="1">IF($AP625=1,IF(INDIRECT(ADDRESS(($AN625-1)*3+$AO625+5,$AP625+7))="",0,INDIRECT(ADDRESS(($AN625-1)*3+$AO625+5,$AP625+7))),IF(INDIRECT(ADDRESS(($AN625-1)*3+$AO625+5,$AP625+7))="",0,IF(COUNTIF(INDIRECT(ADDRESS(($AN625-1)*36+($AO625-1)*12+6,COLUMN())):INDIRECT(ADDRESS(($AN625-1)*36+($AO625-1)*12+$AP625+4,COLUMN())),INDIRECT(ADDRESS(($AN625-1)*3+$AO625+5,$AP625+7)))&gt;=1,0,INDIRECT(ADDRESS(($AN625-1)*3+$AO625+5,$AP625+7)))))</f>
        <v>0</v>
      </c>
      <c r="AR625" s="204">
        <f ca="1">COUNTIF(INDIRECT("H"&amp;(ROW()+12*(($AN625-1)*3+$AO625)-ROW())/12+5):INDIRECT("S"&amp;(ROW()+12*(($AN625-1)*3+$AO625)-ROW())/12+5),AQ625)</f>
        <v>0</v>
      </c>
      <c r="AS625" s="221">
        <f ca="1">IF($AP625=1,IF(INDIRECT(ADDRESS(($AN625-1)*3+$AO625+5,$AP625+20))="",0,INDIRECT(ADDRESS(($AN625-1)*3+$AO625+5,$AP625+20))),IF(INDIRECT(ADDRESS(($AN625-1)*3+$AO625+5,$AP625+20))="",0,IF(COUNTIF(INDIRECT(ADDRESS(($AN625-1)*36+($AO625-1)*12+6,COLUMN())):INDIRECT(ADDRESS(($AN625-1)*36+($AO625-1)*12+$AP625+4,COLUMN())),INDIRECT(ADDRESS(($AN625-1)*3+$AO625+5,$AP625+20)))&gt;=1,0,INDIRECT(ADDRESS(($AN625-1)*3+$AO625+5,$AP625+20)))))</f>
        <v>0</v>
      </c>
      <c r="AT625" s="204">
        <f ca="1">COUNTIF(INDIRECT("U"&amp;(ROW()+12*(($AN625-1)*3+$AO625)-ROW())/12+5):INDIRECT("AF"&amp;(ROW()+12*(($AN625-1)*3+$AO625)-ROW())/12+5),AS625)</f>
        <v>0</v>
      </c>
      <c r="AU625" s="204">
        <f ca="1">IF(AND(AQ625+AS625&gt;0,AR625+AT625&gt;0),COUNTIF(AU$6:AU624,"&gt;0")+1,0)</f>
        <v>0</v>
      </c>
    </row>
    <row r="626" spans="40:47">
      <c r="AN626" s="204">
        <v>18</v>
      </c>
      <c r="AO626" s="204">
        <v>1</v>
      </c>
      <c r="AP626" s="204">
        <v>9</v>
      </c>
      <c r="AQ626" s="221">
        <f ca="1">IF($AP626=1,IF(INDIRECT(ADDRESS(($AN626-1)*3+$AO626+5,$AP626+7))="",0,INDIRECT(ADDRESS(($AN626-1)*3+$AO626+5,$AP626+7))),IF(INDIRECT(ADDRESS(($AN626-1)*3+$AO626+5,$AP626+7))="",0,IF(COUNTIF(INDIRECT(ADDRESS(($AN626-1)*36+($AO626-1)*12+6,COLUMN())):INDIRECT(ADDRESS(($AN626-1)*36+($AO626-1)*12+$AP626+4,COLUMN())),INDIRECT(ADDRESS(($AN626-1)*3+$AO626+5,$AP626+7)))&gt;=1,0,INDIRECT(ADDRESS(($AN626-1)*3+$AO626+5,$AP626+7)))))</f>
        <v>0</v>
      </c>
      <c r="AR626" s="204">
        <f ca="1">COUNTIF(INDIRECT("H"&amp;(ROW()+12*(($AN626-1)*3+$AO626)-ROW())/12+5):INDIRECT("S"&amp;(ROW()+12*(($AN626-1)*3+$AO626)-ROW())/12+5),AQ626)</f>
        <v>0</v>
      </c>
      <c r="AS626" s="221">
        <f ca="1">IF($AP626=1,IF(INDIRECT(ADDRESS(($AN626-1)*3+$AO626+5,$AP626+20))="",0,INDIRECT(ADDRESS(($AN626-1)*3+$AO626+5,$AP626+20))),IF(INDIRECT(ADDRESS(($AN626-1)*3+$AO626+5,$AP626+20))="",0,IF(COUNTIF(INDIRECT(ADDRESS(($AN626-1)*36+($AO626-1)*12+6,COLUMN())):INDIRECT(ADDRESS(($AN626-1)*36+($AO626-1)*12+$AP626+4,COLUMN())),INDIRECT(ADDRESS(($AN626-1)*3+$AO626+5,$AP626+20)))&gt;=1,0,INDIRECT(ADDRESS(($AN626-1)*3+$AO626+5,$AP626+20)))))</f>
        <v>0</v>
      </c>
      <c r="AT626" s="204">
        <f ca="1">COUNTIF(INDIRECT("U"&amp;(ROW()+12*(($AN626-1)*3+$AO626)-ROW())/12+5):INDIRECT("AF"&amp;(ROW()+12*(($AN626-1)*3+$AO626)-ROW())/12+5),AS626)</f>
        <v>0</v>
      </c>
      <c r="AU626" s="204">
        <f ca="1">IF(AND(AQ626+AS626&gt;0,AR626+AT626&gt;0),COUNTIF(AU$6:AU625,"&gt;0")+1,0)</f>
        <v>0</v>
      </c>
    </row>
    <row r="627" spans="40:47">
      <c r="AN627" s="204">
        <v>18</v>
      </c>
      <c r="AO627" s="204">
        <v>1</v>
      </c>
      <c r="AP627" s="204">
        <v>10</v>
      </c>
      <c r="AQ627" s="221">
        <f ca="1">IF($AP627=1,IF(INDIRECT(ADDRESS(($AN627-1)*3+$AO627+5,$AP627+7))="",0,INDIRECT(ADDRESS(($AN627-1)*3+$AO627+5,$AP627+7))),IF(INDIRECT(ADDRESS(($AN627-1)*3+$AO627+5,$AP627+7))="",0,IF(COUNTIF(INDIRECT(ADDRESS(($AN627-1)*36+($AO627-1)*12+6,COLUMN())):INDIRECT(ADDRESS(($AN627-1)*36+($AO627-1)*12+$AP627+4,COLUMN())),INDIRECT(ADDRESS(($AN627-1)*3+$AO627+5,$AP627+7)))&gt;=1,0,INDIRECT(ADDRESS(($AN627-1)*3+$AO627+5,$AP627+7)))))</f>
        <v>0</v>
      </c>
      <c r="AR627" s="204">
        <f ca="1">COUNTIF(INDIRECT("H"&amp;(ROW()+12*(($AN627-1)*3+$AO627)-ROW())/12+5):INDIRECT("S"&amp;(ROW()+12*(($AN627-1)*3+$AO627)-ROW())/12+5),AQ627)</f>
        <v>0</v>
      </c>
      <c r="AS627" s="221">
        <f ca="1">IF($AP627=1,IF(INDIRECT(ADDRESS(($AN627-1)*3+$AO627+5,$AP627+20))="",0,INDIRECT(ADDRESS(($AN627-1)*3+$AO627+5,$AP627+20))),IF(INDIRECT(ADDRESS(($AN627-1)*3+$AO627+5,$AP627+20))="",0,IF(COUNTIF(INDIRECT(ADDRESS(($AN627-1)*36+($AO627-1)*12+6,COLUMN())):INDIRECT(ADDRESS(($AN627-1)*36+($AO627-1)*12+$AP627+4,COLUMN())),INDIRECT(ADDRESS(($AN627-1)*3+$AO627+5,$AP627+20)))&gt;=1,0,INDIRECT(ADDRESS(($AN627-1)*3+$AO627+5,$AP627+20)))))</f>
        <v>0</v>
      </c>
      <c r="AT627" s="204">
        <f ca="1">COUNTIF(INDIRECT("U"&amp;(ROW()+12*(($AN627-1)*3+$AO627)-ROW())/12+5):INDIRECT("AF"&amp;(ROW()+12*(($AN627-1)*3+$AO627)-ROW())/12+5),AS627)</f>
        <v>0</v>
      </c>
      <c r="AU627" s="204">
        <f ca="1">IF(AND(AQ627+AS627&gt;0,AR627+AT627&gt;0),COUNTIF(AU$6:AU626,"&gt;0")+1,0)</f>
        <v>0</v>
      </c>
    </row>
    <row r="628" spans="40:47">
      <c r="AN628" s="204">
        <v>18</v>
      </c>
      <c r="AO628" s="204">
        <v>1</v>
      </c>
      <c r="AP628" s="204">
        <v>11</v>
      </c>
      <c r="AQ628" s="221">
        <f ca="1">IF($AP628=1,IF(INDIRECT(ADDRESS(($AN628-1)*3+$AO628+5,$AP628+7))="",0,INDIRECT(ADDRESS(($AN628-1)*3+$AO628+5,$AP628+7))),IF(INDIRECT(ADDRESS(($AN628-1)*3+$AO628+5,$AP628+7))="",0,IF(COUNTIF(INDIRECT(ADDRESS(($AN628-1)*36+($AO628-1)*12+6,COLUMN())):INDIRECT(ADDRESS(($AN628-1)*36+($AO628-1)*12+$AP628+4,COLUMN())),INDIRECT(ADDRESS(($AN628-1)*3+$AO628+5,$AP628+7)))&gt;=1,0,INDIRECT(ADDRESS(($AN628-1)*3+$AO628+5,$AP628+7)))))</f>
        <v>0</v>
      </c>
      <c r="AR628" s="204">
        <f ca="1">COUNTIF(INDIRECT("H"&amp;(ROW()+12*(($AN628-1)*3+$AO628)-ROW())/12+5):INDIRECT("S"&amp;(ROW()+12*(($AN628-1)*3+$AO628)-ROW())/12+5),AQ628)</f>
        <v>0</v>
      </c>
      <c r="AS628" s="221">
        <f ca="1">IF($AP628=1,IF(INDIRECT(ADDRESS(($AN628-1)*3+$AO628+5,$AP628+20))="",0,INDIRECT(ADDRESS(($AN628-1)*3+$AO628+5,$AP628+20))),IF(INDIRECT(ADDRESS(($AN628-1)*3+$AO628+5,$AP628+20))="",0,IF(COUNTIF(INDIRECT(ADDRESS(($AN628-1)*36+($AO628-1)*12+6,COLUMN())):INDIRECT(ADDRESS(($AN628-1)*36+($AO628-1)*12+$AP628+4,COLUMN())),INDIRECT(ADDRESS(($AN628-1)*3+$AO628+5,$AP628+20)))&gt;=1,0,INDIRECT(ADDRESS(($AN628-1)*3+$AO628+5,$AP628+20)))))</f>
        <v>0</v>
      </c>
      <c r="AT628" s="204">
        <f ca="1">COUNTIF(INDIRECT("U"&amp;(ROW()+12*(($AN628-1)*3+$AO628)-ROW())/12+5):INDIRECT("AF"&amp;(ROW()+12*(($AN628-1)*3+$AO628)-ROW())/12+5),AS628)</f>
        <v>0</v>
      </c>
      <c r="AU628" s="204">
        <f ca="1">IF(AND(AQ628+AS628&gt;0,AR628+AT628&gt;0),COUNTIF(AU$6:AU627,"&gt;0")+1,0)</f>
        <v>0</v>
      </c>
    </row>
    <row r="629" spans="40:47">
      <c r="AN629" s="204">
        <v>18</v>
      </c>
      <c r="AO629" s="204">
        <v>1</v>
      </c>
      <c r="AP629" s="204">
        <v>12</v>
      </c>
      <c r="AQ629" s="221">
        <f ca="1">IF($AP629=1,IF(INDIRECT(ADDRESS(($AN629-1)*3+$AO629+5,$AP629+7))="",0,INDIRECT(ADDRESS(($AN629-1)*3+$AO629+5,$AP629+7))),IF(INDIRECT(ADDRESS(($AN629-1)*3+$AO629+5,$AP629+7))="",0,IF(COUNTIF(INDIRECT(ADDRESS(($AN629-1)*36+($AO629-1)*12+6,COLUMN())):INDIRECT(ADDRESS(($AN629-1)*36+($AO629-1)*12+$AP629+4,COLUMN())),INDIRECT(ADDRESS(($AN629-1)*3+$AO629+5,$AP629+7)))&gt;=1,0,INDIRECT(ADDRESS(($AN629-1)*3+$AO629+5,$AP629+7)))))</f>
        <v>0</v>
      </c>
      <c r="AR629" s="204">
        <f ca="1">COUNTIF(INDIRECT("H"&amp;(ROW()+12*(($AN629-1)*3+$AO629)-ROW())/12+5):INDIRECT("S"&amp;(ROW()+12*(($AN629-1)*3+$AO629)-ROW())/12+5),AQ629)</f>
        <v>0</v>
      </c>
      <c r="AS629" s="221">
        <f ca="1">IF($AP629=1,IF(INDIRECT(ADDRESS(($AN629-1)*3+$AO629+5,$AP629+20))="",0,INDIRECT(ADDRESS(($AN629-1)*3+$AO629+5,$AP629+20))),IF(INDIRECT(ADDRESS(($AN629-1)*3+$AO629+5,$AP629+20))="",0,IF(COUNTIF(INDIRECT(ADDRESS(($AN629-1)*36+($AO629-1)*12+6,COLUMN())):INDIRECT(ADDRESS(($AN629-1)*36+($AO629-1)*12+$AP629+4,COLUMN())),INDIRECT(ADDRESS(($AN629-1)*3+$AO629+5,$AP629+20)))&gt;=1,0,INDIRECT(ADDRESS(($AN629-1)*3+$AO629+5,$AP629+20)))))</f>
        <v>0</v>
      </c>
      <c r="AT629" s="204">
        <f ca="1">COUNTIF(INDIRECT("U"&amp;(ROW()+12*(($AN629-1)*3+$AO629)-ROW())/12+5):INDIRECT("AF"&amp;(ROW()+12*(($AN629-1)*3+$AO629)-ROW())/12+5),AS629)</f>
        <v>0</v>
      </c>
      <c r="AU629" s="204">
        <f ca="1">IF(AND(AQ629+AS629&gt;0,AR629+AT629&gt;0),COUNTIF(AU$6:AU628,"&gt;0")+1,0)</f>
        <v>0</v>
      </c>
    </row>
    <row r="630" spans="40:47">
      <c r="AN630" s="204">
        <v>18</v>
      </c>
      <c r="AO630" s="204">
        <v>2</v>
      </c>
      <c r="AP630" s="204">
        <v>1</v>
      </c>
      <c r="AQ630" s="221">
        <f ca="1">IF($AP630=1,IF(INDIRECT(ADDRESS(($AN630-1)*3+$AO630+5,$AP630+7))="",0,INDIRECT(ADDRESS(($AN630-1)*3+$AO630+5,$AP630+7))),IF(INDIRECT(ADDRESS(($AN630-1)*3+$AO630+5,$AP630+7))="",0,IF(COUNTIF(INDIRECT(ADDRESS(($AN630-1)*36+($AO630-1)*12+6,COLUMN())):INDIRECT(ADDRESS(($AN630-1)*36+($AO630-1)*12+$AP630+4,COLUMN())),INDIRECT(ADDRESS(($AN630-1)*3+$AO630+5,$AP630+7)))&gt;=1,0,INDIRECT(ADDRESS(($AN630-1)*3+$AO630+5,$AP630+7)))))</f>
        <v>0</v>
      </c>
      <c r="AR630" s="204">
        <f ca="1">COUNTIF(INDIRECT("H"&amp;(ROW()+12*(($AN630-1)*3+$AO630)-ROW())/12+5):INDIRECT("S"&amp;(ROW()+12*(($AN630-1)*3+$AO630)-ROW())/12+5),AQ630)</f>
        <v>0</v>
      </c>
      <c r="AS630" s="221">
        <f ca="1">IF($AP630=1,IF(INDIRECT(ADDRESS(($AN630-1)*3+$AO630+5,$AP630+20))="",0,INDIRECT(ADDRESS(($AN630-1)*3+$AO630+5,$AP630+20))),IF(INDIRECT(ADDRESS(($AN630-1)*3+$AO630+5,$AP630+20))="",0,IF(COUNTIF(INDIRECT(ADDRESS(($AN630-1)*36+($AO630-1)*12+6,COLUMN())):INDIRECT(ADDRESS(($AN630-1)*36+($AO630-1)*12+$AP630+4,COLUMN())),INDIRECT(ADDRESS(($AN630-1)*3+$AO630+5,$AP630+20)))&gt;=1,0,INDIRECT(ADDRESS(($AN630-1)*3+$AO630+5,$AP630+20)))))</f>
        <v>0</v>
      </c>
      <c r="AT630" s="204">
        <f ca="1">COUNTIF(INDIRECT("U"&amp;(ROW()+12*(($AN630-1)*3+$AO630)-ROW())/12+5):INDIRECT("AF"&amp;(ROW()+12*(($AN630-1)*3+$AO630)-ROW())/12+5),AS630)</f>
        <v>0</v>
      </c>
      <c r="AU630" s="204">
        <f ca="1">IF(AND(AQ630+AS630&gt;0,AR630+AT630&gt;0),COUNTIF(AU$6:AU629,"&gt;0")+1,0)</f>
        <v>0</v>
      </c>
    </row>
    <row r="631" spans="40:47">
      <c r="AN631" s="204">
        <v>18</v>
      </c>
      <c r="AO631" s="204">
        <v>2</v>
      </c>
      <c r="AP631" s="204">
        <v>2</v>
      </c>
      <c r="AQ631" s="221">
        <f ca="1">IF($AP631=1,IF(INDIRECT(ADDRESS(($AN631-1)*3+$AO631+5,$AP631+7))="",0,INDIRECT(ADDRESS(($AN631-1)*3+$AO631+5,$AP631+7))),IF(INDIRECT(ADDRESS(($AN631-1)*3+$AO631+5,$AP631+7))="",0,IF(COUNTIF(INDIRECT(ADDRESS(($AN631-1)*36+($AO631-1)*12+6,COLUMN())):INDIRECT(ADDRESS(($AN631-1)*36+($AO631-1)*12+$AP631+4,COLUMN())),INDIRECT(ADDRESS(($AN631-1)*3+$AO631+5,$AP631+7)))&gt;=1,0,INDIRECT(ADDRESS(($AN631-1)*3+$AO631+5,$AP631+7)))))</f>
        <v>0</v>
      </c>
      <c r="AR631" s="204">
        <f ca="1">COUNTIF(INDIRECT("H"&amp;(ROW()+12*(($AN631-1)*3+$AO631)-ROW())/12+5):INDIRECT("S"&amp;(ROW()+12*(($AN631-1)*3+$AO631)-ROW())/12+5),AQ631)</f>
        <v>0</v>
      </c>
      <c r="AS631" s="221">
        <f ca="1">IF($AP631=1,IF(INDIRECT(ADDRESS(($AN631-1)*3+$AO631+5,$AP631+20))="",0,INDIRECT(ADDRESS(($AN631-1)*3+$AO631+5,$AP631+20))),IF(INDIRECT(ADDRESS(($AN631-1)*3+$AO631+5,$AP631+20))="",0,IF(COUNTIF(INDIRECT(ADDRESS(($AN631-1)*36+($AO631-1)*12+6,COLUMN())):INDIRECT(ADDRESS(($AN631-1)*36+($AO631-1)*12+$AP631+4,COLUMN())),INDIRECT(ADDRESS(($AN631-1)*3+$AO631+5,$AP631+20)))&gt;=1,0,INDIRECT(ADDRESS(($AN631-1)*3+$AO631+5,$AP631+20)))))</f>
        <v>0</v>
      </c>
      <c r="AT631" s="204">
        <f ca="1">COUNTIF(INDIRECT("U"&amp;(ROW()+12*(($AN631-1)*3+$AO631)-ROW())/12+5):INDIRECT("AF"&amp;(ROW()+12*(($AN631-1)*3+$AO631)-ROW())/12+5),AS631)</f>
        <v>0</v>
      </c>
      <c r="AU631" s="204">
        <f ca="1">IF(AND(AQ631+AS631&gt;0,AR631+AT631&gt;0),COUNTIF(AU$6:AU630,"&gt;0")+1,0)</f>
        <v>0</v>
      </c>
    </row>
    <row r="632" spans="40:47">
      <c r="AN632" s="204">
        <v>18</v>
      </c>
      <c r="AO632" s="204">
        <v>2</v>
      </c>
      <c r="AP632" s="204">
        <v>3</v>
      </c>
      <c r="AQ632" s="221">
        <f ca="1">IF($AP632=1,IF(INDIRECT(ADDRESS(($AN632-1)*3+$AO632+5,$AP632+7))="",0,INDIRECT(ADDRESS(($AN632-1)*3+$AO632+5,$AP632+7))),IF(INDIRECT(ADDRESS(($AN632-1)*3+$AO632+5,$AP632+7))="",0,IF(COUNTIF(INDIRECT(ADDRESS(($AN632-1)*36+($AO632-1)*12+6,COLUMN())):INDIRECT(ADDRESS(($AN632-1)*36+($AO632-1)*12+$AP632+4,COLUMN())),INDIRECT(ADDRESS(($AN632-1)*3+$AO632+5,$AP632+7)))&gt;=1,0,INDIRECT(ADDRESS(($AN632-1)*3+$AO632+5,$AP632+7)))))</f>
        <v>0</v>
      </c>
      <c r="AR632" s="204">
        <f ca="1">COUNTIF(INDIRECT("H"&amp;(ROW()+12*(($AN632-1)*3+$AO632)-ROW())/12+5):INDIRECT("S"&amp;(ROW()+12*(($AN632-1)*3+$AO632)-ROW())/12+5),AQ632)</f>
        <v>0</v>
      </c>
      <c r="AS632" s="221">
        <f ca="1">IF($AP632=1,IF(INDIRECT(ADDRESS(($AN632-1)*3+$AO632+5,$AP632+20))="",0,INDIRECT(ADDRESS(($AN632-1)*3+$AO632+5,$AP632+20))),IF(INDIRECT(ADDRESS(($AN632-1)*3+$AO632+5,$AP632+20))="",0,IF(COUNTIF(INDIRECT(ADDRESS(($AN632-1)*36+($AO632-1)*12+6,COLUMN())):INDIRECT(ADDRESS(($AN632-1)*36+($AO632-1)*12+$AP632+4,COLUMN())),INDIRECT(ADDRESS(($AN632-1)*3+$AO632+5,$AP632+20)))&gt;=1,0,INDIRECT(ADDRESS(($AN632-1)*3+$AO632+5,$AP632+20)))))</f>
        <v>0</v>
      </c>
      <c r="AT632" s="204">
        <f ca="1">COUNTIF(INDIRECT("U"&amp;(ROW()+12*(($AN632-1)*3+$AO632)-ROW())/12+5):INDIRECT("AF"&amp;(ROW()+12*(($AN632-1)*3+$AO632)-ROW())/12+5),AS632)</f>
        <v>0</v>
      </c>
      <c r="AU632" s="204">
        <f ca="1">IF(AND(AQ632+AS632&gt;0,AR632+AT632&gt;0),COUNTIF(AU$6:AU631,"&gt;0")+1,0)</f>
        <v>0</v>
      </c>
    </row>
    <row r="633" spans="40:47">
      <c r="AN633" s="204">
        <v>18</v>
      </c>
      <c r="AO633" s="204">
        <v>2</v>
      </c>
      <c r="AP633" s="204">
        <v>4</v>
      </c>
      <c r="AQ633" s="221">
        <f ca="1">IF($AP633=1,IF(INDIRECT(ADDRESS(($AN633-1)*3+$AO633+5,$AP633+7))="",0,INDIRECT(ADDRESS(($AN633-1)*3+$AO633+5,$AP633+7))),IF(INDIRECT(ADDRESS(($AN633-1)*3+$AO633+5,$AP633+7))="",0,IF(COUNTIF(INDIRECT(ADDRESS(($AN633-1)*36+($AO633-1)*12+6,COLUMN())):INDIRECT(ADDRESS(($AN633-1)*36+($AO633-1)*12+$AP633+4,COLUMN())),INDIRECT(ADDRESS(($AN633-1)*3+$AO633+5,$AP633+7)))&gt;=1,0,INDIRECT(ADDRESS(($AN633-1)*3+$AO633+5,$AP633+7)))))</f>
        <v>0</v>
      </c>
      <c r="AR633" s="204">
        <f ca="1">COUNTIF(INDIRECT("H"&amp;(ROW()+12*(($AN633-1)*3+$AO633)-ROW())/12+5):INDIRECT("S"&amp;(ROW()+12*(($AN633-1)*3+$AO633)-ROW())/12+5),AQ633)</f>
        <v>0</v>
      </c>
      <c r="AS633" s="221">
        <f ca="1">IF($AP633=1,IF(INDIRECT(ADDRESS(($AN633-1)*3+$AO633+5,$AP633+20))="",0,INDIRECT(ADDRESS(($AN633-1)*3+$AO633+5,$AP633+20))),IF(INDIRECT(ADDRESS(($AN633-1)*3+$AO633+5,$AP633+20))="",0,IF(COUNTIF(INDIRECT(ADDRESS(($AN633-1)*36+($AO633-1)*12+6,COLUMN())):INDIRECT(ADDRESS(($AN633-1)*36+($AO633-1)*12+$AP633+4,COLUMN())),INDIRECT(ADDRESS(($AN633-1)*3+$AO633+5,$AP633+20)))&gt;=1,0,INDIRECT(ADDRESS(($AN633-1)*3+$AO633+5,$AP633+20)))))</f>
        <v>0</v>
      </c>
      <c r="AT633" s="204">
        <f ca="1">COUNTIF(INDIRECT("U"&amp;(ROW()+12*(($AN633-1)*3+$AO633)-ROW())/12+5):INDIRECT("AF"&amp;(ROW()+12*(($AN633-1)*3+$AO633)-ROW())/12+5),AS633)</f>
        <v>0</v>
      </c>
      <c r="AU633" s="204">
        <f ca="1">IF(AND(AQ633+AS633&gt;0,AR633+AT633&gt;0),COUNTIF(AU$6:AU632,"&gt;0")+1,0)</f>
        <v>0</v>
      </c>
    </row>
    <row r="634" spans="40:47">
      <c r="AN634" s="204">
        <v>18</v>
      </c>
      <c r="AO634" s="204">
        <v>2</v>
      </c>
      <c r="AP634" s="204">
        <v>5</v>
      </c>
      <c r="AQ634" s="221">
        <f ca="1">IF($AP634=1,IF(INDIRECT(ADDRESS(($AN634-1)*3+$AO634+5,$AP634+7))="",0,INDIRECT(ADDRESS(($AN634-1)*3+$AO634+5,$AP634+7))),IF(INDIRECT(ADDRESS(($AN634-1)*3+$AO634+5,$AP634+7))="",0,IF(COUNTIF(INDIRECT(ADDRESS(($AN634-1)*36+($AO634-1)*12+6,COLUMN())):INDIRECT(ADDRESS(($AN634-1)*36+($AO634-1)*12+$AP634+4,COLUMN())),INDIRECT(ADDRESS(($AN634-1)*3+$AO634+5,$AP634+7)))&gt;=1,0,INDIRECT(ADDRESS(($AN634-1)*3+$AO634+5,$AP634+7)))))</f>
        <v>0</v>
      </c>
      <c r="AR634" s="204">
        <f ca="1">COUNTIF(INDIRECT("H"&amp;(ROW()+12*(($AN634-1)*3+$AO634)-ROW())/12+5):INDIRECT("S"&amp;(ROW()+12*(($AN634-1)*3+$AO634)-ROW())/12+5),AQ634)</f>
        <v>0</v>
      </c>
      <c r="AS634" s="221">
        <f ca="1">IF($AP634=1,IF(INDIRECT(ADDRESS(($AN634-1)*3+$AO634+5,$AP634+20))="",0,INDIRECT(ADDRESS(($AN634-1)*3+$AO634+5,$AP634+20))),IF(INDIRECT(ADDRESS(($AN634-1)*3+$AO634+5,$AP634+20))="",0,IF(COUNTIF(INDIRECT(ADDRESS(($AN634-1)*36+($AO634-1)*12+6,COLUMN())):INDIRECT(ADDRESS(($AN634-1)*36+($AO634-1)*12+$AP634+4,COLUMN())),INDIRECT(ADDRESS(($AN634-1)*3+$AO634+5,$AP634+20)))&gt;=1,0,INDIRECT(ADDRESS(($AN634-1)*3+$AO634+5,$AP634+20)))))</f>
        <v>0</v>
      </c>
      <c r="AT634" s="204">
        <f ca="1">COUNTIF(INDIRECT("U"&amp;(ROW()+12*(($AN634-1)*3+$AO634)-ROW())/12+5):INDIRECT("AF"&amp;(ROW()+12*(($AN634-1)*3+$AO634)-ROW())/12+5),AS634)</f>
        <v>0</v>
      </c>
      <c r="AU634" s="204">
        <f ca="1">IF(AND(AQ634+AS634&gt;0,AR634+AT634&gt;0),COUNTIF(AU$6:AU633,"&gt;0")+1,0)</f>
        <v>0</v>
      </c>
    </row>
    <row r="635" spans="40:47">
      <c r="AN635" s="204">
        <v>18</v>
      </c>
      <c r="AO635" s="204">
        <v>2</v>
      </c>
      <c r="AP635" s="204">
        <v>6</v>
      </c>
      <c r="AQ635" s="221">
        <f ca="1">IF($AP635=1,IF(INDIRECT(ADDRESS(($AN635-1)*3+$AO635+5,$AP635+7))="",0,INDIRECT(ADDRESS(($AN635-1)*3+$AO635+5,$AP635+7))),IF(INDIRECT(ADDRESS(($AN635-1)*3+$AO635+5,$AP635+7))="",0,IF(COUNTIF(INDIRECT(ADDRESS(($AN635-1)*36+($AO635-1)*12+6,COLUMN())):INDIRECT(ADDRESS(($AN635-1)*36+($AO635-1)*12+$AP635+4,COLUMN())),INDIRECT(ADDRESS(($AN635-1)*3+$AO635+5,$AP635+7)))&gt;=1,0,INDIRECT(ADDRESS(($AN635-1)*3+$AO635+5,$AP635+7)))))</f>
        <v>0</v>
      </c>
      <c r="AR635" s="204">
        <f ca="1">COUNTIF(INDIRECT("H"&amp;(ROW()+12*(($AN635-1)*3+$AO635)-ROW())/12+5):INDIRECT("S"&amp;(ROW()+12*(($AN635-1)*3+$AO635)-ROW())/12+5),AQ635)</f>
        <v>0</v>
      </c>
      <c r="AS635" s="221">
        <f ca="1">IF($AP635=1,IF(INDIRECT(ADDRESS(($AN635-1)*3+$AO635+5,$AP635+20))="",0,INDIRECT(ADDRESS(($AN635-1)*3+$AO635+5,$AP635+20))),IF(INDIRECT(ADDRESS(($AN635-1)*3+$AO635+5,$AP635+20))="",0,IF(COUNTIF(INDIRECT(ADDRESS(($AN635-1)*36+($AO635-1)*12+6,COLUMN())):INDIRECT(ADDRESS(($AN635-1)*36+($AO635-1)*12+$AP635+4,COLUMN())),INDIRECT(ADDRESS(($AN635-1)*3+$AO635+5,$AP635+20)))&gt;=1,0,INDIRECT(ADDRESS(($AN635-1)*3+$AO635+5,$AP635+20)))))</f>
        <v>0</v>
      </c>
      <c r="AT635" s="204">
        <f ca="1">COUNTIF(INDIRECT("U"&amp;(ROW()+12*(($AN635-1)*3+$AO635)-ROW())/12+5):INDIRECT("AF"&amp;(ROW()+12*(($AN635-1)*3+$AO635)-ROW())/12+5),AS635)</f>
        <v>0</v>
      </c>
      <c r="AU635" s="204">
        <f ca="1">IF(AND(AQ635+AS635&gt;0,AR635+AT635&gt;0),COUNTIF(AU$6:AU634,"&gt;0")+1,0)</f>
        <v>0</v>
      </c>
    </row>
    <row r="636" spans="40:47">
      <c r="AN636" s="204">
        <v>18</v>
      </c>
      <c r="AO636" s="204">
        <v>2</v>
      </c>
      <c r="AP636" s="204">
        <v>7</v>
      </c>
      <c r="AQ636" s="221">
        <f ca="1">IF($AP636=1,IF(INDIRECT(ADDRESS(($AN636-1)*3+$AO636+5,$AP636+7))="",0,INDIRECT(ADDRESS(($AN636-1)*3+$AO636+5,$AP636+7))),IF(INDIRECT(ADDRESS(($AN636-1)*3+$AO636+5,$AP636+7))="",0,IF(COUNTIF(INDIRECT(ADDRESS(($AN636-1)*36+($AO636-1)*12+6,COLUMN())):INDIRECT(ADDRESS(($AN636-1)*36+($AO636-1)*12+$AP636+4,COLUMN())),INDIRECT(ADDRESS(($AN636-1)*3+$AO636+5,$AP636+7)))&gt;=1,0,INDIRECT(ADDRESS(($AN636-1)*3+$AO636+5,$AP636+7)))))</f>
        <v>0</v>
      </c>
      <c r="AR636" s="204">
        <f ca="1">COUNTIF(INDIRECT("H"&amp;(ROW()+12*(($AN636-1)*3+$AO636)-ROW())/12+5):INDIRECT("S"&amp;(ROW()+12*(($AN636-1)*3+$AO636)-ROW())/12+5),AQ636)</f>
        <v>0</v>
      </c>
      <c r="AS636" s="221">
        <f ca="1">IF($AP636=1,IF(INDIRECT(ADDRESS(($AN636-1)*3+$AO636+5,$AP636+20))="",0,INDIRECT(ADDRESS(($AN636-1)*3+$AO636+5,$AP636+20))),IF(INDIRECT(ADDRESS(($AN636-1)*3+$AO636+5,$AP636+20))="",0,IF(COUNTIF(INDIRECT(ADDRESS(($AN636-1)*36+($AO636-1)*12+6,COLUMN())):INDIRECT(ADDRESS(($AN636-1)*36+($AO636-1)*12+$AP636+4,COLUMN())),INDIRECT(ADDRESS(($AN636-1)*3+$AO636+5,$AP636+20)))&gt;=1,0,INDIRECT(ADDRESS(($AN636-1)*3+$AO636+5,$AP636+20)))))</f>
        <v>0</v>
      </c>
      <c r="AT636" s="204">
        <f ca="1">COUNTIF(INDIRECT("U"&amp;(ROW()+12*(($AN636-1)*3+$AO636)-ROW())/12+5):INDIRECT("AF"&amp;(ROW()+12*(($AN636-1)*3+$AO636)-ROW())/12+5),AS636)</f>
        <v>0</v>
      </c>
      <c r="AU636" s="204">
        <f ca="1">IF(AND(AQ636+AS636&gt;0,AR636+AT636&gt;0),COUNTIF(AU$6:AU635,"&gt;0")+1,0)</f>
        <v>0</v>
      </c>
    </row>
    <row r="637" spans="40:47">
      <c r="AN637" s="204">
        <v>18</v>
      </c>
      <c r="AO637" s="204">
        <v>2</v>
      </c>
      <c r="AP637" s="204">
        <v>8</v>
      </c>
      <c r="AQ637" s="221">
        <f ca="1">IF($AP637=1,IF(INDIRECT(ADDRESS(($AN637-1)*3+$AO637+5,$AP637+7))="",0,INDIRECT(ADDRESS(($AN637-1)*3+$AO637+5,$AP637+7))),IF(INDIRECT(ADDRESS(($AN637-1)*3+$AO637+5,$AP637+7))="",0,IF(COUNTIF(INDIRECT(ADDRESS(($AN637-1)*36+($AO637-1)*12+6,COLUMN())):INDIRECT(ADDRESS(($AN637-1)*36+($AO637-1)*12+$AP637+4,COLUMN())),INDIRECT(ADDRESS(($AN637-1)*3+$AO637+5,$AP637+7)))&gt;=1,0,INDIRECT(ADDRESS(($AN637-1)*3+$AO637+5,$AP637+7)))))</f>
        <v>0</v>
      </c>
      <c r="AR637" s="204">
        <f ca="1">COUNTIF(INDIRECT("H"&amp;(ROW()+12*(($AN637-1)*3+$AO637)-ROW())/12+5):INDIRECT("S"&amp;(ROW()+12*(($AN637-1)*3+$AO637)-ROW())/12+5),AQ637)</f>
        <v>0</v>
      </c>
      <c r="AS637" s="221">
        <f ca="1">IF($AP637=1,IF(INDIRECT(ADDRESS(($AN637-1)*3+$AO637+5,$AP637+20))="",0,INDIRECT(ADDRESS(($AN637-1)*3+$AO637+5,$AP637+20))),IF(INDIRECT(ADDRESS(($AN637-1)*3+$AO637+5,$AP637+20))="",0,IF(COUNTIF(INDIRECT(ADDRESS(($AN637-1)*36+($AO637-1)*12+6,COLUMN())):INDIRECT(ADDRESS(($AN637-1)*36+($AO637-1)*12+$AP637+4,COLUMN())),INDIRECT(ADDRESS(($AN637-1)*3+$AO637+5,$AP637+20)))&gt;=1,0,INDIRECT(ADDRESS(($AN637-1)*3+$AO637+5,$AP637+20)))))</f>
        <v>0</v>
      </c>
      <c r="AT637" s="204">
        <f ca="1">COUNTIF(INDIRECT("U"&amp;(ROW()+12*(($AN637-1)*3+$AO637)-ROW())/12+5):INDIRECT("AF"&amp;(ROW()+12*(($AN637-1)*3+$AO637)-ROW())/12+5),AS637)</f>
        <v>0</v>
      </c>
      <c r="AU637" s="204">
        <f ca="1">IF(AND(AQ637+AS637&gt;0,AR637+AT637&gt;0),COUNTIF(AU$6:AU636,"&gt;0")+1,0)</f>
        <v>0</v>
      </c>
    </row>
    <row r="638" spans="40:47">
      <c r="AN638" s="204">
        <v>18</v>
      </c>
      <c r="AO638" s="204">
        <v>2</v>
      </c>
      <c r="AP638" s="204">
        <v>9</v>
      </c>
      <c r="AQ638" s="221">
        <f ca="1">IF($AP638=1,IF(INDIRECT(ADDRESS(($AN638-1)*3+$AO638+5,$AP638+7))="",0,INDIRECT(ADDRESS(($AN638-1)*3+$AO638+5,$AP638+7))),IF(INDIRECT(ADDRESS(($AN638-1)*3+$AO638+5,$AP638+7))="",0,IF(COUNTIF(INDIRECT(ADDRESS(($AN638-1)*36+($AO638-1)*12+6,COLUMN())):INDIRECT(ADDRESS(($AN638-1)*36+($AO638-1)*12+$AP638+4,COLUMN())),INDIRECT(ADDRESS(($AN638-1)*3+$AO638+5,$AP638+7)))&gt;=1,0,INDIRECT(ADDRESS(($AN638-1)*3+$AO638+5,$AP638+7)))))</f>
        <v>0</v>
      </c>
      <c r="AR638" s="204">
        <f ca="1">COUNTIF(INDIRECT("H"&amp;(ROW()+12*(($AN638-1)*3+$AO638)-ROW())/12+5):INDIRECT("S"&amp;(ROW()+12*(($AN638-1)*3+$AO638)-ROW())/12+5),AQ638)</f>
        <v>0</v>
      </c>
      <c r="AS638" s="221">
        <f ca="1">IF($AP638=1,IF(INDIRECT(ADDRESS(($AN638-1)*3+$AO638+5,$AP638+20))="",0,INDIRECT(ADDRESS(($AN638-1)*3+$AO638+5,$AP638+20))),IF(INDIRECT(ADDRESS(($AN638-1)*3+$AO638+5,$AP638+20))="",0,IF(COUNTIF(INDIRECT(ADDRESS(($AN638-1)*36+($AO638-1)*12+6,COLUMN())):INDIRECT(ADDRESS(($AN638-1)*36+($AO638-1)*12+$AP638+4,COLUMN())),INDIRECT(ADDRESS(($AN638-1)*3+$AO638+5,$AP638+20)))&gt;=1,0,INDIRECT(ADDRESS(($AN638-1)*3+$AO638+5,$AP638+20)))))</f>
        <v>0</v>
      </c>
      <c r="AT638" s="204">
        <f ca="1">COUNTIF(INDIRECT("U"&amp;(ROW()+12*(($AN638-1)*3+$AO638)-ROW())/12+5):INDIRECT("AF"&amp;(ROW()+12*(($AN638-1)*3+$AO638)-ROW())/12+5),AS638)</f>
        <v>0</v>
      </c>
      <c r="AU638" s="204">
        <f ca="1">IF(AND(AQ638+AS638&gt;0,AR638+AT638&gt;0),COUNTIF(AU$6:AU637,"&gt;0")+1,0)</f>
        <v>0</v>
      </c>
    </row>
    <row r="639" spans="40:47">
      <c r="AN639" s="204">
        <v>18</v>
      </c>
      <c r="AO639" s="204">
        <v>2</v>
      </c>
      <c r="AP639" s="204">
        <v>10</v>
      </c>
      <c r="AQ639" s="221">
        <f ca="1">IF($AP639=1,IF(INDIRECT(ADDRESS(($AN639-1)*3+$AO639+5,$AP639+7))="",0,INDIRECT(ADDRESS(($AN639-1)*3+$AO639+5,$AP639+7))),IF(INDIRECT(ADDRESS(($AN639-1)*3+$AO639+5,$AP639+7))="",0,IF(COUNTIF(INDIRECT(ADDRESS(($AN639-1)*36+($AO639-1)*12+6,COLUMN())):INDIRECT(ADDRESS(($AN639-1)*36+($AO639-1)*12+$AP639+4,COLUMN())),INDIRECT(ADDRESS(($AN639-1)*3+$AO639+5,$AP639+7)))&gt;=1,0,INDIRECT(ADDRESS(($AN639-1)*3+$AO639+5,$AP639+7)))))</f>
        <v>0</v>
      </c>
      <c r="AR639" s="204">
        <f ca="1">COUNTIF(INDIRECT("H"&amp;(ROW()+12*(($AN639-1)*3+$AO639)-ROW())/12+5):INDIRECT("S"&amp;(ROW()+12*(($AN639-1)*3+$AO639)-ROW())/12+5),AQ639)</f>
        <v>0</v>
      </c>
      <c r="AS639" s="221">
        <f ca="1">IF($AP639=1,IF(INDIRECT(ADDRESS(($AN639-1)*3+$AO639+5,$AP639+20))="",0,INDIRECT(ADDRESS(($AN639-1)*3+$AO639+5,$AP639+20))),IF(INDIRECT(ADDRESS(($AN639-1)*3+$AO639+5,$AP639+20))="",0,IF(COUNTIF(INDIRECT(ADDRESS(($AN639-1)*36+($AO639-1)*12+6,COLUMN())):INDIRECT(ADDRESS(($AN639-1)*36+($AO639-1)*12+$AP639+4,COLUMN())),INDIRECT(ADDRESS(($AN639-1)*3+$AO639+5,$AP639+20)))&gt;=1,0,INDIRECT(ADDRESS(($AN639-1)*3+$AO639+5,$AP639+20)))))</f>
        <v>0</v>
      </c>
      <c r="AT639" s="204">
        <f ca="1">COUNTIF(INDIRECT("U"&amp;(ROW()+12*(($AN639-1)*3+$AO639)-ROW())/12+5):INDIRECT("AF"&amp;(ROW()+12*(($AN639-1)*3+$AO639)-ROW())/12+5),AS639)</f>
        <v>0</v>
      </c>
      <c r="AU639" s="204">
        <f ca="1">IF(AND(AQ639+AS639&gt;0,AR639+AT639&gt;0),COUNTIF(AU$6:AU638,"&gt;0")+1,0)</f>
        <v>0</v>
      </c>
    </row>
    <row r="640" spans="40:47">
      <c r="AN640" s="204">
        <v>18</v>
      </c>
      <c r="AO640" s="204">
        <v>2</v>
      </c>
      <c r="AP640" s="204">
        <v>11</v>
      </c>
      <c r="AQ640" s="221">
        <f ca="1">IF($AP640=1,IF(INDIRECT(ADDRESS(($AN640-1)*3+$AO640+5,$AP640+7))="",0,INDIRECT(ADDRESS(($AN640-1)*3+$AO640+5,$AP640+7))),IF(INDIRECT(ADDRESS(($AN640-1)*3+$AO640+5,$AP640+7))="",0,IF(COUNTIF(INDIRECT(ADDRESS(($AN640-1)*36+($AO640-1)*12+6,COLUMN())):INDIRECT(ADDRESS(($AN640-1)*36+($AO640-1)*12+$AP640+4,COLUMN())),INDIRECT(ADDRESS(($AN640-1)*3+$AO640+5,$AP640+7)))&gt;=1,0,INDIRECT(ADDRESS(($AN640-1)*3+$AO640+5,$AP640+7)))))</f>
        <v>0</v>
      </c>
      <c r="AR640" s="204">
        <f ca="1">COUNTIF(INDIRECT("H"&amp;(ROW()+12*(($AN640-1)*3+$AO640)-ROW())/12+5):INDIRECT("S"&amp;(ROW()+12*(($AN640-1)*3+$AO640)-ROW())/12+5),AQ640)</f>
        <v>0</v>
      </c>
      <c r="AS640" s="221">
        <f ca="1">IF($AP640=1,IF(INDIRECT(ADDRESS(($AN640-1)*3+$AO640+5,$AP640+20))="",0,INDIRECT(ADDRESS(($AN640-1)*3+$AO640+5,$AP640+20))),IF(INDIRECT(ADDRESS(($AN640-1)*3+$AO640+5,$AP640+20))="",0,IF(COUNTIF(INDIRECT(ADDRESS(($AN640-1)*36+($AO640-1)*12+6,COLUMN())):INDIRECT(ADDRESS(($AN640-1)*36+($AO640-1)*12+$AP640+4,COLUMN())),INDIRECT(ADDRESS(($AN640-1)*3+$AO640+5,$AP640+20)))&gt;=1,0,INDIRECT(ADDRESS(($AN640-1)*3+$AO640+5,$AP640+20)))))</f>
        <v>0</v>
      </c>
      <c r="AT640" s="204">
        <f ca="1">COUNTIF(INDIRECT("U"&amp;(ROW()+12*(($AN640-1)*3+$AO640)-ROW())/12+5):INDIRECT("AF"&amp;(ROW()+12*(($AN640-1)*3+$AO640)-ROW())/12+5),AS640)</f>
        <v>0</v>
      </c>
      <c r="AU640" s="204">
        <f ca="1">IF(AND(AQ640+AS640&gt;0,AR640+AT640&gt;0),COUNTIF(AU$6:AU639,"&gt;0")+1,0)</f>
        <v>0</v>
      </c>
    </row>
    <row r="641" spans="40:47">
      <c r="AN641" s="204">
        <v>18</v>
      </c>
      <c r="AO641" s="204">
        <v>2</v>
      </c>
      <c r="AP641" s="204">
        <v>12</v>
      </c>
      <c r="AQ641" s="221">
        <f ca="1">IF($AP641=1,IF(INDIRECT(ADDRESS(($AN641-1)*3+$AO641+5,$AP641+7))="",0,INDIRECT(ADDRESS(($AN641-1)*3+$AO641+5,$AP641+7))),IF(INDIRECT(ADDRESS(($AN641-1)*3+$AO641+5,$AP641+7))="",0,IF(COUNTIF(INDIRECT(ADDRESS(($AN641-1)*36+($AO641-1)*12+6,COLUMN())):INDIRECT(ADDRESS(($AN641-1)*36+($AO641-1)*12+$AP641+4,COLUMN())),INDIRECT(ADDRESS(($AN641-1)*3+$AO641+5,$AP641+7)))&gt;=1,0,INDIRECT(ADDRESS(($AN641-1)*3+$AO641+5,$AP641+7)))))</f>
        <v>0</v>
      </c>
      <c r="AR641" s="204">
        <f ca="1">COUNTIF(INDIRECT("H"&amp;(ROW()+12*(($AN641-1)*3+$AO641)-ROW())/12+5):INDIRECT("S"&amp;(ROW()+12*(($AN641-1)*3+$AO641)-ROW())/12+5),AQ641)</f>
        <v>0</v>
      </c>
      <c r="AS641" s="221">
        <f ca="1">IF($AP641=1,IF(INDIRECT(ADDRESS(($AN641-1)*3+$AO641+5,$AP641+20))="",0,INDIRECT(ADDRESS(($AN641-1)*3+$AO641+5,$AP641+20))),IF(INDIRECT(ADDRESS(($AN641-1)*3+$AO641+5,$AP641+20))="",0,IF(COUNTIF(INDIRECT(ADDRESS(($AN641-1)*36+($AO641-1)*12+6,COLUMN())):INDIRECT(ADDRESS(($AN641-1)*36+($AO641-1)*12+$AP641+4,COLUMN())),INDIRECT(ADDRESS(($AN641-1)*3+$AO641+5,$AP641+20)))&gt;=1,0,INDIRECT(ADDRESS(($AN641-1)*3+$AO641+5,$AP641+20)))))</f>
        <v>0</v>
      </c>
      <c r="AT641" s="204">
        <f ca="1">COUNTIF(INDIRECT("U"&amp;(ROW()+12*(($AN641-1)*3+$AO641)-ROW())/12+5):INDIRECT("AF"&amp;(ROW()+12*(($AN641-1)*3+$AO641)-ROW())/12+5),AS641)</f>
        <v>0</v>
      </c>
      <c r="AU641" s="204">
        <f ca="1">IF(AND(AQ641+AS641&gt;0,AR641+AT641&gt;0),COUNTIF(AU$6:AU640,"&gt;0")+1,0)</f>
        <v>0</v>
      </c>
    </row>
    <row r="642" spans="40:47">
      <c r="AN642" s="204">
        <v>18</v>
      </c>
      <c r="AO642" s="204">
        <v>3</v>
      </c>
      <c r="AP642" s="204">
        <v>1</v>
      </c>
      <c r="AQ642" s="221">
        <f ca="1">IF($AP642=1,IF(INDIRECT(ADDRESS(($AN642-1)*3+$AO642+5,$AP642+7))="",0,INDIRECT(ADDRESS(($AN642-1)*3+$AO642+5,$AP642+7))),IF(INDIRECT(ADDRESS(($AN642-1)*3+$AO642+5,$AP642+7))="",0,IF(COUNTIF(INDIRECT(ADDRESS(($AN642-1)*36+($AO642-1)*12+6,COLUMN())):INDIRECT(ADDRESS(($AN642-1)*36+($AO642-1)*12+$AP642+4,COLUMN())),INDIRECT(ADDRESS(($AN642-1)*3+$AO642+5,$AP642+7)))&gt;=1,0,INDIRECT(ADDRESS(($AN642-1)*3+$AO642+5,$AP642+7)))))</f>
        <v>0</v>
      </c>
      <c r="AR642" s="204">
        <f ca="1">COUNTIF(INDIRECT("H"&amp;(ROW()+12*(($AN642-1)*3+$AO642)-ROW())/12+5):INDIRECT("S"&amp;(ROW()+12*(($AN642-1)*3+$AO642)-ROW())/12+5),AQ642)</f>
        <v>0</v>
      </c>
      <c r="AS642" s="221">
        <f ca="1">IF($AP642=1,IF(INDIRECT(ADDRESS(($AN642-1)*3+$AO642+5,$AP642+20))="",0,INDIRECT(ADDRESS(($AN642-1)*3+$AO642+5,$AP642+20))),IF(INDIRECT(ADDRESS(($AN642-1)*3+$AO642+5,$AP642+20))="",0,IF(COUNTIF(INDIRECT(ADDRESS(($AN642-1)*36+($AO642-1)*12+6,COLUMN())):INDIRECT(ADDRESS(($AN642-1)*36+($AO642-1)*12+$AP642+4,COLUMN())),INDIRECT(ADDRESS(($AN642-1)*3+$AO642+5,$AP642+20)))&gt;=1,0,INDIRECT(ADDRESS(($AN642-1)*3+$AO642+5,$AP642+20)))))</f>
        <v>0</v>
      </c>
      <c r="AT642" s="204">
        <f ca="1">COUNTIF(INDIRECT("U"&amp;(ROW()+12*(($AN642-1)*3+$AO642)-ROW())/12+5):INDIRECT("AF"&amp;(ROW()+12*(($AN642-1)*3+$AO642)-ROW())/12+5),AS642)</f>
        <v>0</v>
      </c>
      <c r="AU642" s="204">
        <f ca="1">IF(AND(AQ642+AS642&gt;0,AR642+AT642&gt;0),COUNTIF(AU$6:AU641,"&gt;0")+1,0)</f>
        <v>0</v>
      </c>
    </row>
    <row r="643" spans="40:47">
      <c r="AN643" s="204">
        <v>18</v>
      </c>
      <c r="AO643" s="204">
        <v>3</v>
      </c>
      <c r="AP643" s="204">
        <v>2</v>
      </c>
      <c r="AQ643" s="221">
        <f ca="1">IF($AP643=1,IF(INDIRECT(ADDRESS(($AN643-1)*3+$AO643+5,$AP643+7))="",0,INDIRECT(ADDRESS(($AN643-1)*3+$AO643+5,$AP643+7))),IF(INDIRECT(ADDRESS(($AN643-1)*3+$AO643+5,$AP643+7))="",0,IF(COUNTIF(INDIRECT(ADDRESS(($AN643-1)*36+($AO643-1)*12+6,COLUMN())):INDIRECT(ADDRESS(($AN643-1)*36+($AO643-1)*12+$AP643+4,COLUMN())),INDIRECT(ADDRESS(($AN643-1)*3+$AO643+5,$AP643+7)))&gt;=1,0,INDIRECT(ADDRESS(($AN643-1)*3+$AO643+5,$AP643+7)))))</f>
        <v>0</v>
      </c>
      <c r="AR643" s="204">
        <f ca="1">COUNTIF(INDIRECT("H"&amp;(ROW()+12*(($AN643-1)*3+$AO643)-ROW())/12+5):INDIRECT("S"&amp;(ROW()+12*(($AN643-1)*3+$AO643)-ROW())/12+5),AQ643)</f>
        <v>0</v>
      </c>
      <c r="AS643" s="221">
        <f ca="1">IF($AP643=1,IF(INDIRECT(ADDRESS(($AN643-1)*3+$AO643+5,$AP643+20))="",0,INDIRECT(ADDRESS(($AN643-1)*3+$AO643+5,$AP643+20))),IF(INDIRECT(ADDRESS(($AN643-1)*3+$AO643+5,$AP643+20))="",0,IF(COUNTIF(INDIRECT(ADDRESS(($AN643-1)*36+($AO643-1)*12+6,COLUMN())):INDIRECT(ADDRESS(($AN643-1)*36+($AO643-1)*12+$AP643+4,COLUMN())),INDIRECT(ADDRESS(($AN643-1)*3+$AO643+5,$AP643+20)))&gt;=1,0,INDIRECT(ADDRESS(($AN643-1)*3+$AO643+5,$AP643+20)))))</f>
        <v>0</v>
      </c>
      <c r="AT643" s="204">
        <f ca="1">COUNTIF(INDIRECT("U"&amp;(ROW()+12*(($AN643-1)*3+$AO643)-ROW())/12+5):INDIRECT("AF"&amp;(ROW()+12*(($AN643-1)*3+$AO643)-ROW())/12+5),AS643)</f>
        <v>0</v>
      </c>
      <c r="AU643" s="204">
        <f ca="1">IF(AND(AQ643+AS643&gt;0,AR643+AT643&gt;0),COUNTIF(AU$6:AU642,"&gt;0")+1,0)</f>
        <v>0</v>
      </c>
    </row>
    <row r="644" spans="40:47">
      <c r="AN644" s="204">
        <v>18</v>
      </c>
      <c r="AO644" s="204">
        <v>3</v>
      </c>
      <c r="AP644" s="204">
        <v>3</v>
      </c>
      <c r="AQ644" s="221">
        <f ca="1">IF($AP644=1,IF(INDIRECT(ADDRESS(($AN644-1)*3+$AO644+5,$AP644+7))="",0,INDIRECT(ADDRESS(($AN644-1)*3+$AO644+5,$AP644+7))),IF(INDIRECT(ADDRESS(($AN644-1)*3+$AO644+5,$AP644+7))="",0,IF(COUNTIF(INDIRECT(ADDRESS(($AN644-1)*36+($AO644-1)*12+6,COLUMN())):INDIRECT(ADDRESS(($AN644-1)*36+($AO644-1)*12+$AP644+4,COLUMN())),INDIRECT(ADDRESS(($AN644-1)*3+$AO644+5,$AP644+7)))&gt;=1,0,INDIRECT(ADDRESS(($AN644-1)*3+$AO644+5,$AP644+7)))))</f>
        <v>0</v>
      </c>
      <c r="AR644" s="204">
        <f ca="1">COUNTIF(INDIRECT("H"&amp;(ROW()+12*(($AN644-1)*3+$AO644)-ROW())/12+5):INDIRECT("S"&amp;(ROW()+12*(($AN644-1)*3+$AO644)-ROW())/12+5),AQ644)</f>
        <v>0</v>
      </c>
      <c r="AS644" s="221">
        <f ca="1">IF($AP644=1,IF(INDIRECT(ADDRESS(($AN644-1)*3+$AO644+5,$AP644+20))="",0,INDIRECT(ADDRESS(($AN644-1)*3+$AO644+5,$AP644+20))),IF(INDIRECT(ADDRESS(($AN644-1)*3+$AO644+5,$AP644+20))="",0,IF(COUNTIF(INDIRECT(ADDRESS(($AN644-1)*36+($AO644-1)*12+6,COLUMN())):INDIRECT(ADDRESS(($AN644-1)*36+($AO644-1)*12+$AP644+4,COLUMN())),INDIRECT(ADDRESS(($AN644-1)*3+$AO644+5,$AP644+20)))&gt;=1,0,INDIRECT(ADDRESS(($AN644-1)*3+$AO644+5,$AP644+20)))))</f>
        <v>0</v>
      </c>
      <c r="AT644" s="204">
        <f ca="1">COUNTIF(INDIRECT("U"&amp;(ROW()+12*(($AN644-1)*3+$AO644)-ROW())/12+5):INDIRECT("AF"&amp;(ROW()+12*(($AN644-1)*3+$AO644)-ROW())/12+5),AS644)</f>
        <v>0</v>
      </c>
      <c r="AU644" s="204">
        <f ca="1">IF(AND(AQ644+AS644&gt;0,AR644+AT644&gt;0),COUNTIF(AU$6:AU643,"&gt;0")+1,0)</f>
        <v>0</v>
      </c>
    </row>
    <row r="645" spans="40:47">
      <c r="AN645" s="204">
        <v>18</v>
      </c>
      <c r="AO645" s="204">
        <v>3</v>
      </c>
      <c r="AP645" s="204">
        <v>4</v>
      </c>
      <c r="AQ645" s="221">
        <f ca="1">IF($AP645=1,IF(INDIRECT(ADDRESS(($AN645-1)*3+$AO645+5,$AP645+7))="",0,INDIRECT(ADDRESS(($AN645-1)*3+$AO645+5,$AP645+7))),IF(INDIRECT(ADDRESS(($AN645-1)*3+$AO645+5,$AP645+7))="",0,IF(COUNTIF(INDIRECT(ADDRESS(($AN645-1)*36+($AO645-1)*12+6,COLUMN())):INDIRECT(ADDRESS(($AN645-1)*36+($AO645-1)*12+$AP645+4,COLUMN())),INDIRECT(ADDRESS(($AN645-1)*3+$AO645+5,$AP645+7)))&gt;=1,0,INDIRECT(ADDRESS(($AN645-1)*3+$AO645+5,$AP645+7)))))</f>
        <v>0</v>
      </c>
      <c r="AR645" s="204">
        <f ca="1">COUNTIF(INDIRECT("H"&amp;(ROW()+12*(($AN645-1)*3+$AO645)-ROW())/12+5):INDIRECT("S"&amp;(ROW()+12*(($AN645-1)*3+$AO645)-ROW())/12+5),AQ645)</f>
        <v>0</v>
      </c>
      <c r="AS645" s="221">
        <f ca="1">IF($AP645=1,IF(INDIRECT(ADDRESS(($AN645-1)*3+$AO645+5,$AP645+20))="",0,INDIRECT(ADDRESS(($AN645-1)*3+$AO645+5,$AP645+20))),IF(INDIRECT(ADDRESS(($AN645-1)*3+$AO645+5,$AP645+20))="",0,IF(COUNTIF(INDIRECT(ADDRESS(($AN645-1)*36+($AO645-1)*12+6,COLUMN())):INDIRECT(ADDRESS(($AN645-1)*36+($AO645-1)*12+$AP645+4,COLUMN())),INDIRECT(ADDRESS(($AN645-1)*3+$AO645+5,$AP645+20)))&gt;=1,0,INDIRECT(ADDRESS(($AN645-1)*3+$AO645+5,$AP645+20)))))</f>
        <v>0</v>
      </c>
      <c r="AT645" s="204">
        <f ca="1">COUNTIF(INDIRECT("U"&amp;(ROW()+12*(($AN645-1)*3+$AO645)-ROW())/12+5):INDIRECT("AF"&amp;(ROW()+12*(($AN645-1)*3+$AO645)-ROW())/12+5),AS645)</f>
        <v>0</v>
      </c>
      <c r="AU645" s="204">
        <f ca="1">IF(AND(AQ645+AS645&gt;0,AR645+AT645&gt;0),COUNTIF(AU$6:AU644,"&gt;0")+1,0)</f>
        <v>0</v>
      </c>
    </row>
    <row r="646" spans="40:47">
      <c r="AN646" s="204">
        <v>18</v>
      </c>
      <c r="AO646" s="204">
        <v>3</v>
      </c>
      <c r="AP646" s="204">
        <v>5</v>
      </c>
      <c r="AQ646" s="221">
        <f ca="1">IF($AP646=1,IF(INDIRECT(ADDRESS(($AN646-1)*3+$AO646+5,$AP646+7))="",0,INDIRECT(ADDRESS(($AN646-1)*3+$AO646+5,$AP646+7))),IF(INDIRECT(ADDRESS(($AN646-1)*3+$AO646+5,$AP646+7))="",0,IF(COUNTIF(INDIRECT(ADDRESS(($AN646-1)*36+($AO646-1)*12+6,COLUMN())):INDIRECT(ADDRESS(($AN646-1)*36+($AO646-1)*12+$AP646+4,COLUMN())),INDIRECT(ADDRESS(($AN646-1)*3+$AO646+5,$AP646+7)))&gt;=1,0,INDIRECT(ADDRESS(($AN646-1)*3+$AO646+5,$AP646+7)))))</f>
        <v>0</v>
      </c>
      <c r="AR646" s="204">
        <f ca="1">COUNTIF(INDIRECT("H"&amp;(ROW()+12*(($AN646-1)*3+$AO646)-ROW())/12+5):INDIRECT("S"&amp;(ROW()+12*(($AN646-1)*3+$AO646)-ROW())/12+5),AQ646)</f>
        <v>0</v>
      </c>
      <c r="AS646" s="221">
        <f ca="1">IF($AP646=1,IF(INDIRECT(ADDRESS(($AN646-1)*3+$AO646+5,$AP646+20))="",0,INDIRECT(ADDRESS(($AN646-1)*3+$AO646+5,$AP646+20))),IF(INDIRECT(ADDRESS(($AN646-1)*3+$AO646+5,$AP646+20))="",0,IF(COUNTIF(INDIRECT(ADDRESS(($AN646-1)*36+($AO646-1)*12+6,COLUMN())):INDIRECT(ADDRESS(($AN646-1)*36+($AO646-1)*12+$AP646+4,COLUMN())),INDIRECT(ADDRESS(($AN646-1)*3+$AO646+5,$AP646+20)))&gt;=1,0,INDIRECT(ADDRESS(($AN646-1)*3+$AO646+5,$AP646+20)))))</f>
        <v>0</v>
      </c>
      <c r="AT646" s="204">
        <f ca="1">COUNTIF(INDIRECT("U"&amp;(ROW()+12*(($AN646-1)*3+$AO646)-ROW())/12+5):INDIRECT("AF"&amp;(ROW()+12*(($AN646-1)*3+$AO646)-ROW())/12+5),AS646)</f>
        <v>0</v>
      </c>
      <c r="AU646" s="204">
        <f ca="1">IF(AND(AQ646+AS646&gt;0,AR646+AT646&gt;0),COUNTIF(AU$6:AU645,"&gt;0")+1,0)</f>
        <v>0</v>
      </c>
    </row>
    <row r="647" spans="40:47">
      <c r="AN647" s="204">
        <v>18</v>
      </c>
      <c r="AO647" s="204">
        <v>3</v>
      </c>
      <c r="AP647" s="204">
        <v>6</v>
      </c>
      <c r="AQ647" s="221">
        <f ca="1">IF($AP647=1,IF(INDIRECT(ADDRESS(($AN647-1)*3+$AO647+5,$AP647+7))="",0,INDIRECT(ADDRESS(($AN647-1)*3+$AO647+5,$AP647+7))),IF(INDIRECT(ADDRESS(($AN647-1)*3+$AO647+5,$AP647+7))="",0,IF(COUNTIF(INDIRECT(ADDRESS(($AN647-1)*36+($AO647-1)*12+6,COLUMN())):INDIRECT(ADDRESS(($AN647-1)*36+($AO647-1)*12+$AP647+4,COLUMN())),INDIRECT(ADDRESS(($AN647-1)*3+$AO647+5,$AP647+7)))&gt;=1,0,INDIRECT(ADDRESS(($AN647-1)*3+$AO647+5,$AP647+7)))))</f>
        <v>0</v>
      </c>
      <c r="AR647" s="204">
        <f ca="1">COUNTIF(INDIRECT("H"&amp;(ROW()+12*(($AN647-1)*3+$AO647)-ROW())/12+5):INDIRECT("S"&amp;(ROW()+12*(($AN647-1)*3+$AO647)-ROW())/12+5),AQ647)</f>
        <v>0</v>
      </c>
      <c r="AS647" s="221">
        <f ca="1">IF($AP647=1,IF(INDIRECT(ADDRESS(($AN647-1)*3+$AO647+5,$AP647+20))="",0,INDIRECT(ADDRESS(($AN647-1)*3+$AO647+5,$AP647+20))),IF(INDIRECT(ADDRESS(($AN647-1)*3+$AO647+5,$AP647+20))="",0,IF(COUNTIF(INDIRECT(ADDRESS(($AN647-1)*36+($AO647-1)*12+6,COLUMN())):INDIRECT(ADDRESS(($AN647-1)*36+($AO647-1)*12+$AP647+4,COLUMN())),INDIRECT(ADDRESS(($AN647-1)*3+$AO647+5,$AP647+20)))&gt;=1,0,INDIRECT(ADDRESS(($AN647-1)*3+$AO647+5,$AP647+20)))))</f>
        <v>0</v>
      </c>
      <c r="AT647" s="204">
        <f ca="1">COUNTIF(INDIRECT("U"&amp;(ROW()+12*(($AN647-1)*3+$AO647)-ROW())/12+5):INDIRECT("AF"&amp;(ROW()+12*(($AN647-1)*3+$AO647)-ROW())/12+5),AS647)</f>
        <v>0</v>
      </c>
      <c r="AU647" s="204">
        <f ca="1">IF(AND(AQ647+AS647&gt;0,AR647+AT647&gt;0),COUNTIF(AU$6:AU646,"&gt;0")+1,0)</f>
        <v>0</v>
      </c>
    </row>
    <row r="648" spans="40:47">
      <c r="AN648" s="204">
        <v>18</v>
      </c>
      <c r="AO648" s="204">
        <v>3</v>
      </c>
      <c r="AP648" s="204">
        <v>7</v>
      </c>
      <c r="AQ648" s="221">
        <f ca="1">IF($AP648=1,IF(INDIRECT(ADDRESS(($AN648-1)*3+$AO648+5,$AP648+7))="",0,INDIRECT(ADDRESS(($AN648-1)*3+$AO648+5,$AP648+7))),IF(INDIRECT(ADDRESS(($AN648-1)*3+$AO648+5,$AP648+7))="",0,IF(COUNTIF(INDIRECT(ADDRESS(($AN648-1)*36+($AO648-1)*12+6,COLUMN())):INDIRECT(ADDRESS(($AN648-1)*36+($AO648-1)*12+$AP648+4,COLUMN())),INDIRECT(ADDRESS(($AN648-1)*3+$AO648+5,$AP648+7)))&gt;=1,0,INDIRECT(ADDRESS(($AN648-1)*3+$AO648+5,$AP648+7)))))</f>
        <v>0</v>
      </c>
      <c r="AR648" s="204">
        <f ca="1">COUNTIF(INDIRECT("H"&amp;(ROW()+12*(($AN648-1)*3+$AO648)-ROW())/12+5):INDIRECT("S"&amp;(ROW()+12*(($AN648-1)*3+$AO648)-ROW())/12+5),AQ648)</f>
        <v>0</v>
      </c>
      <c r="AS648" s="221">
        <f ca="1">IF($AP648=1,IF(INDIRECT(ADDRESS(($AN648-1)*3+$AO648+5,$AP648+20))="",0,INDIRECT(ADDRESS(($AN648-1)*3+$AO648+5,$AP648+20))),IF(INDIRECT(ADDRESS(($AN648-1)*3+$AO648+5,$AP648+20))="",0,IF(COUNTIF(INDIRECT(ADDRESS(($AN648-1)*36+($AO648-1)*12+6,COLUMN())):INDIRECT(ADDRESS(($AN648-1)*36+($AO648-1)*12+$AP648+4,COLUMN())),INDIRECT(ADDRESS(($AN648-1)*3+$AO648+5,$AP648+20)))&gt;=1,0,INDIRECT(ADDRESS(($AN648-1)*3+$AO648+5,$AP648+20)))))</f>
        <v>0</v>
      </c>
      <c r="AT648" s="204">
        <f ca="1">COUNTIF(INDIRECT("U"&amp;(ROW()+12*(($AN648-1)*3+$AO648)-ROW())/12+5):INDIRECT("AF"&amp;(ROW()+12*(($AN648-1)*3+$AO648)-ROW())/12+5),AS648)</f>
        <v>0</v>
      </c>
      <c r="AU648" s="204">
        <f ca="1">IF(AND(AQ648+AS648&gt;0,AR648+AT648&gt;0),COUNTIF(AU$6:AU647,"&gt;0")+1,0)</f>
        <v>0</v>
      </c>
    </row>
    <row r="649" spans="40:47">
      <c r="AN649" s="204">
        <v>18</v>
      </c>
      <c r="AO649" s="204">
        <v>3</v>
      </c>
      <c r="AP649" s="204">
        <v>8</v>
      </c>
      <c r="AQ649" s="221">
        <f ca="1">IF($AP649=1,IF(INDIRECT(ADDRESS(($AN649-1)*3+$AO649+5,$AP649+7))="",0,INDIRECT(ADDRESS(($AN649-1)*3+$AO649+5,$AP649+7))),IF(INDIRECT(ADDRESS(($AN649-1)*3+$AO649+5,$AP649+7))="",0,IF(COUNTIF(INDIRECT(ADDRESS(($AN649-1)*36+($AO649-1)*12+6,COLUMN())):INDIRECT(ADDRESS(($AN649-1)*36+($AO649-1)*12+$AP649+4,COLUMN())),INDIRECT(ADDRESS(($AN649-1)*3+$AO649+5,$AP649+7)))&gt;=1,0,INDIRECT(ADDRESS(($AN649-1)*3+$AO649+5,$AP649+7)))))</f>
        <v>0</v>
      </c>
      <c r="AR649" s="204">
        <f ca="1">COUNTIF(INDIRECT("H"&amp;(ROW()+12*(($AN649-1)*3+$AO649)-ROW())/12+5):INDIRECT("S"&amp;(ROW()+12*(($AN649-1)*3+$AO649)-ROW())/12+5),AQ649)</f>
        <v>0</v>
      </c>
      <c r="AS649" s="221">
        <f ca="1">IF($AP649=1,IF(INDIRECT(ADDRESS(($AN649-1)*3+$AO649+5,$AP649+20))="",0,INDIRECT(ADDRESS(($AN649-1)*3+$AO649+5,$AP649+20))),IF(INDIRECT(ADDRESS(($AN649-1)*3+$AO649+5,$AP649+20))="",0,IF(COUNTIF(INDIRECT(ADDRESS(($AN649-1)*36+($AO649-1)*12+6,COLUMN())):INDIRECT(ADDRESS(($AN649-1)*36+($AO649-1)*12+$AP649+4,COLUMN())),INDIRECT(ADDRESS(($AN649-1)*3+$AO649+5,$AP649+20)))&gt;=1,0,INDIRECT(ADDRESS(($AN649-1)*3+$AO649+5,$AP649+20)))))</f>
        <v>0</v>
      </c>
      <c r="AT649" s="204">
        <f ca="1">COUNTIF(INDIRECT("U"&amp;(ROW()+12*(($AN649-1)*3+$AO649)-ROW())/12+5):INDIRECT("AF"&amp;(ROW()+12*(($AN649-1)*3+$AO649)-ROW())/12+5),AS649)</f>
        <v>0</v>
      </c>
      <c r="AU649" s="204">
        <f ca="1">IF(AND(AQ649+AS649&gt;0,AR649+AT649&gt;0),COUNTIF(AU$6:AU648,"&gt;0")+1,0)</f>
        <v>0</v>
      </c>
    </row>
    <row r="650" spans="40:47">
      <c r="AN650" s="204">
        <v>18</v>
      </c>
      <c r="AO650" s="204">
        <v>3</v>
      </c>
      <c r="AP650" s="204">
        <v>9</v>
      </c>
      <c r="AQ650" s="221">
        <f ca="1">IF($AP650=1,IF(INDIRECT(ADDRESS(($AN650-1)*3+$AO650+5,$AP650+7))="",0,INDIRECT(ADDRESS(($AN650-1)*3+$AO650+5,$AP650+7))),IF(INDIRECT(ADDRESS(($AN650-1)*3+$AO650+5,$AP650+7))="",0,IF(COUNTIF(INDIRECT(ADDRESS(($AN650-1)*36+($AO650-1)*12+6,COLUMN())):INDIRECT(ADDRESS(($AN650-1)*36+($AO650-1)*12+$AP650+4,COLUMN())),INDIRECT(ADDRESS(($AN650-1)*3+$AO650+5,$AP650+7)))&gt;=1,0,INDIRECT(ADDRESS(($AN650-1)*3+$AO650+5,$AP650+7)))))</f>
        <v>0</v>
      </c>
      <c r="AR650" s="204">
        <f ca="1">COUNTIF(INDIRECT("H"&amp;(ROW()+12*(($AN650-1)*3+$AO650)-ROW())/12+5):INDIRECT("S"&amp;(ROW()+12*(($AN650-1)*3+$AO650)-ROW())/12+5),AQ650)</f>
        <v>0</v>
      </c>
      <c r="AS650" s="221">
        <f ca="1">IF($AP650=1,IF(INDIRECT(ADDRESS(($AN650-1)*3+$AO650+5,$AP650+20))="",0,INDIRECT(ADDRESS(($AN650-1)*3+$AO650+5,$AP650+20))),IF(INDIRECT(ADDRESS(($AN650-1)*3+$AO650+5,$AP650+20))="",0,IF(COUNTIF(INDIRECT(ADDRESS(($AN650-1)*36+($AO650-1)*12+6,COLUMN())):INDIRECT(ADDRESS(($AN650-1)*36+($AO650-1)*12+$AP650+4,COLUMN())),INDIRECT(ADDRESS(($AN650-1)*3+$AO650+5,$AP650+20)))&gt;=1,0,INDIRECT(ADDRESS(($AN650-1)*3+$AO650+5,$AP650+20)))))</f>
        <v>0</v>
      </c>
      <c r="AT650" s="204">
        <f ca="1">COUNTIF(INDIRECT("U"&amp;(ROW()+12*(($AN650-1)*3+$AO650)-ROW())/12+5):INDIRECT("AF"&amp;(ROW()+12*(($AN650-1)*3+$AO650)-ROW())/12+5),AS650)</f>
        <v>0</v>
      </c>
      <c r="AU650" s="204">
        <f ca="1">IF(AND(AQ650+AS650&gt;0,AR650+AT650&gt;0),COUNTIF(AU$6:AU649,"&gt;0")+1,0)</f>
        <v>0</v>
      </c>
    </row>
    <row r="651" spans="40:47">
      <c r="AN651" s="204">
        <v>18</v>
      </c>
      <c r="AO651" s="204">
        <v>3</v>
      </c>
      <c r="AP651" s="204">
        <v>10</v>
      </c>
      <c r="AQ651" s="221">
        <f ca="1">IF($AP651=1,IF(INDIRECT(ADDRESS(($AN651-1)*3+$AO651+5,$AP651+7))="",0,INDIRECT(ADDRESS(($AN651-1)*3+$AO651+5,$AP651+7))),IF(INDIRECT(ADDRESS(($AN651-1)*3+$AO651+5,$AP651+7))="",0,IF(COUNTIF(INDIRECT(ADDRESS(($AN651-1)*36+($AO651-1)*12+6,COLUMN())):INDIRECT(ADDRESS(($AN651-1)*36+($AO651-1)*12+$AP651+4,COLUMN())),INDIRECT(ADDRESS(($AN651-1)*3+$AO651+5,$AP651+7)))&gt;=1,0,INDIRECT(ADDRESS(($AN651-1)*3+$AO651+5,$AP651+7)))))</f>
        <v>0</v>
      </c>
      <c r="AR651" s="204">
        <f ca="1">COUNTIF(INDIRECT("H"&amp;(ROW()+12*(($AN651-1)*3+$AO651)-ROW())/12+5):INDIRECT("S"&amp;(ROW()+12*(($AN651-1)*3+$AO651)-ROW())/12+5),AQ651)</f>
        <v>0</v>
      </c>
      <c r="AS651" s="221">
        <f ca="1">IF($AP651=1,IF(INDIRECT(ADDRESS(($AN651-1)*3+$AO651+5,$AP651+20))="",0,INDIRECT(ADDRESS(($AN651-1)*3+$AO651+5,$AP651+20))),IF(INDIRECT(ADDRESS(($AN651-1)*3+$AO651+5,$AP651+20))="",0,IF(COUNTIF(INDIRECT(ADDRESS(($AN651-1)*36+($AO651-1)*12+6,COLUMN())):INDIRECT(ADDRESS(($AN651-1)*36+($AO651-1)*12+$AP651+4,COLUMN())),INDIRECT(ADDRESS(($AN651-1)*3+$AO651+5,$AP651+20)))&gt;=1,0,INDIRECT(ADDRESS(($AN651-1)*3+$AO651+5,$AP651+20)))))</f>
        <v>0</v>
      </c>
      <c r="AT651" s="204">
        <f ca="1">COUNTIF(INDIRECT("U"&amp;(ROW()+12*(($AN651-1)*3+$AO651)-ROW())/12+5):INDIRECT("AF"&amp;(ROW()+12*(($AN651-1)*3+$AO651)-ROW())/12+5),AS651)</f>
        <v>0</v>
      </c>
      <c r="AU651" s="204">
        <f ca="1">IF(AND(AQ651+AS651&gt;0,AR651+AT651&gt;0),COUNTIF(AU$6:AU650,"&gt;0")+1,0)</f>
        <v>0</v>
      </c>
    </row>
    <row r="652" spans="40:47">
      <c r="AN652" s="204">
        <v>18</v>
      </c>
      <c r="AO652" s="204">
        <v>3</v>
      </c>
      <c r="AP652" s="204">
        <v>11</v>
      </c>
      <c r="AQ652" s="221">
        <f ca="1">IF($AP652=1,IF(INDIRECT(ADDRESS(($AN652-1)*3+$AO652+5,$AP652+7))="",0,INDIRECT(ADDRESS(($AN652-1)*3+$AO652+5,$AP652+7))),IF(INDIRECT(ADDRESS(($AN652-1)*3+$AO652+5,$AP652+7))="",0,IF(COUNTIF(INDIRECT(ADDRESS(($AN652-1)*36+($AO652-1)*12+6,COLUMN())):INDIRECT(ADDRESS(($AN652-1)*36+($AO652-1)*12+$AP652+4,COLUMN())),INDIRECT(ADDRESS(($AN652-1)*3+$AO652+5,$AP652+7)))&gt;=1,0,INDIRECT(ADDRESS(($AN652-1)*3+$AO652+5,$AP652+7)))))</f>
        <v>0</v>
      </c>
      <c r="AR652" s="204">
        <f ca="1">COUNTIF(INDIRECT("H"&amp;(ROW()+12*(($AN652-1)*3+$AO652)-ROW())/12+5):INDIRECT("S"&amp;(ROW()+12*(($AN652-1)*3+$AO652)-ROW())/12+5),AQ652)</f>
        <v>0</v>
      </c>
      <c r="AS652" s="221">
        <f ca="1">IF($AP652=1,IF(INDIRECT(ADDRESS(($AN652-1)*3+$AO652+5,$AP652+20))="",0,INDIRECT(ADDRESS(($AN652-1)*3+$AO652+5,$AP652+20))),IF(INDIRECT(ADDRESS(($AN652-1)*3+$AO652+5,$AP652+20))="",0,IF(COUNTIF(INDIRECT(ADDRESS(($AN652-1)*36+($AO652-1)*12+6,COLUMN())):INDIRECT(ADDRESS(($AN652-1)*36+($AO652-1)*12+$AP652+4,COLUMN())),INDIRECT(ADDRESS(($AN652-1)*3+$AO652+5,$AP652+20)))&gt;=1,0,INDIRECT(ADDRESS(($AN652-1)*3+$AO652+5,$AP652+20)))))</f>
        <v>0</v>
      </c>
      <c r="AT652" s="204">
        <f ca="1">COUNTIF(INDIRECT("U"&amp;(ROW()+12*(($AN652-1)*3+$AO652)-ROW())/12+5):INDIRECT("AF"&amp;(ROW()+12*(($AN652-1)*3+$AO652)-ROW())/12+5),AS652)</f>
        <v>0</v>
      </c>
      <c r="AU652" s="204">
        <f ca="1">IF(AND(AQ652+AS652&gt;0,AR652+AT652&gt;0),COUNTIF(AU$6:AU651,"&gt;0")+1,0)</f>
        <v>0</v>
      </c>
    </row>
    <row r="653" spans="40:47">
      <c r="AN653" s="204">
        <v>18</v>
      </c>
      <c r="AO653" s="204">
        <v>3</v>
      </c>
      <c r="AP653" s="204">
        <v>12</v>
      </c>
      <c r="AQ653" s="221">
        <f ca="1">IF($AP653=1,IF(INDIRECT(ADDRESS(($AN653-1)*3+$AO653+5,$AP653+7))="",0,INDIRECT(ADDRESS(($AN653-1)*3+$AO653+5,$AP653+7))),IF(INDIRECT(ADDRESS(($AN653-1)*3+$AO653+5,$AP653+7))="",0,IF(COUNTIF(INDIRECT(ADDRESS(($AN653-1)*36+($AO653-1)*12+6,COLUMN())):INDIRECT(ADDRESS(($AN653-1)*36+($AO653-1)*12+$AP653+4,COLUMN())),INDIRECT(ADDRESS(($AN653-1)*3+$AO653+5,$AP653+7)))&gt;=1,0,INDIRECT(ADDRESS(($AN653-1)*3+$AO653+5,$AP653+7)))))</f>
        <v>0</v>
      </c>
      <c r="AR653" s="204">
        <f ca="1">COUNTIF(INDIRECT("H"&amp;(ROW()+12*(($AN653-1)*3+$AO653)-ROW())/12+5):INDIRECT("S"&amp;(ROW()+12*(($AN653-1)*3+$AO653)-ROW())/12+5),AQ653)</f>
        <v>0</v>
      </c>
      <c r="AS653" s="221">
        <f ca="1">IF($AP653=1,IF(INDIRECT(ADDRESS(($AN653-1)*3+$AO653+5,$AP653+20))="",0,INDIRECT(ADDRESS(($AN653-1)*3+$AO653+5,$AP653+20))),IF(INDIRECT(ADDRESS(($AN653-1)*3+$AO653+5,$AP653+20))="",0,IF(COUNTIF(INDIRECT(ADDRESS(($AN653-1)*36+($AO653-1)*12+6,COLUMN())):INDIRECT(ADDRESS(($AN653-1)*36+($AO653-1)*12+$AP653+4,COLUMN())),INDIRECT(ADDRESS(($AN653-1)*3+$AO653+5,$AP653+20)))&gt;=1,0,INDIRECT(ADDRESS(($AN653-1)*3+$AO653+5,$AP653+20)))))</f>
        <v>0</v>
      </c>
      <c r="AT653" s="204">
        <f ca="1">COUNTIF(INDIRECT("U"&amp;(ROW()+12*(($AN653-1)*3+$AO653)-ROW())/12+5):INDIRECT("AF"&amp;(ROW()+12*(($AN653-1)*3+$AO653)-ROW())/12+5),AS653)</f>
        <v>0</v>
      </c>
      <c r="AU653" s="204">
        <f ca="1">IF(AND(AQ653+AS653&gt;0,AR653+AT653&gt;0),COUNTIF(AU$6:AU652,"&gt;0")+1,0)</f>
        <v>0</v>
      </c>
    </row>
    <row r="654" spans="40:47">
      <c r="AN654" s="204">
        <v>19</v>
      </c>
      <c r="AO654" s="204">
        <v>1</v>
      </c>
      <c r="AP654" s="204">
        <v>1</v>
      </c>
      <c r="AQ654" s="221">
        <f ca="1">IF($AP654=1,IF(INDIRECT(ADDRESS(($AN654-1)*3+$AO654+5,$AP654+7))="",0,INDIRECT(ADDRESS(($AN654-1)*3+$AO654+5,$AP654+7))),IF(INDIRECT(ADDRESS(($AN654-1)*3+$AO654+5,$AP654+7))="",0,IF(COUNTIF(INDIRECT(ADDRESS(($AN654-1)*36+($AO654-1)*12+6,COLUMN())):INDIRECT(ADDRESS(($AN654-1)*36+($AO654-1)*12+$AP654+4,COLUMN())),INDIRECT(ADDRESS(($AN654-1)*3+$AO654+5,$AP654+7)))&gt;=1,0,INDIRECT(ADDRESS(($AN654-1)*3+$AO654+5,$AP654+7)))))</f>
        <v>0</v>
      </c>
      <c r="AR654" s="204">
        <f ca="1">COUNTIF(INDIRECT("H"&amp;(ROW()+12*(($AN654-1)*3+$AO654)-ROW())/12+5):INDIRECT("S"&amp;(ROW()+12*(($AN654-1)*3+$AO654)-ROW())/12+5),AQ654)</f>
        <v>0</v>
      </c>
      <c r="AS654" s="221">
        <f ca="1">IF($AP654=1,IF(INDIRECT(ADDRESS(($AN654-1)*3+$AO654+5,$AP654+20))="",0,INDIRECT(ADDRESS(($AN654-1)*3+$AO654+5,$AP654+20))),IF(INDIRECT(ADDRESS(($AN654-1)*3+$AO654+5,$AP654+20))="",0,IF(COUNTIF(INDIRECT(ADDRESS(($AN654-1)*36+($AO654-1)*12+6,COLUMN())):INDIRECT(ADDRESS(($AN654-1)*36+($AO654-1)*12+$AP654+4,COLUMN())),INDIRECT(ADDRESS(($AN654-1)*3+$AO654+5,$AP654+20)))&gt;=1,0,INDIRECT(ADDRESS(($AN654-1)*3+$AO654+5,$AP654+20)))))</f>
        <v>0</v>
      </c>
      <c r="AT654" s="204">
        <f ca="1">COUNTIF(INDIRECT("U"&amp;(ROW()+12*(($AN654-1)*3+$AO654)-ROW())/12+5):INDIRECT("AF"&amp;(ROW()+12*(($AN654-1)*3+$AO654)-ROW())/12+5),AS654)</f>
        <v>0</v>
      </c>
      <c r="AU654" s="204">
        <f ca="1">IF(AND(AQ654+AS654&gt;0,AR654+AT654&gt;0),COUNTIF(AU$6:AU653,"&gt;0")+1,0)</f>
        <v>0</v>
      </c>
    </row>
    <row r="655" spans="40:47">
      <c r="AN655" s="204">
        <v>19</v>
      </c>
      <c r="AO655" s="204">
        <v>1</v>
      </c>
      <c r="AP655" s="204">
        <v>2</v>
      </c>
      <c r="AQ655" s="221">
        <f ca="1">IF($AP655=1,IF(INDIRECT(ADDRESS(($AN655-1)*3+$AO655+5,$AP655+7))="",0,INDIRECT(ADDRESS(($AN655-1)*3+$AO655+5,$AP655+7))),IF(INDIRECT(ADDRESS(($AN655-1)*3+$AO655+5,$AP655+7))="",0,IF(COUNTIF(INDIRECT(ADDRESS(($AN655-1)*36+($AO655-1)*12+6,COLUMN())):INDIRECT(ADDRESS(($AN655-1)*36+($AO655-1)*12+$AP655+4,COLUMN())),INDIRECT(ADDRESS(($AN655-1)*3+$AO655+5,$AP655+7)))&gt;=1,0,INDIRECT(ADDRESS(($AN655-1)*3+$AO655+5,$AP655+7)))))</f>
        <v>0</v>
      </c>
      <c r="AR655" s="204">
        <f ca="1">COUNTIF(INDIRECT("H"&amp;(ROW()+12*(($AN655-1)*3+$AO655)-ROW())/12+5):INDIRECT("S"&amp;(ROW()+12*(($AN655-1)*3+$AO655)-ROW())/12+5),AQ655)</f>
        <v>0</v>
      </c>
      <c r="AS655" s="221">
        <f ca="1">IF($AP655=1,IF(INDIRECT(ADDRESS(($AN655-1)*3+$AO655+5,$AP655+20))="",0,INDIRECT(ADDRESS(($AN655-1)*3+$AO655+5,$AP655+20))),IF(INDIRECT(ADDRESS(($AN655-1)*3+$AO655+5,$AP655+20))="",0,IF(COUNTIF(INDIRECT(ADDRESS(($AN655-1)*36+($AO655-1)*12+6,COLUMN())):INDIRECT(ADDRESS(($AN655-1)*36+($AO655-1)*12+$AP655+4,COLUMN())),INDIRECT(ADDRESS(($AN655-1)*3+$AO655+5,$AP655+20)))&gt;=1,0,INDIRECT(ADDRESS(($AN655-1)*3+$AO655+5,$AP655+20)))))</f>
        <v>0</v>
      </c>
      <c r="AT655" s="204">
        <f ca="1">COUNTIF(INDIRECT("U"&amp;(ROW()+12*(($AN655-1)*3+$AO655)-ROW())/12+5):INDIRECT("AF"&amp;(ROW()+12*(($AN655-1)*3+$AO655)-ROW())/12+5),AS655)</f>
        <v>0</v>
      </c>
      <c r="AU655" s="204">
        <f ca="1">IF(AND(AQ655+AS655&gt;0,AR655+AT655&gt;0),COUNTIF(AU$6:AU654,"&gt;0")+1,0)</f>
        <v>0</v>
      </c>
    </row>
    <row r="656" spans="40:47">
      <c r="AN656" s="204">
        <v>19</v>
      </c>
      <c r="AO656" s="204">
        <v>1</v>
      </c>
      <c r="AP656" s="204">
        <v>3</v>
      </c>
      <c r="AQ656" s="221">
        <f ca="1">IF($AP656=1,IF(INDIRECT(ADDRESS(($AN656-1)*3+$AO656+5,$AP656+7))="",0,INDIRECT(ADDRESS(($AN656-1)*3+$AO656+5,$AP656+7))),IF(INDIRECT(ADDRESS(($AN656-1)*3+$AO656+5,$AP656+7))="",0,IF(COUNTIF(INDIRECT(ADDRESS(($AN656-1)*36+($AO656-1)*12+6,COLUMN())):INDIRECT(ADDRESS(($AN656-1)*36+($AO656-1)*12+$AP656+4,COLUMN())),INDIRECT(ADDRESS(($AN656-1)*3+$AO656+5,$AP656+7)))&gt;=1,0,INDIRECT(ADDRESS(($AN656-1)*3+$AO656+5,$AP656+7)))))</f>
        <v>0</v>
      </c>
      <c r="AR656" s="204">
        <f ca="1">COUNTIF(INDIRECT("H"&amp;(ROW()+12*(($AN656-1)*3+$AO656)-ROW())/12+5):INDIRECT("S"&amp;(ROW()+12*(($AN656-1)*3+$AO656)-ROW())/12+5),AQ656)</f>
        <v>0</v>
      </c>
      <c r="AS656" s="221">
        <f ca="1">IF($AP656=1,IF(INDIRECT(ADDRESS(($AN656-1)*3+$AO656+5,$AP656+20))="",0,INDIRECT(ADDRESS(($AN656-1)*3+$AO656+5,$AP656+20))),IF(INDIRECT(ADDRESS(($AN656-1)*3+$AO656+5,$AP656+20))="",0,IF(COUNTIF(INDIRECT(ADDRESS(($AN656-1)*36+($AO656-1)*12+6,COLUMN())):INDIRECT(ADDRESS(($AN656-1)*36+($AO656-1)*12+$AP656+4,COLUMN())),INDIRECT(ADDRESS(($AN656-1)*3+$AO656+5,$AP656+20)))&gt;=1,0,INDIRECT(ADDRESS(($AN656-1)*3+$AO656+5,$AP656+20)))))</f>
        <v>0</v>
      </c>
      <c r="AT656" s="204">
        <f ca="1">COUNTIF(INDIRECT("U"&amp;(ROW()+12*(($AN656-1)*3+$AO656)-ROW())/12+5):INDIRECT("AF"&amp;(ROW()+12*(($AN656-1)*3+$AO656)-ROW())/12+5),AS656)</f>
        <v>0</v>
      </c>
      <c r="AU656" s="204">
        <f ca="1">IF(AND(AQ656+AS656&gt;0,AR656+AT656&gt;0),COUNTIF(AU$6:AU655,"&gt;0")+1,0)</f>
        <v>0</v>
      </c>
    </row>
    <row r="657" spans="40:47">
      <c r="AN657" s="204">
        <v>19</v>
      </c>
      <c r="AO657" s="204">
        <v>1</v>
      </c>
      <c r="AP657" s="204">
        <v>4</v>
      </c>
      <c r="AQ657" s="221">
        <f ca="1">IF($AP657=1,IF(INDIRECT(ADDRESS(($AN657-1)*3+$AO657+5,$AP657+7))="",0,INDIRECT(ADDRESS(($AN657-1)*3+$AO657+5,$AP657+7))),IF(INDIRECT(ADDRESS(($AN657-1)*3+$AO657+5,$AP657+7))="",0,IF(COUNTIF(INDIRECT(ADDRESS(($AN657-1)*36+($AO657-1)*12+6,COLUMN())):INDIRECT(ADDRESS(($AN657-1)*36+($AO657-1)*12+$AP657+4,COLUMN())),INDIRECT(ADDRESS(($AN657-1)*3+$AO657+5,$AP657+7)))&gt;=1,0,INDIRECT(ADDRESS(($AN657-1)*3+$AO657+5,$AP657+7)))))</f>
        <v>0</v>
      </c>
      <c r="AR657" s="204">
        <f ca="1">COUNTIF(INDIRECT("H"&amp;(ROW()+12*(($AN657-1)*3+$AO657)-ROW())/12+5):INDIRECT("S"&amp;(ROW()+12*(($AN657-1)*3+$AO657)-ROW())/12+5),AQ657)</f>
        <v>0</v>
      </c>
      <c r="AS657" s="221">
        <f ca="1">IF($AP657=1,IF(INDIRECT(ADDRESS(($AN657-1)*3+$AO657+5,$AP657+20))="",0,INDIRECT(ADDRESS(($AN657-1)*3+$AO657+5,$AP657+20))),IF(INDIRECT(ADDRESS(($AN657-1)*3+$AO657+5,$AP657+20))="",0,IF(COUNTIF(INDIRECT(ADDRESS(($AN657-1)*36+($AO657-1)*12+6,COLUMN())):INDIRECT(ADDRESS(($AN657-1)*36+($AO657-1)*12+$AP657+4,COLUMN())),INDIRECT(ADDRESS(($AN657-1)*3+$AO657+5,$AP657+20)))&gt;=1,0,INDIRECT(ADDRESS(($AN657-1)*3+$AO657+5,$AP657+20)))))</f>
        <v>0</v>
      </c>
      <c r="AT657" s="204">
        <f ca="1">COUNTIF(INDIRECT("U"&amp;(ROW()+12*(($AN657-1)*3+$AO657)-ROW())/12+5):INDIRECT("AF"&amp;(ROW()+12*(($AN657-1)*3+$AO657)-ROW())/12+5),AS657)</f>
        <v>0</v>
      </c>
      <c r="AU657" s="204">
        <f ca="1">IF(AND(AQ657+AS657&gt;0,AR657+AT657&gt;0),COUNTIF(AU$6:AU656,"&gt;0")+1,0)</f>
        <v>0</v>
      </c>
    </row>
    <row r="658" spans="40:47">
      <c r="AN658" s="204">
        <v>19</v>
      </c>
      <c r="AO658" s="204">
        <v>1</v>
      </c>
      <c r="AP658" s="204">
        <v>5</v>
      </c>
      <c r="AQ658" s="221">
        <f ca="1">IF($AP658=1,IF(INDIRECT(ADDRESS(($AN658-1)*3+$AO658+5,$AP658+7))="",0,INDIRECT(ADDRESS(($AN658-1)*3+$AO658+5,$AP658+7))),IF(INDIRECT(ADDRESS(($AN658-1)*3+$AO658+5,$AP658+7))="",0,IF(COUNTIF(INDIRECT(ADDRESS(($AN658-1)*36+($AO658-1)*12+6,COLUMN())):INDIRECT(ADDRESS(($AN658-1)*36+($AO658-1)*12+$AP658+4,COLUMN())),INDIRECT(ADDRESS(($AN658-1)*3+$AO658+5,$AP658+7)))&gt;=1,0,INDIRECT(ADDRESS(($AN658-1)*3+$AO658+5,$AP658+7)))))</f>
        <v>0</v>
      </c>
      <c r="AR658" s="204">
        <f ca="1">COUNTIF(INDIRECT("H"&amp;(ROW()+12*(($AN658-1)*3+$AO658)-ROW())/12+5):INDIRECT("S"&amp;(ROW()+12*(($AN658-1)*3+$AO658)-ROW())/12+5),AQ658)</f>
        <v>0</v>
      </c>
      <c r="AS658" s="221">
        <f ca="1">IF($AP658=1,IF(INDIRECT(ADDRESS(($AN658-1)*3+$AO658+5,$AP658+20))="",0,INDIRECT(ADDRESS(($AN658-1)*3+$AO658+5,$AP658+20))),IF(INDIRECT(ADDRESS(($AN658-1)*3+$AO658+5,$AP658+20))="",0,IF(COUNTIF(INDIRECT(ADDRESS(($AN658-1)*36+($AO658-1)*12+6,COLUMN())):INDIRECT(ADDRESS(($AN658-1)*36+($AO658-1)*12+$AP658+4,COLUMN())),INDIRECT(ADDRESS(($AN658-1)*3+$AO658+5,$AP658+20)))&gt;=1,0,INDIRECT(ADDRESS(($AN658-1)*3+$AO658+5,$AP658+20)))))</f>
        <v>0</v>
      </c>
      <c r="AT658" s="204">
        <f ca="1">COUNTIF(INDIRECT("U"&amp;(ROW()+12*(($AN658-1)*3+$AO658)-ROW())/12+5):INDIRECT("AF"&amp;(ROW()+12*(($AN658-1)*3+$AO658)-ROW())/12+5),AS658)</f>
        <v>0</v>
      </c>
      <c r="AU658" s="204">
        <f ca="1">IF(AND(AQ658+AS658&gt;0,AR658+AT658&gt;0),COUNTIF(AU$6:AU657,"&gt;0")+1,0)</f>
        <v>0</v>
      </c>
    </row>
    <row r="659" spans="40:47">
      <c r="AN659" s="204">
        <v>19</v>
      </c>
      <c r="AO659" s="204">
        <v>1</v>
      </c>
      <c r="AP659" s="204">
        <v>6</v>
      </c>
      <c r="AQ659" s="221">
        <f ca="1">IF($AP659=1,IF(INDIRECT(ADDRESS(($AN659-1)*3+$AO659+5,$AP659+7))="",0,INDIRECT(ADDRESS(($AN659-1)*3+$AO659+5,$AP659+7))),IF(INDIRECT(ADDRESS(($AN659-1)*3+$AO659+5,$AP659+7))="",0,IF(COUNTIF(INDIRECT(ADDRESS(($AN659-1)*36+($AO659-1)*12+6,COLUMN())):INDIRECT(ADDRESS(($AN659-1)*36+($AO659-1)*12+$AP659+4,COLUMN())),INDIRECT(ADDRESS(($AN659-1)*3+$AO659+5,$AP659+7)))&gt;=1,0,INDIRECT(ADDRESS(($AN659-1)*3+$AO659+5,$AP659+7)))))</f>
        <v>0</v>
      </c>
      <c r="AR659" s="204">
        <f ca="1">COUNTIF(INDIRECT("H"&amp;(ROW()+12*(($AN659-1)*3+$AO659)-ROW())/12+5):INDIRECT("S"&amp;(ROW()+12*(($AN659-1)*3+$AO659)-ROW())/12+5),AQ659)</f>
        <v>0</v>
      </c>
      <c r="AS659" s="221">
        <f ca="1">IF($AP659=1,IF(INDIRECT(ADDRESS(($AN659-1)*3+$AO659+5,$AP659+20))="",0,INDIRECT(ADDRESS(($AN659-1)*3+$AO659+5,$AP659+20))),IF(INDIRECT(ADDRESS(($AN659-1)*3+$AO659+5,$AP659+20))="",0,IF(COUNTIF(INDIRECT(ADDRESS(($AN659-1)*36+($AO659-1)*12+6,COLUMN())):INDIRECT(ADDRESS(($AN659-1)*36+($AO659-1)*12+$AP659+4,COLUMN())),INDIRECT(ADDRESS(($AN659-1)*3+$AO659+5,$AP659+20)))&gt;=1,0,INDIRECT(ADDRESS(($AN659-1)*3+$AO659+5,$AP659+20)))))</f>
        <v>0</v>
      </c>
      <c r="AT659" s="204">
        <f ca="1">COUNTIF(INDIRECT("U"&amp;(ROW()+12*(($AN659-1)*3+$AO659)-ROW())/12+5):INDIRECT("AF"&amp;(ROW()+12*(($AN659-1)*3+$AO659)-ROW())/12+5),AS659)</f>
        <v>0</v>
      </c>
      <c r="AU659" s="204">
        <f ca="1">IF(AND(AQ659+AS659&gt;0,AR659+AT659&gt;0),COUNTIF(AU$6:AU658,"&gt;0")+1,0)</f>
        <v>0</v>
      </c>
    </row>
    <row r="660" spans="40:47">
      <c r="AN660" s="204">
        <v>19</v>
      </c>
      <c r="AO660" s="204">
        <v>1</v>
      </c>
      <c r="AP660" s="204">
        <v>7</v>
      </c>
      <c r="AQ660" s="221">
        <f ca="1">IF($AP660=1,IF(INDIRECT(ADDRESS(($AN660-1)*3+$AO660+5,$AP660+7))="",0,INDIRECT(ADDRESS(($AN660-1)*3+$AO660+5,$AP660+7))),IF(INDIRECT(ADDRESS(($AN660-1)*3+$AO660+5,$AP660+7))="",0,IF(COUNTIF(INDIRECT(ADDRESS(($AN660-1)*36+($AO660-1)*12+6,COLUMN())):INDIRECT(ADDRESS(($AN660-1)*36+($AO660-1)*12+$AP660+4,COLUMN())),INDIRECT(ADDRESS(($AN660-1)*3+$AO660+5,$AP660+7)))&gt;=1,0,INDIRECT(ADDRESS(($AN660-1)*3+$AO660+5,$AP660+7)))))</f>
        <v>0</v>
      </c>
      <c r="AR660" s="204">
        <f ca="1">COUNTIF(INDIRECT("H"&amp;(ROW()+12*(($AN660-1)*3+$AO660)-ROW())/12+5):INDIRECT("S"&amp;(ROW()+12*(($AN660-1)*3+$AO660)-ROW())/12+5),AQ660)</f>
        <v>0</v>
      </c>
      <c r="AS660" s="221">
        <f ca="1">IF($AP660=1,IF(INDIRECT(ADDRESS(($AN660-1)*3+$AO660+5,$AP660+20))="",0,INDIRECT(ADDRESS(($AN660-1)*3+$AO660+5,$AP660+20))),IF(INDIRECT(ADDRESS(($AN660-1)*3+$AO660+5,$AP660+20))="",0,IF(COUNTIF(INDIRECT(ADDRESS(($AN660-1)*36+($AO660-1)*12+6,COLUMN())):INDIRECT(ADDRESS(($AN660-1)*36+($AO660-1)*12+$AP660+4,COLUMN())),INDIRECT(ADDRESS(($AN660-1)*3+$AO660+5,$AP660+20)))&gt;=1,0,INDIRECT(ADDRESS(($AN660-1)*3+$AO660+5,$AP660+20)))))</f>
        <v>0</v>
      </c>
      <c r="AT660" s="204">
        <f ca="1">COUNTIF(INDIRECT("U"&amp;(ROW()+12*(($AN660-1)*3+$AO660)-ROW())/12+5):INDIRECT("AF"&amp;(ROW()+12*(($AN660-1)*3+$AO660)-ROW())/12+5),AS660)</f>
        <v>0</v>
      </c>
      <c r="AU660" s="204">
        <f ca="1">IF(AND(AQ660+AS660&gt;0,AR660+AT660&gt;0),COUNTIF(AU$6:AU659,"&gt;0")+1,0)</f>
        <v>0</v>
      </c>
    </row>
    <row r="661" spans="40:47">
      <c r="AN661" s="204">
        <v>19</v>
      </c>
      <c r="AO661" s="204">
        <v>1</v>
      </c>
      <c r="AP661" s="204">
        <v>8</v>
      </c>
      <c r="AQ661" s="221">
        <f ca="1">IF($AP661=1,IF(INDIRECT(ADDRESS(($AN661-1)*3+$AO661+5,$AP661+7))="",0,INDIRECT(ADDRESS(($AN661-1)*3+$AO661+5,$AP661+7))),IF(INDIRECT(ADDRESS(($AN661-1)*3+$AO661+5,$AP661+7))="",0,IF(COUNTIF(INDIRECT(ADDRESS(($AN661-1)*36+($AO661-1)*12+6,COLUMN())):INDIRECT(ADDRESS(($AN661-1)*36+($AO661-1)*12+$AP661+4,COLUMN())),INDIRECT(ADDRESS(($AN661-1)*3+$AO661+5,$AP661+7)))&gt;=1,0,INDIRECT(ADDRESS(($AN661-1)*3+$AO661+5,$AP661+7)))))</f>
        <v>0</v>
      </c>
      <c r="AR661" s="204">
        <f ca="1">COUNTIF(INDIRECT("H"&amp;(ROW()+12*(($AN661-1)*3+$AO661)-ROW())/12+5):INDIRECT("S"&amp;(ROW()+12*(($AN661-1)*3+$AO661)-ROW())/12+5),AQ661)</f>
        <v>0</v>
      </c>
      <c r="AS661" s="221">
        <f ca="1">IF($AP661=1,IF(INDIRECT(ADDRESS(($AN661-1)*3+$AO661+5,$AP661+20))="",0,INDIRECT(ADDRESS(($AN661-1)*3+$AO661+5,$AP661+20))),IF(INDIRECT(ADDRESS(($AN661-1)*3+$AO661+5,$AP661+20))="",0,IF(COUNTIF(INDIRECT(ADDRESS(($AN661-1)*36+($AO661-1)*12+6,COLUMN())):INDIRECT(ADDRESS(($AN661-1)*36+($AO661-1)*12+$AP661+4,COLUMN())),INDIRECT(ADDRESS(($AN661-1)*3+$AO661+5,$AP661+20)))&gt;=1,0,INDIRECT(ADDRESS(($AN661-1)*3+$AO661+5,$AP661+20)))))</f>
        <v>0</v>
      </c>
      <c r="AT661" s="204">
        <f ca="1">COUNTIF(INDIRECT("U"&amp;(ROW()+12*(($AN661-1)*3+$AO661)-ROW())/12+5):INDIRECT("AF"&amp;(ROW()+12*(($AN661-1)*3+$AO661)-ROW())/12+5),AS661)</f>
        <v>0</v>
      </c>
      <c r="AU661" s="204">
        <f ca="1">IF(AND(AQ661+AS661&gt;0,AR661+AT661&gt;0),COUNTIF(AU$6:AU660,"&gt;0")+1,0)</f>
        <v>0</v>
      </c>
    </row>
    <row r="662" spans="40:47">
      <c r="AN662" s="204">
        <v>19</v>
      </c>
      <c r="AO662" s="204">
        <v>1</v>
      </c>
      <c r="AP662" s="204">
        <v>9</v>
      </c>
      <c r="AQ662" s="221">
        <f ca="1">IF($AP662=1,IF(INDIRECT(ADDRESS(($AN662-1)*3+$AO662+5,$AP662+7))="",0,INDIRECT(ADDRESS(($AN662-1)*3+$AO662+5,$AP662+7))),IF(INDIRECT(ADDRESS(($AN662-1)*3+$AO662+5,$AP662+7))="",0,IF(COUNTIF(INDIRECT(ADDRESS(($AN662-1)*36+($AO662-1)*12+6,COLUMN())):INDIRECT(ADDRESS(($AN662-1)*36+($AO662-1)*12+$AP662+4,COLUMN())),INDIRECT(ADDRESS(($AN662-1)*3+$AO662+5,$AP662+7)))&gt;=1,0,INDIRECT(ADDRESS(($AN662-1)*3+$AO662+5,$AP662+7)))))</f>
        <v>0</v>
      </c>
      <c r="AR662" s="204">
        <f ca="1">COUNTIF(INDIRECT("H"&amp;(ROW()+12*(($AN662-1)*3+$AO662)-ROW())/12+5):INDIRECT("S"&amp;(ROW()+12*(($AN662-1)*3+$AO662)-ROW())/12+5),AQ662)</f>
        <v>0</v>
      </c>
      <c r="AS662" s="221">
        <f ca="1">IF($AP662=1,IF(INDIRECT(ADDRESS(($AN662-1)*3+$AO662+5,$AP662+20))="",0,INDIRECT(ADDRESS(($AN662-1)*3+$AO662+5,$AP662+20))),IF(INDIRECT(ADDRESS(($AN662-1)*3+$AO662+5,$AP662+20))="",0,IF(COUNTIF(INDIRECT(ADDRESS(($AN662-1)*36+($AO662-1)*12+6,COLUMN())):INDIRECT(ADDRESS(($AN662-1)*36+($AO662-1)*12+$AP662+4,COLUMN())),INDIRECT(ADDRESS(($AN662-1)*3+$AO662+5,$AP662+20)))&gt;=1,0,INDIRECT(ADDRESS(($AN662-1)*3+$AO662+5,$AP662+20)))))</f>
        <v>0</v>
      </c>
      <c r="AT662" s="204">
        <f ca="1">COUNTIF(INDIRECT("U"&amp;(ROW()+12*(($AN662-1)*3+$AO662)-ROW())/12+5):INDIRECT("AF"&amp;(ROW()+12*(($AN662-1)*3+$AO662)-ROW())/12+5),AS662)</f>
        <v>0</v>
      </c>
      <c r="AU662" s="204">
        <f ca="1">IF(AND(AQ662+AS662&gt;0,AR662+AT662&gt;0),COUNTIF(AU$6:AU661,"&gt;0")+1,0)</f>
        <v>0</v>
      </c>
    </row>
    <row r="663" spans="40:47">
      <c r="AN663" s="204">
        <v>19</v>
      </c>
      <c r="AO663" s="204">
        <v>1</v>
      </c>
      <c r="AP663" s="204">
        <v>10</v>
      </c>
      <c r="AQ663" s="221">
        <f ca="1">IF($AP663=1,IF(INDIRECT(ADDRESS(($AN663-1)*3+$AO663+5,$AP663+7))="",0,INDIRECT(ADDRESS(($AN663-1)*3+$AO663+5,$AP663+7))),IF(INDIRECT(ADDRESS(($AN663-1)*3+$AO663+5,$AP663+7))="",0,IF(COUNTIF(INDIRECT(ADDRESS(($AN663-1)*36+($AO663-1)*12+6,COLUMN())):INDIRECT(ADDRESS(($AN663-1)*36+($AO663-1)*12+$AP663+4,COLUMN())),INDIRECT(ADDRESS(($AN663-1)*3+$AO663+5,$AP663+7)))&gt;=1,0,INDIRECT(ADDRESS(($AN663-1)*3+$AO663+5,$AP663+7)))))</f>
        <v>0</v>
      </c>
      <c r="AR663" s="204">
        <f ca="1">COUNTIF(INDIRECT("H"&amp;(ROW()+12*(($AN663-1)*3+$AO663)-ROW())/12+5):INDIRECT("S"&amp;(ROW()+12*(($AN663-1)*3+$AO663)-ROW())/12+5),AQ663)</f>
        <v>0</v>
      </c>
      <c r="AS663" s="221">
        <f ca="1">IF($AP663=1,IF(INDIRECT(ADDRESS(($AN663-1)*3+$AO663+5,$AP663+20))="",0,INDIRECT(ADDRESS(($AN663-1)*3+$AO663+5,$AP663+20))),IF(INDIRECT(ADDRESS(($AN663-1)*3+$AO663+5,$AP663+20))="",0,IF(COUNTIF(INDIRECT(ADDRESS(($AN663-1)*36+($AO663-1)*12+6,COLUMN())):INDIRECT(ADDRESS(($AN663-1)*36+($AO663-1)*12+$AP663+4,COLUMN())),INDIRECT(ADDRESS(($AN663-1)*3+$AO663+5,$AP663+20)))&gt;=1,0,INDIRECT(ADDRESS(($AN663-1)*3+$AO663+5,$AP663+20)))))</f>
        <v>0</v>
      </c>
      <c r="AT663" s="204">
        <f ca="1">COUNTIF(INDIRECT("U"&amp;(ROW()+12*(($AN663-1)*3+$AO663)-ROW())/12+5):INDIRECT("AF"&amp;(ROW()+12*(($AN663-1)*3+$AO663)-ROW())/12+5),AS663)</f>
        <v>0</v>
      </c>
      <c r="AU663" s="204">
        <f ca="1">IF(AND(AQ663+AS663&gt;0,AR663+AT663&gt;0),COUNTIF(AU$6:AU662,"&gt;0")+1,0)</f>
        <v>0</v>
      </c>
    </row>
    <row r="664" spans="40:47">
      <c r="AN664" s="204">
        <v>19</v>
      </c>
      <c r="AO664" s="204">
        <v>1</v>
      </c>
      <c r="AP664" s="204">
        <v>11</v>
      </c>
      <c r="AQ664" s="221">
        <f ca="1">IF($AP664=1,IF(INDIRECT(ADDRESS(($AN664-1)*3+$AO664+5,$AP664+7))="",0,INDIRECT(ADDRESS(($AN664-1)*3+$AO664+5,$AP664+7))),IF(INDIRECT(ADDRESS(($AN664-1)*3+$AO664+5,$AP664+7))="",0,IF(COUNTIF(INDIRECT(ADDRESS(($AN664-1)*36+($AO664-1)*12+6,COLUMN())):INDIRECT(ADDRESS(($AN664-1)*36+($AO664-1)*12+$AP664+4,COLUMN())),INDIRECT(ADDRESS(($AN664-1)*3+$AO664+5,$AP664+7)))&gt;=1,0,INDIRECT(ADDRESS(($AN664-1)*3+$AO664+5,$AP664+7)))))</f>
        <v>0</v>
      </c>
      <c r="AR664" s="204">
        <f ca="1">COUNTIF(INDIRECT("H"&amp;(ROW()+12*(($AN664-1)*3+$AO664)-ROW())/12+5):INDIRECT("S"&amp;(ROW()+12*(($AN664-1)*3+$AO664)-ROW())/12+5),AQ664)</f>
        <v>0</v>
      </c>
      <c r="AS664" s="221">
        <f ca="1">IF($AP664=1,IF(INDIRECT(ADDRESS(($AN664-1)*3+$AO664+5,$AP664+20))="",0,INDIRECT(ADDRESS(($AN664-1)*3+$AO664+5,$AP664+20))),IF(INDIRECT(ADDRESS(($AN664-1)*3+$AO664+5,$AP664+20))="",0,IF(COUNTIF(INDIRECT(ADDRESS(($AN664-1)*36+($AO664-1)*12+6,COLUMN())):INDIRECT(ADDRESS(($AN664-1)*36+($AO664-1)*12+$AP664+4,COLUMN())),INDIRECT(ADDRESS(($AN664-1)*3+$AO664+5,$AP664+20)))&gt;=1,0,INDIRECT(ADDRESS(($AN664-1)*3+$AO664+5,$AP664+20)))))</f>
        <v>0</v>
      </c>
      <c r="AT664" s="204">
        <f ca="1">COUNTIF(INDIRECT("U"&amp;(ROW()+12*(($AN664-1)*3+$AO664)-ROW())/12+5):INDIRECT("AF"&amp;(ROW()+12*(($AN664-1)*3+$AO664)-ROW())/12+5),AS664)</f>
        <v>0</v>
      </c>
      <c r="AU664" s="204">
        <f ca="1">IF(AND(AQ664+AS664&gt;0,AR664+AT664&gt;0),COUNTIF(AU$6:AU663,"&gt;0")+1,0)</f>
        <v>0</v>
      </c>
    </row>
    <row r="665" spans="40:47">
      <c r="AN665" s="204">
        <v>19</v>
      </c>
      <c r="AO665" s="204">
        <v>1</v>
      </c>
      <c r="AP665" s="204">
        <v>12</v>
      </c>
      <c r="AQ665" s="221">
        <f ca="1">IF($AP665=1,IF(INDIRECT(ADDRESS(($AN665-1)*3+$AO665+5,$AP665+7))="",0,INDIRECT(ADDRESS(($AN665-1)*3+$AO665+5,$AP665+7))),IF(INDIRECT(ADDRESS(($AN665-1)*3+$AO665+5,$AP665+7))="",0,IF(COUNTIF(INDIRECT(ADDRESS(($AN665-1)*36+($AO665-1)*12+6,COLUMN())):INDIRECT(ADDRESS(($AN665-1)*36+($AO665-1)*12+$AP665+4,COLUMN())),INDIRECT(ADDRESS(($AN665-1)*3+$AO665+5,$AP665+7)))&gt;=1,0,INDIRECT(ADDRESS(($AN665-1)*3+$AO665+5,$AP665+7)))))</f>
        <v>0</v>
      </c>
      <c r="AR665" s="204">
        <f ca="1">COUNTIF(INDIRECT("H"&amp;(ROW()+12*(($AN665-1)*3+$AO665)-ROW())/12+5):INDIRECT("S"&amp;(ROW()+12*(($AN665-1)*3+$AO665)-ROW())/12+5),AQ665)</f>
        <v>0</v>
      </c>
      <c r="AS665" s="221">
        <f ca="1">IF($AP665=1,IF(INDIRECT(ADDRESS(($AN665-1)*3+$AO665+5,$AP665+20))="",0,INDIRECT(ADDRESS(($AN665-1)*3+$AO665+5,$AP665+20))),IF(INDIRECT(ADDRESS(($AN665-1)*3+$AO665+5,$AP665+20))="",0,IF(COUNTIF(INDIRECT(ADDRESS(($AN665-1)*36+($AO665-1)*12+6,COLUMN())):INDIRECT(ADDRESS(($AN665-1)*36+($AO665-1)*12+$AP665+4,COLUMN())),INDIRECT(ADDRESS(($AN665-1)*3+$AO665+5,$AP665+20)))&gt;=1,0,INDIRECT(ADDRESS(($AN665-1)*3+$AO665+5,$AP665+20)))))</f>
        <v>0</v>
      </c>
      <c r="AT665" s="204">
        <f ca="1">COUNTIF(INDIRECT("U"&amp;(ROW()+12*(($AN665-1)*3+$AO665)-ROW())/12+5):INDIRECT("AF"&amp;(ROW()+12*(($AN665-1)*3+$AO665)-ROW())/12+5),AS665)</f>
        <v>0</v>
      </c>
      <c r="AU665" s="204">
        <f ca="1">IF(AND(AQ665+AS665&gt;0,AR665+AT665&gt;0),COUNTIF(AU$6:AU664,"&gt;0")+1,0)</f>
        <v>0</v>
      </c>
    </row>
    <row r="666" spans="40:47">
      <c r="AN666" s="204">
        <v>19</v>
      </c>
      <c r="AO666" s="204">
        <v>2</v>
      </c>
      <c r="AP666" s="204">
        <v>1</v>
      </c>
      <c r="AQ666" s="221">
        <f ca="1">IF($AP666=1,IF(INDIRECT(ADDRESS(($AN666-1)*3+$AO666+5,$AP666+7))="",0,INDIRECT(ADDRESS(($AN666-1)*3+$AO666+5,$AP666+7))),IF(INDIRECT(ADDRESS(($AN666-1)*3+$AO666+5,$AP666+7))="",0,IF(COUNTIF(INDIRECT(ADDRESS(($AN666-1)*36+($AO666-1)*12+6,COLUMN())):INDIRECT(ADDRESS(($AN666-1)*36+($AO666-1)*12+$AP666+4,COLUMN())),INDIRECT(ADDRESS(($AN666-1)*3+$AO666+5,$AP666+7)))&gt;=1,0,INDIRECT(ADDRESS(($AN666-1)*3+$AO666+5,$AP666+7)))))</f>
        <v>0</v>
      </c>
      <c r="AR666" s="204">
        <f ca="1">COUNTIF(INDIRECT("H"&amp;(ROW()+12*(($AN666-1)*3+$AO666)-ROW())/12+5):INDIRECT("S"&amp;(ROW()+12*(($AN666-1)*3+$AO666)-ROW())/12+5),AQ666)</f>
        <v>0</v>
      </c>
      <c r="AS666" s="221">
        <f ca="1">IF($AP666=1,IF(INDIRECT(ADDRESS(($AN666-1)*3+$AO666+5,$AP666+20))="",0,INDIRECT(ADDRESS(($AN666-1)*3+$AO666+5,$AP666+20))),IF(INDIRECT(ADDRESS(($AN666-1)*3+$AO666+5,$AP666+20))="",0,IF(COUNTIF(INDIRECT(ADDRESS(($AN666-1)*36+($AO666-1)*12+6,COLUMN())):INDIRECT(ADDRESS(($AN666-1)*36+($AO666-1)*12+$AP666+4,COLUMN())),INDIRECT(ADDRESS(($AN666-1)*3+$AO666+5,$AP666+20)))&gt;=1,0,INDIRECT(ADDRESS(($AN666-1)*3+$AO666+5,$AP666+20)))))</f>
        <v>0</v>
      </c>
      <c r="AT666" s="204">
        <f ca="1">COUNTIF(INDIRECT("U"&amp;(ROW()+12*(($AN666-1)*3+$AO666)-ROW())/12+5):INDIRECT("AF"&amp;(ROW()+12*(($AN666-1)*3+$AO666)-ROW())/12+5),AS666)</f>
        <v>0</v>
      </c>
      <c r="AU666" s="204">
        <f ca="1">IF(AND(AQ666+AS666&gt;0,AR666+AT666&gt;0),COUNTIF(AU$6:AU665,"&gt;0")+1,0)</f>
        <v>0</v>
      </c>
    </row>
    <row r="667" spans="40:47">
      <c r="AN667" s="204">
        <v>19</v>
      </c>
      <c r="AO667" s="204">
        <v>2</v>
      </c>
      <c r="AP667" s="204">
        <v>2</v>
      </c>
      <c r="AQ667" s="221">
        <f ca="1">IF($AP667=1,IF(INDIRECT(ADDRESS(($AN667-1)*3+$AO667+5,$AP667+7))="",0,INDIRECT(ADDRESS(($AN667-1)*3+$AO667+5,$AP667+7))),IF(INDIRECT(ADDRESS(($AN667-1)*3+$AO667+5,$AP667+7))="",0,IF(COUNTIF(INDIRECT(ADDRESS(($AN667-1)*36+($AO667-1)*12+6,COLUMN())):INDIRECT(ADDRESS(($AN667-1)*36+($AO667-1)*12+$AP667+4,COLUMN())),INDIRECT(ADDRESS(($AN667-1)*3+$AO667+5,$AP667+7)))&gt;=1,0,INDIRECT(ADDRESS(($AN667-1)*3+$AO667+5,$AP667+7)))))</f>
        <v>0</v>
      </c>
      <c r="AR667" s="204">
        <f ca="1">COUNTIF(INDIRECT("H"&amp;(ROW()+12*(($AN667-1)*3+$AO667)-ROW())/12+5):INDIRECT("S"&amp;(ROW()+12*(($AN667-1)*3+$AO667)-ROW())/12+5),AQ667)</f>
        <v>0</v>
      </c>
      <c r="AS667" s="221">
        <f ca="1">IF($AP667=1,IF(INDIRECT(ADDRESS(($AN667-1)*3+$AO667+5,$AP667+20))="",0,INDIRECT(ADDRESS(($AN667-1)*3+$AO667+5,$AP667+20))),IF(INDIRECT(ADDRESS(($AN667-1)*3+$AO667+5,$AP667+20))="",0,IF(COUNTIF(INDIRECT(ADDRESS(($AN667-1)*36+($AO667-1)*12+6,COLUMN())):INDIRECT(ADDRESS(($AN667-1)*36+($AO667-1)*12+$AP667+4,COLUMN())),INDIRECT(ADDRESS(($AN667-1)*3+$AO667+5,$AP667+20)))&gt;=1,0,INDIRECT(ADDRESS(($AN667-1)*3+$AO667+5,$AP667+20)))))</f>
        <v>0</v>
      </c>
      <c r="AT667" s="204">
        <f ca="1">COUNTIF(INDIRECT("U"&amp;(ROW()+12*(($AN667-1)*3+$AO667)-ROW())/12+5):INDIRECT("AF"&amp;(ROW()+12*(($AN667-1)*3+$AO667)-ROW())/12+5),AS667)</f>
        <v>0</v>
      </c>
      <c r="AU667" s="204">
        <f ca="1">IF(AND(AQ667+AS667&gt;0,AR667+AT667&gt;0),COUNTIF(AU$6:AU666,"&gt;0")+1,0)</f>
        <v>0</v>
      </c>
    </row>
    <row r="668" spans="40:47">
      <c r="AN668" s="204">
        <v>19</v>
      </c>
      <c r="AO668" s="204">
        <v>2</v>
      </c>
      <c r="AP668" s="204">
        <v>3</v>
      </c>
      <c r="AQ668" s="221">
        <f ca="1">IF($AP668=1,IF(INDIRECT(ADDRESS(($AN668-1)*3+$AO668+5,$AP668+7))="",0,INDIRECT(ADDRESS(($AN668-1)*3+$AO668+5,$AP668+7))),IF(INDIRECT(ADDRESS(($AN668-1)*3+$AO668+5,$AP668+7))="",0,IF(COUNTIF(INDIRECT(ADDRESS(($AN668-1)*36+($AO668-1)*12+6,COLUMN())):INDIRECT(ADDRESS(($AN668-1)*36+($AO668-1)*12+$AP668+4,COLUMN())),INDIRECT(ADDRESS(($AN668-1)*3+$AO668+5,$AP668+7)))&gt;=1,0,INDIRECT(ADDRESS(($AN668-1)*3+$AO668+5,$AP668+7)))))</f>
        <v>0</v>
      </c>
      <c r="AR668" s="204">
        <f ca="1">COUNTIF(INDIRECT("H"&amp;(ROW()+12*(($AN668-1)*3+$AO668)-ROW())/12+5):INDIRECT("S"&amp;(ROW()+12*(($AN668-1)*3+$AO668)-ROW())/12+5),AQ668)</f>
        <v>0</v>
      </c>
      <c r="AS668" s="221">
        <f ca="1">IF($AP668=1,IF(INDIRECT(ADDRESS(($AN668-1)*3+$AO668+5,$AP668+20))="",0,INDIRECT(ADDRESS(($AN668-1)*3+$AO668+5,$AP668+20))),IF(INDIRECT(ADDRESS(($AN668-1)*3+$AO668+5,$AP668+20))="",0,IF(COUNTIF(INDIRECT(ADDRESS(($AN668-1)*36+($AO668-1)*12+6,COLUMN())):INDIRECT(ADDRESS(($AN668-1)*36+($AO668-1)*12+$AP668+4,COLUMN())),INDIRECT(ADDRESS(($AN668-1)*3+$AO668+5,$AP668+20)))&gt;=1,0,INDIRECT(ADDRESS(($AN668-1)*3+$AO668+5,$AP668+20)))))</f>
        <v>0</v>
      </c>
      <c r="AT668" s="204">
        <f ca="1">COUNTIF(INDIRECT("U"&amp;(ROW()+12*(($AN668-1)*3+$AO668)-ROW())/12+5):INDIRECT("AF"&amp;(ROW()+12*(($AN668-1)*3+$AO668)-ROW())/12+5),AS668)</f>
        <v>0</v>
      </c>
      <c r="AU668" s="204">
        <f ca="1">IF(AND(AQ668+AS668&gt;0,AR668+AT668&gt;0),COUNTIF(AU$6:AU667,"&gt;0")+1,0)</f>
        <v>0</v>
      </c>
    </row>
    <row r="669" spans="40:47">
      <c r="AN669" s="204">
        <v>19</v>
      </c>
      <c r="AO669" s="204">
        <v>2</v>
      </c>
      <c r="AP669" s="204">
        <v>4</v>
      </c>
      <c r="AQ669" s="221">
        <f ca="1">IF($AP669=1,IF(INDIRECT(ADDRESS(($AN669-1)*3+$AO669+5,$AP669+7))="",0,INDIRECT(ADDRESS(($AN669-1)*3+$AO669+5,$AP669+7))),IF(INDIRECT(ADDRESS(($AN669-1)*3+$AO669+5,$AP669+7))="",0,IF(COUNTIF(INDIRECT(ADDRESS(($AN669-1)*36+($AO669-1)*12+6,COLUMN())):INDIRECT(ADDRESS(($AN669-1)*36+($AO669-1)*12+$AP669+4,COLUMN())),INDIRECT(ADDRESS(($AN669-1)*3+$AO669+5,$AP669+7)))&gt;=1,0,INDIRECT(ADDRESS(($AN669-1)*3+$AO669+5,$AP669+7)))))</f>
        <v>0</v>
      </c>
      <c r="AR669" s="204">
        <f ca="1">COUNTIF(INDIRECT("H"&amp;(ROW()+12*(($AN669-1)*3+$AO669)-ROW())/12+5):INDIRECT("S"&amp;(ROW()+12*(($AN669-1)*3+$AO669)-ROW())/12+5),AQ669)</f>
        <v>0</v>
      </c>
      <c r="AS669" s="221">
        <f ca="1">IF($AP669=1,IF(INDIRECT(ADDRESS(($AN669-1)*3+$AO669+5,$AP669+20))="",0,INDIRECT(ADDRESS(($AN669-1)*3+$AO669+5,$AP669+20))),IF(INDIRECT(ADDRESS(($AN669-1)*3+$AO669+5,$AP669+20))="",0,IF(COUNTIF(INDIRECT(ADDRESS(($AN669-1)*36+($AO669-1)*12+6,COLUMN())):INDIRECT(ADDRESS(($AN669-1)*36+($AO669-1)*12+$AP669+4,COLUMN())),INDIRECT(ADDRESS(($AN669-1)*3+$AO669+5,$AP669+20)))&gt;=1,0,INDIRECT(ADDRESS(($AN669-1)*3+$AO669+5,$AP669+20)))))</f>
        <v>0</v>
      </c>
      <c r="AT669" s="204">
        <f ca="1">COUNTIF(INDIRECT("U"&amp;(ROW()+12*(($AN669-1)*3+$AO669)-ROW())/12+5):INDIRECT("AF"&amp;(ROW()+12*(($AN669-1)*3+$AO669)-ROW())/12+5),AS669)</f>
        <v>0</v>
      </c>
      <c r="AU669" s="204">
        <f ca="1">IF(AND(AQ669+AS669&gt;0,AR669+AT669&gt;0),COUNTIF(AU$6:AU668,"&gt;0")+1,0)</f>
        <v>0</v>
      </c>
    </row>
    <row r="670" spans="40:47">
      <c r="AN670" s="204">
        <v>19</v>
      </c>
      <c r="AO670" s="204">
        <v>2</v>
      </c>
      <c r="AP670" s="204">
        <v>5</v>
      </c>
      <c r="AQ670" s="221">
        <f ca="1">IF($AP670=1,IF(INDIRECT(ADDRESS(($AN670-1)*3+$AO670+5,$AP670+7))="",0,INDIRECT(ADDRESS(($AN670-1)*3+$AO670+5,$AP670+7))),IF(INDIRECT(ADDRESS(($AN670-1)*3+$AO670+5,$AP670+7))="",0,IF(COUNTIF(INDIRECT(ADDRESS(($AN670-1)*36+($AO670-1)*12+6,COLUMN())):INDIRECT(ADDRESS(($AN670-1)*36+($AO670-1)*12+$AP670+4,COLUMN())),INDIRECT(ADDRESS(($AN670-1)*3+$AO670+5,$AP670+7)))&gt;=1,0,INDIRECT(ADDRESS(($AN670-1)*3+$AO670+5,$AP670+7)))))</f>
        <v>0</v>
      </c>
      <c r="AR670" s="204">
        <f ca="1">COUNTIF(INDIRECT("H"&amp;(ROW()+12*(($AN670-1)*3+$AO670)-ROW())/12+5):INDIRECT("S"&amp;(ROW()+12*(($AN670-1)*3+$AO670)-ROW())/12+5),AQ670)</f>
        <v>0</v>
      </c>
      <c r="AS670" s="221">
        <f ca="1">IF($AP670=1,IF(INDIRECT(ADDRESS(($AN670-1)*3+$AO670+5,$AP670+20))="",0,INDIRECT(ADDRESS(($AN670-1)*3+$AO670+5,$AP670+20))),IF(INDIRECT(ADDRESS(($AN670-1)*3+$AO670+5,$AP670+20))="",0,IF(COUNTIF(INDIRECT(ADDRESS(($AN670-1)*36+($AO670-1)*12+6,COLUMN())):INDIRECT(ADDRESS(($AN670-1)*36+($AO670-1)*12+$AP670+4,COLUMN())),INDIRECT(ADDRESS(($AN670-1)*3+$AO670+5,$AP670+20)))&gt;=1,0,INDIRECT(ADDRESS(($AN670-1)*3+$AO670+5,$AP670+20)))))</f>
        <v>0</v>
      </c>
      <c r="AT670" s="204">
        <f ca="1">COUNTIF(INDIRECT("U"&amp;(ROW()+12*(($AN670-1)*3+$AO670)-ROW())/12+5):INDIRECT("AF"&amp;(ROW()+12*(($AN670-1)*3+$AO670)-ROW())/12+5),AS670)</f>
        <v>0</v>
      </c>
      <c r="AU670" s="204">
        <f ca="1">IF(AND(AQ670+AS670&gt;0,AR670+AT670&gt;0),COUNTIF(AU$6:AU669,"&gt;0")+1,0)</f>
        <v>0</v>
      </c>
    </row>
    <row r="671" spans="40:47">
      <c r="AN671" s="204">
        <v>19</v>
      </c>
      <c r="AO671" s="204">
        <v>2</v>
      </c>
      <c r="AP671" s="204">
        <v>6</v>
      </c>
      <c r="AQ671" s="221">
        <f ca="1">IF($AP671=1,IF(INDIRECT(ADDRESS(($AN671-1)*3+$AO671+5,$AP671+7))="",0,INDIRECT(ADDRESS(($AN671-1)*3+$AO671+5,$AP671+7))),IF(INDIRECT(ADDRESS(($AN671-1)*3+$AO671+5,$AP671+7))="",0,IF(COUNTIF(INDIRECT(ADDRESS(($AN671-1)*36+($AO671-1)*12+6,COLUMN())):INDIRECT(ADDRESS(($AN671-1)*36+($AO671-1)*12+$AP671+4,COLUMN())),INDIRECT(ADDRESS(($AN671-1)*3+$AO671+5,$AP671+7)))&gt;=1,0,INDIRECT(ADDRESS(($AN671-1)*3+$AO671+5,$AP671+7)))))</f>
        <v>0</v>
      </c>
      <c r="AR671" s="204">
        <f ca="1">COUNTIF(INDIRECT("H"&amp;(ROW()+12*(($AN671-1)*3+$AO671)-ROW())/12+5):INDIRECT("S"&amp;(ROW()+12*(($AN671-1)*3+$AO671)-ROW())/12+5),AQ671)</f>
        <v>0</v>
      </c>
      <c r="AS671" s="221">
        <f ca="1">IF($AP671=1,IF(INDIRECT(ADDRESS(($AN671-1)*3+$AO671+5,$AP671+20))="",0,INDIRECT(ADDRESS(($AN671-1)*3+$AO671+5,$AP671+20))),IF(INDIRECT(ADDRESS(($AN671-1)*3+$AO671+5,$AP671+20))="",0,IF(COUNTIF(INDIRECT(ADDRESS(($AN671-1)*36+($AO671-1)*12+6,COLUMN())):INDIRECT(ADDRESS(($AN671-1)*36+($AO671-1)*12+$AP671+4,COLUMN())),INDIRECT(ADDRESS(($AN671-1)*3+$AO671+5,$AP671+20)))&gt;=1,0,INDIRECT(ADDRESS(($AN671-1)*3+$AO671+5,$AP671+20)))))</f>
        <v>0</v>
      </c>
      <c r="AT671" s="204">
        <f ca="1">COUNTIF(INDIRECT("U"&amp;(ROW()+12*(($AN671-1)*3+$AO671)-ROW())/12+5):INDIRECT("AF"&amp;(ROW()+12*(($AN671-1)*3+$AO671)-ROW())/12+5),AS671)</f>
        <v>0</v>
      </c>
      <c r="AU671" s="204">
        <f ca="1">IF(AND(AQ671+AS671&gt;0,AR671+AT671&gt;0),COUNTIF(AU$6:AU670,"&gt;0")+1,0)</f>
        <v>0</v>
      </c>
    </row>
    <row r="672" spans="40:47">
      <c r="AN672" s="204">
        <v>19</v>
      </c>
      <c r="AO672" s="204">
        <v>2</v>
      </c>
      <c r="AP672" s="204">
        <v>7</v>
      </c>
      <c r="AQ672" s="221">
        <f ca="1">IF($AP672=1,IF(INDIRECT(ADDRESS(($AN672-1)*3+$AO672+5,$AP672+7))="",0,INDIRECT(ADDRESS(($AN672-1)*3+$AO672+5,$AP672+7))),IF(INDIRECT(ADDRESS(($AN672-1)*3+$AO672+5,$AP672+7))="",0,IF(COUNTIF(INDIRECT(ADDRESS(($AN672-1)*36+($AO672-1)*12+6,COLUMN())):INDIRECT(ADDRESS(($AN672-1)*36+($AO672-1)*12+$AP672+4,COLUMN())),INDIRECT(ADDRESS(($AN672-1)*3+$AO672+5,$AP672+7)))&gt;=1,0,INDIRECT(ADDRESS(($AN672-1)*3+$AO672+5,$AP672+7)))))</f>
        <v>0</v>
      </c>
      <c r="AR672" s="204">
        <f ca="1">COUNTIF(INDIRECT("H"&amp;(ROW()+12*(($AN672-1)*3+$AO672)-ROW())/12+5):INDIRECT("S"&amp;(ROW()+12*(($AN672-1)*3+$AO672)-ROW())/12+5),AQ672)</f>
        <v>0</v>
      </c>
      <c r="AS672" s="221">
        <f ca="1">IF($AP672=1,IF(INDIRECT(ADDRESS(($AN672-1)*3+$AO672+5,$AP672+20))="",0,INDIRECT(ADDRESS(($AN672-1)*3+$AO672+5,$AP672+20))),IF(INDIRECT(ADDRESS(($AN672-1)*3+$AO672+5,$AP672+20))="",0,IF(COUNTIF(INDIRECT(ADDRESS(($AN672-1)*36+($AO672-1)*12+6,COLUMN())):INDIRECT(ADDRESS(($AN672-1)*36+($AO672-1)*12+$AP672+4,COLUMN())),INDIRECT(ADDRESS(($AN672-1)*3+$AO672+5,$AP672+20)))&gt;=1,0,INDIRECT(ADDRESS(($AN672-1)*3+$AO672+5,$AP672+20)))))</f>
        <v>0</v>
      </c>
      <c r="AT672" s="204">
        <f ca="1">COUNTIF(INDIRECT("U"&amp;(ROW()+12*(($AN672-1)*3+$AO672)-ROW())/12+5):INDIRECT("AF"&amp;(ROW()+12*(($AN672-1)*3+$AO672)-ROW())/12+5),AS672)</f>
        <v>0</v>
      </c>
      <c r="AU672" s="204">
        <f ca="1">IF(AND(AQ672+AS672&gt;0,AR672+AT672&gt;0),COUNTIF(AU$6:AU671,"&gt;0")+1,0)</f>
        <v>0</v>
      </c>
    </row>
    <row r="673" spans="40:47">
      <c r="AN673" s="204">
        <v>19</v>
      </c>
      <c r="AO673" s="204">
        <v>2</v>
      </c>
      <c r="AP673" s="204">
        <v>8</v>
      </c>
      <c r="AQ673" s="221">
        <f ca="1">IF($AP673=1,IF(INDIRECT(ADDRESS(($AN673-1)*3+$AO673+5,$AP673+7))="",0,INDIRECT(ADDRESS(($AN673-1)*3+$AO673+5,$AP673+7))),IF(INDIRECT(ADDRESS(($AN673-1)*3+$AO673+5,$AP673+7))="",0,IF(COUNTIF(INDIRECT(ADDRESS(($AN673-1)*36+($AO673-1)*12+6,COLUMN())):INDIRECT(ADDRESS(($AN673-1)*36+($AO673-1)*12+$AP673+4,COLUMN())),INDIRECT(ADDRESS(($AN673-1)*3+$AO673+5,$AP673+7)))&gt;=1,0,INDIRECT(ADDRESS(($AN673-1)*3+$AO673+5,$AP673+7)))))</f>
        <v>0</v>
      </c>
      <c r="AR673" s="204">
        <f ca="1">COUNTIF(INDIRECT("H"&amp;(ROW()+12*(($AN673-1)*3+$AO673)-ROW())/12+5):INDIRECT("S"&amp;(ROW()+12*(($AN673-1)*3+$AO673)-ROW())/12+5),AQ673)</f>
        <v>0</v>
      </c>
      <c r="AS673" s="221">
        <f ca="1">IF($AP673=1,IF(INDIRECT(ADDRESS(($AN673-1)*3+$AO673+5,$AP673+20))="",0,INDIRECT(ADDRESS(($AN673-1)*3+$AO673+5,$AP673+20))),IF(INDIRECT(ADDRESS(($AN673-1)*3+$AO673+5,$AP673+20))="",0,IF(COUNTIF(INDIRECT(ADDRESS(($AN673-1)*36+($AO673-1)*12+6,COLUMN())):INDIRECT(ADDRESS(($AN673-1)*36+($AO673-1)*12+$AP673+4,COLUMN())),INDIRECT(ADDRESS(($AN673-1)*3+$AO673+5,$AP673+20)))&gt;=1,0,INDIRECT(ADDRESS(($AN673-1)*3+$AO673+5,$AP673+20)))))</f>
        <v>0</v>
      </c>
      <c r="AT673" s="204">
        <f ca="1">COUNTIF(INDIRECT("U"&amp;(ROW()+12*(($AN673-1)*3+$AO673)-ROW())/12+5):INDIRECT("AF"&amp;(ROW()+12*(($AN673-1)*3+$AO673)-ROW())/12+5),AS673)</f>
        <v>0</v>
      </c>
      <c r="AU673" s="204">
        <f ca="1">IF(AND(AQ673+AS673&gt;0,AR673+AT673&gt;0),COUNTIF(AU$6:AU672,"&gt;0")+1,0)</f>
        <v>0</v>
      </c>
    </row>
    <row r="674" spans="40:47">
      <c r="AN674" s="204">
        <v>19</v>
      </c>
      <c r="AO674" s="204">
        <v>2</v>
      </c>
      <c r="AP674" s="204">
        <v>9</v>
      </c>
      <c r="AQ674" s="221">
        <f ca="1">IF($AP674=1,IF(INDIRECT(ADDRESS(($AN674-1)*3+$AO674+5,$AP674+7))="",0,INDIRECT(ADDRESS(($AN674-1)*3+$AO674+5,$AP674+7))),IF(INDIRECT(ADDRESS(($AN674-1)*3+$AO674+5,$AP674+7))="",0,IF(COUNTIF(INDIRECT(ADDRESS(($AN674-1)*36+($AO674-1)*12+6,COLUMN())):INDIRECT(ADDRESS(($AN674-1)*36+($AO674-1)*12+$AP674+4,COLUMN())),INDIRECT(ADDRESS(($AN674-1)*3+$AO674+5,$AP674+7)))&gt;=1,0,INDIRECT(ADDRESS(($AN674-1)*3+$AO674+5,$AP674+7)))))</f>
        <v>0</v>
      </c>
      <c r="AR674" s="204">
        <f ca="1">COUNTIF(INDIRECT("H"&amp;(ROW()+12*(($AN674-1)*3+$AO674)-ROW())/12+5):INDIRECT("S"&amp;(ROW()+12*(($AN674-1)*3+$AO674)-ROW())/12+5),AQ674)</f>
        <v>0</v>
      </c>
      <c r="AS674" s="221">
        <f ca="1">IF($AP674=1,IF(INDIRECT(ADDRESS(($AN674-1)*3+$AO674+5,$AP674+20))="",0,INDIRECT(ADDRESS(($AN674-1)*3+$AO674+5,$AP674+20))),IF(INDIRECT(ADDRESS(($AN674-1)*3+$AO674+5,$AP674+20))="",0,IF(COUNTIF(INDIRECT(ADDRESS(($AN674-1)*36+($AO674-1)*12+6,COLUMN())):INDIRECT(ADDRESS(($AN674-1)*36+($AO674-1)*12+$AP674+4,COLUMN())),INDIRECT(ADDRESS(($AN674-1)*3+$AO674+5,$AP674+20)))&gt;=1,0,INDIRECT(ADDRESS(($AN674-1)*3+$AO674+5,$AP674+20)))))</f>
        <v>0</v>
      </c>
      <c r="AT674" s="204">
        <f ca="1">COUNTIF(INDIRECT("U"&amp;(ROW()+12*(($AN674-1)*3+$AO674)-ROW())/12+5):INDIRECT("AF"&amp;(ROW()+12*(($AN674-1)*3+$AO674)-ROW())/12+5),AS674)</f>
        <v>0</v>
      </c>
      <c r="AU674" s="204">
        <f ca="1">IF(AND(AQ674+AS674&gt;0,AR674+AT674&gt;0),COUNTIF(AU$6:AU673,"&gt;0")+1,0)</f>
        <v>0</v>
      </c>
    </row>
    <row r="675" spans="40:47">
      <c r="AN675" s="204">
        <v>19</v>
      </c>
      <c r="AO675" s="204">
        <v>2</v>
      </c>
      <c r="AP675" s="204">
        <v>10</v>
      </c>
      <c r="AQ675" s="221">
        <f ca="1">IF($AP675=1,IF(INDIRECT(ADDRESS(($AN675-1)*3+$AO675+5,$AP675+7))="",0,INDIRECT(ADDRESS(($AN675-1)*3+$AO675+5,$AP675+7))),IF(INDIRECT(ADDRESS(($AN675-1)*3+$AO675+5,$AP675+7))="",0,IF(COUNTIF(INDIRECT(ADDRESS(($AN675-1)*36+($AO675-1)*12+6,COLUMN())):INDIRECT(ADDRESS(($AN675-1)*36+($AO675-1)*12+$AP675+4,COLUMN())),INDIRECT(ADDRESS(($AN675-1)*3+$AO675+5,$AP675+7)))&gt;=1,0,INDIRECT(ADDRESS(($AN675-1)*3+$AO675+5,$AP675+7)))))</f>
        <v>0</v>
      </c>
      <c r="AR675" s="204">
        <f ca="1">COUNTIF(INDIRECT("H"&amp;(ROW()+12*(($AN675-1)*3+$AO675)-ROW())/12+5):INDIRECT("S"&amp;(ROW()+12*(($AN675-1)*3+$AO675)-ROW())/12+5),AQ675)</f>
        <v>0</v>
      </c>
      <c r="AS675" s="221">
        <f ca="1">IF($AP675=1,IF(INDIRECT(ADDRESS(($AN675-1)*3+$AO675+5,$AP675+20))="",0,INDIRECT(ADDRESS(($AN675-1)*3+$AO675+5,$AP675+20))),IF(INDIRECT(ADDRESS(($AN675-1)*3+$AO675+5,$AP675+20))="",0,IF(COUNTIF(INDIRECT(ADDRESS(($AN675-1)*36+($AO675-1)*12+6,COLUMN())):INDIRECT(ADDRESS(($AN675-1)*36+($AO675-1)*12+$AP675+4,COLUMN())),INDIRECT(ADDRESS(($AN675-1)*3+$AO675+5,$AP675+20)))&gt;=1,0,INDIRECT(ADDRESS(($AN675-1)*3+$AO675+5,$AP675+20)))))</f>
        <v>0</v>
      </c>
      <c r="AT675" s="204">
        <f ca="1">COUNTIF(INDIRECT("U"&amp;(ROW()+12*(($AN675-1)*3+$AO675)-ROW())/12+5):INDIRECT("AF"&amp;(ROW()+12*(($AN675-1)*3+$AO675)-ROW())/12+5),AS675)</f>
        <v>0</v>
      </c>
      <c r="AU675" s="204">
        <f ca="1">IF(AND(AQ675+AS675&gt;0,AR675+AT675&gt;0),COUNTIF(AU$6:AU674,"&gt;0")+1,0)</f>
        <v>0</v>
      </c>
    </row>
    <row r="676" spans="40:47">
      <c r="AN676" s="204">
        <v>19</v>
      </c>
      <c r="AO676" s="204">
        <v>2</v>
      </c>
      <c r="AP676" s="204">
        <v>11</v>
      </c>
      <c r="AQ676" s="221">
        <f ca="1">IF($AP676=1,IF(INDIRECT(ADDRESS(($AN676-1)*3+$AO676+5,$AP676+7))="",0,INDIRECT(ADDRESS(($AN676-1)*3+$AO676+5,$AP676+7))),IF(INDIRECT(ADDRESS(($AN676-1)*3+$AO676+5,$AP676+7))="",0,IF(COUNTIF(INDIRECT(ADDRESS(($AN676-1)*36+($AO676-1)*12+6,COLUMN())):INDIRECT(ADDRESS(($AN676-1)*36+($AO676-1)*12+$AP676+4,COLUMN())),INDIRECT(ADDRESS(($AN676-1)*3+$AO676+5,$AP676+7)))&gt;=1,0,INDIRECT(ADDRESS(($AN676-1)*3+$AO676+5,$AP676+7)))))</f>
        <v>0</v>
      </c>
      <c r="AR676" s="204">
        <f ca="1">COUNTIF(INDIRECT("H"&amp;(ROW()+12*(($AN676-1)*3+$AO676)-ROW())/12+5):INDIRECT("S"&amp;(ROW()+12*(($AN676-1)*3+$AO676)-ROW())/12+5),AQ676)</f>
        <v>0</v>
      </c>
      <c r="AS676" s="221">
        <f ca="1">IF($AP676=1,IF(INDIRECT(ADDRESS(($AN676-1)*3+$AO676+5,$AP676+20))="",0,INDIRECT(ADDRESS(($AN676-1)*3+$AO676+5,$AP676+20))),IF(INDIRECT(ADDRESS(($AN676-1)*3+$AO676+5,$AP676+20))="",0,IF(COUNTIF(INDIRECT(ADDRESS(($AN676-1)*36+($AO676-1)*12+6,COLUMN())):INDIRECT(ADDRESS(($AN676-1)*36+($AO676-1)*12+$AP676+4,COLUMN())),INDIRECT(ADDRESS(($AN676-1)*3+$AO676+5,$AP676+20)))&gt;=1,0,INDIRECT(ADDRESS(($AN676-1)*3+$AO676+5,$AP676+20)))))</f>
        <v>0</v>
      </c>
      <c r="AT676" s="204">
        <f ca="1">COUNTIF(INDIRECT("U"&amp;(ROW()+12*(($AN676-1)*3+$AO676)-ROW())/12+5):INDIRECT("AF"&amp;(ROW()+12*(($AN676-1)*3+$AO676)-ROW())/12+5),AS676)</f>
        <v>0</v>
      </c>
      <c r="AU676" s="204">
        <f ca="1">IF(AND(AQ676+AS676&gt;0,AR676+AT676&gt;0),COUNTIF(AU$6:AU675,"&gt;0")+1,0)</f>
        <v>0</v>
      </c>
    </row>
    <row r="677" spans="40:47">
      <c r="AN677" s="204">
        <v>19</v>
      </c>
      <c r="AO677" s="204">
        <v>2</v>
      </c>
      <c r="AP677" s="204">
        <v>12</v>
      </c>
      <c r="AQ677" s="221">
        <f ca="1">IF($AP677=1,IF(INDIRECT(ADDRESS(($AN677-1)*3+$AO677+5,$AP677+7))="",0,INDIRECT(ADDRESS(($AN677-1)*3+$AO677+5,$AP677+7))),IF(INDIRECT(ADDRESS(($AN677-1)*3+$AO677+5,$AP677+7))="",0,IF(COUNTIF(INDIRECT(ADDRESS(($AN677-1)*36+($AO677-1)*12+6,COLUMN())):INDIRECT(ADDRESS(($AN677-1)*36+($AO677-1)*12+$AP677+4,COLUMN())),INDIRECT(ADDRESS(($AN677-1)*3+$AO677+5,$AP677+7)))&gt;=1,0,INDIRECT(ADDRESS(($AN677-1)*3+$AO677+5,$AP677+7)))))</f>
        <v>0</v>
      </c>
      <c r="AR677" s="204">
        <f ca="1">COUNTIF(INDIRECT("H"&amp;(ROW()+12*(($AN677-1)*3+$AO677)-ROW())/12+5):INDIRECT("S"&amp;(ROW()+12*(($AN677-1)*3+$AO677)-ROW())/12+5),AQ677)</f>
        <v>0</v>
      </c>
      <c r="AS677" s="221">
        <f ca="1">IF($AP677=1,IF(INDIRECT(ADDRESS(($AN677-1)*3+$AO677+5,$AP677+20))="",0,INDIRECT(ADDRESS(($AN677-1)*3+$AO677+5,$AP677+20))),IF(INDIRECT(ADDRESS(($AN677-1)*3+$AO677+5,$AP677+20))="",0,IF(COUNTIF(INDIRECT(ADDRESS(($AN677-1)*36+($AO677-1)*12+6,COLUMN())):INDIRECT(ADDRESS(($AN677-1)*36+($AO677-1)*12+$AP677+4,COLUMN())),INDIRECT(ADDRESS(($AN677-1)*3+$AO677+5,$AP677+20)))&gt;=1,0,INDIRECT(ADDRESS(($AN677-1)*3+$AO677+5,$AP677+20)))))</f>
        <v>0</v>
      </c>
      <c r="AT677" s="204">
        <f ca="1">COUNTIF(INDIRECT("U"&amp;(ROW()+12*(($AN677-1)*3+$AO677)-ROW())/12+5):INDIRECT("AF"&amp;(ROW()+12*(($AN677-1)*3+$AO677)-ROW())/12+5),AS677)</f>
        <v>0</v>
      </c>
      <c r="AU677" s="204">
        <f ca="1">IF(AND(AQ677+AS677&gt;0,AR677+AT677&gt;0),COUNTIF(AU$6:AU676,"&gt;0")+1,0)</f>
        <v>0</v>
      </c>
    </row>
    <row r="678" spans="40:47">
      <c r="AN678" s="204">
        <v>19</v>
      </c>
      <c r="AO678" s="204">
        <v>3</v>
      </c>
      <c r="AP678" s="204">
        <v>1</v>
      </c>
      <c r="AQ678" s="221">
        <f ca="1">IF($AP678=1,IF(INDIRECT(ADDRESS(($AN678-1)*3+$AO678+5,$AP678+7))="",0,INDIRECT(ADDRESS(($AN678-1)*3+$AO678+5,$AP678+7))),IF(INDIRECT(ADDRESS(($AN678-1)*3+$AO678+5,$AP678+7))="",0,IF(COUNTIF(INDIRECT(ADDRESS(($AN678-1)*36+($AO678-1)*12+6,COLUMN())):INDIRECT(ADDRESS(($AN678-1)*36+($AO678-1)*12+$AP678+4,COLUMN())),INDIRECT(ADDRESS(($AN678-1)*3+$AO678+5,$AP678+7)))&gt;=1,0,INDIRECT(ADDRESS(($AN678-1)*3+$AO678+5,$AP678+7)))))</f>
        <v>0</v>
      </c>
      <c r="AR678" s="204">
        <f ca="1">COUNTIF(INDIRECT("H"&amp;(ROW()+12*(($AN678-1)*3+$AO678)-ROW())/12+5):INDIRECT("S"&amp;(ROW()+12*(($AN678-1)*3+$AO678)-ROW())/12+5),AQ678)</f>
        <v>0</v>
      </c>
      <c r="AS678" s="221">
        <f ca="1">IF($AP678=1,IF(INDIRECT(ADDRESS(($AN678-1)*3+$AO678+5,$AP678+20))="",0,INDIRECT(ADDRESS(($AN678-1)*3+$AO678+5,$AP678+20))),IF(INDIRECT(ADDRESS(($AN678-1)*3+$AO678+5,$AP678+20))="",0,IF(COUNTIF(INDIRECT(ADDRESS(($AN678-1)*36+($AO678-1)*12+6,COLUMN())):INDIRECT(ADDRESS(($AN678-1)*36+($AO678-1)*12+$AP678+4,COLUMN())),INDIRECT(ADDRESS(($AN678-1)*3+$AO678+5,$AP678+20)))&gt;=1,0,INDIRECT(ADDRESS(($AN678-1)*3+$AO678+5,$AP678+20)))))</f>
        <v>0</v>
      </c>
      <c r="AT678" s="204">
        <f ca="1">COUNTIF(INDIRECT("U"&amp;(ROW()+12*(($AN678-1)*3+$AO678)-ROW())/12+5):INDIRECT("AF"&amp;(ROW()+12*(($AN678-1)*3+$AO678)-ROW())/12+5),AS678)</f>
        <v>0</v>
      </c>
      <c r="AU678" s="204">
        <f ca="1">IF(AND(AQ678+AS678&gt;0,AR678+AT678&gt;0),COUNTIF(AU$6:AU677,"&gt;0")+1,0)</f>
        <v>0</v>
      </c>
    </row>
    <row r="679" spans="40:47">
      <c r="AN679" s="204">
        <v>19</v>
      </c>
      <c r="AO679" s="204">
        <v>3</v>
      </c>
      <c r="AP679" s="204">
        <v>2</v>
      </c>
      <c r="AQ679" s="221">
        <f ca="1">IF($AP679=1,IF(INDIRECT(ADDRESS(($AN679-1)*3+$AO679+5,$AP679+7))="",0,INDIRECT(ADDRESS(($AN679-1)*3+$AO679+5,$AP679+7))),IF(INDIRECT(ADDRESS(($AN679-1)*3+$AO679+5,$AP679+7))="",0,IF(COUNTIF(INDIRECT(ADDRESS(($AN679-1)*36+($AO679-1)*12+6,COLUMN())):INDIRECT(ADDRESS(($AN679-1)*36+($AO679-1)*12+$AP679+4,COLUMN())),INDIRECT(ADDRESS(($AN679-1)*3+$AO679+5,$AP679+7)))&gt;=1,0,INDIRECT(ADDRESS(($AN679-1)*3+$AO679+5,$AP679+7)))))</f>
        <v>0</v>
      </c>
      <c r="AR679" s="204">
        <f ca="1">COUNTIF(INDIRECT("H"&amp;(ROW()+12*(($AN679-1)*3+$AO679)-ROW())/12+5):INDIRECT("S"&amp;(ROW()+12*(($AN679-1)*3+$AO679)-ROW())/12+5),AQ679)</f>
        <v>0</v>
      </c>
      <c r="AS679" s="221">
        <f ca="1">IF($AP679=1,IF(INDIRECT(ADDRESS(($AN679-1)*3+$AO679+5,$AP679+20))="",0,INDIRECT(ADDRESS(($AN679-1)*3+$AO679+5,$AP679+20))),IF(INDIRECT(ADDRESS(($AN679-1)*3+$AO679+5,$AP679+20))="",0,IF(COUNTIF(INDIRECT(ADDRESS(($AN679-1)*36+($AO679-1)*12+6,COLUMN())):INDIRECT(ADDRESS(($AN679-1)*36+($AO679-1)*12+$AP679+4,COLUMN())),INDIRECT(ADDRESS(($AN679-1)*3+$AO679+5,$AP679+20)))&gt;=1,0,INDIRECT(ADDRESS(($AN679-1)*3+$AO679+5,$AP679+20)))))</f>
        <v>0</v>
      </c>
      <c r="AT679" s="204">
        <f ca="1">COUNTIF(INDIRECT("U"&amp;(ROW()+12*(($AN679-1)*3+$AO679)-ROW())/12+5):INDIRECT("AF"&amp;(ROW()+12*(($AN679-1)*3+$AO679)-ROW())/12+5),AS679)</f>
        <v>0</v>
      </c>
      <c r="AU679" s="204">
        <f ca="1">IF(AND(AQ679+AS679&gt;0,AR679+AT679&gt;0),COUNTIF(AU$6:AU678,"&gt;0")+1,0)</f>
        <v>0</v>
      </c>
    </row>
    <row r="680" spans="40:47">
      <c r="AN680" s="204">
        <v>19</v>
      </c>
      <c r="AO680" s="204">
        <v>3</v>
      </c>
      <c r="AP680" s="204">
        <v>3</v>
      </c>
      <c r="AQ680" s="221">
        <f ca="1">IF($AP680=1,IF(INDIRECT(ADDRESS(($AN680-1)*3+$AO680+5,$AP680+7))="",0,INDIRECT(ADDRESS(($AN680-1)*3+$AO680+5,$AP680+7))),IF(INDIRECT(ADDRESS(($AN680-1)*3+$AO680+5,$AP680+7))="",0,IF(COUNTIF(INDIRECT(ADDRESS(($AN680-1)*36+($AO680-1)*12+6,COLUMN())):INDIRECT(ADDRESS(($AN680-1)*36+($AO680-1)*12+$AP680+4,COLUMN())),INDIRECT(ADDRESS(($AN680-1)*3+$AO680+5,$AP680+7)))&gt;=1,0,INDIRECT(ADDRESS(($AN680-1)*3+$AO680+5,$AP680+7)))))</f>
        <v>0</v>
      </c>
      <c r="AR680" s="204">
        <f ca="1">COUNTIF(INDIRECT("H"&amp;(ROW()+12*(($AN680-1)*3+$AO680)-ROW())/12+5):INDIRECT("S"&amp;(ROW()+12*(($AN680-1)*3+$AO680)-ROW())/12+5),AQ680)</f>
        <v>0</v>
      </c>
      <c r="AS680" s="221">
        <f ca="1">IF($AP680=1,IF(INDIRECT(ADDRESS(($AN680-1)*3+$AO680+5,$AP680+20))="",0,INDIRECT(ADDRESS(($AN680-1)*3+$AO680+5,$AP680+20))),IF(INDIRECT(ADDRESS(($AN680-1)*3+$AO680+5,$AP680+20))="",0,IF(COUNTIF(INDIRECT(ADDRESS(($AN680-1)*36+($AO680-1)*12+6,COLUMN())):INDIRECT(ADDRESS(($AN680-1)*36+($AO680-1)*12+$AP680+4,COLUMN())),INDIRECT(ADDRESS(($AN680-1)*3+$AO680+5,$AP680+20)))&gt;=1,0,INDIRECT(ADDRESS(($AN680-1)*3+$AO680+5,$AP680+20)))))</f>
        <v>0</v>
      </c>
      <c r="AT680" s="204">
        <f ca="1">COUNTIF(INDIRECT("U"&amp;(ROW()+12*(($AN680-1)*3+$AO680)-ROW())/12+5):INDIRECT("AF"&amp;(ROW()+12*(($AN680-1)*3+$AO680)-ROW())/12+5),AS680)</f>
        <v>0</v>
      </c>
      <c r="AU680" s="204">
        <f ca="1">IF(AND(AQ680+AS680&gt;0,AR680+AT680&gt;0),COUNTIF(AU$6:AU679,"&gt;0")+1,0)</f>
        <v>0</v>
      </c>
    </row>
    <row r="681" spans="40:47">
      <c r="AN681" s="204">
        <v>19</v>
      </c>
      <c r="AO681" s="204">
        <v>3</v>
      </c>
      <c r="AP681" s="204">
        <v>4</v>
      </c>
      <c r="AQ681" s="221">
        <f ca="1">IF($AP681=1,IF(INDIRECT(ADDRESS(($AN681-1)*3+$AO681+5,$AP681+7))="",0,INDIRECT(ADDRESS(($AN681-1)*3+$AO681+5,$AP681+7))),IF(INDIRECT(ADDRESS(($AN681-1)*3+$AO681+5,$AP681+7))="",0,IF(COUNTIF(INDIRECT(ADDRESS(($AN681-1)*36+($AO681-1)*12+6,COLUMN())):INDIRECT(ADDRESS(($AN681-1)*36+($AO681-1)*12+$AP681+4,COLUMN())),INDIRECT(ADDRESS(($AN681-1)*3+$AO681+5,$AP681+7)))&gt;=1,0,INDIRECT(ADDRESS(($AN681-1)*3+$AO681+5,$AP681+7)))))</f>
        <v>0</v>
      </c>
      <c r="AR681" s="204">
        <f ca="1">COUNTIF(INDIRECT("H"&amp;(ROW()+12*(($AN681-1)*3+$AO681)-ROW())/12+5):INDIRECT("S"&amp;(ROW()+12*(($AN681-1)*3+$AO681)-ROW())/12+5),AQ681)</f>
        <v>0</v>
      </c>
      <c r="AS681" s="221">
        <f ca="1">IF($AP681=1,IF(INDIRECT(ADDRESS(($AN681-1)*3+$AO681+5,$AP681+20))="",0,INDIRECT(ADDRESS(($AN681-1)*3+$AO681+5,$AP681+20))),IF(INDIRECT(ADDRESS(($AN681-1)*3+$AO681+5,$AP681+20))="",0,IF(COUNTIF(INDIRECT(ADDRESS(($AN681-1)*36+($AO681-1)*12+6,COLUMN())):INDIRECT(ADDRESS(($AN681-1)*36+($AO681-1)*12+$AP681+4,COLUMN())),INDIRECT(ADDRESS(($AN681-1)*3+$AO681+5,$AP681+20)))&gt;=1,0,INDIRECT(ADDRESS(($AN681-1)*3+$AO681+5,$AP681+20)))))</f>
        <v>0</v>
      </c>
      <c r="AT681" s="204">
        <f ca="1">COUNTIF(INDIRECT("U"&amp;(ROW()+12*(($AN681-1)*3+$AO681)-ROW())/12+5):INDIRECT("AF"&amp;(ROW()+12*(($AN681-1)*3+$AO681)-ROW())/12+5),AS681)</f>
        <v>0</v>
      </c>
      <c r="AU681" s="204">
        <f ca="1">IF(AND(AQ681+AS681&gt;0,AR681+AT681&gt;0),COUNTIF(AU$6:AU680,"&gt;0")+1,0)</f>
        <v>0</v>
      </c>
    </row>
    <row r="682" spans="40:47">
      <c r="AN682" s="204">
        <v>19</v>
      </c>
      <c r="AO682" s="204">
        <v>3</v>
      </c>
      <c r="AP682" s="204">
        <v>5</v>
      </c>
      <c r="AQ682" s="221">
        <f ca="1">IF($AP682=1,IF(INDIRECT(ADDRESS(($AN682-1)*3+$AO682+5,$AP682+7))="",0,INDIRECT(ADDRESS(($AN682-1)*3+$AO682+5,$AP682+7))),IF(INDIRECT(ADDRESS(($AN682-1)*3+$AO682+5,$AP682+7))="",0,IF(COUNTIF(INDIRECT(ADDRESS(($AN682-1)*36+($AO682-1)*12+6,COLUMN())):INDIRECT(ADDRESS(($AN682-1)*36+($AO682-1)*12+$AP682+4,COLUMN())),INDIRECT(ADDRESS(($AN682-1)*3+$AO682+5,$AP682+7)))&gt;=1,0,INDIRECT(ADDRESS(($AN682-1)*3+$AO682+5,$AP682+7)))))</f>
        <v>0</v>
      </c>
      <c r="AR682" s="204">
        <f ca="1">COUNTIF(INDIRECT("H"&amp;(ROW()+12*(($AN682-1)*3+$AO682)-ROW())/12+5):INDIRECT("S"&amp;(ROW()+12*(($AN682-1)*3+$AO682)-ROW())/12+5),AQ682)</f>
        <v>0</v>
      </c>
      <c r="AS682" s="221">
        <f ca="1">IF($AP682=1,IF(INDIRECT(ADDRESS(($AN682-1)*3+$AO682+5,$AP682+20))="",0,INDIRECT(ADDRESS(($AN682-1)*3+$AO682+5,$AP682+20))),IF(INDIRECT(ADDRESS(($AN682-1)*3+$AO682+5,$AP682+20))="",0,IF(COUNTIF(INDIRECT(ADDRESS(($AN682-1)*36+($AO682-1)*12+6,COLUMN())):INDIRECT(ADDRESS(($AN682-1)*36+($AO682-1)*12+$AP682+4,COLUMN())),INDIRECT(ADDRESS(($AN682-1)*3+$AO682+5,$AP682+20)))&gt;=1,0,INDIRECT(ADDRESS(($AN682-1)*3+$AO682+5,$AP682+20)))))</f>
        <v>0</v>
      </c>
      <c r="AT682" s="204">
        <f ca="1">COUNTIF(INDIRECT("U"&amp;(ROW()+12*(($AN682-1)*3+$AO682)-ROW())/12+5):INDIRECT("AF"&amp;(ROW()+12*(($AN682-1)*3+$AO682)-ROW())/12+5),AS682)</f>
        <v>0</v>
      </c>
      <c r="AU682" s="204">
        <f ca="1">IF(AND(AQ682+AS682&gt;0,AR682+AT682&gt;0),COUNTIF(AU$6:AU681,"&gt;0")+1,0)</f>
        <v>0</v>
      </c>
    </row>
    <row r="683" spans="40:47">
      <c r="AN683" s="204">
        <v>19</v>
      </c>
      <c r="AO683" s="204">
        <v>3</v>
      </c>
      <c r="AP683" s="204">
        <v>6</v>
      </c>
      <c r="AQ683" s="221">
        <f ca="1">IF($AP683=1,IF(INDIRECT(ADDRESS(($AN683-1)*3+$AO683+5,$AP683+7))="",0,INDIRECT(ADDRESS(($AN683-1)*3+$AO683+5,$AP683+7))),IF(INDIRECT(ADDRESS(($AN683-1)*3+$AO683+5,$AP683+7))="",0,IF(COUNTIF(INDIRECT(ADDRESS(($AN683-1)*36+($AO683-1)*12+6,COLUMN())):INDIRECT(ADDRESS(($AN683-1)*36+($AO683-1)*12+$AP683+4,COLUMN())),INDIRECT(ADDRESS(($AN683-1)*3+$AO683+5,$AP683+7)))&gt;=1,0,INDIRECT(ADDRESS(($AN683-1)*3+$AO683+5,$AP683+7)))))</f>
        <v>0</v>
      </c>
      <c r="AR683" s="204">
        <f ca="1">COUNTIF(INDIRECT("H"&amp;(ROW()+12*(($AN683-1)*3+$AO683)-ROW())/12+5):INDIRECT("S"&amp;(ROW()+12*(($AN683-1)*3+$AO683)-ROW())/12+5),AQ683)</f>
        <v>0</v>
      </c>
      <c r="AS683" s="221">
        <f ca="1">IF($AP683=1,IF(INDIRECT(ADDRESS(($AN683-1)*3+$AO683+5,$AP683+20))="",0,INDIRECT(ADDRESS(($AN683-1)*3+$AO683+5,$AP683+20))),IF(INDIRECT(ADDRESS(($AN683-1)*3+$AO683+5,$AP683+20))="",0,IF(COUNTIF(INDIRECT(ADDRESS(($AN683-1)*36+($AO683-1)*12+6,COLUMN())):INDIRECT(ADDRESS(($AN683-1)*36+($AO683-1)*12+$AP683+4,COLUMN())),INDIRECT(ADDRESS(($AN683-1)*3+$AO683+5,$AP683+20)))&gt;=1,0,INDIRECT(ADDRESS(($AN683-1)*3+$AO683+5,$AP683+20)))))</f>
        <v>0</v>
      </c>
      <c r="AT683" s="204">
        <f ca="1">COUNTIF(INDIRECT("U"&amp;(ROW()+12*(($AN683-1)*3+$AO683)-ROW())/12+5):INDIRECT("AF"&amp;(ROW()+12*(($AN683-1)*3+$AO683)-ROW())/12+5),AS683)</f>
        <v>0</v>
      </c>
      <c r="AU683" s="204">
        <f ca="1">IF(AND(AQ683+AS683&gt;0,AR683+AT683&gt;0),COUNTIF(AU$6:AU682,"&gt;0")+1,0)</f>
        <v>0</v>
      </c>
    </row>
    <row r="684" spans="40:47">
      <c r="AN684" s="204">
        <v>19</v>
      </c>
      <c r="AO684" s="204">
        <v>3</v>
      </c>
      <c r="AP684" s="204">
        <v>7</v>
      </c>
      <c r="AQ684" s="221">
        <f ca="1">IF($AP684=1,IF(INDIRECT(ADDRESS(($AN684-1)*3+$AO684+5,$AP684+7))="",0,INDIRECT(ADDRESS(($AN684-1)*3+$AO684+5,$AP684+7))),IF(INDIRECT(ADDRESS(($AN684-1)*3+$AO684+5,$AP684+7))="",0,IF(COUNTIF(INDIRECT(ADDRESS(($AN684-1)*36+($AO684-1)*12+6,COLUMN())):INDIRECT(ADDRESS(($AN684-1)*36+($AO684-1)*12+$AP684+4,COLUMN())),INDIRECT(ADDRESS(($AN684-1)*3+$AO684+5,$AP684+7)))&gt;=1,0,INDIRECT(ADDRESS(($AN684-1)*3+$AO684+5,$AP684+7)))))</f>
        <v>0</v>
      </c>
      <c r="AR684" s="204">
        <f ca="1">COUNTIF(INDIRECT("H"&amp;(ROW()+12*(($AN684-1)*3+$AO684)-ROW())/12+5):INDIRECT("S"&amp;(ROW()+12*(($AN684-1)*3+$AO684)-ROW())/12+5),AQ684)</f>
        <v>0</v>
      </c>
      <c r="AS684" s="221">
        <f ca="1">IF($AP684=1,IF(INDIRECT(ADDRESS(($AN684-1)*3+$AO684+5,$AP684+20))="",0,INDIRECT(ADDRESS(($AN684-1)*3+$AO684+5,$AP684+20))),IF(INDIRECT(ADDRESS(($AN684-1)*3+$AO684+5,$AP684+20))="",0,IF(COUNTIF(INDIRECT(ADDRESS(($AN684-1)*36+($AO684-1)*12+6,COLUMN())):INDIRECT(ADDRESS(($AN684-1)*36+($AO684-1)*12+$AP684+4,COLUMN())),INDIRECT(ADDRESS(($AN684-1)*3+$AO684+5,$AP684+20)))&gt;=1,0,INDIRECT(ADDRESS(($AN684-1)*3+$AO684+5,$AP684+20)))))</f>
        <v>0</v>
      </c>
      <c r="AT684" s="204">
        <f ca="1">COUNTIF(INDIRECT("U"&amp;(ROW()+12*(($AN684-1)*3+$AO684)-ROW())/12+5):INDIRECT("AF"&amp;(ROW()+12*(($AN684-1)*3+$AO684)-ROW())/12+5),AS684)</f>
        <v>0</v>
      </c>
      <c r="AU684" s="204">
        <f ca="1">IF(AND(AQ684+AS684&gt;0,AR684+AT684&gt;0),COUNTIF(AU$6:AU683,"&gt;0")+1,0)</f>
        <v>0</v>
      </c>
    </row>
    <row r="685" spans="40:47">
      <c r="AN685" s="204">
        <v>19</v>
      </c>
      <c r="AO685" s="204">
        <v>3</v>
      </c>
      <c r="AP685" s="204">
        <v>8</v>
      </c>
      <c r="AQ685" s="221">
        <f ca="1">IF($AP685=1,IF(INDIRECT(ADDRESS(($AN685-1)*3+$AO685+5,$AP685+7))="",0,INDIRECT(ADDRESS(($AN685-1)*3+$AO685+5,$AP685+7))),IF(INDIRECT(ADDRESS(($AN685-1)*3+$AO685+5,$AP685+7))="",0,IF(COUNTIF(INDIRECT(ADDRESS(($AN685-1)*36+($AO685-1)*12+6,COLUMN())):INDIRECT(ADDRESS(($AN685-1)*36+($AO685-1)*12+$AP685+4,COLUMN())),INDIRECT(ADDRESS(($AN685-1)*3+$AO685+5,$AP685+7)))&gt;=1,0,INDIRECT(ADDRESS(($AN685-1)*3+$AO685+5,$AP685+7)))))</f>
        <v>0</v>
      </c>
      <c r="AR685" s="204">
        <f ca="1">COUNTIF(INDIRECT("H"&amp;(ROW()+12*(($AN685-1)*3+$AO685)-ROW())/12+5):INDIRECT("S"&amp;(ROW()+12*(($AN685-1)*3+$AO685)-ROW())/12+5),AQ685)</f>
        <v>0</v>
      </c>
      <c r="AS685" s="221">
        <f ca="1">IF($AP685=1,IF(INDIRECT(ADDRESS(($AN685-1)*3+$AO685+5,$AP685+20))="",0,INDIRECT(ADDRESS(($AN685-1)*3+$AO685+5,$AP685+20))),IF(INDIRECT(ADDRESS(($AN685-1)*3+$AO685+5,$AP685+20))="",0,IF(COUNTIF(INDIRECT(ADDRESS(($AN685-1)*36+($AO685-1)*12+6,COLUMN())):INDIRECT(ADDRESS(($AN685-1)*36+($AO685-1)*12+$AP685+4,COLUMN())),INDIRECT(ADDRESS(($AN685-1)*3+$AO685+5,$AP685+20)))&gt;=1,0,INDIRECT(ADDRESS(($AN685-1)*3+$AO685+5,$AP685+20)))))</f>
        <v>0</v>
      </c>
      <c r="AT685" s="204">
        <f ca="1">COUNTIF(INDIRECT("U"&amp;(ROW()+12*(($AN685-1)*3+$AO685)-ROW())/12+5):INDIRECT("AF"&amp;(ROW()+12*(($AN685-1)*3+$AO685)-ROW())/12+5),AS685)</f>
        <v>0</v>
      </c>
      <c r="AU685" s="204">
        <f ca="1">IF(AND(AQ685+AS685&gt;0,AR685+AT685&gt;0),COUNTIF(AU$6:AU684,"&gt;0")+1,0)</f>
        <v>0</v>
      </c>
    </row>
    <row r="686" spans="40:47">
      <c r="AN686" s="204">
        <v>19</v>
      </c>
      <c r="AO686" s="204">
        <v>3</v>
      </c>
      <c r="AP686" s="204">
        <v>9</v>
      </c>
      <c r="AQ686" s="221">
        <f ca="1">IF($AP686=1,IF(INDIRECT(ADDRESS(($AN686-1)*3+$AO686+5,$AP686+7))="",0,INDIRECT(ADDRESS(($AN686-1)*3+$AO686+5,$AP686+7))),IF(INDIRECT(ADDRESS(($AN686-1)*3+$AO686+5,$AP686+7))="",0,IF(COUNTIF(INDIRECT(ADDRESS(($AN686-1)*36+($AO686-1)*12+6,COLUMN())):INDIRECT(ADDRESS(($AN686-1)*36+($AO686-1)*12+$AP686+4,COLUMN())),INDIRECT(ADDRESS(($AN686-1)*3+$AO686+5,$AP686+7)))&gt;=1,0,INDIRECT(ADDRESS(($AN686-1)*3+$AO686+5,$AP686+7)))))</f>
        <v>0</v>
      </c>
      <c r="AR686" s="204">
        <f ca="1">COUNTIF(INDIRECT("H"&amp;(ROW()+12*(($AN686-1)*3+$AO686)-ROW())/12+5):INDIRECT("S"&amp;(ROW()+12*(($AN686-1)*3+$AO686)-ROW())/12+5),AQ686)</f>
        <v>0</v>
      </c>
      <c r="AS686" s="221">
        <f ca="1">IF($AP686=1,IF(INDIRECT(ADDRESS(($AN686-1)*3+$AO686+5,$AP686+20))="",0,INDIRECT(ADDRESS(($AN686-1)*3+$AO686+5,$AP686+20))),IF(INDIRECT(ADDRESS(($AN686-1)*3+$AO686+5,$AP686+20))="",0,IF(COUNTIF(INDIRECT(ADDRESS(($AN686-1)*36+($AO686-1)*12+6,COLUMN())):INDIRECT(ADDRESS(($AN686-1)*36+($AO686-1)*12+$AP686+4,COLUMN())),INDIRECT(ADDRESS(($AN686-1)*3+$AO686+5,$AP686+20)))&gt;=1,0,INDIRECT(ADDRESS(($AN686-1)*3+$AO686+5,$AP686+20)))))</f>
        <v>0</v>
      </c>
      <c r="AT686" s="204">
        <f ca="1">COUNTIF(INDIRECT("U"&amp;(ROW()+12*(($AN686-1)*3+$AO686)-ROW())/12+5):INDIRECT("AF"&amp;(ROW()+12*(($AN686-1)*3+$AO686)-ROW())/12+5),AS686)</f>
        <v>0</v>
      </c>
      <c r="AU686" s="204">
        <f ca="1">IF(AND(AQ686+AS686&gt;0,AR686+AT686&gt;0),COUNTIF(AU$6:AU685,"&gt;0")+1,0)</f>
        <v>0</v>
      </c>
    </row>
    <row r="687" spans="40:47">
      <c r="AN687" s="204">
        <v>19</v>
      </c>
      <c r="AO687" s="204">
        <v>3</v>
      </c>
      <c r="AP687" s="204">
        <v>10</v>
      </c>
      <c r="AQ687" s="221">
        <f ca="1">IF($AP687=1,IF(INDIRECT(ADDRESS(($AN687-1)*3+$AO687+5,$AP687+7))="",0,INDIRECT(ADDRESS(($AN687-1)*3+$AO687+5,$AP687+7))),IF(INDIRECT(ADDRESS(($AN687-1)*3+$AO687+5,$AP687+7))="",0,IF(COUNTIF(INDIRECT(ADDRESS(($AN687-1)*36+($AO687-1)*12+6,COLUMN())):INDIRECT(ADDRESS(($AN687-1)*36+($AO687-1)*12+$AP687+4,COLUMN())),INDIRECT(ADDRESS(($AN687-1)*3+$AO687+5,$AP687+7)))&gt;=1,0,INDIRECT(ADDRESS(($AN687-1)*3+$AO687+5,$AP687+7)))))</f>
        <v>0</v>
      </c>
      <c r="AR687" s="204">
        <f ca="1">COUNTIF(INDIRECT("H"&amp;(ROW()+12*(($AN687-1)*3+$AO687)-ROW())/12+5):INDIRECT("S"&amp;(ROW()+12*(($AN687-1)*3+$AO687)-ROW())/12+5),AQ687)</f>
        <v>0</v>
      </c>
      <c r="AS687" s="221">
        <f ca="1">IF($AP687=1,IF(INDIRECT(ADDRESS(($AN687-1)*3+$AO687+5,$AP687+20))="",0,INDIRECT(ADDRESS(($AN687-1)*3+$AO687+5,$AP687+20))),IF(INDIRECT(ADDRESS(($AN687-1)*3+$AO687+5,$AP687+20))="",0,IF(COUNTIF(INDIRECT(ADDRESS(($AN687-1)*36+($AO687-1)*12+6,COLUMN())):INDIRECT(ADDRESS(($AN687-1)*36+($AO687-1)*12+$AP687+4,COLUMN())),INDIRECT(ADDRESS(($AN687-1)*3+$AO687+5,$AP687+20)))&gt;=1,0,INDIRECT(ADDRESS(($AN687-1)*3+$AO687+5,$AP687+20)))))</f>
        <v>0</v>
      </c>
      <c r="AT687" s="204">
        <f ca="1">COUNTIF(INDIRECT("U"&amp;(ROW()+12*(($AN687-1)*3+$AO687)-ROW())/12+5):INDIRECT("AF"&amp;(ROW()+12*(($AN687-1)*3+$AO687)-ROW())/12+5),AS687)</f>
        <v>0</v>
      </c>
      <c r="AU687" s="204">
        <f ca="1">IF(AND(AQ687+AS687&gt;0,AR687+AT687&gt;0),COUNTIF(AU$6:AU686,"&gt;0")+1,0)</f>
        <v>0</v>
      </c>
    </row>
    <row r="688" spans="40:47">
      <c r="AN688" s="204">
        <v>19</v>
      </c>
      <c r="AO688" s="204">
        <v>3</v>
      </c>
      <c r="AP688" s="204">
        <v>11</v>
      </c>
      <c r="AQ688" s="221">
        <f ca="1">IF($AP688=1,IF(INDIRECT(ADDRESS(($AN688-1)*3+$AO688+5,$AP688+7))="",0,INDIRECT(ADDRESS(($AN688-1)*3+$AO688+5,$AP688+7))),IF(INDIRECT(ADDRESS(($AN688-1)*3+$AO688+5,$AP688+7))="",0,IF(COUNTIF(INDIRECT(ADDRESS(($AN688-1)*36+($AO688-1)*12+6,COLUMN())):INDIRECT(ADDRESS(($AN688-1)*36+($AO688-1)*12+$AP688+4,COLUMN())),INDIRECT(ADDRESS(($AN688-1)*3+$AO688+5,$AP688+7)))&gt;=1,0,INDIRECT(ADDRESS(($AN688-1)*3+$AO688+5,$AP688+7)))))</f>
        <v>0</v>
      </c>
      <c r="AR688" s="204">
        <f ca="1">COUNTIF(INDIRECT("H"&amp;(ROW()+12*(($AN688-1)*3+$AO688)-ROW())/12+5):INDIRECT("S"&amp;(ROW()+12*(($AN688-1)*3+$AO688)-ROW())/12+5),AQ688)</f>
        <v>0</v>
      </c>
      <c r="AS688" s="221">
        <f ca="1">IF($AP688=1,IF(INDIRECT(ADDRESS(($AN688-1)*3+$AO688+5,$AP688+20))="",0,INDIRECT(ADDRESS(($AN688-1)*3+$AO688+5,$AP688+20))),IF(INDIRECT(ADDRESS(($AN688-1)*3+$AO688+5,$AP688+20))="",0,IF(COUNTIF(INDIRECT(ADDRESS(($AN688-1)*36+($AO688-1)*12+6,COLUMN())):INDIRECT(ADDRESS(($AN688-1)*36+($AO688-1)*12+$AP688+4,COLUMN())),INDIRECT(ADDRESS(($AN688-1)*3+$AO688+5,$AP688+20)))&gt;=1,0,INDIRECT(ADDRESS(($AN688-1)*3+$AO688+5,$AP688+20)))))</f>
        <v>0</v>
      </c>
      <c r="AT688" s="204">
        <f ca="1">COUNTIF(INDIRECT("U"&amp;(ROW()+12*(($AN688-1)*3+$AO688)-ROW())/12+5):INDIRECT("AF"&amp;(ROW()+12*(($AN688-1)*3+$AO688)-ROW())/12+5),AS688)</f>
        <v>0</v>
      </c>
      <c r="AU688" s="204">
        <f ca="1">IF(AND(AQ688+AS688&gt;0,AR688+AT688&gt;0),COUNTIF(AU$6:AU687,"&gt;0")+1,0)</f>
        <v>0</v>
      </c>
    </row>
    <row r="689" spans="40:47">
      <c r="AN689" s="204">
        <v>19</v>
      </c>
      <c r="AO689" s="204">
        <v>3</v>
      </c>
      <c r="AP689" s="204">
        <v>12</v>
      </c>
      <c r="AQ689" s="221">
        <f ca="1">IF($AP689=1,IF(INDIRECT(ADDRESS(($AN689-1)*3+$AO689+5,$AP689+7))="",0,INDIRECT(ADDRESS(($AN689-1)*3+$AO689+5,$AP689+7))),IF(INDIRECT(ADDRESS(($AN689-1)*3+$AO689+5,$AP689+7))="",0,IF(COUNTIF(INDIRECT(ADDRESS(($AN689-1)*36+($AO689-1)*12+6,COLUMN())):INDIRECT(ADDRESS(($AN689-1)*36+($AO689-1)*12+$AP689+4,COLUMN())),INDIRECT(ADDRESS(($AN689-1)*3+$AO689+5,$AP689+7)))&gt;=1,0,INDIRECT(ADDRESS(($AN689-1)*3+$AO689+5,$AP689+7)))))</f>
        <v>0</v>
      </c>
      <c r="AR689" s="204">
        <f ca="1">COUNTIF(INDIRECT("H"&amp;(ROW()+12*(($AN689-1)*3+$AO689)-ROW())/12+5):INDIRECT("S"&amp;(ROW()+12*(($AN689-1)*3+$AO689)-ROW())/12+5),AQ689)</f>
        <v>0</v>
      </c>
      <c r="AS689" s="221">
        <f ca="1">IF($AP689=1,IF(INDIRECT(ADDRESS(($AN689-1)*3+$AO689+5,$AP689+20))="",0,INDIRECT(ADDRESS(($AN689-1)*3+$AO689+5,$AP689+20))),IF(INDIRECT(ADDRESS(($AN689-1)*3+$AO689+5,$AP689+20))="",0,IF(COUNTIF(INDIRECT(ADDRESS(($AN689-1)*36+($AO689-1)*12+6,COLUMN())):INDIRECT(ADDRESS(($AN689-1)*36+($AO689-1)*12+$AP689+4,COLUMN())),INDIRECT(ADDRESS(($AN689-1)*3+$AO689+5,$AP689+20)))&gt;=1,0,INDIRECT(ADDRESS(($AN689-1)*3+$AO689+5,$AP689+20)))))</f>
        <v>0</v>
      </c>
      <c r="AT689" s="204">
        <f ca="1">COUNTIF(INDIRECT("U"&amp;(ROW()+12*(($AN689-1)*3+$AO689)-ROW())/12+5):INDIRECT("AF"&amp;(ROW()+12*(($AN689-1)*3+$AO689)-ROW())/12+5),AS689)</f>
        <v>0</v>
      </c>
      <c r="AU689" s="204">
        <f ca="1">IF(AND(AQ689+AS689&gt;0,AR689+AT689&gt;0),COUNTIF(AU$6:AU688,"&gt;0")+1,0)</f>
        <v>0</v>
      </c>
    </row>
    <row r="690" spans="40:47">
      <c r="AN690" s="204">
        <v>20</v>
      </c>
      <c r="AO690" s="204">
        <v>1</v>
      </c>
      <c r="AP690" s="204">
        <v>1</v>
      </c>
      <c r="AQ690" s="221">
        <f ca="1">IF($AP690=1,IF(INDIRECT(ADDRESS(($AN690-1)*3+$AO690+5,$AP690+7))="",0,INDIRECT(ADDRESS(($AN690-1)*3+$AO690+5,$AP690+7))),IF(INDIRECT(ADDRESS(($AN690-1)*3+$AO690+5,$AP690+7))="",0,IF(COUNTIF(INDIRECT(ADDRESS(($AN690-1)*36+($AO690-1)*12+6,COLUMN())):INDIRECT(ADDRESS(($AN690-1)*36+($AO690-1)*12+$AP690+4,COLUMN())),INDIRECT(ADDRESS(($AN690-1)*3+$AO690+5,$AP690+7)))&gt;=1,0,INDIRECT(ADDRESS(($AN690-1)*3+$AO690+5,$AP690+7)))))</f>
        <v>0</v>
      </c>
      <c r="AR690" s="204">
        <f ca="1">COUNTIF(INDIRECT("H"&amp;(ROW()+12*(($AN690-1)*3+$AO690)-ROW())/12+5):INDIRECT("S"&amp;(ROW()+12*(($AN690-1)*3+$AO690)-ROW())/12+5),AQ690)</f>
        <v>0</v>
      </c>
      <c r="AS690" s="221">
        <f ca="1">IF($AP690=1,IF(INDIRECT(ADDRESS(($AN690-1)*3+$AO690+5,$AP690+20))="",0,INDIRECT(ADDRESS(($AN690-1)*3+$AO690+5,$AP690+20))),IF(INDIRECT(ADDRESS(($AN690-1)*3+$AO690+5,$AP690+20))="",0,IF(COUNTIF(INDIRECT(ADDRESS(($AN690-1)*36+($AO690-1)*12+6,COLUMN())):INDIRECT(ADDRESS(($AN690-1)*36+($AO690-1)*12+$AP690+4,COLUMN())),INDIRECT(ADDRESS(($AN690-1)*3+$AO690+5,$AP690+20)))&gt;=1,0,INDIRECT(ADDRESS(($AN690-1)*3+$AO690+5,$AP690+20)))))</f>
        <v>0</v>
      </c>
      <c r="AT690" s="204">
        <f ca="1">COUNTIF(INDIRECT("U"&amp;(ROW()+12*(($AN690-1)*3+$AO690)-ROW())/12+5):INDIRECT("AF"&amp;(ROW()+12*(($AN690-1)*3+$AO690)-ROW())/12+5),AS690)</f>
        <v>0</v>
      </c>
      <c r="AU690" s="204">
        <f ca="1">IF(AND(AQ690+AS690&gt;0,AR690+AT690&gt;0),COUNTIF(AU$6:AU689,"&gt;0")+1,0)</f>
        <v>0</v>
      </c>
    </row>
    <row r="691" spans="40:47">
      <c r="AN691" s="204">
        <v>20</v>
      </c>
      <c r="AO691" s="204">
        <v>1</v>
      </c>
      <c r="AP691" s="204">
        <v>2</v>
      </c>
      <c r="AQ691" s="221">
        <f ca="1">IF($AP691=1,IF(INDIRECT(ADDRESS(($AN691-1)*3+$AO691+5,$AP691+7))="",0,INDIRECT(ADDRESS(($AN691-1)*3+$AO691+5,$AP691+7))),IF(INDIRECT(ADDRESS(($AN691-1)*3+$AO691+5,$AP691+7))="",0,IF(COUNTIF(INDIRECT(ADDRESS(($AN691-1)*36+($AO691-1)*12+6,COLUMN())):INDIRECT(ADDRESS(($AN691-1)*36+($AO691-1)*12+$AP691+4,COLUMN())),INDIRECT(ADDRESS(($AN691-1)*3+$AO691+5,$AP691+7)))&gt;=1,0,INDIRECT(ADDRESS(($AN691-1)*3+$AO691+5,$AP691+7)))))</f>
        <v>0</v>
      </c>
      <c r="AR691" s="204">
        <f ca="1">COUNTIF(INDIRECT("H"&amp;(ROW()+12*(($AN691-1)*3+$AO691)-ROW())/12+5):INDIRECT("S"&amp;(ROW()+12*(($AN691-1)*3+$AO691)-ROW())/12+5),AQ691)</f>
        <v>0</v>
      </c>
      <c r="AS691" s="221">
        <f ca="1">IF($AP691=1,IF(INDIRECT(ADDRESS(($AN691-1)*3+$AO691+5,$AP691+20))="",0,INDIRECT(ADDRESS(($AN691-1)*3+$AO691+5,$AP691+20))),IF(INDIRECT(ADDRESS(($AN691-1)*3+$AO691+5,$AP691+20))="",0,IF(COUNTIF(INDIRECT(ADDRESS(($AN691-1)*36+($AO691-1)*12+6,COLUMN())):INDIRECT(ADDRESS(($AN691-1)*36+($AO691-1)*12+$AP691+4,COLUMN())),INDIRECT(ADDRESS(($AN691-1)*3+$AO691+5,$AP691+20)))&gt;=1,0,INDIRECT(ADDRESS(($AN691-1)*3+$AO691+5,$AP691+20)))))</f>
        <v>0</v>
      </c>
      <c r="AT691" s="204">
        <f ca="1">COUNTIF(INDIRECT("U"&amp;(ROW()+12*(($AN691-1)*3+$AO691)-ROW())/12+5):INDIRECT("AF"&amp;(ROW()+12*(($AN691-1)*3+$AO691)-ROW())/12+5),AS691)</f>
        <v>0</v>
      </c>
      <c r="AU691" s="204">
        <f ca="1">IF(AND(AQ691+AS691&gt;0,AR691+AT691&gt;0),COUNTIF(AU$6:AU690,"&gt;0")+1,0)</f>
        <v>0</v>
      </c>
    </row>
    <row r="692" spans="40:47">
      <c r="AN692" s="204">
        <v>20</v>
      </c>
      <c r="AO692" s="204">
        <v>1</v>
      </c>
      <c r="AP692" s="204">
        <v>3</v>
      </c>
      <c r="AQ692" s="221">
        <f ca="1">IF($AP692=1,IF(INDIRECT(ADDRESS(($AN692-1)*3+$AO692+5,$AP692+7))="",0,INDIRECT(ADDRESS(($AN692-1)*3+$AO692+5,$AP692+7))),IF(INDIRECT(ADDRESS(($AN692-1)*3+$AO692+5,$AP692+7))="",0,IF(COUNTIF(INDIRECT(ADDRESS(($AN692-1)*36+($AO692-1)*12+6,COLUMN())):INDIRECT(ADDRESS(($AN692-1)*36+($AO692-1)*12+$AP692+4,COLUMN())),INDIRECT(ADDRESS(($AN692-1)*3+$AO692+5,$AP692+7)))&gt;=1,0,INDIRECT(ADDRESS(($AN692-1)*3+$AO692+5,$AP692+7)))))</f>
        <v>0</v>
      </c>
      <c r="AR692" s="204">
        <f ca="1">COUNTIF(INDIRECT("H"&amp;(ROW()+12*(($AN692-1)*3+$AO692)-ROW())/12+5):INDIRECT("S"&amp;(ROW()+12*(($AN692-1)*3+$AO692)-ROW())/12+5),AQ692)</f>
        <v>0</v>
      </c>
      <c r="AS692" s="221">
        <f ca="1">IF($AP692=1,IF(INDIRECT(ADDRESS(($AN692-1)*3+$AO692+5,$AP692+20))="",0,INDIRECT(ADDRESS(($AN692-1)*3+$AO692+5,$AP692+20))),IF(INDIRECT(ADDRESS(($AN692-1)*3+$AO692+5,$AP692+20))="",0,IF(COUNTIF(INDIRECT(ADDRESS(($AN692-1)*36+($AO692-1)*12+6,COLUMN())):INDIRECT(ADDRESS(($AN692-1)*36+($AO692-1)*12+$AP692+4,COLUMN())),INDIRECT(ADDRESS(($AN692-1)*3+$AO692+5,$AP692+20)))&gt;=1,0,INDIRECT(ADDRESS(($AN692-1)*3+$AO692+5,$AP692+20)))))</f>
        <v>0</v>
      </c>
      <c r="AT692" s="204">
        <f ca="1">COUNTIF(INDIRECT("U"&amp;(ROW()+12*(($AN692-1)*3+$AO692)-ROW())/12+5):INDIRECT("AF"&amp;(ROW()+12*(($AN692-1)*3+$AO692)-ROW())/12+5),AS692)</f>
        <v>0</v>
      </c>
      <c r="AU692" s="204">
        <f ca="1">IF(AND(AQ692+AS692&gt;0,AR692+AT692&gt;0),COUNTIF(AU$6:AU691,"&gt;0")+1,0)</f>
        <v>0</v>
      </c>
    </row>
    <row r="693" spans="40:47">
      <c r="AN693" s="204">
        <v>20</v>
      </c>
      <c r="AO693" s="204">
        <v>1</v>
      </c>
      <c r="AP693" s="204">
        <v>4</v>
      </c>
      <c r="AQ693" s="221">
        <f ca="1">IF($AP693=1,IF(INDIRECT(ADDRESS(($AN693-1)*3+$AO693+5,$AP693+7))="",0,INDIRECT(ADDRESS(($AN693-1)*3+$AO693+5,$AP693+7))),IF(INDIRECT(ADDRESS(($AN693-1)*3+$AO693+5,$AP693+7))="",0,IF(COUNTIF(INDIRECT(ADDRESS(($AN693-1)*36+($AO693-1)*12+6,COLUMN())):INDIRECT(ADDRESS(($AN693-1)*36+($AO693-1)*12+$AP693+4,COLUMN())),INDIRECT(ADDRESS(($AN693-1)*3+$AO693+5,$AP693+7)))&gt;=1,0,INDIRECT(ADDRESS(($AN693-1)*3+$AO693+5,$AP693+7)))))</f>
        <v>0</v>
      </c>
      <c r="AR693" s="204">
        <f ca="1">COUNTIF(INDIRECT("H"&amp;(ROW()+12*(($AN693-1)*3+$AO693)-ROW())/12+5):INDIRECT("S"&amp;(ROW()+12*(($AN693-1)*3+$AO693)-ROW())/12+5),AQ693)</f>
        <v>0</v>
      </c>
      <c r="AS693" s="221">
        <f ca="1">IF($AP693=1,IF(INDIRECT(ADDRESS(($AN693-1)*3+$AO693+5,$AP693+20))="",0,INDIRECT(ADDRESS(($AN693-1)*3+$AO693+5,$AP693+20))),IF(INDIRECT(ADDRESS(($AN693-1)*3+$AO693+5,$AP693+20))="",0,IF(COUNTIF(INDIRECT(ADDRESS(($AN693-1)*36+($AO693-1)*12+6,COLUMN())):INDIRECT(ADDRESS(($AN693-1)*36+($AO693-1)*12+$AP693+4,COLUMN())),INDIRECT(ADDRESS(($AN693-1)*3+$AO693+5,$AP693+20)))&gt;=1,0,INDIRECT(ADDRESS(($AN693-1)*3+$AO693+5,$AP693+20)))))</f>
        <v>0</v>
      </c>
      <c r="AT693" s="204">
        <f ca="1">COUNTIF(INDIRECT("U"&amp;(ROW()+12*(($AN693-1)*3+$AO693)-ROW())/12+5):INDIRECT("AF"&amp;(ROW()+12*(($AN693-1)*3+$AO693)-ROW())/12+5),AS693)</f>
        <v>0</v>
      </c>
      <c r="AU693" s="204">
        <f ca="1">IF(AND(AQ693+AS693&gt;0,AR693+AT693&gt;0),COUNTIF(AU$6:AU692,"&gt;0")+1,0)</f>
        <v>0</v>
      </c>
    </row>
    <row r="694" spans="40:47">
      <c r="AN694" s="204">
        <v>20</v>
      </c>
      <c r="AO694" s="204">
        <v>1</v>
      </c>
      <c r="AP694" s="204">
        <v>5</v>
      </c>
      <c r="AQ694" s="221">
        <f ca="1">IF($AP694=1,IF(INDIRECT(ADDRESS(($AN694-1)*3+$AO694+5,$AP694+7))="",0,INDIRECT(ADDRESS(($AN694-1)*3+$AO694+5,$AP694+7))),IF(INDIRECT(ADDRESS(($AN694-1)*3+$AO694+5,$AP694+7))="",0,IF(COUNTIF(INDIRECT(ADDRESS(($AN694-1)*36+($AO694-1)*12+6,COLUMN())):INDIRECT(ADDRESS(($AN694-1)*36+($AO694-1)*12+$AP694+4,COLUMN())),INDIRECT(ADDRESS(($AN694-1)*3+$AO694+5,$AP694+7)))&gt;=1,0,INDIRECT(ADDRESS(($AN694-1)*3+$AO694+5,$AP694+7)))))</f>
        <v>0</v>
      </c>
      <c r="AR694" s="204">
        <f ca="1">COUNTIF(INDIRECT("H"&amp;(ROW()+12*(($AN694-1)*3+$AO694)-ROW())/12+5):INDIRECT("S"&amp;(ROW()+12*(($AN694-1)*3+$AO694)-ROW())/12+5),AQ694)</f>
        <v>0</v>
      </c>
      <c r="AS694" s="221">
        <f ca="1">IF($AP694=1,IF(INDIRECT(ADDRESS(($AN694-1)*3+$AO694+5,$AP694+20))="",0,INDIRECT(ADDRESS(($AN694-1)*3+$AO694+5,$AP694+20))),IF(INDIRECT(ADDRESS(($AN694-1)*3+$AO694+5,$AP694+20))="",0,IF(COUNTIF(INDIRECT(ADDRESS(($AN694-1)*36+($AO694-1)*12+6,COLUMN())):INDIRECT(ADDRESS(($AN694-1)*36+($AO694-1)*12+$AP694+4,COLUMN())),INDIRECT(ADDRESS(($AN694-1)*3+$AO694+5,$AP694+20)))&gt;=1,0,INDIRECT(ADDRESS(($AN694-1)*3+$AO694+5,$AP694+20)))))</f>
        <v>0</v>
      </c>
      <c r="AT694" s="204">
        <f ca="1">COUNTIF(INDIRECT("U"&amp;(ROW()+12*(($AN694-1)*3+$AO694)-ROW())/12+5):INDIRECT("AF"&amp;(ROW()+12*(($AN694-1)*3+$AO694)-ROW())/12+5),AS694)</f>
        <v>0</v>
      </c>
      <c r="AU694" s="204">
        <f ca="1">IF(AND(AQ694+AS694&gt;0,AR694+AT694&gt;0),COUNTIF(AU$6:AU693,"&gt;0")+1,0)</f>
        <v>0</v>
      </c>
    </row>
    <row r="695" spans="40:47">
      <c r="AN695" s="204">
        <v>20</v>
      </c>
      <c r="AO695" s="204">
        <v>1</v>
      </c>
      <c r="AP695" s="204">
        <v>6</v>
      </c>
      <c r="AQ695" s="221">
        <f ca="1">IF($AP695=1,IF(INDIRECT(ADDRESS(($AN695-1)*3+$AO695+5,$AP695+7))="",0,INDIRECT(ADDRESS(($AN695-1)*3+$AO695+5,$AP695+7))),IF(INDIRECT(ADDRESS(($AN695-1)*3+$AO695+5,$AP695+7))="",0,IF(COUNTIF(INDIRECT(ADDRESS(($AN695-1)*36+($AO695-1)*12+6,COLUMN())):INDIRECT(ADDRESS(($AN695-1)*36+($AO695-1)*12+$AP695+4,COLUMN())),INDIRECT(ADDRESS(($AN695-1)*3+$AO695+5,$AP695+7)))&gt;=1,0,INDIRECT(ADDRESS(($AN695-1)*3+$AO695+5,$AP695+7)))))</f>
        <v>0</v>
      </c>
      <c r="AR695" s="204">
        <f ca="1">COUNTIF(INDIRECT("H"&amp;(ROW()+12*(($AN695-1)*3+$AO695)-ROW())/12+5):INDIRECT("S"&amp;(ROW()+12*(($AN695-1)*3+$AO695)-ROW())/12+5),AQ695)</f>
        <v>0</v>
      </c>
      <c r="AS695" s="221">
        <f ca="1">IF($AP695=1,IF(INDIRECT(ADDRESS(($AN695-1)*3+$AO695+5,$AP695+20))="",0,INDIRECT(ADDRESS(($AN695-1)*3+$AO695+5,$AP695+20))),IF(INDIRECT(ADDRESS(($AN695-1)*3+$AO695+5,$AP695+20))="",0,IF(COUNTIF(INDIRECT(ADDRESS(($AN695-1)*36+($AO695-1)*12+6,COLUMN())):INDIRECT(ADDRESS(($AN695-1)*36+($AO695-1)*12+$AP695+4,COLUMN())),INDIRECT(ADDRESS(($AN695-1)*3+$AO695+5,$AP695+20)))&gt;=1,0,INDIRECT(ADDRESS(($AN695-1)*3+$AO695+5,$AP695+20)))))</f>
        <v>0</v>
      </c>
      <c r="AT695" s="204">
        <f ca="1">COUNTIF(INDIRECT("U"&amp;(ROW()+12*(($AN695-1)*3+$AO695)-ROW())/12+5):INDIRECT("AF"&amp;(ROW()+12*(($AN695-1)*3+$AO695)-ROW())/12+5),AS695)</f>
        <v>0</v>
      </c>
      <c r="AU695" s="204">
        <f ca="1">IF(AND(AQ695+AS695&gt;0,AR695+AT695&gt;0),COUNTIF(AU$6:AU694,"&gt;0")+1,0)</f>
        <v>0</v>
      </c>
    </row>
    <row r="696" spans="40:47">
      <c r="AN696" s="204">
        <v>20</v>
      </c>
      <c r="AO696" s="204">
        <v>1</v>
      </c>
      <c r="AP696" s="204">
        <v>7</v>
      </c>
      <c r="AQ696" s="221">
        <f ca="1">IF($AP696=1,IF(INDIRECT(ADDRESS(($AN696-1)*3+$AO696+5,$AP696+7))="",0,INDIRECT(ADDRESS(($AN696-1)*3+$AO696+5,$AP696+7))),IF(INDIRECT(ADDRESS(($AN696-1)*3+$AO696+5,$AP696+7))="",0,IF(COUNTIF(INDIRECT(ADDRESS(($AN696-1)*36+($AO696-1)*12+6,COLUMN())):INDIRECT(ADDRESS(($AN696-1)*36+($AO696-1)*12+$AP696+4,COLUMN())),INDIRECT(ADDRESS(($AN696-1)*3+$AO696+5,$AP696+7)))&gt;=1,0,INDIRECT(ADDRESS(($AN696-1)*3+$AO696+5,$AP696+7)))))</f>
        <v>0</v>
      </c>
      <c r="AR696" s="204">
        <f ca="1">COUNTIF(INDIRECT("H"&amp;(ROW()+12*(($AN696-1)*3+$AO696)-ROW())/12+5):INDIRECT("S"&amp;(ROW()+12*(($AN696-1)*3+$AO696)-ROW())/12+5),AQ696)</f>
        <v>0</v>
      </c>
      <c r="AS696" s="221">
        <f ca="1">IF($AP696=1,IF(INDIRECT(ADDRESS(($AN696-1)*3+$AO696+5,$AP696+20))="",0,INDIRECT(ADDRESS(($AN696-1)*3+$AO696+5,$AP696+20))),IF(INDIRECT(ADDRESS(($AN696-1)*3+$AO696+5,$AP696+20))="",0,IF(COUNTIF(INDIRECT(ADDRESS(($AN696-1)*36+($AO696-1)*12+6,COLUMN())):INDIRECT(ADDRESS(($AN696-1)*36+($AO696-1)*12+$AP696+4,COLUMN())),INDIRECT(ADDRESS(($AN696-1)*3+$AO696+5,$AP696+20)))&gt;=1,0,INDIRECT(ADDRESS(($AN696-1)*3+$AO696+5,$AP696+20)))))</f>
        <v>0</v>
      </c>
      <c r="AT696" s="204">
        <f ca="1">COUNTIF(INDIRECT("U"&amp;(ROW()+12*(($AN696-1)*3+$AO696)-ROW())/12+5):INDIRECT("AF"&amp;(ROW()+12*(($AN696-1)*3+$AO696)-ROW())/12+5),AS696)</f>
        <v>0</v>
      </c>
      <c r="AU696" s="204">
        <f ca="1">IF(AND(AQ696+AS696&gt;0,AR696+AT696&gt;0),COUNTIF(AU$6:AU695,"&gt;0")+1,0)</f>
        <v>0</v>
      </c>
    </row>
    <row r="697" spans="40:47">
      <c r="AN697" s="204">
        <v>20</v>
      </c>
      <c r="AO697" s="204">
        <v>1</v>
      </c>
      <c r="AP697" s="204">
        <v>8</v>
      </c>
      <c r="AQ697" s="221">
        <f ca="1">IF($AP697=1,IF(INDIRECT(ADDRESS(($AN697-1)*3+$AO697+5,$AP697+7))="",0,INDIRECT(ADDRESS(($AN697-1)*3+$AO697+5,$AP697+7))),IF(INDIRECT(ADDRESS(($AN697-1)*3+$AO697+5,$AP697+7))="",0,IF(COUNTIF(INDIRECT(ADDRESS(($AN697-1)*36+($AO697-1)*12+6,COLUMN())):INDIRECT(ADDRESS(($AN697-1)*36+($AO697-1)*12+$AP697+4,COLUMN())),INDIRECT(ADDRESS(($AN697-1)*3+$AO697+5,$AP697+7)))&gt;=1,0,INDIRECT(ADDRESS(($AN697-1)*3+$AO697+5,$AP697+7)))))</f>
        <v>0</v>
      </c>
      <c r="AR697" s="204">
        <f ca="1">COUNTIF(INDIRECT("H"&amp;(ROW()+12*(($AN697-1)*3+$AO697)-ROW())/12+5):INDIRECT("S"&amp;(ROW()+12*(($AN697-1)*3+$AO697)-ROW())/12+5),AQ697)</f>
        <v>0</v>
      </c>
      <c r="AS697" s="221">
        <f ca="1">IF($AP697=1,IF(INDIRECT(ADDRESS(($AN697-1)*3+$AO697+5,$AP697+20))="",0,INDIRECT(ADDRESS(($AN697-1)*3+$AO697+5,$AP697+20))),IF(INDIRECT(ADDRESS(($AN697-1)*3+$AO697+5,$AP697+20))="",0,IF(COUNTIF(INDIRECT(ADDRESS(($AN697-1)*36+($AO697-1)*12+6,COLUMN())):INDIRECT(ADDRESS(($AN697-1)*36+($AO697-1)*12+$AP697+4,COLUMN())),INDIRECT(ADDRESS(($AN697-1)*3+$AO697+5,$AP697+20)))&gt;=1,0,INDIRECT(ADDRESS(($AN697-1)*3+$AO697+5,$AP697+20)))))</f>
        <v>0</v>
      </c>
      <c r="AT697" s="204">
        <f ca="1">COUNTIF(INDIRECT("U"&amp;(ROW()+12*(($AN697-1)*3+$AO697)-ROW())/12+5):INDIRECT("AF"&amp;(ROW()+12*(($AN697-1)*3+$AO697)-ROW())/12+5),AS697)</f>
        <v>0</v>
      </c>
      <c r="AU697" s="204">
        <f ca="1">IF(AND(AQ697+AS697&gt;0,AR697+AT697&gt;0),COUNTIF(AU$6:AU696,"&gt;0")+1,0)</f>
        <v>0</v>
      </c>
    </row>
    <row r="698" spans="40:47">
      <c r="AN698" s="204">
        <v>20</v>
      </c>
      <c r="AO698" s="204">
        <v>1</v>
      </c>
      <c r="AP698" s="204">
        <v>9</v>
      </c>
      <c r="AQ698" s="221">
        <f ca="1">IF($AP698=1,IF(INDIRECT(ADDRESS(($AN698-1)*3+$AO698+5,$AP698+7))="",0,INDIRECT(ADDRESS(($AN698-1)*3+$AO698+5,$AP698+7))),IF(INDIRECT(ADDRESS(($AN698-1)*3+$AO698+5,$AP698+7))="",0,IF(COUNTIF(INDIRECT(ADDRESS(($AN698-1)*36+($AO698-1)*12+6,COLUMN())):INDIRECT(ADDRESS(($AN698-1)*36+($AO698-1)*12+$AP698+4,COLUMN())),INDIRECT(ADDRESS(($AN698-1)*3+$AO698+5,$AP698+7)))&gt;=1,0,INDIRECT(ADDRESS(($AN698-1)*3+$AO698+5,$AP698+7)))))</f>
        <v>0</v>
      </c>
      <c r="AR698" s="204">
        <f ca="1">COUNTIF(INDIRECT("H"&amp;(ROW()+12*(($AN698-1)*3+$AO698)-ROW())/12+5):INDIRECT("S"&amp;(ROW()+12*(($AN698-1)*3+$AO698)-ROW())/12+5),AQ698)</f>
        <v>0</v>
      </c>
      <c r="AS698" s="221">
        <f ca="1">IF($AP698=1,IF(INDIRECT(ADDRESS(($AN698-1)*3+$AO698+5,$AP698+20))="",0,INDIRECT(ADDRESS(($AN698-1)*3+$AO698+5,$AP698+20))),IF(INDIRECT(ADDRESS(($AN698-1)*3+$AO698+5,$AP698+20))="",0,IF(COUNTIF(INDIRECT(ADDRESS(($AN698-1)*36+($AO698-1)*12+6,COLUMN())):INDIRECT(ADDRESS(($AN698-1)*36+($AO698-1)*12+$AP698+4,COLUMN())),INDIRECT(ADDRESS(($AN698-1)*3+$AO698+5,$AP698+20)))&gt;=1,0,INDIRECT(ADDRESS(($AN698-1)*3+$AO698+5,$AP698+20)))))</f>
        <v>0</v>
      </c>
      <c r="AT698" s="204">
        <f ca="1">COUNTIF(INDIRECT("U"&amp;(ROW()+12*(($AN698-1)*3+$AO698)-ROW())/12+5):INDIRECT("AF"&amp;(ROW()+12*(($AN698-1)*3+$AO698)-ROW())/12+5),AS698)</f>
        <v>0</v>
      </c>
      <c r="AU698" s="204">
        <f ca="1">IF(AND(AQ698+AS698&gt;0,AR698+AT698&gt;0),COUNTIF(AU$6:AU697,"&gt;0")+1,0)</f>
        <v>0</v>
      </c>
    </row>
    <row r="699" spans="40:47">
      <c r="AN699" s="204">
        <v>20</v>
      </c>
      <c r="AO699" s="204">
        <v>1</v>
      </c>
      <c r="AP699" s="204">
        <v>10</v>
      </c>
      <c r="AQ699" s="221">
        <f ca="1">IF($AP699=1,IF(INDIRECT(ADDRESS(($AN699-1)*3+$AO699+5,$AP699+7))="",0,INDIRECT(ADDRESS(($AN699-1)*3+$AO699+5,$AP699+7))),IF(INDIRECT(ADDRESS(($AN699-1)*3+$AO699+5,$AP699+7))="",0,IF(COUNTIF(INDIRECT(ADDRESS(($AN699-1)*36+($AO699-1)*12+6,COLUMN())):INDIRECT(ADDRESS(($AN699-1)*36+($AO699-1)*12+$AP699+4,COLUMN())),INDIRECT(ADDRESS(($AN699-1)*3+$AO699+5,$AP699+7)))&gt;=1,0,INDIRECT(ADDRESS(($AN699-1)*3+$AO699+5,$AP699+7)))))</f>
        <v>0</v>
      </c>
      <c r="AR699" s="204">
        <f ca="1">COUNTIF(INDIRECT("H"&amp;(ROW()+12*(($AN699-1)*3+$AO699)-ROW())/12+5):INDIRECT("S"&amp;(ROW()+12*(($AN699-1)*3+$AO699)-ROW())/12+5),AQ699)</f>
        <v>0</v>
      </c>
      <c r="AS699" s="221">
        <f ca="1">IF($AP699=1,IF(INDIRECT(ADDRESS(($AN699-1)*3+$AO699+5,$AP699+20))="",0,INDIRECT(ADDRESS(($AN699-1)*3+$AO699+5,$AP699+20))),IF(INDIRECT(ADDRESS(($AN699-1)*3+$AO699+5,$AP699+20))="",0,IF(COUNTIF(INDIRECT(ADDRESS(($AN699-1)*36+($AO699-1)*12+6,COLUMN())):INDIRECT(ADDRESS(($AN699-1)*36+($AO699-1)*12+$AP699+4,COLUMN())),INDIRECT(ADDRESS(($AN699-1)*3+$AO699+5,$AP699+20)))&gt;=1,0,INDIRECT(ADDRESS(($AN699-1)*3+$AO699+5,$AP699+20)))))</f>
        <v>0</v>
      </c>
      <c r="AT699" s="204">
        <f ca="1">COUNTIF(INDIRECT("U"&amp;(ROW()+12*(($AN699-1)*3+$AO699)-ROW())/12+5):INDIRECT("AF"&amp;(ROW()+12*(($AN699-1)*3+$AO699)-ROW())/12+5),AS699)</f>
        <v>0</v>
      </c>
      <c r="AU699" s="204">
        <f ca="1">IF(AND(AQ699+AS699&gt;0,AR699+AT699&gt;0),COUNTIF(AU$6:AU698,"&gt;0")+1,0)</f>
        <v>0</v>
      </c>
    </row>
    <row r="700" spans="40:47">
      <c r="AN700" s="204">
        <v>20</v>
      </c>
      <c r="AO700" s="204">
        <v>1</v>
      </c>
      <c r="AP700" s="204">
        <v>11</v>
      </c>
      <c r="AQ700" s="221">
        <f ca="1">IF($AP700=1,IF(INDIRECT(ADDRESS(($AN700-1)*3+$AO700+5,$AP700+7))="",0,INDIRECT(ADDRESS(($AN700-1)*3+$AO700+5,$AP700+7))),IF(INDIRECT(ADDRESS(($AN700-1)*3+$AO700+5,$AP700+7))="",0,IF(COUNTIF(INDIRECT(ADDRESS(($AN700-1)*36+($AO700-1)*12+6,COLUMN())):INDIRECT(ADDRESS(($AN700-1)*36+($AO700-1)*12+$AP700+4,COLUMN())),INDIRECT(ADDRESS(($AN700-1)*3+$AO700+5,$AP700+7)))&gt;=1,0,INDIRECT(ADDRESS(($AN700-1)*3+$AO700+5,$AP700+7)))))</f>
        <v>0</v>
      </c>
      <c r="AR700" s="204">
        <f ca="1">COUNTIF(INDIRECT("H"&amp;(ROW()+12*(($AN700-1)*3+$AO700)-ROW())/12+5):INDIRECT("S"&amp;(ROW()+12*(($AN700-1)*3+$AO700)-ROW())/12+5),AQ700)</f>
        <v>0</v>
      </c>
      <c r="AS700" s="221">
        <f ca="1">IF($AP700=1,IF(INDIRECT(ADDRESS(($AN700-1)*3+$AO700+5,$AP700+20))="",0,INDIRECT(ADDRESS(($AN700-1)*3+$AO700+5,$AP700+20))),IF(INDIRECT(ADDRESS(($AN700-1)*3+$AO700+5,$AP700+20))="",0,IF(COUNTIF(INDIRECT(ADDRESS(($AN700-1)*36+($AO700-1)*12+6,COLUMN())):INDIRECT(ADDRESS(($AN700-1)*36+($AO700-1)*12+$AP700+4,COLUMN())),INDIRECT(ADDRESS(($AN700-1)*3+$AO700+5,$AP700+20)))&gt;=1,0,INDIRECT(ADDRESS(($AN700-1)*3+$AO700+5,$AP700+20)))))</f>
        <v>0</v>
      </c>
      <c r="AT700" s="204">
        <f ca="1">COUNTIF(INDIRECT("U"&amp;(ROW()+12*(($AN700-1)*3+$AO700)-ROW())/12+5):INDIRECT("AF"&amp;(ROW()+12*(($AN700-1)*3+$AO700)-ROW())/12+5),AS700)</f>
        <v>0</v>
      </c>
      <c r="AU700" s="204">
        <f ca="1">IF(AND(AQ700+AS700&gt;0,AR700+AT700&gt;0),COUNTIF(AU$6:AU699,"&gt;0")+1,0)</f>
        <v>0</v>
      </c>
    </row>
    <row r="701" spans="40:47">
      <c r="AN701" s="204">
        <v>20</v>
      </c>
      <c r="AO701" s="204">
        <v>1</v>
      </c>
      <c r="AP701" s="204">
        <v>12</v>
      </c>
      <c r="AQ701" s="221">
        <f ca="1">IF($AP701=1,IF(INDIRECT(ADDRESS(($AN701-1)*3+$AO701+5,$AP701+7))="",0,INDIRECT(ADDRESS(($AN701-1)*3+$AO701+5,$AP701+7))),IF(INDIRECT(ADDRESS(($AN701-1)*3+$AO701+5,$AP701+7))="",0,IF(COUNTIF(INDIRECT(ADDRESS(($AN701-1)*36+($AO701-1)*12+6,COLUMN())):INDIRECT(ADDRESS(($AN701-1)*36+($AO701-1)*12+$AP701+4,COLUMN())),INDIRECT(ADDRESS(($AN701-1)*3+$AO701+5,$AP701+7)))&gt;=1,0,INDIRECT(ADDRESS(($AN701-1)*3+$AO701+5,$AP701+7)))))</f>
        <v>0</v>
      </c>
      <c r="AR701" s="204">
        <f ca="1">COUNTIF(INDIRECT("H"&amp;(ROW()+12*(($AN701-1)*3+$AO701)-ROW())/12+5):INDIRECT("S"&amp;(ROW()+12*(($AN701-1)*3+$AO701)-ROW())/12+5),AQ701)</f>
        <v>0</v>
      </c>
      <c r="AS701" s="221">
        <f ca="1">IF($AP701=1,IF(INDIRECT(ADDRESS(($AN701-1)*3+$AO701+5,$AP701+20))="",0,INDIRECT(ADDRESS(($AN701-1)*3+$AO701+5,$AP701+20))),IF(INDIRECT(ADDRESS(($AN701-1)*3+$AO701+5,$AP701+20))="",0,IF(COUNTIF(INDIRECT(ADDRESS(($AN701-1)*36+($AO701-1)*12+6,COLUMN())):INDIRECT(ADDRESS(($AN701-1)*36+($AO701-1)*12+$AP701+4,COLUMN())),INDIRECT(ADDRESS(($AN701-1)*3+$AO701+5,$AP701+20)))&gt;=1,0,INDIRECT(ADDRESS(($AN701-1)*3+$AO701+5,$AP701+20)))))</f>
        <v>0</v>
      </c>
      <c r="AT701" s="204">
        <f ca="1">COUNTIF(INDIRECT("U"&amp;(ROW()+12*(($AN701-1)*3+$AO701)-ROW())/12+5):INDIRECT("AF"&amp;(ROW()+12*(($AN701-1)*3+$AO701)-ROW())/12+5),AS701)</f>
        <v>0</v>
      </c>
      <c r="AU701" s="204">
        <f ca="1">IF(AND(AQ701+AS701&gt;0,AR701+AT701&gt;0),COUNTIF(AU$6:AU700,"&gt;0")+1,0)</f>
        <v>0</v>
      </c>
    </row>
    <row r="702" spans="40:47">
      <c r="AN702" s="204">
        <v>20</v>
      </c>
      <c r="AO702" s="204">
        <v>2</v>
      </c>
      <c r="AP702" s="204">
        <v>1</v>
      </c>
      <c r="AQ702" s="221">
        <f ca="1">IF($AP702=1,IF(INDIRECT(ADDRESS(($AN702-1)*3+$AO702+5,$AP702+7))="",0,INDIRECT(ADDRESS(($AN702-1)*3+$AO702+5,$AP702+7))),IF(INDIRECT(ADDRESS(($AN702-1)*3+$AO702+5,$AP702+7))="",0,IF(COUNTIF(INDIRECT(ADDRESS(($AN702-1)*36+($AO702-1)*12+6,COLUMN())):INDIRECT(ADDRESS(($AN702-1)*36+($AO702-1)*12+$AP702+4,COLUMN())),INDIRECT(ADDRESS(($AN702-1)*3+$AO702+5,$AP702+7)))&gt;=1,0,INDIRECT(ADDRESS(($AN702-1)*3+$AO702+5,$AP702+7)))))</f>
        <v>0</v>
      </c>
      <c r="AR702" s="204">
        <f ca="1">COUNTIF(INDIRECT("H"&amp;(ROW()+12*(($AN702-1)*3+$AO702)-ROW())/12+5):INDIRECT("S"&amp;(ROW()+12*(($AN702-1)*3+$AO702)-ROW())/12+5),AQ702)</f>
        <v>0</v>
      </c>
      <c r="AS702" s="221">
        <f ca="1">IF($AP702=1,IF(INDIRECT(ADDRESS(($AN702-1)*3+$AO702+5,$AP702+20))="",0,INDIRECT(ADDRESS(($AN702-1)*3+$AO702+5,$AP702+20))),IF(INDIRECT(ADDRESS(($AN702-1)*3+$AO702+5,$AP702+20))="",0,IF(COUNTIF(INDIRECT(ADDRESS(($AN702-1)*36+($AO702-1)*12+6,COLUMN())):INDIRECT(ADDRESS(($AN702-1)*36+($AO702-1)*12+$AP702+4,COLUMN())),INDIRECT(ADDRESS(($AN702-1)*3+$AO702+5,$AP702+20)))&gt;=1,0,INDIRECT(ADDRESS(($AN702-1)*3+$AO702+5,$AP702+20)))))</f>
        <v>0</v>
      </c>
      <c r="AT702" s="204">
        <f ca="1">COUNTIF(INDIRECT("U"&amp;(ROW()+12*(($AN702-1)*3+$AO702)-ROW())/12+5):INDIRECT("AF"&amp;(ROW()+12*(($AN702-1)*3+$AO702)-ROW())/12+5),AS702)</f>
        <v>0</v>
      </c>
      <c r="AU702" s="204">
        <f ca="1">IF(AND(AQ702+AS702&gt;0,AR702+AT702&gt;0),COUNTIF(AU$6:AU701,"&gt;0")+1,0)</f>
        <v>0</v>
      </c>
    </row>
    <row r="703" spans="40:47">
      <c r="AN703" s="204">
        <v>20</v>
      </c>
      <c r="AO703" s="204">
        <v>2</v>
      </c>
      <c r="AP703" s="204">
        <v>2</v>
      </c>
      <c r="AQ703" s="221">
        <f ca="1">IF($AP703=1,IF(INDIRECT(ADDRESS(($AN703-1)*3+$AO703+5,$AP703+7))="",0,INDIRECT(ADDRESS(($AN703-1)*3+$AO703+5,$AP703+7))),IF(INDIRECT(ADDRESS(($AN703-1)*3+$AO703+5,$AP703+7))="",0,IF(COUNTIF(INDIRECT(ADDRESS(($AN703-1)*36+($AO703-1)*12+6,COLUMN())):INDIRECT(ADDRESS(($AN703-1)*36+($AO703-1)*12+$AP703+4,COLUMN())),INDIRECT(ADDRESS(($AN703-1)*3+$AO703+5,$AP703+7)))&gt;=1,0,INDIRECT(ADDRESS(($AN703-1)*3+$AO703+5,$AP703+7)))))</f>
        <v>0</v>
      </c>
      <c r="AR703" s="204">
        <f ca="1">COUNTIF(INDIRECT("H"&amp;(ROW()+12*(($AN703-1)*3+$AO703)-ROW())/12+5):INDIRECT("S"&amp;(ROW()+12*(($AN703-1)*3+$AO703)-ROW())/12+5),AQ703)</f>
        <v>0</v>
      </c>
      <c r="AS703" s="221">
        <f ca="1">IF($AP703=1,IF(INDIRECT(ADDRESS(($AN703-1)*3+$AO703+5,$AP703+20))="",0,INDIRECT(ADDRESS(($AN703-1)*3+$AO703+5,$AP703+20))),IF(INDIRECT(ADDRESS(($AN703-1)*3+$AO703+5,$AP703+20))="",0,IF(COUNTIF(INDIRECT(ADDRESS(($AN703-1)*36+($AO703-1)*12+6,COLUMN())):INDIRECT(ADDRESS(($AN703-1)*36+($AO703-1)*12+$AP703+4,COLUMN())),INDIRECT(ADDRESS(($AN703-1)*3+$AO703+5,$AP703+20)))&gt;=1,0,INDIRECT(ADDRESS(($AN703-1)*3+$AO703+5,$AP703+20)))))</f>
        <v>0</v>
      </c>
      <c r="AT703" s="204">
        <f ca="1">COUNTIF(INDIRECT("U"&amp;(ROW()+12*(($AN703-1)*3+$AO703)-ROW())/12+5):INDIRECT("AF"&amp;(ROW()+12*(($AN703-1)*3+$AO703)-ROW())/12+5),AS703)</f>
        <v>0</v>
      </c>
      <c r="AU703" s="204">
        <f ca="1">IF(AND(AQ703+AS703&gt;0,AR703+AT703&gt;0),COUNTIF(AU$6:AU702,"&gt;0")+1,0)</f>
        <v>0</v>
      </c>
    </row>
    <row r="704" spans="40:47">
      <c r="AN704" s="204">
        <v>20</v>
      </c>
      <c r="AO704" s="204">
        <v>2</v>
      </c>
      <c r="AP704" s="204">
        <v>3</v>
      </c>
      <c r="AQ704" s="221">
        <f ca="1">IF($AP704=1,IF(INDIRECT(ADDRESS(($AN704-1)*3+$AO704+5,$AP704+7))="",0,INDIRECT(ADDRESS(($AN704-1)*3+$AO704+5,$AP704+7))),IF(INDIRECT(ADDRESS(($AN704-1)*3+$AO704+5,$AP704+7))="",0,IF(COUNTIF(INDIRECT(ADDRESS(($AN704-1)*36+($AO704-1)*12+6,COLUMN())):INDIRECT(ADDRESS(($AN704-1)*36+($AO704-1)*12+$AP704+4,COLUMN())),INDIRECT(ADDRESS(($AN704-1)*3+$AO704+5,$AP704+7)))&gt;=1,0,INDIRECT(ADDRESS(($AN704-1)*3+$AO704+5,$AP704+7)))))</f>
        <v>0</v>
      </c>
      <c r="AR704" s="204">
        <f ca="1">COUNTIF(INDIRECT("H"&amp;(ROW()+12*(($AN704-1)*3+$AO704)-ROW())/12+5):INDIRECT("S"&amp;(ROW()+12*(($AN704-1)*3+$AO704)-ROW())/12+5),AQ704)</f>
        <v>0</v>
      </c>
      <c r="AS704" s="221">
        <f ca="1">IF($AP704=1,IF(INDIRECT(ADDRESS(($AN704-1)*3+$AO704+5,$AP704+20))="",0,INDIRECT(ADDRESS(($AN704-1)*3+$AO704+5,$AP704+20))),IF(INDIRECT(ADDRESS(($AN704-1)*3+$AO704+5,$AP704+20))="",0,IF(COUNTIF(INDIRECT(ADDRESS(($AN704-1)*36+($AO704-1)*12+6,COLUMN())):INDIRECT(ADDRESS(($AN704-1)*36+($AO704-1)*12+$AP704+4,COLUMN())),INDIRECT(ADDRESS(($AN704-1)*3+$AO704+5,$AP704+20)))&gt;=1,0,INDIRECT(ADDRESS(($AN704-1)*3+$AO704+5,$AP704+20)))))</f>
        <v>0</v>
      </c>
      <c r="AT704" s="204">
        <f ca="1">COUNTIF(INDIRECT("U"&amp;(ROW()+12*(($AN704-1)*3+$AO704)-ROW())/12+5):INDIRECT("AF"&amp;(ROW()+12*(($AN704-1)*3+$AO704)-ROW())/12+5),AS704)</f>
        <v>0</v>
      </c>
      <c r="AU704" s="204">
        <f ca="1">IF(AND(AQ704+AS704&gt;0,AR704+AT704&gt;0),COUNTIF(AU$6:AU703,"&gt;0")+1,0)</f>
        <v>0</v>
      </c>
    </row>
    <row r="705" spans="40:47">
      <c r="AN705" s="204">
        <v>20</v>
      </c>
      <c r="AO705" s="204">
        <v>2</v>
      </c>
      <c r="AP705" s="204">
        <v>4</v>
      </c>
      <c r="AQ705" s="221">
        <f ca="1">IF($AP705=1,IF(INDIRECT(ADDRESS(($AN705-1)*3+$AO705+5,$AP705+7))="",0,INDIRECT(ADDRESS(($AN705-1)*3+$AO705+5,$AP705+7))),IF(INDIRECT(ADDRESS(($AN705-1)*3+$AO705+5,$AP705+7))="",0,IF(COUNTIF(INDIRECT(ADDRESS(($AN705-1)*36+($AO705-1)*12+6,COLUMN())):INDIRECT(ADDRESS(($AN705-1)*36+($AO705-1)*12+$AP705+4,COLUMN())),INDIRECT(ADDRESS(($AN705-1)*3+$AO705+5,$AP705+7)))&gt;=1,0,INDIRECT(ADDRESS(($AN705-1)*3+$AO705+5,$AP705+7)))))</f>
        <v>0</v>
      </c>
      <c r="AR705" s="204">
        <f ca="1">COUNTIF(INDIRECT("H"&amp;(ROW()+12*(($AN705-1)*3+$AO705)-ROW())/12+5):INDIRECT("S"&amp;(ROW()+12*(($AN705-1)*3+$AO705)-ROW())/12+5),AQ705)</f>
        <v>0</v>
      </c>
      <c r="AS705" s="221">
        <f ca="1">IF($AP705=1,IF(INDIRECT(ADDRESS(($AN705-1)*3+$AO705+5,$AP705+20))="",0,INDIRECT(ADDRESS(($AN705-1)*3+$AO705+5,$AP705+20))),IF(INDIRECT(ADDRESS(($AN705-1)*3+$AO705+5,$AP705+20))="",0,IF(COUNTIF(INDIRECT(ADDRESS(($AN705-1)*36+($AO705-1)*12+6,COLUMN())):INDIRECT(ADDRESS(($AN705-1)*36+($AO705-1)*12+$AP705+4,COLUMN())),INDIRECT(ADDRESS(($AN705-1)*3+$AO705+5,$AP705+20)))&gt;=1,0,INDIRECT(ADDRESS(($AN705-1)*3+$AO705+5,$AP705+20)))))</f>
        <v>0</v>
      </c>
      <c r="AT705" s="204">
        <f ca="1">COUNTIF(INDIRECT("U"&amp;(ROW()+12*(($AN705-1)*3+$AO705)-ROW())/12+5):INDIRECT("AF"&amp;(ROW()+12*(($AN705-1)*3+$AO705)-ROW())/12+5),AS705)</f>
        <v>0</v>
      </c>
      <c r="AU705" s="204">
        <f ca="1">IF(AND(AQ705+AS705&gt;0,AR705+AT705&gt;0),COUNTIF(AU$6:AU704,"&gt;0")+1,0)</f>
        <v>0</v>
      </c>
    </row>
    <row r="706" spans="40:47">
      <c r="AN706" s="204">
        <v>20</v>
      </c>
      <c r="AO706" s="204">
        <v>2</v>
      </c>
      <c r="AP706" s="204">
        <v>5</v>
      </c>
      <c r="AQ706" s="221">
        <f ca="1">IF($AP706=1,IF(INDIRECT(ADDRESS(($AN706-1)*3+$AO706+5,$AP706+7))="",0,INDIRECT(ADDRESS(($AN706-1)*3+$AO706+5,$AP706+7))),IF(INDIRECT(ADDRESS(($AN706-1)*3+$AO706+5,$AP706+7))="",0,IF(COUNTIF(INDIRECT(ADDRESS(($AN706-1)*36+($AO706-1)*12+6,COLUMN())):INDIRECT(ADDRESS(($AN706-1)*36+($AO706-1)*12+$AP706+4,COLUMN())),INDIRECT(ADDRESS(($AN706-1)*3+$AO706+5,$AP706+7)))&gt;=1,0,INDIRECT(ADDRESS(($AN706-1)*3+$AO706+5,$AP706+7)))))</f>
        <v>0</v>
      </c>
      <c r="AR706" s="204">
        <f ca="1">COUNTIF(INDIRECT("H"&amp;(ROW()+12*(($AN706-1)*3+$AO706)-ROW())/12+5):INDIRECT("S"&amp;(ROW()+12*(($AN706-1)*3+$AO706)-ROW())/12+5),AQ706)</f>
        <v>0</v>
      </c>
      <c r="AS706" s="221">
        <f ca="1">IF($AP706=1,IF(INDIRECT(ADDRESS(($AN706-1)*3+$AO706+5,$AP706+20))="",0,INDIRECT(ADDRESS(($AN706-1)*3+$AO706+5,$AP706+20))),IF(INDIRECT(ADDRESS(($AN706-1)*3+$AO706+5,$AP706+20))="",0,IF(COUNTIF(INDIRECT(ADDRESS(($AN706-1)*36+($AO706-1)*12+6,COLUMN())):INDIRECT(ADDRESS(($AN706-1)*36+($AO706-1)*12+$AP706+4,COLUMN())),INDIRECT(ADDRESS(($AN706-1)*3+$AO706+5,$AP706+20)))&gt;=1,0,INDIRECT(ADDRESS(($AN706-1)*3+$AO706+5,$AP706+20)))))</f>
        <v>0</v>
      </c>
      <c r="AT706" s="204">
        <f ca="1">COUNTIF(INDIRECT("U"&amp;(ROW()+12*(($AN706-1)*3+$AO706)-ROW())/12+5):INDIRECT("AF"&amp;(ROW()+12*(($AN706-1)*3+$AO706)-ROW())/12+5),AS706)</f>
        <v>0</v>
      </c>
      <c r="AU706" s="204">
        <f ca="1">IF(AND(AQ706+AS706&gt;0,AR706+AT706&gt;0),COUNTIF(AU$6:AU705,"&gt;0")+1,0)</f>
        <v>0</v>
      </c>
    </row>
    <row r="707" spans="40:47">
      <c r="AN707" s="204">
        <v>20</v>
      </c>
      <c r="AO707" s="204">
        <v>2</v>
      </c>
      <c r="AP707" s="204">
        <v>6</v>
      </c>
      <c r="AQ707" s="221">
        <f ca="1">IF($AP707=1,IF(INDIRECT(ADDRESS(($AN707-1)*3+$AO707+5,$AP707+7))="",0,INDIRECT(ADDRESS(($AN707-1)*3+$AO707+5,$AP707+7))),IF(INDIRECT(ADDRESS(($AN707-1)*3+$AO707+5,$AP707+7))="",0,IF(COUNTIF(INDIRECT(ADDRESS(($AN707-1)*36+($AO707-1)*12+6,COLUMN())):INDIRECT(ADDRESS(($AN707-1)*36+($AO707-1)*12+$AP707+4,COLUMN())),INDIRECT(ADDRESS(($AN707-1)*3+$AO707+5,$AP707+7)))&gt;=1,0,INDIRECT(ADDRESS(($AN707-1)*3+$AO707+5,$AP707+7)))))</f>
        <v>0</v>
      </c>
      <c r="AR707" s="204">
        <f ca="1">COUNTIF(INDIRECT("H"&amp;(ROW()+12*(($AN707-1)*3+$AO707)-ROW())/12+5):INDIRECT("S"&amp;(ROW()+12*(($AN707-1)*3+$AO707)-ROW())/12+5),AQ707)</f>
        <v>0</v>
      </c>
      <c r="AS707" s="221">
        <f ca="1">IF($AP707=1,IF(INDIRECT(ADDRESS(($AN707-1)*3+$AO707+5,$AP707+20))="",0,INDIRECT(ADDRESS(($AN707-1)*3+$AO707+5,$AP707+20))),IF(INDIRECT(ADDRESS(($AN707-1)*3+$AO707+5,$AP707+20))="",0,IF(COUNTIF(INDIRECT(ADDRESS(($AN707-1)*36+($AO707-1)*12+6,COLUMN())):INDIRECT(ADDRESS(($AN707-1)*36+($AO707-1)*12+$AP707+4,COLUMN())),INDIRECT(ADDRESS(($AN707-1)*3+$AO707+5,$AP707+20)))&gt;=1,0,INDIRECT(ADDRESS(($AN707-1)*3+$AO707+5,$AP707+20)))))</f>
        <v>0</v>
      </c>
      <c r="AT707" s="204">
        <f ca="1">COUNTIF(INDIRECT("U"&amp;(ROW()+12*(($AN707-1)*3+$AO707)-ROW())/12+5):INDIRECT("AF"&amp;(ROW()+12*(($AN707-1)*3+$AO707)-ROW())/12+5),AS707)</f>
        <v>0</v>
      </c>
      <c r="AU707" s="204">
        <f ca="1">IF(AND(AQ707+AS707&gt;0,AR707+AT707&gt;0),COUNTIF(AU$6:AU706,"&gt;0")+1,0)</f>
        <v>0</v>
      </c>
    </row>
    <row r="708" spans="40:47">
      <c r="AN708" s="204">
        <v>20</v>
      </c>
      <c r="AO708" s="204">
        <v>2</v>
      </c>
      <c r="AP708" s="204">
        <v>7</v>
      </c>
      <c r="AQ708" s="221">
        <f ca="1">IF($AP708=1,IF(INDIRECT(ADDRESS(($AN708-1)*3+$AO708+5,$AP708+7))="",0,INDIRECT(ADDRESS(($AN708-1)*3+$AO708+5,$AP708+7))),IF(INDIRECT(ADDRESS(($AN708-1)*3+$AO708+5,$AP708+7))="",0,IF(COUNTIF(INDIRECT(ADDRESS(($AN708-1)*36+($AO708-1)*12+6,COLUMN())):INDIRECT(ADDRESS(($AN708-1)*36+($AO708-1)*12+$AP708+4,COLUMN())),INDIRECT(ADDRESS(($AN708-1)*3+$AO708+5,$AP708+7)))&gt;=1,0,INDIRECT(ADDRESS(($AN708-1)*3+$AO708+5,$AP708+7)))))</f>
        <v>0</v>
      </c>
      <c r="AR708" s="204">
        <f ca="1">COUNTIF(INDIRECT("H"&amp;(ROW()+12*(($AN708-1)*3+$AO708)-ROW())/12+5):INDIRECT("S"&amp;(ROW()+12*(($AN708-1)*3+$AO708)-ROW())/12+5),AQ708)</f>
        <v>0</v>
      </c>
      <c r="AS708" s="221">
        <f ca="1">IF($AP708=1,IF(INDIRECT(ADDRESS(($AN708-1)*3+$AO708+5,$AP708+20))="",0,INDIRECT(ADDRESS(($AN708-1)*3+$AO708+5,$AP708+20))),IF(INDIRECT(ADDRESS(($AN708-1)*3+$AO708+5,$AP708+20))="",0,IF(COUNTIF(INDIRECT(ADDRESS(($AN708-1)*36+($AO708-1)*12+6,COLUMN())):INDIRECT(ADDRESS(($AN708-1)*36+($AO708-1)*12+$AP708+4,COLUMN())),INDIRECT(ADDRESS(($AN708-1)*3+$AO708+5,$AP708+20)))&gt;=1,0,INDIRECT(ADDRESS(($AN708-1)*3+$AO708+5,$AP708+20)))))</f>
        <v>0</v>
      </c>
      <c r="AT708" s="204">
        <f ca="1">COUNTIF(INDIRECT("U"&amp;(ROW()+12*(($AN708-1)*3+$AO708)-ROW())/12+5):INDIRECT("AF"&amp;(ROW()+12*(($AN708-1)*3+$AO708)-ROW())/12+5),AS708)</f>
        <v>0</v>
      </c>
      <c r="AU708" s="204">
        <f ca="1">IF(AND(AQ708+AS708&gt;0,AR708+AT708&gt;0),COUNTIF(AU$6:AU707,"&gt;0")+1,0)</f>
        <v>0</v>
      </c>
    </row>
    <row r="709" spans="40:47">
      <c r="AN709" s="204">
        <v>20</v>
      </c>
      <c r="AO709" s="204">
        <v>2</v>
      </c>
      <c r="AP709" s="204">
        <v>8</v>
      </c>
      <c r="AQ709" s="221">
        <f ca="1">IF($AP709=1,IF(INDIRECT(ADDRESS(($AN709-1)*3+$AO709+5,$AP709+7))="",0,INDIRECT(ADDRESS(($AN709-1)*3+$AO709+5,$AP709+7))),IF(INDIRECT(ADDRESS(($AN709-1)*3+$AO709+5,$AP709+7))="",0,IF(COUNTIF(INDIRECT(ADDRESS(($AN709-1)*36+($AO709-1)*12+6,COLUMN())):INDIRECT(ADDRESS(($AN709-1)*36+($AO709-1)*12+$AP709+4,COLUMN())),INDIRECT(ADDRESS(($AN709-1)*3+$AO709+5,$AP709+7)))&gt;=1,0,INDIRECT(ADDRESS(($AN709-1)*3+$AO709+5,$AP709+7)))))</f>
        <v>0</v>
      </c>
      <c r="AR709" s="204">
        <f ca="1">COUNTIF(INDIRECT("H"&amp;(ROW()+12*(($AN709-1)*3+$AO709)-ROW())/12+5):INDIRECT("S"&amp;(ROW()+12*(($AN709-1)*3+$AO709)-ROW())/12+5),AQ709)</f>
        <v>0</v>
      </c>
      <c r="AS709" s="221">
        <f ca="1">IF($AP709=1,IF(INDIRECT(ADDRESS(($AN709-1)*3+$AO709+5,$AP709+20))="",0,INDIRECT(ADDRESS(($AN709-1)*3+$AO709+5,$AP709+20))),IF(INDIRECT(ADDRESS(($AN709-1)*3+$AO709+5,$AP709+20))="",0,IF(COUNTIF(INDIRECT(ADDRESS(($AN709-1)*36+($AO709-1)*12+6,COLUMN())):INDIRECT(ADDRESS(($AN709-1)*36+($AO709-1)*12+$AP709+4,COLUMN())),INDIRECT(ADDRESS(($AN709-1)*3+$AO709+5,$AP709+20)))&gt;=1,0,INDIRECT(ADDRESS(($AN709-1)*3+$AO709+5,$AP709+20)))))</f>
        <v>0</v>
      </c>
      <c r="AT709" s="204">
        <f ca="1">COUNTIF(INDIRECT("U"&amp;(ROW()+12*(($AN709-1)*3+$AO709)-ROW())/12+5):INDIRECT("AF"&amp;(ROW()+12*(($AN709-1)*3+$AO709)-ROW())/12+5),AS709)</f>
        <v>0</v>
      </c>
      <c r="AU709" s="204">
        <f ca="1">IF(AND(AQ709+AS709&gt;0,AR709+AT709&gt;0),COUNTIF(AU$6:AU708,"&gt;0")+1,0)</f>
        <v>0</v>
      </c>
    </row>
    <row r="710" spans="40:47">
      <c r="AN710" s="204">
        <v>20</v>
      </c>
      <c r="AO710" s="204">
        <v>2</v>
      </c>
      <c r="AP710" s="204">
        <v>9</v>
      </c>
      <c r="AQ710" s="221">
        <f ca="1">IF($AP710=1,IF(INDIRECT(ADDRESS(($AN710-1)*3+$AO710+5,$AP710+7))="",0,INDIRECT(ADDRESS(($AN710-1)*3+$AO710+5,$AP710+7))),IF(INDIRECT(ADDRESS(($AN710-1)*3+$AO710+5,$AP710+7))="",0,IF(COUNTIF(INDIRECT(ADDRESS(($AN710-1)*36+($AO710-1)*12+6,COLUMN())):INDIRECT(ADDRESS(($AN710-1)*36+($AO710-1)*12+$AP710+4,COLUMN())),INDIRECT(ADDRESS(($AN710-1)*3+$AO710+5,$AP710+7)))&gt;=1,0,INDIRECT(ADDRESS(($AN710-1)*3+$AO710+5,$AP710+7)))))</f>
        <v>0</v>
      </c>
      <c r="AR710" s="204">
        <f ca="1">COUNTIF(INDIRECT("H"&amp;(ROW()+12*(($AN710-1)*3+$AO710)-ROW())/12+5):INDIRECT("S"&amp;(ROW()+12*(($AN710-1)*3+$AO710)-ROW())/12+5),AQ710)</f>
        <v>0</v>
      </c>
      <c r="AS710" s="221">
        <f ca="1">IF($AP710=1,IF(INDIRECT(ADDRESS(($AN710-1)*3+$AO710+5,$AP710+20))="",0,INDIRECT(ADDRESS(($AN710-1)*3+$AO710+5,$AP710+20))),IF(INDIRECT(ADDRESS(($AN710-1)*3+$AO710+5,$AP710+20))="",0,IF(COUNTIF(INDIRECT(ADDRESS(($AN710-1)*36+($AO710-1)*12+6,COLUMN())):INDIRECT(ADDRESS(($AN710-1)*36+($AO710-1)*12+$AP710+4,COLUMN())),INDIRECT(ADDRESS(($AN710-1)*3+$AO710+5,$AP710+20)))&gt;=1,0,INDIRECT(ADDRESS(($AN710-1)*3+$AO710+5,$AP710+20)))))</f>
        <v>0</v>
      </c>
      <c r="AT710" s="204">
        <f ca="1">COUNTIF(INDIRECT("U"&amp;(ROW()+12*(($AN710-1)*3+$AO710)-ROW())/12+5):INDIRECT("AF"&amp;(ROW()+12*(($AN710-1)*3+$AO710)-ROW())/12+5),AS710)</f>
        <v>0</v>
      </c>
      <c r="AU710" s="204">
        <f ca="1">IF(AND(AQ710+AS710&gt;0,AR710+AT710&gt;0),COUNTIF(AU$6:AU709,"&gt;0")+1,0)</f>
        <v>0</v>
      </c>
    </row>
    <row r="711" spans="40:47">
      <c r="AN711" s="204">
        <v>20</v>
      </c>
      <c r="AO711" s="204">
        <v>2</v>
      </c>
      <c r="AP711" s="204">
        <v>10</v>
      </c>
      <c r="AQ711" s="221">
        <f ca="1">IF($AP711=1,IF(INDIRECT(ADDRESS(($AN711-1)*3+$AO711+5,$AP711+7))="",0,INDIRECT(ADDRESS(($AN711-1)*3+$AO711+5,$AP711+7))),IF(INDIRECT(ADDRESS(($AN711-1)*3+$AO711+5,$AP711+7))="",0,IF(COUNTIF(INDIRECT(ADDRESS(($AN711-1)*36+($AO711-1)*12+6,COLUMN())):INDIRECT(ADDRESS(($AN711-1)*36+($AO711-1)*12+$AP711+4,COLUMN())),INDIRECT(ADDRESS(($AN711-1)*3+$AO711+5,$AP711+7)))&gt;=1,0,INDIRECT(ADDRESS(($AN711-1)*3+$AO711+5,$AP711+7)))))</f>
        <v>0</v>
      </c>
      <c r="AR711" s="204">
        <f ca="1">COUNTIF(INDIRECT("H"&amp;(ROW()+12*(($AN711-1)*3+$AO711)-ROW())/12+5):INDIRECT("S"&amp;(ROW()+12*(($AN711-1)*3+$AO711)-ROW())/12+5),AQ711)</f>
        <v>0</v>
      </c>
      <c r="AS711" s="221">
        <f ca="1">IF($AP711=1,IF(INDIRECT(ADDRESS(($AN711-1)*3+$AO711+5,$AP711+20))="",0,INDIRECT(ADDRESS(($AN711-1)*3+$AO711+5,$AP711+20))),IF(INDIRECT(ADDRESS(($AN711-1)*3+$AO711+5,$AP711+20))="",0,IF(COUNTIF(INDIRECT(ADDRESS(($AN711-1)*36+($AO711-1)*12+6,COLUMN())):INDIRECT(ADDRESS(($AN711-1)*36+($AO711-1)*12+$AP711+4,COLUMN())),INDIRECT(ADDRESS(($AN711-1)*3+$AO711+5,$AP711+20)))&gt;=1,0,INDIRECT(ADDRESS(($AN711-1)*3+$AO711+5,$AP711+20)))))</f>
        <v>0</v>
      </c>
      <c r="AT711" s="204">
        <f ca="1">COUNTIF(INDIRECT("U"&amp;(ROW()+12*(($AN711-1)*3+$AO711)-ROW())/12+5):INDIRECT("AF"&amp;(ROW()+12*(($AN711-1)*3+$AO711)-ROW())/12+5),AS711)</f>
        <v>0</v>
      </c>
      <c r="AU711" s="204">
        <f ca="1">IF(AND(AQ711+AS711&gt;0,AR711+AT711&gt;0),COUNTIF(AU$6:AU710,"&gt;0")+1,0)</f>
        <v>0</v>
      </c>
    </row>
    <row r="712" spans="40:47">
      <c r="AN712" s="204">
        <v>20</v>
      </c>
      <c r="AO712" s="204">
        <v>2</v>
      </c>
      <c r="AP712" s="204">
        <v>11</v>
      </c>
      <c r="AQ712" s="221">
        <f ca="1">IF($AP712=1,IF(INDIRECT(ADDRESS(($AN712-1)*3+$AO712+5,$AP712+7))="",0,INDIRECT(ADDRESS(($AN712-1)*3+$AO712+5,$AP712+7))),IF(INDIRECT(ADDRESS(($AN712-1)*3+$AO712+5,$AP712+7))="",0,IF(COUNTIF(INDIRECT(ADDRESS(($AN712-1)*36+($AO712-1)*12+6,COLUMN())):INDIRECT(ADDRESS(($AN712-1)*36+($AO712-1)*12+$AP712+4,COLUMN())),INDIRECT(ADDRESS(($AN712-1)*3+$AO712+5,$AP712+7)))&gt;=1,0,INDIRECT(ADDRESS(($AN712-1)*3+$AO712+5,$AP712+7)))))</f>
        <v>0</v>
      </c>
      <c r="AR712" s="204">
        <f ca="1">COUNTIF(INDIRECT("H"&amp;(ROW()+12*(($AN712-1)*3+$AO712)-ROW())/12+5):INDIRECT("S"&amp;(ROW()+12*(($AN712-1)*3+$AO712)-ROW())/12+5),AQ712)</f>
        <v>0</v>
      </c>
      <c r="AS712" s="221">
        <f ca="1">IF($AP712=1,IF(INDIRECT(ADDRESS(($AN712-1)*3+$AO712+5,$AP712+20))="",0,INDIRECT(ADDRESS(($AN712-1)*3+$AO712+5,$AP712+20))),IF(INDIRECT(ADDRESS(($AN712-1)*3+$AO712+5,$AP712+20))="",0,IF(COUNTIF(INDIRECT(ADDRESS(($AN712-1)*36+($AO712-1)*12+6,COLUMN())):INDIRECT(ADDRESS(($AN712-1)*36+($AO712-1)*12+$AP712+4,COLUMN())),INDIRECT(ADDRESS(($AN712-1)*3+$AO712+5,$AP712+20)))&gt;=1,0,INDIRECT(ADDRESS(($AN712-1)*3+$AO712+5,$AP712+20)))))</f>
        <v>0</v>
      </c>
      <c r="AT712" s="204">
        <f ca="1">COUNTIF(INDIRECT("U"&amp;(ROW()+12*(($AN712-1)*3+$AO712)-ROW())/12+5):INDIRECT("AF"&amp;(ROW()+12*(($AN712-1)*3+$AO712)-ROW())/12+5),AS712)</f>
        <v>0</v>
      </c>
      <c r="AU712" s="204">
        <f ca="1">IF(AND(AQ712+AS712&gt;0,AR712+AT712&gt;0),COUNTIF(AU$6:AU711,"&gt;0")+1,0)</f>
        <v>0</v>
      </c>
    </row>
    <row r="713" spans="40:47">
      <c r="AN713" s="204">
        <v>20</v>
      </c>
      <c r="AO713" s="204">
        <v>2</v>
      </c>
      <c r="AP713" s="204">
        <v>12</v>
      </c>
      <c r="AQ713" s="221">
        <f ca="1">IF($AP713=1,IF(INDIRECT(ADDRESS(($AN713-1)*3+$AO713+5,$AP713+7))="",0,INDIRECT(ADDRESS(($AN713-1)*3+$AO713+5,$AP713+7))),IF(INDIRECT(ADDRESS(($AN713-1)*3+$AO713+5,$AP713+7))="",0,IF(COUNTIF(INDIRECT(ADDRESS(($AN713-1)*36+($AO713-1)*12+6,COLUMN())):INDIRECT(ADDRESS(($AN713-1)*36+($AO713-1)*12+$AP713+4,COLUMN())),INDIRECT(ADDRESS(($AN713-1)*3+$AO713+5,$AP713+7)))&gt;=1,0,INDIRECT(ADDRESS(($AN713-1)*3+$AO713+5,$AP713+7)))))</f>
        <v>0</v>
      </c>
      <c r="AR713" s="204">
        <f ca="1">COUNTIF(INDIRECT("H"&amp;(ROW()+12*(($AN713-1)*3+$AO713)-ROW())/12+5):INDIRECT("S"&amp;(ROW()+12*(($AN713-1)*3+$AO713)-ROW())/12+5),AQ713)</f>
        <v>0</v>
      </c>
      <c r="AS713" s="221">
        <f ca="1">IF($AP713=1,IF(INDIRECT(ADDRESS(($AN713-1)*3+$AO713+5,$AP713+20))="",0,INDIRECT(ADDRESS(($AN713-1)*3+$AO713+5,$AP713+20))),IF(INDIRECT(ADDRESS(($AN713-1)*3+$AO713+5,$AP713+20))="",0,IF(COUNTIF(INDIRECT(ADDRESS(($AN713-1)*36+($AO713-1)*12+6,COLUMN())):INDIRECT(ADDRESS(($AN713-1)*36+($AO713-1)*12+$AP713+4,COLUMN())),INDIRECT(ADDRESS(($AN713-1)*3+$AO713+5,$AP713+20)))&gt;=1,0,INDIRECT(ADDRESS(($AN713-1)*3+$AO713+5,$AP713+20)))))</f>
        <v>0</v>
      </c>
      <c r="AT713" s="204">
        <f ca="1">COUNTIF(INDIRECT("U"&amp;(ROW()+12*(($AN713-1)*3+$AO713)-ROW())/12+5):INDIRECT("AF"&amp;(ROW()+12*(($AN713-1)*3+$AO713)-ROW())/12+5),AS713)</f>
        <v>0</v>
      </c>
      <c r="AU713" s="204">
        <f ca="1">IF(AND(AQ713+AS713&gt;0,AR713+AT713&gt;0),COUNTIF(AU$6:AU712,"&gt;0")+1,0)</f>
        <v>0</v>
      </c>
    </row>
    <row r="714" spans="40:47">
      <c r="AN714" s="204">
        <v>20</v>
      </c>
      <c r="AO714" s="204">
        <v>3</v>
      </c>
      <c r="AP714" s="204">
        <v>1</v>
      </c>
      <c r="AQ714" s="221">
        <f ca="1">IF($AP714=1,IF(INDIRECT(ADDRESS(($AN714-1)*3+$AO714+5,$AP714+7))="",0,INDIRECT(ADDRESS(($AN714-1)*3+$AO714+5,$AP714+7))),IF(INDIRECT(ADDRESS(($AN714-1)*3+$AO714+5,$AP714+7))="",0,IF(COUNTIF(INDIRECT(ADDRESS(($AN714-1)*36+($AO714-1)*12+6,COLUMN())):INDIRECT(ADDRESS(($AN714-1)*36+($AO714-1)*12+$AP714+4,COLUMN())),INDIRECT(ADDRESS(($AN714-1)*3+$AO714+5,$AP714+7)))&gt;=1,0,INDIRECT(ADDRESS(($AN714-1)*3+$AO714+5,$AP714+7)))))</f>
        <v>0</v>
      </c>
      <c r="AR714" s="204">
        <f ca="1">COUNTIF(INDIRECT("H"&amp;(ROW()+12*(($AN714-1)*3+$AO714)-ROW())/12+5):INDIRECT("S"&amp;(ROW()+12*(($AN714-1)*3+$AO714)-ROW())/12+5),AQ714)</f>
        <v>0</v>
      </c>
      <c r="AS714" s="221">
        <f ca="1">IF($AP714=1,IF(INDIRECT(ADDRESS(($AN714-1)*3+$AO714+5,$AP714+20))="",0,INDIRECT(ADDRESS(($AN714-1)*3+$AO714+5,$AP714+20))),IF(INDIRECT(ADDRESS(($AN714-1)*3+$AO714+5,$AP714+20))="",0,IF(COUNTIF(INDIRECT(ADDRESS(($AN714-1)*36+($AO714-1)*12+6,COLUMN())):INDIRECT(ADDRESS(($AN714-1)*36+($AO714-1)*12+$AP714+4,COLUMN())),INDIRECT(ADDRESS(($AN714-1)*3+$AO714+5,$AP714+20)))&gt;=1,0,INDIRECT(ADDRESS(($AN714-1)*3+$AO714+5,$AP714+20)))))</f>
        <v>0</v>
      </c>
      <c r="AT714" s="204">
        <f ca="1">COUNTIF(INDIRECT("U"&amp;(ROW()+12*(($AN714-1)*3+$AO714)-ROW())/12+5):INDIRECT("AF"&amp;(ROW()+12*(($AN714-1)*3+$AO714)-ROW())/12+5),AS714)</f>
        <v>0</v>
      </c>
      <c r="AU714" s="204">
        <f ca="1">IF(AND(AQ714+AS714&gt;0,AR714+AT714&gt;0),COUNTIF(AU$6:AU713,"&gt;0")+1,0)</f>
        <v>0</v>
      </c>
    </row>
    <row r="715" spans="40:47">
      <c r="AN715" s="204">
        <v>20</v>
      </c>
      <c r="AO715" s="204">
        <v>3</v>
      </c>
      <c r="AP715" s="204">
        <v>2</v>
      </c>
      <c r="AQ715" s="221">
        <f ca="1">IF($AP715=1,IF(INDIRECT(ADDRESS(($AN715-1)*3+$AO715+5,$AP715+7))="",0,INDIRECT(ADDRESS(($AN715-1)*3+$AO715+5,$AP715+7))),IF(INDIRECT(ADDRESS(($AN715-1)*3+$AO715+5,$AP715+7))="",0,IF(COUNTIF(INDIRECT(ADDRESS(($AN715-1)*36+($AO715-1)*12+6,COLUMN())):INDIRECT(ADDRESS(($AN715-1)*36+($AO715-1)*12+$AP715+4,COLUMN())),INDIRECT(ADDRESS(($AN715-1)*3+$AO715+5,$AP715+7)))&gt;=1,0,INDIRECT(ADDRESS(($AN715-1)*3+$AO715+5,$AP715+7)))))</f>
        <v>0</v>
      </c>
      <c r="AR715" s="204">
        <f ca="1">COUNTIF(INDIRECT("H"&amp;(ROW()+12*(($AN715-1)*3+$AO715)-ROW())/12+5):INDIRECT("S"&amp;(ROW()+12*(($AN715-1)*3+$AO715)-ROW())/12+5),AQ715)</f>
        <v>0</v>
      </c>
      <c r="AS715" s="221">
        <f ca="1">IF($AP715=1,IF(INDIRECT(ADDRESS(($AN715-1)*3+$AO715+5,$AP715+20))="",0,INDIRECT(ADDRESS(($AN715-1)*3+$AO715+5,$AP715+20))),IF(INDIRECT(ADDRESS(($AN715-1)*3+$AO715+5,$AP715+20))="",0,IF(COUNTIF(INDIRECT(ADDRESS(($AN715-1)*36+($AO715-1)*12+6,COLUMN())):INDIRECT(ADDRESS(($AN715-1)*36+($AO715-1)*12+$AP715+4,COLUMN())),INDIRECT(ADDRESS(($AN715-1)*3+$AO715+5,$AP715+20)))&gt;=1,0,INDIRECT(ADDRESS(($AN715-1)*3+$AO715+5,$AP715+20)))))</f>
        <v>0</v>
      </c>
      <c r="AT715" s="204">
        <f ca="1">COUNTIF(INDIRECT("U"&amp;(ROW()+12*(($AN715-1)*3+$AO715)-ROW())/12+5):INDIRECT("AF"&amp;(ROW()+12*(($AN715-1)*3+$AO715)-ROW())/12+5),AS715)</f>
        <v>0</v>
      </c>
      <c r="AU715" s="204">
        <f ca="1">IF(AND(AQ715+AS715&gt;0,AR715+AT715&gt;0),COUNTIF(AU$6:AU714,"&gt;0")+1,0)</f>
        <v>0</v>
      </c>
    </row>
    <row r="716" spans="40:47">
      <c r="AN716" s="204">
        <v>20</v>
      </c>
      <c r="AO716" s="204">
        <v>3</v>
      </c>
      <c r="AP716" s="204">
        <v>3</v>
      </c>
      <c r="AQ716" s="221">
        <f ca="1">IF($AP716=1,IF(INDIRECT(ADDRESS(($AN716-1)*3+$AO716+5,$AP716+7))="",0,INDIRECT(ADDRESS(($AN716-1)*3+$AO716+5,$AP716+7))),IF(INDIRECT(ADDRESS(($AN716-1)*3+$AO716+5,$AP716+7))="",0,IF(COUNTIF(INDIRECT(ADDRESS(($AN716-1)*36+($AO716-1)*12+6,COLUMN())):INDIRECT(ADDRESS(($AN716-1)*36+($AO716-1)*12+$AP716+4,COLUMN())),INDIRECT(ADDRESS(($AN716-1)*3+$AO716+5,$AP716+7)))&gt;=1,0,INDIRECT(ADDRESS(($AN716-1)*3+$AO716+5,$AP716+7)))))</f>
        <v>0</v>
      </c>
      <c r="AR716" s="204">
        <f ca="1">COUNTIF(INDIRECT("H"&amp;(ROW()+12*(($AN716-1)*3+$AO716)-ROW())/12+5):INDIRECT("S"&amp;(ROW()+12*(($AN716-1)*3+$AO716)-ROW())/12+5),AQ716)</f>
        <v>0</v>
      </c>
      <c r="AS716" s="221">
        <f ca="1">IF($AP716=1,IF(INDIRECT(ADDRESS(($AN716-1)*3+$AO716+5,$AP716+20))="",0,INDIRECT(ADDRESS(($AN716-1)*3+$AO716+5,$AP716+20))),IF(INDIRECT(ADDRESS(($AN716-1)*3+$AO716+5,$AP716+20))="",0,IF(COUNTIF(INDIRECT(ADDRESS(($AN716-1)*36+($AO716-1)*12+6,COLUMN())):INDIRECT(ADDRESS(($AN716-1)*36+($AO716-1)*12+$AP716+4,COLUMN())),INDIRECT(ADDRESS(($AN716-1)*3+$AO716+5,$AP716+20)))&gt;=1,0,INDIRECT(ADDRESS(($AN716-1)*3+$AO716+5,$AP716+20)))))</f>
        <v>0</v>
      </c>
      <c r="AT716" s="204">
        <f ca="1">COUNTIF(INDIRECT("U"&amp;(ROW()+12*(($AN716-1)*3+$AO716)-ROW())/12+5):INDIRECT("AF"&amp;(ROW()+12*(($AN716-1)*3+$AO716)-ROW())/12+5),AS716)</f>
        <v>0</v>
      </c>
      <c r="AU716" s="204">
        <f ca="1">IF(AND(AQ716+AS716&gt;0,AR716+AT716&gt;0),COUNTIF(AU$6:AU715,"&gt;0")+1,0)</f>
        <v>0</v>
      </c>
    </row>
    <row r="717" spans="40:47">
      <c r="AN717" s="204">
        <v>20</v>
      </c>
      <c r="AO717" s="204">
        <v>3</v>
      </c>
      <c r="AP717" s="204">
        <v>4</v>
      </c>
      <c r="AQ717" s="221">
        <f ca="1">IF($AP717=1,IF(INDIRECT(ADDRESS(($AN717-1)*3+$AO717+5,$AP717+7))="",0,INDIRECT(ADDRESS(($AN717-1)*3+$AO717+5,$AP717+7))),IF(INDIRECT(ADDRESS(($AN717-1)*3+$AO717+5,$AP717+7))="",0,IF(COUNTIF(INDIRECT(ADDRESS(($AN717-1)*36+($AO717-1)*12+6,COLUMN())):INDIRECT(ADDRESS(($AN717-1)*36+($AO717-1)*12+$AP717+4,COLUMN())),INDIRECT(ADDRESS(($AN717-1)*3+$AO717+5,$AP717+7)))&gt;=1,0,INDIRECT(ADDRESS(($AN717-1)*3+$AO717+5,$AP717+7)))))</f>
        <v>0</v>
      </c>
      <c r="AR717" s="204">
        <f ca="1">COUNTIF(INDIRECT("H"&amp;(ROW()+12*(($AN717-1)*3+$AO717)-ROW())/12+5):INDIRECT("S"&amp;(ROW()+12*(($AN717-1)*3+$AO717)-ROW())/12+5),AQ717)</f>
        <v>0</v>
      </c>
      <c r="AS717" s="221">
        <f ca="1">IF($AP717=1,IF(INDIRECT(ADDRESS(($AN717-1)*3+$AO717+5,$AP717+20))="",0,INDIRECT(ADDRESS(($AN717-1)*3+$AO717+5,$AP717+20))),IF(INDIRECT(ADDRESS(($AN717-1)*3+$AO717+5,$AP717+20))="",0,IF(COUNTIF(INDIRECT(ADDRESS(($AN717-1)*36+($AO717-1)*12+6,COLUMN())):INDIRECT(ADDRESS(($AN717-1)*36+($AO717-1)*12+$AP717+4,COLUMN())),INDIRECT(ADDRESS(($AN717-1)*3+$AO717+5,$AP717+20)))&gt;=1,0,INDIRECT(ADDRESS(($AN717-1)*3+$AO717+5,$AP717+20)))))</f>
        <v>0</v>
      </c>
      <c r="AT717" s="204">
        <f ca="1">COUNTIF(INDIRECT("U"&amp;(ROW()+12*(($AN717-1)*3+$AO717)-ROW())/12+5):INDIRECT("AF"&amp;(ROW()+12*(($AN717-1)*3+$AO717)-ROW())/12+5),AS717)</f>
        <v>0</v>
      </c>
      <c r="AU717" s="204">
        <f ca="1">IF(AND(AQ717+AS717&gt;0,AR717+AT717&gt;0),COUNTIF(AU$6:AU716,"&gt;0")+1,0)</f>
        <v>0</v>
      </c>
    </row>
    <row r="718" spans="40:47">
      <c r="AN718" s="204">
        <v>20</v>
      </c>
      <c r="AO718" s="204">
        <v>3</v>
      </c>
      <c r="AP718" s="204">
        <v>5</v>
      </c>
      <c r="AQ718" s="221">
        <f ca="1">IF($AP718=1,IF(INDIRECT(ADDRESS(($AN718-1)*3+$AO718+5,$AP718+7))="",0,INDIRECT(ADDRESS(($AN718-1)*3+$AO718+5,$AP718+7))),IF(INDIRECT(ADDRESS(($AN718-1)*3+$AO718+5,$AP718+7))="",0,IF(COUNTIF(INDIRECT(ADDRESS(($AN718-1)*36+($AO718-1)*12+6,COLUMN())):INDIRECT(ADDRESS(($AN718-1)*36+($AO718-1)*12+$AP718+4,COLUMN())),INDIRECT(ADDRESS(($AN718-1)*3+$AO718+5,$AP718+7)))&gt;=1,0,INDIRECT(ADDRESS(($AN718-1)*3+$AO718+5,$AP718+7)))))</f>
        <v>0</v>
      </c>
      <c r="AR718" s="204">
        <f ca="1">COUNTIF(INDIRECT("H"&amp;(ROW()+12*(($AN718-1)*3+$AO718)-ROW())/12+5):INDIRECT("S"&amp;(ROW()+12*(($AN718-1)*3+$AO718)-ROW())/12+5),AQ718)</f>
        <v>0</v>
      </c>
      <c r="AS718" s="221">
        <f ca="1">IF($AP718=1,IF(INDIRECT(ADDRESS(($AN718-1)*3+$AO718+5,$AP718+20))="",0,INDIRECT(ADDRESS(($AN718-1)*3+$AO718+5,$AP718+20))),IF(INDIRECT(ADDRESS(($AN718-1)*3+$AO718+5,$AP718+20))="",0,IF(COUNTIF(INDIRECT(ADDRESS(($AN718-1)*36+($AO718-1)*12+6,COLUMN())):INDIRECT(ADDRESS(($AN718-1)*36+($AO718-1)*12+$AP718+4,COLUMN())),INDIRECT(ADDRESS(($AN718-1)*3+$AO718+5,$AP718+20)))&gt;=1,0,INDIRECT(ADDRESS(($AN718-1)*3+$AO718+5,$AP718+20)))))</f>
        <v>0</v>
      </c>
      <c r="AT718" s="204">
        <f ca="1">COUNTIF(INDIRECT("U"&amp;(ROW()+12*(($AN718-1)*3+$AO718)-ROW())/12+5):INDIRECT("AF"&amp;(ROW()+12*(($AN718-1)*3+$AO718)-ROW())/12+5),AS718)</f>
        <v>0</v>
      </c>
      <c r="AU718" s="204">
        <f ca="1">IF(AND(AQ718+AS718&gt;0,AR718+AT718&gt;0),COUNTIF(AU$6:AU717,"&gt;0")+1,0)</f>
        <v>0</v>
      </c>
    </row>
    <row r="719" spans="40:47">
      <c r="AN719" s="204">
        <v>20</v>
      </c>
      <c r="AO719" s="204">
        <v>3</v>
      </c>
      <c r="AP719" s="204">
        <v>6</v>
      </c>
      <c r="AQ719" s="221">
        <f ca="1">IF($AP719=1,IF(INDIRECT(ADDRESS(($AN719-1)*3+$AO719+5,$AP719+7))="",0,INDIRECT(ADDRESS(($AN719-1)*3+$AO719+5,$AP719+7))),IF(INDIRECT(ADDRESS(($AN719-1)*3+$AO719+5,$AP719+7))="",0,IF(COUNTIF(INDIRECT(ADDRESS(($AN719-1)*36+($AO719-1)*12+6,COLUMN())):INDIRECT(ADDRESS(($AN719-1)*36+($AO719-1)*12+$AP719+4,COLUMN())),INDIRECT(ADDRESS(($AN719-1)*3+$AO719+5,$AP719+7)))&gt;=1,0,INDIRECT(ADDRESS(($AN719-1)*3+$AO719+5,$AP719+7)))))</f>
        <v>0</v>
      </c>
      <c r="AR719" s="204">
        <f ca="1">COUNTIF(INDIRECT("H"&amp;(ROW()+12*(($AN719-1)*3+$AO719)-ROW())/12+5):INDIRECT("S"&amp;(ROW()+12*(($AN719-1)*3+$AO719)-ROW())/12+5),AQ719)</f>
        <v>0</v>
      </c>
      <c r="AS719" s="221">
        <f ca="1">IF($AP719=1,IF(INDIRECT(ADDRESS(($AN719-1)*3+$AO719+5,$AP719+20))="",0,INDIRECT(ADDRESS(($AN719-1)*3+$AO719+5,$AP719+20))),IF(INDIRECT(ADDRESS(($AN719-1)*3+$AO719+5,$AP719+20))="",0,IF(COUNTIF(INDIRECT(ADDRESS(($AN719-1)*36+($AO719-1)*12+6,COLUMN())):INDIRECT(ADDRESS(($AN719-1)*36+($AO719-1)*12+$AP719+4,COLUMN())),INDIRECT(ADDRESS(($AN719-1)*3+$AO719+5,$AP719+20)))&gt;=1,0,INDIRECT(ADDRESS(($AN719-1)*3+$AO719+5,$AP719+20)))))</f>
        <v>0</v>
      </c>
      <c r="AT719" s="204">
        <f ca="1">COUNTIF(INDIRECT("U"&amp;(ROW()+12*(($AN719-1)*3+$AO719)-ROW())/12+5):INDIRECT("AF"&amp;(ROW()+12*(($AN719-1)*3+$AO719)-ROW())/12+5),AS719)</f>
        <v>0</v>
      </c>
      <c r="AU719" s="204">
        <f ca="1">IF(AND(AQ719+AS719&gt;0,AR719+AT719&gt;0),COUNTIF(AU$6:AU718,"&gt;0")+1,0)</f>
        <v>0</v>
      </c>
    </row>
    <row r="720" spans="40:47">
      <c r="AN720" s="204">
        <v>20</v>
      </c>
      <c r="AO720" s="204">
        <v>3</v>
      </c>
      <c r="AP720" s="204">
        <v>7</v>
      </c>
      <c r="AQ720" s="221">
        <f ca="1">IF($AP720=1,IF(INDIRECT(ADDRESS(($AN720-1)*3+$AO720+5,$AP720+7))="",0,INDIRECT(ADDRESS(($AN720-1)*3+$AO720+5,$AP720+7))),IF(INDIRECT(ADDRESS(($AN720-1)*3+$AO720+5,$AP720+7))="",0,IF(COUNTIF(INDIRECT(ADDRESS(($AN720-1)*36+($AO720-1)*12+6,COLUMN())):INDIRECT(ADDRESS(($AN720-1)*36+($AO720-1)*12+$AP720+4,COLUMN())),INDIRECT(ADDRESS(($AN720-1)*3+$AO720+5,$AP720+7)))&gt;=1,0,INDIRECT(ADDRESS(($AN720-1)*3+$AO720+5,$AP720+7)))))</f>
        <v>0</v>
      </c>
      <c r="AR720" s="204">
        <f ca="1">COUNTIF(INDIRECT("H"&amp;(ROW()+12*(($AN720-1)*3+$AO720)-ROW())/12+5):INDIRECT("S"&amp;(ROW()+12*(($AN720-1)*3+$AO720)-ROW())/12+5),AQ720)</f>
        <v>0</v>
      </c>
      <c r="AS720" s="221">
        <f ca="1">IF($AP720=1,IF(INDIRECT(ADDRESS(($AN720-1)*3+$AO720+5,$AP720+20))="",0,INDIRECT(ADDRESS(($AN720-1)*3+$AO720+5,$AP720+20))),IF(INDIRECT(ADDRESS(($AN720-1)*3+$AO720+5,$AP720+20))="",0,IF(COUNTIF(INDIRECT(ADDRESS(($AN720-1)*36+($AO720-1)*12+6,COLUMN())):INDIRECT(ADDRESS(($AN720-1)*36+($AO720-1)*12+$AP720+4,COLUMN())),INDIRECT(ADDRESS(($AN720-1)*3+$AO720+5,$AP720+20)))&gt;=1,0,INDIRECT(ADDRESS(($AN720-1)*3+$AO720+5,$AP720+20)))))</f>
        <v>0</v>
      </c>
      <c r="AT720" s="204">
        <f ca="1">COUNTIF(INDIRECT("U"&amp;(ROW()+12*(($AN720-1)*3+$AO720)-ROW())/12+5):INDIRECT("AF"&amp;(ROW()+12*(($AN720-1)*3+$AO720)-ROW())/12+5),AS720)</f>
        <v>0</v>
      </c>
      <c r="AU720" s="204">
        <f ca="1">IF(AND(AQ720+AS720&gt;0,AR720+AT720&gt;0),COUNTIF(AU$6:AU719,"&gt;0")+1,0)</f>
        <v>0</v>
      </c>
    </row>
    <row r="721" spans="40:47">
      <c r="AN721" s="204">
        <v>20</v>
      </c>
      <c r="AO721" s="204">
        <v>3</v>
      </c>
      <c r="AP721" s="204">
        <v>8</v>
      </c>
      <c r="AQ721" s="221">
        <f ca="1">IF($AP721=1,IF(INDIRECT(ADDRESS(($AN721-1)*3+$AO721+5,$AP721+7))="",0,INDIRECT(ADDRESS(($AN721-1)*3+$AO721+5,$AP721+7))),IF(INDIRECT(ADDRESS(($AN721-1)*3+$AO721+5,$AP721+7))="",0,IF(COUNTIF(INDIRECT(ADDRESS(($AN721-1)*36+($AO721-1)*12+6,COLUMN())):INDIRECT(ADDRESS(($AN721-1)*36+($AO721-1)*12+$AP721+4,COLUMN())),INDIRECT(ADDRESS(($AN721-1)*3+$AO721+5,$AP721+7)))&gt;=1,0,INDIRECT(ADDRESS(($AN721-1)*3+$AO721+5,$AP721+7)))))</f>
        <v>0</v>
      </c>
      <c r="AR721" s="204">
        <f ca="1">COUNTIF(INDIRECT("H"&amp;(ROW()+12*(($AN721-1)*3+$AO721)-ROW())/12+5):INDIRECT("S"&amp;(ROW()+12*(($AN721-1)*3+$AO721)-ROW())/12+5),AQ721)</f>
        <v>0</v>
      </c>
      <c r="AS721" s="221">
        <f ca="1">IF($AP721=1,IF(INDIRECT(ADDRESS(($AN721-1)*3+$AO721+5,$AP721+20))="",0,INDIRECT(ADDRESS(($AN721-1)*3+$AO721+5,$AP721+20))),IF(INDIRECT(ADDRESS(($AN721-1)*3+$AO721+5,$AP721+20))="",0,IF(COUNTIF(INDIRECT(ADDRESS(($AN721-1)*36+($AO721-1)*12+6,COLUMN())):INDIRECT(ADDRESS(($AN721-1)*36+($AO721-1)*12+$AP721+4,COLUMN())),INDIRECT(ADDRESS(($AN721-1)*3+$AO721+5,$AP721+20)))&gt;=1,0,INDIRECT(ADDRESS(($AN721-1)*3+$AO721+5,$AP721+20)))))</f>
        <v>0</v>
      </c>
      <c r="AT721" s="204">
        <f ca="1">COUNTIF(INDIRECT("U"&amp;(ROW()+12*(($AN721-1)*3+$AO721)-ROW())/12+5):INDIRECT("AF"&amp;(ROW()+12*(($AN721-1)*3+$AO721)-ROW())/12+5),AS721)</f>
        <v>0</v>
      </c>
      <c r="AU721" s="204">
        <f ca="1">IF(AND(AQ721+AS721&gt;0,AR721+AT721&gt;0),COUNTIF(AU$6:AU720,"&gt;0")+1,0)</f>
        <v>0</v>
      </c>
    </row>
    <row r="722" spans="40:47">
      <c r="AN722" s="204">
        <v>20</v>
      </c>
      <c r="AO722" s="204">
        <v>3</v>
      </c>
      <c r="AP722" s="204">
        <v>9</v>
      </c>
      <c r="AQ722" s="221">
        <f ca="1">IF($AP722=1,IF(INDIRECT(ADDRESS(($AN722-1)*3+$AO722+5,$AP722+7))="",0,INDIRECT(ADDRESS(($AN722-1)*3+$AO722+5,$AP722+7))),IF(INDIRECT(ADDRESS(($AN722-1)*3+$AO722+5,$AP722+7))="",0,IF(COUNTIF(INDIRECT(ADDRESS(($AN722-1)*36+($AO722-1)*12+6,COLUMN())):INDIRECT(ADDRESS(($AN722-1)*36+($AO722-1)*12+$AP722+4,COLUMN())),INDIRECT(ADDRESS(($AN722-1)*3+$AO722+5,$AP722+7)))&gt;=1,0,INDIRECT(ADDRESS(($AN722-1)*3+$AO722+5,$AP722+7)))))</f>
        <v>0</v>
      </c>
      <c r="AR722" s="204">
        <f ca="1">COUNTIF(INDIRECT("H"&amp;(ROW()+12*(($AN722-1)*3+$AO722)-ROW())/12+5):INDIRECT("S"&amp;(ROW()+12*(($AN722-1)*3+$AO722)-ROW())/12+5),AQ722)</f>
        <v>0</v>
      </c>
      <c r="AS722" s="221">
        <f ca="1">IF($AP722=1,IF(INDIRECT(ADDRESS(($AN722-1)*3+$AO722+5,$AP722+20))="",0,INDIRECT(ADDRESS(($AN722-1)*3+$AO722+5,$AP722+20))),IF(INDIRECT(ADDRESS(($AN722-1)*3+$AO722+5,$AP722+20))="",0,IF(COUNTIF(INDIRECT(ADDRESS(($AN722-1)*36+($AO722-1)*12+6,COLUMN())):INDIRECT(ADDRESS(($AN722-1)*36+($AO722-1)*12+$AP722+4,COLUMN())),INDIRECT(ADDRESS(($AN722-1)*3+$AO722+5,$AP722+20)))&gt;=1,0,INDIRECT(ADDRESS(($AN722-1)*3+$AO722+5,$AP722+20)))))</f>
        <v>0</v>
      </c>
      <c r="AT722" s="204">
        <f ca="1">COUNTIF(INDIRECT("U"&amp;(ROW()+12*(($AN722-1)*3+$AO722)-ROW())/12+5):INDIRECT("AF"&amp;(ROW()+12*(($AN722-1)*3+$AO722)-ROW())/12+5),AS722)</f>
        <v>0</v>
      </c>
      <c r="AU722" s="204">
        <f ca="1">IF(AND(AQ722+AS722&gt;0,AR722+AT722&gt;0),COUNTIF(AU$6:AU721,"&gt;0")+1,0)</f>
        <v>0</v>
      </c>
    </row>
    <row r="723" spans="40:47">
      <c r="AN723" s="204">
        <v>20</v>
      </c>
      <c r="AO723" s="204">
        <v>3</v>
      </c>
      <c r="AP723" s="204">
        <v>10</v>
      </c>
      <c r="AQ723" s="221">
        <f ca="1">IF($AP723=1,IF(INDIRECT(ADDRESS(($AN723-1)*3+$AO723+5,$AP723+7))="",0,INDIRECT(ADDRESS(($AN723-1)*3+$AO723+5,$AP723+7))),IF(INDIRECT(ADDRESS(($AN723-1)*3+$AO723+5,$AP723+7))="",0,IF(COUNTIF(INDIRECT(ADDRESS(($AN723-1)*36+($AO723-1)*12+6,COLUMN())):INDIRECT(ADDRESS(($AN723-1)*36+($AO723-1)*12+$AP723+4,COLUMN())),INDIRECT(ADDRESS(($AN723-1)*3+$AO723+5,$AP723+7)))&gt;=1,0,INDIRECT(ADDRESS(($AN723-1)*3+$AO723+5,$AP723+7)))))</f>
        <v>0</v>
      </c>
      <c r="AR723" s="204">
        <f ca="1">COUNTIF(INDIRECT("H"&amp;(ROW()+12*(($AN723-1)*3+$AO723)-ROW())/12+5):INDIRECT("S"&amp;(ROW()+12*(($AN723-1)*3+$AO723)-ROW())/12+5),AQ723)</f>
        <v>0</v>
      </c>
      <c r="AS723" s="221">
        <f ca="1">IF($AP723=1,IF(INDIRECT(ADDRESS(($AN723-1)*3+$AO723+5,$AP723+20))="",0,INDIRECT(ADDRESS(($AN723-1)*3+$AO723+5,$AP723+20))),IF(INDIRECT(ADDRESS(($AN723-1)*3+$AO723+5,$AP723+20))="",0,IF(COUNTIF(INDIRECT(ADDRESS(($AN723-1)*36+($AO723-1)*12+6,COLUMN())):INDIRECT(ADDRESS(($AN723-1)*36+($AO723-1)*12+$AP723+4,COLUMN())),INDIRECT(ADDRESS(($AN723-1)*3+$AO723+5,$AP723+20)))&gt;=1,0,INDIRECT(ADDRESS(($AN723-1)*3+$AO723+5,$AP723+20)))))</f>
        <v>0</v>
      </c>
      <c r="AT723" s="204">
        <f ca="1">COUNTIF(INDIRECT("U"&amp;(ROW()+12*(($AN723-1)*3+$AO723)-ROW())/12+5):INDIRECT("AF"&amp;(ROW()+12*(($AN723-1)*3+$AO723)-ROW())/12+5),AS723)</f>
        <v>0</v>
      </c>
      <c r="AU723" s="204">
        <f ca="1">IF(AND(AQ723+AS723&gt;0,AR723+AT723&gt;0),COUNTIF(AU$6:AU722,"&gt;0")+1,0)</f>
        <v>0</v>
      </c>
    </row>
    <row r="724" spans="40:47">
      <c r="AN724" s="204">
        <v>20</v>
      </c>
      <c r="AO724" s="204">
        <v>3</v>
      </c>
      <c r="AP724" s="204">
        <v>11</v>
      </c>
      <c r="AQ724" s="221">
        <f ca="1">IF($AP724=1,IF(INDIRECT(ADDRESS(($AN724-1)*3+$AO724+5,$AP724+7))="",0,INDIRECT(ADDRESS(($AN724-1)*3+$AO724+5,$AP724+7))),IF(INDIRECT(ADDRESS(($AN724-1)*3+$AO724+5,$AP724+7))="",0,IF(COUNTIF(INDIRECT(ADDRESS(($AN724-1)*36+($AO724-1)*12+6,COLUMN())):INDIRECT(ADDRESS(($AN724-1)*36+($AO724-1)*12+$AP724+4,COLUMN())),INDIRECT(ADDRESS(($AN724-1)*3+$AO724+5,$AP724+7)))&gt;=1,0,INDIRECT(ADDRESS(($AN724-1)*3+$AO724+5,$AP724+7)))))</f>
        <v>0</v>
      </c>
      <c r="AR724" s="204">
        <f ca="1">COUNTIF(INDIRECT("H"&amp;(ROW()+12*(($AN724-1)*3+$AO724)-ROW())/12+5):INDIRECT("S"&amp;(ROW()+12*(($AN724-1)*3+$AO724)-ROW())/12+5),AQ724)</f>
        <v>0</v>
      </c>
      <c r="AS724" s="221">
        <f ca="1">IF($AP724=1,IF(INDIRECT(ADDRESS(($AN724-1)*3+$AO724+5,$AP724+20))="",0,INDIRECT(ADDRESS(($AN724-1)*3+$AO724+5,$AP724+20))),IF(INDIRECT(ADDRESS(($AN724-1)*3+$AO724+5,$AP724+20))="",0,IF(COUNTIF(INDIRECT(ADDRESS(($AN724-1)*36+($AO724-1)*12+6,COLUMN())):INDIRECT(ADDRESS(($AN724-1)*36+($AO724-1)*12+$AP724+4,COLUMN())),INDIRECT(ADDRESS(($AN724-1)*3+$AO724+5,$AP724+20)))&gt;=1,0,INDIRECT(ADDRESS(($AN724-1)*3+$AO724+5,$AP724+20)))))</f>
        <v>0</v>
      </c>
      <c r="AT724" s="204">
        <f ca="1">COUNTIF(INDIRECT("U"&amp;(ROW()+12*(($AN724-1)*3+$AO724)-ROW())/12+5):INDIRECT("AF"&amp;(ROW()+12*(($AN724-1)*3+$AO724)-ROW())/12+5),AS724)</f>
        <v>0</v>
      </c>
      <c r="AU724" s="204">
        <f ca="1">IF(AND(AQ724+AS724&gt;0,AR724+AT724&gt;0),COUNTIF(AU$6:AU723,"&gt;0")+1,0)</f>
        <v>0</v>
      </c>
    </row>
    <row r="725" spans="40:47">
      <c r="AN725" s="204">
        <v>20</v>
      </c>
      <c r="AO725" s="204">
        <v>3</v>
      </c>
      <c r="AP725" s="204">
        <v>12</v>
      </c>
      <c r="AQ725" s="221">
        <f ca="1">IF($AP725=1,IF(INDIRECT(ADDRESS(($AN725-1)*3+$AO725+5,$AP725+7))="",0,INDIRECT(ADDRESS(($AN725-1)*3+$AO725+5,$AP725+7))),IF(INDIRECT(ADDRESS(($AN725-1)*3+$AO725+5,$AP725+7))="",0,IF(COUNTIF(INDIRECT(ADDRESS(($AN725-1)*36+($AO725-1)*12+6,COLUMN())):INDIRECT(ADDRESS(($AN725-1)*36+($AO725-1)*12+$AP725+4,COLUMN())),INDIRECT(ADDRESS(($AN725-1)*3+$AO725+5,$AP725+7)))&gt;=1,0,INDIRECT(ADDRESS(($AN725-1)*3+$AO725+5,$AP725+7)))))</f>
        <v>0</v>
      </c>
      <c r="AR725" s="204">
        <f ca="1">COUNTIF(INDIRECT("H"&amp;(ROW()+12*(($AN725-1)*3+$AO725)-ROW())/12+5):INDIRECT("S"&amp;(ROW()+12*(($AN725-1)*3+$AO725)-ROW())/12+5),AQ725)</f>
        <v>0</v>
      </c>
      <c r="AS725" s="221">
        <f ca="1">IF($AP725=1,IF(INDIRECT(ADDRESS(($AN725-1)*3+$AO725+5,$AP725+20))="",0,INDIRECT(ADDRESS(($AN725-1)*3+$AO725+5,$AP725+20))),IF(INDIRECT(ADDRESS(($AN725-1)*3+$AO725+5,$AP725+20))="",0,IF(COUNTIF(INDIRECT(ADDRESS(($AN725-1)*36+($AO725-1)*12+6,COLUMN())):INDIRECT(ADDRESS(($AN725-1)*36+($AO725-1)*12+$AP725+4,COLUMN())),INDIRECT(ADDRESS(($AN725-1)*3+$AO725+5,$AP725+20)))&gt;=1,0,INDIRECT(ADDRESS(($AN725-1)*3+$AO725+5,$AP725+20)))))</f>
        <v>0</v>
      </c>
      <c r="AT725" s="204">
        <f ca="1">COUNTIF(INDIRECT("U"&amp;(ROW()+12*(($AN725-1)*3+$AO725)-ROW())/12+5):INDIRECT("AF"&amp;(ROW()+12*(($AN725-1)*3+$AO725)-ROW())/12+5),AS725)</f>
        <v>0</v>
      </c>
      <c r="AU725" s="204">
        <f ca="1">IF(AND(AQ725+AS725&gt;0,AR725+AT725&gt;0),COUNTIF(AU$6:AU724,"&gt;0")+1,0)</f>
        <v>0</v>
      </c>
    </row>
    <row r="726" spans="40:47">
      <c r="AN726" s="204">
        <v>21</v>
      </c>
      <c r="AO726" s="204">
        <v>1</v>
      </c>
      <c r="AP726" s="204">
        <v>1</v>
      </c>
      <c r="AQ726" s="221">
        <f ca="1">IF($AP726=1,IF(INDIRECT(ADDRESS(($AN726-1)*3+$AO726+5,$AP726+7))="",0,INDIRECT(ADDRESS(($AN726-1)*3+$AO726+5,$AP726+7))),IF(INDIRECT(ADDRESS(($AN726-1)*3+$AO726+5,$AP726+7))="",0,IF(COUNTIF(INDIRECT(ADDRESS(($AN726-1)*36+($AO726-1)*12+6,COLUMN())):INDIRECT(ADDRESS(($AN726-1)*36+($AO726-1)*12+$AP726+4,COLUMN())),INDIRECT(ADDRESS(($AN726-1)*3+$AO726+5,$AP726+7)))&gt;=1,0,INDIRECT(ADDRESS(($AN726-1)*3+$AO726+5,$AP726+7)))))</f>
        <v>0</v>
      </c>
      <c r="AR726" s="204">
        <f ca="1">COUNTIF(INDIRECT("H"&amp;(ROW()+12*(($AN726-1)*3+$AO726)-ROW())/12+5):INDIRECT("S"&amp;(ROW()+12*(($AN726-1)*3+$AO726)-ROW())/12+5),AQ726)</f>
        <v>0</v>
      </c>
      <c r="AS726" s="221">
        <f ca="1">IF($AP726=1,IF(INDIRECT(ADDRESS(($AN726-1)*3+$AO726+5,$AP726+20))="",0,INDIRECT(ADDRESS(($AN726-1)*3+$AO726+5,$AP726+20))),IF(INDIRECT(ADDRESS(($AN726-1)*3+$AO726+5,$AP726+20))="",0,IF(COUNTIF(INDIRECT(ADDRESS(($AN726-1)*36+($AO726-1)*12+6,COLUMN())):INDIRECT(ADDRESS(($AN726-1)*36+($AO726-1)*12+$AP726+4,COLUMN())),INDIRECT(ADDRESS(($AN726-1)*3+$AO726+5,$AP726+20)))&gt;=1,0,INDIRECT(ADDRESS(($AN726-1)*3+$AO726+5,$AP726+20)))))</f>
        <v>0</v>
      </c>
      <c r="AT726" s="204">
        <f ca="1">COUNTIF(INDIRECT("U"&amp;(ROW()+12*(($AN726-1)*3+$AO726)-ROW())/12+5):INDIRECT("AF"&amp;(ROW()+12*(($AN726-1)*3+$AO726)-ROW())/12+5),AS726)</f>
        <v>0</v>
      </c>
      <c r="AU726" s="204">
        <f ca="1">IF(AND(AQ726+AS726&gt;0,AR726+AT726&gt;0),COUNTIF(AU$6:AU725,"&gt;0")+1,0)</f>
        <v>0</v>
      </c>
    </row>
    <row r="727" spans="40:47">
      <c r="AN727" s="204">
        <v>21</v>
      </c>
      <c r="AO727" s="204">
        <v>1</v>
      </c>
      <c r="AP727" s="204">
        <v>2</v>
      </c>
      <c r="AQ727" s="221">
        <f ca="1">IF($AP727=1,IF(INDIRECT(ADDRESS(($AN727-1)*3+$AO727+5,$AP727+7))="",0,INDIRECT(ADDRESS(($AN727-1)*3+$AO727+5,$AP727+7))),IF(INDIRECT(ADDRESS(($AN727-1)*3+$AO727+5,$AP727+7))="",0,IF(COUNTIF(INDIRECT(ADDRESS(($AN727-1)*36+($AO727-1)*12+6,COLUMN())):INDIRECT(ADDRESS(($AN727-1)*36+($AO727-1)*12+$AP727+4,COLUMN())),INDIRECT(ADDRESS(($AN727-1)*3+$AO727+5,$AP727+7)))&gt;=1,0,INDIRECT(ADDRESS(($AN727-1)*3+$AO727+5,$AP727+7)))))</f>
        <v>0</v>
      </c>
      <c r="AR727" s="204">
        <f ca="1">COUNTIF(INDIRECT("H"&amp;(ROW()+12*(($AN727-1)*3+$AO727)-ROW())/12+5):INDIRECT("S"&amp;(ROW()+12*(($AN727-1)*3+$AO727)-ROW())/12+5),AQ727)</f>
        <v>0</v>
      </c>
      <c r="AS727" s="221">
        <f ca="1">IF($AP727=1,IF(INDIRECT(ADDRESS(($AN727-1)*3+$AO727+5,$AP727+20))="",0,INDIRECT(ADDRESS(($AN727-1)*3+$AO727+5,$AP727+20))),IF(INDIRECT(ADDRESS(($AN727-1)*3+$AO727+5,$AP727+20))="",0,IF(COUNTIF(INDIRECT(ADDRESS(($AN727-1)*36+($AO727-1)*12+6,COLUMN())):INDIRECT(ADDRESS(($AN727-1)*36+($AO727-1)*12+$AP727+4,COLUMN())),INDIRECT(ADDRESS(($AN727-1)*3+$AO727+5,$AP727+20)))&gt;=1,0,INDIRECT(ADDRESS(($AN727-1)*3+$AO727+5,$AP727+20)))))</f>
        <v>0</v>
      </c>
      <c r="AT727" s="204">
        <f ca="1">COUNTIF(INDIRECT("U"&amp;(ROW()+12*(($AN727-1)*3+$AO727)-ROW())/12+5):INDIRECT("AF"&amp;(ROW()+12*(($AN727-1)*3+$AO727)-ROW())/12+5),AS727)</f>
        <v>0</v>
      </c>
      <c r="AU727" s="204">
        <f ca="1">IF(AND(AQ727+AS727&gt;0,AR727+AT727&gt;0),COUNTIF(AU$6:AU726,"&gt;0")+1,0)</f>
        <v>0</v>
      </c>
    </row>
    <row r="728" spans="40:47">
      <c r="AN728" s="204">
        <v>21</v>
      </c>
      <c r="AO728" s="204">
        <v>1</v>
      </c>
      <c r="AP728" s="204">
        <v>3</v>
      </c>
      <c r="AQ728" s="221">
        <f ca="1">IF($AP728=1,IF(INDIRECT(ADDRESS(($AN728-1)*3+$AO728+5,$AP728+7))="",0,INDIRECT(ADDRESS(($AN728-1)*3+$AO728+5,$AP728+7))),IF(INDIRECT(ADDRESS(($AN728-1)*3+$AO728+5,$AP728+7))="",0,IF(COUNTIF(INDIRECT(ADDRESS(($AN728-1)*36+($AO728-1)*12+6,COLUMN())):INDIRECT(ADDRESS(($AN728-1)*36+($AO728-1)*12+$AP728+4,COLUMN())),INDIRECT(ADDRESS(($AN728-1)*3+$AO728+5,$AP728+7)))&gt;=1,0,INDIRECT(ADDRESS(($AN728-1)*3+$AO728+5,$AP728+7)))))</f>
        <v>0</v>
      </c>
      <c r="AR728" s="204">
        <f ca="1">COUNTIF(INDIRECT("H"&amp;(ROW()+12*(($AN728-1)*3+$AO728)-ROW())/12+5):INDIRECT("S"&amp;(ROW()+12*(($AN728-1)*3+$AO728)-ROW())/12+5),AQ728)</f>
        <v>0</v>
      </c>
      <c r="AS728" s="221">
        <f ca="1">IF($AP728=1,IF(INDIRECT(ADDRESS(($AN728-1)*3+$AO728+5,$AP728+20))="",0,INDIRECT(ADDRESS(($AN728-1)*3+$AO728+5,$AP728+20))),IF(INDIRECT(ADDRESS(($AN728-1)*3+$AO728+5,$AP728+20))="",0,IF(COUNTIF(INDIRECT(ADDRESS(($AN728-1)*36+($AO728-1)*12+6,COLUMN())):INDIRECT(ADDRESS(($AN728-1)*36+($AO728-1)*12+$AP728+4,COLUMN())),INDIRECT(ADDRESS(($AN728-1)*3+$AO728+5,$AP728+20)))&gt;=1,0,INDIRECT(ADDRESS(($AN728-1)*3+$AO728+5,$AP728+20)))))</f>
        <v>0</v>
      </c>
      <c r="AT728" s="204">
        <f ca="1">COUNTIF(INDIRECT("U"&amp;(ROW()+12*(($AN728-1)*3+$AO728)-ROW())/12+5):INDIRECT("AF"&amp;(ROW()+12*(($AN728-1)*3+$AO728)-ROW())/12+5),AS728)</f>
        <v>0</v>
      </c>
      <c r="AU728" s="204">
        <f ca="1">IF(AND(AQ728+AS728&gt;0,AR728+AT728&gt;0),COUNTIF(AU$6:AU727,"&gt;0")+1,0)</f>
        <v>0</v>
      </c>
    </row>
    <row r="729" spans="40:47">
      <c r="AN729" s="204">
        <v>21</v>
      </c>
      <c r="AO729" s="204">
        <v>1</v>
      </c>
      <c r="AP729" s="204">
        <v>4</v>
      </c>
      <c r="AQ729" s="221">
        <f ca="1">IF($AP729=1,IF(INDIRECT(ADDRESS(($AN729-1)*3+$AO729+5,$AP729+7))="",0,INDIRECT(ADDRESS(($AN729-1)*3+$AO729+5,$AP729+7))),IF(INDIRECT(ADDRESS(($AN729-1)*3+$AO729+5,$AP729+7))="",0,IF(COUNTIF(INDIRECT(ADDRESS(($AN729-1)*36+($AO729-1)*12+6,COLUMN())):INDIRECT(ADDRESS(($AN729-1)*36+($AO729-1)*12+$AP729+4,COLUMN())),INDIRECT(ADDRESS(($AN729-1)*3+$AO729+5,$AP729+7)))&gt;=1,0,INDIRECT(ADDRESS(($AN729-1)*3+$AO729+5,$AP729+7)))))</f>
        <v>0</v>
      </c>
      <c r="AR729" s="204">
        <f ca="1">COUNTIF(INDIRECT("H"&amp;(ROW()+12*(($AN729-1)*3+$AO729)-ROW())/12+5):INDIRECT("S"&amp;(ROW()+12*(($AN729-1)*3+$AO729)-ROW())/12+5),AQ729)</f>
        <v>0</v>
      </c>
      <c r="AS729" s="221">
        <f ca="1">IF($AP729=1,IF(INDIRECT(ADDRESS(($AN729-1)*3+$AO729+5,$AP729+20))="",0,INDIRECT(ADDRESS(($AN729-1)*3+$AO729+5,$AP729+20))),IF(INDIRECT(ADDRESS(($AN729-1)*3+$AO729+5,$AP729+20))="",0,IF(COUNTIF(INDIRECT(ADDRESS(($AN729-1)*36+($AO729-1)*12+6,COLUMN())):INDIRECT(ADDRESS(($AN729-1)*36+($AO729-1)*12+$AP729+4,COLUMN())),INDIRECT(ADDRESS(($AN729-1)*3+$AO729+5,$AP729+20)))&gt;=1,0,INDIRECT(ADDRESS(($AN729-1)*3+$AO729+5,$AP729+20)))))</f>
        <v>0</v>
      </c>
      <c r="AT729" s="204">
        <f ca="1">COUNTIF(INDIRECT("U"&amp;(ROW()+12*(($AN729-1)*3+$AO729)-ROW())/12+5):INDIRECT("AF"&amp;(ROW()+12*(($AN729-1)*3+$AO729)-ROW())/12+5),AS729)</f>
        <v>0</v>
      </c>
      <c r="AU729" s="204">
        <f ca="1">IF(AND(AQ729+AS729&gt;0,AR729+AT729&gt;0),COUNTIF(AU$6:AU728,"&gt;0")+1,0)</f>
        <v>0</v>
      </c>
    </row>
    <row r="730" spans="40:47">
      <c r="AN730" s="204">
        <v>21</v>
      </c>
      <c r="AO730" s="204">
        <v>1</v>
      </c>
      <c r="AP730" s="204">
        <v>5</v>
      </c>
      <c r="AQ730" s="221">
        <f ca="1">IF($AP730=1,IF(INDIRECT(ADDRESS(($AN730-1)*3+$AO730+5,$AP730+7))="",0,INDIRECT(ADDRESS(($AN730-1)*3+$AO730+5,$AP730+7))),IF(INDIRECT(ADDRESS(($AN730-1)*3+$AO730+5,$AP730+7))="",0,IF(COUNTIF(INDIRECT(ADDRESS(($AN730-1)*36+($AO730-1)*12+6,COLUMN())):INDIRECT(ADDRESS(($AN730-1)*36+($AO730-1)*12+$AP730+4,COLUMN())),INDIRECT(ADDRESS(($AN730-1)*3+$AO730+5,$AP730+7)))&gt;=1,0,INDIRECT(ADDRESS(($AN730-1)*3+$AO730+5,$AP730+7)))))</f>
        <v>0</v>
      </c>
      <c r="AR730" s="204">
        <f ca="1">COUNTIF(INDIRECT("H"&amp;(ROW()+12*(($AN730-1)*3+$AO730)-ROW())/12+5):INDIRECT("S"&amp;(ROW()+12*(($AN730-1)*3+$AO730)-ROW())/12+5),AQ730)</f>
        <v>0</v>
      </c>
      <c r="AS730" s="221">
        <f ca="1">IF($AP730=1,IF(INDIRECT(ADDRESS(($AN730-1)*3+$AO730+5,$AP730+20))="",0,INDIRECT(ADDRESS(($AN730-1)*3+$AO730+5,$AP730+20))),IF(INDIRECT(ADDRESS(($AN730-1)*3+$AO730+5,$AP730+20))="",0,IF(COUNTIF(INDIRECT(ADDRESS(($AN730-1)*36+($AO730-1)*12+6,COLUMN())):INDIRECT(ADDRESS(($AN730-1)*36+($AO730-1)*12+$AP730+4,COLUMN())),INDIRECT(ADDRESS(($AN730-1)*3+$AO730+5,$AP730+20)))&gt;=1,0,INDIRECT(ADDRESS(($AN730-1)*3+$AO730+5,$AP730+20)))))</f>
        <v>0</v>
      </c>
      <c r="AT730" s="204">
        <f ca="1">COUNTIF(INDIRECT("U"&amp;(ROW()+12*(($AN730-1)*3+$AO730)-ROW())/12+5):INDIRECT("AF"&amp;(ROW()+12*(($AN730-1)*3+$AO730)-ROW())/12+5),AS730)</f>
        <v>0</v>
      </c>
      <c r="AU730" s="204">
        <f ca="1">IF(AND(AQ730+AS730&gt;0,AR730+AT730&gt;0),COUNTIF(AU$6:AU729,"&gt;0")+1,0)</f>
        <v>0</v>
      </c>
    </row>
    <row r="731" spans="40:47">
      <c r="AN731" s="204">
        <v>21</v>
      </c>
      <c r="AO731" s="204">
        <v>1</v>
      </c>
      <c r="AP731" s="204">
        <v>6</v>
      </c>
      <c r="AQ731" s="221">
        <f ca="1">IF($AP731=1,IF(INDIRECT(ADDRESS(($AN731-1)*3+$AO731+5,$AP731+7))="",0,INDIRECT(ADDRESS(($AN731-1)*3+$AO731+5,$AP731+7))),IF(INDIRECT(ADDRESS(($AN731-1)*3+$AO731+5,$AP731+7))="",0,IF(COUNTIF(INDIRECT(ADDRESS(($AN731-1)*36+($AO731-1)*12+6,COLUMN())):INDIRECT(ADDRESS(($AN731-1)*36+($AO731-1)*12+$AP731+4,COLUMN())),INDIRECT(ADDRESS(($AN731-1)*3+$AO731+5,$AP731+7)))&gt;=1,0,INDIRECT(ADDRESS(($AN731-1)*3+$AO731+5,$AP731+7)))))</f>
        <v>0</v>
      </c>
      <c r="AR731" s="204">
        <f ca="1">COUNTIF(INDIRECT("H"&amp;(ROW()+12*(($AN731-1)*3+$AO731)-ROW())/12+5):INDIRECT("S"&amp;(ROW()+12*(($AN731-1)*3+$AO731)-ROW())/12+5),AQ731)</f>
        <v>0</v>
      </c>
      <c r="AS731" s="221">
        <f ca="1">IF($AP731=1,IF(INDIRECT(ADDRESS(($AN731-1)*3+$AO731+5,$AP731+20))="",0,INDIRECT(ADDRESS(($AN731-1)*3+$AO731+5,$AP731+20))),IF(INDIRECT(ADDRESS(($AN731-1)*3+$AO731+5,$AP731+20))="",0,IF(COUNTIF(INDIRECT(ADDRESS(($AN731-1)*36+($AO731-1)*12+6,COLUMN())):INDIRECT(ADDRESS(($AN731-1)*36+($AO731-1)*12+$AP731+4,COLUMN())),INDIRECT(ADDRESS(($AN731-1)*3+$AO731+5,$AP731+20)))&gt;=1,0,INDIRECT(ADDRESS(($AN731-1)*3+$AO731+5,$AP731+20)))))</f>
        <v>0</v>
      </c>
      <c r="AT731" s="204">
        <f ca="1">COUNTIF(INDIRECT("U"&amp;(ROW()+12*(($AN731-1)*3+$AO731)-ROW())/12+5):INDIRECT("AF"&amp;(ROW()+12*(($AN731-1)*3+$AO731)-ROW())/12+5),AS731)</f>
        <v>0</v>
      </c>
      <c r="AU731" s="204">
        <f ca="1">IF(AND(AQ731+AS731&gt;0,AR731+AT731&gt;0),COUNTIF(AU$6:AU730,"&gt;0")+1,0)</f>
        <v>0</v>
      </c>
    </row>
    <row r="732" spans="40:47">
      <c r="AN732" s="204">
        <v>21</v>
      </c>
      <c r="AO732" s="204">
        <v>1</v>
      </c>
      <c r="AP732" s="204">
        <v>7</v>
      </c>
      <c r="AQ732" s="221">
        <f ca="1">IF($AP732=1,IF(INDIRECT(ADDRESS(($AN732-1)*3+$AO732+5,$AP732+7))="",0,INDIRECT(ADDRESS(($AN732-1)*3+$AO732+5,$AP732+7))),IF(INDIRECT(ADDRESS(($AN732-1)*3+$AO732+5,$AP732+7))="",0,IF(COUNTIF(INDIRECT(ADDRESS(($AN732-1)*36+($AO732-1)*12+6,COLUMN())):INDIRECT(ADDRESS(($AN732-1)*36+($AO732-1)*12+$AP732+4,COLUMN())),INDIRECT(ADDRESS(($AN732-1)*3+$AO732+5,$AP732+7)))&gt;=1,0,INDIRECT(ADDRESS(($AN732-1)*3+$AO732+5,$AP732+7)))))</f>
        <v>0</v>
      </c>
      <c r="AR732" s="204">
        <f ca="1">COUNTIF(INDIRECT("H"&amp;(ROW()+12*(($AN732-1)*3+$AO732)-ROW())/12+5):INDIRECT("S"&amp;(ROW()+12*(($AN732-1)*3+$AO732)-ROW())/12+5),AQ732)</f>
        <v>0</v>
      </c>
      <c r="AS732" s="221">
        <f ca="1">IF($AP732=1,IF(INDIRECT(ADDRESS(($AN732-1)*3+$AO732+5,$AP732+20))="",0,INDIRECT(ADDRESS(($AN732-1)*3+$AO732+5,$AP732+20))),IF(INDIRECT(ADDRESS(($AN732-1)*3+$AO732+5,$AP732+20))="",0,IF(COUNTIF(INDIRECT(ADDRESS(($AN732-1)*36+($AO732-1)*12+6,COLUMN())):INDIRECT(ADDRESS(($AN732-1)*36+($AO732-1)*12+$AP732+4,COLUMN())),INDIRECT(ADDRESS(($AN732-1)*3+$AO732+5,$AP732+20)))&gt;=1,0,INDIRECT(ADDRESS(($AN732-1)*3+$AO732+5,$AP732+20)))))</f>
        <v>0</v>
      </c>
      <c r="AT732" s="204">
        <f ca="1">COUNTIF(INDIRECT("U"&amp;(ROW()+12*(($AN732-1)*3+$AO732)-ROW())/12+5):INDIRECT("AF"&amp;(ROW()+12*(($AN732-1)*3+$AO732)-ROW())/12+5),AS732)</f>
        <v>0</v>
      </c>
      <c r="AU732" s="204">
        <f ca="1">IF(AND(AQ732+AS732&gt;0,AR732+AT732&gt;0),COUNTIF(AU$6:AU731,"&gt;0")+1,0)</f>
        <v>0</v>
      </c>
    </row>
    <row r="733" spans="40:47">
      <c r="AN733" s="204">
        <v>21</v>
      </c>
      <c r="AO733" s="204">
        <v>1</v>
      </c>
      <c r="AP733" s="204">
        <v>8</v>
      </c>
      <c r="AQ733" s="221">
        <f ca="1">IF($AP733=1,IF(INDIRECT(ADDRESS(($AN733-1)*3+$AO733+5,$AP733+7))="",0,INDIRECT(ADDRESS(($AN733-1)*3+$AO733+5,$AP733+7))),IF(INDIRECT(ADDRESS(($AN733-1)*3+$AO733+5,$AP733+7))="",0,IF(COUNTIF(INDIRECT(ADDRESS(($AN733-1)*36+($AO733-1)*12+6,COLUMN())):INDIRECT(ADDRESS(($AN733-1)*36+($AO733-1)*12+$AP733+4,COLUMN())),INDIRECT(ADDRESS(($AN733-1)*3+$AO733+5,$AP733+7)))&gt;=1,0,INDIRECT(ADDRESS(($AN733-1)*3+$AO733+5,$AP733+7)))))</f>
        <v>0</v>
      </c>
      <c r="AR733" s="204">
        <f ca="1">COUNTIF(INDIRECT("H"&amp;(ROW()+12*(($AN733-1)*3+$AO733)-ROW())/12+5):INDIRECT("S"&amp;(ROW()+12*(($AN733-1)*3+$AO733)-ROW())/12+5),AQ733)</f>
        <v>0</v>
      </c>
      <c r="AS733" s="221">
        <f ca="1">IF($AP733=1,IF(INDIRECT(ADDRESS(($AN733-1)*3+$AO733+5,$AP733+20))="",0,INDIRECT(ADDRESS(($AN733-1)*3+$AO733+5,$AP733+20))),IF(INDIRECT(ADDRESS(($AN733-1)*3+$AO733+5,$AP733+20))="",0,IF(COUNTIF(INDIRECT(ADDRESS(($AN733-1)*36+($AO733-1)*12+6,COLUMN())):INDIRECT(ADDRESS(($AN733-1)*36+($AO733-1)*12+$AP733+4,COLUMN())),INDIRECT(ADDRESS(($AN733-1)*3+$AO733+5,$AP733+20)))&gt;=1,0,INDIRECT(ADDRESS(($AN733-1)*3+$AO733+5,$AP733+20)))))</f>
        <v>0</v>
      </c>
      <c r="AT733" s="204">
        <f ca="1">COUNTIF(INDIRECT("U"&amp;(ROW()+12*(($AN733-1)*3+$AO733)-ROW())/12+5):INDIRECT("AF"&amp;(ROW()+12*(($AN733-1)*3+$AO733)-ROW())/12+5),AS733)</f>
        <v>0</v>
      </c>
      <c r="AU733" s="204">
        <f ca="1">IF(AND(AQ733+AS733&gt;0,AR733+AT733&gt;0),COUNTIF(AU$6:AU732,"&gt;0")+1,0)</f>
        <v>0</v>
      </c>
    </row>
    <row r="734" spans="40:47">
      <c r="AN734" s="204">
        <v>21</v>
      </c>
      <c r="AO734" s="204">
        <v>1</v>
      </c>
      <c r="AP734" s="204">
        <v>9</v>
      </c>
      <c r="AQ734" s="221">
        <f ca="1">IF($AP734=1,IF(INDIRECT(ADDRESS(($AN734-1)*3+$AO734+5,$AP734+7))="",0,INDIRECT(ADDRESS(($AN734-1)*3+$AO734+5,$AP734+7))),IF(INDIRECT(ADDRESS(($AN734-1)*3+$AO734+5,$AP734+7))="",0,IF(COUNTIF(INDIRECT(ADDRESS(($AN734-1)*36+($AO734-1)*12+6,COLUMN())):INDIRECT(ADDRESS(($AN734-1)*36+($AO734-1)*12+$AP734+4,COLUMN())),INDIRECT(ADDRESS(($AN734-1)*3+$AO734+5,$AP734+7)))&gt;=1,0,INDIRECT(ADDRESS(($AN734-1)*3+$AO734+5,$AP734+7)))))</f>
        <v>0</v>
      </c>
      <c r="AR734" s="204">
        <f ca="1">COUNTIF(INDIRECT("H"&amp;(ROW()+12*(($AN734-1)*3+$AO734)-ROW())/12+5):INDIRECT("S"&amp;(ROW()+12*(($AN734-1)*3+$AO734)-ROW())/12+5),AQ734)</f>
        <v>0</v>
      </c>
      <c r="AS734" s="221">
        <f ca="1">IF($AP734=1,IF(INDIRECT(ADDRESS(($AN734-1)*3+$AO734+5,$AP734+20))="",0,INDIRECT(ADDRESS(($AN734-1)*3+$AO734+5,$AP734+20))),IF(INDIRECT(ADDRESS(($AN734-1)*3+$AO734+5,$AP734+20))="",0,IF(COUNTIF(INDIRECT(ADDRESS(($AN734-1)*36+($AO734-1)*12+6,COLUMN())):INDIRECT(ADDRESS(($AN734-1)*36+($AO734-1)*12+$AP734+4,COLUMN())),INDIRECT(ADDRESS(($AN734-1)*3+$AO734+5,$AP734+20)))&gt;=1,0,INDIRECT(ADDRESS(($AN734-1)*3+$AO734+5,$AP734+20)))))</f>
        <v>0</v>
      </c>
      <c r="AT734" s="204">
        <f ca="1">COUNTIF(INDIRECT("U"&amp;(ROW()+12*(($AN734-1)*3+$AO734)-ROW())/12+5):INDIRECT("AF"&amp;(ROW()+12*(($AN734-1)*3+$AO734)-ROW())/12+5),AS734)</f>
        <v>0</v>
      </c>
      <c r="AU734" s="204">
        <f ca="1">IF(AND(AQ734+AS734&gt;0,AR734+AT734&gt;0),COUNTIF(AU$6:AU733,"&gt;0")+1,0)</f>
        <v>0</v>
      </c>
    </row>
    <row r="735" spans="40:47">
      <c r="AN735" s="204">
        <v>21</v>
      </c>
      <c r="AO735" s="204">
        <v>1</v>
      </c>
      <c r="AP735" s="204">
        <v>10</v>
      </c>
      <c r="AQ735" s="221">
        <f ca="1">IF($AP735=1,IF(INDIRECT(ADDRESS(($AN735-1)*3+$AO735+5,$AP735+7))="",0,INDIRECT(ADDRESS(($AN735-1)*3+$AO735+5,$AP735+7))),IF(INDIRECT(ADDRESS(($AN735-1)*3+$AO735+5,$AP735+7))="",0,IF(COUNTIF(INDIRECT(ADDRESS(($AN735-1)*36+($AO735-1)*12+6,COLUMN())):INDIRECT(ADDRESS(($AN735-1)*36+($AO735-1)*12+$AP735+4,COLUMN())),INDIRECT(ADDRESS(($AN735-1)*3+$AO735+5,$AP735+7)))&gt;=1,0,INDIRECT(ADDRESS(($AN735-1)*3+$AO735+5,$AP735+7)))))</f>
        <v>0</v>
      </c>
      <c r="AR735" s="204">
        <f ca="1">COUNTIF(INDIRECT("H"&amp;(ROW()+12*(($AN735-1)*3+$AO735)-ROW())/12+5):INDIRECT("S"&amp;(ROW()+12*(($AN735-1)*3+$AO735)-ROW())/12+5),AQ735)</f>
        <v>0</v>
      </c>
      <c r="AS735" s="221">
        <f ca="1">IF($AP735=1,IF(INDIRECT(ADDRESS(($AN735-1)*3+$AO735+5,$AP735+20))="",0,INDIRECT(ADDRESS(($AN735-1)*3+$AO735+5,$AP735+20))),IF(INDIRECT(ADDRESS(($AN735-1)*3+$AO735+5,$AP735+20))="",0,IF(COUNTIF(INDIRECT(ADDRESS(($AN735-1)*36+($AO735-1)*12+6,COLUMN())):INDIRECT(ADDRESS(($AN735-1)*36+($AO735-1)*12+$AP735+4,COLUMN())),INDIRECT(ADDRESS(($AN735-1)*3+$AO735+5,$AP735+20)))&gt;=1,0,INDIRECT(ADDRESS(($AN735-1)*3+$AO735+5,$AP735+20)))))</f>
        <v>0</v>
      </c>
      <c r="AT735" s="204">
        <f ca="1">COUNTIF(INDIRECT("U"&amp;(ROW()+12*(($AN735-1)*3+$AO735)-ROW())/12+5):INDIRECT("AF"&amp;(ROW()+12*(($AN735-1)*3+$AO735)-ROW())/12+5),AS735)</f>
        <v>0</v>
      </c>
      <c r="AU735" s="204">
        <f ca="1">IF(AND(AQ735+AS735&gt;0,AR735+AT735&gt;0),COUNTIF(AU$6:AU734,"&gt;0")+1,0)</f>
        <v>0</v>
      </c>
    </row>
    <row r="736" spans="40:47">
      <c r="AN736" s="204">
        <v>21</v>
      </c>
      <c r="AO736" s="204">
        <v>1</v>
      </c>
      <c r="AP736" s="204">
        <v>11</v>
      </c>
      <c r="AQ736" s="221">
        <f ca="1">IF($AP736=1,IF(INDIRECT(ADDRESS(($AN736-1)*3+$AO736+5,$AP736+7))="",0,INDIRECT(ADDRESS(($AN736-1)*3+$AO736+5,$AP736+7))),IF(INDIRECT(ADDRESS(($AN736-1)*3+$AO736+5,$AP736+7))="",0,IF(COUNTIF(INDIRECT(ADDRESS(($AN736-1)*36+($AO736-1)*12+6,COLUMN())):INDIRECT(ADDRESS(($AN736-1)*36+($AO736-1)*12+$AP736+4,COLUMN())),INDIRECT(ADDRESS(($AN736-1)*3+$AO736+5,$AP736+7)))&gt;=1,0,INDIRECT(ADDRESS(($AN736-1)*3+$AO736+5,$AP736+7)))))</f>
        <v>0</v>
      </c>
      <c r="AR736" s="204">
        <f ca="1">COUNTIF(INDIRECT("H"&amp;(ROW()+12*(($AN736-1)*3+$AO736)-ROW())/12+5):INDIRECT("S"&amp;(ROW()+12*(($AN736-1)*3+$AO736)-ROW())/12+5),AQ736)</f>
        <v>0</v>
      </c>
      <c r="AS736" s="221">
        <f ca="1">IF($AP736=1,IF(INDIRECT(ADDRESS(($AN736-1)*3+$AO736+5,$AP736+20))="",0,INDIRECT(ADDRESS(($AN736-1)*3+$AO736+5,$AP736+20))),IF(INDIRECT(ADDRESS(($AN736-1)*3+$AO736+5,$AP736+20))="",0,IF(COUNTIF(INDIRECT(ADDRESS(($AN736-1)*36+($AO736-1)*12+6,COLUMN())):INDIRECT(ADDRESS(($AN736-1)*36+($AO736-1)*12+$AP736+4,COLUMN())),INDIRECT(ADDRESS(($AN736-1)*3+$AO736+5,$AP736+20)))&gt;=1,0,INDIRECT(ADDRESS(($AN736-1)*3+$AO736+5,$AP736+20)))))</f>
        <v>0</v>
      </c>
      <c r="AT736" s="204">
        <f ca="1">COUNTIF(INDIRECT("U"&amp;(ROW()+12*(($AN736-1)*3+$AO736)-ROW())/12+5):INDIRECT("AF"&amp;(ROW()+12*(($AN736-1)*3+$AO736)-ROW())/12+5),AS736)</f>
        <v>0</v>
      </c>
      <c r="AU736" s="204">
        <f ca="1">IF(AND(AQ736+AS736&gt;0,AR736+AT736&gt;0),COUNTIF(AU$6:AU735,"&gt;0")+1,0)</f>
        <v>0</v>
      </c>
    </row>
    <row r="737" spans="40:47">
      <c r="AN737" s="204">
        <v>21</v>
      </c>
      <c r="AO737" s="204">
        <v>1</v>
      </c>
      <c r="AP737" s="204">
        <v>12</v>
      </c>
      <c r="AQ737" s="221">
        <f ca="1">IF($AP737=1,IF(INDIRECT(ADDRESS(($AN737-1)*3+$AO737+5,$AP737+7))="",0,INDIRECT(ADDRESS(($AN737-1)*3+$AO737+5,$AP737+7))),IF(INDIRECT(ADDRESS(($AN737-1)*3+$AO737+5,$AP737+7))="",0,IF(COUNTIF(INDIRECT(ADDRESS(($AN737-1)*36+($AO737-1)*12+6,COLUMN())):INDIRECT(ADDRESS(($AN737-1)*36+($AO737-1)*12+$AP737+4,COLUMN())),INDIRECT(ADDRESS(($AN737-1)*3+$AO737+5,$AP737+7)))&gt;=1,0,INDIRECT(ADDRESS(($AN737-1)*3+$AO737+5,$AP737+7)))))</f>
        <v>0</v>
      </c>
      <c r="AR737" s="204">
        <f ca="1">COUNTIF(INDIRECT("H"&amp;(ROW()+12*(($AN737-1)*3+$AO737)-ROW())/12+5):INDIRECT("S"&amp;(ROW()+12*(($AN737-1)*3+$AO737)-ROW())/12+5),AQ737)</f>
        <v>0</v>
      </c>
      <c r="AS737" s="221">
        <f ca="1">IF($AP737=1,IF(INDIRECT(ADDRESS(($AN737-1)*3+$AO737+5,$AP737+20))="",0,INDIRECT(ADDRESS(($AN737-1)*3+$AO737+5,$AP737+20))),IF(INDIRECT(ADDRESS(($AN737-1)*3+$AO737+5,$AP737+20))="",0,IF(COUNTIF(INDIRECT(ADDRESS(($AN737-1)*36+($AO737-1)*12+6,COLUMN())):INDIRECT(ADDRESS(($AN737-1)*36+($AO737-1)*12+$AP737+4,COLUMN())),INDIRECT(ADDRESS(($AN737-1)*3+$AO737+5,$AP737+20)))&gt;=1,0,INDIRECT(ADDRESS(($AN737-1)*3+$AO737+5,$AP737+20)))))</f>
        <v>0</v>
      </c>
      <c r="AT737" s="204">
        <f ca="1">COUNTIF(INDIRECT("U"&amp;(ROW()+12*(($AN737-1)*3+$AO737)-ROW())/12+5):INDIRECT("AF"&amp;(ROW()+12*(($AN737-1)*3+$AO737)-ROW())/12+5),AS737)</f>
        <v>0</v>
      </c>
      <c r="AU737" s="204">
        <f ca="1">IF(AND(AQ737+AS737&gt;0,AR737+AT737&gt;0),COUNTIF(AU$6:AU736,"&gt;0")+1,0)</f>
        <v>0</v>
      </c>
    </row>
    <row r="738" spans="40:47">
      <c r="AN738" s="204">
        <v>21</v>
      </c>
      <c r="AO738" s="204">
        <v>2</v>
      </c>
      <c r="AP738" s="204">
        <v>1</v>
      </c>
      <c r="AQ738" s="221">
        <f ca="1">IF($AP738=1,IF(INDIRECT(ADDRESS(($AN738-1)*3+$AO738+5,$AP738+7))="",0,INDIRECT(ADDRESS(($AN738-1)*3+$AO738+5,$AP738+7))),IF(INDIRECT(ADDRESS(($AN738-1)*3+$AO738+5,$AP738+7))="",0,IF(COUNTIF(INDIRECT(ADDRESS(($AN738-1)*36+($AO738-1)*12+6,COLUMN())):INDIRECT(ADDRESS(($AN738-1)*36+($AO738-1)*12+$AP738+4,COLUMN())),INDIRECT(ADDRESS(($AN738-1)*3+$AO738+5,$AP738+7)))&gt;=1,0,INDIRECT(ADDRESS(($AN738-1)*3+$AO738+5,$AP738+7)))))</f>
        <v>0</v>
      </c>
      <c r="AR738" s="204">
        <f ca="1">COUNTIF(INDIRECT("H"&amp;(ROW()+12*(($AN738-1)*3+$AO738)-ROW())/12+5):INDIRECT("S"&amp;(ROW()+12*(($AN738-1)*3+$AO738)-ROW())/12+5),AQ738)</f>
        <v>0</v>
      </c>
      <c r="AS738" s="221">
        <f ca="1">IF($AP738=1,IF(INDIRECT(ADDRESS(($AN738-1)*3+$AO738+5,$AP738+20))="",0,INDIRECT(ADDRESS(($AN738-1)*3+$AO738+5,$AP738+20))),IF(INDIRECT(ADDRESS(($AN738-1)*3+$AO738+5,$AP738+20))="",0,IF(COUNTIF(INDIRECT(ADDRESS(($AN738-1)*36+($AO738-1)*12+6,COLUMN())):INDIRECT(ADDRESS(($AN738-1)*36+($AO738-1)*12+$AP738+4,COLUMN())),INDIRECT(ADDRESS(($AN738-1)*3+$AO738+5,$AP738+20)))&gt;=1,0,INDIRECT(ADDRESS(($AN738-1)*3+$AO738+5,$AP738+20)))))</f>
        <v>0</v>
      </c>
      <c r="AT738" s="204">
        <f ca="1">COUNTIF(INDIRECT("U"&amp;(ROW()+12*(($AN738-1)*3+$AO738)-ROW())/12+5):INDIRECT("AF"&amp;(ROW()+12*(($AN738-1)*3+$AO738)-ROW())/12+5),AS738)</f>
        <v>0</v>
      </c>
      <c r="AU738" s="204">
        <f ca="1">IF(AND(AQ738+AS738&gt;0,AR738+AT738&gt;0),COUNTIF(AU$6:AU737,"&gt;0")+1,0)</f>
        <v>0</v>
      </c>
    </row>
    <row r="739" spans="40:47">
      <c r="AN739" s="204">
        <v>21</v>
      </c>
      <c r="AO739" s="204">
        <v>2</v>
      </c>
      <c r="AP739" s="204">
        <v>2</v>
      </c>
      <c r="AQ739" s="221">
        <f ca="1">IF($AP739=1,IF(INDIRECT(ADDRESS(($AN739-1)*3+$AO739+5,$AP739+7))="",0,INDIRECT(ADDRESS(($AN739-1)*3+$AO739+5,$AP739+7))),IF(INDIRECT(ADDRESS(($AN739-1)*3+$AO739+5,$AP739+7))="",0,IF(COUNTIF(INDIRECT(ADDRESS(($AN739-1)*36+($AO739-1)*12+6,COLUMN())):INDIRECT(ADDRESS(($AN739-1)*36+($AO739-1)*12+$AP739+4,COLUMN())),INDIRECT(ADDRESS(($AN739-1)*3+$AO739+5,$AP739+7)))&gt;=1,0,INDIRECT(ADDRESS(($AN739-1)*3+$AO739+5,$AP739+7)))))</f>
        <v>0</v>
      </c>
      <c r="AR739" s="204">
        <f ca="1">COUNTIF(INDIRECT("H"&amp;(ROW()+12*(($AN739-1)*3+$AO739)-ROW())/12+5):INDIRECT("S"&amp;(ROW()+12*(($AN739-1)*3+$AO739)-ROW())/12+5),AQ739)</f>
        <v>0</v>
      </c>
      <c r="AS739" s="221">
        <f ca="1">IF($AP739=1,IF(INDIRECT(ADDRESS(($AN739-1)*3+$AO739+5,$AP739+20))="",0,INDIRECT(ADDRESS(($AN739-1)*3+$AO739+5,$AP739+20))),IF(INDIRECT(ADDRESS(($AN739-1)*3+$AO739+5,$AP739+20))="",0,IF(COUNTIF(INDIRECT(ADDRESS(($AN739-1)*36+($AO739-1)*12+6,COLUMN())):INDIRECT(ADDRESS(($AN739-1)*36+($AO739-1)*12+$AP739+4,COLUMN())),INDIRECT(ADDRESS(($AN739-1)*3+$AO739+5,$AP739+20)))&gt;=1,0,INDIRECT(ADDRESS(($AN739-1)*3+$AO739+5,$AP739+20)))))</f>
        <v>0</v>
      </c>
      <c r="AT739" s="204">
        <f ca="1">COUNTIF(INDIRECT("U"&amp;(ROW()+12*(($AN739-1)*3+$AO739)-ROW())/12+5):INDIRECT("AF"&amp;(ROW()+12*(($AN739-1)*3+$AO739)-ROW())/12+5),AS739)</f>
        <v>0</v>
      </c>
      <c r="AU739" s="204">
        <f ca="1">IF(AND(AQ739+AS739&gt;0,AR739+AT739&gt;0),COUNTIF(AU$6:AU738,"&gt;0")+1,0)</f>
        <v>0</v>
      </c>
    </row>
    <row r="740" spans="40:47">
      <c r="AN740" s="204">
        <v>21</v>
      </c>
      <c r="AO740" s="204">
        <v>2</v>
      </c>
      <c r="AP740" s="204">
        <v>3</v>
      </c>
      <c r="AQ740" s="221">
        <f ca="1">IF($AP740=1,IF(INDIRECT(ADDRESS(($AN740-1)*3+$AO740+5,$AP740+7))="",0,INDIRECT(ADDRESS(($AN740-1)*3+$AO740+5,$AP740+7))),IF(INDIRECT(ADDRESS(($AN740-1)*3+$AO740+5,$AP740+7))="",0,IF(COUNTIF(INDIRECT(ADDRESS(($AN740-1)*36+($AO740-1)*12+6,COLUMN())):INDIRECT(ADDRESS(($AN740-1)*36+($AO740-1)*12+$AP740+4,COLUMN())),INDIRECT(ADDRESS(($AN740-1)*3+$AO740+5,$AP740+7)))&gt;=1,0,INDIRECT(ADDRESS(($AN740-1)*3+$AO740+5,$AP740+7)))))</f>
        <v>0</v>
      </c>
      <c r="AR740" s="204">
        <f ca="1">COUNTIF(INDIRECT("H"&amp;(ROW()+12*(($AN740-1)*3+$AO740)-ROW())/12+5):INDIRECT("S"&amp;(ROW()+12*(($AN740-1)*3+$AO740)-ROW())/12+5),AQ740)</f>
        <v>0</v>
      </c>
      <c r="AS740" s="221">
        <f ca="1">IF($AP740=1,IF(INDIRECT(ADDRESS(($AN740-1)*3+$AO740+5,$AP740+20))="",0,INDIRECT(ADDRESS(($AN740-1)*3+$AO740+5,$AP740+20))),IF(INDIRECT(ADDRESS(($AN740-1)*3+$AO740+5,$AP740+20))="",0,IF(COUNTIF(INDIRECT(ADDRESS(($AN740-1)*36+($AO740-1)*12+6,COLUMN())):INDIRECT(ADDRESS(($AN740-1)*36+($AO740-1)*12+$AP740+4,COLUMN())),INDIRECT(ADDRESS(($AN740-1)*3+$AO740+5,$AP740+20)))&gt;=1,0,INDIRECT(ADDRESS(($AN740-1)*3+$AO740+5,$AP740+20)))))</f>
        <v>0</v>
      </c>
      <c r="AT740" s="204">
        <f ca="1">COUNTIF(INDIRECT("U"&amp;(ROW()+12*(($AN740-1)*3+$AO740)-ROW())/12+5):INDIRECT("AF"&amp;(ROW()+12*(($AN740-1)*3+$AO740)-ROW())/12+5),AS740)</f>
        <v>0</v>
      </c>
      <c r="AU740" s="204">
        <f ca="1">IF(AND(AQ740+AS740&gt;0,AR740+AT740&gt;0),COUNTIF(AU$6:AU739,"&gt;0")+1,0)</f>
        <v>0</v>
      </c>
    </row>
    <row r="741" spans="40:47">
      <c r="AN741" s="204">
        <v>21</v>
      </c>
      <c r="AO741" s="204">
        <v>2</v>
      </c>
      <c r="AP741" s="204">
        <v>4</v>
      </c>
      <c r="AQ741" s="221">
        <f ca="1">IF($AP741=1,IF(INDIRECT(ADDRESS(($AN741-1)*3+$AO741+5,$AP741+7))="",0,INDIRECT(ADDRESS(($AN741-1)*3+$AO741+5,$AP741+7))),IF(INDIRECT(ADDRESS(($AN741-1)*3+$AO741+5,$AP741+7))="",0,IF(COUNTIF(INDIRECT(ADDRESS(($AN741-1)*36+($AO741-1)*12+6,COLUMN())):INDIRECT(ADDRESS(($AN741-1)*36+($AO741-1)*12+$AP741+4,COLUMN())),INDIRECT(ADDRESS(($AN741-1)*3+$AO741+5,$AP741+7)))&gt;=1,0,INDIRECT(ADDRESS(($AN741-1)*3+$AO741+5,$AP741+7)))))</f>
        <v>0</v>
      </c>
      <c r="AR741" s="204">
        <f ca="1">COUNTIF(INDIRECT("H"&amp;(ROW()+12*(($AN741-1)*3+$AO741)-ROW())/12+5):INDIRECT("S"&amp;(ROW()+12*(($AN741-1)*3+$AO741)-ROW())/12+5),AQ741)</f>
        <v>0</v>
      </c>
      <c r="AS741" s="221">
        <f ca="1">IF($AP741=1,IF(INDIRECT(ADDRESS(($AN741-1)*3+$AO741+5,$AP741+20))="",0,INDIRECT(ADDRESS(($AN741-1)*3+$AO741+5,$AP741+20))),IF(INDIRECT(ADDRESS(($AN741-1)*3+$AO741+5,$AP741+20))="",0,IF(COUNTIF(INDIRECT(ADDRESS(($AN741-1)*36+($AO741-1)*12+6,COLUMN())):INDIRECT(ADDRESS(($AN741-1)*36+($AO741-1)*12+$AP741+4,COLUMN())),INDIRECT(ADDRESS(($AN741-1)*3+$AO741+5,$AP741+20)))&gt;=1,0,INDIRECT(ADDRESS(($AN741-1)*3+$AO741+5,$AP741+20)))))</f>
        <v>0</v>
      </c>
      <c r="AT741" s="204">
        <f ca="1">COUNTIF(INDIRECT("U"&amp;(ROW()+12*(($AN741-1)*3+$AO741)-ROW())/12+5):INDIRECT("AF"&amp;(ROW()+12*(($AN741-1)*3+$AO741)-ROW())/12+5),AS741)</f>
        <v>0</v>
      </c>
      <c r="AU741" s="204">
        <f ca="1">IF(AND(AQ741+AS741&gt;0,AR741+AT741&gt;0),COUNTIF(AU$6:AU740,"&gt;0")+1,0)</f>
        <v>0</v>
      </c>
    </row>
    <row r="742" spans="40:47">
      <c r="AN742" s="204">
        <v>21</v>
      </c>
      <c r="AO742" s="204">
        <v>2</v>
      </c>
      <c r="AP742" s="204">
        <v>5</v>
      </c>
      <c r="AQ742" s="221">
        <f ca="1">IF($AP742=1,IF(INDIRECT(ADDRESS(($AN742-1)*3+$AO742+5,$AP742+7))="",0,INDIRECT(ADDRESS(($AN742-1)*3+$AO742+5,$AP742+7))),IF(INDIRECT(ADDRESS(($AN742-1)*3+$AO742+5,$AP742+7))="",0,IF(COUNTIF(INDIRECT(ADDRESS(($AN742-1)*36+($AO742-1)*12+6,COLUMN())):INDIRECT(ADDRESS(($AN742-1)*36+($AO742-1)*12+$AP742+4,COLUMN())),INDIRECT(ADDRESS(($AN742-1)*3+$AO742+5,$AP742+7)))&gt;=1,0,INDIRECT(ADDRESS(($AN742-1)*3+$AO742+5,$AP742+7)))))</f>
        <v>0</v>
      </c>
      <c r="AR742" s="204">
        <f ca="1">COUNTIF(INDIRECT("H"&amp;(ROW()+12*(($AN742-1)*3+$AO742)-ROW())/12+5):INDIRECT("S"&amp;(ROW()+12*(($AN742-1)*3+$AO742)-ROW())/12+5),AQ742)</f>
        <v>0</v>
      </c>
      <c r="AS742" s="221">
        <f ca="1">IF($AP742=1,IF(INDIRECT(ADDRESS(($AN742-1)*3+$AO742+5,$AP742+20))="",0,INDIRECT(ADDRESS(($AN742-1)*3+$AO742+5,$AP742+20))),IF(INDIRECT(ADDRESS(($AN742-1)*3+$AO742+5,$AP742+20))="",0,IF(COUNTIF(INDIRECT(ADDRESS(($AN742-1)*36+($AO742-1)*12+6,COLUMN())):INDIRECT(ADDRESS(($AN742-1)*36+($AO742-1)*12+$AP742+4,COLUMN())),INDIRECT(ADDRESS(($AN742-1)*3+$AO742+5,$AP742+20)))&gt;=1,0,INDIRECT(ADDRESS(($AN742-1)*3+$AO742+5,$AP742+20)))))</f>
        <v>0</v>
      </c>
      <c r="AT742" s="204">
        <f ca="1">COUNTIF(INDIRECT("U"&amp;(ROW()+12*(($AN742-1)*3+$AO742)-ROW())/12+5):INDIRECT("AF"&amp;(ROW()+12*(($AN742-1)*3+$AO742)-ROW())/12+5),AS742)</f>
        <v>0</v>
      </c>
      <c r="AU742" s="204">
        <f ca="1">IF(AND(AQ742+AS742&gt;0,AR742+AT742&gt;0),COUNTIF(AU$6:AU741,"&gt;0")+1,0)</f>
        <v>0</v>
      </c>
    </row>
    <row r="743" spans="40:47">
      <c r="AN743" s="204">
        <v>21</v>
      </c>
      <c r="AO743" s="204">
        <v>2</v>
      </c>
      <c r="AP743" s="204">
        <v>6</v>
      </c>
      <c r="AQ743" s="221">
        <f ca="1">IF($AP743=1,IF(INDIRECT(ADDRESS(($AN743-1)*3+$AO743+5,$AP743+7))="",0,INDIRECT(ADDRESS(($AN743-1)*3+$AO743+5,$AP743+7))),IF(INDIRECT(ADDRESS(($AN743-1)*3+$AO743+5,$AP743+7))="",0,IF(COUNTIF(INDIRECT(ADDRESS(($AN743-1)*36+($AO743-1)*12+6,COLUMN())):INDIRECT(ADDRESS(($AN743-1)*36+($AO743-1)*12+$AP743+4,COLUMN())),INDIRECT(ADDRESS(($AN743-1)*3+$AO743+5,$AP743+7)))&gt;=1,0,INDIRECT(ADDRESS(($AN743-1)*3+$AO743+5,$AP743+7)))))</f>
        <v>0</v>
      </c>
      <c r="AR743" s="204">
        <f ca="1">COUNTIF(INDIRECT("H"&amp;(ROW()+12*(($AN743-1)*3+$AO743)-ROW())/12+5):INDIRECT("S"&amp;(ROW()+12*(($AN743-1)*3+$AO743)-ROW())/12+5),AQ743)</f>
        <v>0</v>
      </c>
      <c r="AS743" s="221">
        <f ca="1">IF($AP743=1,IF(INDIRECT(ADDRESS(($AN743-1)*3+$AO743+5,$AP743+20))="",0,INDIRECT(ADDRESS(($AN743-1)*3+$AO743+5,$AP743+20))),IF(INDIRECT(ADDRESS(($AN743-1)*3+$AO743+5,$AP743+20))="",0,IF(COUNTIF(INDIRECT(ADDRESS(($AN743-1)*36+($AO743-1)*12+6,COLUMN())):INDIRECT(ADDRESS(($AN743-1)*36+($AO743-1)*12+$AP743+4,COLUMN())),INDIRECT(ADDRESS(($AN743-1)*3+$AO743+5,$AP743+20)))&gt;=1,0,INDIRECT(ADDRESS(($AN743-1)*3+$AO743+5,$AP743+20)))))</f>
        <v>0</v>
      </c>
      <c r="AT743" s="204">
        <f ca="1">COUNTIF(INDIRECT("U"&amp;(ROW()+12*(($AN743-1)*3+$AO743)-ROW())/12+5):INDIRECT("AF"&amp;(ROW()+12*(($AN743-1)*3+$AO743)-ROW())/12+5),AS743)</f>
        <v>0</v>
      </c>
      <c r="AU743" s="204">
        <f ca="1">IF(AND(AQ743+AS743&gt;0,AR743+AT743&gt;0),COUNTIF(AU$6:AU742,"&gt;0")+1,0)</f>
        <v>0</v>
      </c>
    </row>
    <row r="744" spans="40:47">
      <c r="AN744" s="204">
        <v>21</v>
      </c>
      <c r="AO744" s="204">
        <v>2</v>
      </c>
      <c r="AP744" s="204">
        <v>7</v>
      </c>
      <c r="AQ744" s="221">
        <f ca="1">IF($AP744=1,IF(INDIRECT(ADDRESS(($AN744-1)*3+$AO744+5,$AP744+7))="",0,INDIRECT(ADDRESS(($AN744-1)*3+$AO744+5,$AP744+7))),IF(INDIRECT(ADDRESS(($AN744-1)*3+$AO744+5,$AP744+7))="",0,IF(COUNTIF(INDIRECT(ADDRESS(($AN744-1)*36+($AO744-1)*12+6,COLUMN())):INDIRECT(ADDRESS(($AN744-1)*36+($AO744-1)*12+$AP744+4,COLUMN())),INDIRECT(ADDRESS(($AN744-1)*3+$AO744+5,$AP744+7)))&gt;=1,0,INDIRECT(ADDRESS(($AN744-1)*3+$AO744+5,$AP744+7)))))</f>
        <v>0</v>
      </c>
      <c r="AR744" s="204">
        <f ca="1">COUNTIF(INDIRECT("H"&amp;(ROW()+12*(($AN744-1)*3+$AO744)-ROW())/12+5):INDIRECT("S"&amp;(ROW()+12*(($AN744-1)*3+$AO744)-ROW())/12+5),AQ744)</f>
        <v>0</v>
      </c>
      <c r="AS744" s="221">
        <f ca="1">IF($AP744=1,IF(INDIRECT(ADDRESS(($AN744-1)*3+$AO744+5,$AP744+20))="",0,INDIRECT(ADDRESS(($AN744-1)*3+$AO744+5,$AP744+20))),IF(INDIRECT(ADDRESS(($AN744-1)*3+$AO744+5,$AP744+20))="",0,IF(COUNTIF(INDIRECT(ADDRESS(($AN744-1)*36+($AO744-1)*12+6,COLUMN())):INDIRECT(ADDRESS(($AN744-1)*36+($AO744-1)*12+$AP744+4,COLUMN())),INDIRECT(ADDRESS(($AN744-1)*3+$AO744+5,$AP744+20)))&gt;=1,0,INDIRECT(ADDRESS(($AN744-1)*3+$AO744+5,$AP744+20)))))</f>
        <v>0</v>
      </c>
      <c r="AT744" s="204">
        <f ca="1">COUNTIF(INDIRECT("U"&amp;(ROW()+12*(($AN744-1)*3+$AO744)-ROW())/12+5):INDIRECT("AF"&amp;(ROW()+12*(($AN744-1)*3+$AO744)-ROW())/12+5),AS744)</f>
        <v>0</v>
      </c>
      <c r="AU744" s="204">
        <f ca="1">IF(AND(AQ744+AS744&gt;0,AR744+AT744&gt;0),COUNTIF(AU$6:AU743,"&gt;0")+1,0)</f>
        <v>0</v>
      </c>
    </row>
    <row r="745" spans="40:47">
      <c r="AN745" s="204">
        <v>21</v>
      </c>
      <c r="AO745" s="204">
        <v>2</v>
      </c>
      <c r="AP745" s="204">
        <v>8</v>
      </c>
      <c r="AQ745" s="221">
        <f ca="1">IF($AP745=1,IF(INDIRECT(ADDRESS(($AN745-1)*3+$AO745+5,$AP745+7))="",0,INDIRECT(ADDRESS(($AN745-1)*3+$AO745+5,$AP745+7))),IF(INDIRECT(ADDRESS(($AN745-1)*3+$AO745+5,$AP745+7))="",0,IF(COUNTIF(INDIRECT(ADDRESS(($AN745-1)*36+($AO745-1)*12+6,COLUMN())):INDIRECT(ADDRESS(($AN745-1)*36+($AO745-1)*12+$AP745+4,COLUMN())),INDIRECT(ADDRESS(($AN745-1)*3+$AO745+5,$AP745+7)))&gt;=1,0,INDIRECT(ADDRESS(($AN745-1)*3+$AO745+5,$AP745+7)))))</f>
        <v>0</v>
      </c>
      <c r="AR745" s="204">
        <f ca="1">COUNTIF(INDIRECT("H"&amp;(ROW()+12*(($AN745-1)*3+$AO745)-ROW())/12+5):INDIRECT("S"&amp;(ROW()+12*(($AN745-1)*3+$AO745)-ROW())/12+5),AQ745)</f>
        <v>0</v>
      </c>
      <c r="AS745" s="221">
        <f ca="1">IF($AP745=1,IF(INDIRECT(ADDRESS(($AN745-1)*3+$AO745+5,$AP745+20))="",0,INDIRECT(ADDRESS(($AN745-1)*3+$AO745+5,$AP745+20))),IF(INDIRECT(ADDRESS(($AN745-1)*3+$AO745+5,$AP745+20))="",0,IF(COUNTIF(INDIRECT(ADDRESS(($AN745-1)*36+($AO745-1)*12+6,COLUMN())):INDIRECT(ADDRESS(($AN745-1)*36+($AO745-1)*12+$AP745+4,COLUMN())),INDIRECT(ADDRESS(($AN745-1)*3+$AO745+5,$AP745+20)))&gt;=1,0,INDIRECT(ADDRESS(($AN745-1)*3+$AO745+5,$AP745+20)))))</f>
        <v>0</v>
      </c>
      <c r="AT745" s="204">
        <f ca="1">COUNTIF(INDIRECT("U"&amp;(ROW()+12*(($AN745-1)*3+$AO745)-ROW())/12+5):INDIRECT("AF"&amp;(ROW()+12*(($AN745-1)*3+$AO745)-ROW())/12+5),AS745)</f>
        <v>0</v>
      </c>
      <c r="AU745" s="204">
        <f ca="1">IF(AND(AQ745+AS745&gt;0,AR745+AT745&gt;0),COUNTIF(AU$6:AU744,"&gt;0")+1,0)</f>
        <v>0</v>
      </c>
    </row>
    <row r="746" spans="40:47">
      <c r="AN746" s="204">
        <v>21</v>
      </c>
      <c r="AO746" s="204">
        <v>2</v>
      </c>
      <c r="AP746" s="204">
        <v>9</v>
      </c>
      <c r="AQ746" s="221">
        <f ca="1">IF($AP746=1,IF(INDIRECT(ADDRESS(($AN746-1)*3+$AO746+5,$AP746+7))="",0,INDIRECT(ADDRESS(($AN746-1)*3+$AO746+5,$AP746+7))),IF(INDIRECT(ADDRESS(($AN746-1)*3+$AO746+5,$AP746+7))="",0,IF(COUNTIF(INDIRECT(ADDRESS(($AN746-1)*36+($AO746-1)*12+6,COLUMN())):INDIRECT(ADDRESS(($AN746-1)*36+($AO746-1)*12+$AP746+4,COLUMN())),INDIRECT(ADDRESS(($AN746-1)*3+$AO746+5,$AP746+7)))&gt;=1,0,INDIRECT(ADDRESS(($AN746-1)*3+$AO746+5,$AP746+7)))))</f>
        <v>0</v>
      </c>
      <c r="AR746" s="204">
        <f ca="1">COUNTIF(INDIRECT("H"&amp;(ROW()+12*(($AN746-1)*3+$AO746)-ROW())/12+5):INDIRECT("S"&amp;(ROW()+12*(($AN746-1)*3+$AO746)-ROW())/12+5),AQ746)</f>
        <v>0</v>
      </c>
      <c r="AS746" s="221">
        <f ca="1">IF($AP746=1,IF(INDIRECT(ADDRESS(($AN746-1)*3+$AO746+5,$AP746+20))="",0,INDIRECT(ADDRESS(($AN746-1)*3+$AO746+5,$AP746+20))),IF(INDIRECT(ADDRESS(($AN746-1)*3+$AO746+5,$AP746+20))="",0,IF(COUNTIF(INDIRECT(ADDRESS(($AN746-1)*36+($AO746-1)*12+6,COLUMN())):INDIRECT(ADDRESS(($AN746-1)*36+($AO746-1)*12+$AP746+4,COLUMN())),INDIRECT(ADDRESS(($AN746-1)*3+$AO746+5,$AP746+20)))&gt;=1,0,INDIRECT(ADDRESS(($AN746-1)*3+$AO746+5,$AP746+20)))))</f>
        <v>0</v>
      </c>
      <c r="AT746" s="204">
        <f ca="1">COUNTIF(INDIRECT("U"&amp;(ROW()+12*(($AN746-1)*3+$AO746)-ROW())/12+5):INDIRECT("AF"&amp;(ROW()+12*(($AN746-1)*3+$AO746)-ROW())/12+5),AS746)</f>
        <v>0</v>
      </c>
      <c r="AU746" s="204">
        <f ca="1">IF(AND(AQ746+AS746&gt;0,AR746+AT746&gt;0),COUNTIF(AU$6:AU745,"&gt;0")+1,0)</f>
        <v>0</v>
      </c>
    </row>
    <row r="747" spans="40:47">
      <c r="AN747" s="204">
        <v>21</v>
      </c>
      <c r="AO747" s="204">
        <v>2</v>
      </c>
      <c r="AP747" s="204">
        <v>10</v>
      </c>
      <c r="AQ747" s="221">
        <f ca="1">IF($AP747=1,IF(INDIRECT(ADDRESS(($AN747-1)*3+$AO747+5,$AP747+7))="",0,INDIRECT(ADDRESS(($AN747-1)*3+$AO747+5,$AP747+7))),IF(INDIRECT(ADDRESS(($AN747-1)*3+$AO747+5,$AP747+7))="",0,IF(COUNTIF(INDIRECT(ADDRESS(($AN747-1)*36+($AO747-1)*12+6,COLUMN())):INDIRECT(ADDRESS(($AN747-1)*36+($AO747-1)*12+$AP747+4,COLUMN())),INDIRECT(ADDRESS(($AN747-1)*3+$AO747+5,$AP747+7)))&gt;=1,0,INDIRECT(ADDRESS(($AN747-1)*3+$AO747+5,$AP747+7)))))</f>
        <v>0</v>
      </c>
      <c r="AR747" s="204">
        <f ca="1">COUNTIF(INDIRECT("H"&amp;(ROW()+12*(($AN747-1)*3+$AO747)-ROW())/12+5):INDIRECT("S"&amp;(ROW()+12*(($AN747-1)*3+$AO747)-ROW())/12+5),AQ747)</f>
        <v>0</v>
      </c>
      <c r="AS747" s="221">
        <f ca="1">IF($AP747=1,IF(INDIRECT(ADDRESS(($AN747-1)*3+$AO747+5,$AP747+20))="",0,INDIRECT(ADDRESS(($AN747-1)*3+$AO747+5,$AP747+20))),IF(INDIRECT(ADDRESS(($AN747-1)*3+$AO747+5,$AP747+20))="",0,IF(COUNTIF(INDIRECT(ADDRESS(($AN747-1)*36+($AO747-1)*12+6,COLUMN())):INDIRECT(ADDRESS(($AN747-1)*36+($AO747-1)*12+$AP747+4,COLUMN())),INDIRECT(ADDRESS(($AN747-1)*3+$AO747+5,$AP747+20)))&gt;=1,0,INDIRECT(ADDRESS(($AN747-1)*3+$AO747+5,$AP747+20)))))</f>
        <v>0</v>
      </c>
      <c r="AT747" s="204">
        <f ca="1">COUNTIF(INDIRECT("U"&amp;(ROW()+12*(($AN747-1)*3+$AO747)-ROW())/12+5):INDIRECT("AF"&amp;(ROW()+12*(($AN747-1)*3+$AO747)-ROW())/12+5),AS747)</f>
        <v>0</v>
      </c>
      <c r="AU747" s="204">
        <f ca="1">IF(AND(AQ747+AS747&gt;0,AR747+AT747&gt;0),COUNTIF(AU$6:AU746,"&gt;0")+1,0)</f>
        <v>0</v>
      </c>
    </row>
    <row r="748" spans="40:47">
      <c r="AN748" s="204">
        <v>21</v>
      </c>
      <c r="AO748" s="204">
        <v>2</v>
      </c>
      <c r="AP748" s="204">
        <v>11</v>
      </c>
      <c r="AQ748" s="221">
        <f ca="1">IF($AP748=1,IF(INDIRECT(ADDRESS(($AN748-1)*3+$AO748+5,$AP748+7))="",0,INDIRECT(ADDRESS(($AN748-1)*3+$AO748+5,$AP748+7))),IF(INDIRECT(ADDRESS(($AN748-1)*3+$AO748+5,$AP748+7))="",0,IF(COUNTIF(INDIRECT(ADDRESS(($AN748-1)*36+($AO748-1)*12+6,COLUMN())):INDIRECT(ADDRESS(($AN748-1)*36+($AO748-1)*12+$AP748+4,COLUMN())),INDIRECT(ADDRESS(($AN748-1)*3+$AO748+5,$AP748+7)))&gt;=1,0,INDIRECT(ADDRESS(($AN748-1)*3+$AO748+5,$AP748+7)))))</f>
        <v>0</v>
      </c>
      <c r="AR748" s="204">
        <f ca="1">COUNTIF(INDIRECT("H"&amp;(ROW()+12*(($AN748-1)*3+$AO748)-ROW())/12+5):INDIRECT("S"&amp;(ROW()+12*(($AN748-1)*3+$AO748)-ROW())/12+5),AQ748)</f>
        <v>0</v>
      </c>
      <c r="AS748" s="221">
        <f ca="1">IF($AP748=1,IF(INDIRECT(ADDRESS(($AN748-1)*3+$AO748+5,$AP748+20))="",0,INDIRECT(ADDRESS(($AN748-1)*3+$AO748+5,$AP748+20))),IF(INDIRECT(ADDRESS(($AN748-1)*3+$AO748+5,$AP748+20))="",0,IF(COUNTIF(INDIRECT(ADDRESS(($AN748-1)*36+($AO748-1)*12+6,COLUMN())):INDIRECT(ADDRESS(($AN748-1)*36+($AO748-1)*12+$AP748+4,COLUMN())),INDIRECT(ADDRESS(($AN748-1)*3+$AO748+5,$AP748+20)))&gt;=1,0,INDIRECT(ADDRESS(($AN748-1)*3+$AO748+5,$AP748+20)))))</f>
        <v>0</v>
      </c>
      <c r="AT748" s="204">
        <f ca="1">COUNTIF(INDIRECT("U"&amp;(ROW()+12*(($AN748-1)*3+$AO748)-ROW())/12+5):INDIRECT("AF"&amp;(ROW()+12*(($AN748-1)*3+$AO748)-ROW())/12+5),AS748)</f>
        <v>0</v>
      </c>
      <c r="AU748" s="204">
        <f ca="1">IF(AND(AQ748+AS748&gt;0,AR748+AT748&gt;0),COUNTIF(AU$6:AU747,"&gt;0")+1,0)</f>
        <v>0</v>
      </c>
    </row>
    <row r="749" spans="40:47">
      <c r="AN749" s="204">
        <v>21</v>
      </c>
      <c r="AO749" s="204">
        <v>2</v>
      </c>
      <c r="AP749" s="204">
        <v>12</v>
      </c>
      <c r="AQ749" s="221">
        <f ca="1">IF($AP749=1,IF(INDIRECT(ADDRESS(($AN749-1)*3+$AO749+5,$AP749+7))="",0,INDIRECT(ADDRESS(($AN749-1)*3+$AO749+5,$AP749+7))),IF(INDIRECT(ADDRESS(($AN749-1)*3+$AO749+5,$AP749+7))="",0,IF(COUNTIF(INDIRECT(ADDRESS(($AN749-1)*36+($AO749-1)*12+6,COLUMN())):INDIRECT(ADDRESS(($AN749-1)*36+($AO749-1)*12+$AP749+4,COLUMN())),INDIRECT(ADDRESS(($AN749-1)*3+$AO749+5,$AP749+7)))&gt;=1,0,INDIRECT(ADDRESS(($AN749-1)*3+$AO749+5,$AP749+7)))))</f>
        <v>0</v>
      </c>
      <c r="AR749" s="204">
        <f ca="1">COUNTIF(INDIRECT("H"&amp;(ROW()+12*(($AN749-1)*3+$AO749)-ROW())/12+5):INDIRECT("S"&amp;(ROW()+12*(($AN749-1)*3+$AO749)-ROW())/12+5),AQ749)</f>
        <v>0</v>
      </c>
      <c r="AS749" s="221">
        <f ca="1">IF($AP749=1,IF(INDIRECT(ADDRESS(($AN749-1)*3+$AO749+5,$AP749+20))="",0,INDIRECT(ADDRESS(($AN749-1)*3+$AO749+5,$AP749+20))),IF(INDIRECT(ADDRESS(($AN749-1)*3+$AO749+5,$AP749+20))="",0,IF(COUNTIF(INDIRECT(ADDRESS(($AN749-1)*36+($AO749-1)*12+6,COLUMN())):INDIRECT(ADDRESS(($AN749-1)*36+($AO749-1)*12+$AP749+4,COLUMN())),INDIRECT(ADDRESS(($AN749-1)*3+$AO749+5,$AP749+20)))&gt;=1,0,INDIRECT(ADDRESS(($AN749-1)*3+$AO749+5,$AP749+20)))))</f>
        <v>0</v>
      </c>
      <c r="AT749" s="204">
        <f ca="1">COUNTIF(INDIRECT("U"&amp;(ROW()+12*(($AN749-1)*3+$AO749)-ROW())/12+5):INDIRECT("AF"&amp;(ROW()+12*(($AN749-1)*3+$AO749)-ROW())/12+5),AS749)</f>
        <v>0</v>
      </c>
      <c r="AU749" s="204">
        <f ca="1">IF(AND(AQ749+AS749&gt;0,AR749+AT749&gt;0),COUNTIF(AU$6:AU748,"&gt;0")+1,0)</f>
        <v>0</v>
      </c>
    </row>
    <row r="750" spans="40:47">
      <c r="AN750" s="204">
        <v>21</v>
      </c>
      <c r="AO750" s="204">
        <v>3</v>
      </c>
      <c r="AP750" s="204">
        <v>1</v>
      </c>
      <c r="AQ750" s="221">
        <f ca="1">IF($AP750=1,IF(INDIRECT(ADDRESS(($AN750-1)*3+$AO750+5,$AP750+7))="",0,INDIRECT(ADDRESS(($AN750-1)*3+$AO750+5,$AP750+7))),IF(INDIRECT(ADDRESS(($AN750-1)*3+$AO750+5,$AP750+7))="",0,IF(COUNTIF(INDIRECT(ADDRESS(($AN750-1)*36+($AO750-1)*12+6,COLUMN())):INDIRECT(ADDRESS(($AN750-1)*36+($AO750-1)*12+$AP750+4,COLUMN())),INDIRECT(ADDRESS(($AN750-1)*3+$AO750+5,$AP750+7)))&gt;=1,0,INDIRECT(ADDRESS(($AN750-1)*3+$AO750+5,$AP750+7)))))</f>
        <v>0</v>
      </c>
      <c r="AR750" s="204">
        <f ca="1">COUNTIF(INDIRECT("H"&amp;(ROW()+12*(($AN750-1)*3+$AO750)-ROW())/12+5):INDIRECT("S"&amp;(ROW()+12*(($AN750-1)*3+$AO750)-ROW())/12+5),AQ750)</f>
        <v>0</v>
      </c>
      <c r="AS750" s="221">
        <f ca="1">IF($AP750=1,IF(INDIRECT(ADDRESS(($AN750-1)*3+$AO750+5,$AP750+20))="",0,INDIRECT(ADDRESS(($AN750-1)*3+$AO750+5,$AP750+20))),IF(INDIRECT(ADDRESS(($AN750-1)*3+$AO750+5,$AP750+20))="",0,IF(COUNTIF(INDIRECT(ADDRESS(($AN750-1)*36+($AO750-1)*12+6,COLUMN())):INDIRECT(ADDRESS(($AN750-1)*36+($AO750-1)*12+$AP750+4,COLUMN())),INDIRECT(ADDRESS(($AN750-1)*3+$AO750+5,$AP750+20)))&gt;=1,0,INDIRECT(ADDRESS(($AN750-1)*3+$AO750+5,$AP750+20)))))</f>
        <v>0</v>
      </c>
      <c r="AT750" s="204">
        <f ca="1">COUNTIF(INDIRECT("U"&amp;(ROW()+12*(($AN750-1)*3+$AO750)-ROW())/12+5):INDIRECT("AF"&amp;(ROW()+12*(($AN750-1)*3+$AO750)-ROW())/12+5),AS750)</f>
        <v>0</v>
      </c>
      <c r="AU750" s="204">
        <f ca="1">IF(AND(AQ750+AS750&gt;0,AR750+AT750&gt;0),COUNTIF(AU$6:AU749,"&gt;0")+1,0)</f>
        <v>0</v>
      </c>
    </row>
    <row r="751" spans="40:47">
      <c r="AN751" s="204">
        <v>21</v>
      </c>
      <c r="AO751" s="204">
        <v>3</v>
      </c>
      <c r="AP751" s="204">
        <v>2</v>
      </c>
      <c r="AQ751" s="221">
        <f ca="1">IF($AP751=1,IF(INDIRECT(ADDRESS(($AN751-1)*3+$AO751+5,$AP751+7))="",0,INDIRECT(ADDRESS(($AN751-1)*3+$AO751+5,$AP751+7))),IF(INDIRECT(ADDRESS(($AN751-1)*3+$AO751+5,$AP751+7))="",0,IF(COUNTIF(INDIRECT(ADDRESS(($AN751-1)*36+($AO751-1)*12+6,COLUMN())):INDIRECT(ADDRESS(($AN751-1)*36+($AO751-1)*12+$AP751+4,COLUMN())),INDIRECT(ADDRESS(($AN751-1)*3+$AO751+5,$AP751+7)))&gt;=1,0,INDIRECT(ADDRESS(($AN751-1)*3+$AO751+5,$AP751+7)))))</f>
        <v>0</v>
      </c>
      <c r="AR751" s="204">
        <f ca="1">COUNTIF(INDIRECT("H"&amp;(ROW()+12*(($AN751-1)*3+$AO751)-ROW())/12+5):INDIRECT("S"&amp;(ROW()+12*(($AN751-1)*3+$AO751)-ROW())/12+5),AQ751)</f>
        <v>0</v>
      </c>
      <c r="AS751" s="221">
        <f ca="1">IF($AP751=1,IF(INDIRECT(ADDRESS(($AN751-1)*3+$AO751+5,$AP751+20))="",0,INDIRECT(ADDRESS(($AN751-1)*3+$AO751+5,$AP751+20))),IF(INDIRECT(ADDRESS(($AN751-1)*3+$AO751+5,$AP751+20))="",0,IF(COUNTIF(INDIRECT(ADDRESS(($AN751-1)*36+($AO751-1)*12+6,COLUMN())):INDIRECT(ADDRESS(($AN751-1)*36+($AO751-1)*12+$AP751+4,COLUMN())),INDIRECT(ADDRESS(($AN751-1)*3+$AO751+5,$AP751+20)))&gt;=1,0,INDIRECT(ADDRESS(($AN751-1)*3+$AO751+5,$AP751+20)))))</f>
        <v>0</v>
      </c>
      <c r="AT751" s="204">
        <f ca="1">COUNTIF(INDIRECT("U"&amp;(ROW()+12*(($AN751-1)*3+$AO751)-ROW())/12+5):INDIRECT("AF"&amp;(ROW()+12*(($AN751-1)*3+$AO751)-ROW())/12+5),AS751)</f>
        <v>0</v>
      </c>
      <c r="AU751" s="204">
        <f ca="1">IF(AND(AQ751+AS751&gt;0,AR751+AT751&gt;0),COUNTIF(AU$6:AU750,"&gt;0")+1,0)</f>
        <v>0</v>
      </c>
    </row>
    <row r="752" spans="40:47">
      <c r="AN752" s="204">
        <v>21</v>
      </c>
      <c r="AO752" s="204">
        <v>3</v>
      </c>
      <c r="AP752" s="204">
        <v>3</v>
      </c>
      <c r="AQ752" s="221">
        <f ca="1">IF($AP752=1,IF(INDIRECT(ADDRESS(($AN752-1)*3+$AO752+5,$AP752+7))="",0,INDIRECT(ADDRESS(($AN752-1)*3+$AO752+5,$AP752+7))),IF(INDIRECT(ADDRESS(($AN752-1)*3+$AO752+5,$AP752+7))="",0,IF(COUNTIF(INDIRECT(ADDRESS(($AN752-1)*36+($AO752-1)*12+6,COLUMN())):INDIRECT(ADDRESS(($AN752-1)*36+($AO752-1)*12+$AP752+4,COLUMN())),INDIRECT(ADDRESS(($AN752-1)*3+$AO752+5,$AP752+7)))&gt;=1,0,INDIRECT(ADDRESS(($AN752-1)*3+$AO752+5,$AP752+7)))))</f>
        <v>0</v>
      </c>
      <c r="AR752" s="204">
        <f ca="1">COUNTIF(INDIRECT("H"&amp;(ROW()+12*(($AN752-1)*3+$AO752)-ROW())/12+5):INDIRECT("S"&amp;(ROW()+12*(($AN752-1)*3+$AO752)-ROW())/12+5),AQ752)</f>
        <v>0</v>
      </c>
      <c r="AS752" s="221">
        <f ca="1">IF($AP752=1,IF(INDIRECT(ADDRESS(($AN752-1)*3+$AO752+5,$AP752+20))="",0,INDIRECT(ADDRESS(($AN752-1)*3+$AO752+5,$AP752+20))),IF(INDIRECT(ADDRESS(($AN752-1)*3+$AO752+5,$AP752+20))="",0,IF(COUNTIF(INDIRECT(ADDRESS(($AN752-1)*36+($AO752-1)*12+6,COLUMN())):INDIRECT(ADDRESS(($AN752-1)*36+($AO752-1)*12+$AP752+4,COLUMN())),INDIRECT(ADDRESS(($AN752-1)*3+$AO752+5,$AP752+20)))&gt;=1,0,INDIRECT(ADDRESS(($AN752-1)*3+$AO752+5,$AP752+20)))))</f>
        <v>0</v>
      </c>
      <c r="AT752" s="204">
        <f ca="1">COUNTIF(INDIRECT("U"&amp;(ROW()+12*(($AN752-1)*3+$AO752)-ROW())/12+5):INDIRECT("AF"&amp;(ROW()+12*(($AN752-1)*3+$AO752)-ROW())/12+5),AS752)</f>
        <v>0</v>
      </c>
      <c r="AU752" s="204">
        <f ca="1">IF(AND(AQ752+AS752&gt;0,AR752+AT752&gt;0),COUNTIF(AU$6:AU751,"&gt;0")+1,0)</f>
        <v>0</v>
      </c>
    </row>
    <row r="753" spans="40:47">
      <c r="AN753" s="204">
        <v>21</v>
      </c>
      <c r="AO753" s="204">
        <v>3</v>
      </c>
      <c r="AP753" s="204">
        <v>4</v>
      </c>
      <c r="AQ753" s="221">
        <f ca="1">IF($AP753=1,IF(INDIRECT(ADDRESS(($AN753-1)*3+$AO753+5,$AP753+7))="",0,INDIRECT(ADDRESS(($AN753-1)*3+$AO753+5,$AP753+7))),IF(INDIRECT(ADDRESS(($AN753-1)*3+$AO753+5,$AP753+7))="",0,IF(COUNTIF(INDIRECT(ADDRESS(($AN753-1)*36+($AO753-1)*12+6,COLUMN())):INDIRECT(ADDRESS(($AN753-1)*36+($AO753-1)*12+$AP753+4,COLUMN())),INDIRECT(ADDRESS(($AN753-1)*3+$AO753+5,$AP753+7)))&gt;=1,0,INDIRECT(ADDRESS(($AN753-1)*3+$AO753+5,$AP753+7)))))</f>
        <v>0</v>
      </c>
      <c r="AR753" s="204">
        <f ca="1">COUNTIF(INDIRECT("H"&amp;(ROW()+12*(($AN753-1)*3+$AO753)-ROW())/12+5):INDIRECT("S"&amp;(ROW()+12*(($AN753-1)*3+$AO753)-ROW())/12+5),AQ753)</f>
        <v>0</v>
      </c>
      <c r="AS753" s="221">
        <f ca="1">IF($AP753=1,IF(INDIRECT(ADDRESS(($AN753-1)*3+$AO753+5,$AP753+20))="",0,INDIRECT(ADDRESS(($AN753-1)*3+$AO753+5,$AP753+20))),IF(INDIRECT(ADDRESS(($AN753-1)*3+$AO753+5,$AP753+20))="",0,IF(COUNTIF(INDIRECT(ADDRESS(($AN753-1)*36+($AO753-1)*12+6,COLUMN())):INDIRECT(ADDRESS(($AN753-1)*36+($AO753-1)*12+$AP753+4,COLUMN())),INDIRECT(ADDRESS(($AN753-1)*3+$AO753+5,$AP753+20)))&gt;=1,0,INDIRECT(ADDRESS(($AN753-1)*3+$AO753+5,$AP753+20)))))</f>
        <v>0</v>
      </c>
      <c r="AT753" s="204">
        <f ca="1">COUNTIF(INDIRECT("U"&amp;(ROW()+12*(($AN753-1)*3+$AO753)-ROW())/12+5):INDIRECT("AF"&amp;(ROW()+12*(($AN753-1)*3+$AO753)-ROW())/12+5),AS753)</f>
        <v>0</v>
      </c>
      <c r="AU753" s="204">
        <f ca="1">IF(AND(AQ753+AS753&gt;0,AR753+AT753&gt;0),COUNTIF(AU$6:AU752,"&gt;0")+1,0)</f>
        <v>0</v>
      </c>
    </row>
    <row r="754" spans="40:47">
      <c r="AN754" s="204">
        <v>21</v>
      </c>
      <c r="AO754" s="204">
        <v>3</v>
      </c>
      <c r="AP754" s="204">
        <v>5</v>
      </c>
      <c r="AQ754" s="221">
        <f ca="1">IF($AP754=1,IF(INDIRECT(ADDRESS(($AN754-1)*3+$AO754+5,$AP754+7))="",0,INDIRECT(ADDRESS(($AN754-1)*3+$AO754+5,$AP754+7))),IF(INDIRECT(ADDRESS(($AN754-1)*3+$AO754+5,$AP754+7))="",0,IF(COUNTIF(INDIRECT(ADDRESS(($AN754-1)*36+($AO754-1)*12+6,COLUMN())):INDIRECT(ADDRESS(($AN754-1)*36+($AO754-1)*12+$AP754+4,COLUMN())),INDIRECT(ADDRESS(($AN754-1)*3+$AO754+5,$AP754+7)))&gt;=1,0,INDIRECT(ADDRESS(($AN754-1)*3+$AO754+5,$AP754+7)))))</f>
        <v>0</v>
      </c>
      <c r="AR754" s="204">
        <f ca="1">COUNTIF(INDIRECT("H"&amp;(ROW()+12*(($AN754-1)*3+$AO754)-ROW())/12+5):INDIRECT("S"&amp;(ROW()+12*(($AN754-1)*3+$AO754)-ROW())/12+5),AQ754)</f>
        <v>0</v>
      </c>
      <c r="AS754" s="221">
        <f ca="1">IF($AP754=1,IF(INDIRECT(ADDRESS(($AN754-1)*3+$AO754+5,$AP754+20))="",0,INDIRECT(ADDRESS(($AN754-1)*3+$AO754+5,$AP754+20))),IF(INDIRECT(ADDRESS(($AN754-1)*3+$AO754+5,$AP754+20))="",0,IF(COUNTIF(INDIRECT(ADDRESS(($AN754-1)*36+($AO754-1)*12+6,COLUMN())):INDIRECT(ADDRESS(($AN754-1)*36+($AO754-1)*12+$AP754+4,COLUMN())),INDIRECT(ADDRESS(($AN754-1)*3+$AO754+5,$AP754+20)))&gt;=1,0,INDIRECT(ADDRESS(($AN754-1)*3+$AO754+5,$AP754+20)))))</f>
        <v>0</v>
      </c>
      <c r="AT754" s="204">
        <f ca="1">COUNTIF(INDIRECT("U"&amp;(ROW()+12*(($AN754-1)*3+$AO754)-ROW())/12+5):INDIRECT("AF"&amp;(ROW()+12*(($AN754-1)*3+$AO754)-ROW())/12+5),AS754)</f>
        <v>0</v>
      </c>
      <c r="AU754" s="204">
        <f ca="1">IF(AND(AQ754+AS754&gt;0,AR754+AT754&gt;0),COUNTIF(AU$6:AU753,"&gt;0")+1,0)</f>
        <v>0</v>
      </c>
    </row>
    <row r="755" spans="40:47">
      <c r="AN755" s="204">
        <v>21</v>
      </c>
      <c r="AO755" s="204">
        <v>3</v>
      </c>
      <c r="AP755" s="204">
        <v>6</v>
      </c>
      <c r="AQ755" s="221">
        <f ca="1">IF($AP755=1,IF(INDIRECT(ADDRESS(($AN755-1)*3+$AO755+5,$AP755+7))="",0,INDIRECT(ADDRESS(($AN755-1)*3+$AO755+5,$AP755+7))),IF(INDIRECT(ADDRESS(($AN755-1)*3+$AO755+5,$AP755+7))="",0,IF(COUNTIF(INDIRECT(ADDRESS(($AN755-1)*36+($AO755-1)*12+6,COLUMN())):INDIRECT(ADDRESS(($AN755-1)*36+($AO755-1)*12+$AP755+4,COLUMN())),INDIRECT(ADDRESS(($AN755-1)*3+$AO755+5,$AP755+7)))&gt;=1,0,INDIRECT(ADDRESS(($AN755-1)*3+$AO755+5,$AP755+7)))))</f>
        <v>0</v>
      </c>
      <c r="AR755" s="204">
        <f ca="1">COUNTIF(INDIRECT("H"&amp;(ROW()+12*(($AN755-1)*3+$AO755)-ROW())/12+5):INDIRECT("S"&amp;(ROW()+12*(($AN755-1)*3+$AO755)-ROW())/12+5),AQ755)</f>
        <v>0</v>
      </c>
      <c r="AS755" s="221">
        <f ca="1">IF($AP755=1,IF(INDIRECT(ADDRESS(($AN755-1)*3+$AO755+5,$AP755+20))="",0,INDIRECT(ADDRESS(($AN755-1)*3+$AO755+5,$AP755+20))),IF(INDIRECT(ADDRESS(($AN755-1)*3+$AO755+5,$AP755+20))="",0,IF(COUNTIF(INDIRECT(ADDRESS(($AN755-1)*36+($AO755-1)*12+6,COLUMN())):INDIRECT(ADDRESS(($AN755-1)*36+($AO755-1)*12+$AP755+4,COLUMN())),INDIRECT(ADDRESS(($AN755-1)*3+$AO755+5,$AP755+20)))&gt;=1,0,INDIRECT(ADDRESS(($AN755-1)*3+$AO755+5,$AP755+20)))))</f>
        <v>0</v>
      </c>
      <c r="AT755" s="204">
        <f ca="1">COUNTIF(INDIRECT("U"&amp;(ROW()+12*(($AN755-1)*3+$AO755)-ROW())/12+5):INDIRECT("AF"&amp;(ROW()+12*(($AN755-1)*3+$AO755)-ROW())/12+5),AS755)</f>
        <v>0</v>
      </c>
      <c r="AU755" s="204">
        <f ca="1">IF(AND(AQ755+AS755&gt;0,AR755+AT755&gt;0),COUNTIF(AU$6:AU754,"&gt;0")+1,0)</f>
        <v>0</v>
      </c>
    </row>
    <row r="756" spans="40:47">
      <c r="AN756" s="204">
        <v>21</v>
      </c>
      <c r="AO756" s="204">
        <v>3</v>
      </c>
      <c r="AP756" s="204">
        <v>7</v>
      </c>
      <c r="AQ756" s="221">
        <f ca="1">IF($AP756=1,IF(INDIRECT(ADDRESS(($AN756-1)*3+$AO756+5,$AP756+7))="",0,INDIRECT(ADDRESS(($AN756-1)*3+$AO756+5,$AP756+7))),IF(INDIRECT(ADDRESS(($AN756-1)*3+$AO756+5,$AP756+7))="",0,IF(COUNTIF(INDIRECT(ADDRESS(($AN756-1)*36+($AO756-1)*12+6,COLUMN())):INDIRECT(ADDRESS(($AN756-1)*36+($AO756-1)*12+$AP756+4,COLUMN())),INDIRECT(ADDRESS(($AN756-1)*3+$AO756+5,$AP756+7)))&gt;=1,0,INDIRECT(ADDRESS(($AN756-1)*3+$AO756+5,$AP756+7)))))</f>
        <v>0</v>
      </c>
      <c r="AR756" s="204">
        <f ca="1">COUNTIF(INDIRECT("H"&amp;(ROW()+12*(($AN756-1)*3+$AO756)-ROW())/12+5):INDIRECT("S"&amp;(ROW()+12*(($AN756-1)*3+$AO756)-ROW())/12+5),AQ756)</f>
        <v>0</v>
      </c>
      <c r="AS756" s="221">
        <f ca="1">IF($AP756=1,IF(INDIRECT(ADDRESS(($AN756-1)*3+$AO756+5,$AP756+20))="",0,INDIRECT(ADDRESS(($AN756-1)*3+$AO756+5,$AP756+20))),IF(INDIRECT(ADDRESS(($AN756-1)*3+$AO756+5,$AP756+20))="",0,IF(COUNTIF(INDIRECT(ADDRESS(($AN756-1)*36+($AO756-1)*12+6,COLUMN())):INDIRECT(ADDRESS(($AN756-1)*36+($AO756-1)*12+$AP756+4,COLUMN())),INDIRECT(ADDRESS(($AN756-1)*3+$AO756+5,$AP756+20)))&gt;=1,0,INDIRECT(ADDRESS(($AN756-1)*3+$AO756+5,$AP756+20)))))</f>
        <v>0</v>
      </c>
      <c r="AT756" s="204">
        <f ca="1">COUNTIF(INDIRECT("U"&amp;(ROW()+12*(($AN756-1)*3+$AO756)-ROW())/12+5):INDIRECT("AF"&amp;(ROW()+12*(($AN756-1)*3+$AO756)-ROW())/12+5),AS756)</f>
        <v>0</v>
      </c>
      <c r="AU756" s="204">
        <f ca="1">IF(AND(AQ756+AS756&gt;0,AR756+AT756&gt;0),COUNTIF(AU$6:AU755,"&gt;0")+1,0)</f>
        <v>0</v>
      </c>
    </row>
    <row r="757" spans="40:47">
      <c r="AN757" s="204">
        <v>21</v>
      </c>
      <c r="AO757" s="204">
        <v>3</v>
      </c>
      <c r="AP757" s="204">
        <v>8</v>
      </c>
      <c r="AQ757" s="221">
        <f ca="1">IF($AP757=1,IF(INDIRECT(ADDRESS(($AN757-1)*3+$AO757+5,$AP757+7))="",0,INDIRECT(ADDRESS(($AN757-1)*3+$AO757+5,$AP757+7))),IF(INDIRECT(ADDRESS(($AN757-1)*3+$AO757+5,$AP757+7))="",0,IF(COUNTIF(INDIRECT(ADDRESS(($AN757-1)*36+($AO757-1)*12+6,COLUMN())):INDIRECT(ADDRESS(($AN757-1)*36+($AO757-1)*12+$AP757+4,COLUMN())),INDIRECT(ADDRESS(($AN757-1)*3+$AO757+5,$AP757+7)))&gt;=1,0,INDIRECT(ADDRESS(($AN757-1)*3+$AO757+5,$AP757+7)))))</f>
        <v>0</v>
      </c>
      <c r="AR757" s="204">
        <f ca="1">COUNTIF(INDIRECT("H"&amp;(ROW()+12*(($AN757-1)*3+$AO757)-ROW())/12+5):INDIRECT("S"&amp;(ROW()+12*(($AN757-1)*3+$AO757)-ROW())/12+5),AQ757)</f>
        <v>0</v>
      </c>
      <c r="AS757" s="221">
        <f ca="1">IF($AP757=1,IF(INDIRECT(ADDRESS(($AN757-1)*3+$AO757+5,$AP757+20))="",0,INDIRECT(ADDRESS(($AN757-1)*3+$AO757+5,$AP757+20))),IF(INDIRECT(ADDRESS(($AN757-1)*3+$AO757+5,$AP757+20))="",0,IF(COUNTIF(INDIRECT(ADDRESS(($AN757-1)*36+($AO757-1)*12+6,COLUMN())):INDIRECT(ADDRESS(($AN757-1)*36+($AO757-1)*12+$AP757+4,COLUMN())),INDIRECT(ADDRESS(($AN757-1)*3+$AO757+5,$AP757+20)))&gt;=1,0,INDIRECT(ADDRESS(($AN757-1)*3+$AO757+5,$AP757+20)))))</f>
        <v>0</v>
      </c>
      <c r="AT757" s="204">
        <f ca="1">COUNTIF(INDIRECT("U"&amp;(ROW()+12*(($AN757-1)*3+$AO757)-ROW())/12+5):INDIRECT("AF"&amp;(ROW()+12*(($AN757-1)*3+$AO757)-ROW())/12+5),AS757)</f>
        <v>0</v>
      </c>
      <c r="AU757" s="204">
        <f ca="1">IF(AND(AQ757+AS757&gt;0,AR757+AT757&gt;0),COUNTIF(AU$6:AU756,"&gt;0")+1,0)</f>
        <v>0</v>
      </c>
    </row>
    <row r="758" spans="40:47">
      <c r="AN758" s="204">
        <v>21</v>
      </c>
      <c r="AO758" s="204">
        <v>3</v>
      </c>
      <c r="AP758" s="204">
        <v>9</v>
      </c>
      <c r="AQ758" s="221">
        <f ca="1">IF($AP758=1,IF(INDIRECT(ADDRESS(($AN758-1)*3+$AO758+5,$AP758+7))="",0,INDIRECT(ADDRESS(($AN758-1)*3+$AO758+5,$AP758+7))),IF(INDIRECT(ADDRESS(($AN758-1)*3+$AO758+5,$AP758+7))="",0,IF(COUNTIF(INDIRECT(ADDRESS(($AN758-1)*36+($AO758-1)*12+6,COLUMN())):INDIRECT(ADDRESS(($AN758-1)*36+($AO758-1)*12+$AP758+4,COLUMN())),INDIRECT(ADDRESS(($AN758-1)*3+$AO758+5,$AP758+7)))&gt;=1,0,INDIRECT(ADDRESS(($AN758-1)*3+$AO758+5,$AP758+7)))))</f>
        <v>0</v>
      </c>
      <c r="AR758" s="204">
        <f ca="1">COUNTIF(INDIRECT("H"&amp;(ROW()+12*(($AN758-1)*3+$AO758)-ROW())/12+5):INDIRECT("S"&amp;(ROW()+12*(($AN758-1)*3+$AO758)-ROW())/12+5),AQ758)</f>
        <v>0</v>
      </c>
      <c r="AS758" s="221">
        <f ca="1">IF($AP758=1,IF(INDIRECT(ADDRESS(($AN758-1)*3+$AO758+5,$AP758+20))="",0,INDIRECT(ADDRESS(($AN758-1)*3+$AO758+5,$AP758+20))),IF(INDIRECT(ADDRESS(($AN758-1)*3+$AO758+5,$AP758+20))="",0,IF(COUNTIF(INDIRECT(ADDRESS(($AN758-1)*36+($AO758-1)*12+6,COLUMN())):INDIRECT(ADDRESS(($AN758-1)*36+($AO758-1)*12+$AP758+4,COLUMN())),INDIRECT(ADDRESS(($AN758-1)*3+$AO758+5,$AP758+20)))&gt;=1,0,INDIRECT(ADDRESS(($AN758-1)*3+$AO758+5,$AP758+20)))))</f>
        <v>0</v>
      </c>
      <c r="AT758" s="204">
        <f ca="1">COUNTIF(INDIRECT("U"&amp;(ROW()+12*(($AN758-1)*3+$AO758)-ROW())/12+5):INDIRECT("AF"&amp;(ROW()+12*(($AN758-1)*3+$AO758)-ROW())/12+5),AS758)</f>
        <v>0</v>
      </c>
      <c r="AU758" s="204">
        <f ca="1">IF(AND(AQ758+AS758&gt;0,AR758+AT758&gt;0),COUNTIF(AU$6:AU757,"&gt;0")+1,0)</f>
        <v>0</v>
      </c>
    </row>
    <row r="759" spans="40:47">
      <c r="AN759" s="204">
        <v>21</v>
      </c>
      <c r="AO759" s="204">
        <v>3</v>
      </c>
      <c r="AP759" s="204">
        <v>10</v>
      </c>
      <c r="AQ759" s="221">
        <f ca="1">IF($AP759=1,IF(INDIRECT(ADDRESS(($AN759-1)*3+$AO759+5,$AP759+7))="",0,INDIRECT(ADDRESS(($AN759-1)*3+$AO759+5,$AP759+7))),IF(INDIRECT(ADDRESS(($AN759-1)*3+$AO759+5,$AP759+7))="",0,IF(COUNTIF(INDIRECT(ADDRESS(($AN759-1)*36+($AO759-1)*12+6,COLUMN())):INDIRECT(ADDRESS(($AN759-1)*36+($AO759-1)*12+$AP759+4,COLUMN())),INDIRECT(ADDRESS(($AN759-1)*3+$AO759+5,$AP759+7)))&gt;=1,0,INDIRECT(ADDRESS(($AN759-1)*3+$AO759+5,$AP759+7)))))</f>
        <v>0</v>
      </c>
      <c r="AR759" s="204">
        <f ca="1">COUNTIF(INDIRECT("H"&amp;(ROW()+12*(($AN759-1)*3+$AO759)-ROW())/12+5):INDIRECT("S"&amp;(ROW()+12*(($AN759-1)*3+$AO759)-ROW())/12+5),AQ759)</f>
        <v>0</v>
      </c>
      <c r="AS759" s="221">
        <f ca="1">IF($AP759=1,IF(INDIRECT(ADDRESS(($AN759-1)*3+$AO759+5,$AP759+20))="",0,INDIRECT(ADDRESS(($AN759-1)*3+$AO759+5,$AP759+20))),IF(INDIRECT(ADDRESS(($AN759-1)*3+$AO759+5,$AP759+20))="",0,IF(COUNTIF(INDIRECT(ADDRESS(($AN759-1)*36+($AO759-1)*12+6,COLUMN())):INDIRECT(ADDRESS(($AN759-1)*36+($AO759-1)*12+$AP759+4,COLUMN())),INDIRECT(ADDRESS(($AN759-1)*3+$AO759+5,$AP759+20)))&gt;=1,0,INDIRECT(ADDRESS(($AN759-1)*3+$AO759+5,$AP759+20)))))</f>
        <v>0</v>
      </c>
      <c r="AT759" s="204">
        <f ca="1">COUNTIF(INDIRECT("U"&amp;(ROW()+12*(($AN759-1)*3+$AO759)-ROW())/12+5):INDIRECT("AF"&amp;(ROW()+12*(($AN759-1)*3+$AO759)-ROW())/12+5),AS759)</f>
        <v>0</v>
      </c>
      <c r="AU759" s="204">
        <f ca="1">IF(AND(AQ759+AS759&gt;0,AR759+AT759&gt;0),COUNTIF(AU$6:AU758,"&gt;0")+1,0)</f>
        <v>0</v>
      </c>
    </row>
    <row r="760" spans="40:47">
      <c r="AN760" s="204">
        <v>21</v>
      </c>
      <c r="AO760" s="204">
        <v>3</v>
      </c>
      <c r="AP760" s="204">
        <v>11</v>
      </c>
      <c r="AQ760" s="221">
        <f ca="1">IF($AP760=1,IF(INDIRECT(ADDRESS(($AN760-1)*3+$AO760+5,$AP760+7))="",0,INDIRECT(ADDRESS(($AN760-1)*3+$AO760+5,$AP760+7))),IF(INDIRECT(ADDRESS(($AN760-1)*3+$AO760+5,$AP760+7))="",0,IF(COUNTIF(INDIRECT(ADDRESS(($AN760-1)*36+($AO760-1)*12+6,COLUMN())):INDIRECT(ADDRESS(($AN760-1)*36+($AO760-1)*12+$AP760+4,COLUMN())),INDIRECT(ADDRESS(($AN760-1)*3+$AO760+5,$AP760+7)))&gt;=1,0,INDIRECT(ADDRESS(($AN760-1)*3+$AO760+5,$AP760+7)))))</f>
        <v>0</v>
      </c>
      <c r="AR760" s="204">
        <f ca="1">COUNTIF(INDIRECT("H"&amp;(ROW()+12*(($AN760-1)*3+$AO760)-ROW())/12+5):INDIRECT("S"&amp;(ROW()+12*(($AN760-1)*3+$AO760)-ROW())/12+5),AQ760)</f>
        <v>0</v>
      </c>
      <c r="AS760" s="221">
        <f ca="1">IF($AP760=1,IF(INDIRECT(ADDRESS(($AN760-1)*3+$AO760+5,$AP760+20))="",0,INDIRECT(ADDRESS(($AN760-1)*3+$AO760+5,$AP760+20))),IF(INDIRECT(ADDRESS(($AN760-1)*3+$AO760+5,$AP760+20))="",0,IF(COUNTIF(INDIRECT(ADDRESS(($AN760-1)*36+($AO760-1)*12+6,COLUMN())):INDIRECT(ADDRESS(($AN760-1)*36+($AO760-1)*12+$AP760+4,COLUMN())),INDIRECT(ADDRESS(($AN760-1)*3+$AO760+5,$AP760+20)))&gt;=1,0,INDIRECT(ADDRESS(($AN760-1)*3+$AO760+5,$AP760+20)))))</f>
        <v>0</v>
      </c>
      <c r="AT760" s="204">
        <f ca="1">COUNTIF(INDIRECT("U"&amp;(ROW()+12*(($AN760-1)*3+$AO760)-ROW())/12+5):INDIRECT("AF"&amp;(ROW()+12*(($AN760-1)*3+$AO760)-ROW())/12+5),AS760)</f>
        <v>0</v>
      </c>
      <c r="AU760" s="204">
        <f ca="1">IF(AND(AQ760+AS760&gt;0,AR760+AT760&gt;0),COUNTIF(AU$6:AU759,"&gt;0")+1,0)</f>
        <v>0</v>
      </c>
    </row>
    <row r="761" spans="40:47">
      <c r="AN761" s="204">
        <v>21</v>
      </c>
      <c r="AO761" s="204">
        <v>3</v>
      </c>
      <c r="AP761" s="204">
        <v>12</v>
      </c>
      <c r="AQ761" s="221">
        <f ca="1">IF($AP761=1,IF(INDIRECT(ADDRESS(($AN761-1)*3+$AO761+5,$AP761+7))="",0,INDIRECT(ADDRESS(($AN761-1)*3+$AO761+5,$AP761+7))),IF(INDIRECT(ADDRESS(($AN761-1)*3+$AO761+5,$AP761+7))="",0,IF(COUNTIF(INDIRECT(ADDRESS(($AN761-1)*36+($AO761-1)*12+6,COLUMN())):INDIRECT(ADDRESS(($AN761-1)*36+($AO761-1)*12+$AP761+4,COLUMN())),INDIRECT(ADDRESS(($AN761-1)*3+$AO761+5,$AP761+7)))&gt;=1,0,INDIRECT(ADDRESS(($AN761-1)*3+$AO761+5,$AP761+7)))))</f>
        <v>0</v>
      </c>
      <c r="AR761" s="204">
        <f ca="1">COUNTIF(INDIRECT("H"&amp;(ROW()+12*(($AN761-1)*3+$AO761)-ROW())/12+5):INDIRECT("S"&amp;(ROW()+12*(($AN761-1)*3+$AO761)-ROW())/12+5),AQ761)</f>
        <v>0</v>
      </c>
      <c r="AS761" s="221">
        <f ca="1">IF($AP761=1,IF(INDIRECT(ADDRESS(($AN761-1)*3+$AO761+5,$AP761+20))="",0,INDIRECT(ADDRESS(($AN761-1)*3+$AO761+5,$AP761+20))),IF(INDIRECT(ADDRESS(($AN761-1)*3+$AO761+5,$AP761+20))="",0,IF(COUNTIF(INDIRECT(ADDRESS(($AN761-1)*36+($AO761-1)*12+6,COLUMN())):INDIRECT(ADDRESS(($AN761-1)*36+($AO761-1)*12+$AP761+4,COLUMN())),INDIRECT(ADDRESS(($AN761-1)*3+$AO761+5,$AP761+20)))&gt;=1,0,INDIRECT(ADDRESS(($AN761-1)*3+$AO761+5,$AP761+20)))))</f>
        <v>0</v>
      </c>
      <c r="AT761" s="204">
        <f ca="1">COUNTIF(INDIRECT("U"&amp;(ROW()+12*(($AN761-1)*3+$AO761)-ROW())/12+5):INDIRECT("AF"&amp;(ROW()+12*(($AN761-1)*3+$AO761)-ROW())/12+5),AS761)</f>
        <v>0</v>
      </c>
      <c r="AU761" s="204">
        <f ca="1">IF(AND(AQ761+AS761&gt;0,AR761+AT761&gt;0),COUNTIF(AU$6:AU760,"&gt;0")+1,0)</f>
        <v>0</v>
      </c>
    </row>
    <row r="762" spans="40:47">
      <c r="AN762" s="204">
        <v>22</v>
      </c>
      <c r="AO762" s="204">
        <v>1</v>
      </c>
      <c r="AP762" s="204">
        <v>1</v>
      </c>
      <c r="AQ762" s="221">
        <f ca="1">IF($AP762=1,IF(INDIRECT(ADDRESS(($AN762-1)*3+$AO762+5,$AP762+7))="",0,INDIRECT(ADDRESS(($AN762-1)*3+$AO762+5,$AP762+7))),IF(INDIRECT(ADDRESS(($AN762-1)*3+$AO762+5,$AP762+7))="",0,IF(COUNTIF(INDIRECT(ADDRESS(($AN762-1)*36+($AO762-1)*12+6,COLUMN())):INDIRECT(ADDRESS(($AN762-1)*36+($AO762-1)*12+$AP762+4,COLUMN())),INDIRECT(ADDRESS(($AN762-1)*3+$AO762+5,$AP762+7)))&gt;=1,0,INDIRECT(ADDRESS(($AN762-1)*3+$AO762+5,$AP762+7)))))</f>
        <v>0</v>
      </c>
      <c r="AR762" s="204">
        <f ca="1">COUNTIF(INDIRECT("H"&amp;(ROW()+12*(($AN762-1)*3+$AO762)-ROW())/12+5):INDIRECT("S"&amp;(ROW()+12*(($AN762-1)*3+$AO762)-ROW())/12+5),AQ762)</f>
        <v>0</v>
      </c>
      <c r="AS762" s="221">
        <f ca="1">IF($AP762=1,IF(INDIRECT(ADDRESS(($AN762-1)*3+$AO762+5,$AP762+20))="",0,INDIRECT(ADDRESS(($AN762-1)*3+$AO762+5,$AP762+20))),IF(INDIRECT(ADDRESS(($AN762-1)*3+$AO762+5,$AP762+20))="",0,IF(COUNTIF(INDIRECT(ADDRESS(($AN762-1)*36+($AO762-1)*12+6,COLUMN())):INDIRECT(ADDRESS(($AN762-1)*36+($AO762-1)*12+$AP762+4,COLUMN())),INDIRECT(ADDRESS(($AN762-1)*3+$AO762+5,$AP762+20)))&gt;=1,0,INDIRECT(ADDRESS(($AN762-1)*3+$AO762+5,$AP762+20)))))</f>
        <v>0</v>
      </c>
      <c r="AT762" s="204">
        <f ca="1">COUNTIF(INDIRECT("U"&amp;(ROW()+12*(($AN762-1)*3+$AO762)-ROW())/12+5):INDIRECT("AF"&amp;(ROW()+12*(($AN762-1)*3+$AO762)-ROW())/12+5),AS762)</f>
        <v>0</v>
      </c>
      <c r="AU762" s="204">
        <f ca="1">IF(AND(AQ762+AS762&gt;0,AR762+AT762&gt;0),COUNTIF(AU$6:AU761,"&gt;0")+1,0)</f>
        <v>0</v>
      </c>
    </row>
    <row r="763" spans="40:47">
      <c r="AN763" s="204">
        <v>22</v>
      </c>
      <c r="AO763" s="204">
        <v>1</v>
      </c>
      <c r="AP763" s="204">
        <v>2</v>
      </c>
      <c r="AQ763" s="221">
        <f ca="1">IF($AP763=1,IF(INDIRECT(ADDRESS(($AN763-1)*3+$AO763+5,$AP763+7))="",0,INDIRECT(ADDRESS(($AN763-1)*3+$AO763+5,$AP763+7))),IF(INDIRECT(ADDRESS(($AN763-1)*3+$AO763+5,$AP763+7))="",0,IF(COUNTIF(INDIRECT(ADDRESS(($AN763-1)*36+($AO763-1)*12+6,COLUMN())):INDIRECT(ADDRESS(($AN763-1)*36+($AO763-1)*12+$AP763+4,COLUMN())),INDIRECT(ADDRESS(($AN763-1)*3+$AO763+5,$AP763+7)))&gt;=1,0,INDIRECT(ADDRESS(($AN763-1)*3+$AO763+5,$AP763+7)))))</f>
        <v>0</v>
      </c>
      <c r="AR763" s="204">
        <f ca="1">COUNTIF(INDIRECT("H"&amp;(ROW()+12*(($AN763-1)*3+$AO763)-ROW())/12+5):INDIRECT("S"&amp;(ROW()+12*(($AN763-1)*3+$AO763)-ROW())/12+5),AQ763)</f>
        <v>0</v>
      </c>
      <c r="AS763" s="221">
        <f ca="1">IF($AP763=1,IF(INDIRECT(ADDRESS(($AN763-1)*3+$AO763+5,$AP763+20))="",0,INDIRECT(ADDRESS(($AN763-1)*3+$AO763+5,$AP763+20))),IF(INDIRECT(ADDRESS(($AN763-1)*3+$AO763+5,$AP763+20))="",0,IF(COUNTIF(INDIRECT(ADDRESS(($AN763-1)*36+($AO763-1)*12+6,COLUMN())):INDIRECT(ADDRESS(($AN763-1)*36+($AO763-1)*12+$AP763+4,COLUMN())),INDIRECT(ADDRESS(($AN763-1)*3+$AO763+5,$AP763+20)))&gt;=1,0,INDIRECT(ADDRESS(($AN763-1)*3+$AO763+5,$AP763+20)))))</f>
        <v>0</v>
      </c>
      <c r="AT763" s="204">
        <f ca="1">COUNTIF(INDIRECT("U"&amp;(ROW()+12*(($AN763-1)*3+$AO763)-ROW())/12+5):INDIRECT("AF"&amp;(ROW()+12*(($AN763-1)*3+$AO763)-ROW())/12+5),AS763)</f>
        <v>0</v>
      </c>
      <c r="AU763" s="204">
        <f ca="1">IF(AND(AQ763+AS763&gt;0,AR763+AT763&gt;0),COUNTIF(AU$6:AU762,"&gt;0")+1,0)</f>
        <v>0</v>
      </c>
    </row>
    <row r="764" spans="40:47">
      <c r="AN764" s="204">
        <v>22</v>
      </c>
      <c r="AO764" s="204">
        <v>1</v>
      </c>
      <c r="AP764" s="204">
        <v>3</v>
      </c>
      <c r="AQ764" s="221">
        <f ca="1">IF($AP764=1,IF(INDIRECT(ADDRESS(($AN764-1)*3+$AO764+5,$AP764+7))="",0,INDIRECT(ADDRESS(($AN764-1)*3+$AO764+5,$AP764+7))),IF(INDIRECT(ADDRESS(($AN764-1)*3+$AO764+5,$AP764+7))="",0,IF(COUNTIF(INDIRECT(ADDRESS(($AN764-1)*36+($AO764-1)*12+6,COLUMN())):INDIRECT(ADDRESS(($AN764-1)*36+($AO764-1)*12+$AP764+4,COLUMN())),INDIRECT(ADDRESS(($AN764-1)*3+$AO764+5,$AP764+7)))&gt;=1,0,INDIRECT(ADDRESS(($AN764-1)*3+$AO764+5,$AP764+7)))))</f>
        <v>0</v>
      </c>
      <c r="AR764" s="204">
        <f ca="1">COUNTIF(INDIRECT("H"&amp;(ROW()+12*(($AN764-1)*3+$AO764)-ROW())/12+5):INDIRECT("S"&amp;(ROW()+12*(($AN764-1)*3+$AO764)-ROW())/12+5),AQ764)</f>
        <v>0</v>
      </c>
      <c r="AS764" s="221">
        <f ca="1">IF($AP764=1,IF(INDIRECT(ADDRESS(($AN764-1)*3+$AO764+5,$AP764+20))="",0,INDIRECT(ADDRESS(($AN764-1)*3+$AO764+5,$AP764+20))),IF(INDIRECT(ADDRESS(($AN764-1)*3+$AO764+5,$AP764+20))="",0,IF(COUNTIF(INDIRECT(ADDRESS(($AN764-1)*36+($AO764-1)*12+6,COLUMN())):INDIRECT(ADDRESS(($AN764-1)*36+($AO764-1)*12+$AP764+4,COLUMN())),INDIRECT(ADDRESS(($AN764-1)*3+$AO764+5,$AP764+20)))&gt;=1,0,INDIRECT(ADDRESS(($AN764-1)*3+$AO764+5,$AP764+20)))))</f>
        <v>0</v>
      </c>
      <c r="AT764" s="204">
        <f ca="1">COUNTIF(INDIRECT("U"&amp;(ROW()+12*(($AN764-1)*3+$AO764)-ROW())/12+5):INDIRECT("AF"&amp;(ROW()+12*(($AN764-1)*3+$AO764)-ROW())/12+5),AS764)</f>
        <v>0</v>
      </c>
      <c r="AU764" s="204">
        <f ca="1">IF(AND(AQ764+AS764&gt;0,AR764+AT764&gt;0),COUNTIF(AU$6:AU763,"&gt;0")+1,0)</f>
        <v>0</v>
      </c>
    </row>
    <row r="765" spans="40:47">
      <c r="AN765" s="204">
        <v>22</v>
      </c>
      <c r="AO765" s="204">
        <v>1</v>
      </c>
      <c r="AP765" s="204">
        <v>4</v>
      </c>
      <c r="AQ765" s="221">
        <f ca="1">IF($AP765=1,IF(INDIRECT(ADDRESS(($AN765-1)*3+$AO765+5,$AP765+7))="",0,INDIRECT(ADDRESS(($AN765-1)*3+$AO765+5,$AP765+7))),IF(INDIRECT(ADDRESS(($AN765-1)*3+$AO765+5,$AP765+7))="",0,IF(COUNTIF(INDIRECT(ADDRESS(($AN765-1)*36+($AO765-1)*12+6,COLUMN())):INDIRECT(ADDRESS(($AN765-1)*36+($AO765-1)*12+$AP765+4,COLUMN())),INDIRECT(ADDRESS(($AN765-1)*3+$AO765+5,$AP765+7)))&gt;=1,0,INDIRECT(ADDRESS(($AN765-1)*3+$AO765+5,$AP765+7)))))</f>
        <v>0</v>
      </c>
      <c r="AR765" s="204">
        <f ca="1">COUNTIF(INDIRECT("H"&amp;(ROW()+12*(($AN765-1)*3+$AO765)-ROW())/12+5):INDIRECT("S"&amp;(ROW()+12*(($AN765-1)*3+$AO765)-ROW())/12+5),AQ765)</f>
        <v>0</v>
      </c>
      <c r="AS765" s="221">
        <f ca="1">IF($AP765=1,IF(INDIRECT(ADDRESS(($AN765-1)*3+$AO765+5,$AP765+20))="",0,INDIRECT(ADDRESS(($AN765-1)*3+$AO765+5,$AP765+20))),IF(INDIRECT(ADDRESS(($AN765-1)*3+$AO765+5,$AP765+20))="",0,IF(COUNTIF(INDIRECT(ADDRESS(($AN765-1)*36+($AO765-1)*12+6,COLUMN())):INDIRECT(ADDRESS(($AN765-1)*36+($AO765-1)*12+$AP765+4,COLUMN())),INDIRECT(ADDRESS(($AN765-1)*3+$AO765+5,$AP765+20)))&gt;=1,0,INDIRECT(ADDRESS(($AN765-1)*3+$AO765+5,$AP765+20)))))</f>
        <v>0</v>
      </c>
      <c r="AT765" s="204">
        <f ca="1">COUNTIF(INDIRECT("U"&amp;(ROW()+12*(($AN765-1)*3+$AO765)-ROW())/12+5):INDIRECT("AF"&amp;(ROW()+12*(($AN765-1)*3+$AO765)-ROW())/12+5),AS765)</f>
        <v>0</v>
      </c>
      <c r="AU765" s="204">
        <f ca="1">IF(AND(AQ765+AS765&gt;0,AR765+AT765&gt;0),COUNTIF(AU$6:AU764,"&gt;0")+1,0)</f>
        <v>0</v>
      </c>
    </row>
    <row r="766" spans="40:47">
      <c r="AN766" s="204">
        <v>22</v>
      </c>
      <c r="AO766" s="204">
        <v>1</v>
      </c>
      <c r="AP766" s="204">
        <v>5</v>
      </c>
      <c r="AQ766" s="221">
        <f ca="1">IF($AP766=1,IF(INDIRECT(ADDRESS(($AN766-1)*3+$AO766+5,$AP766+7))="",0,INDIRECT(ADDRESS(($AN766-1)*3+$AO766+5,$AP766+7))),IF(INDIRECT(ADDRESS(($AN766-1)*3+$AO766+5,$AP766+7))="",0,IF(COUNTIF(INDIRECT(ADDRESS(($AN766-1)*36+($AO766-1)*12+6,COLUMN())):INDIRECT(ADDRESS(($AN766-1)*36+($AO766-1)*12+$AP766+4,COLUMN())),INDIRECT(ADDRESS(($AN766-1)*3+$AO766+5,$AP766+7)))&gt;=1,0,INDIRECT(ADDRESS(($AN766-1)*3+$AO766+5,$AP766+7)))))</f>
        <v>0</v>
      </c>
      <c r="AR766" s="204">
        <f ca="1">COUNTIF(INDIRECT("H"&amp;(ROW()+12*(($AN766-1)*3+$AO766)-ROW())/12+5):INDIRECT("S"&amp;(ROW()+12*(($AN766-1)*3+$AO766)-ROW())/12+5),AQ766)</f>
        <v>0</v>
      </c>
      <c r="AS766" s="221">
        <f ca="1">IF($AP766=1,IF(INDIRECT(ADDRESS(($AN766-1)*3+$AO766+5,$AP766+20))="",0,INDIRECT(ADDRESS(($AN766-1)*3+$AO766+5,$AP766+20))),IF(INDIRECT(ADDRESS(($AN766-1)*3+$AO766+5,$AP766+20))="",0,IF(COUNTIF(INDIRECT(ADDRESS(($AN766-1)*36+($AO766-1)*12+6,COLUMN())):INDIRECT(ADDRESS(($AN766-1)*36+($AO766-1)*12+$AP766+4,COLUMN())),INDIRECT(ADDRESS(($AN766-1)*3+$AO766+5,$AP766+20)))&gt;=1,0,INDIRECT(ADDRESS(($AN766-1)*3+$AO766+5,$AP766+20)))))</f>
        <v>0</v>
      </c>
      <c r="AT766" s="204">
        <f ca="1">COUNTIF(INDIRECT("U"&amp;(ROW()+12*(($AN766-1)*3+$AO766)-ROW())/12+5):INDIRECT("AF"&amp;(ROW()+12*(($AN766-1)*3+$AO766)-ROW())/12+5),AS766)</f>
        <v>0</v>
      </c>
      <c r="AU766" s="204">
        <f ca="1">IF(AND(AQ766+AS766&gt;0,AR766+AT766&gt;0),COUNTIF(AU$6:AU765,"&gt;0")+1,0)</f>
        <v>0</v>
      </c>
    </row>
    <row r="767" spans="40:47">
      <c r="AN767" s="204">
        <v>22</v>
      </c>
      <c r="AO767" s="204">
        <v>1</v>
      </c>
      <c r="AP767" s="204">
        <v>6</v>
      </c>
      <c r="AQ767" s="221">
        <f ca="1">IF($AP767=1,IF(INDIRECT(ADDRESS(($AN767-1)*3+$AO767+5,$AP767+7))="",0,INDIRECT(ADDRESS(($AN767-1)*3+$AO767+5,$AP767+7))),IF(INDIRECT(ADDRESS(($AN767-1)*3+$AO767+5,$AP767+7))="",0,IF(COUNTIF(INDIRECT(ADDRESS(($AN767-1)*36+($AO767-1)*12+6,COLUMN())):INDIRECT(ADDRESS(($AN767-1)*36+($AO767-1)*12+$AP767+4,COLUMN())),INDIRECT(ADDRESS(($AN767-1)*3+$AO767+5,$AP767+7)))&gt;=1,0,INDIRECT(ADDRESS(($AN767-1)*3+$AO767+5,$AP767+7)))))</f>
        <v>0</v>
      </c>
      <c r="AR767" s="204">
        <f ca="1">COUNTIF(INDIRECT("H"&amp;(ROW()+12*(($AN767-1)*3+$AO767)-ROW())/12+5):INDIRECT("S"&amp;(ROW()+12*(($AN767-1)*3+$AO767)-ROW())/12+5),AQ767)</f>
        <v>0</v>
      </c>
      <c r="AS767" s="221">
        <f ca="1">IF($AP767=1,IF(INDIRECT(ADDRESS(($AN767-1)*3+$AO767+5,$AP767+20))="",0,INDIRECT(ADDRESS(($AN767-1)*3+$AO767+5,$AP767+20))),IF(INDIRECT(ADDRESS(($AN767-1)*3+$AO767+5,$AP767+20))="",0,IF(COUNTIF(INDIRECT(ADDRESS(($AN767-1)*36+($AO767-1)*12+6,COLUMN())):INDIRECT(ADDRESS(($AN767-1)*36+($AO767-1)*12+$AP767+4,COLUMN())),INDIRECT(ADDRESS(($AN767-1)*3+$AO767+5,$AP767+20)))&gt;=1,0,INDIRECT(ADDRESS(($AN767-1)*3+$AO767+5,$AP767+20)))))</f>
        <v>0</v>
      </c>
      <c r="AT767" s="204">
        <f ca="1">COUNTIF(INDIRECT("U"&amp;(ROW()+12*(($AN767-1)*3+$AO767)-ROW())/12+5):INDIRECT("AF"&amp;(ROW()+12*(($AN767-1)*3+$AO767)-ROW())/12+5),AS767)</f>
        <v>0</v>
      </c>
      <c r="AU767" s="204">
        <f ca="1">IF(AND(AQ767+AS767&gt;0,AR767+AT767&gt;0),COUNTIF(AU$6:AU766,"&gt;0")+1,0)</f>
        <v>0</v>
      </c>
    </row>
    <row r="768" spans="40:47">
      <c r="AN768" s="204">
        <v>22</v>
      </c>
      <c r="AO768" s="204">
        <v>1</v>
      </c>
      <c r="AP768" s="204">
        <v>7</v>
      </c>
      <c r="AQ768" s="221">
        <f ca="1">IF($AP768=1,IF(INDIRECT(ADDRESS(($AN768-1)*3+$AO768+5,$AP768+7))="",0,INDIRECT(ADDRESS(($AN768-1)*3+$AO768+5,$AP768+7))),IF(INDIRECT(ADDRESS(($AN768-1)*3+$AO768+5,$AP768+7))="",0,IF(COUNTIF(INDIRECT(ADDRESS(($AN768-1)*36+($AO768-1)*12+6,COLUMN())):INDIRECT(ADDRESS(($AN768-1)*36+($AO768-1)*12+$AP768+4,COLUMN())),INDIRECT(ADDRESS(($AN768-1)*3+$AO768+5,$AP768+7)))&gt;=1,0,INDIRECT(ADDRESS(($AN768-1)*3+$AO768+5,$AP768+7)))))</f>
        <v>0</v>
      </c>
      <c r="AR768" s="204">
        <f ca="1">COUNTIF(INDIRECT("H"&amp;(ROW()+12*(($AN768-1)*3+$AO768)-ROW())/12+5):INDIRECT("S"&amp;(ROW()+12*(($AN768-1)*3+$AO768)-ROW())/12+5),AQ768)</f>
        <v>0</v>
      </c>
      <c r="AS768" s="221">
        <f ca="1">IF($AP768=1,IF(INDIRECT(ADDRESS(($AN768-1)*3+$AO768+5,$AP768+20))="",0,INDIRECT(ADDRESS(($AN768-1)*3+$AO768+5,$AP768+20))),IF(INDIRECT(ADDRESS(($AN768-1)*3+$AO768+5,$AP768+20))="",0,IF(COUNTIF(INDIRECT(ADDRESS(($AN768-1)*36+($AO768-1)*12+6,COLUMN())):INDIRECT(ADDRESS(($AN768-1)*36+($AO768-1)*12+$AP768+4,COLUMN())),INDIRECT(ADDRESS(($AN768-1)*3+$AO768+5,$AP768+20)))&gt;=1,0,INDIRECT(ADDRESS(($AN768-1)*3+$AO768+5,$AP768+20)))))</f>
        <v>0</v>
      </c>
      <c r="AT768" s="204">
        <f ca="1">COUNTIF(INDIRECT("U"&amp;(ROW()+12*(($AN768-1)*3+$AO768)-ROW())/12+5):INDIRECT("AF"&amp;(ROW()+12*(($AN768-1)*3+$AO768)-ROW())/12+5),AS768)</f>
        <v>0</v>
      </c>
      <c r="AU768" s="204">
        <f ca="1">IF(AND(AQ768+AS768&gt;0,AR768+AT768&gt;0),COUNTIF(AU$6:AU767,"&gt;0")+1,0)</f>
        <v>0</v>
      </c>
    </row>
    <row r="769" spans="40:47">
      <c r="AN769" s="204">
        <v>22</v>
      </c>
      <c r="AO769" s="204">
        <v>1</v>
      </c>
      <c r="AP769" s="204">
        <v>8</v>
      </c>
      <c r="AQ769" s="221">
        <f ca="1">IF($AP769=1,IF(INDIRECT(ADDRESS(($AN769-1)*3+$AO769+5,$AP769+7))="",0,INDIRECT(ADDRESS(($AN769-1)*3+$AO769+5,$AP769+7))),IF(INDIRECT(ADDRESS(($AN769-1)*3+$AO769+5,$AP769+7))="",0,IF(COUNTIF(INDIRECT(ADDRESS(($AN769-1)*36+($AO769-1)*12+6,COLUMN())):INDIRECT(ADDRESS(($AN769-1)*36+($AO769-1)*12+$AP769+4,COLUMN())),INDIRECT(ADDRESS(($AN769-1)*3+$AO769+5,$AP769+7)))&gt;=1,0,INDIRECT(ADDRESS(($AN769-1)*3+$AO769+5,$AP769+7)))))</f>
        <v>0</v>
      </c>
      <c r="AR769" s="204">
        <f ca="1">COUNTIF(INDIRECT("H"&amp;(ROW()+12*(($AN769-1)*3+$AO769)-ROW())/12+5):INDIRECT("S"&amp;(ROW()+12*(($AN769-1)*3+$AO769)-ROW())/12+5),AQ769)</f>
        <v>0</v>
      </c>
      <c r="AS769" s="221">
        <f ca="1">IF($AP769=1,IF(INDIRECT(ADDRESS(($AN769-1)*3+$AO769+5,$AP769+20))="",0,INDIRECT(ADDRESS(($AN769-1)*3+$AO769+5,$AP769+20))),IF(INDIRECT(ADDRESS(($AN769-1)*3+$AO769+5,$AP769+20))="",0,IF(COUNTIF(INDIRECT(ADDRESS(($AN769-1)*36+($AO769-1)*12+6,COLUMN())):INDIRECT(ADDRESS(($AN769-1)*36+($AO769-1)*12+$AP769+4,COLUMN())),INDIRECT(ADDRESS(($AN769-1)*3+$AO769+5,$AP769+20)))&gt;=1,0,INDIRECT(ADDRESS(($AN769-1)*3+$AO769+5,$AP769+20)))))</f>
        <v>0</v>
      </c>
      <c r="AT769" s="204">
        <f ca="1">COUNTIF(INDIRECT("U"&amp;(ROW()+12*(($AN769-1)*3+$AO769)-ROW())/12+5):INDIRECT("AF"&amp;(ROW()+12*(($AN769-1)*3+$AO769)-ROW())/12+5),AS769)</f>
        <v>0</v>
      </c>
      <c r="AU769" s="204">
        <f ca="1">IF(AND(AQ769+AS769&gt;0,AR769+AT769&gt;0),COUNTIF(AU$6:AU768,"&gt;0")+1,0)</f>
        <v>0</v>
      </c>
    </row>
    <row r="770" spans="40:47">
      <c r="AN770" s="204">
        <v>22</v>
      </c>
      <c r="AO770" s="204">
        <v>1</v>
      </c>
      <c r="AP770" s="204">
        <v>9</v>
      </c>
      <c r="AQ770" s="221">
        <f ca="1">IF($AP770=1,IF(INDIRECT(ADDRESS(($AN770-1)*3+$AO770+5,$AP770+7))="",0,INDIRECT(ADDRESS(($AN770-1)*3+$AO770+5,$AP770+7))),IF(INDIRECT(ADDRESS(($AN770-1)*3+$AO770+5,$AP770+7))="",0,IF(COUNTIF(INDIRECT(ADDRESS(($AN770-1)*36+($AO770-1)*12+6,COLUMN())):INDIRECT(ADDRESS(($AN770-1)*36+($AO770-1)*12+$AP770+4,COLUMN())),INDIRECT(ADDRESS(($AN770-1)*3+$AO770+5,$AP770+7)))&gt;=1,0,INDIRECT(ADDRESS(($AN770-1)*3+$AO770+5,$AP770+7)))))</f>
        <v>0</v>
      </c>
      <c r="AR770" s="204">
        <f ca="1">COUNTIF(INDIRECT("H"&amp;(ROW()+12*(($AN770-1)*3+$AO770)-ROW())/12+5):INDIRECT("S"&amp;(ROW()+12*(($AN770-1)*3+$AO770)-ROW())/12+5),AQ770)</f>
        <v>0</v>
      </c>
      <c r="AS770" s="221">
        <f ca="1">IF($AP770=1,IF(INDIRECT(ADDRESS(($AN770-1)*3+$AO770+5,$AP770+20))="",0,INDIRECT(ADDRESS(($AN770-1)*3+$AO770+5,$AP770+20))),IF(INDIRECT(ADDRESS(($AN770-1)*3+$AO770+5,$AP770+20))="",0,IF(COUNTIF(INDIRECT(ADDRESS(($AN770-1)*36+($AO770-1)*12+6,COLUMN())):INDIRECT(ADDRESS(($AN770-1)*36+($AO770-1)*12+$AP770+4,COLUMN())),INDIRECT(ADDRESS(($AN770-1)*3+$AO770+5,$AP770+20)))&gt;=1,0,INDIRECT(ADDRESS(($AN770-1)*3+$AO770+5,$AP770+20)))))</f>
        <v>0</v>
      </c>
      <c r="AT770" s="204">
        <f ca="1">COUNTIF(INDIRECT("U"&amp;(ROW()+12*(($AN770-1)*3+$AO770)-ROW())/12+5):INDIRECT("AF"&amp;(ROW()+12*(($AN770-1)*3+$AO770)-ROW())/12+5),AS770)</f>
        <v>0</v>
      </c>
      <c r="AU770" s="204">
        <f ca="1">IF(AND(AQ770+AS770&gt;0,AR770+AT770&gt;0),COUNTIF(AU$6:AU769,"&gt;0")+1,0)</f>
        <v>0</v>
      </c>
    </row>
    <row r="771" spans="40:47">
      <c r="AN771" s="204">
        <v>22</v>
      </c>
      <c r="AO771" s="204">
        <v>1</v>
      </c>
      <c r="AP771" s="204">
        <v>10</v>
      </c>
      <c r="AQ771" s="221">
        <f ca="1">IF($AP771=1,IF(INDIRECT(ADDRESS(($AN771-1)*3+$AO771+5,$AP771+7))="",0,INDIRECT(ADDRESS(($AN771-1)*3+$AO771+5,$AP771+7))),IF(INDIRECT(ADDRESS(($AN771-1)*3+$AO771+5,$AP771+7))="",0,IF(COUNTIF(INDIRECT(ADDRESS(($AN771-1)*36+($AO771-1)*12+6,COLUMN())):INDIRECT(ADDRESS(($AN771-1)*36+($AO771-1)*12+$AP771+4,COLUMN())),INDIRECT(ADDRESS(($AN771-1)*3+$AO771+5,$AP771+7)))&gt;=1,0,INDIRECT(ADDRESS(($AN771-1)*3+$AO771+5,$AP771+7)))))</f>
        <v>0</v>
      </c>
      <c r="AR771" s="204">
        <f ca="1">COUNTIF(INDIRECT("H"&amp;(ROW()+12*(($AN771-1)*3+$AO771)-ROW())/12+5):INDIRECT("S"&amp;(ROW()+12*(($AN771-1)*3+$AO771)-ROW())/12+5),AQ771)</f>
        <v>0</v>
      </c>
      <c r="AS771" s="221">
        <f ca="1">IF($AP771=1,IF(INDIRECT(ADDRESS(($AN771-1)*3+$AO771+5,$AP771+20))="",0,INDIRECT(ADDRESS(($AN771-1)*3+$AO771+5,$AP771+20))),IF(INDIRECT(ADDRESS(($AN771-1)*3+$AO771+5,$AP771+20))="",0,IF(COUNTIF(INDIRECT(ADDRESS(($AN771-1)*36+($AO771-1)*12+6,COLUMN())):INDIRECT(ADDRESS(($AN771-1)*36+($AO771-1)*12+$AP771+4,COLUMN())),INDIRECT(ADDRESS(($AN771-1)*3+$AO771+5,$AP771+20)))&gt;=1,0,INDIRECT(ADDRESS(($AN771-1)*3+$AO771+5,$AP771+20)))))</f>
        <v>0</v>
      </c>
      <c r="AT771" s="204">
        <f ca="1">COUNTIF(INDIRECT("U"&amp;(ROW()+12*(($AN771-1)*3+$AO771)-ROW())/12+5):INDIRECT("AF"&amp;(ROW()+12*(($AN771-1)*3+$AO771)-ROW())/12+5),AS771)</f>
        <v>0</v>
      </c>
      <c r="AU771" s="204">
        <f ca="1">IF(AND(AQ771+AS771&gt;0,AR771+AT771&gt;0),COUNTIF(AU$6:AU770,"&gt;0")+1,0)</f>
        <v>0</v>
      </c>
    </row>
    <row r="772" spans="40:47">
      <c r="AN772" s="204">
        <v>22</v>
      </c>
      <c r="AO772" s="204">
        <v>1</v>
      </c>
      <c r="AP772" s="204">
        <v>11</v>
      </c>
      <c r="AQ772" s="221">
        <f ca="1">IF($AP772=1,IF(INDIRECT(ADDRESS(($AN772-1)*3+$AO772+5,$AP772+7))="",0,INDIRECT(ADDRESS(($AN772-1)*3+$AO772+5,$AP772+7))),IF(INDIRECT(ADDRESS(($AN772-1)*3+$AO772+5,$AP772+7))="",0,IF(COUNTIF(INDIRECT(ADDRESS(($AN772-1)*36+($AO772-1)*12+6,COLUMN())):INDIRECT(ADDRESS(($AN772-1)*36+($AO772-1)*12+$AP772+4,COLUMN())),INDIRECT(ADDRESS(($AN772-1)*3+$AO772+5,$AP772+7)))&gt;=1,0,INDIRECT(ADDRESS(($AN772-1)*3+$AO772+5,$AP772+7)))))</f>
        <v>0</v>
      </c>
      <c r="AR772" s="204">
        <f ca="1">COUNTIF(INDIRECT("H"&amp;(ROW()+12*(($AN772-1)*3+$AO772)-ROW())/12+5):INDIRECT("S"&amp;(ROW()+12*(($AN772-1)*3+$AO772)-ROW())/12+5),AQ772)</f>
        <v>0</v>
      </c>
      <c r="AS772" s="221">
        <f ca="1">IF($AP772=1,IF(INDIRECT(ADDRESS(($AN772-1)*3+$AO772+5,$AP772+20))="",0,INDIRECT(ADDRESS(($AN772-1)*3+$AO772+5,$AP772+20))),IF(INDIRECT(ADDRESS(($AN772-1)*3+$AO772+5,$AP772+20))="",0,IF(COUNTIF(INDIRECT(ADDRESS(($AN772-1)*36+($AO772-1)*12+6,COLUMN())):INDIRECT(ADDRESS(($AN772-1)*36+($AO772-1)*12+$AP772+4,COLUMN())),INDIRECT(ADDRESS(($AN772-1)*3+$AO772+5,$AP772+20)))&gt;=1,0,INDIRECT(ADDRESS(($AN772-1)*3+$AO772+5,$AP772+20)))))</f>
        <v>0</v>
      </c>
      <c r="AT772" s="204">
        <f ca="1">COUNTIF(INDIRECT("U"&amp;(ROW()+12*(($AN772-1)*3+$AO772)-ROW())/12+5):INDIRECT("AF"&amp;(ROW()+12*(($AN772-1)*3+$AO772)-ROW())/12+5),AS772)</f>
        <v>0</v>
      </c>
      <c r="AU772" s="204">
        <f ca="1">IF(AND(AQ772+AS772&gt;0,AR772+AT772&gt;0),COUNTIF(AU$6:AU771,"&gt;0")+1,0)</f>
        <v>0</v>
      </c>
    </row>
    <row r="773" spans="40:47">
      <c r="AN773" s="204">
        <v>22</v>
      </c>
      <c r="AO773" s="204">
        <v>1</v>
      </c>
      <c r="AP773" s="204">
        <v>12</v>
      </c>
      <c r="AQ773" s="221">
        <f ca="1">IF($AP773=1,IF(INDIRECT(ADDRESS(($AN773-1)*3+$AO773+5,$AP773+7))="",0,INDIRECT(ADDRESS(($AN773-1)*3+$AO773+5,$AP773+7))),IF(INDIRECT(ADDRESS(($AN773-1)*3+$AO773+5,$AP773+7))="",0,IF(COUNTIF(INDIRECT(ADDRESS(($AN773-1)*36+($AO773-1)*12+6,COLUMN())):INDIRECT(ADDRESS(($AN773-1)*36+($AO773-1)*12+$AP773+4,COLUMN())),INDIRECT(ADDRESS(($AN773-1)*3+$AO773+5,$AP773+7)))&gt;=1,0,INDIRECT(ADDRESS(($AN773-1)*3+$AO773+5,$AP773+7)))))</f>
        <v>0</v>
      </c>
      <c r="AR773" s="204">
        <f ca="1">COUNTIF(INDIRECT("H"&amp;(ROW()+12*(($AN773-1)*3+$AO773)-ROW())/12+5):INDIRECT("S"&amp;(ROW()+12*(($AN773-1)*3+$AO773)-ROW())/12+5),AQ773)</f>
        <v>0</v>
      </c>
      <c r="AS773" s="221">
        <f ca="1">IF($AP773=1,IF(INDIRECT(ADDRESS(($AN773-1)*3+$AO773+5,$AP773+20))="",0,INDIRECT(ADDRESS(($AN773-1)*3+$AO773+5,$AP773+20))),IF(INDIRECT(ADDRESS(($AN773-1)*3+$AO773+5,$AP773+20))="",0,IF(COUNTIF(INDIRECT(ADDRESS(($AN773-1)*36+($AO773-1)*12+6,COLUMN())):INDIRECT(ADDRESS(($AN773-1)*36+($AO773-1)*12+$AP773+4,COLUMN())),INDIRECT(ADDRESS(($AN773-1)*3+$AO773+5,$AP773+20)))&gt;=1,0,INDIRECT(ADDRESS(($AN773-1)*3+$AO773+5,$AP773+20)))))</f>
        <v>0</v>
      </c>
      <c r="AT773" s="204">
        <f ca="1">COUNTIF(INDIRECT("U"&amp;(ROW()+12*(($AN773-1)*3+$AO773)-ROW())/12+5):INDIRECT("AF"&amp;(ROW()+12*(($AN773-1)*3+$AO773)-ROW())/12+5),AS773)</f>
        <v>0</v>
      </c>
      <c r="AU773" s="204">
        <f ca="1">IF(AND(AQ773+AS773&gt;0,AR773+AT773&gt;0),COUNTIF(AU$6:AU772,"&gt;0")+1,0)</f>
        <v>0</v>
      </c>
    </row>
    <row r="774" spans="40:47">
      <c r="AN774" s="204">
        <v>22</v>
      </c>
      <c r="AO774" s="204">
        <v>2</v>
      </c>
      <c r="AP774" s="204">
        <v>1</v>
      </c>
      <c r="AQ774" s="221">
        <f ca="1">IF($AP774=1,IF(INDIRECT(ADDRESS(($AN774-1)*3+$AO774+5,$AP774+7))="",0,INDIRECT(ADDRESS(($AN774-1)*3+$AO774+5,$AP774+7))),IF(INDIRECT(ADDRESS(($AN774-1)*3+$AO774+5,$AP774+7))="",0,IF(COUNTIF(INDIRECT(ADDRESS(($AN774-1)*36+($AO774-1)*12+6,COLUMN())):INDIRECT(ADDRESS(($AN774-1)*36+($AO774-1)*12+$AP774+4,COLUMN())),INDIRECT(ADDRESS(($AN774-1)*3+$AO774+5,$AP774+7)))&gt;=1,0,INDIRECT(ADDRESS(($AN774-1)*3+$AO774+5,$AP774+7)))))</f>
        <v>0</v>
      </c>
      <c r="AR774" s="204">
        <f ca="1">COUNTIF(INDIRECT("H"&amp;(ROW()+12*(($AN774-1)*3+$AO774)-ROW())/12+5):INDIRECT("S"&amp;(ROW()+12*(($AN774-1)*3+$AO774)-ROW())/12+5),AQ774)</f>
        <v>0</v>
      </c>
      <c r="AS774" s="221">
        <f ca="1">IF($AP774=1,IF(INDIRECT(ADDRESS(($AN774-1)*3+$AO774+5,$AP774+20))="",0,INDIRECT(ADDRESS(($AN774-1)*3+$AO774+5,$AP774+20))),IF(INDIRECT(ADDRESS(($AN774-1)*3+$AO774+5,$AP774+20))="",0,IF(COUNTIF(INDIRECT(ADDRESS(($AN774-1)*36+($AO774-1)*12+6,COLUMN())):INDIRECT(ADDRESS(($AN774-1)*36+($AO774-1)*12+$AP774+4,COLUMN())),INDIRECT(ADDRESS(($AN774-1)*3+$AO774+5,$AP774+20)))&gt;=1,0,INDIRECT(ADDRESS(($AN774-1)*3+$AO774+5,$AP774+20)))))</f>
        <v>0</v>
      </c>
      <c r="AT774" s="204">
        <f ca="1">COUNTIF(INDIRECT("U"&amp;(ROW()+12*(($AN774-1)*3+$AO774)-ROW())/12+5):INDIRECT("AF"&amp;(ROW()+12*(($AN774-1)*3+$AO774)-ROW())/12+5),AS774)</f>
        <v>0</v>
      </c>
      <c r="AU774" s="204">
        <f ca="1">IF(AND(AQ774+AS774&gt;0,AR774+AT774&gt;0),COUNTIF(AU$6:AU773,"&gt;0")+1,0)</f>
        <v>0</v>
      </c>
    </row>
    <row r="775" spans="40:47">
      <c r="AN775" s="204">
        <v>22</v>
      </c>
      <c r="AO775" s="204">
        <v>2</v>
      </c>
      <c r="AP775" s="204">
        <v>2</v>
      </c>
      <c r="AQ775" s="221">
        <f ca="1">IF($AP775=1,IF(INDIRECT(ADDRESS(($AN775-1)*3+$AO775+5,$AP775+7))="",0,INDIRECT(ADDRESS(($AN775-1)*3+$AO775+5,$AP775+7))),IF(INDIRECT(ADDRESS(($AN775-1)*3+$AO775+5,$AP775+7))="",0,IF(COUNTIF(INDIRECT(ADDRESS(($AN775-1)*36+($AO775-1)*12+6,COLUMN())):INDIRECT(ADDRESS(($AN775-1)*36+($AO775-1)*12+$AP775+4,COLUMN())),INDIRECT(ADDRESS(($AN775-1)*3+$AO775+5,$AP775+7)))&gt;=1,0,INDIRECT(ADDRESS(($AN775-1)*3+$AO775+5,$AP775+7)))))</f>
        <v>0</v>
      </c>
      <c r="AR775" s="204">
        <f ca="1">COUNTIF(INDIRECT("H"&amp;(ROW()+12*(($AN775-1)*3+$AO775)-ROW())/12+5):INDIRECT("S"&amp;(ROW()+12*(($AN775-1)*3+$AO775)-ROW())/12+5),AQ775)</f>
        <v>0</v>
      </c>
      <c r="AS775" s="221">
        <f ca="1">IF($AP775=1,IF(INDIRECT(ADDRESS(($AN775-1)*3+$AO775+5,$AP775+20))="",0,INDIRECT(ADDRESS(($AN775-1)*3+$AO775+5,$AP775+20))),IF(INDIRECT(ADDRESS(($AN775-1)*3+$AO775+5,$AP775+20))="",0,IF(COUNTIF(INDIRECT(ADDRESS(($AN775-1)*36+($AO775-1)*12+6,COLUMN())):INDIRECT(ADDRESS(($AN775-1)*36+($AO775-1)*12+$AP775+4,COLUMN())),INDIRECT(ADDRESS(($AN775-1)*3+$AO775+5,$AP775+20)))&gt;=1,0,INDIRECT(ADDRESS(($AN775-1)*3+$AO775+5,$AP775+20)))))</f>
        <v>0</v>
      </c>
      <c r="AT775" s="204">
        <f ca="1">COUNTIF(INDIRECT("U"&amp;(ROW()+12*(($AN775-1)*3+$AO775)-ROW())/12+5):INDIRECT("AF"&amp;(ROW()+12*(($AN775-1)*3+$AO775)-ROW())/12+5),AS775)</f>
        <v>0</v>
      </c>
      <c r="AU775" s="204">
        <f ca="1">IF(AND(AQ775+AS775&gt;0,AR775+AT775&gt;0),COUNTIF(AU$6:AU774,"&gt;0")+1,0)</f>
        <v>0</v>
      </c>
    </row>
    <row r="776" spans="40:47">
      <c r="AN776" s="204">
        <v>22</v>
      </c>
      <c r="AO776" s="204">
        <v>2</v>
      </c>
      <c r="AP776" s="204">
        <v>3</v>
      </c>
      <c r="AQ776" s="221">
        <f ca="1">IF($AP776=1,IF(INDIRECT(ADDRESS(($AN776-1)*3+$AO776+5,$AP776+7))="",0,INDIRECT(ADDRESS(($AN776-1)*3+$AO776+5,$AP776+7))),IF(INDIRECT(ADDRESS(($AN776-1)*3+$AO776+5,$AP776+7))="",0,IF(COUNTIF(INDIRECT(ADDRESS(($AN776-1)*36+($AO776-1)*12+6,COLUMN())):INDIRECT(ADDRESS(($AN776-1)*36+($AO776-1)*12+$AP776+4,COLUMN())),INDIRECT(ADDRESS(($AN776-1)*3+$AO776+5,$AP776+7)))&gt;=1,0,INDIRECT(ADDRESS(($AN776-1)*3+$AO776+5,$AP776+7)))))</f>
        <v>0</v>
      </c>
      <c r="AR776" s="204">
        <f ca="1">COUNTIF(INDIRECT("H"&amp;(ROW()+12*(($AN776-1)*3+$AO776)-ROW())/12+5):INDIRECT("S"&amp;(ROW()+12*(($AN776-1)*3+$AO776)-ROW())/12+5),AQ776)</f>
        <v>0</v>
      </c>
      <c r="AS776" s="221">
        <f ca="1">IF($AP776=1,IF(INDIRECT(ADDRESS(($AN776-1)*3+$AO776+5,$AP776+20))="",0,INDIRECT(ADDRESS(($AN776-1)*3+$AO776+5,$AP776+20))),IF(INDIRECT(ADDRESS(($AN776-1)*3+$AO776+5,$AP776+20))="",0,IF(COUNTIF(INDIRECT(ADDRESS(($AN776-1)*36+($AO776-1)*12+6,COLUMN())):INDIRECT(ADDRESS(($AN776-1)*36+($AO776-1)*12+$AP776+4,COLUMN())),INDIRECT(ADDRESS(($AN776-1)*3+$AO776+5,$AP776+20)))&gt;=1,0,INDIRECT(ADDRESS(($AN776-1)*3+$AO776+5,$AP776+20)))))</f>
        <v>0</v>
      </c>
      <c r="AT776" s="204">
        <f ca="1">COUNTIF(INDIRECT("U"&amp;(ROW()+12*(($AN776-1)*3+$AO776)-ROW())/12+5):INDIRECT("AF"&amp;(ROW()+12*(($AN776-1)*3+$AO776)-ROW())/12+5),AS776)</f>
        <v>0</v>
      </c>
      <c r="AU776" s="204">
        <f ca="1">IF(AND(AQ776+AS776&gt;0,AR776+AT776&gt;0),COUNTIF(AU$6:AU775,"&gt;0")+1,0)</f>
        <v>0</v>
      </c>
    </row>
    <row r="777" spans="40:47">
      <c r="AN777" s="204">
        <v>22</v>
      </c>
      <c r="AO777" s="204">
        <v>2</v>
      </c>
      <c r="AP777" s="204">
        <v>4</v>
      </c>
      <c r="AQ777" s="221">
        <f ca="1">IF($AP777=1,IF(INDIRECT(ADDRESS(($AN777-1)*3+$AO777+5,$AP777+7))="",0,INDIRECT(ADDRESS(($AN777-1)*3+$AO777+5,$AP777+7))),IF(INDIRECT(ADDRESS(($AN777-1)*3+$AO777+5,$AP777+7))="",0,IF(COUNTIF(INDIRECT(ADDRESS(($AN777-1)*36+($AO777-1)*12+6,COLUMN())):INDIRECT(ADDRESS(($AN777-1)*36+($AO777-1)*12+$AP777+4,COLUMN())),INDIRECT(ADDRESS(($AN777-1)*3+$AO777+5,$AP777+7)))&gt;=1,0,INDIRECT(ADDRESS(($AN777-1)*3+$AO777+5,$AP777+7)))))</f>
        <v>0</v>
      </c>
      <c r="AR777" s="204">
        <f ca="1">COUNTIF(INDIRECT("H"&amp;(ROW()+12*(($AN777-1)*3+$AO777)-ROW())/12+5):INDIRECT("S"&amp;(ROW()+12*(($AN777-1)*3+$AO777)-ROW())/12+5),AQ777)</f>
        <v>0</v>
      </c>
      <c r="AS777" s="221">
        <f ca="1">IF($AP777=1,IF(INDIRECT(ADDRESS(($AN777-1)*3+$AO777+5,$AP777+20))="",0,INDIRECT(ADDRESS(($AN777-1)*3+$AO777+5,$AP777+20))),IF(INDIRECT(ADDRESS(($AN777-1)*3+$AO777+5,$AP777+20))="",0,IF(COUNTIF(INDIRECT(ADDRESS(($AN777-1)*36+($AO777-1)*12+6,COLUMN())):INDIRECT(ADDRESS(($AN777-1)*36+($AO777-1)*12+$AP777+4,COLUMN())),INDIRECT(ADDRESS(($AN777-1)*3+$AO777+5,$AP777+20)))&gt;=1,0,INDIRECT(ADDRESS(($AN777-1)*3+$AO777+5,$AP777+20)))))</f>
        <v>0</v>
      </c>
      <c r="AT777" s="204">
        <f ca="1">COUNTIF(INDIRECT("U"&amp;(ROW()+12*(($AN777-1)*3+$AO777)-ROW())/12+5):INDIRECT("AF"&amp;(ROW()+12*(($AN777-1)*3+$AO777)-ROW())/12+5),AS777)</f>
        <v>0</v>
      </c>
      <c r="AU777" s="204">
        <f ca="1">IF(AND(AQ777+AS777&gt;0,AR777+AT777&gt;0),COUNTIF(AU$6:AU776,"&gt;0")+1,0)</f>
        <v>0</v>
      </c>
    </row>
    <row r="778" spans="40:47">
      <c r="AN778" s="204">
        <v>22</v>
      </c>
      <c r="AO778" s="204">
        <v>2</v>
      </c>
      <c r="AP778" s="204">
        <v>5</v>
      </c>
      <c r="AQ778" s="221">
        <f ca="1">IF($AP778=1,IF(INDIRECT(ADDRESS(($AN778-1)*3+$AO778+5,$AP778+7))="",0,INDIRECT(ADDRESS(($AN778-1)*3+$AO778+5,$AP778+7))),IF(INDIRECT(ADDRESS(($AN778-1)*3+$AO778+5,$AP778+7))="",0,IF(COUNTIF(INDIRECT(ADDRESS(($AN778-1)*36+($AO778-1)*12+6,COLUMN())):INDIRECT(ADDRESS(($AN778-1)*36+($AO778-1)*12+$AP778+4,COLUMN())),INDIRECT(ADDRESS(($AN778-1)*3+$AO778+5,$AP778+7)))&gt;=1,0,INDIRECT(ADDRESS(($AN778-1)*3+$AO778+5,$AP778+7)))))</f>
        <v>0</v>
      </c>
      <c r="AR778" s="204">
        <f ca="1">COUNTIF(INDIRECT("H"&amp;(ROW()+12*(($AN778-1)*3+$AO778)-ROW())/12+5):INDIRECT("S"&amp;(ROW()+12*(($AN778-1)*3+$AO778)-ROW())/12+5),AQ778)</f>
        <v>0</v>
      </c>
      <c r="AS778" s="221">
        <f ca="1">IF($AP778=1,IF(INDIRECT(ADDRESS(($AN778-1)*3+$AO778+5,$AP778+20))="",0,INDIRECT(ADDRESS(($AN778-1)*3+$AO778+5,$AP778+20))),IF(INDIRECT(ADDRESS(($AN778-1)*3+$AO778+5,$AP778+20))="",0,IF(COUNTIF(INDIRECT(ADDRESS(($AN778-1)*36+($AO778-1)*12+6,COLUMN())):INDIRECT(ADDRESS(($AN778-1)*36+($AO778-1)*12+$AP778+4,COLUMN())),INDIRECT(ADDRESS(($AN778-1)*3+$AO778+5,$AP778+20)))&gt;=1,0,INDIRECT(ADDRESS(($AN778-1)*3+$AO778+5,$AP778+20)))))</f>
        <v>0</v>
      </c>
      <c r="AT778" s="204">
        <f ca="1">COUNTIF(INDIRECT("U"&amp;(ROW()+12*(($AN778-1)*3+$AO778)-ROW())/12+5):INDIRECT("AF"&amp;(ROW()+12*(($AN778-1)*3+$AO778)-ROW())/12+5),AS778)</f>
        <v>0</v>
      </c>
      <c r="AU778" s="204">
        <f ca="1">IF(AND(AQ778+AS778&gt;0,AR778+AT778&gt;0),COUNTIF(AU$6:AU777,"&gt;0")+1,0)</f>
        <v>0</v>
      </c>
    </row>
    <row r="779" spans="40:47">
      <c r="AN779" s="204">
        <v>22</v>
      </c>
      <c r="AO779" s="204">
        <v>2</v>
      </c>
      <c r="AP779" s="204">
        <v>6</v>
      </c>
      <c r="AQ779" s="221">
        <f ca="1">IF($AP779=1,IF(INDIRECT(ADDRESS(($AN779-1)*3+$AO779+5,$AP779+7))="",0,INDIRECT(ADDRESS(($AN779-1)*3+$AO779+5,$AP779+7))),IF(INDIRECT(ADDRESS(($AN779-1)*3+$AO779+5,$AP779+7))="",0,IF(COUNTIF(INDIRECT(ADDRESS(($AN779-1)*36+($AO779-1)*12+6,COLUMN())):INDIRECT(ADDRESS(($AN779-1)*36+($AO779-1)*12+$AP779+4,COLUMN())),INDIRECT(ADDRESS(($AN779-1)*3+$AO779+5,$AP779+7)))&gt;=1,0,INDIRECT(ADDRESS(($AN779-1)*3+$AO779+5,$AP779+7)))))</f>
        <v>0</v>
      </c>
      <c r="AR779" s="204">
        <f ca="1">COUNTIF(INDIRECT("H"&amp;(ROW()+12*(($AN779-1)*3+$AO779)-ROW())/12+5):INDIRECT("S"&amp;(ROW()+12*(($AN779-1)*3+$AO779)-ROW())/12+5),AQ779)</f>
        <v>0</v>
      </c>
      <c r="AS779" s="221">
        <f ca="1">IF($AP779=1,IF(INDIRECT(ADDRESS(($AN779-1)*3+$AO779+5,$AP779+20))="",0,INDIRECT(ADDRESS(($AN779-1)*3+$AO779+5,$AP779+20))),IF(INDIRECT(ADDRESS(($AN779-1)*3+$AO779+5,$AP779+20))="",0,IF(COUNTIF(INDIRECT(ADDRESS(($AN779-1)*36+($AO779-1)*12+6,COLUMN())):INDIRECT(ADDRESS(($AN779-1)*36+($AO779-1)*12+$AP779+4,COLUMN())),INDIRECT(ADDRESS(($AN779-1)*3+$AO779+5,$AP779+20)))&gt;=1,0,INDIRECT(ADDRESS(($AN779-1)*3+$AO779+5,$AP779+20)))))</f>
        <v>0</v>
      </c>
      <c r="AT779" s="204">
        <f ca="1">COUNTIF(INDIRECT("U"&amp;(ROW()+12*(($AN779-1)*3+$AO779)-ROW())/12+5):INDIRECT("AF"&amp;(ROW()+12*(($AN779-1)*3+$AO779)-ROW())/12+5),AS779)</f>
        <v>0</v>
      </c>
      <c r="AU779" s="204">
        <f ca="1">IF(AND(AQ779+AS779&gt;0,AR779+AT779&gt;0),COUNTIF(AU$6:AU778,"&gt;0")+1,0)</f>
        <v>0</v>
      </c>
    </row>
    <row r="780" spans="40:47">
      <c r="AN780" s="204">
        <v>22</v>
      </c>
      <c r="AO780" s="204">
        <v>2</v>
      </c>
      <c r="AP780" s="204">
        <v>7</v>
      </c>
      <c r="AQ780" s="221">
        <f ca="1">IF($AP780=1,IF(INDIRECT(ADDRESS(($AN780-1)*3+$AO780+5,$AP780+7))="",0,INDIRECT(ADDRESS(($AN780-1)*3+$AO780+5,$AP780+7))),IF(INDIRECT(ADDRESS(($AN780-1)*3+$AO780+5,$AP780+7))="",0,IF(COUNTIF(INDIRECT(ADDRESS(($AN780-1)*36+($AO780-1)*12+6,COLUMN())):INDIRECT(ADDRESS(($AN780-1)*36+($AO780-1)*12+$AP780+4,COLUMN())),INDIRECT(ADDRESS(($AN780-1)*3+$AO780+5,$AP780+7)))&gt;=1,0,INDIRECT(ADDRESS(($AN780-1)*3+$AO780+5,$AP780+7)))))</f>
        <v>0</v>
      </c>
      <c r="AR780" s="204">
        <f ca="1">COUNTIF(INDIRECT("H"&amp;(ROW()+12*(($AN780-1)*3+$AO780)-ROW())/12+5):INDIRECT("S"&amp;(ROW()+12*(($AN780-1)*3+$AO780)-ROW())/12+5),AQ780)</f>
        <v>0</v>
      </c>
      <c r="AS780" s="221">
        <f ca="1">IF($AP780=1,IF(INDIRECT(ADDRESS(($AN780-1)*3+$AO780+5,$AP780+20))="",0,INDIRECT(ADDRESS(($AN780-1)*3+$AO780+5,$AP780+20))),IF(INDIRECT(ADDRESS(($AN780-1)*3+$AO780+5,$AP780+20))="",0,IF(COUNTIF(INDIRECT(ADDRESS(($AN780-1)*36+($AO780-1)*12+6,COLUMN())):INDIRECT(ADDRESS(($AN780-1)*36+($AO780-1)*12+$AP780+4,COLUMN())),INDIRECT(ADDRESS(($AN780-1)*3+$AO780+5,$AP780+20)))&gt;=1,0,INDIRECT(ADDRESS(($AN780-1)*3+$AO780+5,$AP780+20)))))</f>
        <v>0</v>
      </c>
      <c r="AT780" s="204">
        <f ca="1">COUNTIF(INDIRECT("U"&amp;(ROW()+12*(($AN780-1)*3+$AO780)-ROW())/12+5):INDIRECT("AF"&amp;(ROW()+12*(($AN780-1)*3+$AO780)-ROW())/12+5),AS780)</f>
        <v>0</v>
      </c>
      <c r="AU780" s="204">
        <f ca="1">IF(AND(AQ780+AS780&gt;0,AR780+AT780&gt;0),COUNTIF(AU$6:AU779,"&gt;0")+1,0)</f>
        <v>0</v>
      </c>
    </row>
    <row r="781" spans="40:47">
      <c r="AN781" s="204">
        <v>22</v>
      </c>
      <c r="AO781" s="204">
        <v>2</v>
      </c>
      <c r="AP781" s="204">
        <v>8</v>
      </c>
      <c r="AQ781" s="221">
        <f ca="1">IF($AP781=1,IF(INDIRECT(ADDRESS(($AN781-1)*3+$AO781+5,$AP781+7))="",0,INDIRECT(ADDRESS(($AN781-1)*3+$AO781+5,$AP781+7))),IF(INDIRECT(ADDRESS(($AN781-1)*3+$AO781+5,$AP781+7))="",0,IF(COUNTIF(INDIRECT(ADDRESS(($AN781-1)*36+($AO781-1)*12+6,COLUMN())):INDIRECT(ADDRESS(($AN781-1)*36+($AO781-1)*12+$AP781+4,COLUMN())),INDIRECT(ADDRESS(($AN781-1)*3+$AO781+5,$AP781+7)))&gt;=1,0,INDIRECT(ADDRESS(($AN781-1)*3+$AO781+5,$AP781+7)))))</f>
        <v>0</v>
      </c>
      <c r="AR781" s="204">
        <f ca="1">COUNTIF(INDIRECT("H"&amp;(ROW()+12*(($AN781-1)*3+$AO781)-ROW())/12+5):INDIRECT("S"&amp;(ROW()+12*(($AN781-1)*3+$AO781)-ROW())/12+5),AQ781)</f>
        <v>0</v>
      </c>
      <c r="AS781" s="221">
        <f ca="1">IF($AP781=1,IF(INDIRECT(ADDRESS(($AN781-1)*3+$AO781+5,$AP781+20))="",0,INDIRECT(ADDRESS(($AN781-1)*3+$AO781+5,$AP781+20))),IF(INDIRECT(ADDRESS(($AN781-1)*3+$AO781+5,$AP781+20))="",0,IF(COUNTIF(INDIRECT(ADDRESS(($AN781-1)*36+($AO781-1)*12+6,COLUMN())):INDIRECT(ADDRESS(($AN781-1)*36+($AO781-1)*12+$AP781+4,COLUMN())),INDIRECT(ADDRESS(($AN781-1)*3+$AO781+5,$AP781+20)))&gt;=1,0,INDIRECT(ADDRESS(($AN781-1)*3+$AO781+5,$AP781+20)))))</f>
        <v>0</v>
      </c>
      <c r="AT781" s="204">
        <f ca="1">COUNTIF(INDIRECT("U"&amp;(ROW()+12*(($AN781-1)*3+$AO781)-ROW())/12+5):INDIRECT("AF"&amp;(ROW()+12*(($AN781-1)*3+$AO781)-ROW())/12+5),AS781)</f>
        <v>0</v>
      </c>
      <c r="AU781" s="204">
        <f ca="1">IF(AND(AQ781+AS781&gt;0,AR781+AT781&gt;0),COUNTIF(AU$6:AU780,"&gt;0")+1,0)</f>
        <v>0</v>
      </c>
    </row>
    <row r="782" spans="40:47">
      <c r="AN782" s="204">
        <v>22</v>
      </c>
      <c r="AO782" s="204">
        <v>2</v>
      </c>
      <c r="AP782" s="204">
        <v>9</v>
      </c>
      <c r="AQ782" s="221">
        <f ca="1">IF($AP782=1,IF(INDIRECT(ADDRESS(($AN782-1)*3+$AO782+5,$AP782+7))="",0,INDIRECT(ADDRESS(($AN782-1)*3+$AO782+5,$AP782+7))),IF(INDIRECT(ADDRESS(($AN782-1)*3+$AO782+5,$AP782+7))="",0,IF(COUNTIF(INDIRECT(ADDRESS(($AN782-1)*36+($AO782-1)*12+6,COLUMN())):INDIRECT(ADDRESS(($AN782-1)*36+($AO782-1)*12+$AP782+4,COLUMN())),INDIRECT(ADDRESS(($AN782-1)*3+$AO782+5,$AP782+7)))&gt;=1,0,INDIRECT(ADDRESS(($AN782-1)*3+$AO782+5,$AP782+7)))))</f>
        <v>0</v>
      </c>
      <c r="AR782" s="204">
        <f ca="1">COUNTIF(INDIRECT("H"&amp;(ROW()+12*(($AN782-1)*3+$AO782)-ROW())/12+5):INDIRECT("S"&amp;(ROW()+12*(($AN782-1)*3+$AO782)-ROW())/12+5),AQ782)</f>
        <v>0</v>
      </c>
      <c r="AS782" s="221">
        <f ca="1">IF($AP782=1,IF(INDIRECT(ADDRESS(($AN782-1)*3+$AO782+5,$AP782+20))="",0,INDIRECT(ADDRESS(($AN782-1)*3+$AO782+5,$AP782+20))),IF(INDIRECT(ADDRESS(($AN782-1)*3+$AO782+5,$AP782+20))="",0,IF(COUNTIF(INDIRECT(ADDRESS(($AN782-1)*36+($AO782-1)*12+6,COLUMN())):INDIRECT(ADDRESS(($AN782-1)*36+($AO782-1)*12+$AP782+4,COLUMN())),INDIRECT(ADDRESS(($AN782-1)*3+$AO782+5,$AP782+20)))&gt;=1,0,INDIRECT(ADDRESS(($AN782-1)*3+$AO782+5,$AP782+20)))))</f>
        <v>0</v>
      </c>
      <c r="AT782" s="204">
        <f ca="1">COUNTIF(INDIRECT("U"&amp;(ROW()+12*(($AN782-1)*3+$AO782)-ROW())/12+5):INDIRECT("AF"&amp;(ROW()+12*(($AN782-1)*3+$AO782)-ROW())/12+5),AS782)</f>
        <v>0</v>
      </c>
      <c r="AU782" s="204">
        <f ca="1">IF(AND(AQ782+AS782&gt;0,AR782+AT782&gt;0),COUNTIF(AU$6:AU781,"&gt;0")+1,0)</f>
        <v>0</v>
      </c>
    </row>
    <row r="783" spans="40:47">
      <c r="AN783" s="204">
        <v>22</v>
      </c>
      <c r="AO783" s="204">
        <v>2</v>
      </c>
      <c r="AP783" s="204">
        <v>10</v>
      </c>
      <c r="AQ783" s="221">
        <f ca="1">IF($AP783=1,IF(INDIRECT(ADDRESS(($AN783-1)*3+$AO783+5,$AP783+7))="",0,INDIRECT(ADDRESS(($AN783-1)*3+$AO783+5,$AP783+7))),IF(INDIRECT(ADDRESS(($AN783-1)*3+$AO783+5,$AP783+7))="",0,IF(COUNTIF(INDIRECT(ADDRESS(($AN783-1)*36+($AO783-1)*12+6,COLUMN())):INDIRECT(ADDRESS(($AN783-1)*36+($AO783-1)*12+$AP783+4,COLUMN())),INDIRECT(ADDRESS(($AN783-1)*3+$AO783+5,$AP783+7)))&gt;=1,0,INDIRECT(ADDRESS(($AN783-1)*3+$AO783+5,$AP783+7)))))</f>
        <v>0</v>
      </c>
      <c r="AR783" s="204">
        <f ca="1">COUNTIF(INDIRECT("H"&amp;(ROW()+12*(($AN783-1)*3+$AO783)-ROW())/12+5):INDIRECT("S"&amp;(ROW()+12*(($AN783-1)*3+$AO783)-ROW())/12+5),AQ783)</f>
        <v>0</v>
      </c>
      <c r="AS783" s="221">
        <f ca="1">IF($AP783=1,IF(INDIRECT(ADDRESS(($AN783-1)*3+$AO783+5,$AP783+20))="",0,INDIRECT(ADDRESS(($AN783-1)*3+$AO783+5,$AP783+20))),IF(INDIRECT(ADDRESS(($AN783-1)*3+$AO783+5,$AP783+20))="",0,IF(COUNTIF(INDIRECT(ADDRESS(($AN783-1)*36+($AO783-1)*12+6,COLUMN())):INDIRECT(ADDRESS(($AN783-1)*36+($AO783-1)*12+$AP783+4,COLUMN())),INDIRECT(ADDRESS(($AN783-1)*3+$AO783+5,$AP783+20)))&gt;=1,0,INDIRECT(ADDRESS(($AN783-1)*3+$AO783+5,$AP783+20)))))</f>
        <v>0</v>
      </c>
      <c r="AT783" s="204">
        <f ca="1">COUNTIF(INDIRECT("U"&amp;(ROW()+12*(($AN783-1)*3+$AO783)-ROW())/12+5):INDIRECT("AF"&amp;(ROW()+12*(($AN783-1)*3+$AO783)-ROW())/12+5),AS783)</f>
        <v>0</v>
      </c>
      <c r="AU783" s="204">
        <f ca="1">IF(AND(AQ783+AS783&gt;0,AR783+AT783&gt;0),COUNTIF(AU$6:AU782,"&gt;0")+1,0)</f>
        <v>0</v>
      </c>
    </row>
    <row r="784" spans="40:47">
      <c r="AN784" s="204">
        <v>22</v>
      </c>
      <c r="AO784" s="204">
        <v>2</v>
      </c>
      <c r="AP784" s="204">
        <v>11</v>
      </c>
      <c r="AQ784" s="221">
        <f ca="1">IF($AP784=1,IF(INDIRECT(ADDRESS(($AN784-1)*3+$AO784+5,$AP784+7))="",0,INDIRECT(ADDRESS(($AN784-1)*3+$AO784+5,$AP784+7))),IF(INDIRECT(ADDRESS(($AN784-1)*3+$AO784+5,$AP784+7))="",0,IF(COUNTIF(INDIRECT(ADDRESS(($AN784-1)*36+($AO784-1)*12+6,COLUMN())):INDIRECT(ADDRESS(($AN784-1)*36+($AO784-1)*12+$AP784+4,COLUMN())),INDIRECT(ADDRESS(($AN784-1)*3+$AO784+5,$AP784+7)))&gt;=1,0,INDIRECT(ADDRESS(($AN784-1)*3+$AO784+5,$AP784+7)))))</f>
        <v>0</v>
      </c>
      <c r="AR784" s="204">
        <f ca="1">COUNTIF(INDIRECT("H"&amp;(ROW()+12*(($AN784-1)*3+$AO784)-ROW())/12+5):INDIRECT("S"&amp;(ROW()+12*(($AN784-1)*3+$AO784)-ROW())/12+5),AQ784)</f>
        <v>0</v>
      </c>
      <c r="AS784" s="221">
        <f ca="1">IF($AP784=1,IF(INDIRECT(ADDRESS(($AN784-1)*3+$AO784+5,$AP784+20))="",0,INDIRECT(ADDRESS(($AN784-1)*3+$AO784+5,$AP784+20))),IF(INDIRECT(ADDRESS(($AN784-1)*3+$AO784+5,$AP784+20))="",0,IF(COUNTIF(INDIRECT(ADDRESS(($AN784-1)*36+($AO784-1)*12+6,COLUMN())):INDIRECT(ADDRESS(($AN784-1)*36+($AO784-1)*12+$AP784+4,COLUMN())),INDIRECT(ADDRESS(($AN784-1)*3+$AO784+5,$AP784+20)))&gt;=1,0,INDIRECT(ADDRESS(($AN784-1)*3+$AO784+5,$AP784+20)))))</f>
        <v>0</v>
      </c>
      <c r="AT784" s="204">
        <f ca="1">COUNTIF(INDIRECT("U"&amp;(ROW()+12*(($AN784-1)*3+$AO784)-ROW())/12+5):INDIRECT("AF"&amp;(ROW()+12*(($AN784-1)*3+$AO784)-ROW())/12+5),AS784)</f>
        <v>0</v>
      </c>
      <c r="AU784" s="204">
        <f ca="1">IF(AND(AQ784+AS784&gt;0,AR784+AT784&gt;0),COUNTIF(AU$6:AU783,"&gt;0")+1,0)</f>
        <v>0</v>
      </c>
    </row>
    <row r="785" spans="40:47">
      <c r="AN785" s="204">
        <v>22</v>
      </c>
      <c r="AO785" s="204">
        <v>2</v>
      </c>
      <c r="AP785" s="204">
        <v>12</v>
      </c>
      <c r="AQ785" s="221">
        <f ca="1">IF($AP785=1,IF(INDIRECT(ADDRESS(($AN785-1)*3+$AO785+5,$AP785+7))="",0,INDIRECT(ADDRESS(($AN785-1)*3+$AO785+5,$AP785+7))),IF(INDIRECT(ADDRESS(($AN785-1)*3+$AO785+5,$AP785+7))="",0,IF(COUNTIF(INDIRECT(ADDRESS(($AN785-1)*36+($AO785-1)*12+6,COLUMN())):INDIRECT(ADDRESS(($AN785-1)*36+($AO785-1)*12+$AP785+4,COLUMN())),INDIRECT(ADDRESS(($AN785-1)*3+$AO785+5,$AP785+7)))&gt;=1,0,INDIRECT(ADDRESS(($AN785-1)*3+$AO785+5,$AP785+7)))))</f>
        <v>0</v>
      </c>
      <c r="AR785" s="204">
        <f ca="1">COUNTIF(INDIRECT("H"&amp;(ROW()+12*(($AN785-1)*3+$AO785)-ROW())/12+5):INDIRECT("S"&amp;(ROW()+12*(($AN785-1)*3+$AO785)-ROW())/12+5),AQ785)</f>
        <v>0</v>
      </c>
      <c r="AS785" s="221">
        <f ca="1">IF($AP785=1,IF(INDIRECT(ADDRESS(($AN785-1)*3+$AO785+5,$AP785+20))="",0,INDIRECT(ADDRESS(($AN785-1)*3+$AO785+5,$AP785+20))),IF(INDIRECT(ADDRESS(($AN785-1)*3+$AO785+5,$AP785+20))="",0,IF(COUNTIF(INDIRECT(ADDRESS(($AN785-1)*36+($AO785-1)*12+6,COLUMN())):INDIRECT(ADDRESS(($AN785-1)*36+($AO785-1)*12+$AP785+4,COLUMN())),INDIRECT(ADDRESS(($AN785-1)*3+$AO785+5,$AP785+20)))&gt;=1,0,INDIRECT(ADDRESS(($AN785-1)*3+$AO785+5,$AP785+20)))))</f>
        <v>0</v>
      </c>
      <c r="AT785" s="204">
        <f ca="1">COUNTIF(INDIRECT("U"&amp;(ROW()+12*(($AN785-1)*3+$AO785)-ROW())/12+5):INDIRECT("AF"&amp;(ROW()+12*(($AN785-1)*3+$AO785)-ROW())/12+5),AS785)</f>
        <v>0</v>
      </c>
      <c r="AU785" s="204">
        <f ca="1">IF(AND(AQ785+AS785&gt;0,AR785+AT785&gt;0),COUNTIF(AU$6:AU784,"&gt;0")+1,0)</f>
        <v>0</v>
      </c>
    </row>
    <row r="786" spans="40:47">
      <c r="AN786" s="204">
        <v>22</v>
      </c>
      <c r="AO786" s="204">
        <v>3</v>
      </c>
      <c r="AP786" s="204">
        <v>1</v>
      </c>
      <c r="AQ786" s="221">
        <f ca="1">IF($AP786=1,IF(INDIRECT(ADDRESS(($AN786-1)*3+$AO786+5,$AP786+7))="",0,INDIRECT(ADDRESS(($AN786-1)*3+$AO786+5,$AP786+7))),IF(INDIRECT(ADDRESS(($AN786-1)*3+$AO786+5,$AP786+7))="",0,IF(COUNTIF(INDIRECT(ADDRESS(($AN786-1)*36+($AO786-1)*12+6,COLUMN())):INDIRECT(ADDRESS(($AN786-1)*36+($AO786-1)*12+$AP786+4,COLUMN())),INDIRECT(ADDRESS(($AN786-1)*3+$AO786+5,$AP786+7)))&gt;=1,0,INDIRECT(ADDRESS(($AN786-1)*3+$AO786+5,$AP786+7)))))</f>
        <v>0</v>
      </c>
      <c r="AR786" s="204">
        <f ca="1">COUNTIF(INDIRECT("H"&amp;(ROW()+12*(($AN786-1)*3+$AO786)-ROW())/12+5):INDIRECT("S"&amp;(ROW()+12*(($AN786-1)*3+$AO786)-ROW())/12+5),AQ786)</f>
        <v>0</v>
      </c>
      <c r="AS786" s="221">
        <f ca="1">IF($AP786=1,IF(INDIRECT(ADDRESS(($AN786-1)*3+$AO786+5,$AP786+20))="",0,INDIRECT(ADDRESS(($AN786-1)*3+$AO786+5,$AP786+20))),IF(INDIRECT(ADDRESS(($AN786-1)*3+$AO786+5,$AP786+20))="",0,IF(COUNTIF(INDIRECT(ADDRESS(($AN786-1)*36+($AO786-1)*12+6,COLUMN())):INDIRECT(ADDRESS(($AN786-1)*36+($AO786-1)*12+$AP786+4,COLUMN())),INDIRECT(ADDRESS(($AN786-1)*3+$AO786+5,$AP786+20)))&gt;=1,0,INDIRECT(ADDRESS(($AN786-1)*3+$AO786+5,$AP786+20)))))</f>
        <v>0</v>
      </c>
      <c r="AT786" s="204">
        <f ca="1">COUNTIF(INDIRECT("U"&amp;(ROW()+12*(($AN786-1)*3+$AO786)-ROW())/12+5):INDIRECT("AF"&amp;(ROW()+12*(($AN786-1)*3+$AO786)-ROW())/12+5),AS786)</f>
        <v>0</v>
      </c>
      <c r="AU786" s="204">
        <f ca="1">IF(AND(AQ786+AS786&gt;0,AR786+AT786&gt;0),COUNTIF(AU$6:AU785,"&gt;0")+1,0)</f>
        <v>0</v>
      </c>
    </row>
    <row r="787" spans="40:47">
      <c r="AN787" s="204">
        <v>22</v>
      </c>
      <c r="AO787" s="204">
        <v>3</v>
      </c>
      <c r="AP787" s="204">
        <v>2</v>
      </c>
      <c r="AQ787" s="221">
        <f ca="1">IF($AP787=1,IF(INDIRECT(ADDRESS(($AN787-1)*3+$AO787+5,$AP787+7))="",0,INDIRECT(ADDRESS(($AN787-1)*3+$AO787+5,$AP787+7))),IF(INDIRECT(ADDRESS(($AN787-1)*3+$AO787+5,$AP787+7))="",0,IF(COUNTIF(INDIRECT(ADDRESS(($AN787-1)*36+($AO787-1)*12+6,COLUMN())):INDIRECT(ADDRESS(($AN787-1)*36+($AO787-1)*12+$AP787+4,COLUMN())),INDIRECT(ADDRESS(($AN787-1)*3+$AO787+5,$AP787+7)))&gt;=1,0,INDIRECT(ADDRESS(($AN787-1)*3+$AO787+5,$AP787+7)))))</f>
        <v>0</v>
      </c>
      <c r="AR787" s="204">
        <f ca="1">COUNTIF(INDIRECT("H"&amp;(ROW()+12*(($AN787-1)*3+$AO787)-ROW())/12+5):INDIRECT("S"&amp;(ROW()+12*(($AN787-1)*3+$AO787)-ROW())/12+5),AQ787)</f>
        <v>0</v>
      </c>
      <c r="AS787" s="221">
        <f ca="1">IF($AP787=1,IF(INDIRECT(ADDRESS(($AN787-1)*3+$AO787+5,$AP787+20))="",0,INDIRECT(ADDRESS(($AN787-1)*3+$AO787+5,$AP787+20))),IF(INDIRECT(ADDRESS(($AN787-1)*3+$AO787+5,$AP787+20))="",0,IF(COUNTIF(INDIRECT(ADDRESS(($AN787-1)*36+($AO787-1)*12+6,COLUMN())):INDIRECT(ADDRESS(($AN787-1)*36+($AO787-1)*12+$AP787+4,COLUMN())),INDIRECT(ADDRESS(($AN787-1)*3+$AO787+5,$AP787+20)))&gt;=1,0,INDIRECT(ADDRESS(($AN787-1)*3+$AO787+5,$AP787+20)))))</f>
        <v>0</v>
      </c>
      <c r="AT787" s="204">
        <f ca="1">COUNTIF(INDIRECT("U"&amp;(ROW()+12*(($AN787-1)*3+$AO787)-ROW())/12+5):INDIRECT("AF"&amp;(ROW()+12*(($AN787-1)*3+$AO787)-ROW())/12+5),AS787)</f>
        <v>0</v>
      </c>
      <c r="AU787" s="204">
        <f ca="1">IF(AND(AQ787+AS787&gt;0,AR787+AT787&gt;0),COUNTIF(AU$6:AU786,"&gt;0")+1,0)</f>
        <v>0</v>
      </c>
    </row>
    <row r="788" spans="40:47">
      <c r="AN788" s="204">
        <v>22</v>
      </c>
      <c r="AO788" s="204">
        <v>3</v>
      </c>
      <c r="AP788" s="204">
        <v>3</v>
      </c>
      <c r="AQ788" s="221">
        <f ca="1">IF($AP788=1,IF(INDIRECT(ADDRESS(($AN788-1)*3+$AO788+5,$AP788+7))="",0,INDIRECT(ADDRESS(($AN788-1)*3+$AO788+5,$AP788+7))),IF(INDIRECT(ADDRESS(($AN788-1)*3+$AO788+5,$AP788+7))="",0,IF(COUNTIF(INDIRECT(ADDRESS(($AN788-1)*36+($AO788-1)*12+6,COLUMN())):INDIRECT(ADDRESS(($AN788-1)*36+($AO788-1)*12+$AP788+4,COLUMN())),INDIRECT(ADDRESS(($AN788-1)*3+$AO788+5,$AP788+7)))&gt;=1,0,INDIRECT(ADDRESS(($AN788-1)*3+$AO788+5,$AP788+7)))))</f>
        <v>0</v>
      </c>
      <c r="AR788" s="204">
        <f ca="1">COUNTIF(INDIRECT("H"&amp;(ROW()+12*(($AN788-1)*3+$AO788)-ROW())/12+5):INDIRECT("S"&amp;(ROW()+12*(($AN788-1)*3+$AO788)-ROW())/12+5),AQ788)</f>
        <v>0</v>
      </c>
      <c r="AS788" s="221">
        <f ca="1">IF($AP788=1,IF(INDIRECT(ADDRESS(($AN788-1)*3+$AO788+5,$AP788+20))="",0,INDIRECT(ADDRESS(($AN788-1)*3+$AO788+5,$AP788+20))),IF(INDIRECT(ADDRESS(($AN788-1)*3+$AO788+5,$AP788+20))="",0,IF(COUNTIF(INDIRECT(ADDRESS(($AN788-1)*36+($AO788-1)*12+6,COLUMN())):INDIRECT(ADDRESS(($AN788-1)*36+($AO788-1)*12+$AP788+4,COLUMN())),INDIRECT(ADDRESS(($AN788-1)*3+$AO788+5,$AP788+20)))&gt;=1,0,INDIRECT(ADDRESS(($AN788-1)*3+$AO788+5,$AP788+20)))))</f>
        <v>0</v>
      </c>
      <c r="AT788" s="204">
        <f ca="1">COUNTIF(INDIRECT("U"&amp;(ROW()+12*(($AN788-1)*3+$AO788)-ROW())/12+5):INDIRECT("AF"&amp;(ROW()+12*(($AN788-1)*3+$AO788)-ROW())/12+5),AS788)</f>
        <v>0</v>
      </c>
      <c r="AU788" s="204">
        <f ca="1">IF(AND(AQ788+AS788&gt;0,AR788+AT788&gt;0),COUNTIF(AU$6:AU787,"&gt;0")+1,0)</f>
        <v>0</v>
      </c>
    </row>
    <row r="789" spans="40:47">
      <c r="AN789" s="204">
        <v>22</v>
      </c>
      <c r="AO789" s="204">
        <v>3</v>
      </c>
      <c r="AP789" s="204">
        <v>4</v>
      </c>
      <c r="AQ789" s="221">
        <f ca="1">IF($AP789=1,IF(INDIRECT(ADDRESS(($AN789-1)*3+$AO789+5,$AP789+7))="",0,INDIRECT(ADDRESS(($AN789-1)*3+$AO789+5,$AP789+7))),IF(INDIRECT(ADDRESS(($AN789-1)*3+$AO789+5,$AP789+7))="",0,IF(COUNTIF(INDIRECT(ADDRESS(($AN789-1)*36+($AO789-1)*12+6,COLUMN())):INDIRECT(ADDRESS(($AN789-1)*36+($AO789-1)*12+$AP789+4,COLUMN())),INDIRECT(ADDRESS(($AN789-1)*3+$AO789+5,$AP789+7)))&gt;=1,0,INDIRECT(ADDRESS(($AN789-1)*3+$AO789+5,$AP789+7)))))</f>
        <v>0</v>
      </c>
      <c r="AR789" s="204">
        <f ca="1">COUNTIF(INDIRECT("H"&amp;(ROW()+12*(($AN789-1)*3+$AO789)-ROW())/12+5):INDIRECT("S"&amp;(ROW()+12*(($AN789-1)*3+$AO789)-ROW())/12+5),AQ789)</f>
        <v>0</v>
      </c>
      <c r="AS789" s="221">
        <f ca="1">IF($AP789=1,IF(INDIRECT(ADDRESS(($AN789-1)*3+$AO789+5,$AP789+20))="",0,INDIRECT(ADDRESS(($AN789-1)*3+$AO789+5,$AP789+20))),IF(INDIRECT(ADDRESS(($AN789-1)*3+$AO789+5,$AP789+20))="",0,IF(COUNTIF(INDIRECT(ADDRESS(($AN789-1)*36+($AO789-1)*12+6,COLUMN())):INDIRECT(ADDRESS(($AN789-1)*36+($AO789-1)*12+$AP789+4,COLUMN())),INDIRECT(ADDRESS(($AN789-1)*3+$AO789+5,$AP789+20)))&gt;=1,0,INDIRECT(ADDRESS(($AN789-1)*3+$AO789+5,$AP789+20)))))</f>
        <v>0</v>
      </c>
      <c r="AT789" s="204">
        <f ca="1">COUNTIF(INDIRECT("U"&amp;(ROW()+12*(($AN789-1)*3+$AO789)-ROW())/12+5):INDIRECT("AF"&amp;(ROW()+12*(($AN789-1)*3+$AO789)-ROW())/12+5),AS789)</f>
        <v>0</v>
      </c>
      <c r="AU789" s="204">
        <f ca="1">IF(AND(AQ789+AS789&gt;0,AR789+AT789&gt;0),COUNTIF(AU$6:AU788,"&gt;0")+1,0)</f>
        <v>0</v>
      </c>
    </row>
    <row r="790" spans="40:47">
      <c r="AN790" s="204">
        <v>22</v>
      </c>
      <c r="AO790" s="204">
        <v>3</v>
      </c>
      <c r="AP790" s="204">
        <v>5</v>
      </c>
      <c r="AQ790" s="221">
        <f ca="1">IF($AP790=1,IF(INDIRECT(ADDRESS(($AN790-1)*3+$AO790+5,$AP790+7))="",0,INDIRECT(ADDRESS(($AN790-1)*3+$AO790+5,$AP790+7))),IF(INDIRECT(ADDRESS(($AN790-1)*3+$AO790+5,$AP790+7))="",0,IF(COUNTIF(INDIRECT(ADDRESS(($AN790-1)*36+($AO790-1)*12+6,COLUMN())):INDIRECT(ADDRESS(($AN790-1)*36+($AO790-1)*12+$AP790+4,COLUMN())),INDIRECT(ADDRESS(($AN790-1)*3+$AO790+5,$AP790+7)))&gt;=1,0,INDIRECT(ADDRESS(($AN790-1)*3+$AO790+5,$AP790+7)))))</f>
        <v>0</v>
      </c>
      <c r="AR790" s="204">
        <f ca="1">COUNTIF(INDIRECT("H"&amp;(ROW()+12*(($AN790-1)*3+$AO790)-ROW())/12+5):INDIRECT("S"&amp;(ROW()+12*(($AN790-1)*3+$AO790)-ROW())/12+5),AQ790)</f>
        <v>0</v>
      </c>
      <c r="AS790" s="221">
        <f ca="1">IF($AP790=1,IF(INDIRECT(ADDRESS(($AN790-1)*3+$AO790+5,$AP790+20))="",0,INDIRECT(ADDRESS(($AN790-1)*3+$AO790+5,$AP790+20))),IF(INDIRECT(ADDRESS(($AN790-1)*3+$AO790+5,$AP790+20))="",0,IF(COUNTIF(INDIRECT(ADDRESS(($AN790-1)*36+($AO790-1)*12+6,COLUMN())):INDIRECT(ADDRESS(($AN790-1)*36+($AO790-1)*12+$AP790+4,COLUMN())),INDIRECT(ADDRESS(($AN790-1)*3+$AO790+5,$AP790+20)))&gt;=1,0,INDIRECT(ADDRESS(($AN790-1)*3+$AO790+5,$AP790+20)))))</f>
        <v>0</v>
      </c>
      <c r="AT790" s="204">
        <f ca="1">COUNTIF(INDIRECT("U"&amp;(ROW()+12*(($AN790-1)*3+$AO790)-ROW())/12+5):INDIRECT("AF"&amp;(ROW()+12*(($AN790-1)*3+$AO790)-ROW())/12+5),AS790)</f>
        <v>0</v>
      </c>
      <c r="AU790" s="204">
        <f ca="1">IF(AND(AQ790+AS790&gt;0,AR790+AT790&gt;0),COUNTIF(AU$6:AU789,"&gt;0")+1,0)</f>
        <v>0</v>
      </c>
    </row>
    <row r="791" spans="40:47">
      <c r="AN791" s="204">
        <v>22</v>
      </c>
      <c r="AO791" s="204">
        <v>3</v>
      </c>
      <c r="AP791" s="204">
        <v>6</v>
      </c>
      <c r="AQ791" s="221">
        <f ca="1">IF($AP791=1,IF(INDIRECT(ADDRESS(($AN791-1)*3+$AO791+5,$AP791+7))="",0,INDIRECT(ADDRESS(($AN791-1)*3+$AO791+5,$AP791+7))),IF(INDIRECT(ADDRESS(($AN791-1)*3+$AO791+5,$AP791+7))="",0,IF(COUNTIF(INDIRECT(ADDRESS(($AN791-1)*36+($AO791-1)*12+6,COLUMN())):INDIRECT(ADDRESS(($AN791-1)*36+($AO791-1)*12+$AP791+4,COLUMN())),INDIRECT(ADDRESS(($AN791-1)*3+$AO791+5,$AP791+7)))&gt;=1,0,INDIRECT(ADDRESS(($AN791-1)*3+$AO791+5,$AP791+7)))))</f>
        <v>0</v>
      </c>
      <c r="AR791" s="204">
        <f ca="1">COUNTIF(INDIRECT("H"&amp;(ROW()+12*(($AN791-1)*3+$AO791)-ROW())/12+5):INDIRECT("S"&amp;(ROW()+12*(($AN791-1)*3+$AO791)-ROW())/12+5),AQ791)</f>
        <v>0</v>
      </c>
      <c r="AS791" s="221">
        <f ca="1">IF($AP791=1,IF(INDIRECT(ADDRESS(($AN791-1)*3+$AO791+5,$AP791+20))="",0,INDIRECT(ADDRESS(($AN791-1)*3+$AO791+5,$AP791+20))),IF(INDIRECT(ADDRESS(($AN791-1)*3+$AO791+5,$AP791+20))="",0,IF(COUNTIF(INDIRECT(ADDRESS(($AN791-1)*36+($AO791-1)*12+6,COLUMN())):INDIRECT(ADDRESS(($AN791-1)*36+($AO791-1)*12+$AP791+4,COLUMN())),INDIRECT(ADDRESS(($AN791-1)*3+$AO791+5,$AP791+20)))&gt;=1,0,INDIRECT(ADDRESS(($AN791-1)*3+$AO791+5,$AP791+20)))))</f>
        <v>0</v>
      </c>
      <c r="AT791" s="204">
        <f ca="1">COUNTIF(INDIRECT("U"&amp;(ROW()+12*(($AN791-1)*3+$AO791)-ROW())/12+5):INDIRECT("AF"&amp;(ROW()+12*(($AN791-1)*3+$AO791)-ROW())/12+5),AS791)</f>
        <v>0</v>
      </c>
      <c r="AU791" s="204">
        <f ca="1">IF(AND(AQ791+AS791&gt;0,AR791+AT791&gt;0),COUNTIF(AU$6:AU790,"&gt;0")+1,0)</f>
        <v>0</v>
      </c>
    </row>
    <row r="792" spans="40:47">
      <c r="AN792" s="204">
        <v>22</v>
      </c>
      <c r="AO792" s="204">
        <v>3</v>
      </c>
      <c r="AP792" s="204">
        <v>7</v>
      </c>
      <c r="AQ792" s="221">
        <f ca="1">IF($AP792=1,IF(INDIRECT(ADDRESS(($AN792-1)*3+$AO792+5,$AP792+7))="",0,INDIRECT(ADDRESS(($AN792-1)*3+$AO792+5,$AP792+7))),IF(INDIRECT(ADDRESS(($AN792-1)*3+$AO792+5,$AP792+7))="",0,IF(COUNTIF(INDIRECT(ADDRESS(($AN792-1)*36+($AO792-1)*12+6,COLUMN())):INDIRECT(ADDRESS(($AN792-1)*36+($AO792-1)*12+$AP792+4,COLUMN())),INDIRECT(ADDRESS(($AN792-1)*3+$AO792+5,$AP792+7)))&gt;=1,0,INDIRECT(ADDRESS(($AN792-1)*3+$AO792+5,$AP792+7)))))</f>
        <v>0</v>
      </c>
      <c r="AR792" s="204">
        <f ca="1">COUNTIF(INDIRECT("H"&amp;(ROW()+12*(($AN792-1)*3+$AO792)-ROW())/12+5):INDIRECT("S"&amp;(ROW()+12*(($AN792-1)*3+$AO792)-ROW())/12+5),AQ792)</f>
        <v>0</v>
      </c>
      <c r="AS792" s="221">
        <f ca="1">IF($AP792=1,IF(INDIRECT(ADDRESS(($AN792-1)*3+$AO792+5,$AP792+20))="",0,INDIRECT(ADDRESS(($AN792-1)*3+$AO792+5,$AP792+20))),IF(INDIRECT(ADDRESS(($AN792-1)*3+$AO792+5,$AP792+20))="",0,IF(COUNTIF(INDIRECT(ADDRESS(($AN792-1)*36+($AO792-1)*12+6,COLUMN())):INDIRECT(ADDRESS(($AN792-1)*36+($AO792-1)*12+$AP792+4,COLUMN())),INDIRECT(ADDRESS(($AN792-1)*3+$AO792+5,$AP792+20)))&gt;=1,0,INDIRECT(ADDRESS(($AN792-1)*3+$AO792+5,$AP792+20)))))</f>
        <v>0</v>
      </c>
      <c r="AT792" s="204">
        <f ca="1">COUNTIF(INDIRECT("U"&amp;(ROW()+12*(($AN792-1)*3+$AO792)-ROW())/12+5):INDIRECT("AF"&amp;(ROW()+12*(($AN792-1)*3+$AO792)-ROW())/12+5),AS792)</f>
        <v>0</v>
      </c>
      <c r="AU792" s="204">
        <f ca="1">IF(AND(AQ792+AS792&gt;0,AR792+AT792&gt;0),COUNTIF(AU$6:AU791,"&gt;0")+1,0)</f>
        <v>0</v>
      </c>
    </row>
    <row r="793" spans="40:47">
      <c r="AN793" s="204">
        <v>22</v>
      </c>
      <c r="AO793" s="204">
        <v>3</v>
      </c>
      <c r="AP793" s="204">
        <v>8</v>
      </c>
      <c r="AQ793" s="221">
        <f ca="1">IF($AP793=1,IF(INDIRECT(ADDRESS(($AN793-1)*3+$AO793+5,$AP793+7))="",0,INDIRECT(ADDRESS(($AN793-1)*3+$AO793+5,$AP793+7))),IF(INDIRECT(ADDRESS(($AN793-1)*3+$AO793+5,$AP793+7))="",0,IF(COUNTIF(INDIRECT(ADDRESS(($AN793-1)*36+($AO793-1)*12+6,COLUMN())):INDIRECT(ADDRESS(($AN793-1)*36+($AO793-1)*12+$AP793+4,COLUMN())),INDIRECT(ADDRESS(($AN793-1)*3+$AO793+5,$AP793+7)))&gt;=1,0,INDIRECT(ADDRESS(($AN793-1)*3+$AO793+5,$AP793+7)))))</f>
        <v>0</v>
      </c>
      <c r="AR793" s="204">
        <f ca="1">COUNTIF(INDIRECT("H"&amp;(ROW()+12*(($AN793-1)*3+$AO793)-ROW())/12+5):INDIRECT("S"&amp;(ROW()+12*(($AN793-1)*3+$AO793)-ROW())/12+5),AQ793)</f>
        <v>0</v>
      </c>
      <c r="AS793" s="221">
        <f ca="1">IF($AP793=1,IF(INDIRECT(ADDRESS(($AN793-1)*3+$AO793+5,$AP793+20))="",0,INDIRECT(ADDRESS(($AN793-1)*3+$AO793+5,$AP793+20))),IF(INDIRECT(ADDRESS(($AN793-1)*3+$AO793+5,$AP793+20))="",0,IF(COUNTIF(INDIRECT(ADDRESS(($AN793-1)*36+($AO793-1)*12+6,COLUMN())):INDIRECT(ADDRESS(($AN793-1)*36+($AO793-1)*12+$AP793+4,COLUMN())),INDIRECT(ADDRESS(($AN793-1)*3+$AO793+5,$AP793+20)))&gt;=1,0,INDIRECT(ADDRESS(($AN793-1)*3+$AO793+5,$AP793+20)))))</f>
        <v>0</v>
      </c>
      <c r="AT793" s="204">
        <f ca="1">COUNTIF(INDIRECT("U"&amp;(ROW()+12*(($AN793-1)*3+$AO793)-ROW())/12+5):INDIRECT("AF"&amp;(ROW()+12*(($AN793-1)*3+$AO793)-ROW())/12+5),AS793)</f>
        <v>0</v>
      </c>
      <c r="AU793" s="204">
        <f ca="1">IF(AND(AQ793+AS793&gt;0,AR793+AT793&gt;0),COUNTIF(AU$6:AU792,"&gt;0")+1,0)</f>
        <v>0</v>
      </c>
    </row>
    <row r="794" spans="40:47">
      <c r="AN794" s="204">
        <v>22</v>
      </c>
      <c r="AO794" s="204">
        <v>3</v>
      </c>
      <c r="AP794" s="204">
        <v>9</v>
      </c>
      <c r="AQ794" s="221">
        <f ca="1">IF($AP794=1,IF(INDIRECT(ADDRESS(($AN794-1)*3+$AO794+5,$AP794+7))="",0,INDIRECT(ADDRESS(($AN794-1)*3+$AO794+5,$AP794+7))),IF(INDIRECT(ADDRESS(($AN794-1)*3+$AO794+5,$AP794+7))="",0,IF(COUNTIF(INDIRECT(ADDRESS(($AN794-1)*36+($AO794-1)*12+6,COLUMN())):INDIRECT(ADDRESS(($AN794-1)*36+($AO794-1)*12+$AP794+4,COLUMN())),INDIRECT(ADDRESS(($AN794-1)*3+$AO794+5,$AP794+7)))&gt;=1,0,INDIRECT(ADDRESS(($AN794-1)*3+$AO794+5,$AP794+7)))))</f>
        <v>0</v>
      </c>
      <c r="AR794" s="204">
        <f ca="1">COUNTIF(INDIRECT("H"&amp;(ROW()+12*(($AN794-1)*3+$AO794)-ROW())/12+5):INDIRECT("S"&amp;(ROW()+12*(($AN794-1)*3+$AO794)-ROW())/12+5),AQ794)</f>
        <v>0</v>
      </c>
      <c r="AS794" s="221">
        <f ca="1">IF($AP794=1,IF(INDIRECT(ADDRESS(($AN794-1)*3+$AO794+5,$AP794+20))="",0,INDIRECT(ADDRESS(($AN794-1)*3+$AO794+5,$AP794+20))),IF(INDIRECT(ADDRESS(($AN794-1)*3+$AO794+5,$AP794+20))="",0,IF(COUNTIF(INDIRECT(ADDRESS(($AN794-1)*36+($AO794-1)*12+6,COLUMN())):INDIRECT(ADDRESS(($AN794-1)*36+($AO794-1)*12+$AP794+4,COLUMN())),INDIRECT(ADDRESS(($AN794-1)*3+$AO794+5,$AP794+20)))&gt;=1,0,INDIRECT(ADDRESS(($AN794-1)*3+$AO794+5,$AP794+20)))))</f>
        <v>0</v>
      </c>
      <c r="AT794" s="204">
        <f ca="1">COUNTIF(INDIRECT("U"&amp;(ROW()+12*(($AN794-1)*3+$AO794)-ROW())/12+5):INDIRECT("AF"&amp;(ROW()+12*(($AN794-1)*3+$AO794)-ROW())/12+5),AS794)</f>
        <v>0</v>
      </c>
      <c r="AU794" s="204">
        <f ca="1">IF(AND(AQ794+AS794&gt;0,AR794+AT794&gt;0),COUNTIF(AU$6:AU793,"&gt;0")+1,0)</f>
        <v>0</v>
      </c>
    </row>
    <row r="795" spans="40:47">
      <c r="AN795" s="204">
        <v>22</v>
      </c>
      <c r="AO795" s="204">
        <v>3</v>
      </c>
      <c r="AP795" s="204">
        <v>10</v>
      </c>
      <c r="AQ795" s="221">
        <f ca="1">IF($AP795=1,IF(INDIRECT(ADDRESS(($AN795-1)*3+$AO795+5,$AP795+7))="",0,INDIRECT(ADDRESS(($AN795-1)*3+$AO795+5,$AP795+7))),IF(INDIRECT(ADDRESS(($AN795-1)*3+$AO795+5,$AP795+7))="",0,IF(COUNTIF(INDIRECT(ADDRESS(($AN795-1)*36+($AO795-1)*12+6,COLUMN())):INDIRECT(ADDRESS(($AN795-1)*36+($AO795-1)*12+$AP795+4,COLUMN())),INDIRECT(ADDRESS(($AN795-1)*3+$AO795+5,$AP795+7)))&gt;=1,0,INDIRECT(ADDRESS(($AN795-1)*3+$AO795+5,$AP795+7)))))</f>
        <v>0</v>
      </c>
      <c r="AR795" s="204">
        <f ca="1">COUNTIF(INDIRECT("H"&amp;(ROW()+12*(($AN795-1)*3+$AO795)-ROW())/12+5):INDIRECT("S"&amp;(ROW()+12*(($AN795-1)*3+$AO795)-ROW())/12+5),AQ795)</f>
        <v>0</v>
      </c>
      <c r="AS795" s="221">
        <f ca="1">IF($AP795=1,IF(INDIRECT(ADDRESS(($AN795-1)*3+$AO795+5,$AP795+20))="",0,INDIRECT(ADDRESS(($AN795-1)*3+$AO795+5,$AP795+20))),IF(INDIRECT(ADDRESS(($AN795-1)*3+$AO795+5,$AP795+20))="",0,IF(COUNTIF(INDIRECT(ADDRESS(($AN795-1)*36+($AO795-1)*12+6,COLUMN())):INDIRECT(ADDRESS(($AN795-1)*36+($AO795-1)*12+$AP795+4,COLUMN())),INDIRECT(ADDRESS(($AN795-1)*3+$AO795+5,$AP795+20)))&gt;=1,0,INDIRECT(ADDRESS(($AN795-1)*3+$AO795+5,$AP795+20)))))</f>
        <v>0</v>
      </c>
      <c r="AT795" s="204">
        <f ca="1">COUNTIF(INDIRECT("U"&amp;(ROW()+12*(($AN795-1)*3+$AO795)-ROW())/12+5):INDIRECT("AF"&amp;(ROW()+12*(($AN795-1)*3+$AO795)-ROW())/12+5),AS795)</f>
        <v>0</v>
      </c>
      <c r="AU795" s="204">
        <f ca="1">IF(AND(AQ795+AS795&gt;0,AR795+AT795&gt;0),COUNTIF(AU$6:AU794,"&gt;0")+1,0)</f>
        <v>0</v>
      </c>
    </row>
    <row r="796" spans="40:47">
      <c r="AN796" s="204">
        <v>22</v>
      </c>
      <c r="AO796" s="204">
        <v>3</v>
      </c>
      <c r="AP796" s="204">
        <v>11</v>
      </c>
      <c r="AQ796" s="221">
        <f ca="1">IF($AP796=1,IF(INDIRECT(ADDRESS(($AN796-1)*3+$AO796+5,$AP796+7))="",0,INDIRECT(ADDRESS(($AN796-1)*3+$AO796+5,$AP796+7))),IF(INDIRECT(ADDRESS(($AN796-1)*3+$AO796+5,$AP796+7))="",0,IF(COUNTIF(INDIRECT(ADDRESS(($AN796-1)*36+($AO796-1)*12+6,COLUMN())):INDIRECT(ADDRESS(($AN796-1)*36+($AO796-1)*12+$AP796+4,COLUMN())),INDIRECT(ADDRESS(($AN796-1)*3+$AO796+5,$AP796+7)))&gt;=1,0,INDIRECT(ADDRESS(($AN796-1)*3+$AO796+5,$AP796+7)))))</f>
        <v>0</v>
      </c>
      <c r="AR796" s="204">
        <f ca="1">COUNTIF(INDIRECT("H"&amp;(ROW()+12*(($AN796-1)*3+$AO796)-ROW())/12+5):INDIRECT("S"&amp;(ROW()+12*(($AN796-1)*3+$AO796)-ROW())/12+5),AQ796)</f>
        <v>0</v>
      </c>
      <c r="AS796" s="221">
        <f ca="1">IF($AP796=1,IF(INDIRECT(ADDRESS(($AN796-1)*3+$AO796+5,$AP796+20))="",0,INDIRECT(ADDRESS(($AN796-1)*3+$AO796+5,$AP796+20))),IF(INDIRECT(ADDRESS(($AN796-1)*3+$AO796+5,$AP796+20))="",0,IF(COUNTIF(INDIRECT(ADDRESS(($AN796-1)*36+($AO796-1)*12+6,COLUMN())):INDIRECT(ADDRESS(($AN796-1)*36+($AO796-1)*12+$AP796+4,COLUMN())),INDIRECT(ADDRESS(($AN796-1)*3+$AO796+5,$AP796+20)))&gt;=1,0,INDIRECT(ADDRESS(($AN796-1)*3+$AO796+5,$AP796+20)))))</f>
        <v>0</v>
      </c>
      <c r="AT796" s="204">
        <f ca="1">COUNTIF(INDIRECT("U"&amp;(ROW()+12*(($AN796-1)*3+$AO796)-ROW())/12+5):INDIRECT("AF"&amp;(ROW()+12*(($AN796-1)*3+$AO796)-ROW())/12+5),AS796)</f>
        <v>0</v>
      </c>
      <c r="AU796" s="204">
        <f ca="1">IF(AND(AQ796+AS796&gt;0,AR796+AT796&gt;0),COUNTIF(AU$6:AU795,"&gt;0")+1,0)</f>
        <v>0</v>
      </c>
    </row>
    <row r="797" spans="40:47">
      <c r="AN797" s="204">
        <v>22</v>
      </c>
      <c r="AO797" s="204">
        <v>3</v>
      </c>
      <c r="AP797" s="204">
        <v>12</v>
      </c>
      <c r="AQ797" s="221">
        <f ca="1">IF($AP797=1,IF(INDIRECT(ADDRESS(($AN797-1)*3+$AO797+5,$AP797+7))="",0,INDIRECT(ADDRESS(($AN797-1)*3+$AO797+5,$AP797+7))),IF(INDIRECT(ADDRESS(($AN797-1)*3+$AO797+5,$AP797+7))="",0,IF(COUNTIF(INDIRECT(ADDRESS(($AN797-1)*36+($AO797-1)*12+6,COLUMN())):INDIRECT(ADDRESS(($AN797-1)*36+($AO797-1)*12+$AP797+4,COLUMN())),INDIRECT(ADDRESS(($AN797-1)*3+$AO797+5,$AP797+7)))&gt;=1,0,INDIRECT(ADDRESS(($AN797-1)*3+$AO797+5,$AP797+7)))))</f>
        <v>0</v>
      </c>
      <c r="AR797" s="204">
        <f ca="1">COUNTIF(INDIRECT("H"&amp;(ROW()+12*(($AN797-1)*3+$AO797)-ROW())/12+5):INDIRECT("S"&amp;(ROW()+12*(($AN797-1)*3+$AO797)-ROW())/12+5),AQ797)</f>
        <v>0</v>
      </c>
      <c r="AS797" s="221">
        <f ca="1">IF($AP797=1,IF(INDIRECT(ADDRESS(($AN797-1)*3+$AO797+5,$AP797+20))="",0,INDIRECT(ADDRESS(($AN797-1)*3+$AO797+5,$AP797+20))),IF(INDIRECT(ADDRESS(($AN797-1)*3+$AO797+5,$AP797+20))="",0,IF(COUNTIF(INDIRECT(ADDRESS(($AN797-1)*36+($AO797-1)*12+6,COLUMN())):INDIRECT(ADDRESS(($AN797-1)*36+($AO797-1)*12+$AP797+4,COLUMN())),INDIRECT(ADDRESS(($AN797-1)*3+$AO797+5,$AP797+20)))&gt;=1,0,INDIRECT(ADDRESS(($AN797-1)*3+$AO797+5,$AP797+20)))))</f>
        <v>0</v>
      </c>
      <c r="AT797" s="204">
        <f ca="1">COUNTIF(INDIRECT("U"&amp;(ROW()+12*(($AN797-1)*3+$AO797)-ROW())/12+5):INDIRECT("AF"&amp;(ROW()+12*(($AN797-1)*3+$AO797)-ROW())/12+5),AS797)</f>
        <v>0</v>
      </c>
      <c r="AU797" s="204">
        <f ca="1">IF(AND(AQ797+AS797&gt;0,AR797+AT797&gt;0),COUNTIF(AU$6:AU796,"&gt;0")+1,0)</f>
        <v>0</v>
      </c>
    </row>
    <row r="798" spans="40:47">
      <c r="AN798" s="204">
        <v>23</v>
      </c>
      <c r="AO798" s="204">
        <v>1</v>
      </c>
      <c r="AP798" s="204">
        <v>1</v>
      </c>
      <c r="AQ798" s="221">
        <f ca="1">IF($AP798=1,IF(INDIRECT(ADDRESS(($AN798-1)*3+$AO798+5,$AP798+7))="",0,INDIRECT(ADDRESS(($AN798-1)*3+$AO798+5,$AP798+7))),IF(INDIRECT(ADDRESS(($AN798-1)*3+$AO798+5,$AP798+7))="",0,IF(COUNTIF(INDIRECT(ADDRESS(($AN798-1)*36+($AO798-1)*12+6,COLUMN())):INDIRECT(ADDRESS(($AN798-1)*36+($AO798-1)*12+$AP798+4,COLUMN())),INDIRECT(ADDRESS(($AN798-1)*3+$AO798+5,$AP798+7)))&gt;=1,0,INDIRECT(ADDRESS(($AN798-1)*3+$AO798+5,$AP798+7)))))</f>
        <v>0</v>
      </c>
      <c r="AR798" s="204">
        <f ca="1">COUNTIF(INDIRECT("H"&amp;(ROW()+12*(($AN798-1)*3+$AO798)-ROW())/12+5):INDIRECT("S"&amp;(ROW()+12*(($AN798-1)*3+$AO798)-ROW())/12+5),AQ798)</f>
        <v>0</v>
      </c>
      <c r="AS798" s="221">
        <f ca="1">IF($AP798=1,IF(INDIRECT(ADDRESS(($AN798-1)*3+$AO798+5,$AP798+20))="",0,INDIRECT(ADDRESS(($AN798-1)*3+$AO798+5,$AP798+20))),IF(INDIRECT(ADDRESS(($AN798-1)*3+$AO798+5,$AP798+20))="",0,IF(COUNTIF(INDIRECT(ADDRESS(($AN798-1)*36+($AO798-1)*12+6,COLUMN())):INDIRECT(ADDRESS(($AN798-1)*36+($AO798-1)*12+$AP798+4,COLUMN())),INDIRECT(ADDRESS(($AN798-1)*3+$AO798+5,$AP798+20)))&gt;=1,0,INDIRECT(ADDRESS(($AN798-1)*3+$AO798+5,$AP798+20)))))</f>
        <v>0</v>
      </c>
      <c r="AT798" s="204">
        <f ca="1">COUNTIF(INDIRECT("U"&amp;(ROW()+12*(($AN798-1)*3+$AO798)-ROW())/12+5):INDIRECT("AF"&amp;(ROW()+12*(($AN798-1)*3+$AO798)-ROW())/12+5),AS798)</f>
        <v>0</v>
      </c>
      <c r="AU798" s="204">
        <f ca="1">IF(AND(AQ798+AS798&gt;0,AR798+AT798&gt;0),COUNTIF(AU$6:AU797,"&gt;0")+1,0)</f>
        <v>0</v>
      </c>
    </row>
    <row r="799" spans="40:47">
      <c r="AN799" s="204">
        <v>23</v>
      </c>
      <c r="AO799" s="204">
        <v>1</v>
      </c>
      <c r="AP799" s="204">
        <v>2</v>
      </c>
      <c r="AQ799" s="221">
        <f ca="1">IF($AP799=1,IF(INDIRECT(ADDRESS(($AN799-1)*3+$AO799+5,$AP799+7))="",0,INDIRECT(ADDRESS(($AN799-1)*3+$AO799+5,$AP799+7))),IF(INDIRECT(ADDRESS(($AN799-1)*3+$AO799+5,$AP799+7))="",0,IF(COUNTIF(INDIRECT(ADDRESS(($AN799-1)*36+($AO799-1)*12+6,COLUMN())):INDIRECT(ADDRESS(($AN799-1)*36+($AO799-1)*12+$AP799+4,COLUMN())),INDIRECT(ADDRESS(($AN799-1)*3+$AO799+5,$AP799+7)))&gt;=1,0,INDIRECT(ADDRESS(($AN799-1)*3+$AO799+5,$AP799+7)))))</f>
        <v>0</v>
      </c>
      <c r="AR799" s="204">
        <f ca="1">COUNTIF(INDIRECT("H"&amp;(ROW()+12*(($AN799-1)*3+$AO799)-ROW())/12+5):INDIRECT("S"&amp;(ROW()+12*(($AN799-1)*3+$AO799)-ROW())/12+5),AQ799)</f>
        <v>0</v>
      </c>
      <c r="AS799" s="221">
        <f ca="1">IF($AP799=1,IF(INDIRECT(ADDRESS(($AN799-1)*3+$AO799+5,$AP799+20))="",0,INDIRECT(ADDRESS(($AN799-1)*3+$AO799+5,$AP799+20))),IF(INDIRECT(ADDRESS(($AN799-1)*3+$AO799+5,$AP799+20))="",0,IF(COUNTIF(INDIRECT(ADDRESS(($AN799-1)*36+($AO799-1)*12+6,COLUMN())):INDIRECT(ADDRESS(($AN799-1)*36+($AO799-1)*12+$AP799+4,COLUMN())),INDIRECT(ADDRESS(($AN799-1)*3+$AO799+5,$AP799+20)))&gt;=1,0,INDIRECT(ADDRESS(($AN799-1)*3+$AO799+5,$AP799+20)))))</f>
        <v>0</v>
      </c>
      <c r="AT799" s="204">
        <f ca="1">COUNTIF(INDIRECT("U"&amp;(ROW()+12*(($AN799-1)*3+$AO799)-ROW())/12+5):INDIRECT("AF"&amp;(ROW()+12*(($AN799-1)*3+$AO799)-ROW())/12+5),AS799)</f>
        <v>0</v>
      </c>
      <c r="AU799" s="204">
        <f ca="1">IF(AND(AQ799+AS799&gt;0,AR799+AT799&gt;0),COUNTIF(AU$6:AU798,"&gt;0")+1,0)</f>
        <v>0</v>
      </c>
    </row>
    <row r="800" spans="40:47">
      <c r="AN800" s="204">
        <v>23</v>
      </c>
      <c r="AO800" s="204">
        <v>1</v>
      </c>
      <c r="AP800" s="204">
        <v>3</v>
      </c>
      <c r="AQ800" s="221">
        <f ca="1">IF($AP800=1,IF(INDIRECT(ADDRESS(($AN800-1)*3+$AO800+5,$AP800+7))="",0,INDIRECT(ADDRESS(($AN800-1)*3+$AO800+5,$AP800+7))),IF(INDIRECT(ADDRESS(($AN800-1)*3+$AO800+5,$AP800+7))="",0,IF(COUNTIF(INDIRECT(ADDRESS(($AN800-1)*36+($AO800-1)*12+6,COLUMN())):INDIRECT(ADDRESS(($AN800-1)*36+($AO800-1)*12+$AP800+4,COLUMN())),INDIRECT(ADDRESS(($AN800-1)*3+$AO800+5,$AP800+7)))&gt;=1,0,INDIRECT(ADDRESS(($AN800-1)*3+$AO800+5,$AP800+7)))))</f>
        <v>0</v>
      </c>
      <c r="AR800" s="204">
        <f ca="1">COUNTIF(INDIRECT("H"&amp;(ROW()+12*(($AN800-1)*3+$AO800)-ROW())/12+5):INDIRECT("S"&amp;(ROW()+12*(($AN800-1)*3+$AO800)-ROW())/12+5),AQ800)</f>
        <v>0</v>
      </c>
      <c r="AS800" s="221">
        <f ca="1">IF($AP800=1,IF(INDIRECT(ADDRESS(($AN800-1)*3+$AO800+5,$AP800+20))="",0,INDIRECT(ADDRESS(($AN800-1)*3+$AO800+5,$AP800+20))),IF(INDIRECT(ADDRESS(($AN800-1)*3+$AO800+5,$AP800+20))="",0,IF(COUNTIF(INDIRECT(ADDRESS(($AN800-1)*36+($AO800-1)*12+6,COLUMN())):INDIRECT(ADDRESS(($AN800-1)*36+($AO800-1)*12+$AP800+4,COLUMN())),INDIRECT(ADDRESS(($AN800-1)*3+$AO800+5,$AP800+20)))&gt;=1,0,INDIRECT(ADDRESS(($AN800-1)*3+$AO800+5,$AP800+20)))))</f>
        <v>0</v>
      </c>
      <c r="AT800" s="204">
        <f ca="1">COUNTIF(INDIRECT("U"&amp;(ROW()+12*(($AN800-1)*3+$AO800)-ROW())/12+5):INDIRECT("AF"&amp;(ROW()+12*(($AN800-1)*3+$AO800)-ROW())/12+5),AS800)</f>
        <v>0</v>
      </c>
      <c r="AU800" s="204">
        <f ca="1">IF(AND(AQ800+AS800&gt;0,AR800+AT800&gt;0),COUNTIF(AU$6:AU799,"&gt;0")+1,0)</f>
        <v>0</v>
      </c>
    </row>
    <row r="801" spans="40:47">
      <c r="AN801" s="204">
        <v>23</v>
      </c>
      <c r="AO801" s="204">
        <v>1</v>
      </c>
      <c r="AP801" s="204">
        <v>4</v>
      </c>
      <c r="AQ801" s="221">
        <f ca="1">IF($AP801=1,IF(INDIRECT(ADDRESS(($AN801-1)*3+$AO801+5,$AP801+7))="",0,INDIRECT(ADDRESS(($AN801-1)*3+$AO801+5,$AP801+7))),IF(INDIRECT(ADDRESS(($AN801-1)*3+$AO801+5,$AP801+7))="",0,IF(COUNTIF(INDIRECT(ADDRESS(($AN801-1)*36+($AO801-1)*12+6,COLUMN())):INDIRECT(ADDRESS(($AN801-1)*36+($AO801-1)*12+$AP801+4,COLUMN())),INDIRECT(ADDRESS(($AN801-1)*3+$AO801+5,$AP801+7)))&gt;=1,0,INDIRECT(ADDRESS(($AN801-1)*3+$AO801+5,$AP801+7)))))</f>
        <v>0</v>
      </c>
      <c r="AR801" s="204">
        <f ca="1">COUNTIF(INDIRECT("H"&amp;(ROW()+12*(($AN801-1)*3+$AO801)-ROW())/12+5):INDIRECT("S"&amp;(ROW()+12*(($AN801-1)*3+$AO801)-ROW())/12+5),AQ801)</f>
        <v>0</v>
      </c>
      <c r="AS801" s="221">
        <f ca="1">IF($AP801=1,IF(INDIRECT(ADDRESS(($AN801-1)*3+$AO801+5,$AP801+20))="",0,INDIRECT(ADDRESS(($AN801-1)*3+$AO801+5,$AP801+20))),IF(INDIRECT(ADDRESS(($AN801-1)*3+$AO801+5,$AP801+20))="",0,IF(COUNTIF(INDIRECT(ADDRESS(($AN801-1)*36+($AO801-1)*12+6,COLUMN())):INDIRECT(ADDRESS(($AN801-1)*36+($AO801-1)*12+$AP801+4,COLUMN())),INDIRECT(ADDRESS(($AN801-1)*3+$AO801+5,$AP801+20)))&gt;=1,0,INDIRECT(ADDRESS(($AN801-1)*3+$AO801+5,$AP801+20)))))</f>
        <v>0</v>
      </c>
      <c r="AT801" s="204">
        <f ca="1">COUNTIF(INDIRECT("U"&amp;(ROW()+12*(($AN801-1)*3+$AO801)-ROW())/12+5):INDIRECT("AF"&amp;(ROW()+12*(($AN801-1)*3+$AO801)-ROW())/12+5),AS801)</f>
        <v>0</v>
      </c>
      <c r="AU801" s="204">
        <f ca="1">IF(AND(AQ801+AS801&gt;0,AR801+AT801&gt;0),COUNTIF(AU$6:AU800,"&gt;0")+1,0)</f>
        <v>0</v>
      </c>
    </row>
    <row r="802" spans="40:47">
      <c r="AN802" s="204">
        <v>23</v>
      </c>
      <c r="AO802" s="204">
        <v>1</v>
      </c>
      <c r="AP802" s="204">
        <v>5</v>
      </c>
      <c r="AQ802" s="221">
        <f ca="1">IF($AP802=1,IF(INDIRECT(ADDRESS(($AN802-1)*3+$AO802+5,$AP802+7))="",0,INDIRECT(ADDRESS(($AN802-1)*3+$AO802+5,$AP802+7))),IF(INDIRECT(ADDRESS(($AN802-1)*3+$AO802+5,$AP802+7))="",0,IF(COUNTIF(INDIRECT(ADDRESS(($AN802-1)*36+($AO802-1)*12+6,COLUMN())):INDIRECT(ADDRESS(($AN802-1)*36+($AO802-1)*12+$AP802+4,COLUMN())),INDIRECT(ADDRESS(($AN802-1)*3+$AO802+5,$AP802+7)))&gt;=1,0,INDIRECT(ADDRESS(($AN802-1)*3+$AO802+5,$AP802+7)))))</f>
        <v>0</v>
      </c>
      <c r="AR802" s="204">
        <f ca="1">COUNTIF(INDIRECT("H"&amp;(ROW()+12*(($AN802-1)*3+$AO802)-ROW())/12+5):INDIRECT("S"&amp;(ROW()+12*(($AN802-1)*3+$AO802)-ROW())/12+5),AQ802)</f>
        <v>0</v>
      </c>
      <c r="AS802" s="221">
        <f ca="1">IF($AP802=1,IF(INDIRECT(ADDRESS(($AN802-1)*3+$AO802+5,$AP802+20))="",0,INDIRECT(ADDRESS(($AN802-1)*3+$AO802+5,$AP802+20))),IF(INDIRECT(ADDRESS(($AN802-1)*3+$AO802+5,$AP802+20))="",0,IF(COUNTIF(INDIRECT(ADDRESS(($AN802-1)*36+($AO802-1)*12+6,COLUMN())):INDIRECT(ADDRESS(($AN802-1)*36+($AO802-1)*12+$AP802+4,COLUMN())),INDIRECT(ADDRESS(($AN802-1)*3+$AO802+5,$AP802+20)))&gt;=1,0,INDIRECT(ADDRESS(($AN802-1)*3+$AO802+5,$AP802+20)))))</f>
        <v>0</v>
      </c>
      <c r="AT802" s="204">
        <f ca="1">COUNTIF(INDIRECT("U"&amp;(ROW()+12*(($AN802-1)*3+$AO802)-ROW())/12+5):INDIRECT("AF"&amp;(ROW()+12*(($AN802-1)*3+$AO802)-ROW())/12+5),AS802)</f>
        <v>0</v>
      </c>
      <c r="AU802" s="204">
        <f ca="1">IF(AND(AQ802+AS802&gt;0,AR802+AT802&gt;0),COUNTIF(AU$6:AU801,"&gt;0")+1,0)</f>
        <v>0</v>
      </c>
    </row>
    <row r="803" spans="40:47">
      <c r="AN803" s="204">
        <v>23</v>
      </c>
      <c r="AO803" s="204">
        <v>1</v>
      </c>
      <c r="AP803" s="204">
        <v>6</v>
      </c>
      <c r="AQ803" s="221">
        <f ca="1">IF($AP803=1,IF(INDIRECT(ADDRESS(($AN803-1)*3+$AO803+5,$AP803+7))="",0,INDIRECT(ADDRESS(($AN803-1)*3+$AO803+5,$AP803+7))),IF(INDIRECT(ADDRESS(($AN803-1)*3+$AO803+5,$AP803+7))="",0,IF(COUNTIF(INDIRECT(ADDRESS(($AN803-1)*36+($AO803-1)*12+6,COLUMN())):INDIRECT(ADDRESS(($AN803-1)*36+($AO803-1)*12+$AP803+4,COLUMN())),INDIRECT(ADDRESS(($AN803-1)*3+$AO803+5,$AP803+7)))&gt;=1,0,INDIRECT(ADDRESS(($AN803-1)*3+$AO803+5,$AP803+7)))))</f>
        <v>0</v>
      </c>
      <c r="AR803" s="204">
        <f ca="1">COUNTIF(INDIRECT("H"&amp;(ROW()+12*(($AN803-1)*3+$AO803)-ROW())/12+5):INDIRECT("S"&amp;(ROW()+12*(($AN803-1)*3+$AO803)-ROW())/12+5),AQ803)</f>
        <v>0</v>
      </c>
      <c r="AS803" s="221">
        <f ca="1">IF($AP803=1,IF(INDIRECT(ADDRESS(($AN803-1)*3+$AO803+5,$AP803+20))="",0,INDIRECT(ADDRESS(($AN803-1)*3+$AO803+5,$AP803+20))),IF(INDIRECT(ADDRESS(($AN803-1)*3+$AO803+5,$AP803+20))="",0,IF(COUNTIF(INDIRECT(ADDRESS(($AN803-1)*36+($AO803-1)*12+6,COLUMN())):INDIRECT(ADDRESS(($AN803-1)*36+($AO803-1)*12+$AP803+4,COLUMN())),INDIRECT(ADDRESS(($AN803-1)*3+$AO803+5,$AP803+20)))&gt;=1,0,INDIRECT(ADDRESS(($AN803-1)*3+$AO803+5,$AP803+20)))))</f>
        <v>0</v>
      </c>
      <c r="AT803" s="204">
        <f ca="1">COUNTIF(INDIRECT("U"&amp;(ROW()+12*(($AN803-1)*3+$AO803)-ROW())/12+5):INDIRECT("AF"&amp;(ROW()+12*(($AN803-1)*3+$AO803)-ROW())/12+5),AS803)</f>
        <v>0</v>
      </c>
      <c r="AU803" s="204">
        <f ca="1">IF(AND(AQ803+AS803&gt;0,AR803+AT803&gt;0),COUNTIF(AU$6:AU802,"&gt;0")+1,0)</f>
        <v>0</v>
      </c>
    </row>
    <row r="804" spans="40:47">
      <c r="AN804" s="204">
        <v>23</v>
      </c>
      <c r="AO804" s="204">
        <v>1</v>
      </c>
      <c r="AP804" s="204">
        <v>7</v>
      </c>
      <c r="AQ804" s="221">
        <f ca="1">IF($AP804=1,IF(INDIRECT(ADDRESS(($AN804-1)*3+$AO804+5,$AP804+7))="",0,INDIRECT(ADDRESS(($AN804-1)*3+$AO804+5,$AP804+7))),IF(INDIRECT(ADDRESS(($AN804-1)*3+$AO804+5,$AP804+7))="",0,IF(COUNTIF(INDIRECT(ADDRESS(($AN804-1)*36+($AO804-1)*12+6,COLUMN())):INDIRECT(ADDRESS(($AN804-1)*36+($AO804-1)*12+$AP804+4,COLUMN())),INDIRECT(ADDRESS(($AN804-1)*3+$AO804+5,$AP804+7)))&gt;=1,0,INDIRECT(ADDRESS(($AN804-1)*3+$AO804+5,$AP804+7)))))</f>
        <v>0</v>
      </c>
      <c r="AR804" s="204">
        <f ca="1">COUNTIF(INDIRECT("H"&amp;(ROW()+12*(($AN804-1)*3+$AO804)-ROW())/12+5):INDIRECT("S"&amp;(ROW()+12*(($AN804-1)*3+$AO804)-ROW())/12+5),AQ804)</f>
        <v>0</v>
      </c>
      <c r="AS804" s="221">
        <f ca="1">IF($AP804=1,IF(INDIRECT(ADDRESS(($AN804-1)*3+$AO804+5,$AP804+20))="",0,INDIRECT(ADDRESS(($AN804-1)*3+$AO804+5,$AP804+20))),IF(INDIRECT(ADDRESS(($AN804-1)*3+$AO804+5,$AP804+20))="",0,IF(COUNTIF(INDIRECT(ADDRESS(($AN804-1)*36+($AO804-1)*12+6,COLUMN())):INDIRECT(ADDRESS(($AN804-1)*36+($AO804-1)*12+$AP804+4,COLUMN())),INDIRECT(ADDRESS(($AN804-1)*3+$AO804+5,$AP804+20)))&gt;=1,0,INDIRECT(ADDRESS(($AN804-1)*3+$AO804+5,$AP804+20)))))</f>
        <v>0</v>
      </c>
      <c r="AT804" s="204">
        <f ca="1">COUNTIF(INDIRECT("U"&amp;(ROW()+12*(($AN804-1)*3+$AO804)-ROW())/12+5):INDIRECT("AF"&amp;(ROW()+12*(($AN804-1)*3+$AO804)-ROW())/12+5),AS804)</f>
        <v>0</v>
      </c>
      <c r="AU804" s="204">
        <f ca="1">IF(AND(AQ804+AS804&gt;0,AR804+AT804&gt;0),COUNTIF(AU$6:AU803,"&gt;0")+1,0)</f>
        <v>0</v>
      </c>
    </row>
    <row r="805" spans="40:47">
      <c r="AN805" s="204">
        <v>23</v>
      </c>
      <c r="AO805" s="204">
        <v>1</v>
      </c>
      <c r="AP805" s="204">
        <v>8</v>
      </c>
      <c r="AQ805" s="221">
        <f ca="1">IF($AP805=1,IF(INDIRECT(ADDRESS(($AN805-1)*3+$AO805+5,$AP805+7))="",0,INDIRECT(ADDRESS(($AN805-1)*3+$AO805+5,$AP805+7))),IF(INDIRECT(ADDRESS(($AN805-1)*3+$AO805+5,$AP805+7))="",0,IF(COUNTIF(INDIRECT(ADDRESS(($AN805-1)*36+($AO805-1)*12+6,COLUMN())):INDIRECT(ADDRESS(($AN805-1)*36+($AO805-1)*12+$AP805+4,COLUMN())),INDIRECT(ADDRESS(($AN805-1)*3+$AO805+5,$AP805+7)))&gt;=1,0,INDIRECT(ADDRESS(($AN805-1)*3+$AO805+5,$AP805+7)))))</f>
        <v>0</v>
      </c>
      <c r="AR805" s="204">
        <f ca="1">COUNTIF(INDIRECT("H"&amp;(ROW()+12*(($AN805-1)*3+$AO805)-ROW())/12+5):INDIRECT("S"&amp;(ROW()+12*(($AN805-1)*3+$AO805)-ROW())/12+5),AQ805)</f>
        <v>0</v>
      </c>
      <c r="AS805" s="221">
        <f ca="1">IF($AP805=1,IF(INDIRECT(ADDRESS(($AN805-1)*3+$AO805+5,$AP805+20))="",0,INDIRECT(ADDRESS(($AN805-1)*3+$AO805+5,$AP805+20))),IF(INDIRECT(ADDRESS(($AN805-1)*3+$AO805+5,$AP805+20))="",0,IF(COUNTIF(INDIRECT(ADDRESS(($AN805-1)*36+($AO805-1)*12+6,COLUMN())):INDIRECT(ADDRESS(($AN805-1)*36+($AO805-1)*12+$AP805+4,COLUMN())),INDIRECT(ADDRESS(($AN805-1)*3+$AO805+5,$AP805+20)))&gt;=1,0,INDIRECT(ADDRESS(($AN805-1)*3+$AO805+5,$AP805+20)))))</f>
        <v>0</v>
      </c>
      <c r="AT805" s="204">
        <f ca="1">COUNTIF(INDIRECT("U"&amp;(ROW()+12*(($AN805-1)*3+$AO805)-ROW())/12+5):INDIRECT("AF"&amp;(ROW()+12*(($AN805-1)*3+$AO805)-ROW())/12+5),AS805)</f>
        <v>0</v>
      </c>
      <c r="AU805" s="204">
        <f ca="1">IF(AND(AQ805+AS805&gt;0,AR805+AT805&gt;0),COUNTIF(AU$6:AU804,"&gt;0")+1,0)</f>
        <v>0</v>
      </c>
    </row>
    <row r="806" spans="40:47">
      <c r="AN806" s="204">
        <v>23</v>
      </c>
      <c r="AO806" s="204">
        <v>1</v>
      </c>
      <c r="AP806" s="204">
        <v>9</v>
      </c>
      <c r="AQ806" s="221">
        <f ca="1">IF($AP806=1,IF(INDIRECT(ADDRESS(($AN806-1)*3+$AO806+5,$AP806+7))="",0,INDIRECT(ADDRESS(($AN806-1)*3+$AO806+5,$AP806+7))),IF(INDIRECT(ADDRESS(($AN806-1)*3+$AO806+5,$AP806+7))="",0,IF(COUNTIF(INDIRECT(ADDRESS(($AN806-1)*36+($AO806-1)*12+6,COLUMN())):INDIRECT(ADDRESS(($AN806-1)*36+($AO806-1)*12+$AP806+4,COLUMN())),INDIRECT(ADDRESS(($AN806-1)*3+$AO806+5,$AP806+7)))&gt;=1,0,INDIRECT(ADDRESS(($AN806-1)*3+$AO806+5,$AP806+7)))))</f>
        <v>0</v>
      </c>
      <c r="AR806" s="204">
        <f ca="1">COUNTIF(INDIRECT("H"&amp;(ROW()+12*(($AN806-1)*3+$AO806)-ROW())/12+5):INDIRECT("S"&amp;(ROW()+12*(($AN806-1)*3+$AO806)-ROW())/12+5),AQ806)</f>
        <v>0</v>
      </c>
      <c r="AS806" s="221">
        <f ca="1">IF($AP806=1,IF(INDIRECT(ADDRESS(($AN806-1)*3+$AO806+5,$AP806+20))="",0,INDIRECT(ADDRESS(($AN806-1)*3+$AO806+5,$AP806+20))),IF(INDIRECT(ADDRESS(($AN806-1)*3+$AO806+5,$AP806+20))="",0,IF(COUNTIF(INDIRECT(ADDRESS(($AN806-1)*36+($AO806-1)*12+6,COLUMN())):INDIRECT(ADDRESS(($AN806-1)*36+($AO806-1)*12+$AP806+4,COLUMN())),INDIRECT(ADDRESS(($AN806-1)*3+$AO806+5,$AP806+20)))&gt;=1,0,INDIRECT(ADDRESS(($AN806-1)*3+$AO806+5,$AP806+20)))))</f>
        <v>0</v>
      </c>
      <c r="AT806" s="204">
        <f ca="1">COUNTIF(INDIRECT("U"&amp;(ROW()+12*(($AN806-1)*3+$AO806)-ROW())/12+5):INDIRECT("AF"&amp;(ROW()+12*(($AN806-1)*3+$AO806)-ROW())/12+5),AS806)</f>
        <v>0</v>
      </c>
      <c r="AU806" s="204">
        <f ca="1">IF(AND(AQ806+AS806&gt;0,AR806+AT806&gt;0),COUNTIF(AU$6:AU805,"&gt;0")+1,0)</f>
        <v>0</v>
      </c>
    </row>
    <row r="807" spans="40:47">
      <c r="AN807" s="204">
        <v>23</v>
      </c>
      <c r="AO807" s="204">
        <v>1</v>
      </c>
      <c r="AP807" s="204">
        <v>10</v>
      </c>
      <c r="AQ807" s="221">
        <f ca="1">IF($AP807=1,IF(INDIRECT(ADDRESS(($AN807-1)*3+$AO807+5,$AP807+7))="",0,INDIRECT(ADDRESS(($AN807-1)*3+$AO807+5,$AP807+7))),IF(INDIRECT(ADDRESS(($AN807-1)*3+$AO807+5,$AP807+7))="",0,IF(COUNTIF(INDIRECT(ADDRESS(($AN807-1)*36+($AO807-1)*12+6,COLUMN())):INDIRECT(ADDRESS(($AN807-1)*36+($AO807-1)*12+$AP807+4,COLUMN())),INDIRECT(ADDRESS(($AN807-1)*3+$AO807+5,$AP807+7)))&gt;=1,0,INDIRECT(ADDRESS(($AN807-1)*3+$AO807+5,$AP807+7)))))</f>
        <v>0</v>
      </c>
      <c r="AR807" s="204">
        <f ca="1">COUNTIF(INDIRECT("H"&amp;(ROW()+12*(($AN807-1)*3+$AO807)-ROW())/12+5):INDIRECT("S"&amp;(ROW()+12*(($AN807-1)*3+$AO807)-ROW())/12+5),AQ807)</f>
        <v>0</v>
      </c>
      <c r="AS807" s="221">
        <f ca="1">IF($AP807=1,IF(INDIRECT(ADDRESS(($AN807-1)*3+$AO807+5,$AP807+20))="",0,INDIRECT(ADDRESS(($AN807-1)*3+$AO807+5,$AP807+20))),IF(INDIRECT(ADDRESS(($AN807-1)*3+$AO807+5,$AP807+20))="",0,IF(COUNTIF(INDIRECT(ADDRESS(($AN807-1)*36+($AO807-1)*12+6,COLUMN())):INDIRECT(ADDRESS(($AN807-1)*36+($AO807-1)*12+$AP807+4,COLUMN())),INDIRECT(ADDRESS(($AN807-1)*3+$AO807+5,$AP807+20)))&gt;=1,0,INDIRECT(ADDRESS(($AN807-1)*3+$AO807+5,$AP807+20)))))</f>
        <v>0</v>
      </c>
      <c r="AT807" s="204">
        <f ca="1">COUNTIF(INDIRECT("U"&amp;(ROW()+12*(($AN807-1)*3+$AO807)-ROW())/12+5):INDIRECT("AF"&amp;(ROW()+12*(($AN807-1)*3+$AO807)-ROW())/12+5),AS807)</f>
        <v>0</v>
      </c>
      <c r="AU807" s="204">
        <f ca="1">IF(AND(AQ807+AS807&gt;0,AR807+AT807&gt;0),COUNTIF(AU$6:AU806,"&gt;0")+1,0)</f>
        <v>0</v>
      </c>
    </row>
    <row r="808" spans="40:47">
      <c r="AN808" s="204">
        <v>23</v>
      </c>
      <c r="AO808" s="204">
        <v>1</v>
      </c>
      <c r="AP808" s="204">
        <v>11</v>
      </c>
      <c r="AQ808" s="221">
        <f ca="1">IF($AP808=1,IF(INDIRECT(ADDRESS(($AN808-1)*3+$AO808+5,$AP808+7))="",0,INDIRECT(ADDRESS(($AN808-1)*3+$AO808+5,$AP808+7))),IF(INDIRECT(ADDRESS(($AN808-1)*3+$AO808+5,$AP808+7))="",0,IF(COUNTIF(INDIRECT(ADDRESS(($AN808-1)*36+($AO808-1)*12+6,COLUMN())):INDIRECT(ADDRESS(($AN808-1)*36+($AO808-1)*12+$AP808+4,COLUMN())),INDIRECT(ADDRESS(($AN808-1)*3+$AO808+5,$AP808+7)))&gt;=1,0,INDIRECT(ADDRESS(($AN808-1)*3+$AO808+5,$AP808+7)))))</f>
        <v>0</v>
      </c>
      <c r="AR808" s="204">
        <f ca="1">COUNTIF(INDIRECT("H"&amp;(ROW()+12*(($AN808-1)*3+$AO808)-ROW())/12+5):INDIRECT("S"&amp;(ROW()+12*(($AN808-1)*3+$AO808)-ROW())/12+5),AQ808)</f>
        <v>0</v>
      </c>
      <c r="AS808" s="221">
        <f ca="1">IF($AP808=1,IF(INDIRECT(ADDRESS(($AN808-1)*3+$AO808+5,$AP808+20))="",0,INDIRECT(ADDRESS(($AN808-1)*3+$AO808+5,$AP808+20))),IF(INDIRECT(ADDRESS(($AN808-1)*3+$AO808+5,$AP808+20))="",0,IF(COUNTIF(INDIRECT(ADDRESS(($AN808-1)*36+($AO808-1)*12+6,COLUMN())):INDIRECT(ADDRESS(($AN808-1)*36+($AO808-1)*12+$AP808+4,COLUMN())),INDIRECT(ADDRESS(($AN808-1)*3+$AO808+5,$AP808+20)))&gt;=1,0,INDIRECT(ADDRESS(($AN808-1)*3+$AO808+5,$AP808+20)))))</f>
        <v>0</v>
      </c>
      <c r="AT808" s="204">
        <f ca="1">COUNTIF(INDIRECT("U"&amp;(ROW()+12*(($AN808-1)*3+$AO808)-ROW())/12+5):INDIRECT("AF"&amp;(ROW()+12*(($AN808-1)*3+$AO808)-ROW())/12+5),AS808)</f>
        <v>0</v>
      </c>
      <c r="AU808" s="204">
        <f ca="1">IF(AND(AQ808+AS808&gt;0,AR808+AT808&gt;0),COUNTIF(AU$6:AU807,"&gt;0")+1,0)</f>
        <v>0</v>
      </c>
    </row>
    <row r="809" spans="40:47">
      <c r="AN809" s="204">
        <v>23</v>
      </c>
      <c r="AO809" s="204">
        <v>1</v>
      </c>
      <c r="AP809" s="204">
        <v>12</v>
      </c>
      <c r="AQ809" s="221">
        <f ca="1">IF($AP809=1,IF(INDIRECT(ADDRESS(($AN809-1)*3+$AO809+5,$AP809+7))="",0,INDIRECT(ADDRESS(($AN809-1)*3+$AO809+5,$AP809+7))),IF(INDIRECT(ADDRESS(($AN809-1)*3+$AO809+5,$AP809+7))="",0,IF(COUNTIF(INDIRECT(ADDRESS(($AN809-1)*36+($AO809-1)*12+6,COLUMN())):INDIRECT(ADDRESS(($AN809-1)*36+($AO809-1)*12+$AP809+4,COLUMN())),INDIRECT(ADDRESS(($AN809-1)*3+$AO809+5,$AP809+7)))&gt;=1,0,INDIRECT(ADDRESS(($AN809-1)*3+$AO809+5,$AP809+7)))))</f>
        <v>0</v>
      </c>
      <c r="AR809" s="204">
        <f ca="1">COUNTIF(INDIRECT("H"&amp;(ROW()+12*(($AN809-1)*3+$AO809)-ROW())/12+5):INDIRECT("S"&amp;(ROW()+12*(($AN809-1)*3+$AO809)-ROW())/12+5),AQ809)</f>
        <v>0</v>
      </c>
      <c r="AS809" s="221">
        <f ca="1">IF($AP809=1,IF(INDIRECT(ADDRESS(($AN809-1)*3+$AO809+5,$AP809+20))="",0,INDIRECT(ADDRESS(($AN809-1)*3+$AO809+5,$AP809+20))),IF(INDIRECT(ADDRESS(($AN809-1)*3+$AO809+5,$AP809+20))="",0,IF(COUNTIF(INDIRECT(ADDRESS(($AN809-1)*36+($AO809-1)*12+6,COLUMN())):INDIRECT(ADDRESS(($AN809-1)*36+($AO809-1)*12+$AP809+4,COLUMN())),INDIRECT(ADDRESS(($AN809-1)*3+$AO809+5,$AP809+20)))&gt;=1,0,INDIRECT(ADDRESS(($AN809-1)*3+$AO809+5,$AP809+20)))))</f>
        <v>0</v>
      </c>
      <c r="AT809" s="204">
        <f ca="1">COUNTIF(INDIRECT("U"&amp;(ROW()+12*(($AN809-1)*3+$AO809)-ROW())/12+5):INDIRECT("AF"&amp;(ROW()+12*(($AN809-1)*3+$AO809)-ROW())/12+5),AS809)</f>
        <v>0</v>
      </c>
      <c r="AU809" s="204">
        <f ca="1">IF(AND(AQ809+AS809&gt;0,AR809+AT809&gt;0),COUNTIF(AU$6:AU808,"&gt;0")+1,0)</f>
        <v>0</v>
      </c>
    </row>
    <row r="810" spans="40:47">
      <c r="AN810" s="204">
        <v>23</v>
      </c>
      <c r="AO810" s="204">
        <v>2</v>
      </c>
      <c r="AP810" s="204">
        <v>1</v>
      </c>
      <c r="AQ810" s="221">
        <f ca="1">IF($AP810=1,IF(INDIRECT(ADDRESS(($AN810-1)*3+$AO810+5,$AP810+7))="",0,INDIRECT(ADDRESS(($AN810-1)*3+$AO810+5,$AP810+7))),IF(INDIRECT(ADDRESS(($AN810-1)*3+$AO810+5,$AP810+7))="",0,IF(COUNTIF(INDIRECT(ADDRESS(($AN810-1)*36+($AO810-1)*12+6,COLUMN())):INDIRECT(ADDRESS(($AN810-1)*36+($AO810-1)*12+$AP810+4,COLUMN())),INDIRECT(ADDRESS(($AN810-1)*3+$AO810+5,$AP810+7)))&gt;=1,0,INDIRECT(ADDRESS(($AN810-1)*3+$AO810+5,$AP810+7)))))</f>
        <v>0</v>
      </c>
      <c r="AR810" s="204">
        <f ca="1">COUNTIF(INDIRECT("H"&amp;(ROW()+12*(($AN810-1)*3+$AO810)-ROW())/12+5):INDIRECT("S"&amp;(ROW()+12*(($AN810-1)*3+$AO810)-ROW())/12+5),AQ810)</f>
        <v>0</v>
      </c>
      <c r="AS810" s="221">
        <f ca="1">IF($AP810=1,IF(INDIRECT(ADDRESS(($AN810-1)*3+$AO810+5,$AP810+20))="",0,INDIRECT(ADDRESS(($AN810-1)*3+$AO810+5,$AP810+20))),IF(INDIRECT(ADDRESS(($AN810-1)*3+$AO810+5,$AP810+20))="",0,IF(COUNTIF(INDIRECT(ADDRESS(($AN810-1)*36+($AO810-1)*12+6,COLUMN())):INDIRECT(ADDRESS(($AN810-1)*36+($AO810-1)*12+$AP810+4,COLUMN())),INDIRECT(ADDRESS(($AN810-1)*3+$AO810+5,$AP810+20)))&gt;=1,0,INDIRECT(ADDRESS(($AN810-1)*3+$AO810+5,$AP810+20)))))</f>
        <v>0</v>
      </c>
      <c r="AT810" s="204">
        <f ca="1">COUNTIF(INDIRECT("U"&amp;(ROW()+12*(($AN810-1)*3+$AO810)-ROW())/12+5):INDIRECT("AF"&amp;(ROW()+12*(($AN810-1)*3+$AO810)-ROW())/12+5),AS810)</f>
        <v>0</v>
      </c>
      <c r="AU810" s="204">
        <f ca="1">IF(AND(AQ810+AS810&gt;0,AR810+AT810&gt;0),COUNTIF(AU$6:AU809,"&gt;0")+1,0)</f>
        <v>0</v>
      </c>
    </row>
    <row r="811" spans="40:47">
      <c r="AN811" s="204">
        <v>23</v>
      </c>
      <c r="AO811" s="204">
        <v>2</v>
      </c>
      <c r="AP811" s="204">
        <v>2</v>
      </c>
      <c r="AQ811" s="221">
        <f ca="1">IF($AP811=1,IF(INDIRECT(ADDRESS(($AN811-1)*3+$AO811+5,$AP811+7))="",0,INDIRECT(ADDRESS(($AN811-1)*3+$AO811+5,$AP811+7))),IF(INDIRECT(ADDRESS(($AN811-1)*3+$AO811+5,$AP811+7))="",0,IF(COUNTIF(INDIRECT(ADDRESS(($AN811-1)*36+($AO811-1)*12+6,COLUMN())):INDIRECT(ADDRESS(($AN811-1)*36+($AO811-1)*12+$AP811+4,COLUMN())),INDIRECT(ADDRESS(($AN811-1)*3+$AO811+5,$AP811+7)))&gt;=1,0,INDIRECT(ADDRESS(($AN811-1)*3+$AO811+5,$AP811+7)))))</f>
        <v>0</v>
      </c>
      <c r="AR811" s="204">
        <f ca="1">COUNTIF(INDIRECT("H"&amp;(ROW()+12*(($AN811-1)*3+$AO811)-ROW())/12+5):INDIRECT("S"&amp;(ROW()+12*(($AN811-1)*3+$AO811)-ROW())/12+5),AQ811)</f>
        <v>0</v>
      </c>
      <c r="AS811" s="221">
        <f ca="1">IF($AP811=1,IF(INDIRECT(ADDRESS(($AN811-1)*3+$AO811+5,$AP811+20))="",0,INDIRECT(ADDRESS(($AN811-1)*3+$AO811+5,$AP811+20))),IF(INDIRECT(ADDRESS(($AN811-1)*3+$AO811+5,$AP811+20))="",0,IF(COUNTIF(INDIRECT(ADDRESS(($AN811-1)*36+($AO811-1)*12+6,COLUMN())):INDIRECT(ADDRESS(($AN811-1)*36+($AO811-1)*12+$AP811+4,COLUMN())),INDIRECT(ADDRESS(($AN811-1)*3+$AO811+5,$AP811+20)))&gt;=1,0,INDIRECT(ADDRESS(($AN811-1)*3+$AO811+5,$AP811+20)))))</f>
        <v>0</v>
      </c>
      <c r="AT811" s="204">
        <f ca="1">COUNTIF(INDIRECT("U"&amp;(ROW()+12*(($AN811-1)*3+$AO811)-ROW())/12+5):INDIRECT("AF"&amp;(ROW()+12*(($AN811-1)*3+$AO811)-ROW())/12+5),AS811)</f>
        <v>0</v>
      </c>
      <c r="AU811" s="204">
        <f ca="1">IF(AND(AQ811+AS811&gt;0,AR811+AT811&gt;0),COUNTIF(AU$6:AU810,"&gt;0")+1,0)</f>
        <v>0</v>
      </c>
    </row>
    <row r="812" spans="40:47">
      <c r="AN812" s="204">
        <v>23</v>
      </c>
      <c r="AO812" s="204">
        <v>2</v>
      </c>
      <c r="AP812" s="204">
        <v>3</v>
      </c>
      <c r="AQ812" s="221">
        <f ca="1">IF($AP812=1,IF(INDIRECT(ADDRESS(($AN812-1)*3+$AO812+5,$AP812+7))="",0,INDIRECT(ADDRESS(($AN812-1)*3+$AO812+5,$AP812+7))),IF(INDIRECT(ADDRESS(($AN812-1)*3+$AO812+5,$AP812+7))="",0,IF(COUNTIF(INDIRECT(ADDRESS(($AN812-1)*36+($AO812-1)*12+6,COLUMN())):INDIRECT(ADDRESS(($AN812-1)*36+($AO812-1)*12+$AP812+4,COLUMN())),INDIRECT(ADDRESS(($AN812-1)*3+$AO812+5,$AP812+7)))&gt;=1,0,INDIRECT(ADDRESS(($AN812-1)*3+$AO812+5,$AP812+7)))))</f>
        <v>0</v>
      </c>
      <c r="AR812" s="204">
        <f ca="1">COUNTIF(INDIRECT("H"&amp;(ROW()+12*(($AN812-1)*3+$AO812)-ROW())/12+5):INDIRECT("S"&amp;(ROW()+12*(($AN812-1)*3+$AO812)-ROW())/12+5),AQ812)</f>
        <v>0</v>
      </c>
      <c r="AS812" s="221">
        <f ca="1">IF($AP812=1,IF(INDIRECT(ADDRESS(($AN812-1)*3+$AO812+5,$AP812+20))="",0,INDIRECT(ADDRESS(($AN812-1)*3+$AO812+5,$AP812+20))),IF(INDIRECT(ADDRESS(($AN812-1)*3+$AO812+5,$AP812+20))="",0,IF(COUNTIF(INDIRECT(ADDRESS(($AN812-1)*36+($AO812-1)*12+6,COLUMN())):INDIRECT(ADDRESS(($AN812-1)*36+($AO812-1)*12+$AP812+4,COLUMN())),INDIRECT(ADDRESS(($AN812-1)*3+$AO812+5,$AP812+20)))&gt;=1,0,INDIRECT(ADDRESS(($AN812-1)*3+$AO812+5,$AP812+20)))))</f>
        <v>0</v>
      </c>
      <c r="AT812" s="204">
        <f ca="1">COUNTIF(INDIRECT("U"&amp;(ROW()+12*(($AN812-1)*3+$AO812)-ROW())/12+5):INDIRECT("AF"&amp;(ROW()+12*(($AN812-1)*3+$AO812)-ROW())/12+5),AS812)</f>
        <v>0</v>
      </c>
      <c r="AU812" s="204">
        <f ca="1">IF(AND(AQ812+AS812&gt;0,AR812+AT812&gt;0),COUNTIF(AU$6:AU811,"&gt;0")+1,0)</f>
        <v>0</v>
      </c>
    </row>
    <row r="813" spans="40:47">
      <c r="AN813" s="204">
        <v>23</v>
      </c>
      <c r="AO813" s="204">
        <v>2</v>
      </c>
      <c r="AP813" s="204">
        <v>4</v>
      </c>
      <c r="AQ813" s="221">
        <f ca="1">IF($AP813=1,IF(INDIRECT(ADDRESS(($AN813-1)*3+$AO813+5,$AP813+7))="",0,INDIRECT(ADDRESS(($AN813-1)*3+$AO813+5,$AP813+7))),IF(INDIRECT(ADDRESS(($AN813-1)*3+$AO813+5,$AP813+7))="",0,IF(COUNTIF(INDIRECT(ADDRESS(($AN813-1)*36+($AO813-1)*12+6,COLUMN())):INDIRECT(ADDRESS(($AN813-1)*36+($AO813-1)*12+$AP813+4,COLUMN())),INDIRECT(ADDRESS(($AN813-1)*3+$AO813+5,$AP813+7)))&gt;=1,0,INDIRECT(ADDRESS(($AN813-1)*3+$AO813+5,$AP813+7)))))</f>
        <v>0</v>
      </c>
      <c r="AR813" s="204">
        <f ca="1">COUNTIF(INDIRECT("H"&amp;(ROW()+12*(($AN813-1)*3+$AO813)-ROW())/12+5):INDIRECT("S"&amp;(ROW()+12*(($AN813-1)*3+$AO813)-ROW())/12+5),AQ813)</f>
        <v>0</v>
      </c>
      <c r="AS813" s="221">
        <f ca="1">IF($AP813=1,IF(INDIRECT(ADDRESS(($AN813-1)*3+$AO813+5,$AP813+20))="",0,INDIRECT(ADDRESS(($AN813-1)*3+$AO813+5,$AP813+20))),IF(INDIRECT(ADDRESS(($AN813-1)*3+$AO813+5,$AP813+20))="",0,IF(COUNTIF(INDIRECT(ADDRESS(($AN813-1)*36+($AO813-1)*12+6,COLUMN())):INDIRECT(ADDRESS(($AN813-1)*36+($AO813-1)*12+$AP813+4,COLUMN())),INDIRECT(ADDRESS(($AN813-1)*3+$AO813+5,$AP813+20)))&gt;=1,0,INDIRECT(ADDRESS(($AN813-1)*3+$AO813+5,$AP813+20)))))</f>
        <v>0</v>
      </c>
      <c r="AT813" s="204">
        <f ca="1">COUNTIF(INDIRECT("U"&amp;(ROW()+12*(($AN813-1)*3+$AO813)-ROW())/12+5):INDIRECT("AF"&amp;(ROW()+12*(($AN813-1)*3+$AO813)-ROW())/12+5),AS813)</f>
        <v>0</v>
      </c>
      <c r="AU813" s="204">
        <f ca="1">IF(AND(AQ813+AS813&gt;0,AR813+AT813&gt;0),COUNTIF(AU$6:AU812,"&gt;0")+1,0)</f>
        <v>0</v>
      </c>
    </row>
    <row r="814" spans="40:47">
      <c r="AN814" s="204">
        <v>23</v>
      </c>
      <c r="AO814" s="204">
        <v>2</v>
      </c>
      <c r="AP814" s="204">
        <v>5</v>
      </c>
      <c r="AQ814" s="221">
        <f ca="1">IF($AP814=1,IF(INDIRECT(ADDRESS(($AN814-1)*3+$AO814+5,$AP814+7))="",0,INDIRECT(ADDRESS(($AN814-1)*3+$AO814+5,$AP814+7))),IF(INDIRECT(ADDRESS(($AN814-1)*3+$AO814+5,$AP814+7))="",0,IF(COUNTIF(INDIRECT(ADDRESS(($AN814-1)*36+($AO814-1)*12+6,COLUMN())):INDIRECT(ADDRESS(($AN814-1)*36+($AO814-1)*12+$AP814+4,COLUMN())),INDIRECT(ADDRESS(($AN814-1)*3+$AO814+5,$AP814+7)))&gt;=1,0,INDIRECT(ADDRESS(($AN814-1)*3+$AO814+5,$AP814+7)))))</f>
        <v>0</v>
      </c>
      <c r="AR814" s="204">
        <f ca="1">COUNTIF(INDIRECT("H"&amp;(ROW()+12*(($AN814-1)*3+$AO814)-ROW())/12+5):INDIRECT("S"&amp;(ROW()+12*(($AN814-1)*3+$AO814)-ROW())/12+5),AQ814)</f>
        <v>0</v>
      </c>
      <c r="AS814" s="221">
        <f ca="1">IF($AP814=1,IF(INDIRECT(ADDRESS(($AN814-1)*3+$AO814+5,$AP814+20))="",0,INDIRECT(ADDRESS(($AN814-1)*3+$AO814+5,$AP814+20))),IF(INDIRECT(ADDRESS(($AN814-1)*3+$AO814+5,$AP814+20))="",0,IF(COUNTIF(INDIRECT(ADDRESS(($AN814-1)*36+($AO814-1)*12+6,COLUMN())):INDIRECT(ADDRESS(($AN814-1)*36+($AO814-1)*12+$AP814+4,COLUMN())),INDIRECT(ADDRESS(($AN814-1)*3+$AO814+5,$AP814+20)))&gt;=1,0,INDIRECT(ADDRESS(($AN814-1)*3+$AO814+5,$AP814+20)))))</f>
        <v>0</v>
      </c>
      <c r="AT814" s="204">
        <f ca="1">COUNTIF(INDIRECT("U"&amp;(ROW()+12*(($AN814-1)*3+$AO814)-ROW())/12+5):INDIRECT("AF"&amp;(ROW()+12*(($AN814-1)*3+$AO814)-ROW())/12+5),AS814)</f>
        <v>0</v>
      </c>
      <c r="AU814" s="204">
        <f ca="1">IF(AND(AQ814+AS814&gt;0,AR814+AT814&gt;0),COUNTIF(AU$6:AU813,"&gt;0")+1,0)</f>
        <v>0</v>
      </c>
    </row>
    <row r="815" spans="40:47">
      <c r="AN815" s="204">
        <v>23</v>
      </c>
      <c r="AO815" s="204">
        <v>2</v>
      </c>
      <c r="AP815" s="204">
        <v>6</v>
      </c>
      <c r="AQ815" s="221">
        <f ca="1">IF($AP815=1,IF(INDIRECT(ADDRESS(($AN815-1)*3+$AO815+5,$AP815+7))="",0,INDIRECT(ADDRESS(($AN815-1)*3+$AO815+5,$AP815+7))),IF(INDIRECT(ADDRESS(($AN815-1)*3+$AO815+5,$AP815+7))="",0,IF(COUNTIF(INDIRECT(ADDRESS(($AN815-1)*36+($AO815-1)*12+6,COLUMN())):INDIRECT(ADDRESS(($AN815-1)*36+($AO815-1)*12+$AP815+4,COLUMN())),INDIRECT(ADDRESS(($AN815-1)*3+$AO815+5,$AP815+7)))&gt;=1,0,INDIRECT(ADDRESS(($AN815-1)*3+$AO815+5,$AP815+7)))))</f>
        <v>0</v>
      </c>
      <c r="AR815" s="204">
        <f ca="1">COUNTIF(INDIRECT("H"&amp;(ROW()+12*(($AN815-1)*3+$AO815)-ROW())/12+5):INDIRECT("S"&amp;(ROW()+12*(($AN815-1)*3+$AO815)-ROW())/12+5),AQ815)</f>
        <v>0</v>
      </c>
      <c r="AS815" s="221">
        <f ca="1">IF($AP815=1,IF(INDIRECT(ADDRESS(($AN815-1)*3+$AO815+5,$AP815+20))="",0,INDIRECT(ADDRESS(($AN815-1)*3+$AO815+5,$AP815+20))),IF(INDIRECT(ADDRESS(($AN815-1)*3+$AO815+5,$AP815+20))="",0,IF(COUNTIF(INDIRECT(ADDRESS(($AN815-1)*36+($AO815-1)*12+6,COLUMN())):INDIRECT(ADDRESS(($AN815-1)*36+($AO815-1)*12+$AP815+4,COLUMN())),INDIRECT(ADDRESS(($AN815-1)*3+$AO815+5,$AP815+20)))&gt;=1,0,INDIRECT(ADDRESS(($AN815-1)*3+$AO815+5,$AP815+20)))))</f>
        <v>0</v>
      </c>
      <c r="AT815" s="204">
        <f ca="1">COUNTIF(INDIRECT("U"&amp;(ROW()+12*(($AN815-1)*3+$AO815)-ROW())/12+5):INDIRECT("AF"&amp;(ROW()+12*(($AN815-1)*3+$AO815)-ROW())/12+5),AS815)</f>
        <v>0</v>
      </c>
      <c r="AU815" s="204">
        <f ca="1">IF(AND(AQ815+AS815&gt;0,AR815+AT815&gt;0),COUNTIF(AU$6:AU814,"&gt;0")+1,0)</f>
        <v>0</v>
      </c>
    </row>
    <row r="816" spans="40:47">
      <c r="AN816" s="204">
        <v>23</v>
      </c>
      <c r="AO816" s="204">
        <v>2</v>
      </c>
      <c r="AP816" s="204">
        <v>7</v>
      </c>
      <c r="AQ816" s="221">
        <f ca="1">IF($AP816=1,IF(INDIRECT(ADDRESS(($AN816-1)*3+$AO816+5,$AP816+7))="",0,INDIRECT(ADDRESS(($AN816-1)*3+$AO816+5,$AP816+7))),IF(INDIRECT(ADDRESS(($AN816-1)*3+$AO816+5,$AP816+7))="",0,IF(COUNTIF(INDIRECT(ADDRESS(($AN816-1)*36+($AO816-1)*12+6,COLUMN())):INDIRECT(ADDRESS(($AN816-1)*36+($AO816-1)*12+$AP816+4,COLUMN())),INDIRECT(ADDRESS(($AN816-1)*3+$AO816+5,$AP816+7)))&gt;=1,0,INDIRECT(ADDRESS(($AN816-1)*3+$AO816+5,$AP816+7)))))</f>
        <v>0</v>
      </c>
      <c r="AR816" s="204">
        <f ca="1">COUNTIF(INDIRECT("H"&amp;(ROW()+12*(($AN816-1)*3+$AO816)-ROW())/12+5):INDIRECT("S"&amp;(ROW()+12*(($AN816-1)*3+$AO816)-ROW())/12+5),AQ816)</f>
        <v>0</v>
      </c>
      <c r="AS816" s="221">
        <f ca="1">IF($AP816=1,IF(INDIRECT(ADDRESS(($AN816-1)*3+$AO816+5,$AP816+20))="",0,INDIRECT(ADDRESS(($AN816-1)*3+$AO816+5,$AP816+20))),IF(INDIRECT(ADDRESS(($AN816-1)*3+$AO816+5,$AP816+20))="",0,IF(COUNTIF(INDIRECT(ADDRESS(($AN816-1)*36+($AO816-1)*12+6,COLUMN())):INDIRECT(ADDRESS(($AN816-1)*36+($AO816-1)*12+$AP816+4,COLUMN())),INDIRECT(ADDRESS(($AN816-1)*3+$AO816+5,$AP816+20)))&gt;=1,0,INDIRECT(ADDRESS(($AN816-1)*3+$AO816+5,$AP816+20)))))</f>
        <v>0</v>
      </c>
      <c r="AT816" s="204">
        <f ca="1">COUNTIF(INDIRECT("U"&amp;(ROW()+12*(($AN816-1)*3+$AO816)-ROW())/12+5):INDIRECT("AF"&amp;(ROW()+12*(($AN816-1)*3+$AO816)-ROW())/12+5),AS816)</f>
        <v>0</v>
      </c>
      <c r="AU816" s="204">
        <f ca="1">IF(AND(AQ816+AS816&gt;0,AR816+AT816&gt;0),COUNTIF(AU$6:AU815,"&gt;0")+1,0)</f>
        <v>0</v>
      </c>
    </row>
    <row r="817" spans="40:47">
      <c r="AN817" s="204">
        <v>23</v>
      </c>
      <c r="AO817" s="204">
        <v>2</v>
      </c>
      <c r="AP817" s="204">
        <v>8</v>
      </c>
      <c r="AQ817" s="221">
        <f ca="1">IF($AP817=1,IF(INDIRECT(ADDRESS(($AN817-1)*3+$AO817+5,$AP817+7))="",0,INDIRECT(ADDRESS(($AN817-1)*3+$AO817+5,$AP817+7))),IF(INDIRECT(ADDRESS(($AN817-1)*3+$AO817+5,$AP817+7))="",0,IF(COUNTIF(INDIRECT(ADDRESS(($AN817-1)*36+($AO817-1)*12+6,COLUMN())):INDIRECT(ADDRESS(($AN817-1)*36+($AO817-1)*12+$AP817+4,COLUMN())),INDIRECT(ADDRESS(($AN817-1)*3+$AO817+5,$AP817+7)))&gt;=1,0,INDIRECT(ADDRESS(($AN817-1)*3+$AO817+5,$AP817+7)))))</f>
        <v>0</v>
      </c>
      <c r="AR817" s="204">
        <f ca="1">COUNTIF(INDIRECT("H"&amp;(ROW()+12*(($AN817-1)*3+$AO817)-ROW())/12+5):INDIRECT("S"&amp;(ROW()+12*(($AN817-1)*3+$AO817)-ROW())/12+5),AQ817)</f>
        <v>0</v>
      </c>
      <c r="AS817" s="221">
        <f ca="1">IF($AP817=1,IF(INDIRECT(ADDRESS(($AN817-1)*3+$AO817+5,$AP817+20))="",0,INDIRECT(ADDRESS(($AN817-1)*3+$AO817+5,$AP817+20))),IF(INDIRECT(ADDRESS(($AN817-1)*3+$AO817+5,$AP817+20))="",0,IF(COUNTIF(INDIRECT(ADDRESS(($AN817-1)*36+($AO817-1)*12+6,COLUMN())):INDIRECT(ADDRESS(($AN817-1)*36+($AO817-1)*12+$AP817+4,COLUMN())),INDIRECT(ADDRESS(($AN817-1)*3+$AO817+5,$AP817+20)))&gt;=1,0,INDIRECT(ADDRESS(($AN817-1)*3+$AO817+5,$AP817+20)))))</f>
        <v>0</v>
      </c>
      <c r="AT817" s="204">
        <f ca="1">COUNTIF(INDIRECT("U"&amp;(ROW()+12*(($AN817-1)*3+$AO817)-ROW())/12+5):INDIRECT("AF"&amp;(ROW()+12*(($AN817-1)*3+$AO817)-ROW())/12+5),AS817)</f>
        <v>0</v>
      </c>
      <c r="AU817" s="204">
        <f ca="1">IF(AND(AQ817+AS817&gt;0,AR817+AT817&gt;0),COUNTIF(AU$6:AU816,"&gt;0")+1,0)</f>
        <v>0</v>
      </c>
    </row>
    <row r="818" spans="40:47">
      <c r="AN818" s="204">
        <v>23</v>
      </c>
      <c r="AO818" s="204">
        <v>2</v>
      </c>
      <c r="AP818" s="204">
        <v>9</v>
      </c>
      <c r="AQ818" s="221">
        <f ca="1">IF($AP818=1,IF(INDIRECT(ADDRESS(($AN818-1)*3+$AO818+5,$AP818+7))="",0,INDIRECT(ADDRESS(($AN818-1)*3+$AO818+5,$AP818+7))),IF(INDIRECT(ADDRESS(($AN818-1)*3+$AO818+5,$AP818+7))="",0,IF(COUNTIF(INDIRECT(ADDRESS(($AN818-1)*36+($AO818-1)*12+6,COLUMN())):INDIRECT(ADDRESS(($AN818-1)*36+($AO818-1)*12+$AP818+4,COLUMN())),INDIRECT(ADDRESS(($AN818-1)*3+$AO818+5,$AP818+7)))&gt;=1,0,INDIRECT(ADDRESS(($AN818-1)*3+$AO818+5,$AP818+7)))))</f>
        <v>0</v>
      </c>
      <c r="AR818" s="204">
        <f ca="1">COUNTIF(INDIRECT("H"&amp;(ROW()+12*(($AN818-1)*3+$AO818)-ROW())/12+5):INDIRECT("S"&amp;(ROW()+12*(($AN818-1)*3+$AO818)-ROW())/12+5),AQ818)</f>
        <v>0</v>
      </c>
      <c r="AS818" s="221">
        <f ca="1">IF($AP818=1,IF(INDIRECT(ADDRESS(($AN818-1)*3+$AO818+5,$AP818+20))="",0,INDIRECT(ADDRESS(($AN818-1)*3+$AO818+5,$AP818+20))),IF(INDIRECT(ADDRESS(($AN818-1)*3+$AO818+5,$AP818+20))="",0,IF(COUNTIF(INDIRECT(ADDRESS(($AN818-1)*36+($AO818-1)*12+6,COLUMN())):INDIRECT(ADDRESS(($AN818-1)*36+($AO818-1)*12+$AP818+4,COLUMN())),INDIRECT(ADDRESS(($AN818-1)*3+$AO818+5,$AP818+20)))&gt;=1,0,INDIRECT(ADDRESS(($AN818-1)*3+$AO818+5,$AP818+20)))))</f>
        <v>0</v>
      </c>
      <c r="AT818" s="204">
        <f ca="1">COUNTIF(INDIRECT("U"&amp;(ROW()+12*(($AN818-1)*3+$AO818)-ROW())/12+5):INDIRECT("AF"&amp;(ROW()+12*(($AN818-1)*3+$AO818)-ROW())/12+5),AS818)</f>
        <v>0</v>
      </c>
      <c r="AU818" s="204">
        <f ca="1">IF(AND(AQ818+AS818&gt;0,AR818+AT818&gt;0),COUNTIF(AU$6:AU817,"&gt;0")+1,0)</f>
        <v>0</v>
      </c>
    </row>
    <row r="819" spans="40:47">
      <c r="AN819" s="204">
        <v>23</v>
      </c>
      <c r="AO819" s="204">
        <v>2</v>
      </c>
      <c r="AP819" s="204">
        <v>10</v>
      </c>
      <c r="AQ819" s="221">
        <f ca="1">IF($AP819=1,IF(INDIRECT(ADDRESS(($AN819-1)*3+$AO819+5,$AP819+7))="",0,INDIRECT(ADDRESS(($AN819-1)*3+$AO819+5,$AP819+7))),IF(INDIRECT(ADDRESS(($AN819-1)*3+$AO819+5,$AP819+7))="",0,IF(COUNTIF(INDIRECT(ADDRESS(($AN819-1)*36+($AO819-1)*12+6,COLUMN())):INDIRECT(ADDRESS(($AN819-1)*36+($AO819-1)*12+$AP819+4,COLUMN())),INDIRECT(ADDRESS(($AN819-1)*3+$AO819+5,$AP819+7)))&gt;=1,0,INDIRECT(ADDRESS(($AN819-1)*3+$AO819+5,$AP819+7)))))</f>
        <v>0</v>
      </c>
      <c r="AR819" s="204">
        <f ca="1">COUNTIF(INDIRECT("H"&amp;(ROW()+12*(($AN819-1)*3+$AO819)-ROW())/12+5):INDIRECT("S"&amp;(ROW()+12*(($AN819-1)*3+$AO819)-ROW())/12+5),AQ819)</f>
        <v>0</v>
      </c>
      <c r="AS819" s="221">
        <f ca="1">IF($AP819=1,IF(INDIRECT(ADDRESS(($AN819-1)*3+$AO819+5,$AP819+20))="",0,INDIRECT(ADDRESS(($AN819-1)*3+$AO819+5,$AP819+20))),IF(INDIRECT(ADDRESS(($AN819-1)*3+$AO819+5,$AP819+20))="",0,IF(COUNTIF(INDIRECT(ADDRESS(($AN819-1)*36+($AO819-1)*12+6,COLUMN())):INDIRECT(ADDRESS(($AN819-1)*36+($AO819-1)*12+$AP819+4,COLUMN())),INDIRECT(ADDRESS(($AN819-1)*3+$AO819+5,$AP819+20)))&gt;=1,0,INDIRECT(ADDRESS(($AN819-1)*3+$AO819+5,$AP819+20)))))</f>
        <v>0</v>
      </c>
      <c r="AT819" s="204">
        <f ca="1">COUNTIF(INDIRECT("U"&amp;(ROW()+12*(($AN819-1)*3+$AO819)-ROW())/12+5):INDIRECT("AF"&amp;(ROW()+12*(($AN819-1)*3+$AO819)-ROW())/12+5),AS819)</f>
        <v>0</v>
      </c>
      <c r="AU819" s="204">
        <f ca="1">IF(AND(AQ819+AS819&gt;0,AR819+AT819&gt;0),COUNTIF(AU$6:AU818,"&gt;0")+1,0)</f>
        <v>0</v>
      </c>
    </row>
    <row r="820" spans="40:47">
      <c r="AN820" s="204">
        <v>23</v>
      </c>
      <c r="AO820" s="204">
        <v>2</v>
      </c>
      <c r="AP820" s="204">
        <v>11</v>
      </c>
      <c r="AQ820" s="221">
        <f ca="1">IF($AP820=1,IF(INDIRECT(ADDRESS(($AN820-1)*3+$AO820+5,$AP820+7))="",0,INDIRECT(ADDRESS(($AN820-1)*3+$AO820+5,$AP820+7))),IF(INDIRECT(ADDRESS(($AN820-1)*3+$AO820+5,$AP820+7))="",0,IF(COUNTIF(INDIRECT(ADDRESS(($AN820-1)*36+($AO820-1)*12+6,COLUMN())):INDIRECT(ADDRESS(($AN820-1)*36+($AO820-1)*12+$AP820+4,COLUMN())),INDIRECT(ADDRESS(($AN820-1)*3+$AO820+5,$AP820+7)))&gt;=1,0,INDIRECT(ADDRESS(($AN820-1)*3+$AO820+5,$AP820+7)))))</f>
        <v>0</v>
      </c>
      <c r="AR820" s="204">
        <f ca="1">COUNTIF(INDIRECT("H"&amp;(ROW()+12*(($AN820-1)*3+$AO820)-ROW())/12+5):INDIRECT("S"&amp;(ROW()+12*(($AN820-1)*3+$AO820)-ROW())/12+5),AQ820)</f>
        <v>0</v>
      </c>
      <c r="AS820" s="221">
        <f ca="1">IF($AP820=1,IF(INDIRECT(ADDRESS(($AN820-1)*3+$AO820+5,$AP820+20))="",0,INDIRECT(ADDRESS(($AN820-1)*3+$AO820+5,$AP820+20))),IF(INDIRECT(ADDRESS(($AN820-1)*3+$AO820+5,$AP820+20))="",0,IF(COUNTIF(INDIRECT(ADDRESS(($AN820-1)*36+($AO820-1)*12+6,COLUMN())):INDIRECT(ADDRESS(($AN820-1)*36+($AO820-1)*12+$AP820+4,COLUMN())),INDIRECT(ADDRESS(($AN820-1)*3+$AO820+5,$AP820+20)))&gt;=1,0,INDIRECT(ADDRESS(($AN820-1)*3+$AO820+5,$AP820+20)))))</f>
        <v>0</v>
      </c>
      <c r="AT820" s="204">
        <f ca="1">COUNTIF(INDIRECT("U"&amp;(ROW()+12*(($AN820-1)*3+$AO820)-ROW())/12+5):INDIRECT("AF"&amp;(ROW()+12*(($AN820-1)*3+$AO820)-ROW())/12+5),AS820)</f>
        <v>0</v>
      </c>
      <c r="AU820" s="204">
        <f ca="1">IF(AND(AQ820+AS820&gt;0,AR820+AT820&gt;0),COUNTIF(AU$6:AU819,"&gt;0")+1,0)</f>
        <v>0</v>
      </c>
    </row>
    <row r="821" spans="40:47">
      <c r="AN821" s="204">
        <v>23</v>
      </c>
      <c r="AO821" s="204">
        <v>2</v>
      </c>
      <c r="AP821" s="204">
        <v>12</v>
      </c>
      <c r="AQ821" s="221">
        <f ca="1">IF($AP821=1,IF(INDIRECT(ADDRESS(($AN821-1)*3+$AO821+5,$AP821+7))="",0,INDIRECT(ADDRESS(($AN821-1)*3+$AO821+5,$AP821+7))),IF(INDIRECT(ADDRESS(($AN821-1)*3+$AO821+5,$AP821+7))="",0,IF(COUNTIF(INDIRECT(ADDRESS(($AN821-1)*36+($AO821-1)*12+6,COLUMN())):INDIRECT(ADDRESS(($AN821-1)*36+($AO821-1)*12+$AP821+4,COLUMN())),INDIRECT(ADDRESS(($AN821-1)*3+$AO821+5,$AP821+7)))&gt;=1,0,INDIRECT(ADDRESS(($AN821-1)*3+$AO821+5,$AP821+7)))))</f>
        <v>0</v>
      </c>
      <c r="AR821" s="204">
        <f ca="1">COUNTIF(INDIRECT("H"&amp;(ROW()+12*(($AN821-1)*3+$AO821)-ROW())/12+5):INDIRECT("S"&amp;(ROW()+12*(($AN821-1)*3+$AO821)-ROW())/12+5),AQ821)</f>
        <v>0</v>
      </c>
      <c r="AS821" s="221">
        <f ca="1">IF($AP821=1,IF(INDIRECT(ADDRESS(($AN821-1)*3+$AO821+5,$AP821+20))="",0,INDIRECT(ADDRESS(($AN821-1)*3+$AO821+5,$AP821+20))),IF(INDIRECT(ADDRESS(($AN821-1)*3+$AO821+5,$AP821+20))="",0,IF(COUNTIF(INDIRECT(ADDRESS(($AN821-1)*36+($AO821-1)*12+6,COLUMN())):INDIRECT(ADDRESS(($AN821-1)*36+($AO821-1)*12+$AP821+4,COLUMN())),INDIRECT(ADDRESS(($AN821-1)*3+$AO821+5,$AP821+20)))&gt;=1,0,INDIRECT(ADDRESS(($AN821-1)*3+$AO821+5,$AP821+20)))))</f>
        <v>0</v>
      </c>
      <c r="AT821" s="204">
        <f ca="1">COUNTIF(INDIRECT("U"&amp;(ROW()+12*(($AN821-1)*3+$AO821)-ROW())/12+5):INDIRECT("AF"&amp;(ROW()+12*(($AN821-1)*3+$AO821)-ROW())/12+5),AS821)</f>
        <v>0</v>
      </c>
      <c r="AU821" s="204">
        <f ca="1">IF(AND(AQ821+AS821&gt;0,AR821+AT821&gt;0),COUNTIF(AU$6:AU820,"&gt;0")+1,0)</f>
        <v>0</v>
      </c>
    </row>
    <row r="822" spans="40:47">
      <c r="AN822" s="204">
        <v>23</v>
      </c>
      <c r="AO822" s="204">
        <v>3</v>
      </c>
      <c r="AP822" s="204">
        <v>1</v>
      </c>
      <c r="AQ822" s="221">
        <f ca="1">IF($AP822=1,IF(INDIRECT(ADDRESS(($AN822-1)*3+$AO822+5,$AP822+7))="",0,INDIRECT(ADDRESS(($AN822-1)*3+$AO822+5,$AP822+7))),IF(INDIRECT(ADDRESS(($AN822-1)*3+$AO822+5,$AP822+7))="",0,IF(COUNTIF(INDIRECT(ADDRESS(($AN822-1)*36+($AO822-1)*12+6,COLUMN())):INDIRECT(ADDRESS(($AN822-1)*36+($AO822-1)*12+$AP822+4,COLUMN())),INDIRECT(ADDRESS(($AN822-1)*3+$AO822+5,$AP822+7)))&gt;=1,0,INDIRECT(ADDRESS(($AN822-1)*3+$AO822+5,$AP822+7)))))</f>
        <v>0</v>
      </c>
      <c r="AR822" s="204">
        <f ca="1">COUNTIF(INDIRECT("H"&amp;(ROW()+12*(($AN822-1)*3+$AO822)-ROW())/12+5):INDIRECT("S"&amp;(ROW()+12*(($AN822-1)*3+$AO822)-ROW())/12+5),AQ822)</f>
        <v>0</v>
      </c>
      <c r="AS822" s="221">
        <f ca="1">IF($AP822=1,IF(INDIRECT(ADDRESS(($AN822-1)*3+$AO822+5,$AP822+20))="",0,INDIRECT(ADDRESS(($AN822-1)*3+$AO822+5,$AP822+20))),IF(INDIRECT(ADDRESS(($AN822-1)*3+$AO822+5,$AP822+20))="",0,IF(COUNTIF(INDIRECT(ADDRESS(($AN822-1)*36+($AO822-1)*12+6,COLUMN())):INDIRECT(ADDRESS(($AN822-1)*36+($AO822-1)*12+$AP822+4,COLUMN())),INDIRECT(ADDRESS(($AN822-1)*3+$AO822+5,$AP822+20)))&gt;=1,0,INDIRECT(ADDRESS(($AN822-1)*3+$AO822+5,$AP822+20)))))</f>
        <v>0</v>
      </c>
      <c r="AT822" s="204">
        <f ca="1">COUNTIF(INDIRECT("U"&amp;(ROW()+12*(($AN822-1)*3+$AO822)-ROW())/12+5):INDIRECT("AF"&amp;(ROW()+12*(($AN822-1)*3+$AO822)-ROW())/12+5),AS822)</f>
        <v>0</v>
      </c>
      <c r="AU822" s="204">
        <f ca="1">IF(AND(AQ822+AS822&gt;0,AR822+AT822&gt;0),COUNTIF(AU$6:AU821,"&gt;0")+1,0)</f>
        <v>0</v>
      </c>
    </row>
    <row r="823" spans="40:47">
      <c r="AN823" s="204">
        <v>23</v>
      </c>
      <c r="AO823" s="204">
        <v>3</v>
      </c>
      <c r="AP823" s="204">
        <v>2</v>
      </c>
      <c r="AQ823" s="221">
        <f ca="1">IF($AP823=1,IF(INDIRECT(ADDRESS(($AN823-1)*3+$AO823+5,$AP823+7))="",0,INDIRECT(ADDRESS(($AN823-1)*3+$AO823+5,$AP823+7))),IF(INDIRECT(ADDRESS(($AN823-1)*3+$AO823+5,$AP823+7))="",0,IF(COUNTIF(INDIRECT(ADDRESS(($AN823-1)*36+($AO823-1)*12+6,COLUMN())):INDIRECT(ADDRESS(($AN823-1)*36+($AO823-1)*12+$AP823+4,COLUMN())),INDIRECT(ADDRESS(($AN823-1)*3+$AO823+5,$AP823+7)))&gt;=1,0,INDIRECT(ADDRESS(($AN823-1)*3+$AO823+5,$AP823+7)))))</f>
        <v>0</v>
      </c>
      <c r="AR823" s="204">
        <f ca="1">COUNTIF(INDIRECT("H"&amp;(ROW()+12*(($AN823-1)*3+$AO823)-ROW())/12+5):INDIRECT("S"&amp;(ROW()+12*(($AN823-1)*3+$AO823)-ROW())/12+5),AQ823)</f>
        <v>0</v>
      </c>
      <c r="AS823" s="221">
        <f ca="1">IF($AP823=1,IF(INDIRECT(ADDRESS(($AN823-1)*3+$AO823+5,$AP823+20))="",0,INDIRECT(ADDRESS(($AN823-1)*3+$AO823+5,$AP823+20))),IF(INDIRECT(ADDRESS(($AN823-1)*3+$AO823+5,$AP823+20))="",0,IF(COUNTIF(INDIRECT(ADDRESS(($AN823-1)*36+($AO823-1)*12+6,COLUMN())):INDIRECT(ADDRESS(($AN823-1)*36+($AO823-1)*12+$AP823+4,COLUMN())),INDIRECT(ADDRESS(($AN823-1)*3+$AO823+5,$AP823+20)))&gt;=1,0,INDIRECT(ADDRESS(($AN823-1)*3+$AO823+5,$AP823+20)))))</f>
        <v>0</v>
      </c>
      <c r="AT823" s="204">
        <f ca="1">COUNTIF(INDIRECT("U"&amp;(ROW()+12*(($AN823-1)*3+$AO823)-ROW())/12+5):INDIRECT("AF"&amp;(ROW()+12*(($AN823-1)*3+$AO823)-ROW())/12+5),AS823)</f>
        <v>0</v>
      </c>
      <c r="AU823" s="204">
        <f ca="1">IF(AND(AQ823+AS823&gt;0,AR823+AT823&gt;0),COUNTIF(AU$6:AU822,"&gt;0")+1,0)</f>
        <v>0</v>
      </c>
    </row>
    <row r="824" spans="40:47">
      <c r="AN824" s="204">
        <v>23</v>
      </c>
      <c r="AO824" s="204">
        <v>3</v>
      </c>
      <c r="AP824" s="204">
        <v>3</v>
      </c>
      <c r="AQ824" s="221">
        <f ca="1">IF($AP824=1,IF(INDIRECT(ADDRESS(($AN824-1)*3+$AO824+5,$AP824+7))="",0,INDIRECT(ADDRESS(($AN824-1)*3+$AO824+5,$AP824+7))),IF(INDIRECT(ADDRESS(($AN824-1)*3+$AO824+5,$AP824+7))="",0,IF(COUNTIF(INDIRECT(ADDRESS(($AN824-1)*36+($AO824-1)*12+6,COLUMN())):INDIRECT(ADDRESS(($AN824-1)*36+($AO824-1)*12+$AP824+4,COLUMN())),INDIRECT(ADDRESS(($AN824-1)*3+$AO824+5,$AP824+7)))&gt;=1,0,INDIRECT(ADDRESS(($AN824-1)*3+$AO824+5,$AP824+7)))))</f>
        <v>0</v>
      </c>
      <c r="AR824" s="204">
        <f ca="1">COUNTIF(INDIRECT("H"&amp;(ROW()+12*(($AN824-1)*3+$AO824)-ROW())/12+5):INDIRECT("S"&amp;(ROW()+12*(($AN824-1)*3+$AO824)-ROW())/12+5),AQ824)</f>
        <v>0</v>
      </c>
      <c r="AS824" s="221">
        <f ca="1">IF($AP824=1,IF(INDIRECT(ADDRESS(($AN824-1)*3+$AO824+5,$AP824+20))="",0,INDIRECT(ADDRESS(($AN824-1)*3+$AO824+5,$AP824+20))),IF(INDIRECT(ADDRESS(($AN824-1)*3+$AO824+5,$AP824+20))="",0,IF(COUNTIF(INDIRECT(ADDRESS(($AN824-1)*36+($AO824-1)*12+6,COLUMN())):INDIRECT(ADDRESS(($AN824-1)*36+($AO824-1)*12+$AP824+4,COLUMN())),INDIRECT(ADDRESS(($AN824-1)*3+$AO824+5,$AP824+20)))&gt;=1,0,INDIRECT(ADDRESS(($AN824-1)*3+$AO824+5,$AP824+20)))))</f>
        <v>0</v>
      </c>
      <c r="AT824" s="204">
        <f ca="1">COUNTIF(INDIRECT("U"&amp;(ROW()+12*(($AN824-1)*3+$AO824)-ROW())/12+5):INDIRECT("AF"&amp;(ROW()+12*(($AN824-1)*3+$AO824)-ROW())/12+5),AS824)</f>
        <v>0</v>
      </c>
      <c r="AU824" s="204">
        <f ca="1">IF(AND(AQ824+AS824&gt;0,AR824+AT824&gt;0),COUNTIF(AU$6:AU823,"&gt;0")+1,0)</f>
        <v>0</v>
      </c>
    </row>
    <row r="825" spans="40:47">
      <c r="AN825" s="204">
        <v>23</v>
      </c>
      <c r="AO825" s="204">
        <v>3</v>
      </c>
      <c r="AP825" s="204">
        <v>4</v>
      </c>
      <c r="AQ825" s="221">
        <f ca="1">IF($AP825=1,IF(INDIRECT(ADDRESS(($AN825-1)*3+$AO825+5,$AP825+7))="",0,INDIRECT(ADDRESS(($AN825-1)*3+$AO825+5,$AP825+7))),IF(INDIRECT(ADDRESS(($AN825-1)*3+$AO825+5,$AP825+7))="",0,IF(COUNTIF(INDIRECT(ADDRESS(($AN825-1)*36+($AO825-1)*12+6,COLUMN())):INDIRECT(ADDRESS(($AN825-1)*36+($AO825-1)*12+$AP825+4,COLUMN())),INDIRECT(ADDRESS(($AN825-1)*3+$AO825+5,$AP825+7)))&gt;=1,0,INDIRECT(ADDRESS(($AN825-1)*3+$AO825+5,$AP825+7)))))</f>
        <v>0</v>
      </c>
      <c r="AR825" s="204">
        <f ca="1">COUNTIF(INDIRECT("H"&amp;(ROW()+12*(($AN825-1)*3+$AO825)-ROW())/12+5):INDIRECT("S"&amp;(ROW()+12*(($AN825-1)*3+$AO825)-ROW())/12+5),AQ825)</f>
        <v>0</v>
      </c>
      <c r="AS825" s="221">
        <f ca="1">IF($AP825=1,IF(INDIRECT(ADDRESS(($AN825-1)*3+$AO825+5,$AP825+20))="",0,INDIRECT(ADDRESS(($AN825-1)*3+$AO825+5,$AP825+20))),IF(INDIRECT(ADDRESS(($AN825-1)*3+$AO825+5,$AP825+20))="",0,IF(COUNTIF(INDIRECT(ADDRESS(($AN825-1)*36+($AO825-1)*12+6,COLUMN())):INDIRECT(ADDRESS(($AN825-1)*36+($AO825-1)*12+$AP825+4,COLUMN())),INDIRECT(ADDRESS(($AN825-1)*3+$AO825+5,$AP825+20)))&gt;=1,0,INDIRECT(ADDRESS(($AN825-1)*3+$AO825+5,$AP825+20)))))</f>
        <v>0</v>
      </c>
      <c r="AT825" s="204">
        <f ca="1">COUNTIF(INDIRECT("U"&amp;(ROW()+12*(($AN825-1)*3+$AO825)-ROW())/12+5):INDIRECT("AF"&amp;(ROW()+12*(($AN825-1)*3+$AO825)-ROW())/12+5),AS825)</f>
        <v>0</v>
      </c>
      <c r="AU825" s="204">
        <f ca="1">IF(AND(AQ825+AS825&gt;0,AR825+AT825&gt;0),COUNTIF(AU$6:AU824,"&gt;0")+1,0)</f>
        <v>0</v>
      </c>
    </row>
    <row r="826" spans="40:47">
      <c r="AN826" s="204">
        <v>23</v>
      </c>
      <c r="AO826" s="204">
        <v>3</v>
      </c>
      <c r="AP826" s="204">
        <v>5</v>
      </c>
      <c r="AQ826" s="221">
        <f ca="1">IF($AP826=1,IF(INDIRECT(ADDRESS(($AN826-1)*3+$AO826+5,$AP826+7))="",0,INDIRECT(ADDRESS(($AN826-1)*3+$AO826+5,$AP826+7))),IF(INDIRECT(ADDRESS(($AN826-1)*3+$AO826+5,$AP826+7))="",0,IF(COUNTIF(INDIRECT(ADDRESS(($AN826-1)*36+($AO826-1)*12+6,COLUMN())):INDIRECT(ADDRESS(($AN826-1)*36+($AO826-1)*12+$AP826+4,COLUMN())),INDIRECT(ADDRESS(($AN826-1)*3+$AO826+5,$AP826+7)))&gt;=1,0,INDIRECT(ADDRESS(($AN826-1)*3+$AO826+5,$AP826+7)))))</f>
        <v>0</v>
      </c>
      <c r="AR826" s="204">
        <f ca="1">COUNTIF(INDIRECT("H"&amp;(ROW()+12*(($AN826-1)*3+$AO826)-ROW())/12+5):INDIRECT("S"&amp;(ROW()+12*(($AN826-1)*3+$AO826)-ROW())/12+5),AQ826)</f>
        <v>0</v>
      </c>
      <c r="AS826" s="221">
        <f ca="1">IF($AP826=1,IF(INDIRECT(ADDRESS(($AN826-1)*3+$AO826+5,$AP826+20))="",0,INDIRECT(ADDRESS(($AN826-1)*3+$AO826+5,$AP826+20))),IF(INDIRECT(ADDRESS(($AN826-1)*3+$AO826+5,$AP826+20))="",0,IF(COUNTIF(INDIRECT(ADDRESS(($AN826-1)*36+($AO826-1)*12+6,COLUMN())):INDIRECT(ADDRESS(($AN826-1)*36+($AO826-1)*12+$AP826+4,COLUMN())),INDIRECT(ADDRESS(($AN826-1)*3+$AO826+5,$AP826+20)))&gt;=1,0,INDIRECT(ADDRESS(($AN826-1)*3+$AO826+5,$AP826+20)))))</f>
        <v>0</v>
      </c>
      <c r="AT826" s="204">
        <f ca="1">COUNTIF(INDIRECT("U"&amp;(ROW()+12*(($AN826-1)*3+$AO826)-ROW())/12+5):INDIRECT("AF"&amp;(ROW()+12*(($AN826-1)*3+$AO826)-ROW())/12+5),AS826)</f>
        <v>0</v>
      </c>
      <c r="AU826" s="204">
        <f ca="1">IF(AND(AQ826+AS826&gt;0,AR826+AT826&gt;0),COUNTIF(AU$6:AU825,"&gt;0")+1,0)</f>
        <v>0</v>
      </c>
    </row>
    <row r="827" spans="40:47">
      <c r="AN827" s="204">
        <v>23</v>
      </c>
      <c r="AO827" s="204">
        <v>3</v>
      </c>
      <c r="AP827" s="204">
        <v>6</v>
      </c>
      <c r="AQ827" s="221">
        <f ca="1">IF($AP827=1,IF(INDIRECT(ADDRESS(($AN827-1)*3+$AO827+5,$AP827+7))="",0,INDIRECT(ADDRESS(($AN827-1)*3+$AO827+5,$AP827+7))),IF(INDIRECT(ADDRESS(($AN827-1)*3+$AO827+5,$AP827+7))="",0,IF(COUNTIF(INDIRECT(ADDRESS(($AN827-1)*36+($AO827-1)*12+6,COLUMN())):INDIRECT(ADDRESS(($AN827-1)*36+($AO827-1)*12+$AP827+4,COLUMN())),INDIRECT(ADDRESS(($AN827-1)*3+$AO827+5,$AP827+7)))&gt;=1,0,INDIRECT(ADDRESS(($AN827-1)*3+$AO827+5,$AP827+7)))))</f>
        <v>0</v>
      </c>
      <c r="AR827" s="204">
        <f ca="1">COUNTIF(INDIRECT("H"&amp;(ROW()+12*(($AN827-1)*3+$AO827)-ROW())/12+5):INDIRECT("S"&amp;(ROW()+12*(($AN827-1)*3+$AO827)-ROW())/12+5),AQ827)</f>
        <v>0</v>
      </c>
      <c r="AS827" s="221">
        <f ca="1">IF($AP827=1,IF(INDIRECT(ADDRESS(($AN827-1)*3+$AO827+5,$AP827+20))="",0,INDIRECT(ADDRESS(($AN827-1)*3+$AO827+5,$AP827+20))),IF(INDIRECT(ADDRESS(($AN827-1)*3+$AO827+5,$AP827+20))="",0,IF(COUNTIF(INDIRECT(ADDRESS(($AN827-1)*36+($AO827-1)*12+6,COLUMN())):INDIRECT(ADDRESS(($AN827-1)*36+($AO827-1)*12+$AP827+4,COLUMN())),INDIRECT(ADDRESS(($AN827-1)*3+$AO827+5,$AP827+20)))&gt;=1,0,INDIRECT(ADDRESS(($AN827-1)*3+$AO827+5,$AP827+20)))))</f>
        <v>0</v>
      </c>
      <c r="AT827" s="204">
        <f ca="1">COUNTIF(INDIRECT("U"&amp;(ROW()+12*(($AN827-1)*3+$AO827)-ROW())/12+5):INDIRECT("AF"&amp;(ROW()+12*(($AN827-1)*3+$AO827)-ROW())/12+5),AS827)</f>
        <v>0</v>
      </c>
      <c r="AU827" s="204">
        <f ca="1">IF(AND(AQ827+AS827&gt;0,AR827+AT827&gt;0),COUNTIF(AU$6:AU826,"&gt;0")+1,0)</f>
        <v>0</v>
      </c>
    </row>
    <row r="828" spans="40:47">
      <c r="AN828" s="204">
        <v>23</v>
      </c>
      <c r="AO828" s="204">
        <v>3</v>
      </c>
      <c r="AP828" s="204">
        <v>7</v>
      </c>
      <c r="AQ828" s="221">
        <f ca="1">IF($AP828=1,IF(INDIRECT(ADDRESS(($AN828-1)*3+$AO828+5,$AP828+7))="",0,INDIRECT(ADDRESS(($AN828-1)*3+$AO828+5,$AP828+7))),IF(INDIRECT(ADDRESS(($AN828-1)*3+$AO828+5,$AP828+7))="",0,IF(COUNTIF(INDIRECT(ADDRESS(($AN828-1)*36+($AO828-1)*12+6,COLUMN())):INDIRECT(ADDRESS(($AN828-1)*36+($AO828-1)*12+$AP828+4,COLUMN())),INDIRECT(ADDRESS(($AN828-1)*3+$AO828+5,$AP828+7)))&gt;=1,0,INDIRECT(ADDRESS(($AN828-1)*3+$AO828+5,$AP828+7)))))</f>
        <v>0</v>
      </c>
      <c r="AR828" s="204">
        <f ca="1">COUNTIF(INDIRECT("H"&amp;(ROW()+12*(($AN828-1)*3+$AO828)-ROW())/12+5):INDIRECT("S"&amp;(ROW()+12*(($AN828-1)*3+$AO828)-ROW())/12+5),AQ828)</f>
        <v>0</v>
      </c>
      <c r="AS828" s="221">
        <f ca="1">IF($AP828=1,IF(INDIRECT(ADDRESS(($AN828-1)*3+$AO828+5,$AP828+20))="",0,INDIRECT(ADDRESS(($AN828-1)*3+$AO828+5,$AP828+20))),IF(INDIRECT(ADDRESS(($AN828-1)*3+$AO828+5,$AP828+20))="",0,IF(COUNTIF(INDIRECT(ADDRESS(($AN828-1)*36+($AO828-1)*12+6,COLUMN())):INDIRECT(ADDRESS(($AN828-1)*36+($AO828-1)*12+$AP828+4,COLUMN())),INDIRECT(ADDRESS(($AN828-1)*3+$AO828+5,$AP828+20)))&gt;=1,0,INDIRECT(ADDRESS(($AN828-1)*3+$AO828+5,$AP828+20)))))</f>
        <v>0</v>
      </c>
      <c r="AT828" s="204">
        <f ca="1">COUNTIF(INDIRECT("U"&amp;(ROW()+12*(($AN828-1)*3+$AO828)-ROW())/12+5):INDIRECT("AF"&amp;(ROW()+12*(($AN828-1)*3+$AO828)-ROW())/12+5),AS828)</f>
        <v>0</v>
      </c>
      <c r="AU828" s="204">
        <f ca="1">IF(AND(AQ828+AS828&gt;0,AR828+AT828&gt;0),COUNTIF(AU$6:AU827,"&gt;0")+1,0)</f>
        <v>0</v>
      </c>
    </row>
    <row r="829" spans="40:47">
      <c r="AN829" s="204">
        <v>23</v>
      </c>
      <c r="AO829" s="204">
        <v>3</v>
      </c>
      <c r="AP829" s="204">
        <v>8</v>
      </c>
      <c r="AQ829" s="221">
        <f ca="1">IF($AP829=1,IF(INDIRECT(ADDRESS(($AN829-1)*3+$AO829+5,$AP829+7))="",0,INDIRECT(ADDRESS(($AN829-1)*3+$AO829+5,$AP829+7))),IF(INDIRECT(ADDRESS(($AN829-1)*3+$AO829+5,$AP829+7))="",0,IF(COUNTIF(INDIRECT(ADDRESS(($AN829-1)*36+($AO829-1)*12+6,COLUMN())):INDIRECT(ADDRESS(($AN829-1)*36+($AO829-1)*12+$AP829+4,COLUMN())),INDIRECT(ADDRESS(($AN829-1)*3+$AO829+5,$AP829+7)))&gt;=1,0,INDIRECT(ADDRESS(($AN829-1)*3+$AO829+5,$AP829+7)))))</f>
        <v>0</v>
      </c>
      <c r="AR829" s="204">
        <f ca="1">COUNTIF(INDIRECT("H"&amp;(ROW()+12*(($AN829-1)*3+$AO829)-ROW())/12+5):INDIRECT("S"&amp;(ROW()+12*(($AN829-1)*3+$AO829)-ROW())/12+5),AQ829)</f>
        <v>0</v>
      </c>
      <c r="AS829" s="221">
        <f ca="1">IF($AP829=1,IF(INDIRECT(ADDRESS(($AN829-1)*3+$AO829+5,$AP829+20))="",0,INDIRECT(ADDRESS(($AN829-1)*3+$AO829+5,$AP829+20))),IF(INDIRECT(ADDRESS(($AN829-1)*3+$AO829+5,$AP829+20))="",0,IF(COUNTIF(INDIRECT(ADDRESS(($AN829-1)*36+($AO829-1)*12+6,COLUMN())):INDIRECT(ADDRESS(($AN829-1)*36+($AO829-1)*12+$AP829+4,COLUMN())),INDIRECT(ADDRESS(($AN829-1)*3+$AO829+5,$AP829+20)))&gt;=1,0,INDIRECT(ADDRESS(($AN829-1)*3+$AO829+5,$AP829+20)))))</f>
        <v>0</v>
      </c>
      <c r="AT829" s="204">
        <f ca="1">COUNTIF(INDIRECT("U"&amp;(ROW()+12*(($AN829-1)*3+$AO829)-ROW())/12+5):INDIRECT("AF"&amp;(ROW()+12*(($AN829-1)*3+$AO829)-ROW())/12+5),AS829)</f>
        <v>0</v>
      </c>
      <c r="AU829" s="204">
        <f ca="1">IF(AND(AQ829+AS829&gt;0,AR829+AT829&gt;0),COUNTIF(AU$6:AU828,"&gt;0")+1,0)</f>
        <v>0</v>
      </c>
    </row>
    <row r="830" spans="40:47">
      <c r="AN830" s="204">
        <v>23</v>
      </c>
      <c r="AO830" s="204">
        <v>3</v>
      </c>
      <c r="AP830" s="204">
        <v>9</v>
      </c>
      <c r="AQ830" s="221">
        <f ca="1">IF($AP830=1,IF(INDIRECT(ADDRESS(($AN830-1)*3+$AO830+5,$AP830+7))="",0,INDIRECT(ADDRESS(($AN830-1)*3+$AO830+5,$AP830+7))),IF(INDIRECT(ADDRESS(($AN830-1)*3+$AO830+5,$AP830+7))="",0,IF(COUNTIF(INDIRECT(ADDRESS(($AN830-1)*36+($AO830-1)*12+6,COLUMN())):INDIRECT(ADDRESS(($AN830-1)*36+($AO830-1)*12+$AP830+4,COLUMN())),INDIRECT(ADDRESS(($AN830-1)*3+$AO830+5,$AP830+7)))&gt;=1,0,INDIRECT(ADDRESS(($AN830-1)*3+$AO830+5,$AP830+7)))))</f>
        <v>0</v>
      </c>
      <c r="AR830" s="204">
        <f ca="1">COUNTIF(INDIRECT("H"&amp;(ROW()+12*(($AN830-1)*3+$AO830)-ROW())/12+5):INDIRECT("S"&amp;(ROW()+12*(($AN830-1)*3+$AO830)-ROW())/12+5),AQ830)</f>
        <v>0</v>
      </c>
      <c r="AS830" s="221">
        <f ca="1">IF($AP830=1,IF(INDIRECT(ADDRESS(($AN830-1)*3+$AO830+5,$AP830+20))="",0,INDIRECT(ADDRESS(($AN830-1)*3+$AO830+5,$AP830+20))),IF(INDIRECT(ADDRESS(($AN830-1)*3+$AO830+5,$AP830+20))="",0,IF(COUNTIF(INDIRECT(ADDRESS(($AN830-1)*36+($AO830-1)*12+6,COLUMN())):INDIRECT(ADDRESS(($AN830-1)*36+($AO830-1)*12+$AP830+4,COLUMN())),INDIRECT(ADDRESS(($AN830-1)*3+$AO830+5,$AP830+20)))&gt;=1,0,INDIRECT(ADDRESS(($AN830-1)*3+$AO830+5,$AP830+20)))))</f>
        <v>0</v>
      </c>
      <c r="AT830" s="204">
        <f ca="1">COUNTIF(INDIRECT("U"&amp;(ROW()+12*(($AN830-1)*3+$AO830)-ROW())/12+5):INDIRECT("AF"&amp;(ROW()+12*(($AN830-1)*3+$AO830)-ROW())/12+5),AS830)</f>
        <v>0</v>
      </c>
      <c r="AU830" s="204">
        <f ca="1">IF(AND(AQ830+AS830&gt;0,AR830+AT830&gt;0),COUNTIF(AU$6:AU829,"&gt;0")+1,0)</f>
        <v>0</v>
      </c>
    </row>
    <row r="831" spans="40:47">
      <c r="AN831" s="204">
        <v>23</v>
      </c>
      <c r="AO831" s="204">
        <v>3</v>
      </c>
      <c r="AP831" s="204">
        <v>10</v>
      </c>
      <c r="AQ831" s="221">
        <f ca="1">IF($AP831=1,IF(INDIRECT(ADDRESS(($AN831-1)*3+$AO831+5,$AP831+7))="",0,INDIRECT(ADDRESS(($AN831-1)*3+$AO831+5,$AP831+7))),IF(INDIRECT(ADDRESS(($AN831-1)*3+$AO831+5,$AP831+7))="",0,IF(COUNTIF(INDIRECT(ADDRESS(($AN831-1)*36+($AO831-1)*12+6,COLUMN())):INDIRECT(ADDRESS(($AN831-1)*36+($AO831-1)*12+$AP831+4,COLUMN())),INDIRECT(ADDRESS(($AN831-1)*3+$AO831+5,$AP831+7)))&gt;=1,0,INDIRECT(ADDRESS(($AN831-1)*3+$AO831+5,$AP831+7)))))</f>
        <v>0</v>
      </c>
      <c r="AR831" s="204">
        <f ca="1">COUNTIF(INDIRECT("H"&amp;(ROW()+12*(($AN831-1)*3+$AO831)-ROW())/12+5):INDIRECT("S"&amp;(ROW()+12*(($AN831-1)*3+$AO831)-ROW())/12+5),AQ831)</f>
        <v>0</v>
      </c>
      <c r="AS831" s="221">
        <f ca="1">IF($AP831=1,IF(INDIRECT(ADDRESS(($AN831-1)*3+$AO831+5,$AP831+20))="",0,INDIRECT(ADDRESS(($AN831-1)*3+$AO831+5,$AP831+20))),IF(INDIRECT(ADDRESS(($AN831-1)*3+$AO831+5,$AP831+20))="",0,IF(COUNTIF(INDIRECT(ADDRESS(($AN831-1)*36+($AO831-1)*12+6,COLUMN())):INDIRECT(ADDRESS(($AN831-1)*36+($AO831-1)*12+$AP831+4,COLUMN())),INDIRECT(ADDRESS(($AN831-1)*3+$AO831+5,$AP831+20)))&gt;=1,0,INDIRECT(ADDRESS(($AN831-1)*3+$AO831+5,$AP831+20)))))</f>
        <v>0</v>
      </c>
      <c r="AT831" s="204">
        <f ca="1">COUNTIF(INDIRECT("U"&amp;(ROW()+12*(($AN831-1)*3+$AO831)-ROW())/12+5):INDIRECT("AF"&amp;(ROW()+12*(($AN831-1)*3+$AO831)-ROW())/12+5),AS831)</f>
        <v>0</v>
      </c>
      <c r="AU831" s="204">
        <f ca="1">IF(AND(AQ831+AS831&gt;0,AR831+AT831&gt;0),COUNTIF(AU$6:AU830,"&gt;0")+1,0)</f>
        <v>0</v>
      </c>
    </row>
    <row r="832" spans="40:47">
      <c r="AN832" s="204">
        <v>23</v>
      </c>
      <c r="AO832" s="204">
        <v>3</v>
      </c>
      <c r="AP832" s="204">
        <v>11</v>
      </c>
      <c r="AQ832" s="221">
        <f ca="1">IF($AP832=1,IF(INDIRECT(ADDRESS(($AN832-1)*3+$AO832+5,$AP832+7))="",0,INDIRECT(ADDRESS(($AN832-1)*3+$AO832+5,$AP832+7))),IF(INDIRECT(ADDRESS(($AN832-1)*3+$AO832+5,$AP832+7))="",0,IF(COUNTIF(INDIRECT(ADDRESS(($AN832-1)*36+($AO832-1)*12+6,COLUMN())):INDIRECT(ADDRESS(($AN832-1)*36+($AO832-1)*12+$AP832+4,COLUMN())),INDIRECT(ADDRESS(($AN832-1)*3+$AO832+5,$AP832+7)))&gt;=1,0,INDIRECT(ADDRESS(($AN832-1)*3+$AO832+5,$AP832+7)))))</f>
        <v>0</v>
      </c>
      <c r="AR832" s="204">
        <f ca="1">COUNTIF(INDIRECT("H"&amp;(ROW()+12*(($AN832-1)*3+$AO832)-ROW())/12+5):INDIRECT("S"&amp;(ROW()+12*(($AN832-1)*3+$AO832)-ROW())/12+5),AQ832)</f>
        <v>0</v>
      </c>
      <c r="AS832" s="221">
        <f ca="1">IF($AP832=1,IF(INDIRECT(ADDRESS(($AN832-1)*3+$AO832+5,$AP832+20))="",0,INDIRECT(ADDRESS(($AN832-1)*3+$AO832+5,$AP832+20))),IF(INDIRECT(ADDRESS(($AN832-1)*3+$AO832+5,$AP832+20))="",0,IF(COUNTIF(INDIRECT(ADDRESS(($AN832-1)*36+($AO832-1)*12+6,COLUMN())):INDIRECT(ADDRESS(($AN832-1)*36+($AO832-1)*12+$AP832+4,COLUMN())),INDIRECT(ADDRESS(($AN832-1)*3+$AO832+5,$AP832+20)))&gt;=1,0,INDIRECT(ADDRESS(($AN832-1)*3+$AO832+5,$AP832+20)))))</f>
        <v>0</v>
      </c>
      <c r="AT832" s="204">
        <f ca="1">COUNTIF(INDIRECT("U"&amp;(ROW()+12*(($AN832-1)*3+$AO832)-ROW())/12+5):INDIRECT("AF"&amp;(ROW()+12*(($AN832-1)*3+$AO832)-ROW())/12+5),AS832)</f>
        <v>0</v>
      </c>
      <c r="AU832" s="204">
        <f ca="1">IF(AND(AQ832+AS832&gt;0,AR832+AT832&gt;0),COUNTIF(AU$6:AU831,"&gt;0")+1,0)</f>
        <v>0</v>
      </c>
    </row>
    <row r="833" spans="40:47">
      <c r="AN833" s="204">
        <v>23</v>
      </c>
      <c r="AO833" s="204">
        <v>3</v>
      </c>
      <c r="AP833" s="204">
        <v>12</v>
      </c>
      <c r="AQ833" s="221">
        <f ca="1">IF($AP833=1,IF(INDIRECT(ADDRESS(($AN833-1)*3+$AO833+5,$AP833+7))="",0,INDIRECT(ADDRESS(($AN833-1)*3+$AO833+5,$AP833+7))),IF(INDIRECT(ADDRESS(($AN833-1)*3+$AO833+5,$AP833+7))="",0,IF(COUNTIF(INDIRECT(ADDRESS(($AN833-1)*36+($AO833-1)*12+6,COLUMN())):INDIRECT(ADDRESS(($AN833-1)*36+($AO833-1)*12+$AP833+4,COLUMN())),INDIRECT(ADDRESS(($AN833-1)*3+$AO833+5,$AP833+7)))&gt;=1,0,INDIRECT(ADDRESS(($AN833-1)*3+$AO833+5,$AP833+7)))))</f>
        <v>0</v>
      </c>
      <c r="AR833" s="204">
        <f ca="1">COUNTIF(INDIRECT("H"&amp;(ROW()+12*(($AN833-1)*3+$AO833)-ROW())/12+5):INDIRECT("S"&amp;(ROW()+12*(($AN833-1)*3+$AO833)-ROW())/12+5),AQ833)</f>
        <v>0</v>
      </c>
      <c r="AS833" s="221">
        <f ca="1">IF($AP833=1,IF(INDIRECT(ADDRESS(($AN833-1)*3+$AO833+5,$AP833+20))="",0,INDIRECT(ADDRESS(($AN833-1)*3+$AO833+5,$AP833+20))),IF(INDIRECT(ADDRESS(($AN833-1)*3+$AO833+5,$AP833+20))="",0,IF(COUNTIF(INDIRECT(ADDRESS(($AN833-1)*36+($AO833-1)*12+6,COLUMN())):INDIRECT(ADDRESS(($AN833-1)*36+($AO833-1)*12+$AP833+4,COLUMN())),INDIRECT(ADDRESS(($AN833-1)*3+$AO833+5,$AP833+20)))&gt;=1,0,INDIRECT(ADDRESS(($AN833-1)*3+$AO833+5,$AP833+20)))))</f>
        <v>0</v>
      </c>
      <c r="AT833" s="204">
        <f ca="1">COUNTIF(INDIRECT("U"&amp;(ROW()+12*(($AN833-1)*3+$AO833)-ROW())/12+5):INDIRECT("AF"&amp;(ROW()+12*(($AN833-1)*3+$AO833)-ROW())/12+5),AS833)</f>
        <v>0</v>
      </c>
      <c r="AU833" s="204">
        <f ca="1">IF(AND(AQ833+AS833&gt;0,AR833+AT833&gt;0),COUNTIF(AU$6:AU832,"&gt;0")+1,0)</f>
        <v>0</v>
      </c>
    </row>
    <row r="834" spans="40:47">
      <c r="AN834" s="204">
        <v>24</v>
      </c>
      <c r="AO834" s="204">
        <v>1</v>
      </c>
      <c r="AP834" s="204">
        <v>1</v>
      </c>
      <c r="AQ834" s="221">
        <f ca="1">IF($AP834=1,IF(INDIRECT(ADDRESS(($AN834-1)*3+$AO834+5,$AP834+7))="",0,INDIRECT(ADDRESS(($AN834-1)*3+$AO834+5,$AP834+7))),IF(INDIRECT(ADDRESS(($AN834-1)*3+$AO834+5,$AP834+7))="",0,IF(COUNTIF(INDIRECT(ADDRESS(($AN834-1)*36+($AO834-1)*12+6,COLUMN())):INDIRECT(ADDRESS(($AN834-1)*36+($AO834-1)*12+$AP834+4,COLUMN())),INDIRECT(ADDRESS(($AN834-1)*3+$AO834+5,$AP834+7)))&gt;=1,0,INDIRECT(ADDRESS(($AN834-1)*3+$AO834+5,$AP834+7)))))</f>
        <v>0</v>
      </c>
      <c r="AR834" s="204">
        <f ca="1">COUNTIF(INDIRECT("H"&amp;(ROW()+12*(($AN834-1)*3+$AO834)-ROW())/12+5):INDIRECT("S"&amp;(ROW()+12*(($AN834-1)*3+$AO834)-ROW())/12+5),AQ834)</f>
        <v>0</v>
      </c>
      <c r="AS834" s="221">
        <f ca="1">IF($AP834=1,IF(INDIRECT(ADDRESS(($AN834-1)*3+$AO834+5,$AP834+20))="",0,INDIRECT(ADDRESS(($AN834-1)*3+$AO834+5,$AP834+20))),IF(INDIRECT(ADDRESS(($AN834-1)*3+$AO834+5,$AP834+20))="",0,IF(COUNTIF(INDIRECT(ADDRESS(($AN834-1)*36+($AO834-1)*12+6,COLUMN())):INDIRECT(ADDRESS(($AN834-1)*36+($AO834-1)*12+$AP834+4,COLUMN())),INDIRECT(ADDRESS(($AN834-1)*3+$AO834+5,$AP834+20)))&gt;=1,0,INDIRECT(ADDRESS(($AN834-1)*3+$AO834+5,$AP834+20)))))</f>
        <v>0</v>
      </c>
      <c r="AT834" s="204">
        <f ca="1">COUNTIF(INDIRECT("U"&amp;(ROW()+12*(($AN834-1)*3+$AO834)-ROW())/12+5):INDIRECT("AF"&amp;(ROW()+12*(($AN834-1)*3+$AO834)-ROW())/12+5),AS834)</f>
        <v>0</v>
      </c>
      <c r="AU834" s="204">
        <f ca="1">IF(AND(AQ834+AS834&gt;0,AR834+AT834&gt;0),COUNTIF(AU$6:AU833,"&gt;0")+1,0)</f>
        <v>0</v>
      </c>
    </row>
    <row r="835" spans="40:47">
      <c r="AN835" s="204">
        <v>24</v>
      </c>
      <c r="AO835" s="204">
        <v>1</v>
      </c>
      <c r="AP835" s="204">
        <v>2</v>
      </c>
      <c r="AQ835" s="221">
        <f ca="1">IF($AP835=1,IF(INDIRECT(ADDRESS(($AN835-1)*3+$AO835+5,$AP835+7))="",0,INDIRECT(ADDRESS(($AN835-1)*3+$AO835+5,$AP835+7))),IF(INDIRECT(ADDRESS(($AN835-1)*3+$AO835+5,$AP835+7))="",0,IF(COUNTIF(INDIRECT(ADDRESS(($AN835-1)*36+($AO835-1)*12+6,COLUMN())):INDIRECT(ADDRESS(($AN835-1)*36+($AO835-1)*12+$AP835+4,COLUMN())),INDIRECT(ADDRESS(($AN835-1)*3+$AO835+5,$AP835+7)))&gt;=1,0,INDIRECT(ADDRESS(($AN835-1)*3+$AO835+5,$AP835+7)))))</f>
        <v>0</v>
      </c>
      <c r="AR835" s="204">
        <f ca="1">COUNTIF(INDIRECT("H"&amp;(ROW()+12*(($AN835-1)*3+$AO835)-ROW())/12+5):INDIRECT("S"&amp;(ROW()+12*(($AN835-1)*3+$AO835)-ROW())/12+5),AQ835)</f>
        <v>0</v>
      </c>
      <c r="AS835" s="221">
        <f ca="1">IF($AP835=1,IF(INDIRECT(ADDRESS(($AN835-1)*3+$AO835+5,$AP835+20))="",0,INDIRECT(ADDRESS(($AN835-1)*3+$AO835+5,$AP835+20))),IF(INDIRECT(ADDRESS(($AN835-1)*3+$AO835+5,$AP835+20))="",0,IF(COUNTIF(INDIRECT(ADDRESS(($AN835-1)*36+($AO835-1)*12+6,COLUMN())):INDIRECT(ADDRESS(($AN835-1)*36+($AO835-1)*12+$AP835+4,COLUMN())),INDIRECT(ADDRESS(($AN835-1)*3+$AO835+5,$AP835+20)))&gt;=1,0,INDIRECT(ADDRESS(($AN835-1)*3+$AO835+5,$AP835+20)))))</f>
        <v>0</v>
      </c>
      <c r="AT835" s="204">
        <f ca="1">COUNTIF(INDIRECT("U"&amp;(ROW()+12*(($AN835-1)*3+$AO835)-ROW())/12+5):INDIRECT("AF"&amp;(ROW()+12*(($AN835-1)*3+$AO835)-ROW())/12+5),AS835)</f>
        <v>0</v>
      </c>
      <c r="AU835" s="204">
        <f ca="1">IF(AND(AQ835+AS835&gt;0,AR835+AT835&gt;0),COUNTIF(AU$6:AU834,"&gt;0")+1,0)</f>
        <v>0</v>
      </c>
    </row>
    <row r="836" spans="40:47">
      <c r="AN836" s="204">
        <v>24</v>
      </c>
      <c r="AO836" s="204">
        <v>1</v>
      </c>
      <c r="AP836" s="204">
        <v>3</v>
      </c>
      <c r="AQ836" s="221">
        <f ca="1">IF($AP836=1,IF(INDIRECT(ADDRESS(($AN836-1)*3+$AO836+5,$AP836+7))="",0,INDIRECT(ADDRESS(($AN836-1)*3+$AO836+5,$AP836+7))),IF(INDIRECT(ADDRESS(($AN836-1)*3+$AO836+5,$AP836+7))="",0,IF(COUNTIF(INDIRECT(ADDRESS(($AN836-1)*36+($AO836-1)*12+6,COLUMN())):INDIRECT(ADDRESS(($AN836-1)*36+($AO836-1)*12+$AP836+4,COLUMN())),INDIRECT(ADDRESS(($AN836-1)*3+$AO836+5,$AP836+7)))&gt;=1,0,INDIRECT(ADDRESS(($AN836-1)*3+$AO836+5,$AP836+7)))))</f>
        <v>0</v>
      </c>
      <c r="AR836" s="204">
        <f ca="1">COUNTIF(INDIRECT("H"&amp;(ROW()+12*(($AN836-1)*3+$AO836)-ROW())/12+5):INDIRECT("S"&amp;(ROW()+12*(($AN836-1)*3+$AO836)-ROW())/12+5),AQ836)</f>
        <v>0</v>
      </c>
      <c r="AS836" s="221">
        <f ca="1">IF($AP836=1,IF(INDIRECT(ADDRESS(($AN836-1)*3+$AO836+5,$AP836+20))="",0,INDIRECT(ADDRESS(($AN836-1)*3+$AO836+5,$AP836+20))),IF(INDIRECT(ADDRESS(($AN836-1)*3+$AO836+5,$AP836+20))="",0,IF(COUNTIF(INDIRECT(ADDRESS(($AN836-1)*36+($AO836-1)*12+6,COLUMN())):INDIRECT(ADDRESS(($AN836-1)*36+($AO836-1)*12+$AP836+4,COLUMN())),INDIRECT(ADDRESS(($AN836-1)*3+$AO836+5,$AP836+20)))&gt;=1,0,INDIRECT(ADDRESS(($AN836-1)*3+$AO836+5,$AP836+20)))))</f>
        <v>0</v>
      </c>
      <c r="AT836" s="204">
        <f ca="1">COUNTIF(INDIRECT("U"&amp;(ROW()+12*(($AN836-1)*3+$AO836)-ROW())/12+5):INDIRECT("AF"&amp;(ROW()+12*(($AN836-1)*3+$AO836)-ROW())/12+5),AS836)</f>
        <v>0</v>
      </c>
      <c r="AU836" s="204">
        <f ca="1">IF(AND(AQ836+AS836&gt;0,AR836+AT836&gt;0),COUNTIF(AU$6:AU835,"&gt;0")+1,0)</f>
        <v>0</v>
      </c>
    </row>
    <row r="837" spans="40:47">
      <c r="AN837" s="204">
        <v>24</v>
      </c>
      <c r="AO837" s="204">
        <v>1</v>
      </c>
      <c r="AP837" s="204">
        <v>4</v>
      </c>
      <c r="AQ837" s="221">
        <f ca="1">IF($AP837=1,IF(INDIRECT(ADDRESS(($AN837-1)*3+$AO837+5,$AP837+7))="",0,INDIRECT(ADDRESS(($AN837-1)*3+$AO837+5,$AP837+7))),IF(INDIRECT(ADDRESS(($AN837-1)*3+$AO837+5,$AP837+7))="",0,IF(COUNTIF(INDIRECT(ADDRESS(($AN837-1)*36+($AO837-1)*12+6,COLUMN())):INDIRECT(ADDRESS(($AN837-1)*36+($AO837-1)*12+$AP837+4,COLUMN())),INDIRECT(ADDRESS(($AN837-1)*3+$AO837+5,$AP837+7)))&gt;=1,0,INDIRECT(ADDRESS(($AN837-1)*3+$AO837+5,$AP837+7)))))</f>
        <v>0</v>
      </c>
      <c r="AR837" s="204">
        <f ca="1">COUNTIF(INDIRECT("H"&amp;(ROW()+12*(($AN837-1)*3+$AO837)-ROW())/12+5):INDIRECT("S"&amp;(ROW()+12*(($AN837-1)*3+$AO837)-ROW())/12+5),AQ837)</f>
        <v>0</v>
      </c>
      <c r="AS837" s="221">
        <f ca="1">IF($AP837=1,IF(INDIRECT(ADDRESS(($AN837-1)*3+$AO837+5,$AP837+20))="",0,INDIRECT(ADDRESS(($AN837-1)*3+$AO837+5,$AP837+20))),IF(INDIRECT(ADDRESS(($AN837-1)*3+$AO837+5,$AP837+20))="",0,IF(COUNTIF(INDIRECT(ADDRESS(($AN837-1)*36+($AO837-1)*12+6,COLUMN())):INDIRECT(ADDRESS(($AN837-1)*36+($AO837-1)*12+$AP837+4,COLUMN())),INDIRECT(ADDRESS(($AN837-1)*3+$AO837+5,$AP837+20)))&gt;=1,0,INDIRECT(ADDRESS(($AN837-1)*3+$AO837+5,$AP837+20)))))</f>
        <v>0</v>
      </c>
      <c r="AT837" s="204">
        <f ca="1">COUNTIF(INDIRECT("U"&amp;(ROW()+12*(($AN837-1)*3+$AO837)-ROW())/12+5):INDIRECT("AF"&amp;(ROW()+12*(($AN837-1)*3+$AO837)-ROW())/12+5),AS837)</f>
        <v>0</v>
      </c>
      <c r="AU837" s="204">
        <f ca="1">IF(AND(AQ837+AS837&gt;0,AR837+AT837&gt;0),COUNTIF(AU$6:AU836,"&gt;0")+1,0)</f>
        <v>0</v>
      </c>
    </row>
    <row r="838" spans="40:47">
      <c r="AN838" s="204">
        <v>24</v>
      </c>
      <c r="AO838" s="204">
        <v>1</v>
      </c>
      <c r="AP838" s="204">
        <v>5</v>
      </c>
      <c r="AQ838" s="221">
        <f ca="1">IF($AP838=1,IF(INDIRECT(ADDRESS(($AN838-1)*3+$AO838+5,$AP838+7))="",0,INDIRECT(ADDRESS(($AN838-1)*3+$AO838+5,$AP838+7))),IF(INDIRECT(ADDRESS(($AN838-1)*3+$AO838+5,$AP838+7))="",0,IF(COUNTIF(INDIRECT(ADDRESS(($AN838-1)*36+($AO838-1)*12+6,COLUMN())):INDIRECT(ADDRESS(($AN838-1)*36+($AO838-1)*12+$AP838+4,COLUMN())),INDIRECT(ADDRESS(($AN838-1)*3+$AO838+5,$AP838+7)))&gt;=1,0,INDIRECT(ADDRESS(($AN838-1)*3+$AO838+5,$AP838+7)))))</f>
        <v>0</v>
      </c>
      <c r="AR838" s="204">
        <f ca="1">COUNTIF(INDIRECT("H"&amp;(ROW()+12*(($AN838-1)*3+$AO838)-ROW())/12+5):INDIRECT("S"&amp;(ROW()+12*(($AN838-1)*3+$AO838)-ROW())/12+5),AQ838)</f>
        <v>0</v>
      </c>
      <c r="AS838" s="221">
        <f ca="1">IF($AP838=1,IF(INDIRECT(ADDRESS(($AN838-1)*3+$AO838+5,$AP838+20))="",0,INDIRECT(ADDRESS(($AN838-1)*3+$AO838+5,$AP838+20))),IF(INDIRECT(ADDRESS(($AN838-1)*3+$AO838+5,$AP838+20))="",0,IF(COUNTIF(INDIRECT(ADDRESS(($AN838-1)*36+($AO838-1)*12+6,COLUMN())):INDIRECT(ADDRESS(($AN838-1)*36+($AO838-1)*12+$AP838+4,COLUMN())),INDIRECT(ADDRESS(($AN838-1)*3+$AO838+5,$AP838+20)))&gt;=1,0,INDIRECT(ADDRESS(($AN838-1)*3+$AO838+5,$AP838+20)))))</f>
        <v>0</v>
      </c>
      <c r="AT838" s="204">
        <f ca="1">COUNTIF(INDIRECT("U"&amp;(ROW()+12*(($AN838-1)*3+$AO838)-ROW())/12+5):INDIRECT("AF"&amp;(ROW()+12*(($AN838-1)*3+$AO838)-ROW())/12+5),AS838)</f>
        <v>0</v>
      </c>
      <c r="AU838" s="204">
        <f ca="1">IF(AND(AQ838+AS838&gt;0,AR838+AT838&gt;0),COUNTIF(AU$6:AU837,"&gt;0")+1,0)</f>
        <v>0</v>
      </c>
    </row>
    <row r="839" spans="40:47">
      <c r="AN839" s="204">
        <v>24</v>
      </c>
      <c r="AO839" s="204">
        <v>1</v>
      </c>
      <c r="AP839" s="204">
        <v>6</v>
      </c>
      <c r="AQ839" s="221">
        <f ca="1">IF($AP839=1,IF(INDIRECT(ADDRESS(($AN839-1)*3+$AO839+5,$AP839+7))="",0,INDIRECT(ADDRESS(($AN839-1)*3+$AO839+5,$AP839+7))),IF(INDIRECT(ADDRESS(($AN839-1)*3+$AO839+5,$AP839+7))="",0,IF(COUNTIF(INDIRECT(ADDRESS(($AN839-1)*36+($AO839-1)*12+6,COLUMN())):INDIRECT(ADDRESS(($AN839-1)*36+($AO839-1)*12+$AP839+4,COLUMN())),INDIRECT(ADDRESS(($AN839-1)*3+$AO839+5,$AP839+7)))&gt;=1,0,INDIRECT(ADDRESS(($AN839-1)*3+$AO839+5,$AP839+7)))))</f>
        <v>0</v>
      </c>
      <c r="AR839" s="204">
        <f ca="1">COUNTIF(INDIRECT("H"&amp;(ROW()+12*(($AN839-1)*3+$AO839)-ROW())/12+5):INDIRECT("S"&amp;(ROW()+12*(($AN839-1)*3+$AO839)-ROW())/12+5),AQ839)</f>
        <v>0</v>
      </c>
      <c r="AS839" s="221">
        <f ca="1">IF($AP839=1,IF(INDIRECT(ADDRESS(($AN839-1)*3+$AO839+5,$AP839+20))="",0,INDIRECT(ADDRESS(($AN839-1)*3+$AO839+5,$AP839+20))),IF(INDIRECT(ADDRESS(($AN839-1)*3+$AO839+5,$AP839+20))="",0,IF(COUNTIF(INDIRECT(ADDRESS(($AN839-1)*36+($AO839-1)*12+6,COLUMN())):INDIRECT(ADDRESS(($AN839-1)*36+($AO839-1)*12+$AP839+4,COLUMN())),INDIRECT(ADDRESS(($AN839-1)*3+$AO839+5,$AP839+20)))&gt;=1,0,INDIRECT(ADDRESS(($AN839-1)*3+$AO839+5,$AP839+20)))))</f>
        <v>0</v>
      </c>
      <c r="AT839" s="204">
        <f ca="1">COUNTIF(INDIRECT("U"&amp;(ROW()+12*(($AN839-1)*3+$AO839)-ROW())/12+5):INDIRECT("AF"&amp;(ROW()+12*(($AN839-1)*3+$AO839)-ROW())/12+5),AS839)</f>
        <v>0</v>
      </c>
      <c r="AU839" s="204">
        <f ca="1">IF(AND(AQ839+AS839&gt;0,AR839+AT839&gt;0),COUNTIF(AU$6:AU838,"&gt;0")+1,0)</f>
        <v>0</v>
      </c>
    </row>
    <row r="840" spans="40:47">
      <c r="AN840" s="204">
        <v>24</v>
      </c>
      <c r="AO840" s="204">
        <v>1</v>
      </c>
      <c r="AP840" s="204">
        <v>7</v>
      </c>
      <c r="AQ840" s="221">
        <f ca="1">IF($AP840=1,IF(INDIRECT(ADDRESS(($AN840-1)*3+$AO840+5,$AP840+7))="",0,INDIRECT(ADDRESS(($AN840-1)*3+$AO840+5,$AP840+7))),IF(INDIRECT(ADDRESS(($AN840-1)*3+$AO840+5,$AP840+7))="",0,IF(COUNTIF(INDIRECT(ADDRESS(($AN840-1)*36+($AO840-1)*12+6,COLUMN())):INDIRECT(ADDRESS(($AN840-1)*36+($AO840-1)*12+$AP840+4,COLUMN())),INDIRECT(ADDRESS(($AN840-1)*3+$AO840+5,$AP840+7)))&gt;=1,0,INDIRECT(ADDRESS(($AN840-1)*3+$AO840+5,$AP840+7)))))</f>
        <v>0</v>
      </c>
      <c r="AR840" s="204">
        <f ca="1">COUNTIF(INDIRECT("H"&amp;(ROW()+12*(($AN840-1)*3+$AO840)-ROW())/12+5):INDIRECT("S"&amp;(ROW()+12*(($AN840-1)*3+$AO840)-ROW())/12+5),AQ840)</f>
        <v>0</v>
      </c>
      <c r="AS840" s="221">
        <f ca="1">IF($AP840=1,IF(INDIRECT(ADDRESS(($AN840-1)*3+$AO840+5,$AP840+20))="",0,INDIRECT(ADDRESS(($AN840-1)*3+$AO840+5,$AP840+20))),IF(INDIRECT(ADDRESS(($AN840-1)*3+$AO840+5,$AP840+20))="",0,IF(COUNTIF(INDIRECT(ADDRESS(($AN840-1)*36+($AO840-1)*12+6,COLUMN())):INDIRECT(ADDRESS(($AN840-1)*36+($AO840-1)*12+$AP840+4,COLUMN())),INDIRECT(ADDRESS(($AN840-1)*3+$AO840+5,$AP840+20)))&gt;=1,0,INDIRECT(ADDRESS(($AN840-1)*3+$AO840+5,$AP840+20)))))</f>
        <v>0</v>
      </c>
      <c r="AT840" s="204">
        <f ca="1">COUNTIF(INDIRECT("U"&amp;(ROW()+12*(($AN840-1)*3+$AO840)-ROW())/12+5):INDIRECT("AF"&amp;(ROW()+12*(($AN840-1)*3+$AO840)-ROW())/12+5),AS840)</f>
        <v>0</v>
      </c>
      <c r="AU840" s="204">
        <f ca="1">IF(AND(AQ840+AS840&gt;0,AR840+AT840&gt;0),COUNTIF(AU$6:AU839,"&gt;0")+1,0)</f>
        <v>0</v>
      </c>
    </row>
    <row r="841" spans="40:47">
      <c r="AN841" s="204">
        <v>24</v>
      </c>
      <c r="AO841" s="204">
        <v>1</v>
      </c>
      <c r="AP841" s="204">
        <v>8</v>
      </c>
      <c r="AQ841" s="221">
        <f ca="1">IF($AP841=1,IF(INDIRECT(ADDRESS(($AN841-1)*3+$AO841+5,$AP841+7))="",0,INDIRECT(ADDRESS(($AN841-1)*3+$AO841+5,$AP841+7))),IF(INDIRECT(ADDRESS(($AN841-1)*3+$AO841+5,$AP841+7))="",0,IF(COUNTIF(INDIRECT(ADDRESS(($AN841-1)*36+($AO841-1)*12+6,COLUMN())):INDIRECT(ADDRESS(($AN841-1)*36+($AO841-1)*12+$AP841+4,COLUMN())),INDIRECT(ADDRESS(($AN841-1)*3+$AO841+5,$AP841+7)))&gt;=1,0,INDIRECT(ADDRESS(($AN841-1)*3+$AO841+5,$AP841+7)))))</f>
        <v>0</v>
      </c>
      <c r="AR841" s="204">
        <f ca="1">COUNTIF(INDIRECT("H"&amp;(ROW()+12*(($AN841-1)*3+$AO841)-ROW())/12+5):INDIRECT("S"&amp;(ROW()+12*(($AN841-1)*3+$AO841)-ROW())/12+5),AQ841)</f>
        <v>0</v>
      </c>
      <c r="AS841" s="221">
        <f ca="1">IF($AP841=1,IF(INDIRECT(ADDRESS(($AN841-1)*3+$AO841+5,$AP841+20))="",0,INDIRECT(ADDRESS(($AN841-1)*3+$AO841+5,$AP841+20))),IF(INDIRECT(ADDRESS(($AN841-1)*3+$AO841+5,$AP841+20))="",0,IF(COUNTIF(INDIRECT(ADDRESS(($AN841-1)*36+($AO841-1)*12+6,COLUMN())):INDIRECT(ADDRESS(($AN841-1)*36+($AO841-1)*12+$AP841+4,COLUMN())),INDIRECT(ADDRESS(($AN841-1)*3+$AO841+5,$AP841+20)))&gt;=1,0,INDIRECT(ADDRESS(($AN841-1)*3+$AO841+5,$AP841+20)))))</f>
        <v>0</v>
      </c>
      <c r="AT841" s="204">
        <f ca="1">COUNTIF(INDIRECT("U"&amp;(ROW()+12*(($AN841-1)*3+$AO841)-ROW())/12+5):INDIRECT("AF"&amp;(ROW()+12*(($AN841-1)*3+$AO841)-ROW())/12+5),AS841)</f>
        <v>0</v>
      </c>
      <c r="AU841" s="204">
        <f ca="1">IF(AND(AQ841+AS841&gt;0,AR841+AT841&gt;0),COUNTIF(AU$6:AU840,"&gt;0")+1,0)</f>
        <v>0</v>
      </c>
    </row>
    <row r="842" spans="40:47">
      <c r="AN842" s="204">
        <v>24</v>
      </c>
      <c r="AO842" s="204">
        <v>1</v>
      </c>
      <c r="AP842" s="204">
        <v>9</v>
      </c>
      <c r="AQ842" s="221">
        <f ca="1">IF($AP842=1,IF(INDIRECT(ADDRESS(($AN842-1)*3+$AO842+5,$AP842+7))="",0,INDIRECT(ADDRESS(($AN842-1)*3+$AO842+5,$AP842+7))),IF(INDIRECT(ADDRESS(($AN842-1)*3+$AO842+5,$AP842+7))="",0,IF(COUNTIF(INDIRECT(ADDRESS(($AN842-1)*36+($AO842-1)*12+6,COLUMN())):INDIRECT(ADDRESS(($AN842-1)*36+($AO842-1)*12+$AP842+4,COLUMN())),INDIRECT(ADDRESS(($AN842-1)*3+$AO842+5,$AP842+7)))&gt;=1,0,INDIRECT(ADDRESS(($AN842-1)*3+$AO842+5,$AP842+7)))))</f>
        <v>0</v>
      </c>
      <c r="AR842" s="204">
        <f ca="1">COUNTIF(INDIRECT("H"&amp;(ROW()+12*(($AN842-1)*3+$AO842)-ROW())/12+5):INDIRECT("S"&amp;(ROW()+12*(($AN842-1)*3+$AO842)-ROW())/12+5),AQ842)</f>
        <v>0</v>
      </c>
      <c r="AS842" s="221">
        <f ca="1">IF($AP842=1,IF(INDIRECT(ADDRESS(($AN842-1)*3+$AO842+5,$AP842+20))="",0,INDIRECT(ADDRESS(($AN842-1)*3+$AO842+5,$AP842+20))),IF(INDIRECT(ADDRESS(($AN842-1)*3+$AO842+5,$AP842+20))="",0,IF(COUNTIF(INDIRECT(ADDRESS(($AN842-1)*36+($AO842-1)*12+6,COLUMN())):INDIRECT(ADDRESS(($AN842-1)*36+($AO842-1)*12+$AP842+4,COLUMN())),INDIRECT(ADDRESS(($AN842-1)*3+$AO842+5,$AP842+20)))&gt;=1,0,INDIRECT(ADDRESS(($AN842-1)*3+$AO842+5,$AP842+20)))))</f>
        <v>0</v>
      </c>
      <c r="AT842" s="204">
        <f ca="1">COUNTIF(INDIRECT("U"&amp;(ROW()+12*(($AN842-1)*3+$AO842)-ROW())/12+5):INDIRECT("AF"&amp;(ROW()+12*(($AN842-1)*3+$AO842)-ROW())/12+5),AS842)</f>
        <v>0</v>
      </c>
      <c r="AU842" s="204">
        <f ca="1">IF(AND(AQ842+AS842&gt;0,AR842+AT842&gt;0),COUNTIF(AU$6:AU841,"&gt;0")+1,0)</f>
        <v>0</v>
      </c>
    </row>
    <row r="843" spans="40:47">
      <c r="AN843" s="204">
        <v>24</v>
      </c>
      <c r="AO843" s="204">
        <v>1</v>
      </c>
      <c r="AP843" s="204">
        <v>10</v>
      </c>
      <c r="AQ843" s="221">
        <f ca="1">IF($AP843=1,IF(INDIRECT(ADDRESS(($AN843-1)*3+$AO843+5,$AP843+7))="",0,INDIRECT(ADDRESS(($AN843-1)*3+$AO843+5,$AP843+7))),IF(INDIRECT(ADDRESS(($AN843-1)*3+$AO843+5,$AP843+7))="",0,IF(COUNTIF(INDIRECT(ADDRESS(($AN843-1)*36+($AO843-1)*12+6,COLUMN())):INDIRECT(ADDRESS(($AN843-1)*36+($AO843-1)*12+$AP843+4,COLUMN())),INDIRECT(ADDRESS(($AN843-1)*3+$AO843+5,$AP843+7)))&gt;=1,0,INDIRECT(ADDRESS(($AN843-1)*3+$AO843+5,$AP843+7)))))</f>
        <v>0</v>
      </c>
      <c r="AR843" s="204">
        <f ca="1">COUNTIF(INDIRECT("H"&amp;(ROW()+12*(($AN843-1)*3+$AO843)-ROW())/12+5):INDIRECT("S"&amp;(ROW()+12*(($AN843-1)*3+$AO843)-ROW())/12+5),AQ843)</f>
        <v>0</v>
      </c>
      <c r="AS843" s="221">
        <f ca="1">IF($AP843=1,IF(INDIRECT(ADDRESS(($AN843-1)*3+$AO843+5,$AP843+20))="",0,INDIRECT(ADDRESS(($AN843-1)*3+$AO843+5,$AP843+20))),IF(INDIRECT(ADDRESS(($AN843-1)*3+$AO843+5,$AP843+20))="",0,IF(COUNTIF(INDIRECT(ADDRESS(($AN843-1)*36+($AO843-1)*12+6,COLUMN())):INDIRECT(ADDRESS(($AN843-1)*36+($AO843-1)*12+$AP843+4,COLUMN())),INDIRECT(ADDRESS(($AN843-1)*3+$AO843+5,$AP843+20)))&gt;=1,0,INDIRECT(ADDRESS(($AN843-1)*3+$AO843+5,$AP843+20)))))</f>
        <v>0</v>
      </c>
      <c r="AT843" s="204">
        <f ca="1">COUNTIF(INDIRECT("U"&amp;(ROW()+12*(($AN843-1)*3+$AO843)-ROW())/12+5):INDIRECT("AF"&amp;(ROW()+12*(($AN843-1)*3+$AO843)-ROW())/12+5),AS843)</f>
        <v>0</v>
      </c>
      <c r="AU843" s="204">
        <f ca="1">IF(AND(AQ843+AS843&gt;0,AR843+AT843&gt;0),COUNTIF(AU$6:AU842,"&gt;0")+1,0)</f>
        <v>0</v>
      </c>
    </row>
    <row r="844" spans="40:47">
      <c r="AN844" s="204">
        <v>24</v>
      </c>
      <c r="AO844" s="204">
        <v>1</v>
      </c>
      <c r="AP844" s="204">
        <v>11</v>
      </c>
      <c r="AQ844" s="221">
        <f ca="1">IF($AP844=1,IF(INDIRECT(ADDRESS(($AN844-1)*3+$AO844+5,$AP844+7))="",0,INDIRECT(ADDRESS(($AN844-1)*3+$AO844+5,$AP844+7))),IF(INDIRECT(ADDRESS(($AN844-1)*3+$AO844+5,$AP844+7))="",0,IF(COUNTIF(INDIRECT(ADDRESS(($AN844-1)*36+($AO844-1)*12+6,COLUMN())):INDIRECT(ADDRESS(($AN844-1)*36+($AO844-1)*12+$AP844+4,COLUMN())),INDIRECT(ADDRESS(($AN844-1)*3+$AO844+5,$AP844+7)))&gt;=1,0,INDIRECT(ADDRESS(($AN844-1)*3+$AO844+5,$AP844+7)))))</f>
        <v>0</v>
      </c>
      <c r="AR844" s="204">
        <f ca="1">COUNTIF(INDIRECT("H"&amp;(ROW()+12*(($AN844-1)*3+$AO844)-ROW())/12+5):INDIRECT("S"&amp;(ROW()+12*(($AN844-1)*3+$AO844)-ROW())/12+5),AQ844)</f>
        <v>0</v>
      </c>
      <c r="AS844" s="221">
        <f ca="1">IF($AP844=1,IF(INDIRECT(ADDRESS(($AN844-1)*3+$AO844+5,$AP844+20))="",0,INDIRECT(ADDRESS(($AN844-1)*3+$AO844+5,$AP844+20))),IF(INDIRECT(ADDRESS(($AN844-1)*3+$AO844+5,$AP844+20))="",0,IF(COUNTIF(INDIRECT(ADDRESS(($AN844-1)*36+($AO844-1)*12+6,COLUMN())):INDIRECT(ADDRESS(($AN844-1)*36+($AO844-1)*12+$AP844+4,COLUMN())),INDIRECT(ADDRESS(($AN844-1)*3+$AO844+5,$AP844+20)))&gt;=1,0,INDIRECT(ADDRESS(($AN844-1)*3+$AO844+5,$AP844+20)))))</f>
        <v>0</v>
      </c>
      <c r="AT844" s="204">
        <f ca="1">COUNTIF(INDIRECT("U"&amp;(ROW()+12*(($AN844-1)*3+$AO844)-ROW())/12+5):INDIRECT("AF"&amp;(ROW()+12*(($AN844-1)*3+$AO844)-ROW())/12+5),AS844)</f>
        <v>0</v>
      </c>
      <c r="AU844" s="204">
        <f ca="1">IF(AND(AQ844+AS844&gt;0,AR844+AT844&gt;0),COUNTIF(AU$6:AU843,"&gt;0")+1,0)</f>
        <v>0</v>
      </c>
    </row>
    <row r="845" spans="40:47">
      <c r="AN845" s="204">
        <v>24</v>
      </c>
      <c r="AO845" s="204">
        <v>1</v>
      </c>
      <c r="AP845" s="204">
        <v>12</v>
      </c>
      <c r="AQ845" s="221">
        <f ca="1">IF($AP845=1,IF(INDIRECT(ADDRESS(($AN845-1)*3+$AO845+5,$AP845+7))="",0,INDIRECT(ADDRESS(($AN845-1)*3+$AO845+5,$AP845+7))),IF(INDIRECT(ADDRESS(($AN845-1)*3+$AO845+5,$AP845+7))="",0,IF(COUNTIF(INDIRECT(ADDRESS(($AN845-1)*36+($AO845-1)*12+6,COLUMN())):INDIRECT(ADDRESS(($AN845-1)*36+($AO845-1)*12+$AP845+4,COLUMN())),INDIRECT(ADDRESS(($AN845-1)*3+$AO845+5,$AP845+7)))&gt;=1,0,INDIRECT(ADDRESS(($AN845-1)*3+$AO845+5,$AP845+7)))))</f>
        <v>0</v>
      </c>
      <c r="AR845" s="204">
        <f ca="1">COUNTIF(INDIRECT("H"&amp;(ROW()+12*(($AN845-1)*3+$AO845)-ROW())/12+5):INDIRECT("S"&amp;(ROW()+12*(($AN845-1)*3+$AO845)-ROW())/12+5),AQ845)</f>
        <v>0</v>
      </c>
      <c r="AS845" s="221">
        <f ca="1">IF($AP845=1,IF(INDIRECT(ADDRESS(($AN845-1)*3+$AO845+5,$AP845+20))="",0,INDIRECT(ADDRESS(($AN845-1)*3+$AO845+5,$AP845+20))),IF(INDIRECT(ADDRESS(($AN845-1)*3+$AO845+5,$AP845+20))="",0,IF(COUNTIF(INDIRECT(ADDRESS(($AN845-1)*36+($AO845-1)*12+6,COLUMN())):INDIRECT(ADDRESS(($AN845-1)*36+($AO845-1)*12+$AP845+4,COLUMN())),INDIRECT(ADDRESS(($AN845-1)*3+$AO845+5,$AP845+20)))&gt;=1,0,INDIRECT(ADDRESS(($AN845-1)*3+$AO845+5,$AP845+20)))))</f>
        <v>0</v>
      </c>
      <c r="AT845" s="204">
        <f ca="1">COUNTIF(INDIRECT("U"&amp;(ROW()+12*(($AN845-1)*3+$AO845)-ROW())/12+5):INDIRECT("AF"&amp;(ROW()+12*(($AN845-1)*3+$AO845)-ROW())/12+5),AS845)</f>
        <v>0</v>
      </c>
      <c r="AU845" s="204">
        <f ca="1">IF(AND(AQ845+AS845&gt;0,AR845+AT845&gt;0),COUNTIF(AU$6:AU844,"&gt;0")+1,0)</f>
        <v>0</v>
      </c>
    </row>
    <row r="846" spans="40:47">
      <c r="AN846" s="204">
        <v>24</v>
      </c>
      <c r="AO846" s="204">
        <v>2</v>
      </c>
      <c r="AP846" s="204">
        <v>1</v>
      </c>
      <c r="AQ846" s="221">
        <f ca="1">IF($AP846=1,IF(INDIRECT(ADDRESS(($AN846-1)*3+$AO846+5,$AP846+7))="",0,INDIRECT(ADDRESS(($AN846-1)*3+$AO846+5,$AP846+7))),IF(INDIRECT(ADDRESS(($AN846-1)*3+$AO846+5,$AP846+7))="",0,IF(COUNTIF(INDIRECT(ADDRESS(($AN846-1)*36+($AO846-1)*12+6,COLUMN())):INDIRECT(ADDRESS(($AN846-1)*36+($AO846-1)*12+$AP846+4,COLUMN())),INDIRECT(ADDRESS(($AN846-1)*3+$AO846+5,$AP846+7)))&gt;=1,0,INDIRECT(ADDRESS(($AN846-1)*3+$AO846+5,$AP846+7)))))</f>
        <v>0</v>
      </c>
      <c r="AR846" s="204">
        <f ca="1">COUNTIF(INDIRECT("H"&amp;(ROW()+12*(($AN846-1)*3+$AO846)-ROW())/12+5):INDIRECT("S"&amp;(ROW()+12*(($AN846-1)*3+$AO846)-ROW())/12+5),AQ846)</f>
        <v>0</v>
      </c>
      <c r="AS846" s="221">
        <f ca="1">IF($AP846=1,IF(INDIRECT(ADDRESS(($AN846-1)*3+$AO846+5,$AP846+20))="",0,INDIRECT(ADDRESS(($AN846-1)*3+$AO846+5,$AP846+20))),IF(INDIRECT(ADDRESS(($AN846-1)*3+$AO846+5,$AP846+20))="",0,IF(COUNTIF(INDIRECT(ADDRESS(($AN846-1)*36+($AO846-1)*12+6,COLUMN())):INDIRECT(ADDRESS(($AN846-1)*36+($AO846-1)*12+$AP846+4,COLUMN())),INDIRECT(ADDRESS(($AN846-1)*3+$AO846+5,$AP846+20)))&gt;=1,0,INDIRECT(ADDRESS(($AN846-1)*3+$AO846+5,$AP846+20)))))</f>
        <v>0</v>
      </c>
      <c r="AT846" s="204">
        <f ca="1">COUNTIF(INDIRECT("U"&amp;(ROW()+12*(($AN846-1)*3+$AO846)-ROW())/12+5):INDIRECT("AF"&amp;(ROW()+12*(($AN846-1)*3+$AO846)-ROW())/12+5),AS846)</f>
        <v>0</v>
      </c>
      <c r="AU846" s="204">
        <f ca="1">IF(AND(AQ846+AS846&gt;0,AR846+AT846&gt;0),COUNTIF(AU$6:AU845,"&gt;0")+1,0)</f>
        <v>0</v>
      </c>
    </row>
    <row r="847" spans="40:47">
      <c r="AN847" s="204">
        <v>24</v>
      </c>
      <c r="AO847" s="204">
        <v>2</v>
      </c>
      <c r="AP847" s="204">
        <v>2</v>
      </c>
      <c r="AQ847" s="221">
        <f ca="1">IF($AP847=1,IF(INDIRECT(ADDRESS(($AN847-1)*3+$AO847+5,$AP847+7))="",0,INDIRECT(ADDRESS(($AN847-1)*3+$AO847+5,$AP847+7))),IF(INDIRECT(ADDRESS(($AN847-1)*3+$AO847+5,$AP847+7))="",0,IF(COUNTIF(INDIRECT(ADDRESS(($AN847-1)*36+($AO847-1)*12+6,COLUMN())):INDIRECT(ADDRESS(($AN847-1)*36+($AO847-1)*12+$AP847+4,COLUMN())),INDIRECT(ADDRESS(($AN847-1)*3+$AO847+5,$AP847+7)))&gt;=1,0,INDIRECT(ADDRESS(($AN847-1)*3+$AO847+5,$AP847+7)))))</f>
        <v>0</v>
      </c>
      <c r="AR847" s="204">
        <f ca="1">COUNTIF(INDIRECT("H"&amp;(ROW()+12*(($AN847-1)*3+$AO847)-ROW())/12+5):INDIRECT("S"&amp;(ROW()+12*(($AN847-1)*3+$AO847)-ROW())/12+5),AQ847)</f>
        <v>0</v>
      </c>
      <c r="AS847" s="221">
        <f ca="1">IF($AP847=1,IF(INDIRECT(ADDRESS(($AN847-1)*3+$AO847+5,$AP847+20))="",0,INDIRECT(ADDRESS(($AN847-1)*3+$AO847+5,$AP847+20))),IF(INDIRECT(ADDRESS(($AN847-1)*3+$AO847+5,$AP847+20))="",0,IF(COUNTIF(INDIRECT(ADDRESS(($AN847-1)*36+($AO847-1)*12+6,COLUMN())):INDIRECT(ADDRESS(($AN847-1)*36+($AO847-1)*12+$AP847+4,COLUMN())),INDIRECT(ADDRESS(($AN847-1)*3+$AO847+5,$AP847+20)))&gt;=1,0,INDIRECT(ADDRESS(($AN847-1)*3+$AO847+5,$AP847+20)))))</f>
        <v>0</v>
      </c>
      <c r="AT847" s="204">
        <f ca="1">COUNTIF(INDIRECT("U"&amp;(ROW()+12*(($AN847-1)*3+$AO847)-ROW())/12+5):INDIRECT("AF"&amp;(ROW()+12*(($AN847-1)*3+$AO847)-ROW())/12+5),AS847)</f>
        <v>0</v>
      </c>
      <c r="AU847" s="204">
        <f ca="1">IF(AND(AQ847+AS847&gt;0,AR847+AT847&gt;0),COUNTIF(AU$6:AU846,"&gt;0")+1,0)</f>
        <v>0</v>
      </c>
    </row>
    <row r="848" spans="40:47">
      <c r="AN848" s="204">
        <v>24</v>
      </c>
      <c r="AO848" s="204">
        <v>2</v>
      </c>
      <c r="AP848" s="204">
        <v>3</v>
      </c>
      <c r="AQ848" s="221">
        <f ca="1">IF($AP848=1,IF(INDIRECT(ADDRESS(($AN848-1)*3+$AO848+5,$AP848+7))="",0,INDIRECT(ADDRESS(($AN848-1)*3+$AO848+5,$AP848+7))),IF(INDIRECT(ADDRESS(($AN848-1)*3+$AO848+5,$AP848+7))="",0,IF(COUNTIF(INDIRECT(ADDRESS(($AN848-1)*36+($AO848-1)*12+6,COLUMN())):INDIRECT(ADDRESS(($AN848-1)*36+($AO848-1)*12+$AP848+4,COLUMN())),INDIRECT(ADDRESS(($AN848-1)*3+$AO848+5,$AP848+7)))&gt;=1,0,INDIRECT(ADDRESS(($AN848-1)*3+$AO848+5,$AP848+7)))))</f>
        <v>0</v>
      </c>
      <c r="AR848" s="204">
        <f ca="1">COUNTIF(INDIRECT("H"&amp;(ROW()+12*(($AN848-1)*3+$AO848)-ROW())/12+5):INDIRECT("S"&amp;(ROW()+12*(($AN848-1)*3+$AO848)-ROW())/12+5),AQ848)</f>
        <v>0</v>
      </c>
      <c r="AS848" s="221">
        <f ca="1">IF($AP848=1,IF(INDIRECT(ADDRESS(($AN848-1)*3+$AO848+5,$AP848+20))="",0,INDIRECT(ADDRESS(($AN848-1)*3+$AO848+5,$AP848+20))),IF(INDIRECT(ADDRESS(($AN848-1)*3+$AO848+5,$AP848+20))="",0,IF(COUNTIF(INDIRECT(ADDRESS(($AN848-1)*36+($AO848-1)*12+6,COLUMN())):INDIRECT(ADDRESS(($AN848-1)*36+($AO848-1)*12+$AP848+4,COLUMN())),INDIRECT(ADDRESS(($AN848-1)*3+$AO848+5,$AP848+20)))&gt;=1,0,INDIRECT(ADDRESS(($AN848-1)*3+$AO848+5,$AP848+20)))))</f>
        <v>0</v>
      </c>
      <c r="AT848" s="204">
        <f ca="1">COUNTIF(INDIRECT("U"&amp;(ROW()+12*(($AN848-1)*3+$AO848)-ROW())/12+5):INDIRECT("AF"&amp;(ROW()+12*(($AN848-1)*3+$AO848)-ROW())/12+5),AS848)</f>
        <v>0</v>
      </c>
      <c r="AU848" s="204">
        <f ca="1">IF(AND(AQ848+AS848&gt;0,AR848+AT848&gt;0),COUNTIF(AU$6:AU847,"&gt;0")+1,0)</f>
        <v>0</v>
      </c>
    </row>
    <row r="849" spans="40:47">
      <c r="AN849" s="204">
        <v>24</v>
      </c>
      <c r="AO849" s="204">
        <v>2</v>
      </c>
      <c r="AP849" s="204">
        <v>4</v>
      </c>
      <c r="AQ849" s="221">
        <f ca="1">IF($AP849=1,IF(INDIRECT(ADDRESS(($AN849-1)*3+$AO849+5,$AP849+7))="",0,INDIRECT(ADDRESS(($AN849-1)*3+$AO849+5,$AP849+7))),IF(INDIRECT(ADDRESS(($AN849-1)*3+$AO849+5,$AP849+7))="",0,IF(COUNTIF(INDIRECT(ADDRESS(($AN849-1)*36+($AO849-1)*12+6,COLUMN())):INDIRECT(ADDRESS(($AN849-1)*36+($AO849-1)*12+$AP849+4,COLUMN())),INDIRECT(ADDRESS(($AN849-1)*3+$AO849+5,$AP849+7)))&gt;=1,0,INDIRECT(ADDRESS(($AN849-1)*3+$AO849+5,$AP849+7)))))</f>
        <v>0</v>
      </c>
      <c r="AR849" s="204">
        <f ca="1">COUNTIF(INDIRECT("H"&amp;(ROW()+12*(($AN849-1)*3+$AO849)-ROW())/12+5):INDIRECT("S"&amp;(ROW()+12*(($AN849-1)*3+$AO849)-ROW())/12+5),AQ849)</f>
        <v>0</v>
      </c>
      <c r="AS849" s="221">
        <f ca="1">IF($AP849=1,IF(INDIRECT(ADDRESS(($AN849-1)*3+$AO849+5,$AP849+20))="",0,INDIRECT(ADDRESS(($AN849-1)*3+$AO849+5,$AP849+20))),IF(INDIRECT(ADDRESS(($AN849-1)*3+$AO849+5,$AP849+20))="",0,IF(COUNTIF(INDIRECT(ADDRESS(($AN849-1)*36+($AO849-1)*12+6,COLUMN())):INDIRECT(ADDRESS(($AN849-1)*36+($AO849-1)*12+$AP849+4,COLUMN())),INDIRECT(ADDRESS(($AN849-1)*3+$AO849+5,$AP849+20)))&gt;=1,0,INDIRECT(ADDRESS(($AN849-1)*3+$AO849+5,$AP849+20)))))</f>
        <v>0</v>
      </c>
      <c r="AT849" s="204">
        <f ca="1">COUNTIF(INDIRECT("U"&amp;(ROW()+12*(($AN849-1)*3+$AO849)-ROW())/12+5):INDIRECT("AF"&amp;(ROW()+12*(($AN849-1)*3+$AO849)-ROW())/12+5),AS849)</f>
        <v>0</v>
      </c>
      <c r="AU849" s="204">
        <f ca="1">IF(AND(AQ849+AS849&gt;0,AR849+AT849&gt;0),COUNTIF(AU$6:AU848,"&gt;0")+1,0)</f>
        <v>0</v>
      </c>
    </row>
    <row r="850" spans="40:47">
      <c r="AN850" s="204">
        <v>24</v>
      </c>
      <c r="AO850" s="204">
        <v>2</v>
      </c>
      <c r="AP850" s="204">
        <v>5</v>
      </c>
      <c r="AQ850" s="221">
        <f ca="1">IF($AP850=1,IF(INDIRECT(ADDRESS(($AN850-1)*3+$AO850+5,$AP850+7))="",0,INDIRECT(ADDRESS(($AN850-1)*3+$AO850+5,$AP850+7))),IF(INDIRECT(ADDRESS(($AN850-1)*3+$AO850+5,$AP850+7))="",0,IF(COUNTIF(INDIRECT(ADDRESS(($AN850-1)*36+($AO850-1)*12+6,COLUMN())):INDIRECT(ADDRESS(($AN850-1)*36+($AO850-1)*12+$AP850+4,COLUMN())),INDIRECT(ADDRESS(($AN850-1)*3+$AO850+5,$AP850+7)))&gt;=1,0,INDIRECT(ADDRESS(($AN850-1)*3+$AO850+5,$AP850+7)))))</f>
        <v>0</v>
      </c>
      <c r="AR850" s="204">
        <f ca="1">COUNTIF(INDIRECT("H"&amp;(ROW()+12*(($AN850-1)*3+$AO850)-ROW())/12+5):INDIRECT("S"&amp;(ROW()+12*(($AN850-1)*3+$AO850)-ROW())/12+5),AQ850)</f>
        <v>0</v>
      </c>
      <c r="AS850" s="221">
        <f ca="1">IF($AP850=1,IF(INDIRECT(ADDRESS(($AN850-1)*3+$AO850+5,$AP850+20))="",0,INDIRECT(ADDRESS(($AN850-1)*3+$AO850+5,$AP850+20))),IF(INDIRECT(ADDRESS(($AN850-1)*3+$AO850+5,$AP850+20))="",0,IF(COUNTIF(INDIRECT(ADDRESS(($AN850-1)*36+($AO850-1)*12+6,COLUMN())):INDIRECT(ADDRESS(($AN850-1)*36+($AO850-1)*12+$AP850+4,COLUMN())),INDIRECT(ADDRESS(($AN850-1)*3+$AO850+5,$AP850+20)))&gt;=1,0,INDIRECT(ADDRESS(($AN850-1)*3+$AO850+5,$AP850+20)))))</f>
        <v>0</v>
      </c>
      <c r="AT850" s="204">
        <f ca="1">COUNTIF(INDIRECT("U"&amp;(ROW()+12*(($AN850-1)*3+$AO850)-ROW())/12+5):INDIRECT("AF"&amp;(ROW()+12*(($AN850-1)*3+$AO850)-ROW())/12+5),AS850)</f>
        <v>0</v>
      </c>
      <c r="AU850" s="204">
        <f ca="1">IF(AND(AQ850+AS850&gt;0,AR850+AT850&gt;0),COUNTIF(AU$6:AU849,"&gt;0")+1,0)</f>
        <v>0</v>
      </c>
    </row>
    <row r="851" spans="40:47">
      <c r="AN851" s="204">
        <v>24</v>
      </c>
      <c r="AO851" s="204">
        <v>2</v>
      </c>
      <c r="AP851" s="204">
        <v>6</v>
      </c>
      <c r="AQ851" s="221">
        <f ca="1">IF($AP851=1,IF(INDIRECT(ADDRESS(($AN851-1)*3+$AO851+5,$AP851+7))="",0,INDIRECT(ADDRESS(($AN851-1)*3+$AO851+5,$AP851+7))),IF(INDIRECT(ADDRESS(($AN851-1)*3+$AO851+5,$AP851+7))="",0,IF(COUNTIF(INDIRECT(ADDRESS(($AN851-1)*36+($AO851-1)*12+6,COLUMN())):INDIRECT(ADDRESS(($AN851-1)*36+($AO851-1)*12+$AP851+4,COLUMN())),INDIRECT(ADDRESS(($AN851-1)*3+$AO851+5,$AP851+7)))&gt;=1,0,INDIRECT(ADDRESS(($AN851-1)*3+$AO851+5,$AP851+7)))))</f>
        <v>0</v>
      </c>
      <c r="AR851" s="204">
        <f ca="1">COUNTIF(INDIRECT("H"&amp;(ROW()+12*(($AN851-1)*3+$AO851)-ROW())/12+5):INDIRECT("S"&amp;(ROW()+12*(($AN851-1)*3+$AO851)-ROW())/12+5),AQ851)</f>
        <v>0</v>
      </c>
      <c r="AS851" s="221">
        <f ca="1">IF($AP851=1,IF(INDIRECT(ADDRESS(($AN851-1)*3+$AO851+5,$AP851+20))="",0,INDIRECT(ADDRESS(($AN851-1)*3+$AO851+5,$AP851+20))),IF(INDIRECT(ADDRESS(($AN851-1)*3+$AO851+5,$AP851+20))="",0,IF(COUNTIF(INDIRECT(ADDRESS(($AN851-1)*36+($AO851-1)*12+6,COLUMN())):INDIRECT(ADDRESS(($AN851-1)*36+($AO851-1)*12+$AP851+4,COLUMN())),INDIRECT(ADDRESS(($AN851-1)*3+$AO851+5,$AP851+20)))&gt;=1,0,INDIRECT(ADDRESS(($AN851-1)*3+$AO851+5,$AP851+20)))))</f>
        <v>0</v>
      </c>
      <c r="AT851" s="204">
        <f ca="1">COUNTIF(INDIRECT("U"&amp;(ROW()+12*(($AN851-1)*3+$AO851)-ROW())/12+5):INDIRECT("AF"&amp;(ROW()+12*(($AN851-1)*3+$AO851)-ROW())/12+5),AS851)</f>
        <v>0</v>
      </c>
      <c r="AU851" s="204">
        <f ca="1">IF(AND(AQ851+AS851&gt;0,AR851+AT851&gt;0),COUNTIF(AU$6:AU850,"&gt;0")+1,0)</f>
        <v>0</v>
      </c>
    </row>
    <row r="852" spans="40:47">
      <c r="AN852" s="204">
        <v>24</v>
      </c>
      <c r="AO852" s="204">
        <v>2</v>
      </c>
      <c r="AP852" s="204">
        <v>7</v>
      </c>
      <c r="AQ852" s="221">
        <f ca="1">IF($AP852=1,IF(INDIRECT(ADDRESS(($AN852-1)*3+$AO852+5,$AP852+7))="",0,INDIRECT(ADDRESS(($AN852-1)*3+$AO852+5,$AP852+7))),IF(INDIRECT(ADDRESS(($AN852-1)*3+$AO852+5,$AP852+7))="",0,IF(COUNTIF(INDIRECT(ADDRESS(($AN852-1)*36+($AO852-1)*12+6,COLUMN())):INDIRECT(ADDRESS(($AN852-1)*36+($AO852-1)*12+$AP852+4,COLUMN())),INDIRECT(ADDRESS(($AN852-1)*3+$AO852+5,$AP852+7)))&gt;=1,0,INDIRECT(ADDRESS(($AN852-1)*3+$AO852+5,$AP852+7)))))</f>
        <v>0</v>
      </c>
      <c r="AR852" s="204">
        <f ca="1">COUNTIF(INDIRECT("H"&amp;(ROW()+12*(($AN852-1)*3+$AO852)-ROW())/12+5):INDIRECT("S"&amp;(ROW()+12*(($AN852-1)*3+$AO852)-ROW())/12+5),AQ852)</f>
        <v>0</v>
      </c>
      <c r="AS852" s="221">
        <f ca="1">IF($AP852=1,IF(INDIRECT(ADDRESS(($AN852-1)*3+$AO852+5,$AP852+20))="",0,INDIRECT(ADDRESS(($AN852-1)*3+$AO852+5,$AP852+20))),IF(INDIRECT(ADDRESS(($AN852-1)*3+$AO852+5,$AP852+20))="",0,IF(COUNTIF(INDIRECT(ADDRESS(($AN852-1)*36+($AO852-1)*12+6,COLUMN())):INDIRECT(ADDRESS(($AN852-1)*36+($AO852-1)*12+$AP852+4,COLUMN())),INDIRECT(ADDRESS(($AN852-1)*3+$AO852+5,$AP852+20)))&gt;=1,0,INDIRECT(ADDRESS(($AN852-1)*3+$AO852+5,$AP852+20)))))</f>
        <v>0</v>
      </c>
      <c r="AT852" s="204">
        <f ca="1">COUNTIF(INDIRECT("U"&amp;(ROW()+12*(($AN852-1)*3+$AO852)-ROW())/12+5):INDIRECT("AF"&amp;(ROW()+12*(($AN852-1)*3+$AO852)-ROW())/12+5),AS852)</f>
        <v>0</v>
      </c>
      <c r="AU852" s="204">
        <f ca="1">IF(AND(AQ852+AS852&gt;0,AR852+AT852&gt;0),COUNTIF(AU$6:AU851,"&gt;0")+1,0)</f>
        <v>0</v>
      </c>
    </row>
    <row r="853" spans="40:47">
      <c r="AN853" s="204">
        <v>24</v>
      </c>
      <c r="AO853" s="204">
        <v>2</v>
      </c>
      <c r="AP853" s="204">
        <v>8</v>
      </c>
      <c r="AQ853" s="221">
        <f ca="1">IF($AP853=1,IF(INDIRECT(ADDRESS(($AN853-1)*3+$AO853+5,$AP853+7))="",0,INDIRECT(ADDRESS(($AN853-1)*3+$AO853+5,$AP853+7))),IF(INDIRECT(ADDRESS(($AN853-1)*3+$AO853+5,$AP853+7))="",0,IF(COUNTIF(INDIRECT(ADDRESS(($AN853-1)*36+($AO853-1)*12+6,COLUMN())):INDIRECT(ADDRESS(($AN853-1)*36+($AO853-1)*12+$AP853+4,COLUMN())),INDIRECT(ADDRESS(($AN853-1)*3+$AO853+5,$AP853+7)))&gt;=1,0,INDIRECT(ADDRESS(($AN853-1)*3+$AO853+5,$AP853+7)))))</f>
        <v>0</v>
      </c>
      <c r="AR853" s="204">
        <f ca="1">COUNTIF(INDIRECT("H"&amp;(ROW()+12*(($AN853-1)*3+$AO853)-ROW())/12+5):INDIRECT("S"&amp;(ROW()+12*(($AN853-1)*3+$AO853)-ROW())/12+5),AQ853)</f>
        <v>0</v>
      </c>
      <c r="AS853" s="221">
        <f ca="1">IF($AP853=1,IF(INDIRECT(ADDRESS(($AN853-1)*3+$AO853+5,$AP853+20))="",0,INDIRECT(ADDRESS(($AN853-1)*3+$AO853+5,$AP853+20))),IF(INDIRECT(ADDRESS(($AN853-1)*3+$AO853+5,$AP853+20))="",0,IF(COUNTIF(INDIRECT(ADDRESS(($AN853-1)*36+($AO853-1)*12+6,COLUMN())):INDIRECT(ADDRESS(($AN853-1)*36+($AO853-1)*12+$AP853+4,COLUMN())),INDIRECT(ADDRESS(($AN853-1)*3+$AO853+5,$AP853+20)))&gt;=1,0,INDIRECT(ADDRESS(($AN853-1)*3+$AO853+5,$AP853+20)))))</f>
        <v>0</v>
      </c>
      <c r="AT853" s="204">
        <f ca="1">COUNTIF(INDIRECT("U"&amp;(ROW()+12*(($AN853-1)*3+$AO853)-ROW())/12+5):INDIRECT("AF"&amp;(ROW()+12*(($AN853-1)*3+$AO853)-ROW())/12+5),AS853)</f>
        <v>0</v>
      </c>
      <c r="AU853" s="204">
        <f ca="1">IF(AND(AQ853+AS853&gt;0,AR853+AT853&gt;0),COUNTIF(AU$6:AU852,"&gt;0")+1,0)</f>
        <v>0</v>
      </c>
    </row>
    <row r="854" spans="40:47">
      <c r="AN854" s="204">
        <v>24</v>
      </c>
      <c r="AO854" s="204">
        <v>2</v>
      </c>
      <c r="AP854" s="204">
        <v>9</v>
      </c>
      <c r="AQ854" s="221">
        <f ca="1">IF($AP854=1,IF(INDIRECT(ADDRESS(($AN854-1)*3+$AO854+5,$AP854+7))="",0,INDIRECT(ADDRESS(($AN854-1)*3+$AO854+5,$AP854+7))),IF(INDIRECT(ADDRESS(($AN854-1)*3+$AO854+5,$AP854+7))="",0,IF(COUNTIF(INDIRECT(ADDRESS(($AN854-1)*36+($AO854-1)*12+6,COLUMN())):INDIRECT(ADDRESS(($AN854-1)*36+($AO854-1)*12+$AP854+4,COLUMN())),INDIRECT(ADDRESS(($AN854-1)*3+$AO854+5,$AP854+7)))&gt;=1,0,INDIRECT(ADDRESS(($AN854-1)*3+$AO854+5,$AP854+7)))))</f>
        <v>0</v>
      </c>
      <c r="AR854" s="204">
        <f ca="1">COUNTIF(INDIRECT("H"&amp;(ROW()+12*(($AN854-1)*3+$AO854)-ROW())/12+5):INDIRECT("S"&amp;(ROW()+12*(($AN854-1)*3+$AO854)-ROW())/12+5),AQ854)</f>
        <v>0</v>
      </c>
      <c r="AS854" s="221">
        <f ca="1">IF($AP854=1,IF(INDIRECT(ADDRESS(($AN854-1)*3+$AO854+5,$AP854+20))="",0,INDIRECT(ADDRESS(($AN854-1)*3+$AO854+5,$AP854+20))),IF(INDIRECT(ADDRESS(($AN854-1)*3+$AO854+5,$AP854+20))="",0,IF(COUNTIF(INDIRECT(ADDRESS(($AN854-1)*36+($AO854-1)*12+6,COLUMN())):INDIRECT(ADDRESS(($AN854-1)*36+($AO854-1)*12+$AP854+4,COLUMN())),INDIRECT(ADDRESS(($AN854-1)*3+$AO854+5,$AP854+20)))&gt;=1,0,INDIRECT(ADDRESS(($AN854-1)*3+$AO854+5,$AP854+20)))))</f>
        <v>0</v>
      </c>
      <c r="AT854" s="204">
        <f ca="1">COUNTIF(INDIRECT("U"&amp;(ROW()+12*(($AN854-1)*3+$AO854)-ROW())/12+5):INDIRECT("AF"&amp;(ROW()+12*(($AN854-1)*3+$AO854)-ROW())/12+5),AS854)</f>
        <v>0</v>
      </c>
      <c r="AU854" s="204">
        <f ca="1">IF(AND(AQ854+AS854&gt;0,AR854+AT854&gt;0),COUNTIF(AU$6:AU853,"&gt;0")+1,0)</f>
        <v>0</v>
      </c>
    </row>
    <row r="855" spans="40:47">
      <c r="AN855" s="204">
        <v>24</v>
      </c>
      <c r="AO855" s="204">
        <v>2</v>
      </c>
      <c r="AP855" s="204">
        <v>10</v>
      </c>
      <c r="AQ855" s="221">
        <f ca="1">IF($AP855=1,IF(INDIRECT(ADDRESS(($AN855-1)*3+$AO855+5,$AP855+7))="",0,INDIRECT(ADDRESS(($AN855-1)*3+$AO855+5,$AP855+7))),IF(INDIRECT(ADDRESS(($AN855-1)*3+$AO855+5,$AP855+7))="",0,IF(COUNTIF(INDIRECT(ADDRESS(($AN855-1)*36+($AO855-1)*12+6,COLUMN())):INDIRECT(ADDRESS(($AN855-1)*36+($AO855-1)*12+$AP855+4,COLUMN())),INDIRECT(ADDRESS(($AN855-1)*3+$AO855+5,$AP855+7)))&gt;=1,0,INDIRECT(ADDRESS(($AN855-1)*3+$AO855+5,$AP855+7)))))</f>
        <v>0</v>
      </c>
      <c r="AR855" s="204">
        <f ca="1">COUNTIF(INDIRECT("H"&amp;(ROW()+12*(($AN855-1)*3+$AO855)-ROW())/12+5):INDIRECT("S"&amp;(ROW()+12*(($AN855-1)*3+$AO855)-ROW())/12+5),AQ855)</f>
        <v>0</v>
      </c>
      <c r="AS855" s="221">
        <f ca="1">IF($AP855=1,IF(INDIRECT(ADDRESS(($AN855-1)*3+$AO855+5,$AP855+20))="",0,INDIRECT(ADDRESS(($AN855-1)*3+$AO855+5,$AP855+20))),IF(INDIRECT(ADDRESS(($AN855-1)*3+$AO855+5,$AP855+20))="",0,IF(COUNTIF(INDIRECT(ADDRESS(($AN855-1)*36+($AO855-1)*12+6,COLUMN())):INDIRECT(ADDRESS(($AN855-1)*36+($AO855-1)*12+$AP855+4,COLUMN())),INDIRECT(ADDRESS(($AN855-1)*3+$AO855+5,$AP855+20)))&gt;=1,0,INDIRECT(ADDRESS(($AN855-1)*3+$AO855+5,$AP855+20)))))</f>
        <v>0</v>
      </c>
      <c r="AT855" s="204">
        <f ca="1">COUNTIF(INDIRECT("U"&amp;(ROW()+12*(($AN855-1)*3+$AO855)-ROW())/12+5):INDIRECT("AF"&amp;(ROW()+12*(($AN855-1)*3+$AO855)-ROW())/12+5),AS855)</f>
        <v>0</v>
      </c>
      <c r="AU855" s="204">
        <f ca="1">IF(AND(AQ855+AS855&gt;0,AR855+AT855&gt;0),COUNTIF(AU$6:AU854,"&gt;0")+1,0)</f>
        <v>0</v>
      </c>
    </row>
    <row r="856" spans="40:47">
      <c r="AN856" s="204">
        <v>24</v>
      </c>
      <c r="AO856" s="204">
        <v>2</v>
      </c>
      <c r="AP856" s="204">
        <v>11</v>
      </c>
      <c r="AQ856" s="221">
        <f ca="1">IF($AP856=1,IF(INDIRECT(ADDRESS(($AN856-1)*3+$AO856+5,$AP856+7))="",0,INDIRECT(ADDRESS(($AN856-1)*3+$AO856+5,$AP856+7))),IF(INDIRECT(ADDRESS(($AN856-1)*3+$AO856+5,$AP856+7))="",0,IF(COUNTIF(INDIRECT(ADDRESS(($AN856-1)*36+($AO856-1)*12+6,COLUMN())):INDIRECT(ADDRESS(($AN856-1)*36+($AO856-1)*12+$AP856+4,COLUMN())),INDIRECT(ADDRESS(($AN856-1)*3+$AO856+5,$AP856+7)))&gt;=1,0,INDIRECT(ADDRESS(($AN856-1)*3+$AO856+5,$AP856+7)))))</f>
        <v>0</v>
      </c>
      <c r="AR856" s="204">
        <f ca="1">COUNTIF(INDIRECT("H"&amp;(ROW()+12*(($AN856-1)*3+$AO856)-ROW())/12+5):INDIRECT("S"&amp;(ROW()+12*(($AN856-1)*3+$AO856)-ROW())/12+5),AQ856)</f>
        <v>0</v>
      </c>
      <c r="AS856" s="221">
        <f ca="1">IF($AP856=1,IF(INDIRECT(ADDRESS(($AN856-1)*3+$AO856+5,$AP856+20))="",0,INDIRECT(ADDRESS(($AN856-1)*3+$AO856+5,$AP856+20))),IF(INDIRECT(ADDRESS(($AN856-1)*3+$AO856+5,$AP856+20))="",0,IF(COUNTIF(INDIRECT(ADDRESS(($AN856-1)*36+($AO856-1)*12+6,COLUMN())):INDIRECT(ADDRESS(($AN856-1)*36+($AO856-1)*12+$AP856+4,COLUMN())),INDIRECT(ADDRESS(($AN856-1)*3+$AO856+5,$AP856+20)))&gt;=1,0,INDIRECT(ADDRESS(($AN856-1)*3+$AO856+5,$AP856+20)))))</f>
        <v>0</v>
      </c>
      <c r="AT856" s="204">
        <f ca="1">COUNTIF(INDIRECT("U"&amp;(ROW()+12*(($AN856-1)*3+$AO856)-ROW())/12+5):INDIRECT("AF"&amp;(ROW()+12*(($AN856-1)*3+$AO856)-ROW())/12+5),AS856)</f>
        <v>0</v>
      </c>
      <c r="AU856" s="204">
        <f ca="1">IF(AND(AQ856+AS856&gt;0,AR856+AT856&gt;0),COUNTIF(AU$6:AU855,"&gt;0")+1,0)</f>
        <v>0</v>
      </c>
    </row>
    <row r="857" spans="40:47">
      <c r="AN857" s="204">
        <v>24</v>
      </c>
      <c r="AO857" s="204">
        <v>2</v>
      </c>
      <c r="AP857" s="204">
        <v>12</v>
      </c>
      <c r="AQ857" s="221">
        <f ca="1">IF($AP857=1,IF(INDIRECT(ADDRESS(($AN857-1)*3+$AO857+5,$AP857+7))="",0,INDIRECT(ADDRESS(($AN857-1)*3+$AO857+5,$AP857+7))),IF(INDIRECT(ADDRESS(($AN857-1)*3+$AO857+5,$AP857+7))="",0,IF(COUNTIF(INDIRECT(ADDRESS(($AN857-1)*36+($AO857-1)*12+6,COLUMN())):INDIRECT(ADDRESS(($AN857-1)*36+($AO857-1)*12+$AP857+4,COLUMN())),INDIRECT(ADDRESS(($AN857-1)*3+$AO857+5,$AP857+7)))&gt;=1,0,INDIRECT(ADDRESS(($AN857-1)*3+$AO857+5,$AP857+7)))))</f>
        <v>0</v>
      </c>
      <c r="AR857" s="204">
        <f ca="1">COUNTIF(INDIRECT("H"&amp;(ROW()+12*(($AN857-1)*3+$AO857)-ROW())/12+5):INDIRECT("S"&amp;(ROW()+12*(($AN857-1)*3+$AO857)-ROW())/12+5),AQ857)</f>
        <v>0</v>
      </c>
      <c r="AS857" s="221">
        <f ca="1">IF($AP857=1,IF(INDIRECT(ADDRESS(($AN857-1)*3+$AO857+5,$AP857+20))="",0,INDIRECT(ADDRESS(($AN857-1)*3+$AO857+5,$AP857+20))),IF(INDIRECT(ADDRESS(($AN857-1)*3+$AO857+5,$AP857+20))="",0,IF(COUNTIF(INDIRECT(ADDRESS(($AN857-1)*36+($AO857-1)*12+6,COLUMN())):INDIRECT(ADDRESS(($AN857-1)*36+($AO857-1)*12+$AP857+4,COLUMN())),INDIRECT(ADDRESS(($AN857-1)*3+$AO857+5,$AP857+20)))&gt;=1,0,INDIRECT(ADDRESS(($AN857-1)*3+$AO857+5,$AP857+20)))))</f>
        <v>0</v>
      </c>
      <c r="AT857" s="204">
        <f ca="1">COUNTIF(INDIRECT("U"&amp;(ROW()+12*(($AN857-1)*3+$AO857)-ROW())/12+5):INDIRECT("AF"&amp;(ROW()+12*(($AN857-1)*3+$AO857)-ROW())/12+5),AS857)</f>
        <v>0</v>
      </c>
      <c r="AU857" s="204">
        <f ca="1">IF(AND(AQ857+AS857&gt;0,AR857+AT857&gt;0),COUNTIF(AU$6:AU856,"&gt;0")+1,0)</f>
        <v>0</v>
      </c>
    </row>
    <row r="858" spans="40:47">
      <c r="AN858" s="204">
        <v>24</v>
      </c>
      <c r="AO858" s="204">
        <v>3</v>
      </c>
      <c r="AP858" s="204">
        <v>1</v>
      </c>
      <c r="AQ858" s="221">
        <f ca="1">IF($AP858=1,IF(INDIRECT(ADDRESS(($AN858-1)*3+$AO858+5,$AP858+7))="",0,INDIRECT(ADDRESS(($AN858-1)*3+$AO858+5,$AP858+7))),IF(INDIRECT(ADDRESS(($AN858-1)*3+$AO858+5,$AP858+7))="",0,IF(COUNTIF(INDIRECT(ADDRESS(($AN858-1)*36+($AO858-1)*12+6,COLUMN())):INDIRECT(ADDRESS(($AN858-1)*36+($AO858-1)*12+$AP858+4,COLUMN())),INDIRECT(ADDRESS(($AN858-1)*3+$AO858+5,$AP858+7)))&gt;=1,0,INDIRECT(ADDRESS(($AN858-1)*3+$AO858+5,$AP858+7)))))</f>
        <v>0</v>
      </c>
      <c r="AR858" s="204">
        <f ca="1">COUNTIF(INDIRECT("H"&amp;(ROW()+12*(($AN858-1)*3+$AO858)-ROW())/12+5):INDIRECT("S"&amp;(ROW()+12*(($AN858-1)*3+$AO858)-ROW())/12+5),AQ858)</f>
        <v>0</v>
      </c>
      <c r="AS858" s="221">
        <f ca="1">IF($AP858=1,IF(INDIRECT(ADDRESS(($AN858-1)*3+$AO858+5,$AP858+20))="",0,INDIRECT(ADDRESS(($AN858-1)*3+$AO858+5,$AP858+20))),IF(INDIRECT(ADDRESS(($AN858-1)*3+$AO858+5,$AP858+20))="",0,IF(COUNTIF(INDIRECT(ADDRESS(($AN858-1)*36+($AO858-1)*12+6,COLUMN())):INDIRECT(ADDRESS(($AN858-1)*36+($AO858-1)*12+$AP858+4,COLUMN())),INDIRECT(ADDRESS(($AN858-1)*3+$AO858+5,$AP858+20)))&gt;=1,0,INDIRECT(ADDRESS(($AN858-1)*3+$AO858+5,$AP858+20)))))</f>
        <v>0</v>
      </c>
      <c r="AT858" s="204">
        <f ca="1">COUNTIF(INDIRECT("U"&amp;(ROW()+12*(($AN858-1)*3+$AO858)-ROW())/12+5):INDIRECT("AF"&amp;(ROW()+12*(($AN858-1)*3+$AO858)-ROW())/12+5),AS858)</f>
        <v>0</v>
      </c>
      <c r="AU858" s="204">
        <f ca="1">IF(AND(AQ858+AS858&gt;0,AR858+AT858&gt;0),COUNTIF(AU$6:AU857,"&gt;0")+1,0)</f>
        <v>0</v>
      </c>
    </row>
    <row r="859" spans="40:47">
      <c r="AN859" s="204">
        <v>24</v>
      </c>
      <c r="AO859" s="204">
        <v>3</v>
      </c>
      <c r="AP859" s="204">
        <v>2</v>
      </c>
      <c r="AQ859" s="221">
        <f ca="1">IF($AP859=1,IF(INDIRECT(ADDRESS(($AN859-1)*3+$AO859+5,$AP859+7))="",0,INDIRECT(ADDRESS(($AN859-1)*3+$AO859+5,$AP859+7))),IF(INDIRECT(ADDRESS(($AN859-1)*3+$AO859+5,$AP859+7))="",0,IF(COUNTIF(INDIRECT(ADDRESS(($AN859-1)*36+($AO859-1)*12+6,COLUMN())):INDIRECT(ADDRESS(($AN859-1)*36+($AO859-1)*12+$AP859+4,COLUMN())),INDIRECT(ADDRESS(($AN859-1)*3+$AO859+5,$AP859+7)))&gt;=1,0,INDIRECT(ADDRESS(($AN859-1)*3+$AO859+5,$AP859+7)))))</f>
        <v>0</v>
      </c>
      <c r="AR859" s="204">
        <f ca="1">COUNTIF(INDIRECT("H"&amp;(ROW()+12*(($AN859-1)*3+$AO859)-ROW())/12+5):INDIRECT("S"&amp;(ROW()+12*(($AN859-1)*3+$AO859)-ROW())/12+5),AQ859)</f>
        <v>0</v>
      </c>
      <c r="AS859" s="221">
        <f ca="1">IF($AP859=1,IF(INDIRECT(ADDRESS(($AN859-1)*3+$AO859+5,$AP859+20))="",0,INDIRECT(ADDRESS(($AN859-1)*3+$AO859+5,$AP859+20))),IF(INDIRECT(ADDRESS(($AN859-1)*3+$AO859+5,$AP859+20))="",0,IF(COUNTIF(INDIRECT(ADDRESS(($AN859-1)*36+($AO859-1)*12+6,COLUMN())):INDIRECT(ADDRESS(($AN859-1)*36+($AO859-1)*12+$AP859+4,COLUMN())),INDIRECT(ADDRESS(($AN859-1)*3+$AO859+5,$AP859+20)))&gt;=1,0,INDIRECT(ADDRESS(($AN859-1)*3+$AO859+5,$AP859+20)))))</f>
        <v>0</v>
      </c>
      <c r="AT859" s="204">
        <f ca="1">COUNTIF(INDIRECT("U"&amp;(ROW()+12*(($AN859-1)*3+$AO859)-ROW())/12+5):INDIRECT("AF"&amp;(ROW()+12*(($AN859-1)*3+$AO859)-ROW())/12+5),AS859)</f>
        <v>0</v>
      </c>
      <c r="AU859" s="204">
        <f ca="1">IF(AND(AQ859+AS859&gt;0,AR859+AT859&gt;0),COUNTIF(AU$6:AU858,"&gt;0")+1,0)</f>
        <v>0</v>
      </c>
    </row>
    <row r="860" spans="40:47">
      <c r="AN860" s="204">
        <v>24</v>
      </c>
      <c r="AO860" s="204">
        <v>3</v>
      </c>
      <c r="AP860" s="204">
        <v>3</v>
      </c>
      <c r="AQ860" s="221">
        <f ca="1">IF($AP860=1,IF(INDIRECT(ADDRESS(($AN860-1)*3+$AO860+5,$AP860+7))="",0,INDIRECT(ADDRESS(($AN860-1)*3+$AO860+5,$AP860+7))),IF(INDIRECT(ADDRESS(($AN860-1)*3+$AO860+5,$AP860+7))="",0,IF(COUNTIF(INDIRECT(ADDRESS(($AN860-1)*36+($AO860-1)*12+6,COLUMN())):INDIRECT(ADDRESS(($AN860-1)*36+($AO860-1)*12+$AP860+4,COLUMN())),INDIRECT(ADDRESS(($AN860-1)*3+$AO860+5,$AP860+7)))&gt;=1,0,INDIRECT(ADDRESS(($AN860-1)*3+$AO860+5,$AP860+7)))))</f>
        <v>0</v>
      </c>
      <c r="AR860" s="204">
        <f ca="1">COUNTIF(INDIRECT("H"&amp;(ROW()+12*(($AN860-1)*3+$AO860)-ROW())/12+5):INDIRECT("S"&amp;(ROW()+12*(($AN860-1)*3+$AO860)-ROW())/12+5),AQ860)</f>
        <v>0</v>
      </c>
      <c r="AS860" s="221">
        <f ca="1">IF($AP860=1,IF(INDIRECT(ADDRESS(($AN860-1)*3+$AO860+5,$AP860+20))="",0,INDIRECT(ADDRESS(($AN860-1)*3+$AO860+5,$AP860+20))),IF(INDIRECT(ADDRESS(($AN860-1)*3+$AO860+5,$AP860+20))="",0,IF(COUNTIF(INDIRECT(ADDRESS(($AN860-1)*36+($AO860-1)*12+6,COLUMN())):INDIRECT(ADDRESS(($AN860-1)*36+($AO860-1)*12+$AP860+4,COLUMN())),INDIRECT(ADDRESS(($AN860-1)*3+$AO860+5,$AP860+20)))&gt;=1,0,INDIRECT(ADDRESS(($AN860-1)*3+$AO860+5,$AP860+20)))))</f>
        <v>0</v>
      </c>
      <c r="AT860" s="204">
        <f ca="1">COUNTIF(INDIRECT("U"&amp;(ROW()+12*(($AN860-1)*3+$AO860)-ROW())/12+5):INDIRECT("AF"&amp;(ROW()+12*(($AN860-1)*3+$AO860)-ROW())/12+5),AS860)</f>
        <v>0</v>
      </c>
      <c r="AU860" s="204">
        <f ca="1">IF(AND(AQ860+AS860&gt;0,AR860+AT860&gt;0),COUNTIF(AU$6:AU859,"&gt;0")+1,0)</f>
        <v>0</v>
      </c>
    </row>
    <row r="861" spans="40:47">
      <c r="AN861" s="204">
        <v>24</v>
      </c>
      <c r="AO861" s="204">
        <v>3</v>
      </c>
      <c r="AP861" s="204">
        <v>4</v>
      </c>
      <c r="AQ861" s="221">
        <f ca="1">IF($AP861=1,IF(INDIRECT(ADDRESS(($AN861-1)*3+$AO861+5,$AP861+7))="",0,INDIRECT(ADDRESS(($AN861-1)*3+$AO861+5,$AP861+7))),IF(INDIRECT(ADDRESS(($AN861-1)*3+$AO861+5,$AP861+7))="",0,IF(COUNTIF(INDIRECT(ADDRESS(($AN861-1)*36+($AO861-1)*12+6,COLUMN())):INDIRECT(ADDRESS(($AN861-1)*36+($AO861-1)*12+$AP861+4,COLUMN())),INDIRECT(ADDRESS(($AN861-1)*3+$AO861+5,$AP861+7)))&gt;=1,0,INDIRECT(ADDRESS(($AN861-1)*3+$AO861+5,$AP861+7)))))</f>
        <v>0</v>
      </c>
      <c r="AR861" s="204">
        <f ca="1">COUNTIF(INDIRECT("H"&amp;(ROW()+12*(($AN861-1)*3+$AO861)-ROW())/12+5):INDIRECT("S"&amp;(ROW()+12*(($AN861-1)*3+$AO861)-ROW())/12+5),AQ861)</f>
        <v>0</v>
      </c>
      <c r="AS861" s="221">
        <f ca="1">IF($AP861=1,IF(INDIRECT(ADDRESS(($AN861-1)*3+$AO861+5,$AP861+20))="",0,INDIRECT(ADDRESS(($AN861-1)*3+$AO861+5,$AP861+20))),IF(INDIRECT(ADDRESS(($AN861-1)*3+$AO861+5,$AP861+20))="",0,IF(COUNTIF(INDIRECT(ADDRESS(($AN861-1)*36+($AO861-1)*12+6,COLUMN())):INDIRECT(ADDRESS(($AN861-1)*36+($AO861-1)*12+$AP861+4,COLUMN())),INDIRECT(ADDRESS(($AN861-1)*3+$AO861+5,$AP861+20)))&gt;=1,0,INDIRECT(ADDRESS(($AN861-1)*3+$AO861+5,$AP861+20)))))</f>
        <v>0</v>
      </c>
      <c r="AT861" s="204">
        <f ca="1">COUNTIF(INDIRECT("U"&amp;(ROW()+12*(($AN861-1)*3+$AO861)-ROW())/12+5):INDIRECT("AF"&amp;(ROW()+12*(($AN861-1)*3+$AO861)-ROW())/12+5),AS861)</f>
        <v>0</v>
      </c>
      <c r="AU861" s="204">
        <f ca="1">IF(AND(AQ861+AS861&gt;0,AR861+AT861&gt;0),COUNTIF(AU$6:AU860,"&gt;0")+1,0)</f>
        <v>0</v>
      </c>
    </row>
    <row r="862" spans="40:47">
      <c r="AN862" s="204">
        <v>24</v>
      </c>
      <c r="AO862" s="204">
        <v>3</v>
      </c>
      <c r="AP862" s="204">
        <v>5</v>
      </c>
      <c r="AQ862" s="221">
        <f ca="1">IF($AP862=1,IF(INDIRECT(ADDRESS(($AN862-1)*3+$AO862+5,$AP862+7))="",0,INDIRECT(ADDRESS(($AN862-1)*3+$AO862+5,$AP862+7))),IF(INDIRECT(ADDRESS(($AN862-1)*3+$AO862+5,$AP862+7))="",0,IF(COUNTIF(INDIRECT(ADDRESS(($AN862-1)*36+($AO862-1)*12+6,COLUMN())):INDIRECT(ADDRESS(($AN862-1)*36+($AO862-1)*12+$AP862+4,COLUMN())),INDIRECT(ADDRESS(($AN862-1)*3+$AO862+5,$AP862+7)))&gt;=1,0,INDIRECT(ADDRESS(($AN862-1)*3+$AO862+5,$AP862+7)))))</f>
        <v>0</v>
      </c>
      <c r="AR862" s="204">
        <f ca="1">COUNTIF(INDIRECT("H"&amp;(ROW()+12*(($AN862-1)*3+$AO862)-ROW())/12+5):INDIRECT("S"&amp;(ROW()+12*(($AN862-1)*3+$AO862)-ROW())/12+5),AQ862)</f>
        <v>0</v>
      </c>
      <c r="AS862" s="221">
        <f ca="1">IF($AP862=1,IF(INDIRECT(ADDRESS(($AN862-1)*3+$AO862+5,$AP862+20))="",0,INDIRECT(ADDRESS(($AN862-1)*3+$AO862+5,$AP862+20))),IF(INDIRECT(ADDRESS(($AN862-1)*3+$AO862+5,$AP862+20))="",0,IF(COUNTIF(INDIRECT(ADDRESS(($AN862-1)*36+($AO862-1)*12+6,COLUMN())):INDIRECT(ADDRESS(($AN862-1)*36+($AO862-1)*12+$AP862+4,COLUMN())),INDIRECT(ADDRESS(($AN862-1)*3+$AO862+5,$AP862+20)))&gt;=1,0,INDIRECT(ADDRESS(($AN862-1)*3+$AO862+5,$AP862+20)))))</f>
        <v>0</v>
      </c>
      <c r="AT862" s="204">
        <f ca="1">COUNTIF(INDIRECT("U"&amp;(ROW()+12*(($AN862-1)*3+$AO862)-ROW())/12+5):INDIRECT("AF"&amp;(ROW()+12*(($AN862-1)*3+$AO862)-ROW())/12+5),AS862)</f>
        <v>0</v>
      </c>
      <c r="AU862" s="204">
        <f ca="1">IF(AND(AQ862+AS862&gt;0,AR862+AT862&gt;0),COUNTIF(AU$6:AU861,"&gt;0")+1,0)</f>
        <v>0</v>
      </c>
    </row>
    <row r="863" spans="40:47">
      <c r="AN863" s="204">
        <v>24</v>
      </c>
      <c r="AO863" s="204">
        <v>3</v>
      </c>
      <c r="AP863" s="204">
        <v>6</v>
      </c>
      <c r="AQ863" s="221">
        <f ca="1">IF($AP863=1,IF(INDIRECT(ADDRESS(($AN863-1)*3+$AO863+5,$AP863+7))="",0,INDIRECT(ADDRESS(($AN863-1)*3+$AO863+5,$AP863+7))),IF(INDIRECT(ADDRESS(($AN863-1)*3+$AO863+5,$AP863+7))="",0,IF(COUNTIF(INDIRECT(ADDRESS(($AN863-1)*36+($AO863-1)*12+6,COLUMN())):INDIRECT(ADDRESS(($AN863-1)*36+($AO863-1)*12+$AP863+4,COLUMN())),INDIRECT(ADDRESS(($AN863-1)*3+$AO863+5,$AP863+7)))&gt;=1,0,INDIRECT(ADDRESS(($AN863-1)*3+$AO863+5,$AP863+7)))))</f>
        <v>0</v>
      </c>
      <c r="AR863" s="204">
        <f ca="1">COUNTIF(INDIRECT("H"&amp;(ROW()+12*(($AN863-1)*3+$AO863)-ROW())/12+5):INDIRECT("S"&amp;(ROW()+12*(($AN863-1)*3+$AO863)-ROW())/12+5),AQ863)</f>
        <v>0</v>
      </c>
      <c r="AS863" s="221">
        <f ca="1">IF($AP863=1,IF(INDIRECT(ADDRESS(($AN863-1)*3+$AO863+5,$AP863+20))="",0,INDIRECT(ADDRESS(($AN863-1)*3+$AO863+5,$AP863+20))),IF(INDIRECT(ADDRESS(($AN863-1)*3+$AO863+5,$AP863+20))="",0,IF(COUNTIF(INDIRECT(ADDRESS(($AN863-1)*36+($AO863-1)*12+6,COLUMN())):INDIRECT(ADDRESS(($AN863-1)*36+($AO863-1)*12+$AP863+4,COLUMN())),INDIRECT(ADDRESS(($AN863-1)*3+$AO863+5,$AP863+20)))&gt;=1,0,INDIRECT(ADDRESS(($AN863-1)*3+$AO863+5,$AP863+20)))))</f>
        <v>0</v>
      </c>
      <c r="AT863" s="204">
        <f ca="1">COUNTIF(INDIRECT("U"&amp;(ROW()+12*(($AN863-1)*3+$AO863)-ROW())/12+5):INDIRECT("AF"&amp;(ROW()+12*(($AN863-1)*3+$AO863)-ROW())/12+5),AS863)</f>
        <v>0</v>
      </c>
      <c r="AU863" s="204">
        <f ca="1">IF(AND(AQ863+AS863&gt;0,AR863+AT863&gt;0),COUNTIF(AU$6:AU862,"&gt;0")+1,0)</f>
        <v>0</v>
      </c>
    </row>
    <row r="864" spans="40:47">
      <c r="AN864" s="204">
        <v>24</v>
      </c>
      <c r="AO864" s="204">
        <v>3</v>
      </c>
      <c r="AP864" s="204">
        <v>7</v>
      </c>
      <c r="AQ864" s="221">
        <f ca="1">IF($AP864=1,IF(INDIRECT(ADDRESS(($AN864-1)*3+$AO864+5,$AP864+7))="",0,INDIRECT(ADDRESS(($AN864-1)*3+$AO864+5,$AP864+7))),IF(INDIRECT(ADDRESS(($AN864-1)*3+$AO864+5,$AP864+7))="",0,IF(COUNTIF(INDIRECT(ADDRESS(($AN864-1)*36+($AO864-1)*12+6,COLUMN())):INDIRECT(ADDRESS(($AN864-1)*36+($AO864-1)*12+$AP864+4,COLUMN())),INDIRECT(ADDRESS(($AN864-1)*3+$AO864+5,$AP864+7)))&gt;=1,0,INDIRECT(ADDRESS(($AN864-1)*3+$AO864+5,$AP864+7)))))</f>
        <v>0</v>
      </c>
      <c r="AR864" s="204">
        <f ca="1">COUNTIF(INDIRECT("H"&amp;(ROW()+12*(($AN864-1)*3+$AO864)-ROW())/12+5):INDIRECT("S"&amp;(ROW()+12*(($AN864-1)*3+$AO864)-ROW())/12+5),AQ864)</f>
        <v>0</v>
      </c>
      <c r="AS864" s="221">
        <f ca="1">IF($AP864=1,IF(INDIRECT(ADDRESS(($AN864-1)*3+$AO864+5,$AP864+20))="",0,INDIRECT(ADDRESS(($AN864-1)*3+$AO864+5,$AP864+20))),IF(INDIRECT(ADDRESS(($AN864-1)*3+$AO864+5,$AP864+20))="",0,IF(COUNTIF(INDIRECT(ADDRESS(($AN864-1)*36+($AO864-1)*12+6,COLUMN())):INDIRECT(ADDRESS(($AN864-1)*36+($AO864-1)*12+$AP864+4,COLUMN())),INDIRECT(ADDRESS(($AN864-1)*3+$AO864+5,$AP864+20)))&gt;=1,0,INDIRECT(ADDRESS(($AN864-1)*3+$AO864+5,$AP864+20)))))</f>
        <v>0</v>
      </c>
      <c r="AT864" s="204">
        <f ca="1">COUNTIF(INDIRECT("U"&amp;(ROW()+12*(($AN864-1)*3+$AO864)-ROW())/12+5):INDIRECT("AF"&amp;(ROW()+12*(($AN864-1)*3+$AO864)-ROW())/12+5),AS864)</f>
        <v>0</v>
      </c>
      <c r="AU864" s="204">
        <f ca="1">IF(AND(AQ864+AS864&gt;0,AR864+AT864&gt;0),COUNTIF(AU$6:AU863,"&gt;0")+1,0)</f>
        <v>0</v>
      </c>
    </row>
    <row r="865" spans="40:47">
      <c r="AN865" s="204">
        <v>24</v>
      </c>
      <c r="AO865" s="204">
        <v>3</v>
      </c>
      <c r="AP865" s="204">
        <v>8</v>
      </c>
      <c r="AQ865" s="221">
        <f ca="1">IF($AP865=1,IF(INDIRECT(ADDRESS(($AN865-1)*3+$AO865+5,$AP865+7))="",0,INDIRECT(ADDRESS(($AN865-1)*3+$AO865+5,$AP865+7))),IF(INDIRECT(ADDRESS(($AN865-1)*3+$AO865+5,$AP865+7))="",0,IF(COUNTIF(INDIRECT(ADDRESS(($AN865-1)*36+($AO865-1)*12+6,COLUMN())):INDIRECT(ADDRESS(($AN865-1)*36+($AO865-1)*12+$AP865+4,COLUMN())),INDIRECT(ADDRESS(($AN865-1)*3+$AO865+5,$AP865+7)))&gt;=1,0,INDIRECT(ADDRESS(($AN865-1)*3+$AO865+5,$AP865+7)))))</f>
        <v>0</v>
      </c>
      <c r="AR865" s="204">
        <f ca="1">COUNTIF(INDIRECT("H"&amp;(ROW()+12*(($AN865-1)*3+$AO865)-ROW())/12+5):INDIRECT("S"&amp;(ROW()+12*(($AN865-1)*3+$AO865)-ROW())/12+5),AQ865)</f>
        <v>0</v>
      </c>
      <c r="AS865" s="221">
        <f ca="1">IF($AP865=1,IF(INDIRECT(ADDRESS(($AN865-1)*3+$AO865+5,$AP865+20))="",0,INDIRECT(ADDRESS(($AN865-1)*3+$AO865+5,$AP865+20))),IF(INDIRECT(ADDRESS(($AN865-1)*3+$AO865+5,$AP865+20))="",0,IF(COUNTIF(INDIRECT(ADDRESS(($AN865-1)*36+($AO865-1)*12+6,COLUMN())):INDIRECT(ADDRESS(($AN865-1)*36+($AO865-1)*12+$AP865+4,COLUMN())),INDIRECT(ADDRESS(($AN865-1)*3+$AO865+5,$AP865+20)))&gt;=1,0,INDIRECT(ADDRESS(($AN865-1)*3+$AO865+5,$AP865+20)))))</f>
        <v>0</v>
      </c>
      <c r="AT865" s="204">
        <f ca="1">COUNTIF(INDIRECT("U"&amp;(ROW()+12*(($AN865-1)*3+$AO865)-ROW())/12+5):INDIRECT("AF"&amp;(ROW()+12*(($AN865-1)*3+$AO865)-ROW())/12+5),AS865)</f>
        <v>0</v>
      </c>
      <c r="AU865" s="204">
        <f ca="1">IF(AND(AQ865+AS865&gt;0,AR865+AT865&gt;0),COUNTIF(AU$6:AU864,"&gt;0")+1,0)</f>
        <v>0</v>
      </c>
    </row>
    <row r="866" spans="40:47">
      <c r="AN866" s="204">
        <v>24</v>
      </c>
      <c r="AO866" s="204">
        <v>3</v>
      </c>
      <c r="AP866" s="204">
        <v>9</v>
      </c>
      <c r="AQ866" s="221">
        <f ca="1">IF($AP866=1,IF(INDIRECT(ADDRESS(($AN866-1)*3+$AO866+5,$AP866+7))="",0,INDIRECT(ADDRESS(($AN866-1)*3+$AO866+5,$AP866+7))),IF(INDIRECT(ADDRESS(($AN866-1)*3+$AO866+5,$AP866+7))="",0,IF(COUNTIF(INDIRECT(ADDRESS(($AN866-1)*36+($AO866-1)*12+6,COLUMN())):INDIRECT(ADDRESS(($AN866-1)*36+($AO866-1)*12+$AP866+4,COLUMN())),INDIRECT(ADDRESS(($AN866-1)*3+$AO866+5,$AP866+7)))&gt;=1,0,INDIRECT(ADDRESS(($AN866-1)*3+$AO866+5,$AP866+7)))))</f>
        <v>0</v>
      </c>
      <c r="AR866" s="204">
        <f ca="1">COUNTIF(INDIRECT("H"&amp;(ROW()+12*(($AN866-1)*3+$AO866)-ROW())/12+5):INDIRECT("S"&amp;(ROW()+12*(($AN866-1)*3+$AO866)-ROW())/12+5),AQ866)</f>
        <v>0</v>
      </c>
      <c r="AS866" s="221">
        <f ca="1">IF($AP866=1,IF(INDIRECT(ADDRESS(($AN866-1)*3+$AO866+5,$AP866+20))="",0,INDIRECT(ADDRESS(($AN866-1)*3+$AO866+5,$AP866+20))),IF(INDIRECT(ADDRESS(($AN866-1)*3+$AO866+5,$AP866+20))="",0,IF(COUNTIF(INDIRECT(ADDRESS(($AN866-1)*36+($AO866-1)*12+6,COLUMN())):INDIRECT(ADDRESS(($AN866-1)*36+($AO866-1)*12+$AP866+4,COLUMN())),INDIRECT(ADDRESS(($AN866-1)*3+$AO866+5,$AP866+20)))&gt;=1,0,INDIRECT(ADDRESS(($AN866-1)*3+$AO866+5,$AP866+20)))))</f>
        <v>0</v>
      </c>
      <c r="AT866" s="204">
        <f ca="1">COUNTIF(INDIRECT("U"&amp;(ROW()+12*(($AN866-1)*3+$AO866)-ROW())/12+5):INDIRECT("AF"&amp;(ROW()+12*(($AN866-1)*3+$AO866)-ROW())/12+5),AS866)</f>
        <v>0</v>
      </c>
      <c r="AU866" s="204">
        <f ca="1">IF(AND(AQ866+AS866&gt;0,AR866+AT866&gt;0),COUNTIF(AU$6:AU865,"&gt;0")+1,0)</f>
        <v>0</v>
      </c>
    </row>
    <row r="867" spans="40:47">
      <c r="AN867" s="204">
        <v>24</v>
      </c>
      <c r="AO867" s="204">
        <v>3</v>
      </c>
      <c r="AP867" s="204">
        <v>10</v>
      </c>
      <c r="AQ867" s="221">
        <f ca="1">IF($AP867=1,IF(INDIRECT(ADDRESS(($AN867-1)*3+$AO867+5,$AP867+7))="",0,INDIRECT(ADDRESS(($AN867-1)*3+$AO867+5,$AP867+7))),IF(INDIRECT(ADDRESS(($AN867-1)*3+$AO867+5,$AP867+7))="",0,IF(COUNTIF(INDIRECT(ADDRESS(($AN867-1)*36+($AO867-1)*12+6,COLUMN())):INDIRECT(ADDRESS(($AN867-1)*36+($AO867-1)*12+$AP867+4,COLUMN())),INDIRECT(ADDRESS(($AN867-1)*3+$AO867+5,$AP867+7)))&gt;=1,0,INDIRECT(ADDRESS(($AN867-1)*3+$AO867+5,$AP867+7)))))</f>
        <v>0</v>
      </c>
      <c r="AR867" s="204">
        <f ca="1">COUNTIF(INDIRECT("H"&amp;(ROW()+12*(($AN867-1)*3+$AO867)-ROW())/12+5):INDIRECT("S"&amp;(ROW()+12*(($AN867-1)*3+$AO867)-ROW())/12+5),AQ867)</f>
        <v>0</v>
      </c>
      <c r="AS867" s="221">
        <f ca="1">IF($AP867=1,IF(INDIRECT(ADDRESS(($AN867-1)*3+$AO867+5,$AP867+20))="",0,INDIRECT(ADDRESS(($AN867-1)*3+$AO867+5,$AP867+20))),IF(INDIRECT(ADDRESS(($AN867-1)*3+$AO867+5,$AP867+20))="",0,IF(COUNTIF(INDIRECT(ADDRESS(($AN867-1)*36+($AO867-1)*12+6,COLUMN())):INDIRECT(ADDRESS(($AN867-1)*36+($AO867-1)*12+$AP867+4,COLUMN())),INDIRECT(ADDRESS(($AN867-1)*3+$AO867+5,$AP867+20)))&gt;=1,0,INDIRECT(ADDRESS(($AN867-1)*3+$AO867+5,$AP867+20)))))</f>
        <v>0</v>
      </c>
      <c r="AT867" s="204">
        <f ca="1">COUNTIF(INDIRECT("U"&amp;(ROW()+12*(($AN867-1)*3+$AO867)-ROW())/12+5):INDIRECT("AF"&amp;(ROW()+12*(($AN867-1)*3+$AO867)-ROW())/12+5),AS867)</f>
        <v>0</v>
      </c>
      <c r="AU867" s="204">
        <f ca="1">IF(AND(AQ867+AS867&gt;0,AR867+AT867&gt;0),COUNTIF(AU$6:AU866,"&gt;0")+1,0)</f>
        <v>0</v>
      </c>
    </row>
    <row r="868" spans="40:47">
      <c r="AN868" s="204">
        <v>24</v>
      </c>
      <c r="AO868" s="204">
        <v>3</v>
      </c>
      <c r="AP868" s="204">
        <v>11</v>
      </c>
      <c r="AQ868" s="221">
        <f ca="1">IF($AP868=1,IF(INDIRECT(ADDRESS(($AN868-1)*3+$AO868+5,$AP868+7))="",0,INDIRECT(ADDRESS(($AN868-1)*3+$AO868+5,$AP868+7))),IF(INDIRECT(ADDRESS(($AN868-1)*3+$AO868+5,$AP868+7))="",0,IF(COUNTIF(INDIRECT(ADDRESS(($AN868-1)*36+($AO868-1)*12+6,COLUMN())):INDIRECT(ADDRESS(($AN868-1)*36+($AO868-1)*12+$AP868+4,COLUMN())),INDIRECT(ADDRESS(($AN868-1)*3+$AO868+5,$AP868+7)))&gt;=1,0,INDIRECT(ADDRESS(($AN868-1)*3+$AO868+5,$AP868+7)))))</f>
        <v>0</v>
      </c>
      <c r="AR868" s="204">
        <f ca="1">COUNTIF(INDIRECT("H"&amp;(ROW()+12*(($AN868-1)*3+$AO868)-ROW())/12+5):INDIRECT("S"&amp;(ROW()+12*(($AN868-1)*3+$AO868)-ROW())/12+5),AQ868)</f>
        <v>0</v>
      </c>
      <c r="AS868" s="221">
        <f ca="1">IF($AP868=1,IF(INDIRECT(ADDRESS(($AN868-1)*3+$AO868+5,$AP868+20))="",0,INDIRECT(ADDRESS(($AN868-1)*3+$AO868+5,$AP868+20))),IF(INDIRECT(ADDRESS(($AN868-1)*3+$AO868+5,$AP868+20))="",0,IF(COUNTIF(INDIRECT(ADDRESS(($AN868-1)*36+($AO868-1)*12+6,COLUMN())):INDIRECT(ADDRESS(($AN868-1)*36+($AO868-1)*12+$AP868+4,COLUMN())),INDIRECT(ADDRESS(($AN868-1)*3+$AO868+5,$AP868+20)))&gt;=1,0,INDIRECT(ADDRESS(($AN868-1)*3+$AO868+5,$AP868+20)))))</f>
        <v>0</v>
      </c>
      <c r="AT868" s="204">
        <f ca="1">COUNTIF(INDIRECT("U"&amp;(ROW()+12*(($AN868-1)*3+$AO868)-ROW())/12+5):INDIRECT("AF"&amp;(ROW()+12*(($AN868-1)*3+$AO868)-ROW())/12+5),AS868)</f>
        <v>0</v>
      </c>
      <c r="AU868" s="204">
        <f ca="1">IF(AND(AQ868+AS868&gt;0,AR868+AT868&gt;0),COUNTIF(AU$6:AU867,"&gt;0")+1,0)</f>
        <v>0</v>
      </c>
    </row>
    <row r="869" spans="40:47">
      <c r="AN869" s="204">
        <v>24</v>
      </c>
      <c r="AO869" s="204">
        <v>3</v>
      </c>
      <c r="AP869" s="204">
        <v>12</v>
      </c>
      <c r="AQ869" s="221">
        <f ca="1">IF($AP869=1,IF(INDIRECT(ADDRESS(($AN869-1)*3+$AO869+5,$AP869+7))="",0,INDIRECT(ADDRESS(($AN869-1)*3+$AO869+5,$AP869+7))),IF(INDIRECT(ADDRESS(($AN869-1)*3+$AO869+5,$AP869+7))="",0,IF(COUNTIF(INDIRECT(ADDRESS(($AN869-1)*36+($AO869-1)*12+6,COLUMN())):INDIRECT(ADDRESS(($AN869-1)*36+($AO869-1)*12+$AP869+4,COLUMN())),INDIRECT(ADDRESS(($AN869-1)*3+$AO869+5,$AP869+7)))&gt;=1,0,INDIRECT(ADDRESS(($AN869-1)*3+$AO869+5,$AP869+7)))))</f>
        <v>0</v>
      </c>
      <c r="AR869" s="204">
        <f ca="1">COUNTIF(INDIRECT("H"&amp;(ROW()+12*(($AN869-1)*3+$AO869)-ROW())/12+5):INDIRECT("S"&amp;(ROW()+12*(($AN869-1)*3+$AO869)-ROW())/12+5),AQ869)</f>
        <v>0</v>
      </c>
      <c r="AS869" s="221">
        <f ca="1">IF($AP869=1,IF(INDIRECT(ADDRESS(($AN869-1)*3+$AO869+5,$AP869+20))="",0,INDIRECT(ADDRESS(($AN869-1)*3+$AO869+5,$AP869+20))),IF(INDIRECT(ADDRESS(($AN869-1)*3+$AO869+5,$AP869+20))="",0,IF(COUNTIF(INDIRECT(ADDRESS(($AN869-1)*36+($AO869-1)*12+6,COLUMN())):INDIRECT(ADDRESS(($AN869-1)*36+($AO869-1)*12+$AP869+4,COLUMN())),INDIRECT(ADDRESS(($AN869-1)*3+$AO869+5,$AP869+20)))&gt;=1,0,INDIRECT(ADDRESS(($AN869-1)*3+$AO869+5,$AP869+20)))))</f>
        <v>0</v>
      </c>
      <c r="AT869" s="204">
        <f ca="1">COUNTIF(INDIRECT("U"&amp;(ROW()+12*(($AN869-1)*3+$AO869)-ROW())/12+5):INDIRECT("AF"&amp;(ROW()+12*(($AN869-1)*3+$AO869)-ROW())/12+5),AS869)</f>
        <v>0</v>
      </c>
      <c r="AU869" s="204">
        <f ca="1">IF(AND(AQ869+AS869&gt;0,AR869+AT869&gt;0),COUNTIF(AU$6:AU868,"&gt;0")+1,0)</f>
        <v>0</v>
      </c>
    </row>
    <row r="870" spans="40:47">
      <c r="AN870" s="204">
        <v>25</v>
      </c>
      <c r="AO870" s="204">
        <v>1</v>
      </c>
      <c r="AP870" s="204">
        <v>1</v>
      </c>
      <c r="AQ870" s="221">
        <f ca="1">IF($AP870=1,IF(INDIRECT(ADDRESS(($AN870-1)*3+$AO870+5,$AP870+7))="",0,INDIRECT(ADDRESS(($AN870-1)*3+$AO870+5,$AP870+7))),IF(INDIRECT(ADDRESS(($AN870-1)*3+$AO870+5,$AP870+7))="",0,IF(COUNTIF(INDIRECT(ADDRESS(($AN870-1)*36+($AO870-1)*12+6,COLUMN())):INDIRECT(ADDRESS(($AN870-1)*36+($AO870-1)*12+$AP870+4,COLUMN())),INDIRECT(ADDRESS(($AN870-1)*3+$AO870+5,$AP870+7)))&gt;=1,0,INDIRECT(ADDRESS(($AN870-1)*3+$AO870+5,$AP870+7)))))</f>
        <v>0</v>
      </c>
      <c r="AR870" s="204">
        <f ca="1">COUNTIF(INDIRECT("H"&amp;(ROW()+12*(($AN870-1)*3+$AO870)-ROW())/12+5):INDIRECT("S"&amp;(ROW()+12*(($AN870-1)*3+$AO870)-ROW())/12+5),AQ870)</f>
        <v>0</v>
      </c>
      <c r="AS870" s="221">
        <f ca="1">IF($AP870=1,IF(INDIRECT(ADDRESS(($AN870-1)*3+$AO870+5,$AP870+20))="",0,INDIRECT(ADDRESS(($AN870-1)*3+$AO870+5,$AP870+20))),IF(INDIRECT(ADDRESS(($AN870-1)*3+$AO870+5,$AP870+20))="",0,IF(COUNTIF(INDIRECT(ADDRESS(($AN870-1)*36+($AO870-1)*12+6,COLUMN())):INDIRECT(ADDRESS(($AN870-1)*36+($AO870-1)*12+$AP870+4,COLUMN())),INDIRECT(ADDRESS(($AN870-1)*3+$AO870+5,$AP870+20)))&gt;=1,0,INDIRECT(ADDRESS(($AN870-1)*3+$AO870+5,$AP870+20)))))</f>
        <v>0</v>
      </c>
      <c r="AT870" s="204">
        <f ca="1">COUNTIF(INDIRECT("U"&amp;(ROW()+12*(($AN870-1)*3+$AO870)-ROW())/12+5):INDIRECT("AF"&amp;(ROW()+12*(($AN870-1)*3+$AO870)-ROW())/12+5),AS870)</f>
        <v>0</v>
      </c>
      <c r="AU870" s="204">
        <f ca="1">IF(AND(AQ870+AS870&gt;0,AR870+AT870&gt;0),COUNTIF(AU$6:AU869,"&gt;0")+1,0)</f>
        <v>0</v>
      </c>
    </row>
    <row r="871" spans="40:47">
      <c r="AN871" s="204">
        <v>25</v>
      </c>
      <c r="AO871" s="204">
        <v>1</v>
      </c>
      <c r="AP871" s="204">
        <v>2</v>
      </c>
      <c r="AQ871" s="221">
        <f ca="1">IF($AP871=1,IF(INDIRECT(ADDRESS(($AN871-1)*3+$AO871+5,$AP871+7))="",0,INDIRECT(ADDRESS(($AN871-1)*3+$AO871+5,$AP871+7))),IF(INDIRECT(ADDRESS(($AN871-1)*3+$AO871+5,$AP871+7))="",0,IF(COUNTIF(INDIRECT(ADDRESS(($AN871-1)*36+($AO871-1)*12+6,COLUMN())):INDIRECT(ADDRESS(($AN871-1)*36+($AO871-1)*12+$AP871+4,COLUMN())),INDIRECT(ADDRESS(($AN871-1)*3+$AO871+5,$AP871+7)))&gt;=1,0,INDIRECT(ADDRESS(($AN871-1)*3+$AO871+5,$AP871+7)))))</f>
        <v>0</v>
      </c>
      <c r="AR871" s="204">
        <f ca="1">COUNTIF(INDIRECT("H"&amp;(ROW()+12*(($AN871-1)*3+$AO871)-ROW())/12+5):INDIRECT("S"&amp;(ROW()+12*(($AN871-1)*3+$AO871)-ROW())/12+5),AQ871)</f>
        <v>0</v>
      </c>
      <c r="AS871" s="221">
        <f ca="1">IF($AP871=1,IF(INDIRECT(ADDRESS(($AN871-1)*3+$AO871+5,$AP871+20))="",0,INDIRECT(ADDRESS(($AN871-1)*3+$AO871+5,$AP871+20))),IF(INDIRECT(ADDRESS(($AN871-1)*3+$AO871+5,$AP871+20))="",0,IF(COUNTIF(INDIRECT(ADDRESS(($AN871-1)*36+($AO871-1)*12+6,COLUMN())):INDIRECT(ADDRESS(($AN871-1)*36+($AO871-1)*12+$AP871+4,COLUMN())),INDIRECT(ADDRESS(($AN871-1)*3+$AO871+5,$AP871+20)))&gt;=1,0,INDIRECT(ADDRESS(($AN871-1)*3+$AO871+5,$AP871+20)))))</f>
        <v>0</v>
      </c>
      <c r="AT871" s="204">
        <f ca="1">COUNTIF(INDIRECT("U"&amp;(ROW()+12*(($AN871-1)*3+$AO871)-ROW())/12+5):INDIRECT("AF"&amp;(ROW()+12*(($AN871-1)*3+$AO871)-ROW())/12+5),AS871)</f>
        <v>0</v>
      </c>
      <c r="AU871" s="204">
        <f ca="1">IF(AND(AQ871+AS871&gt;0,AR871+AT871&gt;0),COUNTIF(AU$6:AU870,"&gt;0")+1,0)</f>
        <v>0</v>
      </c>
    </row>
    <row r="872" spans="40:47">
      <c r="AN872" s="204">
        <v>25</v>
      </c>
      <c r="AO872" s="204">
        <v>1</v>
      </c>
      <c r="AP872" s="204">
        <v>3</v>
      </c>
      <c r="AQ872" s="221">
        <f ca="1">IF($AP872=1,IF(INDIRECT(ADDRESS(($AN872-1)*3+$AO872+5,$AP872+7))="",0,INDIRECT(ADDRESS(($AN872-1)*3+$AO872+5,$AP872+7))),IF(INDIRECT(ADDRESS(($AN872-1)*3+$AO872+5,$AP872+7))="",0,IF(COUNTIF(INDIRECT(ADDRESS(($AN872-1)*36+($AO872-1)*12+6,COLUMN())):INDIRECT(ADDRESS(($AN872-1)*36+($AO872-1)*12+$AP872+4,COLUMN())),INDIRECT(ADDRESS(($AN872-1)*3+$AO872+5,$AP872+7)))&gt;=1,0,INDIRECT(ADDRESS(($AN872-1)*3+$AO872+5,$AP872+7)))))</f>
        <v>0</v>
      </c>
      <c r="AR872" s="204">
        <f ca="1">COUNTIF(INDIRECT("H"&amp;(ROW()+12*(($AN872-1)*3+$AO872)-ROW())/12+5):INDIRECT("S"&amp;(ROW()+12*(($AN872-1)*3+$AO872)-ROW())/12+5),AQ872)</f>
        <v>0</v>
      </c>
      <c r="AS872" s="221">
        <f ca="1">IF($AP872=1,IF(INDIRECT(ADDRESS(($AN872-1)*3+$AO872+5,$AP872+20))="",0,INDIRECT(ADDRESS(($AN872-1)*3+$AO872+5,$AP872+20))),IF(INDIRECT(ADDRESS(($AN872-1)*3+$AO872+5,$AP872+20))="",0,IF(COUNTIF(INDIRECT(ADDRESS(($AN872-1)*36+($AO872-1)*12+6,COLUMN())):INDIRECT(ADDRESS(($AN872-1)*36+($AO872-1)*12+$AP872+4,COLUMN())),INDIRECT(ADDRESS(($AN872-1)*3+$AO872+5,$AP872+20)))&gt;=1,0,INDIRECT(ADDRESS(($AN872-1)*3+$AO872+5,$AP872+20)))))</f>
        <v>0</v>
      </c>
      <c r="AT872" s="204">
        <f ca="1">COUNTIF(INDIRECT("U"&amp;(ROW()+12*(($AN872-1)*3+$AO872)-ROW())/12+5):INDIRECT("AF"&amp;(ROW()+12*(($AN872-1)*3+$AO872)-ROW())/12+5),AS872)</f>
        <v>0</v>
      </c>
      <c r="AU872" s="204">
        <f ca="1">IF(AND(AQ872+AS872&gt;0,AR872+AT872&gt;0),COUNTIF(AU$6:AU871,"&gt;0")+1,0)</f>
        <v>0</v>
      </c>
    </row>
    <row r="873" spans="40:47">
      <c r="AN873" s="204">
        <v>25</v>
      </c>
      <c r="AO873" s="204">
        <v>1</v>
      </c>
      <c r="AP873" s="204">
        <v>4</v>
      </c>
      <c r="AQ873" s="221">
        <f ca="1">IF($AP873=1,IF(INDIRECT(ADDRESS(($AN873-1)*3+$AO873+5,$AP873+7))="",0,INDIRECT(ADDRESS(($AN873-1)*3+$AO873+5,$AP873+7))),IF(INDIRECT(ADDRESS(($AN873-1)*3+$AO873+5,$AP873+7))="",0,IF(COUNTIF(INDIRECT(ADDRESS(($AN873-1)*36+($AO873-1)*12+6,COLUMN())):INDIRECT(ADDRESS(($AN873-1)*36+($AO873-1)*12+$AP873+4,COLUMN())),INDIRECT(ADDRESS(($AN873-1)*3+$AO873+5,$AP873+7)))&gt;=1,0,INDIRECT(ADDRESS(($AN873-1)*3+$AO873+5,$AP873+7)))))</f>
        <v>0</v>
      </c>
      <c r="AR873" s="204">
        <f ca="1">COUNTIF(INDIRECT("H"&amp;(ROW()+12*(($AN873-1)*3+$AO873)-ROW())/12+5):INDIRECT("S"&amp;(ROW()+12*(($AN873-1)*3+$AO873)-ROW())/12+5),AQ873)</f>
        <v>0</v>
      </c>
      <c r="AS873" s="221">
        <f ca="1">IF($AP873=1,IF(INDIRECT(ADDRESS(($AN873-1)*3+$AO873+5,$AP873+20))="",0,INDIRECT(ADDRESS(($AN873-1)*3+$AO873+5,$AP873+20))),IF(INDIRECT(ADDRESS(($AN873-1)*3+$AO873+5,$AP873+20))="",0,IF(COUNTIF(INDIRECT(ADDRESS(($AN873-1)*36+($AO873-1)*12+6,COLUMN())):INDIRECT(ADDRESS(($AN873-1)*36+($AO873-1)*12+$AP873+4,COLUMN())),INDIRECT(ADDRESS(($AN873-1)*3+$AO873+5,$AP873+20)))&gt;=1,0,INDIRECT(ADDRESS(($AN873-1)*3+$AO873+5,$AP873+20)))))</f>
        <v>0</v>
      </c>
      <c r="AT873" s="204">
        <f ca="1">COUNTIF(INDIRECT("U"&amp;(ROW()+12*(($AN873-1)*3+$AO873)-ROW())/12+5):INDIRECT("AF"&amp;(ROW()+12*(($AN873-1)*3+$AO873)-ROW())/12+5),AS873)</f>
        <v>0</v>
      </c>
      <c r="AU873" s="204">
        <f ca="1">IF(AND(AQ873+AS873&gt;0,AR873+AT873&gt;0),COUNTIF(AU$6:AU872,"&gt;0")+1,0)</f>
        <v>0</v>
      </c>
    </row>
    <row r="874" spans="40:47">
      <c r="AN874" s="204">
        <v>25</v>
      </c>
      <c r="AO874" s="204">
        <v>1</v>
      </c>
      <c r="AP874" s="204">
        <v>5</v>
      </c>
      <c r="AQ874" s="221">
        <f ca="1">IF($AP874=1,IF(INDIRECT(ADDRESS(($AN874-1)*3+$AO874+5,$AP874+7))="",0,INDIRECT(ADDRESS(($AN874-1)*3+$AO874+5,$AP874+7))),IF(INDIRECT(ADDRESS(($AN874-1)*3+$AO874+5,$AP874+7))="",0,IF(COUNTIF(INDIRECT(ADDRESS(($AN874-1)*36+($AO874-1)*12+6,COLUMN())):INDIRECT(ADDRESS(($AN874-1)*36+($AO874-1)*12+$AP874+4,COLUMN())),INDIRECT(ADDRESS(($AN874-1)*3+$AO874+5,$AP874+7)))&gt;=1,0,INDIRECT(ADDRESS(($AN874-1)*3+$AO874+5,$AP874+7)))))</f>
        <v>0</v>
      </c>
      <c r="AR874" s="204">
        <f ca="1">COUNTIF(INDIRECT("H"&amp;(ROW()+12*(($AN874-1)*3+$AO874)-ROW())/12+5):INDIRECT("S"&amp;(ROW()+12*(($AN874-1)*3+$AO874)-ROW())/12+5),AQ874)</f>
        <v>0</v>
      </c>
      <c r="AS874" s="221">
        <f ca="1">IF($AP874=1,IF(INDIRECT(ADDRESS(($AN874-1)*3+$AO874+5,$AP874+20))="",0,INDIRECT(ADDRESS(($AN874-1)*3+$AO874+5,$AP874+20))),IF(INDIRECT(ADDRESS(($AN874-1)*3+$AO874+5,$AP874+20))="",0,IF(COUNTIF(INDIRECT(ADDRESS(($AN874-1)*36+($AO874-1)*12+6,COLUMN())):INDIRECT(ADDRESS(($AN874-1)*36+($AO874-1)*12+$AP874+4,COLUMN())),INDIRECT(ADDRESS(($AN874-1)*3+$AO874+5,$AP874+20)))&gt;=1,0,INDIRECT(ADDRESS(($AN874-1)*3+$AO874+5,$AP874+20)))))</f>
        <v>0</v>
      </c>
      <c r="AT874" s="204">
        <f ca="1">COUNTIF(INDIRECT("U"&amp;(ROW()+12*(($AN874-1)*3+$AO874)-ROW())/12+5):INDIRECT("AF"&amp;(ROW()+12*(($AN874-1)*3+$AO874)-ROW())/12+5),AS874)</f>
        <v>0</v>
      </c>
      <c r="AU874" s="204">
        <f ca="1">IF(AND(AQ874+AS874&gt;0,AR874+AT874&gt;0),COUNTIF(AU$6:AU873,"&gt;0")+1,0)</f>
        <v>0</v>
      </c>
    </row>
    <row r="875" spans="40:47">
      <c r="AN875" s="204">
        <v>25</v>
      </c>
      <c r="AO875" s="204">
        <v>1</v>
      </c>
      <c r="AP875" s="204">
        <v>6</v>
      </c>
      <c r="AQ875" s="221">
        <f ca="1">IF($AP875=1,IF(INDIRECT(ADDRESS(($AN875-1)*3+$AO875+5,$AP875+7))="",0,INDIRECT(ADDRESS(($AN875-1)*3+$AO875+5,$AP875+7))),IF(INDIRECT(ADDRESS(($AN875-1)*3+$AO875+5,$AP875+7))="",0,IF(COUNTIF(INDIRECT(ADDRESS(($AN875-1)*36+($AO875-1)*12+6,COLUMN())):INDIRECT(ADDRESS(($AN875-1)*36+($AO875-1)*12+$AP875+4,COLUMN())),INDIRECT(ADDRESS(($AN875-1)*3+$AO875+5,$AP875+7)))&gt;=1,0,INDIRECT(ADDRESS(($AN875-1)*3+$AO875+5,$AP875+7)))))</f>
        <v>0</v>
      </c>
      <c r="AR875" s="204">
        <f ca="1">COUNTIF(INDIRECT("H"&amp;(ROW()+12*(($AN875-1)*3+$AO875)-ROW())/12+5):INDIRECT("S"&amp;(ROW()+12*(($AN875-1)*3+$AO875)-ROW())/12+5),AQ875)</f>
        <v>0</v>
      </c>
      <c r="AS875" s="221">
        <f ca="1">IF($AP875=1,IF(INDIRECT(ADDRESS(($AN875-1)*3+$AO875+5,$AP875+20))="",0,INDIRECT(ADDRESS(($AN875-1)*3+$AO875+5,$AP875+20))),IF(INDIRECT(ADDRESS(($AN875-1)*3+$AO875+5,$AP875+20))="",0,IF(COUNTIF(INDIRECT(ADDRESS(($AN875-1)*36+($AO875-1)*12+6,COLUMN())):INDIRECT(ADDRESS(($AN875-1)*36+($AO875-1)*12+$AP875+4,COLUMN())),INDIRECT(ADDRESS(($AN875-1)*3+$AO875+5,$AP875+20)))&gt;=1,0,INDIRECT(ADDRESS(($AN875-1)*3+$AO875+5,$AP875+20)))))</f>
        <v>0</v>
      </c>
      <c r="AT875" s="204">
        <f ca="1">COUNTIF(INDIRECT("U"&amp;(ROW()+12*(($AN875-1)*3+$AO875)-ROW())/12+5):INDIRECT("AF"&amp;(ROW()+12*(($AN875-1)*3+$AO875)-ROW())/12+5),AS875)</f>
        <v>0</v>
      </c>
      <c r="AU875" s="204">
        <f ca="1">IF(AND(AQ875+AS875&gt;0,AR875+AT875&gt;0),COUNTIF(AU$6:AU874,"&gt;0")+1,0)</f>
        <v>0</v>
      </c>
    </row>
    <row r="876" spans="40:47">
      <c r="AN876" s="204">
        <v>25</v>
      </c>
      <c r="AO876" s="204">
        <v>1</v>
      </c>
      <c r="AP876" s="204">
        <v>7</v>
      </c>
      <c r="AQ876" s="221">
        <f ca="1">IF($AP876=1,IF(INDIRECT(ADDRESS(($AN876-1)*3+$AO876+5,$AP876+7))="",0,INDIRECT(ADDRESS(($AN876-1)*3+$AO876+5,$AP876+7))),IF(INDIRECT(ADDRESS(($AN876-1)*3+$AO876+5,$AP876+7))="",0,IF(COUNTIF(INDIRECT(ADDRESS(($AN876-1)*36+($AO876-1)*12+6,COLUMN())):INDIRECT(ADDRESS(($AN876-1)*36+($AO876-1)*12+$AP876+4,COLUMN())),INDIRECT(ADDRESS(($AN876-1)*3+$AO876+5,$AP876+7)))&gt;=1,0,INDIRECT(ADDRESS(($AN876-1)*3+$AO876+5,$AP876+7)))))</f>
        <v>0</v>
      </c>
      <c r="AR876" s="204">
        <f ca="1">COUNTIF(INDIRECT("H"&amp;(ROW()+12*(($AN876-1)*3+$AO876)-ROW())/12+5):INDIRECT("S"&amp;(ROW()+12*(($AN876-1)*3+$AO876)-ROW())/12+5),AQ876)</f>
        <v>0</v>
      </c>
      <c r="AS876" s="221">
        <f ca="1">IF($AP876=1,IF(INDIRECT(ADDRESS(($AN876-1)*3+$AO876+5,$AP876+20))="",0,INDIRECT(ADDRESS(($AN876-1)*3+$AO876+5,$AP876+20))),IF(INDIRECT(ADDRESS(($AN876-1)*3+$AO876+5,$AP876+20))="",0,IF(COUNTIF(INDIRECT(ADDRESS(($AN876-1)*36+($AO876-1)*12+6,COLUMN())):INDIRECT(ADDRESS(($AN876-1)*36+($AO876-1)*12+$AP876+4,COLUMN())),INDIRECT(ADDRESS(($AN876-1)*3+$AO876+5,$AP876+20)))&gt;=1,0,INDIRECT(ADDRESS(($AN876-1)*3+$AO876+5,$AP876+20)))))</f>
        <v>0</v>
      </c>
      <c r="AT876" s="204">
        <f ca="1">COUNTIF(INDIRECT("U"&amp;(ROW()+12*(($AN876-1)*3+$AO876)-ROW())/12+5):INDIRECT("AF"&amp;(ROW()+12*(($AN876-1)*3+$AO876)-ROW())/12+5),AS876)</f>
        <v>0</v>
      </c>
      <c r="AU876" s="204">
        <f ca="1">IF(AND(AQ876+AS876&gt;0,AR876+AT876&gt;0),COUNTIF(AU$6:AU875,"&gt;0")+1,0)</f>
        <v>0</v>
      </c>
    </row>
    <row r="877" spans="40:47">
      <c r="AN877" s="204">
        <v>25</v>
      </c>
      <c r="AO877" s="204">
        <v>1</v>
      </c>
      <c r="AP877" s="204">
        <v>8</v>
      </c>
      <c r="AQ877" s="221">
        <f ca="1">IF($AP877=1,IF(INDIRECT(ADDRESS(($AN877-1)*3+$AO877+5,$AP877+7))="",0,INDIRECT(ADDRESS(($AN877-1)*3+$AO877+5,$AP877+7))),IF(INDIRECT(ADDRESS(($AN877-1)*3+$AO877+5,$AP877+7))="",0,IF(COUNTIF(INDIRECT(ADDRESS(($AN877-1)*36+($AO877-1)*12+6,COLUMN())):INDIRECT(ADDRESS(($AN877-1)*36+($AO877-1)*12+$AP877+4,COLUMN())),INDIRECT(ADDRESS(($AN877-1)*3+$AO877+5,$AP877+7)))&gt;=1,0,INDIRECT(ADDRESS(($AN877-1)*3+$AO877+5,$AP877+7)))))</f>
        <v>0</v>
      </c>
      <c r="AR877" s="204">
        <f ca="1">COUNTIF(INDIRECT("H"&amp;(ROW()+12*(($AN877-1)*3+$AO877)-ROW())/12+5):INDIRECT("S"&amp;(ROW()+12*(($AN877-1)*3+$AO877)-ROW())/12+5),AQ877)</f>
        <v>0</v>
      </c>
      <c r="AS877" s="221">
        <f ca="1">IF($AP877=1,IF(INDIRECT(ADDRESS(($AN877-1)*3+$AO877+5,$AP877+20))="",0,INDIRECT(ADDRESS(($AN877-1)*3+$AO877+5,$AP877+20))),IF(INDIRECT(ADDRESS(($AN877-1)*3+$AO877+5,$AP877+20))="",0,IF(COUNTIF(INDIRECT(ADDRESS(($AN877-1)*36+($AO877-1)*12+6,COLUMN())):INDIRECT(ADDRESS(($AN877-1)*36+($AO877-1)*12+$AP877+4,COLUMN())),INDIRECT(ADDRESS(($AN877-1)*3+$AO877+5,$AP877+20)))&gt;=1,0,INDIRECT(ADDRESS(($AN877-1)*3+$AO877+5,$AP877+20)))))</f>
        <v>0</v>
      </c>
      <c r="AT877" s="204">
        <f ca="1">COUNTIF(INDIRECT("U"&amp;(ROW()+12*(($AN877-1)*3+$AO877)-ROW())/12+5):INDIRECT("AF"&amp;(ROW()+12*(($AN877-1)*3+$AO877)-ROW())/12+5),AS877)</f>
        <v>0</v>
      </c>
      <c r="AU877" s="204">
        <f ca="1">IF(AND(AQ877+AS877&gt;0,AR877+AT877&gt;0),COUNTIF(AU$6:AU876,"&gt;0")+1,0)</f>
        <v>0</v>
      </c>
    </row>
    <row r="878" spans="40:47">
      <c r="AN878" s="204">
        <v>25</v>
      </c>
      <c r="AO878" s="204">
        <v>1</v>
      </c>
      <c r="AP878" s="204">
        <v>9</v>
      </c>
      <c r="AQ878" s="221">
        <f ca="1">IF($AP878=1,IF(INDIRECT(ADDRESS(($AN878-1)*3+$AO878+5,$AP878+7))="",0,INDIRECT(ADDRESS(($AN878-1)*3+$AO878+5,$AP878+7))),IF(INDIRECT(ADDRESS(($AN878-1)*3+$AO878+5,$AP878+7))="",0,IF(COUNTIF(INDIRECT(ADDRESS(($AN878-1)*36+($AO878-1)*12+6,COLUMN())):INDIRECT(ADDRESS(($AN878-1)*36+($AO878-1)*12+$AP878+4,COLUMN())),INDIRECT(ADDRESS(($AN878-1)*3+$AO878+5,$AP878+7)))&gt;=1,0,INDIRECT(ADDRESS(($AN878-1)*3+$AO878+5,$AP878+7)))))</f>
        <v>0</v>
      </c>
      <c r="AR878" s="204">
        <f ca="1">COUNTIF(INDIRECT("H"&amp;(ROW()+12*(($AN878-1)*3+$AO878)-ROW())/12+5):INDIRECT("S"&amp;(ROW()+12*(($AN878-1)*3+$AO878)-ROW())/12+5),AQ878)</f>
        <v>0</v>
      </c>
      <c r="AS878" s="221">
        <f ca="1">IF($AP878=1,IF(INDIRECT(ADDRESS(($AN878-1)*3+$AO878+5,$AP878+20))="",0,INDIRECT(ADDRESS(($AN878-1)*3+$AO878+5,$AP878+20))),IF(INDIRECT(ADDRESS(($AN878-1)*3+$AO878+5,$AP878+20))="",0,IF(COUNTIF(INDIRECT(ADDRESS(($AN878-1)*36+($AO878-1)*12+6,COLUMN())):INDIRECT(ADDRESS(($AN878-1)*36+($AO878-1)*12+$AP878+4,COLUMN())),INDIRECT(ADDRESS(($AN878-1)*3+$AO878+5,$AP878+20)))&gt;=1,0,INDIRECT(ADDRESS(($AN878-1)*3+$AO878+5,$AP878+20)))))</f>
        <v>0</v>
      </c>
      <c r="AT878" s="204">
        <f ca="1">COUNTIF(INDIRECT("U"&amp;(ROW()+12*(($AN878-1)*3+$AO878)-ROW())/12+5):INDIRECT("AF"&amp;(ROW()+12*(($AN878-1)*3+$AO878)-ROW())/12+5),AS878)</f>
        <v>0</v>
      </c>
      <c r="AU878" s="204">
        <f ca="1">IF(AND(AQ878+AS878&gt;0,AR878+AT878&gt;0),COUNTIF(AU$6:AU877,"&gt;0")+1,0)</f>
        <v>0</v>
      </c>
    </row>
    <row r="879" spans="40:47">
      <c r="AN879" s="204">
        <v>25</v>
      </c>
      <c r="AO879" s="204">
        <v>1</v>
      </c>
      <c r="AP879" s="204">
        <v>10</v>
      </c>
      <c r="AQ879" s="221">
        <f ca="1">IF($AP879=1,IF(INDIRECT(ADDRESS(($AN879-1)*3+$AO879+5,$AP879+7))="",0,INDIRECT(ADDRESS(($AN879-1)*3+$AO879+5,$AP879+7))),IF(INDIRECT(ADDRESS(($AN879-1)*3+$AO879+5,$AP879+7))="",0,IF(COUNTIF(INDIRECT(ADDRESS(($AN879-1)*36+($AO879-1)*12+6,COLUMN())):INDIRECT(ADDRESS(($AN879-1)*36+($AO879-1)*12+$AP879+4,COLUMN())),INDIRECT(ADDRESS(($AN879-1)*3+$AO879+5,$AP879+7)))&gt;=1,0,INDIRECT(ADDRESS(($AN879-1)*3+$AO879+5,$AP879+7)))))</f>
        <v>0</v>
      </c>
      <c r="AR879" s="204">
        <f ca="1">COUNTIF(INDIRECT("H"&amp;(ROW()+12*(($AN879-1)*3+$AO879)-ROW())/12+5):INDIRECT("S"&amp;(ROW()+12*(($AN879-1)*3+$AO879)-ROW())/12+5),AQ879)</f>
        <v>0</v>
      </c>
      <c r="AS879" s="221">
        <f ca="1">IF($AP879=1,IF(INDIRECT(ADDRESS(($AN879-1)*3+$AO879+5,$AP879+20))="",0,INDIRECT(ADDRESS(($AN879-1)*3+$AO879+5,$AP879+20))),IF(INDIRECT(ADDRESS(($AN879-1)*3+$AO879+5,$AP879+20))="",0,IF(COUNTIF(INDIRECT(ADDRESS(($AN879-1)*36+($AO879-1)*12+6,COLUMN())):INDIRECT(ADDRESS(($AN879-1)*36+($AO879-1)*12+$AP879+4,COLUMN())),INDIRECT(ADDRESS(($AN879-1)*3+$AO879+5,$AP879+20)))&gt;=1,0,INDIRECT(ADDRESS(($AN879-1)*3+$AO879+5,$AP879+20)))))</f>
        <v>0</v>
      </c>
      <c r="AT879" s="204">
        <f ca="1">COUNTIF(INDIRECT("U"&amp;(ROW()+12*(($AN879-1)*3+$AO879)-ROW())/12+5):INDIRECT("AF"&amp;(ROW()+12*(($AN879-1)*3+$AO879)-ROW())/12+5),AS879)</f>
        <v>0</v>
      </c>
      <c r="AU879" s="204">
        <f ca="1">IF(AND(AQ879+AS879&gt;0,AR879+AT879&gt;0),COUNTIF(AU$6:AU878,"&gt;0")+1,0)</f>
        <v>0</v>
      </c>
    </row>
    <row r="880" spans="40:47">
      <c r="AN880" s="204">
        <v>25</v>
      </c>
      <c r="AO880" s="204">
        <v>1</v>
      </c>
      <c r="AP880" s="204">
        <v>11</v>
      </c>
      <c r="AQ880" s="221">
        <f ca="1">IF($AP880=1,IF(INDIRECT(ADDRESS(($AN880-1)*3+$AO880+5,$AP880+7))="",0,INDIRECT(ADDRESS(($AN880-1)*3+$AO880+5,$AP880+7))),IF(INDIRECT(ADDRESS(($AN880-1)*3+$AO880+5,$AP880+7))="",0,IF(COUNTIF(INDIRECT(ADDRESS(($AN880-1)*36+($AO880-1)*12+6,COLUMN())):INDIRECT(ADDRESS(($AN880-1)*36+($AO880-1)*12+$AP880+4,COLUMN())),INDIRECT(ADDRESS(($AN880-1)*3+$AO880+5,$AP880+7)))&gt;=1,0,INDIRECT(ADDRESS(($AN880-1)*3+$AO880+5,$AP880+7)))))</f>
        <v>0</v>
      </c>
      <c r="AR880" s="204">
        <f ca="1">COUNTIF(INDIRECT("H"&amp;(ROW()+12*(($AN880-1)*3+$AO880)-ROW())/12+5):INDIRECT("S"&amp;(ROW()+12*(($AN880-1)*3+$AO880)-ROW())/12+5),AQ880)</f>
        <v>0</v>
      </c>
      <c r="AS880" s="221">
        <f ca="1">IF($AP880=1,IF(INDIRECT(ADDRESS(($AN880-1)*3+$AO880+5,$AP880+20))="",0,INDIRECT(ADDRESS(($AN880-1)*3+$AO880+5,$AP880+20))),IF(INDIRECT(ADDRESS(($AN880-1)*3+$AO880+5,$AP880+20))="",0,IF(COUNTIF(INDIRECT(ADDRESS(($AN880-1)*36+($AO880-1)*12+6,COLUMN())):INDIRECT(ADDRESS(($AN880-1)*36+($AO880-1)*12+$AP880+4,COLUMN())),INDIRECT(ADDRESS(($AN880-1)*3+$AO880+5,$AP880+20)))&gt;=1,0,INDIRECT(ADDRESS(($AN880-1)*3+$AO880+5,$AP880+20)))))</f>
        <v>0</v>
      </c>
      <c r="AT880" s="204">
        <f ca="1">COUNTIF(INDIRECT("U"&amp;(ROW()+12*(($AN880-1)*3+$AO880)-ROW())/12+5):INDIRECT("AF"&amp;(ROW()+12*(($AN880-1)*3+$AO880)-ROW())/12+5),AS880)</f>
        <v>0</v>
      </c>
      <c r="AU880" s="204">
        <f ca="1">IF(AND(AQ880+AS880&gt;0,AR880+AT880&gt;0),COUNTIF(AU$6:AU879,"&gt;0")+1,0)</f>
        <v>0</v>
      </c>
    </row>
    <row r="881" spans="40:47">
      <c r="AN881" s="204">
        <v>25</v>
      </c>
      <c r="AO881" s="204">
        <v>1</v>
      </c>
      <c r="AP881" s="204">
        <v>12</v>
      </c>
      <c r="AQ881" s="221">
        <f ca="1">IF($AP881=1,IF(INDIRECT(ADDRESS(($AN881-1)*3+$AO881+5,$AP881+7))="",0,INDIRECT(ADDRESS(($AN881-1)*3+$AO881+5,$AP881+7))),IF(INDIRECT(ADDRESS(($AN881-1)*3+$AO881+5,$AP881+7))="",0,IF(COUNTIF(INDIRECT(ADDRESS(($AN881-1)*36+($AO881-1)*12+6,COLUMN())):INDIRECT(ADDRESS(($AN881-1)*36+($AO881-1)*12+$AP881+4,COLUMN())),INDIRECT(ADDRESS(($AN881-1)*3+$AO881+5,$AP881+7)))&gt;=1,0,INDIRECT(ADDRESS(($AN881-1)*3+$AO881+5,$AP881+7)))))</f>
        <v>0</v>
      </c>
      <c r="AR881" s="204">
        <f ca="1">COUNTIF(INDIRECT("H"&amp;(ROW()+12*(($AN881-1)*3+$AO881)-ROW())/12+5):INDIRECT("S"&amp;(ROW()+12*(($AN881-1)*3+$AO881)-ROW())/12+5),AQ881)</f>
        <v>0</v>
      </c>
      <c r="AS881" s="221">
        <f ca="1">IF($AP881=1,IF(INDIRECT(ADDRESS(($AN881-1)*3+$AO881+5,$AP881+20))="",0,INDIRECT(ADDRESS(($AN881-1)*3+$AO881+5,$AP881+20))),IF(INDIRECT(ADDRESS(($AN881-1)*3+$AO881+5,$AP881+20))="",0,IF(COUNTIF(INDIRECT(ADDRESS(($AN881-1)*36+($AO881-1)*12+6,COLUMN())):INDIRECT(ADDRESS(($AN881-1)*36+($AO881-1)*12+$AP881+4,COLUMN())),INDIRECT(ADDRESS(($AN881-1)*3+$AO881+5,$AP881+20)))&gt;=1,0,INDIRECT(ADDRESS(($AN881-1)*3+$AO881+5,$AP881+20)))))</f>
        <v>0</v>
      </c>
      <c r="AT881" s="204">
        <f ca="1">COUNTIF(INDIRECT("U"&amp;(ROW()+12*(($AN881-1)*3+$AO881)-ROW())/12+5):INDIRECT("AF"&amp;(ROW()+12*(($AN881-1)*3+$AO881)-ROW())/12+5),AS881)</f>
        <v>0</v>
      </c>
      <c r="AU881" s="204">
        <f ca="1">IF(AND(AQ881+AS881&gt;0,AR881+AT881&gt;0),COUNTIF(AU$6:AU880,"&gt;0")+1,0)</f>
        <v>0</v>
      </c>
    </row>
    <row r="882" spans="40:47">
      <c r="AN882" s="204">
        <v>25</v>
      </c>
      <c r="AO882" s="204">
        <v>2</v>
      </c>
      <c r="AP882" s="204">
        <v>1</v>
      </c>
      <c r="AQ882" s="221">
        <f ca="1">IF($AP882=1,IF(INDIRECT(ADDRESS(($AN882-1)*3+$AO882+5,$AP882+7))="",0,INDIRECT(ADDRESS(($AN882-1)*3+$AO882+5,$AP882+7))),IF(INDIRECT(ADDRESS(($AN882-1)*3+$AO882+5,$AP882+7))="",0,IF(COUNTIF(INDIRECT(ADDRESS(($AN882-1)*36+($AO882-1)*12+6,COLUMN())):INDIRECT(ADDRESS(($AN882-1)*36+($AO882-1)*12+$AP882+4,COLUMN())),INDIRECT(ADDRESS(($AN882-1)*3+$AO882+5,$AP882+7)))&gt;=1,0,INDIRECT(ADDRESS(($AN882-1)*3+$AO882+5,$AP882+7)))))</f>
        <v>0</v>
      </c>
      <c r="AR882" s="204">
        <f ca="1">COUNTIF(INDIRECT("H"&amp;(ROW()+12*(($AN882-1)*3+$AO882)-ROW())/12+5):INDIRECT("S"&amp;(ROW()+12*(($AN882-1)*3+$AO882)-ROW())/12+5),AQ882)</f>
        <v>0</v>
      </c>
      <c r="AS882" s="221">
        <f ca="1">IF($AP882=1,IF(INDIRECT(ADDRESS(($AN882-1)*3+$AO882+5,$AP882+20))="",0,INDIRECT(ADDRESS(($AN882-1)*3+$AO882+5,$AP882+20))),IF(INDIRECT(ADDRESS(($AN882-1)*3+$AO882+5,$AP882+20))="",0,IF(COUNTIF(INDIRECT(ADDRESS(($AN882-1)*36+($AO882-1)*12+6,COLUMN())):INDIRECT(ADDRESS(($AN882-1)*36+($AO882-1)*12+$AP882+4,COLUMN())),INDIRECT(ADDRESS(($AN882-1)*3+$AO882+5,$AP882+20)))&gt;=1,0,INDIRECT(ADDRESS(($AN882-1)*3+$AO882+5,$AP882+20)))))</f>
        <v>0</v>
      </c>
      <c r="AT882" s="204">
        <f ca="1">COUNTIF(INDIRECT("U"&amp;(ROW()+12*(($AN882-1)*3+$AO882)-ROW())/12+5):INDIRECT("AF"&amp;(ROW()+12*(($AN882-1)*3+$AO882)-ROW())/12+5),AS882)</f>
        <v>0</v>
      </c>
      <c r="AU882" s="204">
        <f ca="1">IF(AND(AQ882+AS882&gt;0,AR882+AT882&gt;0),COUNTIF(AU$6:AU881,"&gt;0")+1,0)</f>
        <v>0</v>
      </c>
    </row>
    <row r="883" spans="40:47">
      <c r="AN883" s="204">
        <v>25</v>
      </c>
      <c r="AO883" s="204">
        <v>2</v>
      </c>
      <c r="AP883" s="204">
        <v>2</v>
      </c>
      <c r="AQ883" s="221">
        <f ca="1">IF($AP883=1,IF(INDIRECT(ADDRESS(($AN883-1)*3+$AO883+5,$AP883+7))="",0,INDIRECT(ADDRESS(($AN883-1)*3+$AO883+5,$AP883+7))),IF(INDIRECT(ADDRESS(($AN883-1)*3+$AO883+5,$AP883+7))="",0,IF(COUNTIF(INDIRECT(ADDRESS(($AN883-1)*36+($AO883-1)*12+6,COLUMN())):INDIRECT(ADDRESS(($AN883-1)*36+($AO883-1)*12+$AP883+4,COLUMN())),INDIRECT(ADDRESS(($AN883-1)*3+$AO883+5,$AP883+7)))&gt;=1,0,INDIRECT(ADDRESS(($AN883-1)*3+$AO883+5,$AP883+7)))))</f>
        <v>0</v>
      </c>
      <c r="AR883" s="204">
        <f ca="1">COUNTIF(INDIRECT("H"&amp;(ROW()+12*(($AN883-1)*3+$AO883)-ROW())/12+5):INDIRECT("S"&amp;(ROW()+12*(($AN883-1)*3+$AO883)-ROW())/12+5),AQ883)</f>
        <v>0</v>
      </c>
      <c r="AS883" s="221">
        <f ca="1">IF($AP883=1,IF(INDIRECT(ADDRESS(($AN883-1)*3+$AO883+5,$AP883+20))="",0,INDIRECT(ADDRESS(($AN883-1)*3+$AO883+5,$AP883+20))),IF(INDIRECT(ADDRESS(($AN883-1)*3+$AO883+5,$AP883+20))="",0,IF(COUNTIF(INDIRECT(ADDRESS(($AN883-1)*36+($AO883-1)*12+6,COLUMN())):INDIRECT(ADDRESS(($AN883-1)*36+($AO883-1)*12+$AP883+4,COLUMN())),INDIRECT(ADDRESS(($AN883-1)*3+$AO883+5,$AP883+20)))&gt;=1,0,INDIRECT(ADDRESS(($AN883-1)*3+$AO883+5,$AP883+20)))))</f>
        <v>0</v>
      </c>
      <c r="AT883" s="204">
        <f ca="1">COUNTIF(INDIRECT("U"&amp;(ROW()+12*(($AN883-1)*3+$AO883)-ROW())/12+5):INDIRECT("AF"&amp;(ROW()+12*(($AN883-1)*3+$AO883)-ROW())/12+5),AS883)</f>
        <v>0</v>
      </c>
      <c r="AU883" s="204">
        <f ca="1">IF(AND(AQ883+AS883&gt;0,AR883+AT883&gt;0),COUNTIF(AU$6:AU882,"&gt;0")+1,0)</f>
        <v>0</v>
      </c>
    </row>
    <row r="884" spans="40:47">
      <c r="AN884" s="204">
        <v>25</v>
      </c>
      <c r="AO884" s="204">
        <v>2</v>
      </c>
      <c r="AP884" s="204">
        <v>3</v>
      </c>
      <c r="AQ884" s="221">
        <f ca="1">IF($AP884=1,IF(INDIRECT(ADDRESS(($AN884-1)*3+$AO884+5,$AP884+7))="",0,INDIRECT(ADDRESS(($AN884-1)*3+$AO884+5,$AP884+7))),IF(INDIRECT(ADDRESS(($AN884-1)*3+$AO884+5,$AP884+7))="",0,IF(COUNTIF(INDIRECT(ADDRESS(($AN884-1)*36+($AO884-1)*12+6,COLUMN())):INDIRECT(ADDRESS(($AN884-1)*36+($AO884-1)*12+$AP884+4,COLUMN())),INDIRECT(ADDRESS(($AN884-1)*3+$AO884+5,$AP884+7)))&gt;=1,0,INDIRECT(ADDRESS(($AN884-1)*3+$AO884+5,$AP884+7)))))</f>
        <v>0</v>
      </c>
      <c r="AR884" s="204">
        <f ca="1">COUNTIF(INDIRECT("H"&amp;(ROW()+12*(($AN884-1)*3+$AO884)-ROW())/12+5):INDIRECT("S"&amp;(ROW()+12*(($AN884-1)*3+$AO884)-ROW())/12+5),AQ884)</f>
        <v>0</v>
      </c>
      <c r="AS884" s="221">
        <f ca="1">IF($AP884=1,IF(INDIRECT(ADDRESS(($AN884-1)*3+$AO884+5,$AP884+20))="",0,INDIRECT(ADDRESS(($AN884-1)*3+$AO884+5,$AP884+20))),IF(INDIRECT(ADDRESS(($AN884-1)*3+$AO884+5,$AP884+20))="",0,IF(COUNTIF(INDIRECT(ADDRESS(($AN884-1)*36+($AO884-1)*12+6,COLUMN())):INDIRECT(ADDRESS(($AN884-1)*36+($AO884-1)*12+$AP884+4,COLUMN())),INDIRECT(ADDRESS(($AN884-1)*3+$AO884+5,$AP884+20)))&gt;=1,0,INDIRECT(ADDRESS(($AN884-1)*3+$AO884+5,$AP884+20)))))</f>
        <v>0</v>
      </c>
      <c r="AT884" s="204">
        <f ca="1">COUNTIF(INDIRECT("U"&amp;(ROW()+12*(($AN884-1)*3+$AO884)-ROW())/12+5):INDIRECT("AF"&amp;(ROW()+12*(($AN884-1)*3+$AO884)-ROW())/12+5),AS884)</f>
        <v>0</v>
      </c>
      <c r="AU884" s="204">
        <f ca="1">IF(AND(AQ884+AS884&gt;0,AR884+AT884&gt;0),COUNTIF(AU$6:AU883,"&gt;0")+1,0)</f>
        <v>0</v>
      </c>
    </row>
    <row r="885" spans="40:47">
      <c r="AN885" s="204">
        <v>25</v>
      </c>
      <c r="AO885" s="204">
        <v>2</v>
      </c>
      <c r="AP885" s="204">
        <v>4</v>
      </c>
      <c r="AQ885" s="221">
        <f ca="1">IF($AP885=1,IF(INDIRECT(ADDRESS(($AN885-1)*3+$AO885+5,$AP885+7))="",0,INDIRECT(ADDRESS(($AN885-1)*3+$AO885+5,$AP885+7))),IF(INDIRECT(ADDRESS(($AN885-1)*3+$AO885+5,$AP885+7))="",0,IF(COUNTIF(INDIRECT(ADDRESS(($AN885-1)*36+($AO885-1)*12+6,COLUMN())):INDIRECT(ADDRESS(($AN885-1)*36+($AO885-1)*12+$AP885+4,COLUMN())),INDIRECT(ADDRESS(($AN885-1)*3+$AO885+5,$AP885+7)))&gt;=1,0,INDIRECT(ADDRESS(($AN885-1)*3+$AO885+5,$AP885+7)))))</f>
        <v>0</v>
      </c>
      <c r="AR885" s="204">
        <f ca="1">COUNTIF(INDIRECT("H"&amp;(ROW()+12*(($AN885-1)*3+$AO885)-ROW())/12+5):INDIRECT("S"&amp;(ROW()+12*(($AN885-1)*3+$AO885)-ROW())/12+5),AQ885)</f>
        <v>0</v>
      </c>
      <c r="AS885" s="221">
        <f ca="1">IF($AP885=1,IF(INDIRECT(ADDRESS(($AN885-1)*3+$AO885+5,$AP885+20))="",0,INDIRECT(ADDRESS(($AN885-1)*3+$AO885+5,$AP885+20))),IF(INDIRECT(ADDRESS(($AN885-1)*3+$AO885+5,$AP885+20))="",0,IF(COUNTIF(INDIRECT(ADDRESS(($AN885-1)*36+($AO885-1)*12+6,COLUMN())):INDIRECT(ADDRESS(($AN885-1)*36+($AO885-1)*12+$AP885+4,COLUMN())),INDIRECT(ADDRESS(($AN885-1)*3+$AO885+5,$AP885+20)))&gt;=1,0,INDIRECT(ADDRESS(($AN885-1)*3+$AO885+5,$AP885+20)))))</f>
        <v>0</v>
      </c>
      <c r="AT885" s="204">
        <f ca="1">COUNTIF(INDIRECT("U"&amp;(ROW()+12*(($AN885-1)*3+$AO885)-ROW())/12+5):INDIRECT("AF"&amp;(ROW()+12*(($AN885-1)*3+$AO885)-ROW())/12+5),AS885)</f>
        <v>0</v>
      </c>
      <c r="AU885" s="204">
        <f ca="1">IF(AND(AQ885+AS885&gt;0,AR885+AT885&gt;0),COUNTIF(AU$6:AU884,"&gt;0")+1,0)</f>
        <v>0</v>
      </c>
    </row>
    <row r="886" spans="40:47">
      <c r="AN886" s="204">
        <v>25</v>
      </c>
      <c r="AO886" s="204">
        <v>2</v>
      </c>
      <c r="AP886" s="204">
        <v>5</v>
      </c>
      <c r="AQ886" s="221">
        <f ca="1">IF($AP886=1,IF(INDIRECT(ADDRESS(($AN886-1)*3+$AO886+5,$AP886+7))="",0,INDIRECT(ADDRESS(($AN886-1)*3+$AO886+5,$AP886+7))),IF(INDIRECT(ADDRESS(($AN886-1)*3+$AO886+5,$AP886+7))="",0,IF(COUNTIF(INDIRECT(ADDRESS(($AN886-1)*36+($AO886-1)*12+6,COLUMN())):INDIRECT(ADDRESS(($AN886-1)*36+($AO886-1)*12+$AP886+4,COLUMN())),INDIRECT(ADDRESS(($AN886-1)*3+$AO886+5,$AP886+7)))&gt;=1,0,INDIRECT(ADDRESS(($AN886-1)*3+$AO886+5,$AP886+7)))))</f>
        <v>0</v>
      </c>
      <c r="AR886" s="204">
        <f ca="1">COUNTIF(INDIRECT("H"&amp;(ROW()+12*(($AN886-1)*3+$AO886)-ROW())/12+5):INDIRECT("S"&amp;(ROW()+12*(($AN886-1)*3+$AO886)-ROW())/12+5),AQ886)</f>
        <v>0</v>
      </c>
      <c r="AS886" s="221">
        <f ca="1">IF($AP886=1,IF(INDIRECT(ADDRESS(($AN886-1)*3+$AO886+5,$AP886+20))="",0,INDIRECT(ADDRESS(($AN886-1)*3+$AO886+5,$AP886+20))),IF(INDIRECT(ADDRESS(($AN886-1)*3+$AO886+5,$AP886+20))="",0,IF(COUNTIF(INDIRECT(ADDRESS(($AN886-1)*36+($AO886-1)*12+6,COLUMN())):INDIRECT(ADDRESS(($AN886-1)*36+($AO886-1)*12+$AP886+4,COLUMN())),INDIRECT(ADDRESS(($AN886-1)*3+$AO886+5,$AP886+20)))&gt;=1,0,INDIRECT(ADDRESS(($AN886-1)*3+$AO886+5,$AP886+20)))))</f>
        <v>0</v>
      </c>
      <c r="AT886" s="204">
        <f ca="1">COUNTIF(INDIRECT("U"&amp;(ROW()+12*(($AN886-1)*3+$AO886)-ROW())/12+5):INDIRECT("AF"&amp;(ROW()+12*(($AN886-1)*3+$AO886)-ROW())/12+5),AS886)</f>
        <v>0</v>
      </c>
      <c r="AU886" s="204">
        <f ca="1">IF(AND(AQ886+AS886&gt;0,AR886+AT886&gt;0),COUNTIF(AU$6:AU885,"&gt;0")+1,0)</f>
        <v>0</v>
      </c>
    </row>
    <row r="887" spans="40:47">
      <c r="AN887" s="204">
        <v>25</v>
      </c>
      <c r="AO887" s="204">
        <v>2</v>
      </c>
      <c r="AP887" s="204">
        <v>6</v>
      </c>
      <c r="AQ887" s="221">
        <f ca="1">IF($AP887=1,IF(INDIRECT(ADDRESS(($AN887-1)*3+$AO887+5,$AP887+7))="",0,INDIRECT(ADDRESS(($AN887-1)*3+$AO887+5,$AP887+7))),IF(INDIRECT(ADDRESS(($AN887-1)*3+$AO887+5,$AP887+7))="",0,IF(COUNTIF(INDIRECT(ADDRESS(($AN887-1)*36+($AO887-1)*12+6,COLUMN())):INDIRECT(ADDRESS(($AN887-1)*36+($AO887-1)*12+$AP887+4,COLUMN())),INDIRECT(ADDRESS(($AN887-1)*3+$AO887+5,$AP887+7)))&gt;=1,0,INDIRECT(ADDRESS(($AN887-1)*3+$AO887+5,$AP887+7)))))</f>
        <v>0</v>
      </c>
      <c r="AR887" s="204">
        <f ca="1">COUNTIF(INDIRECT("H"&amp;(ROW()+12*(($AN887-1)*3+$AO887)-ROW())/12+5):INDIRECT("S"&amp;(ROW()+12*(($AN887-1)*3+$AO887)-ROW())/12+5),AQ887)</f>
        <v>0</v>
      </c>
      <c r="AS887" s="221">
        <f ca="1">IF($AP887=1,IF(INDIRECT(ADDRESS(($AN887-1)*3+$AO887+5,$AP887+20))="",0,INDIRECT(ADDRESS(($AN887-1)*3+$AO887+5,$AP887+20))),IF(INDIRECT(ADDRESS(($AN887-1)*3+$AO887+5,$AP887+20))="",0,IF(COUNTIF(INDIRECT(ADDRESS(($AN887-1)*36+($AO887-1)*12+6,COLUMN())):INDIRECT(ADDRESS(($AN887-1)*36+($AO887-1)*12+$AP887+4,COLUMN())),INDIRECT(ADDRESS(($AN887-1)*3+$AO887+5,$AP887+20)))&gt;=1,0,INDIRECT(ADDRESS(($AN887-1)*3+$AO887+5,$AP887+20)))))</f>
        <v>0</v>
      </c>
      <c r="AT887" s="204">
        <f ca="1">COUNTIF(INDIRECT("U"&amp;(ROW()+12*(($AN887-1)*3+$AO887)-ROW())/12+5):INDIRECT("AF"&amp;(ROW()+12*(($AN887-1)*3+$AO887)-ROW())/12+5),AS887)</f>
        <v>0</v>
      </c>
      <c r="AU887" s="204">
        <f ca="1">IF(AND(AQ887+AS887&gt;0,AR887+AT887&gt;0),COUNTIF(AU$6:AU886,"&gt;0")+1,0)</f>
        <v>0</v>
      </c>
    </row>
    <row r="888" spans="40:47">
      <c r="AN888" s="204">
        <v>25</v>
      </c>
      <c r="AO888" s="204">
        <v>2</v>
      </c>
      <c r="AP888" s="204">
        <v>7</v>
      </c>
      <c r="AQ888" s="221">
        <f ca="1">IF($AP888=1,IF(INDIRECT(ADDRESS(($AN888-1)*3+$AO888+5,$AP888+7))="",0,INDIRECT(ADDRESS(($AN888-1)*3+$AO888+5,$AP888+7))),IF(INDIRECT(ADDRESS(($AN888-1)*3+$AO888+5,$AP888+7))="",0,IF(COUNTIF(INDIRECT(ADDRESS(($AN888-1)*36+($AO888-1)*12+6,COLUMN())):INDIRECT(ADDRESS(($AN888-1)*36+($AO888-1)*12+$AP888+4,COLUMN())),INDIRECT(ADDRESS(($AN888-1)*3+$AO888+5,$AP888+7)))&gt;=1,0,INDIRECT(ADDRESS(($AN888-1)*3+$AO888+5,$AP888+7)))))</f>
        <v>0</v>
      </c>
      <c r="AR888" s="204">
        <f ca="1">COUNTIF(INDIRECT("H"&amp;(ROW()+12*(($AN888-1)*3+$AO888)-ROW())/12+5):INDIRECT("S"&amp;(ROW()+12*(($AN888-1)*3+$AO888)-ROW())/12+5),AQ888)</f>
        <v>0</v>
      </c>
      <c r="AS888" s="221">
        <f ca="1">IF($AP888=1,IF(INDIRECT(ADDRESS(($AN888-1)*3+$AO888+5,$AP888+20))="",0,INDIRECT(ADDRESS(($AN888-1)*3+$AO888+5,$AP888+20))),IF(INDIRECT(ADDRESS(($AN888-1)*3+$AO888+5,$AP888+20))="",0,IF(COUNTIF(INDIRECT(ADDRESS(($AN888-1)*36+($AO888-1)*12+6,COLUMN())):INDIRECT(ADDRESS(($AN888-1)*36+($AO888-1)*12+$AP888+4,COLUMN())),INDIRECT(ADDRESS(($AN888-1)*3+$AO888+5,$AP888+20)))&gt;=1,0,INDIRECT(ADDRESS(($AN888-1)*3+$AO888+5,$AP888+20)))))</f>
        <v>0</v>
      </c>
      <c r="AT888" s="204">
        <f ca="1">COUNTIF(INDIRECT("U"&amp;(ROW()+12*(($AN888-1)*3+$AO888)-ROW())/12+5):INDIRECT("AF"&amp;(ROW()+12*(($AN888-1)*3+$AO888)-ROW())/12+5),AS888)</f>
        <v>0</v>
      </c>
      <c r="AU888" s="204">
        <f ca="1">IF(AND(AQ888+AS888&gt;0,AR888+AT888&gt;0),COUNTIF(AU$6:AU887,"&gt;0")+1,0)</f>
        <v>0</v>
      </c>
    </row>
    <row r="889" spans="40:47">
      <c r="AN889" s="204">
        <v>25</v>
      </c>
      <c r="AO889" s="204">
        <v>2</v>
      </c>
      <c r="AP889" s="204">
        <v>8</v>
      </c>
      <c r="AQ889" s="221">
        <f ca="1">IF($AP889=1,IF(INDIRECT(ADDRESS(($AN889-1)*3+$AO889+5,$AP889+7))="",0,INDIRECT(ADDRESS(($AN889-1)*3+$AO889+5,$AP889+7))),IF(INDIRECT(ADDRESS(($AN889-1)*3+$AO889+5,$AP889+7))="",0,IF(COUNTIF(INDIRECT(ADDRESS(($AN889-1)*36+($AO889-1)*12+6,COLUMN())):INDIRECT(ADDRESS(($AN889-1)*36+($AO889-1)*12+$AP889+4,COLUMN())),INDIRECT(ADDRESS(($AN889-1)*3+$AO889+5,$AP889+7)))&gt;=1,0,INDIRECT(ADDRESS(($AN889-1)*3+$AO889+5,$AP889+7)))))</f>
        <v>0</v>
      </c>
      <c r="AR889" s="204">
        <f ca="1">COUNTIF(INDIRECT("H"&amp;(ROW()+12*(($AN889-1)*3+$AO889)-ROW())/12+5):INDIRECT("S"&amp;(ROW()+12*(($AN889-1)*3+$AO889)-ROW())/12+5),AQ889)</f>
        <v>0</v>
      </c>
      <c r="AS889" s="221">
        <f ca="1">IF($AP889=1,IF(INDIRECT(ADDRESS(($AN889-1)*3+$AO889+5,$AP889+20))="",0,INDIRECT(ADDRESS(($AN889-1)*3+$AO889+5,$AP889+20))),IF(INDIRECT(ADDRESS(($AN889-1)*3+$AO889+5,$AP889+20))="",0,IF(COUNTIF(INDIRECT(ADDRESS(($AN889-1)*36+($AO889-1)*12+6,COLUMN())):INDIRECT(ADDRESS(($AN889-1)*36+($AO889-1)*12+$AP889+4,COLUMN())),INDIRECT(ADDRESS(($AN889-1)*3+$AO889+5,$AP889+20)))&gt;=1,0,INDIRECT(ADDRESS(($AN889-1)*3+$AO889+5,$AP889+20)))))</f>
        <v>0</v>
      </c>
      <c r="AT889" s="204">
        <f ca="1">COUNTIF(INDIRECT("U"&amp;(ROW()+12*(($AN889-1)*3+$AO889)-ROW())/12+5):INDIRECT("AF"&amp;(ROW()+12*(($AN889-1)*3+$AO889)-ROW())/12+5),AS889)</f>
        <v>0</v>
      </c>
      <c r="AU889" s="204">
        <f ca="1">IF(AND(AQ889+AS889&gt;0,AR889+AT889&gt;0),COUNTIF(AU$6:AU888,"&gt;0")+1,0)</f>
        <v>0</v>
      </c>
    </row>
    <row r="890" spans="40:47">
      <c r="AN890" s="204">
        <v>25</v>
      </c>
      <c r="AO890" s="204">
        <v>2</v>
      </c>
      <c r="AP890" s="204">
        <v>9</v>
      </c>
      <c r="AQ890" s="221">
        <f ca="1">IF($AP890=1,IF(INDIRECT(ADDRESS(($AN890-1)*3+$AO890+5,$AP890+7))="",0,INDIRECT(ADDRESS(($AN890-1)*3+$AO890+5,$AP890+7))),IF(INDIRECT(ADDRESS(($AN890-1)*3+$AO890+5,$AP890+7))="",0,IF(COUNTIF(INDIRECT(ADDRESS(($AN890-1)*36+($AO890-1)*12+6,COLUMN())):INDIRECT(ADDRESS(($AN890-1)*36+($AO890-1)*12+$AP890+4,COLUMN())),INDIRECT(ADDRESS(($AN890-1)*3+$AO890+5,$AP890+7)))&gt;=1,0,INDIRECT(ADDRESS(($AN890-1)*3+$AO890+5,$AP890+7)))))</f>
        <v>0</v>
      </c>
      <c r="AR890" s="204">
        <f ca="1">COUNTIF(INDIRECT("H"&amp;(ROW()+12*(($AN890-1)*3+$AO890)-ROW())/12+5):INDIRECT("S"&amp;(ROW()+12*(($AN890-1)*3+$AO890)-ROW())/12+5),AQ890)</f>
        <v>0</v>
      </c>
      <c r="AS890" s="221">
        <f ca="1">IF($AP890=1,IF(INDIRECT(ADDRESS(($AN890-1)*3+$AO890+5,$AP890+20))="",0,INDIRECT(ADDRESS(($AN890-1)*3+$AO890+5,$AP890+20))),IF(INDIRECT(ADDRESS(($AN890-1)*3+$AO890+5,$AP890+20))="",0,IF(COUNTIF(INDIRECT(ADDRESS(($AN890-1)*36+($AO890-1)*12+6,COLUMN())):INDIRECT(ADDRESS(($AN890-1)*36+($AO890-1)*12+$AP890+4,COLUMN())),INDIRECT(ADDRESS(($AN890-1)*3+$AO890+5,$AP890+20)))&gt;=1,0,INDIRECT(ADDRESS(($AN890-1)*3+$AO890+5,$AP890+20)))))</f>
        <v>0</v>
      </c>
      <c r="AT890" s="204">
        <f ca="1">COUNTIF(INDIRECT("U"&amp;(ROW()+12*(($AN890-1)*3+$AO890)-ROW())/12+5):INDIRECT("AF"&amp;(ROW()+12*(($AN890-1)*3+$AO890)-ROW())/12+5),AS890)</f>
        <v>0</v>
      </c>
      <c r="AU890" s="204">
        <f ca="1">IF(AND(AQ890+AS890&gt;0,AR890+AT890&gt;0),COUNTIF(AU$6:AU889,"&gt;0")+1,0)</f>
        <v>0</v>
      </c>
    </row>
    <row r="891" spans="40:47">
      <c r="AN891" s="204">
        <v>25</v>
      </c>
      <c r="AO891" s="204">
        <v>2</v>
      </c>
      <c r="AP891" s="204">
        <v>10</v>
      </c>
      <c r="AQ891" s="221">
        <f ca="1">IF($AP891=1,IF(INDIRECT(ADDRESS(($AN891-1)*3+$AO891+5,$AP891+7))="",0,INDIRECT(ADDRESS(($AN891-1)*3+$AO891+5,$AP891+7))),IF(INDIRECT(ADDRESS(($AN891-1)*3+$AO891+5,$AP891+7))="",0,IF(COUNTIF(INDIRECT(ADDRESS(($AN891-1)*36+($AO891-1)*12+6,COLUMN())):INDIRECT(ADDRESS(($AN891-1)*36+($AO891-1)*12+$AP891+4,COLUMN())),INDIRECT(ADDRESS(($AN891-1)*3+$AO891+5,$AP891+7)))&gt;=1,0,INDIRECT(ADDRESS(($AN891-1)*3+$AO891+5,$AP891+7)))))</f>
        <v>0</v>
      </c>
      <c r="AR891" s="204">
        <f ca="1">COUNTIF(INDIRECT("H"&amp;(ROW()+12*(($AN891-1)*3+$AO891)-ROW())/12+5):INDIRECT("S"&amp;(ROW()+12*(($AN891-1)*3+$AO891)-ROW())/12+5),AQ891)</f>
        <v>0</v>
      </c>
      <c r="AS891" s="221">
        <f ca="1">IF($AP891=1,IF(INDIRECT(ADDRESS(($AN891-1)*3+$AO891+5,$AP891+20))="",0,INDIRECT(ADDRESS(($AN891-1)*3+$AO891+5,$AP891+20))),IF(INDIRECT(ADDRESS(($AN891-1)*3+$AO891+5,$AP891+20))="",0,IF(COUNTIF(INDIRECT(ADDRESS(($AN891-1)*36+($AO891-1)*12+6,COLUMN())):INDIRECT(ADDRESS(($AN891-1)*36+($AO891-1)*12+$AP891+4,COLUMN())),INDIRECT(ADDRESS(($AN891-1)*3+$AO891+5,$AP891+20)))&gt;=1,0,INDIRECT(ADDRESS(($AN891-1)*3+$AO891+5,$AP891+20)))))</f>
        <v>0</v>
      </c>
      <c r="AT891" s="204">
        <f ca="1">COUNTIF(INDIRECT("U"&amp;(ROW()+12*(($AN891-1)*3+$AO891)-ROW())/12+5):INDIRECT("AF"&amp;(ROW()+12*(($AN891-1)*3+$AO891)-ROW())/12+5),AS891)</f>
        <v>0</v>
      </c>
      <c r="AU891" s="204">
        <f ca="1">IF(AND(AQ891+AS891&gt;0,AR891+AT891&gt;0),COUNTIF(AU$6:AU890,"&gt;0")+1,0)</f>
        <v>0</v>
      </c>
    </row>
    <row r="892" spans="40:47">
      <c r="AN892" s="204">
        <v>25</v>
      </c>
      <c r="AO892" s="204">
        <v>2</v>
      </c>
      <c r="AP892" s="204">
        <v>11</v>
      </c>
      <c r="AQ892" s="221">
        <f ca="1">IF($AP892=1,IF(INDIRECT(ADDRESS(($AN892-1)*3+$AO892+5,$AP892+7))="",0,INDIRECT(ADDRESS(($AN892-1)*3+$AO892+5,$AP892+7))),IF(INDIRECT(ADDRESS(($AN892-1)*3+$AO892+5,$AP892+7))="",0,IF(COUNTIF(INDIRECT(ADDRESS(($AN892-1)*36+($AO892-1)*12+6,COLUMN())):INDIRECT(ADDRESS(($AN892-1)*36+($AO892-1)*12+$AP892+4,COLUMN())),INDIRECT(ADDRESS(($AN892-1)*3+$AO892+5,$AP892+7)))&gt;=1,0,INDIRECT(ADDRESS(($AN892-1)*3+$AO892+5,$AP892+7)))))</f>
        <v>0</v>
      </c>
      <c r="AR892" s="204">
        <f ca="1">COUNTIF(INDIRECT("H"&amp;(ROW()+12*(($AN892-1)*3+$AO892)-ROW())/12+5):INDIRECT("S"&amp;(ROW()+12*(($AN892-1)*3+$AO892)-ROW())/12+5),AQ892)</f>
        <v>0</v>
      </c>
      <c r="AS892" s="221">
        <f ca="1">IF($AP892=1,IF(INDIRECT(ADDRESS(($AN892-1)*3+$AO892+5,$AP892+20))="",0,INDIRECT(ADDRESS(($AN892-1)*3+$AO892+5,$AP892+20))),IF(INDIRECT(ADDRESS(($AN892-1)*3+$AO892+5,$AP892+20))="",0,IF(COUNTIF(INDIRECT(ADDRESS(($AN892-1)*36+($AO892-1)*12+6,COLUMN())):INDIRECT(ADDRESS(($AN892-1)*36+($AO892-1)*12+$AP892+4,COLUMN())),INDIRECT(ADDRESS(($AN892-1)*3+$AO892+5,$AP892+20)))&gt;=1,0,INDIRECT(ADDRESS(($AN892-1)*3+$AO892+5,$AP892+20)))))</f>
        <v>0</v>
      </c>
      <c r="AT892" s="204">
        <f ca="1">COUNTIF(INDIRECT("U"&amp;(ROW()+12*(($AN892-1)*3+$AO892)-ROW())/12+5):INDIRECT("AF"&amp;(ROW()+12*(($AN892-1)*3+$AO892)-ROW())/12+5),AS892)</f>
        <v>0</v>
      </c>
      <c r="AU892" s="204">
        <f ca="1">IF(AND(AQ892+AS892&gt;0,AR892+AT892&gt;0),COUNTIF(AU$6:AU891,"&gt;0")+1,0)</f>
        <v>0</v>
      </c>
    </row>
    <row r="893" spans="40:47">
      <c r="AN893" s="204">
        <v>25</v>
      </c>
      <c r="AO893" s="204">
        <v>2</v>
      </c>
      <c r="AP893" s="204">
        <v>12</v>
      </c>
      <c r="AQ893" s="221">
        <f ca="1">IF($AP893=1,IF(INDIRECT(ADDRESS(($AN893-1)*3+$AO893+5,$AP893+7))="",0,INDIRECT(ADDRESS(($AN893-1)*3+$AO893+5,$AP893+7))),IF(INDIRECT(ADDRESS(($AN893-1)*3+$AO893+5,$AP893+7))="",0,IF(COUNTIF(INDIRECT(ADDRESS(($AN893-1)*36+($AO893-1)*12+6,COLUMN())):INDIRECT(ADDRESS(($AN893-1)*36+($AO893-1)*12+$AP893+4,COLUMN())),INDIRECT(ADDRESS(($AN893-1)*3+$AO893+5,$AP893+7)))&gt;=1,0,INDIRECT(ADDRESS(($AN893-1)*3+$AO893+5,$AP893+7)))))</f>
        <v>0</v>
      </c>
      <c r="AR893" s="204">
        <f ca="1">COUNTIF(INDIRECT("H"&amp;(ROW()+12*(($AN893-1)*3+$AO893)-ROW())/12+5):INDIRECT("S"&amp;(ROW()+12*(($AN893-1)*3+$AO893)-ROW())/12+5),AQ893)</f>
        <v>0</v>
      </c>
      <c r="AS893" s="221">
        <f ca="1">IF($AP893=1,IF(INDIRECT(ADDRESS(($AN893-1)*3+$AO893+5,$AP893+20))="",0,INDIRECT(ADDRESS(($AN893-1)*3+$AO893+5,$AP893+20))),IF(INDIRECT(ADDRESS(($AN893-1)*3+$AO893+5,$AP893+20))="",0,IF(COUNTIF(INDIRECT(ADDRESS(($AN893-1)*36+($AO893-1)*12+6,COLUMN())):INDIRECT(ADDRESS(($AN893-1)*36+($AO893-1)*12+$AP893+4,COLUMN())),INDIRECT(ADDRESS(($AN893-1)*3+$AO893+5,$AP893+20)))&gt;=1,0,INDIRECT(ADDRESS(($AN893-1)*3+$AO893+5,$AP893+20)))))</f>
        <v>0</v>
      </c>
      <c r="AT893" s="204">
        <f ca="1">COUNTIF(INDIRECT("U"&amp;(ROW()+12*(($AN893-1)*3+$AO893)-ROW())/12+5):INDIRECT("AF"&amp;(ROW()+12*(($AN893-1)*3+$AO893)-ROW())/12+5),AS893)</f>
        <v>0</v>
      </c>
      <c r="AU893" s="204">
        <f ca="1">IF(AND(AQ893+AS893&gt;0,AR893+AT893&gt;0),COUNTIF(AU$6:AU892,"&gt;0")+1,0)</f>
        <v>0</v>
      </c>
    </row>
    <row r="894" spans="40:47">
      <c r="AN894" s="204">
        <v>25</v>
      </c>
      <c r="AO894" s="204">
        <v>3</v>
      </c>
      <c r="AP894" s="204">
        <v>1</v>
      </c>
      <c r="AQ894" s="221">
        <f ca="1">IF($AP894=1,IF(INDIRECT(ADDRESS(($AN894-1)*3+$AO894+5,$AP894+7))="",0,INDIRECT(ADDRESS(($AN894-1)*3+$AO894+5,$AP894+7))),IF(INDIRECT(ADDRESS(($AN894-1)*3+$AO894+5,$AP894+7))="",0,IF(COUNTIF(INDIRECT(ADDRESS(($AN894-1)*36+($AO894-1)*12+6,COLUMN())):INDIRECT(ADDRESS(($AN894-1)*36+($AO894-1)*12+$AP894+4,COLUMN())),INDIRECT(ADDRESS(($AN894-1)*3+$AO894+5,$AP894+7)))&gt;=1,0,INDIRECT(ADDRESS(($AN894-1)*3+$AO894+5,$AP894+7)))))</f>
        <v>0</v>
      </c>
      <c r="AR894" s="204">
        <f ca="1">COUNTIF(INDIRECT("H"&amp;(ROW()+12*(($AN894-1)*3+$AO894)-ROW())/12+5):INDIRECT("S"&amp;(ROW()+12*(($AN894-1)*3+$AO894)-ROW())/12+5),AQ894)</f>
        <v>0</v>
      </c>
      <c r="AS894" s="221">
        <f ca="1">IF($AP894=1,IF(INDIRECT(ADDRESS(($AN894-1)*3+$AO894+5,$AP894+20))="",0,INDIRECT(ADDRESS(($AN894-1)*3+$AO894+5,$AP894+20))),IF(INDIRECT(ADDRESS(($AN894-1)*3+$AO894+5,$AP894+20))="",0,IF(COUNTIF(INDIRECT(ADDRESS(($AN894-1)*36+($AO894-1)*12+6,COLUMN())):INDIRECT(ADDRESS(($AN894-1)*36+($AO894-1)*12+$AP894+4,COLUMN())),INDIRECT(ADDRESS(($AN894-1)*3+$AO894+5,$AP894+20)))&gt;=1,0,INDIRECT(ADDRESS(($AN894-1)*3+$AO894+5,$AP894+20)))))</f>
        <v>0</v>
      </c>
      <c r="AT894" s="204">
        <f ca="1">COUNTIF(INDIRECT("U"&amp;(ROW()+12*(($AN894-1)*3+$AO894)-ROW())/12+5):INDIRECT("AF"&amp;(ROW()+12*(($AN894-1)*3+$AO894)-ROW())/12+5),AS894)</f>
        <v>0</v>
      </c>
      <c r="AU894" s="204">
        <f ca="1">IF(AND(AQ894+AS894&gt;0,AR894+AT894&gt;0),COUNTIF(AU$6:AU893,"&gt;0")+1,0)</f>
        <v>0</v>
      </c>
    </row>
    <row r="895" spans="40:47">
      <c r="AN895" s="204">
        <v>25</v>
      </c>
      <c r="AO895" s="204">
        <v>3</v>
      </c>
      <c r="AP895" s="204">
        <v>2</v>
      </c>
      <c r="AQ895" s="221">
        <f ca="1">IF($AP895=1,IF(INDIRECT(ADDRESS(($AN895-1)*3+$AO895+5,$AP895+7))="",0,INDIRECT(ADDRESS(($AN895-1)*3+$AO895+5,$AP895+7))),IF(INDIRECT(ADDRESS(($AN895-1)*3+$AO895+5,$AP895+7))="",0,IF(COUNTIF(INDIRECT(ADDRESS(($AN895-1)*36+($AO895-1)*12+6,COLUMN())):INDIRECT(ADDRESS(($AN895-1)*36+($AO895-1)*12+$AP895+4,COLUMN())),INDIRECT(ADDRESS(($AN895-1)*3+$AO895+5,$AP895+7)))&gt;=1,0,INDIRECT(ADDRESS(($AN895-1)*3+$AO895+5,$AP895+7)))))</f>
        <v>0</v>
      </c>
      <c r="AR895" s="204">
        <f ca="1">COUNTIF(INDIRECT("H"&amp;(ROW()+12*(($AN895-1)*3+$AO895)-ROW())/12+5):INDIRECT("S"&amp;(ROW()+12*(($AN895-1)*3+$AO895)-ROW())/12+5),AQ895)</f>
        <v>0</v>
      </c>
      <c r="AS895" s="221">
        <f ca="1">IF($AP895=1,IF(INDIRECT(ADDRESS(($AN895-1)*3+$AO895+5,$AP895+20))="",0,INDIRECT(ADDRESS(($AN895-1)*3+$AO895+5,$AP895+20))),IF(INDIRECT(ADDRESS(($AN895-1)*3+$AO895+5,$AP895+20))="",0,IF(COUNTIF(INDIRECT(ADDRESS(($AN895-1)*36+($AO895-1)*12+6,COLUMN())):INDIRECT(ADDRESS(($AN895-1)*36+($AO895-1)*12+$AP895+4,COLUMN())),INDIRECT(ADDRESS(($AN895-1)*3+$AO895+5,$AP895+20)))&gt;=1,0,INDIRECT(ADDRESS(($AN895-1)*3+$AO895+5,$AP895+20)))))</f>
        <v>0</v>
      </c>
      <c r="AT895" s="204">
        <f ca="1">COUNTIF(INDIRECT("U"&amp;(ROW()+12*(($AN895-1)*3+$AO895)-ROW())/12+5):INDIRECT("AF"&amp;(ROW()+12*(($AN895-1)*3+$AO895)-ROW())/12+5),AS895)</f>
        <v>0</v>
      </c>
      <c r="AU895" s="204">
        <f ca="1">IF(AND(AQ895+AS895&gt;0,AR895+AT895&gt;0),COUNTIF(AU$6:AU894,"&gt;0")+1,0)</f>
        <v>0</v>
      </c>
    </row>
    <row r="896" spans="40:47">
      <c r="AN896" s="204">
        <v>25</v>
      </c>
      <c r="AO896" s="204">
        <v>3</v>
      </c>
      <c r="AP896" s="204">
        <v>3</v>
      </c>
      <c r="AQ896" s="221">
        <f ca="1">IF($AP896=1,IF(INDIRECT(ADDRESS(($AN896-1)*3+$AO896+5,$AP896+7))="",0,INDIRECT(ADDRESS(($AN896-1)*3+$AO896+5,$AP896+7))),IF(INDIRECT(ADDRESS(($AN896-1)*3+$AO896+5,$AP896+7))="",0,IF(COUNTIF(INDIRECT(ADDRESS(($AN896-1)*36+($AO896-1)*12+6,COLUMN())):INDIRECT(ADDRESS(($AN896-1)*36+($AO896-1)*12+$AP896+4,COLUMN())),INDIRECT(ADDRESS(($AN896-1)*3+$AO896+5,$AP896+7)))&gt;=1,0,INDIRECT(ADDRESS(($AN896-1)*3+$AO896+5,$AP896+7)))))</f>
        <v>0</v>
      </c>
      <c r="AR896" s="204">
        <f ca="1">COUNTIF(INDIRECT("H"&amp;(ROW()+12*(($AN896-1)*3+$AO896)-ROW())/12+5):INDIRECT("S"&amp;(ROW()+12*(($AN896-1)*3+$AO896)-ROW())/12+5),AQ896)</f>
        <v>0</v>
      </c>
      <c r="AS896" s="221">
        <f ca="1">IF($AP896=1,IF(INDIRECT(ADDRESS(($AN896-1)*3+$AO896+5,$AP896+20))="",0,INDIRECT(ADDRESS(($AN896-1)*3+$AO896+5,$AP896+20))),IF(INDIRECT(ADDRESS(($AN896-1)*3+$AO896+5,$AP896+20))="",0,IF(COUNTIF(INDIRECT(ADDRESS(($AN896-1)*36+($AO896-1)*12+6,COLUMN())):INDIRECT(ADDRESS(($AN896-1)*36+($AO896-1)*12+$AP896+4,COLUMN())),INDIRECT(ADDRESS(($AN896-1)*3+$AO896+5,$AP896+20)))&gt;=1,0,INDIRECT(ADDRESS(($AN896-1)*3+$AO896+5,$AP896+20)))))</f>
        <v>0</v>
      </c>
      <c r="AT896" s="204">
        <f ca="1">COUNTIF(INDIRECT("U"&amp;(ROW()+12*(($AN896-1)*3+$AO896)-ROW())/12+5):INDIRECT("AF"&amp;(ROW()+12*(($AN896-1)*3+$AO896)-ROW())/12+5),AS896)</f>
        <v>0</v>
      </c>
      <c r="AU896" s="204">
        <f ca="1">IF(AND(AQ896+AS896&gt;0,AR896+AT896&gt;0),COUNTIF(AU$6:AU895,"&gt;0")+1,0)</f>
        <v>0</v>
      </c>
    </row>
    <row r="897" spans="40:47">
      <c r="AN897" s="204">
        <v>25</v>
      </c>
      <c r="AO897" s="204">
        <v>3</v>
      </c>
      <c r="AP897" s="204">
        <v>4</v>
      </c>
      <c r="AQ897" s="221">
        <f ca="1">IF($AP897=1,IF(INDIRECT(ADDRESS(($AN897-1)*3+$AO897+5,$AP897+7))="",0,INDIRECT(ADDRESS(($AN897-1)*3+$AO897+5,$AP897+7))),IF(INDIRECT(ADDRESS(($AN897-1)*3+$AO897+5,$AP897+7))="",0,IF(COUNTIF(INDIRECT(ADDRESS(($AN897-1)*36+($AO897-1)*12+6,COLUMN())):INDIRECT(ADDRESS(($AN897-1)*36+($AO897-1)*12+$AP897+4,COLUMN())),INDIRECT(ADDRESS(($AN897-1)*3+$AO897+5,$AP897+7)))&gt;=1,0,INDIRECT(ADDRESS(($AN897-1)*3+$AO897+5,$AP897+7)))))</f>
        <v>0</v>
      </c>
      <c r="AR897" s="204">
        <f ca="1">COUNTIF(INDIRECT("H"&amp;(ROW()+12*(($AN897-1)*3+$AO897)-ROW())/12+5):INDIRECT("S"&amp;(ROW()+12*(($AN897-1)*3+$AO897)-ROW())/12+5),AQ897)</f>
        <v>0</v>
      </c>
      <c r="AS897" s="221">
        <f ca="1">IF($AP897=1,IF(INDIRECT(ADDRESS(($AN897-1)*3+$AO897+5,$AP897+20))="",0,INDIRECT(ADDRESS(($AN897-1)*3+$AO897+5,$AP897+20))),IF(INDIRECT(ADDRESS(($AN897-1)*3+$AO897+5,$AP897+20))="",0,IF(COUNTIF(INDIRECT(ADDRESS(($AN897-1)*36+($AO897-1)*12+6,COLUMN())):INDIRECT(ADDRESS(($AN897-1)*36+($AO897-1)*12+$AP897+4,COLUMN())),INDIRECT(ADDRESS(($AN897-1)*3+$AO897+5,$AP897+20)))&gt;=1,0,INDIRECT(ADDRESS(($AN897-1)*3+$AO897+5,$AP897+20)))))</f>
        <v>0</v>
      </c>
      <c r="AT897" s="204">
        <f ca="1">COUNTIF(INDIRECT("U"&amp;(ROW()+12*(($AN897-1)*3+$AO897)-ROW())/12+5):INDIRECT("AF"&amp;(ROW()+12*(($AN897-1)*3+$AO897)-ROW())/12+5),AS897)</f>
        <v>0</v>
      </c>
      <c r="AU897" s="204">
        <f ca="1">IF(AND(AQ897+AS897&gt;0,AR897+AT897&gt;0),COUNTIF(AU$6:AU896,"&gt;0")+1,0)</f>
        <v>0</v>
      </c>
    </row>
    <row r="898" spans="40:47">
      <c r="AN898" s="204">
        <v>25</v>
      </c>
      <c r="AO898" s="204">
        <v>3</v>
      </c>
      <c r="AP898" s="204">
        <v>5</v>
      </c>
      <c r="AQ898" s="221">
        <f ca="1">IF($AP898=1,IF(INDIRECT(ADDRESS(($AN898-1)*3+$AO898+5,$AP898+7))="",0,INDIRECT(ADDRESS(($AN898-1)*3+$AO898+5,$AP898+7))),IF(INDIRECT(ADDRESS(($AN898-1)*3+$AO898+5,$AP898+7))="",0,IF(COUNTIF(INDIRECT(ADDRESS(($AN898-1)*36+($AO898-1)*12+6,COLUMN())):INDIRECT(ADDRESS(($AN898-1)*36+($AO898-1)*12+$AP898+4,COLUMN())),INDIRECT(ADDRESS(($AN898-1)*3+$AO898+5,$AP898+7)))&gt;=1,0,INDIRECT(ADDRESS(($AN898-1)*3+$AO898+5,$AP898+7)))))</f>
        <v>0</v>
      </c>
      <c r="AR898" s="204">
        <f ca="1">COUNTIF(INDIRECT("H"&amp;(ROW()+12*(($AN898-1)*3+$AO898)-ROW())/12+5):INDIRECT("S"&amp;(ROW()+12*(($AN898-1)*3+$AO898)-ROW())/12+5),AQ898)</f>
        <v>0</v>
      </c>
      <c r="AS898" s="221">
        <f ca="1">IF($AP898=1,IF(INDIRECT(ADDRESS(($AN898-1)*3+$AO898+5,$AP898+20))="",0,INDIRECT(ADDRESS(($AN898-1)*3+$AO898+5,$AP898+20))),IF(INDIRECT(ADDRESS(($AN898-1)*3+$AO898+5,$AP898+20))="",0,IF(COUNTIF(INDIRECT(ADDRESS(($AN898-1)*36+($AO898-1)*12+6,COLUMN())):INDIRECT(ADDRESS(($AN898-1)*36+($AO898-1)*12+$AP898+4,COLUMN())),INDIRECT(ADDRESS(($AN898-1)*3+$AO898+5,$AP898+20)))&gt;=1,0,INDIRECT(ADDRESS(($AN898-1)*3+$AO898+5,$AP898+20)))))</f>
        <v>0</v>
      </c>
      <c r="AT898" s="204">
        <f ca="1">COUNTIF(INDIRECT("U"&amp;(ROW()+12*(($AN898-1)*3+$AO898)-ROW())/12+5):INDIRECT("AF"&amp;(ROW()+12*(($AN898-1)*3+$AO898)-ROW())/12+5),AS898)</f>
        <v>0</v>
      </c>
      <c r="AU898" s="204">
        <f ca="1">IF(AND(AQ898+AS898&gt;0,AR898+AT898&gt;0),COUNTIF(AU$6:AU897,"&gt;0")+1,0)</f>
        <v>0</v>
      </c>
    </row>
    <row r="899" spans="40:47">
      <c r="AN899" s="204">
        <v>25</v>
      </c>
      <c r="AO899" s="204">
        <v>3</v>
      </c>
      <c r="AP899" s="204">
        <v>6</v>
      </c>
      <c r="AQ899" s="221">
        <f ca="1">IF($AP899=1,IF(INDIRECT(ADDRESS(($AN899-1)*3+$AO899+5,$AP899+7))="",0,INDIRECT(ADDRESS(($AN899-1)*3+$AO899+5,$AP899+7))),IF(INDIRECT(ADDRESS(($AN899-1)*3+$AO899+5,$AP899+7))="",0,IF(COUNTIF(INDIRECT(ADDRESS(($AN899-1)*36+($AO899-1)*12+6,COLUMN())):INDIRECT(ADDRESS(($AN899-1)*36+($AO899-1)*12+$AP899+4,COLUMN())),INDIRECT(ADDRESS(($AN899-1)*3+$AO899+5,$AP899+7)))&gt;=1,0,INDIRECT(ADDRESS(($AN899-1)*3+$AO899+5,$AP899+7)))))</f>
        <v>0</v>
      </c>
      <c r="AR899" s="204">
        <f ca="1">COUNTIF(INDIRECT("H"&amp;(ROW()+12*(($AN899-1)*3+$AO899)-ROW())/12+5):INDIRECT("S"&amp;(ROW()+12*(($AN899-1)*3+$AO899)-ROW())/12+5),AQ899)</f>
        <v>0</v>
      </c>
      <c r="AS899" s="221">
        <f ca="1">IF($AP899=1,IF(INDIRECT(ADDRESS(($AN899-1)*3+$AO899+5,$AP899+20))="",0,INDIRECT(ADDRESS(($AN899-1)*3+$AO899+5,$AP899+20))),IF(INDIRECT(ADDRESS(($AN899-1)*3+$AO899+5,$AP899+20))="",0,IF(COUNTIF(INDIRECT(ADDRESS(($AN899-1)*36+($AO899-1)*12+6,COLUMN())):INDIRECT(ADDRESS(($AN899-1)*36+($AO899-1)*12+$AP899+4,COLUMN())),INDIRECT(ADDRESS(($AN899-1)*3+$AO899+5,$AP899+20)))&gt;=1,0,INDIRECT(ADDRESS(($AN899-1)*3+$AO899+5,$AP899+20)))))</f>
        <v>0</v>
      </c>
      <c r="AT899" s="204">
        <f ca="1">COUNTIF(INDIRECT("U"&amp;(ROW()+12*(($AN899-1)*3+$AO899)-ROW())/12+5):INDIRECT("AF"&amp;(ROW()+12*(($AN899-1)*3+$AO899)-ROW())/12+5),AS899)</f>
        <v>0</v>
      </c>
      <c r="AU899" s="204">
        <f ca="1">IF(AND(AQ899+AS899&gt;0,AR899+AT899&gt;0),COUNTIF(AU$6:AU898,"&gt;0")+1,0)</f>
        <v>0</v>
      </c>
    </row>
    <row r="900" spans="40:47">
      <c r="AN900" s="204">
        <v>25</v>
      </c>
      <c r="AO900" s="204">
        <v>3</v>
      </c>
      <c r="AP900" s="204">
        <v>7</v>
      </c>
      <c r="AQ900" s="221">
        <f ca="1">IF($AP900=1,IF(INDIRECT(ADDRESS(($AN900-1)*3+$AO900+5,$AP900+7))="",0,INDIRECT(ADDRESS(($AN900-1)*3+$AO900+5,$AP900+7))),IF(INDIRECT(ADDRESS(($AN900-1)*3+$AO900+5,$AP900+7))="",0,IF(COUNTIF(INDIRECT(ADDRESS(($AN900-1)*36+($AO900-1)*12+6,COLUMN())):INDIRECT(ADDRESS(($AN900-1)*36+($AO900-1)*12+$AP900+4,COLUMN())),INDIRECT(ADDRESS(($AN900-1)*3+$AO900+5,$AP900+7)))&gt;=1,0,INDIRECT(ADDRESS(($AN900-1)*3+$AO900+5,$AP900+7)))))</f>
        <v>0</v>
      </c>
      <c r="AR900" s="204">
        <f ca="1">COUNTIF(INDIRECT("H"&amp;(ROW()+12*(($AN900-1)*3+$AO900)-ROW())/12+5):INDIRECT("S"&amp;(ROW()+12*(($AN900-1)*3+$AO900)-ROW())/12+5),AQ900)</f>
        <v>0</v>
      </c>
      <c r="AS900" s="221">
        <f ca="1">IF($AP900=1,IF(INDIRECT(ADDRESS(($AN900-1)*3+$AO900+5,$AP900+20))="",0,INDIRECT(ADDRESS(($AN900-1)*3+$AO900+5,$AP900+20))),IF(INDIRECT(ADDRESS(($AN900-1)*3+$AO900+5,$AP900+20))="",0,IF(COUNTIF(INDIRECT(ADDRESS(($AN900-1)*36+($AO900-1)*12+6,COLUMN())):INDIRECT(ADDRESS(($AN900-1)*36+($AO900-1)*12+$AP900+4,COLUMN())),INDIRECT(ADDRESS(($AN900-1)*3+$AO900+5,$AP900+20)))&gt;=1,0,INDIRECT(ADDRESS(($AN900-1)*3+$AO900+5,$AP900+20)))))</f>
        <v>0</v>
      </c>
      <c r="AT900" s="204">
        <f ca="1">COUNTIF(INDIRECT("U"&amp;(ROW()+12*(($AN900-1)*3+$AO900)-ROW())/12+5):INDIRECT("AF"&amp;(ROW()+12*(($AN900-1)*3+$AO900)-ROW())/12+5),AS900)</f>
        <v>0</v>
      </c>
      <c r="AU900" s="204">
        <f ca="1">IF(AND(AQ900+AS900&gt;0,AR900+AT900&gt;0),COUNTIF(AU$6:AU899,"&gt;0")+1,0)</f>
        <v>0</v>
      </c>
    </row>
    <row r="901" spans="40:47">
      <c r="AN901" s="204">
        <v>25</v>
      </c>
      <c r="AO901" s="204">
        <v>3</v>
      </c>
      <c r="AP901" s="204">
        <v>8</v>
      </c>
      <c r="AQ901" s="221">
        <f ca="1">IF($AP901=1,IF(INDIRECT(ADDRESS(($AN901-1)*3+$AO901+5,$AP901+7))="",0,INDIRECT(ADDRESS(($AN901-1)*3+$AO901+5,$AP901+7))),IF(INDIRECT(ADDRESS(($AN901-1)*3+$AO901+5,$AP901+7))="",0,IF(COUNTIF(INDIRECT(ADDRESS(($AN901-1)*36+($AO901-1)*12+6,COLUMN())):INDIRECT(ADDRESS(($AN901-1)*36+($AO901-1)*12+$AP901+4,COLUMN())),INDIRECT(ADDRESS(($AN901-1)*3+$AO901+5,$AP901+7)))&gt;=1,0,INDIRECT(ADDRESS(($AN901-1)*3+$AO901+5,$AP901+7)))))</f>
        <v>0</v>
      </c>
      <c r="AR901" s="204">
        <f ca="1">COUNTIF(INDIRECT("H"&amp;(ROW()+12*(($AN901-1)*3+$AO901)-ROW())/12+5):INDIRECT("S"&amp;(ROW()+12*(($AN901-1)*3+$AO901)-ROW())/12+5),AQ901)</f>
        <v>0</v>
      </c>
      <c r="AS901" s="221">
        <f ca="1">IF($AP901=1,IF(INDIRECT(ADDRESS(($AN901-1)*3+$AO901+5,$AP901+20))="",0,INDIRECT(ADDRESS(($AN901-1)*3+$AO901+5,$AP901+20))),IF(INDIRECT(ADDRESS(($AN901-1)*3+$AO901+5,$AP901+20))="",0,IF(COUNTIF(INDIRECT(ADDRESS(($AN901-1)*36+($AO901-1)*12+6,COLUMN())):INDIRECT(ADDRESS(($AN901-1)*36+($AO901-1)*12+$AP901+4,COLUMN())),INDIRECT(ADDRESS(($AN901-1)*3+$AO901+5,$AP901+20)))&gt;=1,0,INDIRECT(ADDRESS(($AN901-1)*3+$AO901+5,$AP901+20)))))</f>
        <v>0</v>
      </c>
      <c r="AT901" s="204">
        <f ca="1">COUNTIF(INDIRECT("U"&amp;(ROW()+12*(($AN901-1)*3+$AO901)-ROW())/12+5):INDIRECT("AF"&amp;(ROW()+12*(($AN901-1)*3+$AO901)-ROW())/12+5),AS901)</f>
        <v>0</v>
      </c>
      <c r="AU901" s="204">
        <f ca="1">IF(AND(AQ901+AS901&gt;0,AR901+AT901&gt;0),COUNTIF(AU$6:AU900,"&gt;0")+1,0)</f>
        <v>0</v>
      </c>
    </row>
    <row r="902" spans="40:47">
      <c r="AN902" s="204">
        <v>25</v>
      </c>
      <c r="AO902" s="204">
        <v>3</v>
      </c>
      <c r="AP902" s="204">
        <v>9</v>
      </c>
      <c r="AQ902" s="221">
        <f ca="1">IF($AP902=1,IF(INDIRECT(ADDRESS(($AN902-1)*3+$AO902+5,$AP902+7))="",0,INDIRECT(ADDRESS(($AN902-1)*3+$AO902+5,$AP902+7))),IF(INDIRECT(ADDRESS(($AN902-1)*3+$AO902+5,$AP902+7))="",0,IF(COUNTIF(INDIRECT(ADDRESS(($AN902-1)*36+($AO902-1)*12+6,COLUMN())):INDIRECT(ADDRESS(($AN902-1)*36+($AO902-1)*12+$AP902+4,COLUMN())),INDIRECT(ADDRESS(($AN902-1)*3+$AO902+5,$AP902+7)))&gt;=1,0,INDIRECT(ADDRESS(($AN902-1)*3+$AO902+5,$AP902+7)))))</f>
        <v>0</v>
      </c>
      <c r="AR902" s="204">
        <f ca="1">COUNTIF(INDIRECT("H"&amp;(ROW()+12*(($AN902-1)*3+$AO902)-ROW())/12+5):INDIRECT("S"&amp;(ROW()+12*(($AN902-1)*3+$AO902)-ROW())/12+5),AQ902)</f>
        <v>0</v>
      </c>
      <c r="AS902" s="221">
        <f ca="1">IF($AP902=1,IF(INDIRECT(ADDRESS(($AN902-1)*3+$AO902+5,$AP902+20))="",0,INDIRECT(ADDRESS(($AN902-1)*3+$AO902+5,$AP902+20))),IF(INDIRECT(ADDRESS(($AN902-1)*3+$AO902+5,$AP902+20))="",0,IF(COUNTIF(INDIRECT(ADDRESS(($AN902-1)*36+($AO902-1)*12+6,COLUMN())):INDIRECT(ADDRESS(($AN902-1)*36+($AO902-1)*12+$AP902+4,COLUMN())),INDIRECT(ADDRESS(($AN902-1)*3+$AO902+5,$AP902+20)))&gt;=1,0,INDIRECT(ADDRESS(($AN902-1)*3+$AO902+5,$AP902+20)))))</f>
        <v>0</v>
      </c>
      <c r="AT902" s="204">
        <f ca="1">COUNTIF(INDIRECT("U"&amp;(ROW()+12*(($AN902-1)*3+$AO902)-ROW())/12+5):INDIRECT("AF"&amp;(ROW()+12*(($AN902-1)*3+$AO902)-ROW())/12+5),AS902)</f>
        <v>0</v>
      </c>
      <c r="AU902" s="204">
        <f ca="1">IF(AND(AQ902+AS902&gt;0,AR902+AT902&gt;0),COUNTIF(AU$6:AU901,"&gt;0")+1,0)</f>
        <v>0</v>
      </c>
    </row>
    <row r="903" spans="40:47">
      <c r="AN903" s="204">
        <v>25</v>
      </c>
      <c r="AO903" s="204">
        <v>3</v>
      </c>
      <c r="AP903" s="204">
        <v>10</v>
      </c>
      <c r="AQ903" s="221">
        <f ca="1">IF($AP903=1,IF(INDIRECT(ADDRESS(($AN903-1)*3+$AO903+5,$AP903+7))="",0,INDIRECT(ADDRESS(($AN903-1)*3+$AO903+5,$AP903+7))),IF(INDIRECT(ADDRESS(($AN903-1)*3+$AO903+5,$AP903+7))="",0,IF(COUNTIF(INDIRECT(ADDRESS(($AN903-1)*36+($AO903-1)*12+6,COLUMN())):INDIRECT(ADDRESS(($AN903-1)*36+($AO903-1)*12+$AP903+4,COLUMN())),INDIRECT(ADDRESS(($AN903-1)*3+$AO903+5,$AP903+7)))&gt;=1,0,INDIRECT(ADDRESS(($AN903-1)*3+$AO903+5,$AP903+7)))))</f>
        <v>0</v>
      </c>
      <c r="AR903" s="204">
        <f ca="1">COUNTIF(INDIRECT("H"&amp;(ROW()+12*(($AN903-1)*3+$AO903)-ROW())/12+5):INDIRECT("S"&amp;(ROW()+12*(($AN903-1)*3+$AO903)-ROW())/12+5),AQ903)</f>
        <v>0</v>
      </c>
      <c r="AS903" s="221">
        <f ca="1">IF($AP903=1,IF(INDIRECT(ADDRESS(($AN903-1)*3+$AO903+5,$AP903+20))="",0,INDIRECT(ADDRESS(($AN903-1)*3+$AO903+5,$AP903+20))),IF(INDIRECT(ADDRESS(($AN903-1)*3+$AO903+5,$AP903+20))="",0,IF(COUNTIF(INDIRECT(ADDRESS(($AN903-1)*36+($AO903-1)*12+6,COLUMN())):INDIRECT(ADDRESS(($AN903-1)*36+($AO903-1)*12+$AP903+4,COLUMN())),INDIRECT(ADDRESS(($AN903-1)*3+$AO903+5,$AP903+20)))&gt;=1,0,INDIRECT(ADDRESS(($AN903-1)*3+$AO903+5,$AP903+20)))))</f>
        <v>0</v>
      </c>
      <c r="AT903" s="204">
        <f ca="1">COUNTIF(INDIRECT("U"&amp;(ROW()+12*(($AN903-1)*3+$AO903)-ROW())/12+5):INDIRECT("AF"&amp;(ROW()+12*(($AN903-1)*3+$AO903)-ROW())/12+5),AS903)</f>
        <v>0</v>
      </c>
      <c r="AU903" s="204">
        <f ca="1">IF(AND(AQ903+AS903&gt;0,AR903+AT903&gt;0),COUNTIF(AU$6:AU902,"&gt;0")+1,0)</f>
        <v>0</v>
      </c>
    </row>
    <row r="904" spans="40:47">
      <c r="AN904" s="204">
        <v>25</v>
      </c>
      <c r="AO904" s="204">
        <v>3</v>
      </c>
      <c r="AP904" s="204">
        <v>11</v>
      </c>
      <c r="AQ904" s="221">
        <f ca="1">IF($AP904=1,IF(INDIRECT(ADDRESS(($AN904-1)*3+$AO904+5,$AP904+7))="",0,INDIRECT(ADDRESS(($AN904-1)*3+$AO904+5,$AP904+7))),IF(INDIRECT(ADDRESS(($AN904-1)*3+$AO904+5,$AP904+7))="",0,IF(COUNTIF(INDIRECT(ADDRESS(($AN904-1)*36+($AO904-1)*12+6,COLUMN())):INDIRECT(ADDRESS(($AN904-1)*36+($AO904-1)*12+$AP904+4,COLUMN())),INDIRECT(ADDRESS(($AN904-1)*3+$AO904+5,$AP904+7)))&gt;=1,0,INDIRECT(ADDRESS(($AN904-1)*3+$AO904+5,$AP904+7)))))</f>
        <v>0</v>
      </c>
      <c r="AR904" s="204">
        <f ca="1">COUNTIF(INDIRECT("H"&amp;(ROW()+12*(($AN904-1)*3+$AO904)-ROW())/12+5):INDIRECT("S"&amp;(ROW()+12*(($AN904-1)*3+$AO904)-ROW())/12+5),AQ904)</f>
        <v>0</v>
      </c>
      <c r="AS904" s="221">
        <f ca="1">IF($AP904=1,IF(INDIRECT(ADDRESS(($AN904-1)*3+$AO904+5,$AP904+20))="",0,INDIRECT(ADDRESS(($AN904-1)*3+$AO904+5,$AP904+20))),IF(INDIRECT(ADDRESS(($AN904-1)*3+$AO904+5,$AP904+20))="",0,IF(COUNTIF(INDIRECT(ADDRESS(($AN904-1)*36+($AO904-1)*12+6,COLUMN())):INDIRECT(ADDRESS(($AN904-1)*36+($AO904-1)*12+$AP904+4,COLUMN())),INDIRECT(ADDRESS(($AN904-1)*3+$AO904+5,$AP904+20)))&gt;=1,0,INDIRECT(ADDRESS(($AN904-1)*3+$AO904+5,$AP904+20)))))</f>
        <v>0</v>
      </c>
      <c r="AT904" s="204">
        <f ca="1">COUNTIF(INDIRECT("U"&amp;(ROW()+12*(($AN904-1)*3+$AO904)-ROW())/12+5):INDIRECT("AF"&amp;(ROW()+12*(($AN904-1)*3+$AO904)-ROW())/12+5),AS904)</f>
        <v>0</v>
      </c>
      <c r="AU904" s="204">
        <f ca="1">IF(AND(AQ904+AS904&gt;0,AR904+AT904&gt;0),COUNTIF(AU$6:AU903,"&gt;0")+1,0)</f>
        <v>0</v>
      </c>
    </row>
    <row r="905" spans="40:47">
      <c r="AN905" s="204">
        <v>25</v>
      </c>
      <c r="AO905" s="204">
        <v>3</v>
      </c>
      <c r="AP905" s="204">
        <v>12</v>
      </c>
      <c r="AQ905" s="221">
        <f ca="1">IF($AP905=1,IF(INDIRECT(ADDRESS(($AN905-1)*3+$AO905+5,$AP905+7))="",0,INDIRECT(ADDRESS(($AN905-1)*3+$AO905+5,$AP905+7))),IF(INDIRECT(ADDRESS(($AN905-1)*3+$AO905+5,$AP905+7))="",0,IF(COUNTIF(INDIRECT(ADDRESS(($AN905-1)*36+($AO905-1)*12+6,COLUMN())):INDIRECT(ADDRESS(($AN905-1)*36+($AO905-1)*12+$AP905+4,COLUMN())),INDIRECT(ADDRESS(($AN905-1)*3+$AO905+5,$AP905+7)))&gt;=1,0,INDIRECT(ADDRESS(($AN905-1)*3+$AO905+5,$AP905+7)))))</f>
        <v>0</v>
      </c>
      <c r="AR905" s="204">
        <f ca="1">COUNTIF(INDIRECT("H"&amp;(ROW()+12*(($AN905-1)*3+$AO905)-ROW())/12+5):INDIRECT("S"&amp;(ROW()+12*(($AN905-1)*3+$AO905)-ROW())/12+5),AQ905)</f>
        <v>0</v>
      </c>
      <c r="AS905" s="221">
        <f ca="1">IF($AP905=1,IF(INDIRECT(ADDRESS(($AN905-1)*3+$AO905+5,$AP905+20))="",0,INDIRECT(ADDRESS(($AN905-1)*3+$AO905+5,$AP905+20))),IF(INDIRECT(ADDRESS(($AN905-1)*3+$AO905+5,$AP905+20))="",0,IF(COUNTIF(INDIRECT(ADDRESS(($AN905-1)*36+($AO905-1)*12+6,COLUMN())):INDIRECT(ADDRESS(($AN905-1)*36+($AO905-1)*12+$AP905+4,COLUMN())),INDIRECT(ADDRESS(($AN905-1)*3+$AO905+5,$AP905+20)))&gt;=1,0,INDIRECT(ADDRESS(($AN905-1)*3+$AO905+5,$AP905+20)))))</f>
        <v>0</v>
      </c>
      <c r="AT905" s="204">
        <f ca="1">COUNTIF(INDIRECT("U"&amp;(ROW()+12*(($AN905-1)*3+$AO905)-ROW())/12+5):INDIRECT("AF"&amp;(ROW()+12*(($AN905-1)*3+$AO905)-ROW())/12+5),AS905)</f>
        <v>0</v>
      </c>
      <c r="AU905" s="204">
        <f ca="1">IF(AND(AQ905+AS905&gt;0,AR905+AT905&gt;0),COUNTIF(AU$6:AU904,"&gt;0")+1,0)</f>
        <v>0</v>
      </c>
    </row>
    <row r="906" spans="40:47">
      <c r="AN906" s="204">
        <v>26</v>
      </c>
      <c r="AO906" s="204">
        <v>1</v>
      </c>
      <c r="AP906" s="204">
        <v>1</v>
      </c>
      <c r="AQ906" s="221">
        <f ca="1">IF($AP906=1,IF(INDIRECT(ADDRESS(($AN906-1)*3+$AO906+5,$AP906+7))="",0,INDIRECT(ADDRESS(($AN906-1)*3+$AO906+5,$AP906+7))),IF(INDIRECT(ADDRESS(($AN906-1)*3+$AO906+5,$AP906+7))="",0,IF(COUNTIF(INDIRECT(ADDRESS(($AN906-1)*36+($AO906-1)*12+6,COLUMN())):INDIRECT(ADDRESS(($AN906-1)*36+($AO906-1)*12+$AP906+4,COLUMN())),INDIRECT(ADDRESS(($AN906-1)*3+$AO906+5,$AP906+7)))&gt;=1,0,INDIRECT(ADDRESS(($AN906-1)*3+$AO906+5,$AP906+7)))))</f>
        <v>0</v>
      </c>
      <c r="AR906" s="204">
        <f ca="1">COUNTIF(INDIRECT("H"&amp;(ROW()+12*(($AN906-1)*3+$AO906)-ROW())/12+5):INDIRECT("S"&amp;(ROW()+12*(($AN906-1)*3+$AO906)-ROW())/12+5),AQ906)</f>
        <v>0</v>
      </c>
      <c r="AS906" s="221">
        <f ca="1">IF($AP906=1,IF(INDIRECT(ADDRESS(($AN906-1)*3+$AO906+5,$AP906+20))="",0,INDIRECT(ADDRESS(($AN906-1)*3+$AO906+5,$AP906+20))),IF(INDIRECT(ADDRESS(($AN906-1)*3+$AO906+5,$AP906+20))="",0,IF(COUNTIF(INDIRECT(ADDRESS(($AN906-1)*36+($AO906-1)*12+6,COLUMN())):INDIRECT(ADDRESS(($AN906-1)*36+($AO906-1)*12+$AP906+4,COLUMN())),INDIRECT(ADDRESS(($AN906-1)*3+$AO906+5,$AP906+20)))&gt;=1,0,INDIRECT(ADDRESS(($AN906-1)*3+$AO906+5,$AP906+20)))))</f>
        <v>0</v>
      </c>
      <c r="AT906" s="204">
        <f ca="1">COUNTIF(INDIRECT("U"&amp;(ROW()+12*(($AN906-1)*3+$AO906)-ROW())/12+5):INDIRECT("AF"&amp;(ROW()+12*(($AN906-1)*3+$AO906)-ROW())/12+5),AS906)</f>
        <v>0</v>
      </c>
      <c r="AU906" s="204">
        <f ca="1">IF(AND(AQ906+AS906&gt;0,AR906+AT906&gt;0),COUNTIF(AU$6:AU905,"&gt;0")+1,0)</f>
        <v>0</v>
      </c>
    </row>
    <row r="907" spans="40:47">
      <c r="AN907" s="204">
        <v>26</v>
      </c>
      <c r="AO907" s="204">
        <v>1</v>
      </c>
      <c r="AP907" s="204">
        <v>2</v>
      </c>
      <c r="AQ907" s="221">
        <f ca="1">IF($AP907=1,IF(INDIRECT(ADDRESS(($AN907-1)*3+$AO907+5,$AP907+7))="",0,INDIRECT(ADDRESS(($AN907-1)*3+$AO907+5,$AP907+7))),IF(INDIRECT(ADDRESS(($AN907-1)*3+$AO907+5,$AP907+7))="",0,IF(COUNTIF(INDIRECT(ADDRESS(($AN907-1)*36+($AO907-1)*12+6,COLUMN())):INDIRECT(ADDRESS(($AN907-1)*36+($AO907-1)*12+$AP907+4,COLUMN())),INDIRECT(ADDRESS(($AN907-1)*3+$AO907+5,$AP907+7)))&gt;=1,0,INDIRECT(ADDRESS(($AN907-1)*3+$AO907+5,$AP907+7)))))</f>
        <v>0</v>
      </c>
      <c r="AR907" s="204">
        <f ca="1">COUNTIF(INDIRECT("H"&amp;(ROW()+12*(($AN907-1)*3+$AO907)-ROW())/12+5):INDIRECT("S"&amp;(ROW()+12*(($AN907-1)*3+$AO907)-ROW())/12+5),AQ907)</f>
        <v>0</v>
      </c>
      <c r="AS907" s="221">
        <f ca="1">IF($AP907=1,IF(INDIRECT(ADDRESS(($AN907-1)*3+$AO907+5,$AP907+20))="",0,INDIRECT(ADDRESS(($AN907-1)*3+$AO907+5,$AP907+20))),IF(INDIRECT(ADDRESS(($AN907-1)*3+$AO907+5,$AP907+20))="",0,IF(COUNTIF(INDIRECT(ADDRESS(($AN907-1)*36+($AO907-1)*12+6,COLUMN())):INDIRECT(ADDRESS(($AN907-1)*36+($AO907-1)*12+$AP907+4,COLUMN())),INDIRECT(ADDRESS(($AN907-1)*3+$AO907+5,$AP907+20)))&gt;=1,0,INDIRECT(ADDRESS(($AN907-1)*3+$AO907+5,$AP907+20)))))</f>
        <v>0</v>
      </c>
      <c r="AT907" s="204">
        <f ca="1">COUNTIF(INDIRECT("U"&amp;(ROW()+12*(($AN907-1)*3+$AO907)-ROW())/12+5):INDIRECT("AF"&amp;(ROW()+12*(($AN907-1)*3+$AO907)-ROW())/12+5),AS907)</f>
        <v>0</v>
      </c>
      <c r="AU907" s="204">
        <f ca="1">IF(AND(AQ907+AS907&gt;0,AR907+AT907&gt;0),COUNTIF(AU$6:AU906,"&gt;0")+1,0)</f>
        <v>0</v>
      </c>
    </row>
    <row r="908" spans="40:47">
      <c r="AN908" s="204">
        <v>26</v>
      </c>
      <c r="AO908" s="204">
        <v>1</v>
      </c>
      <c r="AP908" s="204">
        <v>3</v>
      </c>
      <c r="AQ908" s="221">
        <f ca="1">IF($AP908=1,IF(INDIRECT(ADDRESS(($AN908-1)*3+$AO908+5,$AP908+7))="",0,INDIRECT(ADDRESS(($AN908-1)*3+$AO908+5,$AP908+7))),IF(INDIRECT(ADDRESS(($AN908-1)*3+$AO908+5,$AP908+7))="",0,IF(COUNTIF(INDIRECT(ADDRESS(($AN908-1)*36+($AO908-1)*12+6,COLUMN())):INDIRECT(ADDRESS(($AN908-1)*36+($AO908-1)*12+$AP908+4,COLUMN())),INDIRECT(ADDRESS(($AN908-1)*3+$AO908+5,$AP908+7)))&gt;=1,0,INDIRECT(ADDRESS(($AN908-1)*3+$AO908+5,$AP908+7)))))</f>
        <v>0</v>
      </c>
      <c r="AR908" s="204">
        <f ca="1">COUNTIF(INDIRECT("H"&amp;(ROW()+12*(($AN908-1)*3+$AO908)-ROW())/12+5):INDIRECT("S"&amp;(ROW()+12*(($AN908-1)*3+$AO908)-ROW())/12+5),AQ908)</f>
        <v>0</v>
      </c>
      <c r="AS908" s="221">
        <f ca="1">IF($AP908=1,IF(INDIRECT(ADDRESS(($AN908-1)*3+$AO908+5,$AP908+20))="",0,INDIRECT(ADDRESS(($AN908-1)*3+$AO908+5,$AP908+20))),IF(INDIRECT(ADDRESS(($AN908-1)*3+$AO908+5,$AP908+20))="",0,IF(COUNTIF(INDIRECT(ADDRESS(($AN908-1)*36+($AO908-1)*12+6,COLUMN())):INDIRECT(ADDRESS(($AN908-1)*36+($AO908-1)*12+$AP908+4,COLUMN())),INDIRECT(ADDRESS(($AN908-1)*3+$AO908+5,$AP908+20)))&gt;=1,0,INDIRECT(ADDRESS(($AN908-1)*3+$AO908+5,$AP908+20)))))</f>
        <v>0</v>
      </c>
      <c r="AT908" s="204">
        <f ca="1">COUNTIF(INDIRECT("U"&amp;(ROW()+12*(($AN908-1)*3+$AO908)-ROW())/12+5):INDIRECT("AF"&amp;(ROW()+12*(($AN908-1)*3+$AO908)-ROW())/12+5),AS908)</f>
        <v>0</v>
      </c>
      <c r="AU908" s="204">
        <f ca="1">IF(AND(AQ908+AS908&gt;0,AR908+AT908&gt;0),COUNTIF(AU$6:AU907,"&gt;0")+1,0)</f>
        <v>0</v>
      </c>
    </row>
    <row r="909" spans="40:47">
      <c r="AN909" s="204">
        <v>26</v>
      </c>
      <c r="AO909" s="204">
        <v>1</v>
      </c>
      <c r="AP909" s="204">
        <v>4</v>
      </c>
      <c r="AQ909" s="221">
        <f ca="1">IF($AP909=1,IF(INDIRECT(ADDRESS(($AN909-1)*3+$AO909+5,$AP909+7))="",0,INDIRECT(ADDRESS(($AN909-1)*3+$AO909+5,$AP909+7))),IF(INDIRECT(ADDRESS(($AN909-1)*3+$AO909+5,$AP909+7))="",0,IF(COUNTIF(INDIRECT(ADDRESS(($AN909-1)*36+($AO909-1)*12+6,COLUMN())):INDIRECT(ADDRESS(($AN909-1)*36+($AO909-1)*12+$AP909+4,COLUMN())),INDIRECT(ADDRESS(($AN909-1)*3+$AO909+5,$AP909+7)))&gt;=1,0,INDIRECT(ADDRESS(($AN909-1)*3+$AO909+5,$AP909+7)))))</f>
        <v>0</v>
      </c>
      <c r="AR909" s="204">
        <f ca="1">COUNTIF(INDIRECT("H"&amp;(ROW()+12*(($AN909-1)*3+$AO909)-ROW())/12+5):INDIRECT("S"&amp;(ROW()+12*(($AN909-1)*3+$AO909)-ROW())/12+5),AQ909)</f>
        <v>0</v>
      </c>
      <c r="AS909" s="221">
        <f ca="1">IF($AP909=1,IF(INDIRECT(ADDRESS(($AN909-1)*3+$AO909+5,$AP909+20))="",0,INDIRECT(ADDRESS(($AN909-1)*3+$AO909+5,$AP909+20))),IF(INDIRECT(ADDRESS(($AN909-1)*3+$AO909+5,$AP909+20))="",0,IF(COUNTIF(INDIRECT(ADDRESS(($AN909-1)*36+($AO909-1)*12+6,COLUMN())):INDIRECT(ADDRESS(($AN909-1)*36+($AO909-1)*12+$AP909+4,COLUMN())),INDIRECT(ADDRESS(($AN909-1)*3+$AO909+5,$AP909+20)))&gt;=1,0,INDIRECT(ADDRESS(($AN909-1)*3+$AO909+5,$AP909+20)))))</f>
        <v>0</v>
      </c>
      <c r="AT909" s="204">
        <f ca="1">COUNTIF(INDIRECT("U"&amp;(ROW()+12*(($AN909-1)*3+$AO909)-ROW())/12+5):INDIRECT("AF"&amp;(ROW()+12*(($AN909-1)*3+$AO909)-ROW())/12+5),AS909)</f>
        <v>0</v>
      </c>
      <c r="AU909" s="204">
        <f ca="1">IF(AND(AQ909+AS909&gt;0,AR909+AT909&gt;0),COUNTIF(AU$6:AU908,"&gt;0")+1,0)</f>
        <v>0</v>
      </c>
    </row>
    <row r="910" spans="40:47">
      <c r="AN910" s="204">
        <v>26</v>
      </c>
      <c r="AO910" s="204">
        <v>1</v>
      </c>
      <c r="AP910" s="204">
        <v>5</v>
      </c>
      <c r="AQ910" s="221">
        <f ca="1">IF($AP910=1,IF(INDIRECT(ADDRESS(($AN910-1)*3+$AO910+5,$AP910+7))="",0,INDIRECT(ADDRESS(($AN910-1)*3+$AO910+5,$AP910+7))),IF(INDIRECT(ADDRESS(($AN910-1)*3+$AO910+5,$AP910+7))="",0,IF(COUNTIF(INDIRECT(ADDRESS(($AN910-1)*36+($AO910-1)*12+6,COLUMN())):INDIRECT(ADDRESS(($AN910-1)*36+($AO910-1)*12+$AP910+4,COLUMN())),INDIRECT(ADDRESS(($AN910-1)*3+$AO910+5,$AP910+7)))&gt;=1,0,INDIRECT(ADDRESS(($AN910-1)*3+$AO910+5,$AP910+7)))))</f>
        <v>0</v>
      </c>
      <c r="AR910" s="204">
        <f ca="1">COUNTIF(INDIRECT("H"&amp;(ROW()+12*(($AN910-1)*3+$AO910)-ROW())/12+5):INDIRECT("S"&amp;(ROW()+12*(($AN910-1)*3+$AO910)-ROW())/12+5),AQ910)</f>
        <v>0</v>
      </c>
      <c r="AS910" s="221">
        <f ca="1">IF($AP910=1,IF(INDIRECT(ADDRESS(($AN910-1)*3+$AO910+5,$AP910+20))="",0,INDIRECT(ADDRESS(($AN910-1)*3+$AO910+5,$AP910+20))),IF(INDIRECT(ADDRESS(($AN910-1)*3+$AO910+5,$AP910+20))="",0,IF(COUNTIF(INDIRECT(ADDRESS(($AN910-1)*36+($AO910-1)*12+6,COLUMN())):INDIRECT(ADDRESS(($AN910-1)*36+($AO910-1)*12+$AP910+4,COLUMN())),INDIRECT(ADDRESS(($AN910-1)*3+$AO910+5,$AP910+20)))&gt;=1,0,INDIRECT(ADDRESS(($AN910-1)*3+$AO910+5,$AP910+20)))))</f>
        <v>0</v>
      </c>
      <c r="AT910" s="204">
        <f ca="1">COUNTIF(INDIRECT("U"&amp;(ROW()+12*(($AN910-1)*3+$AO910)-ROW())/12+5):INDIRECT("AF"&amp;(ROW()+12*(($AN910-1)*3+$AO910)-ROW())/12+5),AS910)</f>
        <v>0</v>
      </c>
      <c r="AU910" s="204">
        <f ca="1">IF(AND(AQ910+AS910&gt;0,AR910+AT910&gt;0),COUNTIF(AU$6:AU909,"&gt;0")+1,0)</f>
        <v>0</v>
      </c>
    </row>
    <row r="911" spans="40:47">
      <c r="AN911" s="204">
        <v>26</v>
      </c>
      <c r="AO911" s="204">
        <v>1</v>
      </c>
      <c r="AP911" s="204">
        <v>6</v>
      </c>
      <c r="AQ911" s="221">
        <f ca="1">IF($AP911=1,IF(INDIRECT(ADDRESS(($AN911-1)*3+$AO911+5,$AP911+7))="",0,INDIRECT(ADDRESS(($AN911-1)*3+$AO911+5,$AP911+7))),IF(INDIRECT(ADDRESS(($AN911-1)*3+$AO911+5,$AP911+7))="",0,IF(COUNTIF(INDIRECT(ADDRESS(($AN911-1)*36+($AO911-1)*12+6,COLUMN())):INDIRECT(ADDRESS(($AN911-1)*36+($AO911-1)*12+$AP911+4,COLUMN())),INDIRECT(ADDRESS(($AN911-1)*3+$AO911+5,$AP911+7)))&gt;=1,0,INDIRECT(ADDRESS(($AN911-1)*3+$AO911+5,$AP911+7)))))</f>
        <v>0</v>
      </c>
      <c r="AR911" s="204">
        <f ca="1">COUNTIF(INDIRECT("H"&amp;(ROW()+12*(($AN911-1)*3+$AO911)-ROW())/12+5):INDIRECT("S"&amp;(ROW()+12*(($AN911-1)*3+$AO911)-ROW())/12+5),AQ911)</f>
        <v>0</v>
      </c>
      <c r="AS911" s="221">
        <f ca="1">IF($AP911=1,IF(INDIRECT(ADDRESS(($AN911-1)*3+$AO911+5,$AP911+20))="",0,INDIRECT(ADDRESS(($AN911-1)*3+$AO911+5,$AP911+20))),IF(INDIRECT(ADDRESS(($AN911-1)*3+$AO911+5,$AP911+20))="",0,IF(COUNTIF(INDIRECT(ADDRESS(($AN911-1)*36+($AO911-1)*12+6,COLUMN())):INDIRECT(ADDRESS(($AN911-1)*36+($AO911-1)*12+$AP911+4,COLUMN())),INDIRECT(ADDRESS(($AN911-1)*3+$AO911+5,$AP911+20)))&gt;=1,0,INDIRECT(ADDRESS(($AN911-1)*3+$AO911+5,$AP911+20)))))</f>
        <v>0</v>
      </c>
      <c r="AT911" s="204">
        <f ca="1">COUNTIF(INDIRECT("U"&amp;(ROW()+12*(($AN911-1)*3+$AO911)-ROW())/12+5):INDIRECT("AF"&amp;(ROW()+12*(($AN911-1)*3+$AO911)-ROW())/12+5),AS911)</f>
        <v>0</v>
      </c>
      <c r="AU911" s="204">
        <f ca="1">IF(AND(AQ911+AS911&gt;0,AR911+AT911&gt;0),COUNTIF(AU$6:AU910,"&gt;0")+1,0)</f>
        <v>0</v>
      </c>
    </row>
    <row r="912" spans="40:47">
      <c r="AN912" s="204">
        <v>26</v>
      </c>
      <c r="AO912" s="204">
        <v>1</v>
      </c>
      <c r="AP912" s="204">
        <v>7</v>
      </c>
      <c r="AQ912" s="221">
        <f ca="1">IF($AP912=1,IF(INDIRECT(ADDRESS(($AN912-1)*3+$AO912+5,$AP912+7))="",0,INDIRECT(ADDRESS(($AN912-1)*3+$AO912+5,$AP912+7))),IF(INDIRECT(ADDRESS(($AN912-1)*3+$AO912+5,$AP912+7))="",0,IF(COUNTIF(INDIRECT(ADDRESS(($AN912-1)*36+($AO912-1)*12+6,COLUMN())):INDIRECT(ADDRESS(($AN912-1)*36+($AO912-1)*12+$AP912+4,COLUMN())),INDIRECT(ADDRESS(($AN912-1)*3+$AO912+5,$AP912+7)))&gt;=1,0,INDIRECT(ADDRESS(($AN912-1)*3+$AO912+5,$AP912+7)))))</f>
        <v>0</v>
      </c>
      <c r="AR912" s="204">
        <f ca="1">COUNTIF(INDIRECT("H"&amp;(ROW()+12*(($AN912-1)*3+$AO912)-ROW())/12+5):INDIRECT("S"&amp;(ROW()+12*(($AN912-1)*3+$AO912)-ROW())/12+5),AQ912)</f>
        <v>0</v>
      </c>
      <c r="AS912" s="221">
        <f ca="1">IF($AP912=1,IF(INDIRECT(ADDRESS(($AN912-1)*3+$AO912+5,$AP912+20))="",0,INDIRECT(ADDRESS(($AN912-1)*3+$AO912+5,$AP912+20))),IF(INDIRECT(ADDRESS(($AN912-1)*3+$AO912+5,$AP912+20))="",0,IF(COUNTIF(INDIRECT(ADDRESS(($AN912-1)*36+($AO912-1)*12+6,COLUMN())):INDIRECT(ADDRESS(($AN912-1)*36+($AO912-1)*12+$AP912+4,COLUMN())),INDIRECT(ADDRESS(($AN912-1)*3+$AO912+5,$AP912+20)))&gt;=1,0,INDIRECT(ADDRESS(($AN912-1)*3+$AO912+5,$AP912+20)))))</f>
        <v>0</v>
      </c>
      <c r="AT912" s="204">
        <f ca="1">COUNTIF(INDIRECT("U"&amp;(ROW()+12*(($AN912-1)*3+$AO912)-ROW())/12+5):INDIRECT("AF"&amp;(ROW()+12*(($AN912-1)*3+$AO912)-ROW())/12+5),AS912)</f>
        <v>0</v>
      </c>
      <c r="AU912" s="204">
        <f ca="1">IF(AND(AQ912+AS912&gt;0,AR912+AT912&gt;0),COUNTIF(AU$6:AU911,"&gt;0")+1,0)</f>
        <v>0</v>
      </c>
    </row>
    <row r="913" spans="40:47">
      <c r="AN913" s="204">
        <v>26</v>
      </c>
      <c r="AO913" s="204">
        <v>1</v>
      </c>
      <c r="AP913" s="204">
        <v>8</v>
      </c>
      <c r="AQ913" s="221">
        <f ca="1">IF($AP913=1,IF(INDIRECT(ADDRESS(($AN913-1)*3+$AO913+5,$AP913+7))="",0,INDIRECT(ADDRESS(($AN913-1)*3+$AO913+5,$AP913+7))),IF(INDIRECT(ADDRESS(($AN913-1)*3+$AO913+5,$AP913+7))="",0,IF(COUNTIF(INDIRECT(ADDRESS(($AN913-1)*36+($AO913-1)*12+6,COLUMN())):INDIRECT(ADDRESS(($AN913-1)*36+($AO913-1)*12+$AP913+4,COLUMN())),INDIRECT(ADDRESS(($AN913-1)*3+$AO913+5,$AP913+7)))&gt;=1,0,INDIRECT(ADDRESS(($AN913-1)*3+$AO913+5,$AP913+7)))))</f>
        <v>0</v>
      </c>
      <c r="AR913" s="204">
        <f ca="1">COUNTIF(INDIRECT("H"&amp;(ROW()+12*(($AN913-1)*3+$AO913)-ROW())/12+5):INDIRECT("S"&amp;(ROW()+12*(($AN913-1)*3+$AO913)-ROW())/12+5),AQ913)</f>
        <v>0</v>
      </c>
      <c r="AS913" s="221">
        <f ca="1">IF($AP913=1,IF(INDIRECT(ADDRESS(($AN913-1)*3+$AO913+5,$AP913+20))="",0,INDIRECT(ADDRESS(($AN913-1)*3+$AO913+5,$AP913+20))),IF(INDIRECT(ADDRESS(($AN913-1)*3+$AO913+5,$AP913+20))="",0,IF(COUNTIF(INDIRECT(ADDRESS(($AN913-1)*36+($AO913-1)*12+6,COLUMN())):INDIRECT(ADDRESS(($AN913-1)*36+($AO913-1)*12+$AP913+4,COLUMN())),INDIRECT(ADDRESS(($AN913-1)*3+$AO913+5,$AP913+20)))&gt;=1,0,INDIRECT(ADDRESS(($AN913-1)*3+$AO913+5,$AP913+20)))))</f>
        <v>0</v>
      </c>
      <c r="AT913" s="204">
        <f ca="1">COUNTIF(INDIRECT("U"&amp;(ROW()+12*(($AN913-1)*3+$AO913)-ROW())/12+5):INDIRECT("AF"&amp;(ROW()+12*(($AN913-1)*3+$AO913)-ROW())/12+5),AS913)</f>
        <v>0</v>
      </c>
      <c r="AU913" s="204">
        <f ca="1">IF(AND(AQ913+AS913&gt;0,AR913+AT913&gt;0),COUNTIF(AU$6:AU912,"&gt;0")+1,0)</f>
        <v>0</v>
      </c>
    </row>
    <row r="914" spans="40:47">
      <c r="AN914" s="204">
        <v>26</v>
      </c>
      <c r="AO914" s="204">
        <v>1</v>
      </c>
      <c r="AP914" s="204">
        <v>9</v>
      </c>
      <c r="AQ914" s="221">
        <f ca="1">IF($AP914=1,IF(INDIRECT(ADDRESS(($AN914-1)*3+$AO914+5,$AP914+7))="",0,INDIRECT(ADDRESS(($AN914-1)*3+$AO914+5,$AP914+7))),IF(INDIRECT(ADDRESS(($AN914-1)*3+$AO914+5,$AP914+7))="",0,IF(COUNTIF(INDIRECT(ADDRESS(($AN914-1)*36+($AO914-1)*12+6,COLUMN())):INDIRECT(ADDRESS(($AN914-1)*36+($AO914-1)*12+$AP914+4,COLUMN())),INDIRECT(ADDRESS(($AN914-1)*3+$AO914+5,$AP914+7)))&gt;=1,0,INDIRECT(ADDRESS(($AN914-1)*3+$AO914+5,$AP914+7)))))</f>
        <v>0</v>
      </c>
      <c r="AR914" s="204">
        <f ca="1">COUNTIF(INDIRECT("H"&amp;(ROW()+12*(($AN914-1)*3+$AO914)-ROW())/12+5):INDIRECT("S"&amp;(ROW()+12*(($AN914-1)*3+$AO914)-ROW())/12+5),AQ914)</f>
        <v>0</v>
      </c>
      <c r="AS914" s="221">
        <f ca="1">IF($AP914=1,IF(INDIRECT(ADDRESS(($AN914-1)*3+$AO914+5,$AP914+20))="",0,INDIRECT(ADDRESS(($AN914-1)*3+$AO914+5,$AP914+20))),IF(INDIRECT(ADDRESS(($AN914-1)*3+$AO914+5,$AP914+20))="",0,IF(COUNTIF(INDIRECT(ADDRESS(($AN914-1)*36+($AO914-1)*12+6,COLUMN())):INDIRECT(ADDRESS(($AN914-1)*36+($AO914-1)*12+$AP914+4,COLUMN())),INDIRECT(ADDRESS(($AN914-1)*3+$AO914+5,$AP914+20)))&gt;=1,0,INDIRECT(ADDRESS(($AN914-1)*3+$AO914+5,$AP914+20)))))</f>
        <v>0</v>
      </c>
      <c r="AT914" s="204">
        <f ca="1">COUNTIF(INDIRECT("U"&amp;(ROW()+12*(($AN914-1)*3+$AO914)-ROW())/12+5):INDIRECT("AF"&amp;(ROW()+12*(($AN914-1)*3+$AO914)-ROW())/12+5),AS914)</f>
        <v>0</v>
      </c>
      <c r="AU914" s="204">
        <f ca="1">IF(AND(AQ914+AS914&gt;0,AR914+AT914&gt;0),COUNTIF(AU$6:AU913,"&gt;0")+1,0)</f>
        <v>0</v>
      </c>
    </row>
    <row r="915" spans="40:47">
      <c r="AN915" s="204">
        <v>26</v>
      </c>
      <c r="AO915" s="204">
        <v>1</v>
      </c>
      <c r="AP915" s="204">
        <v>10</v>
      </c>
      <c r="AQ915" s="221">
        <f ca="1">IF($AP915=1,IF(INDIRECT(ADDRESS(($AN915-1)*3+$AO915+5,$AP915+7))="",0,INDIRECT(ADDRESS(($AN915-1)*3+$AO915+5,$AP915+7))),IF(INDIRECT(ADDRESS(($AN915-1)*3+$AO915+5,$AP915+7))="",0,IF(COUNTIF(INDIRECT(ADDRESS(($AN915-1)*36+($AO915-1)*12+6,COLUMN())):INDIRECT(ADDRESS(($AN915-1)*36+($AO915-1)*12+$AP915+4,COLUMN())),INDIRECT(ADDRESS(($AN915-1)*3+$AO915+5,$AP915+7)))&gt;=1,0,INDIRECT(ADDRESS(($AN915-1)*3+$AO915+5,$AP915+7)))))</f>
        <v>0</v>
      </c>
      <c r="AR915" s="204">
        <f ca="1">COUNTIF(INDIRECT("H"&amp;(ROW()+12*(($AN915-1)*3+$AO915)-ROW())/12+5):INDIRECT("S"&amp;(ROW()+12*(($AN915-1)*3+$AO915)-ROW())/12+5),AQ915)</f>
        <v>0</v>
      </c>
      <c r="AS915" s="221">
        <f ca="1">IF($AP915=1,IF(INDIRECT(ADDRESS(($AN915-1)*3+$AO915+5,$AP915+20))="",0,INDIRECT(ADDRESS(($AN915-1)*3+$AO915+5,$AP915+20))),IF(INDIRECT(ADDRESS(($AN915-1)*3+$AO915+5,$AP915+20))="",0,IF(COUNTIF(INDIRECT(ADDRESS(($AN915-1)*36+($AO915-1)*12+6,COLUMN())):INDIRECT(ADDRESS(($AN915-1)*36+($AO915-1)*12+$AP915+4,COLUMN())),INDIRECT(ADDRESS(($AN915-1)*3+$AO915+5,$AP915+20)))&gt;=1,0,INDIRECT(ADDRESS(($AN915-1)*3+$AO915+5,$AP915+20)))))</f>
        <v>0</v>
      </c>
      <c r="AT915" s="204">
        <f ca="1">COUNTIF(INDIRECT("U"&amp;(ROW()+12*(($AN915-1)*3+$AO915)-ROW())/12+5):INDIRECT("AF"&amp;(ROW()+12*(($AN915-1)*3+$AO915)-ROW())/12+5),AS915)</f>
        <v>0</v>
      </c>
      <c r="AU915" s="204">
        <f ca="1">IF(AND(AQ915+AS915&gt;0,AR915+AT915&gt;0),COUNTIF(AU$6:AU914,"&gt;0")+1,0)</f>
        <v>0</v>
      </c>
    </row>
    <row r="916" spans="40:47">
      <c r="AN916" s="204">
        <v>26</v>
      </c>
      <c r="AO916" s="204">
        <v>1</v>
      </c>
      <c r="AP916" s="204">
        <v>11</v>
      </c>
      <c r="AQ916" s="221">
        <f ca="1">IF($AP916=1,IF(INDIRECT(ADDRESS(($AN916-1)*3+$AO916+5,$AP916+7))="",0,INDIRECT(ADDRESS(($AN916-1)*3+$AO916+5,$AP916+7))),IF(INDIRECT(ADDRESS(($AN916-1)*3+$AO916+5,$AP916+7))="",0,IF(COUNTIF(INDIRECT(ADDRESS(($AN916-1)*36+($AO916-1)*12+6,COLUMN())):INDIRECT(ADDRESS(($AN916-1)*36+($AO916-1)*12+$AP916+4,COLUMN())),INDIRECT(ADDRESS(($AN916-1)*3+$AO916+5,$AP916+7)))&gt;=1,0,INDIRECT(ADDRESS(($AN916-1)*3+$AO916+5,$AP916+7)))))</f>
        <v>0</v>
      </c>
      <c r="AR916" s="204">
        <f ca="1">COUNTIF(INDIRECT("H"&amp;(ROW()+12*(($AN916-1)*3+$AO916)-ROW())/12+5):INDIRECT("S"&amp;(ROW()+12*(($AN916-1)*3+$AO916)-ROW())/12+5),AQ916)</f>
        <v>0</v>
      </c>
      <c r="AS916" s="221">
        <f ca="1">IF($AP916=1,IF(INDIRECT(ADDRESS(($AN916-1)*3+$AO916+5,$AP916+20))="",0,INDIRECT(ADDRESS(($AN916-1)*3+$AO916+5,$AP916+20))),IF(INDIRECT(ADDRESS(($AN916-1)*3+$AO916+5,$AP916+20))="",0,IF(COUNTIF(INDIRECT(ADDRESS(($AN916-1)*36+($AO916-1)*12+6,COLUMN())):INDIRECT(ADDRESS(($AN916-1)*36+($AO916-1)*12+$AP916+4,COLUMN())),INDIRECT(ADDRESS(($AN916-1)*3+$AO916+5,$AP916+20)))&gt;=1,0,INDIRECT(ADDRESS(($AN916-1)*3+$AO916+5,$AP916+20)))))</f>
        <v>0</v>
      </c>
      <c r="AT916" s="204">
        <f ca="1">COUNTIF(INDIRECT("U"&amp;(ROW()+12*(($AN916-1)*3+$AO916)-ROW())/12+5):INDIRECT("AF"&amp;(ROW()+12*(($AN916-1)*3+$AO916)-ROW())/12+5),AS916)</f>
        <v>0</v>
      </c>
      <c r="AU916" s="204">
        <f ca="1">IF(AND(AQ916+AS916&gt;0,AR916+AT916&gt;0),COUNTIF(AU$6:AU915,"&gt;0")+1,0)</f>
        <v>0</v>
      </c>
    </row>
    <row r="917" spans="40:47">
      <c r="AN917" s="204">
        <v>26</v>
      </c>
      <c r="AO917" s="204">
        <v>1</v>
      </c>
      <c r="AP917" s="204">
        <v>12</v>
      </c>
      <c r="AQ917" s="221">
        <f ca="1">IF($AP917=1,IF(INDIRECT(ADDRESS(($AN917-1)*3+$AO917+5,$AP917+7))="",0,INDIRECT(ADDRESS(($AN917-1)*3+$AO917+5,$AP917+7))),IF(INDIRECT(ADDRESS(($AN917-1)*3+$AO917+5,$AP917+7))="",0,IF(COUNTIF(INDIRECT(ADDRESS(($AN917-1)*36+($AO917-1)*12+6,COLUMN())):INDIRECT(ADDRESS(($AN917-1)*36+($AO917-1)*12+$AP917+4,COLUMN())),INDIRECT(ADDRESS(($AN917-1)*3+$AO917+5,$AP917+7)))&gt;=1,0,INDIRECT(ADDRESS(($AN917-1)*3+$AO917+5,$AP917+7)))))</f>
        <v>0</v>
      </c>
      <c r="AR917" s="204">
        <f ca="1">COUNTIF(INDIRECT("H"&amp;(ROW()+12*(($AN917-1)*3+$AO917)-ROW())/12+5):INDIRECT("S"&amp;(ROW()+12*(($AN917-1)*3+$AO917)-ROW())/12+5),AQ917)</f>
        <v>0</v>
      </c>
      <c r="AS917" s="221">
        <f ca="1">IF($AP917=1,IF(INDIRECT(ADDRESS(($AN917-1)*3+$AO917+5,$AP917+20))="",0,INDIRECT(ADDRESS(($AN917-1)*3+$AO917+5,$AP917+20))),IF(INDIRECT(ADDRESS(($AN917-1)*3+$AO917+5,$AP917+20))="",0,IF(COUNTIF(INDIRECT(ADDRESS(($AN917-1)*36+($AO917-1)*12+6,COLUMN())):INDIRECT(ADDRESS(($AN917-1)*36+($AO917-1)*12+$AP917+4,COLUMN())),INDIRECT(ADDRESS(($AN917-1)*3+$AO917+5,$AP917+20)))&gt;=1,0,INDIRECT(ADDRESS(($AN917-1)*3+$AO917+5,$AP917+20)))))</f>
        <v>0</v>
      </c>
      <c r="AT917" s="204">
        <f ca="1">COUNTIF(INDIRECT("U"&amp;(ROW()+12*(($AN917-1)*3+$AO917)-ROW())/12+5):INDIRECT("AF"&amp;(ROW()+12*(($AN917-1)*3+$AO917)-ROW())/12+5),AS917)</f>
        <v>0</v>
      </c>
      <c r="AU917" s="204">
        <f ca="1">IF(AND(AQ917+AS917&gt;0,AR917+AT917&gt;0),COUNTIF(AU$6:AU916,"&gt;0")+1,0)</f>
        <v>0</v>
      </c>
    </row>
    <row r="918" spans="40:47">
      <c r="AN918" s="204">
        <v>26</v>
      </c>
      <c r="AO918" s="204">
        <v>2</v>
      </c>
      <c r="AP918" s="204">
        <v>1</v>
      </c>
      <c r="AQ918" s="221">
        <f ca="1">IF($AP918=1,IF(INDIRECT(ADDRESS(($AN918-1)*3+$AO918+5,$AP918+7))="",0,INDIRECT(ADDRESS(($AN918-1)*3+$AO918+5,$AP918+7))),IF(INDIRECT(ADDRESS(($AN918-1)*3+$AO918+5,$AP918+7))="",0,IF(COUNTIF(INDIRECT(ADDRESS(($AN918-1)*36+($AO918-1)*12+6,COLUMN())):INDIRECT(ADDRESS(($AN918-1)*36+($AO918-1)*12+$AP918+4,COLUMN())),INDIRECT(ADDRESS(($AN918-1)*3+$AO918+5,$AP918+7)))&gt;=1,0,INDIRECT(ADDRESS(($AN918-1)*3+$AO918+5,$AP918+7)))))</f>
        <v>0</v>
      </c>
      <c r="AR918" s="204">
        <f ca="1">COUNTIF(INDIRECT("H"&amp;(ROW()+12*(($AN918-1)*3+$AO918)-ROW())/12+5):INDIRECT("S"&amp;(ROW()+12*(($AN918-1)*3+$AO918)-ROW())/12+5),AQ918)</f>
        <v>0</v>
      </c>
      <c r="AS918" s="221">
        <f ca="1">IF($AP918=1,IF(INDIRECT(ADDRESS(($AN918-1)*3+$AO918+5,$AP918+20))="",0,INDIRECT(ADDRESS(($AN918-1)*3+$AO918+5,$AP918+20))),IF(INDIRECT(ADDRESS(($AN918-1)*3+$AO918+5,$AP918+20))="",0,IF(COUNTIF(INDIRECT(ADDRESS(($AN918-1)*36+($AO918-1)*12+6,COLUMN())):INDIRECT(ADDRESS(($AN918-1)*36+($AO918-1)*12+$AP918+4,COLUMN())),INDIRECT(ADDRESS(($AN918-1)*3+$AO918+5,$AP918+20)))&gt;=1,0,INDIRECT(ADDRESS(($AN918-1)*3+$AO918+5,$AP918+20)))))</f>
        <v>0</v>
      </c>
      <c r="AT918" s="204">
        <f ca="1">COUNTIF(INDIRECT("U"&amp;(ROW()+12*(($AN918-1)*3+$AO918)-ROW())/12+5):INDIRECT("AF"&amp;(ROW()+12*(($AN918-1)*3+$AO918)-ROW())/12+5),AS918)</f>
        <v>0</v>
      </c>
      <c r="AU918" s="204">
        <f ca="1">IF(AND(AQ918+AS918&gt;0,AR918+AT918&gt;0),COUNTIF(AU$6:AU917,"&gt;0")+1,0)</f>
        <v>0</v>
      </c>
    </row>
    <row r="919" spans="40:47">
      <c r="AN919" s="204">
        <v>26</v>
      </c>
      <c r="AO919" s="204">
        <v>2</v>
      </c>
      <c r="AP919" s="204">
        <v>2</v>
      </c>
      <c r="AQ919" s="221">
        <f ca="1">IF($AP919=1,IF(INDIRECT(ADDRESS(($AN919-1)*3+$AO919+5,$AP919+7))="",0,INDIRECT(ADDRESS(($AN919-1)*3+$AO919+5,$AP919+7))),IF(INDIRECT(ADDRESS(($AN919-1)*3+$AO919+5,$AP919+7))="",0,IF(COUNTIF(INDIRECT(ADDRESS(($AN919-1)*36+($AO919-1)*12+6,COLUMN())):INDIRECT(ADDRESS(($AN919-1)*36+($AO919-1)*12+$AP919+4,COLUMN())),INDIRECT(ADDRESS(($AN919-1)*3+$AO919+5,$AP919+7)))&gt;=1,0,INDIRECT(ADDRESS(($AN919-1)*3+$AO919+5,$AP919+7)))))</f>
        <v>0</v>
      </c>
      <c r="AR919" s="204">
        <f ca="1">COUNTIF(INDIRECT("H"&amp;(ROW()+12*(($AN919-1)*3+$AO919)-ROW())/12+5):INDIRECT("S"&amp;(ROW()+12*(($AN919-1)*3+$AO919)-ROW())/12+5),AQ919)</f>
        <v>0</v>
      </c>
      <c r="AS919" s="221">
        <f ca="1">IF($AP919=1,IF(INDIRECT(ADDRESS(($AN919-1)*3+$AO919+5,$AP919+20))="",0,INDIRECT(ADDRESS(($AN919-1)*3+$AO919+5,$AP919+20))),IF(INDIRECT(ADDRESS(($AN919-1)*3+$AO919+5,$AP919+20))="",0,IF(COUNTIF(INDIRECT(ADDRESS(($AN919-1)*36+($AO919-1)*12+6,COLUMN())):INDIRECT(ADDRESS(($AN919-1)*36+($AO919-1)*12+$AP919+4,COLUMN())),INDIRECT(ADDRESS(($AN919-1)*3+$AO919+5,$AP919+20)))&gt;=1,0,INDIRECT(ADDRESS(($AN919-1)*3+$AO919+5,$AP919+20)))))</f>
        <v>0</v>
      </c>
      <c r="AT919" s="204">
        <f ca="1">COUNTIF(INDIRECT("U"&amp;(ROW()+12*(($AN919-1)*3+$AO919)-ROW())/12+5):INDIRECT("AF"&amp;(ROW()+12*(($AN919-1)*3+$AO919)-ROW())/12+5),AS919)</f>
        <v>0</v>
      </c>
      <c r="AU919" s="204">
        <f ca="1">IF(AND(AQ919+AS919&gt;0,AR919+AT919&gt;0),COUNTIF(AU$6:AU918,"&gt;0")+1,0)</f>
        <v>0</v>
      </c>
    </row>
    <row r="920" spans="40:47">
      <c r="AN920" s="204">
        <v>26</v>
      </c>
      <c r="AO920" s="204">
        <v>2</v>
      </c>
      <c r="AP920" s="204">
        <v>3</v>
      </c>
      <c r="AQ920" s="221">
        <f ca="1">IF($AP920=1,IF(INDIRECT(ADDRESS(($AN920-1)*3+$AO920+5,$AP920+7))="",0,INDIRECT(ADDRESS(($AN920-1)*3+$AO920+5,$AP920+7))),IF(INDIRECT(ADDRESS(($AN920-1)*3+$AO920+5,$AP920+7))="",0,IF(COUNTIF(INDIRECT(ADDRESS(($AN920-1)*36+($AO920-1)*12+6,COLUMN())):INDIRECT(ADDRESS(($AN920-1)*36+($AO920-1)*12+$AP920+4,COLUMN())),INDIRECT(ADDRESS(($AN920-1)*3+$AO920+5,$AP920+7)))&gt;=1,0,INDIRECT(ADDRESS(($AN920-1)*3+$AO920+5,$AP920+7)))))</f>
        <v>0</v>
      </c>
      <c r="AR920" s="204">
        <f ca="1">COUNTIF(INDIRECT("H"&amp;(ROW()+12*(($AN920-1)*3+$AO920)-ROW())/12+5):INDIRECT("S"&amp;(ROW()+12*(($AN920-1)*3+$AO920)-ROW())/12+5),AQ920)</f>
        <v>0</v>
      </c>
      <c r="AS920" s="221">
        <f ca="1">IF($AP920=1,IF(INDIRECT(ADDRESS(($AN920-1)*3+$AO920+5,$AP920+20))="",0,INDIRECT(ADDRESS(($AN920-1)*3+$AO920+5,$AP920+20))),IF(INDIRECT(ADDRESS(($AN920-1)*3+$AO920+5,$AP920+20))="",0,IF(COUNTIF(INDIRECT(ADDRESS(($AN920-1)*36+($AO920-1)*12+6,COLUMN())):INDIRECT(ADDRESS(($AN920-1)*36+($AO920-1)*12+$AP920+4,COLUMN())),INDIRECT(ADDRESS(($AN920-1)*3+$AO920+5,$AP920+20)))&gt;=1,0,INDIRECT(ADDRESS(($AN920-1)*3+$AO920+5,$AP920+20)))))</f>
        <v>0</v>
      </c>
      <c r="AT920" s="204">
        <f ca="1">COUNTIF(INDIRECT("U"&amp;(ROW()+12*(($AN920-1)*3+$AO920)-ROW())/12+5):INDIRECT("AF"&amp;(ROW()+12*(($AN920-1)*3+$AO920)-ROW())/12+5),AS920)</f>
        <v>0</v>
      </c>
      <c r="AU920" s="204">
        <f ca="1">IF(AND(AQ920+AS920&gt;0,AR920+AT920&gt;0),COUNTIF(AU$6:AU919,"&gt;0")+1,0)</f>
        <v>0</v>
      </c>
    </row>
    <row r="921" spans="40:47">
      <c r="AN921" s="204">
        <v>26</v>
      </c>
      <c r="AO921" s="204">
        <v>2</v>
      </c>
      <c r="AP921" s="204">
        <v>4</v>
      </c>
      <c r="AQ921" s="221">
        <f ca="1">IF($AP921=1,IF(INDIRECT(ADDRESS(($AN921-1)*3+$AO921+5,$AP921+7))="",0,INDIRECT(ADDRESS(($AN921-1)*3+$AO921+5,$AP921+7))),IF(INDIRECT(ADDRESS(($AN921-1)*3+$AO921+5,$AP921+7))="",0,IF(COUNTIF(INDIRECT(ADDRESS(($AN921-1)*36+($AO921-1)*12+6,COLUMN())):INDIRECT(ADDRESS(($AN921-1)*36+($AO921-1)*12+$AP921+4,COLUMN())),INDIRECT(ADDRESS(($AN921-1)*3+$AO921+5,$AP921+7)))&gt;=1,0,INDIRECT(ADDRESS(($AN921-1)*3+$AO921+5,$AP921+7)))))</f>
        <v>0</v>
      </c>
      <c r="AR921" s="204">
        <f ca="1">COUNTIF(INDIRECT("H"&amp;(ROW()+12*(($AN921-1)*3+$AO921)-ROW())/12+5):INDIRECT("S"&amp;(ROW()+12*(($AN921-1)*3+$AO921)-ROW())/12+5),AQ921)</f>
        <v>0</v>
      </c>
      <c r="AS921" s="221">
        <f ca="1">IF($AP921=1,IF(INDIRECT(ADDRESS(($AN921-1)*3+$AO921+5,$AP921+20))="",0,INDIRECT(ADDRESS(($AN921-1)*3+$AO921+5,$AP921+20))),IF(INDIRECT(ADDRESS(($AN921-1)*3+$AO921+5,$AP921+20))="",0,IF(COUNTIF(INDIRECT(ADDRESS(($AN921-1)*36+($AO921-1)*12+6,COLUMN())):INDIRECT(ADDRESS(($AN921-1)*36+($AO921-1)*12+$AP921+4,COLUMN())),INDIRECT(ADDRESS(($AN921-1)*3+$AO921+5,$AP921+20)))&gt;=1,0,INDIRECT(ADDRESS(($AN921-1)*3+$AO921+5,$AP921+20)))))</f>
        <v>0</v>
      </c>
      <c r="AT921" s="204">
        <f ca="1">COUNTIF(INDIRECT("U"&amp;(ROW()+12*(($AN921-1)*3+$AO921)-ROW())/12+5):INDIRECT("AF"&amp;(ROW()+12*(($AN921-1)*3+$AO921)-ROW())/12+5),AS921)</f>
        <v>0</v>
      </c>
      <c r="AU921" s="204">
        <f ca="1">IF(AND(AQ921+AS921&gt;0,AR921+AT921&gt;0),COUNTIF(AU$6:AU920,"&gt;0")+1,0)</f>
        <v>0</v>
      </c>
    </row>
    <row r="922" spans="40:47">
      <c r="AN922" s="204">
        <v>26</v>
      </c>
      <c r="AO922" s="204">
        <v>2</v>
      </c>
      <c r="AP922" s="204">
        <v>5</v>
      </c>
      <c r="AQ922" s="221">
        <f ca="1">IF($AP922=1,IF(INDIRECT(ADDRESS(($AN922-1)*3+$AO922+5,$AP922+7))="",0,INDIRECT(ADDRESS(($AN922-1)*3+$AO922+5,$AP922+7))),IF(INDIRECT(ADDRESS(($AN922-1)*3+$AO922+5,$AP922+7))="",0,IF(COUNTIF(INDIRECT(ADDRESS(($AN922-1)*36+($AO922-1)*12+6,COLUMN())):INDIRECT(ADDRESS(($AN922-1)*36+($AO922-1)*12+$AP922+4,COLUMN())),INDIRECT(ADDRESS(($AN922-1)*3+$AO922+5,$AP922+7)))&gt;=1,0,INDIRECT(ADDRESS(($AN922-1)*3+$AO922+5,$AP922+7)))))</f>
        <v>0</v>
      </c>
      <c r="AR922" s="204">
        <f ca="1">COUNTIF(INDIRECT("H"&amp;(ROW()+12*(($AN922-1)*3+$AO922)-ROW())/12+5):INDIRECT("S"&amp;(ROW()+12*(($AN922-1)*3+$AO922)-ROW())/12+5),AQ922)</f>
        <v>0</v>
      </c>
      <c r="AS922" s="221">
        <f ca="1">IF($AP922=1,IF(INDIRECT(ADDRESS(($AN922-1)*3+$AO922+5,$AP922+20))="",0,INDIRECT(ADDRESS(($AN922-1)*3+$AO922+5,$AP922+20))),IF(INDIRECT(ADDRESS(($AN922-1)*3+$AO922+5,$AP922+20))="",0,IF(COUNTIF(INDIRECT(ADDRESS(($AN922-1)*36+($AO922-1)*12+6,COLUMN())):INDIRECT(ADDRESS(($AN922-1)*36+($AO922-1)*12+$AP922+4,COLUMN())),INDIRECT(ADDRESS(($AN922-1)*3+$AO922+5,$AP922+20)))&gt;=1,0,INDIRECT(ADDRESS(($AN922-1)*3+$AO922+5,$AP922+20)))))</f>
        <v>0</v>
      </c>
      <c r="AT922" s="204">
        <f ca="1">COUNTIF(INDIRECT("U"&amp;(ROW()+12*(($AN922-1)*3+$AO922)-ROW())/12+5):INDIRECT("AF"&amp;(ROW()+12*(($AN922-1)*3+$AO922)-ROW())/12+5),AS922)</f>
        <v>0</v>
      </c>
      <c r="AU922" s="204">
        <f ca="1">IF(AND(AQ922+AS922&gt;0,AR922+AT922&gt;0),COUNTIF(AU$6:AU921,"&gt;0")+1,0)</f>
        <v>0</v>
      </c>
    </row>
    <row r="923" spans="40:47">
      <c r="AN923" s="204">
        <v>26</v>
      </c>
      <c r="AO923" s="204">
        <v>2</v>
      </c>
      <c r="AP923" s="204">
        <v>6</v>
      </c>
      <c r="AQ923" s="221">
        <f ca="1">IF($AP923=1,IF(INDIRECT(ADDRESS(($AN923-1)*3+$AO923+5,$AP923+7))="",0,INDIRECT(ADDRESS(($AN923-1)*3+$AO923+5,$AP923+7))),IF(INDIRECT(ADDRESS(($AN923-1)*3+$AO923+5,$AP923+7))="",0,IF(COUNTIF(INDIRECT(ADDRESS(($AN923-1)*36+($AO923-1)*12+6,COLUMN())):INDIRECT(ADDRESS(($AN923-1)*36+($AO923-1)*12+$AP923+4,COLUMN())),INDIRECT(ADDRESS(($AN923-1)*3+$AO923+5,$AP923+7)))&gt;=1,0,INDIRECT(ADDRESS(($AN923-1)*3+$AO923+5,$AP923+7)))))</f>
        <v>0</v>
      </c>
      <c r="AR923" s="204">
        <f ca="1">COUNTIF(INDIRECT("H"&amp;(ROW()+12*(($AN923-1)*3+$AO923)-ROW())/12+5):INDIRECT("S"&amp;(ROW()+12*(($AN923-1)*3+$AO923)-ROW())/12+5),AQ923)</f>
        <v>0</v>
      </c>
      <c r="AS923" s="221">
        <f ca="1">IF($AP923=1,IF(INDIRECT(ADDRESS(($AN923-1)*3+$AO923+5,$AP923+20))="",0,INDIRECT(ADDRESS(($AN923-1)*3+$AO923+5,$AP923+20))),IF(INDIRECT(ADDRESS(($AN923-1)*3+$AO923+5,$AP923+20))="",0,IF(COUNTIF(INDIRECT(ADDRESS(($AN923-1)*36+($AO923-1)*12+6,COLUMN())):INDIRECT(ADDRESS(($AN923-1)*36+($AO923-1)*12+$AP923+4,COLUMN())),INDIRECT(ADDRESS(($AN923-1)*3+$AO923+5,$AP923+20)))&gt;=1,0,INDIRECT(ADDRESS(($AN923-1)*3+$AO923+5,$AP923+20)))))</f>
        <v>0</v>
      </c>
      <c r="AT923" s="204">
        <f ca="1">COUNTIF(INDIRECT("U"&amp;(ROW()+12*(($AN923-1)*3+$AO923)-ROW())/12+5):INDIRECT("AF"&amp;(ROW()+12*(($AN923-1)*3+$AO923)-ROW())/12+5),AS923)</f>
        <v>0</v>
      </c>
      <c r="AU923" s="204">
        <f ca="1">IF(AND(AQ923+AS923&gt;0,AR923+AT923&gt;0),COUNTIF(AU$6:AU922,"&gt;0")+1,0)</f>
        <v>0</v>
      </c>
    </row>
    <row r="924" spans="40:47">
      <c r="AN924" s="204">
        <v>26</v>
      </c>
      <c r="AO924" s="204">
        <v>2</v>
      </c>
      <c r="AP924" s="204">
        <v>7</v>
      </c>
      <c r="AQ924" s="221">
        <f ca="1">IF($AP924=1,IF(INDIRECT(ADDRESS(($AN924-1)*3+$AO924+5,$AP924+7))="",0,INDIRECT(ADDRESS(($AN924-1)*3+$AO924+5,$AP924+7))),IF(INDIRECT(ADDRESS(($AN924-1)*3+$AO924+5,$AP924+7))="",0,IF(COUNTIF(INDIRECT(ADDRESS(($AN924-1)*36+($AO924-1)*12+6,COLUMN())):INDIRECT(ADDRESS(($AN924-1)*36+($AO924-1)*12+$AP924+4,COLUMN())),INDIRECT(ADDRESS(($AN924-1)*3+$AO924+5,$AP924+7)))&gt;=1,0,INDIRECT(ADDRESS(($AN924-1)*3+$AO924+5,$AP924+7)))))</f>
        <v>0</v>
      </c>
      <c r="AR924" s="204">
        <f ca="1">COUNTIF(INDIRECT("H"&amp;(ROW()+12*(($AN924-1)*3+$AO924)-ROW())/12+5):INDIRECT("S"&amp;(ROW()+12*(($AN924-1)*3+$AO924)-ROW())/12+5),AQ924)</f>
        <v>0</v>
      </c>
      <c r="AS924" s="221">
        <f ca="1">IF($AP924=1,IF(INDIRECT(ADDRESS(($AN924-1)*3+$AO924+5,$AP924+20))="",0,INDIRECT(ADDRESS(($AN924-1)*3+$AO924+5,$AP924+20))),IF(INDIRECT(ADDRESS(($AN924-1)*3+$AO924+5,$AP924+20))="",0,IF(COUNTIF(INDIRECT(ADDRESS(($AN924-1)*36+($AO924-1)*12+6,COLUMN())):INDIRECT(ADDRESS(($AN924-1)*36+($AO924-1)*12+$AP924+4,COLUMN())),INDIRECT(ADDRESS(($AN924-1)*3+$AO924+5,$AP924+20)))&gt;=1,0,INDIRECT(ADDRESS(($AN924-1)*3+$AO924+5,$AP924+20)))))</f>
        <v>0</v>
      </c>
      <c r="AT924" s="204">
        <f ca="1">COUNTIF(INDIRECT("U"&amp;(ROW()+12*(($AN924-1)*3+$AO924)-ROW())/12+5):INDIRECT("AF"&amp;(ROW()+12*(($AN924-1)*3+$AO924)-ROW())/12+5),AS924)</f>
        <v>0</v>
      </c>
      <c r="AU924" s="204">
        <f ca="1">IF(AND(AQ924+AS924&gt;0,AR924+AT924&gt;0),COUNTIF(AU$6:AU923,"&gt;0")+1,0)</f>
        <v>0</v>
      </c>
    </row>
    <row r="925" spans="40:47">
      <c r="AN925" s="204">
        <v>26</v>
      </c>
      <c r="AO925" s="204">
        <v>2</v>
      </c>
      <c r="AP925" s="204">
        <v>8</v>
      </c>
      <c r="AQ925" s="221">
        <f ca="1">IF($AP925=1,IF(INDIRECT(ADDRESS(($AN925-1)*3+$AO925+5,$AP925+7))="",0,INDIRECT(ADDRESS(($AN925-1)*3+$AO925+5,$AP925+7))),IF(INDIRECT(ADDRESS(($AN925-1)*3+$AO925+5,$AP925+7))="",0,IF(COUNTIF(INDIRECT(ADDRESS(($AN925-1)*36+($AO925-1)*12+6,COLUMN())):INDIRECT(ADDRESS(($AN925-1)*36+($AO925-1)*12+$AP925+4,COLUMN())),INDIRECT(ADDRESS(($AN925-1)*3+$AO925+5,$AP925+7)))&gt;=1,0,INDIRECT(ADDRESS(($AN925-1)*3+$AO925+5,$AP925+7)))))</f>
        <v>0</v>
      </c>
      <c r="AR925" s="204">
        <f ca="1">COUNTIF(INDIRECT("H"&amp;(ROW()+12*(($AN925-1)*3+$AO925)-ROW())/12+5):INDIRECT("S"&amp;(ROW()+12*(($AN925-1)*3+$AO925)-ROW())/12+5),AQ925)</f>
        <v>0</v>
      </c>
      <c r="AS925" s="221">
        <f ca="1">IF($AP925=1,IF(INDIRECT(ADDRESS(($AN925-1)*3+$AO925+5,$AP925+20))="",0,INDIRECT(ADDRESS(($AN925-1)*3+$AO925+5,$AP925+20))),IF(INDIRECT(ADDRESS(($AN925-1)*3+$AO925+5,$AP925+20))="",0,IF(COUNTIF(INDIRECT(ADDRESS(($AN925-1)*36+($AO925-1)*12+6,COLUMN())):INDIRECT(ADDRESS(($AN925-1)*36+($AO925-1)*12+$AP925+4,COLUMN())),INDIRECT(ADDRESS(($AN925-1)*3+$AO925+5,$AP925+20)))&gt;=1,0,INDIRECT(ADDRESS(($AN925-1)*3+$AO925+5,$AP925+20)))))</f>
        <v>0</v>
      </c>
      <c r="AT925" s="204">
        <f ca="1">COUNTIF(INDIRECT("U"&amp;(ROW()+12*(($AN925-1)*3+$AO925)-ROW())/12+5):INDIRECT("AF"&amp;(ROW()+12*(($AN925-1)*3+$AO925)-ROW())/12+5),AS925)</f>
        <v>0</v>
      </c>
      <c r="AU925" s="204">
        <f ca="1">IF(AND(AQ925+AS925&gt;0,AR925+AT925&gt;0),COUNTIF(AU$6:AU924,"&gt;0")+1,0)</f>
        <v>0</v>
      </c>
    </row>
    <row r="926" spans="40:47">
      <c r="AN926" s="204">
        <v>26</v>
      </c>
      <c r="AO926" s="204">
        <v>2</v>
      </c>
      <c r="AP926" s="204">
        <v>9</v>
      </c>
      <c r="AQ926" s="221">
        <f ca="1">IF($AP926=1,IF(INDIRECT(ADDRESS(($AN926-1)*3+$AO926+5,$AP926+7))="",0,INDIRECT(ADDRESS(($AN926-1)*3+$AO926+5,$AP926+7))),IF(INDIRECT(ADDRESS(($AN926-1)*3+$AO926+5,$AP926+7))="",0,IF(COUNTIF(INDIRECT(ADDRESS(($AN926-1)*36+($AO926-1)*12+6,COLUMN())):INDIRECT(ADDRESS(($AN926-1)*36+($AO926-1)*12+$AP926+4,COLUMN())),INDIRECT(ADDRESS(($AN926-1)*3+$AO926+5,$AP926+7)))&gt;=1,0,INDIRECT(ADDRESS(($AN926-1)*3+$AO926+5,$AP926+7)))))</f>
        <v>0</v>
      </c>
      <c r="AR926" s="204">
        <f ca="1">COUNTIF(INDIRECT("H"&amp;(ROW()+12*(($AN926-1)*3+$AO926)-ROW())/12+5):INDIRECT("S"&amp;(ROW()+12*(($AN926-1)*3+$AO926)-ROW())/12+5),AQ926)</f>
        <v>0</v>
      </c>
      <c r="AS926" s="221">
        <f ca="1">IF($AP926=1,IF(INDIRECT(ADDRESS(($AN926-1)*3+$AO926+5,$AP926+20))="",0,INDIRECT(ADDRESS(($AN926-1)*3+$AO926+5,$AP926+20))),IF(INDIRECT(ADDRESS(($AN926-1)*3+$AO926+5,$AP926+20))="",0,IF(COUNTIF(INDIRECT(ADDRESS(($AN926-1)*36+($AO926-1)*12+6,COLUMN())):INDIRECT(ADDRESS(($AN926-1)*36+($AO926-1)*12+$AP926+4,COLUMN())),INDIRECT(ADDRESS(($AN926-1)*3+$AO926+5,$AP926+20)))&gt;=1,0,INDIRECT(ADDRESS(($AN926-1)*3+$AO926+5,$AP926+20)))))</f>
        <v>0</v>
      </c>
      <c r="AT926" s="204">
        <f ca="1">COUNTIF(INDIRECT("U"&amp;(ROW()+12*(($AN926-1)*3+$AO926)-ROW())/12+5):INDIRECT("AF"&amp;(ROW()+12*(($AN926-1)*3+$AO926)-ROW())/12+5),AS926)</f>
        <v>0</v>
      </c>
      <c r="AU926" s="204">
        <f ca="1">IF(AND(AQ926+AS926&gt;0,AR926+AT926&gt;0),COUNTIF(AU$6:AU925,"&gt;0")+1,0)</f>
        <v>0</v>
      </c>
    </row>
    <row r="927" spans="40:47">
      <c r="AN927" s="204">
        <v>26</v>
      </c>
      <c r="AO927" s="204">
        <v>2</v>
      </c>
      <c r="AP927" s="204">
        <v>10</v>
      </c>
      <c r="AQ927" s="221">
        <f ca="1">IF($AP927=1,IF(INDIRECT(ADDRESS(($AN927-1)*3+$AO927+5,$AP927+7))="",0,INDIRECT(ADDRESS(($AN927-1)*3+$AO927+5,$AP927+7))),IF(INDIRECT(ADDRESS(($AN927-1)*3+$AO927+5,$AP927+7))="",0,IF(COUNTIF(INDIRECT(ADDRESS(($AN927-1)*36+($AO927-1)*12+6,COLUMN())):INDIRECT(ADDRESS(($AN927-1)*36+($AO927-1)*12+$AP927+4,COLUMN())),INDIRECT(ADDRESS(($AN927-1)*3+$AO927+5,$AP927+7)))&gt;=1,0,INDIRECT(ADDRESS(($AN927-1)*3+$AO927+5,$AP927+7)))))</f>
        <v>0</v>
      </c>
      <c r="AR927" s="204">
        <f ca="1">COUNTIF(INDIRECT("H"&amp;(ROW()+12*(($AN927-1)*3+$AO927)-ROW())/12+5):INDIRECT("S"&amp;(ROW()+12*(($AN927-1)*3+$AO927)-ROW())/12+5),AQ927)</f>
        <v>0</v>
      </c>
      <c r="AS927" s="221">
        <f ca="1">IF($AP927=1,IF(INDIRECT(ADDRESS(($AN927-1)*3+$AO927+5,$AP927+20))="",0,INDIRECT(ADDRESS(($AN927-1)*3+$AO927+5,$AP927+20))),IF(INDIRECT(ADDRESS(($AN927-1)*3+$AO927+5,$AP927+20))="",0,IF(COUNTIF(INDIRECT(ADDRESS(($AN927-1)*36+($AO927-1)*12+6,COLUMN())):INDIRECT(ADDRESS(($AN927-1)*36+($AO927-1)*12+$AP927+4,COLUMN())),INDIRECT(ADDRESS(($AN927-1)*3+$AO927+5,$AP927+20)))&gt;=1,0,INDIRECT(ADDRESS(($AN927-1)*3+$AO927+5,$AP927+20)))))</f>
        <v>0</v>
      </c>
      <c r="AT927" s="204">
        <f ca="1">COUNTIF(INDIRECT("U"&amp;(ROW()+12*(($AN927-1)*3+$AO927)-ROW())/12+5):INDIRECT("AF"&amp;(ROW()+12*(($AN927-1)*3+$AO927)-ROW())/12+5),AS927)</f>
        <v>0</v>
      </c>
      <c r="AU927" s="204">
        <f ca="1">IF(AND(AQ927+AS927&gt;0,AR927+AT927&gt;0),COUNTIF(AU$6:AU926,"&gt;0")+1,0)</f>
        <v>0</v>
      </c>
    </row>
    <row r="928" spans="40:47">
      <c r="AN928" s="204">
        <v>26</v>
      </c>
      <c r="AO928" s="204">
        <v>2</v>
      </c>
      <c r="AP928" s="204">
        <v>11</v>
      </c>
      <c r="AQ928" s="221">
        <f ca="1">IF($AP928=1,IF(INDIRECT(ADDRESS(($AN928-1)*3+$AO928+5,$AP928+7))="",0,INDIRECT(ADDRESS(($AN928-1)*3+$AO928+5,$AP928+7))),IF(INDIRECT(ADDRESS(($AN928-1)*3+$AO928+5,$AP928+7))="",0,IF(COUNTIF(INDIRECT(ADDRESS(($AN928-1)*36+($AO928-1)*12+6,COLUMN())):INDIRECT(ADDRESS(($AN928-1)*36+($AO928-1)*12+$AP928+4,COLUMN())),INDIRECT(ADDRESS(($AN928-1)*3+$AO928+5,$AP928+7)))&gt;=1,0,INDIRECT(ADDRESS(($AN928-1)*3+$AO928+5,$AP928+7)))))</f>
        <v>0</v>
      </c>
      <c r="AR928" s="204">
        <f ca="1">COUNTIF(INDIRECT("H"&amp;(ROW()+12*(($AN928-1)*3+$AO928)-ROW())/12+5):INDIRECT("S"&amp;(ROW()+12*(($AN928-1)*3+$AO928)-ROW())/12+5),AQ928)</f>
        <v>0</v>
      </c>
      <c r="AS928" s="221">
        <f ca="1">IF($AP928=1,IF(INDIRECT(ADDRESS(($AN928-1)*3+$AO928+5,$AP928+20))="",0,INDIRECT(ADDRESS(($AN928-1)*3+$AO928+5,$AP928+20))),IF(INDIRECT(ADDRESS(($AN928-1)*3+$AO928+5,$AP928+20))="",0,IF(COUNTIF(INDIRECT(ADDRESS(($AN928-1)*36+($AO928-1)*12+6,COLUMN())):INDIRECT(ADDRESS(($AN928-1)*36+($AO928-1)*12+$AP928+4,COLUMN())),INDIRECT(ADDRESS(($AN928-1)*3+$AO928+5,$AP928+20)))&gt;=1,0,INDIRECT(ADDRESS(($AN928-1)*3+$AO928+5,$AP928+20)))))</f>
        <v>0</v>
      </c>
      <c r="AT928" s="204">
        <f ca="1">COUNTIF(INDIRECT("U"&amp;(ROW()+12*(($AN928-1)*3+$AO928)-ROW())/12+5):INDIRECT("AF"&amp;(ROW()+12*(($AN928-1)*3+$AO928)-ROW())/12+5),AS928)</f>
        <v>0</v>
      </c>
      <c r="AU928" s="204">
        <f ca="1">IF(AND(AQ928+AS928&gt;0,AR928+AT928&gt;0),COUNTIF(AU$6:AU927,"&gt;0")+1,0)</f>
        <v>0</v>
      </c>
    </row>
    <row r="929" spans="40:47">
      <c r="AN929" s="204">
        <v>26</v>
      </c>
      <c r="AO929" s="204">
        <v>2</v>
      </c>
      <c r="AP929" s="204">
        <v>12</v>
      </c>
      <c r="AQ929" s="221">
        <f ca="1">IF($AP929=1,IF(INDIRECT(ADDRESS(($AN929-1)*3+$AO929+5,$AP929+7))="",0,INDIRECT(ADDRESS(($AN929-1)*3+$AO929+5,$AP929+7))),IF(INDIRECT(ADDRESS(($AN929-1)*3+$AO929+5,$AP929+7))="",0,IF(COUNTIF(INDIRECT(ADDRESS(($AN929-1)*36+($AO929-1)*12+6,COLUMN())):INDIRECT(ADDRESS(($AN929-1)*36+($AO929-1)*12+$AP929+4,COLUMN())),INDIRECT(ADDRESS(($AN929-1)*3+$AO929+5,$AP929+7)))&gt;=1,0,INDIRECT(ADDRESS(($AN929-1)*3+$AO929+5,$AP929+7)))))</f>
        <v>0</v>
      </c>
      <c r="AR929" s="204">
        <f ca="1">COUNTIF(INDIRECT("H"&amp;(ROW()+12*(($AN929-1)*3+$AO929)-ROW())/12+5):INDIRECT("S"&amp;(ROW()+12*(($AN929-1)*3+$AO929)-ROW())/12+5),AQ929)</f>
        <v>0</v>
      </c>
      <c r="AS929" s="221">
        <f ca="1">IF($AP929=1,IF(INDIRECT(ADDRESS(($AN929-1)*3+$AO929+5,$AP929+20))="",0,INDIRECT(ADDRESS(($AN929-1)*3+$AO929+5,$AP929+20))),IF(INDIRECT(ADDRESS(($AN929-1)*3+$AO929+5,$AP929+20))="",0,IF(COUNTIF(INDIRECT(ADDRESS(($AN929-1)*36+($AO929-1)*12+6,COLUMN())):INDIRECT(ADDRESS(($AN929-1)*36+($AO929-1)*12+$AP929+4,COLUMN())),INDIRECT(ADDRESS(($AN929-1)*3+$AO929+5,$AP929+20)))&gt;=1,0,INDIRECT(ADDRESS(($AN929-1)*3+$AO929+5,$AP929+20)))))</f>
        <v>0</v>
      </c>
      <c r="AT929" s="204">
        <f ca="1">COUNTIF(INDIRECT("U"&amp;(ROW()+12*(($AN929-1)*3+$AO929)-ROW())/12+5):INDIRECT("AF"&amp;(ROW()+12*(($AN929-1)*3+$AO929)-ROW())/12+5),AS929)</f>
        <v>0</v>
      </c>
      <c r="AU929" s="204">
        <f ca="1">IF(AND(AQ929+AS929&gt;0,AR929+AT929&gt;0),COUNTIF(AU$6:AU928,"&gt;0")+1,0)</f>
        <v>0</v>
      </c>
    </row>
    <row r="930" spans="40:47">
      <c r="AN930" s="204">
        <v>26</v>
      </c>
      <c r="AO930" s="204">
        <v>3</v>
      </c>
      <c r="AP930" s="204">
        <v>1</v>
      </c>
      <c r="AQ930" s="221">
        <f ca="1">IF($AP930=1,IF(INDIRECT(ADDRESS(($AN930-1)*3+$AO930+5,$AP930+7))="",0,INDIRECT(ADDRESS(($AN930-1)*3+$AO930+5,$AP930+7))),IF(INDIRECT(ADDRESS(($AN930-1)*3+$AO930+5,$AP930+7))="",0,IF(COUNTIF(INDIRECT(ADDRESS(($AN930-1)*36+($AO930-1)*12+6,COLUMN())):INDIRECT(ADDRESS(($AN930-1)*36+($AO930-1)*12+$AP930+4,COLUMN())),INDIRECT(ADDRESS(($AN930-1)*3+$AO930+5,$AP930+7)))&gt;=1,0,INDIRECT(ADDRESS(($AN930-1)*3+$AO930+5,$AP930+7)))))</f>
        <v>0</v>
      </c>
      <c r="AR930" s="204">
        <f ca="1">COUNTIF(INDIRECT("H"&amp;(ROW()+12*(($AN930-1)*3+$AO930)-ROW())/12+5):INDIRECT("S"&amp;(ROW()+12*(($AN930-1)*3+$AO930)-ROW())/12+5),AQ930)</f>
        <v>0</v>
      </c>
      <c r="AS930" s="221">
        <f ca="1">IF($AP930=1,IF(INDIRECT(ADDRESS(($AN930-1)*3+$AO930+5,$AP930+20))="",0,INDIRECT(ADDRESS(($AN930-1)*3+$AO930+5,$AP930+20))),IF(INDIRECT(ADDRESS(($AN930-1)*3+$AO930+5,$AP930+20))="",0,IF(COUNTIF(INDIRECT(ADDRESS(($AN930-1)*36+($AO930-1)*12+6,COLUMN())):INDIRECT(ADDRESS(($AN930-1)*36+($AO930-1)*12+$AP930+4,COLUMN())),INDIRECT(ADDRESS(($AN930-1)*3+$AO930+5,$AP930+20)))&gt;=1,0,INDIRECT(ADDRESS(($AN930-1)*3+$AO930+5,$AP930+20)))))</f>
        <v>0</v>
      </c>
      <c r="AT930" s="204">
        <f ca="1">COUNTIF(INDIRECT("U"&amp;(ROW()+12*(($AN930-1)*3+$AO930)-ROW())/12+5):INDIRECT("AF"&amp;(ROW()+12*(($AN930-1)*3+$AO930)-ROW())/12+5),AS930)</f>
        <v>0</v>
      </c>
      <c r="AU930" s="204">
        <f ca="1">IF(AND(AQ930+AS930&gt;0,AR930+AT930&gt;0),COUNTIF(AU$6:AU929,"&gt;0")+1,0)</f>
        <v>0</v>
      </c>
    </row>
    <row r="931" spans="40:47">
      <c r="AN931" s="204">
        <v>26</v>
      </c>
      <c r="AO931" s="204">
        <v>3</v>
      </c>
      <c r="AP931" s="204">
        <v>2</v>
      </c>
      <c r="AQ931" s="221">
        <f ca="1">IF($AP931=1,IF(INDIRECT(ADDRESS(($AN931-1)*3+$AO931+5,$AP931+7))="",0,INDIRECT(ADDRESS(($AN931-1)*3+$AO931+5,$AP931+7))),IF(INDIRECT(ADDRESS(($AN931-1)*3+$AO931+5,$AP931+7))="",0,IF(COUNTIF(INDIRECT(ADDRESS(($AN931-1)*36+($AO931-1)*12+6,COLUMN())):INDIRECT(ADDRESS(($AN931-1)*36+($AO931-1)*12+$AP931+4,COLUMN())),INDIRECT(ADDRESS(($AN931-1)*3+$AO931+5,$AP931+7)))&gt;=1,0,INDIRECT(ADDRESS(($AN931-1)*3+$AO931+5,$AP931+7)))))</f>
        <v>0</v>
      </c>
      <c r="AR931" s="204">
        <f ca="1">COUNTIF(INDIRECT("H"&amp;(ROW()+12*(($AN931-1)*3+$AO931)-ROW())/12+5):INDIRECT("S"&amp;(ROW()+12*(($AN931-1)*3+$AO931)-ROW())/12+5),AQ931)</f>
        <v>0</v>
      </c>
      <c r="AS931" s="221">
        <f ca="1">IF($AP931=1,IF(INDIRECT(ADDRESS(($AN931-1)*3+$AO931+5,$AP931+20))="",0,INDIRECT(ADDRESS(($AN931-1)*3+$AO931+5,$AP931+20))),IF(INDIRECT(ADDRESS(($AN931-1)*3+$AO931+5,$AP931+20))="",0,IF(COUNTIF(INDIRECT(ADDRESS(($AN931-1)*36+($AO931-1)*12+6,COLUMN())):INDIRECT(ADDRESS(($AN931-1)*36+($AO931-1)*12+$AP931+4,COLUMN())),INDIRECT(ADDRESS(($AN931-1)*3+$AO931+5,$AP931+20)))&gt;=1,0,INDIRECT(ADDRESS(($AN931-1)*3+$AO931+5,$AP931+20)))))</f>
        <v>0</v>
      </c>
      <c r="AT931" s="204">
        <f ca="1">COUNTIF(INDIRECT("U"&amp;(ROW()+12*(($AN931-1)*3+$AO931)-ROW())/12+5):INDIRECT("AF"&amp;(ROW()+12*(($AN931-1)*3+$AO931)-ROW())/12+5),AS931)</f>
        <v>0</v>
      </c>
      <c r="AU931" s="204">
        <f ca="1">IF(AND(AQ931+AS931&gt;0,AR931+AT931&gt;0),COUNTIF(AU$6:AU930,"&gt;0")+1,0)</f>
        <v>0</v>
      </c>
    </row>
    <row r="932" spans="40:47">
      <c r="AN932" s="204">
        <v>26</v>
      </c>
      <c r="AO932" s="204">
        <v>3</v>
      </c>
      <c r="AP932" s="204">
        <v>3</v>
      </c>
      <c r="AQ932" s="221">
        <f ca="1">IF($AP932=1,IF(INDIRECT(ADDRESS(($AN932-1)*3+$AO932+5,$AP932+7))="",0,INDIRECT(ADDRESS(($AN932-1)*3+$AO932+5,$AP932+7))),IF(INDIRECT(ADDRESS(($AN932-1)*3+$AO932+5,$AP932+7))="",0,IF(COUNTIF(INDIRECT(ADDRESS(($AN932-1)*36+($AO932-1)*12+6,COLUMN())):INDIRECT(ADDRESS(($AN932-1)*36+($AO932-1)*12+$AP932+4,COLUMN())),INDIRECT(ADDRESS(($AN932-1)*3+$AO932+5,$AP932+7)))&gt;=1,0,INDIRECT(ADDRESS(($AN932-1)*3+$AO932+5,$AP932+7)))))</f>
        <v>0</v>
      </c>
      <c r="AR932" s="204">
        <f ca="1">COUNTIF(INDIRECT("H"&amp;(ROW()+12*(($AN932-1)*3+$AO932)-ROW())/12+5):INDIRECT("S"&amp;(ROW()+12*(($AN932-1)*3+$AO932)-ROW())/12+5),AQ932)</f>
        <v>0</v>
      </c>
      <c r="AS932" s="221">
        <f ca="1">IF($AP932=1,IF(INDIRECT(ADDRESS(($AN932-1)*3+$AO932+5,$AP932+20))="",0,INDIRECT(ADDRESS(($AN932-1)*3+$AO932+5,$AP932+20))),IF(INDIRECT(ADDRESS(($AN932-1)*3+$AO932+5,$AP932+20))="",0,IF(COUNTIF(INDIRECT(ADDRESS(($AN932-1)*36+($AO932-1)*12+6,COLUMN())):INDIRECT(ADDRESS(($AN932-1)*36+($AO932-1)*12+$AP932+4,COLUMN())),INDIRECT(ADDRESS(($AN932-1)*3+$AO932+5,$AP932+20)))&gt;=1,0,INDIRECT(ADDRESS(($AN932-1)*3+$AO932+5,$AP932+20)))))</f>
        <v>0</v>
      </c>
      <c r="AT932" s="204">
        <f ca="1">COUNTIF(INDIRECT("U"&amp;(ROW()+12*(($AN932-1)*3+$AO932)-ROW())/12+5):INDIRECT("AF"&amp;(ROW()+12*(($AN932-1)*3+$AO932)-ROW())/12+5),AS932)</f>
        <v>0</v>
      </c>
      <c r="AU932" s="204">
        <f ca="1">IF(AND(AQ932+AS932&gt;0,AR932+AT932&gt;0),COUNTIF(AU$6:AU931,"&gt;0")+1,0)</f>
        <v>0</v>
      </c>
    </row>
    <row r="933" spans="40:47">
      <c r="AN933" s="204">
        <v>26</v>
      </c>
      <c r="AO933" s="204">
        <v>3</v>
      </c>
      <c r="AP933" s="204">
        <v>4</v>
      </c>
      <c r="AQ933" s="221">
        <f ca="1">IF($AP933=1,IF(INDIRECT(ADDRESS(($AN933-1)*3+$AO933+5,$AP933+7))="",0,INDIRECT(ADDRESS(($AN933-1)*3+$AO933+5,$AP933+7))),IF(INDIRECT(ADDRESS(($AN933-1)*3+$AO933+5,$AP933+7))="",0,IF(COUNTIF(INDIRECT(ADDRESS(($AN933-1)*36+($AO933-1)*12+6,COLUMN())):INDIRECT(ADDRESS(($AN933-1)*36+($AO933-1)*12+$AP933+4,COLUMN())),INDIRECT(ADDRESS(($AN933-1)*3+$AO933+5,$AP933+7)))&gt;=1,0,INDIRECT(ADDRESS(($AN933-1)*3+$AO933+5,$AP933+7)))))</f>
        <v>0</v>
      </c>
      <c r="AR933" s="204">
        <f ca="1">COUNTIF(INDIRECT("H"&amp;(ROW()+12*(($AN933-1)*3+$AO933)-ROW())/12+5):INDIRECT("S"&amp;(ROW()+12*(($AN933-1)*3+$AO933)-ROW())/12+5),AQ933)</f>
        <v>0</v>
      </c>
      <c r="AS933" s="221">
        <f ca="1">IF($AP933=1,IF(INDIRECT(ADDRESS(($AN933-1)*3+$AO933+5,$AP933+20))="",0,INDIRECT(ADDRESS(($AN933-1)*3+$AO933+5,$AP933+20))),IF(INDIRECT(ADDRESS(($AN933-1)*3+$AO933+5,$AP933+20))="",0,IF(COUNTIF(INDIRECT(ADDRESS(($AN933-1)*36+($AO933-1)*12+6,COLUMN())):INDIRECT(ADDRESS(($AN933-1)*36+($AO933-1)*12+$AP933+4,COLUMN())),INDIRECT(ADDRESS(($AN933-1)*3+$AO933+5,$AP933+20)))&gt;=1,0,INDIRECT(ADDRESS(($AN933-1)*3+$AO933+5,$AP933+20)))))</f>
        <v>0</v>
      </c>
      <c r="AT933" s="204">
        <f ca="1">COUNTIF(INDIRECT("U"&amp;(ROW()+12*(($AN933-1)*3+$AO933)-ROW())/12+5):INDIRECT("AF"&amp;(ROW()+12*(($AN933-1)*3+$AO933)-ROW())/12+5),AS933)</f>
        <v>0</v>
      </c>
      <c r="AU933" s="204">
        <f ca="1">IF(AND(AQ933+AS933&gt;0,AR933+AT933&gt;0),COUNTIF(AU$6:AU932,"&gt;0")+1,0)</f>
        <v>0</v>
      </c>
    </row>
    <row r="934" spans="40:47">
      <c r="AN934" s="204">
        <v>26</v>
      </c>
      <c r="AO934" s="204">
        <v>3</v>
      </c>
      <c r="AP934" s="204">
        <v>5</v>
      </c>
      <c r="AQ934" s="221">
        <f ca="1">IF($AP934=1,IF(INDIRECT(ADDRESS(($AN934-1)*3+$AO934+5,$AP934+7))="",0,INDIRECT(ADDRESS(($AN934-1)*3+$AO934+5,$AP934+7))),IF(INDIRECT(ADDRESS(($AN934-1)*3+$AO934+5,$AP934+7))="",0,IF(COUNTIF(INDIRECT(ADDRESS(($AN934-1)*36+($AO934-1)*12+6,COLUMN())):INDIRECT(ADDRESS(($AN934-1)*36+($AO934-1)*12+$AP934+4,COLUMN())),INDIRECT(ADDRESS(($AN934-1)*3+$AO934+5,$AP934+7)))&gt;=1,0,INDIRECT(ADDRESS(($AN934-1)*3+$AO934+5,$AP934+7)))))</f>
        <v>0</v>
      </c>
      <c r="AR934" s="204">
        <f ca="1">COUNTIF(INDIRECT("H"&amp;(ROW()+12*(($AN934-1)*3+$AO934)-ROW())/12+5):INDIRECT("S"&amp;(ROW()+12*(($AN934-1)*3+$AO934)-ROW())/12+5),AQ934)</f>
        <v>0</v>
      </c>
      <c r="AS934" s="221">
        <f ca="1">IF($AP934=1,IF(INDIRECT(ADDRESS(($AN934-1)*3+$AO934+5,$AP934+20))="",0,INDIRECT(ADDRESS(($AN934-1)*3+$AO934+5,$AP934+20))),IF(INDIRECT(ADDRESS(($AN934-1)*3+$AO934+5,$AP934+20))="",0,IF(COUNTIF(INDIRECT(ADDRESS(($AN934-1)*36+($AO934-1)*12+6,COLUMN())):INDIRECT(ADDRESS(($AN934-1)*36+($AO934-1)*12+$AP934+4,COLUMN())),INDIRECT(ADDRESS(($AN934-1)*3+$AO934+5,$AP934+20)))&gt;=1,0,INDIRECT(ADDRESS(($AN934-1)*3+$AO934+5,$AP934+20)))))</f>
        <v>0</v>
      </c>
      <c r="AT934" s="204">
        <f ca="1">COUNTIF(INDIRECT("U"&amp;(ROW()+12*(($AN934-1)*3+$AO934)-ROW())/12+5):INDIRECT("AF"&amp;(ROW()+12*(($AN934-1)*3+$AO934)-ROW())/12+5),AS934)</f>
        <v>0</v>
      </c>
      <c r="AU934" s="204">
        <f ca="1">IF(AND(AQ934+AS934&gt;0,AR934+AT934&gt;0),COUNTIF(AU$6:AU933,"&gt;0")+1,0)</f>
        <v>0</v>
      </c>
    </row>
    <row r="935" spans="40:47">
      <c r="AN935" s="204">
        <v>26</v>
      </c>
      <c r="AO935" s="204">
        <v>3</v>
      </c>
      <c r="AP935" s="204">
        <v>6</v>
      </c>
      <c r="AQ935" s="221">
        <f ca="1">IF($AP935=1,IF(INDIRECT(ADDRESS(($AN935-1)*3+$AO935+5,$AP935+7))="",0,INDIRECT(ADDRESS(($AN935-1)*3+$AO935+5,$AP935+7))),IF(INDIRECT(ADDRESS(($AN935-1)*3+$AO935+5,$AP935+7))="",0,IF(COUNTIF(INDIRECT(ADDRESS(($AN935-1)*36+($AO935-1)*12+6,COLUMN())):INDIRECT(ADDRESS(($AN935-1)*36+($AO935-1)*12+$AP935+4,COLUMN())),INDIRECT(ADDRESS(($AN935-1)*3+$AO935+5,$AP935+7)))&gt;=1,0,INDIRECT(ADDRESS(($AN935-1)*3+$AO935+5,$AP935+7)))))</f>
        <v>0</v>
      </c>
      <c r="AR935" s="204">
        <f ca="1">COUNTIF(INDIRECT("H"&amp;(ROW()+12*(($AN935-1)*3+$AO935)-ROW())/12+5):INDIRECT("S"&amp;(ROW()+12*(($AN935-1)*3+$AO935)-ROW())/12+5),AQ935)</f>
        <v>0</v>
      </c>
      <c r="AS935" s="221">
        <f ca="1">IF($AP935=1,IF(INDIRECT(ADDRESS(($AN935-1)*3+$AO935+5,$AP935+20))="",0,INDIRECT(ADDRESS(($AN935-1)*3+$AO935+5,$AP935+20))),IF(INDIRECT(ADDRESS(($AN935-1)*3+$AO935+5,$AP935+20))="",0,IF(COUNTIF(INDIRECT(ADDRESS(($AN935-1)*36+($AO935-1)*12+6,COLUMN())):INDIRECT(ADDRESS(($AN935-1)*36+($AO935-1)*12+$AP935+4,COLUMN())),INDIRECT(ADDRESS(($AN935-1)*3+$AO935+5,$AP935+20)))&gt;=1,0,INDIRECT(ADDRESS(($AN935-1)*3+$AO935+5,$AP935+20)))))</f>
        <v>0</v>
      </c>
      <c r="AT935" s="204">
        <f ca="1">COUNTIF(INDIRECT("U"&amp;(ROW()+12*(($AN935-1)*3+$AO935)-ROW())/12+5):INDIRECT("AF"&amp;(ROW()+12*(($AN935-1)*3+$AO935)-ROW())/12+5),AS935)</f>
        <v>0</v>
      </c>
      <c r="AU935" s="204">
        <f ca="1">IF(AND(AQ935+AS935&gt;0,AR935+AT935&gt;0),COUNTIF(AU$6:AU934,"&gt;0")+1,0)</f>
        <v>0</v>
      </c>
    </row>
    <row r="936" spans="40:47">
      <c r="AN936" s="204">
        <v>26</v>
      </c>
      <c r="AO936" s="204">
        <v>3</v>
      </c>
      <c r="AP936" s="204">
        <v>7</v>
      </c>
      <c r="AQ936" s="221">
        <f ca="1">IF($AP936=1,IF(INDIRECT(ADDRESS(($AN936-1)*3+$AO936+5,$AP936+7))="",0,INDIRECT(ADDRESS(($AN936-1)*3+$AO936+5,$AP936+7))),IF(INDIRECT(ADDRESS(($AN936-1)*3+$AO936+5,$AP936+7))="",0,IF(COUNTIF(INDIRECT(ADDRESS(($AN936-1)*36+($AO936-1)*12+6,COLUMN())):INDIRECT(ADDRESS(($AN936-1)*36+($AO936-1)*12+$AP936+4,COLUMN())),INDIRECT(ADDRESS(($AN936-1)*3+$AO936+5,$AP936+7)))&gt;=1,0,INDIRECT(ADDRESS(($AN936-1)*3+$AO936+5,$AP936+7)))))</f>
        <v>0</v>
      </c>
      <c r="AR936" s="204">
        <f ca="1">COUNTIF(INDIRECT("H"&amp;(ROW()+12*(($AN936-1)*3+$AO936)-ROW())/12+5):INDIRECT("S"&amp;(ROW()+12*(($AN936-1)*3+$AO936)-ROW())/12+5),AQ936)</f>
        <v>0</v>
      </c>
      <c r="AS936" s="221">
        <f ca="1">IF($AP936=1,IF(INDIRECT(ADDRESS(($AN936-1)*3+$AO936+5,$AP936+20))="",0,INDIRECT(ADDRESS(($AN936-1)*3+$AO936+5,$AP936+20))),IF(INDIRECT(ADDRESS(($AN936-1)*3+$AO936+5,$AP936+20))="",0,IF(COUNTIF(INDIRECT(ADDRESS(($AN936-1)*36+($AO936-1)*12+6,COLUMN())):INDIRECT(ADDRESS(($AN936-1)*36+($AO936-1)*12+$AP936+4,COLUMN())),INDIRECT(ADDRESS(($AN936-1)*3+$AO936+5,$AP936+20)))&gt;=1,0,INDIRECT(ADDRESS(($AN936-1)*3+$AO936+5,$AP936+20)))))</f>
        <v>0</v>
      </c>
      <c r="AT936" s="204">
        <f ca="1">COUNTIF(INDIRECT("U"&amp;(ROW()+12*(($AN936-1)*3+$AO936)-ROW())/12+5):INDIRECT("AF"&amp;(ROW()+12*(($AN936-1)*3+$AO936)-ROW())/12+5),AS936)</f>
        <v>0</v>
      </c>
      <c r="AU936" s="204">
        <f ca="1">IF(AND(AQ936+AS936&gt;0,AR936+AT936&gt;0),COUNTIF(AU$6:AU935,"&gt;0")+1,0)</f>
        <v>0</v>
      </c>
    </row>
    <row r="937" spans="40:47">
      <c r="AN937" s="204">
        <v>26</v>
      </c>
      <c r="AO937" s="204">
        <v>3</v>
      </c>
      <c r="AP937" s="204">
        <v>8</v>
      </c>
      <c r="AQ937" s="221">
        <f ca="1">IF($AP937=1,IF(INDIRECT(ADDRESS(($AN937-1)*3+$AO937+5,$AP937+7))="",0,INDIRECT(ADDRESS(($AN937-1)*3+$AO937+5,$AP937+7))),IF(INDIRECT(ADDRESS(($AN937-1)*3+$AO937+5,$AP937+7))="",0,IF(COUNTIF(INDIRECT(ADDRESS(($AN937-1)*36+($AO937-1)*12+6,COLUMN())):INDIRECT(ADDRESS(($AN937-1)*36+($AO937-1)*12+$AP937+4,COLUMN())),INDIRECT(ADDRESS(($AN937-1)*3+$AO937+5,$AP937+7)))&gt;=1,0,INDIRECT(ADDRESS(($AN937-1)*3+$AO937+5,$AP937+7)))))</f>
        <v>0</v>
      </c>
      <c r="AR937" s="204">
        <f ca="1">COUNTIF(INDIRECT("H"&amp;(ROW()+12*(($AN937-1)*3+$AO937)-ROW())/12+5):INDIRECT("S"&amp;(ROW()+12*(($AN937-1)*3+$AO937)-ROW())/12+5),AQ937)</f>
        <v>0</v>
      </c>
      <c r="AS937" s="221">
        <f ca="1">IF($AP937=1,IF(INDIRECT(ADDRESS(($AN937-1)*3+$AO937+5,$AP937+20))="",0,INDIRECT(ADDRESS(($AN937-1)*3+$AO937+5,$AP937+20))),IF(INDIRECT(ADDRESS(($AN937-1)*3+$AO937+5,$AP937+20))="",0,IF(COUNTIF(INDIRECT(ADDRESS(($AN937-1)*36+($AO937-1)*12+6,COLUMN())):INDIRECT(ADDRESS(($AN937-1)*36+($AO937-1)*12+$AP937+4,COLUMN())),INDIRECT(ADDRESS(($AN937-1)*3+$AO937+5,$AP937+20)))&gt;=1,0,INDIRECT(ADDRESS(($AN937-1)*3+$AO937+5,$AP937+20)))))</f>
        <v>0</v>
      </c>
      <c r="AT937" s="204">
        <f ca="1">COUNTIF(INDIRECT("U"&amp;(ROW()+12*(($AN937-1)*3+$AO937)-ROW())/12+5):INDIRECT("AF"&amp;(ROW()+12*(($AN937-1)*3+$AO937)-ROW())/12+5),AS937)</f>
        <v>0</v>
      </c>
      <c r="AU937" s="204">
        <f ca="1">IF(AND(AQ937+AS937&gt;0,AR937+AT937&gt;0),COUNTIF(AU$6:AU936,"&gt;0")+1,0)</f>
        <v>0</v>
      </c>
    </row>
    <row r="938" spans="40:47">
      <c r="AN938" s="204">
        <v>26</v>
      </c>
      <c r="AO938" s="204">
        <v>3</v>
      </c>
      <c r="AP938" s="204">
        <v>9</v>
      </c>
      <c r="AQ938" s="221">
        <f ca="1">IF($AP938=1,IF(INDIRECT(ADDRESS(($AN938-1)*3+$AO938+5,$AP938+7))="",0,INDIRECT(ADDRESS(($AN938-1)*3+$AO938+5,$AP938+7))),IF(INDIRECT(ADDRESS(($AN938-1)*3+$AO938+5,$AP938+7))="",0,IF(COUNTIF(INDIRECT(ADDRESS(($AN938-1)*36+($AO938-1)*12+6,COLUMN())):INDIRECT(ADDRESS(($AN938-1)*36+($AO938-1)*12+$AP938+4,COLUMN())),INDIRECT(ADDRESS(($AN938-1)*3+$AO938+5,$AP938+7)))&gt;=1,0,INDIRECT(ADDRESS(($AN938-1)*3+$AO938+5,$AP938+7)))))</f>
        <v>0</v>
      </c>
      <c r="AR938" s="204">
        <f ca="1">COUNTIF(INDIRECT("H"&amp;(ROW()+12*(($AN938-1)*3+$AO938)-ROW())/12+5):INDIRECT("S"&amp;(ROW()+12*(($AN938-1)*3+$AO938)-ROW())/12+5),AQ938)</f>
        <v>0</v>
      </c>
      <c r="AS938" s="221">
        <f ca="1">IF($AP938=1,IF(INDIRECT(ADDRESS(($AN938-1)*3+$AO938+5,$AP938+20))="",0,INDIRECT(ADDRESS(($AN938-1)*3+$AO938+5,$AP938+20))),IF(INDIRECT(ADDRESS(($AN938-1)*3+$AO938+5,$AP938+20))="",0,IF(COUNTIF(INDIRECT(ADDRESS(($AN938-1)*36+($AO938-1)*12+6,COLUMN())):INDIRECT(ADDRESS(($AN938-1)*36+($AO938-1)*12+$AP938+4,COLUMN())),INDIRECT(ADDRESS(($AN938-1)*3+$AO938+5,$AP938+20)))&gt;=1,0,INDIRECT(ADDRESS(($AN938-1)*3+$AO938+5,$AP938+20)))))</f>
        <v>0</v>
      </c>
      <c r="AT938" s="204">
        <f ca="1">COUNTIF(INDIRECT("U"&amp;(ROW()+12*(($AN938-1)*3+$AO938)-ROW())/12+5):INDIRECT("AF"&amp;(ROW()+12*(($AN938-1)*3+$AO938)-ROW())/12+5),AS938)</f>
        <v>0</v>
      </c>
      <c r="AU938" s="204">
        <f ca="1">IF(AND(AQ938+AS938&gt;0,AR938+AT938&gt;0),COUNTIF(AU$6:AU937,"&gt;0")+1,0)</f>
        <v>0</v>
      </c>
    </row>
    <row r="939" spans="40:47">
      <c r="AN939" s="204">
        <v>26</v>
      </c>
      <c r="AO939" s="204">
        <v>3</v>
      </c>
      <c r="AP939" s="204">
        <v>10</v>
      </c>
      <c r="AQ939" s="221">
        <f ca="1">IF($AP939=1,IF(INDIRECT(ADDRESS(($AN939-1)*3+$AO939+5,$AP939+7))="",0,INDIRECT(ADDRESS(($AN939-1)*3+$AO939+5,$AP939+7))),IF(INDIRECT(ADDRESS(($AN939-1)*3+$AO939+5,$AP939+7))="",0,IF(COUNTIF(INDIRECT(ADDRESS(($AN939-1)*36+($AO939-1)*12+6,COLUMN())):INDIRECT(ADDRESS(($AN939-1)*36+($AO939-1)*12+$AP939+4,COLUMN())),INDIRECT(ADDRESS(($AN939-1)*3+$AO939+5,$AP939+7)))&gt;=1,0,INDIRECT(ADDRESS(($AN939-1)*3+$AO939+5,$AP939+7)))))</f>
        <v>0</v>
      </c>
      <c r="AR939" s="204">
        <f ca="1">COUNTIF(INDIRECT("H"&amp;(ROW()+12*(($AN939-1)*3+$AO939)-ROW())/12+5):INDIRECT("S"&amp;(ROW()+12*(($AN939-1)*3+$AO939)-ROW())/12+5),AQ939)</f>
        <v>0</v>
      </c>
      <c r="AS939" s="221">
        <f ca="1">IF($AP939=1,IF(INDIRECT(ADDRESS(($AN939-1)*3+$AO939+5,$AP939+20))="",0,INDIRECT(ADDRESS(($AN939-1)*3+$AO939+5,$AP939+20))),IF(INDIRECT(ADDRESS(($AN939-1)*3+$AO939+5,$AP939+20))="",0,IF(COUNTIF(INDIRECT(ADDRESS(($AN939-1)*36+($AO939-1)*12+6,COLUMN())):INDIRECT(ADDRESS(($AN939-1)*36+($AO939-1)*12+$AP939+4,COLUMN())),INDIRECT(ADDRESS(($AN939-1)*3+$AO939+5,$AP939+20)))&gt;=1,0,INDIRECT(ADDRESS(($AN939-1)*3+$AO939+5,$AP939+20)))))</f>
        <v>0</v>
      </c>
      <c r="AT939" s="204">
        <f ca="1">COUNTIF(INDIRECT("U"&amp;(ROW()+12*(($AN939-1)*3+$AO939)-ROW())/12+5):INDIRECT("AF"&amp;(ROW()+12*(($AN939-1)*3+$AO939)-ROW())/12+5),AS939)</f>
        <v>0</v>
      </c>
      <c r="AU939" s="204">
        <f ca="1">IF(AND(AQ939+AS939&gt;0,AR939+AT939&gt;0),COUNTIF(AU$6:AU938,"&gt;0")+1,0)</f>
        <v>0</v>
      </c>
    </row>
    <row r="940" spans="40:47">
      <c r="AN940" s="204">
        <v>26</v>
      </c>
      <c r="AO940" s="204">
        <v>3</v>
      </c>
      <c r="AP940" s="204">
        <v>11</v>
      </c>
      <c r="AQ940" s="221">
        <f ca="1">IF($AP940=1,IF(INDIRECT(ADDRESS(($AN940-1)*3+$AO940+5,$AP940+7))="",0,INDIRECT(ADDRESS(($AN940-1)*3+$AO940+5,$AP940+7))),IF(INDIRECT(ADDRESS(($AN940-1)*3+$AO940+5,$AP940+7))="",0,IF(COUNTIF(INDIRECT(ADDRESS(($AN940-1)*36+($AO940-1)*12+6,COLUMN())):INDIRECT(ADDRESS(($AN940-1)*36+($AO940-1)*12+$AP940+4,COLUMN())),INDIRECT(ADDRESS(($AN940-1)*3+$AO940+5,$AP940+7)))&gt;=1,0,INDIRECT(ADDRESS(($AN940-1)*3+$AO940+5,$AP940+7)))))</f>
        <v>0</v>
      </c>
      <c r="AR940" s="204">
        <f ca="1">COUNTIF(INDIRECT("H"&amp;(ROW()+12*(($AN940-1)*3+$AO940)-ROW())/12+5):INDIRECT("S"&amp;(ROW()+12*(($AN940-1)*3+$AO940)-ROW())/12+5),AQ940)</f>
        <v>0</v>
      </c>
      <c r="AS940" s="221">
        <f ca="1">IF($AP940=1,IF(INDIRECT(ADDRESS(($AN940-1)*3+$AO940+5,$AP940+20))="",0,INDIRECT(ADDRESS(($AN940-1)*3+$AO940+5,$AP940+20))),IF(INDIRECT(ADDRESS(($AN940-1)*3+$AO940+5,$AP940+20))="",0,IF(COUNTIF(INDIRECT(ADDRESS(($AN940-1)*36+($AO940-1)*12+6,COLUMN())):INDIRECT(ADDRESS(($AN940-1)*36+($AO940-1)*12+$AP940+4,COLUMN())),INDIRECT(ADDRESS(($AN940-1)*3+$AO940+5,$AP940+20)))&gt;=1,0,INDIRECT(ADDRESS(($AN940-1)*3+$AO940+5,$AP940+20)))))</f>
        <v>0</v>
      </c>
      <c r="AT940" s="204">
        <f ca="1">COUNTIF(INDIRECT("U"&amp;(ROW()+12*(($AN940-1)*3+$AO940)-ROW())/12+5):INDIRECT("AF"&amp;(ROW()+12*(($AN940-1)*3+$AO940)-ROW())/12+5),AS940)</f>
        <v>0</v>
      </c>
      <c r="AU940" s="204">
        <f ca="1">IF(AND(AQ940+AS940&gt;0,AR940+AT940&gt;0),COUNTIF(AU$6:AU939,"&gt;0")+1,0)</f>
        <v>0</v>
      </c>
    </row>
    <row r="941" spans="40:47">
      <c r="AN941" s="204">
        <v>26</v>
      </c>
      <c r="AO941" s="204">
        <v>3</v>
      </c>
      <c r="AP941" s="204">
        <v>12</v>
      </c>
      <c r="AQ941" s="221">
        <f ca="1">IF($AP941=1,IF(INDIRECT(ADDRESS(($AN941-1)*3+$AO941+5,$AP941+7))="",0,INDIRECT(ADDRESS(($AN941-1)*3+$AO941+5,$AP941+7))),IF(INDIRECT(ADDRESS(($AN941-1)*3+$AO941+5,$AP941+7))="",0,IF(COUNTIF(INDIRECT(ADDRESS(($AN941-1)*36+($AO941-1)*12+6,COLUMN())):INDIRECT(ADDRESS(($AN941-1)*36+($AO941-1)*12+$AP941+4,COLUMN())),INDIRECT(ADDRESS(($AN941-1)*3+$AO941+5,$AP941+7)))&gt;=1,0,INDIRECT(ADDRESS(($AN941-1)*3+$AO941+5,$AP941+7)))))</f>
        <v>0</v>
      </c>
      <c r="AR941" s="204">
        <f ca="1">COUNTIF(INDIRECT("H"&amp;(ROW()+12*(($AN941-1)*3+$AO941)-ROW())/12+5):INDIRECT("S"&amp;(ROW()+12*(($AN941-1)*3+$AO941)-ROW())/12+5),AQ941)</f>
        <v>0</v>
      </c>
      <c r="AS941" s="221">
        <f ca="1">IF($AP941=1,IF(INDIRECT(ADDRESS(($AN941-1)*3+$AO941+5,$AP941+20))="",0,INDIRECT(ADDRESS(($AN941-1)*3+$AO941+5,$AP941+20))),IF(INDIRECT(ADDRESS(($AN941-1)*3+$AO941+5,$AP941+20))="",0,IF(COUNTIF(INDIRECT(ADDRESS(($AN941-1)*36+($AO941-1)*12+6,COLUMN())):INDIRECT(ADDRESS(($AN941-1)*36+($AO941-1)*12+$AP941+4,COLUMN())),INDIRECT(ADDRESS(($AN941-1)*3+$AO941+5,$AP941+20)))&gt;=1,0,INDIRECT(ADDRESS(($AN941-1)*3+$AO941+5,$AP941+20)))))</f>
        <v>0</v>
      </c>
      <c r="AT941" s="204">
        <f ca="1">COUNTIF(INDIRECT("U"&amp;(ROW()+12*(($AN941-1)*3+$AO941)-ROW())/12+5):INDIRECT("AF"&amp;(ROW()+12*(($AN941-1)*3+$AO941)-ROW())/12+5),AS941)</f>
        <v>0</v>
      </c>
      <c r="AU941" s="204">
        <f ca="1">IF(AND(AQ941+AS941&gt;0,AR941+AT941&gt;0),COUNTIF(AU$6:AU940,"&gt;0")+1,0)</f>
        <v>0</v>
      </c>
    </row>
    <row r="942" spans="40:47">
      <c r="AN942" s="204">
        <v>27</v>
      </c>
      <c r="AO942" s="204">
        <v>1</v>
      </c>
      <c r="AP942" s="204">
        <v>1</v>
      </c>
      <c r="AQ942" s="221">
        <f ca="1">IF($AP942=1,IF(INDIRECT(ADDRESS(($AN942-1)*3+$AO942+5,$AP942+7))="",0,INDIRECT(ADDRESS(($AN942-1)*3+$AO942+5,$AP942+7))),IF(INDIRECT(ADDRESS(($AN942-1)*3+$AO942+5,$AP942+7))="",0,IF(COUNTIF(INDIRECT(ADDRESS(($AN942-1)*36+($AO942-1)*12+6,COLUMN())):INDIRECT(ADDRESS(($AN942-1)*36+($AO942-1)*12+$AP942+4,COLUMN())),INDIRECT(ADDRESS(($AN942-1)*3+$AO942+5,$AP942+7)))&gt;=1,0,INDIRECT(ADDRESS(($AN942-1)*3+$AO942+5,$AP942+7)))))</f>
        <v>0</v>
      </c>
      <c r="AR942" s="204">
        <f ca="1">COUNTIF(INDIRECT("H"&amp;(ROW()+12*(($AN942-1)*3+$AO942)-ROW())/12+5):INDIRECT("S"&amp;(ROW()+12*(($AN942-1)*3+$AO942)-ROW())/12+5),AQ942)</f>
        <v>0</v>
      </c>
      <c r="AS942" s="221">
        <f ca="1">IF($AP942=1,IF(INDIRECT(ADDRESS(($AN942-1)*3+$AO942+5,$AP942+20))="",0,INDIRECT(ADDRESS(($AN942-1)*3+$AO942+5,$AP942+20))),IF(INDIRECT(ADDRESS(($AN942-1)*3+$AO942+5,$AP942+20))="",0,IF(COUNTIF(INDIRECT(ADDRESS(($AN942-1)*36+($AO942-1)*12+6,COLUMN())):INDIRECT(ADDRESS(($AN942-1)*36+($AO942-1)*12+$AP942+4,COLUMN())),INDIRECT(ADDRESS(($AN942-1)*3+$AO942+5,$AP942+20)))&gt;=1,0,INDIRECT(ADDRESS(($AN942-1)*3+$AO942+5,$AP942+20)))))</f>
        <v>0</v>
      </c>
      <c r="AT942" s="204">
        <f ca="1">COUNTIF(INDIRECT("U"&amp;(ROW()+12*(($AN942-1)*3+$AO942)-ROW())/12+5):INDIRECT("AF"&amp;(ROW()+12*(($AN942-1)*3+$AO942)-ROW())/12+5),AS942)</f>
        <v>0</v>
      </c>
      <c r="AU942" s="204">
        <f ca="1">IF(AND(AQ942+AS942&gt;0,AR942+AT942&gt;0),COUNTIF(AU$6:AU941,"&gt;0")+1,0)</f>
        <v>0</v>
      </c>
    </row>
    <row r="943" spans="40:47">
      <c r="AN943" s="204">
        <v>27</v>
      </c>
      <c r="AO943" s="204">
        <v>1</v>
      </c>
      <c r="AP943" s="204">
        <v>2</v>
      </c>
      <c r="AQ943" s="221">
        <f ca="1">IF($AP943=1,IF(INDIRECT(ADDRESS(($AN943-1)*3+$AO943+5,$AP943+7))="",0,INDIRECT(ADDRESS(($AN943-1)*3+$AO943+5,$AP943+7))),IF(INDIRECT(ADDRESS(($AN943-1)*3+$AO943+5,$AP943+7))="",0,IF(COUNTIF(INDIRECT(ADDRESS(($AN943-1)*36+($AO943-1)*12+6,COLUMN())):INDIRECT(ADDRESS(($AN943-1)*36+($AO943-1)*12+$AP943+4,COLUMN())),INDIRECT(ADDRESS(($AN943-1)*3+$AO943+5,$AP943+7)))&gt;=1,0,INDIRECT(ADDRESS(($AN943-1)*3+$AO943+5,$AP943+7)))))</f>
        <v>0</v>
      </c>
      <c r="AR943" s="204">
        <f ca="1">COUNTIF(INDIRECT("H"&amp;(ROW()+12*(($AN943-1)*3+$AO943)-ROW())/12+5):INDIRECT("S"&amp;(ROW()+12*(($AN943-1)*3+$AO943)-ROW())/12+5),AQ943)</f>
        <v>0</v>
      </c>
      <c r="AS943" s="221">
        <f ca="1">IF($AP943=1,IF(INDIRECT(ADDRESS(($AN943-1)*3+$AO943+5,$AP943+20))="",0,INDIRECT(ADDRESS(($AN943-1)*3+$AO943+5,$AP943+20))),IF(INDIRECT(ADDRESS(($AN943-1)*3+$AO943+5,$AP943+20))="",0,IF(COUNTIF(INDIRECT(ADDRESS(($AN943-1)*36+($AO943-1)*12+6,COLUMN())):INDIRECT(ADDRESS(($AN943-1)*36+($AO943-1)*12+$AP943+4,COLUMN())),INDIRECT(ADDRESS(($AN943-1)*3+$AO943+5,$AP943+20)))&gt;=1,0,INDIRECT(ADDRESS(($AN943-1)*3+$AO943+5,$AP943+20)))))</f>
        <v>0</v>
      </c>
      <c r="AT943" s="204">
        <f ca="1">COUNTIF(INDIRECT("U"&amp;(ROW()+12*(($AN943-1)*3+$AO943)-ROW())/12+5):INDIRECT("AF"&amp;(ROW()+12*(($AN943-1)*3+$AO943)-ROW())/12+5),AS943)</f>
        <v>0</v>
      </c>
      <c r="AU943" s="204">
        <f ca="1">IF(AND(AQ943+AS943&gt;0,AR943+AT943&gt;0),COUNTIF(AU$6:AU942,"&gt;0")+1,0)</f>
        <v>0</v>
      </c>
    </row>
    <row r="944" spans="40:47">
      <c r="AN944" s="204">
        <v>27</v>
      </c>
      <c r="AO944" s="204">
        <v>1</v>
      </c>
      <c r="AP944" s="204">
        <v>3</v>
      </c>
      <c r="AQ944" s="221">
        <f ca="1">IF($AP944=1,IF(INDIRECT(ADDRESS(($AN944-1)*3+$AO944+5,$AP944+7))="",0,INDIRECT(ADDRESS(($AN944-1)*3+$AO944+5,$AP944+7))),IF(INDIRECT(ADDRESS(($AN944-1)*3+$AO944+5,$AP944+7))="",0,IF(COUNTIF(INDIRECT(ADDRESS(($AN944-1)*36+($AO944-1)*12+6,COLUMN())):INDIRECT(ADDRESS(($AN944-1)*36+($AO944-1)*12+$AP944+4,COLUMN())),INDIRECT(ADDRESS(($AN944-1)*3+$AO944+5,$AP944+7)))&gt;=1,0,INDIRECT(ADDRESS(($AN944-1)*3+$AO944+5,$AP944+7)))))</f>
        <v>0</v>
      </c>
      <c r="AR944" s="204">
        <f ca="1">COUNTIF(INDIRECT("H"&amp;(ROW()+12*(($AN944-1)*3+$AO944)-ROW())/12+5):INDIRECT("S"&amp;(ROW()+12*(($AN944-1)*3+$AO944)-ROW())/12+5),AQ944)</f>
        <v>0</v>
      </c>
      <c r="AS944" s="221">
        <f ca="1">IF($AP944=1,IF(INDIRECT(ADDRESS(($AN944-1)*3+$AO944+5,$AP944+20))="",0,INDIRECT(ADDRESS(($AN944-1)*3+$AO944+5,$AP944+20))),IF(INDIRECT(ADDRESS(($AN944-1)*3+$AO944+5,$AP944+20))="",0,IF(COUNTIF(INDIRECT(ADDRESS(($AN944-1)*36+($AO944-1)*12+6,COLUMN())):INDIRECT(ADDRESS(($AN944-1)*36+($AO944-1)*12+$AP944+4,COLUMN())),INDIRECT(ADDRESS(($AN944-1)*3+$AO944+5,$AP944+20)))&gt;=1,0,INDIRECT(ADDRESS(($AN944-1)*3+$AO944+5,$AP944+20)))))</f>
        <v>0</v>
      </c>
      <c r="AT944" s="204">
        <f ca="1">COUNTIF(INDIRECT("U"&amp;(ROW()+12*(($AN944-1)*3+$AO944)-ROW())/12+5):INDIRECT("AF"&amp;(ROW()+12*(($AN944-1)*3+$AO944)-ROW())/12+5),AS944)</f>
        <v>0</v>
      </c>
      <c r="AU944" s="204">
        <f ca="1">IF(AND(AQ944+AS944&gt;0,AR944+AT944&gt;0),COUNTIF(AU$6:AU943,"&gt;0")+1,0)</f>
        <v>0</v>
      </c>
    </row>
    <row r="945" spans="40:47">
      <c r="AN945" s="204">
        <v>27</v>
      </c>
      <c r="AO945" s="204">
        <v>1</v>
      </c>
      <c r="AP945" s="204">
        <v>4</v>
      </c>
      <c r="AQ945" s="221">
        <f ca="1">IF($AP945=1,IF(INDIRECT(ADDRESS(($AN945-1)*3+$AO945+5,$AP945+7))="",0,INDIRECT(ADDRESS(($AN945-1)*3+$AO945+5,$AP945+7))),IF(INDIRECT(ADDRESS(($AN945-1)*3+$AO945+5,$AP945+7))="",0,IF(COUNTIF(INDIRECT(ADDRESS(($AN945-1)*36+($AO945-1)*12+6,COLUMN())):INDIRECT(ADDRESS(($AN945-1)*36+($AO945-1)*12+$AP945+4,COLUMN())),INDIRECT(ADDRESS(($AN945-1)*3+$AO945+5,$AP945+7)))&gt;=1,0,INDIRECT(ADDRESS(($AN945-1)*3+$AO945+5,$AP945+7)))))</f>
        <v>0</v>
      </c>
      <c r="AR945" s="204">
        <f ca="1">COUNTIF(INDIRECT("H"&amp;(ROW()+12*(($AN945-1)*3+$AO945)-ROW())/12+5):INDIRECT("S"&amp;(ROW()+12*(($AN945-1)*3+$AO945)-ROW())/12+5),AQ945)</f>
        <v>0</v>
      </c>
      <c r="AS945" s="221">
        <f ca="1">IF($AP945=1,IF(INDIRECT(ADDRESS(($AN945-1)*3+$AO945+5,$AP945+20))="",0,INDIRECT(ADDRESS(($AN945-1)*3+$AO945+5,$AP945+20))),IF(INDIRECT(ADDRESS(($AN945-1)*3+$AO945+5,$AP945+20))="",0,IF(COUNTIF(INDIRECT(ADDRESS(($AN945-1)*36+($AO945-1)*12+6,COLUMN())):INDIRECT(ADDRESS(($AN945-1)*36+($AO945-1)*12+$AP945+4,COLUMN())),INDIRECT(ADDRESS(($AN945-1)*3+$AO945+5,$AP945+20)))&gt;=1,0,INDIRECT(ADDRESS(($AN945-1)*3+$AO945+5,$AP945+20)))))</f>
        <v>0</v>
      </c>
      <c r="AT945" s="204">
        <f ca="1">COUNTIF(INDIRECT("U"&amp;(ROW()+12*(($AN945-1)*3+$AO945)-ROW())/12+5):INDIRECT("AF"&amp;(ROW()+12*(($AN945-1)*3+$AO945)-ROW())/12+5),AS945)</f>
        <v>0</v>
      </c>
      <c r="AU945" s="204">
        <f ca="1">IF(AND(AQ945+AS945&gt;0,AR945+AT945&gt;0),COUNTIF(AU$6:AU944,"&gt;0")+1,0)</f>
        <v>0</v>
      </c>
    </row>
    <row r="946" spans="40:47">
      <c r="AN946" s="204">
        <v>27</v>
      </c>
      <c r="AO946" s="204">
        <v>1</v>
      </c>
      <c r="AP946" s="204">
        <v>5</v>
      </c>
      <c r="AQ946" s="221">
        <f ca="1">IF($AP946=1,IF(INDIRECT(ADDRESS(($AN946-1)*3+$AO946+5,$AP946+7))="",0,INDIRECT(ADDRESS(($AN946-1)*3+$AO946+5,$AP946+7))),IF(INDIRECT(ADDRESS(($AN946-1)*3+$AO946+5,$AP946+7))="",0,IF(COUNTIF(INDIRECT(ADDRESS(($AN946-1)*36+($AO946-1)*12+6,COLUMN())):INDIRECT(ADDRESS(($AN946-1)*36+($AO946-1)*12+$AP946+4,COLUMN())),INDIRECT(ADDRESS(($AN946-1)*3+$AO946+5,$AP946+7)))&gt;=1,0,INDIRECT(ADDRESS(($AN946-1)*3+$AO946+5,$AP946+7)))))</f>
        <v>0</v>
      </c>
      <c r="AR946" s="204">
        <f ca="1">COUNTIF(INDIRECT("H"&amp;(ROW()+12*(($AN946-1)*3+$AO946)-ROW())/12+5):INDIRECT("S"&amp;(ROW()+12*(($AN946-1)*3+$AO946)-ROW())/12+5),AQ946)</f>
        <v>0</v>
      </c>
      <c r="AS946" s="221">
        <f ca="1">IF($AP946=1,IF(INDIRECT(ADDRESS(($AN946-1)*3+$AO946+5,$AP946+20))="",0,INDIRECT(ADDRESS(($AN946-1)*3+$AO946+5,$AP946+20))),IF(INDIRECT(ADDRESS(($AN946-1)*3+$AO946+5,$AP946+20))="",0,IF(COUNTIF(INDIRECT(ADDRESS(($AN946-1)*36+($AO946-1)*12+6,COLUMN())):INDIRECT(ADDRESS(($AN946-1)*36+($AO946-1)*12+$AP946+4,COLUMN())),INDIRECT(ADDRESS(($AN946-1)*3+$AO946+5,$AP946+20)))&gt;=1,0,INDIRECT(ADDRESS(($AN946-1)*3+$AO946+5,$AP946+20)))))</f>
        <v>0</v>
      </c>
      <c r="AT946" s="204">
        <f ca="1">COUNTIF(INDIRECT("U"&amp;(ROW()+12*(($AN946-1)*3+$AO946)-ROW())/12+5):INDIRECT("AF"&amp;(ROW()+12*(($AN946-1)*3+$AO946)-ROW())/12+5),AS946)</f>
        <v>0</v>
      </c>
      <c r="AU946" s="204">
        <f ca="1">IF(AND(AQ946+AS946&gt;0,AR946+AT946&gt;0),COUNTIF(AU$6:AU945,"&gt;0")+1,0)</f>
        <v>0</v>
      </c>
    </row>
    <row r="947" spans="40:47">
      <c r="AN947" s="204">
        <v>27</v>
      </c>
      <c r="AO947" s="204">
        <v>1</v>
      </c>
      <c r="AP947" s="204">
        <v>6</v>
      </c>
      <c r="AQ947" s="221">
        <f ca="1">IF($AP947=1,IF(INDIRECT(ADDRESS(($AN947-1)*3+$AO947+5,$AP947+7))="",0,INDIRECT(ADDRESS(($AN947-1)*3+$AO947+5,$AP947+7))),IF(INDIRECT(ADDRESS(($AN947-1)*3+$AO947+5,$AP947+7))="",0,IF(COUNTIF(INDIRECT(ADDRESS(($AN947-1)*36+($AO947-1)*12+6,COLUMN())):INDIRECT(ADDRESS(($AN947-1)*36+($AO947-1)*12+$AP947+4,COLUMN())),INDIRECT(ADDRESS(($AN947-1)*3+$AO947+5,$AP947+7)))&gt;=1,0,INDIRECT(ADDRESS(($AN947-1)*3+$AO947+5,$AP947+7)))))</f>
        <v>0</v>
      </c>
      <c r="AR947" s="204">
        <f ca="1">COUNTIF(INDIRECT("H"&amp;(ROW()+12*(($AN947-1)*3+$AO947)-ROW())/12+5):INDIRECT("S"&amp;(ROW()+12*(($AN947-1)*3+$AO947)-ROW())/12+5),AQ947)</f>
        <v>0</v>
      </c>
      <c r="AS947" s="221">
        <f ca="1">IF($AP947=1,IF(INDIRECT(ADDRESS(($AN947-1)*3+$AO947+5,$AP947+20))="",0,INDIRECT(ADDRESS(($AN947-1)*3+$AO947+5,$AP947+20))),IF(INDIRECT(ADDRESS(($AN947-1)*3+$AO947+5,$AP947+20))="",0,IF(COUNTIF(INDIRECT(ADDRESS(($AN947-1)*36+($AO947-1)*12+6,COLUMN())):INDIRECT(ADDRESS(($AN947-1)*36+($AO947-1)*12+$AP947+4,COLUMN())),INDIRECT(ADDRESS(($AN947-1)*3+$AO947+5,$AP947+20)))&gt;=1,0,INDIRECT(ADDRESS(($AN947-1)*3+$AO947+5,$AP947+20)))))</f>
        <v>0</v>
      </c>
      <c r="AT947" s="204">
        <f ca="1">COUNTIF(INDIRECT("U"&amp;(ROW()+12*(($AN947-1)*3+$AO947)-ROW())/12+5):INDIRECT("AF"&amp;(ROW()+12*(($AN947-1)*3+$AO947)-ROW())/12+5),AS947)</f>
        <v>0</v>
      </c>
      <c r="AU947" s="204">
        <f ca="1">IF(AND(AQ947+AS947&gt;0,AR947+AT947&gt;0),COUNTIF(AU$6:AU946,"&gt;0")+1,0)</f>
        <v>0</v>
      </c>
    </row>
    <row r="948" spans="40:47">
      <c r="AN948" s="204">
        <v>27</v>
      </c>
      <c r="AO948" s="204">
        <v>1</v>
      </c>
      <c r="AP948" s="204">
        <v>7</v>
      </c>
      <c r="AQ948" s="221">
        <f ca="1">IF($AP948=1,IF(INDIRECT(ADDRESS(($AN948-1)*3+$AO948+5,$AP948+7))="",0,INDIRECT(ADDRESS(($AN948-1)*3+$AO948+5,$AP948+7))),IF(INDIRECT(ADDRESS(($AN948-1)*3+$AO948+5,$AP948+7))="",0,IF(COUNTIF(INDIRECT(ADDRESS(($AN948-1)*36+($AO948-1)*12+6,COLUMN())):INDIRECT(ADDRESS(($AN948-1)*36+($AO948-1)*12+$AP948+4,COLUMN())),INDIRECT(ADDRESS(($AN948-1)*3+$AO948+5,$AP948+7)))&gt;=1,0,INDIRECT(ADDRESS(($AN948-1)*3+$AO948+5,$AP948+7)))))</f>
        <v>0</v>
      </c>
      <c r="AR948" s="204">
        <f ca="1">COUNTIF(INDIRECT("H"&amp;(ROW()+12*(($AN948-1)*3+$AO948)-ROW())/12+5):INDIRECT("S"&amp;(ROW()+12*(($AN948-1)*3+$AO948)-ROW())/12+5),AQ948)</f>
        <v>0</v>
      </c>
      <c r="AS948" s="221">
        <f ca="1">IF($AP948=1,IF(INDIRECT(ADDRESS(($AN948-1)*3+$AO948+5,$AP948+20))="",0,INDIRECT(ADDRESS(($AN948-1)*3+$AO948+5,$AP948+20))),IF(INDIRECT(ADDRESS(($AN948-1)*3+$AO948+5,$AP948+20))="",0,IF(COUNTIF(INDIRECT(ADDRESS(($AN948-1)*36+($AO948-1)*12+6,COLUMN())):INDIRECT(ADDRESS(($AN948-1)*36+($AO948-1)*12+$AP948+4,COLUMN())),INDIRECT(ADDRESS(($AN948-1)*3+$AO948+5,$AP948+20)))&gt;=1,0,INDIRECT(ADDRESS(($AN948-1)*3+$AO948+5,$AP948+20)))))</f>
        <v>0</v>
      </c>
      <c r="AT948" s="204">
        <f ca="1">COUNTIF(INDIRECT("U"&amp;(ROW()+12*(($AN948-1)*3+$AO948)-ROW())/12+5):INDIRECT("AF"&amp;(ROW()+12*(($AN948-1)*3+$AO948)-ROW())/12+5),AS948)</f>
        <v>0</v>
      </c>
      <c r="AU948" s="204">
        <f ca="1">IF(AND(AQ948+AS948&gt;0,AR948+AT948&gt;0),COUNTIF(AU$6:AU947,"&gt;0")+1,0)</f>
        <v>0</v>
      </c>
    </row>
    <row r="949" spans="40:47">
      <c r="AN949" s="204">
        <v>27</v>
      </c>
      <c r="AO949" s="204">
        <v>1</v>
      </c>
      <c r="AP949" s="204">
        <v>8</v>
      </c>
      <c r="AQ949" s="221">
        <f ca="1">IF($AP949=1,IF(INDIRECT(ADDRESS(($AN949-1)*3+$AO949+5,$AP949+7))="",0,INDIRECT(ADDRESS(($AN949-1)*3+$AO949+5,$AP949+7))),IF(INDIRECT(ADDRESS(($AN949-1)*3+$AO949+5,$AP949+7))="",0,IF(COUNTIF(INDIRECT(ADDRESS(($AN949-1)*36+($AO949-1)*12+6,COLUMN())):INDIRECT(ADDRESS(($AN949-1)*36+($AO949-1)*12+$AP949+4,COLUMN())),INDIRECT(ADDRESS(($AN949-1)*3+$AO949+5,$AP949+7)))&gt;=1,0,INDIRECT(ADDRESS(($AN949-1)*3+$AO949+5,$AP949+7)))))</f>
        <v>0</v>
      </c>
      <c r="AR949" s="204">
        <f ca="1">COUNTIF(INDIRECT("H"&amp;(ROW()+12*(($AN949-1)*3+$AO949)-ROW())/12+5):INDIRECT("S"&amp;(ROW()+12*(($AN949-1)*3+$AO949)-ROW())/12+5),AQ949)</f>
        <v>0</v>
      </c>
      <c r="AS949" s="221">
        <f ca="1">IF($AP949=1,IF(INDIRECT(ADDRESS(($AN949-1)*3+$AO949+5,$AP949+20))="",0,INDIRECT(ADDRESS(($AN949-1)*3+$AO949+5,$AP949+20))),IF(INDIRECT(ADDRESS(($AN949-1)*3+$AO949+5,$AP949+20))="",0,IF(COUNTIF(INDIRECT(ADDRESS(($AN949-1)*36+($AO949-1)*12+6,COLUMN())):INDIRECT(ADDRESS(($AN949-1)*36+($AO949-1)*12+$AP949+4,COLUMN())),INDIRECT(ADDRESS(($AN949-1)*3+$AO949+5,$AP949+20)))&gt;=1,0,INDIRECT(ADDRESS(($AN949-1)*3+$AO949+5,$AP949+20)))))</f>
        <v>0</v>
      </c>
      <c r="AT949" s="204">
        <f ca="1">COUNTIF(INDIRECT("U"&amp;(ROW()+12*(($AN949-1)*3+$AO949)-ROW())/12+5):INDIRECT("AF"&amp;(ROW()+12*(($AN949-1)*3+$AO949)-ROW())/12+5),AS949)</f>
        <v>0</v>
      </c>
      <c r="AU949" s="204">
        <f ca="1">IF(AND(AQ949+AS949&gt;0,AR949+AT949&gt;0),COUNTIF(AU$6:AU948,"&gt;0")+1,0)</f>
        <v>0</v>
      </c>
    </row>
    <row r="950" spans="40:47">
      <c r="AN950" s="204">
        <v>27</v>
      </c>
      <c r="AO950" s="204">
        <v>1</v>
      </c>
      <c r="AP950" s="204">
        <v>9</v>
      </c>
      <c r="AQ950" s="221">
        <f ca="1">IF($AP950=1,IF(INDIRECT(ADDRESS(($AN950-1)*3+$AO950+5,$AP950+7))="",0,INDIRECT(ADDRESS(($AN950-1)*3+$AO950+5,$AP950+7))),IF(INDIRECT(ADDRESS(($AN950-1)*3+$AO950+5,$AP950+7))="",0,IF(COUNTIF(INDIRECT(ADDRESS(($AN950-1)*36+($AO950-1)*12+6,COLUMN())):INDIRECT(ADDRESS(($AN950-1)*36+($AO950-1)*12+$AP950+4,COLUMN())),INDIRECT(ADDRESS(($AN950-1)*3+$AO950+5,$AP950+7)))&gt;=1,0,INDIRECT(ADDRESS(($AN950-1)*3+$AO950+5,$AP950+7)))))</f>
        <v>0</v>
      </c>
      <c r="AR950" s="204">
        <f ca="1">COUNTIF(INDIRECT("H"&amp;(ROW()+12*(($AN950-1)*3+$AO950)-ROW())/12+5):INDIRECT("S"&amp;(ROW()+12*(($AN950-1)*3+$AO950)-ROW())/12+5),AQ950)</f>
        <v>0</v>
      </c>
      <c r="AS950" s="221">
        <f ca="1">IF($AP950=1,IF(INDIRECT(ADDRESS(($AN950-1)*3+$AO950+5,$AP950+20))="",0,INDIRECT(ADDRESS(($AN950-1)*3+$AO950+5,$AP950+20))),IF(INDIRECT(ADDRESS(($AN950-1)*3+$AO950+5,$AP950+20))="",0,IF(COUNTIF(INDIRECT(ADDRESS(($AN950-1)*36+($AO950-1)*12+6,COLUMN())):INDIRECT(ADDRESS(($AN950-1)*36+($AO950-1)*12+$AP950+4,COLUMN())),INDIRECT(ADDRESS(($AN950-1)*3+$AO950+5,$AP950+20)))&gt;=1,0,INDIRECT(ADDRESS(($AN950-1)*3+$AO950+5,$AP950+20)))))</f>
        <v>0</v>
      </c>
      <c r="AT950" s="204">
        <f ca="1">COUNTIF(INDIRECT("U"&amp;(ROW()+12*(($AN950-1)*3+$AO950)-ROW())/12+5):INDIRECT("AF"&amp;(ROW()+12*(($AN950-1)*3+$AO950)-ROW())/12+5),AS950)</f>
        <v>0</v>
      </c>
      <c r="AU950" s="204">
        <f ca="1">IF(AND(AQ950+AS950&gt;0,AR950+AT950&gt;0),COUNTIF(AU$6:AU949,"&gt;0")+1,0)</f>
        <v>0</v>
      </c>
    </row>
    <row r="951" spans="40:47">
      <c r="AN951" s="204">
        <v>27</v>
      </c>
      <c r="AO951" s="204">
        <v>1</v>
      </c>
      <c r="AP951" s="204">
        <v>10</v>
      </c>
      <c r="AQ951" s="221">
        <f ca="1">IF($AP951=1,IF(INDIRECT(ADDRESS(($AN951-1)*3+$AO951+5,$AP951+7))="",0,INDIRECT(ADDRESS(($AN951-1)*3+$AO951+5,$AP951+7))),IF(INDIRECT(ADDRESS(($AN951-1)*3+$AO951+5,$AP951+7))="",0,IF(COUNTIF(INDIRECT(ADDRESS(($AN951-1)*36+($AO951-1)*12+6,COLUMN())):INDIRECT(ADDRESS(($AN951-1)*36+($AO951-1)*12+$AP951+4,COLUMN())),INDIRECT(ADDRESS(($AN951-1)*3+$AO951+5,$AP951+7)))&gt;=1,0,INDIRECT(ADDRESS(($AN951-1)*3+$AO951+5,$AP951+7)))))</f>
        <v>0</v>
      </c>
      <c r="AR951" s="204">
        <f ca="1">COUNTIF(INDIRECT("H"&amp;(ROW()+12*(($AN951-1)*3+$AO951)-ROW())/12+5):INDIRECT("S"&amp;(ROW()+12*(($AN951-1)*3+$AO951)-ROW())/12+5),AQ951)</f>
        <v>0</v>
      </c>
      <c r="AS951" s="221">
        <f ca="1">IF($AP951=1,IF(INDIRECT(ADDRESS(($AN951-1)*3+$AO951+5,$AP951+20))="",0,INDIRECT(ADDRESS(($AN951-1)*3+$AO951+5,$AP951+20))),IF(INDIRECT(ADDRESS(($AN951-1)*3+$AO951+5,$AP951+20))="",0,IF(COUNTIF(INDIRECT(ADDRESS(($AN951-1)*36+($AO951-1)*12+6,COLUMN())):INDIRECT(ADDRESS(($AN951-1)*36+($AO951-1)*12+$AP951+4,COLUMN())),INDIRECT(ADDRESS(($AN951-1)*3+$AO951+5,$AP951+20)))&gt;=1,0,INDIRECT(ADDRESS(($AN951-1)*3+$AO951+5,$AP951+20)))))</f>
        <v>0</v>
      </c>
      <c r="AT951" s="204">
        <f ca="1">COUNTIF(INDIRECT("U"&amp;(ROW()+12*(($AN951-1)*3+$AO951)-ROW())/12+5):INDIRECT("AF"&amp;(ROW()+12*(($AN951-1)*3+$AO951)-ROW())/12+5),AS951)</f>
        <v>0</v>
      </c>
      <c r="AU951" s="204">
        <f ca="1">IF(AND(AQ951+AS951&gt;0,AR951+AT951&gt;0),COUNTIF(AU$6:AU950,"&gt;0")+1,0)</f>
        <v>0</v>
      </c>
    </row>
    <row r="952" spans="40:47">
      <c r="AN952" s="204">
        <v>27</v>
      </c>
      <c r="AO952" s="204">
        <v>1</v>
      </c>
      <c r="AP952" s="204">
        <v>11</v>
      </c>
      <c r="AQ952" s="221">
        <f ca="1">IF($AP952=1,IF(INDIRECT(ADDRESS(($AN952-1)*3+$AO952+5,$AP952+7))="",0,INDIRECT(ADDRESS(($AN952-1)*3+$AO952+5,$AP952+7))),IF(INDIRECT(ADDRESS(($AN952-1)*3+$AO952+5,$AP952+7))="",0,IF(COUNTIF(INDIRECT(ADDRESS(($AN952-1)*36+($AO952-1)*12+6,COLUMN())):INDIRECT(ADDRESS(($AN952-1)*36+($AO952-1)*12+$AP952+4,COLUMN())),INDIRECT(ADDRESS(($AN952-1)*3+$AO952+5,$AP952+7)))&gt;=1,0,INDIRECT(ADDRESS(($AN952-1)*3+$AO952+5,$AP952+7)))))</f>
        <v>0</v>
      </c>
      <c r="AR952" s="204">
        <f ca="1">COUNTIF(INDIRECT("H"&amp;(ROW()+12*(($AN952-1)*3+$AO952)-ROW())/12+5):INDIRECT("S"&amp;(ROW()+12*(($AN952-1)*3+$AO952)-ROW())/12+5),AQ952)</f>
        <v>0</v>
      </c>
      <c r="AS952" s="221">
        <f ca="1">IF($AP952=1,IF(INDIRECT(ADDRESS(($AN952-1)*3+$AO952+5,$AP952+20))="",0,INDIRECT(ADDRESS(($AN952-1)*3+$AO952+5,$AP952+20))),IF(INDIRECT(ADDRESS(($AN952-1)*3+$AO952+5,$AP952+20))="",0,IF(COUNTIF(INDIRECT(ADDRESS(($AN952-1)*36+($AO952-1)*12+6,COLUMN())):INDIRECT(ADDRESS(($AN952-1)*36+($AO952-1)*12+$AP952+4,COLUMN())),INDIRECT(ADDRESS(($AN952-1)*3+$AO952+5,$AP952+20)))&gt;=1,0,INDIRECT(ADDRESS(($AN952-1)*3+$AO952+5,$AP952+20)))))</f>
        <v>0</v>
      </c>
      <c r="AT952" s="204">
        <f ca="1">COUNTIF(INDIRECT("U"&amp;(ROW()+12*(($AN952-1)*3+$AO952)-ROW())/12+5):INDIRECT("AF"&amp;(ROW()+12*(($AN952-1)*3+$AO952)-ROW())/12+5),AS952)</f>
        <v>0</v>
      </c>
      <c r="AU952" s="204">
        <f ca="1">IF(AND(AQ952+AS952&gt;0,AR952+AT952&gt;0),COUNTIF(AU$6:AU951,"&gt;0")+1,0)</f>
        <v>0</v>
      </c>
    </row>
    <row r="953" spans="40:47">
      <c r="AN953" s="204">
        <v>27</v>
      </c>
      <c r="AO953" s="204">
        <v>1</v>
      </c>
      <c r="AP953" s="204">
        <v>12</v>
      </c>
      <c r="AQ953" s="221">
        <f ca="1">IF($AP953=1,IF(INDIRECT(ADDRESS(($AN953-1)*3+$AO953+5,$AP953+7))="",0,INDIRECT(ADDRESS(($AN953-1)*3+$AO953+5,$AP953+7))),IF(INDIRECT(ADDRESS(($AN953-1)*3+$AO953+5,$AP953+7))="",0,IF(COUNTIF(INDIRECT(ADDRESS(($AN953-1)*36+($AO953-1)*12+6,COLUMN())):INDIRECT(ADDRESS(($AN953-1)*36+($AO953-1)*12+$AP953+4,COLUMN())),INDIRECT(ADDRESS(($AN953-1)*3+$AO953+5,$AP953+7)))&gt;=1,0,INDIRECT(ADDRESS(($AN953-1)*3+$AO953+5,$AP953+7)))))</f>
        <v>0</v>
      </c>
      <c r="AR953" s="204">
        <f ca="1">COUNTIF(INDIRECT("H"&amp;(ROW()+12*(($AN953-1)*3+$AO953)-ROW())/12+5):INDIRECT("S"&amp;(ROW()+12*(($AN953-1)*3+$AO953)-ROW())/12+5),AQ953)</f>
        <v>0</v>
      </c>
      <c r="AS953" s="221">
        <f ca="1">IF($AP953=1,IF(INDIRECT(ADDRESS(($AN953-1)*3+$AO953+5,$AP953+20))="",0,INDIRECT(ADDRESS(($AN953-1)*3+$AO953+5,$AP953+20))),IF(INDIRECT(ADDRESS(($AN953-1)*3+$AO953+5,$AP953+20))="",0,IF(COUNTIF(INDIRECT(ADDRESS(($AN953-1)*36+($AO953-1)*12+6,COLUMN())):INDIRECT(ADDRESS(($AN953-1)*36+($AO953-1)*12+$AP953+4,COLUMN())),INDIRECT(ADDRESS(($AN953-1)*3+$AO953+5,$AP953+20)))&gt;=1,0,INDIRECT(ADDRESS(($AN953-1)*3+$AO953+5,$AP953+20)))))</f>
        <v>0</v>
      </c>
      <c r="AT953" s="204">
        <f ca="1">COUNTIF(INDIRECT("U"&amp;(ROW()+12*(($AN953-1)*3+$AO953)-ROW())/12+5):INDIRECT("AF"&amp;(ROW()+12*(($AN953-1)*3+$AO953)-ROW())/12+5),AS953)</f>
        <v>0</v>
      </c>
      <c r="AU953" s="204">
        <f ca="1">IF(AND(AQ953+AS953&gt;0,AR953+AT953&gt;0),COUNTIF(AU$6:AU952,"&gt;0")+1,0)</f>
        <v>0</v>
      </c>
    </row>
    <row r="954" spans="40:47">
      <c r="AN954" s="204">
        <v>27</v>
      </c>
      <c r="AO954" s="204">
        <v>2</v>
      </c>
      <c r="AP954" s="204">
        <v>1</v>
      </c>
      <c r="AQ954" s="221">
        <f ca="1">IF($AP954=1,IF(INDIRECT(ADDRESS(($AN954-1)*3+$AO954+5,$AP954+7))="",0,INDIRECT(ADDRESS(($AN954-1)*3+$AO954+5,$AP954+7))),IF(INDIRECT(ADDRESS(($AN954-1)*3+$AO954+5,$AP954+7))="",0,IF(COUNTIF(INDIRECT(ADDRESS(($AN954-1)*36+($AO954-1)*12+6,COLUMN())):INDIRECT(ADDRESS(($AN954-1)*36+($AO954-1)*12+$AP954+4,COLUMN())),INDIRECT(ADDRESS(($AN954-1)*3+$AO954+5,$AP954+7)))&gt;=1,0,INDIRECT(ADDRESS(($AN954-1)*3+$AO954+5,$AP954+7)))))</f>
        <v>0</v>
      </c>
      <c r="AR954" s="204">
        <f ca="1">COUNTIF(INDIRECT("H"&amp;(ROW()+12*(($AN954-1)*3+$AO954)-ROW())/12+5):INDIRECT("S"&amp;(ROW()+12*(($AN954-1)*3+$AO954)-ROW())/12+5),AQ954)</f>
        <v>0</v>
      </c>
      <c r="AS954" s="221">
        <f ca="1">IF($AP954=1,IF(INDIRECT(ADDRESS(($AN954-1)*3+$AO954+5,$AP954+20))="",0,INDIRECT(ADDRESS(($AN954-1)*3+$AO954+5,$AP954+20))),IF(INDIRECT(ADDRESS(($AN954-1)*3+$AO954+5,$AP954+20))="",0,IF(COUNTIF(INDIRECT(ADDRESS(($AN954-1)*36+($AO954-1)*12+6,COLUMN())):INDIRECT(ADDRESS(($AN954-1)*36+($AO954-1)*12+$AP954+4,COLUMN())),INDIRECT(ADDRESS(($AN954-1)*3+$AO954+5,$AP954+20)))&gt;=1,0,INDIRECT(ADDRESS(($AN954-1)*3+$AO954+5,$AP954+20)))))</f>
        <v>0</v>
      </c>
      <c r="AT954" s="204">
        <f ca="1">COUNTIF(INDIRECT("U"&amp;(ROW()+12*(($AN954-1)*3+$AO954)-ROW())/12+5):INDIRECT("AF"&amp;(ROW()+12*(($AN954-1)*3+$AO954)-ROW())/12+5),AS954)</f>
        <v>0</v>
      </c>
      <c r="AU954" s="204">
        <f ca="1">IF(AND(AQ954+AS954&gt;0,AR954+AT954&gt;0),COUNTIF(AU$6:AU953,"&gt;0")+1,0)</f>
        <v>0</v>
      </c>
    </row>
    <row r="955" spans="40:47">
      <c r="AN955" s="204">
        <v>27</v>
      </c>
      <c r="AO955" s="204">
        <v>2</v>
      </c>
      <c r="AP955" s="204">
        <v>2</v>
      </c>
      <c r="AQ955" s="221">
        <f ca="1">IF($AP955=1,IF(INDIRECT(ADDRESS(($AN955-1)*3+$AO955+5,$AP955+7))="",0,INDIRECT(ADDRESS(($AN955-1)*3+$AO955+5,$AP955+7))),IF(INDIRECT(ADDRESS(($AN955-1)*3+$AO955+5,$AP955+7))="",0,IF(COUNTIF(INDIRECT(ADDRESS(($AN955-1)*36+($AO955-1)*12+6,COLUMN())):INDIRECT(ADDRESS(($AN955-1)*36+($AO955-1)*12+$AP955+4,COLUMN())),INDIRECT(ADDRESS(($AN955-1)*3+$AO955+5,$AP955+7)))&gt;=1,0,INDIRECT(ADDRESS(($AN955-1)*3+$AO955+5,$AP955+7)))))</f>
        <v>0</v>
      </c>
      <c r="AR955" s="204">
        <f ca="1">COUNTIF(INDIRECT("H"&amp;(ROW()+12*(($AN955-1)*3+$AO955)-ROW())/12+5):INDIRECT("S"&amp;(ROW()+12*(($AN955-1)*3+$AO955)-ROW())/12+5),AQ955)</f>
        <v>0</v>
      </c>
      <c r="AS955" s="221">
        <f ca="1">IF($AP955=1,IF(INDIRECT(ADDRESS(($AN955-1)*3+$AO955+5,$AP955+20))="",0,INDIRECT(ADDRESS(($AN955-1)*3+$AO955+5,$AP955+20))),IF(INDIRECT(ADDRESS(($AN955-1)*3+$AO955+5,$AP955+20))="",0,IF(COUNTIF(INDIRECT(ADDRESS(($AN955-1)*36+($AO955-1)*12+6,COLUMN())):INDIRECT(ADDRESS(($AN955-1)*36+($AO955-1)*12+$AP955+4,COLUMN())),INDIRECT(ADDRESS(($AN955-1)*3+$AO955+5,$AP955+20)))&gt;=1,0,INDIRECT(ADDRESS(($AN955-1)*3+$AO955+5,$AP955+20)))))</f>
        <v>0</v>
      </c>
      <c r="AT955" s="204">
        <f ca="1">COUNTIF(INDIRECT("U"&amp;(ROW()+12*(($AN955-1)*3+$AO955)-ROW())/12+5):INDIRECT("AF"&amp;(ROW()+12*(($AN955-1)*3+$AO955)-ROW())/12+5),AS955)</f>
        <v>0</v>
      </c>
      <c r="AU955" s="204">
        <f ca="1">IF(AND(AQ955+AS955&gt;0,AR955+AT955&gt;0),COUNTIF(AU$6:AU954,"&gt;0")+1,0)</f>
        <v>0</v>
      </c>
    </row>
    <row r="956" spans="40:47">
      <c r="AN956" s="204">
        <v>27</v>
      </c>
      <c r="AO956" s="204">
        <v>2</v>
      </c>
      <c r="AP956" s="204">
        <v>3</v>
      </c>
      <c r="AQ956" s="221">
        <f ca="1">IF($AP956=1,IF(INDIRECT(ADDRESS(($AN956-1)*3+$AO956+5,$AP956+7))="",0,INDIRECT(ADDRESS(($AN956-1)*3+$AO956+5,$AP956+7))),IF(INDIRECT(ADDRESS(($AN956-1)*3+$AO956+5,$AP956+7))="",0,IF(COUNTIF(INDIRECT(ADDRESS(($AN956-1)*36+($AO956-1)*12+6,COLUMN())):INDIRECT(ADDRESS(($AN956-1)*36+($AO956-1)*12+$AP956+4,COLUMN())),INDIRECT(ADDRESS(($AN956-1)*3+$AO956+5,$AP956+7)))&gt;=1,0,INDIRECT(ADDRESS(($AN956-1)*3+$AO956+5,$AP956+7)))))</f>
        <v>0</v>
      </c>
      <c r="AR956" s="204">
        <f ca="1">COUNTIF(INDIRECT("H"&amp;(ROW()+12*(($AN956-1)*3+$AO956)-ROW())/12+5):INDIRECT("S"&amp;(ROW()+12*(($AN956-1)*3+$AO956)-ROW())/12+5),AQ956)</f>
        <v>0</v>
      </c>
      <c r="AS956" s="221">
        <f ca="1">IF($AP956=1,IF(INDIRECT(ADDRESS(($AN956-1)*3+$AO956+5,$AP956+20))="",0,INDIRECT(ADDRESS(($AN956-1)*3+$AO956+5,$AP956+20))),IF(INDIRECT(ADDRESS(($AN956-1)*3+$AO956+5,$AP956+20))="",0,IF(COUNTIF(INDIRECT(ADDRESS(($AN956-1)*36+($AO956-1)*12+6,COLUMN())):INDIRECT(ADDRESS(($AN956-1)*36+($AO956-1)*12+$AP956+4,COLUMN())),INDIRECT(ADDRESS(($AN956-1)*3+$AO956+5,$AP956+20)))&gt;=1,0,INDIRECT(ADDRESS(($AN956-1)*3+$AO956+5,$AP956+20)))))</f>
        <v>0</v>
      </c>
      <c r="AT956" s="204">
        <f ca="1">COUNTIF(INDIRECT("U"&amp;(ROW()+12*(($AN956-1)*3+$AO956)-ROW())/12+5):INDIRECT("AF"&amp;(ROW()+12*(($AN956-1)*3+$AO956)-ROW())/12+5),AS956)</f>
        <v>0</v>
      </c>
      <c r="AU956" s="204">
        <f ca="1">IF(AND(AQ956+AS956&gt;0,AR956+AT956&gt;0),COUNTIF(AU$6:AU955,"&gt;0")+1,0)</f>
        <v>0</v>
      </c>
    </row>
    <row r="957" spans="40:47">
      <c r="AN957" s="204">
        <v>27</v>
      </c>
      <c r="AO957" s="204">
        <v>2</v>
      </c>
      <c r="AP957" s="204">
        <v>4</v>
      </c>
      <c r="AQ957" s="221">
        <f ca="1">IF($AP957=1,IF(INDIRECT(ADDRESS(($AN957-1)*3+$AO957+5,$AP957+7))="",0,INDIRECT(ADDRESS(($AN957-1)*3+$AO957+5,$AP957+7))),IF(INDIRECT(ADDRESS(($AN957-1)*3+$AO957+5,$AP957+7))="",0,IF(COUNTIF(INDIRECT(ADDRESS(($AN957-1)*36+($AO957-1)*12+6,COLUMN())):INDIRECT(ADDRESS(($AN957-1)*36+($AO957-1)*12+$AP957+4,COLUMN())),INDIRECT(ADDRESS(($AN957-1)*3+$AO957+5,$AP957+7)))&gt;=1,0,INDIRECT(ADDRESS(($AN957-1)*3+$AO957+5,$AP957+7)))))</f>
        <v>0</v>
      </c>
      <c r="AR957" s="204">
        <f ca="1">COUNTIF(INDIRECT("H"&amp;(ROW()+12*(($AN957-1)*3+$AO957)-ROW())/12+5):INDIRECT("S"&amp;(ROW()+12*(($AN957-1)*3+$AO957)-ROW())/12+5),AQ957)</f>
        <v>0</v>
      </c>
      <c r="AS957" s="221">
        <f ca="1">IF($AP957=1,IF(INDIRECT(ADDRESS(($AN957-1)*3+$AO957+5,$AP957+20))="",0,INDIRECT(ADDRESS(($AN957-1)*3+$AO957+5,$AP957+20))),IF(INDIRECT(ADDRESS(($AN957-1)*3+$AO957+5,$AP957+20))="",0,IF(COUNTIF(INDIRECT(ADDRESS(($AN957-1)*36+($AO957-1)*12+6,COLUMN())):INDIRECT(ADDRESS(($AN957-1)*36+($AO957-1)*12+$AP957+4,COLUMN())),INDIRECT(ADDRESS(($AN957-1)*3+$AO957+5,$AP957+20)))&gt;=1,0,INDIRECT(ADDRESS(($AN957-1)*3+$AO957+5,$AP957+20)))))</f>
        <v>0</v>
      </c>
      <c r="AT957" s="204">
        <f ca="1">COUNTIF(INDIRECT("U"&amp;(ROW()+12*(($AN957-1)*3+$AO957)-ROW())/12+5):INDIRECT("AF"&amp;(ROW()+12*(($AN957-1)*3+$AO957)-ROW())/12+5),AS957)</f>
        <v>0</v>
      </c>
      <c r="AU957" s="204">
        <f ca="1">IF(AND(AQ957+AS957&gt;0,AR957+AT957&gt;0),COUNTIF(AU$6:AU956,"&gt;0")+1,0)</f>
        <v>0</v>
      </c>
    </row>
    <row r="958" spans="40:47">
      <c r="AN958" s="204">
        <v>27</v>
      </c>
      <c r="AO958" s="204">
        <v>2</v>
      </c>
      <c r="AP958" s="204">
        <v>5</v>
      </c>
      <c r="AQ958" s="221">
        <f ca="1">IF($AP958=1,IF(INDIRECT(ADDRESS(($AN958-1)*3+$AO958+5,$AP958+7))="",0,INDIRECT(ADDRESS(($AN958-1)*3+$AO958+5,$AP958+7))),IF(INDIRECT(ADDRESS(($AN958-1)*3+$AO958+5,$AP958+7))="",0,IF(COUNTIF(INDIRECT(ADDRESS(($AN958-1)*36+($AO958-1)*12+6,COLUMN())):INDIRECT(ADDRESS(($AN958-1)*36+($AO958-1)*12+$AP958+4,COLUMN())),INDIRECT(ADDRESS(($AN958-1)*3+$AO958+5,$AP958+7)))&gt;=1,0,INDIRECT(ADDRESS(($AN958-1)*3+$AO958+5,$AP958+7)))))</f>
        <v>0</v>
      </c>
      <c r="AR958" s="204">
        <f ca="1">COUNTIF(INDIRECT("H"&amp;(ROW()+12*(($AN958-1)*3+$AO958)-ROW())/12+5):INDIRECT("S"&amp;(ROW()+12*(($AN958-1)*3+$AO958)-ROW())/12+5),AQ958)</f>
        <v>0</v>
      </c>
      <c r="AS958" s="221">
        <f ca="1">IF($AP958=1,IF(INDIRECT(ADDRESS(($AN958-1)*3+$AO958+5,$AP958+20))="",0,INDIRECT(ADDRESS(($AN958-1)*3+$AO958+5,$AP958+20))),IF(INDIRECT(ADDRESS(($AN958-1)*3+$AO958+5,$AP958+20))="",0,IF(COUNTIF(INDIRECT(ADDRESS(($AN958-1)*36+($AO958-1)*12+6,COLUMN())):INDIRECT(ADDRESS(($AN958-1)*36+($AO958-1)*12+$AP958+4,COLUMN())),INDIRECT(ADDRESS(($AN958-1)*3+$AO958+5,$AP958+20)))&gt;=1,0,INDIRECT(ADDRESS(($AN958-1)*3+$AO958+5,$AP958+20)))))</f>
        <v>0</v>
      </c>
      <c r="AT958" s="204">
        <f ca="1">COUNTIF(INDIRECT("U"&amp;(ROW()+12*(($AN958-1)*3+$AO958)-ROW())/12+5):INDIRECT("AF"&amp;(ROW()+12*(($AN958-1)*3+$AO958)-ROW())/12+5),AS958)</f>
        <v>0</v>
      </c>
      <c r="AU958" s="204">
        <f ca="1">IF(AND(AQ958+AS958&gt;0,AR958+AT958&gt;0),COUNTIF(AU$6:AU957,"&gt;0")+1,0)</f>
        <v>0</v>
      </c>
    </row>
    <row r="959" spans="40:47">
      <c r="AN959" s="204">
        <v>27</v>
      </c>
      <c r="AO959" s="204">
        <v>2</v>
      </c>
      <c r="AP959" s="204">
        <v>6</v>
      </c>
      <c r="AQ959" s="221">
        <f ca="1">IF($AP959=1,IF(INDIRECT(ADDRESS(($AN959-1)*3+$AO959+5,$AP959+7))="",0,INDIRECT(ADDRESS(($AN959-1)*3+$AO959+5,$AP959+7))),IF(INDIRECT(ADDRESS(($AN959-1)*3+$AO959+5,$AP959+7))="",0,IF(COUNTIF(INDIRECT(ADDRESS(($AN959-1)*36+($AO959-1)*12+6,COLUMN())):INDIRECT(ADDRESS(($AN959-1)*36+($AO959-1)*12+$AP959+4,COLUMN())),INDIRECT(ADDRESS(($AN959-1)*3+$AO959+5,$AP959+7)))&gt;=1,0,INDIRECT(ADDRESS(($AN959-1)*3+$AO959+5,$AP959+7)))))</f>
        <v>0</v>
      </c>
      <c r="AR959" s="204">
        <f ca="1">COUNTIF(INDIRECT("H"&amp;(ROW()+12*(($AN959-1)*3+$AO959)-ROW())/12+5):INDIRECT("S"&amp;(ROW()+12*(($AN959-1)*3+$AO959)-ROW())/12+5),AQ959)</f>
        <v>0</v>
      </c>
      <c r="AS959" s="221">
        <f ca="1">IF($AP959=1,IF(INDIRECT(ADDRESS(($AN959-1)*3+$AO959+5,$AP959+20))="",0,INDIRECT(ADDRESS(($AN959-1)*3+$AO959+5,$AP959+20))),IF(INDIRECT(ADDRESS(($AN959-1)*3+$AO959+5,$AP959+20))="",0,IF(COUNTIF(INDIRECT(ADDRESS(($AN959-1)*36+($AO959-1)*12+6,COLUMN())):INDIRECT(ADDRESS(($AN959-1)*36+($AO959-1)*12+$AP959+4,COLUMN())),INDIRECT(ADDRESS(($AN959-1)*3+$AO959+5,$AP959+20)))&gt;=1,0,INDIRECT(ADDRESS(($AN959-1)*3+$AO959+5,$AP959+20)))))</f>
        <v>0</v>
      </c>
      <c r="AT959" s="204">
        <f ca="1">COUNTIF(INDIRECT("U"&amp;(ROW()+12*(($AN959-1)*3+$AO959)-ROW())/12+5):INDIRECT("AF"&amp;(ROW()+12*(($AN959-1)*3+$AO959)-ROW())/12+5),AS959)</f>
        <v>0</v>
      </c>
      <c r="AU959" s="204">
        <f ca="1">IF(AND(AQ959+AS959&gt;0,AR959+AT959&gt;0),COUNTIF(AU$6:AU958,"&gt;0")+1,0)</f>
        <v>0</v>
      </c>
    </row>
    <row r="960" spans="40:47">
      <c r="AN960" s="204">
        <v>27</v>
      </c>
      <c r="AO960" s="204">
        <v>2</v>
      </c>
      <c r="AP960" s="204">
        <v>7</v>
      </c>
      <c r="AQ960" s="221">
        <f ca="1">IF($AP960=1,IF(INDIRECT(ADDRESS(($AN960-1)*3+$AO960+5,$AP960+7))="",0,INDIRECT(ADDRESS(($AN960-1)*3+$AO960+5,$AP960+7))),IF(INDIRECT(ADDRESS(($AN960-1)*3+$AO960+5,$AP960+7))="",0,IF(COUNTIF(INDIRECT(ADDRESS(($AN960-1)*36+($AO960-1)*12+6,COLUMN())):INDIRECT(ADDRESS(($AN960-1)*36+($AO960-1)*12+$AP960+4,COLUMN())),INDIRECT(ADDRESS(($AN960-1)*3+$AO960+5,$AP960+7)))&gt;=1,0,INDIRECT(ADDRESS(($AN960-1)*3+$AO960+5,$AP960+7)))))</f>
        <v>0</v>
      </c>
      <c r="AR960" s="204">
        <f ca="1">COUNTIF(INDIRECT("H"&amp;(ROW()+12*(($AN960-1)*3+$AO960)-ROW())/12+5):INDIRECT("S"&amp;(ROW()+12*(($AN960-1)*3+$AO960)-ROW())/12+5),AQ960)</f>
        <v>0</v>
      </c>
      <c r="AS960" s="221">
        <f ca="1">IF($AP960=1,IF(INDIRECT(ADDRESS(($AN960-1)*3+$AO960+5,$AP960+20))="",0,INDIRECT(ADDRESS(($AN960-1)*3+$AO960+5,$AP960+20))),IF(INDIRECT(ADDRESS(($AN960-1)*3+$AO960+5,$AP960+20))="",0,IF(COUNTIF(INDIRECT(ADDRESS(($AN960-1)*36+($AO960-1)*12+6,COLUMN())):INDIRECT(ADDRESS(($AN960-1)*36+($AO960-1)*12+$AP960+4,COLUMN())),INDIRECT(ADDRESS(($AN960-1)*3+$AO960+5,$AP960+20)))&gt;=1,0,INDIRECT(ADDRESS(($AN960-1)*3+$AO960+5,$AP960+20)))))</f>
        <v>0</v>
      </c>
      <c r="AT960" s="204">
        <f ca="1">COUNTIF(INDIRECT("U"&amp;(ROW()+12*(($AN960-1)*3+$AO960)-ROW())/12+5):INDIRECT("AF"&amp;(ROW()+12*(($AN960-1)*3+$AO960)-ROW())/12+5),AS960)</f>
        <v>0</v>
      </c>
      <c r="AU960" s="204">
        <f ca="1">IF(AND(AQ960+AS960&gt;0,AR960+AT960&gt;0),COUNTIF(AU$6:AU959,"&gt;0")+1,0)</f>
        <v>0</v>
      </c>
    </row>
    <row r="961" spans="40:47">
      <c r="AN961" s="204">
        <v>27</v>
      </c>
      <c r="AO961" s="204">
        <v>2</v>
      </c>
      <c r="AP961" s="204">
        <v>8</v>
      </c>
      <c r="AQ961" s="221">
        <f ca="1">IF($AP961=1,IF(INDIRECT(ADDRESS(($AN961-1)*3+$AO961+5,$AP961+7))="",0,INDIRECT(ADDRESS(($AN961-1)*3+$AO961+5,$AP961+7))),IF(INDIRECT(ADDRESS(($AN961-1)*3+$AO961+5,$AP961+7))="",0,IF(COUNTIF(INDIRECT(ADDRESS(($AN961-1)*36+($AO961-1)*12+6,COLUMN())):INDIRECT(ADDRESS(($AN961-1)*36+($AO961-1)*12+$AP961+4,COLUMN())),INDIRECT(ADDRESS(($AN961-1)*3+$AO961+5,$AP961+7)))&gt;=1,0,INDIRECT(ADDRESS(($AN961-1)*3+$AO961+5,$AP961+7)))))</f>
        <v>0</v>
      </c>
      <c r="AR961" s="204">
        <f ca="1">COUNTIF(INDIRECT("H"&amp;(ROW()+12*(($AN961-1)*3+$AO961)-ROW())/12+5):INDIRECT("S"&amp;(ROW()+12*(($AN961-1)*3+$AO961)-ROW())/12+5),AQ961)</f>
        <v>0</v>
      </c>
      <c r="AS961" s="221">
        <f ca="1">IF($AP961=1,IF(INDIRECT(ADDRESS(($AN961-1)*3+$AO961+5,$AP961+20))="",0,INDIRECT(ADDRESS(($AN961-1)*3+$AO961+5,$AP961+20))),IF(INDIRECT(ADDRESS(($AN961-1)*3+$AO961+5,$AP961+20))="",0,IF(COUNTIF(INDIRECT(ADDRESS(($AN961-1)*36+($AO961-1)*12+6,COLUMN())):INDIRECT(ADDRESS(($AN961-1)*36+($AO961-1)*12+$AP961+4,COLUMN())),INDIRECT(ADDRESS(($AN961-1)*3+$AO961+5,$AP961+20)))&gt;=1,0,INDIRECT(ADDRESS(($AN961-1)*3+$AO961+5,$AP961+20)))))</f>
        <v>0</v>
      </c>
      <c r="AT961" s="204">
        <f ca="1">COUNTIF(INDIRECT("U"&amp;(ROW()+12*(($AN961-1)*3+$AO961)-ROW())/12+5):INDIRECT("AF"&amp;(ROW()+12*(($AN961-1)*3+$AO961)-ROW())/12+5),AS961)</f>
        <v>0</v>
      </c>
      <c r="AU961" s="204">
        <f ca="1">IF(AND(AQ961+AS961&gt;0,AR961+AT961&gt;0),COUNTIF(AU$6:AU960,"&gt;0")+1,0)</f>
        <v>0</v>
      </c>
    </row>
    <row r="962" spans="40:47">
      <c r="AN962" s="204">
        <v>27</v>
      </c>
      <c r="AO962" s="204">
        <v>2</v>
      </c>
      <c r="AP962" s="204">
        <v>9</v>
      </c>
      <c r="AQ962" s="221">
        <f ca="1">IF($AP962=1,IF(INDIRECT(ADDRESS(($AN962-1)*3+$AO962+5,$AP962+7))="",0,INDIRECT(ADDRESS(($AN962-1)*3+$AO962+5,$AP962+7))),IF(INDIRECT(ADDRESS(($AN962-1)*3+$AO962+5,$AP962+7))="",0,IF(COUNTIF(INDIRECT(ADDRESS(($AN962-1)*36+($AO962-1)*12+6,COLUMN())):INDIRECT(ADDRESS(($AN962-1)*36+($AO962-1)*12+$AP962+4,COLUMN())),INDIRECT(ADDRESS(($AN962-1)*3+$AO962+5,$AP962+7)))&gt;=1,0,INDIRECT(ADDRESS(($AN962-1)*3+$AO962+5,$AP962+7)))))</f>
        <v>0</v>
      </c>
      <c r="AR962" s="204">
        <f ca="1">COUNTIF(INDIRECT("H"&amp;(ROW()+12*(($AN962-1)*3+$AO962)-ROW())/12+5):INDIRECT("S"&amp;(ROW()+12*(($AN962-1)*3+$AO962)-ROW())/12+5),AQ962)</f>
        <v>0</v>
      </c>
      <c r="AS962" s="221">
        <f ca="1">IF($AP962=1,IF(INDIRECT(ADDRESS(($AN962-1)*3+$AO962+5,$AP962+20))="",0,INDIRECT(ADDRESS(($AN962-1)*3+$AO962+5,$AP962+20))),IF(INDIRECT(ADDRESS(($AN962-1)*3+$AO962+5,$AP962+20))="",0,IF(COUNTIF(INDIRECT(ADDRESS(($AN962-1)*36+($AO962-1)*12+6,COLUMN())):INDIRECT(ADDRESS(($AN962-1)*36+($AO962-1)*12+$AP962+4,COLUMN())),INDIRECT(ADDRESS(($AN962-1)*3+$AO962+5,$AP962+20)))&gt;=1,0,INDIRECT(ADDRESS(($AN962-1)*3+$AO962+5,$AP962+20)))))</f>
        <v>0</v>
      </c>
      <c r="AT962" s="204">
        <f ca="1">COUNTIF(INDIRECT("U"&amp;(ROW()+12*(($AN962-1)*3+$AO962)-ROW())/12+5):INDIRECT("AF"&amp;(ROW()+12*(($AN962-1)*3+$AO962)-ROW())/12+5),AS962)</f>
        <v>0</v>
      </c>
      <c r="AU962" s="204">
        <f ca="1">IF(AND(AQ962+AS962&gt;0,AR962+AT962&gt;0),COUNTIF(AU$6:AU961,"&gt;0")+1,0)</f>
        <v>0</v>
      </c>
    </row>
    <row r="963" spans="40:47">
      <c r="AN963" s="204">
        <v>27</v>
      </c>
      <c r="AO963" s="204">
        <v>2</v>
      </c>
      <c r="AP963" s="204">
        <v>10</v>
      </c>
      <c r="AQ963" s="221">
        <f ca="1">IF($AP963=1,IF(INDIRECT(ADDRESS(($AN963-1)*3+$AO963+5,$AP963+7))="",0,INDIRECT(ADDRESS(($AN963-1)*3+$AO963+5,$AP963+7))),IF(INDIRECT(ADDRESS(($AN963-1)*3+$AO963+5,$AP963+7))="",0,IF(COUNTIF(INDIRECT(ADDRESS(($AN963-1)*36+($AO963-1)*12+6,COLUMN())):INDIRECT(ADDRESS(($AN963-1)*36+($AO963-1)*12+$AP963+4,COLUMN())),INDIRECT(ADDRESS(($AN963-1)*3+$AO963+5,$AP963+7)))&gt;=1,0,INDIRECT(ADDRESS(($AN963-1)*3+$AO963+5,$AP963+7)))))</f>
        <v>0</v>
      </c>
      <c r="AR963" s="204">
        <f ca="1">COUNTIF(INDIRECT("H"&amp;(ROW()+12*(($AN963-1)*3+$AO963)-ROW())/12+5):INDIRECT("S"&amp;(ROW()+12*(($AN963-1)*3+$AO963)-ROW())/12+5),AQ963)</f>
        <v>0</v>
      </c>
      <c r="AS963" s="221">
        <f ca="1">IF($AP963=1,IF(INDIRECT(ADDRESS(($AN963-1)*3+$AO963+5,$AP963+20))="",0,INDIRECT(ADDRESS(($AN963-1)*3+$AO963+5,$AP963+20))),IF(INDIRECT(ADDRESS(($AN963-1)*3+$AO963+5,$AP963+20))="",0,IF(COUNTIF(INDIRECT(ADDRESS(($AN963-1)*36+($AO963-1)*12+6,COLUMN())):INDIRECT(ADDRESS(($AN963-1)*36+($AO963-1)*12+$AP963+4,COLUMN())),INDIRECT(ADDRESS(($AN963-1)*3+$AO963+5,$AP963+20)))&gt;=1,0,INDIRECT(ADDRESS(($AN963-1)*3+$AO963+5,$AP963+20)))))</f>
        <v>0</v>
      </c>
      <c r="AT963" s="204">
        <f ca="1">COUNTIF(INDIRECT("U"&amp;(ROW()+12*(($AN963-1)*3+$AO963)-ROW())/12+5):INDIRECT("AF"&amp;(ROW()+12*(($AN963-1)*3+$AO963)-ROW())/12+5),AS963)</f>
        <v>0</v>
      </c>
      <c r="AU963" s="204">
        <f ca="1">IF(AND(AQ963+AS963&gt;0,AR963+AT963&gt;0),COUNTIF(AU$6:AU962,"&gt;0")+1,0)</f>
        <v>0</v>
      </c>
    </row>
    <row r="964" spans="40:47">
      <c r="AN964" s="204">
        <v>27</v>
      </c>
      <c r="AO964" s="204">
        <v>2</v>
      </c>
      <c r="AP964" s="204">
        <v>11</v>
      </c>
      <c r="AQ964" s="221">
        <f ca="1">IF($AP964=1,IF(INDIRECT(ADDRESS(($AN964-1)*3+$AO964+5,$AP964+7))="",0,INDIRECT(ADDRESS(($AN964-1)*3+$AO964+5,$AP964+7))),IF(INDIRECT(ADDRESS(($AN964-1)*3+$AO964+5,$AP964+7))="",0,IF(COUNTIF(INDIRECT(ADDRESS(($AN964-1)*36+($AO964-1)*12+6,COLUMN())):INDIRECT(ADDRESS(($AN964-1)*36+($AO964-1)*12+$AP964+4,COLUMN())),INDIRECT(ADDRESS(($AN964-1)*3+$AO964+5,$AP964+7)))&gt;=1,0,INDIRECT(ADDRESS(($AN964-1)*3+$AO964+5,$AP964+7)))))</f>
        <v>0</v>
      </c>
      <c r="AR964" s="204">
        <f ca="1">COUNTIF(INDIRECT("H"&amp;(ROW()+12*(($AN964-1)*3+$AO964)-ROW())/12+5):INDIRECT("S"&amp;(ROW()+12*(($AN964-1)*3+$AO964)-ROW())/12+5),AQ964)</f>
        <v>0</v>
      </c>
      <c r="AS964" s="221">
        <f ca="1">IF($AP964=1,IF(INDIRECT(ADDRESS(($AN964-1)*3+$AO964+5,$AP964+20))="",0,INDIRECT(ADDRESS(($AN964-1)*3+$AO964+5,$AP964+20))),IF(INDIRECT(ADDRESS(($AN964-1)*3+$AO964+5,$AP964+20))="",0,IF(COUNTIF(INDIRECT(ADDRESS(($AN964-1)*36+($AO964-1)*12+6,COLUMN())):INDIRECT(ADDRESS(($AN964-1)*36+($AO964-1)*12+$AP964+4,COLUMN())),INDIRECT(ADDRESS(($AN964-1)*3+$AO964+5,$AP964+20)))&gt;=1,0,INDIRECT(ADDRESS(($AN964-1)*3+$AO964+5,$AP964+20)))))</f>
        <v>0</v>
      </c>
      <c r="AT964" s="204">
        <f ca="1">COUNTIF(INDIRECT("U"&amp;(ROW()+12*(($AN964-1)*3+$AO964)-ROW())/12+5):INDIRECT("AF"&amp;(ROW()+12*(($AN964-1)*3+$AO964)-ROW())/12+5),AS964)</f>
        <v>0</v>
      </c>
      <c r="AU964" s="204">
        <f ca="1">IF(AND(AQ964+AS964&gt;0,AR964+AT964&gt;0),COUNTIF(AU$6:AU963,"&gt;0")+1,0)</f>
        <v>0</v>
      </c>
    </row>
    <row r="965" spans="40:47">
      <c r="AN965" s="204">
        <v>27</v>
      </c>
      <c r="AO965" s="204">
        <v>2</v>
      </c>
      <c r="AP965" s="204">
        <v>12</v>
      </c>
      <c r="AQ965" s="221">
        <f ca="1">IF($AP965=1,IF(INDIRECT(ADDRESS(($AN965-1)*3+$AO965+5,$AP965+7))="",0,INDIRECT(ADDRESS(($AN965-1)*3+$AO965+5,$AP965+7))),IF(INDIRECT(ADDRESS(($AN965-1)*3+$AO965+5,$AP965+7))="",0,IF(COUNTIF(INDIRECT(ADDRESS(($AN965-1)*36+($AO965-1)*12+6,COLUMN())):INDIRECT(ADDRESS(($AN965-1)*36+($AO965-1)*12+$AP965+4,COLUMN())),INDIRECT(ADDRESS(($AN965-1)*3+$AO965+5,$AP965+7)))&gt;=1,0,INDIRECT(ADDRESS(($AN965-1)*3+$AO965+5,$AP965+7)))))</f>
        <v>0</v>
      </c>
      <c r="AR965" s="204">
        <f ca="1">COUNTIF(INDIRECT("H"&amp;(ROW()+12*(($AN965-1)*3+$AO965)-ROW())/12+5):INDIRECT("S"&amp;(ROW()+12*(($AN965-1)*3+$AO965)-ROW())/12+5),AQ965)</f>
        <v>0</v>
      </c>
      <c r="AS965" s="221">
        <f ca="1">IF($AP965=1,IF(INDIRECT(ADDRESS(($AN965-1)*3+$AO965+5,$AP965+20))="",0,INDIRECT(ADDRESS(($AN965-1)*3+$AO965+5,$AP965+20))),IF(INDIRECT(ADDRESS(($AN965-1)*3+$AO965+5,$AP965+20))="",0,IF(COUNTIF(INDIRECT(ADDRESS(($AN965-1)*36+($AO965-1)*12+6,COLUMN())):INDIRECT(ADDRESS(($AN965-1)*36+($AO965-1)*12+$AP965+4,COLUMN())),INDIRECT(ADDRESS(($AN965-1)*3+$AO965+5,$AP965+20)))&gt;=1,0,INDIRECT(ADDRESS(($AN965-1)*3+$AO965+5,$AP965+20)))))</f>
        <v>0</v>
      </c>
      <c r="AT965" s="204">
        <f ca="1">COUNTIF(INDIRECT("U"&amp;(ROW()+12*(($AN965-1)*3+$AO965)-ROW())/12+5):INDIRECT("AF"&amp;(ROW()+12*(($AN965-1)*3+$AO965)-ROW())/12+5),AS965)</f>
        <v>0</v>
      </c>
      <c r="AU965" s="204">
        <f ca="1">IF(AND(AQ965+AS965&gt;0,AR965+AT965&gt;0),COUNTIF(AU$6:AU964,"&gt;0")+1,0)</f>
        <v>0</v>
      </c>
    </row>
    <row r="966" spans="40:47">
      <c r="AN966" s="204">
        <v>27</v>
      </c>
      <c r="AO966" s="204">
        <v>3</v>
      </c>
      <c r="AP966" s="204">
        <v>1</v>
      </c>
      <c r="AQ966" s="221">
        <f ca="1">IF($AP966=1,IF(INDIRECT(ADDRESS(($AN966-1)*3+$AO966+5,$AP966+7))="",0,INDIRECT(ADDRESS(($AN966-1)*3+$AO966+5,$AP966+7))),IF(INDIRECT(ADDRESS(($AN966-1)*3+$AO966+5,$AP966+7))="",0,IF(COUNTIF(INDIRECT(ADDRESS(($AN966-1)*36+($AO966-1)*12+6,COLUMN())):INDIRECT(ADDRESS(($AN966-1)*36+($AO966-1)*12+$AP966+4,COLUMN())),INDIRECT(ADDRESS(($AN966-1)*3+$AO966+5,$AP966+7)))&gt;=1,0,INDIRECT(ADDRESS(($AN966-1)*3+$AO966+5,$AP966+7)))))</f>
        <v>0</v>
      </c>
      <c r="AR966" s="204">
        <f ca="1">COUNTIF(INDIRECT("H"&amp;(ROW()+12*(($AN966-1)*3+$AO966)-ROW())/12+5):INDIRECT("S"&amp;(ROW()+12*(($AN966-1)*3+$AO966)-ROW())/12+5),AQ966)</f>
        <v>0</v>
      </c>
      <c r="AS966" s="221">
        <f ca="1">IF($AP966=1,IF(INDIRECT(ADDRESS(($AN966-1)*3+$AO966+5,$AP966+20))="",0,INDIRECT(ADDRESS(($AN966-1)*3+$AO966+5,$AP966+20))),IF(INDIRECT(ADDRESS(($AN966-1)*3+$AO966+5,$AP966+20))="",0,IF(COUNTIF(INDIRECT(ADDRESS(($AN966-1)*36+($AO966-1)*12+6,COLUMN())):INDIRECT(ADDRESS(($AN966-1)*36+($AO966-1)*12+$AP966+4,COLUMN())),INDIRECT(ADDRESS(($AN966-1)*3+$AO966+5,$AP966+20)))&gt;=1,0,INDIRECT(ADDRESS(($AN966-1)*3+$AO966+5,$AP966+20)))))</f>
        <v>0</v>
      </c>
      <c r="AT966" s="204">
        <f ca="1">COUNTIF(INDIRECT("U"&amp;(ROW()+12*(($AN966-1)*3+$AO966)-ROW())/12+5):INDIRECT("AF"&amp;(ROW()+12*(($AN966-1)*3+$AO966)-ROW())/12+5),AS966)</f>
        <v>0</v>
      </c>
      <c r="AU966" s="204">
        <f ca="1">IF(AND(AQ966+AS966&gt;0,AR966+AT966&gt;0),COUNTIF(AU$6:AU965,"&gt;0")+1,0)</f>
        <v>0</v>
      </c>
    </row>
    <row r="967" spans="40:47">
      <c r="AN967" s="204">
        <v>27</v>
      </c>
      <c r="AO967" s="204">
        <v>3</v>
      </c>
      <c r="AP967" s="204">
        <v>2</v>
      </c>
      <c r="AQ967" s="221">
        <f ca="1">IF($AP967=1,IF(INDIRECT(ADDRESS(($AN967-1)*3+$AO967+5,$AP967+7))="",0,INDIRECT(ADDRESS(($AN967-1)*3+$AO967+5,$AP967+7))),IF(INDIRECT(ADDRESS(($AN967-1)*3+$AO967+5,$AP967+7))="",0,IF(COUNTIF(INDIRECT(ADDRESS(($AN967-1)*36+($AO967-1)*12+6,COLUMN())):INDIRECT(ADDRESS(($AN967-1)*36+($AO967-1)*12+$AP967+4,COLUMN())),INDIRECT(ADDRESS(($AN967-1)*3+$AO967+5,$AP967+7)))&gt;=1,0,INDIRECT(ADDRESS(($AN967-1)*3+$AO967+5,$AP967+7)))))</f>
        <v>0</v>
      </c>
      <c r="AR967" s="204">
        <f ca="1">COUNTIF(INDIRECT("H"&amp;(ROW()+12*(($AN967-1)*3+$AO967)-ROW())/12+5):INDIRECT("S"&amp;(ROW()+12*(($AN967-1)*3+$AO967)-ROW())/12+5),AQ967)</f>
        <v>0</v>
      </c>
      <c r="AS967" s="221">
        <f ca="1">IF($AP967=1,IF(INDIRECT(ADDRESS(($AN967-1)*3+$AO967+5,$AP967+20))="",0,INDIRECT(ADDRESS(($AN967-1)*3+$AO967+5,$AP967+20))),IF(INDIRECT(ADDRESS(($AN967-1)*3+$AO967+5,$AP967+20))="",0,IF(COUNTIF(INDIRECT(ADDRESS(($AN967-1)*36+($AO967-1)*12+6,COLUMN())):INDIRECT(ADDRESS(($AN967-1)*36+($AO967-1)*12+$AP967+4,COLUMN())),INDIRECT(ADDRESS(($AN967-1)*3+$AO967+5,$AP967+20)))&gt;=1,0,INDIRECT(ADDRESS(($AN967-1)*3+$AO967+5,$AP967+20)))))</f>
        <v>0</v>
      </c>
      <c r="AT967" s="204">
        <f ca="1">COUNTIF(INDIRECT("U"&amp;(ROW()+12*(($AN967-1)*3+$AO967)-ROW())/12+5):INDIRECT("AF"&amp;(ROW()+12*(($AN967-1)*3+$AO967)-ROW())/12+5),AS967)</f>
        <v>0</v>
      </c>
      <c r="AU967" s="204">
        <f ca="1">IF(AND(AQ967+AS967&gt;0,AR967+AT967&gt;0),COUNTIF(AU$6:AU966,"&gt;0")+1,0)</f>
        <v>0</v>
      </c>
    </row>
    <row r="968" spans="40:47">
      <c r="AN968" s="204">
        <v>27</v>
      </c>
      <c r="AO968" s="204">
        <v>3</v>
      </c>
      <c r="AP968" s="204">
        <v>3</v>
      </c>
      <c r="AQ968" s="221">
        <f ca="1">IF($AP968=1,IF(INDIRECT(ADDRESS(($AN968-1)*3+$AO968+5,$AP968+7))="",0,INDIRECT(ADDRESS(($AN968-1)*3+$AO968+5,$AP968+7))),IF(INDIRECT(ADDRESS(($AN968-1)*3+$AO968+5,$AP968+7))="",0,IF(COUNTIF(INDIRECT(ADDRESS(($AN968-1)*36+($AO968-1)*12+6,COLUMN())):INDIRECT(ADDRESS(($AN968-1)*36+($AO968-1)*12+$AP968+4,COLUMN())),INDIRECT(ADDRESS(($AN968-1)*3+$AO968+5,$AP968+7)))&gt;=1,0,INDIRECT(ADDRESS(($AN968-1)*3+$AO968+5,$AP968+7)))))</f>
        <v>0</v>
      </c>
      <c r="AR968" s="204">
        <f ca="1">COUNTIF(INDIRECT("H"&amp;(ROW()+12*(($AN968-1)*3+$AO968)-ROW())/12+5):INDIRECT("S"&amp;(ROW()+12*(($AN968-1)*3+$AO968)-ROW())/12+5),AQ968)</f>
        <v>0</v>
      </c>
      <c r="AS968" s="221">
        <f ca="1">IF($AP968=1,IF(INDIRECT(ADDRESS(($AN968-1)*3+$AO968+5,$AP968+20))="",0,INDIRECT(ADDRESS(($AN968-1)*3+$AO968+5,$AP968+20))),IF(INDIRECT(ADDRESS(($AN968-1)*3+$AO968+5,$AP968+20))="",0,IF(COUNTIF(INDIRECT(ADDRESS(($AN968-1)*36+($AO968-1)*12+6,COLUMN())):INDIRECT(ADDRESS(($AN968-1)*36+($AO968-1)*12+$AP968+4,COLUMN())),INDIRECT(ADDRESS(($AN968-1)*3+$AO968+5,$AP968+20)))&gt;=1,0,INDIRECT(ADDRESS(($AN968-1)*3+$AO968+5,$AP968+20)))))</f>
        <v>0</v>
      </c>
      <c r="AT968" s="204">
        <f ca="1">COUNTIF(INDIRECT("U"&amp;(ROW()+12*(($AN968-1)*3+$AO968)-ROW())/12+5):INDIRECT("AF"&amp;(ROW()+12*(($AN968-1)*3+$AO968)-ROW())/12+5),AS968)</f>
        <v>0</v>
      </c>
      <c r="AU968" s="204">
        <f ca="1">IF(AND(AQ968+AS968&gt;0,AR968+AT968&gt;0),COUNTIF(AU$6:AU967,"&gt;0")+1,0)</f>
        <v>0</v>
      </c>
    </row>
    <row r="969" spans="40:47">
      <c r="AN969" s="204">
        <v>27</v>
      </c>
      <c r="AO969" s="204">
        <v>3</v>
      </c>
      <c r="AP969" s="204">
        <v>4</v>
      </c>
      <c r="AQ969" s="221">
        <f ca="1">IF($AP969=1,IF(INDIRECT(ADDRESS(($AN969-1)*3+$AO969+5,$AP969+7))="",0,INDIRECT(ADDRESS(($AN969-1)*3+$AO969+5,$AP969+7))),IF(INDIRECT(ADDRESS(($AN969-1)*3+$AO969+5,$AP969+7))="",0,IF(COUNTIF(INDIRECT(ADDRESS(($AN969-1)*36+($AO969-1)*12+6,COLUMN())):INDIRECT(ADDRESS(($AN969-1)*36+($AO969-1)*12+$AP969+4,COLUMN())),INDIRECT(ADDRESS(($AN969-1)*3+$AO969+5,$AP969+7)))&gt;=1,0,INDIRECT(ADDRESS(($AN969-1)*3+$AO969+5,$AP969+7)))))</f>
        <v>0</v>
      </c>
      <c r="AR969" s="204">
        <f ca="1">COUNTIF(INDIRECT("H"&amp;(ROW()+12*(($AN969-1)*3+$AO969)-ROW())/12+5):INDIRECT("S"&amp;(ROW()+12*(($AN969-1)*3+$AO969)-ROW())/12+5),AQ969)</f>
        <v>0</v>
      </c>
      <c r="AS969" s="221">
        <f ca="1">IF($AP969=1,IF(INDIRECT(ADDRESS(($AN969-1)*3+$AO969+5,$AP969+20))="",0,INDIRECT(ADDRESS(($AN969-1)*3+$AO969+5,$AP969+20))),IF(INDIRECT(ADDRESS(($AN969-1)*3+$AO969+5,$AP969+20))="",0,IF(COUNTIF(INDIRECT(ADDRESS(($AN969-1)*36+($AO969-1)*12+6,COLUMN())):INDIRECT(ADDRESS(($AN969-1)*36+($AO969-1)*12+$AP969+4,COLUMN())),INDIRECT(ADDRESS(($AN969-1)*3+$AO969+5,$AP969+20)))&gt;=1,0,INDIRECT(ADDRESS(($AN969-1)*3+$AO969+5,$AP969+20)))))</f>
        <v>0</v>
      </c>
      <c r="AT969" s="204">
        <f ca="1">COUNTIF(INDIRECT("U"&amp;(ROW()+12*(($AN969-1)*3+$AO969)-ROW())/12+5):INDIRECT("AF"&amp;(ROW()+12*(($AN969-1)*3+$AO969)-ROW())/12+5),AS969)</f>
        <v>0</v>
      </c>
      <c r="AU969" s="204">
        <f ca="1">IF(AND(AQ969+AS969&gt;0,AR969+AT969&gt;0),COUNTIF(AU$6:AU968,"&gt;0")+1,0)</f>
        <v>0</v>
      </c>
    </row>
    <row r="970" spans="40:47">
      <c r="AN970" s="204">
        <v>27</v>
      </c>
      <c r="AO970" s="204">
        <v>3</v>
      </c>
      <c r="AP970" s="204">
        <v>5</v>
      </c>
      <c r="AQ970" s="221">
        <f ca="1">IF($AP970=1,IF(INDIRECT(ADDRESS(($AN970-1)*3+$AO970+5,$AP970+7))="",0,INDIRECT(ADDRESS(($AN970-1)*3+$AO970+5,$AP970+7))),IF(INDIRECT(ADDRESS(($AN970-1)*3+$AO970+5,$AP970+7))="",0,IF(COUNTIF(INDIRECT(ADDRESS(($AN970-1)*36+($AO970-1)*12+6,COLUMN())):INDIRECT(ADDRESS(($AN970-1)*36+($AO970-1)*12+$AP970+4,COLUMN())),INDIRECT(ADDRESS(($AN970-1)*3+$AO970+5,$AP970+7)))&gt;=1,0,INDIRECT(ADDRESS(($AN970-1)*3+$AO970+5,$AP970+7)))))</f>
        <v>0</v>
      </c>
      <c r="AR970" s="204">
        <f ca="1">COUNTIF(INDIRECT("H"&amp;(ROW()+12*(($AN970-1)*3+$AO970)-ROW())/12+5):INDIRECT("S"&amp;(ROW()+12*(($AN970-1)*3+$AO970)-ROW())/12+5),AQ970)</f>
        <v>0</v>
      </c>
      <c r="AS970" s="221">
        <f ca="1">IF($AP970=1,IF(INDIRECT(ADDRESS(($AN970-1)*3+$AO970+5,$AP970+20))="",0,INDIRECT(ADDRESS(($AN970-1)*3+$AO970+5,$AP970+20))),IF(INDIRECT(ADDRESS(($AN970-1)*3+$AO970+5,$AP970+20))="",0,IF(COUNTIF(INDIRECT(ADDRESS(($AN970-1)*36+($AO970-1)*12+6,COLUMN())):INDIRECT(ADDRESS(($AN970-1)*36+($AO970-1)*12+$AP970+4,COLUMN())),INDIRECT(ADDRESS(($AN970-1)*3+$AO970+5,$AP970+20)))&gt;=1,0,INDIRECT(ADDRESS(($AN970-1)*3+$AO970+5,$AP970+20)))))</f>
        <v>0</v>
      </c>
      <c r="AT970" s="204">
        <f ca="1">COUNTIF(INDIRECT("U"&amp;(ROW()+12*(($AN970-1)*3+$AO970)-ROW())/12+5):INDIRECT("AF"&amp;(ROW()+12*(($AN970-1)*3+$AO970)-ROW())/12+5),AS970)</f>
        <v>0</v>
      </c>
      <c r="AU970" s="204">
        <f ca="1">IF(AND(AQ970+AS970&gt;0,AR970+AT970&gt;0),COUNTIF(AU$6:AU969,"&gt;0")+1,0)</f>
        <v>0</v>
      </c>
    </row>
    <row r="971" spans="40:47">
      <c r="AN971" s="204">
        <v>27</v>
      </c>
      <c r="AO971" s="204">
        <v>3</v>
      </c>
      <c r="AP971" s="204">
        <v>6</v>
      </c>
      <c r="AQ971" s="221">
        <f ca="1">IF($AP971=1,IF(INDIRECT(ADDRESS(($AN971-1)*3+$AO971+5,$AP971+7))="",0,INDIRECT(ADDRESS(($AN971-1)*3+$AO971+5,$AP971+7))),IF(INDIRECT(ADDRESS(($AN971-1)*3+$AO971+5,$AP971+7))="",0,IF(COUNTIF(INDIRECT(ADDRESS(($AN971-1)*36+($AO971-1)*12+6,COLUMN())):INDIRECT(ADDRESS(($AN971-1)*36+($AO971-1)*12+$AP971+4,COLUMN())),INDIRECT(ADDRESS(($AN971-1)*3+$AO971+5,$AP971+7)))&gt;=1,0,INDIRECT(ADDRESS(($AN971-1)*3+$AO971+5,$AP971+7)))))</f>
        <v>0</v>
      </c>
      <c r="AR971" s="204">
        <f ca="1">COUNTIF(INDIRECT("H"&amp;(ROW()+12*(($AN971-1)*3+$AO971)-ROW())/12+5):INDIRECT("S"&amp;(ROW()+12*(($AN971-1)*3+$AO971)-ROW())/12+5),AQ971)</f>
        <v>0</v>
      </c>
      <c r="AS971" s="221">
        <f ca="1">IF($AP971=1,IF(INDIRECT(ADDRESS(($AN971-1)*3+$AO971+5,$AP971+20))="",0,INDIRECT(ADDRESS(($AN971-1)*3+$AO971+5,$AP971+20))),IF(INDIRECT(ADDRESS(($AN971-1)*3+$AO971+5,$AP971+20))="",0,IF(COUNTIF(INDIRECT(ADDRESS(($AN971-1)*36+($AO971-1)*12+6,COLUMN())):INDIRECT(ADDRESS(($AN971-1)*36+($AO971-1)*12+$AP971+4,COLUMN())),INDIRECT(ADDRESS(($AN971-1)*3+$AO971+5,$AP971+20)))&gt;=1,0,INDIRECT(ADDRESS(($AN971-1)*3+$AO971+5,$AP971+20)))))</f>
        <v>0</v>
      </c>
      <c r="AT971" s="204">
        <f ca="1">COUNTIF(INDIRECT("U"&amp;(ROW()+12*(($AN971-1)*3+$AO971)-ROW())/12+5):INDIRECT("AF"&amp;(ROW()+12*(($AN971-1)*3+$AO971)-ROW())/12+5),AS971)</f>
        <v>0</v>
      </c>
      <c r="AU971" s="204">
        <f ca="1">IF(AND(AQ971+AS971&gt;0,AR971+AT971&gt;0),COUNTIF(AU$6:AU970,"&gt;0")+1,0)</f>
        <v>0</v>
      </c>
    </row>
    <row r="972" spans="40:47">
      <c r="AN972" s="204">
        <v>27</v>
      </c>
      <c r="AO972" s="204">
        <v>3</v>
      </c>
      <c r="AP972" s="204">
        <v>7</v>
      </c>
      <c r="AQ972" s="221">
        <f ca="1">IF($AP972=1,IF(INDIRECT(ADDRESS(($AN972-1)*3+$AO972+5,$AP972+7))="",0,INDIRECT(ADDRESS(($AN972-1)*3+$AO972+5,$AP972+7))),IF(INDIRECT(ADDRESS(($AN972-1)*3+$AO972+5,$AP972+7))="",0,IF(COUNTIF(INDIRECT(ADDRESS(($AN972-1)*36+($AO972-1)*12+6,COLUMN())):INDIRECT(ADDRESS(($AN972-1)*36+($AO972-1)*12+$AP972+4,COLUMN())),INDIRECT(ADDRESS(($AN972-1)*3+$AO972+5,$AP972+7)))&gt;=1,0,INDIRECT(ADDRESS(($AN972-1)*3+$AO972+5,$AP972+7)))))</f>
        <v>0</v>
      </c>
      <c r="AR972" s="204">
        <f ca="1">COUNTIF(INDIRECT("H"&amp;(ROW()+12*(($AN972-1)*3+$AO972)-ROW())/12+5):INDIRECT("S"&amp;(ROW()+12*(($AN972-1)*3+$AO972)-ROW())/12+5),AQ972)</f>
        <v>0</v>
      </c>
      <c r="AS972" s="221">
        <f ca="1">IF($AP972=1,IF(INDIRECT(ADDRESS(($AN972-1)*3+$AO972+5,$AP972+20))="",0,INDIRECT(ADDRESS(($AN972-1)*3+$AO972+5,$AP972+20))),IF(INDIRECT(ADDRESS(($AN972-1)*3+$AO972+5,$AP972+20))="",0,IF(COUNTIF(INDIRECT(ADDRESS(($AN972-1)*36+($AO972-1)*12+6,COLUMN())):INDIRECT(ADDRESS(($AN972-1)*36+($AO972-1)*12+$AP972+4,COLUMN())),INDIRECT(ADDRESS(($AN972-1)*3+$AO972+5,$AP972+20)))&gt;=1,0,INDIRECT(ADDRESS(($AN972-1)*3+$AO972+5,$AP972+20)))))</f>
        <v>0</v>
      </c>
      <c r="AT972" s="204">
        <f ca="1">COUNTIF(INDIRECT("U"&amp;(ROW()+12*(($AN972-1)*3+$AO972)-ROW())/12+5):INDIRECT("AF"&amp;(ROW()+12*(($AN972-1)*3+$AO972)-ROW())/12+5),AS972)</f>
        <v>0</v>
      </c>
      <c r="AU972" s="204">
        <f ca="1">IF(AND(AQ972+AS972&gt;0,AR972+AT972&gt;0),COUNTIF(AU$6:AU971,"&gt;0")+1,0)</f>
        <v>0</v>
      </c>
    </row>
    <row r="973" spans="40:47">
      <c r="AN973" s="204">
        <v>27</v>
      </c>
      <c r="AO973" s="204">
        <v>3</v>
      </c>
      <c r="AP973" s="204">
        <v>8</v>
      </c>
      <c r="AQ973" s="221">
        <f ca="1">IF($AP973=1,IF(INDIRECT(ADDRESS(($AN973-1)*3+$AO973+5,$AP973+7))="",0,INDIRECT(ADDRESS(($AN973-1)*3+$AO973+5,$AP973+7))),IF(INDIRECT(ADDRESS(($AN973-1)*3+$AO973+5,$AP973+7))="",0,IF(COUNTIF(INDIRECT(ADDRESS(($AN973-1)*36+($AO973-1)*12+6,COLUMN())):INDIRECT(ADDRESS(($AN973-1)*36+($AO973-1)*12+$AP973+4,COLUMN())),INDIRECT(ADDRESS(($AN973-1)*3+$AO973+5,$AP973+7)))&gt;=1,0,INDIRECT(ADDRESS(($AN973-1)*3+$AO973+5,$AP973+7)))))</f>
        <v>0</v>
      </c>
      <c r="AR973" s="204">
        <f ca="1">COUNTIF(INDIRECT("H"&amp;(ROW()+12*(($AN973-1)*3+$AO973)-ROW())/12+5):INDIRECT("S"&amp;(ROW()+12*(($AN973-1)*3+$AO973)-ROW())/12+5),AQ973)</f>
        <v>0</v>
      </c>
      <c r="AS973" s="221">
        <f ca="1">IF($AP973=1,IF(INDIRECT(ADDRESS(($AN973-1)*3+$AO973+5,$AP973+20))="",0,INDIRECT(ADDRESS(($AN973-1)*3+$AO973+5,$AP973+20))),IF(INDIRECT(ADDRESS(($AN973-1)*3+$AO973+5,$AP973+20))="",0,IF(COUNTIF(INDIRECT(ADDRESS(($AN973-1)*36+($AO973-1)*12+6,COLUMN())):INDIRECT(ADDRESS(($AN973-1)*36+($AO973-1)*12+$AP973+4,COLUMN())),INDIRECT(ADDRESS(($AN973-1)*3+$AO973+5,$AP973+20)))&gt;=1,0,INDIRECT(ADDRESS(($AN973-1)*3+$AO973+5,$AP973+20)))))</f>
        <v>0</v>
      </c>
      <c r="AT973" s="204">
        <f ca="1">COUNTIF(INDIRECT("U"&amp;(ROW()+12*(($AN973-1)*3+$AO973)-ROW())/12+5):INDIRECT("AF"&amp;(ROW()+12*(($AN973-1)*3+$AO973)-ROW())/12+5),AS973)</f>
        <v>0</v>
      </c>
      <c r="AU973" s="204">
        <f ca="1">IF(AND(AQ973+AS973&gt;0,AR973+AT973&gt;0),COUNTIF(AU$6:AU972,"&gt;0")+1,0)</f>
        <v>0</v>
      </c>
    </row>
    <row r="974" spans="40:47">
      <c r="AN974" s="204">
        <v>27</v>
      </c>
      <c r="AO974" s="204">
        <v>3</v>
      </c>
      <c r="AP974" s="204">
        <v>9</v>
      </c>
      <c r="AQ974" s="221">
        <f ca="1">IF($AP974=1,IF(INDIRECT(ADDRESS(($AN974-1)*3+$AO974+5,$AP974+7))="",0,INDIRECT(ADDRESS(($AN974-1)*3+$AO974+5,$AP974+7))),IF(INDIRECT(ADDRESS(($AN974-1)*3+$AO974+5,$AP974+7))="",0,IF(COUNTIF(INDIRECT(ADDRESS(($AN974-1)*36+($AO974-1)*12+6,COLUMN())):INDIRECT(ADDRESS(($AN974-1)*36+($AO974-1)*12+$AP974+4,COLUMN())),INDIRECT(ADDRESS(($AN974-1)*3+$AO974+5,$AP974+7)))&gt;=1,0,INDIRECT(ADDRESS(($AN974-1)*3+$AO974+5,$AP974+7)))))</f>
        <v>0</v>
      </c>
      <c r="AR974" s="204">
        <f ca="1">COUNTIF(INDIRECT("H"&amp;(ROW()+12*(($AN974-1)*3+$AO974)-ROW())/12+5):INDIRECT("S"&amp;(ROW()+12*(($AN974-1)*3+$AO974)-ROW())/12+5),AQ974)</f>
        <v>0</v>
      </c>
      <c r="AS974" s="221">
        <f ca="1">IF($AP974=1,IF(INDIRECT(ADDRESS(($AN974-1)*3+$AO974+5,$AP974+20))="",0,INDIRECT(ADDRESS(($AN974-1)*3+$AO974+5,$AP974+20))),IF(INDIRECT(ADDRESS(($AN974-1)*3+$AO974+5,$AP974+20))="",0,IF(COUNTIF(INDIRECT(ADDRESS(($AN974-1)*36+($AO974-1)*12+6,COLUMN())):INDIRECT(ADDRESS(($AN974-1)*36+($AO974-1)*12+$AP974+4,COLUMN())),INDIRECT(ADDRESS(($AN974-1)*3+$AO974+5,$AP974+20)))&gt;=1,0,INDIRECT(ADDRESS(($AN974-1)*3+$AO974+5,$AP974+20)))))</f>
        <v>0</v>
      </c>
      <c r="AT974" s="204">
        <f ca="1">COUNTIF(INDIRECT("U"&amp;(ROW()+12*(($AN974-1)*3+$AO974)-ROW())/12+5):INDIRECT("AF"&amp;(ROW()+12*(($AN974-1)*3+$AO974)-ROW())/12+5),AS974)</f>
        <v>0</v>
      </c>
      <c r="AU974" s="204">
        <f ca="1">IF(AND(AQ974+AS974&gt;0,AR974+AT974&gt;0),COUNTIF(AU$6:AU973,"&gt;0")+1,0)</f>
        <v>0</v>
      </c>
    </row>
    <row r="975" spans="40:47">
      <c r="AN975" s="204">
        <v>27</v>
      </c>
      <c r="AO975" s="204">
        <v>3</v>
      </c>
      <c r="AP975" s="204">
        <v>10</v>
      </c>
      <c r="AQ975" s="221">
        <f ca="1">IF($AP975=1,IF(INDIRECT(ADDRESS(($AN975-1)*3+$AO975+5,$AP975+7))="",0,INDIRECT(ADDRESS(($AN975-1)*3+$AO975+5,$AP975+7))),IF(INDIRECT(ADDRESS(($AN975-1)*3+$AO975+5,$AP975+7))="",0,IF(COUNTIF(INDIRECT(ADDRESS(($AN975-1)*36+($AO975-1)*12+6,COLUMN())):INDIRECT(ADDRESS(($AN975-1)*36+($AO975-1)*12+$AP975+4,COLUMN())),INDIRECT(ADDRESS(($AN975-1)*3+$AO975+5,$AP975+7)))&gt;=1,0,INDIRECT(ADDRESS(($AN975-1)*3+$AO975+5,$AP975+7)))))</f>
        <v>0</v>
      </c>
      <c r="AR975" s="204">
        <f ca="1">COUNTIF(INDIRECT("H"&amp;(ROW()+12*(($AN975-1)*3+$AO975)-ROW())/12+5):INDIRECT("S"&amp;(ROW()+12*(($AN975-1)*3+$AO975)-ROW())/12+5),AQ975)</f>
        <v>0</v>
      </c>
      <c r="AS975" s="221">
        <f ca="1">IF($AP975=1,IF(INDIRECT(ADDRESS(($AN975-1)*3+$AO975+5,$AP975+20))="",0,INDIRECT(ADDRESS(($AN975-1)*3+$AO975+5,$AP975+20))),IF(INDIRECT(ADDRESS(($AN975-1)*3+$AO975+5,$AP975+20))="",0,IF(COUNTIF(INDIRECT(ADDRESS(($AN975-1)*36+($AO975-1)*12+6,COLUMN())):INDIRECT(ADDRESS(($AN975-1)*36+($AO975-1)*12+$AP975+4,COLUMN())),INDIRECT(ADDRESS(($AN975-1)*3+$AO975+5,$AP975+20)))&gt;=1,0,INDIRECT(ADDRESS(($AN975-1)*3+$AO975+5,$AP975+20)))))</f>
        <v>0</v>
      </c>
      <c r="AT975" s="204">
        <f ca="1">COUNTIF(INDIRECT("U"&amp;(ROW()+12*(($AN975-1)*3+$AO975)-ROW())/12+5):INDIRECT("AF"&amp;(ROW()+12*(($AN975-1)*3+$AO975)-ROW())/12+5),AS975)</f>
        <v>0</v>
      </c>
      <c r="AU975" s="204">
        <f ca="1">IF(AND(AQ975+AS975&gt;0,AR975+AT975&gt;0),COUNTIF(AU$6:AU974,"&gt;0")+1,0)</f>
        <v>0</v>
      </c>
    </row>
    <row r="976" spans="40:47">
      <c r="AN976" s="204">
        <v>27</v>
      </c>
      <c r="AO976" s="204">
        <v>3</v>
      </c>
      <c r="AP976" s="204">
        <v>11</v>
      </c>
      <c r="AQ976" s="221">
        <f ca="1">IF($AP976=1,IF(INDIRECT(ADDRESS(($AN976-1)*3+$AO976+5,$AP976+7))="",0,INDIRECT(ADDRESS(($AN976-1)*3+$AO976+5,$AP976+7))),IF(INDIRECT(ADDRESS(($AN976-1)*3+$AO976+5,$AP976+7))="",0,IF(COUNTIF(INDIRECT(ADDRESS(($AN976-1)*36+($AO976-1)*12+6,COLUMN())):INDIRECT(ADDRESS(($AN976-1)*36+($AO976-1)*12+$AP976+4,COLUMN())),INDIRECT(ADDRESS(($AN976-1)*3+$AO976+5,$AP976+7)))&gt;=1,0,INDIRECT(ADDRESS(($AN976-1)*3+$AO976+5,$AP976+7)))))</f>
        <v>0</v>
      </c>
      <c r="AR976" s="204">
        <f ca="1">COUNTIF(INDIRECT("H"&amp;(ROW()+12*(($AN976-1)*3+$AO976)-ROW())/12+5):INDIRECT("S"&amp;(ROW()+12*(($AN976-1)*3+$AO976)-ROW())/12+5),AQ976)</f>
        <v>0</v>
      </c>
      <c r="AS976" s="221">
        <f ca="1">IF($AP976=1,IF(INDIRECT(ADDRESS(($AN976-1)*3+$AO976+5,$AP976+20))="",0,INDIRECT(ADDRESS(($AN976-1)*3+$AO976+5,$AP976+20))),IF(INDIRECT(ADDRESS(($AN976-1)*3+$AO976+5,$AP976+20))="",0,IF(COUNTIF(INDIRECT(ADDRESS(($AN976-1)*36+($AO976-1)*12+6,COLUMN())):INDIRECT(ADDRESS(($AN976-1)*36+($AO976-1)*12+$AP976+4,COLUMN())),INDIRECT(ADDRESS(($AN976-1)*3+$AO976+5,$AP976+20)))&gt;=1,0,INDIRECT(ADDRESS(($AN976-1)*3+$AO976+5,$AP976+20)))))</f>
        <v>0</v>
      </c>
      <c r="AT976" s="204">
        <f ca="1">COUNTIF(INDIRECT("U"&amp;(ROW()+12*(($AN976-1)*3+$AO976)-ROW())/12+5):INDIRECT("AF"&amp;(ROW()+12*(($AN976-1)*3+$AO976)-ROW())/12+5),AS976)</f>
        <v>0</v>
      </c>
      <c r="AU976" s="204">
        <f ca="1">IF(AND(AQ976+AS976&gt;0,AR976+AT976&gt;0),COUNTIF(AU$6:AU975,"&gt;0")+1,0)</f>
        <v>0</v>
      </c>
    </row>
    <row r="977" spans="40:47">
      <c r="AN977" s="204">
        <v>27</v>
      </c>
      <c r="AO977" s="204">
        <v>3</v>
      </c>
      <c r="AP977" s="204">
        <v>12</v>
      </c>
      <c r="AQ977" s="221">
        <f ca="1">IF($AP977=1,IF(INDIRECT(ADDRESS(($AN977-1)*3+$AO977+5,$AP977+7))="",0,INDIRECT(ADDRESS(($AN977-1)*3+$AO977+5,$AP977+7))),IF(INDIRECT(ADDRESS(($AN977-1)*3+$AO977+5,$AP977+7))="",0,IF(COUNTIF(INDIRECT(ADDRESS(($AN977-1)*36+($AO977-1)*12+6,COLUMN())):INDIRECT(ADDRESS(($AN977-1)*36+($AO977-1)*12+$AP977+4,COLUMN())),INDIRECT(ADDRESS(($AN977-1)*3+$AO977+5,$AP977+7)))&gt;=1,0,INDIRECT(ADDRESS(($AN977-1)*3+$AO977+5,$AP977+7)))))</f>
        <v>0</v>
      </c>
      <c r="AR977" s="204">
        <f ca="1">COUNTIF(INDIRECT("H"&amp;(ROW()+12*(($AN977-1)*3+$AO977)-ROW())/12+5):INDIRECT("S"&amp;(ROW()+12*(($AN977-1)*3+$AO977)-ROW())/12+5),AQ977)</f>
        <v>0</v>
      </c>
      <c r="AS977" s="221">
        <f ca="1">IF($AP977=1,IF(INDIRECT(ADDRESS(($AN977-1)*3+$AO977+5,$AP977+20))="",0,INDIRECT(ADDRESS(($AN977-1)*3+$AO977+5,$AP977+20))),IF(INDIRECT(ADDRESS(($AN977-1)*3+$AO977+5,$AP977+20))="",0,IF(COUNTIF(INDIRECT(ADDRESS(($AN977-1)*36+($AO977-1)*12+6,COLUMN())):INDIRECT(ADDRESS(($AN977-1)*36+($AO977-1)*12+$AP977+4,COLUMN())),INDIRECT(ADDRESS(($AN977-1)*3+$AO977+5,$AP977+20)))&gt;=1,0,INDIRECT(ADDRESS(($AN977-1)*3+$AO977+5,$AP977+20)))))</f>
        <v>0</v>
      </c>
      <c r="AT977" s="204">
        <f ca="1">COUNTIF(INDIRECT("U"&amp;(ROW()+12*(($AN977-1)*3+$AO977)-ROW())/12+5):INDIRECT("AF"&amp;(ROW()+12*(($AN977-1)*3+$AO977)-ROW())/12+5),AS977)</f>
        <v>0</v>
      </c>
      <c r="AU977" s="204">
        <f ca="1">IF(AND(AQ977+AS977&gt;0,AR977+AT977&gt;0),COUNTIF(AU$6:AU976,"&gt;0")+1,0)</f>
        <v>0</v>
      </c>
    </row>
    <row r="978" spans="40:47">
      <c r="AN978" s="204">
        <v>28</v>
      </c>
      <c r="AO978" s="204">
        <v>1</v>
      </c>
      <c r="AP978" s="204">
        <v>1</v>
      </c>
      <c r="AQ978" s="221">
        <f ca="1">IF($AP978=1,IF(INDIRECT(ADDRESS(($AN978-1)*3+$AO978+5,$AP978+7))="",0,INDIRECT(ADDRESS(($AN978-1)*3+$AO978+5,$AP978+7))),IF(INDIRECT(ADDRESS(($AN978-1)*3+$AO978+5,$AP978+7))="",0,IF(COUNTIF(INDIRECT(ADDRESS(($AN978-1)*36+($AO978-1)*12+6,COLUMN())):INDIRECT(ADDRESS(($AN978-1)*36+($AO978-1)*12+$AP978+4,COLUMN())),INDIRECT(ADDRESS(($AN978-1)*3+$AO978+5,$AP978+7)))&gt;=1,0,INDIRECT(ADDRESS(($AN978-1)*3+$AO978+5,$AP978+7)))))</f>
        <v>0</v>
      </c>
      <c r="AR978" s="204">
        <f ca="1">COUNTIF(INDIRECT("H"&amp;(ROW()+12*(($AN978-1)*3+$AO978)-ROW())/12+5):INDIRECT("S"&amp;(ROW()+12*(($AN978-1)*3+$AO978)-ROW())/12+5),AQ978)</f>
        <v>0</v>
      </c>
      <c r="AS978" s="221">
        <f ca="1">IF($AP978=1,IF(INDIRECT(ADDRESS(($AN978-1)*3+$AO978+5,$AP978+20))="",0,INDIRECT(ADDRESS(($AN978-1)*3+$AO978+5,$AP978+20))),IF(INDIRECT(ADDRESS(($AN978-1)*3+$AO978+5,$AP978+20))="",0,IF(COUNTIF(INDIRECT(ADDRESS(($AN978-1)*36+($AO978-1)*12+6,COLUMN())):INDIRECT(ADDRESS(($AN978-1)*36+($AO978-1)*12+$AP978+4,COLUMN())),INDIRECT(ADDRESS(($AN978-1)*3+$AO978+5,$AP978+20)))&gt;=1,0,INDIRECT(ADDRESS(($AN978-1)*3+$AO978+5,$AP978+20)))))</f>
        <v>0</v>
      </c>
      <c r="AT978" s="204">
        <f ca="1">COUNTIF(INDIRECT("U"&amp;(ROW()+12*(($AN978-1)*3+$AO978)-ROW())/12+5):INDIRECT("AF"&amp;(ROW()+12*(($AN978-1)*3+$AO978)-ROW())/12+5),AS978)</f>
        <v>0</v>
      </c>
      <c r="AU978" s="204">
        <f ca="1">IF(AND(AQ978+AS978&gt;0,AR978+AT978&gt;0),COUNTIF(AU$6:AU977,"&gt;0")+1,0)</f>
        <v>0</v>
      </c>
    </row>
    <row r="979" spans="40:47">
      <c r="AN979" s="204">
        <v>28</v>
      </c>
      <c r="AO979" s="204">
        <v>1</v>
      </c>
      <c r="AP979" s="204">
        <v>2</v>
      </c>
      <c r="AQ979" s="221">
        <f ca="1">IF($AP979=1,IF(INDIRECT(ADDRESS(($AN979-1)*3+$AO979+5,$AP979+7))="",0,INDIRECT(ADDRESS(($AN979-1)*3+$AO979+5,$AP979+7))),IF(INDIRECT(ADDRESS(($AN979-1)*3+$AO979+5,$AP979+7))="",0,IF(COUNTIF(INDIRECT(ADDRESS(($AN979-1)*36+($AO979-1)*12+6,COLUMN())):INDIRECT(ADDRESS(($AN979-1)*36+($AO979-1)*12+$AP979+4,COLUMN())),INDIRECT(ADDRESS(($AN979-1)*3+$AO979+5,$AP979+7)))&gt;=1,0,INDIRECT(ADDRESS(($AN979-1)*3+$AO979+5,$AP979+7)))))</f>
        <v>0</v>
      </c>
      <c r="AR979" s="204">
        <f ca="1">COUNTIF(INDIRECT("H"&amp;(ROW()+12*(($AN979-1)*3+$AO979)-ROW())/12+5):INDIRECT("S"&amp;(ROW()+12*(($AN979-1)*3+$AO979)-ROW())/12+5),AQ979)</f>
        <v>0</v>
      </c>
      <c r="AS979" s="221">
        <f ca="1">IF($AP979=1,IF(INDIRECT(ADDRESS(($AN979-1)*3+$AO979+5,$AP979+20))="",0,INDIRECT(ADDRESS(($AN979-1)*3+$AO979+5,$AP979+20))),IF(INDIRECT(ADDRESS(($AN979-1)*3+$AO979+5,$AP979+20))="",0,IF(COUNTIF(INDIRECT(ADDRESS(($AN979-1)*36+($AO979-1)*12+6,COLUMN())):INDIRECT(ADDRESS(($AN979-1)*36+($AO979-1)*12+$AP979+4,COLUMN())),INDIRECT(ADDRESS(($AN979-1)*3+$AO979+5,$AP979+20)))&gt;=1,0,INDIRECT(ADDRESS(($AN979-1)*3+$AO979+5,$AP979+20)))))</f>
        <v>0</v>
      </c>
      <c r="AT979" s="204">
        <f ca="1">COUNTIF(INDIRECT("U"&amp;(ROW()+12*(($AN979-1)*3+$AO979)-ROW())/12+5):INDIRECT("AF"&amp;(ROW()+12*(($AN979-1)*3+$AO979)-ROW())/12+5),AS979)</f>
        <v>0</v>
      </c>
      <c r="AU979" s="204">
        <f ca="1">IF(AND(AQ979+AS979&gt;0,AR979+AT979&gt;0),COUNTIF(AU$6:AU978,"&gt;0")+1,0)</f>
        <v>0</v>
      </c>
    </row>
    <row r="980" spans="40:47">
      <c r="AN980" s="204">
        <v>28</v>
      </c>
      <c r="AO980" s="204">
        <v>1</v>
      </c>
      <c r="AP980" s="204">
        <v>3</v>
      </c>
      <c r="AQ980" s="221">
        <f ca="1">IF($AP980=1,IF(INDIRECT(ADDRESS(($AN980-1)*3+$AO980+5,$AP980+7))="",0,INDIRECT(ADDRESS(($AN980-1)*3+$AO980+5,$AP980+7))),IF(INDIRECT(ADDRESS(($AN980-1)*3+$AO980+5,$AP980+7))="",0,IF(COUNTIF(INDIRECT(ADDRESS(($AN980-1)*36+($AO980-1)*12+6,COLUMN())):INDIRECT(ADDRESS(($AN980-1)*36+($AO980-1)*12+$AP980+4,COLUMN())),INDIRECT(ADDRESS(($AN980-1)*3+$AO980+5,$AP980+7)))&gt;=1,0,INDIRECT(ADDRESS(($AN980-1)*3+$AO980+5,$AP980+7)))))</f>
        <v>0</v>
      </c>
      <c r="AR980" s="204">
        <f ca="1">COUNTIF(INDIRECT("H"&amp;(ROW()+12*(($AN980-1)*3+$AO980)-ROW())/12+5):INDIRECT("S"&amp;(ROW()+12*(($AN980-1)*3+$AO980)-ROW())/12+5),AQ980)</f>
        <v>0</v>
      </c>
      <c r="AS980" s="221">
        <f ca="1">IF($AP980=1,IF(INDIRECT(ADDRESS(($AN980-1)*3+$AO980+5,$AP980+20))="",0,INDIRECT(ADDRESS(($AN980-1)*3+$AO980+5,$AP980+20))),IF(INDIRECT(ADDRESS(($AN980-1)*3+$AO980+5,$AP980+20))="",0,IF(COUNTIF(INDIRECT(ADDRESS(($AN980-1)*36+($AO980-1)*12+6,COLUMN())):INDIRECT(ADDRESS(($AN980-1)*36+($AO980-1)*12+$AP980+4,COLUMN())),INDIRECT(ADDRESS(($AN980-1)*3+$AO980+5,$AP980+20)))&gt;=1,0,INDIRECT(ADDRESS(($AN980-1)*3+$AO980+5,$AP980+20)))))</f>
        <v>0</v>
      </c>
      <c r="AT980" s="204">
        <f ca="1">COUNTIF(INDIRECT("U"&amp;(ROW()+12*(($AN980-1)*3+$AO980)-ROW())/12+5):INDIRECT("AF"&amp;(ROW()+12*(($AN980-1)*3+$AO980)-ROW())/12+5),AS980)</f>
        <v>0</v>
      </c>
      <c r="AU980" s="204">
        <f ca="1">IF(AND(AQ980+AS980&gt;0,AR980+AT980&gt;0),COUNTIF(AU$6:AU979,"&gt;0")+1,0)</f>
        <v>0</v>
      </c>
    </row>
    <row r="981" spans="40:47">
      <c r="AN981" s="204">
        <v>28</v>
      </c>
      <c r="AO981" s="204">
        <v>1</v>
      </c>
      <c r="AP981" s="204">
        <v>4</v>
      </c>
      <c r="AQ981" s="221">
        <f ca="1">IF($AP981=1,IF(INDIRECT(ADDRESS(($AN981-1)*3+$AO981+5,$AP981+7))="",0,INDIRECT(ADDRESS(($AN981-1)*3+$AO981+5,$AP981+7))),IF(INDIRECT(ADDRESS(($AN981-1)*3+$AO981+5,$AP981+7))="",0,IF(COUNTIF(INDIRECT(ADDRESS(($AN981-1)*36+($AO981-1)*12+6,COLUMN())):INDIRECT(ADDRESS(($AN981-1)*36+($AO981-1)*12+$AP981+4,COLUMN())),INDIRECT(ADDRESS(($AN981-1)*3+$AO981+5,$AP981+7)))&gt;=1,0,INDIRECT(ADDRESS(($AN981-1)*3+$AO981+5,$AP981+7)))))</f>
        <v>0</v>
      </c>
      <c r="AR981" s="204">
        <f ca="1">COUNTIF(INDIRECT("H"&amp;(ROW()+12*(($AN981-1)*3+$AO981)-ROW())/12+5):INDIRECT("S"&amp;(ROW()+12*(($AN981-1)*3+$AO981)-ROW())/12+5),AQ981)</f>
        <v>0</v>
      </c>
      <c r="AS981" s="221">
        <f ca="1">IF($AP981=1,IF(INDIRECT(ADDRESS(($AN981-1)*3+$AO981+5,$AP981+20))="",0,INDIRECT(ADDRESS(($AN981-1)*3+$AO981+5,$AP981+20))),IF(INDIRECT(ADDRESS(($AN981-1)*3+$AO981+5,$AP981+20))="",0,IF(COUNTIF(INDIRECT(ADDRESS(($AN981-1)*36+($AO981-1)*12+6,COLUMN())):INDIRECT(ADDRESS(($AN981-1)*36+($AO981-1)*12+$AP981+4,COLUMN())),INDIRECT(ADDRESS(($AN981-1)*3+$AO981+5,$AP981+20)))&gt;=1,0,INDIRECT(ADDRESS(($AN981-1)*3+$AO981+5,$AP981+20)))))</f>
        <v>0</v>
      </c>
      <c r="AT981" s="204">
        <f ca="1">COUNTIF(INDIRECT("U"&amp;(ROW()+12*(($AN981-1)*3+$AO981)-ROW())/12+5):INDIRECT("AF"&amp;(ROW()+12*(($AN981-1)*3+$AO981)-ROW())/12+5),AS981)</f>
        <v>0</v>
      </c>
      <c r="AU981" s="204">
        <f ca="1">IF(AND(AQ981+AS981&gt;0,AR981+AT981&gt;0),COUNTIF(AU$6:AU980,"&gt;0")+1,0)</f>
        <v>0</v>
      </c>
    </row>
    <row r="982" spans="40:47">
      <c r="AN982" s="204">
        <v>28</v>
      </c>
      <c r="AO982" s="204">
        <v>1</v>
      </c>
      <c r="AP982" s="204">
        <v>5</v>
      </c>
      <c r="AQ982" s="221">
        <f ca="1">IF($AP982=1,IF(INDIRECT(ADDRESS(($AN982-1)*3+$AO982+5,$AP982+7))="",0,INDIRECT(ADDRESS(($AN982-1)*3+$AO982+5,$AP982+7))),IF(INDIRECT(ADDRESS(($AN982-1)*3+$AO982+5,$AP982+7))="",0,IF(COUNTIF(INDIRECT(ADDRESS(($AN982-1)*36+($AO982-1)*12+6,COLUMN())):INDIRECT(ADDRESS(($AN982-1)*36+($AO982-1)*12+$AP982+4,COLUMN())),INDIRECT(ADDRESS(($AN982-1)*3+$AO982+5,$AP982+7)))&gt;=1,0,INDIRECT(ADDRESS(($AN982-1)*3+$AO982+5,$AP982+7)))))</f>
        <v>0</v>
      </c>
      <c r="AR982" s="204">
        <f ca="1">COUNTIF(INDIRECT("H"&amp;(ROW()+12*(($AN982-1)*3+$AO982)-ROW())/12+5):INDIRECT("S"&amp;(ROW()+12*(($AN982-1)*3+$AO982)-ROW())/12+5),AQ982)</f>
        <v>0</v>
      </c>
      <c r="AS982" s="221">
        <f ca="1">IF($AP982=1,IF(INDIRECT(ADDRESS(($AN982-1)*3+$AO982+5,$AP982+20))="",0,INDIRECT(ADDRESS(($AN982-1)*3+$AO982+5,$AP982+20))),IF(INDIRECT(ADDRESS(($AN982-1)*3+$AO982+5,$AP982+20))="",0,IF(COUNTIF(INDIRECT(ADDRESS(($AN982-1)*36+($AO982-1)*12+6,COLUMN())):INDIRECT(ADDRESS(($AN982-1)*36+($AO982-1)*12+$AP982+4,COLUMN())),INDIRECT(ADDRESS(($AN982-1)*3+$AO982+5,$AP982+20)))&gt;=1,0,INDIRECT(ADDRESS(($AN982-1)*3+$AO982+5,$AP982+20)))))</f>
        <v>0</v>
      </c>
      <c r="AT982" s="204">
        <f ca="1">COUNTIF(INDIRECT("U"&amp;(ROW()+12*(($AN982-1)*3+$AO982)-ROW())/12+5):INDIRECT("AF"&amp;(ROW()+12*(($AN982-1)*3+$AO982)-ROW())/12+5),AS982)</f>
        <v>0</v>
      </c>
      <c r="AU982" s="204">
        <f ca="1">IF(AND(AQ982+AS982&gt;0,AR982+AT982&gt;0),COUNTIF(AU$6:AU981,"&gt;0")+1,0)</f>
        <v>0</v>
      </c>
    </row>
    <row r="983" spans="40:47">
      <c r="AN983" s="204">
        <v>28</v>
      </c>
      <c r="AO983" s="204">
        <v>1</v>
      </c>
      <c r="AP983" s="204">
        <v>6</v>
      </c>
      <c r="AQ983" s="221">
        <f ca="1">IF($AP983=1,IF(INDIRECT(ADDRESS(($AN983-1)*3+$AO983+5,$AP983+7))="",0,INDIRECT(ADDRESS(($AN983-1)*3+$AO983+5,$AP983+7))),IF(INDIRECT(ADDRESS(($AN983-1)*3+$AO983+5,$AP983+7))="",0,IF(COUNTIF(INDIRECT(ADDRESS(($AN983-1)*36+($AO983-1)*12+6,COLUMN())):INDIRECT(ADDRESS(($AN983-1)*36+($AO983-1)*12+$AP983+4,COLUMN())),INDIRECT(ADDRESS(($AN983-1)*3+$AO983+5,$AP983+7)))&gt;=1,0,INDIRECT(ADDRESS(($AN983-1)*3+$AO983+5,$AP983+7)))))</f>
        <v>0</v>
      </c>
      <c r="AR983" s="204">
        <f ca="1">COUNTIF(INDIRECT("H"&amp;(ROW()+12*(($AN983-1)*3+$AO983)-ROW())/12+5):INDIRECT("S"&amp;(ROW()+12*(($AN983-1)*3+$AO983)-ROW())/12+5),AQ983)</f>
        <v>0</v>
      </c>
      <c r="AS983" s="221">
        <f ca="1">IF($AP983=1,IF(INDIRECT(ADDRESS(($AN983-1)*3+$AO983+5,$AP983+20))="",0,INDIRECT(ADDRESS(($AN983-1)*3+$AO983+5,$AP983+20))),IF(INDIRECT(ADDRESS(($AN983-1)*3+$AO983+5,$AP983+20))="",0,IF(COUNTIF(INDIRECT(ADDRESS(($AN983-1)*36+($AO983-1)*12+6,COLUMN())):INDIRECT(ADDRESS(($AN983-1)*36+($AO983-1)*12+$AP983+4,COLUMN())),INDIRECT(ADDRESS(($AN983-1)*3+$AO983+5,$AP983+20)))&gt;=1,0,INDIRECT(ADDRESS(($AN983-1)*3+$AO983+5,$AP983+20)))))</f>
        <v>0</v>
      </c>
      <c r="AT983" s="204">
        <f ca="1">COUNTIF(INDIRECT("U"&amp;(ROW()+12*(($AN983-1)*3+$AO983)-ROW())/12+5):INDIRECT("AF"&amp;(ROW()+12*(($AN983-1)*3+$AO983)-ROW())/12+5),AS983)</f>
        <v>0</v>
      </c>
      <c r="AU983" s="204">
        <f ca="1">IF(AND(AQ983+AS983&gt;0,AR983+AT983&gt;0),COUNTIF(AU$6:AU982,"&gt;0")+1,0)</f>
        <v>0</v>
      </c>
    </row>
    <row r="984" spans="40:47">
      <c r="AN984" s="204">
        <v>28</v>
      </c>
      <c r="AO984" s="204">
        <v>1</v>
      </c>
      <c r="AP984" s="204">
        <v>7</v>
      </c>
      <c r="AQ984" s="221">
        <f ca="1">IF($AP984=1,IF(INDIRECT(ADDRESS(($AN984-1)*3+$AO984+5,$AP984+7))="",0,INDIRECT(ADDRESS(($AN984-1)*3+$AO984+5,$AP984+7))),IF(INDIRECT(ADDRESS(($AN984-1)*3+$AO984+5,$AP984+7))="",0,IF(COUNTIF(INDIRECT(ADDRESS(($AN984-1)*36+($AO984-1)*12+6,COLUMN())):INDIRECT(ADDRESS(($AN984-1)*36+($AO984-1)*12+$AP984+4,COLUMN())),INDIRECT(ADDRESS(($AN984-1)*3+$AO984+5,$AP984+7)))&gt;=1,0,INDIRECT(ADDRESS(($AN984-1)*3+$AO984+5,$AP984+7)))))</f>
        <v>0</v>
      </c>
      <c r="AR984" s="204">
        <f ca="1">COUNTIF(INDIRECT("H"&amp;(ROW()+12*(($AN984-1)*3+$AO984)-ROW())/12+5):INDIRECT("S"&amp;(ROW()+12*(($AN984-1)*3+$AO984)-ROW())/12+5),AQ984)</f>
        <v>0</v>
      </c>
      <c r="AS984" s="221">
        <f ca="1">IF($AP984=1,IF(INDIRECT(ADDRESS(($AN984-1)*3+$AO984+5,$AP984+20))="",0,INDIRECT(ADDRESS(($AN984-1)*3+$AO984+5,$AP984+20))),IF(INDIRECT(ADDRESS(($AN984-1)*3+$AO984+5,$AP984+20))="",0,IF(COUNTIF(INDIRECT(ADDRESS(($AN984-1)*36+($AO984-1)*12+6,COLUMN())):INDIRECT(ADDRESS(($AN984-1)*36+($AO984-1)*12+$AP984+4,COLUMN())),INDIRECT(ADDRESS(($AN984-1)*3+$AO984+5,$AP984+20)))&gt;=1,0,INDIRECT(ADDRESS(($AN984-1)*3+$AO984+5,$AP984+20)))))</f>
        <v>0</v>
      </c>
      <c r="AT984" s="204">
        <f ca="1">COUNTIF(INDIRECT("U"&amp;(ROW()+12*(($AN984-1)*3+$AO984)-ROW())/12+5):INDIRECT("AF"&amp;(ROW()+12*(($AN984-1)*3+$AO984)-ROW())/12+5),AS984)</f>
        <v>0</v>
      </c>
      <c r="AU984" s="204">
        <f ca="1">IF(AND(AQ984+AS984&gt;0,AR984+AT984&gt;0),COUNTIF(AU$6:AU983,"&gt;0")+1,0)</f>
        <v>0</v>
      </c>
    </row>
    <row r="985" spans="40:47">
      <c r="AN985" s="204">
        <v>28</v>
      </c>
      <c r="AO985" s="204">
        <v>1</v>
      </c>
      <c r="AP985" s="204">
        <v>8</v>
      </c>
      <c r="AQ985" s="221">
        <f ca="1">IF($AP985=1,IF(INDIRECT(ADDRESS(($AN985-1)*3+$AO985+5,$AP985+7))="",0,INDIRECT(ADDRESS(($AN985-1)*3+$AO985+5,$AP985+7))),IF(INDIRECT(ADDRESS(($AN985-1)*3+$AO985+5,$AP985+7))="",0,IF(COUNTIF(INDIRECT(ADDRESS(($AN985-1)*36+($AO985-1)*12+6,COLUMN())):INDIRECT(ADDRESS(($AN985-1)*36+($AO985-1)*12+$AP985+4,COLUMN())),INDIRECT(ADDRESS(($AN985-1)*3+$AO985+5,$AP985+7)))&gt;=1,0,INDIRECT(ADDRESS(($AN985-1)*3+$AO985+5,$AP985+7)))))</f>
        <v>0</v>
      </c>
      <c r="AR985" s="204">
        <f ca="1">COUNTIF(INDIRECT("H"&amp;(ROW()+12*(($AN985-1)*3+$AO985)-ROW())/12+5):INDIRECT("S"&amp;(ROW()+12*(($AN985-1)*3+$AO985)-ROW())/12+5),AQ985)</f>
        <v>0</v>
      </c>
      <c r="AS985" s="221">
        <f ca="1">IF($AP985=1,IF(INDIRECT(ADDRESS(($AN985-1)*3+$AO985+5,$AP985+20))="",0,INDIRECT(ADDRESS(($AN985-1)*3+$AO985+5,$AP985+20))),IF(INDIRECT(ADDRESS(($AN985-1)*3+$AO985+5,$AP985+20))="",0,IF(COUNTIF(INDIRECT(ADDRESS(($AN985-1)*36+($AO985-1)*12+6,COLUMN())):INDIRECT(ADDRESS(($AN985-1)*36+($AO985-1)*12+$AP985+4,COLUMN())),INDIRECT(ADDRESS(($AN985-1)*3+$AO985+5,$AP985+20)))&gt;=1,0,INDIRECT(ADDRESS(($AN985-1)*3+$AO985+5,$AP985+20)))))</f>
        <v>0</v>
      </c>
      <c r="AT985" s="204">
        <f ca="1">COUNTIF(INDIRECT("U"&amp;(ROW()+12*(($AN985-1)*3+$AO985)-ROW())/12+5):INDIRECT("AF"&amp;(ROW()+12*(($AN985-1)*3+$AO985)-ROW())/12+5),AS985)</f>
        <v>0</v>
      </c>
      <c r="AU985" s="204">
        <f ca="1">IF(AND(AQ985+AS985&gt;0,AR985+AT985&gt;0),COUNTIF(AU$6:AU984,"&gt;0")+1,0)</f>
        <v>0</v>
      </c>
    </row>
    <row r="986" spans="40:47">
      <c r="AN986" s="204">
        <v>28</v>
      </c>
      <c r="AO986" s="204">
        <v>1</v>
      </c>
      <c r="AP986" s="204">
        <v>9</v>
      </c>
      <c r="AQ986" s="221">
        <f ca="1">IF($AP986=1,IF(INDIRECT(ADDRESS(($AN986-1)*3+$AO986+5,$AP986+7))="",0,INDIRECT(ADDRESS(($AN986-1)*3+$AO986+5,$AP986+7))),IF(INDIRECT(ADDRESS(($AN986-1)*3+$AO986+5,$AP986+7))="",0,IF(COUNTIF(INDIRECT(ADDRESS(($AN986-1)*36+($AO986-1)*12+6,COLUMN())):INDIRECT(ADDRESS(($AN986-1)*36+($AO986-1)*12+$AP986+4,COLUMN())),INDIRECT(ADDRESS(($AN986-1)*3+$AO986+5,$AP986+7)))&gt;=1,0,INDIRECT(ADDRESS(($AN986-1)*3+$AO986+5,$AP986+7)))))</f>
        <v>0</v>
      </c>
      <c r="AR986" s="204">
        <f ca="1">COUNTIF(INDIRECT("H"&amp;(ROW()+12*(($AN986-1)*3+$AO986)-ROW())/12+5):INDIRECT("S"&amp;(ROW()+12*(($AN986-1)*3+$AO986)-ROW())/12+5),AQ986)</f>
        <v>0</v>
      </c>
      <c r="AS986" s="221">
        <f ca="1">IF($AP986=1,IF(INDIRECT(ADDRESS(($AN986-1)*3+$AO986+5,$AP986+20))="",0,INDIRECT(ADDRESS(($AN986-1)*3+$AO986+5,$AP986+20))),IF(INDIRECT(ADDRESS(($AN986-1)*3+$AO986+5,$AP986+20))="",0,IF(COUNTIF(INDIRECT(ADDRESS(($AN986-1)*36+($AO986-1)*12+6,COLUMN())):INDIRECT(ADDRESS(($AN986-1)*36+($AO986-1)*12+$AP986+4,COLUMN())),INDIRECT(ADDRESS(($AN986-1)*3+$AO986+5,$AP986+20)))&gt;=1,0,INDIRECT(ADDRESS(($AN986-1)*3+$AO986+5,$AP986+20)))))</f>
        <v>0</v>
      </c>
      <c r="AT986" s="204">
        <f ca="1">COUNTIF(INDIRECT("U"&amp;(ROW()+12*(($AN986-1)*3+$AO986)-ROW())/12+5):INDIRECT("AF"&amp;(ROW()+12*(($AN986-1)*3+$AO986)-ROW())/12+5),AS986)</f>
        <v>0</v>
      </c>
      <c r="AU986" s="204">
        <f ca="1">IF(AND(AQ986+AS986&gt;0,AR986+AT986&gt;0),COUNTIF(AU$6:AU985,"&gt;0")+1,0)</f>
        <v>0</v>
      </c>
    </row>
    <row r="987" spans="40:47">
      <c r="AN987" s="204">
        <v>28</v>
      </c>
      <c r="AO987" s="204">
        <v>1</v>
      </c>
      <c r="AP987" s="204">
        <v>10</v>
      </c>
      <c r="AQ987" s="221">
        <f ca="1">IF($AP987=1,IF(INDIRECT(ADDRESS(($AN987-1)*3+$AO987+5,$AP987+7))="",0,INDIRECT(ADDRESS(($AN987-1)*3+$AO987+5,$AP987+7))),IF(INDIRECT(ADDRESS(($AN987-1)*3+$AO987+5,$AP987+7))="",0,IF(COUNTIF(INDIRECT(ADDRESS(($AN987-1)*36+($AO987-1)*12+6,COLUMN())):INDIRECT(ADDRESS(($AN987-1)*36+($AO987-1)*12+$AP987+4,COLUMN())),INDIRECT(ADDRESS(($AN987-1)*3+$AO987+5,$AP987+7)))&gt;=1,0,INDIRECT(ADDRESS(($AN987-1)*3+$AO987+5,$AP987+7)))))</f>
        <v>0</v>
      </c>
      <c r="AR987" s="204">
        <f ca="1">COUNTIF(INDIRECT("H"&amp;(ROW()+12*(($AN987-1)*3+$AO987)-ROW())/12+5):INDIRECT("S"&amp;(ROW()+12*(($AN987-1)*3+$AO987)-ROW())/12+5),AQ987)</f>
        <v>0</v>
      </c>
      <c r="AS987" s="221">
        <f ca="1">IF($AP987=1,IF(INDIRECT(ADDRESS(($AN987-1)*3+$AO987+5,$AP987+20))="",0,INDIRECT(ADDRESS(($AN987-1)*3+$AO987+5,$AP987+20))),IF(INDIRECT(ADDRESS(($AN987-1)*3+$AO987+5,$AP987+20))="",0,IF(COUNTIF(INDIRECT(ADDRESS(($AN987-1)*36+($AO987-1)*12+6,COLUMN())):INDIRECT(ADDRESS(($AN987-1)*36+($AO987-1)*12+$AP987+4,COLUMN())),INDIRECT(ADDRESS(($AN987-1)*3+$AO987+5,$AP987+20)))&gt;=1,0,INDIRECT(ADDRESS(($AN987-1)*3+$AO987+5,$AP987+20)))))</f>
        <v>0</v>
      </c>
      <c r="AT987" s="204">
        <f ca="1">COUNTIF(INDIRECT("U"&amp;(ROW()+12*(($AN987-1)*3+$AO987)-ROW())/12+5):INDIRECT("AF"&amp;(ROW()+12*(($AN987-1)*3+$AO987)-ROW())/12+5),AS987)</f>
        <v>0</v>
      </c>
      <c r="AU987" s="204">
        <f ca="1">IF(AND(AQ987+AS987&gt;0,AR987+AT987&gt;0),COUNTIF(AU$6:AU986,"&gt;0")+1,0)</f>
        <v>0</v>
      </c>
    </row>
    <row r="988" spans="40:47">
      <c r="AN988" s="204">
        <v>28</v>
      </c>
      <c r="AO988" s="204">
        <v>1</v>
      </c>
      <c r="AP988" s="204">
        <v>11</v>
      </c>
      <c r="AQ988" s="221">
        <f ca="1">IF($AP988=1,IF(INDIRECT(ADDRESS(($AN988-1)*3+$AO988+5,$AP988+7))="",0,INDIRECT(ADDRESS(($AN988-1)*3+$AO988+5,$AP988+7))),IF(INDIRECT(ADDRESS(($AN988-1)*3+$AO988+5,$AP988+7))="",0,IF(COUNTIF(INDIRECT(ADDRESS(($AN988-1)*36+($AO988-1)*12+6,COLUMN())):INDIRECT(ADDRESS(($AN988-1)*36+($AO988-1)*12+$AP988+4,COLUMN())),INDIRECT(ADDRESS(($AN988-1)*3+$AO988+5,$AP988+7)))&gt;=1,0,INDIRECT(ADDRESS(($AN988-1)*3+$AO988+5,$AP988+7)))))</f>
        <v>0</v>
      </c>
      <c r="AR988" s="204">
        <f ca="1">COUNTIF(INDIRECT("H"&amp;(ROW()+12*(($AN988-1)*3+$AO988)-ROW())/12+5):INDIRECT("S"&amp;(ROW()+12*(($AN988-1)*3+$AO988)-ROW())/12+5),AQ988)</f>
        <v>0</v>
      </c>
      <c r="AS988" s="221">
        <f ca="1">IF($AP988=1,IF(INDIRECT(ADDRESS(($AN988-1)*3+$AO988+5,$AP988+20))="",0,INDIRECT(ADDRESS(($AN988-1)*3+$AO988+5,$AP988+20))),IF(INDIRECT(ADDRESS(($AN988-1)*3+$AO988+5,$AP988+20))="",0,IF(COUNTIF(INDIRECT(ADDRESS(($AN988-1)*36+($AO988-1)*12+6,COLUMN())):INDIRECT(ADDRESS(($AN988-1)*36+($AO988-1)*12+$AP988+4,COLUMN())),INDIRECT(ADDRESS(($AN988-1)*3+$AO988+5,$AP988+20)))&gt;=1,0,INDIRECT(ADDRESS(($AN988-1)*3+$AO988+5,$AP988+20)))))</f>
        <v>0</v>
      </c>
      <c r="AT988" s="204">
        <f ca="1">COUNTIF(INDIRECT("U"&amp;(ROW()+12*(($AN988-1)*3+$AO988)-ROW())/12+5):INDIRECT("AF"&amp;(ROW()+12*(($AN988-1)*3+$AO988)-ROW())/12+5),AS988)</f>
        <v>0</v>
      </c>
      <c r="AU988" s="204">
        <f ca="1">IF(AND(AQ988+AS988&gt;0,AR988+AT988&gt;0),COUNTIF(AU$6:AU987,"&gt;0")+1,0)</f>
        <v>0</v>
      </c>
    </row>
    <row r="989" spans="40:47">
      <c r="AN989" s="204">
        <v>28</v>
      </c>
      <c r="AO989" s="204">
        <v>1</v>
      </c>
      <c r="AP989" s="204">
        <v>12</v>
      </c>
      <c r="AQ989" s="221">
        <f ca="1">IF($AP989=1,IF(INDIRECT(ADDRESS(($AN989-1)*3+$AO989+5,$AP989+7))="",0,INDIRECT(ADDRESS(($AN989-1)*3+$AO989+5,$AP989+7))),IF(INDIRECT(ADDRESS(($AN989-1)*3+$AO989+5,$AP989+7))="",0,IF(COUNTIF(INDIRECT(ADDRESS(($AN989-1)*36+($AO989-1)*12+6,COLUMN())):INDIRECT(ADDRESS(($AN989-1)*36+($AO989-1)*12+$AP989+4,COLUMN())),INDIRECT(ADDRESS(($AN989-1)*3+$AO989+5,$AP989+7)))&gt;=1,0,INDIRECT(ADDRESS(($AN989-1)*3+$AO989+5,$AP989+7)))))</f>
        <v>0</v>
      </c>
      <c r="AR989" s="204">
        <f ca="1">COUNTIF(INDIRECT("H"&amp;(ROW()+12*(($AN989-1)*3+$AO989)-ROW())/12+5):INDIRECT("S"&amp;(ROW()+12*(($AN989-1)*3+$AO989)-ROW())/12+5),AQ989)</f>
        <v>0</v>
      </c>
      <c r="AS989" s="221">
        <f ca="1">IF($AP989=1,IF(INDIRECT(ADDRESS(($AN989-1)*3+$AO989+5,$AP989+20))="",0,INDIRECT(ADDRESS(($AN989-1)*3+$AO989+5,$AP989+20))),IF(INDIRECT(ADDRESS(($AN989-1)*3+$AO989+5,$AP989+20))="",0,IF(COUNTIF(INDIRECT(ADDRESS(($AN989-1)*36+($AO989-1)*12+6,COLUMN())):INDIRECT(ADDRESS(($AN989-1)*36+($AO989-1)*12+$AP989+4,COLUMN())),INDIRECT(ADDRESS(($AN989-1)*3+$AO989+5,$AP989+20)))&gt;=1,0,INDIRECT(ADDRESS(($AN989-1)*3+$AO989+5,$AP989+20)))))</f>
        <v>0</v>
      </c>
      <c r="AT989" s="204">
        <f ca="1">COUNTIF(INDIRECT("U"&amp;(ROW()+12*(($AN989-1)*3+$AO989)-ROW())/12+5):INDIRECT("AF"&amp;(ROW()+12*(($AN989-1)*3+$AO989)-ROW())/12+5),AS989)</f>
        <v>0</v>
      </c>
      <c r="AU989" s="204">
        <f ca="1">IF(AND(AQ989+AS989&gt;0,AR989+AT989&gt;0),COUNTIF(AU$6:AU988,"&gt;0")+1,0)</f>
        <v>0</v>
      </c>
    </row>
    <row r="990" spans="40:47">
      <c r="AN990" s="204">
        <v>28</v>
      </c>
      <c r="AO990" s="204">
        <v>2</v>
      </c>
      <c r="AP990" s="204">
        <v>1</v>
      </c>
      <c r="AQ990" s="221">
        <f ca="1">IF($AP990=1,IF(INDIRECT(ADDRESS(($AN990-1)*3+$AO990+5,$AP990+7))="",0,INDIRECT(ADDRESS(($AN990-1)*3+$AO990+5,$AP990+7))),IF(INDIRECT(ADDRESS(($AN990-1)*3+$AO990+5,$AP990+7))="",0,IF(COUNTIF(INDIRECT(ADDRESS(($AN990-1)*36+($AO990-1)*12+6,COLUMN())):INDIRECT(ADDRESS(($AN990-1)*36+($AO990-1)*12+$AP990+4,COLUMN())),INDIRECT(ADDRESS(($AN990-1)*3+$AO990+5,$AP990+7)))&gt;=1,0,INDIRECT(ADDRESS(($AN990-1)*3+$AO990+5,$AP990+7)))))</f>
        <v>0</v>
      </c>
      <c r="AR990" s="204">
        <f ca="1">COUNTIF(INDIRECT("H"&amp;(ROW()+12*(($AN990-1)*3+$AO990)-ROW())/12+5):INDIRECT("S"&amp;(ROW()+12*(($AN990-1)*3+$AO990)-ROW())/12+5),AQ990)</f>
        <v>0</v>
      </c>
      <c r="AS990" s="221">
        <f ca="1">IF($AP990=1,IF(INDIRECT(ADDRESS(($AN990-1)*3+$AO990+5,$AP990+20))="",0,INDIRECT(ADDRESS(($AN990-1)*3+$AO990+5,$AP990+20))),IF(INDIRECT(ADDRESS(($AN990-1)*3+$AO990+5,$AP990+20))="",0,IF(COUNTIF(INDIRECT(ADDRESS(($AN990-1)*36+($AO990-1)*12+6,COLUMN())):INDIRECT(ADDRESS(($AN990-1)*36+($AO990-1)*12+$AP990+4,COLUMN())),INDIRECT(ADDRESS(($AN990-1)*3+$AO990+5,$AP990+20)))&gt;=1,0,INDIRECT(ADDRESS(($AN990-1)*3+$AO990+5,$AP990+20)))))</f>
        <v>0</v>
      </c>
      <c r="AT990" s="204">
        <f ca="1">COUNTIF(INDIRECT("U"&amp;(ROW()+12*(($AN990-1)*3+$AO990)-ROW())/12+5):INDIRECT("AF"&amp;(ROW()+12*(($AN990-1)*3+$AO990)-ROW())/12+5),AS990)</f>
        <v>0</v>
      </c>
      <c r="AU990" s="204">
        <f ca="1">IF(AND(AQ990+AS990&gt;0,AR990+AT990&gt;0),COUNTIF(AU$6:AU989,"&gt;0")+1,0)</f>
        <v>0</v>
      </c>
    </row>
    <row r="991" spans="40:47">
      <c r="AN991" s="204">
        <v>28</v>
      </c>
      <c r="AO991" s="204">
        <v>2</v>
      </c>
      <c r="AP991" s="204">
        <v>2</v>
      </c>
      <c r="AQ991" s="221">
        <f ca="1">IF($AP991=1,IF(INDIRECT(ADDRESS(($AN991-1)*3+$AO991+5,$AP991+7))="",0,INDIRECT(ADDRESS(($AN991-1)*3+$AO991+5,$AP991+7))),IF(INDIRECT(ADDRESS(($AN991-1)*3+$AO991+5,$AP991+7))="",0,IF(COUNTIF(INDIRECT(ADDRESS(($AN991-1)*36+($AO991-1)*12+6,COLUMN())):INDIRECT(ADDRESS(($AN991-1)*36+($AO991-1)*12+$AP991+4,COLUMN())),INDIRECT(ADDRESS(($AN991-1)*3+$AO991+5,$AP991+7)))&gt;=1,0,INDIRECT(ADDRESS(($AN991-1)*3+$AO991+5,$AP991+7)))))</f>
        <v>0</v>
      </c>
      <c r="AR991" s="204">
        <f ca="1">COUNTIF(INDIRECT("H"&amp;(ROW()+12*(($AN991-1)*3+$AO991)-ROW())/12+5):INDIRECT("S"&amp;(ROW()+12*(($AN991-1)*3+$AO991)-ROW())/12+5),AQ991)</f>
        <v>0</v>
      </c>
      <c r="AS991" s="221">
        <f ca="1">IF($AP991=1,IF(INDIRECT(ADDRESS(($AN991-1)*3+$AO991+5,$AP991+20))="",0,INDIRECT(ADDRESS(($AN991-1)*3+$AO991+5,$AP991+20))),IF(INDIRECT(ADDRESS(($AN991-1)*3+$AO991+5,$AP991+20))="",0,IF(COUNTIF(INDIRECT(ADDRESS(($AN991-1)*36+($AO991-1)*12+6,COLUMN())):INDIRECT(ADDRESS(($AN991-1)*36+($AO991-1)*12+$AP991+4,COLUMN())),INDIRECT(ADDRESS(($AN991-1)*3+$AO991+5,$AP991+20)))&gt;=1,0,INDIRECT(ADDRESS(($AN991-1)*3+$AO991+5,$AP991+20)))))</f>
        <v>0</v>
      </c>
      <c r="AT991" s="204">
        <f ca="1">COUNTIF(INDIRECT("U"&amp;(ROW()+12*(($AN991-1)*3+$AO991)-ROW())/12+5):INDIRECT("AF"&amp;(ROW()+12*(($AN991-1)*3+$AO991)-ROW())/12+5),AS991)</f>
        <v>0</v>
      </c>
      <c r="AU991" s="204">
        <f ca="1">IF(AND(AQ991+AS991&gt;0,AR991+AT991&gt;0),COUNTIF(AU$6:AU990,"&gt;0")+1,0)</f>
        <v>0</v>
      </c>
    </row>
    <row r="992" spans="40:47">
      <c r="AN992" s="204">
        <v>28</v>
      </c>
      <c r="AO992" s="204">
        <v>2</v>
      </c>
      <c r="AP992" s="204">
        <v>3</v>
      </c>
      <c r="AQ992" s="221">
        <f ca="1">IF($AP992=1,IF(INDIRECT(ADDRESS(($AN992-1)*3+$AO992+5,$AP992+7))="",0,INDIRECT(ADDRESS(($AN992-1)*3+$AO992+5,$AP992+7))),IF(INDIRECT(ADDRESS(($AN992-1)*3+$AO992+5,$AP992+7))="",0,IF(COUNTIF(INDIRECT(ADDRESS(($AN992-1)*36+($AO992-1)*12+6,COLUMN())):INDIRECT(ADDRESS(($AN992-1)*36+($AO992-1)*12+$AP992+4,COLUMN())),INDIRECT(ADDRESS(($AN992-1)*3+$AO992+5,$AP992+7)))&gt;=1,0,INDIRECT(ADDRESS(($AN992-1)*3+$AO992+5,$AP992+7)))))</f>
        <v>0</v>
      </c>
      <c r="AR992" s="204">
        <f ca="1">COUNTIF(INDIRECT("H"&amp;(ROW()+12*(($AN992-1)*3+$AO992)-ROW())/12+5):INDIRECT("S"&amp;(ROW()+12*(($AN992-1)*3+$AO992)-ROW())/12+5),AQ992)</f>
        <v>0</v>
      </c>
      <c r="AS992" s="221">
        <f ca="1">IF($AP992=1,IF(INDIRECT(ADDRESS(($AN992-1)*3+$AO992+5,$AP992+20))="",0,INDIRECT(ADDRESS(($AN992-1)*3+$AO992+5,$AP992+20))),IF(INDIRECT(ADDRESS(($AN992-1)*3+$AO992+5,$AP992+20))="",0,IF(COUNTIF(INDIRECT(ADDRESS(($AN992-1)*36+($AO992-1)*12+6,COLUMN())):INDIRECT(ADDRESS(($AN992-1)*36+($AO992-1)*12+$AP992+4,COLUMN())),INDIRECT(ADDRESS(($AN992-1)*3+$AO992+5,$AP992+20)))&gt;=1,0,INDIRECT(ADDRESS(($AN992-1)*3+$AO992+5,$AP992+20)))))</f>
        <v>0</v>
      </c>
      <c r="AT992" s="204">
        <f ca="1">COUNTIF(INDIRECT("U"&amp;(ROW()+12*(($AN992-1)*3+$AO992)-ROW())/12+5):INDIRECT("AF"&amp;(ROW()+12*(($AN992-1)*3+$AO992)-ROW())/12+5),AS992)</f>
        <v>0</v>
      </c>
      <c r="AU992" s="204">
        <f ca="1">IF(AND(AQ992+AS992&gt;0,AR992+AT992&gt;0),COUNTIF(AU$6:AU991,"&gt;0")+1,0)</f>
        <v>0</v>
      </c>
    </row>
    <row r="993" spans="40:47">
      <c r="AN993" s="204">
        <v>28</v>
      </c>
      <c r="AO993" s="204">
        <v>2</v>
      </c>
      <c r="AP993" s="204">
        <v>4</v>
      </c>
      <c r="AQ993" s="221">
        <f ca="1">IF($AP993=1,IF(INDIRECT(ADDRESS(($AN993-1)*3+$AO993+5,$AP993+7))="",0,INDIRECT(ADDRESS(($AN993-1)*3+$AO993+5,$AP993+7))),IF(INDIRECT(ADDRESS(($AN993-1)*3+$AO993+5,$AP993+7))="",0,IF(COUNTIF(INDIRECT(ADDRESS(($AN993-1)*36+($AO993-1)*12+6,COLUMN())):INDIRECT(ADDRESS(($AN993-1)*36+($AO993-1)*12+$AP993+4,COLUMN())),INDIRECT(ADDRESS(($AN993-1)*3+$AO993+5,$AP993+7)))&gt;=1,0,INDIRECT(ADDRESS(($AN993-1)*3+$AO993+5,$AP993+7)))))</f>
        <v>0</v>
      </c>
      <c r="AR993" s="204">
        <f ca="1">COUNTIF(INDIRECT("H"&amp;(ROW()+12*(($AN993-1)*3+$AO993)-ROW())/12+5):INDIRECT("S"&amp;(ROW()+12*(($AN993-1)*3+$AO993)-ROW())/12+5),AQ993)</f>
        <v>0</v>
      </c>
      <c r="AS993" s="221">
        <f ca="1">IF($AP993=1,IF(INDIRECT(ADDRESS(($AN993-1)*3+$AO993+5,$AP993+20))="",0,INDIRECT(ADDRESS(($AN993-1)*3+$AO993+5,$AP993+20))),IF(INDIRECT(ADDRESS(($AN993-1)*3+$AO993+5,$AP993+20))="",0,IF(COUNTIF(INDIRECT(ADDRESS(($AN993-1)*36+($AO993-1)*12+6,COLUMN())):INDIRECT(ADDRESS(($AN993-1)*36+($AO993-1)*12+$AP993+4,COLUMN())),INDIRECT(ADDRESS(($AN993-1)*3+$AO993+5,$AP993+20)))&gt;=1,0,INDIRECT(ADDRESS(($AN993-1)*3+$AO993+5,$AP993+20)))))</f>
        <v>0</v>
      </c>
      <c r="AT993" s="204">
        <f ca="1">COUNTIF(INDIRECT("U"&amp;(ROW()+12*(($AN993-1)*3+$AO993)-ROW())/12+5):INDIRECT("AF"&amp;(ROW()+12*(($AN993-1)*3+$AO993)-ROW())/12+5),AS993)</f>
        <v>0</v>
      </c>
      <c r="AU993" s="204">
        <f ca="1">IF(AND(AQ993+AS993&gt;0,AR993+AT993&gt;0),COUNTIF(AU$6:AU992,"&gt;0")+1,0)</f>
        <v>0</v>
      </c>
    </row>
    <row r="994" spans="40:47">
      <c r="AN994" s="204">
        <v>28</v>
      </c>
      <c r="AO994" s="204">
        <v>2</v>
      </c>
      <c r="AP994" s="204">
        <v>5</v>
      </c>
      <c r="AQ994" s="221">
        <f ca="1">IF($AP994=1,IF(INDIRECT(ADDRESS(($AN994-1)*3+$AO994+5,$AP994+7))="",0,INDIRECT(ADDRESS(($AN994-1)*3+$AO994+5,$AP994+7))),IF(INDIRECT(ADDRESS(($AN994-1)*3+$AO994+5,$AP994+7))="",0,IF(COUNTIF(INDIRECT(ADDRESS(($AN994-1)*36+($AO994-1)*12+6,COLUMN())):INDIRECT(ADDRESS(($AN994-1)*36+($AO994-1)*12+$AP994+4,COLUMN())),INDIRECT(ADDRESS(($AN994-1)*3+$AO994+5,$AP994+7)))&gt;=1,0,INDIRECT(ADDRESS(($AN994-1)*3+$AO994+5,$AP994+7)))))</f>
        <v>0</v>
      </c>
      <c r="AR994" s="204">
        <f ca="1">COUNTIF(INDIRECT("H"&amp;(ROW()+12*(($AN994-1)*3+$AO994)-ROW())/12+5):INDIRECT("S"&amp;(ROW()+12*(($AN994-1)*3+$AO994)-ROW())/12+5),AQ994)</f>
        <v>0</v>
      </c>
      <c r="AS994" s="221">
        <f ca="1">IF($AP994=1,IF(INDIRECT(ADDRESS(($AN994-1)*3+$AO994+5,$AP994+20))="",0,INDIRECT(ADDRESS(($AN994-1)*3+$AO994+5,$AP994+20))),IF(INDIRECT(ADDRESS(($AN994-1)*3+$AO994+5,$AP994+20))="",0,IF(COUNTIF(INDIRECT(ADDRESS(($AN994-1)*36+($AO994-1)*12+6,COLUMN())):INDIRECT(ADDRESS(($AN994-1)*36+($AO994-1)*12+$AP994+4,COLUMN())),INDIRECT(ADDRESS(($AN994-1)*3+$AO994+5,$AP994+20)))&gt;=1,0,INDIRECT(ADDRESS(($AN994-1)*3+$AO994+5,$AP994+20)))))</f>
        <v>0</v>
      </c>
      <c r="AT994" s="204">
        <f ca="1">COUNTIF(INDIRECT("U"&amp;(ROW()+12*(($AN994-1)*3+$AO994)-ROW())/12+5):INDIRECT("AF"&amp;(ROW()+12*(($AN994-1)*3+$AO994)-ROW())/12+5),AS994)</f>
        <v>0</v>
      </c>
      <c r="AU994" s="204">
        <f ca="1">IF(AND(AQ994+AS994&gt;0,AR994+AT994&gt;0),COUNTIF(AU$6:AU993,"&gt;0")+1,0)</f>
        <v>0</v>
      </c>
    </row>
    <row r="995" spans="40:47">
      <c r="AN995" s="204">
        <v>28</v>
      </c>
      <c r="AO995" s="204">
        <v>2</v>
      </c>
      <c r="AP995" s="204">
        <v>6</v>
      </c>
      <c r="AQ995" s="221">
        <f ca="1">IF($AP995=1,IF(INDIRECT(ADDRESS(($AN995-1)*3+$AO995+5,$AP995+7))="",0,INDIRECT(ADDRESS(($AN995-1)*3+$AO995+5,$AP995+7))),IF(INDIRECT(ADDRESS(($AN995-1)*3+$AO995+5,$AP995+7))="",0,IF(COUNTIF(INDIRECT(ADDRESS(($AN995-1)*36+($AO995-1)*12+6,COLUMN())):INDIRECT(ADDRESS(($AN995-1)*36+($AO995-1)*12+$AP995+4,COLUMN())),INDIRECT(ADDRESS(($AN995-1)*3+$AO995+5,$AP995+7)))&gt;=1,0,INDIRECT(ADDRESS(($AN995-1)*3+$AO995+5,$AP995+7)))))</f>
        <v>0</v>
      </c>
      <c r="AR995" s="204">
        <f ca="1">COUNTIF(INDIRECT("H"&amp;(ROW()+12*(($AN995-1)*3+$AO995)-ROW())/12+5):INDIRECT("S"&amp;(ROW()+12*(($AN995-1)*3+$AO995)-ROW())/12+5),AQ995)</f>
        <v>0</v>
      </c>
      <c r="AS995" s="221">
        <f ca="1">IF($AP995=1,IF(INDIRECT(ADDRESS(($AN995-1)*3+$AO995+5,$AP995+20))="",0,INDIRECT(ADDRESS(($AN995-1)*3+$AO995+5,$AP995+20))),IF(INDIRECT(ADDRESS(($AN995-1)*3+$AO995+5,$AP995+20))="",0,IF(COUNTIF(INDIRECT(ADDRESS(($AN995-1)*36+($AO995-1)*12+6,COLUMN())):INDIRECT(ADDRESS(($AN995-1)*36+($AO995-1)*12+$AP995+4,COLUMN())),INDIRECT(ADDRESS(($AN995-1)*3+$AO995+5,$AP995+20)))&gt;=1,0,INDIRECT(ADDRESS(($AN995-1)*3+$AO995+5,$AP995+20)))))</f>
        <v>0</v>
      </c>
      <c r="AT995" s="204">
        <f ca="1">COUNTIF(INDIRECT("U"&amp;(ROW()+12*(($AN995-1)*3+$AO995)-ROW())/12+5):INDIRECT("AF"&amp;(ROW()+12*(($AN995-1)*3+$AO995)-ROW())/12+5),AS995)</f>
        <v>0</v>
      </c>
      <c r="AU995" s="204">
        <f ca="1">IF(AND(AQ995+AS995&gt;0,AR995+AT995&gt;0),COUNTIF(AU$6:AU994,"&gt;0")+1,0)</f>
        <v>0</v>
      </c>
    </row>
    <row r="996" spans="40:47">
      <c r="AN996" s="204">
        <v>28</v>
      </c>
      <c r="AO996" s="204">
        <v>2</v>
      </c>
      <c r="AP996" s="204">
        <v>7</v>
      </c>
      <c r="AQ996" s="221">
        <f ca="1">IF($AP996=1,IF(INDIRECT(ADDRESS(($AN996-1)*3+$AO996+5,$AP996+7))="",0,INDIRECT(ADDRESS(($AN996-1)*3+$AO996+5,$AP996+7))),IF(INDIRECT(ADDRESS(($AN996-1)*3+$AO996+5,$AP996+7))="",0,IF(COUNTIF(INDIRECT(ADDRESS(($AN996-1)*36+($AO996-1)*12+6,COLUMN())):INDIRECT(ADDRESS(($AN996-1)*36+($AO996-1)*12+$AP996+4,COLUMN())),INDIRECT(ADDRESS(($AN996-1)*3+$AO996+5,$AP996+7)))&gt;=1,0,INDIRECT(ADDRESS(($AN996-1)*3+$AO996+5,$AP996+7)))))</f>
        <v>0</v>
      </c>
      <c r="AR996" s="204">
        <f ca="1">COUNTIF(INDIRECT("H"&amp;(ROW()+12*(($AN996-1)*3+$AO996)-ROW())/12+5):INDIRECT("S"&amp;(ROW()+12*(($AN996-1)*3+$AO996)-ROW())/12+5),AQ996)</f>
        <v>0</v>
      </c>
      <c r="AS996" s="221">
        <f ca="1">IF($AP996=1,IF(INDIRECT(ADDRESS(($AN996-1)*3+$AO996+5,$AP996+20))="",0,INDIRECT(ADDRESS(($AN996-1)*3+$AO996+5,$AP996+20))),IF(INDIRECT(ADDRESS(($AN996-1)*3+$AO996+5,$AP996+20))="",0,IF(COUNTIF(INDIRECT(ADDRESS(($AN996-1)*36+($AO996-1)*12+6,COLUMN())):INDIRECT(ADDRESS(($AN996-1)*36+($AO996-1)*12+$AP996+4,COLUMN())),INDIRECT(ADDRESS(($AN996-1)*3+$AO996+5,$AP996+20)))&gt;=1,0,INDIRECT(ADDRESS(($AN996-1)*3+$AO996+5,$AP996+20)))))</f>
        <v>0</v>
      </c>
      <c r="AT996" s="204">
        <f ca="1">COUNTIF(INDIRECT("U"&amp;(ROW()+12*(($AN996-1)*3+$AO996)-ROW())/12+5):INDIRECT("AF"&amp;(ROW()+12*(($AN996-1)*3+$AO996)-ROW())/12+5),AS996)</f>
        <v>0</v>
      </c>
      <c r="AU996" s="204">
        <f ca="1">IF(AND(AQ996+AS996&gt;0,AR996+AT996&gt;0),COUNTIF(AU$6:AU995,"&gt;0")+1,0)</f>
        <v>0</v>
      </c>
    </row>
    <row r="997" spans="40:47">
      <c r="AN997" s="204">
        <v>28</v>
      </c>
      <c r="AO997" s="204">
        <v>2</v>
      </c>
      <c r="AP997" s="204">
        <v>8</v>
      </c>
      <c r="AQ997" s="221">
        <f ca="1">IF($AP997=1,IF(INDIRECT(ADDRESS(($AN997-1)*3+$AO997+5,$AP997+7))="",0,INDIRECT(ADDRESS(($AN997-1)*3+$AO997+5,$AP997+7))),IF(INDIRECT(ADDRESS(($AN997-1)*3+$AO997+5,$AP997+7))="",0,IF(COUNTIF(INDIRECT(ADDRESS(($AN997-1)*36+($AO997-1)*12+6,COLUMN())):INDIRECT(ADDRESS(($AN997-1)*36+($AO997-1)*12+$AP997+4,COLUMN())),INDIRECT(ADDRESS(($AN997-1)*3+$AO997+5,$AP997+7)))&gt;=1,0,INDIRECT(ADDRESS(($AN997-1)*3+$AO997+5,$AP997+7)))))</f>
        <v>0</v>
      </c>
      <c r="AR997" s="204">
        <f ca="1">COUNTIF(INDIRECT("H"&amp;(ROW()+12*(($AN997-1)*3+$AO997)-ROW())/12+5):INDIRECT("S"&amp;(ROW()+12*(($AN997-1)*3+$AO997)-ROW())/12+5),AQ997)</f>
        <v>0</v>
      </c>
      <c r="AS997" s="221">
        <f ca="1">IF($AP997=1,IF(INDIRECT(ADDRESS(($AN997-1)*3+$AO997+5,$AP997+20))="",0,INDIRECT(ADDRESS(($AN997-1)*3+$AO997+5,$AP997+20))),IF(INDIRECT(ADDRESS(($AN997-1)*3+$AO997+5,$AP997+20))="",0,IF(COUNTIF(INDIRECT(ADDRESS(($AN997-1)*36+($AO997-1)*12+6,COLUMN())):INDIRECT(ADDRESS(($AN997-1)*36+($AO997-1)*12+$AP997+4,COLUMN())),INDIRECT(ADDRESS(($AN997-1)*3+$AO997+5,$AP997+20)))&gt;=1,0,INDIRECT(ADDRESS(($AN997-1)*3+$AO997+5,$AP997+20)))))</f>
        <v>0</v>
      </c>
      <c r="AT997" s="204">
        <f ca="1">COUNTIF(INDIRECT("U"&amp;(ROW()+12*(($AN997-1)*3+$AO997)-ROW())/12+5):INDIRECT("AF"&amp;(ROW()+12*(($AN997-1)*3+$AO997)-ROW())/12+5),AS997)</f>
        <v>0</v>
      </c>
      <c r="AU997" s="204">
        <f ca="1">IF(AND(AQ997+AS997&gt;0,AR997+AT997&gt;0),COUNTIF(AU$6:AU996,"&gt;0")+1,0)</f>
        <v>0</v>
      </c>
    </row>
    <row r="998" spans="40:47">
      <c r="AN998" s="204">
        <v>28</v>
      </c>
      <c r="AO998" s="204">
        <v>2</v>
      </c>
      <c r="AP998" s="204">
        <v>9</v>
      </c>
      <c r="AQ998" s="221">
        <f ca="1">IF($AP998=1,IF(INDIRECT(ADDRESS(($AN998-1)*3+$AO998+5,$AP998+7))="",0,INDIRECT(ADDRESS(($AN998-1)*3+$AO998+5,$AP998+7))),IF(INDIRECT(ADDRESS(($AN998-1)*3+$AO998+5,$AP998+7))="",0,IF(COUNTIF(INDIRECT(ADDRESS(($AN998-1)*36+($AO998-1)*12+6,COLUMN())):INDIRECT(ADDRESS(($AN998-1)*36+($AO998-1)*12+$AP998+4,COLUMN())),INDIRECT(ADDRESS(($AN998-1)*3+$AO998+5,$AP998+7)))&gt;=1,0,INDIRECT(ADDRESS(($AN998-1)*3+$AO998+5,$AP998+7)))))</f>
        <v>0</v>
      </c>
      <c r="AR998" s="204">
        <f ca="1">COUNTIF(INDIRECT("H"&amp;(ROW()+12*(($AN998-1)*3+$AO998)-ROW())/12+5):INDIRECT("S"&amp;(ROW()+12*(($AN998-1)*3+$AO998)-ROW())/12+5),AQ998)</f>
        <v>0</v>
      </c>
      <c r="AS998" s="221">
        <f ca="1">IF($AP998=1,IF(INDIRECT(ADDRESS(($AN998-1)*3+$AO998+5,$AP998+20))="",0,INDIRECT(ADDRESS(($AN998-1)*3+$AO998+5,$AP998+20))),IF(INDIRECT(ADDRESS(($AN998-1)*3+$AO998+5,$AP998+20))="",0,IF(COUNTIF(INDIRECT(ADDRESS(($AN998-1)*36+($AO998-1)*12+6,COLUMN())):INDIRECT(ADDRESS(($AN998-1)*36+($AO998-1)*12+$AP998+4,COLUMN())),INDIRECT(ADDRESS(($AN998-1)*3+$AO998+5,$AP998+20)))&gt;=1,0,INDIRECT(ADDRESS(($AN998-1)*3+$AO998+5,$AP998+20)))))</f>
        <v>0</v>
      </c>
      <c r="AT998" s="204">
        <f ca="1">COUNTIF(INDIRECT("U"&amp;(ROW()+12*(($AN998-1)*3+$AO998)-ROW())/12+5):INDIRECT("AF"&amp;(ROW()+12*(($AN998-1)*3+$AO998)-ROW())/12+5),AS998)</f>
        <v>0</v>
      </c>
      <c r="AU998" s="204">
        <f ca="1">IF(AND(AQ998+AS998&gt;0,AR998+AT998&gt;0),COUNTIF(AU$6:AU997,"&gt;0")+1,0)</f>
        <v>0</v>
      </c>
    </row>
    <row r="999" spans="40:47">
      <c r="AN999" s="204">
        <v>28</v>
      </c>
      <c r="AO999" s="204">
        <v>2</v>
      </c>
      <c r="AP999" s="204">
        <v>10</v>
      </c>
      <c r="AQ999" s="221">
        <f ca="1">IF($AP999=1,IF(INDIRECT(ADDRESS(($AN999-1)*3+$AO999+5,$AP999+7))="",0,INDIRECT(ADDRESS(($AN999-1)*3+$AO999+5,$AP999+7))),IF(INDIRECT(ADDRESS(($AN999-1)*3+$AO999+5,$AP999+7))="",0,IF(COUNTIF(INDIRECT(ADDRESS(($AN999-1)*36+($AO999-1)*12+6,COLUMN())):INDIRECT(ADDRESS(($AN999-1)*36+($AO999-1)*12+$AP999+4,COLUMN())),INDIRECT(ADDRESS(($AN999-1)*3+$AO999+5,$AP999+7)))&gt;=1,0,INDIRECT(ADDRESS(($AN999-1)*3+$AO999+5,$AP999+7)))))</f>
        <v>0</v>
      </c>
      <c r="AR999" s="204">
        <f ca="1">COUNTIF(INDIRECT("H"&amp;(ROW()+12*(($AN999-1)*3+$AO999)-ROW())/12+5):INDIRECT("S"&amp;(ROW()+12*(($AN999-1)*3+$AO999)-ROW())/12+5),AQ999)</f>
        <v>0</v>
      </c>
      <c r="AS999" s="221">
        <f ca="1">IF($AP999=1,IF(INDIRECT(ADDRESS(($AN999-1)*3+$AO999+5,$AP999+20))="",0,INDIRECT(ADDRESS(($AN999-1)*3+$AO999+5,$AP999+20))),IF(INDIRECT(ADDRESS(($AN999-1)*3+$AO999+5,$AP999+20))="",0,IF(COUNTIF(INDIRECT(ADDRESS(($AN999-1)*36+($AO999-1)*12+6,COLUMN())):INDIRECT(ADDRESS(($AN999-1)*36+($AO999-1)*12+$AP999+4,COLUMN())),INDIRECT(ADDRESS(($AN999-1)*3+$AO999+5,$AP999+20)))&gt;=1,0,INDIRECT(ADDRESS(($AN999-1)*3+$AO999+5,$AP999+20)))))</f>
        <v>0</v>
      </c>
      <c r="AT999" s="204">
        <f ca="1">COUNTIF(INDIRECT("U"&amp;(ROW()+12*(($AN999-1)*3+$AO999)-ROW())/12+5):INDIRECT("AF"&amp;(ROW()+12*(($AN999-1)*3+$AO999)-ROW())/12+5),AS999)</f>
        <v>0</v>
      </c>
      <c r="AU999" s="204">
        <f ca="1">IF(AND(AQ999+AS999&gt;0,AR999+AT999&gt;0),COUNTIF(AU$6:AU998,"&gt;0")+1,0)</f>
        <v>0</v>
      </c>
    </row>
    <row r="1000" spans="40:47">
      <c r="AN1000" s="204">
        <v>28</v>
      </c>
      <c r="AO1000" s="204">
        <v>2</v>
      </c>
      <c r="AP1000" s="204">
        <v>11</v>
      </c>
      <c r="AQ1000" s="221">
        <f ca="1">IF($AP1000=1,IF(INDIRECT(ADDRESS(($AN1000-1)*3+$AO1000+5,$AP1000+7))="",0,INDIRECT(ADDRESS(($AN1000-1)*3+$AO1000+5,$AP1000+7))),IF(INDIRECT(ADDRESS(($AN1000-1)*3+$AO1000+5,$AP1000+7))="",0,IF(COUNTIF(INDIRECT(ADDRESS(($AN1000-1)*36+($AO1000-1)*12+6,COLUMN())):INDIRECT(ADDRESS(($AN1000-1)*36+($AO1000-1)*12+$AP1000+4,COLUMN())),INDIRECT(ADDRESS(($AN1000-1)*3+$AO1000+5,$AP1000+7)))&gt;=1,0,INDIRECT(ADDRESS(($AN1000-1)*3+$AO1000+5,$AP1000+7)))))</f>
        <v>0</v>
      </c>
      <c r="AR1000" s="204">
        <f ca="1">COUNTIF(INDIRECT("H"&amp;(ROW()+12*(($AN1000-1)*3+$AO1000)-ROW())/12+5):INDIRECT("S"&amp;(ROW()+12*(($AN1000-1)*3+$AO1000)-ROW())/12+5),AQ1000)</f>
        <v>0</v>
      </c>
      <c r="AS1000" s="221">
        <f ca="1">IF($AP1000=1,IF(INDIRECT(ADDRESS(($AN1000-1)*3+$AO1000+5,$AP1000+20))="",0,INDIRECT(ADDRESS(($AN1000-1)*3+$AO1000+5,$AP1000+20))),IF(INDIRECT(ADDRESS(($AN1000-1)*3+$AO1000+5,$AP1000+20))="",0,IF(COUNTIF(INDIRECT(ADDRESS(($AN1000-1)*36+($AO1000-1)*12+6,COLUMN())):INDIRECT(ADDRESS(($AN1000-1)*36+($AO1000-1)*12+$AP1000+4,COLUMN())),INDIRECT(ADDRESS(($AN1000-1)*3+$AO1000+5,$AP1000+20)))&gt;=1,0,INDIRECT(ADDRESS(($AN1000-1)*3+$AO1000+5,$AP1000+20)))))</f>
        <v>0</v>
      </c>
      <c r="AT1000" s="204">
        <f ca="1">COUNTIF(INDIRECT("U"&amp;(ROW()+12*(($AN1000-1)*3+$AO1000)-ROW())/12+5):INDIRECT("AF"&amp;(ROW()+12*(($AN1000-1)*3+$AO1000)-ROW())/12+5),AS1000)</f>
        <v>0</v>
      </c>
      <c r="AU1000" s="204">
        <f ca="1">IF(AND(AQ1000+AS1000&gt;0,AR1000+AT1000&gt;0),COUNTIF(AU$6:AU999,"&gt;0")+1,0)</f>
        <v>0</v>
      </c>
    </row>
    <row r="1001" spans="40:47">
      <c r="AN1001" s="204">
        <v>28</v>
      </c>
      <c r="AO1001" s="204">
        <v>2</v>
      </c>
      <c r="AP1001" s="204">
        <v>12</v>
      </c>
      <c r="AQ1001" s="221">
        <f ca="1">IF($AP1001=1,IF(INDIRECT(ADDRESS(($AN1001-1)*3+$AO1001+5,$AP1001+7))="",0,INDIRECT(ADDRESS(($AN1001-1)*3+$AO1001+5,$AP1001+7))),IF(INDIRECT(ADDRESS(($AN1001-1)*3+$AO1001+5,$AP1001+7))="",0,IF(COUNTIF(INDIRECT(ADDRESS(($AN1001-1)*36+($AO1001-1)*12+6,COLUMN())):INDIRECT(ADDRESS(($AN1001-1)*36+($AO1001-1)*12+$AP1001+4,COLUMN())),INDIRECT(ADDRESS(($AN1001-1)*3+$AO1001+5,$AP1001+7)))&gt;=1,0,INDIRECT(ADDRESS(($AN1001-1)*3+$AO1001+5,$AP1001+7)))))</f>
        <v>0</v>
      </c>
      <c r="AR1001" s="204">
        <f ca="1">COUNTIF(INDIRECT("H"&amp;(ROW()+12*(($AN1001-1)*3+$AO1001)-ROW())/12+5):INDIRECT("S"&amp;(ROW()+12*(($AN1001-1)*3+$AO1001)-ROW())/12+5),AQ1001)</f>
        <v>0</v>
      </c>
      <c r="AS1001" s="221">
        <f ca="1">IF($AP1001=1,IF(INDIRECT(ADDRESS(($AN1001-1)*3+$AO1001+5,$AP1001+20))="",0,INDIRECT(ADDRESS(($AN1001-1)*3+$AO1001+5,$AP1001+20))),IF(INDIRECT(ADDRESS(($AN1001-1)*3+$AO1001+5,$AP1001+20))="",0,IF(COUNTIF(INDIRECT(ADDRESS(($AN1001-1)*36+($AO1001-1)*12+6,COLUMN())):INDIRECT(ADDRESS(($AN1001-1)*36+($AO1001-1)*12+$AP1001+4,COLUMN())),INDIRECT(ADDRESS(($AN1001-1)*3+$AO1001+5,$AP1001+20)))&gt;=1,0,INDIRECT(ADDRESS(($AN1001-1)*3+$AO1001+5,$AP1001+20)))))</f>
        <v>0</v>
      </c>
      <c r="AT1001" s="204">
        <f ca="1">COUNTIF(INDIRECT("U"&amp;(ROW()+12*(($AN1001-1)*3+$AO1001)-ROW())/12+5):INDIRECT("AF"&amp;(ROW()+12*(($AN1001-1)*3+$AO1001)-ROW())/12+5),AS1001)</f>
        <v>0</v>
      </c>
      <c r="AU1001" s="204">
        <f ca="1">IF(AND(AQ1001+AS1001&gt;0,AR1001+AT1001&gt;0),COUNTIF(AU$6:AU1000,"&gt;0")+1,0)</f>
        <v>0</v>
      </c>
    </row>
    <row r="1002" spans="40:47">
      <c r="AN1002" s="204">
        <v>28</v>
      </c>
      <c r="AO1002" s="204">
        <v>3</v>
      </c>
      <c r="AP1002" s="204">
        <v>1</v>
      </c>
      <c r="AQ1002" s="221">
        <f ca="1">IF($AP1002=1,IF(INDIRECT(ADDRESS(($AN1002-1)*3+$AO1002+5,$AP1002+7))="",0,INDIRECT(ADDRESS(($AN1002-1)*3+$AO1002+5,$AP1002+7))),IF(INDIRECT(ADDRESS(($AN1002-1)*3+$AO1002+5,$AP1002+7))="",0,IF(COUNTIF(INDIRECT(ADDRESS(($AN1002-1)*36+($AO1002-1)*12+6,COLUMN())):INDIRECT(ADDRESS(($AN1002-1)*36+($AO1002-1)*12+$AP1002+4,COLUMN())),INDIRECT(ADDRESS(($AN1002-1)*3+$AO1002+5,$AP1002+7)))&gt;=1,0,INDIRECT(ADDRESS(($AN1002-1)*3+$AO1002+5,$AP1002+7)))))</f>
        <v>0</v>
      </c>
      <c r="AR1002" s="204">
        <f ca="1">COUNTIF(INDIRECT("H"&amp;(ROW()+12*(($AN1002-1)*3+$AO1002)-ROW())/12+5):INDIRECT("S"&amp;(ROW()+12*(($AN1002-1)*3+$AO1002)-ROW())/12+5),AQ1002)</f>
        <v>0</v>
      </c>
      <c r="AS1002" s="221">
        <f ca="1">IF($AP1002=1,IF(INDIRECT(ADDRESS(($AN1002-1)*3+$AO1002+5,$AP1002+20))="",0,INDIRECT(ADDRESS(($AN1002-1)*3+$AO1002+5,$AP1002+20))),IF(INDIRECT(ADDRESS(($AN1002-1)*3+$AO1002+5,$AP1002+20))="",0,IF(COUNTIF(INDIRECT(ADDRESS(($AN1002-1)*36+($AO1002-1)*12+6,COLUMN())):INDIRECT(ADDRESS(($AN1002-1)*36+($AO1002-1)*12+$AP1002+4,COLUMN())),INDIRECT(ADDRESS(($AN1002-1)*3+$AO1002+5,$AP1002+20)))&gt;=1,0,INDIRECT(ADDRESS(($AN1002-1)*3+$AO1002+5,$AP1002+20)))))</f>
        <v>0</v>
      </c>
      <c r="AT1002" s="204">
        <f ca="1">COUNTIF(INDIRECT("U"&amp;(ROW()+12*(($AN1002-1)*3+$AO1002)-ROW())/12+5):INDIRECT("AF"&amp;(ROW()+12*(($AN1002-1)*3+$AO1002)-ROW())/12+5),AS1002)</f>
        <v>0</v>
      </c>
      <c r="AU1002" s="204">
        <f ca="1">IF(AND(AQ1002+AS1002&gt;0,AR1002+AT1002&gt;0),COUNTIF(AU$6:AU1001,"&gt;0")+1,0)</f>
        <v>0</v>
      </c>
    </row>
    <row r="1003" spans="40:47">
      <c r="AN1003" s="204">
        <v>28</v>
      </c>
      <c r="AO1003" s="204">
        <v>3</v>
      </c>
      <c r="AP1003" s="204">
        <v>2</v>
      </c>
      <c r="AQ1003" s="221">
        <f ca="1">IF($AP1003=1,IF(INDIRECT(ADDRESS(($AN1003-1)*3+$AO1003+5,$AP1003+7))="",0,INDIRECT(ADDRESS(($AN1003-1)*3+$AO1003+5,$AP1003+7))),IF(INDIRECT(ADDRESS(($AN1003-1)*3+$AO1003+5,$AP1003+7))="",0,IF(COUNTIF(INDIRECT(ADDRESS(($AN1003-1)*36+($AO1003-1)*12+6,COLUMN())):INDIRECT(ADDRESS(($AN1003-1)*36+($AO1003-1)*12+$AP1003+4,COLUMN())),INDIRECT(ADDRESS(($AN1003-1)*3+$AO1003+5,$AP1003+7)))&gt;=1,0,INDIRECT(ADDRESS(($AN1003-1)*3+$AO1003+5,$AP1003+7)))))</f>
        <v>0</v>
      </c>
      <c r="AR1003" s="204">
        <f ca="1">COUNTIF(INDIRECT("H"&amp;(ROW()+12*(($AN1003-1)*3+$AO1003)-ROW())/12+5):INDIRECT("S"&amp;(ROW()+12*(($AN1003-1)*3+$AO1003)-ROW())/12+5),AQ1003)</f>
        <v>0</v>
      </c>
      <c r="AS1003" s="221">
        <f ca="1">IF($AP1003=1,IF(INDIRECT(ADDRESS(($AN1003-1)*3+$AO1003+5,$AP1003+20))="",0,INDIRECT(ADDRESS(($AN1003-1)*3+$AO1003+5,$AP1003+20))),IF(INDIRECT(ADDRESS(($AN1003-1)*3+$AO1003+5,$AP1003+20))="",0,IF(COUNTIF(INDIRECT(ADDRESS(($AN1003-1)*36+($AO1003-1)*12+6,COLUMN())):INDIRECT(ADDRESS(($AN1003-1)*36+($AO1003-1)*12+$AP1003+4,COLUMN())),INDIRECT(ADDRESS(($AN1003-1)*3+$AO1003+5,$AP1003+20)))&gt;=1,0,INDIRECT(ADDRESS(($AN1003-1)*3+$AO1003+5,$AP1003+20)))))</f>
        <v>0</v>
      </c>
      <c r="AT1003" s="204">
        <f ca="1">COUNTIF(INDIRECT("U"&amp;(ROW()+12*(($AN1003-1)*3+$AO1003)-ROW())/12+5):INDIRECT("AF"&amp;(ROW()+12*(($AN1003-1)*3+$AO1003)-ROW())/12+5),AS1003)</f>
        <v>0</v>
      </c>
      <c r="AU1003" s="204">
        <f ca="1">IF(AND(AQ1003+AS1003&gt;0,AR1003+AT1003&gt;0),COUNTIF(AU$6:AU1002,"&gt;0")+1,0)</f>
        <v>0</v>
      </c>
    </row>
    <row r="1004" spans="40:47">
      <c r="AN1004" s="204">
        <v>28</v>
      </c>
      <c r="AO1004" s="204">
        <v>3</v>
      </c>
      <c r="AP1004" s="204">
        <v>3</v>
      </c>
      <c r="AQ1004" s="221">
        <f ca="1">IF($AP1004=1,IF(INDIRECT(ADDRESS(($AN1004-1)*3+$AO1004+5,$AP1004+7))="",0,INDIRECT(ADDRESS(($AN1004-1)*3+$AO1004+5,$AP1004+7))),IF(INDIRECT(ADDRESS(($AN1004-1)*3+$AO1004+5,$AP1004+7))="",0,IF(COUNTIF(INDIRECT(ADDRESS(($AN1004-1)*36+($AO1004-1)*12+6,COLUMN())):INDIRECT(ADDRESS(($AN1004-1)*36+($AO1004-1)*12+$AP1004+4,COLUMN())),INDIRECT(ADDRESS(($AN1004-1)*3+$AO1004+5,$AP1004+7)))&gt;=1,0,INDIRECT(ADDRESS(($AN1004-1)*3+$AO1004+5,$AP1004+7)))))</f>
        <v>0</v>
      </c>
      <c r="AR1004" s="204">
        <f ca="1">COUNTIF(INDIRECT("H"&amp;(ROW()+12*(($AN1004-1)*3+$AO1004)-ROW())/12+5):INDIRECT("S"&amp;(ROW()+12*(($AN1004-1)*3+$AO1004)-ROW())/12+5),AQ1004)</f>
        <v>0</v>
      </c>
      <c r="AS1004" s="221">
        <f ca="1">IF($AP1004=1,IF(INDIRECT(ADDRESS(($AN1004-1)*3+$AO1004+5,$AP1004+20))="",0,INDIRECT(ADDRESS(($AN1004-1)*3+$AO1004+5,$AP1004+20))),IF(INDIRECT(ADDRESS(($AN1004-1)*3+$AO1004+5,$AP1004+20))="",0,IF(COUNTIF(INDIRECT(ADDRESS(($AN1004-1)*36+($AO1004-1)*12+6,COLUMN())):INDIRECT(ADDRESS(($AN1004-1)*36+($AO1004-1)*12+$AP1004+4,COLUMN())),INDIRECT(ADDRESS(($AN1004-1)*3+$AO1004+5,$AP1004+20)))&gt;=1,0,INDIRECT(ADDRESS(($AN1004-1)*3+$AO1004+5,$AP1004+20)))))</f>
        <v>0</v>
      </c>
      <c r="AT1004" s="204">
        <f ca="1">COUNTIF(INDIRECT("U"&amp;(ROW()+12*(($AN1004-1)*3+$AO1004)-ROW())/12+5):INDIRECT("AF"&amp;(ROW()+12*(($AN1004-1)*3+$AO1004)-ROW())/12+5),AS1004)</f>
        <v>0</v>
      </c>
      <c r="AU1004" s="204">
        <f ca="1">IF(AND(AQ1004+AS1004&gt;0,AR1004+AT1004&gt;0),COUNTIF(AU$6:AU1003,"&gt;0")+1,0)</f>
        <v>0</v>
      </c>
    </row>
    <row r="1005" spans="40:47">
      <c r="AN1005" s="204">
        <v>28</v>
      </c>
      <c r="AO1005" s="204">
        <v>3</v>
      </c>
      <c r="AP1005" s="204">
        <v>4</v>
      </c>
      <c r="AQ1005" s="221">
        <f ca="1">IF($AP1005=1,IF(INDIRECT(ADDRESS(($AN1005-1)*3+$AO1005+5,$AP1005+7))="",0,INDIRECT(ADDRESS(($AN1005-1)*3+$AO1005+5,$AP1005+7))),IF(INDIRECT(ADDRESS(($AN1005-1)*3+$AO1005+5,$AP1005+7))="",0,IF(COUNTIF(INDIRECT(ADDRESS(($AN1005-1)*36+($AO1005-1)*12+6,COLUMN())):INDIRECT(ADDRESS(($AN1005-1)*36+($AO1005-1)*12+$AP1005+4,COLUMN())),INDIRECT(ADDRESS(($AN1005-1)*3+$AO1005+5,$AP1005+7)))&gt;=1,0,INDIRECT(ADDRESS(($AN1005-1)*3+$AO1005+5,$AP1005+7)))))</f>
        <v>0</v>
      </c>
      <c r="AR1005" s="204">
        <f ca="1">COUNTIF(INDIRECT("H"&amp;(ROW()+12*(($AN1005-1)*3+$AO1005)-ROW())/12+5):INDIRECT("S"&amp;(ROW()+12*(($AN1005-1)*3+$AO1005)-ROW())/12+5),AQ1005)</f>
        <v>0</v>
      </c>
      <c r="AS1005" s="221">
        <f ca="1">IF($AP1005=1,IF(INDIRECT(ADDRESS(($AN1005-1)*3+$AO1005+5,$AP1005+20))="",0,INDIRECT(ADDRESS(($AN1005-1)*3+$AO1005+5,$AP1005+20))),IF(INDIRECT(ADDRESS(($AN1005-1)*3+$AO1005+5,$AP1005+20))="",0,IF(COUNTIF(INDIRECT(ADDRESS(($AN1005-1)*36+($AO1005-1)*12+6,COLUMN())):INDIRECT(ADDRESS(($AN1005-1)*36+($AO1005-1)*12+$AP1005+4,COLUMN())),INDIRECT(ADDRESS(($AN1005-1)*3+$AO1005+5,$AP1005+20)))&gt;=1,0,INDIRECT(ADDRESS(($AN1005-1)*3+$AO1005+5,$AP1005+20)))))</f>
        <v>0</v>
      </c>
      <c r="AT1005" s="204">
        <f ca="1">COUNTIF(INDIRECT("U"&amp;(ROW()+12*(($AN1005-1)*3+$AO1005)-ROW())/12+5):INDIRECT("AF"&amp;(ROW()+12*(($AN1005-1)*3+$AO1005)-ROW())/12+5),AS1005)</f>
        <v>0</v>
      </c>
      <c r="AU1005" s="204">
        <f ca="1">IF(AND(AQ1005+AS1005&gt;0,AR1005+AT1005&gt;0),COUNTIF(AU$6:AU1004,"&gt;0")+1,0)</f>
        <v>0</v>
      </c>
    </row>
    <row r="1006" spans="40:47">
      <c r="AN1006" s="204">
        <v>28</v>
      </c>
      <c r="AO1006" s="204">
        <v>3</v>
      </c>
      <c r="AP1006" s="204">
        <v>5</v>
      </c>
      <c r="AQ1006" s="221">
        <f ca="1">IF($AP1006=1,IF(INDIRECT(ADDRESS(($AN1006-1)*3+$AO1006+5,$AP1006+7))="",0,INDIRECT(ADDRESS(($AN1006-1)*3+$AO1006+5,$AP1006+7))),IF(INDIRECT(ADDRESS(($AN1006-1)*3+$AO1006+5,$AP1006+7))="",0,IF(COUNTIF(INDIRECT(ADDRESS(($AN1006-1)*36+($AO1006-1)*12+6,COLUMN())):INDIRECT(ADDRESS(($AN1006-1)*36+($AO1006-1)*12+$AP1006+4,COLUMN())),INDIRECT(ADDRESS(($AN1006-1)*3+$AO1006+5,$AP1006+7)))&gt;=1,0,INDIRECT(ADDRESS(($AN1006-1)*3+$AO1006+5,$AP1006+7)))))</f>
        <v>0</v>
      </c>
      <c r="AR1006" s="204">
        <f ca="1">COUNTIF(INDIRECT("H"&amp;(ROW()+12*(($AN1006-1)*3+$AO1006)-ROW())/12+5):INDIRECT("S"&amp;(ROW()+12*(($AN1006-1)*3+$AO1006)-ROW())/12+5),AQ1006)</f>
        <v>0</v>
      </c>
      <c r="AS1006" s="221">
        <f ca="1">IF($AP1006=1,IF(INDIRECT(ADDRESS(($AN1006-1)*3+$AO1006+5,$AP1006+20))="",0,INDIRECT(ADDRESS(($AN1006-1)*3+$AO1006+5,$AP1006+20))),IF(INDIRECT(ADDRESS(($AN1006-1)*3+$AO1006+5,$AP1006+20))="",0,IF(COUNTIF(INDIRECT(ADDRESS(($AN1006-1)*36+($AO1006-1)*12+6,COLUMN())):INDIRECT(ADDRESS(($AN1006-1)*36+($AO1006-1)*12+$AP1006+4,COLUMN())),INDIRECT(ADDRESS(($AN1006-1)*3+$AO1006+5,$AP1006+20)))&gt;=1,0,INDIRECT(ADDRESS(($AN1006-1)*3+$AO1006+5,$AP1006+20)))))</f>
        <v>0</v>
      </c>
      <c r="AT1006" s="204">
        <f ca="1">COUNTIF(INDIRECT("U"&amp;(ROW()+12*(($AN1006-1)*3+$AO1006)-ROW())/12+5):INDIRECT("AF"&amp;(ROW()+12*(($AN1006-1)*3+$AO1006)-ROW())/12+5),AS1006)</f>
        <v>0</v>
      </c>
      <c r="AU1006" s="204">
        <f ca="1">IF(AND(AQ1006+AS1006&gt;0,AR1006+AT1006&gt;0),COUNTIF(AU$6:AU1005,"&gt;0")+1,0)</f>
        <v>0</v>
      </c>
    </row>
    <row r="1007" spans="40:47">
      <c r="AN1007" s="204">
        <v>28</v>
      </c>
      <c r="AO1007" s="204">
        <v>3</v>
      </c>
      <c r="AP1007" s="204">
        <v>6</v>
      </c>
      <c r="AQ1007" s="221">
        <f ca="1">IF($AP1007=1,IF(INDIRECT(ADDRESS(($AN1007-1)*3+$AO1007+5,$AP1007+7))="",0,INDIRECT(ADDRESS(($AN1007-1)*3+$AO1007+5,$AP1007+7))),IF(INDIRECT(ADDRESS(($AN1007-1)*3+$AO1007+5,$AP1007+7))="",0,IF(COUNTIF(INDIRECT(ADDRESS(($AN1007-1)*36+($AO1007-1)*12+6,COLUMN())):INDIRECT(ADDRESS(($AN1007-1)*36+($AO1007-1)*12+$AP1007+4,COLUMN())),INDIRECT(ADDRESS(($AN1007-1)*3+$AO1007+5,$AP1007+7)))&gt;=1,0,INDIRECT(ADDRESS(($AN1007-1)*3+$AO1007+5,$AP1007+7)))))</f>
        <v>0</v>
      </c>
      <c r="AR1007" s="204">
        <f ca="1">COUNTIF(INDIRECT("H"&amp;(ROW()+12*(($AN1007-1)*3+$AO1007)-ROW())/12+5):INDIRECT("S"&amp;(ROW()+12*(($AN1007-1)*3+$AO1007)-ROW())/12+5),AQ1007)</f>
        <v>0</v>
      </c>
      <c r="AS1007" s="221">
        <f ca="1">IF($AP1007=1,IF(INDIRECT(ADDRESS(($AN1007-1)*3+$AO1007+5,$AP1007+20))="",0,INDIRECT(ADDRESS(($AN1007-1)*3+$AO1007+5,$AP1007+20))),IF(INDIRECT(ADDRESS(($AN1007-1)*3+$AO1007+5,$AP1007+20))="",0,IF(COUNTIF(INDIRECT(ADDRESS(($AN1007-1)*36+($AO1007-1)*12+6,COLUMN())):INDIRECT(ADDRESS(($AN1007-1)*36+($AO1007-1)*12+$AP1007+4,COLUMN())),INDIRECT(ADDRESS(($AN1007-1)*3+$AO1007+5,$AP1007+20)))&gt;=1,0,INDIRECT(ADDRESS(($AN1007-1)*3+$AO1007+5,$AP1007+20)))))</f>
        <v>0</v>
      </c>
      <c r="AT1007" s="204">
        <f ca="1">COUNTIF(INDIRECT("U"&amp;(ROW()+12*(($AN1007-1)*3+$AO1007)-ROW())/12+5):INDIRECT("AF"&amp;(ROW()+12*(($AN1007-1)*3+$AO1007)-ROW())/12+5),AS1007)</f>
        <v>0</v>
      </c>
      <c r="AU1007" s="204">
        <f ca="1">IF(AND(AQ1007+AS1007&gt;0,AR1007+AT1007&gt;0),COUNTIF(AU$6:AU1006,"&gt;0")+1,0)</f>
        <v>0</v>
      </c>
    </row>
    <row r="1008" spans="40:47">
      <c r="AN1008" s="204">
        <v>28</v>
      </c>
      <c r="AO1008" s="204">
        <v>3</v>
      </c>
      <c r="AP1008" s="204">
        <v>7</v>
      </c>
      <c r="AQ1008" s="221">
        <f ca="1">IF($AP1008=1,IF(INDIRECT(ADDRESS(($AN1008-1)*3+$AO1008+5,$AP1008+7))="",0,INDIRECT(ADDRESS(($AN1008-1)*3+$AO1008+5,$AP1008+7))),IF(INDIRECT(ADDRESS(($AN1008-1)*3+$AO1008+5,$AP1008+7))="",0,IF(COUNTIF(INDIRECT(ADDRESS(($AN1008-1)*36+($AO1008-1)*12+6,COLUMN())):INDIRECT(ADDRESS(($AN1008-1)*36+($AO1008-1)*12+$AP1008+4,COLUMN())),INDIRECT(ADDRESS(($AN1008-1)*3+$AO1008+5,$AP1008+7)))&gt;=1,0,INDIRECT(ADDRESS(($AN1008-1)*3+$AO1008+5,$AP1008+7)))))</f>
        <v>0</v>
      </c>
      <c r="AR1008" s="204">
        <f ca="1">COUNTIF(INDIRECT("H"&amp;(ROW()+12*(($AN1008-1)*3+$AO1008)-ROW())/12+5):INDIRECT("S"&amp;(ROW()+12*(($AN1008-1)*3+$AO1008)-ROW())/12+5),AQ1008)</f>
        <v>0</v>
      </c>
      <c r="AS1008" s="221">
        <f ca="1">IF($AP1008=1,IF(INDIRECT(ADDRESS(($AN1008-1)*3+$AO1008+5,$AP1008+20))="",0,INDIRECT(ADDRESS(($AN1008-1)*3+$AO1008+5,$AP1008+20))),IF(INDIRECT(ADDRESS(($AN1008-1)*3+$AO1008+5,$AP1008+20))="",0,IF(COUNTIF(INDIRECT(ADDRESS(($AN1008-1)*36+($AO1008-1)*12+6,COLUMN())):INDIRECT(ADDRESS(($AN1008-1)*36+($AO1008-1)*12+$AP1008+4,COLUMN())),INDIRECT(ADDRESS(($AN1008-1)*3+$AO1008+5,$AP1008+20)))&gt;=1,0,INDIRECT(ADDRESS(($AN1008-1)*3+$AO1008+5,$AP1008+20)))))</f>
        <v>0</v>
      </c>
      <c r="AT1008" s="204">
        <f ca="1">COUNTIF(INDIRECT("U"&amp;(ROW()+12*(($AN1008-1)*3+$AO1008)-ROW())/12+5):INDIRECT("AF"&amp;(ROW()+12*(($AN1008-1)*3+$AO1008)-ROW())/12+5),AS1008)</f>
        <v>0</v>
      </c>
      <c r="AU1008" s="204">
        <f ca="1">IF(AND(AQ1008+AS1008&gt;0,AR1008+AT1008&gt;0),COUNTIF(AU$6:AU1007,"&gt;0")+1,0)</f>
        <v>0</v>
      </c>
    </row>
    <row r="1009" spans="40:47">
      <c r="AN1009" s="204">
        <v>28</v>
      </c>
      <c r="AO1009" s="204">
        <v>3</v>
      </c>
      <c r="AP1009" s="204">
        <v>8</v>
      </c>
      <c r="AQ1009" s="221">
        <f ca="1">IF($AP1009=1,IF(INDIRECT(ADDRESS(($AN1009-1)*3+$AO1009+5,$AP1009+7))="",0,INDIRECT(ADDRESS(($AN1009-1)*3+$AO1009+5,$AP1009+7))),IF(INDIRECT(ADDRESS(($AN1009-1)*3+$AO1009+5,$AP1009+7))="",0,IF(COUNTIF(INDIRECT(ADDRESS(($AN1009-1)*36+($AO1009-1)*12+6,COLUMN())):INDIRECT(ADDRESS(($AN1009-1)*36+($AO1009-1)*12+$AP1009+4,COLUMN())),INDIRECT(ADDRESS(($AN1009-1)*3+$AO1009+5,$AP1009+7)))&gt;=1,0,INDIRECT(ADDRESS(($AN1009-1)*3+$AO1009+5,$AP1009+7)))))</f>
        <v>0</v>
      </c>
      <c r="AR1009" s="204">
        <f ca="1">COUNTIF(INDIRECT("H"&amp;(ROW()+12*(($AN1009-1)*3+$AO1009)-ROW())/12+5):INDIRECT("S"&amp;(ROW()+12*(($AN1009-1)*3+$AO1009)-ROW())/12+5),AQ1009)</f>
        <v>0</v>
      </c>
      <c r="AS1009" s="221">
        <f ca="1">IF($AP1009=1,IF(INDIRECT(ADDRESS(($AN1009-1)*3+$AO1009+5,$AP1009+20))="",0,INDIRECT(ADDRESS(($AN1009-1)*3+$AO1009+5,$AP1009+20))),IF(INDIRECT(ADDRESS(($AN1009-1)*3+$AO1009+5,$AP1009+20))="",0,IF(COUNTIF(INDIRECT(ADDRESS(($AN1009-1)*36+($AO1009-1)*12+6,COLUMN())):INDIRECT(ADDRESS(($AN1009-1)*36+($AO1009-1)*12+$AP1009+4,COLUMN())),INDIRECT(ADDRESS(($AN1009-1)*3+$AO1009+5,$AP1009+20)))&gt;=1,0,INDIRECT(ADDRESS(($AN1009-1)*3+$AO1009+5,$AP1009+20)))))</f>
        <v>0</v>
      </c>
      <c r="AT1009" s="204">
        <f ca="1">COUNTIF(INDIRECT("U"&amp;(ROW()+12*(($AN1009-1)*3+$AO1009)-ROW())/12+5):INDIRECT("AF"&amp;(ROW()+12*(($AN1009-1)*3+$AO1009)-ROW())/12+5),AS1009)</f>
        <v>0</v>
      </c>
      <c r="AU1009" s="204">
        <f ca="1">IF(AND(AQ1009+AS1009&gt;0,AR1009+AT1009&gt;0),COUNTIF(AU$6:AU1008,"&gt;0")+1,0)</f>
        <v>0</v>
      </c>
    </row>
    <row r="1010" spans="40:47">
      <c r="AN1010" s="204">
        <v>28</v>
      </c>
      <c r="AO1010" s="204">
        <v>3</v>
      </c>
      <c r="AP1010" s="204">
        <v>9</v>
      </c>
      <c r="AQ1010" s="221">
        <f ca="1">IF($AP1010=1,IF(INDIRECT(ADDRESS(($AN1010-1)*3+$AO1010+5,$AP1010+7))="",0,INDIRECT(ADDRESS(($AN1010-1)*3+$AO1010+5,$AP1010+7))),IF(INDIRECT(ADDRESS(($AN1010-1)*3+$AO1010+5,$AP1010+7))="",0,IF(COUNTIF(INDIRECT(ADDRESS(($AN1010-1)*36+($AO1010-1)*12+6,COLUMN())):INDIRECT(ADDRESS(($AN1010-1)*36+($AO1010-1)*12+$AP1010+4,COLUMN())),INDIRECT(ADDRESS(($AN1010-1)*3+$AO1010+5,$AP1010+7)))&gt;=1,0,INDIRECT(ADDRESS(($AN1010-1)*3+$AO1010+5,$AP1010+7)))))</f>
        <v>0</v>
      </c>
      <c r="AR1010" s="204">
        <f ca="1">COUNTIF(INDIRECT("H"&amp;(ROW()+12*(($AN1010-1)*3+$AO1010)-ROW())/12+5):INDIRECT("S"&amp;(ROW()+12*(($AN1010-1)*3+$AO1010)-ROW())/12+5),AQ1010)</f>
        <v>0</v>
      </c>
      <c r="AS1010" s="221">
        <f ca="1">IF($AP1010=1,IF(INDIRECT(ADDRESS(($AN1010-1)*3+$AO1010+5,$AP1010+20))="",0,INDIRECT(ADDRESS(($AN1010-1)*3+$AO1010+5,$AP1010+20))),IF(INDIRECT(ADDRESS(($AN1010-1)*3+$AO1010+5,$AP1010+20))="",0,IF(COUNTIF(INDIRECT(ADDRESS(($AN1010-1)*36+($AO1010-1)*12+6,COLUMN())):INDIRECT(ADDRESS(($AN1010-1)*36+($AO1010-1)*12+$AP1010+4,COLUMN())),INDIRECT(ADDRESS(($AN1010-1)*3+$AO1010+5,$AP1010+20)))&gt;=1,0,INDIRECT(ADDRESS(($AN1010-1)*3+$AO1010+5,$AP1010+20)))))</f>
        <v>0</v>
      </c>
      <c r="AT1010" s="204">
        <f ca="1">COUNTIF(INDIRECT("U"&amp;(ROW()+12*(($AN1010-1)*3+$AO1010)-ROW())/12+5):INDIRECT("AF"&amp;(ROW()+12*(($AN1010-1)*3+$AO1010)-ROW())/12+5),AS1010)</f>
        <v>0</v>
      </c>
      <c r="AU1010" s="204">
        <f ca="1">IF(AND(AQ1010+AS1010&gt;0,AR1010+AT1010&gt;0),COUNTIF(AU$6:AU1009,"&gt;0")+1,0)</f>
        <v>0</v>
      </c>
    </row>
    <row r="1011" spans="40:47">
      <c r="AN1011" s="204">
        <v>28</v>
      </c>
      <c r="AO1011" s="204">
        <v>3</v>
      </c>
      <c r="AP1011" s="204">
        <v>10</v>
      </c>
      <c r="AQ1011" s="221">
        <f ca="1">IF($AP1011=1,IF(INDIRECT(ADDRESS(($AN1011-1)*3+$AO1011+5,$AP1011+7))="",0,INDIRECT(ADDRESS(($AN1011-1)*3+$AO1011+5,$AP1011+7))),IF(INDIRECT(ADDRESS(($AN1011-1)*3+$AO1011+5,$AP1011+7))="",0,IF(COUNTIF(INDIRECT(ADDRESS(($AN1011-1)*36+($AO1011-1)*12+6,COLUMN())):INDIRECT(ADDRESS(($AN1011-1)*36+($AO1011-1)*12+$AP1011+4,COLUMN())),INDIRECT(ADDRESS(($AN1011-1)*3+$AO1011+5,$AP1011+7)))&gt;=1,0,INDIRECT(ADDRESS(($AN1011-1)*3+$AO1011+5,$AP1011+7)))))</f>
        <v>0</v>
      </c>
      <c r="AR1011" s="204">
        <f ca="1">COUNTIF(INDIRECT("H"&amp;(ROW()+12*(($AN1011-1)*3+$AO1011)-ROW())/12+5):INDIRECT("S"&amp;(ROW()+12*(($AN1011-1)*3+$AO1011)-ROW())/12+5),AQ1011)</f>
        <v>0</v>
      </c>
      <c r="AS1011" s="221">
        <f ca="1">IF($AP1011=1,IF(INDIRECT(ADDRESS(($AN1011-1)*3+$AO1011+5,$AP1011+20))="",0,INDIRECT(ADDRESS(($AN1011-1)*3+$AO1011+5,$AP1011+20))),IF(INDIRECT(ADDRESS(($AN1011-1)*3+$AO1011+5,$AP1011+20))="",0,IF(COUNTIF(INDIRECT(ADDRESS(($AN1011-1)*36+($AO1011-1)*12+6,COLUMN())):INDIRECT(ADDRESS(($AN1011-1)*36+($AO1011-1)*12+$AP1011+4,COLUMN())),INDIRECT(ADDRESS(($AN1011-1)*3+$AO1011+5,$AP1011+20)))&gt;=1,0,INDIRECT(ADDRESS(($AN1011-1)*3+$AO1011+5,$AP1011+20)))))</f>
        <v>0</v>
      </c>
      <c r="AT1011" s="204">
        <f ca="1">COUNTIF(INDIRECT("U"&amp;(ROW()+12*(($AN1011-1)*3+$AO1011)-ROW())/12+5):INDIRECT("AF"&amp;(ROW()+12*(($AN1011-1)*3+$AO1011)-ROW())/12+5),AS1011)</f>
        <v>0</v>
      </c>
      <c r="AU1011" s="204">
        <f ca="1">IF(AND(AQ1011+AS1011&gt;0,AR1011+AT1011&gt;0),COUNTIF(AU$6:AU1010,"&gt;0")+1,0)</f>
        <v>0</v>
      </c>
    </row>
    <row r="1012" spans="40:47">
      <c r="AN1012" s="204">
        <v>28</v>
      </c>
      <c r="AO1012" s="204">
        <v>3</v>
      </c>
      <c r="AP1012" s="204">
        <v>11</v>
      </c>
      <c r="AQ1012" s="221">
        <f ca="1">IF($AP1012=1,IF(INDIRECT(ADDRESS(($AN1012-1)*3+$AO1012+5,$AP1012+7))="",0,INDIRECT(ADDRESS(($AN1012-1)*3+$AO1012+5,$AP1012+7))),IF(INDIRECT(ADDRESS(($AN1012-1)*3+$AO1012+5,$AP1012+7))="",0,IF(COUNTIF(INDIRECT(ADDRESS(($AN1012-1)*36+($AO1012-1)*12+6,COLUMN())):INDIRECT(ADDRESS(($AN1012-1)*36+($AO1012-1)*12+$AP1012+4,COLUMN())),INDIRECT(ADDRESS(($AN1012-1)*3+$AO1012+5,$AP1012+7)))&gt;=1,0,INDIRECT(ADDRESS(($AN1012-1)*3+$AO1012+5,$AP1012+7)))))</f>
        <v>0</v>
      </c>
      <c r="AR1012" s="204">
        <f ca="1">COUNTIF(INDIRECT("H"&amp;(ROW()+12*(($AN1012-1)*3+$AO1012)-ROW())/12+5):INDIRECT("S"&amp;(ROW()+12*(($AN1012-1)*3+$AO1012)-ROW())/12+5),AQ1012)</f>
        <v>0</v>
      </c>
      <c r="AS1012" s="221">
        <f ca="1">IF($AP1012=1,IF(INDIRECT(ADDRESS(($AN1012-1)*3+$AO1012+5,$AP1012+20))="",0,INDIRECT(ADDRESS(($AN1012-1)*3+$AO1012+5,$AP1012+20))),IF(INDIRECT(ADDRESS(($AN1012-1)*3+$AO1012+5,$AP1012+20))="",0,IF(COUNTIF(INDIRECT(ADDRESS(($AN1012-1)*36+($AO1012-1)*12+6,COLUMN())):INDIRECT(ADDRESS(($AN1012-1)*36+($AO1012-1)*12+$AP1012+4,COLUMN())),INDIRECT(ADDRESS(($AN1012-1)*3+$AO1012+5,$AP1012+20)))&gt;=1,0,INDIRECT(ADDRESS(($AN1012-1)*3+$AO1012+5,$AP1012+20)))))</f>
        <v>0</v>
      </c>
      <c r="AT1012" s="204">
        <f ca="1">COUNTIF(INDIRECT("U"&amp;(ROW()+12*(($AN1012-1)*3+$AO1012)-ROW())/12+5):INDIRECT("AF"&amp;(ROW()+12*(($AN1012-1)*3+$AO1012)-ROW())/12+5),AS1012)</f>
        <v>0</v>
      </c>
      <c r="AU1012" s="204">
        <f ca="1">IF(AND(AQ1012+AS1012&gt;0,AR1012+AT1012&gt;0),COUNTIF(AU$6:AU1011,"&gt;0")+1,0)</f>
        <v>0</v>
      </c>
    </row>
    <row r="1013" spans="40:47">
      <c r="AN1013" s="204">
        <v>28</v>
      </c>
      <c r="AO1013" s="204">
        <v>3</v>
      </c>
      <c r="AP1013" s="204">
        <v>12</v>
      </c>
      <c r="AQ1013" s="221">
        <f ca="1">IF($AP1013=1,IF(INDIRECT(ADDRESS(($AN1013-1)*3+$AO1013+5,$AP1013+7))="",0,INDIRECT(ADDRESS(($AN1013-1)*3+$AO1013+5,$AP1013+7))),IF(INDIRECT(ADDRESS(($AN1013-1)*3+$AO1013+5,$AP1013+7))="",0,IF(COUNTIF(INDIRECT(ADDRESS(($AN1013-1)*36+($AO1013-1)*12+6,COLUMN())):INDIRECT(ADDRESS(($AN1013-1)*36+($AO1013-1)*12+$AP1013+4,COLUMN())),INDIRECT(ADDRESS(($AN1013-1)*3+$AO1013+5,$AP1013+7)))&gt;=1,0,INDIRECT(ADDRESS(($AN1013-1)*3+$AO1013+5,$AP1013+7)))))</f>
        <v>0</v>
      </c>
      <c r="AR1013" s="204">
        <f ca="1">COUNTIF(INDIRECT("H"&amp;(ROW()+12*(($AN1013-1)*3+$AO1013)-ROW())/12+5):INDIRECT("S"&amp;(ROW()+12*(($AN1013-1)*3+$AO1013)-ROW())/12+5),AQ1013)</f>
        <v>0</v>
      </c>
      <c r="AS1013" s="221">
        <f ca="1">IF($AP1013=1,IF(INDIRECT(ADDRESS(($AN1013-1)*3+$AO1013+5,$AP1013+20))="",0,INDIRECT(ADDRESS(($AN1013-1)*3+$AO1013+5,$AP1013+20))),IF(INDIRECT(ADDRESS(($AN1013-1)*3+$AO1013+5,$AP1013+20))="",0,IF(COUNTIF(INDIRECT(ADDRESS(($AN1013-1)*36+($AO1013-1)*12+6,COLUMN())):INDIRECT(ADDRESS(($AN1013-1)*36+($AO1013-1)*12+$AP1013+4,COLUMN())),INDIRECT(ADDRESS(($AN1013-1)*3+$AO1013+5,$AP1013+20)))&gt;=1,0,INDIRECT(ADDRESS(($AN1013-1)*3+$AO1013+5,$AP1013+20)))))</f>
        <v>0</v>
      </c>
      <c r="AT1013" s="204">
        <f ca="1">COUNTIF(INDIRECT("U"&amp;(ROW()+12*(($AN1013-1)*3+$AO1013)-ROW())/12+5):INDIRECT("AF"&amp;(ROW()+12*(($AN1013-1)*3+$AO1013)-ROW())/12+5),AS1013)</f>
        <v>0</v>
      </c>
      <c r="AU1013" s="204">
        <f ca="1">IF(AND(AQ1013+AS1013&gt;0,AR1013+AT1013&gt;0),COUNTIF(AU$6:AU1012,"&gt;0")+1,0)</f>
        <v>0</v>
      </c>
    </row>
    <row r="1014" spans="40:47">
      <c r="AN1014" s="204">
        <v>29</v>
      </c>
      <c r="AO1014" s="204">
        <v>1</v>
      </c>
      <c r="AP1014" s="204">
        <v>1</v>
      </c>
      <c r="AQ1014" s="221">
        <f ca="1">IF($AP1014=1,IF(INDIRECT(ADDRESS(($AN1014-1)*3+$AO1014+5,$AP1014+7))="",0,INDIRECT(ADDRESS(($AN1014-1)*3+$AO1014+5,$AP1014+7))),IF(INDIRECT(ADDRESS(($AN1014-1)*3+$AO1014+5,$AP1014+7))="",0,IF(COUNTIF(INDIRECT(ADDRESS(($AN1014-1)*36+($AO1014-1)*12+6,COLUMN())):INDIRECT(ADDRESS(($AN1014-1)*36+($AO1014-1)*12+$AP1014+4,COLUMN())),INDIRECT(ADDRESS(($AN1014-1)*3+$AO1014+5,$AP1014+7)))&gt;=1,0,INDIRECT(ADDRESS(($AN1014-1)*3+$AO1014+5,$AP1014+7)))))</f>
        <v>0</v>
      </c>
      <c r="AR1014" s="204">
        <f ca="1">COUNTIF(INDIRECT("H"&amp;(ROW()+12*(($AN1014-1)*3+$AO1014)-ROW())/12+5):INDIRECT("S"&amp;(ROW()+12*(($AN1014-1)*3+$AO1014)-ROW())/12+5),AQ1014)</f>
        <v>0</v>
      </c>
      <c r="AS1014" s="221">
        <f ca="1">IF($AP1014=1,IF(INDIRECT(ADDRESS(($AN1014-1)*3+$AO1014+5,$AP1014+20))="",0,INDIRECT(ADDRESS(($AN1014-1)*3+$AO1014+5,$AP1014+20))),IF(INDIRECT(ADDRESS(($AN1014-1)*3+$AO1014+5,$AP1014+20))="",0,IF(COUNTIF(INDIRECT(ADDRESS(($AN1014-1)*36+($AO1014-1)*12+6,COLUMN())):INDIRECT(ADDRESS(($AN1014-1)*36+($AO1014-1)*12+$AP1014+4,COLUMN())),INDIRECT(ADDRESS(($AN1014-1)*3+$AO1014+5,$AP1014+20)))&gt;=1,0,INDIRECT(ADDRESS(($AN1014-1)*3+$AO1014+5,$AP1014+20)))))</f>
        <v>0</v>
      </c>
      <c r="AT1014" s="204">
        <f ca="1">COUNTIF(INDIRECT("U"&amp;(ROW()+12*(($AN1014-1)*3+$AO1014)-ROW())/12+5):INDIRECT("AF"&amp;(ROW()+12*(($AN1014-1)*3+$AO1014)-ROW())/12+5),AS1014)</f>
        <v>0</v>
      </c>
      <c r="AU1014" s="204">
        <f ca="1">IF(AND(AQ1014+AS1014&gt;0,AR1014+AT1014&gt;0),COUNTIF(AU$6:AU1013,"&gt;0")+1,0)</f>
        <v>0</v>
      </c>
    </row>
    <row r="1015" spans="40:47">
      <c r="AN1015" s="204">
        <v>29</v>
      </c>
      <c r="AO1015" s="204">
        <v>1</v>
      </c>
      <c r="AP1015" s="204">
        <v>2</v>
      </c>
      <c r="AQ1015" s="221">
        <f ca="1">IF($AP1015=1,IF(INDIRECT(ADDRESS(($AN1015-1)*3+$AO1015+5,$AP1015+7))="",0,INDIRECT(ADDRESS(($AN1015-1)*3+$AO1015+5,$AP1015+7))),IF(INDIRECT(ADDRESS(($AN1015-1)*3+$AO1015+5,$AP1015+7))="",0,IF(COUNTIF(INDIRECT(ADDRESS(($AN1015-1)*36+($AO1015-1)*12+6,COLUMN())):INDIRECT(ADDRESS(($AN1015-1)*36+($AO1015-1)*12+$AP1015+4,COLUMN())),INDIRECT(ADDRESS(($AN1015-1)*3+$AO1015+5,$AP1015+7)))&gt;=1,0,INDIRECT(ADDRESS(($AN1015-1)*3+$AO1015+5,$AP1015+7)))))</f>
        <v>0</v>
      </c>
      <c r="AR1015" s="204">
        <f ca="1">COUNTIF(INDIRECT("H"&amp;(ROW()+12*(($AN1015-1)*3+$AO1015)-ROW())/12+5):INDIRECT("S"&amp;(ROW()+12*(($AN1015-1)*3+$AO1015)-ROW())/12+5),AQ1015)</f>
        <v>0</v>
      </c>
      <c r="AS1015" s="221">
        <f ca="1">IF($AP1015=1,IF(INDIRECT(ADDRESS(($AN1015-1)*3+$AO1015+5,$AP1015+20))="",0,INDIRECT(ADDRESS(($AN1015-1)*3+$AO1015+5,$AP1015+20))),IF(INDIRECT(ADDRESS(($AN1015-1)*3+$AO1015+5,$AP1015+20))="",0,IF(COUNTIF(INDIRECT(ADDRESS(($AN1015-1)*36+($AO1015-1)*12+6,COLUMN())):INDIRECT(ADDRESS(($AN1015-1)*36+($AO1015-1)*12+$AP1015+4,COLUMN())),INDIRECT(ADDRESS(($AN1015-1)*3+$AO1015+5,$AP1015+20)))&gt;=1,0,INDIRECT(ADDRESS(($AN1015-1)*3+$AO1015+5,$AP1015+20)))))</f>
        <v>0</v>
      </c>
      <c r="AT1015" s="204">
        <f ca="1">COUNTIF(INDIRECT("U"&amp;(ROW()+12*(($AN1015-1)*3+$AO1015)-ROW())/12+5):INDIRECT("AF"&amp;(ROW()+12*(($AN1015-1)*3+$AO1015)-ROW())/12+5),AS1015)</f>
        <v>0</v>
      </c>
      <c r="AU1015" s="204">
        <f ca="1">IF(AND(AQ1015+AS1015&gt;0,AR1015+AT1015&gt;0),COUNTIF(AU$6:AU1014,"&gt;0")+1,0)</f>
        <v>0</v>
      </c>
    </row>
    <row r="1016" spans="40:47">
      <c r="AN1016" s="204">
        <v>29</v>
      </c>
      <c r="AO1016" s="204">
        <v>1</v>
      </c>
      <c r="AP1016" s="204">
        <v>3</v>
      </c>
      <c r="AQ1016" s="221">
        <f ca="1">IF($AP1016=1,IF(INDIRECT(ADDRESS(($AN1016-1)*3+$AO1016+5,$AP1016+7))="",0,INDIRECT(ADDRESS(($AN1016-1)*3+$AO1016+5,$AP1016+7))),IF(INDIRECT(ADDRESS(($AN1016-1)*3+$AO1016+5,$AP1016+7))="",0,IF(COUNTIF(INDIRECT(ADDRESS(($AN1016-1)*36+($AO1016-1)*12+6,COLUMN())):INDIRECT(ADDRESS(($AN1016-1)*36+($AO1016-1)*12+$AP1016+4,COLUMN())),INDIRECT(ADDRESS(($AN1016-1)*3+$AO1016+5,$AP1016+7)))&gt;=1,0,INDIRECT(ADDRESS(($AN1016-1)*3+$AO1016+5,$AP1016+7)))))</f>
        <v>0</v>
      </c>
      <c r="AR1016" s="204">
        <f ca="1">COUNTIF(INDIRECT("H"&amp;(ROW()+12*(($AN1016-1)*3+$AO1016)-ROW())/12+5):INDIRECT("S"&amp;(ROW()+12*(($AN1016-1)*3+$AO1016)-ROW())/12+5),AQ1016)</f>
        <v>0</v>
      </c>
      <c r="AS1016" s="221">
        <f ca="1">IF($AP1016=1,IF(INDIRECT(ADDRESS(($AN1016-1)*3+$AO1016+5,$AP1016+20))="",0,INDIRECT(ADDRESS(($AN1016-1)*3+$AO1016+5,$AP1016+20))),IF(INDIRECT(ADDRESS(($AN1016-1)*3+$AO1016+5,$AP1016+20))="",0,IF(COUNTIF(INDIRECT(ADDRESS(($AN1016-1)*36+($AO1016-1)*12+6,COLUMN())):INDIRECT(ADDRESS(($AN1016-1)*36+($AO1016-1)*12+$AP1016+4,COLUMN())),INDIRECT(ADDRESS(($AN1016-1)*3+$AO1016+5,$AP1016+20)))&gt;=1,0,INDIRECT(ADDRESS(($AN1016-1)*3+$AO1016+5,$AP1016+20)))))</f>
        <v>0</v>
      </c>
      <c r="AT1016" s="204">
        <f ca="1">COUNTIF(INDIRECT("U"&amp;(ROW()+12*(($AN1016-1)*3+$AO1016)-ROW())/12+5):INDIRECT("AF"&amp;(ROW()+12*(($AN1016-1)*3+$AO1016)-ROW())/12+5),AS1016)</f>
        <v>0</v>
      </c>
      <c r="AU1016" s="204">
        <f ca="1">IF(AND(AQ1016+AS1016&gt;0,AR1016+AT1016&gt;0),COUNTIF(AU$6:AU1015,"&gt;0")+1,0)</f>
        <v>0</v>
      </c>
    </row>
    <row r="1017" spans="40:47">
      <c r="AN1017" s="204">
        <v>29</v>
      </c>
      <c r="AO1017" s="204">
        <v>1</v>
      </c>
      <c r="AP1017" s="204">
        <v>4</v>
      </c>
      <c r="AQ1017" s="221">
        <f ca="1">IF($AP1017=1,IF(INDIRECT(ADDRESS(($AN1017-1)*3+$AO1017+5,$AP1017+7))="",0,INDIRECT(ADDRESS(($AN1017-1)*3+$AO1017+5,$AP1017+7))),IF(INDIRECT(ADDRESS(($AN1017-1)*3+$AO1017+5,$AP1017+7))="",0,IF(COUNTIF(INDIRECT(ADDRESS(($AN1017-1)*36+($AO1017-1)*12+6,COLUMN())):INDIRECT(ADDRESS(($AN1017-1)*36+($AO1017-1)*12+$AP1017+4,COLUMN())),INDIRECT(ADDRESS(($AN1017-1)*3+$AO1017+5,$AP1017+7)))&gt;=1,0,INDIRECT(ADDRESS(($AN1017-1)*3+$AO1017+5,$AP1017+7)))))</f>
        <v>0</v>
      </c>
      <c r="AR1017" s="204">
        <f ca="1">COUNTIF(INDIRECT("H"&amp;(ROW()+12*(($AN1017-1)*3+$AO1017)-ROW())/12+5):INDIRECT("S"&amp;(ROW()+12*(($AN1017-1)*3+$AO1017)-ROW())/12+5),AQ1017)</f>
        <v>0</v>
      </c>
      <c r="AS1017" s="221">
        <f ca="1">IF($AP1017=1,IF(INDIRECT(ADDRESS(($AN1017-1)*3+$AO1017+5,$AP1017+20))="",0,INDIRECT(ADDRESS(($AN1017-1)*3+$AO1017+5,$AP1017+20))),IF(INDIRECT(ADDRESS(($AN1017-1)*3+$AO1017+5,$AP1017+20))="",0,IF(COUNTIF(INDIRECT(ADDRESS(($AN1017-1)*36+($AO1017-1)*12+6,COLUMN())):INDIRECT(ADDRESS(($AN1017-1)*36+($AO1017-1)*12+$AP1017+4,COLUMN())),INDIRECT(ADDRESS(($AN1017-1)*3+$AO1017+5,$AP1017+20)))&gt;=1,0,INDIRECT(ADDRESS(($AN1017-1)*3+$AO1017+5,$AP1017+20)))))</f>
        <v>0</v>
      </c>
      <c r="AT1017" s="204">
        <f ca="1">COUNTIF(INDIRECT("U"&amp;(ROW()+12*(($AN1017-1)*3+$AO1017)-ROW())/12+5):INDIRECT("AF"&amp;(ROW()+12*(($AN1017-1)*3+$AO1017)-ROW())/12+5),AS1017)</f>
        <v>0</v>
      </c>
      <c r="AU1017" s="204">
        <f ca="1">IF(AND(AQ1017+AS1017&gt;0,AR1017+AT1017&gt;0),COUNTIF(AU$6:AU1016,"&gt;0")+1,0)</f>
        <v>0</v>
      </c>
    </row>
    <row r="1018" spans="40:47">
      <c r="AN1018" s="204">
        <v>29</v>
      </c>
      <c r="AO1018" s="204">
        <v>1</v>
      </c>
      <c r="AP1018" s="204">
        <v>5</v>
      </c>
      <c r="AQ1018" s="221">
        <f ca="1">IF($AP1018=1,IF(INDIRECT(ADDRESS(($AN1018-1)*3+$AO1018+5,$AP1018+7))="",0,INDIRECT(ADDRESS(($AN1018-1)*3+$AO1018+5,$AP1018+7))),IF(INDIRECT(ADDRESS(($AN1018-1)*3+$AO1018+5,$AP1018+7))="",0,IF(COUNTIF(INDIRECT(ADDRESS(($AN1018-1)*36+($AO1018-1)*12+6,COLUMN())):INDIRECT(ADDRESS(($AN1018-1)*36+($AO1018-1)*12+$AP1018+4,COLUMN())),INDIRECT(ADDRESS(($AN1018-1)*3+$AO1018+5,$AP1018+7)))&gt;=1,0,INDIRECT(ADDRESS(($AN1018-1)*3+$AO1018+5,$AP1018+7)))))</f>
        <v>0</v>
      </c>
      <c r="AR1018" s="204">
        <f ca="1">COUNTIF(INDIRECT("H"&amp;(ROW()+12*(($AN1018-1)*3+$AO1018)-ROW())/12+5):INDIRECT("S"&amp;(ROW()+12*(($AN1018-1)*3+$AO1018)-ROW())/12+5),AQ1018)</f>
        <v>0</v>
      </c>
      <c r="AS1018" s="221">
        <f ca="1">IF($AP1018=1,IF(INDIRECT(ADDRESS(($AN1018-1)*3+$AO1018+5,$AP1018+20))="",0,INDIRECT(ADDRESS(($AN1018-1)*3+$AO1018+5,$AP1018+20))),IF(INDIRECT(ADDRESS(($AN1018-1)*3+$AO1018+5,$AP1018+20))="",0,IF(COUNTIF(INDIRECT(ADDRESS(($AN1018-1)*36+($AO1018-1)*12+6,COLUMN())):INDIRECT(ADDRESS(($AN1018-1)*36+($AO1018-1)*12+$AP1018+4,COLUMN())),INDIRECT(ADDRESS(($AN1018-1)*3+$AO1018+5,$AP1018+20)))&gt;=1,0,INDIRECT(ADDRESS(($AN1018-1)*3+$AO1018+5,$AP1018+20)))))</f>
        <v>0</v>
      </c>
      <c r="AT1018" s="204">
        <f ca="1">COUNTIF(INDIRECT("U"&amp;(ROW()+12*(($AN1018-1)*3+$AO1018)-ROW())/12+5):INDIRECT("AF"&amp;(ROW()+12*(($AN1018-1)*3+$AO1018)-ROW())/12+5),AS1018)</f>
        <v>0</v>
      </c>
      <c r="AU1018" s="204">
        <f ca="1">IF(AND(AQ1018+AS1018&gt;0,AR1018+AT1018&gt;0),COUNTIF(AU$6:AU1017,"&gt;0")+1,0)</f>
        <v>0</v>
      </c>
    </row>
    <row r="1019" spans="40:47">
      <c r="AN1019" s="204">
        <v>29</v>
      </c>
      <c r="AO1019" s="204">
        <v>1</v>
      </c>
      <c r="AP1019" s="204">
        <v>6</v>
      </c>
      <c r="AQ1019" s="221">
        <f ca="1">IF($AP1019=1,IF(INDIRECT(ADDRESS(($AN1019-1)*3+$AO1019+5,$AP1019+7))="",0,INDIRECT(ADDRESS(($AN1019-1)*3+$AO1019+5,$AP1019+7))),IF(INDIRECT(ADDRESS(($AN1019-1)*3+$AO1019+5,$AP1019+7))="",0,IF(COUNTIF(INDIRECT(ADDRESS(($AN1019-1)*36+($AO1019-1)*12+6,COLUMN())):INDIRECT(ADDRESS(($AN1019-1)*36+($AO1019-1)*12+$AP1019+4,COLUMN())),INDIRECT(ADDRESS(($AN1019-1)*3+$AO1019+5,$AP1019+7)))&gt;=1,0,INDIRECT(ADDRESS(($AN1019-1)*3+$AO1019+5,$AP1019+7)))))</f>
        <v>0</v>
      </c>
      <c r="AR1019" s="204">
        <f ca="1">COUNTIF(INDIRECT("H"&amp;(ROW()+12*(($AN1019-1)*3+$AO1019)-ROW())/12+5):INDIRECT("S"&amp;(ROW()+12*(($AN1019-1)*3+$AO1019)-ROW())/12+5),AQ1019)</f>
        <v>0</v>
      </c>
      <c r="AS1019" s="221">
        <f ca="1">IF($AP1019=1,IF(INDIRECT(ADDRESS(($AN1019-1)*3+$AO1019+5,$AP1019+20))="",0,INDIRECT(ADDRESS(($AN1019-1)*3+$AO1019+5,$AP1019+20))),IF(INDIRECT(ADDRESS(($AN1019-1)*3+$AO1019+5,$AP1019+20))="",0,IF(COUNTIF(INDIRECT(ADDRESS(($AN1019-1)*36+($AO1019-1)*12+6,COLUMN())):INDIRECT(ADDRESS(($AN1019-1)*36+($AO1019-1)*12+$AP1019+4,COLUMN())),INDIRECT(ADDRESS(($AN1019-1)*3+$AO1019+5,$AP1019+20)))&gt;=1,0,INDIRECT(ADDRESS(($AN1019-1)*3+$AO1019+5,$AP1019+20)))))</f>
        <v>0</v>
      </c>
      <c r="AT1019" s="204">
        <f ca="1">COUNTIF(INDIRECT("U"&amp;(ROW()+12*(($AN1019-1)*3+$AO1019)-ROW())/12+5):INDIRECT("AF"&amp;(ROW()+12*(($AN1019-1)*3+$AO1019)-ROW())/12+5),AS1019)</f>
        <v>0</v>
      </c>
      <c r="AU1019" s="204">
        <f ca="1">IF(AND(AQ1019+AS1019&gt;0,AR1019+AT1019&gt;0),COUNTIF(AU$6:AU1018,"&gt;0")+1,0)</f>
        <v>0</v>
      </c>
    </row>
    <row r="1020" spans="40:47">
      <c r="AN1020" s="204">
        <v>29</v>
      </c>
      <c r="AO1020" s="204">
        <v>1</v>
      </c>
      <c r="AP1020" s="204">
        <v>7</v>
      </c>
      <c r="AQ1020" s="221">
        <f ca="1">IF($AP1020=1,IF(INDIRECT(ADDRESS(($AN1020-1)*3+$AO1020+5,$AP1020+7))="",0,INDIRECT(ADDRESS(($AN1020-1)*3+$AO1020+5,$AP1020+7))),IF(INDIRECT(ADDRESS(($AN1020-1)*3+$AO1020+5,$AP1020+7))="",0,IF(COUNTIF(INDIRECT(ADDRESS(($AN1020-1)*36+($AO1020-1)*12+6,COLUMN())):INDIRECT(ADDRESS(($AN1020-1)*36+($AO1020-1)*12+$AP1020+4,COLUMN())),INDIRECT(ADDRESS(($AN1020-1)*3+$AO1020+5,$AP1020+7)))&gt;=1,0,INDIRECT(ADDRESS(($AN1020-1)*3+$AO1020+5,$AP1020+7)))))</f>
        <v>0</v>
      </c>
      <c r="AR1020" s="204">
        <f ca="1">COUNTIF(INDIRECT("H"&amp;(ROW()+12*(($AN1020-1)*3+$AO1020)-ROW())/12+5):INDIRECT("S"&amp;(ROW()+12*(($AN1020-1)*3+$AO1020)-ROW())/12+5),AQ1020)</f>
        <v>0</v>
      </c>
      <c r="AS1020" s="221">
        <f ca="1">IF($AP1020=1,IF(INDIRECT(ADDRESS(($AN1020-1)*3+$AO1020+5,$AP1020+20))="",0,INDIRECT(ADDRESS(($AN1020-1)*3+$AO1020+5,$AP1020+20))),IF(INDIRECT(ADDRESS(($AN1020-1)*3+$AO1020+5,$AP1020+20))="",0,IF(COUNTIF(INDIRECT(ADDRESS(($AN1020-1)*36+($AO1020-1)*12+6,COLUMN())):INDIRECT(ADDRESS(($AN1020-1)*36+($AO1020-1)*12+$AP1020+4,COLUMN())),INDIRECT(ADDRESS(($AN1020-1)*3+$AO1020+5,$AP1020+20)))&gt;=1,0,INDIRECT(ADDRESS(($AN1020-1)*3+$AO1020+5,$AP1020+20)))))</f>
        <v>0</v>
      </c>
      <c r="AT1020" s="204">
        <f ca="1">COUNTIF(INDIRECT("U"&amp;(ROW()+12*(($AN1020-1)*3+$AO1020)-ROW())/12+5):INDIRECT("AF"&amp;(ROW()+12*(($AN1020-1)*3+$AO1020)-ROW())/12+5),AS1020)</f>
        <v>0</v>
      </c>
      <c r="AU1020" s="204">
        <f ca="1">IF(AND(AQ1020+AS1020&gt;0,AR1020+AT1020&gt;0),COUNTIF(AU$6:AU1019,"&gt;0")+1,0)</f>
        <v>0</v>
      </c>
    </row>
    <row r="1021" spans="40:47">
      <c r="AN1021" s="204">
        <v>29</v>
      </c>
      <c r="AO1021" s="204">
        <v>1</v>
      </c>
      <c r="AP1021" s="204">
        <v>8</v>
      </c>
      <c r="AQ1021" s="221">
        <f ca="1">IF($AP1021=1,IF(INDIRECT(ADDRESS(($AN1021-1)*3+$AO1021+5,$AP1021+7))="",0,INDIRECT(ADDRESS(($AN1021-1)*3+$AO1021+5,$AP1021+7))),IF(INDIRECT(ADDRESS(($AN1021-1)*3+$AO1021+5,$AP1021+7))="",0,IF(COUNTIF(INDIRECT(ADDRESS(($AN1021-1)*36+($AO1021-1)*12+6,COLUMN())):INDIRECT(ADDRESS(($AN1021-1)*36+($AO1021-1)*12+$AP1021+4,COLUMN())),INDIRECT(ADDRESS(($AN1021-1)*3+$AO1021+5,$AP1021+7)))&gt;=1,0,INDIRECT(ADDRESS(($AN1021-1)*3+$AO1021+5,$AP1021+7)))))</f>
        <v>0</v>
      </c>
      <c r="AR1021" s="204">
        <f ca="1">COUNTIF(INDIRECT("H"&amp;(ROW()+12*(($AN1021-1)*3+$AO1021)-ROW())/12+5):INDIRECT("S"&amp;(ROW()+12*(($AN1021-1)*3+$AO1021)-ROW())/12+5),AQ1021)</f>
        <v>0</v>
      </c>
      <c r="AS1021" s="221">
        <f ca="1">IF($AP1021=1,IF(INDIRECT(ADDRESS(($AN1021-1)*3+$AO1021+5,$AP1021+20))="",0,INDIRECT(ADDRESS(($AN1021-1)*3+$AO1021+5,$AP1021+20))),IF(INDIRECT(ADDRESS(($AN1021-1)*3+$AO1021+5,$AP1021+20))="",0,IF(COUNTIF(INDIRECT(ADDRESS(($AN1021-1)*36+($AO1021-1)*12+6,COLUMN())):INDIRECT(ADDRESS(($AN1021-1)*36+($AO1021-1)*12+$AP1021+4,COLUMN())),INDIRECT(ADDRESS(($AN1021-1)*3+$AO1021+5,$AP1021+20)))&gt;=1,0,INDIRECT(ADDRESS(($AN1021-1)*3+$AO1021+5,$AP1021+20)))))</f>
        <v>0</v>
      </c>
      <c r="AT1021" s="204">
        <f ca="1">COUNTIF(INDIRECT("U"&amp;(ROW()+12*(($AN1021-1)*3+$AO1021)-ROW())/12+5):INDIRECT("AF"&amp;(ROW()+12*(($AN1021-1)*3+$AO1021)-ROW())/12+5),AS1021)</f>
        <v>0</v>
      </c>
      <c r="AU1021" s="204">
        <f ca="1">IF(AND(AQ1021+AS1021&gt;0,AR1021+AT1021&gt;0),COUNTIF(AU$6:AU1020,"&gt;0")+1,0)</f>
        <v>0</v>
      </c>
    </row>
    <row r="1022" spans="40:47">
      <c r="AN1022" s="204">
        <v>29</v>
      </c>
      <c r="AO1022" s="204">
        <v>1</v>
      </c>
      <c r="AP1022" s="204">
        <v>9</v>
      </c>
      <c r="AQ1022" s="221">
        <f ca="1">IF($AP1022=1,IF(INDIRECT(ADDRESS(($AN1022-1)*3+$AO1022+5,$AP1022+7))="",0,INDIRECT(ADDRESS(($AN1022-1)*3+$AO1022+5,$AP1022+7))),IF(INDIRECT(ADDRESS(($AN1022-1)*3+$AO1022+5,$AP1022+7))="",0,IF(COUNTIF(INDIRECT(ADDRESS(($AN1022-1)*36+($AO1022-1)*12+6,COLUMN())):INDIRECT(ADDRESS(($AN1022-1)*36+($AO1022-1)*12+$AP1022+4,COLUMN())),INDIRECT(ADDRESS(($AN1022-1)*3+$AO1022+5,$AP1022+7)))&gt;=1,0,INDIRECT(ADDRESS(($AN1022-1)*3+$AO1022+5,$AP1022+7)))))</f>
        <v>0</v>
      </c>
      <c r="AR1022" s="204">
        <f ca="1">COUNTIF(INDIRECT("H"&amp;(ROW()+12*(($AN1022-1)*3+$AO1022)-ROW())/12+5):INDIRECT("S"&amp;(ROW()+12*(($AN1022-1)*3+$AO1022)-ROW())/12+5),AQ1022)</f>
        <v>0</v>
      </c>
      <c r="AS1022" s="221">
        <f ca="1">IF($AP1022=1,IF(INDIRECT(ADDRESS(($AN1022-1)*3+$AO1022+5,$AP1022+20))="",0,INDIRECT(ADDRESS(($AN1022-1)*3+$AO1022+5,$AP1022+20))),IF(INDIRECT(ADDRESS(($AN1022-1)*3+$AO1022+5,$AP1022+20))="",0,IF(COUNTIF(INDIRECT(ADDRESS(($AN1022-1)*36+($AO1022-1)*12+6,COLUMN())):INDIRECT(ADDRESS(($AN1022-1)*36+($AO1022-1)*12+$AP1022+4,COLUMN())),INDIRECT(ADDRESS(($AN1022-1)*3+$AO1022+5,$AP1022+20)))&gt;=1,0,INDIRECT(ADDRESS(($AN1022-1)*3+$AO1022+5,$AP1022+20)))))</f>
        <v>0</v>
      </c>
      <c r="AT1022" s="204">
        <f ca="1">COUNTIF(INDIRECT("U"&amp;(ROW()+12*(($AN1022-1)*3+$AO1022)-ROW())/12+5):INDIRECT("AF"&amp;(ROW()+12*(($AN1022-1)*3+$AO1022)-ROW())/12+5),AS1022)</f>
        <v>0</v>
      </c>
      <c r="AU1022" s="204">
        <f ca="1">IF(AND(AQ1022+AS1022&gt;0,AR1022+AT1022&gt;0),COUNTIF(AU$6:AU1021,"&gt;0")+1,0)</f>
        <v>0</v>
      </c>
    </row>
    <row r="1023" spans="40:47">
      <c r="AN1023" s="204">
        <v>29</v>
      </c>
      <c r="AO1023" s="204">
        <v>1</v>
      </c>
      <c r="AP1023" s="204">
        <v>10</v>
      </c>
      <c r="AQ1023" s="221">
        <f ca="1">IF($AP1023=1,IF(INDIRECT(ADDRESS(($AN1023-1)*3+$AO1023+5,$AP1023+7))="",0,INDIRECT(ADDRESS(($AN1023-1)*3+$AO1023+5,$AP1023+7))),IF(INDIRECT(ADDRESS(($AN1023-1)*3+$AO1023+5,$AP1023+7))="",0,IF(COUNTIF(INDIRECT(ADDRESS(($AN1023-1)*36+($AO1023-1)*12+6,COLUMN())):INDIRECT(ADDRESS(($AN1023-1)*36+($AO1023-1)*12+$AP1023+4,COLUMN())),INDIRECT(ADDRESS(($AN1023-1)*3+$AO1023+5,$AP1023+7)))&gt;=1,0,INDIRECT(ADDRESS(($AN1023-1)*3+$AO1023+5,$AP1023+7)))))</f>
        <v>0</v>
      </c>
      <c r="AR1023" s="204">
        <f ca="1">COUNTIF(INDIRECT("H"&amp;(ROW()+12*(($AN1023-1)*3+$AO1023)-ROW())/12+5):INDIRECT("S"&amp;(ROW()+12*(($AN1023-1)*3+$AO1023)-ROW())/12+5),AQ1023)</f>
        <v>0</v>
      </c>
      <c r="AS1023" s="221">
        <f ca="1">IF($AP1023=1,IF(INDIRECT(ADDRESS(($AN1023-1)*3+$AO1023+5,$AP1023+20))="",0,INDIRECT(ADDRESS(($AN1023-1)*3+$AO1023+5,$AP1023+20))),IF(INDIRECT(ADDRESS(($AN1023-1)*3+$AO1023+5,$AP1023+20))="",0,IF(COUNTIF(INDIRECT(ADDRESS(($AN1023-1)*36+($AO1023-1)*12+6,COLUMN())):INDIRECT(ADDRESS(($AN1023-1)*36+($AO1023-1)*12+$AP1023+4,COLUMN())),INDIRECT(ADDRESS(($AN1023-1)*3+$AO1023+5,$AP1023+20)))&gt;=1,0,INDIRECT(ADDRESS(($AN1023-1)*3+$AO1023+5,$AP1023+20)))))</f>
        <v>0</v>
      </c>
      <c r="AT1023" s="204">
        <f ca="1">COUNTIF(INDIRECT("U"&amp;(ROW()+12*(($AN1023-1)*3+$AO1023)-ROW())/12+5):INDIRECT("AF"&amp;(ROW()+12*(($AN1023-1)*3+$AO1023)-ROW())/12+5),AS1023)</f>
        <v>0</v>
      </c>
      <c r="AU1023" s="204">
        <f ca="1">IF(AND(AQ1023+AS1023&gt;0,AR1023+AT1023&gt;0),COUNTIF(AU$6:AU1022,"&gt;0")+1,0)</f>
        <v>0</v>
      </c>
    </row>
    <row r="1024" spans="40:47">
      <c r="AN1024" s="204">
        <v>29</v>
      </c>
      <c r="AO1024" s="204">
        <v>1</v>
      </c>
      <c r="AP1024" s="204">
        <v>11</v>
      </c>
      <c r="AQ1024" s="221">
        <f ca="1">IF($AP1024=1,IF(INDIRECT(ADDRESS(($AN1024-1)*3+$AO1024+5,$AP1024+7))="",0,INDIRECT(ADDRESS(($AN1024-1)*3+$AO1024+5,$AP1024+7))),IF(INDIRECT(ADDRESS(($AN1024-1)*3+$AO1024+5,$AP1024+7))="",0,IF(COUNTIF(INDIRECT(ADDRESS(($AN1024-1)*36+($AO1024-1)*12+6,COLUMN())):INDIRECT(ADDRESS(($AN1024-1)*36+($AO1024-1)*12+$AP1024+4,COLUMN())),INDIRECT(ADDRESS(($AN1024-1)*3+$AO1024+5,$AP1024+7)))&gt;=1,0,INDIRECT(ADDRESS(($AN1024-1)*3+$AO1024+5,$AP1024+7)))))</f>
        <v>0</v>
      </c>
      <c r="AR1024" s="204">
        <f ca="1">COUNTIF(INDIRECT("H"&amp;(ROW()+12*(($AN1024-1)*3+$AO1024)-ROW())/12+5):INDIRECT("S"&amp;(ROW()+12*(($AN1024-1)*3+$AO1024)-ROW())/12+5),AQ1024)</f>
        <v>0</v>
      </c>
      <c r="AS1024" s="221">
        <f ca="1">IF($AP1024=1,IF(INDIRECT(ADDRESS(($AN1024-1)*3+$AO1024+5,$AP1024+20))="",0,INDIRECT(ADDRESS(($AN1024-1)*3+$AO1024+5,$AP1024+20))),IF(INDIRECT(ADDRESS(($AN1024-1)*3+$AO1024+5,$AP1024+20))="",0,IF(COUNTIF(INDIRECT(ADDRESS(($AN1024-1)*36+($AO1024-1)*12+6,COLUMN())):INDIRECT(ADDRESS(($AN1024-1)*36+($AO1024-1)*12+$AP1024+4,COLUMN())),INDIRECT(ADDRESS(($AN1024-1)*3+$AO1024+5,$AP1024+20)))&gt;=1,0,INDIRECT(ADDRESS(($AN1024-1)*3+$AO1024+5,$AP1024+20)))))</f>
        <v>0</v>
      </c>
      <c r="AT1024" s="204">
        <f ca="1">COUNTIF(INDIRECT("U"&amp;(ROW()+12*(($AN1024-1)*3+$AO1024)-ROW())/12+5):INDIRECT("AF"&amp;(ROW()+12*(($AN1024-1)*3+$AO1024)-ROW())/12+5),AS1024)</f>
        <v>0</v>
      </c>
      <c r="AU1024" s="204">
        <f ca="1">IF(AND(AQ1024+AS1024&gt;0,AR1024+AT1024&gt;0),COUNTIF(AU$6:AU1023,"&gt;0")+1,0)</f>
        <v>0</v>
      </c>
    </row>
    <row r="1025" spans="40:47">
      <c r="AN1025" s="204">
        <v>29</v>
      </c>
      <c r="AO1025" s="204">
        <v>1</v>
      </c>
      <c r="AP1025" s="204">
        <v>12</v>
      </c>
      <c r="AQ1025" s="221">
        <f ca="1">IF($AP1025=1,IF(INDIRECT(ADDRESS(($AN1025-1)*3+$AO1025+5,$AP1025+7))="",0,INDIRECT(ADDRESS(($AN1025-1)*3+$AO1025+5,$AP1025+7))),IF(INDIRECT(ADDRESS(($AN1025-1)*3+$AO1025+5,$AP1025+7))="",0,IF(COUNTIF(INDIRECT(ADDRESS(($AN1025-1)*36+($AO1025-1)*12+6,COLUMN())):INDIRECT(ADDRESS(($AN1025-1)*36+($AO1025-1)*12+$AP1025+4,COLUMN())),INDIRECT(ADDRESS(($AN1025-1)*3+$AO1025+5,$AP1025+7)))&gt;=1,0,INDIRECT(ADDRESS(($AN1025-1)*3+$AO1025+5,$AP1025+7)))))</f>
        <v>0</v>
      </c>
      <c r="AR1025" s="204">
        <f ca="1">COUNTIF(INDIRECT("H"&amp;(ROW()+12*(($AN1025-1)*3+$AO1025)-ROW())/12+5):INDIRECT("S"&amp;(ROW()+12*(($AN1025-1)*3+$AO1025)-ROW())/12+5),AQ1025)</f>
        <v>0</v>
      </c>
      <c r="AS1025" s="221">
        <f ca="1">IF($AP1025=1,IF(INDIRECT(ADDRESS(($AN1025-1)*3+$AO1025+5,$AP1025+20))="",0,INDIRECT(ADDRESS(($AN1025-1)*3+$AO1025+5,$AP1025+20))),IF(INDIRECT(ADDRESS(($AN1025-1)*3+$AO1025+5,$AP1025+20))="",0,IF(COUNTIF(INDIRECT(ADDRESS(($AN1025-1)*36+($AO1025-1)*12+6,COLUMN())):INDIRECT(ADDRESS(($AN1025-1)*36+($AO1025-1)*12+$AP1025+4,COLUMN())),INDIRECT(ADDRESS(($AN1025-1)*3+$AO1025+5,$AP1025+20)))&gt;=1,0,INDIRECT(ADDRESS(($AN1025-1)*3+$AO1025+5,$AP1025+20)))))</f>
        <v>0</v>
      </c>
      <c r="AT1025" s="204">
        <f ca="1">COUNTIF(INDIRECT("U"&amp;(ROW()+12*(($AN1025-1)*3+$AO1025)-ROW())/12+5):INDIRECT("AF"&amp;(ROW()+12*(($AN1025-1)*3+$AO1025)-ROW())/12+5),AS1025)</f>
        <v>0</v>
      </c>
      <c r="AU1025" s="204">
        <f ca="1">IF(AND(AQ1025+AS1025&gt;0,AR1025+AT1025&gt;0),COUNTIF(AU$6:AU1024,"&gt;0")+1,0)</f>
        <v>0</v>
      </c>
    </row>
    <row r="1026" spans="40:47">
      <c r="AN1026" s="204">
        <v>29</v>
      </c>
      <c r="AO1026" s="204">
        <v>2</v>
      </c>
      <c r="AP1026" s="204">
        <v>1</v>
      </c>
      <c r="AQ1026" s="221">
        <f ca="1">IF($AP1026=1,IF(INDIRECT(ADDRESS(($AN1026-1)*3+$AO1026+5,$AP1026+7))="",0,INDIRECT(ADDRESS(($AN1026-1)*3+$AO1026+5,$AP1026+7))),IF(INDIRECT(ADDRESS(($AN1026-1)*3+$AO1026+5,$AP1026+7))="",0,IF(COUNTIF(INDIRECT(ADDRESS(($AN1026-1)*36+($AO1026-1)*12+6,COLUMN())):INDIRECT(ADDRESS(($AN1026-1)*36+($AO1026-1)*12+$AP1026+4,COLUMN())),INDIRECT(ADDRESS(($AN1026-1)*3+$AO1026+5,$AP1026+7)))&gt;=1,0,INDIRECT(ADDRESS(($AN1026-1)*3+$AO1026+5,$AP1026+7)))))</f>
        <v>0</v>
      </c>
      <c r="AR1026" s="204">
        <f ca="1">COUNTIF(INDIRECT("H"&amp;(ROW()+12*(($AN1026-1)*3+$AO1026)-ROW())/12+5):INDIRECT("S"&amp;(ROW()+12*(($AN1026-1)*3+$AO1026)-ROW())/12+5),AQ1026)</f>
        <v>0</v>
      </c>
      <c r="AS1026" s="221">
        <f ca="1">IF($AP1026=1,IF(INDIRECT(ADDRESS(($AN1026-1)*3+$AO1026+5,$AP1026+20))="",0,INDIRECT(ADDRESS(($AN1026-1)*3+$AO1026+5,$AP1026+20))),IF(INDIRECT(ADDRESS(($AN1026-1)*3+$AO1026+5,$AP1026+20))="",0,IF(COUNTIF(INDIRECT(ADDRESS(($AN1026-1)*36+($AO1026-1)*12+6,COLUMN())):INDIRECT(ADDRESS(($AN1026-1)*36+($AO1026-1)*12+$AP1026+4,COLUMN())),INDIRECT(ADDRESS(($AN1026-1)*3+$AO1026+5,$AP1026+20)))&gt;=1,0,INDIRECT(ADDRESS(($AN1026-1)*3+$AO1026+5,$AP1026+20)))))</f>
        <v>0</v>
      </c>
      <c r="AT1026" s="204">
        <f ca="1">COUNTIF(INDIRECT("U"&amp;(ROW()+12*(($AN1026-1)*3+$AO1026)-ROW())/12+5):INDIRECT("AF"&amp;(ROW()+12*(($AN1026-1)*3+$AO1026)-ROW())/12+5),AS1026)</f>
        <v>0</v>
      </c>
      <c r="AU1026" s="204">
        <f ca="1">IF(AND(AQ1026+AS1026&gt;0,AR1026+AT1026&gt;0),COUNTIF(AU$6:AU1025,"&gt;0")+1,0)</f>
        <v>0</v>
      </c>
    </row>
    <row r="1027" spans="40:47">
      <c r="AN1027" s="204">
        <v>29</v>
      </c>
      <c r="AO1027" s="204">
        <v>2</v>
      </c>
      <c r="AP1027" s="204">
        <v>2</v>
      </c>
      <c r="AQ1027" s="221">
        <f ca="1">IF($AP1027=1,IF(INDIRECT(ADDRESS(($AN1027-1)*3+$AO1027+5,$AP1027+7))="",0,INDIRECT(ADDRESS(($AN1027-1)*3+$AO1027+5,$AP1027+7))),IF(INDIRECT(ADDRESS(($AN1027-1)*3+$AO1027+5,$AP1027+7))="",0,IF(COUNTIF(INDIRECT(ADDRESS(($AN1027-1)*36+($AO1027-1)*12+6,COLUMN())):INDIRECT(ADDRESS(($AN1027-1)*36+($AO1027-1)*12+$AP1027+4,COLUMN())),INDIRECT(ADDRESS(($AN1027-1)*3+$AO1027+5,$AP1027+7)))&gt;=1,0,INDIRECT(ADDRESS(($AN1027-1)*3+$AO1027+5,$AP1027+7)))))</f>
        <v>0</v>
      </c>
      <c r="AR1027" s="204">
        <f ca="1">COUNTIF(INDIRECT("H"&amp;(ROW()+12*(($AN1027-1)*3+$AO1027)-ROW())/12+5):INDIRECT("S"&amp;(ROW()+12*(($AN1027-1)*3+$AO1027)-ROW())/12+5),AQ1027)</f>
        <v>0</v>
      </c>
      <c r="AS1027" s="221">
        <f ca="1">IF($AP1027=1,IF(INDIRECT(ADDRESS(($AN1027-1)*3+$AO1027+5,$AP1027+20))="",0,INDIRECT(ADDRESS(($AN1027-1)*3+$AO1027+5,$AP1027+20))),IF(INDIRECT(ADDRESS(($AN1027-1)*3+$AO1027+5,$AP1027+20))="",0,IF(COUNTIF(INDIRECT(ADDRESS(($AN1027-1)*36+($AO1027-1)*12+6,COLUMN())):INDIRECT(ADDRESS(($AN1027-1)*36+($AO1027-1)*12+$AP1027+4,COLUMN())),INDIRECT(ADDRESS(($AN1027-1)*3+$AO1027+5,$AP1027+20)))&gt;=1,0,INDIRECT(ADDRESS(($AN1027-1)*3+$AO1027+5,$AP1027+20)))))</f>
        <v>0</v>
      </c>
      <c r="AT1027" s="204">
        <f ca="1">COUNTIF(INDIRECT("U"&amp;(ROW()+12*(($AN1027-1)*3+$AO1027)-ROW())/12+5):INDIRECT("AF"&amp;(ROW()+12*(($AN1027-1)*3+$AO1027)-ROW())/12+5),AS1027)</f>
        <v>0</v>
      </c>
      <c r="AU1027" s="204">
        <f ca="1">IF(AND(AQ1027+AS1027&gt;0,AR1027+AT1027&gt;0),COUNTIF(AU$6:AU1026,"&gt;0")+1,0)</f>
        <v>0</v>
      </c>
    </row>
    <row r="1028" spans="40:47">
      <c r="AN1028" s="204">
        <v>29</v>
      </c>
      <c r="AO1028" s="204">
        <v>2</v>
      </c>
      <c r="AP1028" s="204">
        <v>3</v>
      </c>
      <c r="AQ1028" s="221">
        <f ca="1">IF($AP1028=1,IF(INDIRECT(ADDRESS(($AN1028-1)*3+$AO1028+5,$AP1028+7))="",0,INDIRECT(ADDRESS(($AN1028-1)*3+$AO1028+5,$AP1028+7))),IF(INDIRECT(ADDRESS(($AN1028-1)*3+$AO1028+5,$AP1028+7))="",0,IF(COUNTIF(INDIRECT(ADDRESS(($AN1028-1)*36+($AO1028-1)*12+6,COLUMN())):INDIRECT(ADDRESS(($AN1028-1)*36+($AO1028-1)*12+$AP1028+4,COLUMN())),INDIRECT(ADDRESS(($AN1028-1)*3+$AO1028+5,$AP1028+7)))&gt;=1,0,INDIRECT(ADDRESS(($AN1028-1)*3+$AO1028+5,$AP1028+7)))))</f>
        <v>0</v>
      </c>
      <c r="AR1028" s="204">
        <f ca="1">COUNTIF(INDIRECT("H"&amp;(ROW()+12*(($AN1028-1)*3+$AO1028)-ROW())/12+5):INDIRECT("S"&amp;(ROW()+12*(($AN1028-1)*3+$AO1028)-ROW())/12+5),AQ1028)</f>
        <v>0</v>
      </c>
      <c r="AS1028" s="221">
        <f ca="1">IF($AP1028=1,IF(INDIRECT(ADDRESS(($AN1028-1)*3+$AO1028+5,$AP1028+20))="",0,INDIRECT(ADDRESS(($AN1028-1)*3+$AO1028+5,$AP1028+20))),IF(INDIRECT(ADDRESS(($AN1028-1)*3+$AO1028+5,$AP1028+20))="",0,IF(COUNTIF(INDIRECT(ADDRESS(($AN1028-1)*36+($AO1028-1)*12+6,COLUMN())):INDIRECT(ADDRESS(($AN1028-1)*36+($AO1028-1)*12+$AP1028+4,COLUMN())),INDIRECT(ADDRESS(($AN1028-1)*3+$AO1028+5,$AP1028+20)))&gt;=1,0,INDIRECT(ADDRESS(($AN1028-1)*3+$AO1028+5,$AP1028+20)))))</f>
        <v>0</v>
      </c>
      <c r="AT1028" s="204">
        <f ca="1">COUNTIF(INDIRECT("U"&amp;(ROW()+12*(($AN1028-1)*3+$AO1028)-ROW())/12+5):INDIRECT("AF"&amp;(ROW()+12*(($AN1028-1)*3+$AO1028)-ROW())/12+5),AS1028)</f>
        <v>0</v>
      </c>
      <c r="AU1028" s="204">
        <f ca="1">IF(AND(AQ1028+AS1028&gt;0,AR1028+AT1028&gt;0),COUNTIF(AU$6:AU1027,"&gt;0")+1,0)</f>
        <v>0</v>
      </c>
    </row>
    <row r="1029" spans="40:47">
      <c r="AN1029" s="204">
        <v>29</v>
      </c>
      <c r="AO1029" s="204">
        <v>2</v>
      </c>
      <c r="AP1029" s="204">
        <v>4</v>
      </c>
      <c r="AQ1029" s="221">
        <f ca="1">IF($AP1029=1,IF(INDIRECT(ADDRESS(($AN1029-1)*3+$AO1029+5,$AP1029+7))="",0,INDIRECT(ADDRESS(($AN1029-1)*3+$AO1029+5,$AP1029+7))),IF(INDIRECT(ADDRESS(($AN1029-1)*3+$AO1029+5,$AP1029+7))="",0,IF(COUNTIF(INDIRECT(ADDRESS(($AN1029-1)*36+($AO1029-1)*12+6,COLUMN())):INDIRECT(ADDRESS(($AN1029-1)*36+($AO1029-1)*12+$AP1029+4,COLUMN())),INDIRECT(ADDRESS(($AN1029-1)*3+$AO1029+5,$AP1029+7)))&gt;=1,0,INDIRECT(ADDRESS(($AN1029-1)*3+$AO1029+5,$AP1029+7)))))</f>
        <v>0</v>
      </c>
      <c r="AR1029" s="204">
        <f ca="1">COUNTIF(INDIRECT("H"&amp;(ROW()+12*(($AN1029-1)*3+$AO1029)-ROW())/12+5):INDIRECT("S"&amp;(ROW()+12*(($AN1029-1)*3+$AO1029)-ROW())/12+5),AQ1029)</f>
        <v>0</v>
      </c>
      <c r="AS1029" s="221">
        <f ca="1">IF($AP1029=1,IF(INDIRECT(ADDRESS(($AN1029-1)*3+$AO1029+5,$AP1029+20))="",0,INDIRECT(ADDRESS(($AN1029-1)*3+$AO1029+5,$AP1029+20))),IF(INDIRECT(ADDRESS(($AN1029-1)*3+$AO1029+5,$AP1029+20))="",0,IF(COUNTIF(INDIRECT(ADDRESS(($AN1029-1)*36+($AO1029-1)*12+6,COLUMN())):INDIRECT(ADDRESS(($AN1029-1)*36+($AO1029-1)*12+$AP1029+4,COLUMN())),INDIRECT(ADDRESS(($AN1029-1)*3+$AO1029+5,$AP1029+20)))&gt;=1,0,INDIRECT(ADDRESS(($AN1029-1)*3+$AO1029+5,$AP1029+20)))))</f>
        <v>0</v>
      </c>
      <c r="AT1029" s="204">
        <f ca="1">COUNTIF(INDIRECT("U"&amp;(ROW()+12*(($AN1029-1)*3+$AO1029)-ROW())/12+5):INDIRECT("AF"&amp;(ROW()+12*(($AN1029-1)*3+$AO1029)-ROW())/12+5),AS1029)</f>
        <v>0</v>
      </c>
      <c r="AU1029" s="204">
        <f ca="1">IF(AND(AQ1029+AS1029&gt;0,AR1029+AT1029&gt;0),COUNTIF(AU$6:AU1028,"&gt;0")+1,0)</f>
        <v>0</v>
      </c>
    </row>
    <row r="1030" spans="40:47">
      <c r="AN1030" s="204">
        <v>29</v>
      </c>
      <c r="AO1030" s="204">
        <v>2</v>
      </c>
      <c r="AP1030" s="204">
        <v>5</v>
      </c>
      <c r="AQ1030" s="221">
        <f ca="1">IF($AP1030=1,IF(INDIRECT(ADDRESS(($AN1030-1)*3+$AO1030+5,$AP1030+7))="",0,INDIRECT(ADDRESS(($AN1030-1)*3+$AO1030+5,$AP1030+7))),IF(INDIRECT(ADDRESS(($AN1030-1)*3+$AO1030+5,$AP1030+7))="",0,IF(COUNTIF(INDIRECT(ADDRESS(($AN1030-1)*36+($AO1030-1)*12+6,COLUMN())):INDIRECT(ADDRESS(($AN1030-1)*36+($AO1030-1)*12+$AP1030+4,COLUMN())),INDIRECT(ADDRESS(($AN1030-1)*3+$AO1030+5,$AP1030+7)))&gt;=1,0,INDIRECT(ADDRESS(($AN1030-1)*3+$AO1030+5,$AP1030+7)))))</f>
        <v>0</v>
      </c>
      <c r="AR1030" s="204">
        <f ca="1">COUNTIF(INDIRECT("H"&amp;(ROW()+12*(($AN1030-1)*3+$AO1030)-ROW())/12+5):INDIRECT("S"&amp;(ROW()+12*(($AN1030-1)*3+$AO1030)-ROW())/12+5),AQ1030)</f>
        <v>0</v>
      </c>
      <c r="AS1030" s="221">
        <f ca="1">IF($AP1030=1,IF(INDIRECT(ADDRESS(($AN1030-1)*3+$AO1030+5,$AP1030+20))="",0,INDIRECT(ADDRESS(($AN1030-1)*3+$AO1030+5,$AP1030+20))),IF(INDIRECT(ADDRESS(($AN1030-1)*3+$AO1030+5,$AP1030+20))="",0,IF(COUNTIF(INDIRECT(ADDRESS(($AN1030-1)*36+($AO1030-1)*12+6,COLUMN())):INDIRECT(ADDRESS(($AN1030-1)*36+($AO1030-1)*12+$AP1030+4,COLUMN())),INDIRECT(ADDRESS(($AN1030-1)*3+$AO1030+5,$AP1030+20)))&gt;=1,0,INDIRECT(ADDRESS(($AN1030-1)*3+$AO1030+5,$AP1030+20)))))</f>
        <v>0</v>
      </c>
      <c r="AT1030" s="204">
        <f ca="1">COUNTIF(INDIRECT("U"&amp;(ROW()+12*(($AN1030-1)*3+$AO1030)-ROW())/12+5):INDIRECT("AF"&amp;(ROW()+12*(($AN1030-1)*3+$AO1030)-ROW())/12+5),AS1030)</f>
        <v>0</v>
      </c>
      <c r="AU1030" s="204">
        <f ca="1">IF(AND(AQ1030+AS1030&gt;0,AR1030+AT1030&gt;0),COUNTIF(AU$6:AU1029,"&gt;0")+1,0)</f>
        <v>0</v>
      </c>
    </row>
    <row r="1031" spans="40:47">
      <c r="AN1031" s="204">
        <v>29</v>
      </c>
      <c r="AO1031" s="204">
        <v>2</v>
      </c>
      <c r="AP1031" s="204">
        <v>6</v>
      </c>
      <c r="AQ1031" s="221">
        <f ca="1">IF($AP1031=1,IF(INDIRECT(ADDRESS(($AN1031-1)*3+$AO1031+5,$AP1031+7))="",0,INDIRECT(ADDRESS(($AN1031-1)*3+$AO1031+5,$AP1031+7))),IF(INDIRECT(ADDRESS(($AN1031-1)*3+$AO1031+5,$AP1031+7))="",0,IF(COUNTIF(INDIRECT(ADDRESS(($AN1031-1)*36+($AO1031-1)*12+6,COLUMN())):INDIRECT(ADDRESS(($AN1031-1)*36+($AO1031-1)*12+$AP1031+4,COLUMN())),INDIRECT(ADDRESS(($AN1031-1)*3+$AO1031+5,$AP1031+7)))&gt;=1,0,INDIRECT(ADDRESS(($AN1031-1)*3+$AO1031+5,$AP1031+7)))))</f>
        <v>0</v>
      </c>
      <c r="AR1031" s="204">
        <f ca="1">COUNTIF(INDIRECT("H"&amp;(ROW()+12*(($AN1031-1)*3+$AO1031)-ROW())/12+5):INDIRECT("S"&amp;(ROW()+12*(($AN1031-1)*3+$AO1031)-ROW())/12+5),AQ1031)</f>
        <v>0</v>
      </c>
      <c r="AS1031" s="221">
        <f ca="1">IF($AP1031=1,IF(INDIRECT(ADDRESS(($AN1031-1)*3+$AO1031+5,$AP1031+20))="",0,INDIRECT(ADDRESS(($AN1031-1)*3+$AO1031+5,$AP1031+20))),IF(INDIRECT(ADDRESS(($AN1031-1)*3+$AO1031+5,$AP1031+20))="",0,IF(COUNTIF(INDIRECT(ADDRESS(($AN1031-1)*36+($AO1031-1)*12+6,COLUMN())):INDIRECT(ADDRESS(($AN1031-1)*36+($AO1031-1)*12+$AP1031+4,COLUMN())),INDIRECT(ADDRESS(($AN1031-1)*3+$AO1031+5,$AP1031+20)))&gt;=1,0,INDIRECT(ADDRESS(($AN1031-1)*3+$AO1031+5,$AP1031+20)))))</f>
        <v>0</v>
      </c>
      <c r="AT1031" s="204">
        <f ca="1">COUNTIF(INDIRECT("U"&amp;(ROW()+12*(($AN1031-1)*3+$AO1031)-ROW())/12+5):INDIRECT("AF"&amp;(ROW()+12*(($AN1031-1)*3+$AO1031)-ROW())/12+5),AS1031)</f>
        <v>0</v>
      </c>
      <c r="AU1031" s="204">
        <f ca="1">IF(AND(AQ1031+AS1031&gt;0,AR1031+AT1031&gt;0),COUNTIF(AU$6:AU1030,"&gt;0")+1,0)</f>
        <v>0</v>
      </c>
    </row>
    <row r="1032" spans="40:47">
      <c r="AN1032" s="204">
        <v>29</v>
      </c>
      <c r="AO1032" s="204">
        <v>2</v>
      </c>
      <c r="AP1032" s="204">
        <v>7</v>
      </c>
      <c r="AQ1032" s="221">
        <f ca="1">IF($AP1032=1,IF(INDIRECT(ADDRESS(($AN1032-1)*3+$AO1032+5,$AP1032+7))="",0,INDIRECT(ADDRESS(($AN1032-1)*3+$AO1032+5,$AP1032+7))),IF(INDIRECT(ADDRESS(($AN1032-1)*3+$AO1032+5,$AP1032+7))="",0,IF(COUNTIF(INDIRECT(ADDRESS(($AN1032-1)*36+($AO1032-1)*12+6,COLUMN())):INDIRECT(ADDRESS(($AN1032-1)*36+($AO1032-1)*12+$AP1032+4,COLUMN())),INDIRECT(ADDRESS(($AN1032-1)*3+$AO1032+5,$AP1032+7)))&gt;=1,0,INDIRECT(ADDRESS(($AN1032-1)*3+$AO1032+5,$AP1032+7)))))</f>
        <v>0</v>
      </c>
      <c r="AR1032" s="204">
        <f ca="1">COUNTIF(INDIRECT("H"&amp;(ROW()+12*(($AN1032-1)*3+$AO1032)-ROW())/12+5):INDIRECT("S"&amp;(ROW()+12*(($AN1032-1)*3+$AO1032)-ROW())/12+5),AQ1032)</f>
        <v>0</v>
      </c>
      <c r="AS1032" s="221">
        <f ca="1">IF($AP1032=1,IF(INDIRECT(ADDRESS(($AN1032-1)*3+$AO1032+5,$AP1032+20))="",0,INDIRECT(ADDRESS(($AN1032-1)*3+$AO1032+5,$AP1032+20))),IF(INDIRECT(ADDRESS(($AN1032-1)*3+$AO1032+5,$AP1032+20))="",0,IF(COUNTIF(INDIRECT(ADDRESS(($AN1032-1)*36+($AO1032-1)*12+6,COLUMN())):INDIRECT(ADDRESS(($AN1032-1)*36+($AO1032-1)*12+$AP1032+4,COLUMN())),INDIRECT(ADDRESS(($AN1032-1)*3+$AO1032+5,$AP1032+20)))&gt;=1,0,INDIRECT(ADDRESS(($AN1032-1)*3+$AO1032+5,$AP1032+20)))))</f>
        <v>0</v>
      </c>
      <c r="AT1032" s="204">
        <f ca="1">COUNTIF(INDIRECT("U"&amp;(ROW()+12*(($AN1032-1)*3+$AO1032)-ROW())/12+5):INDIRECT("AF"&amp;(ROW()+12*(($AN1032-1)*3+$AO1032)-ROW())/12+5),AS1032)</f>
        <v>0</v>
      </c>
      <c r="AU1032" s="204">
        <f ca="1">IF(AND(AQ1032+AS1032&gt;0,AR1032+AT1032&gt;0),COUNTIF(AU$6:AU1031,"&gt;0")+1,0)</f>
        <v>0</v>
      </c>
    </row>
    <row r="1033" spans="40:47">
      <c r="AN1033" s="204">
        <v>29</v>
      </c>
      <c r="AO1033" s="204">
        <v>2</v>
      </c>
      <c r="AP1033" s="204">
        <v>8</v>
      </c>
      <c r="AQ1033" s="221">
        <f ca="1">IF($AP1033=1,IF(INDIRECT(ADDRESS(($AN1033-1)*3+$AO1033+5,$AP1033+7))="",0,INDIRECT(ADDRESS(($AN1033-1)*3+$AO1033+5,$AP1033+7))),IF(INDIRECT(ADDRESS(($AN1033-1)*3+$AO1033+5,$AP1033+7))="",0,IF(COUNTIF(INDIRECT(ADDRESS(($AN1033-1)*36+($AO1033-1)*12+6,COLUMN())):INDIRECT(ADDRESS(($AN1033-1)*36+($AO1033-1)*12+$AP1033+4,COLUMN())),INDIRECT(ADDRESS(($AN1033-1)*3+$AO1033+5,$AP1033+7)))&gt;=1,0,INDIRECT(ADDRESS(($AN1033-1)*3+$AO1033+5,$AP1033+7)))))</f>
        <v>0</v>
      </c>
      <c r="AR1033" s="204">
        <f ca="1">COUNTIF(INDIRECT("H"&amp;(ROW()+12*(($AN1033-1)*3+$AO1033)-ROW())/12+5):INDIRECT("S"&amp;(ROW()+12*(($AN1033-1)*3+$AO1033)-ROW())/12+5),AQ1033)</f>
        <v>0</v>
      </c>
      <c r="AS1033" s="221">
        <f ca="1">IF($AP1033=1,IF(INDIRECT(ADDRESS(($AN1033-1)*3+$AO1033+5,$AP1033+20))="",0,INDIRECT(ADDRESS(($AN1033-1)*3+$AO1033+5,$AP1033+20))),IF(INDIRECT(ADDRESS(($AN1033-1)*3+$AO1033+5,$AP1033+20))="",0,IF(COUNTIF(INDIRECT(ADDRESS(($AN1033-1)*36+($AO1033-1)*12+6,COLUMN())):INDIRECT(ADDRESS(($AN1033-1)*36+($AO1033-1)*12+$AP1033+4,COLUMN())),INDIRECT(ADDRESS(($AN1033-1)*3+$AO1033+5,$AP1033+20)))&gt;=1,0,INDIRECT(ADDRESS(($AN1033-1)*3+$AO1033+5,$AP1033+20)))))</f>
        <v>0</v>
      </c>
      <c r="AT1033" s="204">
        <f ca="1">COUNTIF(INDIRECT("U"&amp;(ROW()+12*(($AN1033-1)*3+$AO1033)-ROW())/12+5):INDIRECT("AF"&amp;(ROW()+12*(($AN1033-1)*3+$AO1033)-ROW())/12+5),AS1033)</f>
        <v>0</v>
      </c>
      <c r="AU1033" s="204">
        <f ca="1">IF(AND(AQ1033+AS1033&gt;0,AR1033+AT1033&gt;0),COUNTIF(AU$6:AU1032,"&gt;0")+1,0)</f>
        <v>0</v>
      </c>
    </row>
    <row r="1034" spans="40:47">
      <c r="AN1034" s="204">
        <v>29</v>
      </c>
      <c r="AO1034" s="204">
        <v>2</v>
      </c>
      <c r="AP1034" s="204">
        <v>9</v>
      </c>
      <c r="AQ1034" s="221">
        <f ca="1">IF($AP1034=1,IF(INDIRECT(ADDRESS(($AN1034-1)*3+$AO1034+5,$AP1034+7))="",0,INDIRECT(ADDRESS(($AN1034-1)*3+$AO1034+5,$AP1034+7))),IF(INDIRECT(ADDRESS(($AN1034-1)*3+$AO1034+5,$AP1034+7))="",0,IF(COUNTIF(INDIRECT(ADDRESS(($AN1034-1)*36+($AO1034-1)*12+6,COLUMN())):INDIRECT(ADDRESS(($AN1034-1)*36+($AO1034-1)*12+$AP1034+4,COLUMN())),INDIRECT(ADDRESS(($AN1034-1)*3+$AO1034+5,$AP1034+7)))&gt;=1,0,INDIRECT(ADDRESS(($AN1034-1)*3+$AO1034+5,$AP1034+7)))))</f>
        <v>0</v>
      </c>
      <c r="AR1034" s="204">
        <f ca="1">COUNTIF(INDIRECT("H"&amp;(ROW()+12*(($AN1034-1)*3+$AO1034)-ROW())/12+5):INDIRECT("S"&amp;(ROW()+12*(($AN1034-1)*3+$AO1034)-ROW())/12+5),AQ1034)</f>
        <v>0</v>
      </c>
      <c r="AS1034" s="221">
        <f ca="1">IF($AP1034=1,IF(INDIRECT(ADDRESS(($AN1034-1)*3+$AO1034+5,$AP1034+20))="",0,INDIRECT(ADDRESS(($AN1034-1)*3+$AO1034+5,$AP1034+20))),IF(INDIRECT(ADDRESS(($AN1034-1)*3+$AO1034+5,$AP1034+20))="",0,IF(COUNTIF(INDIRECT(ADDRESS(($AN1034-1)*36+($AO1034-1)*12+6,COLUMN())):INDIRECT(ADDRESS(($AN1034-1)*36+($AO1034-1)*12+$AP1034+4,COLUMN())),INDIRECT(ADDRESS(($AN1034-1)*3+$AO1034+5,$AP1034+20)))&gt;=1,0,INDIRECT(ADDRESS(($AN1034-1)*3+$AO1034+5,$AP1034+20)))))</f>
        <v>0</v>
      </c>
      <c r="AT1034" s="204">
        <f ca="1">COUNTIF(INDIRECT("U"&amp;(ROW()+12*(($AN1034-1)*3+$AO1034)-ROW())/12+5):INDIRECT("AF"&amp;(ROW()+12*(($AN1034-1)*3+$AO1034)-ROW())/12+5),AS1034)</f>
        <v>0</v>
      </c>
      <c r="AU1034" s="204">
        <f ca="1">IF(AND(AQ1034+AS1034&gt;0,AR1034+AT1034&gt;0),COUNTIF(AU$6:AU1033,"&gt;0")+1,0)</f>
        <v>0</v>
      </c>
    </row>
    <row r="1035" spans="40:47">
      <c r="AN1035" s="204">
        <v>29</v>
      </c>
      <c r="AO1035" s="204">
        <v>2</v>
      </c>
      <c r="AP1035" s="204">
        <v>10</v>
      </c>
      <c r="AQ1035" s="221">
        <f ca="1">IF($AP1035=1,IF(INDIRECT(ADDRESS(($AN1035-1)*3+$AO1035+5,$AP1035+7))="",0,INDIRECT(ADDRESS(($AN1035-1)*3+$AO1035+5,$AP1035+7))),IF(INDIRECT(ADDRESS(($AN1035-1)*3+$AO1035+5,$AP1035+7))="",0,IF(COUNTIF(INDIRECT(ADDRESS(($AN1035-1)*36+($AO1035-1)*12+6,COLUMN())):INDIRECT(ADDRESS(($AN1035-1)*36+($AO1035-1)*12+$AP1035+4,COLUMN())),INDIRECT(ADDRESS(($AN1035-1)*3+$AO1035+5,$AP1035+7)))&gt;=1,0,INDIRECT(ADDRESS(($AN1035-1)*3+$AO1035+5,$AP1035+7)))))</f>
        <v>0</v>
      </c>
      <c r="AR1035" s="204">
        <f ca="1">COUNTIF(INDIRECT("H"&amp;(ROW()+12*(($AN1035-1)*3+$AO1035)-ROW())/12+5):INDIRECT("S"&amp;(ROW()+12*(($AN1035-1)*3+$AO1035)-ROW())/12+5),AQ1035)</f>
        <v>0</v>
      </c>
      <c r="AS1035" s="221">
        <f ca="1">IF($AP1035=1,IF(INDIRECT(ADDRESS(($AN1035-1)*3+$AO1035+5,$AP1035+20))="",0,INDIRECT(ADDRESS(($AN1035-1)*3+$AO1035+5,$AP1035+20))),IF(INDIRECT(ADDRESS(($AN1035-1)*3+$AO1035+5,$AP1035+20))="",0,IF(COUNTIF(INDIRECT(ADDRESS(($AN1035-1)*36+($AO1035-1)*12+6,COLUMN())):INDIRECT(ADDRESS(($AN1035-1)*36+($AO1035-1)*12+$AP1035+4,COLUMN())),INDIRECT(ADDRESS(($AN1035-1)*3+$AO1035+5,$AP1035+20)))&gt;=1,0,INDIRECT(ADDRESS(($AN1035-1)*3+$AO1035+5,$AP1035+20)))))</f>
        <v>0</v>
      </c>
      <c r="AT1035" s="204">
        <f ca="1">COUNTIF(INDIRECT("U"&amp;(ROW()+12*(($AN1035-1)*3+$AO1035)-ROW())/12+5):INDIRECT("AF"&amp;(ROW()+12*(($AN1035-1)*3+$AO1035)-ROW())/12+5),AS1035)</f>
        <v>0</v>
      </c>
      <c r="AU1035" s="204">
        <f ca="1">IF(AND(AQ1035+AS1035&gt;0,AR1035+AT1035&gt;0),COUNTIF(AU$6:AU1034,"&gt;0")+1,0)</f>
        <v>0</v>
      </c>
    </row>
    <row r="1036" spans="40:47">
      <c r="AN1036" s="204">
        <v>29</v>
      </c>
      <c r="AO1036" s="204">
        <v>2</v>
      </c>
      <c r="AP1036" s="204">
        <v>11</v>
      </c>
      <c r="AQ1036" s="221">
        <f ca="1">IF($AP1036=1,IF(INDIRECT(ADDRESS(($AN1036-1)*3+$AO1036+5,$AP1036+7))="",0,INDIRECT(ADDRESS(($AN1036-1)*3+$AO1036+5,$AP1036+7))),IF(INDIRECT(ADDRESS(($AN1036-1)*3+$AO1036+5,$AP1036+7))="",0,IF(COUNTIF(INDIRECT(ADDRESS(($AN1036-1)*36+($AO1036-1)*12+6,COLUMN())):INDIRECT(ADDRESS(($AN1036-1)*36+($AO1036-1)*12+$AP1036+4,COLUMN())),INDIRECT(ADDRESS(($AN1036-1)*3+$AO1036+5,$AP1036+7)))&gt;=1,0,INDIRECT(ADDRESS(($AN1036-1)*3+$AO1036+5,$AP1036+7)))))</f>
        <v>0</v>
      </c>
      <c r="AR1036" s="204">
        <f ca="1">COUNTIF(INDIRECT("H"&amp;(ROW()+12*(($AN1036-1)*3+$AO1036)-ROW())/12+5):INDIRECT("S"&amp;(ROW()+12*(($AN1036-1)*3+$AO1036)-ROW())/12+5),AQ1036)</f>
        <v>0</v>
      </c>
      <c r="AS1036" s="221">
        <f ca="1">IF($AP1036=1,IF(INDIRECT(ADDRESS(($AN1036-1)*3+$AO1036+5,$AP1036+20))="",0,INDIRECT(ADDRESS(($AN1036-1)*3+$AO1036+5,$AP1036+20))),IF(INDIRECT(ADDRESS(($AN1036-1)*3+$AO1036+5,$AP1036+20))="",0,IF(COUNTIF(INDIRECT(ADDRESS(($AN1036-1)*36+($AO1036-1)*12+6,COLUMN())):INDIRECT(ADDRESS(($AN1036-1)*36+($AO1036-1)*12+$AP1036+4,COLUMN())),INDIRECT(ADDRESS(($AN1036-1)*3+$AO1036+5,$AP1036+20)))&gt;=1,0,INDIRECT(ADDRESS(($AN1036-1)*3+$AO1036+5,$AP1036+20)))))</f>
        <v>0</v>
      </c>
      <c r="AT1036" s="204">
        <f ca="1">COUNTIF(INDIRECT("U"&amp;(ROW()+12*(($AN1036-1)*3+$AO1036)-ROW())/12+5):INDIRECT("AF"&amp;(ROW()+12*(($AN1036-1)*3+$AO1036)-ROW())/12+5),AS1036)</f>
        <v>0</v>
      </c>
      <c r="AU1036" s="204">
        <f ca="1">IF(AND(AQ1036+AS1036&gt;0,AR1036+AT1036&gt;0),COUNTIF(AU$6:AU1035,"&gt;0")+1,0)</f>
        <v>0</v>
      </c>
    </row>
    <row r="1037" spans="40:47">
      <c r="AN1037" s="204">
        <v>29</v>
      </c>
      <c r="AO1037" s="204">
        <v>2</v>
      </c>
      <c r="AP1037" s="204">
        <v>12</v>
      </c>
      <c r="AQ1037" s="221">
        <f ca="1">IF($AP1037=1,IF(INDIRECT(ADDRESS(($AN1037-1)*3+$AO1037+5,$AP1037+7))="",0,INDIRECT(ADDRESS(($AN1037-1)*3+$AO1037+5,$AP1037+7))),IF(INDIRECT(ADDRESS(($AN1037-1)*3+$AO1037+5,$AP1037+7))="",0,IF(COUNTIF(INDIRECT(ADDRESS(($AN1037-1)*36+($AO1037-1)*12+6,COLUMN())):INDIRECT(ADDRESS(($AN1037-1)*36+($AO1037-1)*12+$AP1037+4,COLUMN())),INDIRECT(ADDRESS(($AN1037-1)*3+$AO1037+5,$AP1037+7)))&gt;=1,0,INDIRECT(ADDRESS(($AN1037-1)*3+$AO1037+5,$AP1037+7)))))</f>
        <v>0</v>
      </c>
      <c r="AR1037" s="204">
        <f ca="1">COUNTIF(INDIRECT("H"&amp;(ROW()+12*(($AN1037-1)*3+$AO1037)-ROW())/12+5):INDIRECT("S"&amp;(ROW()+12*(($AN1037-1)*3+$AO1037)-ROW())/12+5),AQ1037)</f>
        <v>0</v>
      </c>
      <c r="AS1037" s="221">
        <f ca="1">IF($AP1037=1,IF(INDIRECT(ADDRESS(($AN1037-1)*3+$AO1037+5,$AP1037+20))="",0,INDIRECT(ADDRESS(($AN1037-1)*3+$AO1037+5,$AP1037+20))),IF(INDIRECT(ADDRESS(($AN1037-1)*3+$AO1037+5,$AP1037+20))="",0,IF(COUNTIF(INDIRECT(ADDRESS(($AN1037-1)*36+($AO1037-1)*12+6,COLUMN())):INDIRECT(ADDRESS(($AN1037-1)*36+($AO1037-1)*12+$AP1037+4,COLUMN())),INDIRECT(ADDRESS(($AN1037-1)*3+$AO1037+5,$AP1037+20)))&gt;=1,0,INDIRECT(ADDRESS(($AN1037-1)*3+$AO1037+5,$AP1037+20)))))</f>
        <v>0</v>
      </c>
      <c r="AT1037" s="204">
        <f ca="1">COUNTIF(INDIRECT("U"&amp;(ROW()+12*(($AN1037-1)*3+$AO1037)-ROW())/12+5):INDIRECT("AF"&amp;(ROW()+12*(($AN1037-1)*3+$AO1037)-ROW())/12+5),AS1037)</f>
        <v>0</v>
      </c>
      <c r="AU1037" s="204">
        <f ca="1">IF(AND(AQ1037+AS1037&gt;0,AR1037+AT1037&gt;0),COUNTIF(AU$6:AU1036,"&gt;0")+1,0)</f>
        <v>0</v>
      </c>
    </row>
    <row r="1038" spans="40:47">
      <c r="AN1038" s="204">
        <v>29</v>
      </c>
      <c r="AO1038" s="204">
        <v>3</v>
      </c>
      <c r="AP1038" s="204">
        <v>1</v>
      </c>
      <c r="AQ1038" s="221">
        <f ca="1">IF($AP1038=1,IF(INDIRECT(ADDRESS(($AN1038-1)*3+$AO1038+5,$AP1038+7))="",0,INDIRECT(ADDRESS(($AN1038-1)*3+$AO1038+5,$AP1038+7))),IF(INDIRECT(ADDRESS(($AN1038-1)*3+$AO1038+5,$AP1038+7))="",0,IF(COUNTIF(INDIRECT(ADDRESS(($AN1038-1)*36+($AO1038-1)*12+6,COLUMN())):INDIRECT(ADDRESS(($AN1038-1)*36+($AO1038-1)*12+$AP1038+4,COLUMN())),INDIRECT(ADDRESS(($AN1038-1)*3+$AO1038+5,$AP1038+7)))&gt;=1,0,INDIRECT(ADDRESS(($AN1038-1)*3+$AO1038+5,$AP1038+7)))))</f>
        <v>0</v>
      </c>
      <c r="AR1038" s="204">
        <f ca="1">COUNTIF(INDIRECT("H"&amp;(ROW()+12*(($AN1038-1)*3+$AO1038)-ROW())/12+5):INDIRECT("S"&amp;(ROW()+12*(($AN1038-1)*3+$AO1038)-ROW())/12+5),AQ1038)</f>
        <v>0</v>
      </c>
      <c r="AS1038" s="221">
        <f ca="1">IF($AP1038=1,IF(INDIRECT(ADDRESS(($AN1038-1)*3+$AO1038+5,$AP1038+20))="",0,INDIRECT(ADDRESS(($AN1038-1)*3+$AO1038+5,$AP1038+20))),IF(INDIRECT(ADDRESS(($AN1038-1)*3+$AO1038+5,$AP1038+20))="",0,IF(COUNTIF(INDIRECT(ADDRESS(($AN1038-1)*36+($AO1038-1)*12+6,COLUMN())):INDIRECT(ADDRESS(($AN1038-1)*36+($AO1038-1)*12+$AP1038+4,COLUMN())),INDIRECT(ADDRESS(($AN1038-1)*3+$AO1038+5,$AP1038+20)))&gt;=1,0,INDIRECT(ADDRESS(($AN1038-1)*3+$AO1038+5,$AP1038+20)))))</f>
        <v>0</v>
      </c>
      <c r="AT1038" s="204">
        <f ca="1">COUNTIF(INDIRECT("U"&amp;(ROW()+12*(($AN1038-1)*3+$AO1038)-ROW())/12+5):INDIRECT("AF"&amp;(ROW()+12*(($AN1038-1)*3+$AO1038)-ROW())/12+5),AS1038)</f>
        <v>0</v>
      </c>
      <c r="AU1038" s="204">
        <f ca="1">IF(AND(AQ1038+AS1038&gt;0,AR1038+AT1038&gt;0),COUNTIF(AU$6:AU1037,"&gt;0")+1,0)</f>
        <v>0</v>
      </c>
    </row>
    <row r="1039" spans="40:47">
      <c r="AN1039" s="204">
        <v>29</v>
      </c>
      <c r="AO1039" s="204">
        <v>3</v>
      </c>
      <c r="AP1039" s="204">
        <v>2</v>
      </c>
      <c r="AQ1039" s="221">
        <f ca="1">IF($AP1039=1,IF(INDIRECT(ADDRESS(($AN1039-1)*3+$AO1039+5,$AP1039+7))="",0,INDIRECT(ADDRESS(($AN1039-1)*3+$AO1039+5,$AP1039+7))),IF(INDIRECT(ADDRESS(($AN1039-1)*3+$AO1039+5,$AP1039+7))="",0,IF(COUNTIF(INDIRECT(ADDRESS(($AN1039-1)*36+($AO1039-1)*12+6,COLUMN())):INDIRECT(ADDRESS(($AN1039-1)*36+($AO1039-1)*12+$AP1039+4,COLUMN())),INDIRECT(ADDRESS(($AN1039-1)*3+$AO1039+5,$AP1039+7)))&gt;=1,0,INDIRECT(ADDRESS(($AN1039-1)*3+$AO1039+5,$AP1039+7)))))</f>
        <v>0</v>
      </c>
      <c r="AR1039" s="204">
        <f ca="1">COUNTIF(INDIRECT("H"&amp;(ROW()+12*(($AN1039-1)*3+$AO1039)-ROW())/12+5):INDIRECT("S"&amp;(ROW()+12*(($AN1039-1)*3+$AO1039)-ROW())/12+5),AQ1039)</f>
        <v>0</v>
      </c>
      <c r="AS1039" s="221">
        <f ca="1">IF($AP1039=1,IF(INDIRECT(ADDRESS(($AN1039-1)*3+$AO1039+5,$AP1039+20))="",0,INDIRECT(ADDRESS(($AN1039-1)*3+$AO1039+5,$AP1039+20))),IF(INDIRECT(ADDRESS(($AN1039-1)*3+$AO1039+5,$AP1039+20))="",0,IF(COUNTIF(INDIRECT(ADDRESS(($AN1039-1)*36+($AO1039-1)*12+6,COLUMN())):INDIRECT(ADDRESS(($AN1039-1)*36+($AO1039-1)*12+$AP1039+4,COLUMN())),INDIRECT(ADDRESS(($AN1039-1)*3+$AO1039+5,$AP1039+20)))&gt;=1,0,INDIRECT(ADDRESS(($AN1039-1)*3+$AO1039+5,$AP1039+20)))))</f>
        <v>0</v>
      </c>
      <c r="AT1039" s="204">
        <f ca="1">COUNTIF(INDIRECT("U"&amp;(ROW()+12*(($AN1039-1)*3+$AO1039)-ROW())/12+5):INDIRECT("AF"&amp;(ROW()+12*(($AN1039-1)*3+$AO1039)-ROW())/12+5),AS1039)</f>
        <v>0</v>
      </c>
      <c r="AU1039" s="204">
        <f ca="1">IF(AND(AQ1039+AS1039&gt;0,AR1039+AT1039&gt;0),COUNTIF(AU$6:AU1038,"&gt;0")+1,0)</f>
        <v>0</v>
      </c>
    </row>
    <row r="1040" spans="40:47">
      <c r="AN1040" s="204">
        <v>29</v>
      </c>
      <c r="AO1040" s="204">
        <v>3</v>
      </c>
      <c r="AP1040" s="204">
        <v>3</v>
      </c>
      <c r="AQ1040" s="221">
        <f ca="1">IF($AP1040=1,IF(INDIRECT(ADDRESS(($AN1040-1)*3+$AO1040+5,$AP1040+7))="",0,INDIRECT(ADDRESS(($AN1040-1)*3+$AO1040+5,$AP1040+7))),IF(INDIRECT(ADDRESS(($AN1040-1)*3+$AO1040+5,$AP1040+7))="",0,IF(COUNTIF(INDIRECT(ADDRESS(($AN1040-1)*36+($AO1040-1)*12+6,COLUMN())):INDIRECT(ADDRESS(($AN1040-1)*36+($AO1040-1)*12+$AP1040+4,COLUMN())),INDIRECT(ADDRESS(($AN1040-1)*3+$AO1040+5,$AP1040+7)))&gt;=1,0,INDIRECT(ADDRESS(($AN1040-1)*3+$AO1040+5,$AP1040+7)))))</f>
        <v>0</v>
      </c>
      <c r="AR1040" s="204">
        <f ca="1">COUNTIF(INDIRECT("H"&amp;(ROW()+12*(($AN1040-1)*3+$AO1040)-ROW())/12+5):INDIRECT("S"&amp;(ROW()+12*(($AN1040-1)*3+$AO1040)-ROW())/12+5),AQ1040)</f>
        <v>0</v>
      </c>
      <c r="AS1040" s="221">
        <f ca="1">IF($AP1040=1,IF(INDIRECT(ADDRESS(($AN1040-1)*3+$AO1040+5,$AP1040+20))="",0,INDIRECT(ADDRESS(($AN1040-1)*3+$AO1040+5,$AP1040+20))),IF(INDIRECT(ADDRESS(($AN1040-1)*3+$AO1040+5,$AP1040+20))="",0,IF(COUNTIF(INDIRECT(ADDRESS(($AN1040-1)*36+($AO1040-1)*12+6,COLUMN())):INDIRECT(ADDRESS(($AN1040-1)*36+($AO1040-1)*12+$AP1040+4,COLUMN())),INDIRECT(ADDRESS(($AN1040-1)*3+$AO1040+5,$AP1040+20)))&gt;=1,0,INDIRECT(ADDRESS(($AN1040-1)*3+$AO1040+5,$AP1040+20)))))</f>
        <v>0</v>
      </c>
      <c r="AT1040" s="204">
        <f ca="1">COUNTIF(INDIRECT("U"&amp;(ROW()+12*(($AN1040-1)*3+$AO1040)-ROW())/12+5):INDIRECT("AF"&amp;(ROW()+12*(($AN1040-1)*3+$AO1040)-ROW())/12+5),AS1040)</f>
        <v>0</v>
      </c>
      <c r="AU1040" s="204">
        <f ca="1">IF(AND(AQ1040+AS1040&gt;0,AR1040+AT1040&gt;0),COUNTIF(AU$6:AU1039,"&gt;0")+1,0)</f>
        <v>0</v>
      </c>
    </row>
    <row r="1041" spans="40:47">
      <c r="AN1041" s="204">
        <v>29</v>
      </c>
      <c r="AO1041" s="204">
        <v>3</v>
      </c>
      <c r="AP1041" s="204">
        <v>4</v>
      </c>
      <c r="AQ1041" s="221">
        <f ca="1">IF($AP1041=1,IF(INDIRECT(ADDRESS(($AN1041-1)*3+$AO1041+5,$AP1041+7))="",0,INDIRECT(ADDRESS(($AN1041-1)*3+$AO1041+5,$AP1041+7))),IF(INDIRECT(ADDRESS(($AN1041-1)*3+$AO1041+5,$AP1041+7))="",0,IF(COUNTIF(INDIRECT(ADDRESS(($AN1041-1)*36+($AO1041-1)*12+6,COLUMN())):INDIRECT(ADDRESS(($AN1041-1)*36+($AO1041-1)*12+$AP1041+4,COLUMN())),INDIRECT(ADDRESS(($AN1041-1)*3+$AO1041+5,$AP1041+7)))&gt;=1,0,INDIRECT(ADDRESS(($AN1041-1)*3+$AO1041+5,$AP1041+7)))))</f>
        <v>0</v>
      </c>
      <c r="AR1041" s="204">
        <f ca="1">COUNTIF(INDIRECT("H"&amp;(ROW()+12*(($AN1041-1)*3+$AO1041)-ROW())/12+5):INDIRECT("S"&amp;(ROW()+12*(($AN1041-1)*3+$AO1041)-ROW())/12+5),AQ1041)</f>
        <v>0</v>
      </c>
      <c r="AS1041" s="221">
        <f ca="1">IF($AP1041=1,IF(INDIRECT(ADDRESS(($AN1041-1)*3+$AO1041+5,$AP1041+20))="",0,INDIRECT(ADDRESS(($AN1041-1)*3+$AO1041+5,$AP1041+20))),IF(INDIRECT(ADDRESS(($AN1041-1)*3+$AO1041+5,$AP1041+20))="",0,IF(COUNTIF(INDIRECT(ADDRESS(($AN1041-1)*36+($AO1041-1)*12+6,COLUMN())):INDIRECT(ADDRESS(($AN1041-1)*36+($AO1041-1)*12+$AP1041+4,COLUMN())),INDIRECT(ADDRESS(($AN1041-1)*3+$AO1041+5,$AP1041+20)))&gt;=1,0,INDIRECT(ADDRESS(($AN1041-1)*3+$AO1041+5,$AP1041+20)))))</f>
        <v>0</v>
      </c>
      <c r="AT1041" s="204">
        <f ca="1">COUNTIF(INDIRECT("U"&amp;(ROW()+12*(($AN1041-1)*3+$AO1041)-ROW())/12+5):INDIRECT("AF"&amp;(ROW()+12*(($AN1041-1)*3+$AO1041)-ROW())/12+5),AS1041)</f>
        <v>0</v>
      </c>
      <c r="AU1041" s="204">
        <f ca="1">IF(AND(AQ1041+AS1041&gt;0,AR1041+AT1041&gt;0),COUNTIF(AU$6:AU1040,"&gt;0")+1,0)</f>
        <v>0</v>
      </c>
    </row>
    <row r="1042" spans="40:47">
      <c r="AN1042" s="204">
        <v>29</v>
      </c>
      <c r="AO1042" s="204">
        <v>3</v>
      </c>
      <c r="AP1042" s="204">
        <v>5</v>
      </c>
      <c r="AQ1042" s="221">
        <f ca="1">IF($AP1042=1,IF(INDIRECT(ADDRESS(($AN1042-1)*3+$AO1042+5,$AP1042+7))="",0,INDIRECT(ADDRESS(($AN1042-1)*3+$AO1042+5,$AP1042+7))),IF(INDIRECT(ADDRESS(($AN1042-1)*3+$AO1042+5,$AP1042+7))="",0,IF(COUNTIF(INDIRECT(ADDRESS(($AN1042-1)*36+($AO1042-1)*12+6,COLUMN())):INDIRECT(ADDRESS(($AN1042-1)*36+($AO1042-1)*12+$AP1042+4,COLUMN())),INDIRECT(ADDRESS(($AN1042-1)*3+$AO1042+5,$AP1042+7)))&gt;=1,0,INDIRECT(ADDRESS(($AN1042-1)*3+$AO1042+5,$AP1042+7)))))</f>
        <v>0</v>
      </c>
      <c r="AR1042" s="204">
        <f ca="1">COUNTIF(INDIRECT("H"&amp;(ROW()+12*(($AN1042-1)*3+$AO1042)-ROW())/12+5):INDIRECT("S"&amp;(ROW()+12*(($AN1042-1)*3+$AO1042)-ROW())/12+5),AQ1042)</f>
        <v>0</v>
      </c>
      <c r="AS1042" s="221">
        <f ca="1">IF($AP1042=1,IF(INDIRECT(ADDRESS(($AN1042-1)*3+$AO1042+5,$AP1042+20))="",0,INDIRECT(ADDRESS(($AN1042-1)*3+$AO1042+5,$AP1042+20))),IF(INDIRECT(ADDRESS(($AN1042-1)*3+$AO1042+5,$AP1042+20))="",0,IF(COUNTIF(INDIRECT(ADDRESS(($AN1042-1)*36+($AO1042-1)*12+6,COLUMN())):INDIRECT(ADDRESS(($AN1042-1)*36+($AO1042-1)*12+$AP1042+4,COLUMN())),INDIRECT(ADDRESS(($AN1042-1)*3+$AO1042+5,$AP1042+20)))&gt;=1,0,INDIRECT(ADDRESS(($AN1042-1)*3+$AO1042+5,$AP1042+20)))))</f>
        <v>0</v>
      </c>
      <c r="AT1042" s="204">
        <f ca="1">COUNTIF(INDIRECT("U"&amp;(ROW()+12*(($AN1042-1)*3+$AO1042)-ROW())/12+5):INDIRECT("AF"&amp;(ROW()+12*(($AN1042-1)*3+$AO1042)-ROW())/12+5),AS1042)</f>
        <v>0</v>
      </c>
      <c r="AU1042" s="204">
        <f ca="1">IF(AND(AQ1042+AS1042&gt;0,AR1042+AT1042&gt;0),COUNTIF(AU$6:AU1041,"&gt;0")+1,0)</f>
        <v>0</v>
      </c>
    </row>
    <row r="1043" spans="40:47">
      <c r="AN1043" s="204">
        <v>29</v>
      </c>
      <c r="AO1043" s="204">
        <v>3</v>
      </c>
      <c r="AP1043" s="204">
        <v>6</v>
      </c>
      <c r="AQ1043" s="221">
        <f ca="1">IF($AP1043=1,IF(INDIRECT(ADDRESS(($AN1043-1)*3+$AO1043+5,$AP1043+7))="",0,INDIRECT(ADDRESS(($AN1043-1)*3+$AO1043+5,$AP1043+7))),IF(INDIRECT(ADDRESS(($AN1043-1)*3+$AO1043+5,$AP1043+7))="",0,IF(COUNTIF(INDIRECT(ADDRESS(($AN1043-1)*36+($AO1043-1)*12+6,COLUMN())):INDIRECT(ADDRESS(($AN1043-1)*36+($AO1043-1)*12+$AP1043+4,COLUMN())),INDIRECT(ADDRESS(($AN1043-1)*3+$AO1043+5,$AP1043+7)))&gt;=1,0,INDIRECT(ADDRESS(($AN1043-1)*3+$AO1043+5,$AP1043+7)))))</f>
        <v>0</v>
      </c>
      <c r="AR1043" s="204">
        <f ca="1">COUNTIF(INDIRECT("H"&amp;(ROW()+12*(($AN1043-1)*3+$AO1043)-ROW())/12+5):INDIRECT("S"&amp;(ROW()+12*(($AN1043-1)*3+$AO1043)-ROW())/12+5),AQ1043)</f>
        <v>0</v>
      </c>
      <c r="AS1043" s="221">
        <f ca="1">IF($AP1043=1,IF(INDIRECT(ADDRESS(($AN1043-1)*3+$AO1043+5,$AP1043+20))="",0,INDIRECT(ADDRESS(($AN1043-1)*3+$AO1043+5,$AP1043+20))),IF(INDIRECT(ADDRESS(($AN1043-1)*3+$AO1043+5,$AP1043+20))="",0,IF(COUNTIF(INDIRECT(ADDRESS(($AN1043-1)*36+($AO1043-1)*12+6,COLUMN())):INDIRECT(ADDRESS(($AN1043-1)*36+($AO1043-1)*12+$AP1043+4,COLUMN())),INDIRECT(ADDRESS(($AN1043-1)*3+$AO1043+5,$AP1043+20)))&gt;=1,0,INDIRECT(ADDRESS(($AN1043-1)*3+$AO1043+5,$AP1043+20)))))</f>
        <v>0</v>
      </c>
      <c r="AT1043" s="204">
        <f ca="1">COUNTIF(INDIRECT("U"&amp;(ROW()+12*(($AN1043-1)*3+$AO1043)-ROW())/12+5):INDIRECT("AF"&amp;(ROW()+12*(($AN1043-1)*3+$AO1043)-ROW())/12+5),AS1043)</f>
        <v>0</v>
      </c>
      <c r="AU1043" s="204">
        <f ca="1">IF(AND(AQ1043+AS1043&gt;0,AR1043+AT1043&gt;0),COUNTIF(AU$6:AU1042,"&gt;0")+1,0)</f>
        <v>0</v>
      </c>
    </row>
    <row r="1044" spans="40:47">
      <c r="AN1044" s="204">
        <v>29</v>
      </c>
      <c r="AO1044" s="204">
        <v>3</v>
      </c>
      <c r="AP1044" s="204">
        <v>7</v>
      </c>
      <c r="AQ1044" s="221">
        <f ca="1">IF($AP1044=1,IF(INDIRECT(ADDRESS(($AN1044-1)*3+$AO1044+5,$AP1044+7))="",0,INDIRECT(ADDRESS(($AN1044-1)*3+$AO1044+5,$AP1044+7))),IF(INDIRECT(ADDRESS(($AN1044-1)*3+$AO1044+5,$AP1044+7))="",0,IF(COUNTIF(INDIRECT(ADDRESS(($AN1044-1)*36+($AO1044-1)*12+6,COLUMN())):INDIRECT(ADDRESS(($AN1044-1)*36+($AO1044-1)*12+$AP1044+4,COLUMN())),INDIRECT(ADDRESS(($AN1044-1)*3+$AO1044+5,$AP1044+7)))&gt;=1,0,INDIRECT(ADDRESS(($AN1044-1)*3+$AO1044+5,$AP1044+7)))))</f>
        <v>0</v>
      </c>
      <c r="AR1044" s="204">
        <f ca="1">COUNTIF(INDIRECT("H"&amp;(ROW()+12*(($AN1044-1)*3+$AO1044)-ROW())/12+5):INDIRECT("S"&amp;(ROW()+12*(($AN1044-1)*3+$AO1044)-ROW())/12+5),AQ1044)</f>
        <v>0</v>
      </c>
      <c r="AS1044" s="221">
        <f ca="1">IF($AP1044=1,IF(INDIRECT(ADDRESS(($AN1044-1)*3+$AO1044+5,$AP1044+20))="",0,INDIRECT(ADDRESS(($AN1044-1)*3+$AO1044+5,$AP1044+20))),IF(INDIRECT(ADDRESS(($AN1044-1)*3+$AO1044+5,$AP1044+20))="",0,IF(COUNTIF(INDIRECT(ADDRESS(($AN1044-1)*36+($AO1044-1)*12+6,COLUMN())):INDIRECT(ADDRESS(($AN1044-1)*36+($AO1044-1)*12+$AP1044+4,COLUMN())),INDIRECT(ADDRESS(($AN1044-1)*3+$AO1044+5,$AP1044+20)))&gt;=1,0,INDIRECT(ADDRESS(($AN1044-1)*3+$AO1044+5,$AP1044+20)))))</f>
        <v>0</v>
      </c>
      <c r="AT1044" s="204">
        <f ca="1">COUNTIF(INDIRECT("U"&amp;(ROW()+12*(($AN1044-1)*3+$AO1044)-ROW())/12+5):INDIRECT("AF"&amp;(ROW()+12*(($AN1044-1)*3+$AO1044)-ROW())/12+5),AS1044)</f>
        <v>0</v>
      </c>
      <c r="AU1044" s="204">
        <f ca="1">IF(AND(AQ1044+AS1044&gt;0,AR1044+AT1044&gt;0),COUNTIF(AU$6:AU1043,"&gt;0")+1,0)</f>
        <v>0</v>
      </c>
    </row>
    <row r="1045" spans="40:47">
      <c r="AN1045" s="204">
        <v>29</v>
      </c>
      <c r="AO1045" s="204">
        <v>3</v>
      </c>
      <c r="AP1045" s="204">
        <v>8</v>
      </c>
      <c r="AQ1045" s="221">
        <f ca="1">IF($AP1045=1,IF(INDIRECT(ADDRESS(($AN1045-1)*3+$AO1045+5,$AP1045+7))="",0,INDIRECT(ADDRESS(($AN1045-1)*3+$AO1045+5,$AP1045+7))),IF(INDIRECT(ADDRESS(($AN1045-1)*3+$AO1045+5,$AP1045+7))="",0,IF(COUNTIF(INDIRECT(ADDRESS(($AN1045-1)*36+($AO1045-1)*12+6,COLUMN())):INDIRECT(ADDRESS(($AN1045-1)*36+($AO1045-1)*12+$AP1045+4,COLUMN())),INDIRECT(ADDRESS(($AN1045-1)*3+$AO1045+5,$AP1045+7)))&gt;=1,0,INDIRECT(ADDRESS(($AN1045-1)*3+$AO1045+5,$AP1045+7)))))</f>
        <v>0</v>
      </c>
      <c r="AR1045" s="204">
        <f ca="1">COUNTIF(INDIRECT("H"&amp;(ROW()+12*(($AN1045-1)*3+$AO1045)-ROW())/12+5):INDIRECT("S"&amp;(ROW()+12*(($AN1045-1)*3+$AO1045)-ROW())/12+5),AQ1045)</f>
        <v>0</v>
      </c>
      <c r="AS1045" s="221">
        <f ca="1">IF($AP1045=1,IF(INDIRECT(ADDRESS(($AN1045-1)*3+$AO1045+5,$AP1045+20))="",0,INDIRECT(ADDRESS(($AN1045-1)*3+$AO1045+5,$AP1045+20))),IF(INDIRECT(ADDRESS(($AN1045-1)*3+$AO1045+5,$AP1045+20))="",0,IF(COUNTIF(INDIRECT(ADDRESS(($AN1045-1)*36+($AO1045-1)*12+6,COLUMN())):INDIRECT(ADDRESS(($AN1045-1)*36+($AO1045-1)*12+$AP1045+4,COLUMN())),INDIRECT(ADDRESS(($AN1045-1)*3+$AO1045+5,$AP1045+20)))&gt;=1,0,INDIRECT(ADDRESS(($AN1045-1)*3+$AO1045+5,$AP1045+20)))))</f>
        <v>0</v>
      </c>
      <c r="AT1045" s="204">
        <f ca="1">COUNTIF(INDIRECT("U"&amp;(ROW()+12*(($AN1045-1)*3+$AO1045)-ROW())/12+5):INDIRECT("AF"&amp;(ROW()+12*(($AN1045-1)*3+$AO1045)-ROW())/12+5),AS1045)</f>
        <v>0</v>
      </c>
      <c r="AU1045" s="204">
        <f ca="1">IF(AND(AQ1045+AS1045&gt;0,AR1045+AT1045&gt;0),COUNTIF(AU$6:AU1044,"&gt;0")+1,0)</f>
        <v>0</v>
      </c>
    </row>
    <row r="1046" spans="40:47">
      <c r="AN1046" s="204">
        <v>29</v>
      </c>
      <c r="AO1046" s="204">
        <v>3</v>
      </c>
      <c r="AP1046" s="204">
        <v>9</v>
      </c>
      <c r="AQ1046" s="221">
        <f ca="1">IF($AP1046=1,IF(INDIRECT(ADDRESS(($AN1046-1)*3+$AO1046+5,$AP1046+7))="",0,INDIRECT(ADDRESS(($AN1046-1)*3+$AO1046+5,$AP1046+7))),IF(INDIRECT(ADDRESS(($AN1046-1)*3+$AO1046+5,$AP1046+7))="",0,IF(COUNTIF(INDIRECT(ADDRESS(($AN1046-1)*36+($AO1046-1)*12+6,COLUMN())):INDIRECT(ADDRESS(($AN1046-1)*36+($AO1046-1)*12+$AP1046+4,COLUMN())),INDIRECT(ADDRESS(($AN1046-1)*3+$AO1046+5,$AP1046+7)))&gt;=1,0,INDIRECT(ADDRESS(($AN1046-1)*3+$AO1046+5,$AP1046+7)))))</f>
        <v>0</v>
      </c>
      <c r="AR1046" s="204">
        <f ca="1">COUNTIF(INDIRECT("H"&amp;(ROW()+12*(($AN1046-1)*3+$AO1046)-ROW())/12+5):INDIRECT("S"&amp;(ROW()+12*(($AN1046-1)*3+$AO1046)-ROW())/12+5),AQ1046)</f>
        <v>0</v>
      </c>
      <c r="AS1046" s="221">
        <f ca="1">IF($AP1046=1,IF(INDIRECT(ADDRESS(($AN1046-1)*3+$AO1046+5,$AP1046+20))="",0,INDIRECT(ADDRESS(($AN1046-1)*3+$AO1046+5,$AP1046+20))),IF(INDIRECT(ADDRESS(($AN1046-1)*3+$AO1046+5,$AP1046+20))="",0,IF(COUNTIF(INDIRECT(ADDRESS(($AN1046-1)*36+($AO1046-1)*12+6,COLUMN())):INDIRECT(ADDRESS(($AN1046-1)*36+($AO1046-1)*12+$AP1046+4,COLUMN())),INDIRECT(ADDRESS(($AN1046-1)*3+$AO1046+5,$AP1046+20)))&gt;=1,0,INDIRECT(ADDRESS(($AN1046-1)*3+$AO1046+5,$AP1046+20)))))</f>
        <v>0</v>
      </c>
      <c r="AT1046" s="204">
        <f ca="1">COUNTIF(INDIRECT("U"&amp;(ROW()+12*(($AN1046-1)*3+$AO1046)-ROW())/12+5):INDIRECT("AF"&amp;(ROW()+12*(($AN1046-1)*3+$AO1046)-ROW())/12+5),AS1046)</f>
        <v>0</v>
      </c>
      <c r="AU1046" s="204">
        <f ca="1">IF(AND(AQ1046+AS1046&gt;0,AR1046+AT1046&gt;0),COUNTIF(AU$6:AU1045,"&gt;0")+1,0)</f>
        <v>0</v>
      </c>
    </row>
    <row r="1047" spans="40:47">
      <c r="AN1047" s="204">
        <v>29</v>
      </c>
      <c r="AO1047" s="204">
        <v>3</v>
      </c>
      <c r="AP1047" s="204">
        <v>10</v>
      </c>
      <c r="AQ1047" s="221">
        <f ca="1">IF($AP1047=1,IF(INDIRECT(ADDRESS(($AN1047-1)*3+$AO1047+5,$AP1047+7))="",0,INDIRECT(ADDRESS(($AN1047-1)*3+$AO1047+5,$AP1047+7))),IF(INDIRECT(ADDRESS(($AN1047-1)*3+$AO1047+5,$AP1047+7))="",0,IF(COUNTIF(INDIRECT(ADDRESS(($AN1047-1)*36+($AO1047-1)*12+6,COLUMN())):INDIRECT(ADDRESS(($AN1047-1)*36+($AO1047-1)*12+$AP1047+4,COLUMN())),INDIRECT(ADDRESS(($AN1047-1)*3+$AO1047+5,$AP1047+7)))&gt;=1,0,INDIRECT(ADDRESS(($AN1047-1)*3+$AO1047+5,$AP1047+7)))))</f>
        <v>0</v>
      </c>
      <c r="AR1047" s="204">
        <f ca="1">COUNTIF(INDIRECT("H"&amp;(ROW()+12*(($AN1047-1)*3+$AO1047)-ROW())/12+5):INDIRECT("S"&amp;(ROW()+12*(($AN1047-1)*3+$AO1047)-ROW())/12+5),AQ1047)</f>
        <v>0</v>
      </c>
      <c r="AS1047" s="221">
        <f ca="1">IF($AP1047=1,IF(INDIRECT(ADDRESS(($AN1047-1)*3+$AO1047+5,$AP1047+20))="",0,INDIRECT(ADDRESS(($AN1047-1)*3+$AO1047+5,$AP1047+20))),IF(INDIRECT(ADDRESS(($AN1047-1)*3+$AO1047+5,$AP1047+20))="",0,IF(COUNTIF(INDIRECT(ADDRESS(($AN1047-1)*36+($AO1047-1)*12+6,COLUMN())):INDIRECT(ADDRESS(($AN1047-1)*36+($AO1047-1)*12+$AP1047+4,COLUMN())),INDIRECT(ADDRESS(($AN1047-1)*3+$AO1047+5,$AP1047+20)))&gt;=1,0,INDIRECT(ADDRESS(($AN1047-1)*3+$AO1047+5,$AP1047+20)))))</f>
        <v>0</v>
      </c>
      <c r="AT1047" s="204">
        <f ca="1">COUNTIF(INDIRECT("U"&amp;(ROW()+12*(($AN1047-1)*3+$AO1047)-ROW())/12+5):INDIRECT("AF"&amp;(ROW()+12*(($AN1047-1)*3+$AO1047)-ROW())/12+5),AS1047)</f>
        <v>0</v>
      </c>
      <c r="AU1047" s="204">
        <f ca="1">IF(AND(AQ1047+AS1047&gt;0,AR1047+AT1047&gt;0),COUNTIF(AU$6:AU1046,"&gt;0")+1,0)</f>
        <v>0</v>
      </c>
    </row>
    <row r="1048" spans="40:47">
      <c r="AN1048" s="204">
        <v>29</v>
      </c>
      <c r="AO1048" s="204">
        <v>3</v>
      </c>
      <c r="AP1048" s="204">
        <v>11</v>
      </c>
      <c r="AQ1048" s="221">
        <f ca="1">IF($AP1048=1,IF(INDIRECT(ADDRESS(($AN1048-1)*3+$AO1048+5,$AP1048+7))="",0,INDIRECT(ADDRESS(($AN1048-1)*3+$AO1048+5,$AP1048+7))),IF(INDIRECT(ADDRESS(($AN1048-1)*3+$AO1048+5,$AP1048+7))="",0,IF(COUNTIF(INDIRECT(ADDRESS(($AN1048-1)*36+($AO1048-1)*12+6,COLUMN())):INDIRECT(ADDRESS(($AN1048-1)*36+($AO1048-1)*12+$AP1048+4,COLUMN())),INDIRECT(ADDRESS(($AN1048-1)*3+$AO1048+5,$AP1048+7)))&gt;=1,0,INDIRECT(ADDRESS(($AN1048-1)*3+$AO1048+5,$AP1048+7)))))</f>
        <v>0</v>
      </c>
      <c r="AR1048" s="204">
        <f ca="1">COUNTIF(INDIRECT("H"&amp;(ROW()+12*(($AN1048-1)*3+$AO1048)-ROW())/12+5):INDIRECT("S"&amp;(ROW()+12*(($AN1048-1)*3+$AO1048)-ROW())/12+5),AQ1048)</f>
        <v>0</v>
      </c>
      <c r="AS1048" s="221">
        <f ca="1">IF($AP1048=1,IF(INDIRECT(ADDRESS(($AN1048-1)*3+$AO1048+5,$AP1048+20))="",0,INDIRECT(ADDRESS(($AN1048-1)*3+$AO1048+5,$AP1048+20))),IF(INDIRECT(ADDRESS(($AN1048-1)*3+$AO1048+5,$AP1048+20))="",0,IF(COUNTIF(INDIRECT(ADDRESS(($AN1048-1)*36+($AO1048-1)*12+6,COLUMN())):INDIRECT(ADDRESS(($AN1048-1)*36+($AO1048-1)*12+$AP1048+4,COLUMN())),INDIRECT(ADDRESS(($AN1048-1)*3+$AO1048+5,$AP1048+20)))&gt;=1,0,INDIRECT(ADDRESS(($AN1048-1)*3+$AO1048+5,$AP1048+20)))))</f>
        <v>0</v>
      </c>
      <c r="AT1048" s="204">
        <f ca="1">COUNTIF(INDIRECT("U"&amp;(ROW()+12*(($AN1048-1)*3+$AO1048)-ROW())/12+5):INDIRECT("AF"&amp;(ROW()+12*(($AN1048-1)*3+$AO1048)-ROW())/12+5),AS1048)</f>
        <v>0</v>
      </c>
      <c r="AU1048" s="204">
        <f ca="1">IF(AND(AQ1048+AS1048&gt;0,AR1048+AT1048&gt;0),COUNTIF(AU$6:AU1047,"&gt;0")+1,0)</f>
        <v>0</v>
      </c>
    </row>
    <row r="1049" spans="40:47">
      <c r="AN1049" s="204">
        <v>29</v>
      </c>
      <c r="AO1049" s="204">
        <v>3</v>
      </c>
      <c r="AP1049" s="204">
        <v>12</v>
      </c>
      <c r="AQ1049" s="221">
        <f ca="1">IF($AP1049=1,IF(INDIRECT(ADDRESS(($AN1049-1)*3+$AO1049+5,$AP1049+7))="",0,INDIRECT(ADDRESS(($AN1049-1)*3+$AO1049+5,$AP1049+7))),IF(INDIRECT(ADDRESS(($AN1049-1)*3+$AO1049+5,$AP1049+7))="",0,IF(COUNTIF(INDIRECT(ADDRESS(($AN1049-1)*36+($AO1049-1)*12+6,COLUMN())):INDIRECT(ADDRESS(($AN1049-1)*36+($AO1049-1)*12+$AP1049+4,COLUMN())),INDIRECT(ADDRESS(($AN1049-1)*3+$AO1049+5,$AP1049+7)))&gt;=1,0,INDIRECT(ADDRESS(($AN1049-1)*3+$AO1049+5,$AP1049+7)))))</f>
        <v>0</v>
      </c>
      <c r="AR1049" s="204">
        <f ca="1">COUNTIF(INDIRECT("H"&amp;(ROW()+12*(($AN1049-1)*3+$AO1049)-ROW())/12+5):INDIRECT("S"&amp;(ROW()+12*(($AN1049-1)*3+$AO1049)-ROW())/12+5),AQ1049)</f>
        <v>0</v>
      </c>
      <c r="AS1049" s="221">
        <f ca="1">IF($AP1049=1,IF(INDIRECT(ADDRESS(($AN1049-1)*3+$AO1049+5,$AP1049+20))="",0,INDIRECT(ADDRESS(($AN1049-1)*3+$AO1049+5,$AP1049+20))),IF(INDIRECT(ADDRESS(($AN1049-1)*3+$AO1049+5,$AP1049+20))="",0,IF(COUNTIF(INDIRECT(ADDRESS(($AN1049-1)*36+($AO1049-1)*12+6,COLUMN())):INDIRECT(ADDRESS(($AN1049-1)*36+($AO1049-1)*12+$AP1049+4,COLUMN())),INDIRECT(ADDRESS(($AN1049-1)*3+$AO1049+5,$AP1049+20)))&gt;=1,0,INDIRECT(ADDRESS(($AN1049-1)*3+$AO1049+5,$AP1049+20)))))</f>
        <v>0</v>
      </c>
      <c r="AT1049" s="204">
        <f ca="1">COUNTIF(INDIRECT("U"&amp;(ROW()+12*(($AN1049-1)*3+$AO1049)-ROW())/12+5):INDIRECT("AF"&amp;(ROW()+12*(($AN1049-1)*3+$AO1049)-ROW())/12+5),AS1049)</f>
        <v>0</v>
      </c>
      <c r="AU1049" s="204">
        <f ca="1">IF(AND(AQ1049+AS1049&gt;0,AR1049+AT1049&gt;0),COUNTIF(AU$6:AU1048,"&gt;0")+1,0)</f>
        <v>0</v>
      </c>
    </row>
    <row r="1050" spans="40:47">
      <c r="AN1050" s="204">
        <v>30</v>
      </c>
      <c r="AO1050" s="204">
        <v>1</v>
      </c>
      <c r="AP1050" s="204">
        <v>1</v>
      </c>
      <c r="AQ1050" s="221">
        <f ca="1">IF($AP1050=1,IF(INDIRECT(ADDRESS(($AN1050-1)*3+$AO1050+5,$AP1050+7))="",0,INDIRECT(ADDRESS(($AN1050-1)*3+$AO1050+5,$AP1050+7))),IF(INDIRECT(ADDRESS(($AN1050-1)*3+$AO1050+5,$AP1050+7))="",0,IF(COUNTIF(INDIRECT(ADDRESS(($AN1050-1)*36+($AO1050-1)*12+6,COLUMN())):INDIRECT(ADDRESS(($AN1050-1)*36+($AO1050-1)*12+$AP1050+4,COLUMN())),INDIRECT(ADDRESS(($AN1050-1)*3+$AO1050+5,$AP1050+7)))&gt;=1,0,INDIRECT(ADDRESS(($AN1050-1)*3+$AO1050+5,$AP1050+7)))))</f>
        <v>0</v>
      </c>
      <c r="AR1050" s="204">
        <f ca="1">COUNTIF(INDIRECT("H"&amp;(ROW()+12*(($AN1050-1)*3+$AO1050)-ROW())/12+5):INDIRECT("S"&amp;(ROW()+12*(($AN1050-1)*3+$AO1050)-ROW())/12+5),AQ1050)</f>
        <v>0</v>
      </c>
      <c r="AS1050" s="221">
        <f ca="1">IF($AP1050=1,IF(INDIRECT(ADDRESS(($AN1050-1)*3+$AO1050+5,$AP1050+20))="",0,INDIRECT(ADDRESS(($AN1050-1)*3+$AO1050+5,$AP1050+20))),IF(INDIRECT(ADDRESS(($AN1050-1)*3+$AO1050+5,$AP1050+20))="",0,IF(COUNTIF(INDIRECT(ADDRESS(($AN1050-1)*36+($AO1050-1)*12+6,COLUMN())):INDIRECT(ADDRESS(($AN1050-1)*36+($AO1050-1)*12+$AP1050+4,COLUMN())),INDIRECT(ADDRESS(($AN1050-1)*3+$AO1050+5,$AP1050+20)))&gt;=1,0,INDIRECT(ADDRESS(($AN1050-1)*3+$AO1050+5,$AP1050+20)))))</f>
        <v>0</v>
      </c>
      <c r="AT1050" s="204">
        <f ca="1">COUNTIF(INDIRECT("U"&amp;(ROW()+12*(($AN1050-1)*3+$AO1050)-ROW())/12+5):INDIRECT("AF"&amp;(ROW()+12*(($AN1050-1)*3+$AO1050)-ROW())/12+5),AS1050)</f>
        <v>0</v>
      </c>
      <c r="AU1050" s="204">
        <f ca="1">IF(AND(AQ1050+AS1050&gt;0,AR1050+AT1050&gt;0),COUNTIF(AU$6:AU1049,"&gt;0")+1,0)</f>
        <v>0</v>
      </c>
    </row>
    <row r="1051" spans="40:47">
      <c r="AN1051" s="204">
        <v>30</v>
      </c>
      <c r="AO1051" s="204">
        <v>1</v>
      </c>
      <c r="AP1051" s="204">
        <v>2</v>
      </c>
      <c r="AQ1051" s="221">
        <f ca="1">IF($AP1051=1,IF(INDIRECT(ADDRESS(($AN1051-1)*3+$AO1051+5,$AP1051+7))="",0,INDIRECT(ADDRESS(($AN1051-1)*3+$AO1051+5,$AP1051+7))),IF(INDIRECT(ADDRESS(($AN1051-1)*3+$AO1051+5,$AP1051+7))="",0,IF(COUNTIF(INDIRECT(ADDRESS(($AN1051-1)*36+($AO1051-1)*12+6,COLUMN())):INDIRECT(ADDRESS(($AN1051-1)*36+($AO1051-1)*12+$AP1051+4,COLUMN())),INDIRECT(ADDRESS(($AN1051-1)*3+$AO1051+5,$AP1051+7)))&gt;=1,0,INDIRECT(ADDRESS(($AN1051-1)*3+$AO1051+5,$AP1051+7)))))</f>
        <v>0</v>
      </c>
      <c r="AR1051" s="204">
        <f ca="1">COUNTIF(INDIRECT("H"&amp;(ROW()+12*(($AN1051-1)*3+$AO1051)-ROW())/12+5):INDIRECT("S"&amp;(ROW()+12*(($AN1051-1)*3+$AO1051)-ROW())/12+5),AQ1051)</f>
        <v>0</v>
      </c>
      <c r="AS1051" s="221">
        <f ca="1">IF($AP1051=1,IF(INDIRECT(ADDRESS(($AN1051-1)*3+$AO1051+5,$AP1051+20))="",0,INDIRECT(ADDRESS(($AN1051-1)*3+$AO1051+5,$AP1051+20))),IF(INDIRECT(ADDRESS(($AN1051-1)*3+$AO1051+5,$AP1051+20))="",0,IF(COUNTIF(INDIRECT(ADDRESS(($AN1051-1)*36+($AO1051-1)*12+6,COLUMN())):INDIRECT(ADDRESS(($AN1051-1)*36+($AO1051-1)*12+$AP1051+4,COLUMN())),INDIRECT(ADDRESS(($AN1051-1)*3+$AO1051+5,$AP1051+20)))&gt;=1,0,INDIRECT(ADDRESS(($AN1051-1)*3+$AO1051+5,$AP1051+20)))))</f>
        <v>0</v>
      </c>
      <c r="AT1051" s="204">
        <f ca="1">COUNTIF(INDIRECT("U"&amp;(ROW()+12*(($AN1051-1)*3+$AO1051)-ROW())/12+5):INDIRECT("AF"&amp;(ROW()+12*(($AN1051-1)*3+$AO1051)-ROW())/12+5),AS1051)</f>
        <v>0</v>
      </c>
      <c r="AU1051" s="204">
        <f ca="1">IF(AND(AQ1051+AS1051&gt;0,AR1051+AT1051&gt;0),COUNTIF(AU$6:AU1050,"&gt;0")+1,0)</f>
        <v>0</v>
      </c>
    </row>
    <row r="1052" spans="40:47">
      <c r="AN1052" s="204">
        <v>30</v>
      </c>
      <c r="AO1052" s="204">
        <v>1</v>
      </c>
      <c r="AP1052" s="204">
        <v>3</v>
      </c>
      <c r="AQ1052" s="221">
        <f ca="1">IF($AP1052=1,IF(INDIRECT(ADDRESS(($AN1052-1)*3+$AO1052+5,$AP1052+7))="",0,INDIRECT(ADDRESS(($AN1052-1)*3+$AO1052+5,$AP1052+7))),IF(INDIRECT(ADDRESS(($AN1052-1)*3+$AO1052+5,$AP1052+7))="",0,IF(COUNTIF(INDIRECT(ADDRESS(($AN1052-1)*36+($AO1052-1)*12+6,COLUMN())):INDIRECT(ADDRESS(($AN1052-1)*36+($AO1052-1)*12+$AP1052+4,COLUMN())),INDIRECT(ADDRESS(($AN1052-1)*3+$AO1052+5,$AP1052+7)))&gt;=1,0,INDIRECT(ADDRESS(($AN1052-1)*3+$AO1052+5,$AP1052+7)))))</f>
        <v>0</v>
      </c>
      <c r="AR1052" s="204">
        <f ca="1">COUNTIF(INDIRECT("H"&amp;(ROW()+12*(($AN1052-1)*3+$AO1052)-ROW())/12+5):INDIRECT("S"&amp;(ROW()+12*(($AN1052-1)*3+$AO1052)-ROW())/12+5),AQ1052)</f>
        <v>0</v>
      </c>
      <c r="AS1052" s="221">
        <f ca="1">IF($AP1052=1,IF(INDIRECT(ADDRESS(($AN1052-1)*3+$AO1052+5,$AP1052+20))="",0,INDIRECT(ADDRESS(($AN1052-1)*3+$AO1052+5,$AP1052+20))),IF(INDIRECT(ADDRESS(($AN1052-1)*3+$AO1052+5,$AP1052+20))="",0,IF(COUNTIF(INDIRECT(ADDRESS(($AN1052-1)*36+($AO1052-1)*12+6,COLUMN())):INDIRECT(ADDRESS(($AN1052-1)*36+($AO1052-1)*12+$AP1052+4,COLUMN())),INDIRECT(ADDRESS(($AN1052-1)*3+$AO1052+5,$AP1052+20)))&gt;=1,0,INDIRECT(ADDRESS(($AN1052-1)*3+$AO1052+5,$AP1052+20)))))</f>
        <v>0</v>
      </c>
      <c r="AT1052" s="204">
        <f ca="1">COUNTIF(INDIRECT("U"&amp;(ROW()+12*(($AN1052-1)*3+$AO1052)-ROW())/12+5):INDIRECT("AF"&amp;(ROW()+12*(($AN1052-1)*3+$AO1052)-ROW())/12+5),AS1052)</f>
        <v>0</v>
      </c>
      <c r="AU1052" s="204">
        <f ca="1">IF(AND(AQ1052+AS1052&gt;0,AR1052+AT1052&gt;0),COUNTIF(AU$6:AU1051,"&gt;0")+1,0)</f>
        <v>0</v>
      </c>
    </row>
    <row r="1053" spans="40:47">
      <c r="AN1053" s="204">
        <v>30</v>
      </c>
      <c r="AO1053" s="204">
        <v>1</v>
      </c>
      <c r="AP1053" s="204">
        <v>4</v>
      </c>
      <c r="AQ1053" s="221">
        <f ca="1">IF($AP1053=1,IF(INDIRECT(ADDRESS(($AN1053-1)*3+$AO1053+5,$AP1053+7))="",0,INDIRECT(ADDRESS(($AN1053-1)*3+$AO1053+5,$AP1053+7))),IF(INDIRECT(ADDRESS(($AN1053-1)*3+$AO1053+5,$AP1053+7))="",0,IF(COUNTIF(INDIRECT(ADDRESS(($AN1053-1)*36+($AO1053-1)*12+6,COLUMN())):INDIRECT(ADDRESS(($AN1053-1)*36+($AO1053-1)*12+$AP1053+4,COLUMN())),INDIRECT(ADDRESS(($AN1053-1)*3+$AO1053+5,$AP1053+7)))&gt;=1,0,INDIRECT(ADDRESS(($AN1053-1)*3+$AO1053+5,$AP1053+7)))))</f>
        <v>0</v>
      </c>
      <c r="AR1053" s="204">
        <f ca="1">COUNTIF(INDIRECT("H"&amp;(ROW()+12*(($AN1053-1)*3+$AO1053)-ROW())/12+5):INDIRECT("S"&amp;(ROW()+12*(($AN1053-1)*3+$AO1053)-ROW())/12+5),AQ1053)</f>
        <v>0</v>
      </c>
      <c r="AS1053" s="221">
        <f ca="1">IF($AP1053=1,IF(INDIRECT(ADDRESS(($AN1053-1)*3+$AO1053+5,$AP1053+20))="",0,INDIRECT(ADDRESS(($AN1053-1)*3+$AO1053+5,$AP1053+20))),IF(INDIRECT(ADDRESS(($AN1053-1)*3+$AO1053+5,$AP1053+20))="",0,IF(COUNTIF(INDIRECT(ADDRESS(($AN1053-1)*36+($AO1053-1)*12+6,COLUMN())):INDIRECT(ADDRESS(($AN1053-1)*36+($AO1053-1)*12+$AP1053+4,COLUMN())),INDIRECT(ADDRESS(($AN1053-1)*3+$AO1053+5,$AP1053+20)))&gt;=1,0,INDIRECT(ADDRESS(($AN1053-1)*3+$AO1053+5,$AP1053+20)))))</f>
        <v>0</v>
      </c>
      <c r="AT1053" s="204">
        <f ca="1">COUNTIF(INDIRECT("U"&amp;(ROW()+12*(($AN1053-1)*3+$AO1053)-ROW())/12+5):INDIRECT("AF"&amp;(ROW()+12*(($AN1053-1)*3+$AO1053)-ROW())/12+5),AS1053)</f>
        <v>0</v>
      </c>
      <c r="AU1053" s="204">
        <f ca="1">IF(AND(AQ1053+AS1053&gt;0,AR1053+AT1053&gt;0),COUNTIF(AU$6:AU1052,"&gt;0")+1,0)</f>
        <v>0</v>
      </c>
    </row>
    <row r="1054" spans="40:47">
      <c r="AN1054" s="204">
        <v>30</v>
      </c>
      <c r="AO1054" s="204">
        <v>1</v>
      </c>
      <c r="AP1054" s="204">
        <v>5</v>
      </c>
      <c r="AQ1054" s="221">
        <f ca="1">IF($AP1054=1,IF(INDIRECT(ADDRESS(($AN1054-1)*3+$AO1054+5,$AP1054+7))="",0,INDIRECT(ADDRESS(($AN1054-1)*3+$AO1054+5,$AP1054+7))),IF(INDIRECT(ADDRESS(($AN1054-1)*3+$AO1054+5,$AP1054+7))="",0,IF(COUNTIF(INDIRECT(ADDRESS(($AN1054-1)*36+($AO1054-1)*12+6,COLUMN())):INDIRECT(ADDRESS(($AN1054-1)*36+($AO1054-1)*12+$AP1054+4,COLUMN())),INDIRECT(ADDRESS(($AN1054-1)*3+$AO1054+5,$AP1054+7)))&gt;=1,0,INDIRECT(ADDRESS(($AN1054-1)*3+$AO1054+5,$AP1054+7)))))</f>
        <v>0</v>
      </c>
      <c r="AR1054" s="204">
        <f ca="1">COUNTIF(INDIRECT("H"&amp;(ROW()+12*(($AN1054-1)*3+$AO1054)-ROW())/12+5):INDIRECT("S"&amp;(ROW()+12*(($AN1054-1)*3+$AO1054)-ROW())/12+5),AQ1054)</f>
        <v>0</v>
      </c>
      <c r="AS1054" s="221">
        <f ca="1">IF($AP1054=1,IF(INDIRECT(ADDRESS(($AN1054-1)*3+$AO1054+5,$AP1054+20))="",0,INDIRECT(ADDRESS(($AN1054-1)*3+$AO1054+5,$AP1054+20))),IF(INDIRECT(ADDRESS(($AN1054-1)*3+$AO1054+5,$AP1054+20))="",0,IF(COUNTIF(INDIRECT(ADDRESS(($AN1054-1)*36+($AO1054-1)*12+6,COLUMN())):INDIRECT(ADDRESS(($AN1054-1)*36+($AO1054-1)*12+$AP1054+4,COLUMN())),INDIRECT(ADDRESS(($AN1054-1)*3+$AO1054+5,$AP1054+20)))&gt;=1,0,INDIRECT(ADDRESS(($AN1054-1)*3+$AO1054+5,$AP1054+20)))))</f>
        <v>0</v>
      </c>
      <c r="AT1054" s="204">
        <f ca="1">COUNTIF(INDIRECT("U"&amp;(ROW()+12*(($AN1054-1)*3+$AO1054)-ROW())/12+5):INDIRECT("AF"&amp;(ROW()+12*(($AN1054-1)*3+$AO1054)-ROW())/12+5),AS1054)</f>
        <v>0</v>
      </c>
      <c r="AU1054" s="204">
        <f ca="1">IF(AND(AQ1054+AS1054&gt;0,AR1054+AT1054&gt;0),COUNTIF(AU$6:AU1053,"&gt;0")+1,0)</f>
        <v>0</v>
      </c>
    </row>
    <row r="1055" spans="40:47">
      <c r="AN1055" s="204">
        <v>30</v>
      </c>
      <c r="AO1055" s="204">
        <v>1</v>
      </c>
      <c r="AP1055" s="204">
        <v>6</v>
      </c>
      <c r="AQ1055" s="221">
        <f ca="1">IF($AP1055=1,IF(INDIRECT(ADDRESS(($AN1055-1)*3+$AO1055+5,$AP1055+7))="",0,INDIRECT(ADDRESS(($AN1055-1)*3+$AO1055+5,$AP1055+7))),IF(INDIRECT(ADDRESS(($AN1055-1)*3+$AO1055+5,$AP1055+7))="",0,IF(COUNTIF(INDIRECT(ADDRESS(($AN1055-1)*36+($AO1055-1)*12+6,COLUMN())):INDIRECT(ADDRESS(($AN1055-1)*36+($AO1055-1)*12+$AP1055+4,COLUMN())),INDIRECT(ADDRESS(($AN1055-1)*3+$AO1055+5,$AP1055+7)))&gt;=1,0,INDIRECT(ADDRESS(($AN1055-1)*3+$AO1055+5,$AP1055+7)))))</f>
        <v>0</v>
      </c>
      <c r="AR1055" s="204">
        <f ca="1">COUNTIF(INDIRECT("H"&amp;(ROW()+12*(($AN1055-1)*3+$AO1055)-ROW())/12+5):INDIRECT("S"&amp;(ROW()+12*(($AN1055-1)*3+$AO1055)-ROW())/12+5),AQ1055)</f>
        <v>0</v>
      </c>
      <c r="AS1055" s="221">
        <f ca="1">IF($AP1055=1,IF(INDIRECT(ADDRESS(($AN1055-1)*3+$AO1055+5,$AP1055+20))="",0,INDIRECT(ADDRESS(($AN1055-1)*3+$AO1055+5,$AP1055+20))),IF(INDIRECT(ADDRESS(($AN1055-1)*3+$AO1055+5,$AP1055+20))="",0,IF(COUNTIF(INDIRECT(ADDRESS(($AN1055-1)*36+($AO1055-1)*12+6,COLUMN())):INDIRECT(ADDRESS(($AN1055-1)*36+($AO1055-1)*12+$AP1055+4,COLUMN())),INDIRECT(ADDRESS(($AN1055-1)*3+$AO1055+5,$AP1055+20)))&gt;=1,0,INDIRECT(ADDRESS(($AN1055-1)*3+$AO1055+5,$AP1055+20)))))</f>
        <v>0</v>
      </c>
      <c r="AT1055" s="204">
        <f ca="1">COUNTIF(INDIRECT("U"&amp;(ROW()+12*(($AN1055-1)*3+$AO1055)-ROW())/12+5):INDIRECT("AF"&amp;(ROW()+12*(($AN1055-1)*3+$AO1055)-ROW())/12+5),AS1055)</f>
        <v>0</v>
      </c>
      <c r="AU1055" s="204">
        <f ca="1">IF(AND(AQ1055+AS1055&gt;0,AR1055+AT1055&gt;0),COUNTIF(AU$6:AU1054,"&gt;0")+1,0)</f>
        <v>0</v>
      </c>
    </row>
    <row r="1056" spans="40:47">
      <c r="AN1056" s="204">
        <v>30</v>
      </c>
      <c r="AO1056" s="204">
        <v>1</v>
      </c>
      <c r="AP1056" s="204">
        <v>7</v>
      </c>
      <c r="AQ1056" s="221">
        <f ca="1">IF($AP1056=1,IF(INDIRECT(ADDRESS(($AN1056-1)*3+$AO1056+5,$AP1056+7))="",0,INDIRECT(ADDRESS(($AN1056-1)*3+$AO1056+5,$AP1056+7))),IF(INDIRECT(ADDRESS(($AN1056-1)*3+$AO1056+5,$AP1056+7))="",0,IF(COUNTIF(INDIRECT(ADDRESS(($AN1056-1)*36+($AO1056-1)*12+6,COLUMN())):INDIRECT(ADDRESS(($AN1056-1)*36+($AO1056-1)*12+$AP1056+4,COLUMN())),INDIRECT(ADDRESS(($AN1056-1)*3+$AO1056+5,$AP1056+7)))&gt;=1,0,INDIRECT(ADDRESS(($AN1056-1)*3+$AO1056+5,$AP1056+7)))))</f>
        <v>0</v>
      </c>
      <c r="AR1056" s="204">
        <f ca="1">COUNTIF(INDIRECT("H"&amp;(ROW()+12*(($AN1056-1)*3+$AO1056)-ROW())/12+5):INDIRECT("S"&amp;(ROW()+12*(($AN1056-1)*3+$AO1056)-ROW())/12+5),AQ1056)</f>
        <v>0</v>
      </c>
      <c r="AS1056" s="221">
        <f ca="1">IF($AP1056=1,IF(INDIRECT(ADDRESS(($AN1056-1)*3+$AO1056+5,$AP1056+20))="",0,INDIRECT(ADDRESS(($AN1056-1)*3+$AO1056+5,$AP1056+20))),IF(INDIRECT(ADDRESS(($AN1056-1)*3+$AO1056+5,$AP1056+20))="",0,IF(COUNTIF(INDIRECT(ADDRESS(($AN1056-1)*36+($AO1056-1)*12+6,COLUMN())):INDIRECT(ADDRESS(($AN1056-1)*36+($AO1056-1)*12+$AP1056+4,COLUMN())),INDIRECT(ADDRESS(($AN1056-1)*3+$AO1056+5,$AP1056+20)))&gt;=1,0,INDIRECT(ADDRESS(($AN1056-1)*3+$AO1056+5,$AP1056+20)))))</f>
        <v>0</v>
      </c>
      <c r="AT1056" s="204">
        <f ca="1">COUNTIF(INDIRECT("U"&amp;(ROW()+12*(($AN1056-1)*3+$AO1056)-ROW())/12+5):INDIRECT("AF"&amp;(ROW()+12*(($AN1056-1)*3+$AO1056)-ROW())/12+5),AS1056)</f>
        <v>0</v>
      </c>
      <c r="AU1056" s="204">
        <f ca="1">IF(AND(AQ1056+AS1056&gt;0,AR1056+AT1056&gt;0),COUNTIF(AU$6:AU1055,"&gt;0")+1,0)</f>
        <v>0</v>
      </c>
    </row>
    <row r="1057" spans="40:47">
      <c r="AN1057" s="204">
        <v>30</v>
      </c>
      <c r="AO1057" s="204">
        <v>1</v>
      </c>
      <c r="AP1057" s="204">
        <v>8</v>
      </c>
      <c r="AQ1057" s="221">
        <f ca="1">IF($AP1057=1,IF(INDIRECT(ADDRESS(($AN1057-1)*3+$AO1057+5,$AP1057+7))="",0,INDIRECT(ADDRESS(($AN1057-1)*3+$AO1057+5,$AP1057+7))),IF(INDIRECT(ADDRESS(($AN1057-1)*3+$AO1057+5,$AP1057+7))="",0,IF(COUNTIF(INDIRECT(ADDRESS(($AN1057-1)*36+($AO1057-1)*12+6,COLUMN())):INDIRECT(ADDRESS(($AN1057-1)*36+($AO1057-1)*12+$AP1057+4,COLUMN())),INDIRECT(ADDRESS(($AN1057-1)*3+$AO1057+5,$AP1057+7)))&gt;=1,0,INDIRECT(ADDRESS(($AN1057-1)*3+$AO1057+5,$AP1057+7)))))</f>
        <v>0</v>
      </c>
      <c r="AR1057" s="204">
        <f ca="1">COUNTIF(INDIRECT("H"&amp;(ROW()+12*(($AN1057-1)*3+$AO1057)-ROW())/12+5):INDIRECT("S"&amp;(ROW()+12*(($AN1057-1)*3+$AO1057)-ROW())/12+5),AQ1057)</f>
        <v>0</v>
      </c>
      <c r="AS1057" s="221">
        <f ca="1">IF($AP1057=1,IF(INDIRECT(ADDRESS(($AN1057-1)*3+$AO1057+5,$AP1057+20))="",0,INDIRECT(ADDRESS(($AN1057-1)*3+$AO1057+5,$AP1057+20))),IF(INDIRECT(ADDRESS(($AN1057-1)*3+$AO1057+5,$AP1057+20))="",0,IF(COUNTIF(INDIRECT(ADDRESS(($AN1057-1)*36+($AO1057-1)*12+6,COLUMN())):INDIRECT(ADDRESS(($AN1057-1)*36+($AO1057-1)*12+$AP1057+4,COLUMN())),INDIRECT(ADDRESS(($AN1057-1)*3+$AO1057+5,$AP1057+20)))&gt;=1,0,INDIRECT(ADDRESS(($AN1057-1)*3+$AO1057+5,$AP1057+20)))))</f>
        <v>0</v>
      </c>
      <c r="AT1057" s="204">
        <f ca="1">COUNTIF(INDIRECT("U"&amp;(ROW()+12*(($AN1057-1)*3+$AO1057)-ROW())/12+5):INDIRECT("AF"&amp;(ROW()+12*(($AN1057-1)*3+$AO1057)-ROW())/12+5),AS1057)</f>
        <v>0</v>
      </c>
      <c r="AU1057" s="204">
        <f ca="1">IF(AND(AQ1057+AS1057&gt;0,AR1057+AT1057&gt;0),COUNTIF(AU$6:AU1056,"&gt;0")+1,0)</f>
        <v>0</v>
      </c>
    </row>
    <row r="1058" spans="40:47">
      <c r="AN1058" s="204">
        <v>30</v>
      </c>
      <c r="AO1058" s="204">
        <v>1</v>
      </c>
      <c r="AP1058" s="204">
        <v>9</v>
      </c>
      <c r="AQ1058" s="221">
        <f ca="1">IF($AP1058=1,IF(INDIRECT(ADDRESS(($AN1058-1)*3+$AO1058+5,$AP1058+7))="",0,INDIRECT(ADDRESS(($AN1058-1)*3+$AO1058+5,$AP1058+7))),IF(INDIRECT(ADDRESS(($AN1058-1)*3+$AO1058+5,$AP1058+7))="",0,IF(COUNTIF(INDIRECT(ADDRESS(($AN1058-1)*36+($AO1058-1)*12+6,COLUMN())):INDIRECT(ADDRESS(($AN1058-1)*36+($AO1058-1)*12+$AP1058+4,COLUMN())),INDIRECT(ADDRESS(($AN1058-1)*3+$AO1058+5,$AP1058+7)))&gt;=1,0,INDIRECT(ADDRESS(($AN1058-1)*3+$AO1058+5,$AP1058+7)))))</f>
        <v>0</v>
      </c>
      <c r="AR1058" s="204">
        <f ca="1">COUNTIF(INDIRECT("H"&amp;(ROW()+12*(($AN1058-1)*3+$AO1058)-ROW())/12+5):INDIRECT("S"&amp;(ROW()+12*(($AN1058-1)*3+$AO1058)-ROW())/12+5),AQ1058)</f>
        <v>0</v>
      </c>
      <c r="AS1058" s="221">
        <f ca="1">IF($AP1058=1,IF(INDIRECT(ADDRESS(($AN1058-1)*3+$AO1058+5,$AP1058+20))="",0,INDIRECT(ADDRESS(($AN1058-1)*3+$AO1058+5,$AP1058+20))),IF(INDIRECT(ADDRESS(($AN1058-1)*3+$AO1058+5,$AP1058+20))="",0,IF(COUNTIF(INDIRECT(ADDRESS(($AN1058-1)*36+($AO1058-1)*12+6,COLUMN())):INDIRECT(ADDRESS(($AN1058-1)*36+($AO1058-1)*12+$AP1058+4,COLUMN())),INDIRECT(ADDRESS(($AN1058-1)*3+$AO1058+5,$AP1058+20)))&gt;=1,0,INDIRECT(ADDRESS(($AN1058-1)*3+$AO1058+5,$AP1058+20)))))</f>
        <v>0</v>
      </c>
      <c r="AT1058" s="204">
        <f ca="1">COUNTIF(INDIRECT("U"&amp;(ROW()+12*(($AN1058-1)*3+$AO1058)-ROW())/12+5):INDIRECT("AF"&amp;(ROW()+12*(($AN1058-1)*3+$AO1058)-ROW())/12+5),AS1058)</f>
        <v>0</v>
      </c>
      <c r="AU1058" s="204">
        <f ca="1">IF(AND(AQ1058+AS1058&gt;0,AR1058+AT1058&gt;0),COUNTIF(AU$6:AU1057,"&gt;0")+1,0)</f>
        <v>0</v>
      </c>
    </row>
    <row r="1059" spans="40:47">
      <c r="AN1059" s="204">
        <v>30</v>
      </c>
      <c r="AO1059" s="204">
        <v>1</v>
      </c>
      <c r="AP1059" s="204">
        <v>10</v>
      </c>
      <c r="AQ1059" s="221">
        <f ca="1">IF($AP1059=1,IF(INDIRECT(ADDRESS(($AN1059-1)*3+$AO1059+5,$AP1059+7))="",0,INDIRECT(ADDRESS(($AN1059-1)*3+$AO1059+5,$AP1059+7))),IF(INDIRECT(ADDRESS(($AN1059-1)*3+$AO1059+5,$AP1059+7))="",0,IF(COUNTIF(INDIRECT(ADDRESS(($AN1059-1)*36+($AO1059-1)*12+6,COLUMN())):INDIRECT(ADDRESS(($AN1059-1)*36+($AO1059-1)*12+$AP1059+4,COLUMN())),INDIRECT(ADDRESS(($AN1059-1)*3+$AO1059+5,$AP1059+7)))&gt;=1,0,INDIRECT(ADDRESS(($AN1059-1)*3+$AO1059+5,$AP1059+7)))))</f>
        <v>0</v>
      </c>
      <c r="AR1059" s="204">
        <f ca="1">COUNTIF(INDIRECT("H"&amp;(ROW()+12*(($AN1059-1)*3+$AO1059)-ROW())/12+5):INDIRECT("S"&amp;(ROW()+12*(($AN1059-1)*3+$AO1059)-ROW())/12+5),AQ1059)</f>
        <v>0</v>
      </c>
      <c r="AS1059" s="221">
        <f ca="1">IF($AP1059=1,IF(INDIRECT(ADDRESS(($AN1059-1)*3+$AO1059+5,$AP1059+20))="",0,INDIRECT(ADDRESS(($AN1059-1)*3+$AO1059+5,$AP1059+20))),IF(INDIRECT(ADDRESS(($AN1059-1)*3+$AO1059+5,$AP1059+20))="",0,IF(COUNTIF(INDIRECT(ADDRESS(($AN1059-1)*36+($AO1059-1)*12+6,COLUMN())):INDIRECT(ADDRESS(($AN1059-1)*36+($AO1059-1)*12+$AP1059+4,COLUMN())),INDIRECT(ADDRESS(($AN1059-1)*3+$AO1059+5,$AP1059+20)))&gt;=1,0,INDIRECT(ADDRESS(($AN1059-1)*3+$AO1059+5,$AP1059+20)))))</f>
        <v>0</v>
      </c>
      <c r="AT1059" s="204">
        <f ca="1">COUNTIF(INDIRECT("U"&amp;(ROW()+12*(($AN1059-1)*3+$AO1059)-ROW())/12+5):INDIRECT("AF"&amp;(ROW()+12*(($AN1059-1)*3+$AO1059)-ROW())/12+5),AS1059)</f>
        <v>0</v>
      </c>
      <c r="AU1059" s="204">
        <f ca="1">IF(AND(AQ1059+AS1059&gt;0,AR1059+AT1059&gt;0),COUNTIF(AU$6:AU1058,"&gt;0")+1,0)</f>
        <v>0</v>
      </c>
    </row>
    <row r="1060" spans="40:47">
      <c r="AN1060" s="204">
        <v>30</v>
      </c>
      <c r="AO1060" s="204">
        <v>1</v>
      </c>
      <c r="AP1060" s="204">
        <v>11</v>
      </c>
      <c r="AQ1060" s="221">
        <f ca="1">IF($AP1060=1,IF(INDIRECT(ADDRESS(($AN1060-1)*3+$AO1060+5,$AP1060+7))="",0,INDIRECT(ADDRESS(($AN1060-1)*3+$AO1060+5,$AP1060+7))),IF(INDIRECT(ADDRESS(($AN1060-1)*3+$AO1060+5,$AP1060+7))="",0,IF(COUNTIF(INDIRECT(ADDRESS(($AN1060-1)*36+($AO1060-1)*12+6,COLUMN())):INDIRECT(ADDRESS(($AN1060-1)*36+($AO1060-1)*12+$AP1060+4,COLUMN())),INDIRECT(ADDRESS(($AN1060-1)*3+$AO1060+5,$AP1060+7)))&gt;=1,0,INDIRECT(ADDRESS(($AN1060-1)*3+$AO1060+5,$AP1060+7)))))</f>
        <v>0</v>
      </c>
      <c r="AR1060" s="204">
        <f ca="1">COUNTIF(INDIRECT("H"&amp;(ROW()+12*(($AN1060-1)*3+$AO1060)-ROW())/12+5):INDIRECT("S"&amp;(ROW()+12*(($AN1060-1)*3+$AO1060)-ROW())/12+5),AQ1060)</f>
        <v>0</v>
      </c>
      <c r="AS1060" s="221">
        <f ca="1">IF($AP1060=1,IF(INDIRECT(ADDRESS(($AN1060-1)*3+$AO1060+5,$AP1060+20))="",0,INDIRECT(ADDRESS(($AN1060-1)*3+$AO1060+5,$AP1060+20))),IF(INDIRECT(ADDRESS(($AN1060-1)*3+$AO1060+5,$AP1060+20))="",0,IF(COUNTIF(INDIRECT(ADDRESS(($AN1060-1)*36+($AO1060-1)*12+6,COLUMN())):INDIRECT(ADDRESS(($AN1060-1)*36+($AO1060-1)*12+$AP1060+4,COLUMN())),INDIRECT(ADDRESS(($AN1060-1)*3+$AO1060+5,$AP1060+20)))&gt;=1,0,INDIRECT(ADDRESS(($AN1060-1)*3+$AO1060+5,$AP1060+20)))))</f>
        <v>0</v>
      </c>
      <c r="AT1060" s="204">
        <f ca="1">COUNTIF(INDIRECT("U"&amp;(ROW()+12*(($AN1060-1)*3+$AO1060)-ROW())/12+5):INDIRECT("AF"&amp;(ROW()+12*(($AN1060-1)*3+$AO1060)-ROW())/12+5),AS1060)</f>
        <v>0</v>
      </c>
      <c r="AU1060" s="204">
        <f ca="1">IF(AND(AQ1060+AS1060&gt;0,AR1060+AT1060&gt;0),COUNTIF(AU$6:AU1059,"&gt;0")+1,0)</f>
        <v>0</v>
      </c>
    </row>
    <row r="1061" spans="40:47">
      <c r="AN1061" s="204">
        <v>30</v>
      </c>
      <c r="AO1061" s="204">
        <v>1</v>
      </c>
      <c r="AP1061" s="204">
        <v>12</v>
      </c>
      <c r="AQ1061" s="221">
        <f ca="1">IF($AP1061=1,IF(INDIRECT(ADDRESS(($AN1061-1)*3+$AO1061+5,$AP1061+7))="",0,INDIRECT(ADDRESS(($AN1061-1)*3+$AO1061+5,$AP1061+7))),IF(INDIRECT(ADDRESS(($AN1061-1)*3+$AO1061+5,$AP1061+7))="",0,IF(COUNTIF(INDIRECT(ADDRESS(($AN1061-1)*36+($AO1061-1)*12+6,COLUMN())):INDIRECT(ADDRESS(($AN1061-1)*36+($AO1061-1)*12+$AP1061+4,COLUMN())),INDIRECT(ADDRESS(($AN1061-1)*3+$AO1061+5,$AP1061+7)))&gt;=1,0,INDIRECT(ADDRESS(($AN1061-1)*3+$AO1061+5,$AP1061+7)))))</f>
        <v>0</v>
      </c>
      <c r="AR1061" s="204">
        <f ca="1">COUNTIF(INDIRECT("H"&amp;(ROW()+12*(($AN1061-1)*3+$AO1061)-ROW())/12+5):INDIRECT("S"&amp;(ROW()+12*(($AN1061-1)*3+$AO1061)-ROW())/12+5),AQ1061)</f>
        <v>0</v>
      </c>
      <c r="AS1061" s="221">
        <f ca="1">IF($AP1061=1,IF(INDIRECT(ADDRESS(($AN1061-1)*3+$AO1061+5,$AP1061+20))="",0,INDIRECT(ADDRESS(($AN1061-1)*3+$AO1061+5,$AP1061+20))),IF(INDIRECT(ADDRESS(($AN1061-1)*3+$AO1061+5,$AP1061+20))="",0,IF(COUNTIF(INDIRECT(ADDRESS(($AN1061-1)*36+($AO1061-1)*12+6,COLUMN())):INDIRECT(ADDRESS(($AN1061-1)*36+($AO1061-1)*12+$AP1061+4,COLUMN())),INDIRECT(ADDRESS(($AN1061-1)*3+$AO1061+5,$AP1061+20)))&gt;=1,0,INDIRECT(ADDRESS(($AN1061-1)*3+$AO1061+5,$AP1061+20)))))</f>
        <v>0</v>
      </c>
      <c r="AT1061" s="204">
        <f ca="1">COUNTIF(INDIRECT("U"&amp;(ROW()+12*(($AN1061-1)*3+$AO1061)-ROW())/12+5):INDIRECT("AF"&amp;(ROW()+12*(($AN1061-1)*3+$AO1061)-ROW())/12+5),AS1061)</f>
        <v>0</v>
      </c>
      <c r="AU1061" s="204">
        <f ca="1">IF(AND(AQ1061+AS1061&gt;0,AR1061+AT1061&gt;0),COUNTIF(AU$6:AU1060,"&gt;0")+1,0)</f>
        <v>0</v>
      </c>
    </row>
    <row r="1062" spans="40:47">
      <c r="AN1062" s="204">
        <v>30</v>
      </c>
      <c r="AO1062" s="204">
        <v>2</v>
      </c>
      <c r="AP1062" s="204">
        <v>1</v>
      </c>
      <c r="AQ1062" s="221">
        <f ca="1">IF($AP1062=1,IF(INDIRECT(ADDRESS(($AN1062-1)*3+$AO1062+5,$AP1062+7))="",0,INDIRECT(ADDRESS(($AN1062-1)*3+$AO1062+5,$AP1062+7))),IF(INDIRECT(ADDRESS(($AN1062-1)*3+$AO1062+5,$AP1062+7))="",0,IF(COUNTIF(INDIRECT(ADDRESS(($AN1062-1)*36+($AO1062-1)*12+6,COLUMN())):INDIRECT(ADDRESS(($AN1062-1)*36+($AO1062-1)*12+$AP1062+4,COLUMN())),INDIRECT(ADDRESS(($AN1062-1)*3+$AO1062+5,$AP1062+7)))&gt;=1,0,INDIRECT(ADDRESS(($AN1062-1)*3+$AO1062+5,$AP1062+7)))))</f>
        <v>0</v>
      </c>
      <c r="AR1062" s="204">
        <f ca="1">COUNTIF(INDIRECT("H"&amp;(ROW()+12*(($AN1062-1)*3+$AO1062)-ROW())/12+5):INDIRECT("S"&amp;(ROW()+12*(($AN1062-1)*3+$AO1062)-ROW())/12+5),AQ1062)</f>
        <v>0</v>
      </c>
      <c r="AS1062" s="221">
        <f ca="1">IF($AP1062=1,IF(INDIRECT(ADDRESS(($AN1062-1)*3+$AO1062+5,$AP1062+20))="",0,INDIRECT(ADDRESS(($AN1062-1)*3+$AO1062+5,$AP1062+20))),IF(INDIRECT(ADDRESS(($AN1062-1)*3+$AO1062+5,$AP1062+20))="",0,IF(COUNTIF(INDIRECT(ADDRESS(($AN1062-1)*36+($AO1062-1)*12+6,COLUMN())):INDIRECT(ADDRESS(($AN1062-1)*36+($AO1062-1)*12+$AP1062+4,COLUMN())),INDIRECT(ADDRESS(($AN1062-1)*3+$AO1062+5,$AP1062+20)))&gt;=1,0,INDIRECT(ADDRESS(($AN1062-1)*3+$AO1062+5,$AP1062+20)))))</f>
        <v>0</v>
      </c>
      <c r="AT1062" s="204">
        <f ca="1">COUNTIF(INDIRECT("U"&amp;(ROW()+12*(($AN1062-1)*3+$AO1062)-ROW())/12+5):INDIRECT("AF"&amp;(ROW()+12*(($AN1062-1)*3+$AO1062)-ROW())/12+5),AS1062)</f>
        <v>0</v>
      </c>
      <c r="AU1062" s="204">
        <f ca="1">IF(AND(AQ1062+AS1062&gt;0,AR1062+AT1062&gt;0),COUNTIF(AU$6:AU1061,"&gt;0")+1,0)</f>
        <v>0</v>
      </c>
    </row>
    <row r="1063" spans="40:47">
      <c r="AN1063" s="204">
        <v>30</v>
      </c>
      <c r="AO1063" s="204">
        <v>2</v>
      </c>
      <c r="AP1063" s="204">
        <v>2</v>
      </c>
      <c r="AQ1063" s="221">
        <f ca="1">IF($AP1063=1,IF(INDIRECT(ADDRESS(($AN1063-1)*3+$AO1063+5,$AP1063+7))="",0,INDIRECT(ADDRESS(($AN1063-1)*3+$AO1063+5,$AP1063+7))),IF(INDIRECT(ADDRESS(($AN1063-1)*3+$AO1063+5,$AP1063+7))="",0,IF(COUNTIF(INDIRECT(ADDRESS(($AN1063-1)*36+($AO1063-1)*12+6,COLUMN())):INDIRECT(ADDRESS(($AN1063-1)*36+($AO1063-1)*12+$AP1063+4,COLUMN())),INDIRECT(ADDRESS(($AN1063-1)*3+$AO1063+5,$AP1063+7)))&gt;=1,0,INDIRECT(ADDRESS(($AN1063-1)*3+$AO1063+5,$AP1063+7)))))</f>
        <v>0</v>
      </c>
      <c r="AR1063" s="204">
        <f ca="1">COUNTIF(INDIRECT("H"&amp;(ROW()+12*(($AN1063-1)*3+$AO1063)-ROW())/12+5):INDIRECT("S"&amp;(ROW()+12*(($AN1063-1)*3+$AO1063)-ROW())/12+5),AQ1063)</f>
        <v>0</v>
      </c>
      <c r="AS1063" s="221">
        <f ca="1">IF($AP1063=1,IF(INDIRECT(ADDRESS(($AN1063-1)*3+$AO1063+5,$AP1063+20))="",0,INDIRECT(ADDRESS(($AN1063-1)*3+$AO1063+5,$AP1063+20))),IF(INDIRECT(ADDRESS(($AN1063-1)*3+$AO1063+5,$AP1063+20))="",0,IF(COUNTIF(INDIRECT(ADDRESS(($AN1063-1)*36+($AO1063-1)*12+6,COLUMN())):INDIRECT(ADDRESS(($AN1063-1)*36+($AO1063-1)*12+$AP1063+4,COLUMN())),INDIRECT(ADDRESS(($AN1063-1)*3+$AO1063+5,$AP1063+20)))&gt;=1,0,INDIRECT(ADDRESS(($AN1063-1)*3+$AO1063+5,$AP1063+20)))))</f>
        <v>0</v>
      </c>
      <c r="AT1063" s="204">
        <f ca="1">COUNTIF(INDIRECT("U"&amp;(ROW()+12*(($AN1063-1)*3+$AO1063)-ROW())/12+5):INDIRECT("AF"&amp;(ROW()+12*(($AN1063-1)*3+$AO1063)-ROW())/12+5),AS1063)</f>
        <v>0</v>
      </c>
      <c r="AU1063" s="204">
        <f ca="1">IF(AND(AQ1063+AS1063&gt;0,AR1063+AT1063&gt;0),COUNTIF(AU$6:AU1062,"&gt;0")+1,0)</f>
        <v>0</v>
      </c>
    </row>
    <row r="1064" spans="40:47">
      <c r="AN1064" s="204">
        <v>30</v>
      </c>
      <c r="AO1064" s="204">
        <v>2</v>
      </c>
      <c r="AP1064" s="204">
        <v>3</v>
      </c>
      <c r="AQ1064" s="221">
        <f ca="1">IF($AP1064=1,IF(INDIRECT(ADDRESS(($AN1064-1)*3+$AO1064+5,$AP1064+7))="",0,INDIRECT(ADDRESS(($AN1064-1)*3+$AO1064+5,$AP1064+7))),IF(INDIRECT(ADDRESS(($AN1064-1)*3+$AO1064+5,$AP1064+7))="",0,IF(COUNTIF(INDIRECT(ADDRESS(($AN1064-1)*36+($AO1064-1)*12+6,COLUMN())):INDIRECT(ADDRESS(($AN1064-1)*36+($AO1064-1)*12+$AP1064+4,COLUMN())),INDIRECT(ADDRESS(($AN1064-1)*3+$AO1064+5,$AP1064+7)))&gt;=1,0,INDIRECT(ADDRESS(($AN1064-1)*3+$AO1064+5,$AP1064+7)))))</f>
        <v>0</v>
      </c>
      <c r="AR1064" s="204">
        <f ca="1">COUNTIF(INDIRECT("H"&amp;(ROW()+12*(($AN1064-1)*3+$AO1064)-ROW())/12+5):INDIRECT("S"&amp;(ROW()+12*(($AN1064-1)*3+$AO1064)-ROW())/12+5),AQ1064)</f>
        <v>0</v>
      </c>
      <c r="AS1064" s="221">
        <f ca="1">IF($AP1064=1,IF(INDIRECT(ADDRESS(($AN1064-1)*3+$AO1064+5,$AP1064+20))="",0,INDIRECT(ADDRESS(($AN1064-1)*3+$AO1064+5,$AP1064+20))),IF(INDIRECT(ADDRESS(($AN1064-1)*3+$AO1064+5,$AP1064+20))="",0,IF(COUNTIF(INDIRECT(ADDRESS(($AN1064-1)*36+($AO1064-1)*12+6,COLUMN())):INDIRECT(ADDRESS(($AN1064-1)*36+($AO1064-1)*12+$AP1064+4,COLUMN())),INDIRECT(ADDRESS(($AN1064-1)*3+$AO1064+5,$AP1064+20)))&gt;=1,0,INDIRECT(ADDRESS(($AN1064-1)*3+$AO1064+5,$AP1064+20)))))</f>
        <v>0</v>
      </c>
      <c r="AT1064" s="204">
        <f ca="1">COUNTIF(INDIRECT("U"&amp;(ROW()+12*(($AN1064-1)*3+$AO1064)-ROW())/12+5):INDIRECT("AF"&amp;(ROW()+12*(($AN1064-1)*3+$AO1064)-ROW())/12+5),AS1064)</f>
        <v>0</v>
      </c>
      <c r="AU1064" s="204">
        <f ca="1">IF(AND(AQ1064+AS1064&gt;0,AR1064+AT1064&gt;0),COUNTIF(AU$6:AU1063,"&gt;0")+1,0)</f>
        <v>0</v>
      </c>
    </row>
    <row r="1065" spans="40:47">
      <c r="AN1065" s="204">
        <v>30</v>
      </c>
      <c r="AO1065" s="204">
        <v>2</v>
      </c>
      <c r="AP1065" s="204">
        <v>4</v>
      </c>
      <c r="AQ1065" s="221">
        <f ca="1">IF($AP1065=1,IF(INDIRECT(ADDRESS(($AN1065-1)*3+$AO1065+5,$AP1065+7))="",0,INDIRECT(ADDRESS(($AN1065-1)*3+$AO1065+5,$AP1065+7))),IF(INDIRECT(ADDRESS(($AN1065-1)*3+$AO1065+5,$AP1065+7))="",0,IF(COUNTIF(INDIRECT(ADDRESS(($AN1065-1)*36+($AO1065-1)*12+6,COLUMN())):INDIRECT(ADDRESS(($AN1065-1)*36+($AO1065-1)*12+$AP1065+4,COLUMN())),INDIRECT(ADDRESS(($AN1065-1)*3+$AO1065+5,$AP1065+7)))&gt;=1,0,INDIRECT(ADDRESS(($AN1065-1)*3+$AO1065+5,$AP1065+7)))))</f>
        <v>0</v>
      </c>
      <c r="AR1065" s="204">
        <f ca="1">COUNTIF(INDIRECT("H"&amp;(ROW()+12*(($AN1065-1)*3+$AO1065)-ROW())/12+5):INDIRECT("S"&amp;(ROW()+12*(($AN1065-1)*3+$AO1065)-ROW())/12+5),AQ1065)</f>
        <v>0</v>
      </c>
      <c r="AS1065" s="221">
        <f ca="1">IF($AP1065=1,IF(INDIRECT(ADDRESS(($AN1065-1)*3+$AO1065+5,$AP1065+20))="",0,INDIRECT(ADDRESS(($AN1065-1)*3+$AO1065+5,$AP1065+20))),IF(INDIRECT(ADDRESS(($AN1065-1)*3+$AO1065+5,$AP1065+20))="",0,IF(COUNTIF(INDIRECT(ADDRESS(($AN1065-1)*36+($AO1065-1)*12+6,COLUMN())):INDIRECT(ADDRESS(($AN1065-1)*36+($AO1065-1)*12+$AP1065+4,COLUMN())),INDIRECT(ADDRESS(($AN1065-1)*3+$AO1065+5,$AP1065+20)))&gt;=1,0,INDIRECT(ADDRESS(($AN1065-1)*3+$AO1065+5,$AP1065+20)))))</f>
        <v>0</v>
      </c>
      <c r="AT1065" s="204">
        <f ca="1">COUNTIF(INDIRECT("U"&amp;(ROW()+12*(($AN1065-1)*3+$AO1065)-ROW())/12+5):INDIRECT("AF"&amp;(ROW()+12*(($AN1065-1)*3+$AO1065)-ROW())/12+5),AS1065)</f>
        <v>0</v>
      </c>
      <c r="AU1065" s="204">
        <f ca="1">IF(AND(AQ1065+AS1065&gt;0,AR1065+AT1065&gt;0),COUNTIF(AU$6:AU1064,"&gt;0")+1,0)</f>
        <v>0</v>
      </c>
    </row>
    <row r="1066" spans="40:47">
      <c r="AN1066" s="204">
        <v>30</v>
      </c>
      <c r="AO1066" s="204">
        <v>2</v>
      </c>
      <c r="AP1066" s="204">
        <v>5</v>
      </c>
      <c r="AQ1066" s="221">
        <f ca="1">IF($AP1066=1,IF(INDIRECT(ADDRESS(($AN1066-1)*3+$AO1066+5,$AP1066+7))="",0,INDIRECT(ADDRESS(($AN1066-1)*3+$AO1066+5,$AP1066+7))),IF(INDIRECT(ADDRESS(($AN1066-1)*3+$AO1066+5,$AP1066+7))="",0,IF(COUNTIF(INDIRECT(ADDRESS(($AN1066-1)*36+($AO1066-1)*12+6,COLUMN())):INDIRECT(ADDRESS(($AN1066-1)*36+($AO1066-1)*12+$AP1066+4,COLUMN())),INDIRECT(ADDRESS(($AN1066-1)*3+$AO1066+5,$AP1066+7)))&gt;=1,0,INDIRECT(ADDRESS(($AN1066-1)*3+$AO1066+5,$AP1066+7)))))</f>
        <v>0</v>
      </c>
      <c r="AR1066" s="204">
        <f ca="1">COUNTIF(INDIRECT("H"&amp;(ROW()+12*(($AN1066-1)*3+$AO1066)-ROW())/12+5):INDIRECT("S"&amp;(ROW()+12*(($AN1066-1)*3+$AO1066)-ROW())/12+5),AQ1066)</f>
        <v>0</v>
      </c>
      <c r="AS1066" s="221">
        <f ca="1">IF($AP1066=1,IF(INDIRECT(ADDRESS(($AN1066-1)*3+$AO1066+5,$AP1066+20))="",0,INDIRECT(ADDRESS(($AN1066-1)*3+$AO1066+5,$AP1066+20))),IF(INDIRECT(ADDRESS(($AN1066-1)*3+$AO1066+5,$AP1066+20))="",0,IF(COUNTIF(INDIRECT(ADDRESS(($AN1066-1)*36+($AO1066-1)*12+6,COLUMN())):INDIRECT(ADDRESS(($AN1066-1)*36+($AO1066-1)*12+$AP1066+4,COLUMN())),INDIRECT(ADDRESS(($AN1066-1)*3+$AO1066+5,$AP1066+20)))&gt;=1,0,INDIRECT(ADDRESS(($AN1066-1)*3+$AO1066+5,$AP1066+20)))))</f>
        <v>0</v>
      </c>
      <c r="AT1066" s="204">
        <f ca="1">COUNTIF(INDIRECT("U"&amp;(ROW()+12*(($AN1066-1)*3+$AO1066)-ROW())/12+5):INDIRECT("AF"&amp;(ROW()+12*(($AN1066-1)*3+$AO1066)-ROW())/12+5),AS1066)</f>
        <v>0</v>
      </c>
      <c r="AU1066" s="204">
        <f ca="1">IF(AND(AQ1066+AS1066&gt;0,AR1066+AT1066&gt;0),COUNTIF(AU$6:AU1065,"&gt;0")+1,0)</f>
        <v>0</v>
      </c>
    </row>
    <row r="1067" spans="40:47">
      <c r="AN1067" s="204">
        <v>30</v>
      </c>
      <c r="AO1067" s="204">
        <v>2</v>
      </c>
      <c r="AP1067" s="204">
        <v>6</v>
      </c>
      <c r="AQ1067" s="221">
        <f ca="1">IF($AP1067=1,IF(INDIRECT(ADDRESS(($AN1067-1)*3+$AO1067+5,$AP1067+7))="",0,INDIRECT(ADDRESS(($AN1067-1)*3+$AO1067+5,$AP1067+7))),IF(INDIRECT(ADDRESS(($AN1067-1)*3+$AO1067+5,$AP1067+7))="",0,IF(COUNTIF(INDIRECT(ADDRESS(($AN1067-1)*36+($AO1067-1)*12+6,COLUMN())):INDIRECT(ADDRESS(($AN1067-1)*36+($AO1067-1)*12+$AP1067+4,COLUMN())),INDIRECT(ADDRESS(($AN1067-1)*3+$AO1067+5,$AP1067+7)))&gt;=1,0,INDIRECT(ADDRESS(($AN1067-1)*3+$AO1067+5,$AP1067+7)))))</f>
        <v>0</v>
      </c>
      <c r="AR1067" s="204">
        <f ca="1">COUNTIF(INDIRECT("H"&amp;(ROW()+12*(($AN1067-1)*3+$AO1067)-ROW())/12+5):INDIRECT("S"&amp;(ROW()+12*(($AN1067-1)*3+$AO1067)-ROW())/12+5),AQ1067)</f>
        <v>0</v>
      </c>
      <c r="AS1067" s="221">
        <f ca="1">IF($AP1067=1,IF(INDIRECT(ADDRESS(($AN1067-1)*3+$AO1067+5,$AP1067+20))="",0,INDIRECT(ADDRESS(($AN1067-1)*3+$AO1067+5,$AP1067+20))),IF(INDIRECT(ADDRESS(($AN1067-1)*3+$AO1067+5,$AP1067+20))="",0,IF(COUNTIF(INDIRECT(ADDRESS(($AN1067-1)*36+($AO1067-1)*12+6,COLUMN())):INDIRECT(ADDRESS(($AN1067-1)*36+($AO1067-1)*12+$AP1067+4,COLUMN())),INDIRECT(ADDRESS(($AN1067-1)*3+$AO1067+5,$AP1067+20)))&gt;=1,0,INDIRECT(ADDRESS(($AN1067-1)*3+$AO1067+5,$AP1067+20)))))</f>
        <v>0</v>
      </c>
      <c r="AT1067" s="204">
        <f ca="1">COUNTIF(INDIRECT("U"&amp;(ROW()+12*(($AN1067-1)*3+$AO1067)-ROW())/12+5):INDIRECT("AF"&amp;(ROW()+12*(($AN1067-1)*3+$AO1067)-ROW())/12+5),AS1067)</f>
        <v>0</v>
      </c>
      <c r="AU1067" s="204">
        <f ca="1">IF(AND(AQ1067+AS1067&gt;0,AR1067+AT1067&gt;0),COUNTIF(AU$6:AU1066,"&gt;0")+1,0)</f>
        <v>0</v>
      </c>
    </row>
    <row r="1068" spans="40:47">
      <c r="AN1068" s="204">
        <v>30</v>
      </c>
      <c r="AO1068" s="204">
        <v>2</v>
      </c>
      <c r="AP1068" s="204">
        <v>7</v>
      </c>
      <c r="AQ1068" s="221">
        <f ca="1">IF($AP1068=1,IF(INDIRECT(ADDRESS(($AN1068-1)*3+$AO1068+5,$AP1068+7))="",0,INDIRECT(ADDRESS(($AN1068-1)*3+$AO1068+5,$AP1068+7))),IF(INDIRECT(ADDRESS(($AN1068-1)*3+$AO1068+5,$AP1068+7))="",0,IF(COUNTIF(INDIRECT(ADDRESS(($AN1068-1)*36+($AO1068-1)*12+6,COLUMN())):INDIRECT(ADDRESS(($AN1068-1)*36+($AO1068-1)*12+$AP1068+4,COLUMN())),INDIRECT(ADDRESS(($AN1068-1)*3+$AO1068+5,$AP1068+7)))&gt;=1,0,INDIRECT(ADDRESS(($AN1068-1)*3+$AO1068+5,$AP1068+7)))))</f>
        <v>0</v>
      </c>
      <c r="AR1068" s="204">
        <f ca="1">COUNTIF(INDIRECT("H"&amp;(ROW()+12*(($AN1068-1)*3+$AO1068)-ROW())/12+5):INDIRECT("S"&amp;(ROW()+12*(($AN1068-1)*3+$AO1068)-ROW())/12+5),AQ1068)</f>
        <v>0</v>
      </c>
      <c r="AS1068" s="221">
        <f ca="1">IF($AP1068=1,IF(INDIRECT(ADDRESS(($AN1068-1)*3+$AO1068+5,$AP1068+20))="",0,INDIRECT(ADDRESS(($AN1068-1)*3+$AO1068+5,$AP1068+20))),IF(INDIRECT(ADDRESS(($AN1068-1)*3+$AO1068+5,$AP1068+20))="",0,IF(COUNTIF(INDIRECT(ADDRESS(($AN1068-1)*36+($AO1068-1)*12+6,COLUMN())):INDIRECT(ADDRESS(($AN1068-1)*36+($AO1068-1)*12+$AP1068+4,COLUMN())),INDIRECT(ADDRESS(($AN1068-1)*3+$AO1068+5,$AP1068+20)))&gt;=1,0,INDIRECT(ADDRESS(($AN1068-1)*3+$AO1068+5,$AP1068+20)))))</f>
        <v>0</v>
      </c>
      <c r="AT1068" s="204">
        <f ca="1">COUNTIF(INDIRECT("U"&amp;(ROW()+12*(($AN1068-1)*3+$AO1068)-ROW())/12+5):INDIRECT("AF"&amp;(ROW()+12*(($AN1068-1)*3+$AO1068)-ROW())/12+5),AS1068)</f>
        <v>0</v>
      </c>
      <c r="AU1068" s="204">
        <f ca="1">IF(AND(AQ1068+AS1068&gt;0,AR1068+AT1068&gt;0),COUNTIF(AU$6:AU1067,"&gt;0")+1,0)</f>
        <v>0</v>
      </c>
    </row>
    <row r="1069" spans="40:47">
      <c r="AN1069" s="204">
        <v>30</v>
      </c>
      <c r="AO1069" s="204">
        <v>2</v>
      </c>
      <c r="AP1069" s="204">
        <v>8</v>
      </c>
      <c r="AQ1069" s="221">
        <f ca="1">IF($AP1069=1,IF(INDIRECT(ADDRESS(($AN1069-1)*3+$AO1069+5,$AP1069+7))="",0,INDIRECT(ADDRESS(($AN1069-1)*3+$AO1069+5,$AP1069+7))),IF(INDIRECT(ADDRESS(($AN1069-1)*3+$AO1069+5,$AP1069+7))="",0,IF(COUNTIF(INDIRECT(ADDRESS(($AN1069-1)*36+($AO1069-1)*12+6,COLUMN())):INDIRECT(ADDRESS(($AN1069-1)*36+($AO1069-1)*12+$AP1069+4,COLUMN())),INDIRECT(ADDRESS(($AN1069-1)*3+$AO1069+5,$AP1069+7)))&gt;=1,0,INDIRECT(ADDRESS(($AN1069-1)*3+$AO1069+5,$AP1069+7)))))</f>
        <v>0</v>
      </c>
      <c r="AR1069" s="204">
        <f ca="1">COUNTIF(INDIRECT("H"&amp;(ROW()+12*(($AN1069-1)*3+$AO1069)-ROW())/12+5):INDIRECT("S"&amp;(ROW()+12*(($AN1069-1)*3+$AO1069)-ROW())/12+5),AQ1069)</f>
        <v>0</v>
      </c>
      <c r="AS1069" s="221">
        <f ca="1">IF($AP1069=1,IF(INDIRECT(ADDRESS(($AN1069-1)*3+$AO1069+5,$AP1069+20))="",0,INDIRECT(ADDRESS(($AN1069-1)*3+$AO1069+5,$AP1069+20))),IF(INDIRECT(ADDRESS(($AN1069-1)*3+$AO1069+5,$AP1069+20))="",0,IF(COUNTIF(INDIRECT(ADDRESS(($AN1069-1)*36+($AO1069-1)*12+6,COLUMN())):INDIRECT(ADDRESS(($AN1069-1)*36+($AO1069-1)*12+$AP1069+4,COLUMN())),INDIRECT(ADDRESS(($AN1069-1)*3+$AO1069+5,$AP1069+20)))&gt;=1,0,INDIRECT(ADDRESS(($AN1069-1)*3+$AO1069+5,$AP1069+20)))))</f>
        <v>0</v>
      </c>
      <c r="AT1069" s="204">
        <f ca="1">COUNTIF(INDIRECT("U"&amp;(ROW()+12*(($AN1069-1)*3+$AO1069)-ROW())/12+5):INDIRECT("AF"&amp;(ROW()+12*(($AN1069-1)*3+$AO1069)-ROW())/12+5),AS1069)</f>
        <v>0</v>
      </c>
      <c r="AU1069" s="204">
        <f ca="1">IF(AND(AQ1069+AS1069&gt;0,AR1069+AT1069&gt;0),COUNTIF(AU$6:AU1068,"&gt;0")+1,0)</f>
        <v>0</v>
      </c>
    </row>
    <row r="1070" spans="40:47">
      <c r="AN1070" s="204">
        <v>30</v>
      </c>
      <c r="AO1070" s="204">
        <v>2</v>
      </c>
      <c r="AP1070" s="204">
        <v>9</v>
      </c>
      <c r="AQ1070" s="221">
        <f ca="1">IF($AP1070=1,IF(INDIRECT(ADDRESS(($AN1070-1)*3+$AO1070+5,$AP1070+7))="",0,INDIRECT(ADDRESS(($AN1070-1)*3+$AO1070+5,$AP1070+7))),IF(INDIRECT(ADDRESS(($AN1070-1)*3+$AO1070+5,$AP1070+7))="",0,IF(COUNTIF(INDIRECT(ADDRESS(($AN1070-1)*36+($AO1070-1)*12+6,COLUMN())):INDIRECT(ADDRESS(($AN1070-1)*36+($AO1070-1)*12+$AP1070+4,COLUMN())),INDIRECT(ADDRESS(($AN1070-1)*3+$AO1070+5,$AP1070+7)))&gt;=1,0,INDIRECT(ADDRESS(($AN1070-1)*3+$AO1070+5,$AP1070+7)))))</f>
        <v>0</v>
      </c>
      <c r="AR1070" s="204">
        <f ca="1">COUNTIF(INDIRECT("H"&amp;(ROW()+12*(($AN1070-1)*3+$AO1070)-ROW())/12+5):INDIRECT("S"&amp;(ROW()+12*(($AN1070-1)*3+$AO1070)-ROW())/12+5),AQ1070)</f>
        <v>0</v>
      </c>
      <c r="AS1070" s="221">
        <f ca="1">IF($AP1070=1,IF(INDIRECT(ADDRESS(($AN1070-1)*3+$AO1070+5,$AP1070+20))="",0,INDIRECT(ADDRESS(($AN1070-1)*3+$AO1070+5,$AP1070+20))),IF(INDIRECT(ADDRESS(($AN1070-1)*3+$AO1070+5,$AP1070+20))="",0,IF(COUNTIF(INDIRECT(ADDRESS(($AN1070-1)*36+($AO1070-1)*12+6,COLUMN())):INDIRECT(ADDRESS(($AN1070-1)*36+($AO1070-1)*12+$AP1070+4,COLUMN())),INDIRECT(ADDRESS(($AN1070-1)*3+$AO1070+5,$AP1070+20)))&gt;=1,0,INDIRECT(ADDRESS(($AN1070-1)*3+$AO1070+5,$AP1070+20)))))</f>
        <v>0</v>
      </c>
      <c r="AT1070" s="204">
        <f ca="1">COUNTIF(INDIRECT("U"&amp;(ROW()+12*(($AN1070-1)*3+$AO1070)-ROW())/12+5):INDIRECT("AF"&amp;(ROW()+12*(($AN1070-1)*3+$AO1070)-ROW())/12+5),AS1070)</f>
        <v>0</v>
      </c>
      <c r="AU1070" s="204">
        <f ca="1">IF(AND(AQ1070+AS1070&gt;0,AR1070+AT1070&gt;0),COUNTIF(AU$6:AU1069,"&gt;0")+1,0)</f>
        <v>0</v>
      </c>
    </row>
    <row r="1071" spans="40:47">
      <c r="AN1071" s="204">
        <v>30</v>
      </c>
      <c r="AO1071" s="204">
        <v>2</v>
      </c>
      <c r="AP1071" s="204">
        <v>10</v>
      </c>
      <c r="AQ1071" s="221">
        <f ca="1">IF($AP1071=1,IF(INDIRECT(ADDRESS(($AN1071-1)*3+$AO1071+5,$AP1071+7))="",0,INDIRECT(ADDRESS(($AN1071-1)*3+$AO1071+5,$AP1071+7))),IF(INDIRECT(ADDRESS(($AN1071-1)*3+$AO1071+5,$AP1071+7))="",0,IF(COUNTIF(INDIRECT(ADDRESS(($AN1071-1)*36+($AO1071-1)*12+6,COLUMN())):INDIRECT(ADDRESS(($AN1071-1)*36+($AO1071-1)*12+$AP1071+4,COLUMN())),INDIRECT(ADDRESS(($AN1071-1)*3+$AO1071+5,$AP1071+7)))&gt;=1,0,INDIRECT(ADDRESS(($AN1071-1)*3+$AO1071+5,$AP1071+7)))))</f>
        <v>0</v>
      </c>
      <c r="AR1071" s="204">
        <f ca="1">COUNTIF(INDIRECT("H"&amp;(ROW()+12*(($AN1071-1)*3+$AO1071)-ROW())/12+5):INDIRECT("S"&amp;(ROW()+12*(($AN1071-1)*3+$AO1071)-ROW())/12+5),AQ1071)</f>
        <v>0</v>
      </c>
      <c r="AS1071" s="221">
        <f ca="1">IF($AP1071=1,IF(INDIRECT(ADDRESS(($AN1071-1)*3+$AO1071+5,$AP1071+20))="",0,INDIRECT(ADDRESS(($AN1071-1)*3+$AO1071+5,$AP1071+20))),IF(INDIRECT(ADDRESS(($AN1071-1)*3+$AO1071+5,$AP1071+20))="",0,IF(COUNTIF(INDIRECT(ADDRESS(($AN1071-1)*36+($AO1071-1)*12+6,COLUMN())):INDIRECT(ADDRESS(($AN1071-1)*36+($AO1071-1)*12+$AP1071+4,COLUMN())),INDIRECT(ADDRESS(($AN1071-1)*3+$AO1071+5,$AP1071+20)))&gt;=1,0,INDIRECT(ADDRESS(($AN1071-1)*3+$AO1071+5,$AP1071+20)))))</f>
        <v>0</v>
      </c>
      <c r="AT1071" s="204">
        <f ca="1">COUNTIF(INDIRECT("U"&amp;(ROW()+12*(($AN1071-1)*3+$AO1071)-ROW())/12+5):INDIRECT("AF"&amp;(ROW()+12*(($AN1071-1)*3+$AO1071)-ROW())/12+5),AS1071)</f>
        <v>0</v>
      </c>
      <c r="AU1071" s="204">
        <f ca="1">IF(AND(AQ1071+AS1071&gt;0,AR1071+AT1071&gt;0),COUNTIF(AU$6:AU1070,"&gt;0")+1,0)</f>
        <v>0</v>
      </c>
    </row>
    <row r="1072" spans="40:47">
      <c r="AN1072" s="204">
        <v>30</v>
      </c>
      <c r="AO1072" s="204">
        <v>2</v>
      </c>
      <c r="AP1072" s="204">
        <v>11</v>
      </c>
      <c r="AQ1072" s="221">
        <f ca="1">IF($AP1072=1,IF(INDIRECT(ADDRESS(($AN1072-1)*3+$AO1072+5,$AP1072+7))="",0,INDIRECT(ADDRESS(($AN1072-1)*3+$AO1072+5,$AP1072+7))),IF(INDIRECT(ADDRESS(($AN1072-1)*3+$AO1072+5,$AP1072+7))="",0,IF(COUNTIF(INDIRECT(ADDRESS(($AN1072-1)*36+($AO1072-1)*12+6,COLUMN())):INDIRECT(ADDRESS(($AN1072-1)*36+($AO1072-1)*12+$AP1072+4,COLUMN())),INDIRECT(ADDRESS(($AN1072-1)*3+$AO1072+5,$AP1072+7)))&gt;=1,0,INDIRECT(ADDRESS(($AN1072-1)*3+$AO1072+5,$AP1072+7)))))</f>
        <v>0</v>
      </c>
      <c r="AR1072" s="204">
        <f ca="1">COUNTIF(INDIRECT("H"&amp;(ROW()+12*(($AN1072-1)*3+$AO1072)-ROW())/12+5):INDIRECT("S"&amp;(ROW()+12*(($AN1072-1)*3+$AO1072)-ROW())/12+5),AQ1072)</f>
        <v>0</v>
      </c>
      <c r="AS1072" s="221">
        <f ca="1">IF($AP1072=1,IF(INDIRECT(ADDRESS(($AN1072-1)*3+$AO1072+5,$AP1072+20))="",0,INDIRECT(ADDRESS(($AN1072-1)*3+$AO1072+5,$AP1072+20))),IF(INDIRECT(ADDRESS(($AN1072-1)*3+$AO1072+5,$AP1072+20))="",0,IF(COUNTIF(INDIRECT(ADDRESS(($AN1072-1)*36+($AO1072-1)*12+6,COLUMN())):INDIRECT(ADDRESS(($AN1072-1)*36+($AO1072-1)*12+$AP1072+4,COLUMN())),INDIRECT(ADDRESS(($AN1072-1)*3+$AO1072+5,$AP1072+20)))&gt;=1,0,INDIRECT(ADDRESS(($AN1072-1)*3+$AO1072+5,$AP1072+20)))))</f>
        <v>0</v>
      </c>
      <c r="AT1072" s="204">
        <f ca="1">COUNTIF(INDIRECT("U"&amp;(ROW()+12*(($AN1072-1)*3+$AO1072)-ROW())/12+5):INDIRECT("AF"&amp;(ROW()+12*(($AN1072-1)*3+$AO1072)-ROW())/12+5),AS1072)</f>
        <v>0</v>
      </c>
      <c r="AU1072" s="204">
        <f ca="1">IF(AND(AQ1072+AS1072&gt;0,AR1072+AT1072&gt;0),COUNTIF(AU$6:AU1071,"&gt;0")+1,0)</f>
        <v>0</v>
      </c>
    </row>
    <row r="1073" spans="40:47">
      <c r="AN1073" s="204">
        <v>30</v>
      </c>
      <c r="AO1073" s="204">
        <v>2</v>
      </c>
      <c r="AP1073" s="204">
        <v>12</v>
      </c>
      <c r="AQ1073" s="221">
        <f ca="1">IF($AP1073=1,IF(INDIRECT(ADDRESS(($AN1073-1)*3+$AO1073+5,$AP1073+7))="",0,INDIRECT(ADDRESS(($AN1073-1)*3+$AO1073+5,$AP1073+7))),IF(INDIRECT(ADDRESS(($AN1073-1)*3+$AO1073+5,$AP1073+7))="",0,IF(COUNTIF(INDIRECT(ADDRESS(($AN1073-1)*36+($AO1073-1)*12+6,COLUMN())):INDIRECT(ADDRESS(($AN1073-1)*36+($AO1073-1)*12+$AP1073+4,COLUMN())),INDIRECT(ADDRESS(($AN1073-1)*3+$AO1073+5,$AP1073+7)))&gt;=1,0,INDIRECT(ADDRESS(($AN1073-1)*3+$AO1073+5,$AP1073+7)))))</f>
        <v>0</v>
      </c>
      <c r="AR1073" s="204">
        <f ca="1">COUNTIF(INDIRECT("H"&amp;(ROW()+12*(($AN1073-1)*3+$AO1073)-ROW())/12+5):INDIRECT("S"&amp;(ROW()+12*(($AN1073-1)*3+$AO1073)-ROW())/12+5),AQ1073)</f>
        <v>0</v>
      </c>
      <c r="AS1073" s="221">
        <f ca="1">IF($AP1073=1,IF(INDIRECT(ADDRESS(($AN1073-1)*3+$AO1073+5,$AP1073+20))="",0,INDIRECT(ADDRESS(($AN1073-1)*3+$AO1073+5,$AP1073+20))),IF(INDIRECT(ADDRESS(($AN1073-1)*3+$AO1073+5,$AP1073+20))="",0,IF(COUNTIF(INDIRECT(ADDRESS(($AN1073-1)*36+($AO1073-1)*12+6,COLUMN())):INDIRECT(ADDRESS(($AN1073-1)*36+($AO1073-1)*12+$AP1073+4,COLUMN())),INDIRECT(ADDRESS(($AN1073-1)*3+$AO1073+5,$AP1073+20)))&gt;=1,0,INDIRECT(ADDRESS(($AN1073-1)*3+$AO1073+5,$AP1073+20)))))</f>
        <v>0</v>
      </c>
      <c r="AT1073" s="204">
        <f ca="1">COUNTIF(INDIRECT("U"&amp;(ROW()+12*(($AN1073-1)*3+$AO1073)-ROW())/12+5):INDIRECT("AF"&amp;(ROW()+12*(($AN1073-1)*3+$AO1073)-ROW())/12+5),AS1073)</f>
        <v>0</v>
      </c>
      <c r="AU1073" s="204">
        <f ca="1">IF(AND(AQ1073+AS1073&gt;0,AR1073+AT1073&gt;0),COUNTIF(AU$6:AU1072,"&gt;0")+1,0)</f>
        <v>0</v>
      </c>
    </row>
    <row r="1074" spans="40:47">
      <c r="AN1074" s="204">
        <v>30</v>
      </c>
      <c r="AO1074" s="204">
        <v>3</v>
      </c>
      <c r="AP1074" s="204">
        <v>1</v>
      </c>
      <c r="AQ1074" s="221">
        <f ca="1">IF($AP1074=1,IF(INDIRECT(ADDRESS(($AN1074-1)*3+$AO1074+5,$AP1074+7))="",0,INDIRECT(ADDRESS(($AN1074-1)*3+$AO1074+5,$AP1074+7))),IF(INDIRECT(ADDRESS(($AN1074-1)*3+$AO1074+5,$AP1074+7))="",0,IF(COUNTIF(INDIRECT(ADDRESS(($AN1074-1)*36+($AO1074-1)*12+6,COLUMN())):INDIRECT(ADDRESS(($AN1074-1)*36+($AO1074-1)*12+$AP1074+4,COLUMN())),INDIRECT(ADDRESS(($AN1074-1)*3+$AO1074+5,$AP1074+7)))&gt;=1,0,INDIRECT(ADDRESS(($AN1074-1)*3+$AO1074+5,$AP1074+7)))))</f>
        <v>0</v>
      </c>
      <c r="AR1074" s="204">
        <f ca="1">COUNTIF(INDIRECT("H"&amp;(ROW()+12*(($AN1074-1)*3+$AO1074)-ROW())/12+5):INDIRECT("S"&amp;(ROW()+12*(($AN1074-1)*3+$AO1074)-ROW())/12+5),AQ1074)</f>
        <v>0</v>
      </c>
      <c r="AS1074" s="221">
        <f ca="1">IF($AP1074=1,IF(INDIRECT(ADDRESS(($AN1074-1)*3+$AO1074+5,$AP1074+20))="",0,INDIRECT(ADDRESS(($AN1074-1)*3+$AO1074+5,$AP1074+20))),IF(INDIRECT(ADDRESS(($AN1074-1)*3+$AO1074+5,$AP1074+20))="",0,IF(COUNTIF(INDIRECT(ADDRESS(($AN1074-1)*36+($AO1074-1)*12+6,COLUMN())):INDIRECT(ADDRESS(($AN1074-1)*36+($AO1074-1)*12+$AP1074+4,COLUMN())),INDIRECT(ADDRESS(($AN1074-1)*3+$AO1074+5,$AP1074+20)))&gt;=1,0,INDIRECT(ADDRESS(($AN1074-1)*3+$AO1074+5,$AP1074+20)))))</f>
        <v>0</v>
      </c>
      <c r="AT1074" s="204">
        <f ca="1">COUNTIF(INDIRECT("U"&amp;(ROW()+12*(($AN1074-1)*3+$AO1074)-ROW())/12+5):INDIRECT("AF"&amp;(ROW()+12*(($AN1074-1)*3+$AO1074)-ROW())/12+5),AS1074)</f>
        <v>0</v>
      </c>
      <c r="AU1074" s="204">
        <f ca="1">IF(AND(AQ1074+AS1074&gt;0,AR1074+AT1074&gt;0),COUNTIF(AU$6:AU1073,"&gt;0")+1,0)</f>
        <v>0</v>
      </c>
    </row>
    <row r="1075" spans="40:47">
      <c r="AN1075" s="204">
        <v>30</v>
      </c>
      <c r="AO1075" s="204">
        <v>3</v>
      </c>
      <c r="AP1075" s="204">
        <v>2</v>
      </c>
      <c r="AQ1075" s="221">
        <f ca="1">IF($AP1075=1,IF(INDIRECT(ADDRESS(($AN1075-1)*3+$AO1075+5,$AP1075+7))="",0,INDIRECT(ADDRESS(($AN1075-1)*3+$AO1075+5,$AP1075+7))),IF(INDIRECT(ADDRESS(($AN1075-1)*3+$AO1075+5,$AP1075+7))="",0,IF(COUNTIF(INDIRECT(ADDRESS(($AN1075-1)*36+($AO1075-1)*12+6,COLUMN())):INDIRECT(ADDRESS(($AN1075-1)*36+($AO1075-1)*12+$AP1075+4,COLUMN())),INDIRECT(ADDRESS(($AN1075-1)*3+$AO1075+5,$AP1075+7)))&gt;=1,0,INDIRECT(ADDRESS(($AN1075-1)*3+$AO1075+5,$AP1075+7)))))</f>
        <v>0</v>
      </c>
      <c r="AR1075" s="204">
        <f ca="1">COUNTIF(INDIRECT("H"&amp;(ROW()+12*(($AN1075-1)*3+$AO1075)-ROW())/12+5):INDIRECT("S"&amp;(ROW()+12*(($AN1075-1)*3+$AO1075)-ROW())/12+5),AQ1075)</f>
        <v>0</v>
      </c>
      <c r="AS1075" s="221">
        <f ca="1">IF($AP1075=1,IF(INDIRECT(ADDRESS(($AN1075-1)*3+$AO1075+5,$AP1075+20))="",0,INDIRECT(ADDRESS(($AN1075-1)*3+$AO1075+5,$AP1075+20))),IF(INDIRECT(ADDRESS(($AN1075-1)*3+$AO1075+5,$AP1075+20))="",0,IF(COUNTIF(INDIRECT(ADDRESS(($AN1075-1)*36+($AO1075-1)*12+6,COLUMN())):INDIRECT(ADDRESS(($AN1075-1)*36+($AO1075-1)*12+$AP1075+4,COLUMN())),INDIRECT(ADDRESS(($AN1075-1)*3+$AO1075+5,$AP1075+20)))&gt;=1,0,INDIRECT(ADDRESS(($AN1075-1)*3+$AO1075+5,$AP1075+20)))))</f>
        <v>0</v>
      </c>
      <c r="AT1075" s="204">
        <f ca="1">COUNTIF(INDIRECT("U"&amp;(ROW()+12*(($AN1075-1)*3+$AO1075)-ROW())/12+5):INDIRECT("AF"&amp;(ROW()+12*(($AN1075-1)*3+$AO1075)-ROW())/12+5),AS1075)</f>
        <v>0</v>
      </c>
      <c r="AU1075" s="204">
        <f ca="1">IF(AND(AQ1075+AS1075&gt;0,AR1075+AT1075&gt;0),COUNTIF(AU$6:AU1074,"&gt;0")+1,0)</f>
        <v>0</v>
      </c>
    </row>
    <row r="1076" spans="40:47">
      <c r="AN1076" s="204">
        <v>30</v>
      </c>
      <c r="AO1076" s="204">
        <v>3</v>
      </c>
      <c r="AP1076" s="204">
        <v>3</v>
      </c>
      <c r="AQ1076" s="221">
        <f ca="1">IF($AP1076=1,IF(INDIRECT(ADDRESS(($AN1076-1)*3+$AO1076+5,$AP1076+7))="",0,INDIRECT(ADDRESS(($AN1076-1)*3+$AO1076+5,$AP1076+7))),IF(INDIRECT(ADDRESS(($AN1076-1)*3+$AO1076+5,$AP1076+7))="",0,IF(COUNTIF(INDIRECT(ADDRESS(($AN1076-1)*36+($AO1076-1)*12+6,COLUMN())):INDIRECT(ADDRESS(($AN1076-1)*36+($AO1076-1)*12+$AP1076+4,COLUMN())),INDIRECT(ADDRESS(($AN1076-1)*3+$AO1076+5,$AP1076+7)))&gt;=1,0,INDIRECT(ADDRESS(($AN1076-1)*3+$AO1076+5,$AP1076+7)))))</f>
        <v>0</v>
      </c>
      <c r="AR1076" s="204">
        <f ca="1">COUNTIF(INDIRECT("H"&amp;(ROW()+12*(($AN1076-1)*3+$AO1076)-ROW())/12+5):INDIRECT("S"&amp;(ROW()+12*(($AN1076-1)*3+$AO1076)-ROW())/12+5),AQ1076)</f>
        <v>0</v>
      </c>
      <c r="AS1076" s="221">
        <f ca="1">IF($AP1076=1,IF(INDIRECT(ADDRESS(($AN1076-1)*3+$AO1076+5,$AP1076+20))="",0,INDIRECT(ADDRESS(($AN1076-1)*3+$AO1076+5,$AP1076+20))),IF(INDIRECT(ADDRESS(($AN1076-1)*3+$AO1076+5,$AP1076+20))="",0,IF(COUNTIF(INDIRECT(ADDRESS(($AN1076-1)*36+($AO1076-1)*12+6,COLUMN())):INDIRECT(ADDRESS(($AN1076-1)*36+($AO1076-1)*12+$AP1076+4,COLUMN())),INDIRECT(ADDRESS(($AN1076-1)*3+$AO1076+5,$AP1076+20)))&gt;=1,0,INDIRECT(ADDRESS(($AN1076-1)*3+$AO1076+5,$AP1076+20)))))</f>
        <v>0</v>
      </c>
      <c r="AT1076" s="204">
        <f ca="1">COUNTIF(INDIRECT("U"&amp;(ROW()+12*(($AN1076-1)*3+$AO1076)-ROW())/12+5):INDIRECT("AF"&amp;(ROW()+12*(($AN1076-1)*3+$AO1076)-ROW())/12+5),AS1076)</f>
        <v>0</v>
      </c>
      <c r="AU1076" s="204">
        <f ca="1">IF(AND(AQ1076+AS1076&gt;0,AR1076+AT1076&gt;0),COUNTIF(AU$6:AU1075,"&gt;0")+1,0)</f>
        <v>0</v>
      </c>
    </row>
    <row r="1077" spans="40:47">
      <c r="AN1077" s="204">
        <v>30</v>
      </c>
      <c r="AO1077" s="204">
        <v>3</v>
      </c>
      <c r="AP1077" s="204">
        <v>4</v>
      </c>
      <c r="AQ1077" s="221">
        <f ca="1">IF($AP1077=1,IF(INDIRECT(ADDRESS(($AN1077-1)*3+$AO1077+5,$AP1077+7))="",0,INDIRECT(ADDRESS(($AN1077-1)*3+$AO1077+5,$AP1077+7))),IF(INDIRECT(ADDRESS(($AN1077-1)*3+$AO1077+5,$AP1077+7))="",0,IF(COUNTIF(INDIRECT(ADDRESS(($AN1077-1)*36+($AO1077-1)*12+6,COLUMN())):INDIRECT(ADDRESS(($AN1077-1)*36+($AO1077-1)*12+$AP1077+4,COLUMN())),INDIRECT(ADDRESS(($AN1077-1)*3+$AO1077+5,$AP1077+7)))&gt;=1,0,INDIRECT(ADDRESS(($AN1077-1)*3+$AO1077+5,$AP1077+7)))))</f>
        <v>0</v>
      </c>
      <c r="AR1077" s="204">
        <f ca="1">COUNTIF(INDIRECT("H"&amp;(ROW()+12*(($AN1077-1)*3+$AO1077)-ROW())/12+5):INDIRECT("S"&amp;(ROW()+12*(($AN1077-1)*3+$AO1077)-ROW())/12+5),AQ1077)</f>
        <v>0</v>
      </c>
      <c r="AS1077" s="221">
        <f ca="1">IF($AP1077=1,IF(INDIRECT(ADDRESS(($AN1077-1)*3+$AO1077+5,$AP1077+20))="",0,INDIRECT(ADDRESS(($AN1077-1)*3+$AO1077+5,$AP1077+20))),IF(INDIRECT(ADDRESS(($AN1077-1)*3+$AO1077+5,$AP1077+20))="",0,IF(COUNTIF(INDIRECT(ADDRESS(($AN1077-1)*36+($AO1077-1)*12+6,COLUMN())):INDIRECT(ADDRESS(($AN1077-1)*36+($AO1077-1)*12+$AP1077+4,COLUMN())),INDIRECT(ADDRESS(($AN1077-1)*3+$AO1077+5,$AP1077+20)))&gt;=1,0,INDIRECT(ADDRESS(($AN1077-1)*3+$AO1077+5,$AP1077+20)))))</f>
        <v>0</v>
      </c>
      <c r="AT1077" s="204">
        <f ca="1">COUNTIF(INDIRECT("U"&amp;(ROW()+12*(($AN1077-1)*3+$AO1077)-ROW())/12+5):INDIRECT("AF"&amp;(ROW()+12*(($AN1077-1)*3+$AO1077)-ROW())/12+5),AS1077)</f>
        <v>0</v>
      </c>
      <c r="AU1077" s="204">
        <f ca="1">IF(AND(AQ1077+AS1077&gt;0,AR1077+AT1077&gt;0),COUNTIF(AU$6:AU1076,"&gt;0")+1,0)</f>
        <v>0</v>
      </c>
    </row>
    <row r="1078" spans="40:47">
      <c r="AN1078" s="204">
        <v>30</v>
      </c>
      <c r="AO1078" s="204">
        <v>3</v>
      </c>
      <c r="AP1078" s="204">
        <v>5</v>
      </c>
      <c r="AQ1078" s="221">
        <f ca="1">IF($AP1078=1,IF(INDIRECT(ADDRESS(($AN1078-1)*3+$AO1078+5,$AP1078+7))="",0,INDIRECT(ADDRESS(($AN1078-1)*3+$AO1078+5,$AP1078+7))),IF(INDIRECT(ADDRESS(($AN1078-1)*3+$AO1078+5,$AP1078+7))="",0,IF(COUNTIF(INDIRECT(ADDRESS(($AN1078-1)*36+($AO1078-1)*12+6,COLUMN())):INDIRECT(ADDRESS(($AN1078-1)*36+($AO1078-1)*12+$AP1078+4,COLUMN())),INDIRECT(ADDRESS(($AN1078-1)*3+$AO1078+5,$AP1078+7)))&gt;=1,0,INDIRECT(ADDRESS(($AN1078-1)*3+$AO1078+5,$AP1078+7)))))</f>
        <v>0</v>
      </c>
      <c r="AR1078" s="204">
        <f ca="1">COUNTIF(INDIRECT("H"&amp;(ROW()+12*(($AN1078-1)*3+$AO1078)-ROW())/12+5):INDIRECT("S"&amp;(ROW()+12*(($AN1078-1)*3+$AO1078)-ROW())/12+5),AQ1078)</f>
        <v>0</v>
      </c>
      <c r="AS1078" s="221">
        <f ca="1">IF($AP1078=1,IF(INDIRECT(ADDRESS(($AN1078-1)*3+$AO1078+5,$AP1078+20))="",0,INDIRECT(ADDRESS(($AN1078-1)*3+$AO1078+5,$AP1078+20))),IF(INDIRECT(ADDRESS(($AN1078-1)*3+$AO1078+5,$AP1078+20))="",0,IF(COUNTIF(INDIRECT(ADDRESS(($AN1078-1)*36+($AO1078-1)*12+6,COLUMN())):INDIRECT(ADDRESS(($AN1078-1)*36+($AO1078-1)*12+$AP1078+4,COLUMN())),INDIRECT(ADDRESS(($AN1078-1)*3+$AO1078+5,$AP1078+20)))&gt;=1,0,INDIRECT(ADDRESS(($AN1078-1)*3+$AO1078+5,$AP1078+20)))))</f>
        <v>0</v>
      </c>
      <c r="AT1078" s="204">
        <f ca="1">COUNTIF(INDIRECT("U"&amp;(ROW()+12*(($AN1078-1)*3+$AO1078)-ROW())/12+5):INDIRECT("AF"&amp;(ROW()+12*(($AN1078-1)*3+$AO1078)-ROW())/12+5),AS1078)</f>
        <v>0</v>
      </c>
      <c r="AU1078" s="204">
        <f ca="1">IF(AND(AQ1078+AS1078&gt;0,AR1078+AT1078&gt;0),COUNTIF(AU$6:AU1077,"&gt;0")+1,0)</f>
        <v>0</v>
      </c>
    </row>
    <row r="1079" spans="40:47">
      <c r="AN1079" s="204">
        <v>30</v>
      </c>
      <c r="AO1079" s="204">
        <v>3</v>
      </c>
      <c r="AP1079" s="204">
        <v>6</v>
      </c>
      <c r="AQ1079" s="221">
        <f ca="1">IF($AP1079=1,IF(INDIRECT(ADDRESS(($AN1079-1)*3+$AO1079+5,$AP1079+7))="",0,INDIRECT(ADDRESS(($AN1079-1)*3+$AO1079+5,$AP1079+7))),IF(INDIRECT(ADDRESS(($AN1079-1)*3+$AO1079+5,$AP1079+7))="",0,IF(COUNTIF(INDIRECT(ADDRESS(($AN1079-1)*36+($AO1079-1)*12+6,COLUMN())):INDIRECT(ADDRESS(($AN1079-1)*36+($AO1079-1)*12+$AP1079+4,COLUMN())),INDIRECT(ADDRESS(($AN1079-1)*3+$AO1079+5,$AP1079+7)))&gt;=1,0,INDIRECT(ADDRESS(($AN1079-1)*3+$AO1079+5,$AP1079+7)))))</f>
        <v>0</v>
      </c>
      <c r="AR1079" s="204">
        <f ca="1">COUNTIF(INDIRECT("H"&amp;(ROW()+12*(($AN1079-1)*3+$AO1079)-ROW())/12+5):INDIRECT("S"&amp;(ROW()+12*(($AN1079-1)*3+$AO1079)-ROW())/12+5),AQ1079)</f>
        <v>0</v>
      </c>
      <c r="AS1079" s="221">
        <f ca="1">IF($AP1079=1,IF(INDIRECT(ADDRESS(($AN1079-1)*3+$AO1079+5,$AP1079+20))="",0,INDIRECT(ADDRESS(($AN1079-1)*3+$AO1079+5,$AP1079+20))),IF(INDIRECT(ADDRESS(($AN1079-1)*3+$AO1079+5,$AP1079+20))="",0,IF(COUNTIF(INDIRECT(ADDRESS(($AN1079-1)*36+($AO1079-1)*12+6,COLUMN())):INDIRECT(ADDRESS(($AN1079-1)*36+($AO1079-1)*12+$AP1079+4,COLUMN())),INDIRECT(ADDRESS(($AN1079-1)*3+$AO1079+5,$AP1079+20)))&gt;=1,0,INDIRECT(ADDRESS(($AN1079-1)*3+$AO1079+5,$AP1079+20)))))</f>
        <v>0</v>
      </c>
      <c r="AT1079" s="204">
        <f ca="1">COUNTIF(INDIRECT("U"&amp;(ROW()+12*(($AN1079-1)*3+$AO1079)-ROW())/12+5):INDIRECT("AF"&amp;(ROW()+12*(($AN1079-1)*3+$AO1079)-ROW())/12+5),AS1079)</f>
        <v>0</v>
      </c>
      <c r="AU1079" s="204">
        <f ca="1">IF(AND(AQ1079+AS1079&gt;0,AR1079+AT1079&gt;0),COUNTIF(AU$6:AU1078,"&gt;0")+1,0)</f>
        <v>0</v>
      </c>
    </row>
    <row r="1080" spans="40:47">
      <c r="AN1080" s="204">
        <v>30</v>
      </c>
      <c r="AO1080" s="204">
        <v>3</v>
      </c>
      <c r="AP1080" s="204">
        <v>7</v>
      </c>
      <c r="AQ1080" s="221">
        <f ca="1">IF($AP1080=1,IF(INDIRECT(ADDRESS(($AN1080-1)*3+$AO1080+5,$AP1080+7))="",0,INDIRECT(ADDRESS(($AN1080-1)*3+$AO1080+5,$AP1080+7))),IF(INDIRECT(ADDRESS(($AN1080-1)*3+$AO1080+5,$AP1080+7))="",0,IF(COUNTIF(INDIRECT(ADDRESS(($AN1080-1)*36+($AO1080-1)*12+6,COLUMN())):INDIRECT(ADDRESS(($AN1080-1)*36+($AO1080-1)*12+$AP1080+4,COLUMN())),INDIRECT(ADDRESS(($AN1080-1)*3+$AO1080+5,$AP1080+7)))&gt;=1,0,INDIRECT(ADDRESS(($AN1080-1)*3+$AO1080+5,$AP1080+7)))))</f>
        <v>0</v>
      </c>
      <c r="AR1080" s="204">
        <f ca="1">COUNTIF(INDIRECT("H"&amp;(ROW()+12*(($AN1080-1)*3+$AO1080)-ROW())/12+5):INDIRECT("S"&amp;(ROW()+12*(($AN1080-1)*3+$AO1080)-ROW())/12+5),AQ1080)</f>
        <v>0</v>
      </c>
      <c r="AS1080" s="221">
        <f ca="1">IF($AP1080=1,IF(INDIRECT(ADDRESS(($AN1080-1)*3+$AO1080+5,$AP1080+20))="",0,INDIRECT(ADDRESS(($AN1080-1)*3+$AO1080+5,$AP1080+20))),IF(INDIRECT(ADDRESS(($AN1080-1)*3+$AO1080+5,$AP1080+20))="",0,IF(COUNTIF(INDIRECT(ADDRESS(($AN1080-1)*36+($AO1080-1)*12+6,COLUMN())):INDIRECT(ADDRESS(($AN1080-1)*36+($AO1080-1)*12+$AP1080+4,COLUMN())),INDIRECT(ADDRESS(($AN1080-1)*3+$AO1080+5,$AP1080+20)))&gt;=1,0,INDIRECT(ADDRESS(($AN1080-1)*3+$AO1080+5,$AP1080+20)))))</f>
        <v>0</v>
      </c>
      <c r="AT1080" s="204">
        <f ca="1">COUNTIF(INDIRECT("U"&amp;(ROW()+12*(($AN1080-1)*3+$AO1080)-ROW())/12+5):INDIRECT("AF"&amp;(ROW()+12*(($AN1080-1)*3+$AO1080)-ROW())/12+5),AS1080)</f>
        <v>0</v>
      </c>
      <c r="AU1080" s="204">
        <f ca="1">IF(AND(AQ1080+AS1080&gt;0,AR1080+AT1080&gt;0),COUNTIF(AU$6:AU1079,"&gt;0")+1,0)</f>
        <v>0</v>
      </c>
    </row>
    <row r="1081" spans="40:47">
      <c r="AN1081" s="204">
        <v>30</v>
      </c>
      <c r="AO1081" s="204">
        <v>3</v>
      </c>
      <c r="AP1081" s="204">
        <v>8</v>
      </c>
      <c r="AQ1081" s="221">
        <f ca="1">IF($AP1081=1,IF(INDIRECT(ADDRESS(($AN1081-1)*3+$AO1081+5,$AP1081+7))="",0,INDIRECT(ADDRESS(($AN1081-1)*3+$AO1081+5,$AP1081+7))),IF(INDIRECT(ADDRESS(($AN1081-1)*3+$AO1081+5,$AP1081+7))="",0,IF(COUNTIF(INDIRECT(ADDRESS(($AN1081-1)*36+($AO1081-1)*12+6,COLUMN())):INDIRECT(ADDRESS(($AN1081-1)*36+($AO1081-1)*12+$AP1081+4,COLUMN())),INDIRECT(ADDRESS(($AN1081-1)*3+$AO1081+5,$AP1081+7)))&gt;=1,0,INDIRECT(ADDRESS(($AN1081-1)*3+$AO1081+5,$AP1081+7)))))</f>
        <v>0</v>
      </c>
      <c r="AR1081" s="204">
        <f ca="1">COUNTIF(INDIRECT("H"&amp;(ROW()+12*(($AN1081-1)*3+$AO1081)-ROW())/12+5):INDIRECT("S"&amp;(ROW()+12*(($AN1081-1)*3+$AO1081)-ROW())/12+5),AQ1081)</f>
        <v>0</v>
      </c>
      <c r="AS1081" s="221">
        <f ca="1">IF($AP1081=1,IF(INDIRECT(ADDRESS(($AN1081-1)*3+$AO1081+5,$AP1081+20))="",0,INDIRECT(ADDRESS(($AN1081-1)*3+$AO1081+5,$AP1081+20))),IF(INDIRECT(ADDRESS(($AN1081-1)*3+$AO1081+5,$AP1081+20))="",0,IF(COUNTIF(INDIRECT(ADDRESS(($AN1081-1)*36+($AO1081-1)*12+6,COLUMN())):INDIRECT(ADDRESS(($AN1081-1)*36+($AO1081-1)*12+$AP1081+4,COLUMN())),INDIRECT(ADDRESS(($AN1081-1)*3+$AO1081+5,$AP1081+20)))&gt;=1,0,INDIRECT(ADDRESS(($AN1081-1)*3+$AO1081+5,$AP1081+20)))))</f>
        <v>0</v>
      </c>
      <c r="AT1081" s="204">
        <f ca="1">COUNTIF(INDIRECT("U"&amp;(ROW()+12*(($AN1081-1)*3+$AO1081)-ROW())/12+5):INDIRECT("AF"&amp;(ROW()+12*(($AN1081-1)*3+$AO1081)-ROW())/12+5),AS1081)</f>
        <v>0</v>
      </c>
      <c r="AU1081" s="204">
        <f ca="1">IF(AND(AQ1081+AS1081&gt;0,AR1081+AT1081&gt;0),COUNTIF(AU$6:AU1080,"&gt;0")+1,0)</f>
        <v>0</v>
      </c>
    </row>
    <row r="1082" spans="40:47">
      <c r="AN1082" s="204">
        <v>30</v>
      </c>
      <c r="AO1082" s="204">
        <v>3</v>
      </c>
      <c r="AP1082" s="204">
        <v>9</v>
      </c>
      <c r="AQ1082" s="221">
        <f ca="1">IF($AP1082=1,IF(INDIRECT(ADDRESS(($AN1082-1)*3+$AO1082+5,$AP1082+7))="",0,INDIRECT(ADDRESS(($AN1082-1)*3+$AO1082+5,$AP1082+7))),IF(INDIRECT(ADDRESS(($AN1082-1)*3+$AO1082+5,$AP1082+7))="",0,IF(COUNTIF(INDIRECT(ADDRESS(($AN1082-1)*36+($AO1082-1)*12+6,COLUMN())):INDIRECT(ADDRESS(($AN1082-1)*36+($AO1082-1)*12+$AP1082+4,COLUMN())),INDIRECT(ADDRESS(($AN1082-1)*3+$AO1082+5,$AP1082+7)))&gt;=1,0,INDIRECT(ADDRESS(($AN1082-1)*3+$AO1082+5,$AP1082+7)))))</f>
        <v>0</v>
      </c>
      <c r="AR1082" s="204">
        <f ca="1">COUNTIF(INDIRECT("H"&amp;(ROW()+12*(($AN1082-1)*3+$AO1082)-ROW())/12+5):INDIRECT("S"&amp;(ROW()+12*(($AN1082-1)*3+$AO1082)-ROW())/12+5),AQ1082)</f>
        <v>0</v>
      </c>
      <c r="AS1082" s="221">
        <f ca="1">IF($AP1082=1,IF(INDIRECT(ADDRESS(($AN1082-1)*3+$AO1082+5,$AP1082+20))="",0,INDIRECT(ADDRESS(($AN1082-1)*3+$AO1082+5,$AP1082+20))),IF(INDIRECT(ADDRESS(($AN1082-1)*3+$AO1082+5,$AP1082+20))="",0,IF(COUNTIF(INDIRECT(ADDRESS(($AN1082-1)*36+($AO1082-1)*12+6,COLUMN())):INDIRECT(ADDRESS(($AN1082-1)*36+($AO1082-1)*12+$AP1082+4,COLUMN())),INDIRECT(ADDRESS(($AN1082-1)*3+$AO1082+5,$AP1082+20)))&gt;=1,0,INDIRECT(ADDRESS(($AN1082-1)*3+$AO1082+5,$AP1082+20)))))</f>
        <v>0</v>
      </c>
      <c r="AT1082" s="204">
        <f ca="1">COUNTIF(INDIRECT("U"&amp;(ROW()+12*(($AN1082-1)*3+$AO1082)-ROW())/12+5):INDIRECT("AF"&amp;(ROW()+12*(($AN1082-1)*3+$AO1082)-ROW())/12+5),AS1082)</f>
        <v>0</v>
      </c>
      <c r="AU1082" s="204">
        <f ca="1">IF(AND(AQ1082+AS1082&gt;0,AR1082+AT1082&gt;0),COUNTIF(AU$6:AU1081,"&gt;0")+1,0)</f>
        <v>0</v>
      </c>
    </row>
    <row r="1083" spans="40:47">
      <c r="AN1083" s="204">
        <v>30</v>
      </c>
      <c r="AO1083" s="204">
        <v>3</v>
      </c>
      <c r="AP1083" s="204">
        <v>10</v>
      </c>
      <c r="AQ1083" s="221">
        <f ca="1">IF($AP1083=1,IF(INDIRECT(ADDRESS(($AN1083-1)*3+$AO1083+5,$AP1083+7))="",0,INDIRECT(ADDRESS(($AN1083-1)*3+$AO1083+5,$AP1083+7))),IF(INDIRECT(ADDRESS(($AN1083-1)*3+$AO1083+5,$AP1083+7))="",0,IF(COUNTIF(INDIRECT(ADDRESS(($AN1083-1)*36+($AO1083-1)*12+6,COLUMN())):INDIRECT(ADDRESS(($AN1083-1)*36+($AO1083-1)*12+$AP1083+4,COLUMN())),INDIRECT(ADDRESS(($AN1083-1)*3+$AO1083+5,$AP1083+7)))&gt;=1,0,INDIRECT(ADDRESS(($AN1083-1)*3+$AO1083+5,$AP1083+7)))))</f>
        <v>0</v>
      </c>
      <c r="AR1083" s="204">
        <f ca="1">COUNTIF(INDIRECT("H"&amp;(ROW()+12*(($AN1083-1)*3+$AO1083)-ROW())/12+5):INDIRECT("S"&amp;(ROW()+12*(($AN1083-1)*3+$AO1083)-ROW())/12+5),AQ1083)</f>
        <v>0</v>
      </c>
      <c r="AS1083" s="221">
        <f ca="1">IF($AP1083=1,IF(INDIRECT(ADDRESS(($AN1083-1)*3+$AO1083+5,$AP1083+20))="",0,INDIRECT(ADDRESS(($AN1083-1)*3+$AO1083+5,$AP1083+20))),IF(INDIRECT(ADDRESS(($AN1083-1)*3+$AO1083+5,$AP1083+20))="",0,IF(COUNTIF(INDIRECT(ADDRESS(($AN1083-1)*36+($AO1083-1)*12+6,COLUMN())):INDIRECT(ADDRESS(($AN1083-1)*36+($AO1083-1)*12+$AP1083+4,COLUMN())),INDIRECT(ADDRESS(($AN1083-1)*3+$AO1083+5,$AP1083+20)))&gt;=1,0,INDIRECT(ADDRESS(($AN1083-1)*3+$AO1083+5,$AP1083+20)))))</f>
        <v>0</v>
      </c>
      <c r="AT1083" s="204">
        <f ca="1">COUNTIF(INDIRECT("U"&amp;(ROW()+12*(($AN1083-1)*3+$AO1083)-ROW())/12+5):INDIRECT("AF"&amp;(ROW()+12*(($AN1083-1)*3+$AO1083)-ROW())/12+5),AS1083)</f>
        <v>0</v>
      </c>
      <c r="AU1083" s="204">
        <f ca="1">IF(AND(AQ1083+AS1083&gt;0,AR1083+AT1083&gt;0),COUNTIF(AU$6:AU1082,"&gt;0")+1,0)</f>
        <v>0</v>
      </c>
    </row>
    <row r="1084" spans="40:47">
      <c r="AN1084" s="204">
        <v>30</v>
      </c>
      <c r="AO1084" s="204">
        <v>3</v>
      </c>
      <c r="AP1084" s="204">
        <v>11</v>
      </c>
      <c r="AQ1084" s="221">
        <f ca="1">IF($AP1084=1,IF(INDIRECT(ADDRESS(($AN1084-1)*3+$AO1084+5,$AP1084+7))="",0,INDIRECT(ADDRESS(($AN1084-1)*3+$AO1084+5,$AP1084+7))),IF(INDIRECT(ADDRESS(($AN1084-1)*3+$AO1084+5,$AP1084+7))="",0,IF(COUNTIF(INDIRECT(ADDRESS(($AN1084-1)*36+($AO1084-1)*12+6,COLUMN())):INDIRECT(ADDRESS(($AN1084-1)*36+($AO1084-1)*12+$AP1084+4,COLUMN())),INDIRECT(ADDRESS(($AN1084-1)*3+$AO1084+5,$AP1084+7)))&gt;=1,0,INDIRECT(ADDRESS(($AN1084-1)*3+$AO1084+5,$AP1084+7)))))</f>
        <v>0</v>
      </c>
      <c r="AR1084" s="204">
        <f ca="1">COUNTIF(INDIRECT("H"&amp;(ROW()+12*(($AN1084-1)*3+$AO1084)-ROW())/12+5):INDIRECT("S"&amp;(ROW()+12*(($AN1084-1)*3+$AO1084)-ROW())/12+5),AQ1084)</f>
        <v>0</v>
      </c>
      <c r="AS1084" s="221">
        <f ca="1">IF($AP1084=1,IF(INDIRECT(ADDRESS(($AN1084-1)*3+$AO1084+5,$AP1084+20))="",0,INDIRECT(ADDRESS(($AN1084-1)*3+$AO1084+5,$AP1084+20))),IF(INDIRECT(ADDRESS(($AN1084-1)*3+$AO1084+5,$AP1084+20))="",0,IF(COUNTIF(INDIRECT(ADDRESS(($AN1084-1)*36+($AO1084-1)*12+6,COLUMN())):INDIRECT(ADDRESS(($AN1084-1)*36+($AO1084-1)*12+$AP1084+4,COLUMN())),INDIRECT(ADDRESS(($AN1084-1)*3+$AO1084+5,$AP1084+20)))&gt;=1,0,INDIRECT(ADDRESS(($AN1084-1)*3+$AO1084+5,$AP1084+20)))))</f>
        <v>0</v>
      </c>
      <c r="AT1084" s="204">
        <f ca="1">COUNTIF(INDIRECT("U"&amp;(ROW()+12*(($AN1084-1)*3+$AO1084)-ROW())/12+5):INDIRECT("AF"&amp;(ROW()+12*(($AN1084-1)*3+$AO1084)-ROW())/12+5),AS1084)</f>
        <v>0</v>
      </c>
      <c r="AU1084" s="204">
        <f ca="1">IF(AND(AQ1084+AS1084&gt;0,AR1084+AT1084&gt;0),COUNTIF(AU$6:AU1083,"&gt;0")+1,0)</f>
        <v>0</v>
      </c>
    </row>
    <row r="1085" spans="40:47">
      <c r="AN1085" s="204">
        <v>30</v>
      </c>
      <c r="AO1085" s="204">
        <v>3</v>
      </c>
      <c r="AP1085" s="204">
        <v>12</v>
      </c>
      <c r="AQ1085" s="221">
        <f ca="1">IF($AP1085=1,IF(INDIRECT(ADDRESS(($AN1085-1)*3+$AO1085+5,$AP1085+7))="",0,INDIRECT(ADDRESS(($AN1085-1)*3+$AO1085+5,$AP1085+7))),IF(INDIRECT(ADDRESS(($AN1085-1)*3+$AO1085+5,$AP1085+7))="",0,IF(COUNTIF(INDIRECT(ADDRESS(($AN1085-1)*36+($AO1085-1)*12+6,COLUMN())):INDIRECT(ADDRESS(($AN1085-1)*36+($AO1085-1)*12+$AP1085+4,COLUMN())),INDIRECT(ADDRESS(($AN1085-1)*3+$AO1085+5,$AP1085+7)))&gt;=1,0,INDIRECT(ADDRESS(($AN1085-1)*3+$AO1085+5,$AP1085+7)))))</f>
        <v>0</v>
      </c>
      <c r="AR1085" s="204">
        <f ca="1">COUNTIF(INDIRECT("H"&amp;(ROW()+12*(($AN1085-1)*3+$AO1085)-ROW())/12+5):INDIRECT("S"&amp;(ROW()+12*(($AN1085-1)*3+$AO1085)-ROW())/12+5),AQ1085)</f>
        <v>0</v>
      </c>
      <c r="AS1085" s="221">
        <f ca="1">IF($AP1085=1,IF(INDIRECT(ADDRESS(($AN1085-1)*3+$AO1085+5,$AP1085+20))="",0,INDIRECT(ADDRESS(($AN1085-1)*3+$AO1085+5,$AP1085+20))),IF(INDIRECT(ADDRESS(($AN1085-1)*3+$AO1085+5,$AP1085+20))="",0,IF(COUNTIF(INDIRECT(ADDRESS(($AN1085-1)*36+($AO1085-1)*12+6,COLUMN())):INDIRECT(ADDRESS(($AN1085-1)*36+($AO1085-1)*12+$AP1085+4,COLUMN())),INDIRECT(ADDRESS(($AN1085-1)*3+$AO1085+5,$AP1085+20)))&gt;=1,0,INDIRECT(ADDRESS(($AN1085-1)*3+$AO1085+5,$AP1085+20)))))</f>
        <v>0</v>
      </c>
      <c r="AT1085" s="204">
        <f ca="1">COUNTIF(INDIRECT("U"&amp;(ROW()+12*(($AN1085-1)*3+$AO1085)-ROW())/12+5):INDIRECT("AF"&amp;(ROW()+12*(($AN1085-1)*3+$AO1085)-ROW())/12+5),AS1085)</f>
        <v>0</v>
      </c>
      <c r="AU1085" s="204">
        <f ca="1">IF(AND(AQ1085+AS1085&gt;0,AR1085+AT1085&gt;0),COUNTIF(AU$6:AU1084,"&gt;0")+1,0)</f>
        <v>0</v>
      </c>
    </row>
    <row r="1086" spans="40:47">
      <c r="AN1086" s="204">
        <v>31</v>
      </c>
      <c r="AO1086" s="204">
        <v>1</v>
      </c>
      <c r="AP1086" s="204">
        <v>1</v>
      </c>
      <c r="AQ1086" s="221">
        <f ca="1">IF($AP1086=1,IF(INDIRECT(ADDRESS(($AN1086-1)*3+$AO1086+5,$AP1086+7))="",0,INDIRECT(ADDRESS(($AN1086-1)*3+$AO1086+5,$AP1086+7))),IF(INDIRECT(ADDRESS(($AN1086-1)*3+$AO1086+5,$AP1086+7))="",0,IF(COUNTIF(INDIRECT(ADDRESS(($AN1086-1)*36+($AO1086-1)*12+6,COLUMN())):INDIRECT(ADDRESS(($AN1086-1)*36+($AO1086-1)*12+$AP1086+4,COLUMN())),INDIRECT(ADDRESS(($AN1086-1)*3+$AO1086+5,$AP1086+7)))&gt;=1,0,INDIRECT(ADDRESS(($AN1086-1)*3+$AO1086+5,$AP1086+7)))))</f>
        <v>0</v>
      </c>
      <c r="AR1086" s="204">
        <f ca="1">COUNTIF(INDIRECT("H"&amp;(ROW()+12*(($AN1086-1)*3+$AO1086)-ROW())/12+5):INDIRECT("S"&amp;(ROW()+12*(($AN1086-1)*3+$AO1086)-ROW())/12+5),AQ1086)</f>
        <v>0</v>
      </c>
      <c r="AS1086" s="221">
        <f ca="1">IF($AP1086=1,IF(INDIRECT(ADDRESS(($AN1086-1)*3+$AO1086+5,$AP1086+20))="",0,INDIRECT(ADDRESS(($AN1086-1)*3+$AO1086+5,$AP1086+20))),IF(INDIRECT(ADDRESS(($AN1086-1)*3+$AO1086+5,$AP1086+20))="",0,IF(COUNTIF(INDIRECT(ADDRESS(($AN1086-1)*36+($AO1086-1)*12+6,COLUMN())):INDIRECT(ADDRESS(($AN1086-1)*36+($AO1086-1)*12+$AP1086+4,COLUMN())),INDIRECT(ADDRESS(($AN1086-1)*3+$AO1086+5,$AP1086+20)))&gt;=1,0,INDIRECT(ADDRESS(($AN1086-1)*3+$AO1086+5,$AP1086+20)))))</f>
        <v>0</v>
      </c>
      <c r="AT1086" s="204">
        <f ca="1">COUNTIF(INDIRECT("U"&amp;(ROW()+12*(($AN1086-1)*3+$AO1086)-ROW())/12+5):INDIRECT("AF"&amp;(ROW()+12*(($AN1086-1)*3+$AO1086)-ROW())/12+5),AS1086)</f>
        <v>0</v>
      </c>
      <c r="AU1086" s="204">
        <f ca="1">IF(AND(AQ1086+AS1086&gt;0,AR1086+AT1086&gt;0),1,0)</f>
        <v>0</v>
      </c>
    </row>
    <row r="1087" spans="40:47">
      <c r="AN1087" s="204">
        <v>31</v>
      </c>
      <c r="AO1087" s="204">
        <v>1</v>
      </c>
      <c r="AP1087" s="204">
        <v>2</v>
      </c>
      <c r="AQ1087" s="221">
        <f ca="1">IF($AP1087=1,IF(INDIRECT(ADDRESS(($AN1087-1)*3+$AO1087+5,$AP1087+7))="",0,INDIRECT(ADDRESS(($AN1087-1)*3+$AO1087+5,$AP1087+7))),IF(INDIRECT(ADDRESS(($AN1087-1)*3+$AO1087+5,$AP1087+7))="",0,IF(COUNTIF(INDIRECT(ADDRESS(($AN1087-1)*36+($AO1087-1)*12+6,COLUMN())):INDIRECT(ADDRESS(($AN1087-1)*36+($AO1087-1)*12+$AP1087+4,COLUMN())),INDIRECT(ADDRESS(($AN1087-1)*3+$AO1087+5,$AP1087+7)))&gt;=1,0,INDIRECT(ADDRESS(($AN1087-1)*3+$AO1087+5,$AP1087+7)))))</f>
        <v>0</v>
      </c>
      <c r="AR1087" s="204">
        <f ca="1">COUNTIF(INDIRECT("H"&amp;(ROW()+12*(($AN1087-1)*3+$AO1087)-ROW())/12+5):INDIRECT("S"&amp;(ROW()+12*(($AN1087-1)*3+$AO1087)-ROW())/12+5),AQ1087)</f>
        <v>0</v>
      </c>
      <c r="AS1087" s="221">
        <f ca="1">IF($AP1087=1,IF(INDIRECT(ADDRESS(($AN1087-1)*3+$AO1087+5,$AP1087+20))="",0,INDIRECT(ADDRESS(($AN1087-1)*3+$AO1087+5,$AP1087+20))),IF(INDIRECT(ADDRESS(($AN1087-1)*3+$AO1087+5,$AP1087+20))="",0,IF(COUNTIF(INDIRECT(ADDRESS(($AN1087-1)*36+($AO1087-1)*12+6,COLUMN())):INDIRECT(ADDRESS(($AN1087-1)*36+($AO1087-1)*12+$AP1087+4,COLUMN())),INDIRECT(ADDRESS(($AN1087-1)*3+$AO1087+5,$AP1087+20)))&gt;=1,0,INDIRECT(ADDRESS(($AN1087-1)*3+$AO1087+5,$AP1087+20)))))</f>
        <v>0</v>
      </c>
      <c r="AT1087" s="204">
        <f ca="1">COUNTIF(INDIRECT("U"&amp;(ROW()+12*(($AN1087-1)*3+$AO1087)-ROW())/12+5):INDIRECT("AF"&amp;(ROW()+12*(($AN1087-1)*3+$AO1087)-ROW())/12+5),AS1087)</f>
        <v>0</v>
      </c>
      <c r="AU1087" s="204">
        <f ca="1">IF(AND(AQ1087+AS1087&gt;0,AR1087+AT1087&gt;0),COUNTIF(AU$6:AU1086,"&gt;0")+1,0)</f>
        <v>0</v>
      </c>
    </row>
    <row r="1088" spans="40:47">
      <c r="AN1088" s="204">
        <v>31</v>
      </c>
      <c r="AO1088" s="204">
        <v>1</v>
      </c>
      <c r="AP1088" s="204">
        <v>3</v>
      </c>
      <c r="AQ1088" s="221">
        <f ca="1">IF($AP1088=1,IF(INDIRECT(ADDRESS(($AN1088-1)*3+$AO1088+5,$AP1088+7))="",0,INDIRECT(ADDRESS(($AN1088-1)*3+$AO1088+5,$AP1088+7))),IF(INDIRECT(ADDRESS(($AN1088-1)*3+$AO1088+5,$AP1088+7))="",0,IF(COUNTIF(INDIRECT(ADDRESS(($AN1088-1)*36+($AO1088-1)*12+6,COLUMN())):INDIRECT(ADDRESS(($AN1088-1)*36+($AO1088-1)*12+$AP1088+4,COLUMN())),INDIRECT(ADDRESS(($AN1088-1)*3+$AO1088+5,$AP1088+7)))&gt;=1,0,INDIRECT(ADDRESS(($AN1088-1)*3+$AO1088+5,$AP1088+7)))))</f>
        <v>0</v>
      </c>
      <c r="AR1088" s="204">
        <f ca="1">COUNTIF(INDIRECT("H"&amp;(ROW()+12*(($AN1088-1)*3+$AO1088)-ROW())/12+5):INDIRECT("S"&amp;(ROW()+12*(($AN1088-1)*3+$AO1088)-ROW())/12+5),AQ1088)</f>
        <v>0</v>
      </c>
      <c r="AS1088" s="221">
        <f ca="1">IF($AP1088=1,IF(INDIRECT(ADDRESS(($AN1088-1)*3+$AO1088+5,$AP1088+20))="",0,INDIRECT(ADDRESS(($AN1088-1)*3+$AO1088+5,$AP1088+20))),IF(INDIRECT(ADDRESS(($AN1088-1)*3+$AO1088+5,$AP1088+20))="",0,IF(COUNTIF(INDIRECT(ADDRESS(($AN1088-1)*36+($AO1088-1)*12+6,COLUMN())):INDIRECT(ADDRESS(($AN1088-1)*36+($AO1088-1)*12+$AP1088+4,COLUMN())),INDIRECT(ADDRESS(($AN1088-1)*3+$AO1088+5,$AP1088+20)))&gt;=1,0,INDIRECT(ADDRESS(($AN1088-1)*3+$AO1088+5,$AP1088+20)))))</f>
        <v>0</v>
      </c>
      <c r="AT1088" s="204">
        <f ca="1">COUNTIF(INDIRECT("U"&amp;(ROW()+12*(($AN1088-1)*3+$AO1088)-ROW())/12+5):INDIRECT("AF"&amp;(ROW()+12*(($AN1088-1)*3+$AO1088)-ROW())/12+5),AS1088)</f>
        <v>0</v>
      </c>
      <c r="AU1088" s="204">
        <f ca="1">IF(AND(AQ1088+AS1088&gt;0,AR1088+AT1088&gt;0),COUNTIF(AU$6:AU1087,"&gt;0")+1,0)</f>
        <v>0</v>
      </c>
    </row>
    <row r="1089" spans="40:47">
      <c r="AN1089" s="204">
        <v>31</v>
      </c>
      <c r="AO1089" s="204">
        <v>1</v>
      </c>
      <c r="AP1089" s="204">
        <v>4</v>
      </c>
      <c r="AQ1089" s="221">
        <f ca="1">IF($AP1089=1,IF(INDIRECT(ADDRESS(($AN1089-1)*3+$AO1089+5,$AP1089+7))="",0,INDIRECT(ADDRESS(($AN1089-1)*3+$AO1089+5,$AP1089+7))),IF(INDIRECT(ADDRESS(($AN1089-1)*3+$AO1089+5,$AP1089+7))="",0,IF(COUNTIF(INDIRECT(ADDRESS(($AN1089-1)*36+($AO1089-1)*12+6,COLUMN())):INDIRECT(ADDRESS(($AN1089-1)*36+($AO1089-1)*12+$AP1089+4,COLUMN())),INDIRECT(ADDRESS(($AN1089-1)*3+$AO1089+5,$AP1089+7)))&gt;=1,0,INDIRECT(ADDRESS(($AN1089-1)*3+$AO1089+5,$AP1089+7)))))</f>
        <v>0</v>
      </c>
      <c r="AR1089" s="204">
        <f ca="1">COUNTIF(INDIRECT("H"&amp;(ROW()+12*(($AN1089-1)*3+$AO1089)-ROW())/12+5):INDIRECT("S"&amp;(ROW()+12*(($AN1089-1)*3+$AO1089)-ROW())/12+5),AQ1089)</f>
        <v>0</v>
      </c>
      <c r="AS1089" s="221">
        <f ca="1">IF($AP1089=1,IF(INDIRECT(ADDRESS(($AN1089-1)*3+$AO1089+5,$AP1089+20))="",0,INDIRECT(ADDRESS(($AN1089-1)*3+$AO1089+5,$AP1089+20))),IF(INDIRECT(ADDRESS(($AN1089-1)*3+$AO1089+5,$AP1089+20))="",0,IF(COUNTIF(INDIRECT(ADDRESS(($AN1089-1)*36+($AO1089-1)*12+6,COLUMN())):INDIRECT(ADDRESS(($AN1089-1)*36+($AO1089-1)*12+$AP1089+4,COLUMN())),INDIRECT(ADDRESS(($AN1089-1)*3+$AO1089+5,$AP1089+20)))&gt;=1,0,INDIRECT(ADDRESS(($AN1089-1)*3+$AO1089+5,$AP1089+20)))))</f>
        <v>0</v>
      </c>
      <c r="AT1089" s="204">
        <f ca="1">COUNTIF(INDIRECT("U"&amp;(ROW()+12*(($AN1089-1)*3+$AO1089)-ROW())/12+5):INDIRECT("AF"&amp;(ROW()+12*(($AN1089-1)*3+$AO1089)-ROW())/12+5),AS1089)</f>
        <v>0</v>
      </c>
      <c r="AU1089" s="204">
        <f ca="1">IF(AND(AQ1089+AS1089&gt;0,AR1089+AT1089&gt;0),COUNTIF(AU$6:AU1088,"&gt;0")+1,0)</f>
        <v>0</v>
      </c>
    </row>
    <row r="1090" spans="40:47">
      <c r="AN1090" s="204">
        <v>31</v>
      </c>
      <c r="AO1090" s="204">
        <v>1</v>
      </c>
      <c r="AP1090" s="204">
        <v>5</v>
      </c>
      <c r="AQ1090" s="221">
        <f ca="1">IF($AP1090=1,IF(INDIRECT(ADDRESS(($AN1090-1)*3+$AO1090+5,$AP1090+7))="",0,INDIRECT(ADDRESS(($AN1090-1)*3+$AO1090+5,$AP1090+7))),IF(INDIRECT(ADDRESS(($AN1090-1)*3+$AO1090+5,$AP1090+7))="",0,IF(COUNTIF(INDIRECT(ADDRESS(($AN1090-1)*36+($AO1090-1)*12+6,COLUMN())):INDIRECT(ADDRESS(($AN1090-1)*36+($AO1090-1)*12+$AP1090+4,COLUMN())),INDIRECT(ADDRESS(($AN1090-1)*3+$AO1090+5,$AP1090+7)))&gt;=1,0,INDIRECT(ADDRESS(($AN1090-1)*3+$AO1090+5,$AP1090+7)))))</f>
        <v>0</v>
      </c>
      <c r="AR1090" s="204">
        <f ca="1">COUNTIF(INDIRECT("H"&amp;(ROW()+12*(($AN1090-1)*3+$AO1090)-ROW())/12+5):INDIRECT("S"&amp;(ROW()+12*(($AN1090-1)*3+$AO1090)-ROW())/12+5),AQ1090)</f>
        <v>0</v>
      </c>
      <c r="AS1090" s="221">
        <f ca="1">IF($AP1090=1,IF(INDIRECT(ADDRESS(($AN1090-1)*3+$AO1090+5,$AP1090+20))="",0,INDIRECT(ADDRESS(($AN1090-1)*3+$AO1090+5,$AP1090+20))),IF(INDIRECT(ADDRESS(($AN1090-1)*3+$AO1090+5,$AP1090+20))="",0,IF(COUNTIF(INDIRECT(ADDRESS(($AN1090-1)*36+($AO1090-1)*12+6,COLUMN())):INDIRECT(ADDRESS(($AN1090-1)*36+($AO1090-1)*12+$AP1090+4,COLUMN())),INDIRECT(ADDRESS(($AN1090-1)*3+$AO1090+5,$AP1090+20)))&gt;=1,0,INDIRECT(ADDRESS(($AN1090-1)*3+$AO1090+5,$AP1090+20)))))</f>
        <v>0</v>
      </c>
      <c r="AT1090" s="204">
        <f ca="1">COUNTIF(INDIRECT("U"&amp;(ROW()+12*(($AN1090-1)*3+$AO1090)-ROW())/12+5):INDIRECT("AF"&amp;(ROW()+12*(($AN1090-1)*3+$AO1090)-ROW())/12+5),AS1090)</f>
        <v>0</v>
      </c>
      <c r="AU1090" s="204">
        <f ca="1">IF(AND(AQ1090+AS1090&gt;0,AR1090+AT1090&gt;0),COUNTIF(AU$6:AU1089,"&gt;0")+1,0)</f>
        <v>0</v>
      </c>
    </row>
    <row r="1091" spans="40:47">
      <c r="AN1091" s="204">
        <v>31</v>
      </c>
      <c r="AO1091" s="204">
        <v>1</v>
      </c>
      <c r="AP1091" s="204">
        <v>6</v>
      </c>
      <c r="AQ1091" s="221">
        <f ca="1">IF($AP1091=1,IF(INDIRECT(ADDRESS(($AN1091-1)*3+$AO1091+5,$AP1091+7))="",0,INDIRECT(ADDRESS(($AN1091-1)*3+$AO1091+5,$AP1091+7))),IF(INDIRECT(ADDRESS(($AN1091-1)*3+$AO1091+5,$AP1091+7))="",0,IF(COUNTIF(INDIRECT(ADDRESS(($AN1091-1)*36+($AO1091-1)*12+6,COLUMN())):INDIRECT(ADDRESS(($AN1091-1)*36+($AO1091-1)*12+$AP1091+4,COLUMN())),INDIRECT(ADDRESS(($AN1091-1)*3+$AO1091+5,$AP1091+7)))&gt;=1,0,INDIRECT(ADDRESS(($AN1091-1)*3+$AO1091+5,$AP1091+7)))))</f>
        <v>0</v>
      </c>
      <c r="AR1091" s="204">
        <f ca="1">COUNTIF(INDIRECT("H"&amp;(ROW()+12*(($AN1091-1)*3+$AO1091)-ROW())/12+5):INDIRECT("S"&amp;(ROW()+12*(($AN1091-1)*3+$AO1091)-ROW())/12+5),AQ1091)</f>
        <v>0</v>
      </c>
      <c r="AS1091" s="221">
        <f ca="1">IF($AP1091=1,IF(INDIRECT(ADDRESS(($AN1091-1)*3+$AO1091+5,$AP1091+20))="",0,INDIRECT(ADDRESS(($AN1091-1)*3+$AO1091+5,$AP1091+20))),IF(INDIRECT(ADDRESS(($AN1091-1)*3+$AO1091+5,$AP1091+20))="",0,IF(COUNTIF(INDIRECT(ADDRESS(($AN1091-1)*36+($AO1091-1)*12+6,COLUMN())):INDIRECT(ADDRESS(($AN1091-1)*36+($AO1091-1)*12+$AP1091+4,COLUMN())),INDIRECT(ADDRESS(($AN1091-1)*3+$AO1091+5,$AP1091+20)))&gt;=1,0,INDIRECT(ADDRESS(($AN1091-1)*3+$AO1091+5,$AP1091+20)))))</f>
        <v>0</v>
      </c>
      <c r="AT1091" s="204">
        <f ca="1">COUNTIF(INDIRECT("U"&amp;(ROW()+12*(($AN1091-1)*3+$AO1091)-ROW())/12+5):INDIRECT("AF"&amp;(ROW()+12*(($AN1091-1)*3+$AO1091)-ROW())/12+5),AS1091)</f>
        <v>0</v>
      </c>
      <c r="AU1091" s="204">
        <f ca="1">IF(AND(AQ1091+AS1091&gt;0,AR1091+AT1091&gt;0),COUNTIF(AU$6:AU1090,"&gt;0")+1,0)</f>
        <v>0</v>
      </c>
    </row>
    <row r="1092" spans="40:47">
      <c r="AN1092" s="204">
        <v>31</v>
      </c>
      <c r="AO1092" s="204">
        <v>1</v>
      </c>
      <c r="AP1092" s="204">
        <v>7</v>
      </c>
      <c r="AQ1092" s="221">
        <f ca="1">IF($AP1092=1,IF(INDIRECT(ADDRESS(($AN1092-1)*3+$AO1092+5,$AP1092+7))="",0,INDIRECT(ADDRESS(($AN1092-1)*3+$AO1092+5,$AP1092+7))),IF(INDIRECT(ADDRESS(($AN1092-1)*3+$AO1092+5,$AP1092+7))="",0,IF(COUNTIF(INDIRECT(ADDRESS(($AN1092-1)*36+($AO1092-1)*12+6,COLUMN())):INDIRECT(ADDRESS(($AN1092-1)*36+($AO1092-1)*12+$AP1092+4,COLUMN())),INDIRECT(ADDRESS(($AN1092-1)*3+$AO1092+5,$AP1092+7)))&gt;=1,0,INDIRECT(ADDRESS(($AN1092-1)*3+$AO1092+5,$AP1092+7)))))</f>
        <v>0</v>
      </c>
      <c r="AR1092" s="204">
        <f ca="1">COUNTIF(INDIRECT("H"&amp;(ROW()+12*(($AN1092-1)*3+$AO1092)-ROW())/12+5):INDIRECT("S"&amp;(ROW()+12*(($AN1092-1)*3+$AO1092)-ROW())/12+5),AQ1092)</f>
        <v>0</v>
      </c>
      <c r="AS1092" s="221">
        <f ca="1">IF($AP1092=1,IF(INDIRECT(ADDRESS(($AN1092-1)*3+$AO1092+5,$AP1092+20))="",0,INDIRECT(ADDRESS(($AN1092-1)*3+$AO1092+5,$AP1092+20))),IF(INDIRECT(ADDRESS(($AN1092-1)*3+$AO1092+5,$AP1092+20))="",0,IF(COUNTIF(INDIRECT(ADDRESS(($AN1092-1)*36+($AO1092-1)*12+6,COLUMN())):INDIRECT(ADDRESS(($AN1092-1)*36+($AO1092-1)*12+$AP1092+4,COLUMN())),INDIRECT(ADDRESS(($AN1092-1)*3+$AO1092+5,$AP1092+20)))&gt;=1,0,INDIRECT(ADDRESS(($AN1092-1)*3+$AO1092+5,$AP1092+20)))))</f>
        <v>0</v>
      </c>
      <c r="AT1092" s="204">
        <f ca="1">COUNTIF(INDIRECT("U"&amp;(ROW()+12*(($AN1092-1)*3+$AO1092)-ROW())/12+5):INDIRECT("AF"&amp;(ROW()+12*(($AN1092-1)*3+$AO1092)-ROW())/12+5),AS1092)</f>
        <v>0</v>
      </c>
      <c r="AU1092" s="204">
        <f ca="1">IF(AND(AQ1092+AS1092&gt;0,AR1092+AT1092&gt;0),COUNTIF(AU$6:AU1091,"&gt;0")+1,0)</f>
        <v>0</v>
      </c>
    </row>
    <row r="1093" spans="40:47">
      <c r="AN1093" s="204">
        <v>31</v>
      </c>
      <c r="AO1093" s="204">
        <v>1</v>
      </c>
      <c r="AP1093" s="204">
        <v>8</v>
      </c>
      <c r="AQ1093" s="221">
        <f ca="1">IF($AP1093=1,IF(INDIRECT(ADDRESS(($AN1093-1)*3+$AO1093+5,$AP1093+7))="",0,INDIRECT(ADDRESS(($AN1093-1)*3+$AO1093+5,$AP1093+7))),IF(INDIRECT(ADDRESS(($AN1093-1)*3+$AO1093+5,$AP1093+7))="",0,IF(COUNTIF(INDIRECT(ADDRESS(($AN1093-1)*36+($AO1093-1)*12+6,COLUMN())):INDIRECT(ADDRESS(($AN1093-1)*36+($AO1093-1)*12+$AP1093+4,COLUMN())),INDIRECT(ADDRESS(($AN1093-1)*3+$AO1093+5,$AP1093+7)))&gt;=1,0,INDIRECT(ADDRESS(($AN1093-1)*3+$AO1093+5,$AP1093+7)))))</f>
        <v>0</v>
      </c>
      <c r="AR1093" s="204">
        <f ca="1">COUNTIF(INDIRECT("H"&amp;(ROW()+12*(($AN1093-1)*3+$AO1093)-ROW())/12+5):INDIRECT("S"&amp;(ROW()+12*(($AN1093-1)*3+$AO1093)-ROW())/12+5),AQ1093)</f>
        <v>0</v>
      </c>
      <c r="AS1093" s="221">
        <f ca="1">IF($AP1093=1,IF(INDIRECT(ADDRESS(($AN1093-1)*3+$AO1093+5,$AP1093+20))="",0,INDIRECT(ADDRESS(($AN1093-1)*3+$AO1093+5,$AP1093+20))),IF(INDIRECT(ADDRESS(($AN1093-1)*3+$AO1093+5,$AP1093+20))="",0,IF(COUNTIF(INDIRECT(ADDRESS(($AN1093-1)*36+($AO1093-1)*12+6,COLUMN())):INDIRECT(ADDRESS(($AN1093-1)*36+($AO1093-1)*12+$AP1093+4,COLUMN())),INDIRECT(ADDRESS(($AN1093-1)*3+$AO1093+5,$AP1093+20)))&gt;=1,0,INDIRECT(ADDRESS(($AN1093-1)*3+$AO1093+5,$AP1093+20)))))</f>
        <v>0</v>
      </c>
      <c r="AT1093" s="204">
        <f ca="1">COUNTIF(INDIRECT("U"&amp;(ROW()+12*(($AN1093-1)*3+$AO1093)-ROW())/12+5):INDIRECT("AF"&amp;(ROW()+12*(($AN1093-1)*3+$AO1093)-ROW())/12+5),AS1093)</f>
        <v>0</v>
      </c>
      <c r="AU1093" s="204">
        <f ca="1">IF(AND(AQ1093+AS1093&gt;0,AR1093+AT1093&gt;0),COUNTIF(AU$6:AU1092,"&gt;0")+1,0)</f>
        <v>0</v>
      </c>
    </row>
    <row r="1094" spans="40:47">
      <c r="AN1094" s="204">
        <v>31</v>
      </c>
      <c r="AO1094" s="204">
        <v>1</v>
      </c>
      <c r="AP1094" s="204">
        <v>9</v>
      </c>
      <c r="AQ1094" s="221">
        <f ca="1">IF($AP1094=1,IF(INDIRECT(ADDRESS(($AN1094-1)*3+$AO1094+5,$AP1094+7))="",0,INDIRECT(ADDRESS(($AN1094-1)*3+$AO1094+5,$AP1094+7))),IF(INDIRECT(ADDRESS(($AN1094-1)*3+$AO1094+5,$AP1094+7))="",0,IF(COUNTIF(INDIRECT(ADDRESS(($AN1094-1)*36+($AO1094-1)*12+6,COLUMN())):INDIRECT(ADDRESS(($AN1094-1)*36+($AO1094-1)*12+$AP1094+4,COLUMN())),INDIRECT(ADDRESS(($AN1094-1)*3+$AO1094+5,$AP1094+7)))&gt;=1,0,INDIRECT(ADDRESS(($AN1094-1)*3+$AO1094+5,$AP1094+7)))))</f>
        <v>0</v>
      </c>
      <c r="AR1094" s="204">
        <f ca="1">COUNTIF(INDIRECT("H"&amp;(ROW()+12*(($AN1094-1)*3+$AO1094)-ROW())/12+5):INDIRECT("S"&amp;(ROW()+12*(($AN1094-1)*3+$AO1094)-ROW())/12+5),AQ1094)</f>
        <v>0</v>
      </c>
      <c r="AS1094" s="221">
        <f ca="1">IF($AP1094=1,IF(INDIRECT(ADDRESS(($AN1094-1)*3+$AO1094+5,$AP1094+20))="",0,INDIRECT(ADDRESS(($AN1094-1)*3+$AO1094+5,$AP1094+20))),IF(INDIRECT(ADDRESS(($AN1094-1)*3+$AO1094+5,$AP1094+20))="",0,IF(COUNTIF(INDIRECT(ADDRESS(($AN1094-1)*36+($AO1094-1)*12+6,COLUMN())):INDIRECT(ADDRESS(($AN1094-1)*36+($AO1094-1)*12+$AP1094+4,COLUMN())),INDIRECT(ADDRESS(($AN1094-1)*3+$AO1094+5,$AP1094+20)))&gt;=1,0,INDIRECT(ADDRESS(($AN1094-1)*3+$AO1094+5,$AP1094+20)))))</f>
        <v>0</v>
      </c>
      <c r="AT1094" s="204">
        <f ca="1">COUNTIF(INDIRECT("U"&amp;(ROW()+12*(($AN1094-1)*3+$AO1094)-ROW())/12+5):INDIRECT("AF"&amp;(ROW()+12*(($AN1094-1)*3+$AO1094)-ROW())/12+5),AS1094)</f>
        <v>0</v>
      </c>
      <c r="AU1094" s="204">
        <f ca="1">IF(AND(AQ1094+AS1094&gt;0,AR1094+AT1094&gt;0),COUNTIF(AU$6:AU1093,"&gt;0")+1,0)</f>
        <v>0</v>
      </c>
    </row>
    <row r="1095" spans="40:47">
      <c r="AN1095" s="204">
        <v>31</v>
      </c>
      <c r="AO1095" s="204">
        <v>1</v>
      </c>
      <c r="AP1095" s="204">
        <v>10</v>
      </c>
      <c r="AQ1095" s="221">
        <f ca="1">IF($AP1095=1,IF(INDIRECT(ADDRESS(($AN1095-1)*3+$AO1095+5,$AP1095+7))="",0,INDIRECT(ADDRESS(($AN1095-1)*3+$AO1095+5,$AP1095+7))),IF(INDIRECT(ADDRESS(($AN1095-1)*3+$AO1095+5,$AP1095+7))="",0,IF(COUNTIF(INDIRECT(ADDRESS(($AN1095-1)*36+($AO1095-1)*12+6,COLUMN())):INDIRECT(ADDRESS(($AN1095-1)*36+($AO1095-1)*12+$AP1095+4,COLUMN())),INDIRECT(ADDRESS(($AN1095-1)*3+$AO1095+5,$AP1095+7)))&gt;=1,0,INDIRECT(ADDRESS(($AN1095-1)*3+$AO1095+5,$AP1095+7)))))</f>
        <v>0</v>
      </c>
      <c r="AR1095" s="204">
        <f ca="1">COUNTIF(INDIRECT("H"&amp;(ROW()+12*(($AN1095-1)*3+$AO1095)-ROW())/12+5):INDIRECT("S"&amp;(ROW()+12*(($AN1095-1)*3+$AO1095)-ROW())/12+5),AQ1095)</f>
        <v>0</v>
      </c>
      <c r="AS1095" s="221">
        <f ca="1">IF($AP1095=1,IF(INDIRECT(ADDRESS(($AN1095-1)*3+$AO1095+5,$AP1095+20))="",0,INDIRECT(ADDRESS(($AN1095-1)*3+$AO1095+5,$AP1095+20))),IF(INDIRECT(ADDRESS(($AN1095-1)*3+$AO1095+5,$AP1095+20))="",0,IF(COUNTIF(INDIRECT(ADDRESS(($AN1095-1)*36+($AO1095-1)*12+6,COLUMN())):INDIRECT(ADDRESS(($AN1095-1)*36+($AO1095-1)*12+$AP1095+4,COLUMN())),INDIRECT(ADDRESS(($AN1095-1)*3+$AO1095+5,$AP1095+20)))&gt;=1,0,INDIRECT(ADDRESS(($AN1095-1)*3+$AO1095+5,$AP1095+20)))))</f>
        <v>0</v>
      </c>
      <c r="AT1095" s="204">
        <f ca="1">COUNTIF(INDIRECT("U"&amp;(ROW()+12*(($AN1095-1)*3+$AO1095)-ROW())/12+5):INDIRECT("AF"&amp;(ROW()+12*(($AN1095-1)*3+$AO1095)-ROW())/12+5),AS1095)</f>
        <v>0</v>
      </c>
      <c r="AU1095" s="204">
        <f ca="1">IF(AND(AQ1095+AS1095&gt;0,AR1095+AT1095&gt;0),COUNTIF(AU$6:AU1094,"&gt;0")+1,0)</f>
        <v>0</v>
      </c>
    </row>
    <row r="1096" spans="40:47">
      <c r="AN1096" s="204">
        <v>31</v>
      </c>
      <c r="AO1096" s="204">
        <v>1</v>
      </c>
      <c r="AP1096" s="204">
        <v>11</v>
      </c>
      <c r="AQ1096" s="221">
        <f ca="1">IF($AP1096=1,IF(INDIRECT(ADDRESS(($AN1096-1)*3+$AO1096+5,$AP1096+7))="",0,INDIRECT(ADDRESS(($AN1096-1)*3+$AO1096+5,$AP1096+7))),IF(INDIRECT(ADDRESS(($AN1096-1)*3+$AO1096+5,$AP1096+7))="",0,IF(COUNTIF(INDIRECT(ADDRESS(($AN1096-1)*36+($AO1096-1)*12+6,COLUMN())):INDIRECT(ADDRESS(($AN1096-1)*36+($AO1096-1)*12+$AP1096+4,COLUMN())),INDIRECT(ADDRESS(($AN1096-1)*3+$AO1096+5,$AP1096+7)))&gt;=1,0,INDIRECT(ADDRESS(($AN1096-1)*3+$AO1096+5,$AP1096+7)))))</f>
        <v>0</v>
      </c>
      <c r="AR1096" s="204">
        <f ca="1">COUNTIF(INDIRECT("H"&amp;(ROW()+12*(($AN1096-1)*3+$AO1096)-ROW())/12+5):INDIRECT("S"&amp;(ROW()+12*(($AN1096-1)*3+$AO1096)-ROW())/12+5),AQ1096)</f>
        <v>0</v>
      </c>
      <c r="AS1096" s="221">
        <f ca="1">IF($AP1096=1,IF(INDIRECT(ADDRESS(($AN1096-1)*3+$AO1096+5,$AP1096+20))="",0,INDIRECT(ADDRESS(($AN1096-1)*3+$AO1096+5,$AP1096+20))),IF(INDIRECT(ADDRESS(($AN1096-1)*3+$AO1096+5,$AP1096+20))="",0,IF(COUNTIF(INDIRECT(ADDRESS(($AN1096-1)*36+($AO1096-1)*12+6,COLUMN())):INDIRECT(ADDRESS(($AN1096-1)*36+($AO1096-1)*12+$AP1096+4,COLUMN())),INDIRECT(ADDRESS(($AN1096-1)*3+$AO1096+5,$AP1096+20)))&gt;=1,0,INDIRECT(ADDRESS(($AN1096-1)*3+$AO1096+5,$AP1096+20)))))</f>
        <v>0</v>
      </c>
      <c r="AT1096" s="204">
        <f ca="1">COUNTIF(INDIRECT("U"&amp;(ROW()+12*(($AN1096-1)*3+$AO1096)-ROW())/12+5):INDIRECT("AF"&amp;(ROW()+12*(($AN1096-1)*3+$AO1096)-ROW())/12+5),AS1096)</f>
        <v>0</v>
      </c>
      <c r="AU1096" s="204">
        <f ca="1">IF(AND(AQ1096+AS1096&gt;0,AR1096+AT1096&gt;0),COUNTIF(AU$6:AU1095,"&gt;0")+1,0)</f>
        <v>0</v>
      </c>
    </row>
    <row r="1097" spans="40:47">
      <c r="AN1097" s="204">
        <v>31</v>
      </c>
      <c r="AO1097" s="204">
        <v>1</v>
      </c>
      <c r="AP1097" s="204">
        <v>12</v>
      </c>
      <c r="AQ1097" s="221">
        <f ca="1">IF($AP1097=1,IF(INDIRECT(ADDRESS(($AN1097-1)*3+$AO1097+5,$AP1097+7))="",0,INDIRECT(ADDRESS(($AN1097-1)*3+$AO1097+5,$AP1097+7))),IF(INDIRECT(ADDRESS(($AN1097-1)*3+$AO1097+5,$AP1097+7))="",0,IF(COUNTIF(INDIRECT(ADDRESS(($AN1097-1)*36+($AO1097-1)*12+6,COLUMN())):INDIRECT(ADDRESS(($AN1097-1)*36+($AO1097-1)*12+$AP1097+4,COLUMN())),INDIRECT(ADDRESS(($AN1097-1)*3+$AO1097+5,$AP1097+7)))&gt;=1,0,INDIRECT(ADDRESS(($AN1097-1)*3+$AO1097+5,$AP1097+7)))))</f>
        <v>0</v>
      </c>
      <c r="AR1097" s="204">
        <f ca="1">COUNTIF(INDIRECT("H"&amp;(ROW()+12*(($AN1097-1)*3+$AO1097)-ROW())/12+5):INDIRECT("S"&amp;(ROW()+12*(($AN1097-1)*3+$AO1097)-ROW())/12+5),AQ1097)</f>
        <v>0</v>
      </c>
      <c r="AS1097" s="221">
        <f ca="1">IF($AP1097=1,IF(INDIRECT(ADDRESS(($AN1097-1)*3+$AO1097+5,$AP1097+20))="",0,INDIRECT(ADDRESS(($AN1097-1)*3+$AO1097+5,$AP1097+20))),IF(INDIRECT(ADDRESS(($AN1097-1)*3+$AO1097+5,$AP1097+20))="",0,IF(COUNTIF(INDIRECT(ADDRESS(($AN1097-1)*36+($AO1097-1)*12+6,COLUMN())):INDIRECT(ADDRESS(($AN1097-1)*36+($AO1097-1)*12+$AP1097+4,COLUMN())),INDIRECT(ADDRESS(($AN1097-1)*3+$AO1097+5,$AP1097+20)))&gt;=1,0,INDIRECT(ADDRESS(($AN1097-1)*3+$AO1097+5,$AP1097+20)))))</f>
        <v>0</v>
      </c>
      <c r="AT1097" s="204">
        <f ca="1">COUNTIF(INDIRECT("U"&amp;(ROW()+12*(($AN1097-1)*3+$AO1097)-ROW())/12+5):INDIRECT("AF"&amp;(ROW()+12*(($AN1097-1)*3+$AO1097)-ROW())/12+5),AS1097)</f>
        <v>0</v>
      </c>
      <c r="AU1097" s="204">
        <f ca="1">IF(AND(AQ1097+AS1097&gt;0,AR1097+AT1097&gt;0),COUNTIF(AU$6:AU1096,"&gt;0")+1,0)</f>
        <v>0</v>
      </c>
    </row>
    <row r="1098" spans="40:47">
      <c r="AN1098" s="204">
        <v>31</v>
      </c>
      <c r="AO1098" s="204">
        <v>2</v>
      </c>
      <c r="AP1098" s="204">
        <v>1</v>
      </c>
      <c r="AQ1098" s="221">
        <f ca="1">IF($AP1098=1,IF(INDIRECT(ADDRESS(($AN1098-1)*3+$AO1098+5,$AP1098+7))="",0,INDIRECT(ADDRESS(($AN1098-1)*3+$AO1098+5,$AP1098+7))),IF(INDIRECT(ADDRESS(($AN1098-1)*3+$AO1098+5,$AP1098+7))="",0,IF(COUNTIF(INDIRECT(ADDRESS(($AN1098-1)*36+($AO1098-1)*12+6,COLUMN())):INDIRECT(ADDRESS(($AN1098-1)*36+($AO1098-1)*12+$AP1098+4,COLUMN())),INDIRECT(ADDRESS(($AN1098-1)*3+$AO1098+5,$AP1098+7)))&gt;=1,0,INDIRECT(ADDRESS(($AN1098-1)*3+$AO1098+5,$AP1098+7)))))</f>
        <v>0</v>
      </c>
      <c r="AR1098" s="204">
        <f ca="1">COUNTIF(INDIRECT("H"&amp;(ROW()+12*(($AN1098-1)*3+$AO1098)-ROW())/12+5):INDIRECT("S"&amp;(ROW()+12*(($AN1098-1)*3+$AO1098)-ROW())/12+5),AQ1098)</f>
        <v>0</v>
      </c>
      <c r="AS1098" s="221">
        <f ca="1">IF($AP1098=1,IF(INDIRECT(ADDRESS(($AN1098-1)*3+$AO1098+5,$AP1098+20))="",0,INDIRECT(ADDRESS(($AN1098-1)*3+$AO1098+5,$AP1098+20))),IF(INDIRECT(ADDRESS(($AN1098-1)*3+$AO1098+5,$AP1098+20))="",0,IF(COUNTIF(INDIRECT(ADDRESS(($AN1098-1)*36+($AO1098-1)*12+6,COLUMN())):INDIRECT(ADDRESS(($AN1098-1)*36+($AO1098-1)*12+$AP1098+4,COLUMN())),INDIRECT(ADDRESS(($AN1098-1)*3+$AO1098+5,$AP1098+20)))&gt;=1,0,INDIRECT(ADDRESS(($AN1098-1)*3+$AO1098+5,$AP1098+20)))))</f>
        <v>0</v>
      </c>
      <c r="AT1098" s="204">
        <f ca="1">COUNTIF(INDIRECT("U"&amp;(ROW()+12*(($AN1098-1)*3+$AO1098)-ROW())/12+5):INDIRECT("AF"&amp;(ROW()+12*(($AN1098-1)*3+$AO1098)-ROW())/12+5),AS1098)</f>
        <v>0</v>
      </c>
      <c r="AU1098" s="204">
        <f ca="1">IF(AND(AQ1098+AS1098&gt;0,AR1098+AT1098&gt;0),COUNTIF(AU$6:AU1097,"&gt;0")+1,0)</f>
        <v>0</v>
      </c>
    </row>
    <row r="1099" spans="40:47">
      <c r="AN1099" s="204">
        <v>31</v>
      </c>
      <c r="AO1099" s="204">
        <v>2</v>
      </c>
      <c r="AP1099" s="204">
        <v>2</v>
      </c>
      <c r="AQ1099" s="221">
        <f ca="1">IF($AP1099=1,IF(INDIRECT(ADDRESS(($AN1099-1)*3+$AO1099+5,$AP1099+7))="",0,INDIRECT(ADDRESS(($AN1099-1)*3+$AO1099+5,$AP1099+7))),IF(INDIRECT(ADDRESS(($AN1099-1)*3+$AO1099+5,$AP1099+7))="",0,IF(COUNTIF(INDIRECT(ADDRESS(($AN1099-1)*36+($AO1099-1)*12+6,COLUMN())):INDIRECT(ADDRESS(($AN1099-1)*36+($AO1099-1)*12+$AP1099+4,COLUMN())),INDIRECT(ADDRESS(($AN1099-1)*3+$AO1099+5,$AP1099+7)))&gt;=1,0,INDIRECT(ADDRESS(($AN1099-1)*3+$AO1099+5,$AP1099+7)))))</f>
        <v>0</v>
      </c>
      <c r="AR1099" s="204">
        <f ca="1">COUNTIF(INDIRECT("H"&amp;(ROW()+12*(($AN1099-1)*3+$AO1099)-ROW())/12+5):INDIRECT("S"&amp;(ROW()+12*(($AN1099-1)*3+$AO1099)-ROW())/12+5),AQ1099)</f>
        <v>0</v>
      </c>
      <c r="AS1099" s="221">
        <f ca="1">IF($AP1099=1,IF(INDIRECT(ADDRESS(($AN1099-1)*3+$AO1099+5,$AP1099+20))="",0,INDIRECT(ADDRESS(($AN1099-1)*3+$AO1099+5,$AP1099+20))),IF(INDIRECT(ADDRESS(($AN1099-1)*3+$AO1099+5,$AP1099+20))="",0,IF(COUNTIF(INDIRECT(ADDRESS(($AN1099-1)*36+($AO1099-1)*12+6,COLUMN())):INDIRECT(ADDRESS(($AN1099-1)*36+($AO1099-1)*12+$AP1099+4,COLUMN())),INDIRECT(ADDRESS(($AN1099-1)*3+$AO1099+5,$AP1099+20)))&gt;=1,0,INDIRECT(ADDRESS(($AN1099-1)*3+$AO1099+5,$AP1099+20)))))</f>
        <v>0</v>
      </c>
      <c r="AT1099" s="204">
        <f ca="1">COUNTIF(INDIRECT("U"&amp;(ROW()+12*(($AN1099-1)*3+$AO1099)-ROW())/12+5):INDIRECT("AF"&amp;(ROW()+12*(($AN1099-1)*3+$AO1099)-ROW())/12+5),AS1099)</f>
        <v>0</v>
      </c>
      <c r="AU1099" s="204">
        <f ca="1">IF(AND(AQ1099+AS1099&gt;0,AR1099+AT1099&gt;0),COUNTIF(AU$6:AU1098,"&gt;0")+1,0)</f>
        <v>0</v>
      </c>
    </row>
    <row r="1100" spans="40:47">
      <c r="AN1100" s="204">
        <v>31</v>
      </c>
      <c r="AO1100" s="204">
        <v>2</v>
      </c>
      <c r="AP1100" s="204">
        <v>3</v>
      </c>
      <c r="AQ1100" s="221">
        <f ca="1">IF($AP1100=1,IF(INDIRECT(ADDRESS(($AN1100-1)*3+$AO1100+5,$AP1100+7))="",0,INDIRECT(ADDRESS(($AN1100-1)*3+$AO1100+5,$AP1100+7))),IF(INDIRECT(ADDRESS(($AN1100-1)*3+$AO1100+5,$AP1100+7))="",0,IF(COUNTIF(INDIRECT(ADDRESS(($AN1100-1)*36+($AO1100-1)*12+6,COLUMN())):INDIRECT(ADDRESS(($AN1100-1)*36+($AO1100-1)*12+$AP1100+4,COLUMN())),INDIRECT(ADDRESS(($AN1100-1)*3+$AO1100+5,$AP1100+7)))&gt;=1,0,INDIRECT(ADDRESS(($AN1100-1)*3+$AO1100+5,$AP1100+7)))))</f>
        <v>0</v>
      </c>
      <c r="AR1100" s="204">
        <f ca="1">COUNTIF(INDIRECT("H"&amp;(ROW()+12*(($AN1100-1)*3+$AO1100)-ROW())/12+5):INDIRECT("S"&amp;(ROW()+12*(($AN1100-1)*3+$AO1100)-ROW())/12+5),AQ1100)</f>
        <v>0</v>
      </c>
      <c r="AS1100" s="221">
        <f ca="1">IF($AP1100=1,IF(INDIRECT(ADDRESS(($AN1100-1)*3+$AO1100+5,$AP1100+20))="",0,INDIRECT(ADDRESS(($AN1100-1)*3+$AO1100+5,$AP1100+20))),IF(INDIRECT(ADDRESS(($AN1100-1)*3+$AO1100+5,$AP1100+20))="",0,IF(COUNTIF(INDIRECT(ADDRESS(($AN1100-1)*36+($AO1100-1)*12+6,COLUMN())):INDIRECT(ADDRESS(($AN1100-1)*36+($AO1100-1)*12+$AP1100+4,COLUMN())),INDIRECT(ADDRESS(($AN1100-1)*3+$AO1100+5,$AP1100+20)))&gt;=1,0,INDIRECT(ADDRESS(($AN1100-1)*3+$AO1100+5,$AP1100+20)))))</f>
        <v>0</v>
      </c>
      <c r="AT1100" s="204">
        <f ca="1">COUNTIF(INDIRECT("U"&amp;(ROW()+12*(($AN1100-1)*3+$AO1100)-ROW())/12+5):INDIRECT("AF"&amp;(ROW()+12*(($AN1100-1)*3+$AO1100)-ROW())/12+5),AS1100)</f>
        <v>0</v>
      </c>
      <c r="AU1100" s="204">
        <f ca="1">IF(AND(AQ1100+AS1100&gt;0,AR1100+AT1100&gt;0),COUNTIF(AU$6:AU1099,"&gt;0")+1,0)</f>
        <v>0</v>
      </c>
    </row>
    <row r="1101" spans="40:47">
      <c r="AN1101" s="204">
        <v>31</v>
      </c>
      <c r="AO1101" s="204">
        <v>2</v>
      </c>
      <c r="AP1101" s="204">
        <v>4</v>
      </c>
      <c r="AQ1101" s="221">
        <f ca="1">IF($AP1101=1,IF(INDIRECT(ADDRESS(($AN1101-1)*3+$AO1101+5,$AP1101+7))="",0,INDIRECT(ADDRESS(($AN1101-1)*3+$AO1101+5,$AP1101+7))),IF(INDIRECT(ADDRESS(($AN1101-1)*3+$AO1101+5,$AP1101+7))="",0,IF(COUNTIF(INDIRECT(ADDRESS(($AN1101-1)*36+($AO1101-1)*12+6,COLUMN())):INDIRECT(ADDRESS(($AN1101-1)*36+($AO1101-1)*12+$AP1101+4,COLUMN())),INDIRECT(ADDRESS(($AN1101-1)*3+$AO1101+5,$AP1101+7)))&gt;=1,0,INDIRECT(ADDRESS(($AN1101-1)*3+$AO1101+5,$AP1101+7)))))</f>
        <v>0</v>
      </c>
      <c r="AR1101" s="204">
        <f ca="1">COUNTIF(INDIRECT("H"&amp;(ROW()+12*(($AN1101-1)*3+$AO1101)-ROW())/12+5):INDIRECT("S"&amp;(ROW()+12*(($AN1101-1)*3+$AO1101)-ROW())/12+5),AQ1101)</f>
        <v>0</v>
      </c>
      <c r="AS1101" s="221">
        <f ca="1">IF($AP1101=1,IF(INDIRECT(ADDRESS(($AN1101-1)*3+$AO1101+5,$AP1101+20))="",0,INDIRECT(ADDRESS(($AN1101-1)*3+$AO1101+5,$AP1101+20))),IF(INDIRECT(ADDRESS(($AN1101-1)*3+$AO1101+5,$AP1101+20))="",0,IF(COUNTIF(INDIRECT(ADDRESS(($AN1101-1)*36+($AO1101-1)*12+6,COLUMN())):INDIRECT(ADDRESS(($AN1101-1)*36+($AO1101-1)*12+$AP1101+4,COLUMN())),INDIRECT(ADDRESS(($AN1101-1)*3+$AO1101+5,$AP1101+20)))&gt;=1,0,INDIRECT(ADDRESS(($AN1101-1)*3+$AO1101+5,$AP1101+20)))))</f>
        <v>0</v>
      </c>
      <c r="AT1101" s="204">
        <f ca="1">COUNTIF(INDIRECT("U"&amp;(ROW()+12*(($AN1101-1)*3+$AO1101)-ROW())/12+5):INDIRECT("AF"&amp;(ROW()+12*(($AN1101-1)*3+$AO1101)-ROW())/12+5),AS1101)</f>
        <v>0</v>
      </c>
      <c r="AU1101" s="204">
        <f ca="1">IF(AND(AQ1101+AS1101&gt;0,AR1101+AT1101&gt;0),COUNTIF(AU$6:AU1100,"&gt;0")+1,0)</f>
        <v>0</v>
      </c>
    </row>
    <row r="1102" spans="40:47">
      <c r="AN1102" s="204">
        <v>31</v>
      </c>
      <c r="AO1102" s="204">
        <v>2</v>
      </c>
      <c r="AP1102" s="204">
        <v>5</v>
      </c>
      <c r="AQ1102" s="221">
        <f ca="1">IF($AP1102=1,IF(INDIRECT(ADDRESS(($AN1102-1)*3+$AO1102+5,$AP1102+7))="",0,INDIRECT(ADDRESS(($AN1102-1)*3+$AO1102+5,$AP1102+7))),IF(INDIRECT(ADDRESS(($AN1102-1)*3+$AO1102+5,$AP1102+7))="",0,IF(COUNTIF(INDIRECT(ADDRESS(($AN1102-1)*36+($AO1102-1)*12+6,COLUMN())):INDIRECT(ADDRESS(($AN1102-1)*36+($AO1102-1)*12+$AP1102+4,COLUMN())),INDIRECT(ADDRESS(($AN1102-1)*3+$AO1102+5,$AP1102+7)))&gt;=1,0,INDIRECT(ADDRESS(($AN1102-1)*3+$AO1102+5,$AP1102+7)))))</f>
        <v>0</v>
      </c>
      <c r="AR1102" s="204">
        <f ca="1">COUNTIF(INDIRECT("H"&amp;(ROW()+12*(($AN1102-1)*3+$AO1102)-ROW())/12+5):INDIRECT("S"&amp;(ROW()+12*(($AN1102-1)*3+$AO1102)-ROW())/12+5),AQ1102)</f>
        <v>0</v>
      </c>
      <c r="AS1102" s="221">
        <f ca="1">IF($AP1102=1,IF(INDIRECT(ADDRESS(($AN1102-1)*3+$AO1102+5,$AP1102+20))="",0,INDIRECT(ADDRESS(($AN1102-1)*3+$AO1102+5,$AP1102+20))),IF(INDIRECT(ADDRESS(($AN1102-1)*3+$AO1102+5,$AP1102+20))="",0,IF(COUNTIF(INDIRECT(ADDRESS(($AN1102-1)*36+($AO1102-1)*12+6,COLUMN())):INDIRECT(ADDRESS(($AN1102-1)*36+($AO1102-1)*12+$AP1102+4,COLUMN())),INDIRECT(ADDRESS(($AN1102-1)*3+$AO1102+5,$AP1102+20)))&gt;=1,0,INDIRECT(ADDRESS(($AN1102-1)*3+$AO1102+5,$AP1102+20)))))</f>
        <v>0</v>
      </c>
      <c r="AT1102" s="204">
        <f ca="1">COUNTIF(INDIRECT("U"&amp;(ROW()+12*(($AN1102-1)*3+$AO1102)-ROW())/12+5):INDIRECT("AF"&amp;(ROW()+12*(($AN1102-1)*3+$AO1102)-ROW())/12+5),AS1102)</f>
        <v>0</v>
      </c>
      <c r="AU1102" s="204">
        <f ca="1">IF(AND(AQ1102+AS1102&gt;0,AR1102+AT1102&gt;0),COUNTIF(AU$6:AU1101,"&gt;0")+1,0)</f>
        <v>0</v>
      </c>
    </row>
    <row r="1103" spans="40:47">
      <c r="AN1103" s="204">
        <v>31</v>
      </c>
      <c r="AO1103" s="204">
        <v>2</v>
      </c>
      <c r="AP1103" s="204">
        <v>6</v>
      </c>
      <c r="AQ1103" s="221">
        <f ca="1">IF($AP1103=1,IF(INDIRECT(ADDRESS(($AN1103-1)*3+$AO1103+5,$AP1103+7))="",0,INDIRECT(ADDRESS(($AN1103-1)*3+$AO1103+5,$AP1103+7))),IF(INDIRECT(ADDRESS(($AN1103-1)*3+$AO1103+5,$AP1103+7))="",0,IF(COUNTIF(INDIRECT(ADDRESS(($AN1103-1)*36+($AO1103-1)*12+6,COLUMN())):INDIRECT(ADDRESS(($AN1103-1)*36+($AO1103-1)*12+$AP1103+4,COLUMN())),INDIRECT(ADDRESS(($AN1103-1)*3+$AO1103+5,$AP1103+7)))&gt;=1,0,INDIRECT(ADDRESS(($AN1103-1)*3+$AO1103+5,$AP1103+7)))))</f>
        <v>0</v>
      </c>
      <c r="AR1103" s="204">
        <f ca="1">COUNTIF(INDIRECT("H"&amp;(ROW()+12*(($AN1103-1)*3+$AO1103)-ROW())/12+5):INDIRECT("S"&amp;(ROW()+12*(($AN1103-1)*3+$AO1103)-ROW())/12+5),AQ1103)</f>
        <v>0</v>
      </c>
      <c r="AS1103" s="221">
        <f ca="1">IF($AP1103=1,IF(INDIRECT(ADDRESS(($AN1103-1)*3+$AO1103+5,$AP1103+20))="",0,INDIRECT(ADDRESS(($AN1103-1)*3+$AO1103+5,$AP1103+20))),IF(INDIRECT(ADDRESS(($AN1103-1)*3+$AO1103+5,$AP1103+20))="",0,IF(COUNTIF(INDIRECT(ADDRESS(($AN1103-1)*36+($AO1103-1)*12+6,COLUMN())):INDIRECT(ADDRESS(($AN1103-1)*36+($AO1103-1)*12+$AP1103+4,COLUMN())),INDIRECT(ADDRESS(($AN1103-1)*3+$AO1103+5,$AP1103+20)))&gt;=1,0,INDIRECT(ADDRESS(($AN1103-1)*3+$AO1103+5,$AP1103+20)))))</f>
        <v>0</v>
      </c>
      <c r="AT1103" s="204">
        <f ca="1">COUNTIF(INDIRECT("U"&amp;(ROW()+12*(($AN1103-1)*3+$AO1103)-ROW())/12+5):INDIRECT("AF"&amp;(ROW()+12*(($AN1103-1)*3+$AO1103)-ROW())/12+5),AS1103)</f>
        <v>0</v>
      </c>
      <c r="AU1103" s="204">
        <f ca="1">IF(AND(AQ1103+AS1103&gt;0,AR1103+AT1103&gt;0),COUNTIF(AU$6:AU1102,"&gt;0")+1,0)</f>
        <v>0</v>
      </c>
    </row>
    <row r="1104" spans="40:47">
      <c r="AN1104" s="204">
        <v>31</v>
      </c>
      <c r="AO1104" s="204">
        <v>2</v>
      </c>
      <c r="AP1104" s="204">
        <v>7</v>
      </c>
      <c r="AQ1104" s="221">
        <f ca="1">IF($AP1104=1,IF(INDIRECT(ADDRESS(($AN1104-1)*3+$AO1104+5,$AP1104+7))="",0,INDIRECT(ADDRESS(($AN1104-1)*3+$AO1104+5,$AP1104+7))),IF(INDIRECT(ADDRESS(($AN1104-1)*3+$AO1104+5,$AP1104+7))="",0,IF(COUNTIF(INDIRECT(ADDRESS(($AN1104-1)*36+($AO1104-1)*12+6,COLUMN())):INDIRECT(ADDRESS(($AN1104-1)*36+($AO1104-1)*12+$AP1104+4,COLUMN())),INDIRECT(ADDRESS(($AN1104-1)*3+$AO1104+5,$AP1104+7)))&gt;=1,0,INDIRECT(ADDRESS(($AN1104-1)*3+$AO1104+5,$AP1104+7)))))</f>
        <v>0</v>
      </c>
      <c r="AR1104" s="204">
        <f ca="1">COUNTIF(INDIRECT("H"&amp;(ROW()+12*(($AN1104-1)*3+$AO1104)-ROW())/12+5):INDIRECT("S"&amp;(ROW()+12*(($AN1104-1)*3+$AO1104)-ROW())/12+5),AQ1104)</f>
        <v>0</v>
      </c>
      <c r="AS1104" s="221">
        <f ca="1">IF($AP1104=1,IF(INDIRECT(ADDRESS(($AN1104-1)*3+$AO1104+5,$AP1104+20))="",0,INDIRECT(ADDRESS(($AN1104-1)*3+$AO1104+5,$AP1104+20))),IF(INDIRECT(ADDRESS(($AN1104-1)*3+$AO1104+5,$AP1104+20))="",0,IF(COUNTIF(INDIRECT(ADDRESS(($AN1104-1)*36+($AO1104-1)*12+6,COLUMN())):INDIRECT(ADDRESS(($AN1104-1)*36+($AO1104-1)*12+$AP1104+4,COLUMN())),INDIRECT(ADDRESS(($AN1104-1)*3+$AO1104+5,$AP1104+20)))&gt;=1,0,INDIRECT(ADDRESS(($AN1104-1)*3+$AO1104+5,$AP1104+20)))))</f>
        <v>0</v>
      </c>
      <c r="AT1104" s="204">
        <f ca="1">COUNTIF(INDIRECT("U"&amp;(ROW()+12*(($AN1104-1)*3+$AO1104)-ROW())/12+5):INDIRECT("AF"&amp;(ROW()+12*(($AN1104-1)*3+$AO1104)-ROW())/12+5),AS1104)</f>
        <v>0</v>
      </c>
      <c r="AU1104" s="204">
        <f ca="1">IF(AND(AQ1104+AS1104&gt;0,AR1104+AT1104&gt;0),COUNTIF(AU$6:AU1103,"&gt;0")+1,0)</f>
        <v>0</v>
      </c>
    </row>
    <row r="1105" spans="40:47">
      <c r="AN1105" s="204">
        <v>31</v>
      </c>
      <c r="AO1105" s="204">
        <v>2</v>
      </c>
      <c r="AP1105" s="204">
        <v>8</v>
      </c>
      <c r="AQ1105" s="221">
        <f ca="1">IF($AP1105=1,IF(INDIRECT(ADDRESS(($AN1105-1)*3+$AO1105+5,$AP1105+7))="",0,INDIRECT(ADDRESS(($AN1105-1)*3+$AO1105+5,$AP1105+7))),IF(INDIRECT(ADDRESS(($AN1105-1)*3+$AO1105+5,$AP1105+7))="",0,IF(COUNTIF(INDIRECT(ADDRESS(($AN1105-1)*36+($AO1105-1)*12+6,COLUMN())):INDIRECT(ADDRESS(($AN1105-1)*36+($AO1105-1)*12+$AP1105+4,COLUMN())),INDIRECT(ADDRESS(($AN1105-1)*3+$AO1105+5,$AP1105+7)))&gt;=1,0,INDIRECT(ADDRESS(($AN1105-1)*3+$AO1105+5,$AP1105+7)))))</f>
        <v>0</v>
      </c>
      <c r="AR1105" s="204">
        <f ca="1">COUNTIF(INDIRECT("H"&amp;(ROW()+12*(($AN1105-1)*3+$AO1105)-ROW())/12+5):INDIRECT("S"&amp;(ROW()+12*(($AN1105-1)*3+$AO1105)-ROW())/12+5),AQ1105)</f>
        <v>0</v>
      </c>
      <c r="AS1105" s="221">
        <f ca="1">IF($AP1105=1,IF(INDIRECT(ADDRESS(($AN1105-1)*3+$AO1105+5,$AP1105+20))="",0,INDIRECT(ADDRESS(($AN1105-1)*3+$AO1105+5,$AP1105+20))),IF(INDIRECT(ADDRESS(($AN1105-1)*3+$AO1105+5,$AP1105+20))="",0,IF(COUNTIF(INDIRECT(ADDRESS(($AN1105-1)*36+($AO1105-1)*12+6,COLUMN())):INDIRECT(ADDRESS(($AN1105-1)*36+($AO1105-1)*12+$AP1105+4,COLUMN())),INDIRECT(ADDRESS(($AN1105-1)*3+$AO1105+5,$AP1105+20)))&gt;=1,0,INDIRECT(ADDRESS(($AN1105-1)*3+$AO1105+5,$AP1105+20)))))</f>
        <v>0</v>
      </c>
      <c r="AT1105" s="204">
        <f ca="1">COUNTIF(INDIRECT("U"&amp;(ROW()+12*(($AN1105-1)*3+$AO1105)-ROW())/12+5):INDIRECT("AF"&amp;(ROW()+12*(($AN1105-1)*3+$AO1105)-ROW())/12+5),AS1105)</f>
        <v>0</v>
      </c>
      <c r="AU1105" s="204">
        <f ca="1">IF(AND(AQ1105+AS1105&gt;0,AR1105+AT1105&gt;0),COUNTIF(AU$6:AU1104,"&gt;0")+1,0)</f>
        <v>0</v>
      </c>
    </row>
    <row r="1106" spans="40:47">
      <c r="AN1106" s="204">
        <v>31</v>
      </c>
      <c r="AO1106" s="204">
        <v>2</v>
      </c>
      <c r="AP1106" s="204">
        <v>9</v>
      </c>
      <c r="AQ1106" s="221">
        <f ca="1">IF($AP1106=1,IF(INDIRECT(ADDRESS(($AN1106-1)*3+$AO1106+5,$AP1106+7))="",0,INDIRECT(ADDRESS(($AN1106-1)*3+$AO1106+5,$AP1106+7))),IF(INDIRECT(ADDRESS(($AN1106-1)*3+$AO1106+5,$AP1106+7))="",0,IF(COUNTIF(INDIRECT(ADDRESS(($AN1106-1)*36+($AO1106-1)*12+6,COLUMN())):INDIRECT(ADDRESS(($AN1106-1)*36+($AO1106-1)*12+$AP1106+4,COLUMN())),INDIRECT(ADDRESS(($AN1106-1)*3+$AO1106+5,$AP1106+7)))&gt;=1,0,INDIRECT(ADDRESS(($AN1106-1)*3+$AO1106+5,$AP1106+7)))))</f>
        <v>0</v>
      </c>
      <c r="AR1106" s="204">
        <f ca="1">COUNTIF(INDIRECT("H"&amp;(ROW()+12*(($AN1106-1)*3+$AO1106)-ROW())/12+5):INDIRECT("S"&amp;(ROW()+12*(($AN1106-1)*3+$AO1106)-ROW())/12+5),AQ1106)</f>
        <v>0</v>
      </c>
      <c r="AS1106" s="221">
        <f ca="1">IF($AP1106=1,IF(INDIRECT(ADDRESS(($AN1106-1)*3+$AO1106+5,$AP1106+20))="",0,INDIRECT(ADDRESS(($AN1106-1)*3+$AO1106+5,$AP1106+20))),IF(INDIRECT(ADDRESS(($AN1106-1)*3+$AO1106+5,$AP1106+20))="",0,IF(COUNTIF(INDIRECT(ADDRESS(($AN1106-1)*36+($AO1106-1)*12+6,COLUMN())):INDIRECT(ADDRESS(($AN1106-1)*36+($AO1106-1)*12+$AP1106+4,COLUMN())),INDIRECT(ADDRESS(($AN1106-1)*3+$AO1106+5,$AP1106+20)))&gt;=1,0,INDIRECT(ADDRESS(($AN1106-1)*3+$AO1106+5,$AP1106+20)))))</f>
        <v>0</v>
      </c>
      <c r="AT1106" s="204">
        <f ca="1">COUNTIF(INDIRECT("U"&amp;(ROW()+12*(($AN1106-1)*3+$AO1106)-ROW())/12+5):INDIRECT("AF"&amp;(ROW()+12*(($AN1106-1)*3+$AO1106)-ROW())/12+5),AS1106)</f>
        <v>0</v>
      </c>
      <c r="AU1106" s="204">
        <f ca="1">IF(AND(AQ1106+AS1106&gt;0,AR1106+AT1106&gt;0),COUNTIF(AU$6:AU1105,"&gt;0")+1,0)</f>
        <v>0</v>
      </c>
    </row>
    <row r="1107" spans="40:47">
      <c r="AN1107" s="204">
        <v>31</v>
      </c>
      <c r="AO1107" s="204">
        <v>2</v>
      </c>
      <c r="AP1107" s="204">
        <v>10</v>
      </c>
      <c r="AQ1107" s="221">
        <f ca="1">IF($AP1107=1,IF(INDIRECT(ADDRESS(($AN1107-1)*3+$AO1107+5,$AP1107+7))="",0,INDIRECT(ADDRESS(($AN1107-1)*3+$AO1107+5,$AP1107+7))),IF(INDIRECT(ADDRESS(($AN1107-1)*3+$AO1107+5,$AP1107+7))="",0,IF(COUNTIF(INDIRECT(ADDRESS(($AN1107-1)*36+($AO1107-1)*12+6,COLUMN())):INDIRECT(ADDRESS(($AN1107-1)*36+($AO1107-1)*12+$AP1107+4,COLUMN())),INDIRECT(ADDRESS(($AN1107-1)*3+$AO1107+5,$AP1107+7)))&gt;=1,0,INDIRECT(ADDRESS(($AN1107-1)*3+$AO1107+5,$AP1107+7)))))</f>
        <v>0</v>
      </c>
      <c r="AR1107" s="204">
        <f ca="1">COUNTIF(INDIRECT("H"&amp;(ROW()+12*(($AN1107-1)*3+$AO1107)-ROW())/12+5):INDIRECT("S"&amp;(ROW()+12*(($AN1107-1)*3+$AO1107)-ROW())/12+5),AQ1107)</f>
        <v>0</v>
      </c>
      <c r="AS1107" s="221">
        <f ca="1">IF($AP1107=1,IF(INDIRECT(ADDRESS(($AN1107-1)*3+$AO1107+5,$AP1107+20))="",0,INDIRECT(ADDRESS(($AN1107-1)*3+$AO1107+5,$AP1107+20))),IF(INDIRECT(ADDRESS(($AN1107-1)*3+$AO1107+5,$AP1107+20))="",0,IF(COUNTIF(INDIRECT(ADDRESS(($AN1107-1)*36+($AO1107-1)*12+6,COLUMN())):INDIRECT(ADDRESS(($AN1107-1)*36+($AO1107-1)*12+$AP1107+4,COLUMN())),INDIRECT(ADDRESS(($AN1107-1)*3+$AO1107+5,$AP1107+20)))&gt;=1,0,INDIRECT(ADDRESS(($AN1107-1)*3+$AO1107+5,$AP1107+20)))))</f>
        <v>0</v>
      </c>
      <c r="AT1107" s="204">
        <f ca="1">COUNTIF(INDIRECT("U"&amp;(ROW()+12*(($AN1107-1)*3+$AO1107)-ROW())/12+5):INDIRECT("AF"&amp;(ROW()+12*(($AN1107-1)*3+$AO1107)-ROW())/12+5),AS1107)</f>
        <v>0</v>
      </c>
      <c r="AU1107" s="204">
        <f ca="1">IF(AND(AQ1107+AS1107&gt;0,AR1107+AT1107&gt;0),COUNTIF(AU$6:AU1106,"&gt;0")+1,0)</f>
        <v>0</v>
      </c>
    </row>
    <row r="1108" spans="40:47">
      <c r="AN1108" s="204">
        <v>31</v>
      </c>
      <c r="AO1108" s="204">
        <v>2</v>
      </c>
      <c r="AP1108" s="204">
        <v>11</v>
      </c>
      <c r="AQ1108" s="221">
        <f ca="1">IF($AP1108=1,IF(INDIRECT(ADDRESS(($AN1108-1)*3+$AO1108+5,$AP1108+7))="",0,INDIRECT(ADDRESS(($AN1108-1)*3+$AO1108+5,$AP1108+7))),IF(INDIRECT(ADDRESS(($AN1108-1)*3+$AO1108+5,$AP1108+7))="",0,IF(COUNTIF(INDIRECT(ADDRESS(($AN1108-1)*36+($AO1108-1)*12+6,COLUMN())):INDIRECT(ADDRESS(($AN1108-1)*36+($AO1108-1)*12+$AP1108+4,COLUMN())),INDIRECT(ADDRESS(($AN1108-1)*3+$AO1108+5,$AP1108+7)))&gt;=1,0,INDIRECT(ADDRESS(($AN1108-1)*3+$AO1108+5,$AP1108+7)))))</f>
        <v>0</v>
      </c>
      <c r="AR1108" s="204">
        <f ca="1">COUNTIF(INDIRECT("H"&amp;(ROW()+12*(($AN1108-1)*3+$AO1108)-ROW())/12+5):INDIRECT("S"&amp;(ROW()+12*(($AN1108-1)*3+$AO1108)-ROW())/12+5),AQ1108)</f>
        <v>0</v>
      </c>
      <c r="AS1108" s="221">
        <f ca="1">IF($AP1108=1,IF(INDIRECT(ADDRESS(($AN1108-1)*3+$AO1108+5,$AP1108+20))="",0,INDIRECT(ADDRESS(($AN1108-1)*3+$AO1108+5,$AP1108+20))),IF(INDIRECT(ADDRESS(($AN1108-1)*3+$AO1108+5,$AP1108+20))="",0,IF(COUNTIF(INDIRECT(ADDRESS(($AN1108-1)*36+($AO1108-1)*12+6,COLUMN())):INDIRECT(ADDRESS(($AN1108-1)*36+($AO1108-1)*12+$AP1108+4,COLUMN())),INDIRECT(ADDRESS(($AN1108-1)*3+$AO1108+5,$AP1108+20)))&gt;=1,0,INDIRECT(ADDRESS(($AN1108-1)*3+$AO1108+5,$AP1108+20)))))</f>
        <v>0</v>
      </c>
      <c r="AT1108" s="204">
        <f ca="1">COUNTIF(INDIRECT("U"&amp;(ROW()+12*(($AN1108-1)*3+$AO1108)-ROW())/12+5):INDIRECT("AF"&amp;(ROW()+12*(($AN1108-1)*3+$AO1108)-ROW())/12+5),AS1108)</f>
        <v>0</v>
      </c>
      <c r="AU1108" s="204">
        <f ca="1">IF(AND(AQ1108+AS1108&gt;0,AR1108+AT1108&gt;0),COUNTIF(AU$6:AU1107,"&gt;0")+1,0)</f>
        <v>0</v>
      </c>
    </row>
    <row r="1109" spans="40:47">
      <c r="AN1109" s="204">
        <v>31</v>
      </c>
      <c r="AO1109" s="204">
        <v>2</v>
      </c>
      <c r="AP1109" s="204">
        <v>12</v>
      </c>
      <c r="AQ1109" s="221">
        <f ca="1">IF($AP1109=1,IF(INDIRECT(ADDRESS(($AN1109-1)*3+$AO1109+5,$AP1109+7))="",0,INDIRECT(ADDRESS(($AN1109-1)*3+$AO1109+5,$AP1109+7))),IF(INDIRECT(ADDRESS(($AN1109-1)*3+$AO1109+5,$AP1109+7))="",0,IF(COUNTIF(INDIRECT(ADDRESS(($AN1109-1)*36+($AO1109-1)*12+6,COLUMN())):INDIRECT(ADDRESS(($AN1109-1)*36+($AO1109-1)*12+$AP1109+4,COLUMN())),INDIRECT(ADDRESS(($AN1109-1)*3+$AO1109+5,$AP1109+7)))&gt;=1,0,INDIRECT(ADDRESS(($AN1109-1)*3+$AO1109+5,$AP1109+7)))))</f>
        <v>0</v>
      </c>
      <c r="AR1109" s="204">
        <f ca="1">COUNTIF(INDIRECT("H"&amp;(ROW()+12*(($AN1109-1)*3+$AO1109)-ROW())/12+5):INDIRECT("S"&amp;(ROW()+12*(($AN1109-1)*3+$AO1109)-ROW())/12+5),AQ1109)</f>
        <v>0</v>
      </c>
      <c r="AS1109" s="221">
        <f ca="1">IF($AP1109=1,IF(INDIRECT(ADDRESS(($AN1109-1)*3+$AO1109+5,$AP1109+20))="",0,INDIRECT(ADDRESS(($AN1109-1)*3+$AO1109+5,$AP1109+20))),IF(INDIRECT(ADDRESS(($AN1109-1)*3+$AO1109+5,$AP1109+20))="",0,IF(COUNTIF(INDIRECT(ADDRESS(($AN1109-1)*36+($AO1109-1)*12+6,COLUMN())):INDIRECT(ADDRESS(($AN1109-1)*36+($AO1109-1)*12+$AP1109+4,COLUMN())),INDIRECT(ADDRESS(($AN1109-1)*3+$AO1109+5,$AP1109+20)))&gt;=1,0,INDIRECT(ADDRESS(($AN1109-1)*3+$AO1109+5,$AP1109+20)))))</f>
        <v>0</v>
      </c>
      <c r="AT1109" s="204">
        <f ca="1">COUNTIF(INDIRECT("U"&amp;(ROW()+12*(($AN1109-1)*3+$AO1109)-ROW())/12+5):INDIRECT("AF"&amp;(ROW()+12*(($AN1109-1)*3+$AO1109)-ROW())/12+5),AS1109)</f>
        <v>0</v>
      </c>
      <c r="AU1109" s="204">
        <f ca="1">IF(AND(AQ1109+AS1109&gt;0,AR1109+AT1109&gt;0),COUNTIF(AU$6:AU1108,"&gt;0")+1,0)</f>
        <v>0</v>
      </c>
    </row>
    <row r="1110" spans="40:47">
      <c r="AN1110" s="204">
        <v>31</v>
      </c>
      <c r="AO1110" s="204">
        <v>3</v>
      </c>
      <c r="AP1110" s="204">
        <v>1</v>
      </c>
      <c r="AQ1110" s="221">
        <f ca="1">IF($AP1110=1,IF(INDIRECT(ADDRESS(($AN1110-1)*3+$AO1110+5,$AP1110+7))="",0,INDIRECT(ADDRESS(($AN1110-1)*3+$AO1110+5,$AP1110+7))),IF(INDIRECT(ADDRESS(($AN1110-1)*3+$AO1110+5,$AP1110+7))="",0,IF(COUNTIF(INDIRECT(ADDRESS(($AN1110-1)*36+($AO1110-1)*12+6,COLUMN())):INDIRECT(ADDRESS(($AN1110-1)*36+($AO1110-1)*12+$AP1110+4,COLUMN())),INDIRECT(ADDRESS(($AN1110-1)*3+$AO1110+5,$AP1110+7)))&gt;=1,0,INDIRECT(ADDRESS(($AN1110-1)*3+$AO1110+5,$AP1110+7)))))</f>
        <v>0</v>
      </c>
      <c r="AR1110" s="204">
        <f ca="1">COUNTIF(INDIRECT("H"&amp;(ROW()+12*(($AN1110-1)*3+$AO1110)-ROW())/12+5):INDIRECT("S"&amp;(ROW()+12*(($AN1110-1)*3+$AO1110)-ROW())/12+5),AQ1110)</f>
        <v>0</v>
      </c>
      <c r="AS1110" s="221">
        <f ca="1">IF($AP1110=1,IF(INDIRECT(ADDRESS(($AN1110-1)*3+$AO1110+5,$AP1110+20))="",0,INDIRECT(ADDRESS(($AN1110-1)*3+$AO1110+5,$AP1110+20))),IF(INDIRECT(ADDRESS(($AN1110-1)*3+$AO1110+5,$AP1110+20))="",0,IF(COUNTIF(INDIRECT(ADDRESS(($AN1110-1)*36+($AO1110-1)*12+6,COLUMN())):INDIRECT(ADDRESS(($AN1110-1)*36+($AO1110-1)*12+$AP1110+4,COLUMN())),INDIRECT(ADDRESS(($AN1110-1)*3+$AO1110+5,$AP1110+20)))&gt;=1,0,INDIRECT(ADDRESS(($AN1110-1)*3+$AO1110+5,$AP1110+20)))))</f>
        <v>0</v>
      </c>
      <c r="AT1110" s="204">
        <f ca="1">COUNTIF(INDIRECT("U"&amp;(ROW()+12*(($AN1110-1)*3+$AO1110)-ROW())/12+5):INDIRECT("AF"&amp;(ROW()+12*(($AN1110-1)*3+$AO1110)-ROW())/12+5),AS1110)</f>
        <v>0</v>
      </c>
      <c r="AU1110" s="204">
        <f ca="1">IF(AND(AQ1110+AS1110&gt;0,AR1110+AT1110&gt;0),COUNTIF(AU$6:AU1109,"&gt;0")+1,0)</f>
        <v>0</v>
      </c>
    </row>
    <row r="1111" spans="40:47">
      <c r="AN1111" s="204">
        <v>31</v>
      </c>
      <c r="AO1111" s="204">
        <v>3</v>
      </c>
      <c r="AP1111" s="204">
        <v>2</v>
      </c>
      <c r="AQ1111" s="221">
        <f ca="1">IF($AP1111=1,IF(INDIRECT(ADDRESS(($AN1111-1)*3+$AO1111+5,$AP1111+7))="",0,INDIRECT(ADDRESS(($AN1111-1)*3+$AO1111+5,$AP1111+7))),IF(INDIRECT(ADDRESS(($AN1111-1)*3+$AO1111+5,$AP1111+7))="",0,IF(COUNTIF(INDIRECT(ADDRESS(($AN1111-1)*36+($AO1111-1)*12+6,COLUMN())):INDIRECT(ADDRESS(($AN1111-1)*36+($AO1111-1)*12+$AP1111+4,COLUMN())),INDIRECT(ADDRESS(($AN1111-1)*3+$AO1111+5,$AP1111+7)))&gt;=1,0,INDIRECT(ADDRESS(($AN1111-1)*3+$AO1111+5,$AP1111+7)))))</f>
        <v>0</v>
      </c>
      <c r="AR1111" s="204">
        <f ca="1">COUNTIF(INDIRECT("H"&amp;(ROW()+12*(($AN1111-1)*3+$AO1111)-ROW())/12+5):INDIRECT("S"&amp;(ROW()+12*(($AN1111-1)*3+$AO1111)-ROW())/12+5),AQ1111)</f>
        <v>0</v>
      </c>
      <c r="AS1111" s="221">
        <f ca="1">IF($AP1111=1,IF(INDIRECT(ADDRESS(($AN1111-1)*3+$AO1111+5,$AP1111+20))="",0,INDIRECT(ADDRESS(($AN1111-1)*3+$AO1111+5,$AP1111+20))),IF(INDIRECT(ADDRESS(($AN1111-1)*3+$AO1111+5,$AP1111+20))="",0,IF(COUNTIF(INDIRECT(ADDRESS(($AN1111-1)*36+($AO1111-1)*12+6,COLUMN())):INDIRECT(ADDRESS(($AN1111-1)*36+($AO1111-1)*12+$AP1111+4,COLUMN())),INDIRECT(ADDRESS(($AN1111-1)*3+$AO1111+5,$AP1111+20)))&gt;=1,0,INDIRECT(ADDRESS(($AN1111-1)*3+$AO1111+5,$AP1111+20)))))</f>
        <v>0</v>
      </c>
      <c r="AT1111" s="204">
        <f ca="1">COUNTIF(INDIRECT("U"&amp;(ROW()+12*(($AN1111-1)*3+$AO1111)-ROW())/12+5):INDIRECT("AF"&amp;(ROW()+12*(($AN1111-1)*3+$AO1111)-ROW())/12+5),AS1111)</f>
        <v>0</v>
      </c>
      <c r="AU1111" s="204">
        <f ca="1">IF(AND(AQ1111+AS1111&gt;0,AR1111+AT1111&gt;0),COUNTIF(AU$6:AU1110,"&gt;0")+1,0)</f>
        <v>0</v>
      </c>
    </row>
    <row r="1112" spans="40:47">
      <c r="AN1112" s="204">
        <v>31</v>
      </c>
      <c r="AO1112" s="204">
        <v>3</v>
      </c>
      <c r="AP1112" s="204">
        <v>3</v>
      </c>
      <c r="AQ1112" s="221">
        <f ca="1">IF($AP1112=1,IF(INDIRECT(ADDRESS(($AN1112-1)*3+$AO1112+5,$AP1112+7))="",0,INDIRECT(ADDRESS(($AN1112-1)*3+$AO1112+5,$AP1112+7))),IF(INDIRECT(ADDRESS(($AN1112-1)*3+$AO1112+5,$AP1112+7))="",0,IF(COUNTIF(INDIRECT(ADDRESS(($AN1112-1)*36+($AO1112-1)*12+6,COLUMN())):INDIRECT(ADDRESS(($AN1112-1)*36+($AO1112-1)*12+$AP1112+4,COLUMN())),INDIRECT(ADDRESS(($AN1112-1)*3+$AO1112+5,$AP1112+7)))&gt;=1,0,INDIRECT(ADDRESS(($AN1112-1)*3+$AO1112+5,$AP1112+7)))))</f>
        <v>0</v>
      </c>
      <c r="AR1112" s="204">
        <f ca="1">COUNTIF(INDIRECT("H"&amp;(ROW()+12*(($AN1112-1)*3+$AO1112)-ROW())/12+5):INDIRECT("S"&amp;(ROW()+12*(($AN1112-1)*3+$AO1112)-ROW())/12+5),AQ1112)</f>
        <v>0</v>
      </c>
      <c r="AS1112" s="221">
        <f ca="1">IF($AP1112=1,IF(INDIRECT(ADDRESS(($AN1112-1)*3+$AO1112+5,$AP1112+20))="",0,INDIRECT(ADDRESS(($AN1112-1)*3+$AO1112+5,$AP1112+20))),IF(INDIRECT(ADDRESS(($AN1112-1)*3+$AO1112+5,$AP1112+20))="",0,IF(COUNTIF(INDIRECT(ADDRESS(($AN1112-1)*36+($AO1112-1)*12+6,COLUMN())):INDIRECT(ADDRESS(($AN1112-1)*36+($AO1112-1)*12+$AP1112+4,COLUMN())),INDIRECT(ADDRESS(($AN1112-1)*3+$AO1112+5,$AP1112+20)))&gt;=1,0,INDIRECT(ADDRESS(($AN1112-1)*3+$AO1112+5,$AP1112+20)))))</f>
        <v>0</v>
      </c>
      <c r="AT1112" s="204">
        <f ca="1">COUNTIF(INDIRECT("U"&amp;(ROW()+12*(($AN1112-1)*3+$AO1112)-ROW())/12+5):INDIRECT("AF"&amp;(ROW()+12*(($AN1112-1)*3+$AO1112)-ROW())/12+5),AS1112)</f>
        <v>0</v>
      </c>
      <c r="AU1112" s="204">
        <f ca="1">IF(AND(AQ1112+AS1112&gt;0,AR1112+AT1112&gt;0),COUNTIF(AU$6:AU1111,"&gt;0")+1,0)</f>
        <v>0</v>
      </c>
    </row>
    <row r="1113" spans="40:47">
      <c r="AN1113" s="204">
        <v>31</v>
      </c>
      <c r="AO1113" s="204">
        <v>3</v>
      </c>
      <c r="AP1113" s="204">
        <v>4</v>
      </c>
      <c r="AQ1113" s="221">
        <f ca="1">IF($AP1113=1,IF(INDIRECT(ADDRESS(($AN1113-1)*3+$AO1113+5,$AP1113+7))="",0,INDIRECT(ADDRESS(($AN1113-1)*3+$AO1113+5,$AP1113+7))),IF(INDIRECT(ADDRESS(($AN1113-1)*3+$AO1113+5,$AP1113+7))="",0,IF(COUNTIF(INDIRECT(ADDRESS(($AN1113-1)*36+($AO1113-1)*12+6,COLUMN())):INDIRECT(ADDRESS(($AN1113-1)*36+($AO1113-1)*12+$AP1113+4,COLUMN())),INDIRECT(ADDRESS(($AN1113-1)*3+$AO1113+5,$AP1113+7)))&gt;=1,0,INDIRECT(ADDRESS(($AN1113-1)*3+$AO1113+5,$AP1113+7)))))</f>
        <v>0</v>
      </c>
      <c r="AR1113" s="204">
        <f ca="1">COUNTIF(INDIRECT("H"&amp;(ROW()+12*(($AN1113-1)*3+$AO1113)-ROW())/12+5):INDIRECT("S"&amp;(ROW()+12*(($AN1113-1)*3+$AO1113)-ROW())/12+5),AQ1113)</f>
        <v>0</v>
      </c>
      <c r="AS1113" s="221">
        <f ca="1">IF($AP1113=1,IF(INDIRECT(ADDRESS(($AN1113-1)*3+$AO1113+5,$AP1113+20))="",0,INDIRECT(ADDRESS(($AN1113-1)*3+$AO1113+5,$AP1113+20))),IF(INDIRECT(ADDRESS(($AN1113-1)*3+$AO1113+5,$AP1113+20))="",0,IF(COUNTIF(INDIRECT(ADDRESS(($AN1113-1)*36+($AO1113-1)*12+6,COLUMN())):INDIRECT(ADDRESS(($AN1113-1)*36+($AO1113-1)*12+$AP1113+4,COLUMN())),INDIRECT(ADDRESS(($AN1113-1)*3+$AO1113+5,$AP1113+20)))&gt;=1,0,INDIRECT(ADDRESS(($AN1113-1)*3+$AO1113+5,$AP1113+20)))))</f>
        <v>0</v>
      </c>
      <c r="AT1113" s="204">
        <f ca="1">COUNTIF(INDIRECT("U"&amp;(ROW()+12*(($AN1113-1)*3+$AO1113)-ROW())/12+5):INDIRECT("AF"&amp;(ROW()+12*(($AN1113-1)*3+$AO1113)-ROW())/12+5),AS1113)</f>
        <v>0</v>
      </c>
      <c r="AU1113" s="204">
        <f ca="1">IF(AND(AQ1113+AS1113&gt;0,AR1113+AT1113&gt;0),COUNTIF(AU$6:AU1112,"&gt;0")+1,0)</f>
        <v>0</v>
      </c>
    </row>
    <row r="1114" spans="40:47">
      <c r="AN1114" s="204">
        <v>31</v>
      </c>
      <c r="AO1114" s="204">
        <v>3</v>
      </c>
      <c r="AP1114" s="204">
        <v>5</v>
      </c>
      <c r="AQ1114" s="221">
        <f ca="1">IF($AP1114=1,IF(INDIRECT(ADDRESS(($AN1114-1)*3+$AO1114+5,$AP1114+7))="",0,INDIRECT(ADDRESS(($AN1114-1)*3+$AO1114+5,$AP1114+7))),IF(INDIRECT(ADDRESS(($AN1114-1)*3+$AO1114+5,$AP1114+7))="",0,IF(COUNTIF(INDIRECT(ADDRESS(($AN1114-1)*36+($AO1114-1)*12+6,COLUMN())):INDIRECT(ADDRESS(($AN1114-1)*36+($AO1114-1)*12+$AP1114+4,COLUMN())),INDIRECT(ADDRESS(($AN1114-1)*3+$AO1114+5,$AP1114+7)))&gt;=1,0,INDIRECT(ADDRESS(($AN1114-1)*3+$AO1114+5,$AP1114+7)))))</f>
        <v>0</v>
      </c>
      <c r="AR1114" s="204">
        <f ca="1">COUNTIF(INDIRECT("H"&amp;(ROW()+12*(($AN1114-1)*3+$AO1114)-ROW())/12+5):INDIRECT("S"&amp;(ROW()+12*(($AN1114-1)*3+$AO1114)-ROW())/12+5),AQ1114)</f>
        <v>0</v>
      </c>
      <c r="AS1114" s="221">
        <f ca="1">IF($AP1114=1,IF(INDIRECT(ADDRESS(($AN1114-1)*3+$AO1114+5,$AP1114+20))="",0,INDIRECT(ADDRESS(($AN1114-1)*3+$AO1114+5,$AP1114+20))),IF(INDIRECT(ADDRESS(($AN1114-1)*3+$AO1114+5,$AP1114+20))="",0,IF(COUNTIF(INDIRECT(ADDRESS(($AN1114-1)*36+($AO1114-1)*12+6,COLUMN())):INDIRECT(ADDRESS(($AN1114-1)*36+($AO1114-1)*12+$AP1114+4,COLUMN())),INDIRECT(ADDRESS(($AN1114-1)*3+$AO1114+5,$AP1114+20)))&gt;=1,0,INDIRECT(ADDRESS(($AN1114-1)*3+$AO1114+5,$AP1114+20)))))</f>
        <v>0</v>
      </c>
      <c r="AT1114" s="204">
        <f ca="1">COUNTIF(INDIRECT("U"&amp;(ROW()+12*(($AN1114-1)*3+$AO1114)-ROW())/12+5):INDIRECT("AF"&amp;(ROW()+12*(($AN1114-1)*3+$AO1114)-ROW())/12+5),AS1114)</f>
        <v>0</v>
      </c>
      <c r="AU1114" s="204">
        <f ca="1">IF(AND(AQ1114+AS1114&gt;0,AR1114+AT1114&gt;0),COUNTIF(AU$6:AU1113,"&gt;0")+1,0)</f>
        <v>0</v>
      </c>
    </row>
    <row r="1115" spans="40:47">
      <c r="AN1115" s="204">
        <v>31</v>
      </c>
      <c r="AO1115" s="204">
        <v>3</v>
      </c>
      <c r="AP1115" s="204">
        <v>6</v>
      </c>
      <c r="AQ1115" s="221">
        <f ca="1">IF($AP1115=1,IF(INDIRECT(ADDRESS(($AN1115-1)*3+$AO1115+5,$AP1115+7))="",0,INDIRECT(ADDRESS(($AN1115-1)*3+$AO1115+5,$AP1115+7))),IF(INDIRECT(ADDRESS(($AN1115-1)*3+$AO1115+5,$AP1115+7))="",0,IF(COUNTIF(INDIRECT(ADDRESS(($AN1115-1)*36+($AO1115-1)*12+6,COLUMN())):INDIRECT(ADDRESS(($AN1115-1)*36+($AO1115-1)*12+$AP1115+4,COLUMN())),INDIRECT(ADDRESS(($AN1115-1)*3+$AO1115+5,$AP1115+7)))&gt;=1,0,INDIRECT(ADDRESS(($AN1115-1)*3+$AO1115+5,$AP1115+7)))))</f>
        <v>0</v>
      </c>
      <c r="AR1115" s="204">
        <f ca="1">COUNTIF(INDIRECT("H"&amp;(ROW()+12*(($AN1115-1)*3+$AO1115)-ROW())/12+5):INDIRECT("S"&amp;(ROW()+12*(($AN1115-1)*3+$AO1115)-ROW())/12+5),AQ1115)</f>
        <v>0</v>
      </c>
      <c r="AS1115" s="221">
        <f ca="1">IF($AP1115=1,IF(INDIRECT(ADDRESS(($AN1115-1)*3+$AO1115+5,$AP1115+20))="",0,INDIRECT(ADDRESS(($AN1115-1)*3+$AO1115+5,$AP1115+20))),IF(INDIRECT(ADDRESS(($AN1115-1)*3+$AO1115+5,$AP1115+20))="",0,IF(COUNTIF(INDIRECT(ADDRESS(($AN1115-1)*36+($AO1115-1)*12+6,COLUMN())):INDIRECT(ADDRESS(($AN1115-1)*36+($AO1115-1)*12+$AP1115+4,COLUMN())),INDIRECT(ADDRESS(($AN1115-1)*3+$AO1115+5,$AP1115+20)))&gt;=1,0,INDIRECT(ADDRESS(($AN1115-1)*3+$AO1115+5,$AP1115+20)))))</f>
        <v>0</v>
      </c>
      <c r="AT1115" s="204">
        <f ca="1">COUNTIF(INDIRECT("U"&amp;(ROW()+12*(($AN1115-1)*3+$AO1115)-ROW())/12+5):INDIRECT("AF"&amp;(ROW()+12*(($AN1115-1)*3+$AO1115)-ROW())/12+5),AS1115)</f>
        <v>0</v>
      </c>
      <c r="AU1115" s="204">
        <f ca="1">IF(AND(AQ1115+AS1115&gt;0,AR1115+AT1115&gt;0),COUNTIF(AU$6:AU1114,"&gt;0")+1,0)</f>
        <v>0</v>
      </c>
    </row>
    <row r="1116" spans="40:47">
      <c r="AN1116" s="204">
        <v>31</v>
      </c>
      <c r="AO1116" s="204">
        <v>3</v>
      </c>
      <c r="AP1116" s="204">
        <v>7</v>
      </c>
      <c r="AQ1116" s="221">
        <f ca="1">IF($AP1116=1,IF(INDIRECT(ADDRESS(($AN1116-1)*3+$AO1116+5,$AP1116+7))="",0,INDIRECT(ADDRESS(($AN1116-1)*3+$AO1116+5,$AP1116+7))),IF(INDIRECT(ADDRESS(($AN1116-1)*3+$AO1116+5,$AP1116+7))="",0,IF(COUNTIF(INDIRECT(ADDRESS(($AN1116-1)*36+($AO1116-1)*12+6,COLUMN())):INDIRECT(ADDRESS(($AN1116-1)*36+($AO1116-1)*12+$AP1116+4,COLUMN())),INDIRECT(ADDRESS(($AN1116-1)*3+$AO1116+5,$AP1116+7)))&gt;=1,0,INDIRECT(ADDRESS(($AN1116-1)*3+$AO1116+5,$AP1116+7)))))</f>
        <v>0</v>
      </c>
      <c r="AR1116" s="204">
        <f ca="1">COUNTIF(INDIRECT("H"&amp;(ROW()+12*(($AN1116-1)*3+$AO1116)-ROW())/12+5):INDIRECT("S"&amp;(ROW()+12*(($AN1116-1)*3+$AO1116)-ROW())/12+5),AQ1116)</f>
        <v>0</v>
      </c>
      <c r="AS1116" s="221">
        <f ca="1">IF($AP1116=1,IF(INDIRECT(ADDRESS(($AN1116-1)*3+$AO1116+5,$AP1116+20))="",0,INDIRECT(ADDRESS(($AN1116-1)*3+$AO1116+5,$AP1116+20))),IF(INDIRECT(ADDRESS(($AN1116-1)*3+$AO1116+5,$AP1116+20))="",0,IF(COUNTIF(INDIRECT(ADDRESS(($AN1116-1)*36+($AO1116-1)*12+6,COLUMN())):INDIRECT(ADDRESS(($AN1116-1)*36+($AO1116-1)*12+$AP1116+4,COLUMN())),INDIRECT(ADDRESS(($AN1116-1)*3+$AO1116+5,$AP1116+20)))&gt;=1,0,INDIRECT(ADDRESS(($AN1116-1)*3+$AO1116+5,$AP1116+20)))))</f>
        <v>0</v>
      </c>
      <c r="AT1116" s="204">
        <f ca="1">COUNTIF(INDIRECT("U"&amp;(ROW()+12*(($AN1116-1)*3+$AO1116)-ROW())/12+5):INDIRECT("AF"&amp;(ROW()+12*(($AN1116-1)*3+$AO1116)-ROW())/12+5),AS1116)</f>
        <v>0</v>
      </c>
      <c r="AU1116" s="204">
        <f ca="1">IF(AND(AQ1116+AS1116&gt;0,AR1116+AT1116&gt;0),COUNTIF(AU$6:AU1115,"&gt;0")+1,0)</f>
        <v>0</v>
      </c>
    </row>
    <row r="1117" spans="40:47">
      <c r="AN1117" s="204">
        <v>31</v>
      </c>
      <c r="AO1117" s="204">
        <v>3</v>
      </c>
      <c r="AP1117" s="204">
        <v>8</v>
      </c>
      <c r="AQ1117" s="221">
        <f ca="1">IF($AP1117=1,IF(INDIRECT(ADDRESS(($AN1117-1)*3+$AO1117+5,$AP1117+7))="",0,INDIRECT(ADDRESS(($AN1117-1)*3+$AO1117+5,$AP1117+7))),IF(INDIRECT(ADDRESS(($AN1117-1)*3+$AO1117+5,$AP1117+7))="",0,IF(COUNTIF(INDIRECT(ADDRESS(($AN1117-1)*36+($AO1117-1)*12+6,COLUMN())):INDIRECT(ADDRESS(($AN1117-1)*36+($AO1117-1)*12+$AP1117+4,COLUMN())),INDIRECT(ADDRESS(($AN1117-1)*3+$AO1117+5,$AP1117+7)))&gt;=1,0,INDIRECT(ADDRESS(($AN1117-1)*3+$AO1117+5,$AP1117+7)))))</f>
        <v>0</v>
      </c>
      <c r="AR1117" s="204">
        <f ca="1">COUNTIF(INDIRECT("H"&amp;(ROW()+12*(($AN1117-1)*3+$AO1117)-ROW())/12+5):INDIRECT("S"&amp;(ROW()+12*(($AN1117-1)*3+$AO1117)-ROW())/12+5),AQ1117)</f>
        <v>0</v>
      </c>
      <c r="AS1117" s="221">
        <f ca="1">IF($AP1117=1,IF(INDIRECT(ADDRESS(($AN1117-1)*3+$AO1117+5,$AP1117+20))="",0,INDIRECT(ADDRESS(($AN1117-1)*3+$AO1117+5,$AP1117+20))),IF(INDIRECT(ADDRESS(($AN1117-1)*3+$AO1117+5,$AP1117+20))="",0,IF(COUNTIF(INDIRECT(ADDRESS(($AN1117-1)*36+($AO1117-1)*12+6,COLUMN())):INDIRECT(ADDRESS(($AN1117-1)*36+($AO1117-1)*12+$AP1117+4,COLUMN())),INDIRECT(ADDRESS(($AN1117-1)*3+$AO1117+5,$AP1117+20)))&gt;=1,0,INDIRECT(ADDRESS(($AN1117-1)*3+$AO1117+5,$AP1117+20)))))</f>
        <v>0</v>
      </c>
      <c r="AT1117" s="204">
        <f ca="1">COUNTIF(INDIRECT("U"&amp;(ROW()+12*(($AN1117-1)*3+$AO1117)-ROW())/12+5):INDIRECT("AF"&amp;(ROW()+12*(($AN1117-1)*3+$AO1117)-ROW())/12+5),AS1117)</f>
        <v>0</v>
      </c>
      <c r="AU1117" s="204">
        <f ca="1">IF(AND(AQ1117+AS1117&gt;0,AR1117+AT1117&gt;0),COUNTIF(AU$6:AU1116,"&gt;0")+1,0)</f>
        <v>0</v>
      </c>
    </row>
    <row r="1118" spans="40:47">
      <c r="AN1118" s="204">
        <v>31</v>
      </c>
      <c r="AO1118" s="204">
        <v>3</v>
      </c>
      <c r="AP1118" s="204">
        <v>9</v>
      </c>
      <c r="AQ1118" s="221">
        <f ca="1">IF($AP1118=1,IF(INDIRECT(ADDRESS(($AN1118-1)*3+$AO1118+5,$AP1118+7))="",0,INDIRECT(ADDRESS(($AN1118-1)*3+$AO1118+5,$AP1118+7))),IF(INDIRECT(ADDRESS(($AN1118-1)*3+$AO1118+5,$AP1118+7))="",0,IF(COUNTIF(INDIRECT(ADDRESS(($AN1118-1)*36+($AO1118-1)*12+6,COLUMN())):INDIRECT(ADDRESS(($AN1118-1)*36+($AO1118-1)*12+$AP1118+4,COLUMN())),INDIRECT(ADDRESS(($AN1118-1)*3+$AO1118+5,$AP1118+7)))&gt;=1,0,INDIRECT(ADDRESS(($AN1118-1)*3+$AO1118+5,$AP1118+7)))))</f>
        <v>0</v>
      </c>
      <c r="AR1118" s="204">
        <f ca="1">COUNTIF(INDIRECT("H"&amp;(ROW()+12*(($AN1118-1)*3+$AO1118)-ROW())/12+5):INDIRECT("S"&amp;(ROW()+12*(($AN1118-1)*3+$AO1118)-ROW())/12+5),AQ1118)</f>
        <v>0</v>
      </c>
      <c r="AS1118" s="221">
        <f ca="1">IF($AP1118=1,IF(INDIRECT(ADDRESS(($AN1118-1)*3+$AO1118+5,$AP1118+20))="",0,INDIRECT(ADDRESS(($AN1118-1)*3+$AO1118+5,$AP1118+20))),IF(INDIRECT(ADDRESS(($AN1118-1)*3+$AO1118+5,$AP1118+20))="",0,IF(COUNTIF(INDIRECT(ADDRESS(($AN1118-1)*36+($AO1118-1)*12+6,COLUMN())):INDIRECT(ADDRESS(($AN1118-1)*36+($AO1118-1)*12+$AP1118+4,COLUMN())),INDIRECT(ADDRESS(($AN1118-1)*3+$AO1118+5,$AP1118+20)))&gt;=1,0,INDIRECT(ADDRESS(($AN1118-1)*3+$AO1118+5,$AP1118+20)))))</f>
        <v>0</v>
      </c>
      <c r="AT1118" s="204">
        <f ca="1">COUNTIF(INDIRECT("U"&amp;(ROW()+12*(($AN1118-1)*3+$AO1118)-ROW())/12+5):INDIRECT("AF"&amp;(ROW()+12*(($AN1118-1)*3+$AO1118)-ROW())/12+5),AS1118)</f>
        <v>0</v>
      </c>
      <c r="AU1118" s="204">
        <f ca="1">IF(AND(AQ1118+AS1118&gt;0,AR1118+AT1118&gt;0),COUNTIF(AU$6:AU1117,"&gt;0")+1,0)</f>
        <v>0</v>
      </c>
    </row>
    <row r="1119" spans="40:47">
      <c r="AN1119" s="204">
        <v>31</v>
      </c>
      <c r="AO1119" s="204">
        <v>3</v>
      </c>
      <c r="AP1119" s="204">
        <v>10</v>
      </c>
      <c r="AQ1119" s="221">
        <f ca="1">IF($AP1119=1,IF(INDIRECT(ADDRESS(($AN1119-1)*3+$AO1119+5,$AP1119+7))="",0,INDIRECT(ADDRESS(($AN1119-1)*3+$AO1119+5,$AP1119+7))),IF(INDIRECT(ADDRESS(($AN1119-1)*3+$AO1119+5,$AP1119+7))="",0,IF(COUNTIF(INDIRECT(ADDRESS(($AN1119-1)*36+($AO1119-1)*12+6,COLUMN())):INDIRECT(ADDRESS(($AN1119-1)*36+($AO1119-1)*12+$AP1119+4,COLUMN())),INDIRECT(ADDRESS(($AN1119-1)*3+$AO1119+5,$AP1119+7)))&gt;=1,0,INDIRECT(ADDRESS(($AN1119-1)*3+$AO1119+5,$AP1119+7)))))</f>
        <v>0</v>
      </c>
      <c r="AR1119" s="204">
        <f ca="1">COUNTIF(INDIRECT("H"&amp;(ROW()+12*(($AN1119-1)*3+$AO1119)-ROW())/12+5):INDIRECT("S"&amp;(ROW()+12*(($AN1119-1)*3+$AO1119)-ROW())/12+5),AQ1119)</f>
        <v>0</v>
      </c>
      <c r="AS1119" s="221">
        <f ca="1">IF($AP1119=1,IF(INDIRECT(ADDRESS(($AN1119-1)*3+$AO1119+5,$AP1119+20))="",0,INDIRECT(ADDRESS(($AN1119-1)*3+$AO1119+5,$AP1119+20))),IF(INDIRECT(ADDRESS(($AN1119-1)*3+$AO1119+5,$AP1119+20))="",0,IF(COUNTIF(INDIRECT(ADDRESS(($AN1119-1)*36+($AO1119-1)*12+6,COLUMN())):INDIRECT(ADDRESS(($AN1119-1)*36+($AO1119-1)*12+$AP1119+4,COLUMN())),INDIRECT(ADDRESS(($AN1119-1)*3+$AO1119+5,$AP1119+20)))&gt;=1,0,INDIRECT(ADDRESS(($AN1119-1)*3+$AO1119+5,$AP1119+20)))))</f>
        <v>0</v>
      </c>
      <c r="AT1119" s="204">
        <f ca="1">COUNTIF(INDIRECT("U"&amp;(ROW()+12*(($AN1119-1)*3+$AO1119)-ROW())/12+5):INDIRECT("AF"&amp;(ROW()+12*(($AN1119-1)*3+$AO1119)-ROW())/12+5),AS1119)</f>
        <v>0</v>
      </c>
      <c r="AU1119" s="204">
        <f ca="1">IF(AND(AQ1119+AS1119&gt;0,AR1119+AT1119&gt;0),COUNTIF(AU$6:AU1118,"&gt;0")+1,0)</f>
        <v>0</v>
      </c>
    </row>
    <row r="1120" spans="40:47">
      <c r="AN1120" s="204">
        <v>31</v>
      </c>
      <c r="AO1120" s="204">
        <v>3</v>
      </c>
      <c r="AP1120" s="204">
        <v>11</v>
      </c>
      <c r="AQ1120" s="221">
        <f ca="1">IF($AP1120=1,IF(INDIRECT(ADDRESS(($AN1120-1)*3+$AO1120+5,$AP1120+7))="",0,INDIRECT(ADDRESS(($AN1120-1)*3+$AO1120+5,$AP1120+7))),IF(INDIRECT(ADDRESS(($AN1120-1)*3+$AO1120+5,$AP1120+7))="",0,IF(COUNTIF(INDIRECT(ADDRESS(($AN1120-1)*36+($AO1120-1)*12+6,COLUMN())):INDIRECT(ADDRESS(($AN1120-1)*36+($AO1120-1)*12+$AP1120+4,COLUMN())),INDIRECT(ADDRESS(($AN1120-1)*3+$AO1120+5,$AP1120+7)))&gt;=1,0,INDIRECT(ADDRESS(($AN1120-1)*3+$AO1120+5,$AP1120+7)))))</f>
        <v>0</v>
      </c>
      <c r="AR1120" s="204">
        <f ca="1">COUNTIF(INDIRECT("H"&amp;(ROW()+12*(($AN1120-1)*3+$AO1120)-ROW())/12+5):INDIRECT("S"&amp;(ROW()+12*(($AN1120-1)*3+$AO1120)-ROW())/12+5),AQ1120)</f>
        <v>0</v>
      </c>
      <c r="AS1120" s="221">
        <f ca="1">IF($AP1120=1,IF(INDIRECT(ADDRESS(($AN1120-1)*3+$AO1120+5,$AP1120+20))="",0,INDIRECT(ADDRESS(($AN1120-1)*3+$AO1120+5,$AP1120+20))),IF(INDIRECT(ADDRESS(($AN1120-1)*3+$AO1120+5,$AP1120+20))="",0,IF(COUNTIF(INDIRECT(ADDRESS(($AN1120-1)*36+($AO1120-1)*12+6,COLUMN())):INDIRECT(ADDRESS(($AN1120-1)*36+($AO1120-1)*12+$AP1120+4,COLUMN())),INDIRECT(ADDRESS(($AN1120-1)*3+$AO1120+5,$AP1120+20)))&gt;=1,0,INDIRECT(ADDRESS(($AN1120-1)*3+$AO1120+5,$AP1120+20)))))</f>
        <v>0</v>
      </c>
      <c r="AT1120" s="204">
        <f ca="1">COUNTIF(INDIRECT("U"&amp;(ROW()+12*(($AN1120-1)*3+$AO1120)-ROW())/12+5):INDIRECT("AF"&amp;(ROW()+12*(($AN1120-1)*3+$AO1120)-ROW())/12+5),AS1120)</f>
        <v>0</v>
      </c>
      <c r="AU1120" s="204">
        <f ca="1">IF(AND(AQ1120+AS1120&gt;0,AR1120+AT1120&gt;0),COUNTIF(AU$6:AU1119,"&gt;0")+1,0)</f>
        <v>0</v>
      </c>
    </row>
    <row r="1121" spans="40:47">
      <c r="AN1121" s="204">
        <v>31</v>
      </c>
      <c r="AO1121" s="204">
        <v>3</v>
      </c>
      <c r="AP1121" s="204">
        <v>12</v>
      </c>
      <c r="AQ1121" s="221">
        <f ca="1">IF($AP1121=1,IF(INDIRECT(ADDRESS(($AN1121-1)*3+$AO1121+5,$AP1121+7))="",0,INDIRECT(ADDRESS(($AN1121-1)*3+$AO1121+5,$AP1121+7))),IF(INDIRECT(ADDRESS(($AN1121-1)*3+$AO1121+5,$AP1121+7))="",0,IF(COUNTIF(INDIRECT(ADDRESS(($AN1121-1)*36+($AO1121-1)*12+6,COLUMN())):INDIRECT(ADDRESS(($AN1121-1)*36+($AO1121-1)*12+$AP1121+4,COLUMN())),INDIRECT(ADDRESS(($AN1121-1)*3+$AO1121+5,$AP1121+7)))&gt;=1,0,INDIRECT(ADDRESS(($AN1121-1)*3+$AO1121+5,$AP1121+7)))))</f>
        <v>0</v>
      </c>
      <c r="AR1121" s="204">
        <f ca="1">COUNTIF(INDIRECT("H"&amp;(ROW()+12*(($AN1121-1)*3+$AO1121)-ROW())/12+5):INDIRECT("S"&amp;(ROW()+12*(($AN1121-1)*3+$AO1121)-ROW())/12+5),AQ1121)</f>
        <v>0</v>
      </c>
      <c r="AS1121" s="221">
        <f ca="1">IF($AP1121=1,IF(INDIRECT(ADDRESS(($AN1121-1)*3+$AO1121+5,$AP1121+20))="",0,INDIRECT(ADDRESS(($AN1121-1)*3+$AO1121+5,$AP1121+20))),IF(INDIRECT(ADDRESS(($AN1121-1)*3+$AO1121+5,$AP1121+20))="",0,IF(COUNTIF(INDIRECT(ADDRESS(($AN1121-1)*36+($AO1121-1)*12+6,COLUMN())):INDIRECT(ADDRESS(($AN1121-1)*36+($AO1121-1)*12+$AP1121+4,COLUMN())),INDIRECT(ADDRESS(($AN1121-1)*3+$AO1121+5,$AP1121+20)))&gt;=1,0,INDIRECT(ADDRESS(($AN1121-1)*3+$AO1121+5,$AP1121+20)))))</f>
        <v>0</v>
      </c>
      <c r="AT1121" s="204">
        <f ca="1">COUNTIF(INDIRECT("U"&amp;(ROW()+12*(($AN1121-1)*3+$AO1121)-ROW())/12+5):INDIRECT("AF"&amp;(ROW()+12*(($AN1121-1)*3+$AO1121)-ROW())/12+5),AS1121)</f>
        <v>0</v>
      </c>
      <c r="AU1121" s="204">
        <f ca="1">IF(AND(AQ1121+AS1121&gt;0,AR1121+AT1121&gt;0),COUNTIF(AU$6:AU1120,"&gt;0")+1,0)</f>
        <v>0</v>
      </c>
    </row>
    <row r="1122" spans="40:47">
      <c r="AN1122" s="204">
        <v>32</v>
      </c>
      <c r="AO1122" s="204">
        <v>1</v>
      </c>
      <c r="AP1122" s="204">
        <v>1</v>
      </c>
      <c r="AQ1122" s="221">
        <f ca="1">IF($AP1122=1,IF(INDIRECT(ADDRESS(($AN1122-1)*3+$AO1122+5,$AP1122+7))="",0,INDIRECT(ADDRESS(($AN1122-1)*3+$AO1122+5,$AP1122+7))),IF(INDIRECT(ADDRESS(($AN1122-1)*3+$AO1122+5,$AP1122+7))="",0,IF(COUNTIF(INDIRECT(ADDRESS(($AN1122-1)*36+($AO1122-1)*12+6,COLUMN())):INDIRECT(ADDRESS(($AN1122-1)*36+($AO1122-1)*12+$AP1122+4,COLUMN())),INDIRECT(ADDRESS(($AN1122-1)*3+$AO1122+5,$AP1122+7)))&gt;=1,0,INDIRECT(ADDRESS(($AN1122-1)*3+$AO1122+5,$AP1122+7)))))</f>
        <v>0</v>
      </c>
      <c r="AR1122" s="204">
        <f ca="1">COUNTIF(INDIRECT("H"&amp;(ROW()+12*(($AN1122-1)*3+$AO1122)-ROW())/12+5):INDIRECT("S"&amp;(ROW()+12*(($AN1122-1)*3+$AO1122)-ROW())/12+5),AQ1122)</f>
        <v>0</v>
      </c>
      <c r="AS1122" s="221">
        <f ca="1">IF($AP1122=1,IF(INDIRECT(ADDRESS(($AN1122-1)*3+$AO1122+5,$AP1122+20))="",0,INDIRECT(ADDRESS(($AN1122-1)*3+$AO1122+5,$AP1122+20))),IF(INDIRECT(ADDRESS(($AN1122-1)*3+$AO1122+5,$AP1122+20))="",0,IF(COUNTIF(INDIRECT(ADDRESS(($AN1122-1)*36+($AO1122-1)*12+6,COLUMN())):INDIRECT(ADDRESS(($AN1122-1)*36+($AO1122-1)*12+$AP1122+4,COLUMN())),INDIRECT(ADDRESS(($AN1122-1)*3+$AO1122+5,$AP1122+20)))&gt;=1,0,INDIRECT(ADDRESS(($AN1122-1)*3+$AO1122+5,$AP1122+20)))))</f>
        <v>0</v>
      </c>
      <c r="AT1122" s="204">
        <f ca="1">COUNTIF(INDIRECT("U"&amp;(ROW()+12*(($AN1122-1)*3+$AO1122)-ROW())/12+5):INDIRECT("AF"&amp;(ROW()+12*(($AN1122-1)*3+$AO1122)-ROW())/12+5),AS1122)</f>
        <v>0</v>
      </c>
      <c r="AU1122" s="204">
        <f ca="1">IF(AND(AQ1122+AS1122&gt;0,AR1122+AT1122&gt;0),COUNTIF(AU$6:AU1121,"&gt;0")+1,0)</f>
        <v>0</v>
      </c>
    </row>
    <row r="1123" spans="40:47">
      <c r="AN1123" s="204">
        <v>32</v>
      </c>
      <c r="AO1123" s="204">
        <v>1</v>
      </c>
      <c r="AP1123" s="204">
        <v>2</v>
      </c>
      <c r="AQ1123" s="221">
        <f ca="1">IF($AP1123=1,IF(INDIRECT(ADDRESS(($AN1123-1)*3+$AO1123+5,$AP1123+7))="",0,INDIRECT(ADDRESS(($AN1123-1)*3+$AO1123+5,$AP1123+7))),IF(INDIRECT(ADDRESS(($AN1123-1)*3+$AO1123+5,$AP1123+7))="",0,IF(COUNTIF(INDIRECT(ADDRESS(($AN1123-1)*36+($AO1123-1)*12+6,COLUMN())):INDIRECT(ADDRESS(($AN1123-1)*36+($AO1123-1)*12+$AP1123+4,COLUMN())),INDIRECT(ADDRESS(($AN1123-1)*3+$AO1123+5,$AP1123+7)))&gt;=1,0,INDIRECT(ADDRESS(($AN1123-1)*3+$AO1123+5,$AP1123+7)))))</f>
        <v>0</v>
      </c>
      <c r="AR1123" s="204">
        <f ca="1">COUNTIF(INDIRECT("H"&amp;(ROW()+12*(($AN1123-1)*3+$AO1123)-ROW())/12+5):INDIRECT("S"&amp;(ROW()+12*(($AN1123-1)*3+$AO1123)-ROW())/12+5),AQ1123)</f>
        <v>0</v>
      </c>
      <c r="AS1123" s="221">
        <f ca="1">IF($AP1123=1,IF(INDIRECT(ADDRESS(($AN1123-1)*3+$AO1123+5,$AP1123+20))="",0,INDIRECT(ADDRESS(($AN1123-1)*3+$AO1123+5,$AP1123+20))),IF(INDIRECT(ADDRESS(($AN1123-1)*3+$AO1123+5,$AP1123+20))="",0,IF(COUNTIF(INDIRECT(ADDRESS(($AN1123-1)*36+($AO1123-1)*12+6,COLUMN())):INDIRECT(ADDRESS(($AN1123-1)*36+($AO1123-1)*12+$AP1123+4,COLUMN())),INDIRECT(ADDRESS(($AN1123-1)*3+$AO1123+5,$AP1123+20)))&gt;=1,0,INDIRECT(ADDRESS(($AN1123-1)*3+$AO1123+5,$AP1123+20)))))</f>
        <v>0</v>
      </c>
      <c r="AT1123" s="204">
        <f ca="1">COUNTIF(INDIRECT("U"&amp;(ROW()+12*(($AN1123-1)*3+$AO1123)-ROW())/12+5):INDIRECT("AF"&amp;(ROW()+12*(($AN1123-1)*3+$AO1123)-ROW())/12+5),AS1123)</f>
        <v>0</v>
      </c>
      <c r="AU1123" s="204">
        <f ca="1">IF(AND(AQ1123+AS1123&gt;0,AR1123+AT1123&gt;0),COUNTIF(AU$6:AU1122,"&gt;0")+1,0)</f>
        <v>0</v>
      </c>
    </row>
    <row r="1124" spans="40:47">
      <c r="AN1124" s="204">
        <v>32</v>
      </c>
      <c r="AO1124" s="204">
        <v>1</v>
      </c>
      <c r="AP1124" s="204">
        <v>3</v>
      </c>
      <c r="AQ1124" s="221">
        <f ca="1">IF($AP1124=1,IF(INDIRECT(ADDRESS(($AN1124-1)*3+$AO1124+5,$AP1124+7))="",0,INDIRECT(ADDRESS(($AN1124-1)*3+$AO1124+5,$AP1124+7))),IF(INDIRECT(ADDRESS(($AN1124-1)*3+$AO1124+5,$AP1124+7))="",0,IF(COUNTIF(INDIRECT(ADDRESS(($AN1124-1)*36+($AO1124-1)*12+6,COLUMN())):INDIRECT(ADDRESS(($AN1124-1)*36+($AO1124-1)*12+$AP1124+4,COLUMN())),INDIRECT(ADDRESS(($AN1124-1)*3+$AO1124+5,$AP1124+7)))&gt;=1,0,INDIRECT(ADDRESS(($AN1124-1)*3+$AO1124+5,$AP1124+7)))))</f>
        <v>0</v>
      </c>
      <c r="AR1124" s="204">
        <f ca="1">COUNTIF(INDIRECT("H"&amp;(ROW()+12*(($AN1124-1)*3+$AO1124)-ROW())/12+5):INDIRECT("S"&amp;(ROW()+12*(($AN1124-1)*3+$AO1124)-ROW())/12+5),AQ1124)</f>
        <v>0</v>
      </c>
      <c r="AS1124" s="221">
        <f ca="1">IF($AP1124=1,IF(INDIRECT(ADDRESS(($AN1124-1)*3+$AO1124+5,$AP1124+20))="",0,INDIRECT(ADDRESS(($AN1124-1)*3+$AO1124+5,$AP1124+20))),IF(INDIRECT(ADDRESS(($AN1124-1)*3+$AO1124+5,$AP1124+20))="",0,IF(COUNTIF(INDIRECT(ADDRESS(($AN1124-1)*36+($AO1124-1)*12+6,COLUMN())):INDIRECT(ADDRESS(($AN1124-1)*36+($AO1124-1)*12+$AP1124+4,COLUMN())),INDIRECT(ADDRESS(($AN1124-1)*3+$AO1124+5,$AP1124+20)))&gt;=1,0,INDIRECT(ADDRESS(($AN1124-1)*3+$AO1124+5,$AP1124+20)))))</f>
        <v>0</v>
      </c>
      <c r="AT1124" s="204">
        <f ca="1">COUNTIF(INDIRECT("U"&amp;(ROW()+12*(($AN1124-1)*3+$AO1124)-ROW())/12+5):INDIRECT("AF"&amp;(ROW()+12*(($AN1124-1)*3+$AO1124)-ROW())/12+5),AS1124)</f>
        <v>0</v>
      </c>
      <c r="AU1124" s="204">
        <f ca="1">IF(AND(AQ1124+AS1124&gt;0,AR1124+AT1124&gt;0),COUNTIF(AU$6:AU1123,"&gt;0")+1,0)</f>
        <v>0</v>
      </c>
    </row>
    <row r="1125" spans="40:47">
      <c r="AN1125" s="204">
        <v>32</v>
      </c>
      <c r="AO1125" s="204">
        <v>1</v>
      </c>
      <c r="AP1125" s="204">
        <v>4</v>
      </c>
      <c r="AQ1125" s="221">
        <f ca="1">IF($AP1125=1,IF(INDIRECT(ADDRESS(($AN1125-1)*3+$AO1125+5,$AP1125+7))="",0,INDIRECT(ADDRESS(($AN1125-1)*3+$AO1125+5,$AP1125+7))),IF(INDIRECT(ADDRESS(($AN1125-1)*3+$AO1125+5,$AP1125+7))="",0,IF(COUNTIF(INDIRECT(ADDRESS(($AN1125-1)*36+($AO1125-1)*12+6,COLUMN())):INDIRECT(ADDRESS(($AN1125-1)*36+($AO1125-1)*12+$AP1125+4,COLUMN())),INDIRECT(ADDRESS(($AN1125-1)*3+$AO1125+5,$AP1125+7)))&gt;=1,0,INDIRECT(ADDRESS(($AN1125-1)*3+$AO1125+5,$AP1125+7)))))</f>
        <v>0</v>
      </c>
      <c r="AR1125" s="204">
        <f ca="1">COUNTIF(INDIRECT("H"&amp;(ROW()+12*(($AN1125-1)*3+$AO1125)-ROW())/12+5):INDIRECT("S"&amp;(ROW()+12*(($AN1125-1)*3+$AO1125)-ROW())/12+5),AQ1125)</f>
        <v>0</v>
      </c>
      <c r="AS1125" s="221">
        <f ca="1">IF($AP1125=1,IF(INDIRECT(ADDRESS(($AN1125-1)*3+$AO1125+5,$AP1125+20))="",0,INDIRECT(ADDRESS(($AN1125-1)*3+$AO1125+5,$AP1125+20))),IF(INDIRECT(ADDRESS(($AN1125-1)*3+$AO1125+5,$AP1125+20))="",0,IF(COUNTIF(INDIRECT(ADDRESS(($AN1125-1)*36+($AO1125-1)*12+6,COLUMN())):INDIRECT(ADDRESS(($AN1125-1)*36+($AO1125-1)*12+$AP1125+4,COLUMN())),INDIRECT(ADDRESS(($AN1125-1)*3+$AO1125+5,$AP1125+20)))&gt;=1,0,INDIRECT(ADDRESS(($AN1125-1)*3+$AO1125+5,$AP1125+20)))))</f>
        <v>0</v>
      </c>
      <c r="AT1125" s="204">
        <f ca="1">COUNTIF(INDIRECT("U"&amp;(ROW()+12*(($AN1125-1)*3+$AO1125)-ROW())/12+5):INDIRECT("AF"&amp;(ROW()+12*(($AN1125-1)*3+$AO1125)-ROW())/12+5),AS1125)</f>
        <v>0</v>
      </c>
      <c r="AU1125" s="204">
        <f ca="1">IF(AND(AQ1125+AS1125&gt;0,AR1125+AT1125&gt;0),COUNTIF(AU$6:AU1124,"&gt;0")+1,0)</f>
        <v>0</v>
      </c>
    </row>
    <row r="1126" spans="40:47">
      <c r="AN1126" s="204">
        <v>32</v>
      </c>
      <c r="AO1126" s="204">
        <v>1</v>
      </c>
      <c r="AP1126" s="204">
        <v>5</v>
      </c>
      <c r="AQ1126" s="221">
        <f ca="1">IF($AP1126=1,IF(INDIRECT(ADDRESS(($AN1126-1)*3+$AO1126+5,$AP1126+7))="",0,INDIRECT(ADDRESS(($AN1126-1)*3+$AO1126+5,$AP1126+7))),IF(INDIRECT(ADDRESS(($AN1126-1)*3+$AO1126+5,$AP1126+7))="",0,IF(COUNTIF(INDIRECT(ADDRESS(($AN1126-1)*36+($AO1126-1)*12+6,COLUMN())):INDIRECT(ADDRESS(($AN1126-1)*36+($AO1126-1)*12+$AP1126+4,COLUMN())),INDIRECT(ADDRESS(($AN1126-1)*3+$AO1126+5,$AP1126+7)))&gt;=1,0,INDIRECT(ADDRESS(($AN1126-1)*3+$AO1126+5,$AP1126+7)))))</f>
        <v>0</v>
      </c>
      <c r="AR1126" s="204">
        <f ca="1">COUNTIF(INDIRECT("H"&amp;(ROW()+12*(($AN1126-1)*3+$AO1126)-ROW())/12+5):INDIRECT("S"&amp;(ROW()+12*(($AN1126-1)*3+$AO1126)-ROW())/12+5),AQ1126)</f>
        <v>0</v>
      </c>
      <c r="AS1126" s="221">
        <f ca="1">IF($AP1126=1,IF(INDIRECT(ADDRESS(($AN1126-1)*3+$AO1126+5,$AP1126+20))="",0,INDIRECT(ADDRESS(($AN1126-1)*3+$AO1126+5,$AP1126+20))),IF(INDIRECT(ADDRESS(($AN1126-1)*3+$AO1126+5,$AP1126+20))="",0,IF(COUNTIF(INDIRECT(ADDRESS(($AN1126-1)*36+($AO1126-1)*12+6,COLUMN())):INDIRECT(ADDRESS(($AN1126-1)*36+($AO1126-1)*12+$AP1126+4,COLUMN())),INDIRECT(ADDRESS(($AN1126-1)*3+$AO1126+5,$AP1126+20)))&gt;=1,0,INDIRECT(ADDRESS(($AN1126-1)*3+$AO1126+5,$AP1126+20)))))</f>
        <v>0</v>
      </c>
      <c r="AT1126" s="204">
        <f ca="1">COUNTIF(INDIRECT("U"&amp;(ROW()+12*(($AN1126-1)*3+$AO1126)-ROW())/12+5):INDIRECT("AF"&amp;(ROW()+12*(($AN1126-1)*3+$AO1126)-ROW())/12+5),AS1126)</f>
        <v>0</v>
      </c>
      <c r="AU1126" s="204">
        <f ca="1">IF(AND(AQ1126+AS1126&gt;0,AR1126+AT1126&gt;0),COUNTIF(AU$6:AU1125,"&gt;0")+1,0)</f>
        <v>0</v>
      </c>
    </row>
    <row r="1127" spans="40:47">
      <c r="AN1127" s="204">
        <v>32</v>
      </c>
      <c r="AO1127" s="204">
        <v>1</v>
      </c>
      <c r="AP1127" s="204">
        <v>6</v>
      </c>
      <c r="AQ1127" s="221">
        <f ca="1">IF($AP1127=1,IF(INDIRECT(ADDRESS(($AN1127-1)*3+$AO1127+5,$AP1127+7))="",0,INDIRECT(ADDRESS(($AN1127-1)*3+$AO1127+5,$AP1127+7))),IF(INDIRECT(ADDRESS(($AN1127-1)*3+$AO1127+5,$AP1127+7))="",0,IF(COUNTIF(INDIRECT(ADDRESS(($AN1127-1)*36+($AO1127-1)*12+6,COLUMN())):INDIRECT(ADDRESS(($AN1127-1)*36+($AO1127-1)*12+$AP1127+4,COLUMN())),INDIRECT(ADDRESS(($AN1127-1)*3+$AO1127+5,$AP1127+7)))&gt;=1,0,INDIRECT(ADDRESS(($AN1127-1)*3+$AO1127+5,$AP1127+7)))))</f>
        <v>0</v>
      </c>
      <c r="AR1127" s="204">
        <f ca="1">COUNTIF(INDIRECT("H"&amp;(ROW()+12*(($AN1127-1)*3+$AO1127)-ROW())/12+5):INDIRECT("S"&amp;(ROW()+12*(($AN1127-1)*3+$AO1127)-ROW())/12+5),AQ1127)</f>
        <v>0</v>
      </c>
      <c r="AS1127" s="221">
        <f ca="1">IF($AP1127=1,IF(INDIRECT(ADDRESS(($AN1127-1)*3+$AO1127+5,$AP1127+20))="",0,INDIRECT(ADDRESS(($AN1127-1)*3+$AO1127+5,$AP1127+20))),IF(INDIRECT(ADDRESS(($AN1127-1)*3+$AO1127+5,$AP1127+20))="",0,IF(COUNTIF(INDIRECT(ADDRESS(($AN1127-1)*36+($AO1127-1)*12+6,COLUMN())):INDIRECT(ADDRESS(($AN1127-1)*36+($AO1127-1)*12+$AP1127+4,COLUMN())),INDIRECT(ADDRESS(($AN1127-1)*3+$AO1127+5,$AP1127+20)))&gt;=1,0,INDIRECT(ADDRESS(($AN1127-1)*3+$AO1127+5,$AP1127+20)))))</f>
        <v>0</v>
      </c>
      <c r="AT1127" s="204">
        <f ca="1">COUNTIF(INDIRECT("U"&amp;(ROW()+12*(($AN1127-1)*3+$AO1127)-ROW())/12+5):INDIRECT("AF"&amp;(ROW()+12*(($AN1127-1)*3+$AO1127)-ROW())/12+5),AS1127)</f>
        <v>0</v>
      </c>
      <c r="AU1127" s="204">
        <f ca="1">IF(AND(AQ1127+AS1127&gt;0,AR1127+AT1127&gt;0),COUNTIF(AU$6:AU1126,"&gt;0")+1,0)</f>
        <v>0</v>
      </c>
    </row>
    <row r="1128" spans="40:47">
      <c r="AN1128" s="204">
        <v>32</v>
      </c>
      <c r="AO1128" s="204">
        <v>1</v>
      </c>
      <c r="AP1128" s="204">
        <v>7</v>
      </c>
      <c r="AQ1128" s="221">
        <f ca="1">IF($AP1128=1,IF(INDIRECT(ADDRESS(($AN1128-1)*3+$AO1128+5,$AP1128+7))="",0,INDIRECT(ADDRESS(($AN1128-1)*3+$AO1128+5,$AP1128+7))),IF(INDIRECT(ADDRESS(($AN1128-1)*3+$AO1128+5,$AP1128+7))="",0,IF(COUNTIF(INDIRECT(ADDRESS(($AN1128-1)*36+($AO1128-1)*12+6,COLUMN())):INDIRECT(ADDRESS(($AN1128-1)*36+($AO1128-1)*12+$AP1128+4,COLUMN())),INDIRECT(ADDRESS(($AN1128-1)*3+$AO1128+5,$AP1128+7)))&gt;=1,0,INDIRECT(ADDRESS(($AN1128-1)*3+$AO1128+5,$AP1128+7)))))</f>
        <v>0</v>
      </c>
      <c r="AR1128" s="204">
        <f ca="1">COUNTIF(INDIRECT("H"&amp;(ROW()+12*(($AN1128-1)*3+$AO1128)-ROW())/12+5):INDIRECT("S"&amp;(ROW()+12*(($AN1128-1)*3+$AO1128)-ROW())/12+5),AQ1128)</f>
        <v>0</v>
      </c>
      <c r="AS1128" s="221">
        <f ca="1">IF($AP1128=1,IF(INDIRECT(ADDRESS(($AN1128-1)*3+$AO1128+5,$AP1128+20))="",0,INDIRECT(ADDRESS(($AN1128-1)*3+$AO1128+5,$AP1128+20))),IF(INDIRECT(ADDRESS(($AN1128-1)*3+$AO1128+5,$AP1128+20))="",0,IF(COUNTIF(INDIRECT(ADDRESS(($AN1128-1)*36+($AO1128-1)*12+6,COLUMN())):INDIRECT(ADDRESS(($AN1128-1)*36+($AO1128-1)*12+$AP1128+4,COLUMN())),INDIRECT(ADDRESS(($AN1128-1)*3+$AO1128+5,$AP1128+20)))&gt;=1,0,INDIRECT(ADDRESS(($AN1128-1)*3+$AO1128+5,$AP1128+20)))))</f>
        <v>0</v>
      </c>
      <c r="AT1128" s="204">
        <f ca="1">COUNTIF(INDIRECT("U"&amp;(ROW()+12*(($AN1128-1)*3+$AO1128)-ROW())/12+5):INDIRECT("AF"&amp;(ROW()+12*(($AN1128-1)*3+$AO1128)-ROW())/12+5),AS1128)</f>
        <v>0</v>
      </c>
      <c r="AU1128" s="204">
        <f ca="1">IF(AND(AQ1128+AS1128&gt;0,AR1128+AT1128&gt;0),COUNTIF(AU$6:AU1127,"&gt;0")+1,0)</f>
        <v>0</v>
      </c>
    </row>
    <row r="1129" spans="40:47">
      <c r="AN1129" s="204">
        <v>32</v>
      </c>
      <c r="AO1129" s="204">
        <v>1</v>
      </c>
      <c r="AP1129" s="204">
        <v>8</v>
      </c>
      <c r="AQ1129" s="221">
        <f ca="1">IF($AP1129=1,IF(INDIRECT(ADDRESS(($AN1129-1)*3+$AO1129+5,$AP1129+7))="",0,INDIRECT(ADDRESS(($AN1129-1)*3+$AO1129+5,$AP1129+7))),IF(INDIRECT(ADDRESS(($AN1129-1)*3+$AO1129+5,$AP1129+7))="",0,IF(COUNTIF(INDIRECT(ADDRESS(($AN1129-1)*36+($AO1129-1)*12+6,COLUMN())):INDIRECT(ADDRESS(($AN1129-1)*36+($AO1129-1)*12+$AP1129+4,COLUMN())),INDIRECT(ADDRESS(($AN1129-1)*3+$AO1129+5,$AP1129+7)))&gt;=1,0,INDIRECT(ADDRESS(($AN1129-1)*3+$AO1129+5,$AP1129+7)))))</f>
        <v>0</v>
      </c>
      <c r="AR1129" s="204">
        <f ca="1">COUNTIF(INDIRECT("H"&amp;(ROW()+12*(($AN1129-1)*3+$AO1129)-ROW())/12+5):INDIRECT("S"&amp;(ROW()+12*(($AN1129-1)*3+$AO1129)-ROW())/12+5),AQ1129)</f>
        <v>0</v>
      </c>
      <c r="AS1129" s="221">
        <f ca="1">IF($AP1129=1,IF(INDIRECT(ADDRESS(($AN1129-1)*3+$AO1129+5,$AP1129+20))="",0,INDIRECT(ADDRESS(($AN1129-1)*3+$AO1129+5,$AP1129+20))),IF(INDIRECT(ADDRESS(($AN1129-1)*3+$AO1129+5,$AP1129+20))="",0,IF(COUNTIF(INDIRECT(ADDRESS(($AN1129-1)*36+($AO1129-1)*12+6,COLUMN())):INDIRECT(ADDRESS(($AN1129-1)*36+($AO1129-1)*12+$AP1129+4,COLUMN())),INDIRECT(ADDRESS(($AN1129-1)*3+$AO1129+5,$AP1129+20)))&gt;=1,0,INDIRECT(ADDRESS(($AN1129-1)*3+$AO1129+5,$AP1129+20)))))</f>
        <v>0</v>
      </c>
      <c r="AT1129" s="204">
        <f ca="1">COUNTIF(INDIRECT("U"&amp;(ROW()+12*(($AN1129-1)*3+$AO1129)-ROW())/12+5):INDIRECT("AF"&amp;(ROW()+12*(($AN1129-1)*3+$AO1129)-ROW())/12+5),AS1129)</f>
        <v>0</v>
      </c>
      <c r="AU1129" s="204">
        <f ca="1">IF(AND(AQ1129+AS1129&gt;0,AR1129+AT1129&gt;0),COUNTIF(AU$6:AU1128,"&gt;0")+1,0)</f>
        <v>0</v>
      </c>
    </row>
    <row r="1130" spans="40:47">
      <c r="AN1130" s="204">
        <v>32</v>
      </c>
      <c r="AO1130" s="204">
        <v>1</v>
      </c>
      <c r="AP1130" s="204">
        <v>9</v>
      </c>
      <c r="AQ1130" s="221">
        <f ca="1">IF($AP1130=1,IF(INDIRECT(ADDRESS(($AN1130-1)*3+$AO1130+5,$AP1130+7))="",0,INDIRECT(ADDRESS(($AN1130-1)*3+$AO1130+5,$AP1130+7))),IF(INDIRECT(ADDRESS(($AN1130-1)*3+$AO1130+5,$AP1130+7))="",0,IF(COUNTIF(INDIRECT(ADDRESS(($AN1130-1)*36+($AO1130-1)*12+6,COLUMN())):INDIRECT(ADDRESS(($AN1130-1)*36+($AO1130-1)*12+$AP1130+4,COLUMN())),INDIRECT(ADDRESS(($AN1130-1)*3+$AO1130+5,$AP1130+7)))&gt;=1,0,INDIRECT(ADDRESS(($AN1130-1)*3+$AO1130+5,$AP1130+7)))))</f>
        <v>0</v>
      </c>
      <c r="AR1130" s="204">
        <f ca="1">COUNTIF(INDIRECT("H"&amp;(ROW()+12*(($AN1130-1)*3+$AO1130)-ROW())/12+5):INDIRECT("S"&amp;(ROW()+12*(($AN1130-1)*3+$AO1130)-ROW())/12+5),AQ1130)</f>
        <v>0</v>
      </c>
      <c r="AS1130" s="221">
        <f ca="1">IF($AP1130=1,IF(INDIRECT(ADDRESS(($AN1130-1)*3+$AO1130+5,$AP1130+20))="",0,INDIRECT(ADDRESS(($AN1130-1)*3+$AO1130+5,$AP1130+20))),IF(INDIRECT(ADDRESS(($AN1130-1)*3+$AO1130+5,$AP1130+20))="",0,IF(COUNTIF(INDIRECT(ADDRESS(($AN1130-1)*36+($AO1130-1)*12+6,COLUMN())):INDIRECT(ADDRESS(($AN1130-1)*36+($AO1130-1)*12+$AP1130+4,COLUMN())),INDIRECT(ADDRESS(($AN1130-1)*3+$AO1130+5,$AP1130+20)))&gt;=1,0,INDIRECT(ADDRESS(($AN1130-1)*3+$AO1130+5,$AP1130+20)))))</f>
        <v>0</v>
      </c>
      <c r="AT1130" s="204">
        <f ca="1">COUNTIF(INDIRECT("U"&amp;(ROW()+12*(($AN1130-1)*3+$AO1130)-ROW())/12+5):INDIRECT("AF"&amp;(ROW()+12*(($AN1130-1)*3+$AO1130)-ROW())/12+5),AS1130)</f>
        <v>0</v>
      </c>
      <c r="AU1130" s="204">
        <f ca="1">IF(AND(AQ1130+AS1130&gt;0,AR1130+AT1130&gt;0),COUNTIF(AU$6:AU1129,"&gt;0")+1,0)</f>
        <v>0</v>
      </c>
    </row>
    <row r="1131" spans="40:47">
      <c r="AN1131" s="204">
        <v>32</v>
      </c>
      <c r="AO1131" s="204">
        <v>1</v>
      </c>
      <c r="AP1131" s="204">
        <v>10</v>
      </c>
      <c r="AQ1131" s="221">
        <f ca="1">IF($AP1131=1,IF(INDIRECT(ADDRESS(($AN1131-1)*3+$AO1131+5,$AP1131+7))="",0,INDIRECT(ADDRESS(($AN1131-1)*3+$AO1131+5,$AP1131+7))),IF(INDIRECT(ADDRESS(($AN1131-1)*3+$AO1131+5,$AP1131+7))="",0,IF(COUNTIF(INDIRECT(ADDRESS(($AN1131-1)*36+($AO1131-1)*12+6,COLUMN())):INDIRECT(ADDRESS(($AN1131-1)*36+($AO1131-1)*12+$AP1131+4,COLUMN())),INDIRECT(ADDRESS(($AN1131-1)*3+$AO1131+5,$AP1131+7)))&gt;=1,0,INDIRECT(ADDRESS(($AN1131-1)*3+$AO1131+5,$AP1131+7)))))</f>
        <v>0</v>
      </c>
      <c r="AR1131" s="204">
        <f ca="1">COUNTIF(INDIRECT("H"&amp;(ROW()+12*(($AN1131-1)*3+$AO1131)-ROW())/12+5):INDIRECT("S"&amp;(ROW()+12*(($AN1131-1)*3+$AO1131)-ROW())/12+5),AQ1131)</f>
        <v>0</v>
      </c>
      <c r="AS1131" s="221">
        <f ca="1">IF($AP1131=1,IF(INDIRECT(ADDRESS(($AN1131-1)*3+$AO1131+5,$AP1131+20))="",0,INDIRECT(ADDRESS(($AN1131-1)*3+$AO1131+5,$AP1131+20))),IF(INDIRECT(ADDRESS(($AN1131-1)*3+$AO1131+5,$AP1131+20))="",0,IF(COUNTIF(INDIRECT(ADDRESS(($AN1131-1)*36+($AO1131-1)*12+6,COLUMN())):INDIRECT(ADDRESS(($AN1131-1)*36+($AO1131-1)*12+$AP1131+4,COLUMN())),INDIRECT(ADDRESS(($AN1131-1)*3+$AO1131+5,$AP1131+20)))&gt;=1,0,INDIRECT(ADDRESS(($AN1131-1)*3+$AO1131+5,$AP1131+20)))))</f>
        <v>0</v>
      </c>
      <c r="AT1131" s="204">
        <f ca="1">COUNTIF(INDIRECT("U"&amp;(ROW()+12*(($AN1131-1)*3+$AO1131)-ROW())/12+5):INDIRECT("AF"&amp;(ROW()+12*(($AN1131-1)*3+$AO1131)-ROW())/12+5),AS1131)</f>
        <v>0</v>
      </c>
      <c r="AU1131" s="204">
        <f ca="1">IF(AND(AQ1131+AS1131&gt;0,AR1131+AT1131&gt;0),COUNTIF(AU$6:AU1130,"&gt;0")+1,0)</f>
        <v>0</v>
      </c>
    </row>
    <row r="1132" spans="40:47">
      <c r="AN1132" s="204">
        <v>32</v>
      </c>
      <c r="AO1132" s="204">
        <v>1</v>
      </c>
      <c r="AP1132" s="204">
        <v>11</v>
      </c>
      <c r="AQ1132" s="221">
        <f ca="1">IF($AP1132=1,IF(INDIRECT(ADDRESS(($AN1132-1)*3+$AO1132+5,$AP1132+7))="",0,INDIRECT(ADDRESS(($AN1132-1)*3+$AO1132+5,$AP1132+7))),IF(INDIRECT(ADDRESS(($AN1132-1)*3+$AO1132+5,$AP1132+7))="",0,IF(COUNTIF(INDIRECT(ADDRESS(($AN1132-1)*36+($AO1132-1)*12+6,COLUMN())):INDIRECT(ADDRESS(($AN1132-1)*36+($AO1132-1)*12+$AP1132+4,COLUMN())),INDIRECT(ADDRESS(($AN1132-1)*3+$AO1132+5,$AP1132+7)))&gt;=1,0,INDIRECT(ADDRESS(($AN1132-1)*3+$AO1132+5,$AP1132+7)))))</f>
        <v>0</v>
      </c>
      <c r="AR1132" s="204">
        <f ca="1">COUNTIF(INDIRECT("H"&amp;(ROW()+12*(($AN1132-1)*3+$AO1132)-ROW())/12+5):INDIRECT("S"&amp;(ROW()+12*(($AN1132-1)*3+$AO1132)-ROW())/12+5),AQ1132)</f>
        <v>0</v>
      </c>
      <c r="AS1132" s="221">
        <f ca="1">IF($AP1132=1,IF(INDIRECT(ADDRESS(($AN1132-1)*3+$AO1132+5,$AP1132+20))="",0,INDIRECT(ADDRESS(($AN1132-1)*3+$AO1132+5,$AP1132+20))),IF(INDIRECT(ADDRESS(($AN1132-1)*3+$AO1132+5,$AP1132+20))="",0,IF(COUNTIF(INDIRECT(ADDRESS(($AN1132-1)*36+($AO1132-1)*12+6,COLUMN())):INDIRECT(ADDRESS(($AN1132-1)*36+($AO1132-1)*12+$AP1132+4,COLUMN())),INDIRECT(ADDRESS(($AN1132-1)*3+$AO1132+5,$AP1132+20)))&gt;=1,0,INDIRECT(ADDRESS(($AN1132-1)*3+$AO1132+5,$AP1132+20)))))</f>
        <v>0</v>
      </c>
      <c r="AT1132" s="204">
        <f ca="1">COUNTIF(INDIRECT("U"&amp;(ROW()+12*(($AN1132-1)*3+$AO1132)-ROW())/12+5):INDIRECT("AF"&amp;(ROW()+12*(($AN1132-1)*3+$AO1132)-ROW())/12+5),AS1132)</f>
        <v>0</v>
      </c>
      <c r="AU1132" s="204">
        <f ca="1">IF(AND(AQ1132+AS1132&gt;0,AR1132+AT1132&gt;0),COUNTIF(AU$6:AU1131,"&gt;0")+1,0)</f>
        <v>0</v>
      </c>
    </row>
    <row r="1133" spans="40:47">
      <c r="AN1133" s="204">
        <v>32</v>
      </c>
      <c r="AO1133" s="204">
        <v>1</v>
      </c>
      <c r="AP1133" s="204">
        <v>12</v>
      </c>
      <c r="AQ1133" s="221">
        <f ca="1">IF($AP1133=1,IF(INDIRECT(ADDRESS(($AN1133-1)*3+$AO1133+5,$AP1133+7))="",0,INDIRECT(ADDRESS(($AN1133-1)*3+$AO1133+5,$AP1133+7))),IF(INDIRECT(ADDRESS(($AN1133-1)*3+$AO1133+5,$AP1133+7))="",0,IF(COUNTIF(INDIRECT(ADDRESS(($AN1133-1)*36+($AO1133-1)*12+6,COLUMN())):INDIRECT(ADDRESS(($AN1133-1)*36+($AO1133-1)*12+$AP1133+4,COLUMN())),INDIRECT(ADDRESS(($AN1133-1)*3+$AO1133+5,$AP1133+7)))&gt;=1,0,INDIRECT(ADDRESS(($AN1133-1)*3+$AO1133+5,$AP1133+7)))))</f>
        <v>0</v>
      </c>
      <c r="AR1133" s="204">
        <f ca="1">COUNTIF(INDIRECT("H"&amp;(ROW()+12*(($AN1133-1)*3+$AO1133)-ROW())/12+5):INDIRECT("S"&amp;(ROW()+12*(($AN1133-1)*3+$AO1133)-ROW())/12+5),AQ1133)</f>
        <v>0</v>
      </c>
      <c r="AS1133" s="221">
        <f ca="1">IF($AP1133=1,IF(INDIRECT(ADDRESS(($AN1133-1)*3+$AO1133+5,$AP1133+20))="",0,INDIRECT(ADDRESS(($AN1133-1)*3+$AO1133+5,$AP1133+20))),IF(INDIRECT(ADDRESS(($AN1133-1)*3+$AO1133+5,$AP1133+20))="",0,IF(COUNTIF(INDIRECT(ADDRESS(($AN1133-1)*36+($AO1133-1)*12+6,COLUMN())):INDIRECT(ADDRESS(($AN1133-1)*36+($AO1133-1)*12+$AP1133+4,COLUMN())),INDIRECT(ADDRESS(($AN1133-1)*3+$AO1133+5,$AP1133+20)))&gt;=1,0,INDIRECT(ADDRESS(($AN1133-1)*3+$AO1133+5,$AP1133+20)))))</f>
        <v>0</v>
      </c>
      <c r="AT1133" s="204">
        <f ca="1">COUNTIF(INDIRECT("U"&amp;(ROW()+12*(($AN1133-1)*3+$AO1133)-ROW())/12+5):INDIRECT("AF"&amp;(ROW()+12*(($AN1133-1)*3+$AO1133)-ROW())/12+5),AS1133)</f>
        <v>0</v>
      </c>
      <c r="AU1133" s="204">
        <f ca="1">IF(AND(AQ1133+AS1133&gt;0,AR1133+AT1133&gt;0),COUNTIF(AU$6:AU1132,"&gt;0")+1,0)</f>
        <v>0</v>
      </c>
    </row>
    <row r="1134" spans="40:47">
      <c r="AN1134" s="204">
        <v>32</v>
      </c>
      <c r="AO1134" s="204">
        <v>2</v>
      </c>
      <c r="AP1134" s="204">
        <v>1</v>
      </c>
      <c r="AQ1134" s="221">
        <f ca="1">IF($AP1134=1,IF(INDIRECT(ADDRESS(($AN1134-1)*3+$AO1134+5,$AP1134+7))="",0,INDIRECT(ADDRESS(($AN1134-1)*3+$AO1134+5,$AP1134+7))),IF(INDIRECT(ADDRESS(($AN1134-1)*3+$AO1134+5,$AP1134+7))="",0,IF(COUNTIF(INDIRECT(ADDRESS(($AN1134-1)*36+($AO1134-1)*12+6,COLUMN())):INDIRECT(ADDRESS(($AN1134-1)*36+($AO1134-1)*12+$AP1134+4,COLUMN())),INDIRECT(ADDRESS(($AN1134-1)*3+$AO1134+5,$AP1134+7)))&gt;=1,0,INDIRECT(ADDRESS(($AN1134-1)*3+$AO1134+5,$AP1134+7)))))</f>
        <v>0</v>
      </c>
      <c r="AR1134" s="204">
        <f ca="1">COUNTIF(INDIRECT("H"&amp;(ROW()+12*(($AN1134-1)*3+$AO1134)-ROW())/12+5):INDIRECT("S"&amp;(ROW()+12*(($AN1134-1)*3+$AO1134)-ROW())/12+5),AQ1134)</f>
        <v>0</v>
      </c>
      <c r="AS1134" s="221">
        <f ca="1">IF($AP1134=1,IF(INDIRECT(ADDRESS(($AN1134-1)*3+$AO1134+5,$AP1134+20))="",0,INDIRECT(ADDRESS(($AN1134-1)*3+$AO1134+5,$AP1134+20))),IF(INDIRECT(ADDRESS(($AN1134-1)*3+$AO1134+5,$AP1134+20))="",0,IF(COUNTIF(INDIRECT(ADDRESS(($AN1134-1)*36+($AO1134-1)*12+6,COLUMN())):INDIRECT(ADDRESS(($AN1134-1)*36+($AO1134-1)*12+$AP1134+4,COLUMN())),INDIRECT(ADDRESS(($AN1134-1)*3+$AO1134+5,$AP1134+20)))&gt;=1,0,INDIRECT(ADDRESS(($AN1134-1)*3+$AO1134+5,$AP1134+20)))))</f>
        <v>0</v>
      </c>
      <c r="AT1134" s="204">
        <f ca="1">COUNTIF(INDIRECT("U"&amp;(ROW()+12*(($AN1134-1)*3+$AO1134)-ROW())/12+5):INDIRECT("AF"&amp;(ROW()+12*(($AN1134-1)*3+$AO1134)-ROW())/12+5),AS1134)</f>
        <v>0</v>
      </c>
      <c r="AU1134" s="204">
        <f ca="1">IF(AND(AQ1134+AS1134&gt;0,AR1134+AT1134&gt;0),COUNTIF(AU$6:AU1133,"&gt;0")+1,0)</f>
        <v>0</v>
      </c>
    </row>
    <row r="1135" spans="40:47">
      <c r="AN1135" s="204">
        <v>32</v>
      </c>
      <c r="AO1135" s="204">
        <v>2</v>
      </c>
      <c r="AP1135" s="204">
        <v>2</v>
      </c>
      <c r="AQ1135" s="221">
        <f ca="1">IF($AP1135=1,IF(INDIRECT(ADDRESS(($AN1135-1)*3+$AO1135+5,$AP1135+7))="",0,INDIRECT(ADDRESS(($AN1135-1)*3+$AO1135+5,$AP1135+7))),IF(INDIRECT(ADDRESS(($AN1135-1)*3+$AO1135+5,$AP1135+7))="",0,IF(COUNTIF(INDIRECT(ADDRESS(($AN1135-1)*36+($AO1135-1)*12+6,COLUMN())):INDIRECT(ADDRESS(($AN1135-1)*36+($AO1135-1)*12+$AP1135+4,COLUMN())),INDIRECT(ADDRESS(($AN1135-1)*3+$AO1135+5,$AP1135+7)))&gt;=1,0,INDIRECT(ADDRESS(($AN1135-1)*3+$AO1135+5,$AP1135+7)))))</f>
        <v>0</v>
      </c>
      <c r="AR1135" s="204">
        <f ca="1">COUNTIF(INDIRECT("H"&amp;(ROW()+12*(($AN1135-1)*3+$AO1135)-ROW())/12+5):INDIRECT("S"&amp;(ROW()+12*(($AN1135-1)*3+$AO1135)-ROW())/12+5),AQ1135)</f>
        <v>0</v>
      </c>
      <c r="AS1135" s="221">
        <f ca="1">IF($AP1135=1,IF(INDIRECT(ADDRESS(($AN1135-1)*3+$AO1135+5,$AP1135+20))="",0,INDIRECT(ADDRESS(($AN1135-1)*3+$AO1135+5,$AP1135+20))),IF(INDIRECT(ADDRESS(($AN1135-1)*3+$AO1135+5,$AP1135+20))="",0,IF(COUNTIF(INDIRECT(ADDRESS(($AN1135-1)*36+($AO1135-1)*12+6,COLUMN())):INDIRECT(ADDRESS(($AN1135-1)*36+($AO1135-1)*12+$AP1135+4,COLUMN())),INDIRECT(ADDRESS(($AN1135-1)*3+$AO1135+5,$AP1135+20)))&gt;=1,0,INDIRECT(ADDRESS(($AN1135-1)*3+$AO1135+5,$AP1135+20)))))</f>
        <v>0</v>
      </c>
      <c r="AT1135" s="204">
        <f ca="1">COUNTIF(INDIRECT("U"&amp;(ROW()+12*(($AN1135-1)*3+$AO1135)-ROW())/12+5):INDIRECT("AF"&amp;(ROW()+12*(($AN1135-1)*3+$AO1135)-ROW())/12+5),AS1135)</f>
        <v>0</v>
      </c>
      <c r="AU1135" s="204">
        <f ca="1">IF(AND(AQ1135+AS1135&gt;0,AR1135+AT1135&gt;0),COUNTIF(AU$6:AU1134,"&gt;0")+1,0)</f>
        <v>0</v>
      </c>
    </row>
    <row r="1136" spans="40:47">
      <c r="AN1136" s="204">
        <v>32</v>
      </c>
      <c r="AO1136" s="204">
        <v>2</v>
      </c>
      <c r="AP1136" s="204">
        <v>3</v>
      </c>
      <c r="AQ1136" s="221">
        <f ca="1">IF($AP1136=1,IF(INDIRECT(ADDRESS(($AN1136-1)*3+$AO1136+5,$AP1136+7))="",0,INDIRECT(ADDRESS(($AN1136-1)*3+$AO1136+5,$AP1136+7))),IF(INDIRECT(ADDRESS(($AN1136-1)*3+$AO1136+5,$AP1136+7))="",0,IF(COUNTIF(INDIRECT(ADDRESS(($AN1136-1)*36+($AO1136-1)*12+6,COLUMN())):INDIRECT(ADDRESS(($AN1136-1)*36+($AO1136-1)*12+$AP1136+4,COLUMN())),INDIRECT(ADDRESS(($AN1136-1)*3+$AO1136+5,$AP1136+7)))&gt;=1,0,INDIRECT(ADDRESS(($AN1136-1)*3+$AO1136+5,$AP1136+7)))))</f>
        <v>0</v>
      </c>
      <c r="AR1136" s="204">
        <f ca="1">COUNTIF(INDIRECT("H"&amp;(ROW()+12*(($AN1136-1)*3+$AO1136)-ROW())/12+5):INDIRECT("S"&amp;(ROW()+12*(($AN1136-1)*3+$AO1136)-ROW())/12+5),AQ1136)</f>
        <v>0</v>
      </c>
      <c r="AS1136" s="221">
        <f ca="1">IF($AP1136=1,IF(INDIRECT(ADDRESS(($AN1136-1)*3+$AO1136+5,$AP1136+20))="",0,INDIRECT(ADDRESS(($AN1136-1)*3+$AO1136+5,$AP1136+20))),IF(INDIRECT(ADDRESS(($AN1136-1)*3+$AO1136+5,$AP1136+20))="",0,IF(COUNTIF(INDIRECT(ADDRESS(($AN1136-1)*36+($AO1136-1)*12+6,COLUMN())):INDIRECT(ADDRESS(($AN1136-1)*36+($AO1136-1)*12+$AP1136+4,COLUMN())),INDIRECT(ADDRESS(($AN1136-1)*3+$AO1136+5,$AP1136+20)))&gt;=1,0,INDIRECT(ADDRESS(($AN1136-1)*3+$AO1136+5,$AP1136+20)))))</f>
        <v>0</v>
      </c>
      <c r="AT1136" s="204">
        <f ca="1">COUNTIF(INDIRECT("U"&amp;(ROW()+12*(($AN1136-1)*3+$AO1136)-ROW())/12+5):INDIRECT("AF"&amp;(ROW()+12*(($AN1136-1)*3+$AO1136)-ROW())/12+5),AS1136)</f>
        <v>0</v>
      </c>
      <c r="AU1136" s="204">
        <f ca="1">IF(AND(AQ1136+AS1136&gt;0,AR1136+AT1136&gt;0),COUNTIF(AU$6:AU1135,"&gt;0")+1,0)</f>
        <v>0</v>
      </c>
    </row>
    <row r="1137" spans="40:47">
      <c r="AN1137" s="204">
        <v>32</v>
      </c>
      <c r="AO1137" s="204">
        <v>2</v>
      </c>
      <c r="AP1137" s="204">
        <v>4</v>
      </c>
      <c r="AQ1137" s="221">
        <f ca="1">IF($AP1137=1,IF(INDIRECT(ADDRESS(($AN1137-1)*3+$AO1137+5,$AP1137+7))="",0,INDIRECT(ADDRESS(($AN1137-1)*3+$AO1137+5,$AP1137+7))),IF(INDIRECT(ADDRESS(($AN1137-1)*3+$AO1137+5,$AP1137+7))="",0,IF(COUNTIF(INDIRECT(ADDRESS(($AN1137-1)*36+($AO1137-1)*12+6,COLUMN())):INDIRECT(ADDRESS(($AN1137-1)*36+($AO1137-1)*12+$AP1137+4,COLUMN())),INDIRECT(ADDRESS(($AN1137-1)*3+$AO1137+5,$AP1137+7)))&gt;=1,0,INDIRECT(ADDRESS(($AN1137-1)*3+$AO1137+5,$AP1137+7)))))</f>
        <v>0</v>
      </c>
      <c r="AR1137" s="204">
        <f ca="1">COUNTIF(INDIRECT("H"&amp;(ROW()+12*(($AN1137-1)*3+$AO1137)-ROW())/12+5):INDIRECT("S"&amp;(ROW()+12*(($AN1137-1)*3+$AO1137)-ROW())/12+5),AQ1137)</f>
        <v>0</v>
      </c>
      <c r="AS1137" s="221">
        <f ca="1">IF($AP1137=1,IF(INDIRECT(ADDRESS(($AN1137-1)*3+$AO1137+5,$AP1137+20))="",0,INDIRECT(ADDRESS(($AN1137-1)*3+$AO1137+5,$AP1137+20))),IF(INDIRECT(ADDRESS(($AN1137-1)*3+$AO1137+5,$AP1137+20))="",0,IF(COUNTIF(INDIRECT(ADDRESS(($AN1137-1)*36+($AO1137-1)*12+6,COLUMN())):INDIRECT(ADDRESS(($AN1137-1)*36+($AO1137-1)*12+$AP1137+4,COLUMN())),INDIRECT(ADDRESS(($AN1137-1)*3+$AO1137+5,$AP1137+20)))&gt;=1,0,INDIRECT(ADDRESS(($AN1137-1)*3+$AO1137+5,$AP1137+20)))))</f>
        <v>0</v>
      </c>
      <c r="AT1137" s="204">
        <f ca="1">COUNTIF(INDIRECT("U"&amp;(ROW()+12*(($AN1137-1)*3+$AO1137)-ROW())/12+5):INDIRECT("AF"&amp;(ROW()+12*(($AN1137-1)*3+$AO1137)-ROW())/12+5),AS1137)</f>
        <v>0</v>
      </c>
      <c r="AU1137" s="204">
        <f ca="1">IF(AND(AQ1137+AS1137&gt;0,AR1137+AT1137&gt;0),COUNTIF(AU$6:AU1136,"&gt;0")+1,0)</f>
        <v>0</v>
      </c>
    </row>
    <row r="1138" spans="40:47">
      <c r="AN1138" s="204">
        <v>32</v>
      </c>
      <c r="AO1138" s="204">
        <v>2</v>
      </c>
      <c r="AP1138" s="204">
        <v>5</v>
      </c>
      <c r="AQ1138" s="221">
        <f ca="1">IF($AP1138=1,IF(INDIRECT(ADDRESS(($AN1138-1)*3+$AO1138+5,$AP1138+7))="",0,INDIRECT(ADDRESS(($AN1138-1)*3+$AO1138+5,$AP1138+7))),IF(INDIRECT(ADDRESS(($AN1138-1)*3+$AO1138+5,$AP1138+7))="",0,IF(COUNTIF(INDIRECT(ADDRESS(($AN1138-1)*36+($AO1138-1)*12+6,COLUMN())):INDIRECT(ADDRESS(($AN1138-1)*36+($AO1138-1)*12+$AP1138+4,COLUMN())),INDIRECT(ADDRESS(($AN1138-1)*3+$AO1138+5,$AP1138+7)))&gt;=1,0,INDIRECT(ADDRESS(($AN1138-1)*3+$AO1138+5,$AP1138+7)))))</f>
        <v>0</v>
      </c>
      <c r="AR1138" s="204">
        <f ca="1">COUNTIF(INDIRECT("H"&amp;(ROW()+12*(($AN1138-1)*3+$AO1138)-ROW())/12+5):INDIRECT("S"&amp;(ROW()+12*(($AN1138-1)*3+$AO1138)-ROW())/12+5),AQ1138)</f>
        <v>0</v>
      </c>
      <c r="AS1138" s="221">
        <f ca="1">IF($AP1138=1,IF(INDIRECT(ADDRESS(($AN1138-1)*3+$AO1138+5,$AP1138+20))="",0,INDIRECT(ADDRESS(($AN1138-1)*3+$AO1138+5,$AP1138+20))),IF(INDIRECT(ADDRESS(($AN1138-1)*3+$AO1138+5,$AP1138+20))="",0,IF(COUNTIF(INDIRECT(ADDRESS(($AN1138-1)*36+($AO1138-1)*12+6,COLUMN())):INDIRECT(ADDRESS(($AN1138-1)*36+($AO1138-1)*12+$AP1138+4,COLUMN())),INDIRECT(ADDRESS(($AN1138-1)*3+$AO1138+5,$AP1138+20)))&gt;=1,0,INDIRECT(ADDRESS(($AN1138-1)*3+$AO1138+5,$AP1138+20)))))</f>
        <v>0</v>
      </c>
      <c r="AT1138" s="204">
        <f ca="1">COUNTIF(INDIRECT("U"&amp;(ROW()+12*(($AN1138-1)*3+$AO1138)-ROW())/12+5):INDIRECT("AF"&amp;(ROW()+12*(($AN1138-1)*3+$AO1138)-ROW())/12+5),AS1138)</f>
        <v>0</v>
      </c>
      <c r="AU1138" s="204">
        <f ca="1">IF(AND(AQ1138+AS1138&gt;0,AR1138+AT1138&gt;0),COUNTIF(AU$6:AU1137,"&gt;0")+1,0)</f>
        <v>0</v>
      </c>
    </row>
    <row r="1139" spans="40:47">
      <c r="AN1139" s="204">
        <v>32</v>
      </c>
      <c r="AO1139" s="204">
        <v>2</v>
      </c>
      <c r="AP1139" s="204">
        <v>6</v>
      </c>
      <c r="AQ1139" s="221">
        <f ca="1">IF($AP1139=1,IF(INDIRECT(ADDRESS(($AN1139-1)*3+$AO1139+5,$AP1139+7))="",0,INDIRECT(ADDRESS(($AN1139-1)*3+$AO1139+5,$AP1139+7))),IF(INDIRECT(ADDRESS(($AN1139-1)*3+$AO1139+5,$AP1139+7))="",0,IF(COUNTIF(INDIRECT(ADDRESS(($AN1139-1)*36+($AO1139-1)*12+6,COLUMN())):INDIRECT(ADDRESS(($AN1139-1)*36+($AO1139-1)*12+$AP1139+4,COLUMN())),INDIRECT(ADDRESS(($AN1139-1)*3+$AO1139+5,$AP1139+7)))&gt;=1,0,INDIRECT(ADDRESS(($AN1139-1)*3+$AO1139+5,$AP1139+7)))))</f>
        <v>0</v>
      </c>
      <c r="AR1139" s="204">
        <f ca="1">COUNTIF(INDIRECT("H"&amp;(ROW()+12*(($AN1139-1)*3+$AO1139)-ROW())/12+5):INDIRECT("S"&amp;(ROW()+12*(($AN1139-1)*3+$AO1139)-ROW())/12+5),AQ1139)</f>
        <v>0</v>
      </c>
      <c r="AS1139" s="221">
        <f ca="1">IF($AP1139=1,IF(INDIRECT(ADDRESS(($AN1139-1)*3+$AO1139+5,$AP1139+20))="",0,INDIRECT(ADDRESS(($AN1139-1)*3+$AO1139+5,$AP1139+20))),IF(INDIRECT(ADDRESS(($AN1139-1)*3+$AO1139+5,$AP1139+20))="",0,IF(COUNTIF(INDIRECT(ADDRESS(($AN1139-1)*36+($AO1139-1)*12+6,COLUMN())):INDIRECT(ADDRESS(($AN1139-1)*36+($AO1139-1)*12+$AP1139+4,COLUMN())),INDIRECT(ADDRESS(($AN1139-1)*3+$AO1139+5,$AP1139+20)))&gt;=1,0,INDIRECT(ADDRESS(($AN1139-1)*3+$AO1139+5,$AP1139+20)))))</f>
        <v>0</v>
      </c>
      <c r="AT1139" s="204">
        <f ca="1">COUNTIF(INDIRECT("U"&amp;(ROW()+12*(($AN1139-1)*3+$AO1139)-ROW())/12+5):INDIRECT("AF"&amp;(ROW()+12*(($AN1139-1)*3+$AO1139)-ROW())/12+5),AS1139)</f>
        <v>0</v>
      </c>
      <c r="AU1139" s="204">
        <f ca="1">IF(AND(AQ1139+AS1139&gt;0,AR1139+AT1139&gt;0),COUNTIF(AU$6:AU1138,"&gt;0")+1,0)</f>
        <v>0</v>
      </c>
    </row>
    <row r="1140" spans="40:47">
      <c r="AN1140" s="204">
        <v>32</v>
      </c>
      <c r="AO1140" s="204">
        <v>2</v>
      </c>
      <c r="AP1140" s="204">
        <v>7</v>
      </c>
      <c r="AQ1140" s="221">
        <f ca="1">IF($AP1140=1,IF(INDIRECT(ADDRESS(($AN1140-1)*3+$AO1140+5,$AP1140+7))="",0,INDIRECT(ADDRESS(($AN1140-1)*3+$AO1140+5,$AP1140+7))),IF(INDIRECT(ADDRESS(($AN1140-1)*3+$AO1140+5,$AP1140+7))="",0,IF(COUNTIF(INDIRECT(ADDRESS(($AN1140-1)*36+($AO1140-1)*12+6,COLUMN())):INDIRECT(ADDRESS(($AN1140-1)*36+($AO1140-1)*12+$AP1140+4,COLUMN())),INDIRECT(ADDRESS(($AN1140-1)*3+$AO1140+5,$AP1140+7)))&gt;=1,0,INDIRECT(ADDRESS(($AN1140-1)*3+$AO1140+5,$AP1140+7)))))</f>
        <v>0</v>
      </c>
      <c r="AR1140" s="204">
        <f ca="1">COUNTIF(INDIRECT("H"&amp;(ROW()+12*(($AN1140-1)*3+$AO1140)-ROW())/12+5):INDIRECT("S"&amp;(ROW()+12*(($AN1140-1)*3+$AO1140)-ROW())/12+5),AQ1140)</f>
        <v>0</v>
      </c>
      <c r="AS1140" s="221">
        <f ca="1">IF($AP1140=1,IF(INDIRECT(ADDRESS(($AN1140-1)*3+$AO1140+5,$AP1140+20))="",0,INDIRECT(ADDRESS(($AN1140-1)*3+$AO1140+5,$AP1140+20))),IF(INDIRECT(ADDRESS(($AN1140-1)*3+$AO1140+5,$AP1140+20))="",0,IF(COUNTIF(INDIRECT(ADDRESS(($AN1140-1)*36+($AO1140-1)*12+6,COLUMN())):INDIRECT(ADDRESS(($AN1140-1)*36+($AO1140-1)*12+$AP1140+4,COLUMN())),INDIRECT(ADDRESS(($AN1140-1)*3+$AO1140+5,$AP1140+20)))&gt;=1,0,INDIRECT(ADDRESS(($AN1140-1)*3+$AO1140+5,$AP1140+20)))))</f>
        <v>0</v>
      </c>
      <c r="AT1140" s="204">
        <f ca="1">COUNTIF(INDIRECT("U"&amp;(ROW()+12*(($AN1140-1)*3+$AO1140)-ROW())/12+5):INDIRECT("AF"&amp;(ROW()+12*(($AN1140-1)*3+$AO1140)-ROW())/12+5),AS1140)</f>
        <v>0</v>
      </c>
      <c r="AU1140" s="204">
        <f ca="1">IF(AND(AQ1140+AS1140&gt;0,AR1140+AT1140&gt;0),COUNTIF(AU$6:AU1139,"&gt;0")+1,0)</f>
        <v>0</v>
      </c>
    </row>
    <row r="1141" spans="40:47">
      <c r="AN1141" s="204">
        <v>32</v>
      </c>
      <c r="AO1141" s="204">
        <v>2</v>
      </c>
      <c r="AP1141" s="204">
        <v>8</v>
      </c>
      <c r="AQ1141" s="221">
        <f ca="1">IF($AP1141=1,IF(INDIRECT(ADDRESS(($AN1141-1)*3+$AO1141+5,$AP1141+7))="",0,INDIRECT(ADDRESS(($AN1141-1)*3+$AO1141+5,$AP1141+7))),IF(INDIRECT(ADDRESS(($AN1141-1)*3+$AO1141+5,$AP1141+7))="",0,IF(COUNTIF(INDIRECT(ADDRESS(($AN1141-1)*36+($AO1141-1)*12+6,COLUMN())):INDIRECT(ADDRESS(($AN1141-1)*36+($AO1141-1)*12+$AP1141+4,COLUMN())),INDIRECT(ADDRESS(($AN1141-1)*3+$AO1141+5,$AP1141+7)))&gt;=1,0,INDIRECT(ADDRESS(($AN1141-1)*3+$AO1141+5,$AP1141+7)))))</f>
        <v>0</v>
      </c>
      <c r="AR1141" s="204">
        <f ca="1">COUNTIF(INDIRECT("H"&amp;(ROW()+12*(($AN1141-1)*3+$AO1141)-ROW())/12+5):INDIRECT("S"&amp;(ROW()+12*(($AN1141-1)*3+$AO1141)-ROW())/12+5),AQ1141)</f>
        <v>0</v>
      </c>
      <c r="AS1141" s="221">
        <f ca="1">IF($AP1141=1,IF(INDIRECT(ADDRESS(($AN1141-1)*3+$AO1141+5,$AP1141+20))="",0,INDIRECT(ADDRESS(($AN1141-1)*3+$AO1141+5,$AP1141+20))),IF(INDIRECT(ADDRESS(($AN1141-1)*3+$AO1141+5,$AP1141+20))="",0,IF(COUNTIF(INDIRECT(ADDRESS(($AN1141-1)*36+($AO1141-1)*12+6,COLUMN())):INDIRECT(ADDRESS(($AN1141-1)*36+($AO1141-1)*12+$AP1141+4,COLUMN())),INDIRECT(ADDRESS(($AN1141-1)*3+$AO1141+5,$AP1141+20)))&gt;=1,0,INDIRECT(ADDRESS(($AN1141-1)*3+$AO1141+5,$AP1141+20)))))</f>
        <v>0</v>
      </c>
      <c r="AT1141" s="204">
        <f ca="1">COUNTIF(INDIRECT("U"&amp;(ROW()+12*(($AN1141-1)*3+$AO1141)-ROW())/12+5):INDIRECT("AF"&amp;(ROW()+12*(($AN1141-1)*3+$AO1141)-ROW())/12+5),AS1141)</f>
        <v>0</v>
      </c>
      <c r="AU1141" s="204">
        <f ca="1">IF(AND(AQ1141+AS1141&gt;0,AR1141+AT1141&gt;0),COUNTIF(AU$6:AU1140,"&gt;0")+1,0)</f>
        <v>0</v>
      </c>
    </row>
    <row r="1142" spans="40:47">
      <c r="AN1142" s="204">
        <v>32</v>
      </c>
      <c r="AO1142" s="204">
        <v>2</v>
      </c>
      <c r="AP1142" s="204">
        <v>9</v>
      </c>
      <c r="AQ1142" s="221">
        <f ca="1">IF($AP1142=1,IF(INDIRECT(ADDRESS(($AN1142-1)*3+$AO1142+5,$AP1142+7))="",0,INDIRECT(ADDRESS(($AN1142-1)*3+$AO1142+5,$AP1142+7))),IF(INDIRECT(ADDRESS(($AN1142-1)*3+$AO1142+5,$AP1142+7))="",0,IF(COUNTIF(INDIRECT(ADDRESS(($AN1142-1)*36+($AO1142-1)*12+6,COLUMN())):INDIRECT(ADDRESS(($AN1142-1)*36+($AO1142-1)*12+$AP1142+4,COLUMN())),INDIRECT(ADDRESS(($AN1142-1)*3+$AO1142+5,$AP1142+7)))&gt;=1,0,INDIRECT(ADDRESS(($AN1142-1)*3+$AO1142+5,$AP1142+7)))))</f>
        <v>0</v>
      </c>
      <c r="AR1142" s="204">
        <f ca="1">COUNTIF(INDIRECT("H"&amp;(ROW()+12*(($AN1142-1)*3+$AO1142)-ROW())/12+5):INDIRECT("S"&amp;(ROW()+12*(($AN1142-1)*3+$AO1142)-ROW())/12+5),AQ1142)</f>
        <v>0</v>
      </c>
      <c r="AS1142" s="221">
        <f ca="1">IF($AP1142=1,IF(INDIRECT(ADDRESS(($AN1142-1)*3+$AO1142+5,$AP1142+20))="",0,INDIRECT(ADDRESS(($AN1142-1)*3+$AO1142+5,$AP1142+20))),IF(INDIRECT(ADDRESS(($AN1142-1)*3+$AO1142+5,$AP1142+20))="",0,IF(COUNTIF(INDIRECT(ADDRESS(($AN1142-1)*36+($AO1142-1)*12+6,COLUMN())):INDIRECT(ADDRESS(($AN1142-1)*36+($AO1142-1)*12+$AP1142+4,COLUMN())),INDIRECT(ADDRESS(($AN1142-1)*3+$AO1142+5,$AP1142+20)))&gt;=1,0,INDIRECT(ADDRESS(($AN1142-1)*3+$AO1142+5,$AP1142+20)))))</f>
        <v>0</v>
      </c>
      <c r="AT1142" s="204">
        <f ca="1">COUNTIF(INDIRECT("U"&amp;(ROW()+12*(($AN1142-1)*3+$AO1142)-ROW())/12+5):INDIRECT("AF"&amp;(ROW()+12*(($AN1142-1)*3+$AO1142)-ROW())/12+5),AS1142)</f>
        <v>0</v>
      </c>
      <c r="AU1142" s="204">
        <f ca="1">IF(AND(AQ1142+AS1142&gt;0,AR1142+AT1142&gt;0),COUNTIF(AU$6:AU1141,"&gt;0")+1,0)</f>
        <v>0</v>
      </c>
    </row>
    <row r="1143" spans="40:47">
      <c r="AN1143" s="204">
        <v>32</v>
      </c>
      <c r="AO1143" s="204">
        <v>2</v>
      </c>
      <c r="AP1143" s="204">
        <v>10</v>
      </c>
      <c r="AQ1143" s="221">
        <f ca="1">IF($AP1143=1,IF(INDIRECT(ADDRESS(($AN1143-1)*3+$AO1143+5,$AP1143+7))="",0,INDIRECT(ADDRESS(($AN1143-1)*3+$AO1143+5,$AP1143+7))),IF(INDIRECT(ADDRESS(($AN1143-1)*3+$AO1143+5,$AP1143+7))="",0,IF(COUNTIF(INDIRECT(ADDRESS(($AN1143-1)*36+($AO1143-1)*12+6,COLUMN())):INDIRECT(ADDRESS(($AN1143-1)*36+($AO1143-1)*12+$AP1143+4,COLUMN())),INDIRECT(ADDRESS(($AN1143-1)*3+$AO1143+5,$AP1143+7)))&gt;=1,0,INDIRECT(ADDRESS(($AN1143-1)*3+$AO1143+5,$AP1143+7)))))</f>
        <v>0</v>
      </c>
      <c r="AR1143" s="204">
        <f ca="1">COUNTIF(INDIRECT("H"&amp;(ROW()+12*(($AN1143-1)*3+$AO1143)-ROW())/12+5):INDIRECT("S"&amp;(ROW()+12*(($AN1143-1)*3+$AO1143)-ROW())/12+5),AQ1143)</f>
        <v>0</v>
      </c>
      <c r="AS1143" s="221">
        <f ca="1">IF($AP1143=1,IF(INDIRECT(ADDRESS(($AN1143-1)*3+$AO1143+5,$AP1143+20))="",0,INDIRECT(ADDRESS(($AN1143-1)*3+$AO1143+5,$AP1143+20))),IF(INDIRECT(ADDRESS(($AN1143-1)*3+$AO1143+5,$AP1143+20))="",0,IF(COUNTIF(INDIRECT(ADDRESS(($AN1143-1)*36+($AO1143-1)*12+6,COLUMN())):INDIRECT(ADDRESS(($AN1143-1)*36+($AO1143-1)*12+$AP1143+4,COLUMN())),INDIRECT(ADDRESS(($AN1143-1)*3+$AO1143+5,$AP1143+20)))&gt;=1,0,INDIRECT(ADDRESS(($AN1143-1)*3+$AO1143+5,$AP1143+20)))))</f>
        <v>0</v>
      </c>
      <c r="AT1143" s="204">
        <f ca="1">COUNTIF(INDIRECT("U"&amp;(ROW()+12*(($AN1143-1)*3+$AO1143)-ROW())/12+5):INDIRECT("AF"&amp;(ROW()+12*(($AN1143-1)*3+$AO1143)-ROW())/12+5),AS1143)</f>
        <v>0</v>
      </c>
      <c r="AU1143" s="204">
        <f ca="1">IF(AND(AQ1143+AS1143&gt;0,AR1143+AT1143&gt;0),COUNTIF(AU$6:AU1142,"&gt;0")+1,0)</f>
        <v>0</v>
      </c>
    </row>
    <row r="1144" spans="40:47">
      <c r="AN1144" s="204">
        <v>32</v>
      </c>
      <c r="AO1144" s="204">
        <v>2</v>
      </c>
      <c r="AP1144" s="204">
        <v>11</v>
      </c>
      <c r="AQ1144" s="221">
        <f ca="1">IF($AP1144=1,IF(INDIRECT(ADDRESS(($AN1144-1)*3+$AO1144+5,$AP1144+7))="",0,INDIRECT(ADDRESS(($AN1144-1)*3+$AO1144+5,$AP1144+7))),IF(INDIRECT(ADDRESS(($AN1144-1)*3+$AO1144+5,$AP1144+7))="",0,IF(COUNTIF(INDIRECT(ADDRESS(($AN1144-1)*36+($AO1144-1)*12+6,COLUMN())):INDIRECT(ADDRESS(($AN1144-1)*36+($AO1144-1)*12+$AP1144+4,COLUMN())),INDIRECT(ADDRESS(($AN1144-1)*3+$AO1144+5,$AP1144+7)))&gt;=1,0,INDIRECT(ADDRESS(($AN1144-1)*3+$AO1144+5,$AP1144+7)))))</f>
        <v>0</v>
      </c>
      <c r="AR1144" s="204">
        <f ca="1">COUNTIF(INDIRECT("H"&amp;(ROW()+12*(($AN1144-1)*3+$AO1144)-ROW())/12+5):INDIRECT("S"&amp;(ROW()+12*(($AN1144-1)*3+$AO1144)-ROW())/12+5),AQ1144)</f>
        <v>0</v>
      </c>
      <c r="AS1144" s="221">
        <f ca="1">IF($AP1144=1,IF(INDIRECT(ADDRESS(($AN1144-1)*3+$AO1144+5,$AP1144+20))="",0,INDIRECT(ADDRESS(($AN1144-1)*3+$AO1144+5,$AP1144+20))),IF(INDIRECT(ADDRESS(($AN1144-1)*3+$AO1144+5,$AP1144+20))="",0,IF(COUNTIF(INDIRECT(ADDRESS(($AN1144-1)*36+($AO1144-1)*12+6,COLUMN())):INDIRECT(ADDRESS(($AN1144-1)*36+($AO1144-1)*12+$AP1144+4,COLUMN())),INDIRECT(ADDRESS(($AN1144-1)*3+$AO1144+5,$AP1144+20)))&gt;=1,0,INDIRECT(ADDRESS(($AN1144-1)*3+$AO1144+5,$AP1144+20)))))</f>
        <v>0</v>
      </c>
      <c r="AT1144" s="204">
        <f ca="1">COUNTIF(INDIRECT("U"&amp;(ROW()+12*(($AN1144-1)*3+$AO1144)-ROW())/12+5):INDIRECT("AF"&amp;(ROW()+12*(($AN1144-1)*3+$AO1144)-ROW())/12+5),AS1144)</f>
        <v>0</v>
      </c>
      <c r="AU1144" s="204">
        <f ca="1">IF(AND(AQ1144+AS1144&gt;0,AR1144+AT1144&gt;0),COUNTIF(AU$6:AU1143,"&gt;0")+1,0)</f>
        <v>0</v>
      </c>
    </row>
    <row r="1145" spans="40:47">
      <c r="AN1145" s="204">
        <v>32</v>
      </c>
      <c r="AO1145" s="204">
        <v>2</v>
      </c>
      <c r="AP1145" s="204">
        <v>12</v>
      </c>
      <c r="AQ1145" s="221">
        <f ca="1">IF($AP1145=1,IF(INDIRECT(ADDRESS(($AN1145-1)*3+$AO1145+5,$AP1145+7))="",0,INDIRECT(ADDRESS(($AN1145-1)*3+$AO1145+5,$AP1145+7))),IF(INDIRECT(ADDRESS(($AN1145-1)*3+$AO1145+5,$AP1145+7))="",0,IF(COUNTIF(INDIRECT(ADDRESS(($AN1145-1)*36+($AO1145-1)*12+6,COLUMN())):INDIRECT(ADDRESS(($AN1145-1)*36+($AO1145-1)*12+$AP1145+4,COLUMN())),INDIRECT(ADDRESS(($AN1145-1)*3+$AO1145+5,$AP1145+7)))&gt;=1,0,INDIRECT(ADDRESS(($AN1145-1)*3+$AO1145+5,$AP1145+7)))))</f>
        <v>0</v>
      </c>
      <c r="AR1145" s="204">
        <f ca="1">COUNTIF(INDIRECT("H"&amp;(ROW()+12*(($AN1145-1)*3+$AO1145)-ROW())/12+5):INDIRECT("S"&amp;(ROW()+12*(($AN1145-1)*3+$AO1145)-ROW())/12+5),AQ1145)</f>
        <v>0</v>
      </c>
      <c r="AS1145" s="221">
        <f ca="1">IF($AP1145=1,IF(INDIRECT(ADDRESS(($AN1145-1)*3+$AO1145+5,$AP1145+20))="",0,INDIRECT(ADDRESS(($AN1145-1)*3+$AO1145+5,$AP1145+20))),IF(INDIRECT(ADDRESS(($AN1145-1)*3+$AO1145+5,$AP1145+20))="",0,IF(COUNTIF(INDIRECT(ADDRESS(($AN1145-1)*36+($AO1145-1)*12+6,COLUMN())):INDIRECT(ADDRESS(($AN1145-1)*36+($AO1145-1)*12+$AP1145+4,COLUMN())),INDIRECT(ADDRESS(($AN1145-1)*3+$AO1145+5,$AP1145+20)))&gt;=1,0,INDIRECT(ADDRESS(($AN1145-1)*3+$AO1145+5,$AP1145+20)))))</f>
        <v>0</v>
      </c>
      <c r="AT1145" s="204">
        <f ca="1">COUNTIF(INDIRECT("U"&amp;(ROW()+12*(($AN1145-1)*3+$AO1145)-ROW())/12+5):INDIRECT("AF"&amp;(ROW()+12*(($AN1145-1)*3+$AO1145)-ROW())/12+5),AS1145)</f>
        <v>0</v>
      </c>
      <c r="AU1145" s="204">
        <f ca="1">IF(AND(AQ1145+AS1145&gt;0,AR1145+AT1145&gt;0),COUNTIF(AU$6:AU1144,"&gt;0")+1,0)</f>
        <v>0</v>
      </c>
    </row>
    <row r="1146" spans="40:47">
      <c r="AN1146" s="204">
        <v>32</v>
      </c>
      <c r="AO1146" s="204">
        <v>3</v>
      </c>
      <c r="AP1146" s="204">
        <v>1</v>
      </c>
      <c r="AQ1146" s="221">
        <f ca="1">IF($AP1146=1,IF(INDIRECT(ADDRESS(($AN1146-1)*3+$AO1146+5,$AP1146+7))="",0,INDIRECT(ADDRESS(($AN1146-1)*3+$AO1146+5,$AP1146+7))),IF(INDIRECT(ADDRESS(($AN1146-1)*3+$AO1146+5,$AP1146+7))="",0,IF(COUNTIF(INDIRECT(ADDRESS(($AN1146-1)*36+($AO1146-1)*12+6,COLUMN())):INDIRECT(ADDRESS(($AN1146-1)*36+($AO1146-1)*12+$AP1146+4,COLUMN())),INDIRECT(ADDRESS(($AN1146-1)*3+$AO1146+5,$AP1146+7)))&gt;=1,0,INDIRECT(ADDRESS(($AN1146-1)*3+$AO1146+5,$AP1146+7)))))</f>
        <v>0</v>
      </c>
      <c r="AR1146" s="204">
        <f ca="1">COUNTIF(INDIRECT("H"&amp;(ROW()+12*(($AN1146-1)*3+$AO1146)-ROW())/12+5):INDIRECT("S"&amp;(ROW()+12*(($AN1146-1)*3+$AO1146)-ROW())/12+5),AQ1146)</f>
        <v>0</v>
      </c>
      <c r="AS1146" s="221">
        <f ca="1">IF($AP1146=1,IF(INDIRECT(ADDRESS(($AN1146-1)*3+$AO1146+5,$AP1146+20))="",0,INDIRECT(ADDRESS(($AN1146-1)*3+$AO1146+5,$AP1146+20))),IF(INDIRECT(ADDRESS(($AN1146-1)*3+$AO1146+5,$AP1146+20))="",0,IF(COUNTIF(INDIRECT(ADDRESS(($AN1146-1)*36+($AO1146-1)*12+6,COLUMN())):INDIRECT(ADDRESS(($AN1146-1)*36+($AO1146-1)*12+$AP1146+4,COLUMN())),INDIRECT(ADDRESS(($AN1146-1)*3+$AO1146+5,$AP1146+20)))&gt;=1,0,INDIRECT(ADDRESS(($AN1146-1)*3+$AO1146+5,$AP1146+20)))))</f>
        <v>0</v>
      </c>
      <c r="AT1146" s="204">
        <f ca="1">COUNTIF(INDIRECT("U"&amp;(ROW()+12*(($AN1146-1)*3+$AO1146)-ROW())/12+5):INDIRECT("AF"&amp;(ROW()+12*(($AN1146-1)*3+$AO1146)-ROW())/12+5),AS1146)</f>
        <v>0</v>
      </c>
      <c r="AU1146" s="204">
        <f ca="1">IF(AND(AQ1146+AS1146&gt;0,AR1146+AT1146&gt;0),COUNTIF(AU$6:AU1145,"&gt;0")+1,0)</f>
        <v>0</v>
      </c>
    </row>
    <row r="1147" spans="40:47">
      <c r="AN1147" s="204">
        <v>32</v>
      </c>
      <c r="AO1147" s="204">
        <v>3</v>
      </c>
      <c r="AP1147" s="204">
        <v>2</v>
      </c>
      <c r="AQ1147" s="221">
        <f ca="1">IF($AP1147=1,IF(INDIRECT(ADDRESS(($AN1147-1)*3+$AO1147+5,$AP1147+7))="",0,INDIRECT(ADDRESS(($AN1147-1)*3+$AO1147+5,$AP1147+7))),IF(INDIRECT(ADDRESS(($AN1147-1)*3+$AO1147+5,$AP1147+7))="",0,IF(COUNTIF(INDIRECT(ADDRESS(($AN1147-1)*36+($AO1147-1)*12+6,COLUMN())):INDIRECT(ADDRESS(($AN1147-1)*36+($AO1147-1)*12+$AP1147+4,COLUMN())),INDIRECT(ADDRESS(($AN1147-1)*3+$AO1147+5,$AP1147+7)))&gt;=1,0,INDIRECT(ADDRESS(($AN1147-1)*3+$AO1147+5,$AP1147+7)))))</f>
        <v>0</v>
      </c>
      <c r="AR1147" s="204">
        <f ca="1">COUNTIF(INDIRECT("H"&amp;(ROW()+12*(($AN1147-1)*3+$AO1147)-ROW())/12+5):INDIRECT("S"&amp;(ROW()+12*(($AN1147-1)*3+$AO1147)-ROW())/12+5),AQ1147)</f>
        <v>0</v>
      </c>
      <c r="AS1147" s="221">
        <f ca="1">IF($AP1147=1,IF(INDIRECT(ADDRESS(($AN1147-1)*3+$AO1147+5,$AP1147+20))="",0,INDIRECT(ADDRESS(($AN1147-1)*3+$AO1147+5,$AP1147+20))),IF(INDIRECT(ADDRESS(($AN1147-1)*3+$AO1147+5,$AP1147+20))="",0,IF(COUNTIF(INDIRECT(ADDRESS(($AN1147-1)*36+($AO1147-1)*12+6,COLUMN())):INDIRECT(ADDRESS(($AN1147-1)*36+($AO1147-1)*12+$AP1147+4,COLUMN())),INDIRECT(ADDRESS(($AN1147-1)*3+$AO1147+5,$AP1147+20)))&gt;=1,0,INDIRECT(ADDRESS(($AN1147-1)*3+$AO1147+5,$AP1147+20)))))</f>
        <v>0</v>
      </c>
      <c r="AT1147" s="204">
        <f ca="1">COUNTIF(INDIRECT("U"&amp;(ROW()+12*(($AN1147-1)*3+$AO1147)-ROW())/12+5):INDIRECT("AF"&amp;(ROW()+12*(($AN1147-1)*3+$AO1147)-ROW())/12+5),AS1147)</f>
        <v>0</v>
      </c>
      <c r="AU1147" s="204">
        <f ca="1">IF(AND(AQ1147+AS1147&gt;0,AR1147+AT1147&gt;0),COUNTIF(AU$6:AU1146,"&gt;0")+1,0)</f>
        <v>0</v>
      </c>
    </row>
    <row r="1148" spans="40:47">
      <c r="AN1148" s="204">
        <v>32</v>
      </c>
      <c r="AO1148" s="204">
        <v>3</v>
      </c>
      <c r="AP1148" s="204">
        <v>3</v>
      </c>
      <c r="AQ1148" s="221">
        <f ca="1">IF($AP1148=1,IF(INDIRECT(ADDRESS(($AN1148-1)*3+$AO1148+5,$AP1148+7))="",0,INDIRECT(ADDRESS(($AN1148-1)*3+$AO1148+5,$AP1148+7))),IF(INDIRECT(ADDRESS(($AN1148-1)*3+$AO1148+5,$AP1148+7))="",0,IF(COUNTIF(INDIRECT(ADDRESS(($AN1148-1)*36+($AO1148-1)*12+6,COLUMN())):INDIRECT(ADDRESS(($AN1148-1)*36+($AO1148-1)*12+$AP1148+4,COLUMN())),INDIRECT(ADDRESS(($AN1148-1)*3+$AO1148+5,$AP1148+7)))&gt;=1,0,INDIRECT(ADDRESS(($AN1148-1)*3+$AO1148+5,$AP1148+7)))))</f>
        <v>0</v>
      </c>
      <c r="AR1148" s="204">
        <f ca="1">COUNTIF(INDIRECT("H"&amp;(ROW()+12*(($AN1148-1)*3+$AO1148)-ROW())/12+5):INDIRECT("S"&amp;(ROW()+12*(($AN1148-1)*3+$AO1148)-ROW())/12+5),AQ1148)</f>
        <v>0</v>
      </c>
      <c r="AS1148" s="221">
        <f ca="1">IF($AP1148=1,IF(INDIRECT(ADDRESS(($AN1148-1)*3+$AO1148+5,$AP1148+20))="",0,INDIRECT(ADDRESS(($AN1148-1)*3+$AO1148+5,$AP1148+20))),IF(INDIRECT(ADDRESS(($AN1148-1)*3+$AO1148+5,$AP1148+20))="",0,IF(COUNTIF(INDIRECT(ADDRESS(($AN1148-1)*36+($AO1148-1)*12+6,COLUMN())):INDIRECT(ADDRESS(($AN1148-1)*36+($AO1148-1)*12+$AP1148+4,COLUMN())),INDIRECT(ADDRESS(($AN1148-1)*3+$AO1148+5,$AP1148+20)))&gt;=1,0,INDIRECT(ADDRESS(($AN1148-1)*3+$AO1148+5,$AP1148+20)))))</f>
        <v>0</v>
      </c>
      <c r="AT1148" s="204">
        <f ca="1">COUNTIF(INDIRECT("U"&amp;(ROW()+12*(($AN1148-1)*3+$AO1148)-ROW())/12+5):INDIRECT("AF"&amp;(ROW()+12*(($AN1148-1)*3+$AO1148)-ROW())/12+5),AS1148)</f>
        <v>0</v>
      </c>
      <c r="AU1148" s="204">
        <f ca="1">IF(AND(AQ1148+AS1148&gt;0,AR1148+AT1148&gt;0),COUNTIF(AU$6:AU1147,"&gt;0")+1,0)</f>
        <v>0</v>
      </c>
    </row>
    <row r="1149" spans="40:47">
      <c r="AN1149" s="204">
        <v>32</v>
      </c>
      <c r="AO1149" s="204">
        <v>3</v>
      </c>
      <c r="AP1149" s="204">
        <v>4</v>
      </c>
      <c r="AQ1149" s="221">
        <f ca="1">IF($AP1149=1,IF(INDIRECT(ADDRESS(($AN1149-1)*3+$AO1149+5,$AP1149+7))="",0,INDIRECT(ADDRESS(($AN1149-1)*3+$AO1149+5,$AP1149+7))),IF(INDIRECT(ADDRESS(($AN1149-1)*3+$AO1149+5,$AP1149+7))="",0,IF(COUNTIF(INDIRECT(ADDRESS(($AN1149-1)*36+($AO1149-1)*12+6,COLUMN())):INDIRECT(ADDRESS(($AN1149-1)*36+($AO1149-1)*12+$AP1149+4,COLUMN())),INDIRECT(ADDRESS(($AN1149-1)*3+$AO1149+5,$AP1149+7)))&gt;=1,0,INDIRECT(ADDRESS(($AN1149-1)*3+$AO1149+5,$AP1149+7)))))</f>
        <v>0</v>
      </c>
      <c r="AR1149" s="204">
        <f ca="1">COUNTIF(INDIRECT("H"&amp;(ROW()+12*(($AN1149-1)*3+$AO1149)-ROW())/12+5):INDIRECT("S"&amp;(ROW()+12*(($AN1149-1)*3+$AO1149)-ROW())/12+5),AQ1149)</f>
        <v>0</v>
      </c>
      <c r="AS1149" s="221">
        <f ca="1">IF($AP1149=1,IF(INDIRECT(ADDRESS(($AN1149-1)*3+$AO1149+5,$AP1149+20))="",0,INDIRECT(ADDRESS(($AN1149-1)*3+$AO1149+5,$AP1149+20))),IF(INDIRECT(ADDRESS(($AN1149-1)*3+$AO1149+5,$AP1149+20))="",0,IF(COUNTIF(INDIRECT(ADDRESS(($AN1149-1)*36+($AO1149-1)*12+6,COLUMN())):INDIRECT(ADDRESS(($AN1149-1)*36+($AO1149-1)*12+$AP1149+4,COLUMN())),INDIRECT(ADDRESS(($AN1149-1)*3+$AO1149+5,$AP1149+20)))&gt;=1,0,INDIRECT(ADDRESS(($AN1149-1)*3+$AO1149+5,$AP1149+20)))))</f>
        <v>0</v>
      </c>
      <c r="AT1149" s="204">
        <f ca="1">COUNTIF(INDIRECT("U"&amp;(ROW()+12*(($AN1149-1)*3+$AO1149)-ROW())/12+5):INDIRECT("AF"&amp;(ROW()+12*(($AN1149-1)*3+$AO1149)-ROW())/12+5),AS1149)</f>
        <v>0</v>
      </c>
      <c r="AU1149" s="204">
        <f ca="1">IF(AND(AQ1149+AS1149&gt;0,AR1149+AT1149&gt;0),COUNTIF(AU$6:AU1148,"&gt;0")+1,0)</f>
        <v>0</v>
      </c>
    </row>
    <row r="1150" spans="40:47">
      <c r="AN1150" s="204">
        <v>32</v>
      </c>
      <c r="AO1150" s="204">
        <v>3</v>
      </c>
      <c r="AP1150" s="204">
        <v>5</v>
      </c>
      <c r="AQ1150" s="221">
        <f ca="1">IF($AP1150=1,IF(INDIRECT(ADDRESS(($AN1150-1)*3+$AO1150+5,$AP1150+7))="",0,INDIRECT(ADDRESS(($AN1150-1)*3+$AO1150+5,$AP1150+7))),IF(INDIRECT(ADDRESS(($AN1150-1)*3+$AO1150+5,$AP1150+7))="",0,IF(COUNTIF(INDIRECT(ADDRESS(($AN1150-1)*36+($AO1150-1)*12+6,COLUMN())):INDIRECT(ADDRESS(($AN1150-1)*36+($AO1150-1)*12+$AP1150+4,COLUMN())),INDIRECT(ADDRESS(($AN1150-1)*3+$AO1150+5,$AP1150+7)))&gt;=1,0,INDIRECT(ADDRESS(($AN1150-1)*3+$AO1150+5,$AP1150+7)))))</f>
        <v>0</v>
      </c>
      <c r="AR1150" s="204">
        <f ca="1">COUNTIF(INDIRECT("H"&amp;(ROW()+12*(($AN1150-1)*3+$AO1150)-ROW())/12+5):INDIRECT("S"&amp;(ROW()+12*(($AN1150-1)*3+$AO1150)-ROW())/12+5),AQ1150)</f>
        <v>0</v>
      </c>
      <c r="AS1150" s="221">
        <f ca="1">IF($AP1150=1,IF(INDIRECT(ADDRESS(($AN1150-1)*3+$AO1150+5,$AP1150+20))="",0,INDIRECT(ADDRESS(($AN1150-1)*3+$AO1150+5,$AP1150+20))),IF(INDIRECT(ADDRESS(($AN1150-1)*3+$AO1150+5,$AP1150+20))="",0,IF(COUNTIF(INDIRECT(ADDRESS(($AN1150-1)*36+($AO1150-1)*12+6,COLUMN())):INDIRECT(ADDRESS(($AN1150-1)*36+($AO1150-1)*12+$AP1150+4,COLUMN())),INDIRECT(ADDRESS(($AN1150-1)*3+$AO1150+5,$AP1150+20)))&gt;=1,0,INDIRECT(ADDRESS(($AN1150-1)*3+$AO1150+5,$AP1150+20)))))</f>
        <v>0</v>
      </c>
      <c r="AT1150" s="204">
        <f ca="1">COUNTIF(INDIRECT("U"&amp;(ROW()+12*(($AN1150-1)*3+$AO1150)-ROW())/12+5):INDIRECT("AF"&amp;(ROW()+12*(($AN1150-1)*3+$AO1150)-ROW())/12+5),AS1150)</f>
        <v>0</v>
      </c>
      <c r="AU1150" s="204">
        <f ca="1">IF(AND(AQ1150+AS1150&gt;0,AR1150+AT1150&gt;0),COUNTIF(AU$6:AU1149,"&gt;0")+1,0)</f>
        <v>0</v>
      </c>
    </row>
    <row r="1151" spans="40:47">
      <c r="AN1151" s="204">
        <v>32</v>
      </c>
      <c r="AO1151" s="204">
        <v>3</v>
      </c>
      <c r="AP1151" s="204">
        <v>6</v>
      </c>
      <c r="AQ1151" s="221">
        <f ca="1">IF($AP1151=1,IF(INDIRECT(ADDRESS(($AN1151-1)*3+$AO1151+5,$AP1151+7))="",0,INDIRECT(ADDRESS(($AN1151-1)*3+$AO1151+5,$AP1151+7))),IF(INDIRECT(ADDRESS(($AN1151-1)*3+$AO1151+5,$AP1151+7))="",0,IF(COUNTIF(INDIRECT(ADDRESS(($AN1151-1)*36+($AO1151-1)*12+6,COLUMN())):INDIRECT(ADDRESS(($AN1151-1)*36+($AO1151-1)*12+$AP1151+4,COLUMN())),INDIRECT(ADDRESS(($AN1151-1)*3+$AO1151+5,$AP1151+7)))&gt;=1,0,INDIRECT(ADDRESS(($AN1151-1)*3+$AO1151+5,$AP1151+7)))))</f>
        <v>0</v>
      </c>
      <c r="AR1151" s="204">
        <f ca="1">COUNTIF(INDIRECT("H"&amp;(ROW()+12*(($AN1151-1)*3+$AO1151)-ROW())/12+5):INDIRECT("S"&amp;(ROW()+12*(($AN1151-1)*3+$AO1151)-ROW())/12+5),AQ1151)</f>
        <v>0</v>
      </c>
      <c r="AS1151" s="221">
        <f ca="1">IF($AP1151=1,IF(INDIRECT(ADDRESS(($AN1151-1)*3+$AO1151+5,$AP1151+20))="",0,INDIRECT(ADDRESS(($AN1151-1)*3+$AO1151+5,$AP1151+20))),IF(INDIRECT(ADDRESS(($AN1151-1)*3+$AO1151+5,$AP1151+20))="",0,IF(COUNTIF(INDIRECT(ADDRESS(($AN1151-1)*36+($AO1151-1)*12+6,COLUMN())):INDIRECT(ADDRESS(($AN1151-1)*36+($AO1151-1)*12+$AP1151+4,COLUMN())),INDIRECT(ADDRESS(($AN1151-1)*3+$AO1151+5,$AP1151+20)))&gt;=1,0,INDIRECT(ADDRESS(($AN1151-1)*3+$AO1151+5,$AP1151+20)))))</f>
        <v>0</v>
      </c>
      <c r="AT1151" s="204">
        <f ca="1">COUNTIF(INDIRECT("U"&amp;(ROW()+12*(($AN1151-1)*3+$AO1151)-ROW())/12+5):INDIRECT("AF"&amp;(ROW()+12*(($AN1151-1)*3+$AO1151)-ROW())/12+5),AS1151)</f>
        <v>0</v>
      </c>
      <c r="AU1151" s="204">
        <f ca="1">IF(AND(AQ1151+AS1151&gt;0,AR1151+AT1151&gt;0),COUNTIF(AU$6:AU1150,"&gt;0")+1,0)</f>
        <v>0</v>
      </c>
    </row>
    <row r="1152" spans="40:47">
      <c r="AN1152" s="204">
        <v>32</v>
      </c>
      <c r="AO1152" s="204">
        <v>3</v>
      </c>
      <c r="AP1152" s="204">
        <v>7</v>
      </c>
      <c r="AQ1152" s="221">
        <f ca="1">IF($AP1152=1,IF(INDIRECT(ADDRESS(($AN1152-1)*3+$AO1152+5,$AP1152+7))="",0,INDIRECT(ADDRESS(($AN1152-1)*3+$AO1152+5,$AP1152+7))),IF(INDIRECT(ADDRESS(($AN1152-1)*3+$AO1152+5,$AP1152+7))="",0,IF(COUNTIF(INDIRECT(ADDRESS(($AN1152-1)*36+($AO1152-1)*12+6,COLUMN())):INDIRECT(ADDRESS(($AN1152-1)*36+($AO1152-1)*12+$AP1152+4,COLUMN())),INDIRECT(ADDRESS(($AN1152-1)*3+$AO1152+5,$AP1152+7)))&gt;=1,0,INDIRECT(ADDRESS(($AN1152-1)*3+$AO1152+5,$AP1152+7)))))</f>
        <v>0</v>
      </c>
      <c r="AR1152" s="204">
        <f ca="1">COUNTIF(INDIRECT("H"&amp;(ROW()+12*(($AN1152-1)*3+$AO1152)-ROW())/12+5):INDIRECT("S"&amp;(ROW()+12*(($AN1152-1)*3+$AO1152)-ROW())/12+5),AQ1152)</f>
        <v>0</v>
      </c>
      <c r="AS1152" s="221">
        <f ca="1">IF($AP1152=1,IF(INDIRECT(ADDRESS(($AN1152-1)*3+$AO1152+5,$AP1152+20))="",0,INDIRECT(ADDRESS(($AN1152-1)*3+$AO1152+5,$AP1152+20))),IF(INDIRECT(ADDRESS(($AN1152-1)*3+$AO1152+5,$AP1152+20))="",0,IF(COUNTIF(INDIRECT(ADDRESS(($AN1152-1)*36+($AO1152-1)*12+6,COLUMN())):INDIRECT(ADDRESS(($AN1152-1)*36+($AO1152-1)*12+$AP1152+4,COLUMN())),INDIRECT(ADDRESS(($AN1152-1)*3+$AO1152+5,$AP1152+20)))&gt;=1,0,INDIRECT(ADDRESS(($AN1152-1)*3+$AO1152+5,$AP1152+20)))))</f>
        <v>0</v>
      </c>
      <c r="AT1152" s="204">
        <f ca="1">COUNTIF(INDIRECT("U"&amp;(ROW()+12*(($AN1152-1)*3+$AO1152)-ROW())/12+5):INDIRECT("AF"&amp;(ROW()+12*(($AN1152-1)*3+$AO1152)-ROW())/12+5),AS1152)</f>
        <v>0</v>
      </c>
      <c r="AU1152" s="204">
        <f ca="1">IF(AND(AQ1152+AS1152&gt;0,AR1152+AT1152&gt;0),COUNTIF(AU$6:AU1151,"&gt;0")+1,0)</f>
        <v>0</v>
      </c>
    </row>
    <row r="1153" spans="40:47">
      <c r="AN1153" s="204">
        <v>32</v>
      </c>
      <c r="AO1153" s="204">
        <v>3</v>
      </c>
      <c r="AP1153" s="204">
        <v>8</v>
      </c>
      <c r="AQ1153" s="221">
        <f ca="1">IF($AP1153=1,IF(INDIRECT(ADDRESS(($AN1153-1)*3+$AO1153+5,$AP1153+7))="",0,INDIRECT(ADDRESS(($AN1153-1)*3+$AO1153+5,$AP1153+7))),IF(INDIRECT(ADDRESS(($AN1153-1)*3+$AO1153+5,$AP1153+7))="",0,IF(COUNTIF(INDIRECT(ADDRESS(($AN1153-1)*36+($AO1153-1)*12+6,COLUMN())):INDIRECT(ADDRESS(($AN1153-1)*36+($AO1153-1)*12+$AP1153+4,COLUMN())),INDIRECT(ADDRESS(($AN1153-1)*3+$AO1153+5,$AP1153+7)))&gt;=1,0,INDIRECT(ADDRESS(($AN1153-1)*3+$AO1153+5,$AP1153+7)))))</f>
        <v>0</v>
      </c>
      <c r="AR1153" s="204">
        <f ca="1">COUNTIF(INDIRECT("H"&amp;(ROW()+12*(($AN1153-1)*3+$AO1153)-ROW())/12+5):INDIRECT("S"&amp;(ROW()+12*(($AN1153-1)*3+$AO1153)-ROW())/12+5),AQ1153)</f>
        <v>0</v>
      </c>
      <c r="AS1153" s="221">
        <f ca="1">IF($AP1153=1,IF(INDIRECT(ADDRESS(($AN1153-1)*3+$AO1153+5,$AP1153+20))="",0,INDIRECT(ADDRESS(($AN1153-1)*3+$AO1153+5,$AP1153+20))),IF(INDIRECT(ADDRESS(($AN1153-1)*3+$AO1153+5,$AP1153+20))="",0,IF(COUNTIF(INDIRECT(ADDRESS(($AN1153-1)*36+($AO1153-1)*12+6,COLUMN())):INDIRECT(ADDRESS(($AN1153-1)*36+($AO1153-1)*12+$AP1153+4,COLUMN())),INDIRECT(ADDRESS(($AN1153-1)*3+$AO1153+5,$AP1153+20)))&gt;=1,0,INDIRECT(ADDRESS(($AN1153-1)*3+$AO1153+5,$AP1153+20)))))</f>
        <v>0</v>
      </c>
      <c r="AT1153" s="204">
        <f ca="1">COUNTIF(INDIRECT("U"&amp;(ROW()+12*(($AN1153-1)*3+$AO1153)-ROW())/12+5):INDIRECT("AF"&amp;(ROW()+12*(($AN1153-1)*3+$AO1153)-ROW())/12+5),AS1153)</f>
        <v>0</v>
      </c>
      <c r="AU1153" s="204">
        <f ca="1">IF(AND(AQ1153+AS1153&gt;0,AR1153+AT1153&gt;0),COUNTIF(AU$6:AU1152,"&gt;0")+1,0)</f>
        <v>0</v>
      </c>
    </row>
    <row r="1154" spans="40:47">
      <c r="AN1154" s="204">
        <v>32</v>
      </c>
      <c r="AO1154" s="204">
        <v>3</v>
      </c>
      <c r="AP1154" s="204">
        <v>9</v>
      </c>
      <c r="AQ1154" s="221">
        <f ca="1">IF($AP1154=1,IF(INDIRECT(ADDRESS(($AN1154-1)*3+$AO1154+5,$AP1154+7))="",0,INDIRECT(ADDRESS(($AN1154-1)*3+$AO1154+5,$AP1154+7))),IF(INDIRECT(ADDRESS(($AN1154-1)*3+$AO1154+5,$AP1154+7))="",0,IF(COUNTIF(INDIRECT(ADDRESS(($AN1154-1)*36+($AO1154-1)*12+6,COLUMN())):INDIRECT(ADDRESS(($AN1154-1)*36+($AO1154-1)*12+$AP1154+4,COLUMN())),INDIRECT(ADDRESS(($AN1154-1)*3+$AO1154+5,$AP1154+7)))&gt;=1,0,INDIRECT(ADDRESS(($AN1154-1)*3+$AO1154+5,$AP1154+7)))))</f>
        <v>0</v>
      </c>
      <c r="AR1154" s="204">
        <f ca="1">COUNTIF(INDIRECT("H"&amp;(ROW()+12*(($AN1154-1)*3+$AO1154)-ROW())/12+5):INDIRECT("S"&amp;(ROW()+12*(($AN1154-1)*3+$AO1154)-ROW())/12+5),AQ1154)</f>
        <v>0</v>
      </c>
      <c r="AS1154" s="221">
        <f ca="1">IF($AP1154=1,IF(INDIRECT(ADDRESS(($AN1154-1)*3+$AO1154+5,$AP1154+20))="",0,INDIRECT(ADDRESS(($AN1154-1)*3+$AO1154+5,$AP1154+20))),IF(INDIRECT(ADDRESS(($AN1154-1)*3+$AO1154+5,$AP1154+20))="",0,IF(COUNTIF(INDIRECT(ADDRESS(($AN1154-1)*36+($AO1154-1)*12+6,COLUMN())):INDIRECT(ADDRESS(($AN1154-1)*36+($AO1154-1)*12+$AP1154+4,COLUMN())),INDIRECT(ADDRESS(($AN1154-1)*3+$AO1154+5,$AP1154+20)))&gt;=1,0,INDIRECT(ADDRESS(($AN1154-1)*3+$AO1154+5,$AP1154+20)))))</f>
        <v>0</v>
      </c>
      <c r="AT1154" s="204">
        <f ca="1">COUNTIF(INDIRECT("U"&amp;(ROW()+12*(($AN1154-1)*3+$AO1154)-ROW())/12+5):INDIRECT("AF"&amp;(ROW()+12*(($AN1154-1)*3+$AO1154)-ROW())/12+5),AS1154)</f>
        <v>0</v>
      </c>
      <c r="AU1154" s="204">
        <f ca="1">IF(AND(AQ1154+AS1154&gt;0,AR1154+AT1154&gt;0),COUNTIF(AU$6:AU1153,"&gt;0")+1,0)</f>
        <v>0</v>
      </c>
    </row>
    <row r="1155" spans="40:47">
      <c r="AN1155" s="204">
        <v>32</v>
      </c>
      <c r="AO1155" s="204">
        <v>3</v>
      </c>
      <c r="AP1155" s="204">
        <v>10</v>
      </c>
      <c r="AQ1155" s="221">
        <f ca="1">IF($AP1155=1,IF(INDIRECT(ADDRESS(($AN1155-1)*3+$AO1155+5,$AP1155+7))="",0,INDIRECT(ADDRESS(($AN1155-1)*3+$AO1155+5,$AP1155+7))),IF(INDIRECT(ADDRESS(($AN1155-1)*3+$AO1155+5,$AP1155+7))="",0,IF(COUNTIF(INDIRECT(ADDRESS(($AN1155-1)*36+($AO1155-1)*12+6,COLUMN())):INDIRECT(ADDRESS(($AN1155-1)*36+($AO1155-1)*12+$AP1155+4,COLUMN())),INDIRECT(ADDRESS(($AN1155-1)*3+$AO1155+5,$AP1155+7)))&gt;=1,0,INDIRECT(ADDRESS(($AN1155-1)*3+$AO1155+5,$AP1155+7)))))</f>
        <v>0</v>
      </c>
      <c r="AR1155" s="204">
        <f ca="1">COUNTIF(INDIRECT("H"&amp;(ROW()+12*(($AN1155-1)*3+$AO1155)-ROW())/12+5):INDIRECT("S"&amp;(ROW()+12*(($AN1155-1)*3+$AO1155)-ROW())/12+5),AQ1155)</f>
        <v>0</v>
      </c>
      <c r="AS1155" s="221">
        <f ca="1">IF($AP1155=1,IF(INDIRECT(ADDRESS(($AN1155-1)*3+$AO1155+5,$AP1155+20))="",0,INDIRECT(ADDRESS(($AN1155-1)*3+$AO1155+5,$AP1155+20))),IF(INDIRECT(ADDRESS(($AN1155-1)*3+$AO1155+5,$AP1155+20))="",0,IF(COUNTIF(INDIRECT(ADDRESS(($AN1155-1)*36+($AO1155-1)*12+6,COLUMN())):INDIRECT(ADDRESS(($AN1155-1)*36+($AO1155-1)*12+$AP1155+4,COLUMN())),INDIRECT(ADDRESS(($AN1155-1)*3+$AO1155+5,$AP1155+20)))&gt;=1,0,INDIRECT(ADDRESS(($AN1155-1)*3+$AO1155+5,$AP1155+20)))))</f>
        <v>0</v>
      </c>
      <c r="AT1155" s="204">
        <f ca="1">COUNTIF(INDIRECT("U"&amp;(ROW()+12*(($AN1155-1)*3+$AO1155)-ROW())/12+5):INDIRECT("AF"&amp;(ROW()+12*(($AN1155-1)*3+$AO1155)-ROW())/12+5),AS1155)</f>
        <v>0</v>
      </c>
      <c r="AU1155" s="204">
        <f ca="1">IF(AND(AQ1155+AS1155&gt;0,AR1155+AT1155&gt;0),COUNTIF(AU$6:AU1154,"&gt;0")+1,0)</f>
        <v>0</v>
      </c>
    </row>
    <row r="1156" spans="40:47">
      <c r="AN1156" s="204">
        <v>32</v>
      </c>
      <c r="AO1156" s="204">
        <v>3</v>
      </c>
      <c r="AP1156" s="204">
        <v>11</v>
      </c>
      <c r="AQ1156" s="221">
        <f ca="1">IF($AP1156=1,IF(INDIRECT(ADDRESS(($AN1156-1)*3+$AO1156+5,$AP1156+7))="",0,INDIRECT(ADDRESS(($AN1156-1)*3+$AO1156+5,$AP1156+7))),IF(INDIRECT(ADDRESS(($AN1156-1)*3+$AO1156+5,$AP1156+7))="",0,IF(COUNTIF(INDIRECT(ADDRESS(($AN1156-1)*36+($AO1156-1)*12+6,COLUMN())):INDIRECT(ADDRESS(($AN1156-1)*36+($AO1156-1)*12+$AP1156+4,COLUMN())),INDIRECT(ADDRESS(($AN1156-1)*3+$AO1156+5,$AP1156+7)))&gt;=1,0,INDIRECT(ADDRESS(($AN1156-1)*3+$AO1156+5,$AP1156+7)))))</f>
        <v>0</v>
      </c>
      <c r="AR1156" s="204">
        <f ca="1">COUNTIF(INDIRECT("H"&amp;(ROW()+12*(($AN1156-1)*3+$AO1156)-ROW())/12+5):INDIRECT("S"&amp;(ROW()+12*(($AN1156-1)*3+$AO1156)-ROW())/12+5),AQ1156)</f>
        <v>0</v>
      </c>
      <c r="AS1156" s="221">
        <f ca="1">IF($AP1156=1,IF(INDIRECT(ADDRESS(($AN1156-1)*3+$AO1156+5,$AP1156+20))="",0,INDIRECT(ADDRESS(($AN1156-1)*3+$AO1156+5,$AP1156+20))),IF(INDIRECT(ADDRESS(($AN1156-1)*3+$AO1156+5,$AP1156+20))="",0,IF(COUNTIF(INDIRECT(ADDRESS(($AN1156-1)*36+($AO1156-1)*12+6,COLUMN())):INDIRECT(ADDRESS(($AN1156-1)*36+($AO1156-1)*12+$AP1156+4,COLUMN())),INDIRECT(ADDRESS(($AN1156-1)*3+$AO1156+5,$AP1156+20)))&gt;=1,0,INDIRECT(ADDRESS(($AN1156-1)*3+$AO1156+5,$AP1156+20)))))</f>
        <v>0</v>
      </c>
      <c r="AT1156" s="204">
        <f ca="1">COUNTIF(INDIRECT("U"&amp;(ROW()+12*(($AN1156-1)*3+$AO1156)-ROW())/12+5):INDIRECT("AF"&amp;(ROW()+12*(($AN1156-1)*3+$AO1156)-ROW())/12+5),AS1156)</f>
        <v>0</v>
      </c>
      <c r="AU1156" s="204">
        <f ca="1">IF(AND(AQ1156+AS1156&gt;0,AR1156+AT1156&gt;0),COUNTIF(AU$6:AU1155,"&gt;0")+1,0)</f>
        <v>0</v>
      </c>
    </row>
    <row r="1157" spans="40:47">
      <c r="AN1157" s="204">
        <v>32</v>
      </c>
      <c r="AO1157" s="204">
        <v>3</v>
      </c>
      <c r="AP1157" s="204">
        <v>12</v>
      </c>
      <c r="AQ1157" s="221">
        <f ca="1">IF($AP1157=1,IF(INDIRECT(ADDRESS(($AN1157-1)*3+$AO1157+5,$AP1157+7))="",0,INDIRECT(ADDRESS(($AN1157-1)*3+$AO1157+5,$AP1157+7))),IF(INDIRECT(ADDRESS(($AN1157-1)*3+$AO1157+5,$AP1157+7))="",0,IF(COUNTIF(INDIRECT(ADDRESS(($AN1157-1)*36+($AO1157-1)*12+6,COLUMN())):INDIRECT(ADDRESS(($AN1157-1)*36+($AO1157-1)*12+$AP1157+4,COLUMN())),INDIRECT(ADDRESS(($AN1157-1)*3+$AO1157+5,$AP1157+7)))&gt;=1,0,INDIRECT(ADDRESS(($AN1157-1)*3+$AO1157+5,$AP1157+7)))))</f>
        <v>0</v>
      </c>
      <c r="AR1157" s="204">
        <f ca="1">COUNTIF(INDIRECT("H"&amp;(ROW()+12*(($AN1157-1)*3+$AO1157)-ROW())/12+5):INDIRECT("S"&amp;(ROW()+12*(($AN1157-1)*3+$AO1157)-ROW())/12+5),AQ1157)</f>
        <v>0</v>
      </c>
      <c r="AS1157" s="221">
        <f ca="1">IF($AP1157=1,IF(INDIRECT(ADDRESS(($AN1157-1)*3+$AO1157+5,$AP1157+20))="",0,INDIRECT(ADDRESS(($AN1157-1)*3+$AO1157+5,$AP1157+20))),IF(INDIRECT(ADDRESS(($AN1157-1)*3+$AO1157+5,$AP1157+20))="",0,IF(COUNTIF(INDIRECT(ADDRESS(($AN1157-1)*36+($AO1157-1)*12+6,COLUMN())):INDIRECT(ADDRESS(($AN1157-1)*36+($AO1157-1)*12+$AP1157+4,COLUMN())),INDIRECT(ADDRESS(($AN1157-1)*3+$AO1157+5,$AP1157+20)))&gt;=1,0,INDIRECT(ADDRESS(($AN1157-1)*3+$AO1157+5,$AP1157+20)))))</f>
        <v>0</v>
      </c>
      <c r="AT1157" s="204">
        <f ca="1">COUNTIF(INDIRECT("U"&amp;(ROW()+12*(($AN1157-1)*3+$AO1157)-ROW())/12+5):INDIRECT("AF"&amp;(ROW()+12*(($AN1157-1)*3+$AO1157)-ROW())/12+5),AS1157)</f>
        <v>0</v>
      </c>
      <c r="AU1157" s="204">
        <f ca="1">IF(AND(AQ1157+AS1157&gt;0,AR1157+AT1157&gt;0),COUNTIF(AU$6:AU1156,"&gt;0")+1,0)</f>
        <v>0</v>
      </c>
    </row>
    <row r="1158" spans="40:47">
      <c r="AN1158" s="204">
        <v>33</v>
      </c>
      <c r="AO1158" s="204">
        <v>1</v>
      </c>
      <c r="AP1158" s="204">
        <v>1</v>
      </c>
      <c r="AQ1158" s="221">
        <f ca="1">IF($AP1158=1,IF(INDIRECT(ADDRESS(($AN1158-1)*3+$AO1158+5,$AP1158+7))="",0,INDIRECT(ADDRESS(($AN1158-1)*3+$AO1158+5,$AP1158+7))),IF(INDIRECT(ADDRESS(($AN1158-1)*3+$AO1158+5,$AP1158+7))="",0,IF(COUNTIF(INDIRECT(ADDRESS(($AN1158-1)*36+($AO1158-1)*12+6,COLUMN())):INDIRECT(ADDRESS(($AN1158-1)*36+($AO1158-1)*12+$AP1158+4,COLUMN())),INDIRECT(ADDRESS(($AN1158-1)*3+$AO1158+5,$AP1158+7)))&gt;=1,0,INDIRECT(ADDRESS(($AN1158-1)*3+$AO1158+5,$AP1158+7)))))</f>
        <v>0</v>
      </c>
      <c r="AR1158" s="204">
        <f ca="1">COUNTIF(INDIRECT("H"&amp;(ROW()+12*(($AN1158-1)*3+$AO1158)-ROW())/12+5):INDIRECT("S"&amp;(ROW()+12*(($AN1158-1)*3+$AO1158)-ROW())/12+5),AQ1158)</f>
        <v>0</v>
      </c>
      <c r="AS1158" s="221">
        <f ca="1">IF($AP1158=1,IF(INDIRECT(ADDRESS(($AN1158-1)*3+$AO1158+5,$AP1158+20))="",0,INDIRECT(ADDRESS(($AN1158-1)*3+$AO1158+5,$AP1158+20))),IF(INDIRECT(ADDRESS(($AN1158-1)*3+$AO1158+5,$AP1158+20))="",0,IF(COUNTIF(INDIRECT(ADDRESS(($AN1158-1)*36+($AO1158-1)*12+6,COLUMN())):INDIRECT(ADDRESS(($AN1158-1)*36+($AO1158-1)*12+$AP1158+4,COLUMN())),INDIRECT(ADDRESS(($AN1158-1)*3+$AO1158+5,$AP1158+20)))&gt;=1,0,INDIRECT(ADDRESS(($AN1158-1)*3+$AO1158+5,$AP1158+20)))))</f>
        <v>0</v>
      </c>
      <c r="AT1158" s="204">
        <f ca="1">COUNTIF(INDIRECT("U"&amp;(ROW()+12*(($AN1158-1)*3+$AO1158)-ROW())/12+5):INDIRECT("AF"&amp;(ROW()+12*(($AN1158-1)*3+$AO1158)-ROW())/12+5),AS1158)</f>
        <v>0</v>
      </c>
      <c r="AU1158" s="204">
        <f ca="1">IF(AND(AQ1158+AS1158&gt;0,AR1158+AT1158&gt;0),COUNTIF(AU$6:AU1157,"&gt;0")+1,0)</f>
        <v>0</v>
      </c>
    </row>
    <row r="1159" spans="40:47">
      <c r="AN1159" s="204">
        <v>33</v>
      </c>
      <c r="AO1159" s="204">
        <v>1</v>
      </c>
      <c r="AP1159" s="204">
        <v>2</v>
      </c>
      <c r="AQ1159" s="221">
        <f ca="1">IF($AP1159=1,IF(INDIRECT(ADDRESS(($AN1159-1)*3+$AO1159+5,$AP1159+7))="",0,INDIRECT(ADDRESS(($AN1159-1)*3+$AO1159+5,$AP1159+7))),IF(INDIRECT(ADDRESS(($AN1159-1)*3+$AO1159+5,$AP1159+7))="",0,IF(COUNTIF(INDIRECT(ADDRESS(($AN1159-1)*36+($AO1159-1)*12+6,COLUMN())):INDIRECT(ADDRESS(($AN1159-1)*36+($AO1159-1)*12+$AP1159+4,COLUMN())),INDIRECT(ADDRESS(($AN1159-1)*3+$AO1159+5,$AP1159+7)))&gt;=1,0,INDIRECT(ADDRESS(($AN1159-1)*3+$AO1159+5,$AP1159+7)))))</f>
        <v>0</v>
      </c>
      <c r="AR1159" s="204">
        <f ca="1">COUNTIF(INDIRECT("H"&amp;(ROW()+12*(($AN1159-1)*3+$AO1159)-ROW())/12+5):INDIRECT("S"&amp;(ROW()+12*(($AN1159-1)*3+$AO1159)-ROW())/12+5),AQ1159)</f>
        <v>0</v>
      </c>
      <c r="AS1159" s="221">
        <f ca="1">IF($AP1159=1,IF(INDIRECT(ADDRESS(($AN1159-1)*3+$AO1159+5,$AP1159+20))="",0,INDIRECT(ADDRESS(($AN1159-1)*3+$AO1159+5,$AP1159+20))),IF(INDIRECT(ADDRESS(($AN1159-1)*3+$AO1159+5,$AP1159+20))="",0,IF(COUNTIF(INDIRECT(ADDRESS(($AN1159-1)*36+($AO1159-1)*12+6,COLUMN())):INDIRECT(ADDRESS(($AN1159-1)*36+($AO1159-1)*12+$AP1159+4,COLUMN())),INDIRECT(ADDRESS(($AN1159-1)*3+$AO1159+5,$AP1159+20)))&gt;=1,0,INDIRECT(ADDRESS(($AN1159-1)*3+$AO1159+5,$AP1159+20)))))</f>
        <v>0</v>
      </c>
      <c r="AT1159" s="204">
        <f ca="1">COUNTIF(INDIRECT("U"&amp;(ROW()+12*(($AN1159-1)*3+$AO1159)-ROW())/12+5):INDIRECT("AF"&amp;(ROW()+12*(($AN1159-1)*3+$AO1159)-ROW())/12+5),AS1159)</f>
        <v>0</v>
      </c>
      <c r="AU1159" s="204">
        <f ca="1">IF(AND(AQ1159+AS1159&gt;0,AR1159+AT1159&gt;0),COUNTIF(AU$6:AU1158,"&gt;0")+1,0)</f>
        <v>0</v>
      </c>
    </row>
    <row r="1160" spans="40:47">
      <c r="AN1160" s="204">
        <v>33</v>
      </c>
      <c r="AO1160" s="204">
        <v>1</v>
      </c>
      <c r="AP1160" s="204">
        <v>3</v>
      </c>
      <c r="AQ1160" s="221">
        <f ca="1">IF($AP1160=1,IF(INDIRECT(ADDRESS(($AN1160-1)*3+$AO1160+5,$AP1160+7))="",0,INDIRECT(ADDRESS(($AN1160-1)*3+$AO1160+5,$AP1160+7))),IF(INDIRECT(ADDRESS(($AN1160-1)*3+$AO1160+5,$AP1160+7))="",0,IF(COUNTIF(INDIRECT(ADDRESS(($AN1160-1)*36+($AO1160-1)*12+6,COLUMN())):INDIRECT(ADDRESS(($AN1160-1)*36+($AO1160-1)*12+$AP1160+4,COLUMN())),INDIRECT(ADDRESS(($AN1160-1)*3+$AO1160+5,$AP1160+7)))&gt;=1,0,INDIRECT(ADDRESS(($AN1160-1)*3+$AO1160+5,$AP1160+7)))))</f>
        <v>0</v>
      </c>
      <c r="AR1160" s="204">
        <f ca="1">COUNTIF(INDIRECT("H"&amp;(ROW()+12*(($AN1160-1)*3+$AO1160)-ROW())/12+5):INDIRECT("S"&amp;(ROW()+12*(($AN1160-1)*3+$AO1160)-ROW())/12+5),AQ1160)</f>
        <v>0</v>
      </c>
      <c r="AS1160" s="221">
        <f ca="1">IF($AP1160=1,IF(INDIRECT(ADDRESS(($AN1160-1)*3+$AO1160+5,$AP1160+20))="",0,INDIRECT(ADDRESS(($AN1160-1)*3+$AO1160+5,$AP1160+20))),IF(INDIRECT(ADDRESS(($AN1160-1)*3+$AO1160+5,$AP1160+20))="",0,IF(COUNTIF(INDIRECT(ADDRESS(($AN1160-1)*36+($AO1160-1)*12+6,COLUMN())):INDIRECT(ADDRESS(($AN1160-1)*36+($AO1160-1)*12+$AP1160+4,COLUMN())),INDIRECT(ADDRESS(($AN1160-1)*3+$AO1160+5,$AP1160+20)))&gt;=1,0,INDIRECT(ADDRESS(($AN1160-1)*3+$AO1160+5,$AP1160+20)))))</f>
        <v>0</v>
      </c>
      <c r="AT1160" s="204">
        <f ca="1">COUNTIF(INDIRECT("U"&amp;(ROW()+12*(($AN1160-1)*3+$AO1160)-ROW())/12+5):INDIRECT("AF"&amp;(ROW()+12*(($AN1160-1)*3+$AO1160)-ROW())/12+5),AS1160)</f>
        <v>0</v>
      </c>
      <c r="AU1160" s="204">
        <f ca="1">IF(AND(AQ1160+AS1160&gt;0,AR1160+AT1160&gt;0),COUNTIF(AU$6:AU1159,"&gt;0")+1,0)</f>
        <v>0</v>
      </c>
    </row>
    <row r="1161" spans="40:47">
      <c r="AN1161" s="204">
        <v>33</v>
      </c>
      <c r="AO1161" s="204">
        <v>1</v>
      </c>
      <c r="AP1161" s="204">
        <v>4</v>
      </c>
      <c r="AQ1161" s="221">
        <f ca="1">IF($AP1161=1,IF(INDIRECT(ADDRESS(($AN1161-1)*3+$AO1161+5,$AP1161+7))="",0,INDIRECT(ADDRESS(($AN1161-1)*3+$AO1161+5,$AP1161+7))),IF(INDIRECT(ADDRESS(($AN1161-1)*3+$AO1161+5,$AP1161+7))="",0,IF(COUNTIF(INDIRECT(ADDRESS(($AN1161-1)*36+($AO1161-1)*12+6,COLUMN())):INDIRECT(ADDRESS(($AN1161-1)*36+($AO1161-1)*12+$AP1161+4,COLUMN())),INDIRECT(ADDRESS(($AN1161-1)*3+$AO1161+5,$AP1161+7)))&gt;=1,0,INDIRECT(ADDRESS(($AN1161-1)*3+$AO1161+5,$AP1161+7)))))</f>
        <v>0</v>
      </c>
      <c r="AR1161" s="204">
        <f ca="1">COUNTIF(INDIRECT("H"&amp;(ROW()+12*(($AN1161-1)*3+$AO1161)-ROW())/12+5):INDIRECT("S"&amp;(ROW()+12*(($AN1161-1)*3+$AO1161)-ROW())/12+5),AQ1161)</f>
        <v>0</v>
      </c>
      <c r="AS1161" s="221">
        <f ca="1">IF($AP1161=1,IF(INDIRECT(ADDRESS(($AN1161-1)*3+$AO1161+5,$AP1161+20))="",0,INDIRECT(ADDRESS(($AN1161-1)*3+$AO1161+5,$AP1161+20))),IF(INDIRECT(ADDRESS(($AN1161-1)*3+$AO1161+5,$AP1161+20))="",0,IF(COUNTIF(INDIRECT(ADDRESS(($AN1161-1)*36+($AO1161-1)*12+6,COLUMN())):INDIRECT(ADDRESS(($AN1161-1)*36+($AO1161-1)*12+$AP1161+4,COLUMN())),INDIRECT(ADDRESS(($AN1161-1)*3+$AO1161+5,$AP1161+20)))&gt;=1,0,INDIRECT(ADDRESS(($AN1161-1)*3+$AO1161+5,$AP1161+20)))))</f>
        <v>0</v>
      </c>
      <c r="AT1161" s="204">
        <f ca="1">COUNTIF(INDIRECT("U"&amp;(ROW()+12*(($AN1161-1)*3+$AO1161)-ROW())/12+5):INDIRECT("AF"&amp;(ROW()+12*(($AN1161-1)*3+$AO1161)-ROW())/12+5),AS1161)</f>
        <v>0</v>
      </c>
      <c r="AU1161" s="204">
        <f ca="1">IF(AND(AQ1161+AS1161&gt;0,AR1161+AT1161&gt;0),COUNTIF(AU$6:AU1160,"&gt;0")+1,0)</f>
        <v>0</v>
      </c>
    </row>
    <row r="1162" spans="40:47">
      <c r="AN1162" s="204">
        <v>33</v>
      </c>
      <c r="AO1162" s="204">
        <v>1</v>
      </c>
      <c r="AP1162" s="204">
        <v>5</v>
      </c>
      <c r="AQ1162" s="221">
        <f ca="1">IF($AP1162=1,IF(INDIRECT(ADDRESS(($AN1162-1)*3+$AO1162+5,$AP1162+7))="",0,INDIRECT(ADDRESS(($AN1162-1)*3+$AO1162+5,$AP1162+7))),IF(INDIRECT(ADDRESS(($AN1162-1)*3+$AO1162+5,$AP1162+7))="",0,IF(COUNTIF(INDIRECT(ADDRESS(($AN1162-1)*36+($AO1162-1)*12+6,COLUMN())):INDIRECT(ADDRESS(($AN1162-1)*36+($AO1162-1)*12+$AP1162+4,COLUMN())),INDIRECT(ADDRESS(($AN1162-1)*3+$AO1162+5,$AP1162+7)))&gt;=1,0,INDIRECT(ADDRESS(($AN1162-1)*3+$AO1162+5,$AP1162+7)))))</f>
        <v>0</v>
      </c>
      <c r="AR1162" s="204">
        <f ca="1">COUNTIF(INDIRECT("H"&amp;(ROW()+12*(($AN1162-1)*3+$AO1162)-ROW())/12+5):INDIRECT("S"&amp;(ROW()+12*(($AN1162-1)*3+$AO1162)-ROW())/12+5),AQ1162)</f>
        <v>0</v>
      </c>
      <c r="AS1162" s="221">
        <f ca="1">IF($AP1162=1,IF(INDIRECT(ADDRESS(($AN1162-1)*3+$AO1162+5,$AP1162+20))="",0,INDIRECT(ADDRESS(($AN1162-1)*3+$AO1162+5,$AP1162+20))),IF(INDIRECT(ADDRESS(($AN1162-1)*3+$AO1162+5,$AP1162+20))="",0,IF(COUNTIF(INDIRECT(ADDRESS(($AN1162-1)*36+($AO1162-1)*12+6,COLUMN())):INDIRECT(ADDRESS(($AN1162-1)*36+($AO1162-1)*12+$AP1162+4,COLUMN())),INDIRECT(ADDRESS(($AN1162-1)*3+$AO1162+5,$AP1162+20)))&gt;=1,0,INDIRECT(ADDRESS(($AN1162-1)*3+$AO1162+5,$AP1162+20)))))</f>
        <v>0</v>
      </c>
      <c r="AT1162" s="204">
        <f ca="1">COUNTIF(INDIRECT("U"&amp;(ROW()+12*(($AN1162-1)*3+$AO1162)-ROW())/12+5):INDIRECT("AF"&amp;(ROW()+12*(($AN1162-1)*3+$AO1162)-ROW())/12+5),AS1162)</f>
        <v>0</v>
      </c>
      <c r="AU1162" s="204">
        <f ca="1">IF(AND(AQ1162+AS1162&gt;0,AR1162+AT1162&gt;0),COUNTIF(AU$6:AU1161,"&gt;0")+1,0)</f>
        <v>0</v>
      </c>
    </row>
    <row r="1163" spans="40:47">
      <c r="AN1163" s="204">
        <v>33</v>
      </c>
      <c r="AO1163" s="204">
        <v>1</v>
      </c>
      <c r="AP1163" s="204">
        <v>6</v>
      </c>
      <c r="AQ1163" s="221">
        <f ca="1">IF($AP1163=1,IF(INDIRECT(ADDRESS(($AN1163-1)*3+$AO1163+5,$AP1163+7))="",0,INDIRECT(ADDRESS(($AN1163-1)*3+$AO1163+5,$AP1163+7))),IF(INDIRECT(ADDRESS(($AN1163-1)*3+$AO1163+5,$AP1163+7))="",0,IF(COUNTIF(INDIRECT(ADDRESS(($AN1163-1)*36+($AO1163-1)*12+6,COLUMN())):INDIRECT(ADDRESS(($AN1163-1)*36+($AO1163-1)*12+$AP1163+4,COLUMN())),INDIRECT(ADDRESS(($AN1163-1)*3+$AO1163+5,$AP1163+7)))&gt;=1,0,INDIRECT(ADDRESS(($AN1163-1)*3+$AO1163+5,$AP1163+7)))))</f>
        <v>0</v>
      </c>
      <c r="AR1163" s="204">
        <f ca="1">COUNTIF(INDIRECT("H"&amp;(ROW()+12*(($AN1163-1)*3+$AO1163)-ROW())/12+5):INDIRECT("S"&amp;(ROW()+12*(($AN1163-1)*3+$AO1163)-ROW())/12+5),AQ1163)</f>
        <v>0</v>
      </c>
      <c r="AS1163" s="221">
        <f ca="1">IF($AP1163=1,IF(INDIRECT(ADDRESS(($AN1163-1)*3+$AO1163+5,$AP1163+20))="",0,INDIRECT(ADDRESS(($AN1163-1)*3+$AO1163+5,$AP1163+20))),IF(INDIRECT(ADDRESS(($AN1163-1)*3+$AO1163+5,$AP1163+20))="",0,IF(COUNTIF(INDIRECT(ADDRESS(($AN1163-1)*36+($AO1163-1)*12+6,COLUMN())):INDIRECT(ADDRESS(($AN1163-1)*36+($AO1163-1)*12+$AP1163+4,COLUMN())),INDIRECT(ADDRESS(($AN1163-1)*3+$AO1163+5,$AP1163+20)))&gt;=1,0,INDIRECT(ADDRESS(($AN1163-1)*3+$AO1163+5,$AP1163+20)))))</f>
        <v>0</v>
      </c>
      <c r="AT1163" s="204">
        <f ca="1">COUNTIF(INDIRECT("U"&amp;(ROW()+12*(($AN1163-1)*3+$AO1163)-ROW())/12+5):INDIRECT("AF"&amp;(ROW()+12*(($AN1163-1)*3+$AO1163)-ROW())/12+5),AS1163)</f>
        <v>0</v>
      </c>
      <c r="AU1163" s="204">
        <f ca="1">IF(AND(AQ1163+AS1163&gt;0,AR1163+AT1163&gt;0),COUNTIF(AU$6:AU1162,"&gt;0")+1,0)</f>
        <v>0</v>
      </c>
    </row>
    <row r="1164" spans="40:47">
      <c r="AN1164" s="204">
        <v>33</v>
      </c>
      <c r="AO1164" s="204">
        <v>1</v>
      </c>
      <c r="AP1164" s="204">
        <v>7</v>
      </c>
      <c r="AQ1164" s="221">
        <f ca="1">IF($AP1164=1,IF(INDIRECT(ADDRESS(($AN1164-1)*3+$AO1164+5,$AP1164+7))="",0,INDIRECT(ADDRESS(($AN1164-1)*3+$AO1164+5,$AP1164+7))),IF(INDIRECT(ADDRESS(($AN1164-1)*3+$AO1164+5,$AP1164+7))="",0,IF(COUNTIF(INDIRECT(ADDRESS(($AN1164-1)*36+($AO1164-1)*12+6,COLUMN())):INDIRECT(ADDRESS(($AN1164-1)*36+($AO1164-1)*12+$AP1164+4,COLUMN())),INDIRECT(ADDRESS(($AN1164-1)*3+$AO1164+5,$AP1164+7)))&gt;=1,0,INDIRECT(ADDRESS(($AN1164-1)*3+$AO1164+5,$AP1164+7)))))</f>
        <v>0</v>
      </c>
      <c r="AR1164" s="204">
        <f ca="1">COUNTIF(INDIRECT("H"&amp;(ROW()+12*(($AN1164-1)*3+$AO1164)-ROW())/12+5):INDIRECT("S"&amp;(ROW()+12*(($AN1164-1)*3+$AO1164)-ROW())/12+5),AQ1164)</f>
        <v>0</v>
      </c>
      <c r="AS1164" s="221">
        <f ca="1">IF($AP1164=1,IF(INDIRECT(ADDRESS(($AN1164-1)*3+$AO1164+5,$AP1164+20))="",0,INDIRECT(ADDRESS(($AN1164-1)*3+$AO1164+5,$AP1164+20))),IF(INDIRECT(ADDRESS(($AN1164-1)*3+$AO1164+5,$AP1164+20))="",0,IF(COUNTIF(INDIRECT(ADDRESS(($AN1164-1)*36+($AO1164-1)*12+6,COLUMN())):INDIRECT(ADDRESS(($AN1164-1)*36+($AO1164-1)*12+$AP1164+4,COLUMN())),INDIRECT(ADDRESS(($AN1164-1)*3+$AO1164+5,$AP1164+20)))&gt;=1,0,INDIRECT(ADDRESS(($AN1164-1)*3+$AO1164+5,$AP1164+20)))))</f>
        <v>0</v>
      </c>
      <c r="AT1164" s="204">
        <f ca="1">COUNTIF(INDIRECT("U"&amp;(ROW()+12*(($AN1164-1)*3+$AO1164)-ROW())/12+5):INDIRECT("AF"&amp;(ROW()+12*(($AN1164-1)*3+$AO1164)-ROW())/12+5),AS1164)</f>
        <v>0</v>
      </c>
      <c r="AU1164" s="204">
        <f ca="1">IF(AND(AQ1164+AS1164&gt;0,AR1164+AT1164&gt;0),COUNTIF(AU$6:AU1163,"&gt;0")+1,0)</f>
        <v>0</v>
      </c>
    </row>
    <row r="1165" spans="40:47">
      <c r="AN1165" s="204">
        <v>33</v>
      </c>
      <c r="AO1165" s="204">
        <v>1</v>
      </c>
      <c r="AP1165" s="204">
        <v>8</v>
      </c>
      <c r="AQ1165" s="221">
        <f ca="1">IF($AP1165=1,IF(INDIRECT(ADDRESS(($AN1165-1)*3+$AO1165+5,$AP1165+7))="",0,INDIRECT(ADDRESS(($AN1165-1)*3+$AO1165+5,$AP1165+7))),IF(INDIRECT(ADDRESS(($AN1165-1)*3+$AO1165+5,$AP1165+7))="",0,IF(COUNTIF(INDIRECT(ADDRESS(($AN1165-1)*36+($AO1165-1)*12+6,COLUMN())):INDIRECT(ADDRESS(($AN1165-1)*36+($AO1165-1)*12+$AP1165+4,COLUMN())),INDIRECT(ADDRESS(($AN1165-1)*3+$AO1165+5,$AP1165+7)))&gt;=1,0,INDIRECT(ADDRESS(($AN1165-1)*3+$AO1165+5,$AP1165+7)))))</f>
        <v>0</v>
      </c>
      <c r="AR1165" s="204">
        <f ca="1">COUNTIF(INDIRECT("H"&amp;(ROW()+12*(($AN1165-1)*3+$AO1165)-ROW())/12+5):INDIRECT("S"&amp;(ROW()+12*(($AN1165-1)*3+$AO1165)-ROW())/12+5),AQ1165)</f>
        <v>0</v>
      </c>
      <c r="AS1165" s="221">
        <f ca="1">IF($AP1165=1,IF(INDIRECT(ADDRESS(($AN1165-1)*3+$AO1165+5,$AP1165+20))="",0,INDIRECT(ADDRESS(($AN1165-1)*3+$AO1165+5,$AP1165+20))),IF(INDIRECT(ADDRESS(($AN1165-1)*3+$AO1165+5,$AP1165+20))="",0,IF(COUNTIF(INDIRECT(ADDRESS(($AN1165-1)*36+($AO1165-1)*12+6,COLUMN())):INDIRECT(ADDRESS(($AN1165-1)*36+($AO1165-1)*12+$AP1165+4,COLUMN())),INDIRECT(ADDRESS(($AN1165-1)*3+$AO1165+5,$AP1165+20)))&gt;=1,0,INDIRECT(ADDRESS(($AN1165-1)*3+$AO1165+5,$AP1165+20)))))</f>
        <v>0</v>
      </c>
      <c r="AT1165" s="204">
        <f ca="1">COUNTIF(INDIRECT("U"&amp;(ROW()+12*(($AN1165-1)*3+$AO1165)-ROW())/12+5):INDIRECT("AF"&amp;(ROW()+12*(($AN1165-1)*3+$AO1165)-ROW())/12+5),AS1165)</f>
        <v>0</v>
      </c>
      <c r="AU1165" s="204">
        <f ca="1">IF(AND(AQ1165+AS1165&gt;0,AR1165+AT1165&gt;0),COUNTIF(AU$6:AU1164,"&gt;0")+1,0)</f>
        <v>0</v>
      </c>
    </row>
    <row r="1166" spans="40:47">
      <c r="AN1166" s="204">
        <v>33</v>
      </c>
      <c r="AO1166" s="204">
        <v>1</v>
      </c>
      <c r="AP1166" s="204">
        <v>9</v>
      </c>
      <c r="AQ1166" s="221">
        <f ca="1">IF($AP1166=1,IF(INDIRECT(ADDRESS(($AN1166-1)*3+$AO1166+5,$AP1166+7))="",0,INDIRECT(ADDRESS(($AN1166-1)*3+$AO1166+5,$AP1166+7))),IF(INDIRECT(ADDRESS(($AN1166-1)*3+$AO1166+5,$AP1166+7))="",0,IF(COUNTIF(INDIRECT(ADDRESS(($AN1166-1)*36+($AO1166-1)*12+6,COLUMN())):INDIRECT(ADDRESS(($AN1166-1)*36+($AO1166-1)*12+$AP1166+4,COLUMN())),INDIRECT(ADDRESS(($AN1166-1)*3+$AO1166+5,$AP1166+7)))&gt;=1,0,INDIRECT(ADDRESS(($AN1166-1)*3+$AO1166+5,$AP1166+7)))))</f>
        <v>0</v>
      </c>
      <c r="AR1166" s="204">
        <f ca="1">COUNTIF(INDIRECT("H"&amp;(ROW()+12*(($AN1166-1)*3+$AO1166)-ROW())/12+5):INDIRECT("S"&amp;(ROW()+12*(($AN1166-1)*3+$AO1166)-ROW())/12+5),AQ1166)</f>
        <v>0</v>
      </c>
      <c r="AS1166" s="221">
        <f ca="1">IF($AP1166=1,IF(INDIRECT(ADDRESS(($AN1166-1)*3+$AO1166+5,$AP1166+20))="",0,INDIRECT(ADDRESS(($AN1166-1)*3+$AO1166+5,$AP1166+20))),IF(INDIRECT(ADDRESS(($AN1166-1)*3+$AO1166+5,$AP1166+20))="",0,IF(COUNTIF(INDIRECT(ADDRESS(($AN1166-1)*36+($AO1166-1)*12+6,COLUMN())):INDIRECT(ADDRESS(($AN1166-1)*36+($AO1166-1)*12+$AP1166+4,COLUMN())),INDIRECT(ADDRESS(($AN1166-1)*3+$AO1166+5,$AP1166+20)))&gt;=1,0,INDIRECT(ADDRESS(($AN1166-1)*3+$AO1166+5,$AP1166+20)))))</f>
        <v>0</v>
      </c>
      <c r="AT1166" s="204">
        <f ca="1">COUNTIF(INDIRECT("U"&amp;(ROW()+12*(($AN1166-1)*3+$AO1166)-ROW())/12+5):INDIRECT("AF"&amp;(ROW()+12*(($AN1166-1)*3+$AO1166)-ROW())/12+5),AS1166)</f>
        <v>0</v>
      </c>
      <c r="AU1166" s="204">
        <f ca="1">IF(AND(AQ1166+AS1166&gt;0,AR1166+AT1166&gt;0),COUNTIF(AU$6:AU1165,"&gt;0")+1,0)</f>
        <v>0</v>
      </c>
    </row>
    <row r="1167" spans="40:47">
      <c r="AN1167" s="204">
        <v>33</v>
      </c>
      <c r="AO1167" s="204">
        <v>1</v>
      </c>
      <c r="AP1167" s="204">
        <v>10</v>
      </c>
      <c r="AQ1167" s="221">
        <f ca="1">IF($AP1167=1,IF(INDIRECT(ADDRESS(($AN1167-1)*3+$AO1167+5,$AP1167+7))="",0,INDIRECT(ADDRESS(($AN1167-1)*3+$AO1167+5,$AP1167+7))),IF(INDIRECT(ADDRESS(($AN1167-1)*3+$AO1167+5,$AP1167+7))="",0,IF(COUNTIF(INDIRECT(ADDRESS(($AN1167-1)*36+($AO1167-1)*12+6,COLUMN())):INDIRECT(ADDRESS(($AN1167-1)*36+($AO1167-1)*12+$AP1167+4,COLUMN())),INDIRECT(ADDRESS(($AN1167-1)*3+$AO1167+5,$AP1167+7)))&gt;=1,0,INDIRECT(ADDRESS(($AN1167-1)*3+$AO1167+5,$AP1167+7)))))</f>
        <v>0</v>
      </c>
      <c r="AR1167" s="204">
        <f ca="1">COUNTIF(INDIRECT("H"&amp;(ROW()+12*(($AN1167-1)*3+$AO1167)-ROW())/12+5):INDIRECT("S"&amp;(ROW()+12*(($AN1167-1)*3+$AO1167)-ROW())/12+5),AQ1167)</f>
        <v>0</v>
      </c>
      <c r="AS1167" s="221">
        <f ca="1">IF($AP1167=1,IF(INDIRECT(ADDRESS(($AN1167-1)*3+$AO1167+5,$AP1167+20))="",0,INDIRECT(ADDRESS(($AN1167-1)*3+$AO1167+5,$AP1167+20))),IF(INDIRECT(ADDRESS(($AN1167-1)*3+$AO1167+5,$AP1167+20))="",0,IF(COUNTIF(INDIRECT(ADDRESS(($AN1167-1)*36+($AO1167-1)*12+6,COLUMN())):INDIRECT(ADDRESS(($AN1167-1)*36+($AO1167-1)*12+$AP1167+4,COLUMN())),INDIRECT(ADDRESS(($AN1167-1)*3+$AO1167+5,$AP1167+20)))&gt;=1,0,INDIRECT(ADDRESS(($AN1167-1)*3+$AO1167+5,$AP1167+20)))))</f>
        <v>0</v>
      </c>
      <c r="AT1167" s="204">
        <f ca="1">COUNTIF(INDIRECT("U"&amp;(ROW()+12*(($AN1167-1)*3+$AO1167)-ROW())/12+5):INDIRECT("AF"&amp;(ROW()+12*(($AN1167-1)*3+$AO1167)-ROW())/12+5),AS1167)</f>
        <v>0</v>
      </c>
      <c r="AU1167" s="204">
        <f ca="1">IF(AND(AQ1167+AS1167&gt;0,AR1167+AT1167&gt;0),COUNTIF(AU$6:AU1166,"&gt;0")+1,0)</f>
        <v>0</v>
      </c>
    </row>
    <row r="1168" spans="40:47">
      <c r="AN1168" s="204">
        <v>33</v>
      </c>
      <c r="AO1168" s="204">
        <v>1</v>
      </c>
      <c r="AP1168" s="204">
        <v>11</v>
      </c>
      <c r="AQ1168" s="221">
        <f ca="1">IF($AP1168=1,IF(INDIRECT(ADDRESS(($AN1168-1)*3+$AO1168+5,$AP1168+7))="",0,INDIRECT(ADDRESS(($AN1168-1)*3+$AO1168+5,$AP1168+7))),IF(INDIRECT(ADDRESS(($AN1168-1)*3+$AO1168+5,$AP1168+7))="",0,IF(COUNTIF(INDIRECT(ADDRESS(($AN1168-1)*36+($AO1168-1)*12+6,COLUMN())):INDIRECT(ADDRESS(($AN1168-1)*36+($AO1168-1)*12+$AP1168+4,COLUMN())),INDIRECT(ADDRESS(($AN1168-1)*3+$AO1168+5,$AP1168+7)))&gt;=1,0,INDIRECT(ADDRESS(($AN1168-1)*3+$AO1168+5,$AP1168+7)))))</f>
        <v>0</v>
      </c>
      <c r="AR1168" s="204">
        <f ca="1">COUNTIF(INDIRECT("H"&amp;(ROW()+12*(($AN1168-1)*3+$AO1168)-ROW())/12+5):INDIRECT("S"&amp;(ROW()+12*(($AN1168-1)*3+$AO1168)-ROW())/12+5),AQ1168)</f>
        <v>0</v>
      </c>
      <c r="AS1168" s="221">
        <f ca="1">IF($AP1168=1,IF(INDIRECT(ADDRESS(($AN1168-1)*3+$AO1168+5,$AP1168+20))="",0,INDIRECT(ADDRESS(($AN1168-1)*3+$AO1168+5,$AP1168+20))),IF(INDIRECT(ADDRESS(($AN1168-1)*3+$AO1168+5,$AP1168+20))="",0,IF(COUNTIF(INDIRECT(ADDRESS(($AN1168-1)*36+($AO1168-1)*12+6,COLUMN())):INDIRECT(ADDRESS(($AN1168-1)*36+($AO1168-1)*12+$AP1168+4,COLUMN())),INDIRECT(ADDRESS(($AN1168-1)*3+$AO1168+5,$AP1168+20)))&gt;=1,0,INDIRECT(ADDRESS(($AN1168-1)*3+$AO1168+5,$AP1168+20)))))</f>
        <v>0</v>
      </c>
      <c r="AT1168" s="204">
        <f ca="1">COUNTIF(INDIRECT("U"&amp;(ROW()+12*(($AN1168-1)*3+$AO1168)-ROW())/12+5):INDIRECT("AF"&amp;(ROW()+12*(($AN1168-1)*3+$AO1168)-ROW())/12+5),AS1168)</f>
        <v>0</v>
      </c>
      <c r="AU1168" s="204">
        <f ca="1">IF(AND(AQ1168+AS1168&gt;0,AR1168+AT1168&gt;0),COUNTIF(AU$6:AU1167,"&gt;0")+1,0)</f>
        <v>0</v>
      </c>
    </row>
    <row r="1169" spans="40:47">
      <c r="AN1169" s="204">
        <v>33</v>
      </c>
      <c r="AO1169" s="204">
        <v>1</v>
      </c>
      <c r="AP1169" s="204">
        <v>12</v>
      </c>
      <c r="AQ1169" s="221">
        <f ca="1">IF($AP1169=1,IF(INDIRECT(ADDRESS(($AN1169-1)*3+$AO1169+5,$AP1169+7))="",0,INDIRECT(ADDRESS(($AN1169-1)*3+$AO1169+5,$AP1169+7))),IF(INDIRECT(ADDRESS(($AN1169-1)*3+$AO1169+5,$AP1169+7))="",0,IF(COUNTIF(INDIRECT(ADDRESS(($AN1169-1)*36+($AO1169-1)*12+6,COLUMN())):INDIRECT(ADDRESS(($AN1169-1)*36+($AO1169-1)*12+$AP1169+4,COLUMN())),INDIRECT(ADDRESS(($AN1169-1)*3+$AO1169+5,$AP1169+7)))&gt;=1,0,INDIRECT(ADDRESS(($AN1169-1)*3+$AO1169+5,$AP1169+7)))))</f>
        <v>0</v>
      </c>
      <c r="AR1169" s="204">
        <f ca="1">COUNTIF(INDIRECT("H"&amp;(ROW()+12*(($AN1169-1)*3+$AO1169)-ROW())/12+5):INDIRECT("S"&amp;(ROW()+12*(($AN1169-1)*3+$AO1169)-ROW())/12+5),AQ1169)</f>
        <v>0</v>
      </c>
      <c r="AS1169" s="221">
        <f ca="1">IF($AP1169=1,IF(INDIRECT(ADDRESS(($AN1169-1)*3+$AO1169+5,$AP1169+20))="",0,INDIRECT(ADDRESS(($AN1169-1)*3+$AO1169+5,$AP1169+20))),IF(INDIRECT(ADDRESS(($AN1169-1)*3+$AO1169+5,$AP1169+20))="",0,IF(COUNTIF(INDIRECT(ADDRESS(($AN1169-1)*36+($AO1169-1)*12+6,COLUMN())):INDIRECT(ADDRESS(($AN1169-1)*36+($AO1169-1)*12+$AP1169+4,COLUMN())),INDIRECT(ADDRESS(($AN1169-1)*3+$AO1169+5,$AP1169+20)))&gt;=1,0,INDIRECT(ADDRESS(($AN1169-1)*3+$AO1169+5,$AP1169+20)))))</f>
        <v>0</v>
      </c>
      <c r="AT1169" s="204">
        <f ca="1">COUNTIF(INDIRECT("U"&amp;(ROW()+12*(($AN1169-1)*3+$AO1169)-ROW())/12+5):INDIRECT("AF"&amp;(ROW()+12*(($AN1169-1)*3+$AO1169)-ROW())/12+5),AS1169)</f>
        <v>0</v>
      </c>
      <c r="AU1169" s="204">
        <f ca="1">IF(AND(AQ1169+AS1169&gt;0,AR1169+AT1169&gt;0),COUNTIF(AU$6:AU1168,"&gt;0")+1,0)</f>
        <v>0</v>
      </c>
    </row>
    <row r="1170" spans="40:47">
      <c r="AN1170" s="204">
        <v>33</v>
      </c>
      <c r="AO1170" s="204">
        <v>2</v>
      </c>
      <c r="AP1170" s="204">
        <v>1</v>
      </c>
      <c r="AQ1170" s="221">
        <f ca="1">IF($AP1170=1,IF(INDIRECT(ADDRESS(($AN1170-1)*3+$AO1170+5,$AP1170+7))="",0,INDIRECT(ADDRESS(($AN1170-1)*3+$AO1170+5,$AP1170+7))),IF(INDIRECT(ADDRESS(($AN1170-1)*3+$AO1170+5,$AP1170+7))="",0,IF(COUNTIF(INDIRECT(ADDRESS(($AN1170-1)*36+($AO1170-1)*12+6,COLUMN())):INDIRECT(ADDRESS(($AN1170-1)*36+($AO1170-1)*12+$AP1170+4,COLUMN())),INDIRECT(ADDRESS(($AN1170-1)*3+$AO1170+5,$AP1170+7)))&gt;=1,0,INDIRECT(ADDRESS(($AN1170-1)*3+$AO1170+5,$AP1170+7)))))</f>
        <v>0</v>
      </c>
      <c r="AR1170" s="204">
        <f ca="1">COUNTIF(INDIRECT("H"&amp;(ROW()+12*(($AN1170-1)*3+$AO1170)-ROW())/12+5):INDIRECT("S"&amp;(ROW()+12*(($AN1170-1)*3+$AO1170)-ROW())/12+5),AQ1170)</f>
        <v>0</v>
      </c>
      <c r="AS1170" s="221">
        <f ca="1">IF($AP1170=1,IF(INDIRECT(ADDRESS(($AN1170-1)*3+$AO1170+5,$AP1170+20))="",0,INDIRECT(ADDRESS(($AN1170-1)*3+$AO1170+5,$AP1170+20))),IF(INDIRECT(ADDRESS(($AN1170-1)*3+$AO1170+5,$AP1170+20))="",0,IF(COUNTIF(INDIRECT(ADDRESS(($AN1170-1)*36+($AO1170-1)*12+6,COLUMN())):INDIRECT(ADDRESS(($AN1170-1)*36+($AO1170-1)*12+$AP1170+4,COLUMN())),INDIRECT(ADDRESS(($AN1170-1)*3+$AO1170+5,$AP1170+20)))&gt;=1,0,INDIRECT(ADDRESS(($AN1170-1)*3+$AO1170+5,$AP1170+20)))))</f>
        <v>0</v>
      </c>
      <c r="AT1170" s="204">
        <f ca="1">COUNTIF(INDIRECT("U"&amp;(ROW()+12*(($AN1170-1)*3+$AO1170)-ROW())/12+5):INDIRECT("AF"&amp;(ROW()+12*(($AN1170-1)*3+$AO1170)-ROW())/12+5),AS1170)</f>
        <v>0</v>
      </c>
      <c r="AU1170" s="204">
        <f ca="1">IF(AND(AQ1170+AS1170&gt;0,AR1170+AT1170&gt;0),COUNTIF(AU$6:AU1169,"&gt;0")+1,0)</f>
        <v>0</v>
      </c>
    </row>
    <row r="1171" spans="40:47">
      <c r="AN1171" s="204">
        <v>33</v>
      </c>
      <c r="AO1171" s="204">
        <v>2</v>
      </c>
      <c r="AP1171" s="204">
        <v>2</v>
      </c>
      <c r="AQ1171" s="221">
        <f ca="1">IF($AP1171=1,IF(INDIRECT(ADDRESS(($AN1171-1)*3+$AO1171+5,$AP1171+7))="",0,INDIRECT(ADDRESS(($AN1171-1)*3+$AO1171+5,$AP1171+7))),IF(INDIRECT(ADDRESS(($AN1171-1)*3+$AO1171+5,$AP1171+7))="",0,IF(COUNTIF(INDIRECT(ADDRESS(($AN1171-1)*36+($AO1171-1)*12+6,COLUMN())):INDIRECT(ADDRESS(($AN1171-1)*36+($AO1171-1)*12+$AP1171+4,COLUMN())),INDIRECT(ADDRESS(($AN1171-1)*3+$AO1171+5,$AP1171+7)))&gt;=1,0,INDIRECT(ADDRESS(($AN1171-1)*3+$AO1171+5,$AP1171+7)))))</f>
        <v>0</v>
      </c>
      <c r="AR1171" s="204">
        <f ca="1">COUNTIF(INDIRECT("H"&amp;(ROW()+12*(($AN1171-1)*3+$AO1171)-ROW())/12+5):INDIRECT("S"&amp;(ROW()+12*(($AN1171-1)*3+$AO1171)-ROW())/12+5),AQ1171)</f>
        <v>0</v>
      </c>
      <c r="AS1171" s="221">
        <f ca="1">IF($AP1171=1,IF(INDIRECT(ADDRESS(($AN1171-1)*3+$AO1171+5,$AP1171+20))="",0,INDIRECT(ADDRESS(($AN1171-1)*3+$AO1171+5,$AP1171+20))),IF(INDIRECT(ADDRESS(($AN1171-1)*3+$AO1171+5,$AP1171+20))="",0,IF(COUNTIF(INDIRECT(ADDRESS(($AN1171-1)*36+($AO1171-1)*12+6,COLUMN())):INDIRECT(ADDRESS(($AN1171-1)*36+($AO1171-1)*12+$AP1171+4,COLUMN())),INDIRECT(ADDRESS(($AN1171-1)*3+$AO1171+5,$AP1171+20)))&gt;=1,0,INDIRECT(ADDRESS(($AN1171-1)*3+$AO1171+5,$AP1171+20)))))</f>
        <v>0</v>
      </c>
      <c r="AT1171" s="204">
        <f ca="1">COUNTIF(INDIRECT("U"&amp;(ROW()+12*(($AN1171-1)*3+$AO1171)-ROW())/12+5):INDIRECT("AF"&amp;(ROW()+12*(($AN1171-1)*3+$AO1171)-ROW())/12+5),AS1171)</f>
        <v>0</v>
      </c>
      <c r="AU1171" s="204">
        <f ca="1">IF(AND(AQ1171+AS1171&gt;0,AR1171+AT1171&gt;0),COUNTIF(AU$6:AU1170,"&gt;0")+1,0)</f>
        <v>0</v>
      </c>
    </row>
    <row r="1172" spans="40:47">
      <c r="AN1172" s="204">
        <v>33</v>
      </c>
      <c r="AO1172" s="204">
        <v>2</v>
      </c>
      <c r="AP1172" s="204">
        <v>3</v>
      </c>
      <c r="AQ1172" s="221">
        <f ca="1">IF($AP1172=1,IF(INDIRECT(ADDRESS(($AN1172-1)*3+$AO1172+5,$AP1172+7))="",0,INDIRECT(ADDRESS(($AN1172-1)*3+$AO1172+5,$AP1172+7))),IF(INDIRECT(ADDRESS(($AN1172-1)*3+$AO1172+5,$AP1172+7))="",0,IF(COUNTIF(INDIRECT(ADDRESS(($AN1172-1)*36+($AO1172-1)*12+6,COLUMN())):INDIRECT(ADDRESS(($AN1172-1)*36+($AO1172-1)*12+$AP1172+4,COLUMN())),INDIRECT(ADDRESS(($AN1172-1)*3+$AO1172+5,$AP1172+7)))&gt;=1,0,INDIRECT(ADDRESS(($AN1172-1)*3+$AO1172+5,$AP1172+7)))))</f>
        <v>0</v>
      </c>
      <c r="AR1172" s="204">
        <f ca="1">COUNTIF(INDIRECT("H"&amp;(ROW()+12*(($AN1172-1)*3+$AO1172)-ROW())/12+5):INDIRECT("S"&amp;(ROW()+12*(($AN1172-1)*3+$AO1172)-ROW())/12+5),AQ1172)</f>
        <v>0</v>
      </c>
      <c r="AS1172" s="221">
        <f ca="1">IF($AP1172=1,IF(INDIRECT(ADDRESS(($AN1172-1)*3+$AO1172+5,$AP1172+20))="",0,INDIRECT(ADDRESS(($AN1172-1)*3+$AO1172+5,$AP1172+20))),IF(INDIRECT(ADDRESS(($AN1172-1)*3+$AO1172+5,$AP1172+20))="",0,IF(COUNTIF(INDIRECT(ADDRESS(($AN1172-1)*36+($AO1172-1)*12+6,COLUMN())):INDIRECT(ADDRESS(($AN1172-1)*36+($AO1172-1)*12+$AP1172+4,COLUMN())),INDIRECT(ADDRESS(($AN1172-1)*3+$AO1172+5,$AP1172+20)))&gt;=1,0,INDIRECT(ADDRESS(($AN1172-1)*3+$AO1172+5,$AP1172+20)))))</f>
        <v>0</v>
      </c>
      <c r="AT1172" s="204">
        <f ca="1">COUNTIF(INDIRECT("U"&amp;(ROW()+12*(($AN1172-1)*3+$AO1172)-ROW())/12+5):INDIRECT("AF"&amp;(ROW()+12*(($AN1172-1)*3+$AO1172)-ROW())/12+5),AS1172)</f>
        <v>0</v>
      </c>
      <c r="AU1172" s="204">
        <f ca="1">IF(AND(AQ1172+AS1172&gt;0,AR1172+AT1172&gt;0),COUNTIF(AU$6:AU1171,"&gt;0")+1,0)</f>
        <v>0</v>
      </c>
    </row>
    <row r="1173" spans="40:47">
      <c r="AN1173" s="204">
        <v>33</v>
      </c>
      <c r="AO1173" s="204">
        <v>2</v>
      </c>
      <c r="AP1173" s="204">
        <v>4</v>
      </c>
      <c r="AQ1173" s="221">
        <f ca="1">IF($AP1173=1,IF(INDIRECT(ADDRESS(($AN1173-1)*3+$AO1173+5,$AP1173+7))="",0,INDIRECT(ADDRESS(($AN1173-1)*3+$AO1173+5,$AP1173+7))),IF(INDIRECT(ADDRESS(($AN1173-1)*3+$AO1173+5,$AP1173+7))="",0,IF(COUNTIF(INDIRECT(ADDRESS(($AN1173-1)*36+($AO1173-1)*12+6,COLUMN())):INDIRECT(ADDRESS(($AN1173-1)*36+($AO1173-1)*12+$AP1173+4,COLUMN())),INDIRECT(ADDRESS(($AN1173-1)*3+$AO1173+5,$AP1173+7)))&gt;=1,0,INDIRECT(ADDRESS(($AN1173-1)*3+$AO1173+5,$AP1173+7)))))</f>
        <v>0</v>
      </c>
      <c r="AR1173" s="204">
        <f ca="1">COUNTIF(INDIRECT("H"&amp;(ROW()+12*(($AN1173-1)*3+$AO1173)-ROW())/12+5):INDIRECT("S"&amp;(ROW()+12*(($AN1173-1)*3+$AO1173)-ROW())/12+5),AQ1173)</f>
        <v>0</v>
      </c>
      <c r="AS1173" s="221">
        <f ca="1">IF($AP1173=1,IF(INDIRECT(ADDRESS(($AN1173-1)*3+$AO1173+5,$AP1173+20))="",0,INDIRECT(ADDRESS(($AN1173-1)*3+$AO1173+5,$AP1173+20))),IF(INDIRECT(ADDRESS(($AN1173-1)*3+$AO1173+5,$AP1173+20))="",0,IF(COUNTIF(INDIRECT(ADDRESS(($AN1173-1)*36+($AO1173-1)*12+6,COLUMN())):INDIRECT(ADDRESS(($AN1173-1)*36+($AO1173-1)*12+$AP1173+4,COLUMN())),INDIRECT(ADDRESS(($AN1173-1)*3+$AO1173+5,$AP1173+20)))&gt;=1,0,INDIRECT(ADDRESS(($AN1173-1)*3+$AO1173+5,$AP1173+20)))))</f>
        <v>0</v>
      </c>
      <c r="AT1173" s="204">
        <f ca="1">COUNTIF(INDIRECT("U"&amp;(ROW()+12*(($AN1173-1)*3+$AO1173)-ROW())/12+5):INDIRECT("AF"&amp;(ROW()+12*(($AN1173-1)*3+$AO1173)-ROW())/12+5),AS1173)</f>
        <v>0</v>
      </c>
      <c r="AU1173" s="204">
        <f ca="1">IF(AND(AQ1173+AS1173&gt;0,AR1173+AT1173&gt;0),COUNTIF(AU$6:AU1172,"&gt;0")+1,0)</f>
        <v>0</v>
      </c>
    </row>
    <row r="1174" spans="40:47">
      <c r="AN1174" s="204">
        <v>33</v>
      </c>
      <c r="AO1174" s="204">
        <v>2</v>
      </c>
      <c r="AP1174" s="204">
        <v>5</v>
      </c>
      <c r="AQ1174" s="221">
        <f ca="1">IF($AP1174=1,IF(INDIRECT(ADDRESS(($AN1174-1)*3+$AO1174+5,$AP1174+7))="",0,INDIRECT(ADDRESS(($AN1174-1)*3+$AO1174+5,$AP1174+7))),IF(INDIRECT(ADDRESS(($AN1174-1)*3+$AO1174+5,$AP1174+7))="",0,IF(COUNTIF(INDIRECT(ADDRESS(($AN1174-1)*36+($AO1174-1)*12+6,COLUMN())):INDIRECT(ADDRESS(($AN1174-1)*36+($AO1174-1)*12+$AP1174+4,COLUMN())),INDIRECT(ADDRESS(($AN1174-1)*3+$AO1174+5,$AP1174+7)))&gt;=1,0,INDIRECT(ADDRESS(($AN1174-1)*3+$AO1174+5,$AP1174+7)))))</f>
        <v>0</v>
      </c>
      <c r="AR1174" s="204">
        <f ca="1">COUNTIF(INDIRECT("H"&amp;(ROW()+12*(($AN1174-1)*3+$AO1174)-ROW())/12+5):INDIRECT("S"&amp;(ROW()+12*(($AN1174-1)*3+$AO1174)-ROW())/12+5),AQ1174)</f>
        <v>0</v>
      </c>
      <c r="AS1174" s="221">
        <f ca="1">IF($AP1174=1,IF(INDIRECT(ADDRESS(($AN1174-1)*3+$AO1174+5,$AP1174+20))="",0,INDIRECT(ADDRESS(($AN1174-1)*3+$AO1174+5,$AP1174+20))),IF(INDIRECT(ADDRESS(($AN1174-1)*3+$AO1174+5,$AP1174+20))="",0,IF(COUNTIF(INDIRECT(ADDRESS(($AN1174-1)*36+($AO1174-1)*12+6,COLUMN())):INDIRECT(ADDRESS(($AN1174-1)*36+($AO1174-1)*12+$AP1174+4,COLUMN())),INDIRECT(ADDRESS(($AN1174-1)*3+$AO1174+5,$AP1174+20)))&gt;=1,0,INDIRECT(ADDRESS(($AN1174-1)*3+$AO1174+5,$AP1174+20)))))</f>
        <v>0</v>
      </c>
      <c r="AT1174" s="204">
        <f ca="1">COUNTIF(INDIRECT("U"&amp;(ROW()+12*(($AN1174-1)*3+$AO1174)-ROW())/12+5):INDIRECT("AF"&amp;(ROW()+12*(($AN1174-1)*3+$AO1174)-ROW())/12+5),AS1174)</f>
        <v>0</v>
      </c>
      <c r="AU1174" s="204">
        <f ca="1">IF(AND(AQ1174+AS1174&gt;0,AR1174+AT1174&gt;0),COUNTIF(AU$6:AU1173,"&gt;0")+1,0)</f>
        <v>0</v>
      </c>
    </row>
    <row r="1175" spans="40:47">
      <c r="AN1175" s="204">
        <v>33</v>
      </c>
      <c r="AO1175" s="204">
        <v>2</v>
      </c>
      <c r="AP1175" s="204">
        <v>6</v>
      </c>
      <c r="AQ1175" s="221">
        <f ca="1">IF($AP1175=1,IF(INDIRECT(ADDRESS(($AN1175-1)*3+$AO1175+5,$AP1175+7))="",0,INDIRECT(ADDRESS(($AN1175-1)*3+$AO1175+5,$AP1175+7))),IF(INDIRECT(ADDRESS(($AN1175-1)*3+$AO1175+5,$AP1175+7))="",0,IF(COUNTIF(INDIRECT(ADDRESS(($AN1175-1)*36+($AO1175-1)*12+6,COLUMN())):INDIRECT(ADDRESS(($AN1175-1)*36+($AO1175-1)*12+$AP1175+4,COLUMN())),INDIRECT(ADDRESS(($AN1175-1)*3+$AO1175+5,$AP1175+7)))&gt;=1,0,INDIRECT(ADDRESS(($AN1175-1)*3+$AO1175+5,$AP1175+7)))))</f>
        <v>0</v>
      </c>
      <c r="AR1175" s="204">
        <f ca="1">COUNTIF(INDIRECT("H"&amp;(ROW()+12*(($AN1175-1)*3+$AO1175)-ROW())/12+5):INDIRECT("S"&amp;(ROW()+12*(($AN1175-1)*3+$AO1175)-ROW())/12+5),AQ1175)</f>
        <v>0</v>
      </c>
      <c r="AS1175" s="221">
        <f ca="1">IF($AP1175=1,IF(INDIRECT(ADDRESS(($AN1175-1)*3+$AO1175+5,$AP1175+20))="",0,INDIRECT(ADDRESS(($AN1175-1)*3+$AO1175+5,$AP1175+20))),IF(INDIRECT(ADDRESS(($AN1175-1)*3+$AO1175+5,$AP1175+20))="",0,IF(COUNTIF(INDIRECT(ADDRESS(($AN1175-1)*36+($AO1175-1)*12+6,COLUMN())):INDIRECT(ADDRESS(($AN1175-1)*36+($AO1175-1)*12+$AP1175+4,COLUMN())),INDIRECT(ADDRESS(($AN1175-1)*3+$AO1175+5,$AP1175+20)))&gt;=1,0,INDIRECT(ADDRESS(($AN1175-1)*3+$AO1175+5,$AP1175+20)))))</f>
        <v>0</v>
      </c>
      <c r="AT1175" s="204">
        <f ca="1">COUNTIF(INDIRECT("U"&amp;(ROW()+12*(($AN1175-1)*3+$AO1175)-ROW())/12+5):INDIRECT("AF"&amp;(ROW()+12*(($AN1175-1)*3+$AO1175)-ROW())/12+5),AS1175)</f>
        <v>0</v>
      </c>
      <c r="AU1175" s="204">
        <f ca="1">IF(AND(AQ1175+AS1175&gt;0,AR1175+AT1175&gt;0),COUNTIF(AU$6:AU1174,"&gt;0")+1,0)</f>
        <v>0</v>
      </c>
    </row>
    <row r="1176" spans="40:47">
      <c r="AN1176" s="204">
        <v>33</v>
      </c>
      <c r="AO1176" s="204">
        <v>2</v>
      </c>
      <c r="AP1176" s="204">
        <v>7</v>
      </c>
      <c r="AQ1176" s="221">
        <f ca="1">IF($AP1176=1,IF(INDIRECT(ADDRESS(($AN1176-1)*3+$AO1176+5,$AP1176+7))="",0,INDIRECT(ADDRESS(($AN1176-1)*3+$AO1176+5,$AP1176+7))),IF(INDIRECT(ADDRESS(($AN1176-1)*3+$AO1176+5,$AP1176+7))="",0,IF(COUNTIF(INDIRECT(ADDRESS(($AN1176-1)*36+($AO1176-1)*12+6,COLUMN())):INDIRECT(ADDRESS(($AN1176-1)*36+($AO1176-1)*12+$AP1176+4,COLUMN())),INDIRECT(ADDRESS(($AN1176-1)*3+$AO1176+5,$AP1176+7)))&gt;=1,0,INDIRECT(ADDRESS(($AN1176-1)*3+$AO1176+5,$AP1176+7)))))</f>
        <v>0</v>
      </c>
      <c r="AR1176" s="204">
        <f ca="1">COUNTIF(INDIRECT("H"&amp;(ROW()+12*(($AN1176-1)*3+$AO1176)-ROW())/12+5):INDIRECT("S"&amp;(ROW()+12*(($AN1176-1)*3+$AO1176)-ROW())/12+5),AQ1176)</f>
        <v>0</v>
      </c>
      <c r="AS1176" s="221">
        <f ca="1">IF($AP1176=1,IF(INDIRECT(ADDRESS(($AN1176-1)*3+$AO1176+5,$AP1176+20))="",0,INDIRECT(ADDRESS(($AN1176-1)*3+$AO1176+5,$AP1176+20))),IF(INDIRECT(ADDRESS(($AN1176-1)*3+$AO1176+5,$AP1176+20))="",0,IF(COUNTIF(INDIRECT(ADDRESS(($AN1176-1)*36+($AO1176-1)*12+6,COLUMN())):INDIRECT(ADDRESS(($AN1176-1)*36+($AO1176-1)*12+$AP1176+4,COLUMN())),INDIRECT(ADDRESS(($AN1176-1)*3+$AO1176+5,$AP1176+20)))&gt;=1,0,INDIRECT(ADDRESS(($AN1176-1)*3+$AO1176+5,$AP1176+20)))))</f>
        <v>0</v>
      </c>
      <c r="AT1176" s="204">
        <f ca="1">COUNTIF(INDIRECT("U"&amp;(ROW()+12*(($AN1176-1)*3+$AO1176)-ROW())/12+5):INDIRECT("AF"&amp;(ROW()+12*(($AN1176-1)*3+$AO1176)-ROW())/12+5),AS1176)</f>
        <v>0</v>
      </c>
      <c r="AU1176" s="204">
        <f ca="1">IF(AND(AQ1176+AS1176&gt;0,AR1176+AT1176&gt;0),COUNTIF(AU$6:AU1175,"&gt;0")+1,0)</f>
        <v>0</v>
      </c>
    </row>
    <row r="1177" spans="40:47">
      <c r="AN1177" s="204">
        <v>33</v>
      </c>
      <c r="AO1177" s="204">
        <v>2</v>
      </c>
      <c r="AP1177" s="204">
        <v>8</v>
      </c>
      <c r="AQ1177" s="221">
        <f ca="1">IF($AP1177=1,IF(INDIRECT(ADDRESS(($AN1177-1)*3+$AO1177+5,$AP1177+7))="",0,INDIRECT(ADDRESS(($AN1177-1)*3+$AO1177+5,$AP1177+7))),IF(INDIRECT(ADDRESS(($AN1177-1)*3+$AO1177+5,$AP1177+7))="",0,IF(COUNTIF(INDIRECT(ADDRESS(($AN1177-1)*36+($AO1177-1)*12+6,COLUMN())):INDIRECT(ADDRESS(($AN1177-1)*36+($AO1177-1)*12+$AP1177+4,COLUMN())),INDIRECT(ADDRESS(($AN1177-1)*3+$AO1177+5,$AP1177+7)))&gt;=1,0,INDIRECT(ADDRESS(($AN1177-1)*3+$AO1177+5,$AP1177+7)))))</f>
        <v>0</v>
      </c>
      <c r="AR1177" s="204">
        <f ca="1">COUNTIF(INDIRECT("H"&amp;(ROW()+12*(($AN1177-1)*3+$AO1177)-ROW())/12+5):INDIRECT("S"&amp;(ROW()+12*(($AN1177-1)*3+$AO1177)-ROW())/12+5),AQ1177)</f>
        <v>0</v>
      </c>
      <c r="AS1177" s="221">
        <f ca="1">IF($AP1177=1,IF(INDIRECT(ADDRESS(($AN1177-1)*3+$AO1177+5,$AP1177+20))="",0,INDIRECT(ADDRESS(($AN1177-1)*3+$AO1177+5,$AP1177+20))),IF(INDIRECT(ADDRESS(($AN1177-1)*3+$AO1177+5,$AP1177+20))="",0,IF(COUNTIF(INDIRECT(ADDRESS(($AN1177-1)*36+($AO1177-1)*12+6,COLUMN())):INDIRECT(ADDRESS(($AN1177-1)*36+($AO1177-1)*12+$AP1177+4,COLUMN())),INDIRECT(ADDRESS(($AN1177-1)*3+$AO1177+5,$AP1177+20)))&gt;=1,0,INDIRECT(ADDRESS(($AN1177-1)*3+$AO1177+5,$AP1177+20)))))</f>
        <v>0</v>
      </c>
      <c r="AT1177" s="204">
        <f ca="1">COUNTIF(INDIRECT("U"&amp;(ROW()+12*(($AN1177-1)*3+$AO1177)-ROW())/12+5):INDIRECT("AF"&amp;(ROW()+12*(($AN1177-1)*3+$AO1177)-ROW())/12+5),AS1177)</f>
        <v>0</v>
      </c>
      <c r="AU1177" s="204">
        <f ca="1">IF(AND(AQ1177+AS1177&gt;0,AR1177+AT1177&gt;0),COUNTIF(AU$6:AU1176,"&gt;0")+1,0)</f>
        <v>0</v>
      </c>
    </row>
    <row r="1178" spans="40:47">
      <c r="AN1178" s="204">
        <v>33</v>
      </c>
      <c r="AO1178" s="204">
        <v>2</v>
      </c>
      <c r="AP1178" s="204">
        <v>9</v>
      </c>
      <c r="AQ1178" s="221">
        <f ca="1">IF($AP1178=1,IF(INDIRECT(ADDRESS(($AN1178-1)*3+$AO1178+5,$AP1178+7))="",0,INDIRECT(ADDRESS(($AN1178-1)*3+$AO1178+5,$AP1178+7))),IF(INDIRECT(ADDRESS(($AN1178-1)*3+$AO1178+5,$AP1178+7))="",0,IF(COUNTIF(INDIRECT(ADDRESS(($AN1178-1)*36+($AO1178-1)*12+6,COLUMN())):INDIRECT(ADDRESS(($AN1178-1)*36+($AO1178-1)*12+$AP1178+4,COLUMN())),INDIRECT(ADDRESS(($AN1178-1)*3+$AO1178+5,$AP1178+7)))&gt;=1,0,INDIRECT(ADDRESS(($AN1178-1)*3+$AO1178+5,$AP1178+7)))))</f>
        <v>0</v>
      </c>
      <c r="AR1178" s="204">
        <f ca="1">COUNTIF(INDIRECT("H"&amp;(ROW()+12*(($AN1178-1)*3+$AO1178)-ROW())/12+5):INDIRECT("S"&amp;(ROW()+12*(($AN1178-1)*3+$AO1178)-ROW())/12+5),AQ1178)</f>
        <v>0</v>
      </c>
      <c r="AS1178" s="221">
        <f ca="1">IF($AP1178=1,IF(INDIRECT(ADDRESS(($AN1178-1)*3+$AO1178+5,$AP1178+20))="",0,INDIRECT(ADDRESS(($AN1178-1)*3+$AO1178+5,$AP1178+20))),IF(INDIRECT(ADDRESS(($AN1178-1)*3+$AO1178+5,$AP1178+20))="",0,IF(COUNTIF(INDIRECT(ADDRESS(($AN1178-1)*36+($AO1178-1)*12+6,COLUMN())):INDIRECT(ADDRESS(($AN1178-1)*36+($AO1178-1)*12+$AP1178+4,COLUMN())),INDIRECT(ADDRESS(($AN1178-1)*3+$AO1178+5,$AP1178+20)))&gt;=1,0,INDIRECT(ADDRESS(($AN1178-1)*3+$AO1178+5,$AP1178+20)))))</f>
        <v>0</v>
      </c>
      <c r="AT1178" s="204">
        <f ca="1">COUNTIF(INDIRECT("U"&amp;(ROW()+12*(($AN1178-1)*3+$AO1178)-ROW())/12+5):INDIRECT("AF"&amp;(ROW()+12*(($AN1178-1)*3+$AO1178)-ROW())/12+5),AS1178)</f>
        <v>0</v>
      </c>
      <c r="AU1178" s="204">
        <f ca="1">IF(AND(AQ1178+AS1178&gt;0,AR1178+AT1178&gt;0),COUNTIF(AU$6:AU1177,"&gt;0")+1,0)</f>
        <v>0</v>
      </c>
    </row>
    <row r="1179" spans="40:47">
      <c r="AN1179" s="204">
        <v>33</v>
      </c>
      <c r="AO1179" s="204">
        <v>2</v>
      </c>
      <c r="AP1179" s="204">
        <v>10</v>
      </c>
      <c r="AQ1179" s="221">
        <f ca="1">IF($AP1179=1,IF(INDIRECT(ADDRESS(($AN1179-1)*3+$AO1179+5,$AP1179+7))="",0,INDIRECT(ADDRESS(($AN1179-1)*3+$AO1179+5,$AP1179+7))),IF(INDIRECT(ADDRESS(($AN1179-1)*3+$AO1179+5,$AP1179+7))="",0,IF(COUNTIF(INDIRECT(ADDRESS(($AN1179-1)*36+($AO1179-1)*12+6,COLUMN())):INDIRECT(ADDRESS(($AN1179-1)*36+($AO1179-1)*12+$AP1179+4,COLUMN())),INDIRECT(ADDRESS(($AN1179-1)*3+$AO1179+5,$AP1179+7)))&gt;=1,0,INDIRECT(ADDRESS(($AN1179-1)*3+$AO1179+5,$AP1179+7)))))</f>
        <v>0</v>
      </c>
      <c r="AR1179" s="204">
        <f ca="1">COUNTIF(INDIRECT("H"&amp;(ROW()+12*(($AN1179-1)*3+$AO1179)-ROW())/12+5):INDIRECT("S"&amp;(ROW()+12*(($AN1179-1)*3+$AO1179)-ROW())/12+5),AQ1179)</f>
        <v>0</v>
      </c>
      <c r="AS1179" s="221">
        <f ca="1">IF($AP1179=1,IF(INDIRECT(ADDRESS(($AN1179-1)*3+$AO1179+5,$AP1179+20))="",0,INDIRECT(ADDRESS(($AN1179-1)*3+$AO1179+5,$AP1179+20))),IF(INDIRECT(ADDRESS(($AN1179-1)*3+$AO1179+5,$AP1179+20))="",0,IF(COUNTIF(INDIRECT(ADDRESS(($AN1179-1)*36+($AO1179-1)*12+6,COLUMN())):INDIRECT(ADDRESS(($AN1179-1)*36+($AO1179-1)*12+$AP1179+4,COLUMN())),INDIRECT(ADDRESS(($AN1179-1)*3+$AO1179+5,$AP1179+20)))&gt;=1,0,INDIRECT(ADDRESS(($AN1179-1)*3+$AO1179+5,$AP1179+20)))))</f>
        <v>0</v>
      </c>
      <c r="AT1179" s="204">
        <f ca="1">COUNTIF(INDIRECT("U"&amp;(ROW()+12*(($AN1179-1)*3+$AO1179)-ROW())/12+5):INDIRECT("AF"&amp;(ROW()+12*(($AN1179-1)*3+$AO1179)-ROW())/12+5),AS1179)</f>
        <v>0</v>
      </c>
      <c r="AU1179" s="204">
        <f ca="1">IF(AND(AQ1179+AS1179&gt;0,AR1179+AT1179&gt;0),COUNTIF(AU$6:AU1178,"&gt;0")+1,0)</f>
        <v>0</v>
      </c>
    </row>
    <row r="1180" spans="40:47">
      <c r="AN1180" s="204">
        <v>33</v>
      </c>
      <c r="AO1180" s="204">
        <v>2</v>
      </c>
      <c r="AP1180" s="204">
        <v>11</v>
      </c>
      <c r="AQ1180" s="221">
        <f ca="1">IF($AP1180=1,IF(INDIRECT(ADDRESS(($AN1180-1)*3+$AO1180+5,$AP1180+7))="",0,INDIRECT(ADDRESS(($AN1180-1)*3+$AO1180+5,$AP1180+7))),IF(INDIRECT(ADDRESS(($AN1180-1)*3+$AO1180+5,$AP1180+7))="",0,IF(COUNTIF(INDIRECT(ADDRESS(($AN1180-1)*36+($AO1180-1)*12+6,COLUMN())):INDIRECT(ADDRESS(($AN1180-1)*36+($AO1180-1)*12+$AP1180+4,COLUMN())),INDIRECT(ADDRESS(($AN1180-1)*3+$AO1180+5,$AP1180+7)))&gt;=1,0,INDIRECT(ADDRESS(($AN1180-1)*3+$AO1180+5,$AP1180+7)))))</f>
        <v>0</v>
      </c>
      <c r="AR1180" s="204">
        <f ca="1">COUNTIF(INDIRECT("H"&amp;(ROW()+12*(($AN1180-1)*3+$AO1180)-ROW())/12+5):INDIRECT("S"&amp;(ROW()+12*(($AN1180-1)*3+$AO1180)-ROW())/12+5),AQ1180)</f>
        <v>0</v>
      </c>
      <c r="AS1180" s="221">
        <f ca="1">IF($AP1180=1,IF(INDIRECT(ADDRESS(($AN1180-1)*3+$AO1180+5,$AP1180+20))="",0,INDIRECT(ADDRESS(($AN1180-1)*3+$AO1180+5,$AP1180+20))),IF(INDIRECT(ADDRESS(($AN1180-1)*3+$AO1180+5,$AP1180+20))="",0,IF(COUNTIF(INDIRECT(ADDRESS(($AN1180-1)*36+($AO1180-1)*12+6,COLUMN())):INDIRECT(ADDRESS(($AN1180-1)*36+($AO1180-1)*12+$AP1180+4,COLUMN())),INDIRECT(ADDRESS(($AN1180-1)*3+$AO1180+5,$AP1180+20)))&gt;=1,0,INDIRECT(ADDRESS(($AN1180-1)*3+$AO1180+5,$AP1180+20)))))</f>
        <v>0</v>
      </c>
      <c r="AT1180" s="204">
        <f ca="1">COUNTIF(INDIRECT("U"&amp;(ROW()+12*(($AN1180-1)*3+$AO1180)-ROW())/12+5):INDIRECT("AF"&amp;(ROW()+12*(($AN1180-1)*3+$AO1180)-ROW())/12+5),AS1180)</f>
        <v>0</v>
      </c>
      <c r="AU1180" s="204">
        <f ca="1">IF(AND(AQ1180+AS1180&gt;0,AR1180+AT1180&gt;0),COUNTIF(AU$6:AU1179,"&gt;0")+1,0)</f>
        <v>0</v>
      </c>
    </row>
    <row r="1181" spans="40:47">
      <c r="AN1181" s="204">
        <v>33</v>
      </c>
      <c r="AO1181" s="204">
        <v>2</v>
      </c>
      <c r="AP1181" s="204">
        <v>12</v>
      </c>
      <c r="AQ1181" s="221">
        <f ca="1">IF($AP1181=1,IF(INDIRECT(ADDRESS(($AN1181-1)*3+$AO1181+5,$AP1181+7))="",0,INDIRECT(ADDRESS(($AN1181-1)*3+$AO1181+5,$AP1181+7))),IF(INDIRECT(ADDRESS(($AN1181-1)*3+$AO1181+5,$AP1181+7))="",0,IF(COUNTIF(INDIRECT(ADDRESS(($AN1181-1)*36+($AO1181-1)*12+6,COLUMN())):INDIRECT(ADDRESS(($AN1181-1)*36+($AO1181-1)*12+$AP1181+4,COLUMN())),INDIRECT(ADDRESS(($AN1181-1)*3+$AO1181+5,$AP1181+7)))&gt;=1,0,INDIRECT(ADDRESS(($AN1181-1)*3+$AO1181+5,$AP1181+7)))))</f>
        <v>0</v>
      </c>
      <c r="AR1181" s="204">
        <f ca="1">COUNTIF(INDIRECT("H"&amp;(ROW()+12*(($AN1181-1)*3+$AO1181)-ROW())/12+5):INDIRECT("S"&amp;(ROW()+12*(($AN1181-1)*3+$AO1181)-ROW())/12+5),AQ1181)</f>
        <v>0</v>
      </c>
      <c r="AS1181" s="221">
        <f ca="1">IF($AP1181=1,IF(INDIRECT(ADDRESS(($AN1181-1)*3+$AO1181+5,$AP1181+20))="",0,INDIRECT(ADDRESS(($AN1181-1)*3+$AO1181+5,$AP1181+20))),IF(INDIRECT(ADDRESS(($AN1181-1)*3+$AO1181+5,$AP1181+20))="",0,IF(COUNTIF(INDIRECT(ADDRESS(($AN1181-1)*36+($AO1181-1)*12+6,COLUMN())):INDIRECT(ADDRESS(($AN1181-1)*36+($AO1181-1)*12+$AP1181+4,COLUMN())),INDIRECT(ADDRESS(($AN1181-1)*3+$AO1181+5,$AP1181+20)))&gt;=1,0,INDIRECT(ADDRESS(($AN1181-1)*3+$AO1181+5,$AP1181+20)))))</f>
        <v>0</v>
      </c>
      <c r="AT1181" s="204">
        <f ca="1">COUNTIF(INDIRECT("U"&amp;(ROW()+12*(($AN1181-1)*3+$AO1181)-ROW())/12+5):INDIRECT("AF"&amp;(ROW()+12*(($AN1181-1)*3+$AO1181)-ROW())/12+5),AS1181)</f>
        <v>0</v>
      </c>
      <c r="AU1181" s="204">
        <f ca="1">IF(AND(AQ1181+AS1181&gt;0,AR1181+AT1181&gt;0),COUNTIF(AU$6:AU1180,"&gt;0")+1,0)</f>
        <v>0</v>
      </c>
    </row>
    <row r="1182" spans="40:47">
      <c r="AN1182" s="204">
        <v>33</v>
      </c>
      <c r="AO1182" s="204">
        <v>3</v>
      </c>
      <c r="AP1182" s="204">
        <v>1</v>
      </c>
      <c r="AQ1182" s="221">
        <f ca="1">IF($AP1182=1,IF(INDIRECT(ADDRESS(($AN1182-1)*3+$AO1182+5,$AP1182+7))="",0,INDIRECT(ADDRESS(($AN1182-1)*3+$AO1182+5,$AP1182+7))),IF(INDIRECT(ADDRESS(($AN1182-1)*3+$AO1182+5,$AP1182+7))="",0,IF(COUNTIF(INDIRECT(ADDRESS(($AN1182-1)*36+($AO1182-1)*12+6,COLUMN())):INDIRECT(ADDRESS(($AN1182-1)*36+($AO1182-1)*12+$AP1182+4,COLUMN())),INDIRECT(ADDRESS(($AN1182-1)*3+$AO1182+5,$AP1182+7)))&gt;=1,0,INDIRECT(ADDRESS(($AN1182-1)*3+$AO1182+5,$AP1182+7)))))</f>
        <v>0</v>
      </c>
      <c r="AR1182" s="204">
        <f ca="1">COUNTIF(INDIRECT("H"&amp;(ROW()+12*(($AN1182-1)*3+$AO1182)-ROW())/12+5):INDIRECT("S"&amp;(ROW()+12*(($AN1182-1)*3+$AO1182)-ROW())/12+5),AQ1182)</f>
        <v>0</v>
      </c>
      <c r="AS1182" s="221">
        <f ca="1">IF($AP1182=1,IF(INDIRECT(ADDRESS(($AN1182-1)*3+$AO1182+5,$AP1182+20))="",0,INDIRECT(ADDRESS(($AN1182-1)*3+$AO1182+5,$AP1182+20))),IF(INDIRECT(ADDRESS(($AN1182-1)*3+$AO1182+5,$AP1182+20))="",0,IF(COUNTIF(INDIRECT(ADDRESS(($AN1182-1)*36+($AO1182-1)*12+6,COLUMN())):INDIRECT(ADDRESS(($AN1182-1)*36+($AO1182-1)*12+$AP1182+4,COLUMN())),INDIRECT(ADDRESS(($AN1182-1)*3+$AO1182+5,$AP1182+20)))&gt;=1,0,INDIRECT(ADDRESS(($AN1182-1)*3+$AO1182+5,$AP1182+20)))))</f>
        <v>0</v>
      </c>
      <c r="AT1182" s="204">
        <f ca="1">COUNTIF(INDIRECT("U"&amp;(ROW()+12*(($AN1182-1)*3+$AO1182)-ROW())/12+5):INDIRECT("AF"&amp;(ROW()+12*(($AN1182-1)*3+$AO1182)-ROW())/12+5),AS1182)</f>
        <v>0</v>
      </c>
      <c r="AU1182" s="204">
        <f ca="1">IF(AND(AQ1182+AS1182&gt;0,AR1182+AT1182&gt;0),COUNTIF(AU$6:AU1181,"&gt;0")+1,0)</f>
        <v>0</v>
      </c>
    </row>
    <row r="1183" spans="40:47">
      <c r="AN1183" s="204">
        <v>33</v>
      </c>
      <c r="AO1183" s="204">
        <v>3</v>
      </c>
      <c r="AP1183" s="204">
        <v>2</v>
      </c>
      <c r="AQ1183" s="221">
        <f ca="1">IF($AP1183=1,IF(INDIRECT(ADDRESS(($AN1183-1)*3+$AO1183+5,$AP1183+7))="",0,INDIRECT(ADDRESS(($AN1183-1)*3+$AO1183+5,$AP1183+7))),IF(INDIRECT(ADDRESS(($AN1183-1)*3+$AO1183+5,$AP1183+7))="",0,IF(COUNTIF(INDIRECT(ADDRESS(($AN1183-1)*36+($AO1183-1)*12+6,COLUMN())):INDIRECT(ADDRESS(($AN1183-1)*36+($AO1183-1)*12+$AP1183+4,COLUMN())),INDIRECT(ADDRESS(($AN1183-1)*3+$AO1183+5,$AP1183+7)))&gt;=1,0,INDIRECT(ADDRESS(($AN1183-1)*3+$AO1183+5,$AP1183+7)))))</f>
        <v>0</v>
      </c>
      <c r="AR1183" s="204">
        <f ca="1">COUNTIF(INDIRECT("H"&amp;(ROW()+12*(($AN1183-1)*3+$AO1183)-ROW())/12+5):INDIRECT("S"&amp;(ROW()+12*(($AN1183-1)*3+$AO1183)-ROW())/12+5),AQ1183)</f>
        <v>0</v>
      </c>
      <c r="AS1183" s="221">
        <f ca="1">IF($AP1183=1,IF(INDIRECT(ADDRESS(($AN1183-1)*3+$AO1183+5,$AP1183+20))="",0,INDIRECT(ADDRESS(($AN1183-1)*3+$AO1183+5,$AP1183+20))),IF(INDIRECT(ADDRESS(($AN1183-1)*3+$AO1183+5,$AP1183+20))="",0,IF(COUNTIF(INDIRECT(ADDRESS(($AN1183-1)*36+($AO1183-1)*12+6,COLUMN())):INDIRECT(ADDRESS(($AN1183-1)*36+($AO1183-1)*12+$AP1183+4,COLUMN())),INDIRECT(ADDRESS(($AN1183-1)*3+$AO1183+5,$AP1183+20)))&gt;=1,0,INDIRECT(ADDRESS(($AN1183-1)*3+$AO1183+5,$AP1183+20)))))</f>
        <v>0</v>
      </c>
      <c r="AT1183" s="204">
        <f ca="1">COUNTIF(INDIRECT("U"&amp;(ROW()+12*(($AN1183-1)*3+$AO1183)-ROW())/12+5):INDIRECT("AF"&amp;(ROW()+12*(($AN1183-1)*3+$AO1183)-ROW())/12+5),AS1183)</f>
        <v>0</v>
      </c>
      <c r="AU1183" s="204">
        <f ca="1">IF(AND(AQ1183+AS1183&gt;0,AR1183+AT1183&gt;0),COUNTIF(AU$6:AU1182,"&gt;0")+1,0)</f>
        <v>0</v>
      </c>
    </row>
    <row r="1184" spans="40:47">
      <c r="AN1184" s="204">
        <v>33</v>
      </c>
      <c r="AO1184" s="204">
        <v>3</v>
      </c>
      <c r="AP1184" s="204">
        <v>3</v>
      </c>
      <c r="AQ1184" s="221">
        <f ca="1">IF($AP1184=1,IF(INDIRECT(ADDRESS(($AN1184-1)*3+$AO1184+5,$AP1184+7))="",0,INDIRECT(ADDRESS(($AN1184-1)*3+$AO1184+5,$AP1184+7))),IF(INDIRECT(ADDRESS(($AN1184-1)*3+$AO1184+5,$AP1184+7))="",0,IF(COUNTIF(INDIRECT(ADDRESS(($AN1184-1)*36+($AO1184-1)*12+6,COLUMN())):INDIRECT(ADDRESS(($AN1184-1)*36+($AO1184-1)*12+$AP1184+4,COLUMN())),INDIRECT(ADDRESS(($AN1184-1)*3+$AO1184+5,$AP1184+7)))&gt;=1,0,INDIRECT(ADDRESS(($AN1184-1)*3+$AO1184+5,$AP1184+7)))))</f>
        <v>0</v>
      </c>
      <c r="AR1184" s="204">
        <f ca="1">COUNTIF(INDIRECT("H"&amp;(ROW()+12*(($AN1184-1)*3+$AO1184)-ROW())/12+5):INDIRECT("S"&amp;(ROW()+12*(($AN1184-1)*3+$AO1184)-ROW())/12+5),AQ1184)</f>
        <v>0</v>
      </c>
      <c r="AS1184" s="221">
        <f ca="1">IF($AP1184=1,IF(INDIRECT(ADDRESS(($AN1184-1)*3+$AO1184+5,$AP1184+20))="",0,INDIRECT(ADDRESS(($AN1184-1)*3+$AO1184+5,$AP1184+20))),IF(INDIRECT(ADDRESS(($AN1184-1)*3+$AO1184+5,$AP1184+20))="",0,IF(COUNTIF(INDIRECT(ADDRESS(($AN1184-1)*36+($AO1184-1)*12+6,COLUMN())):INDIRECT(ADDRESS(($AN1184-1)*36+($AO1184-1)*12+$AP1184+4,COLUMN())),INDIRECT(ADDRESS(($AN1184-1)*3+$AO1184+5,$AP1184+20)))&gt;=1,0,INDIRECT(ADDRESS(($AN1184-1)*3+$AO1184+5,$AP1184+20)))))</f>
        <v>0</v>
      </c>
      <c r="AT1184" s="204">
        <f ca="1">COUNTIF(INDIRECT("U"&amp;(ROW()+12*(($AN1184-1)*3+$AO1184)-ROW())/12+5):INDIRECT("AF"&amp;(ROW()+12*(($AN1184-1)*3+$AO1184)-ROW())/12+5),AS1184)</f>
        <v>0</v>
      </c>
      <c r="AU1184" s="204">
        <f ca="1">IF(AND(AQ1184+AS1184&gt;0,AR1184+AT1184&gt;0),COUNTIF(AU$6:AU1183,"&gt;0")+1,0)</f>
        <v>0</v>
      </c>
    </row>
    <row r="1185" spans="40:47">
      <c r="AN1185" s="204">
        <v>33</v>
      </c>
      <c r="AO1185" s="204">
        <v>3</v>
      </c>
      <c r="AP1185" s="204">
        <v>4</v>
      </c>
      <c r="AQ1185" s="221">
        <f ca="1">IF($AP1185=1,IF(INDIRECT(ADDRESS(($AN1185-1)*3+$AO1185+5,$AP1185+7))="",0,INDIRECT(ADDRESS(($AN1185-1)*3+$AO1185+5,$AP1185+7))),IF(INDIRECT(ADDRESS(($AN1185-1)*3+$AO1185+5,$AP1185+7))="",0,IF(COUNTIF(INDIRECT(ADDRESS(($AN1185-1)*36+($AO1185-1)*12+6,COLUMN())):INDIRECT(ADDRESS(($AN1185-1)*36+($AO1185-1)*12+$AP1185+4,COLUMN())),INDIRECT(ADDRESS(($AN1185-1)*3+$AO1185+5,$AP1185+7)))&gt;=1,0,INDIRECT(ADDRESS(($AN1185-1)*3+$AO1185+5,$AP1185+7)))))</f>
        <v>0</v>
      </c>
      <c r="AR1185" s="204">
        <f ca="1">COUNTIF(INDIRECT("H"&amp;(ROW()+12*(($AN1185-1)*3+$AO1185)-ROW())/12+5):INDIRECT("S"&amp;(ROW()+12*(($AN1185-1)*3+$AO1185)-ROW())/12+5),AQ1185)</f>
        <v>0</v>
      </c>
      <c r="AS1185" s="221">
        <f ca="1">IF($AP1185=1,IF(INDIRECT(ADDRESS(($AN1185-1)*3+$AO1185+5,$AP1185+20))="",0,INDIRECT(ADDRESS(($AN1185-1)*3+$AO1185+5,$AP1185+20))),IF(INDIRECT(ADDRESS(($AN1185-1)*3+$AO1185+5,$AP1185+20))="",0,IF(COUNTIF(INDIRECT(ADDRESS(($AN1185-1)*36+($AO1185-1)*12+6,COLUMN())):INDIRECT(ADDRESS(($AN1185-1)*36+($AO1185-1)*12+$AP1185+4,COLUMN())),INDIRECT(ADDRESS(($AN1185-1)*3+$AO1185+5,$AP1185+20)))&gt;=1,0,INDIRECT(ADDRESS(($AN1185-1)*3+$AO1185+5,$AP1185+20)))))</f>
        <v>0</v>
      </c>
      <c r="AT1185" s="204">
        <f ca="1">COUNTIF(INDIRECT("U"&amp;(ROW()+12*(($AN1185-1)*3+$AO1185)-ROW())/12+5):INDIRECT("AF"&amp;(ROW()+12*(($AN1185-1)*3+$AO1185)-ROW())/12+5),AS1185)</f>
        <v>0</v>
      </c>
      <c r="AU1185" s="204">
        <f ca="1">IF(AND(AQ1185+AS1185&gt;0,AR1185+AT1185&gt;0),COUNTIF(AU$6:AU1184,"&gt;0")+1,0)</f>
        <v>0</v>
      </c>
    </row>
    <row r="1186" spans="40:47">
      <c r="AN1186" s="204">
        <v>33</v>
      </c>
      <c r="AO1186" s="204">
        <v>3</v>
      </c>
      <c r="AP1186" s="204">
        <v>5</v>
      </c>
      <c r="AQ1186" s="221">
        <f ca="1">IF($AP1186=1,IF(INDIRECT(ADDRESS(($AN1186-1)*3+$AO1186+5,$AP1186+7))="",0,INDIRECT(ADDRESS(($AN1186-1)*3+$AO1186+5,$AP1186+7))),IF(INDIRECT(ADDRESS(($AN1186-1)*3+$AO1186+5,$AP1186+7))="",0,IF(COUNTIF(INDIRECT(ADDRESS(($AN1186-1)*36+($AO1186-1)*12+6,COLUMN())):INDIRECT(ADDRESS(($AN1186-1)*36+($AO1186-1)*12+$AP1186+4,COLUMN())),INDIRECT(ADDRESS(($AN1186-1)*3+$AO1186+5,$AP1186+7)))&gt;=1,0,INDIRECT(ADDRESS(($AN1186-1)*3+$AO1186+5,$AP1186+7)))))</f>
        <v>0</v>
      </c>
      <c r="AR1186" s="204">
        <f ca="1">COUNTIF(INDIRECT("H"&amp;(ROW()+12*(($AN1186-1)*3+$AO1186)-ROW())/12+5):INDIRECT("S"&amp;(ROW()+12*(($AN1186-1)*3+$AO1186)-ROW())/12+5),AQ1186)</f>
        <v>0</v>
      </c>
      <c r="AS1186" s="221">
        <f ca="1">IF($AP1186=1,IF(INDIRECT(ADDRESS(($AN1186-1)*3+$AO1186+5,$AP1186+20))="",0,INDIRECT(ADDRESS(($AN1186-1)*3+$AO1186+5,$AP1186+20))),IF(INDIRECT(ADDRESS(($AN1186-1)*3+$AO1186+5,$AP1186+20))="",0,IF(COUNTIF(INDIRECT(ADDRESS(($AN1186-1)*36+($AO1186-1)*12+6,COLUMN())):INDIRECT(ADDRESS(($AN1186-1)*36+($AO1186-1)*12+$AP1186+4,COLUMN())),INDIRECT(ADDRESS(($AN1186-1)*3+$AO1186+5,$AP1186+20)))&gt;=1,0,INDIRECT(ADDRESS(($AN1186-1)*3+$AO1186+5,$AP1186+20)))))</f>
        <v>0</v>
      </c>
      <c r="AT1186" s="204">
        <f ca="1">COUNTIF(INDIRECT("U"&amp;(ROW()+12*(($AN1186-1)*3+$AO1186)-ROW())/12+5):INDIRECT("AF"&amp;(ROW()+12*(($AN1186-1)*3+$AO1186)-ROW())/12+5),AS1186)</f>
        <v>0</v>
      </c>
      <c r="AU1186" s="204">
        <f ca="1">IF(AND(AQ1186+AS1186&gt;0,AR1186+AT1186&gt;0),COUNTIF(AU$6:AU1185,"&gt;0")+1,0)</f>
        <v>0</v>
      </c>
    </row>
    <row r="1187" spans="40:47">
      <c r="AN1187" s="204">
        <v>33</v>
      </c>
      <c r="AO1187" s="204">
        <v>3</v>
      </c>
      <c r="AP1187" s="204">
        <v>6</v>
      </c>
      <c r="AQ1187" s="221">
        <f ca="1">IF($AP1187=1,IF(INDIRECT(ADDRESS(($AN1187-1)*3+$AO1187+5,$AP1187+7))="",0,INDIRECT(ADDRESS(($AN1187-1)*3+$AO1187+5,$AP1187+7))),IF(INDIRECT(ADDRESS(($AN1187-1)*3+$AO1187+5,$AP1187+7))="",0,IF(COUNTIF(INDIRECT(ADDRESS(($AN1187-1)*36+($AO1187-1)*12+6,COLUMN())):INDIRECT(ADDRESS(($AN1187-1)*36+($AO1187-1)*12+$AP1187+4,COLUMN())),INDIRECT(ADDRESS(($AN1187-1)*3+$AO1187+5,$AP1187+7)))&gt;=1,0,INDIRECT(ADDRESS(($AN1187-1)*3+$AO1187+5,$AP1187+7)))))</f>
        <v>0</v>
      </c>
      <c r="AR1187" s="204">
        <f ca="1">COUNTIF(INDIRECT("H"&amp;(ROW()+12*(($AN1187-1)*3+$AO1187)-ROW())/12+5):INDIRECT("S"&amp;(ROW()+12*(($AN1187-1)*3+$AO1187)-ROW())/12+5),AQ1187)</f>
        <v>0</v>
      </c>
      <c r="AS1187" s="221">
        <f ca="1">IF($AP1187=1,IF(INDIRECT(ADDRESS(($AN1187-1)*3+$AO1187+5,$AP1187+20))="",0,INDIRECT(ADDRESS(($AN1187-1)*3+$AO1187+5,$AP1187+20))),IF(INDIRECT(ADDRESS(($AN1187-1)*3+$AO1187+5,$AP1187+20))="",0,IF(COUNTIF(INDIRECT(ADDRESS(($AN1187-1)*36+($AO1187-1)*12+6,COLUMN())):INDIRECT(ADDRESS(($AN1187-1)*36+($AO1187-1)*12+$AP1187+4,COLUMN())),INDIRECT(ADDRESS(($AN1187-1)*3+$AO1187+5,$AP1187+20)))&gt;=1,0,INDIRECT(ADDRESS(($AN1187-1)*3+$AO1187+5,$AP1187+20)))))</f>
        <v>0</v>
      </c>
      <c r="AT1187" s="204">
        <f ca="1">COUNTIF(INDIRECT("U"&amp;(ROW()+12*(($AN1187-1)*3+$AO1187)-ROW())/12+5):INDIRECT("AF"&amp;(ROW()+12*(($AN1187-1)*3+$AO1187)-ROW())/12+5),AS1187)</f>
        <v>0</v>
      </c>
      <c r="AU1187" s="204">
        <f ca="1">IF(AND(AQ1187+AS1187&gt;0,AR1187+AT1187&gt;0),COUNTIF(AU$6:AU1186,"&gt;0")+1,0)</f>
        <v>0</v>
      </c>
    </row>
    <row r="1188" spans="40:47">
      <c r="AN1188" s="204">
        <v>33</v>
      </c>
      <c r="AO1188" s="204">
        <v>3</v>
      </c>
      <c r="AP1188" s="204">
        <v>7</v>
      </c>
      <c r="AQ1188" s="221">
        <f ca="1">IF($AP1188=1,IF(INDIRECT(ADDRESS(($AN1188-1)*3+$AO1188+5,$AP1188+7))="",0,INDIRECT(ADDRESS(($AN1188-1)*3+$AO1188+5,$AP1188+7))),IF(INDIRECT(ADDRESS(($AN1188-1)*3+$AO1188+5,$AP1188+7))="",0,IF(COUNTIF(INDIRECT(ADDRESS(($AN1188-1)*36+($AO1188-1)*12+6,COLUMN())):INDIRECT(ADDRESS(($AN1188-1)*36+($AO1188-1)*12+$AP1188+4,COLUMN())),INDIRECT(ADDRESS(($AN1188-1)*3+$AO1188+5,$AP1188+7)))&gt;=1,0,INDIRECT(ADDRESS(($AN1188-1)*3+$AO1188+5,$AP1188+7)))))</f>
        <v>0</v>
      </c>
      <c r="AR1188" s="204">
        <f ca="1">COUNTIF(INDIRECT("H"&amp;(ROW()+12*(($AN1188-1)*3+$AO1188)-ROW())/12+5):INDIRECT("S"&amp;(ROW()+12*(($AN1188-1)*3+$AO1188)-ROW())/12+5),AQ1188)</f>
        <v>0</v>
      </c>
      <c r="AS1188" s="221">
        <f ca="1">IF($AP1188=1,IF(INDIRECT(ADDRESS(($AN1188-1)*3+$AO1188+5,$AP1188+20))="",0,INDIRECT(ADDRESS(($AN1188-1)*3+$AO1188+5,$AP1188+20))),IF(INDIRECT(ADDRESS(($AN1188-1)*3+$AO1188+5,$AP1188+20))="",0,IF(COUNTIF(INDIRECT(ADDRESS(($AN1188-1)*36+($AO1188-1)*12+6,COLUMN())):INDIRECT(ADDRESS(($AN1188-1)*36+($AO1188-1)*12+$AP1188+4,COLUMN())),INDIRECT(ADDRESS(($AN1188-1)*3+$AO1188+5,$AP1188+20)))&gt;=1,0,INDIRECT(ADDRESS(($AN1188-1)*3+$AO1188+5,$AP1188+20)))))</f>
        <v>0</v>
      </c>
      <c r="AT1188" s="204">
        <f ca="1">COUNTIF(INDIRECT("U"&amp;(ROW()+12*(($AN1188-1)*3+$AO1188)-ROW())/12+5):INDIRECT("AF"&amp;(ROW()+12*(($AN1188-1)*3+$AO1188)-ROW())/12+5),AS1188)</f>
        <v>0</v>
      </c>
      <c r="AU1188" s="204">
        <f ca="1">IF(AND(AQ1188+AS1188&gt;0,AR1188+AT1188&gt;0),COUNTIF(AU$6:AU1187,"&gt;0")+1,0)</f>
        <v>0</v>
      </c>
    </row>
    <row r="1189" spans="40:47">
      <c r="AN1189" s="204">
        <v>33</v>
      </c>
      <c r="AO1189" s="204">
        <v>3</v>
      </c>
      <c r="AP1189" s="204">
        <v>8</v>
      </c>
      <c r="AQ1189" s="221">
        <f ca="1">IF($AP1189=1,IF(INDIRECT(ADDRESS(($AN1189-1)*3+$AO1189+5,$AP1189+7))="",0,INDIRECT(ADDRESS(($AN1189-1)*3+$AO1189+5,$AP1189+7))),IF(INDIRECT(ADDRESS(($AN1189-1)*3+$AO1189+5,$AP1189+7))="",0,IF(COUNTIF(INDIRECT(ADDRESS(($AN1189-1)*36+($AO1189-1)*12+6,COLUMN())):INDIRECT(ADDRESS(($AN1189-1)*36+($AO1189-1)*12+$AP1189+4,COLUMN())),INDIRECT(ADDRESS(($AN1189-1)*3+$AO1189+5,$AP1189+7)))&gt;=1,0,INDIRECT(ADDRESS(($AN1189-1)*3+$AO1189+5,$AP1189+7)))))</f>
        <v>0</v>
      </c>
      <c r="AR1189" s="204">
        <f ca="1">COUNTIF(INDIRECT("H"&amp;(ROW()+12*(($AN1189-1)*3+$AO1189)-ROW())/12+5):INDIRECT("S"&amp;(ROW()+12*(($AN1189-1)*3+$AO1189)-ROW())/12+5),AQ1189)</f>
        <v>0</v>
      </c>
      <c r="AS1189" s="221">
        <f ca="1">IF($AP1189=1,IF(INDIRECT(ADDRESS(($AN1189-1)*3+$AO1189+5,$AP1189+20))="",0,INDIRECT(ADDRESS(($AN1189-1)*3+$AO1189+5,$AP1189+20))),IF(INDIRECT(ADDRESS(($AN1189-1)*3+$AO1189+5,$AP1189+20))="",0,IF(COUNTIF(INDIRECT(ADDRESS(($AN1189-1)*36+($AO1189-1)*12+6,COLUMN())):INDIRECT(ADDRESS(($AN1189-1)*36+($AO1189-1)*12+$AP1189+4,COLUMN())),INDIRECT(ADDRESS(($AN1189-1)*3+$AO1189+5,$AP1189+20)))&gt;=1,0,INDIRECT(ADDRESS(($AN1189-1)*3+$AO1189+5,$AP1189+20)))))</f>
        <v>0</v>
      </c>
      <c r="AT1189" s="204">
        <f ca="1">COUNTIF(INDIRECT("U"&amp;(ROW()+12*(($AN1189-1)*3+$AO1189)-ROW())/12+5):INDIRECT("AF"&amp;(ROW()+12*(($AN1189-1)*3+$AO1189)-ROW())/12+5),AS1189)</f>
        <v>0</v>
      </c>
      <c r="AU1189" s="204">
        <f ca="1">IF(AND(AQ1189+AS1189&gt;0,AR1189+AT1189&gt;0),COUNTIF(AU$6:AU1188,"&gt;0")+1,0)</f>
        <v>0</v>
      </c>
    </row>
    <row r="1190" spans="40:47">
      <c r="AN1190" s="204">
        <v>33</v>
      </c>
      <c r="AO1190" s="204">
        <v>3</v>
      </c>
      <c r="AP1190" s="204">
        <v>9</v>
      </c>
      <c r="AQ1190" s="221">
        <f ca="1">IF($AP1190=1,IF(INDIRECT(ADDRESS(($AN1190-1)*3+$AO1190+5,$AP1190+7))="",0,INDIRECT(ADDRESS(($AN1190-1)*3+$AO1190+5,$AP1190+7))),IF(INDIRECT(ADDRESS(($AN1190-1)*3+$AO1190+5,$AP1190+7))="",0,IF(COUNTIF(INDIRECT(ADDRESS(($AN1190-1)*36+($AO1190-1)*12+6,COLUMN())):INDIRECT(ADDRESS(($AN1190-1)*36+($AO1190-1)*12+$AP1190+4,COLUMN())),INDIRECT(ADDRESS(($AN1190-1)*3+$AO1190+5,$AP1190+7)))&gt;=1,0,INDIRECT(ADDRESS(($AN1190-1)*3+$AO1190+5,$AP1190+7)))))</f>
        <v>0</v>
      </c>
      <c r="AR1190" s="204">
        <f ca="1">COUNTIF(INDIRECT("H"&amp;(ROW()+12*(($AN1190-1)*3+$AO1190)-ROW())/12+5):INDIRECT("S"&amp;(ROW()+12*(($AN1190-1)*3+$AO1190)-ROW())/12+5),AQ1190)</f>
        <v>0</v>
      </c>
      <c r="AS1190" s="221">
        <f ca="1">IF($AP1190=1,IF(INDIRECT(ADDRESS(($AN1190-1)*3+$AO1190+5,$AP1190+20))="",0,INDIRECT(ADDRESS(($AN1190-1)*3+$AO1190+5,$AP1190+20))),IF(INDIRECT(ADDRESS(($AN1190-1)*3+$AO1190+5,$AP1190+20))="",0,IF(COUNTIF(INDIRECT(ADDRESS(($AN1190-1)*36+($AO1190-1)*12+6,COLUMN())):INDIRECT(ADDRESS(($AN1190-1)*36+($AO1190-1)*12+$AP1190+4,COLUMN())),INDIRECT(ADDRESS(($AN1190-1)*3+$AO1190+5,$AP1190+20)))&gt;=1,0,INDIRECT(ADDRESS(($AN1190-1)*3+$AO1190+5,$AP1190+20)))))</f>
        <v>0</v>
      </c>
      <c r="AT1190" s="204">
        <f ca="1">COUNTIF(INDIRECT("U"&amp;(ROW()+12*(($AN1190-1)*3+$AO1190)-ROW())/12+5):INDIRECT("AF"&amp;(ROW()+12*(($AN1190-1)*3+$AO1190)-ROW())/12+5),AS1190)</f>
        <v>0</v>
      </c>
      <c r="AU1190" s="204">
        <f ca="1">IF(AND(AQ1190+AS1190&gt;0,AR1190+AT1190&gt;0),COUNTIF(AU$6:AU1189,"&gt;0")+1,0)</f>
        <v>0</v>
      </c>
    </row>
    <row r="1191" spans="40:47">
      <c r="AN1191" s="204">
        <v>33</v>
      </c>
      <c r="AO1191" s="204">
        <v>3</v>
      </c>
      <c r="AP1191" s="204">
        <v>10</v>
      </c>
      <c r="AQ1191" s="221">
        <f ca="1">IF($AP1191=1,IF(INDIRECT(ADDRESS(($AN1191-1)*3+$AO1191+5,$AP1191+7))="",0,INDIRECT(ADDRESS(($AN1191-1)*3+$AO1191+5,$AP1191+7))),IF(INDIRECT(ADDRESS(($AN1191-1)*3+$AO1191+5,$AP1191+7))="",0,IF(COUNTIF(INDIRECT(ADDRESS(($AN1191-1)*36+($AO1191-1)*12+6,COLUMN())):INDIRECT(ADDRESS(($AN1191-1)*36+($AO1191-1)*12+$AP1191+4,COLUMN())),INDIRECT(ADDRESS(($AN1191-1)*3+$AO1191+5,$AP1191+7)))&gt;=1,0,INDIRECT(ADDRESS(($AN1191-1)*3+$AO1191+5,$AP1191+7)))))</f>
        <v>0</v>
      </c>
      <c r="AR1191" s="204">
        <f ca="1">COUNTIF(INDIRECT("H"&amp;(ROW()+12*(($AN1191-1)*3+$AO1191)-ROW())/12+5):INDIRECT("S"&amp;(ROW()+12*(($AN1191-1)*3+$AO1191)-ROW())/12+5),AQ1191)</f>
        <v>0</v>
      </c>
      <c r="AS1191" s="221">
        <f ca="1">IF($AP1191=1,IF(INDIRECT(ADDRESS(($AN1191-1)*3+$AO1191+5,$AP1191+20))="",0,INDIRECT(ADDRESS(($AN1191-1)*3+$AO1191+5,$AP1191+20))),IF(INDIRECT(ADDRESS(($AN1191-1)*3+$AO1191+5,$AP1191+20))="",0,IF(COUNTIF(INDIRECT(ADDRESS(($AN1191-1)*36+($AO1191-1)*12+6,COLUMN())):INDIRECT(ADDRESS(($AN1191-1)*36+($AO1191-1)*12+$AP1191+4,COLUMN())),INDIRECT(ADDRESS(($AN1191-1)*3+$AO1191+5,$AP1191+20)))&gt;=1,0,INDIRECT(ADDRESS(($AN1191-1)*3+$AO1191+5,$AP1191+20)))))</f>
        <v>0</v>
      </c>
      <c r="AT1191" s="204">
        <f ca="1">COUNTIF(INDIRECT("U"&amp;(ROW()+12*(($AN1191-1)*3+$AO1191)-ROW())/12+5):INDIRECT("AF"&amp;(ROW()+12*(($AN1191-1)*3+$AO1191)-ROW())/12+5),AS1191)</f>
        <v>0</v>
      </c>
      <c r="AU1191" s="204">
        <f ca="1">IF(AND(AQ1191+AS1191&gt;0,AR1191+AT1191&gt;0),COUNTIF(AU$6:AU1190,"&gt;0")+1,0)</f>
        <v>0</v>
      </c>
    </row>
    <row r="1192" spans="40:47">
      <c r="AN1192" s="204">
        <v>33</v>
      </c>
      <c r="AO1192" s="204">
        <v>3</v>
      </c>
      <c r="AP1192" s="204">
        <v>11</v>
      </c>
      <c r="AQ1192" s="221">
        <f ca="1">IF($AP1192=1,IF(INDIRECT(ADDRESS(($AN1192-1)*3+$AO1192+5,$AP1192+7))="",0,INDIRECT(ADDRESS(($AN1192-1)*3+$AO1192+5,$AP1192+7))),IF(INDIRECT(ADDRESS(($AN1192-1)*3+$AO1192+5,$AP1192+7))="",0,IF(COUNTIF(INDIRECT(ADDRESS(($AN1192-1)*36+($AO1192-1)*12+6,COLUMN())):INDIRECT(ADDRESS(($AN1192-1)*36+($AO1192-1)*12+$AP1192+4,COLUMN())),INDIRECT(ADDRESS(($AN1192-1)*3+$AO1192+5,$AP1192+7)))&gt;=1,0,INDIRECT(ADDRESS(($AN1192-1)*3+$AO1192+5,$AP1192+7)))))</f>
        <v>0</v>
      </c>
      <c r="AR1192" s="204">
        <f ca="1">COUNTIF(INDIRECT("H"&amp;(ROW()+12*(($AN1192-1)*3+$AO1192)-ROW())/12+5):INDIRECT("S"&amp;(ROW()+12*(($AN1192-1)*3+$AO1192)-ROW())/12+5),AQ1192)</f>
        <v>0</v>
      </c>
      <c r="AS1192" s="221">
        <f ca="1">IF($AP1192=1,IF(INDIRECT(ADDRESS(($AN1192-1)*3+$AO1192+5,$AP1192+20))="",0,INDIRECT(ADDRESS(($AN1192-1)*3+$AO1192+5,$AP1192+20))),IF(INDIRECT(ADDRESS(($AN1192-1)*3+$AO1192+5,$AP1192+20))="",0,IF(COUNTIF(INDIRECT(ADDRESS(($AN1192-1)*36+($AO1192-1)*12+6,COLUMN())):INDIRECT(ADDRESS(($AN1192-1)*36+($AO1192-1)*12+$AP1192+4,COLUMN())),INDIRECT(ADDRESS(($AN1192-1)*3+$AO1192+5,$AP1192+20)))&gt;=1,0,INDIRECT(ADDRESS(($AN1192-1)*3+$AO1192+5,$AP1192+20)))))</f>
        <v>0</v>
      </c>
      <c r="AT1192" s="204">
        <f ca="1">COUNTIF(INDIRECT("U"&amp;(ROW()+12*(($AN1192-1)*3+$AO1192)-ROW())/12+5):INDIRECT("AF"&amp;(ROW()+12*(($AN1192-1)*3+$AO1192)-ROW())/12+5),AS1192)</f>
        <v>0</v>
      </c>
      <c r="AU1192" s="204">
        <f ca="1">IF(AND(AQ1192+AS1192&gt;0,AR1192+AT1192&gt;0),COUNTIF(AU$6:AU1191,"&gt;0")+1,0)</f>
        <v>0</v>
      </c>
    </row>
    <row r="1193" spans="40:47">
      <c r="AN1193" s="204">
        <v>33</v>
      </c>
      <c r="AO1193" s="204">
        <v>3</v>
      </c>
      <c r="AP1193" s="204">
        <v>12</v>
      </c>
      <c r="AQ1193" s="221">
        <f ca="1">IF($AP1193=1,IF(INDIRECT(ADDRESS(($AN1193-1)*3+$AO1193+5,$AP1193+7))="",0,INDIRECT(ADDRESS(($AN1193-1)*3+$AO1193+5,$AP1193+7))),IF(INDIRECT(ADDRESS(($AN1193-1)*3+$AO1193+5,$AP1193+7))="",0,IF(COUNTIF(INDIRECT(ADDRESS(($AN1193-1)*36+($AO1193-1)*12+6,COLUMN())):INDIRECT(ADDRESS(($AN1193-1)*36+($AO1193-1)*12+$AP1193+4,COLUMN())),INDIRECT(ADDRESS(($AN1193-1)*3+$AO1193+5,$AP1193+7)))&gt;=1,0,INDIRECT(ADDRESS(($AN1193-1)*3+$AO1193+5,$AP1193+7)))))</f>
        <v>0</v>
      </c>
      <c r="AR1193" s="204">
        <f ca="1">COUNTIF(INDIRECT("H"&amp;(ROW()+12*(($AN1193-1)*3+$AO1193)-ROW())/12+5):INDIRECT("S"&amp;(ROW()+12*(($AN1193-1)*3+$AO1193)-ROW())/12+5),AQ1193)</f>
        <v>0</v>
      </c>
      <c r="AS1193" s="221">
        <f ca="1">IF($AP1193=1,IF(INDIRECT(ADDRESS(($AN1193-1)*3+$AO1193+5,$AP1193+20))="",0,INDIRECT(ADDRESS(($AN1193-1)*3+$AO1193+5,$AP1193+20))),IF(INDIRECT(ADDRESS(($AN1193-1)*3+$AO1193+5,$AP1193+20))="",0,IF(COUNTIF(INDIRECT(ADDRESS(($AN1193-1)*36+($AO1193-1)*12+6,COLUMN())):INDIRECT(ADDRESS(($AN1193-1)*36+($AO1193-1)*12+$AP1193+4,COLUMN())),INDIRECT(ADDRESS(($AN1193-1)*3+$AO1193+5,$AP1193+20)))&gt;=1,0,INDIRECT(ADDRESS(($AN1193-1)*3+$AO1193+5,$AP1193+20)))))</f>
        <v>0</v>
      </c>
      <c r="AT1193" s="204">
        <f ca="1">COUNTIF(INDIRECT("U"&amp;(ROW()+12*(($AN1193-1)*3+$AO1193)-ROW())/12+5):INDIRECT("AF"&amp;(ROW()+12*(($AN1193-1)*3+$AO1193)-ROW())/12+5),AS1193)</f>
        <v>0</v>
      </c>
      <c r="AU1193" s="204">
        <f ca="1">IF(AND(AQ1193+AS1193&gt;0,AR1193+AT1193&gt;0),COUNTIF(AU$6:AU1192,"&gt;0")+1,0)</f>
        <v>0</v>
      </c>
    </row>
    <row r="1194" spans="40:47">
      <c r="AN1194" s="204">
        <v>34</v>
      </c>
      <c r="AO1194" s="204">
        <v>1</v>
      </c>
      <c r="AP1194" s="204">
        <v>1</v>
      </c>
      <c r="AQ1194" s="221">
        <f ca="1">IF($AP1194=1,IF(INDIRECT(ADDRESS(($AN1194-1)*3+$AO1194+5,$AP1194+7))="",0,INDIRECT(ADDRESS(($AN1194-1)*3+$AO1194+5,$AP1194+7))),IF(INDIRECT(ADDRESS(($AN1194-1)*3+$AO1194+5,$AP1194+7))="",0,IF(COUNTIF(INDIRECT(ADDRESS(($AN1194-1)*36+($AO1194-1)*12+6,COLUMN())):INDIRECT(ADDRESS(($AN1194-1)*36+($AO1194-1)*12+$AP1194+4,COLUMN())),INDIRECT(ADDRESS(($AN1194-1)*3+$AO1194+5,$AP1194+7)))&gt;=1,0,INDIRECT(ADDRESS(($AN1194-1)*3+$AO1194+5,$AP1194+7)))))</f>
        <v>0</v>
      </c>
      <c r="AR1194" s="204">
        <f ca="1">COUNTIF(INDIRECT("H"&amp;(ROW()+12*(($AN1194-1)*3+$AO1194)-ROW())/12+5):INDIRECT("S"&amp;(ROW()+12*(($AN1194-1)*3+$AO1194)-ROW())/12+5),AQ1194)</f>
        <v>0</v>
      </c>
      <c r="AS1194" s="221">
        <f ca="1">IF($AP1194=1,IF(INDIRECT(ADDRESS(($AN1194-1)*3+$AO1194+5,$AP1194+20))="",0,INDIRECT(ADDRESS(($AN1194-1)*3+$AO1194+5,$AP1194+20))),IF(INDIRECT(ADDRESS(($AN1194-1)*3+$AO1194+5,$AP1194+20))="",0,IF(COUNTIF(INDIRECT(ADDRESS(($AN1194-1)*36+($AO1194-1)*12+6,COLUMN())):INDIRECT(ADDRESS(($AN1194-1)*36+($AO1194-1)*12+$AP1194+4,COLUMN())),INDIRECT(ADDRESS(($AN1194-1)*3+$AO1194+5,$AP1194+20)))&gt;=1,0,INDIRECT(ADDRESS(($AN1194-1)*3+$AO1194+5,$AP1194+20)))))</f>
        <v>0</v>
      </c>
      <c r="AT1194" s="204">
        <f ca="1">COUNTIF(INDIRECT("U"&amp;(ROW()+12*(($AN1194-1)*3+$AO1194)-ROW())/12+5):INDIRECT("AF"&amp;(ROW()+12*(($AN1194-1)*3+$AO1194)-ROW())/12+5),AS1194)</f>
        <v>0</v>
      </c>
      <c r="AU1194" s="204">
        <f ca="1">IF(AND(AQ1194+AS1194&gt;0,AR1194+AT1194&gt;0),COUNTIF(AU$6:AU1193,"&gt;0")+1,0)</f>
        <v>0</v>
      </c>
    </row>
    <row r="1195" spans="40:47">
      <c r="AN1195" s="204">
        <v>34</v>
      </c>
      <c r="AO1195" s="204">
        <v>1</v>
      </c>
      <c r="AP1195" s="204">
        <v>2</v>
      </c>
      <c r="AQ1195" s="221">
        <f ca="1">IF($AP1195=1,IF(INDIRECT(ADDRESS(($AN1195-1)*3+$AO1195+5,$AP1195+7))="",0,INDIRECT(ADDRESS(($AN1195-1)*3+$AO1195+5,$AP1195+7))),IF(INDIRECT(ADDRESS(($AN1195-1)*3+$AO1195+5,$AP1195+7))="",0,IF(COUNTIF(INDIRECT(ADDRESS(($AN1195-1)*36+($AO1195-1)*12+6,COLUMN())):INDIRECT(ADDRESS(($AN1195-1)*36+($AO1195-1)*12+$AP1195+4,COLUMN())),INDIRECT(ADDRESS(($AN1195-1)*3+$AO1195+5,$AP1195+7)))&gt;=1,0,INDIRECT(ADDRESS(($AN1195-1)*3+$AO1195+5,$AP1195+7)))))</f>
        <v>0</v>
      </c>
      <c r="AR1195" s="204">
        <f ca="1">COUNTIF(INDIRECT("H"&amp;(ROW()+12*(($AN1195-1)*3+$AO1195)-ROW())/12+5):INDIRECT("S"&amp;(ROW()+12*(($AN1195-1)*3+$AO1195)-ROW())/12+5),AQ1195)</f>
        <v>0</v>
      </c>
      <c r="AS1195" s="221">
        <f ca="1">IF($AP1195=1,IF(INDIRECT(ADDRESS(($AN1195-1)*3+$AO1195+5,$AP1195+20))="",0,INDIRECT(ADDRESS(($AN1195-1)*3+$AO1195+5,$AP1195+20))),IF(INDIRECT(ADDRESS(($AN1195-1)*3+$AO1195+5,$AP1195+20))="",0,IF(COUNTIF(INDIRECT(ADDRESS(($AN1195-1)*36+($AO1195-1)*12+6,COLUMN())):INDIRECT(ADDRESS(($AN1195-1)*36+($AO1195-1)*12+$AP1195+4,COLUMN())),INDIRECT(ADDRESS(($AN1195-1)*3+$AO1195+5,$AP1195+20)))&gt;=1,0,INDIRECT(ADDRESS(($AN1195-1)*3+$AO1195+5,$AP1195+20)))))</f>
        <v>0</v>
      </c>
      <c r="AT1195" s="204">
        <f ca="1">COUNTIF(INDIRECT("U"&amp;(ROW()+12*(($AN1195-1)*3+$AO1195)-ROW())/12+5):INDIRECT("AF"&amp;(ROW()+12*(($AN1195-1)*3+$AO1195)-ROW())/12+5),AS1195)</f>
        <v>0</v>
      </c>
      <c r="AU1195" s="204">
        <f ca="1">IF(AND(AQ1195+AS1195&gt;0,AR1195+AT1195&gt;0),COUNTIF(AU$6:AU1194,"&gt;0")+1,0)</f>
        <v>0</v>
      </c>
    </row>
    <row r="1196" spans="40:47">
      <c r="AN1196" s="204">
        <v>34</v>
      </c>
      <c r="AO1196" s="204">
        <v>1</v>
      </c>
      <c r="AP1196" s="204">
        <v>3</v>
      </c>
      <c r="AQ1196" s="221">
        <f ca="1">IF($AP1196=1,IF(INDIRECT(ADDRESS(($AN1196-1)*3+$AO1196+5,$AP1196+7))="",0,INDIRECT(ADDRESS(($AN1196-1)*3+$AO1196+5,$AP1196+7))),IF(INDIRECT(ADDRESS(($AN1196-1)*3+$AO1196+5,$AP1196+7))="",0,IF(COUNTIF(INDIRECT(ADDRESS(($AN1196-1)*36+($AO1196-1)*12+6,COLUMN())):INDIRECT(ADDRESS(($AN1196-1)*36+($AO1196-1)*12+$AP1196+4,COLUMN())),INDIRECT(ADDRESS(($AN1196-1)*3+$AO1196+5,$AP1196+7)))&gt;=1,0,INDIRECT(ADDRESS(($AN1196-1)*3+$AO1196+5,$AP1196+7)))))</f>
        <v>0</v>
      </c>
      <c r="AR1196" s="204">
        <f ca="1">COUNTIF(INDIRECT("H"&amp;(ROW()+12*(($AN1196-1)*3+$AO1196)-ROW())/12+5):INDIRECT("S"&amp;(ROW()+12*(($AN1196-1)*3+$AO1196)-ROW())/12+5),AQ1196)</f>
        <v>0</v>
      </c>
      <c r="AS1196" s="221">
        <f ca="1">IF($AP1196=1,IF(INDIRECT(ADDRESS(($AN1196-1)*3+$AO1196+5,$AP1196+20))="",0,INDIRECT(ADDRESS(($AN1196-1)*3+$AO1196+5,$AP1196+20))),IF(INDIRECT(ADDRESS(($AN1196-1)*3+$AO1196+5,$AP1196+20))="",0,IF(COUNTIF(INDIRECT(ADDRESS(($AN1196-1)*36+($AO1196-1)*12+6,COLUMN())):INDIRECT(ADDRESS(($AN1196-1)*36+($AO1196-1)*12+$AP1196+4,COLUMN())),INDIRECT(ADDRESS(($AN1196-1)*3+$AO1196+5,$AP1196+20)))&gt;=1,0,INDIRECT(ADDRESS(($AN1196-1)*3+$AO1196+5,$AP1196+20)))))</f>
        <v>0</v>
      </c>
      <c r="AT1196" s="204">
        <f ca="1">COUNTIF(INDIRECT("U"&amp;(ROW()+12*(($AN1196-1)*3+$AO1196)-ROW())/12+5):INDIRECT("AF"&amp;(ROW()+12*(($AN1196-1)*3+$AO1196)-ROW())/12+5),AS1196)</f>
        <v>0</v>
      </c>
      <c r="AU1196" s="204">
        <f ca="1">IF(AND(AQ1196+AS1196&gt;0,AR1196+AT1196&gt;0),COUNTIF(AU$6:AU1195,"&gt;0")+1,0)</f>
        <v>0</v>
      </c>
    </row>
    <row r="1197" spans="40:47">
      <c r="AN1197" s="204">
        <v>34</v>
      </c>
      <c r="AO1197" s="204">
        <v>1</v>
      </c>
      <c r="AP1197" s="204">
        <v>4</v>
      </c>
      <c r="AQ1197" s="221">
        <f ca="1">IF($AP1197=1,IF(INDIRECT(ADDRESS(($AN1197-1)*3+$AO1197+5,$AP1197+7))="",0,INDIRECT(ADDRESS(($AN1197-1)*3+$AO1197+5,$AP1197+7))),IF(INDIRECT(ADDRESS(($AN1197-1)*3+$AO1197+5,$AP1197+7))="",0,IF(COUNTIF(INDIRECT(ADDRESS(($AN1197-1)*36+($AO1197-1)*12+6,COLUMN())):INDIRECT(ADDRESS(($AN1197-1)*36+($AO1197-1)*12+$AP1197+4,COLUMN())),INDIRECT(ADDRESS(($AN1197-1)*3+$AO1197+5,$AP1197+7)))&gt;=1,0,INDIRECT(ADDRESS(($AN1197-1)*3+$AO1197+5,$AP1197+7)))))</f>
        <v>0</v>
      </c>
      <c r="AR1197" s="204">
        <f ca="1">COUNTIF(INDIRECT("H"&amp;(ROW()+12*(($AN1197-1)*3+$AO1197)-ROW())/12+5):INDIRECT("S"&amp;(ROW()+12*(($AN1197-1)*3+$AO1197)-ROW())/12+5),AQ1197)</f>
        <v>0</v>
      </c>
      <c r="AS1197" s="221">
        <f ca="1">IF($AP1197=1,IF(INDIRECT(ADDRESS(($AN1197-1)*3+$AO1197+5,$AP1197+20))="",0,INDIRECT(ADDRESS(($AN1197-1)*3+$AO1197+5,$AP1197+20))),IF(INDIRECT(ADDRESS(($AN1197-1)*3+$AO1197+5,$AP1197+20))="",0,IF(COUNTIF(INDIRECT(ADDRESS(($AN1197-1)*36+($AO1197-1)*12+6,COLUMN())):INDIRECT(ADDRESS(($AN1197-1)*36+($AO1197-1)*12+$AP1197+4,COLUMN())),INDIRECT(ADDRESS(($AN1197-1)*3+$AO1197+5,$AP1197+20)))&gt;=1,0,INDIRECT(ADDRESS(($AN1197-1)*3+$AO1197+5,$AP1197+20)))))</f>
        <v>0</v>
      </c>
      <c r="AT1197" s="204">
        <f ca="1">COUNTIF(INDIRECT("U"&amp;(ROW()+12*(($AN1197-1)*3+$AO1197)-ROW())/12+5):INDIRECT("AF"&amp;(ROW()+12*(($AN1197-1)*3+$AO1197)-ROW())/12+5),AS1197)</f>
        <v>0</v>
      </c>
      <c r="AU1197" s="204">
        <f ca="1">IF(AND(AQ1197+AS1197&gt;0,AR1197+AT1197&gt;0),COUNTIF(AU$6:AU1196,"&gt;0")+1,0)</f>
        <v>0</v>
      </c>
    </row>
    <row r="1198" spans="40:47">
      <c r="AN1198" s="204">
        <v>34</v>
      </c>
      <c r="AO1198" s="204">
        <v>1</v>
      </c>
      <c r="AP1198" s="204">
        <v>5</v>
      </c>
      <c r="AQ1198" s="221">
        <f ca="1">IF($AP1198=1,IF(INDIRECT(ADDRESS(($AN1198-1)*3+$AO1198+5,$AP1198+7))="",0,INDIRECT(ADDRESS(($AN1198-1)*3+$AO1198+5,$AP1198+7))),IF(INDIRECT(ADDRESS(($AN1198-1)*3+$AO1198+5,$AP1198+7))="",0,IF(COUNTIF(INDIRECT(ADDRESS(($AN1198-1)*36+($AO1198-1)*12+6,COLUMN())):INDIRECT(ADDRESS(($AN1198-1)*36+($AO1198-1)*12+$AP1198+4,COLUMN())),INDIRECT(ADDRESS(($AN1198-1)*3+$AO1198+5,$AP1198+7)))&gt;=1,0,INDIRECT(ADDRESS(($AN1198-1)*3+$AO1198+5,$AP1198+7)))))</f>
        <v>0</v>
      </c>
      <c r="AR1198" s="204">
        <f ca="1">COUNTIF(INDIRECT("H"&amp;(ROW()+12*(($AN1198-1)*3+$AO1198)-ROW())/12+5):INDIRECT("S"&amp;(ROW()+12*(($AN1198-1)*3+$AO1198)-ROW())/12+5),AQ1198)</f>
        <v>0</v>
      </c>
      <c r="AS1198" s="221">
        <f ca="1">IF($AP1198=1,IF(INDIRECT(ADDRESS(($AN1198-1)*3+$AO1198+5,$AP1198+20))="",0,INDIRECT(ADDRESS(($AN1198-1)*3+$AO1198+5,$AP1198+20))),IF(INDIRECT(ADDRESS(($AN1198-1)*3+$AO1198+5,$AP1198+20))="",0,IF(COUNTIF(INDIRECT(ADDRESS(($AN1198-1)*36+($AO1198-1)*12+6,COLUMN())):INDIRECT(ADDRESS(($AN1198-1)*36+($AO1198-1)*12+$AP1198+4,COLUMN())),INDIRECT(ADDRESS(($AN1198-1)*3+$AO1198+5,$AP1198+20)))&gt;=1,0,INDIRECT(ADDRESS(($AN1198-1)*3+$AO1198+5,$AP1198+20)))))</f>
        <v>0</v>
      </c>
      <c r="AT1198" s="204">
        <f ca="1">COUNTIF(INDIRECT("U"&amp;(ROW()+12*(($AN1198-1)*3+$AO1198)-ROW())/12+5):INDIRECT("AF"&amp;(ROW()+12*(($AN1198-1)*3+$AO1198)-ROW())/12+5),AS1198)</f>
        <v>0</v>
      </c>
      <c r="AU1198" s="204">
        <f ca="1">IF(AND(AQ1198+AS1198&gt;0,AR1198+AT1198&gt;0),COUNTIF(AU$6:AU1197,"&gt;0")+1,0)</f>
        <v>0</v>
      </c>
    </row>
    <row r="1199" spans="40:47">
      <c r="AN1199" s="204">
        <v>34</v>
      </c>
      <c r="AO1199" s="204">
        <v>1</v>
      </c>
      <c r="AP1199" s="204">
        <v>6</v>
      </c>
      <c r="AQ1199" s="221">
        <f ca="1">IF($AP1199=1,IF(INDIRECT(ADDRESS(($AN1199-1)*3+$AO1199+5,$AP1199+7))="",0,INDIRECT(ADDRESS(($AN1199-1)*3+$AO1199+5,$AP1199+7))),IF(INDIRECT(ADDRESS(($AN1199-1)*3+$AO1199+5,$AP1199+7))="",0,IF(COUNTIF(INDIRECT(ADDRESS(($AN1199-1)*36+($AO1199-1)*12+6,COLUMN())):INDIRECT(ADDRESS(($AN1199-1)*36+($AO1199-1)*12+$AP1199+4,COLUMN())),INDIRECT(ADDRESS(($AN1199-1)*3+$AO1199+5,$AP1199+7)))&gt;=1,0,INDIRECT(ADDRESS(($AN1199-1)*3+$AO1199+5,$AP1199+7)))))</f>
        <v>0</v>
      </c>
      <c r="AR1199" s="204">
        <f ca="1">COUNTIF(INDIRECT("H"&amp;(ROW()+12*(($AN1199-1)*3+$AO1199)-ROW())/12+5):INDIRECT("S"&amp;(ROW()+12*(($AN1199-1)*3+$AO1199)-ROW())/12+5),AQ1199)</f>
        <v>0</v>
      </c>
      <c r="AS1199" s="221">
        <f ca="1">IF($AP1199=1,IF(INDIRECT(ADDRESS(($AN1199-1)*3+$AO1199+5,$AP1199+20))="",0,INDIRECT(ADDRESS(($AN1199-1)*3+$AO1199+5,$AP1199+20))),IF(INDIRECT(ADDRESS(($AN1199-1)*3+$AO1199+5,$AP1199+20))="",0,IF(COUNTIF(INDIRECT(ADDRESS(($AN1199-1)*36+($AO1199-1)*12+6,COLUMN())):INDIRECT(ADDRESS(($AN1199-1)*36+($AO1199-1)*12+$AP1199+4,COLUMN())),INDIRECT(ADDRESS(($AN1199-1)*3+$AO1199+5,$AP1199+20)))&gt;=1,0,INDIRECT(ADDRESS(($AN1199-1)*3+$AO1199+5,$AP1199+20)))))</f>
        <v>0</v>
      </c>
      <c r="AT1199" s="204">
        <f ca="1">COUNTIF(INDIRECT("U"&amp;(ROW()+12*(($AN1199-1)*3+$AO1199)-ROW())/12+5):INDIRECT("AF"&amp;(ROW()+12*(($AN1199-1)*3+$AO1199)-ROW())/12+5),AS1199)</f>
        <v>0</v>
      </c>
      <c r="AU1199" s="204">
        <f ca="1">IF(AND(AQ1199+AS1199&gt;0,AR1199+AT1199&gt;0),COUNTIF(AU$6:AU1198,"&gt;0")+1,0)</f>
        <v>0</v>
      </c>
    </row>
    <row r="1200" spans="40:47">
      <c r="AN1200" s="204">
        <v>34</v>
      </c>
      <c r="AO1200" s="204">
        <v>1</v>
      </c>
      <c r="AP1200" s="204">
        <v>7</v>
      </c>
      <c r="AQ1200" s="221">
        <f ca="1">IF($AP1200=1,IF(INDIRECT(ADDRESS(($AN1200-1)*3+$AO1200+5,$AP1200+7))="",0,INDIRECT(ADDRESS(($AN1200-1)*3+$AO1200+5,$AP1200+7))),IF(INDIRECT(ADDRESS(($AN1200-1)*3+$AO1200+5,$AP1200+7))="",0,IF(COUNTIF(INDIRECT(ADDRESS(($AN1200-1)*36+($AO1200-1)*12+6,COLUMN())):INDIRECT(ADDRESS(($AN1200-1)*36+($AO1200-1)*12+$AP1200+4,COLUMN())),INDIRECT(ADDRESS(($AN1200-1)*3+$AO1200+5,$AP1200+7)))&gt;=1,0,INDIRECT(ADDRESS(($AN1200-1)*3+$AO1200+5,$AP1200+7)))))</f>
        <v>0</v>
      </c>
      <c r="AR1200" s="204">
        <f ca="1">COUNTIF(INDIRECT("H"&amp;(ROW()+12*(($AN1200-1)*3+$AO1200)-ROW())/12+5):INDIRECT("S"&amp;(ROW()+12*(($AN1200-1)*3+$AO1200)-ROW())/12+5),AQ1200)</f>
        <v>0</v>
      </c>
      <c r="AS1200" s="221">
        <f ca="1">IF($AP1200=1,IF(INDIRECT(ADDRESS(($AN1200-1)*3+$AO1200+5,$AP1200+20))="",0,INDIRECT(ADDRESS(($AN1200-1)*3+$AO1200+5,$AP1200+20))),IF(INDIRECT(ADDRESS(($AN1200-1)*3+$AO1200+5,$AP1200+20))="",0,IF(COUNTIF(INDIRECT(ADDRESS(($AN1200-1)*36+($AO1200-1)*12+6,COLUMN())):INDIRECT(ADDRESS(($AN1200-1)*36+($AO1200-1)*12+$AP1200+4,COLUMN())),INDIRECT(ADDRESS(($AN1200-1)*3+$AO1200+5,$AP1200+20)))&gt;=1,0,INDIRECT(ADDRESS(($AN1200-1)*3+$AO1200+5,$AP1200+20)))))</f>
        <v>0</v>
      </c>
      <c r="AT1200" s="204">
        <f ca="1">COUNTIF(INDIRECT("U"&amp;(ROW()+12*(($AN1200-1)*3+$AO1200)-ROW())/12+5):INDIRECT("AF"&amp;(ROW()+12*(($AN1200-1)*3+$AO1200)-ROW())/12+5),AS1200)</f>
        <v>0</v>
      </c>
      <c r="AU1200" s="204">
        <f ca="1">IF(AND(AQ1200+AS1200&gt;0,AR1200+AT1200&gt;0),COUNTIF(AU$6:AU1199,"&gt;0")+1,0)</f>
        <v>0</v>
      </c>
    </row>
    <row r="1201" spans="40:47">
      <c r="AN1201" s="204">
        <v>34</v>
      </c>
      <c r="AO1201" s="204">
        <v>1</v>
      </c>
      <c r="AP1201" s="204">
        <v>8</v>
      </c>
      <c r="AQ1201" s="221">
        <f ca="1">IF($AP1201=1,IF(INDIRECT(ADDRESS(($AN1201-1)*3+$AO1201+5,$AP1201+7))="",0,INDIRECT(ADDRESS(($AN1201-1)*3+$AO1201+5,$AP1201+7))),IF(INDIRECT(ADDRESS(($AN1201-1)*3+$AO1201+5,$AP1201+7))="",0,IF(COUNTIF(INDIRECT(ADDRESS(($AN1201-1)*36+($AO1201-1)*12+6,COLUMN())):INDIRECT(ADDRESS(($AN1201-1)*36+($AO1201-1)*12+$AP1201+4,COLUMN())),INDIRECT(ADDRESS(($AN1201-1)*3+$AO1201+5,$AP1201+7)))&gt;=1,0,INDIRECT(ADDRESS(($AN1201-1)*3+$AO1201+5,$AP1201+7)))))</f>
        <v>0</v>
      </c>
      <c r="AR1201" s="204">
        <f ca="1">COUNTIF(INDIRECT("H"&amp;(ROW()+12*(($AN1201-1)*3+$AO1201)-ROW())/12+5):INDIRECT("S"&amp;(ROW()+12*(($AN1201-1)*3+$AO1201)-ROW())/12+5),AQ1201)</f>
        <v>0</v>
      </c>
      <c r="AS1201" s="221">
        <f ca="1">IF($AP1201=1,IF(INDIRECT(ADDRESS(($AN1201-1)*3+$AO1201+5,$AP1201+20))="",0,INDIRECT(ADDRESS(($AN1201-1)*3+$AO1201+5,$AP1201+20))),IF(INDIRECT(ADDRESS(($AN1201-1)*3+$AO1201+5,$AP1201+20))="",0,IF(COUNTIF(INDIRECT(ADDRESS(($AN1201-1)*36+($AO1201-1)*12+6,COLUMN())):INDIRECT(ADDRESS(($AN1201-1)*36+($AO1201-1)*12+$AP1201+4,COLUMN())),INDIRECT(ADDRESS(($AN1201-1)*3+$AO1201+5,$AP1201+20)))&gt;=1,0,INDIRECT(ADDRESS(($AN1201-1)*3+$AO1201+5,$AP1201+20)))))</f>
        <v>0</v>
      </c>
      <c r="AT1201" s="204">
        <f ca="1">COUNTIF(INDIRECT("U"&amp;(ROW()+12*(($AN1201-1)*3+$AO1201)-ROW())/12+5):INDIRECT("AF"&amp;(ROW()+12*(($AN1201-1)*3+$AO1201)-ROW())/12+5),AS1201)</f>
        <v>0</v>
      </c>
      <c r="AU1201" s="204">
        <f ca="1">IF(AND(AQ1201+AS1201&gt;0,AR1201+AT1201&gt;0),COUNTIF(AU$6:AU1200,"&gt;0")+1,0)</f>
        <v>0</v>
      </c>
    </row>
    <row r="1202" spans="40:47">
      <c r="AN1202" s="204">
        <v>34</v>
      </c>
      <c r="AO1202" s="204">
        <v>1</v>
      </c>
      <c r="AP1202" s="204">
        <v>9</v>
      </c>
      <c r="AQ1202" s="221">
        <f ca="1">IF($AP1202=1,IF(INDIRECT(ADDRESS(($AN1202-1)*3+$AO1202+5,$AP1202+7))="",0,INDIRECT(ADDRESS(($AN1202-1)*3+$AO1202+5,$AP1202+7))),IF(INDIRECT(ADDRESS(($AN1202-1)*3+$AO1202+5,$AP1202+7))="",0,IF(COUNTIF(INDIRECT(ADDRESS(($AN1202-1)*36+($AO1202-1)*12+6,COLUMN())):INDIRECT(ADDRESS(($AN1202-1)*36+($AO1202-1)*12+$AP1202+4,COLUMN())),INDIRECT(ADDRESS(($AN1202-1)*3+$AO1202+5,$AP1202+7)))&gt;=1,0,INDIRECT(ADDRESS(($AN1202-1)*3+$AO1202+5,$AP1202+7)))))</f>
        <v>0</v>
      </c>
      <c r="AR1202" s="204">
        <f ca="1">COUNTIF(INDIRECT("H"&amp;(ROW()+12*(($AN1202-1)*3+$AO1202)-ROW())/12+5):INDIRECT("S"&amp;(ROW()+12*(($AN1202-1)*3+$AO1202)-ROW())/12+5),AQ1202)</f>
        <v>0</v>
      </c>
      <c r="AS1202" s="221">
        <f ca="1">IF($AP1202=1,IF(INDIRECT(ADDRESS(($AN1202-1)*3+$AO1202+5,$AP1202+20))="",0,INDIRECT(ADDRESS(($AN1202-1)*3+$AO1202+5,$AP1202+20))),IF(INDIRECT(ADDRESS(($AN1202-1)*3+$AO1202+5,$AP1202+20))="",0,IF(COUNTIF(INDIRECT(ADDRESS(($AN1202-1)*36+($AO1202-1)*12+6,COLUMN())):INDIRECT(ADDRESS(($AN1202-1)*36+($AO1202-1)*12+$AP1202+4,COLUMN())),INDIRECT(ADDRESS(($AN1202-1)*3+$AO1202+5,$AP1202+20)))&gt;=1,0,INDIRECT(ADDRESS(($AN1202-1)*3+$AO1202+5,$AP1202+20)))))</f>
        <v>0</v>
      </c>
      <c r="AT1202" s="204">
        <f ca="1">COUNTIF(INDIRECT("U"&amp;(ROW()+12*(($AN1202-1)*3+$AO1202)-ROW())/12+5):INDIRECT("AF"&amp;(ROW()+12*(($AN1202-1)*3+$AO1202)-ROW())/12+5),AS1202)</f>
        <v>0</v>
      </c>
      <c r="AU1202" s="204">
        <f ca="1">IF(AND(AQ1202+AS1202&gt;0,AR1202+AT1202&gt;0),COUNTIF(AU$6:AU1201,"&gt;0")+1,0)</f>
        <v>0</v>
      </c>
    </row>
    <row r="1203" spans="40:47">
      <c r="AN1203" s="204">
        <v>34</v>
      </c>
      <c r="AO1203" s="204">
        <v>1</v>
      </c>
      <c r="AP1203" s="204">
        <v>10</v>
      </c>
      <c r="AQ1203" s="221">
        <f ca="1">IF($AP1203=1,IF(INDIRECT(ADDRESS(($AN1203-1)*3+$AO1203+5,$AP1203+7))="",0,INDIRECT(ADDRESS(($AN1203-1)*3+$AO1203+5,$AP1203+7))),IF(INDIRECT(ADDRESS(($AN1203-1)*3+$AO1203+5,$AP1203+7))="",0,IF(COUNTIF(INDIRECT(ADDRESS(($AN1203-1)*36+($AO1203-1)*12+6,COLUMN())):INDIRECT(ADDRESS(($AN1203-1)*36+($AO1203-1)*12+$AP1203+4,COLUMN())),INDIRECT(ADDRESS(($AN1203-1)*3+$AO1203+5,$AP1203+7)))&gt;=1,0,INDIRECT(ADDRESS(($AN1203-1)*3+$AO1203+5,$AP1203+7)))))</f>
        <v>0</v>
      </c>
      <c r="AR1203" s="204">
        <f ca="1">COUNTIF(INDIRECT("H"&amp;(ROW()+12*(($AN1203-1)*3+$AO1203)-ROW())/12+5):INDIRECT("S"&amp;(ROW()+12*(($AN1203-1)*3+$AO1203)-ROW())/12+5),AQ1203)</f>
        <v>0</v>
      </c>
      <c r="AS1203" s="221">
        <f ca="1">IF($AP1203=1,IF(INDIRECT(ADDRESS(($AN1203-1)*3+$AO1203+5,$AP1203+20))="",0,INDIRECT(ADDRESS(($AN1203-1)*3+$AO1203+5,$AP1203+20))),IF(INDIRECT(ADDRESS(($AN1203-1)*3+$AO1203+5,$AP1203+20))="",0,IF(COUNTIF(INDIRECT(ADDRESS(($AN1203-1)*36+($AO1203-1)*12+6,COLUMN())):INDIRECT(ADDRESS(($AN1203-1)*36+($AO1203-1)*12+$AP1203+4,COLUMN())),INDIRECT(ADDRESS(($AN1203-1)*3+$AO1203+5,$AP1203+20)))&gt;=1,0,INDIRECT(ADDRESS(($AN1203-1)*3+$AO1203+5,$AP1203+20)))))</f>
        <v>0</v>
      </c>
      <c r="AT1203" s="204">
        <f ca="1">COUNTIF(INDIRECT("U"&amp;(ROW()+12*(($AN1203-1)*3+$AO1203)-ROW())/12+5):INDIRECT("AF"&amp;(ROW()+12*(($AN1203-1)*3+$AO1203)-ROW())/12+5),AS1203)</f>
        <v>0</v>
      </c>
      <c r="AU1203" s="204">
        <f ca="1">IF(AND(AQ1203+AS1203&gt;0,AR1203+AT1203&gt;0),COUNTIF(AU$6:AU1202,"&gt;0")+1,0)</f>
        <v>0</v>
      </c>
    </row>
    <row r="1204" spans="40:47">
      <c r="AN1204" s="204">
        <v>34</v>
      </c>
      <c r="AO1204" s="204">
        <v>1</v>
      </c>
      <c r="AP1204" s="204">
        <v>11</v>
      </c>
      <c r="AQ1204" s="221">
        <f ca="1">IF($AP1204=1,IF(INDIRECT(ADDRESS(($AN1204-1)*3+$AO1204+5,$AP1204+7))="",0,INDIRECT(ADDRESS(($AN1204-1)*3+$AO1204+5,$AP1204+7))),IF(INDIRECT(ADDRESS(($AN1204-1)*3+$AO1204+5,$AP1204+7))="",0,IF(COUNTIF(INDIRECT(ADDRESS(($AN1204-1)*36+($AO1204-1)*12+6,COLUMN())):INDIRECT(ADDRESS(($AN1204-1)*36+($AO1204-1)*12+$AP1204+4,COLUMN())),INDIRECT(ADDRESS(($AN1204-1)*3+$AO1204+5,$AP1204+7)))&gt;=1,0,INDIRECT(ADDRESS(($AN1204-1)*3+$AO1204+5,$AP1204+7)))))</f>
        <v>0</v>
      </c>
      <c r="AR1204" s="204">
        <f ca="1">COUNTIF(INDIRECT("H"&amp;(ROW()+12*(($AN1204-1)*3+$AO1204)-ROW())/12+5):INDIRECT("S"&amp;(ROW()+12*(($AN1204-1)*3+$AO1204)-ROW())/12+5),AQ1204)</f>
        <v>0</v>
      </c>
      <c r="AS1204" s="221">
        <f ca="1">IF($AP1204=1,IF(INDIRECT(ADDRESS(($AN1204-1)*3+$AO1204+5,$AP1204+20))="",0,INDIRECT(ADDRESS(($AN1204-1)*3+$AO1204+5,$AP1204+20))),IF(INDIRECT(ADDRESS(($AN1204-1)*3+$AO1204+5,$AP1204+20))="",0,IF(COUNTIF(INDIRECT(ADDRESS(($AN1204-1)*36+($AO1204-1)*12+6,COLUMN())):INDIRECT(ADDRESS(($AN1204-1)*36+($AO1204-1)*12+$AP1204+4,COLUMN())),INDIRECT(ADDRESS(($AN1204-1)*3+$AO1204+5,$AP1204+20)))&gt;=1,0,INDIRECT(ADDRESS(($AN1204-1)*3+$AO1204+5,$AP1204+20)))))</f>
        <v>0</v>
      </c>
      <c r="AT1204" s="204">
        <f ca="1">COUNTIF(INDIRECT("U"&amp;(ROW()+12*(($AN1204-1)*3+$AO1204)-ROW())/12+5):INDIRECT("AF"&amp;(ROW()+12*(($AN1204-1)*3+$AO1204)-ROW())/12+5),AS1204)</f>
        <v>0</v>
      </c>
      <c r="AU1204" s="204">
        <f ca="1">IF(AND(AQ1204+AS1204&gt;0,AR1204+AT1204&gt;0),COUNTIF(AU$6:AU1203,"&gt;0")+1,0)</f>
        <v>0</v>
      </c>
    </row>
    <row r="1205" spans="40:47">
      <c r="AN1205" s="204">
        <v>34</v>
      </c>
      <c r="AO1205" s="204">
        <v>1</v>
      </c>
      <c r="AP1205" s="204">
        <v>12</v>
      </c>
      <c r="AQ1205" s="221">
        <f ca="1">IF($AP1205=1,IF(INDIRECT(ADDRESS(($AN1205-1)*3+$AO1205+5,$AP1205+7))="",0,INDIRECT(ADDRESS(($AN1205-1)*3+$AO1205+5,$AP1205+7))),IF(INDIRECT(ADDRESS(($AN1205-1)*3+$AO1205+5,$AP1205+7))="",0,IF(COUNTIF(INDIRECT(ADDRESS(($AN1205-1)*36+($AO1205-1)*12+6,COLUMN())):INDIRECT(ADDRESS(($AN1205-1)*36+($AO1205-1)*12+$AP1205+4,COLUMN())),INDIRECT(ADDRESS(($AN1205-1)*3+$AO1205+5,$AP1205+7)))&gt;=1,0,INDIRECT(ADDRESS(($AN1205-1)*3+$AO1205+5,$AP1205+7)))))</f>
        <v>0</v>
      </c>
      <c r="AR1205" s="204">
        <f ca="1">COUNTIF(INDIRECT("H"&amp;(ROW()+12*(($AN1205-1)*3+$AO1205)-ROW())/12+5):INDIRECT("S"&amp;(ROW()+12*(($AN1205-1)*3+$AO1205)-ROW())/12+5),AQ1205)</f>
        <v>0</v>
      </c>
      <c r="AS1205" s="221">
        <f ca="1">IF($AP1205=1,IF(INDIRECT(ADDRESS(($AN1205-1)*3+$AO1205+5,$AP1205+20))="",0,INDIRECT(ADDRESS(($AN1205-1)*3+$AO1205+5,$AP1205+20))),IF(INDIRECT(ADDRESS(($AN1205-1)*3+$AO1205+5,$AP1205+20))="",0,IF(COUNTIF(INDIRECT(ADDRESS(($AN1205-1)*36+($AO1205-1)*12+6,COLUMN())):INDIRECT(ADDRESS(($AN1205-1)*36+($AO1205-1)*12+$AP1205+4,COLUMN())),INDIRECT(ADDRESS(($AN1205-1)*3+$AO1205+5,$AP1205+20)))&gt;=1,0,INDIRECT(ADDRESS(($AN1205-1)*3+$AO1205+5,$AP1205+20)))))</f>
        <v>0</v>
      </c>
      <c r="AT1205" s="204">
        <f ca="1">COUNTIF(INDIRECT("U"&amp;(ROW()+12*(($AN1205-1)*3+$AO1205)-ROW())/12+5):INDIRECT("AF"&amp;(ROW()+12*(($AN1205-1)*3+$AO1205)-ROW())/12+5),AS1205)</f>
        <v>0</v>
      </c>
      <c r="AU1205" s="204">
        <f ca="1">IF(AND(AQ1205+AS1205&gt;0,AR1205+AT1205&gt;0),COUNTIF(AU$6:AU1204,"&gt;0")+1,0)</f>
        <v>0</v>
      </c>
    </row>
    <row r="1206" spans="40:47">
      <c r="AN1206" s="204">
        <v>34</v>
      </c>
      <c r="AO1206" s="204">
        <v>2</v>
      </c>
      <c r="AP1206" s="204">
        <v>1</v>
      </c>
      <c r="AQ1206" s="221">
        <f ca="1">IF($AP1206=1,IF(INDIRECT(ADDRESS(($AN1206-1)*3+$AO1206+5,$AP1206+7))="",0,INDIRECT(ADDRESS(($AN1206-1)*3+$AO1206+5,$AP1206+7))),IF(INDIRECT(ADDRESS(($AN1206-1)*3+$AO1206+5,$AP1206+7))="",0,IF(COUNTIF(INDIRECT(ADDRESS(($AN1206-1)*36+($AO1206-1)*12+6,COLUMN())):INDIRECT(ADDRESS(($AN1206-1)*36+($AO1206-1)*12+$AP1206+4,COLUMN())),INDIRECT(ADDRESS(($AN1206-1)*3+$AO1206+5,$AP1206+7)))&gt;=1,0,INDIRECT(ADDRESS(($AN1206-1)*3+$AO1206+5,$AP1206+7)))))</f>
        <v>0</v>
      </c>
      <c r="AR1206" s="204">
        <f ca="1">COUNTIF(INDIRECT("H"&amp;(ROW()+12*(($AN1206-1)*3+$AO1206)-ROW())/12+5):INDIRECT("S"&amp;(ROW()+12*(($AN1206-1)*3+$AO1206)-ROW())/12+5),AQ1206)</f>
        <v>0</v>
      </c>
      <c r="AS1206" s="221">
        <f ca="1">IF($AP1206=1,IF(INDIRECT(ADDRESS(($AN1206-1)*3+$AO1206+5,$AP1206+20))="",0,INDIRECT(ADDRESS(($AN1206-1)*3+$AO1206+5,$AP1206+20))),IF(INDIRECT(ADDRESS(($AN1206-1)*3+$AO1206+5,$AP1206+20))="",0,IF(COUNTIF(INDIRECT(ADDRESS(($AN1206-1)*36+($AO1206-1)*12+6,COLUMN())):INDIRECT(ADDRESS(($AN1206-1)*36+($AO1206-1)*12+$AP1206+4,COLUMN())),INDIRECT(ADDRESS(($AN1206-1)*3+$AO1206+5,$AP1206+20)))&gt;=1,0,INDIRECT(ADDRESS(($AN1206-1)*3+$AO1206+5,$AP1206+20)))))</f>
        <v>0</v>
      </c>
      <c r="AT1206" s="204">
        <f ca="1">COUNTIF(INDIRECT("U"&amp;(ROW()+12*(($AN1206-1)*3+$AO1206)-ROW())/12+5):INDIRECT("AF"&amp;(ROW()+12*(($AN1206-1)*3+$AO1206)-ROW())/12+5),AS1206)</f>
        <v>0</v>
      </c>
      <c r="AU1206" s="204">
        <f ca="1">IF(AND(AQ1206+AS1206&gt;0,AR1206+AT1206&gt;0),COUNTIF(AU$6:AU1205,"&gt;0")+1,0)</f>
        <v>0</v>
      </c>
    </row>
    <row r="1207" spans="40:47">
      <c r="AN1207" s="204">
        <v>34</v>
      </c>
      <c r="AO1207" s="204">
        <v>2</v>
      </c>
      <c r="AP1207" s="204">
        <v>2</v>
      </c>
      <c r="AQ1207" s="221">
        <f ca="1">IF($AP1207=1,IF(INDIRECT(ADDRESS(($AN1207-1)*3+$AO1207+5,$AP1207+7))="",0,INDIRECT(ADDRESS(($AN1207-1)*3+$AO1207+5,$AP1207+7))),IF(INDIRECT(ADDRESS(($AN1207-1)*3+$AO1207+5,$AP1207+7))="",0,IF(COUNTIF(INDIRECT(ADDRESS(($AN1207-1)*36+($AO1207-1)*12+6,COLUMN())):INDIRECT(ADDRESS(($AN1207-1)*36+($AO1207-1)*12+$AP1207+4,COLUMN())),INDIRECT(ADDRESS(($AN1207-1)*3+$AO1207+5,$AP1207+7)))&gt;=1,0,INDIRECT(ADDRESS(($AN1207-1)*3+$AO1207+5,$AP1207+7)))))</f>
        <v>0</v>
      </c>
      <c r="AR1207" s="204">
        <f ca="1">COUNTIF(INDIRECT("H"&amp;(ROW()+12*(($AN1207-1)*3+$AO1207)-ROW())/12+5):INDIRECT("S"&amp;(ROW()+12*(($AN1207-1)*3+$AO1207)-ROW())/12+5),AQ1207)</f>
        <v>0</v>
      </c>
      <c r="AS1207" s="221">
        <f ca="1">IF($AP1207=1,IF(INDIRECT(ADDRESS(($AN1207-1)*3+$AO1207+5,$AP1207+20))="",0,INDIRECT(ADDRESS(($AN1207-1)*3+$AO1207+5,$AP1207+20))),IF(INDIRECT(ADDRESS(($AN1207-1)*3+$AO1207+5,$AP1207+20))="",0,IF(COUNTIF(INDIRECT(ADDRESS(($AN1207-1)*36+($AO1207-1)*12+6,COLUMN())):INDIRECT(ADDRESS(($AN1207-1)*36+($AO1207-1)*12+$AP1207+4,COLUMN())),INDIRECT(ADDRESS(($AN1207-1)*3+$AO1207+5,$AP1207+20)))&gt;=1,0,INDIRECT(ADDRESS(($AN1207-1)*3+$AO1207+5,$AP1207+20)))))</f>
        <v>0</v>
      </c>
      <c r="AT1207" s="204">
        <f ca="1">COUNTIF(INDIRECT("U"&amp;(ROW()+12*(($AN1207-1)*3+$AO1207)-ROW())/12+5):INDIRECT("AF"&amp;(ROW()+12*(($AN1207-1)*3+$AO1207)-ROW())/12+5),AS1207)</f>
        <v>0</v>
      </c>
      <c r="AU1207" s="204">
        <f ca="1">IF(AND(AQ1207+AS1207&gt;0,AR1207+AT1207&gt;0),COUNTIF(AU$6:AU1206,"&gt;0")+1,0)</f>
        <v>0</v>
      </c>
    </row>
    <row r="1208" spans="40:47">
      <c r="AN1208" s="204">
        <v>34</v>
      </c>
      <c r="AO1208" s="204">
        <v>2</v>
      </c>
      <c r="AP1208" s="204">
        <v>3</v>
      </c>
      <c r="AQ1208" s="221">
        <f ca="1">IF($AP1208=1,IF(INDIRECT(ADDRESS(($AN1208-1)*3+$AO1208+5,$AP1208+7))="",0,INDIRECT(ADDRESS(($AN1208-1)*3+$AO1208+5,$AP1208+7))),IF(INDIRECT(ADDRESS(($AN1208-1)*3+$AO1208+5,$AP1208+7))="",0,IF(COUNTIF(INDIRECT(ADDRESS(($AN1208-1)*36+($AO1208-1)*12+6,COLUMN())):INDIRECT(ADDRESS(($AN1208-1)*36+($AO1208-1)*12+$AP1208+4,COLUMN())),INDIRECT(ADDRESS(($AN1208-1)*3+$AO1208+5,$AP1208+7)))&gt;=1,0,INDIRECT(ADDRESS(($AN1208-1)*3+$AO1208+5,$AP1208+7)))))</f>
        <v>0</v>
      </c>
      <c r="AR1208" s="204">
        <f ca="1">COUNTIF(INDIRECT("H"&amp;(ROW()+12*(($AN1208-1)*3+$AO1208)-ROW())/12+5):INDIRECT("S"&amp;(ROW()+12*(($AN1208-1)*3+$AO1208)-ROW())/12+5),AQ1208)</f>
        <v>0</v>
      </c>
      <c r="AS1208" s="221">
        <f ca="1">IF($AP1208=1,IF(INDIRECT(ADDRESS(($AN1208-1)*3+$AO1208+5,$AP1208+20))="",0,INDIRECT(ADDRESS(($AN1208-1)*3+$AO1208+5,$AP1208+20))),IF(INDIRECT(ADDRESS(($AN1208-1)*3+$AO1208+5,$AP1208+20))="",0,IF(COUNTIF(INDIRECT(ADDRESS(($AN1208-1)*36+($AO1208-1)*12+6,COLUMN())):INDIRECT(ADDRESS(($AN1208-1)*36+($AO1208-1)*12+$AP1208+4,COLUMN())),INDIRECT(ADDRESS(($AN1208-1)*3+$AO1208+5,$AP1208+20)))&gt;=1,0,INDIRECT(ADDRESS(($AN1208-1)*3+$AO1208+5,$AP1208+20)))))</f>
        <v>0</v>
      </c>
      <c r="AT1208" s="204">
        <f ca="1">COUNTIF(INDIRECT("U"&amp;(ROW()+12*(($AN1208-1)*3+$AO1208)-ROW())/12+5):INDIRECT("AF"&amp;(ROW()+12*(($AN1208-1)*3+$AO1208)-ROW())/12+5),AS1208)</f>
        <v>0</v>
      </c>
      <c r="AU1208" s="204">
        <f ca="1">IF(AND(AQ1208+AS1208&gt;0,AR1208+AT1208&gt;0),COUNTIF(AU$6:AU1207,"&gt;0")+1,0)</f>
        <v>0</v>
      </c>
    </row>
    <row r="1209" spans="40:47">
      <c r="AN1209" s="204">
        <v>34</v>
      </c>
      <c r="AO1209" s="204">
        <v>2</v>
      </c>
      <c r="AP1209" s="204">
        <v>4</v>
      </c>
      <c r="AQ1209" s="221">
        <f ca="1">IF($AP1209=1,IF(INDIRECT(ADDRESS(($AN1209-1)*3+$AO1209+5,$AP1209+7))="",0,INDIRECT(ADDRESS(($AN1209-1)*3+$AO1209+5,$AP1209+7))),IF(INDIRECT(ADDRESS(($AN1209-1)*3+$AO1209+5,$AP1209+7))="",0,IF(COUNTIF(INDIRECT(ADDRESS(($AN1209-1)*36+($AO1209-1)*12+6,COLUMN())):INDIRECT(ADDRESS(($AN1209-1)*36+($AO1209-1)*12+$AP1209+4,COLUMN())),INDIRECT(ADDRESS(($AN1209-1)*3+$AO1209+5,$AP1209+7)))&gt;=1,0,INDIRECT(ADDRESS(($AN1209-1)*3+$AO1209+5,$AP1209+7)))))</f>
        <v>0</v>
      </c>
      <c r="AR1209" s="204">
        <f ca="1">COUNTIF(INDIRECT("H"&amp;(ROW()+12*(($AN1209-1)*3+$AO1209)-ROW())/12+5):INDIRECT("S"&amp;(ROW()+12*(($AN1209-1)*3+$AO1209)-ROW())/12+5),AQ1209)</f>
        <v>0</v>
      </c>
      <c r="AS1209" s="221">
        <f ca="1">IF($AP1209=1,IF(INDIRECT(ADDRESS(($AN1209-1)*3+$AO1209+5,$AP1209+20))="",0,INDIRECT(ADDRESS(($AN1209-1)*3+$AO1209+5,$AP1209+20))),IF(INDIRECT(ADDRESS(($AN1209-1)*3+$AO1209+5,$AP1209+20))="",0,IF(COUNTIF(INDIRECT(ADDRESS(($AN1209-1)*36+($AO1209-1)*12+6,COLUMN())):INDIRECT(ADDRESS(($AN1209-1)*36+($AO1209-1)*12+$AP1209+4,COLUMN())),INDIRECT(ADDRESS(($AN1209-1)*3+$AO1209+5,$AP1209+20)))&gt;=1,0,INDIRECT(ADDRESS(($AN1209-1)*3+$AO1209+5,$AP1209+20)))))</f>
        <v>0</v>
      </c>
      <c r="AT1209" s="204">
        <f ca="1">COUNTIF(INDIRECT("U"&amp;(ROW()+12*(($AN1209-1)*3+$AO1209)-ROW())/12+5):INDIRECT("AF"&amp;(ROW()+12*(($AN1209-1)*3+$AO1209)-ROW())/12+5),AS1209)</f>
        <v>0</v>
      </c>
      <c r="AU1209" s="204">
        <f ca="1">IF(AND(AQ1209+AS1209&gt;0,AR1209+AT1209&gt;0),COUNTIF(AU$6:AU1208,"&gt;0")+1,0)</f>
        <v>0</v>
      </c>
    </row>
    <row r="1210" spans="40:47">
      <c r="AN1210" s="204">
        <v>34</v>
      </c>
      <c r="AO1210" s="204">
        <v>2</v>
      </c>
      <c r="AP1210" s="204">
        <v>5</v>
      </c>
      <c r="AQ1210" s="221">
        <f ca="1">IF($AP1210=1,IF(INDIRECT(ADDRESS(($AN1210-1)*3+$AO1210+5,$AP1210+7))="",0,INDIRECT(ADDRESS(($AN1210-1)*3+$AO1210+5,$AP1210+7))),IF(INDIRECT(ADDRESS(($AN1210-1)*3+$AO1210+5,$AP1210+7))="",0,IF(COUNTIF(INDIRECT(ADDRESS(($AN1210-1)*36+($AO1210-1)*12+6,COLUMN())):INDIRECT(ADDRESS(($AN1210-1)*36+($AO1210-1)*12+$AP1210+4,COLUMN())),INDIRECT(ADDRESS(($AN1210-1)*3+$AO1210+5,$AP1210+7)))&gt;=1,0,INDIRECT(ADDRESS(($AN1210-1)*3+$AO1210+5,$AP1210+7)))))</f>
        <v>0</v>
      </c>
      <c r="AR1210" s="204">
        <f ca="1">COUNTIF(INDIRECT("H"&amp;(ROW()+12*(($AN1210-1)*3+$AO1210)-ROW())/12+5):INDIRECT("S"&amp;(ROW()+12*(($AN1210-1)*3+$AO1210)-ROW())/12+5),AQ1210)</f>
        <v>0</v>
      </c>
      <c r="AS1210" s="221">
        <f ca="1">IF($AP1210=1,IF(INDIRECT(ADDRESS(($AN1210-1)*3+$AO1210+5,$AP1210+20))="",0,INDIRECT(ADDRESS(($AN1210-1)*3+$AO1210+5,$AP1210+20))),IF(INDIRECT(ADDRESS(($AN1210-1)*3+$AO1210+5,$AP1210+20))="",0,IF(COUNTIF(INDIRECT(ADDRESS(($AN1210-1)*36+($AO1210-1)*12+6,COLUMN())):INDIRECT(ADDRESS(($AN1210-1)*36+($AO1210-1)*12+$AP1210+4,COLUMN())),INDIRECT(ADDRESS(($AN1210-1)*3+$AO1210+5,$AP1210+20)))&gt;=1,0,INDIRECT(ADDRESS(($AN1210-1)*3+$AO1210+5,$AP1210+20)))))</f>
        <v>0</v>
      </c>
      <c r="AT1210" s="204">
        <f ca="1">COUNTIF(INDIRECT("U"&amp;(ROW()+12*(($AN1210-1)*3+$AO1210)-ROW())/12+5):INDIRECT("AF"&amp;(ROW()+12*(($AN1210-1)*3+$AO1210)-ROW())/12+5),AS1210)</f>
        <v>0</v>
      </c>
      <c r="AU1210" s="204">
        <f ca="1">IF(AND(AQ1210+AS1210&gt;0,AR1210+AT1210&gt;0),COUNTIF(AU$6:AU1209,"&gt;0")+1,0)</f>
        <v>0</v>
      </c>
    </row>
    <row r="1211" spans="40:47">
      <c r="AN1211" s="204">
        <v>34</v>
      </c>
      <c r="AO1211" s="204">
        <v>2</v>
      </c>
      <c r="AP1211" s="204">
        <v>6</v>
      </c>
      <c r="AQ1211" s="221">
        <f ca="1">IF($AP1211=1,IF(INDIRECT(ADDRESS(($AN1211-1)*3+$AO1211+5,$AP1211+7))="",0,INDIRECT(ADDRESS(($AN1211-1)*3+$AO1211+5,$AP1211+7))),IF(INDIRECT(ADDRESS(($AN1211-1)*3+$AO1211+5,$AP1211+7))="",0,IF(COUNTIF(INDIRECT(ADDRESS(($AN1211-1)*36+($AO1211-1)*12+6,COLUMN())):INDIRECT(ADDRESS(($AN1211-1)*36+($AO1211-1)*12+$AP1211+4,COLUMN())),INDIRECT(ADDRESS(($AN1211-1)*3+$AO1211+5,$AP1211+7)))&gt;=1,0,INDIRECT(ADDRESS(($AN1211-1)*3+$AO1211+5,$AP1211+7)))))</f>
        <v>0</v>
      </c>
      <c r="AR1211" s="204">
        <f ca="1">COUNTIF(INDIRECT("H"&amp;(ROW()+12*(($AN1211-1)*3+$AO1211)-ROW())/12+5):INDIRECT("S"&amp;(ROW()+12*(($AN1211-1)*3+$AO1211)-ROW())/12+5),AQ1211)</f>
        <v>0</v>
      </c>
      <c r="AS1211" s="221">
        <f ca="1">IF($AP1211=1,IF(INDIRECT(ADDRESS(($AN1211-1)*3+$AO1211+5,$AP1211+20))="",0,INDIRECT(ADDRESS(($AN1211-1)*3+$AO1211+5,$AP1211+20))),IF(INDIRECT(ADDRESS(($AN1211-1)*3+$AO1211+5,$AP1211+20))="",0,IF(COUNTIF(INDIRECT(ADDRESS(($AN1211-1)*36+($AO1211-1)*12+6,COLUMN())):INDIRECT(ADDRESS(($AN1211-1)*36+($AO1211-1)*12+$AP1211+4,COLUMN())),INDIRECT(ADDRESS(($AN1211-1)*3+$AO1211+5,$AP1211+20)))&gt;=1,0,INDIRECT(ADDRESS(($AN1211-1)*3+$AO1211+5,$AP1211+20)))))</f>
        <v>0</v>
      </c>
      <c r="AT1211" s="204">
        <f ca="1">COUNTIF(INDIRECT("U"&amp;(ROW()+12*(($AN1211-1)*3+$AO1211)-ROW())/12+5):INDIRECT("AF"&amp;(ROW()+12*(($AN1211-1)*3+$AO1211)-ROW())/12+5),AS1211)</f>
        <v>0</v>
      </c>
      <c r="AU1211" s="204">
        <f ca="1">IF(AND(AQ1211+AS1211&gt;0,AR1211+AT1211&gt;0),COUNTIF(AU$6:AU1210,"&gt;0")+1,0)</f>
        <v>0</v>
      </c>
    </row>
    <row r="1212" spans="40:47">
      <c r="AN1212" s="204">
        <v>34</v>
      </c>
      <c r="AO1212" s="204">
        <v>2</v>
      </c>
      <c r="AP1212" s="204">
        <v>7</v>
      </c>
      <c r="AQ1212" s="221">
        <f ca="1">IF($AP1212=1,IF(INDIRECT(ADDRESS(($AN1212-1)*3+$AO1212+5,$AP1212+7))="",0,INDIRECT(ADDRESS(($AN1212-1)*3+$AO1212+5,$AP1212+7))),IF(INDIRECT(ADDRESS(($AN1212-1)*3+$AO1212+5,$AP1212+7))="",0,IF(COUNTIF(INDIRECT(ADDRESS(($AN1212-1)*36+($AO1212-1)*12+6,COLUMN())):INDIRECT(ADDRESS(($AN1212-1)*36+($AO1212-1)*12+$AP1212+4,COLUMN())),INDIRECT(ADDRESS(($AN1212-1)*3+$AO1212+5,$AP1212+7)))&gt;=1,0,INDIRECT(ADDRESS(($AN1212-1)*3+$AO1212+5,$AP1212+7)))))</f>
        <v>0</v>
      </c>
      <c r="AR1212" s="204">
        <f ca="1">COUNTIF(INDIRECT("H"&amp;(ROW()+12*(($AN1212-1)*3+$AO1212)-ROW())/12+5):INDIRECT("S"&amp;(ROW()+12*(($AN1212-1)*3+$AO1212)-ROW())/12+5),AQ1212)</f>
        <v>0</v>
      </c>
      <c r="AS1212" s="221">
        <f ca="1">IF($AP1212=1,IF(INDIRECT(ADDRESS(($AN1212-1)*3+$AO1212+5,$AP1212+20))="",0,INDIRECT(ADDRESS(($AN1212-1)*3+$AO1212+5,$AP1212+20))),IF(INDIRECT(ADDRESS(($AN1212-1)*3+$AO1212+5,$AP1212+20))="",0,IF(COUNTIF(INDIRECT(ADDRESS(($AN1212-1)*36+($AO1212-1)*12+6,COLUMN())):INDIRECT(ADDRESS(($AN1212-1)*36+($AO1212-1)*12+$AP1212+4,COLUMN())),INDIRECT(ADDRESS(($AN1212-1)*3+$AO1212+5,$AP1212+20)))&gt;=1,0,INDIRECT(ADDRESS(($AN1212-1)*3+$AO1212+5,$AP1212+20)))))</f>
        <v>0</v>
      </c>
      <c r="AT1212" s="204">
        <f ca="1">COUNTIF(INDIRECT("U"&amp;(ROW()+12*(($AN1212-1)*3+$AO1212)-ROW())/12+5):INDIRECT("AF"&amp;(ROW()+12*(($AN1212-1)*3+$AO1212)-ROW())/12+5),AS1212)</f>
        <v>0</v>
      </c>
      <c r="AU1212" s="204">
        <f ca="1">IF(AND(AQ1212+AS1212&gt;0,AR1212+AT1212&gt;0),COUNTIF(AU$6:AU1211,"&gt;0")+1,0)</f>
        <v>0</v>
      </c>
    </row>
    <row r="1213" spans="40:47">
      <c r="AN1213" s="204">
        <v>34</v>
      </c>
      <c r="AO1213" s="204">
        <v>2</v>
      </c>
      <c r="AP1213" s="204">
        <v>8</v>
      </c>
      <c r="AQ1213" s="221">
        <f ca="1">IF($AP1213=1,IF(INDIRECT(ADDRESS(($AN1213-1)*3+$AO1213+5,$AP1213+7))="",0,INDIRECT(ADDRESS(($AN1213-1)*3+$AO1213+5,$AP1213+7))),IF(INDIRECT(ADDRESS(($AN1213-1)*3+$AO1213+5,$AP1213+7))="",0,IF(COUNTIF(INDIRECT(ADDRESS(($AN1213-1)*36+($AO1213-1)*12+6,COLUMN())):INDIRECT(ADDRESS(($AN1213-1)*36+($AO1213-1)*12+$AP1213+4,COLUMN())),INDIRECT(ADDRESS(($AN1213-1)*3+$AO1213+5,$AP1213+7)))&gt;=1,0,INDIRECT(ADDRESS(($AN1213-1)*3+$AO1213+5,$AP1213+7)))))</f>
        <v>0</v>
      </c>
      <c r="AR1213" s="204">
        <f ca="1">COUNTIF(INDIRECT("H"&amp;(ROW()+12*(($AN1213-1)*3+$AO1213)-ROW())/12+5):INDIRECT("S"&amp;(ROW()+12*(($AN1213-1)*3+$AO1213)-ROW())/12+5),AQ1213)</f>
        <v>0</v>
      </c>
      <c r="AS1213" s="221">
        <f ca="1">IF($AP1213=1,IF(INDIRECT(ADDRESS(($AN1213-1)*3+$AO1213+5,$AP1213+20))="",0,INDIRECT(ADDRESS(($AN1213-1)*3+$AO1213+5,$AP1213+20))),IF(INDIRECT(ADDRESS(($AN1213-1)*3+$AO1213+5,$AP1213+20))="",0,IF(COUNTIF(INDIRECT(ADDRESS(($AN1213-1)*36+($AO1213-1)*12+6,COLUMN())):INDIRECT(ADDRESS(($AN1213-1)*36+($AO1213-1)*12+$AP1213+4,COLUMN())),INDIRECT(ADDRESS(($AN1213-1)*3+$AO1213+5,$AP1213+20)))&gt;=1,0,INDIRECT(ADDRESS(($AN1213-1)*3+$AO1213+5,$AP1213+20)))))</f>
        <v>0</v>
      </c>
      <c r="AT1213" s="204">
        <f ca="1">COUNTIF(INDIRECT("U"&amp;(ROW()+12*(($AN1213-1)*3+$AO1213)-ROW())/12+5):INDIRECT("AF"&amp;(ROW()+12*(($AN1213-1)*3+$AO1213)-ROW())/12+5),AS1213)</f>
        <v>0</v>
      </c>
      <c r="AU1213" s="204">
        <f ca="1">IF(AND(AQ1213+AS1213&gt;0,AR1213+AT1213&gt;0),COUNTIF(AU$6:AU1212,"&gt;0")+1,0)</f>
        <v>0</v>
      </c>
    </row>
    <row r="1214" spans="40:47">
      <c r="AN1214" s="204">
        <v>34</v>
      </c>
      <c r="AO1214" s="204">
        <v>2</v>
      </c>
      <c r="AP1214" s="204">
        <v>9</v>
      </c>
      <c r="AQ1214" s="221">
        <f ca="1">IF($AP1214=1,IF(INDIRECT(ADDRESS(($AN1214-1)*3+$AO1214+5,$AP1214+7))="",0,INDIRECT(ADDRESS(($AN1214-1)*3+$AO1214+5,$AP1214+7))),IF(INDIRECT(ADDRESS(($AN1214-1)*3+$AO1214+5,$AP1214+7))="",0,IF(COUNTIF(INDIRECT(ADDRESS(($AN1214-1)*36+($AO1214-1)*12+6,COLUMN())):INDIRECT(ADDRESS(($AN1214-1)*36+($AO1214-1)*12+$AP1214+4,COLUMN())),INDIRECT(ADDRESS(($AN1214-1)*3+$AO1214+5,$AP1214+7)))&gt;=1,0,INDIRECT(ADDRESS(($AN1214-1)*3+$AO1214+5,$AP1214+7)))))</f>
        <v>0</v>
      </c>
      <c r="AR1214" s="204">
        <f ca="1">COUNTIF(INDIRECT("H"&amp;(ROW()+12*(($AN1214-1)*3+$AO1214)-ROW())/12+5):INDIRECT("S"&amp;(ROW()+12*(($AN1214-1)*3+$AO1214)-ROW())/12+5),AQ1214)</f>
        <v>0</v>
      </c>
      <c r="AS1214" s="221">
        <f ca="1">IF($AP1214=1,IF(INDIRECT(ADDRESS(($AN1214-1)*3+$AO1214+5,$AP1214+20))="",0,INDIRECT(ADDRESS(($AN1214-1)*3+$AO1214+5,$AP1214+20))),IF(INDIRECT(ADDRESS(($AN1214-1)*3+$AO1214+5,$AP1214+20))="",0,IF(COUNTIF(INDIRECT(ADDRESS(($AN1214-1)*36+($AO1214-1)*12+6,COLUMN())):INDIRECT(ADDRESS(($AN1214-1)*36+($AO1214-1)*12+$AP1214+4,COLUMN())),INDIRECT(ADDRESS(($AN1214-1)*3+$AO1214+5,$AP1214+20)))&gt;=1,0,INDIRECT(ADDRESS(($AN1214-1)*3+$AO1214+5,$AP1214+20)))))</f>
        <v>0</v>
      </c>
      <c r="AT1214" s="204">
        <f ca="1">COUNTIF(INDIRECT("U"&amp;(ROW()+12*(($AN1214-1)*3+$AO1214)-ROW())/12+5):INDIRECT("AF"&amp;(ROW()+12*(($AN1214-1)*3+$AO1214)-ROW())/12+5),AS1214)</f>
        <v>0</v>
      </c>
      <c r="AU1214" s="204">
        <f ca="1">IF(AND(AQ1214+AS1214&gt;0,AR1214+AT1214&gt;0),COUNTIF(AU$6:AU1213,"&gt;0")+1,0)</f>
        <v>0</v>
      </c>
    </row>
    <row r="1215" spans="40:47">
      <c r="AN1215" s="204">
        <v>34</v>
      </c>
      <c r="AO1215" s="204">
        <v>2</v>
      </c>
      <c r="AP1215" s="204">
        <v>10</v>
      </c>
      <c r="AQ1215" s="221">
        <f ca="1">IF($AP1215=1,IF(INDIRECT(ADDRESS(($AN1215-1)*3+$AO1215+5,$AP1215+7))="",0,INDIRECT(ADDRESS(($AN1215-1)*3+$AO1215+5,$AP1215+7))),IF(INDIRECT(ADDRESS(($AN1215-1)*3+$AO1215+5,$AP1215+7))="",0,IF(COUNTIF(INDIRECT(ADDRESS(($AN1215-1)*36+($AO1215-1)*12+6,COLUMN())):INDIRECT(ADDRESS(($AN1215-1)*36+($AO1215-1)*12+$AP1215+4,COLUMN())),INDIRECT(ADDRESS(($AN1215-1)*3+$AO1215+5,$AP1215+7)))&gt;=1,0,INDIRECT(ADDRESS(($AN1215-1)*3+$AO1215+5,$AP1215+7)))))</f>
        <v>0</v>
      </c>
      <c r="AR1215" s="204">
        <f ca="1">COUNTIF(INDIRECT("H"&amp;(ROW()+12*(($AN1215-1)*3+$AO1215)-ROW())/12+5):INDIRECT("S"&amp;(ROW()+12*(($AN1215-1)*3+$AO1215)-ROW())/12+5),AQ1215)</f>
        <v>0</v>
      </c>
      <c r="AS1215" s="221">
        <f ca="1">IF($AP1215=1,IF(INDIRECT(ADDRESS(($AN1215-1)*3+$AO1215+5,$AP1215+20))="",0,INDIRECT(ADDRESS(($AN1215-1)*3+$AO1215+5,$AP1215+20))),IF(INDIRECT(ADDRESS(($AN1215-1)*3+$AO1215+5,$AP1215+20))="",0,IF(COUNTIF(INDIRECT(ADDRESS(($AN1215-1)*36+($AO1215-1)*12+6,COLUMN())):INDIRECT(ADDRESS(($AN1215-1)*36+($AO1215-1)*12+$AP1215+4,COLUMN())),INDIRECT(ADDRESS(($AN1215-1)*3+$AO1215+5,$AP1215+20)))&gt;=1,0,INDIRECT(ADDRESS(($AN1215-1)*3+$AO1215+5,$AP1215+20)))))</f>
        <v>0</v>
      </c>
      <c r="AT1215" s="204">
        <f ca="1">COUNTIF(INDIRECT("U"&amp;(ROW()+12*(($AN1215-1)*3+$AO1215)-ROW())/12+5):INDIRECT("AF"&amp;(ROW()+12*(($AN1215-1)*3+$AO1215)-ROW())/12+5),AS1215)</f>
        <v>0</v>
      </c>
      <c r="AU1215" s="204">
        <f ca="1">IF(AND(AQ1215+AS1215&gt;0,AR1215+AT1215&gt;0),COUNTIF(AU$6:AU1214,"&gt;0")+1,0)</f>
        <v>0</v>
      </c>
    </row>
    <row r="1216" spans="40:47">
      <c r="AN1216" s="204">
        <v>34</v>
      </c>
      <c r="AO1216" s="204">
        <v>2</v>
      </c>
      <c r="AP1216" s="204">
        <v>11</v>
      </c>
      <c r="AQ1216" s="221">
        <f ca="1">IF($AP1216=1,IF(INDIRECT(ADDRESS(($AN1216-1)*3+$AO1216+5,$AP1216+7))="",0,INDIRECT(ADDRESS(($AN1216-1)*3+$AO1216+5,$AP1216+7))),IF(INDIRECT(ADDRESS(($AN1216-1)*3+$AO1216+5,$AP1216+7))="",0,IF(COUNTIF(INDIRECT(ADDRESS(($AN1216-1)*36+($AO1216-1)*12+6,COLUMN())):INDIRECT(ADDRESS(($AN1216-1)*36+($AO1216-1)*12+$AP1216+4,COLUMN())),INDIRECT(ADDRESS(($AN1216-1)*3+$AO1216+5,$AP1216+7)))&gt;=1,0,INDIRECT(ADDRESS(($AN1216-1)*3+$AO1216+5,$AP1216+7)))))</f>
        <v>0</v>
      </c>
      <c r="AR1216" s="204">
        <f ca="1">COUNTIF(INDIRECT("H"&amp;(ROW()+12*(($AN1216-1)*3+$AO1216)-ROW())/12+5):INDIRECT("S"&amp;(ROW()+12*(($AN1216-1)*3+$AO1216)-ROW())/12+5),AQ1216)</f>
        <v>0</v>
      </c>
      <c r="AS1216" s="221">
        <f ca="1">IF($AP1216=1,IF(INDIRECT(ADDRESS(($AN1216-1)*3+$AO1216+5,$AP1216+20))="",0,INDIRECT(ADDRESS(($AN1216-1)*3+$AO1216+5,$AP1216+20))),IF(INDIRECT(ADDRESS(($AN1216-1)*3+$AO1216+5,$AP1216+20))="",0,IF(COUNTIF(INDIRECT(ADDRESS(($AN1216-1)*36+($AO1216-1)*12+6,COLUMN())):INDIRECT(ADDRESS(($AN1216-1)*36+($AO1216-1)*12+$AP1216+4,COLUMN())),INDIRECT(ADDRESS(($AN1216-1)*3+$AO1216+5,$AP1216+20)))&gt;=1,0,INDIRECT(ADDRESS(($AN1216-1)*3+$AO1216+5,$AP1216+20)))))</f>
        <v>0</v>
      </c>
      <c r="AT1216" s="204">
        <f ca="1">COUNTIF(INDIRECT("U"&amp;(ROW()+12*(($AN1216-1)*3+$AO1216)-ROW())/12+5):INDIRECT("AF"&amp;(ROW()+12*(($AN1216-1)*3+$AO1216)-ROW())/12+5),AS1216)</f>
        <v>0</v>
      </c>
      <c r="AU1216" s="204">
        <f ca="1">IF(AND(AQ1216+AS1216&gt;0,AR1216+AT1216&gt;0),COUNTIF(AU$6:AU1215,"&gt;0")+1,0)</f>
        <v>0</v>
      </c>
    </row>
    <row r="1217" spans="40:47">
      <c r="AN1217" s="204">
        <v>34</v>
      </c>
      <c r="AO1217" s="204">
        <v>2</v>
      </c>
      <c r="AP1217" s="204">
        <v>12</v>
      </c>
      <c r="AQ1217" s="221">
        <f ca="1">IF($AP1217=1,IF(INDIRECT(ADDRESS(($AN1217-1)*3+$AO1217+5,$AP1217+7))="",0,INDIRECT(ADDRESS(($AN1217-1)*3+$AO1217+5,$AP1217+7))),IF(INDIRECT(ADDRESS(($AN1217-1)*3+$AO1217+5,$AP1217+7))="",0,IF(COUNTIF(INDIRECT(ADDRESS(($AN1217-1)*36+($AO1217-1)*12+6,COLUMN())):INDIRECT(ADDRESS(($AN1217-1)*36+($AO1217-1)*12+$AP1217+4,COLUMN())),INDIRECT(ADDRESS(($AN1217-1)*3+$AO1217+5,$AP1217+7)))&gt;=1,0,INDIRECT(ADDRESS(($AN1217-1)*3+$AO1217+5,$AP1217+7)))))</f>
        <v>0</v>
      </c>
      <c r="AR1217" s="204">
        <f ca="1">COUNTIF(INDIRECT("H"&amp;(ROW()+12*(($AN1217-1)*3+$AO1217)-ROW())/12+5):INDIRECT("S"&amp;(ROW()+12*(($AN1217-1)*3+$AO1217)-ROW())/12+5),AQ1217)</f>
        <v>0</v>
      </c>
      <c r="AS1217" s="221">
        <f ca="1">IF($AP1217=1,IF(INDIRECT(ADDRESS(($AN1217-1)*3+$AO1217+5,$AP1217+20))="",0,INDIRECT(ADDRESS(($AN1217-1)*3+$AO1217+5,$AP1217+20))),IF(INDIRECT(ADDRESS(($AN1217-1)*3+$AO1217+5,$AP1217+20))="",0,IF(COUNTIF(INDIRECT(ADDRESS(($AN1217-1)*36+($AO1217-1)*12+6,COLUMN())):INDIRECT(ADDRESS(($AN1217-1)*36+($AO1217-1)*12+$AP1217+4,COLUMN())),INDIRECT(ADDRESS(($AN1217-1)*3+$AO1217+5,$AP1217+20)))&gt;=1,0,INDIRECT(ADDRESS(($AN1217-1)*3+$AO1217+5,$AP1217+20)))))</f>
        <v>0</v>
      </c>
      <c r="AT1217" s="204">
        <f ca="1">COUNTIF(INDIRECT("U"&amp;(ROW()+12*(($AN1217-1)*3+$AO1217)-ROW())/12+5):INDIRECT("AF"&amp;(ROW()+12*(($AN1217-1)*3+$AO1217)-ROW())/12+5),AS1217)</f>
        <v>0</v>
      </c>
      <c r="AU1217" s="204">
        <f ca="1">IF(AND(AQ1217+AS1217&gt;0,AR1217+AT1217&gt;0),COUNTIF(AU$6:AU1216,"&gt;0")+1,0)</f>
        <v>0</v>
      </c>
    </row>
    <row r="1218" spans="40:47">
      <c r="AN1218" s="204">
        <v>34</v>
      </c>
      <c r="AO1218" s="204">
        <v>3</v>
      </c>
      <c r="AP1218" s="204">
        <v>1</v>
      </c>
      <c r="AQ1218" s="221">
        <f ca="1">IF($AP1218=1,IF(INDIRECT(ADDRESS(($AN1218-1)*3+$AO1218+5,$AP1218+7))="",0,INDIRECT(ADDRESS(($AN1218-1)*3+$AO1218+5,$AP1218+7))),IF(INDIRECT(ADDRESS(($AN1218-1)*3+$AO1218+5,$AP1218+7))="",0,IF(COUNTIF(INDIRECT(ADDRESS(($AN1218-1)*36+($AO1218-1)*12+6,COLUMN())):INDIRECT(ADDRESS(($AN1218-1)*36+($AO1218-1)*12+$AP1218+4,COLUMN())),INDIRECT(ADDRESS(($AN1218-1)*3+$AO1218+5,$AP1218+7)))&gt;=1,0,INDIRECT(ADDRESS(($AN1218-1)*3+$AO1218+5,$AP1218+7)))))</f>
        <v>0</v>
      </c>
      <c r="AR1218" s="204">
        <f ca="1">COUNTIF(INDIRECT("H"&amp;(ROW()+12*(($AN1218-1)*3+$AO1218)-ROW())/12+5):INDIRECT("S"&amp;(ROW()+12*(($AN1218-1)*3+$AO1218)-ROW())/12+5),AQ1218)</f>
        <v>0</v>
      </c>
      <c r="AS1218" s="221">
        <f ca="1">IF($AP1218=1,IF(INDIRECT(ADDRESS(($AN1218-1)*3+$AO1218+5,$AP1218+20))="",0,INDIRECT(ADDRESS(($AN1218-1)*3+$AO1218+5,$AP1218+20))),IF(INDIRECT(ADDRESS(($AN1218-1)*3+$AO1218+5,$AP1218+20))="",0,IF(COUNTIF(INDIRECT(ADDRESS(($AN1218-1)*36+($AO1218-1)*12+6,COLUMN())):INDIRECT(ADDRESS(($AN1218-1)*36+($AO1218-1)*12+$AP1218+4,COLUMN())),INDIRECT(ADDRESS(($AN1218-1)*3+$AO1218+5,$AP1218+20)))&gt;=1,0,INDIRECT(ADDRESS(($AN1218-1)*3+$AO1218+5,$AP1218+20)))))</f>
        <v>0</v>
      </c>
      <c r="AT1218" s="204">
        <f ca="1">COUNTIF(INDIRECT("U"&amp;(ROW()+12*(($AN1218-1)*3+$AO1218)-ROW())/12+5):INDIRECT("AF"&amp;(ROW()+12*(($AN1218-1)*3+$AO1218)-ROW())/12+5),AS1218)</f>
        <v>0</v>
      </c>
      <c r="AU1218" s="204">
        <f ca="1">IF(AND(AQ1218+AS1218&gt;0,AR1218+AT1218&gt;0),COUNTIF(AU$6:AU1217,"&gt;0")+1,0)</f>
        <v>0</v>
      </c>
    </row>
    <row r="1219" spans="40:47">
      <c r="AN1219" s="204">
        <v>34</v>
      </c>
      <c r="AO1219" s="204">
        <v>3</v>
      </c>
      <c r="AP1219" s="204">
        <v>2</v>
      </c>
      <c r="AQ1219" s="221">
        <f ca="1">IF($AP1219=1,IF(INDIRECT(ADDRESS(($AN1219-1)*3+$AO1219+5,$AP1219+7))="",0,INDIRECT(ADDRESS(($AN1219-1)*3+$AO1219+5,$AP1219+7))),IF(INDIRECT(ADDRESS(($AN1219-1)*3+$AO1219+5,$AP1219+7))="",0,IF(COUNTIF(INDIRECT(ADDRESS(($AN1219-1)*36+($AO1219-1)*12+6,COLUMN())):INDIRECT(ADDRESS(($AN1219-1)*36+($AO1219-1)*12+$AP1219+4,COLUMN())),INDIRECT(ADDRESS(($AN1219-1)*3+$AO1219+5,$AP1219+7)))&gt;=1,0,INDIRECT(ADDRESS(($AN1219-1)*3+$AO1219+5,$AP1219+7)))))</f>
        <v>0</v>
      </c>
      <c r="AR1219" s="204">
        <f ca="1">COUNTIF(INDIRECT("H"&amp;(ROW()+12*(($AN1219-1)*3+$AO1219)-ROW())/12+5):INDIRECT("S"&amp;(ROW()+12*(($AN1219-1)*3+$AO1219)-ROW())/12+5),AQ1219)</f>
        <v>0</v>
      </c>
      <c r="AS1219" s="221">
        <f ca="1">IF($AP1219=1,IF(INDIRECT(ADDRESS(($AN1219-1)*3+$AO1219+5,$AP1219+20))="",0,INDIRECT(ADDRESS(($AN1219-1)*3+$AO1219+5,$AP1219+20))),IF(INDIRECT(ADDRESS(($AN1219-1)*3+$AO1219+5,$AP1219+20))="",0,IF(COUNTIF(INDIRECT(ADDRESS(($AN1219-1)*36+($AO1219-1)*12+6,COLUMN())):INDIRECT(ADDRESS(($AN1219-1)*36+($AO1219-1)*12+$AP1219+4,COLUMN())),INDIRECT(ADDRESS(($AN1219-1)*3+$AO1219+5,$AP1219+20)))&gt;=1,0,INDIRECT(ADDRESS(($AN1219-1)*3+$AO1219+5,$AP1219+20)))))</f>
        <v>0</v>
      </c>
      <c r="AT1219" s="204">
        <f ca="1">COUNTIF(INDIRECT("U"&amp;(ROW()+12*(($AN1219-1)*3+$AO1219)-ROW())/12+5):INDIRECT("AF"&amp;(ROW()+12*(($AN1219-1)*3+$AO1219)-ROW())/12+5),AS1219)</f>
        <v>0</v>
      </c>
      <c r="AU1219" s="204">
        <f ca="1">IF(AND(AQ1219+AS1219&gt;0,AR1219+AT1219&gt;0),COUNTIF(AU$6:AU1218,"&gt;0")+1,0)</f>
        <v>0</v>
      </c>
    </row>
    <row r="1220" spans="40:47">
      <c r="AN1220" s="204">
        <v>34</v>
      </c>
      <c r="AO1220" s="204">
        <v>3</v>
      </c>
      <c r="AP1220" s="204">
        <v>3</v>
      </c>
      <c r="AQ1220" s="221">
        <f ca="1">IF($AP1220=1,IF(INDIRECT(ADDRESS(($AN1220-1)*3+$AO1220+5,$AP1220+7))="",0,INDIRECT(ADDRESS(($AN1220-1)*3+$AO1220+5,$AP1220+7))),IF(INDIRECT(ADDRESS(($AN1220-1)*3+$AO1220+5,$AP1220+7))="",0,IF(COUNTIF(INDIRECT(ADDRESS(($AN1220-1)*36+($AO1220-1)*12+6,COLUMN())):INDIRECT(ADDRESS(($AN1220-1)*36+($AO1220-1)*12+$AP1220+4,COLUMN())),INDIRECT(ADDRESS(($AN1220-1)*3+$AO1220+5,$AP1220+7)))&gt;=1,0,INDIRECT(ADDRESS(($AN1220-1)*3+$AO1220+5,$AP1220+7)))))</f>
        <v>0</v>
      </c>
      <c r="AR1220" s="204">
        <f ca="1">COUNTIF(INDIRECT("H"&amp;(ROW()+12*(($AN1220-1)*3+$AO1220)-ROW())/12+5):INDIRECT("S"&amp;(ROW()+12*(($AN1220-1)*3+$AO1220)-ROW())/12+5),AQ1220)</f>
        <v>0</v>
      </c>
      <c r="AS1220" s="221">
        <f ca="1">IF($AP1220=1,IF(INDIRECT(ADDRESS(($AN1220-1)*3+$AO1220+5,$AP1220+20))="",0,INDIRECT(ADDRESS(($AN1220-1)*3+$AO1220+5,$AP1220+20))),IF(INDIRECT(ADDRESS(($AN1220-1)*3+$AO1220+5,$AP1220+20))="",0,IF(COUNTIF(INDIRECT(ADDRESS(($AN1220-1)*36+($AO1220-1)*12+6,COLUMN())):INDIRECT(ADDRESS(($AN1220-1)*36+($AO1220-1)*12+$AP1220+4,COLUMN())),INDIRECT(ADDRESS(($AN1220-1)*3+$AO1220+5,$AP1220+20)))&gt;=1,0,INDIRECT(ADDRESS(($AN1220-1)*3+$AO1220+5,$AP1220+20)))))</f>
        <v>0</v>
      </c>
      <c r="AT1220" s="204">
        <f ca="1">COUNTIF(INDIRECT("U"&amp;(ROW()+12*(($AN1220-1)*3+$AO1220)-ROW())/12+5):INDIRECT("AF"&amp;(ROW()+12*(($AN1220-1)*3+$AO1220)-ROW())/12+5),AS1220)</f>
        <v>0</v>
      </c>
      <c r="AU1220" s="204">
        <f ca="1">IF(AND(AQ1220+AS1220&gt;0,AR1220+AT1220&gt;0),COUNTIF(AU$6:AU1219,"&gt;0")+1,0)</f>
        <v>0</v>
      </c>
    </row>
    <row r="1221" spans="40:47">
      <c r="AN1221" s="204">
        <v>34</v>
      </c>
      <c r="AO1221" s="204">
        <v>3</v>
      </c>
      <c r="AP1221" s="204">
        <v>4</v>
      </c>
      <c r="AQ1221" s="221">
        <f ca="1">IF($AP1221=1,IF(INDIRECT(ADDRESS(($AN1221-1)*3+$AO1221+5,$AP1221+7))="",0,INDIRECT(ADDRESS(($AN1221-1)*3+$AO1221+5,$AP1221+7))),IF(INDIRECT(ADDRESS(($AN1221-1)*3+$AO1221+5,$AP1221+7))="",0,IF(COUNTIF(INDIRECT(ADDRESS(($AN1221-1)*36+($AO1221-1)*12+6,COLUMN())):INDIRECT(ADDRESS(($AN1221-1)*36+($AO1221-1)*12+$AP1221+4,COLUMN())),INDIRECT(ADDRESS(($AN1221-1)*3+$AO1221+5,$AP1221+7)))&gt;=1,0,INDIRECT(ADDRESS(($AN1221-1)*3+$AO1221+5,$AP1221+7)))))</f>
        <v>0</v>
      </c>
      <c r="AR1221" s="204">
        <f ca="1">COUNTIF(INDIRECT("H"&amp;(ROW()+12*(($AN1221-1)*3+$AO1221)-ROW())/12+5):INDIRECT("S"&amp;(ROW()+12*(($AN1221-1)*3+$AO1221)-ROW())/12+5),AQ1221)</f>
        <v>0</v>
      </c>
      <c r="AS1221" s="221">
        <f ca="1">IF($AP1221=1,IF(INDIRECT(ADDRESS(($AN1221-1)*3+$AO1221+5,$AP1221+20))="",0,INDIRECT(ADDRESS(($AN1221-1)*3+$AO1221+5,$AP1221+20))),IF(INDIRECT(ADDRESS(($AN1221-1)*3+$AO1221+5,$AP1221+20))="",0,IF(COUNTIF(INDIRECT(ADDRESS(($AN1221-1)*36+($AO1221-1)*12+6,COLUMN())):INDIRECT(ADDRESS(($AN1221-1)*36+($AO1221-1)*12+$AP1221+4,COLUMN())),INDIRECT(ADDRESS(($AN1221-1)*3+$AO1221+5,$AP1221+20)))&gt;=1,0,INDIRECT(ADDRESS(($AN1221-1)*3+$AO1221+5,$AP1221+20)))))</f>
        <v>0</v>
      </c>
      <c r="AT1221" s="204">
        <f ca="1">COUNTIF(INDIRECT("U"&amp;(ROW()+12*(($AN1221-1)*3+$AO1221)-ROW())/12+5):INDIRECT("AF"&amp;(ROW()+12*(($AN1221-1)*3+$AO1221)-ROW())/12+5),AS1221)</f>
        <v>0</v>
      </c>
      <c r="AU1221" s="204">
        <f ca="1">IF(AND(AQ1221+AS1221&gt;0,AR1221+AT1221&gt;0),COUNTIF(AU$6:AU1220,"&gt;0")+1,0)</f>
        <v>0</v>
      </c>
    </row>
    <row r="1222" spans="40:47">
      <c r="AN1222" s="204">
        <v>34</v>
      </c>
      <c r="AO1222" s="204">
        <v>3</v>
      </c>
      <c r="AP1222" s="204">
        <v>5</v>
      </c>
      <c r="AQ1222" s="221">
        <f ca="1">IF($AP1222=1,IF(INDIRECT(ADDRESS(($AN1222-1)*3+$AO1222+5,$AP1222+7))="",0,INDIRECT(ADDRESS(($AN1222-1)*3+$AO1222+5,$AP1222+7))),IF(INDIRECT(ADDRESS(($AN1222-1)*3+$AO1222+5,$AP1222+7))="",0,IF(COUNTIF(INDIRECT(ADDRESS(($AN1222-1)*36+($AO1222-1)*12+6,COLUMN())):INDIRECT(ADDRESS(($AN1222-1)*36+($AO1222-1)*12+$AP1222+4,COLUMN())),INDIRECT(ADDRESS(($AN1222-1)*3+$AO1222+5,$AP1222+7)))&gt;=1,0,INDIRECT(ADDRESS(($AN1222-1)*3+$AO1222+5,$AP1222+7)))))</f>
        <v>0</v>
      </c>
      <c r="AR1222" s="204">
        <f ca="1">COUNTIF(INDIRECT("H"&amp;(ROW()+12*(($AN1222-1)*3+$AO1222)-ROW())/12+5):INDIRECT("S"&amp;(ROW()+12*(($AN1222-1)*3+$AO1222)-ROW())/12+5),AQ1222)</f>
        <v>0</v>
      </c>
      <c r="AS1222" s="221">
        <f ca="1">IF($AP1222=1,IF(INDIRECT(ADDRESS(($AN1222-1)*3+$AO1222+5,$AP1222+20))="",0,INDIRECT(ADDRESS(($AN1222-1)*3+$AO1222+5,$AP1222+20))),IF(INDIRECT(ADDRESS(($AN1222-1)*3+$AO1222+5,$AP1222+20))="",0,IF(COUNTIF(INDIRECT(ADDRESS(($AN1222-1)*36+($AO1222-1)*12+6,COLUMN())):INDIRECT(ADDRESS(($AN1222-1)*36+($AO1222-1)*12+$AP1222+4,COLUMN())),INDIRECT(ADDRESS(($AN1222-1)*3+$AO1222+5,$AP1222+20)))&gt;=1,0,INDIRECT(ADDRESS(($AN1222-1)*3+$AO1222+5,$AP1222+20)))))</f>
        <v>0</v>
      </c>
      <c r="AT1222" s="204">
        <f ca="1">COUNTIF(INDIRECT("U"&amp;(ROW()+12*(($AN1222-1)*3+$AO1222)-ROW())/12+5):INDIRECT("AF"&amp;(ROW()+12*(($AN1222-1)*3+$AO1222)-ROW())/12+5),AS1222)</f>
        <v>0</v>
      </c>
      <c r="AU1222" s="204">
        <f ca="1">IF(AND(AQ1222+AS1222&gt;0,AR1222+AT1222&gt;0),COUNTIF(AU$6:AU1221,"&gt;0")+1,0)</f>
        <v>0</v>
      </c>
    </row>
    <row r="1223" spans="40:47">
      <c r="AN1223" s="204">
        <v>34</v>
      </c>
      <c r="AO1223" s="204">
        <v>3</v>
      </c>
      <c r="AP1223" s="204">
        <v>6</v>
      </c>
      <c r="AQ1223" s="221">
        <f ca="1">IF($AP1223=1,IF(INDIRECT(ADDRESS(($AN1223-1)*3+$AO1223+5,$AP1223+7))="",0,INDIRECT(ADDRESS(($AN1223-1)*3+$AO1223+5,$AP1223+7))),IF(INDIRECT(ADDRESS(($AN1223-1)*3+$AO1223+5,$AP1223+7))="",0,IF(COUNTIF(INDIRECT(ADDRESS(($AN1223-1)*36+($AO1223-1)*12+6,COLUMN())):INDIRECT(ADDRESS(($AN1223-1)*36+($AO1223-1)*12+$AP1223+4,COLUMN())),INDIRECT(ADDRESS(($AN1223-1)*3+$AO1223+5,$AP1223+7)))&gt;=1,0,INDIRECT(ADDRESS(($AN1223-1)*3+$AO1223+5,$AP1223+7)))))</f>
        <v>0</v>
      </c>
      <c r="AR1223" s="204">
        <f ca="1">COUNTIF(INDIRECT("H"&amp;(ROW()+12*(($AN1223-1)*3+$AO1223)-ROW())/12+5):INDIRECT("S"&amp;(ROW()+12*(($AN1223-1)*3+$AO1223)-ROW())/12+5),AQ1223)</f>
        <v>0</v>
      </c>
      <c r="AS1223" s="221">
        <f ca="1">IF($AP1223=1,IF(INDIRECT(ADDRESS(($AN1223-1)*3+$AO1223+5,$AP1223+20))="",0,INDIRECT(ADDRESS(($AN1223-1)*3+$AO1223+5,$AP1223+20))),IF(INDIRECT(ADDRESS(($AN1223-1)*3+$AO1223+5,$AP1223+20))="",0,IF(COUNTIF(INDIRECT(ADDRESS(($AN1223-1)*36+($AO1223-1)*12+6,COLUMN())):INDIRECT(ADDRESS(($AN1223-1)*36+($AO1223-1)*12+$AP1223+4,COLUMN())),INDIRECT(ADDRESS(($AN1223-1)*3+$AO1223+5,$AP1223+20)))&gt;=1,0,INDIRECT(ADDRESS(($AN1223-1)*3+$AO1223+5,$AP1223+20)))))</f>
        <v>0</v>
      </c>
      <c r="AT1223" s="204">
        <f ca="1">COUNTIF(INDIRECT("U"&amp;(ROW()+12*(($AN1223-1)*3+$AO1223)-ROW())/12+5):INDIRECT("AF"&amp;(ROW()+12*(($AN1223-1)*3+$AO1223)-ROW())/12+5),AS1223)</f>
        <v>0</v>
      </c>
      <c r="AU1223" s="204">
        <f ca="1">IF(AND(AQ1223+AS1223&gt;0,AR1223+AT1223&gt;0),COUNTIF(AU$6:AU1222,"&gt;0")+1,0)</f>
        <v>0</v>
      </c>
    </row>
    <row r="1224" spans="40:47">
      <c r="AN1224" s="204">
        <v>34</v>
      </c>
      <c r="AO1224" s="204">
        <v>3</v>
      </c>
      <c r="AP1224" s="204">
        <v>7</v>
      </c>
      <c r="AQ1224" s="221">
        <f ca="1">IF($AP1224=1,IF(INDIRECT(ADDRESS(($AN1224-1)*3+$AO1224+5,$AP1224+7))="",0,INDIRECT(ADDRESS(($AN1224-1)*3+$AO1224+5,$AP1224+7))),IF(INDIRECT(ADDRESS(($AN1224-1)*3+$AO1224+5,$AP1224+7))="",0,IF(COUNTIF(INDIRECT(ADDRESS(($AN1224-1)*36+($AO1224-1)*12+6,COLUMN())):INDIRECT(ADDRESS(($AN1224-1)*36+($AO1224-1)*12+$AP1224+4,COLUMN())),INDIRECT(ADDRESS(($AN1224-1)*3+$AO1224+5,$AP1224+7)))&gt;=1,0,INDIRECT(ADDRESS(($AN1224-1)*3+$AO1224+5,$AP1224+7)))))</f>
        <v>0</v>
      </c>
      <c r="AR1224" s="204">
        <f ca="1">COUNTIF(INDIRECT("H"&amp;(ROW()+12*(($AN1224-1)*3+$AO1224)-ROW())/12+5):INDIRECT("S"&amp;(ROW()+12*(($AN1224-1)*3+$AO1224)-ROW())/12+5),AQ1224)</f>
        <v>0</v>
      </c>
      <c r="AS1224" s="221">
        <f ca="1">IF($AP1224=1,IF(INDIRECT(ADDRESS(($AN1224-1)*3+$AO1224+5,$AP1224+20))="",0,INDIRECT(ADDRESS(($AN1224-1)*3+$AO1224+5,$AP1224+20))),IF(INDIRECT(ADDRESS(($AN1224-1)*3+$AO1224+5,$AP1224+20))="",0,IF(COUNTIF(INDIRECT(ADDRESS(($AN1224-1)*36+($AO1224-1)*12+6,COLUMN())):INDIRECT(ADDRESS(($AN1224-1)*36+($AO1224-1)*12+$AP1224+4,COLUMN())),INDIRECT(ADDRESS(($AN1224-1)*3+$AO1224+5,$AP1224+20)))&gt;=1,0,INDIRECT(ADDRESS(($AN1224-1)*3+$AO1224+5,$AP1224+20)))))</f>
        <v>0</v>
      </c>
      <c r="AT1224" s="204">
        <f ca="1">COUNTIF(INDIRECT("U"&amp;(ROW()+12*(($AN1224-1)*3+$AO1224)-ROW())/12+5):INDIRECT("AF"&amp;(ROW()+12*(($AN1224-1)*3+$AO1224)-ROW())/12+5),AS1224)</f>
        <v>0</v>
      </c>
      <c r="AU1224" s="204">
        <f ca="1">IF(AND(AQ1224+AS1224&gt;0,AR1224+AT1224&gt;0),COUNTIF(AU$6:AU1223,"&gt;0")+1,0)</f>
        <v>0</v>
      </c>
    </row>
    <row r="1225" spans="40:47">
      <c r="AN1225" s="204">
        <v>34</v>
      </c>
      <c r="AO1225" s="204">
        <v>3</v>
      </c>
      <c r="AP1225" s="204">
        <v>8</v>
      </c>
      <c r="AQ1225" s="221">
        <f ca="1">IF($AP1225=1,IF(INDIRECT(ADDRESS(($AN1225-1)*3+$AO1225+5,$AP1225+7))="",0,INDIRECT(ADDRESS(($AN1225-1)*3+$AO1225+5,$AP1225+7))),IF(INDIRECT(ADDRESS(($AN1225-1)*3+$AO1225+5,$AP1225+7))="",0,IF(COUNTIF(INDIRECT(ADDRESS(($AN1225-1)*36+($AO1225-1)*12+6,COLUMN())):INDIRECT(ADDRESS(($AN1225-1)*36+($AO1225-1)*12+$AP1225+4,COLUMN())),INDIRECT(ADDRESS(($AN1225-1)*3+$AO1225+5,$AP1225+7)))&gt;=1,0,INDIRECT(ADDRESS(($AN1225-1)*3+$AO1225+5,$AP1225+7)))))</f>
        <v>0</v>
      </c>
      <c r="AR1225" s="204">
        <f ca="1">COUNTIF(INDIRECT("H"&amp;(ROW()+12*(($AN1225-1)*3+$AO1225)-ROW())/12+5):INDIRECT("S"&amp;(ROW()+12*(($AN1225-1)*3+$AO1225)-ROW())/12+5),AQ1225)</f>
        <v>0</v>
      </c>
      <c r="AS1225" s="221">
        <f ca="1">IF($AP1225=1,IF(INDIRECT(ADDRESS(($AN1225-1)*3+$AO1225+5,$AP1225+20))="",0,INDIRECT(ADDRESS(($AN1225-1)*3+$AO1225+5,$AP1225+20))),IF(INDIRECT(ADDRESS(($AN1225-1)*3+$AO1225+5,$AP1225+20))="",0,IF(COUNTIF(INDIRECT(ADDRESS(($AN1225-1)*36+($AO1225-1)*12+6,COLUMN())):INDIRECT(ADDRESS(($AN1225-1)*36+($AO1225-1)*12+$AP1225+4,COLUMN())),INDIRECT(ADDRESS(($AN1225-1)*3+$AO1225+5,$AP1225+20)))&gt;=1,0,INDIRECT(ADDRESS(($AN1225-1)*3+$AO1225+5,$AP1225+20)))))</f>
        <v>0</v>
      </c>
      <c r="AT1225" s="204">
        <f ca="1">COUNTIF(INDIRECT("U"&amp;(ROW()+12*(($AN1225-1)*3+$AO1225)-ROW())/12+5):INDIRECT("AF"&amp;(ROW()+12*(($AN1225-1)*3+$AO1225)-ROW())/12+5),AS1225)</f>
        <v>0</v>
      </c>
      <c r="AU1225" s="204">
        <f ca="1">IF(AND(AQ1225+AS1225&gt;0,AR1225+AT1225&gt;0),COUNTIF(AU$6:AU1224,"&gt;0")+1,0)</f>
        <v>0</v>
      </c>
    </row>
    <row r="1226" spans="40:47">
      <c r="AN1226" s="204">
        <v>34</v>
      </c>
      <c r="AO1226" s="204">
        <v>3</v>
      </c>
      <c r="AP1226" s="204">
        <v>9</v>
      </c>
      <c r="AQ1226" s="221">
        <f ca="1">IF($AP1226=1,IF(INDIRECT(ADDRESS(($AN1226-1)*3+$AO1226+5,$AP1226+7))="",0,INDIRECT(ADDRESS(($AN1226-1)*3+$AO1226+5,$AP1226+7))),IF(INDIRECT(ADDRESS(($AN1226-1)*3+$AO1226+5,$AP1226+7))="",0,IF(COUNTIF(INDIRECT(ADDRESS(($AN1226-1)*36+($AO1226-1)*12+6,COLUMN())):INDIRECT(ADDRESS(($AN1226-1)*36+($AO1226-1)*12+$AP1226+4,COLUMN())),INDIRECT(ADDRESS(($AN1226-1)*3+$AO1226+5,$AP1226+7)))&gt;=1,0,INDIRECT(ADDRESS(($AN1226-1)*3+$AO1226+5,$AP1226+7)))))</f>
        <v>0</v>
      </c>
      <c r="AR1226" s="204">
        <f ca="1">COUNTIF(INDIRECT("H"&amp;(ROW()+12*(($AN1226-1)*3+$AO1226)-ROW())/12+5):INDIRECT("S"&amp;(ROW()+12*(($AN1226-1)*3+$AO1226)-ROW())/12+5),AQ1226)</f>
        <v>0</v>
      </c>
      <c r="AS1226" s="221">
        <f ca="1">IF($AP1226=1,IF(INDIRECT(ADDRESS(($AN1226-1)*3+$AO1226+5,$AP1226+20))="",0,INDIRECT(ADDRESS(($AN1226-1)*3+$AO1226+5,$AP1226+20))),IF(INDIRECT(ADDRESS(($AN1226-1)*3+$AO1226+5,$AP1226+20))="",0,IF(COUNTIF(INDIRECT(ADDRESS(($AN1226-1)*36+($AO1226-1)*12+6,COLUMN())):INDIRECT(ADDRESS(($AN1226-1)*36+($AO1226-1)*12+$AP1226+4,COLUMN())),INDIRECT(ADDRESS(($AN1226-1)*3+$AO1226+5,$AP1226+20)))&gt;=1,0,INDIRECT(ADDRESS(($AN1226-1)*3+$AO1226+5,$AP1226+20)))))</f>
        <v>0</v>
      </c>
      <c r="AT1226" s="204">
        <f ca="1">COUNTIF(INDIRECT("U"&amp;(ROW()+12*(($AN1226-1)*3+$AO1226)-ROW())/12+5):INDIRECT("AF"&amp;(ROW()+12*(($AN1226-1)*3+$AO1226)-ROW())/12+5),AS1226)</f>
        <v>0</v>
      </c>
      <c r="AU1226" s="204">
        <f ca="1">IF(AND(AQ1226+AS1226&gt;0,AR1226+AT1226&gt;0),COUNTIF(AU$6:AU1225,"&gt;0")+1,0)</f>
        <v>0</v>
      </c>
    </row>
    <row r="1227" spans="40:47">
      <c r="AN1227" s="204">
        <v>34</v>
      </c>
      <c r="AO1227" s="204">
        <v>3</v>
      </c>
      <c r="AP1227" s="204">
        <v>10</v>
      </c>
      <c r="AQ1227" s="221">
        <f ca="1">IF($AP1227=1,IF(INDIRECT(ADDRESS(($AN1227-1)*3+$AO1227+5,$AP1227+7))="",0,INDIRECT(ADDRESS(($AN1227-1)*3+$AO1227+5,$AP1227+7))),IF(INDIRECT(ADDRESS(($AN1227-1)*3+$AO1227+5,$AP1227+7))="",0,IF(COUNTIF(INDIRECT(ADDRESS(($AN1227-1)*36+($AO1227-1)*12+6,COLUMN())):INDIRECT(ADDRESS(($AN1227-1)*36+($AO1227-1)*12+$AP1227+4,COLUMN())),INDIRECT(ADDRESS(($AN1227-1)*3+$AO1227+5,$AP1227+7)))&gt;=1,0,INDIRECT(ADDRESS(($AN1227-1)*3+$AO1227+5,$AP1227+7)))))</f>
        <v>0</v>
      </c>
      <c r="AR1227" s="204">
        <f ca="1">COUNTIF(INDIRECT("H"&amp;(ROW()+12*(($AN1227-1)*3+$AO1227)-ROW())/12+5):INDIRECT("S"&amp;(ROW()+12*(($AN1227-1)*3+$AO1227)-ROW())/12+5),AQ1227)</f>
        <v>0</v>
      </c>
      <c r="AS1227" s="221">
        <f ca="1">IF($AP1227=1,IF(INDIRECT(ADDRESS(($AN1227-1)*3+$AO1227+5,$AP1227+20))="",0,INDIRECT(ADDRESS(($AN1227-1)*3+$AO1227+5,$AP1227+20))),IF(INDIRECT(ADDRESS(($AN1227-1)*3+$AO1227+5,$AP1227+20))="",0,IF(COUNTIF(INDIRECT(ADDRESS(($AN1227-1)*36+($AO1227-1)*12+6,COLUMN())):INDIRECT(ADDRESS(($AN1227-1)*36+($AO1227-1)*12+$AP1227+4,COLUMN())),INDIRECT(ADDRESS(($AN1227-1)*3+$AO1227+5,$AP1227+20)))&gt;=1,0,INDIRECT(ADDRESS(($AN1227-1)*3+$AO1227+5,$AP1227+20)))))</f>
        <v>0</v>
      </c>
      <c r="AT1227" s="204">
        <f ca="1">COUNTIF(INDIRECT("U"&amp;(ROW()+12*(($AN1227-1)*3+$AO1227)-ROW())/12+5):INDIRECT("AF"&amp;(ROW()+12*(($AN1227-1)*3+$AO1227)-ROW())/12+5),AS1227)</f>
        <v>0</v>
      </c>
      <c r="AU1227" s="204">
        <f ca="1">IF(AND(AQ1227+AS1227&gt;0,AR1227+AT1227&gt;0),COUNTIF(AU$6:AU1226,"&gt;0")+1,0)</f>
        <v>0</v>
      </c>
    </row>
    <row r="1228" spans="40:47">
      <c r="AN1228" s="204">
        <v>34</v>
      </c>
      <c r="AO1228" s="204">
        <v>3</v>
      </c>
      <c r="AP1228" s="204">
        <v>11</v>
      </c>
      <c r="AQ1228" s="221">
        <f ca="1">IF($AP1228=1,IF(INDIRECT(ADDRESS(($AN1228-1)*3+$AO1228+5,$AP1228+7))="",0,INDIRECT(ADDRESS(($AN1228-1)*3+$AO1228+5,$AP1228+7))),IF(INDIRECT(ADDRESS(($AN1228-1)*3+$AO1228+5,$AP1228+7))="",0,IF(COUNTIF(INDIRECT(ADDRESS(($AN1228-1)*36+($AO1228-1)*12+6,COLUMN())):INDIRECT(ADDRESS(($AN1228-1)*36+($AO1228-1)*12+$AP1228+4,COLUMN())),INDIRECT(ADDRESS(($AN1228-1)*3+$AO1228+5,$AP1228+7)))&gt;=1,0,INDIRECT(ADDRESS(($AN1228-1)*3+$AO1228+5,$AP1228+7)))))</f>
        <v>0</v>
      </c>
      <c r="AR1228" s="204">
        <f ca="1">COUNTIF(INDIRECT("H"&amp;(ROW()+12*(($AN1228-1)*3+$AO1228)-ROW())/12+5):INDIRECT("S"&amp;(ROW()+12*(($AN1228-1)*3+$AO1228)-ROW())/12+5),AQ1228)</f>
        <v>0</v>
      </c>
      <c r="AS1228" s="221">
        <f ca="1">IF($AP1228=1,IF(INDIRECT(ADDRESS(($AN1228-1)*3+$AO1228+5,$AP1228+20))="",0,INDIRECT(ADDRESS(($AN1228-1)*3+$AO1228+5,$AP1228+20))),IF(INDIRECT(ADDRESS(($AN1228-1)*3+$AO1228+5,$AP1228+20))="",0,IF(COUNTIF(INDIRECT(ADDRESS(($AN1228-1)*36+($AO1228-1)*12+6,COLUMN())):INDIRECT(ADDRESS(($AN1228-1)*36+($AO1228-1)*12+$AP1228+4,COLUMN())),INDIRECT(ADDRESS(($AN1228-1)*3+$AO1228+5,$AP1228+20)))&gt;=1,0,INDIRECT(ADDRESS(($AN1228-1)*3+$AO1228+5,$AP1228+20)))))</f>
        <v>0</v>
      </c>
      <c r="AT1228" s="204">
        <f ca="1">COUNTIF(INDIRECT("U"&amp;(ROW()+12*(($AN1228-1)*3+$AO1228)-ROW())/12+5):INDIRECT("AF"&amp;(ROW()+12*(($AN1228-1)*3+$AO1228)-ROW())/12+5),AS1228)</f>
        <v>0</v>
      </c>
      <c r="AU1228" s="204">
        <f ca="1">IF(AND(AQ1228+AS1228&gt;0,AR1228+AT1228&gt;0),COUNTIF(AU$6:AU1227,"&gt;0")+1,0)</f>
        <v>0</v>
      </c>
    </row>
    <row r="1229" spans="40:47">
      <c r="AN1229" s="204">
        <v>34</v>
      </c>
      <c r="AO1229" s="204">
        <v>3</v>
      </c>
      <c r="AP1229" s="204">
        <v>12</v>
      </c>
      <c r="AQ1229" s="221">
        <f ca="1">IF($AP1229=1,IF(INDIRECT(ADDRESS(($AN1229-1)*3+$AO1229+5,$AP1229+7))="",0,INDIRECT(ADDRESS(($AN1229-1)*3+$AO1229+5,$AP1229+7))),IF(INDIRECT(ADDRESS(($AN1229-1)*3+$AO1229+5,$AP1229+7))="",0,IF(COUNTIF(INDIRECT(ADDRESS(($AN1229-1)*36+($AO1229-1)*12+6,COLUMN())):INDIRECT(ADDRESS(($AN1229-1)*36+($AO1229-1)*12+$AP1229+4,COLUMN())),INDIRECT(ADDRESS(($AN1229-1)*3+$AO1229+5,$AP1229+7)))&gt;=1,0,INDIRECT(ADDRESS(($AN1229-1)*3+$AO1229+5,$AP1229+7)))))</f>
        <v>0</v>
      </c>
      <c r="AR1229" s="204">
        <f ca="1">COUNTIF(INDIRECT("H"&amp;(ROW()+12*(($AN1229-1)*3+$AO1229)-ROW())/12+5):INDIRECT("S"&amp;(ROW()+12*(($AN1229-1)*3+$AO1229)-ROW())/12+5),AQ1229)</f>
        <v>0</v>
      </c>
      <c r="AS1229" s="221">
        <f ca="1">IF($AP1229=1,IF(INDIRECT(ADDRESS(($AN1229-1)*3+$AO1229+5,$AP1229+20))="",0,INDIRECT(ADDRESS(($AN1229-1)*3+$AO1229+5,$AP1229+20))),IF(INDIRECT(ADDRESS(($AN1229-1)*3+$AO1229+5,$AP1229+20))="",0,IF(COUNTIF(INDIRECT(ADDRESS(($AN1229-1)*36+($AO1229-1)*12+6,COLUMN())):INDIRECT(ADDRESS(($AN1229-1)*36+($AO1229-1)*12+$AP1229+4,COLUMN())),INDIRECT(ADDRESS(($AN1229-1)*3+$AO1229+5,$AP1229+20)))&gt;=1,0,INDIRECT(ADDRESS(($AN1229-1)*3+$AO1229+5,$AP1229+20)))))</f>
        <v>0</v>
      </c>
      <c r="AT1229" s="204">
        <f ca="1">COUNTIF(INDIRECT("U"&amp;(ROW()+12*(($AN1229-1)*3+$AO1229)-ROW())/12+5):INDIRECT("AF"&amp;(ROW()+12*(($AN1229-1)*3+$AO1229)-ROW())/12+5),AS1229)</f>
        <v>0</v>
      </c>
      <c r="AU1229" s="204">
        <f ca="1">IF(AND(AQ1229+AS1229&gt;0,AR1229+AT1229&gt;0),COUNTIF(AU$6:AU1228,"&gt;0")+1,0)</f>
        <v>0</v>
      </c>
    </row>
    <row r="1230" spans="40:47">
      <c r="AN1230" s="204">
        <v>35</v>
      </c>
      <c r="AO1230" s="204">
        <v>1</v>
      </c>
      <c r="AP1230" s="204">
        <v>1</v>
      </c>
      <c r="AQ1230" s="221">
        <f ca="1">IF($AP1230=1,IF(INDIRECT(ADDRESS(($AN1230-1)*3+$AO1230+5,$AP1230+7))="",0,INDIRECT(ADDRESS(($AN1230-1)*3+$AO1230+5,$AP1230+7))),IF(INDIRECT(ADDRESS(($AN1230-1)*3+$AO1230+5,$AP1230+7))="",0,IF(COUNTIF(INDIRECT(ADDRESS(($AN1230-1)*36+($AO1230-1)*12+6,COLUMN())):INDIRECT(ADDRESS(($AN1230-1)*36+($AO1230-1)*12+$AP1230+4,COLUMN())),INDIRECT(ADDRESS(($AN1230-1)*3+$AO1230+5,$AP1230+7)))&gt;=1,0,INDIRECT(ADDRESS(($AN1230-1)*3+$AO1230+5,$AP1230+7)))))</f>
        <v>0</v>
      </c>
      <c r="AR1230" s="204">
        <f ca="1">COUNTIF(INDIRECT("H"&amp;(ROW()+12*(($AN1230-1)*3+$AO1230)-ROW())/12+5):INDIRECT("S"&amp;(ROW()+12*(($AN1230-1)*3+$AO1230)-ROW())/12+5),AQ1230)</f>
        <v>0</v>
      </c>
      <c r="AS1230" s="221">
        <f ca="1">IF($AP1230=1,IF(INDIRECT(ADDRESS(($AN1230-1)*3+$AO1230+5,$AP1230+20))="",0,INDIRECT(ADDRESS(($AN1230-1)*3+$AO1230+5,$AP1230+20))),IF(INDIRECT(ADDRESS(($AN1230-1)*3+$AO1230+5,$AP1230+20))="",0,IF(COUNTIF(INDIRECT(ADDRESS(($AN1230-1)*36+($AO1230-1)*12+6,COLUMN())):INDIRECT(ADDRESS(($AN1230-1)*36+($AO1230-1)*12+$AP1230+4,COLUMN())),INDIRECT(ADDRESS(($AN1230-1)*3+$AO1230+5,$AP1230+20)))&gt;=1,0,INDIRECT(ADDRESS(($AN1230-1)*3+$AO1230+5,$AP1230+20)))))</f>
        <v>0</v>
      </c>
      <c r="AT1230" s="204">
        <f ca="1">COUNTIF(INDIRECT("U"&amp;(ROW()+12*(($AN1230-1)*3+$AO1230)-ROW())/12+5):INDIRECT("AF"&amp;(ROW()+12*(($AN1230-1)*3+$AO1230)-ROW())/12+5),AS1230)</f>
        <v>0</v>
      </c>
      <c r="AU1230" s="204">
        <f ca="1">IF(AND(AQ1230+AS1230&gt;0,AR1230+AT1230&gt;0),COUNTIF(AU$6:AU1229,"&gt;0")+1,0)</f>
        <v>0</v>
      </c>
    </row>
    <row r="1231" spans="40:47">
      <c r="AN1231" s="204">
        <v>35</v>
      </c>
      <c r="AO1231" s="204">
        <v>1</v>
      </c>
      <c r="AP1231" s="204">
        <v>2</v>
      </c>
      <c r="AQ1231" s="221">
        <f ca="1">IF($AP1231=1,IF(INDIRECT(ADDRESS(($AN1231-1)*3+$AO1231+5,$AP1231+7))="",0,INDIRECT(ADDRESS(($AN1231-1)*3+$AO1231+5,$AP1231+7))),IF(INDIRECT(ADDRESS(($AN1231-1)*3+$AO1231+5,$AP1231+7))="",0,IF(COUNTIF(INDIRECT(ADDRESS(($AN1231-1)*36+($AO1231-1)*12+6,COLUMN())):INDIRECT(ADDRESS(($AN1231-1)*36+($AO1231-1)*12+$AP1231+4,COLUMN())),INDIRECT(ADDRESS(($AN1231-1)*3+$AO1231+5,$AP1231+7)))&gt;=1,0,INDIRECT(ADDRESS(($AN1231-1)*3+$AO1231+5,$AP1231+7)))))</f>
        <v>0</v>
      </c>
      <c r="AR1231" s="204">
        <f ca="1">COUNTIF(INDIRECT("H"&amp;(ROW()+12*(($AN1231-1)*3+$AO1231)-ROW())/12+5):INDIRECT("S"&amp;(ROW()+12*(($AN1231-1)*3+$AO1231)-ROW())/12+5),AQ1231)</f>
        <v>0</v>
      </c>
      <c r="AS1231" s="221">
        <f ca="1">IF($AP1231=1,IF(INDIRECT(ADDRESS(($AN1231-1)*3+$AO1231+5,$AP1231+20))="",0,INDIRECT(ADDRESS(($AN1231-1)*3+$AO1231+5,$AP1231+20))),IF(INDIRECT(ADDRESS(($AN1231-1)*3+$AO1231+5,$AP1231+20))="",0,IF(COUNTIF(INDIRECT(ADDRESS(($AN1231-1)*36+($AO1231-1)*12+6,COLUMN())):INDIRECT(ADDRESS(($AN1231-1)*36+($AO1231-1)*12+$AP1231+4,COLUMN())),INDIRECT(ADDRESS(($AN1231-1)*3+$AO1231+5,$AP1231+20)))&gt;=1,0,INDIRECT(ADDRESS(($AN1231-1)*3+$AO1231+5,$AP1231+20)))))</f>
        <v>0</v>
      </c>
      <c r="AT1231" s="204">
        <f ca="1">COUNTIF(INDIRECT("U"&amp;(ROW()+12*(($AN1231-1)*3+$AO1231)-ROW())/12+5):INDIRECT("AF"&amp;(ROW()+12*(($AN1231-1)*3+$AO1231)-ROW())/12+5),AS1231)</f>
        <v>0</v>
      </c>
      <c r="AU1231" s="204">
        <f ca="1">IF(AND(AQ1231+AS1231&gt;0,AR1231+AT1231&gt;0),COUNTIF(AU$6:AU1230,"&gt;0")+1,0)</f>
        <v>0</v>
      </c>
    </row>
    <row r="1232" spans="40:47">
      <c r="AN1232" s="204">
        <v>35</v>
      </c>
      <c r="AO1232" s="204">
        <v>1</v>
      </c>
      <c r="AP1232" s="204">
        <v>3</v>
      </c>
      <c r="AQ1232" s="221">
        <f ca="1">IF($AP1232=1,IF(INDIRECT(ADDRESS(($AN1232-1)*3+$AO1232+5,$AP1232+7))="",0,INDIRECT(ADDRESS(($AN1232-1)*3+$AO1232+5,$AP1232+7))),IF(INDIRECT(ADDRESS(($AN1232-1)*3+$AO1232+5,$AP1232+7))="",0,IF(COUNTIF(INDIRECT(ADDRESS(($AN1232-1)*36+($AO1232-1)*12+6,COLUMN())):INDIRECT(ADDRESS(($AN1232-1)*36+($AO1232-1)*12+$AP1232+4,COLUMN())),INDIRECT(ADDRESS(($AN1232-1)*3+$AO1232+5,$AP1232+7)))&gt;=1,0,INDIRECT(ADDRESS(($AN1232-1)*3+$AO1232+5,$AP1232+7)))))</f>
        <v>0</v>
      </c>
      <c r="AR1232" s="204">
        <f ca="1">COUNTIF(INDIRECT("H"&amp;(ROW()+12*(($AN1232-1)*3+$AO1232)-ROW())/12+5):INDIRECT("S"&amp;(ROW()+12*(($AN1232-1)*3+$AO1232)-ROW())/12+5),AQ1232)</f>
        <v>0</v>
      </c>
      <c r="AS1232" s="221">
        <f ca="1">IF($AP1232=1,IF(INDIRECT(ADDRESS(($AN1232-1)*3+$AO1232+5,$AP1232+20))="",0,INDIRECT(ADDRESS(($AN1232-1)*3+$AO1232+5,$AP1232+20))),IF(INDIRECT(ADDRESS(($AN1232-1)*3+$AO1232+5,$AP1232+20))="",0,IF(COUNTIF(INDIRECT(ADDRESS(($AN1232-1)*36+($AO1232-1)*12+6,COLUMN())):INDIRECT(ADDRESS(($AN1232-1)*36+($AO1232-1)*12+$AP1232+4,COLUMN())),INDIRECT(ADDRESS(($AN1232-1)*3+$AO1232+5,$AP1232+20)))&gt;=1,0,INDIRECT(ADDRESS(($AN1232-1)*3+$AO1232+5,$AP1232+20)))))</f>
        <v>0</v>
      </c>
      <c r="AT1232" s="204">
        <f ca="1">COUNTIF(INDIRECT("U"&amp;(ROW()+12*(($AN1232-1)*3+$AO1232)-ROW())/12+5):INDIRECT("AF"&amp;(ROW()+12*(($AN1232-1)*3+$AO1232)-ROW())/12+5),AS1232)</f>
        <v>0</v>
      </c>
      <c r="AU1232" s="204">
        <f ca="1">IF(AND(AQ1232+AS1232&gt;0,AR1232+AT1232&gt;0),COUNTIF(AU$6:AU1231,"&gt;0")+1,0)</f>
        <v>0</v>
      </c>
    </row>
    <row r="1233" spans="40:47">
      <c r="AN1233" s="204">
        <v>35</v>
      </c>
      <c r="AO1233" s="204">
        <v>1</v>
      </c>
      <c r="AP1233" s="204">
        <v>4</v>
      </c>
      <c r="AQ1233" s="221">
        <f ca="1">IF($AP1233=1,IF(INDIRECT(ADDRESS(($AN1233-1)*3+$AO1233+5,$AP1233+7))="",0,INDIRECT(ADDRESS(($AN1233-1)*3+$AO1233+5,$AP1233+7))),IF(INDIRECT(ADDRESS(($AN1233-1)*3+$AO1233+5,$AP1233+7))="",0,IF(COUNTIF(INDIRECT(ADDRESS(($AN1233-1)*36+($AO1233-1)*12+6,COLUMN())):INDIRECT(ADDRESS(($AN1233-1)*36+($AO1233-1)*12+$AP1233+4,COLUMN())),INDIRECT(ADDRESS(($AN1233-1)*3+$AO1233+5,$AP1233+7)))&gt;=1,0,INDIRECT(ADDRESS(($AN1233-1)*3+$AO1233+5,$AP1233+7)))))</f>
        <v>0</v>
      </c>
      <c r="AR1233" s="204">
        <f ca="1">COUNTIF(INDIRECT("H"&amp;(ROW()+12*(($AN1233-1)*3+$AO1233)-ROW())/12+5):INDIRECT("S"&amp;(ROW()+12*(($AN1233-1)*3+$AO1233)-ROW())/12+5),AQ1233)</f>
        <v>0</v>
      </c>
      <c r="AS1233" s="221">
        <f ca="1">IF($AP1233=1,IF(INDIRECT(ADDRESS(($AN1233-1)*3+$AO1233+5,$AP1233+20))="",0,INDIRECT(ADDRESS(($AN1233-1)*3+$AO1233+5,$AP1233+20))),IF(INDIRECT(ADDRESS(($AN1233-1)*3+$AO1233+5,$AP1233+20))="",0,IF(COUNTIF(INDIRECT(ADDRESS(($AN1233-1)*36+($AO1233-1)*12+6,COLUMN())):INDIRECT(ADDRESS(($AN1233-1)*36+($AO1233-1)*12+$AP1233+4,COLUMN())),INDIRECT(ADDRESS(($AN1233-1)*3+$AO1233+5,$AP1233+20)))&gt;=1,0,INDIRECT(ADDRESS(($AN1233-1)*3+$AO1233+5,$AP1233+20)))))</f>
        <v>0</v>
      </c>
      <c r="AT1233" s="204">
        <f ca="1">COUNTIF(INDIRECT("U"&amp;(ROW()+12*(($AN1233-1)*3+$AO1233)-ROW())/12+5):INDIRECT("AF"&amp;(ROW()+12*(($AN1233-1)*3+$AO1233)-ROW())/12+5),AS1233)</f>
        <v>0</v>
      </c>
      <c r="AU1233" s="204">
        <f ca="1">IF(AND(AQ1233+AS1233&gt;0,AR1233+AT1233&gt;0),COUNTIF(AU$6:AU1232,"&gt;0")+1,0)</f>
        <v>0</v>
      </c>
    </row>
    <row r="1234" spans="40:47">
      <c r="AN1234" s="204">
        <v>35</v>
      </c>
      <c r="AO1234" s="204">
        <v>1</v>
      </c>
      <c r="AP1234" s="204">
        <v>5</v>
      </c>
      <c r="AQ1234" s="221">
        <f ca="1">IF($AP1234=1,IF(INDIRECT(ADDRESS(($AN1234-1)*3+$AO1234+5,$AP1234+7))="",0,INDIRECT(ADDRESS(($AN1234-1)*3+$AO1234+5,$AP1234+7))),IF(INDIRECT(ADDRESS(($AN1234-1)*3+$AO1234+5,$AP1234+7))="",0,IF(COUNTIF(INDIRECT(ADDRESS(($AN1234-1)*36+($AO1234-1)*12+6,COLUMN())):INDIRECT(ADDRESS(($AN1234-1)*36+($AO1234-1)*12+$AP1234+4,COLUMN())),INDIRECT(ADDRESS(($AN1234-1)*3+$AO1234+5,$AP1234+7)))&gt;=1,0,INDIRECT(ADDRESS(($AN1234-1)*3+$AO1234+5,$AP1234+7)))))</f>
        <v>0</v>
      </c>
      <c r="AR1234" s="204">
        <f ca="1">COUNTIF(INDIRECT("H"&amp;(ROW()+12*(($AN1234-1)*3+$AO1234)-ROW())/12+5):INDIRECT("S"&amp;(ROW()+12*(($AN1234-1)*3+$AO1234)-ROW())/12+5),AQ1234)</f>
        <v>0</v>
      </c>
      <c r="AS1234" s="221">
        <f ca="1">IF($AP1234=1,IF(INDIRECT(ADDRESS(($AN1234-1)*3+$AO1234+5,$AP1234+20))="",0,INDIRECT(ADDRESS(($AN1234-1)*3+$AO1234+5,$AP1234+20))),IF(INDIRECT(ADDRESS(($AN1234-1)*3+$AO1234+5,$AP1234+20))="",0,IF(COUNTIF(INDIRECT(ADDRESS(($AN1234-1)*36+($AO1234-1)*12+6,COLUMN())):INDIRECT(ADDRESS(($AN1234-1)*36+($AO1234-1)*12+$AP1234+4,COLUMN())),INDIRECT(ADDRESS(($AN1234-1)*3+$AO1234+5,$AP1234+20)))&gt;=1,0,INDIRECT(ADDRESS(($AN1234-1)*3+$AO1234+5,$AP1234+20)))))</f>
        <v>0</v>
      </c>
      <c r="AT1234" s="204">
        <f ca="1">COUNTIF(INDIRECT("U"&amp;(ROW()+12*(($AN1234-1)*3+$AO1234)-ROW())/12+5):INDIRECT("AF"&amp;(ROW()+12*(($AN1234-1)*3+$AO1234)-ROW())/12+5),AS1234)</f>
        <v>0</v>
      </c>
      <c r="AU1234" s="204">
        <f ca="1">IF(AND(AQ1234+AS1234&gt;0,AR1234+AT1234&gt;0),COUNTIF(AU$6:AU1233,"&gt;0")+1,0)</f>
        <v>0</v>
      </c>
    </row>
    <row r="1235" spans="40:47">
      <c r="AN1235" s="204">
        <v>35</v>
      </c>
      <c r="AO1235" s="204">
        <v>1</v>
      </c>
      <c r="AP1235" s="204">
        <v>6</v>
      </c>
      <c r="AQ1235" s="221">
        <f ca="1">IF($AP1235=1,IF(INDIRECT(ADDRESS(($AN1235-1)*3+$AO1235+5,$AP1235+7))="",0,INDIRECT(ADDRESS(($AN1235-1)*3+$AO1235+5,$AP1235+7))),IF(INDIRECT(ADDRESS(($AN1235-1)*3+$AO1235+5,$AP1235+7))="",0,IF(COUNTIF(INDIRECT(ADDRESS(($AN1235-1)*36+($AO1235-1)*12+6,COLUMN())):INDIRECT(ADDRESS(($AN1235-1)*36+($AO1235-1)*12+$AP1235+4,COLUMN())),INDIRECT(ADDRESS(($AN1235-1)*3+$AO1235+5,$AP1235+7)))&gt;=1,0,INDIRECT(ADDRESS(($AN1235-1)*3+$AO1235+5,$AP1235+7)))))</f>
        <v>0</v>
      </c>
      <c r="AR1235" s="204">
        <f ca="1">COUNTIF(INDIRECT("H"&amp;(ROW()+12*(($AN1235-1)*3+$AO1235)-ROW())/12+5):INDIRECT("S"&amp;(ROW()+12*(($AN1235-1)*3+$AO1235)-ROW())/12+5),AQ1235)</f>
        <v>0</v>
      </c>
      <c r="AS1235" s="221">
        <f ca="1">IF($AP1235=1,IF(INDIRECT(ADDRESS(($AN1235-1)*3+$AO1235+5,$AP1235+20))="",0,INDIRECT(ADDRESS(($AN1235-1)*3+$AO1235+5,$AP1235+20))),IF(INDIRECT(ADDRESS(($AN1235-1)*3+$AO1235+5,$AP1235+20))="",0,IF(COUNTIF(INDIRECT(ADDRESS(($AN1235-1)*36+($AO1235-1)*12+6,COLUMN())):INDIRECT(ADDRESS(($AN1235-1)*36+($AO1235-1)*12+$AP1235+4,COLUMN())),INDIRECT(ADDRESS(($AN1235-1)*3+$AO1235+5,$AP1235+20)))&gt;=1,0,INDIRECT(ADDRESS(($AN1235-1)*3+$AO1235+5,$AP1235+20)))))</f>
        <v>0</v>
      </c>
      <c r="AT1235" s="204">
        <f ca="1">COUNTIF(INDIRECT("U"&amp;(ROW()+12*(($AN1235-1)*3+$AO1235)-ROW())/12+5):INDIRECT("AF"&amp;(ROW()+12*(($AN1235-1)*3+$AO1235)-ROW())/12+5),AS1235)</f>
        <v>0</v>
      </c>
      <c r="AU1235" s="204">
        <f ca="1">IF(AND(AQ1235+AS1235&gt;0,AR1235+AT1235&gt;0),COUNTIF(AU$6:AU1234,"&gt;0")+1,0)</f>
        <v>0</v>
      </c>
    </row>
    <row r="1236" spans="40:47">
      <c r="AN1236" s="204">
        <v>35</v>
      </c>
      <c r="AO1236" s="204">
        <v>1</v>
      </c>
      <c r="AP1236" s="204">
        <v>7</v>
      </c>
      <c r="AQ1236" s="221">
        <f ca="1">IF($AP1236=1,IF(INDIRECT(ADDRESS(($AN1236-1)*3+$AO1236+5,$AP1236+7))="",0,INDIRECT(ADDRESS(($AN1236-1)*3+$AO1236+5,$AP1236+7))),IF(INDIRECT(ADDRESS(($AN1236-1)*3+$AO1236+5,$AP1236+7))="",0,IF(COUNTIF(INDIRECT(ADDRESS(($AN1236-1)*36+($AO1236-1)*12+6,COLUMN())):INDIRECT(ADDRESS(($AN1236-1)*36+($AO1236-1)*12+$AP1236+4,COLUMN())),INDIRECT(ADDRESS(($AN1236-1)*3+$AO1236+5,$AP1236+7)))&gt;=1,0,INDIRECT(ADDRESS(($AN1236-1)*3+$AO1236+5,$AP1236+7)))))</f>
        <v>0</v>
      </c>
      <c r="AR1236" s="204">
        <f ca="1">COUNTIF(INDIRECT("H"&amp;(ROW()+12*(($AN1236-1)*3+$AO1236)-ROW())/12+5):INDIRECT("S"&amp;(ROW()+12*(($AN1236-1)*3+$AO1236)-ROW())/12+5),AQ1236)</f>
        <v>0</v>
      </c>
      <c r="AS1236" s="221">
        <f ca="1">IF($AP1236=1,IF(INDIRECT(ADDRESS(($AN1236-1)*3+$AO1236+5,$AP1236+20))="",0,INDIRECT(ADDRESS(($AN1236-1)*3+$AO1236+5,$AP1236+20))),IF(INDIRECT(ADDRESS(($AN1236-1)*3+$AO1236+5,$AP1236+20))="",0,IF(COUNTIF(INDIRECT(ADDRESS(($AN1236-1)*36+($AO1236-1)*12+6,COLUMN())):INDIRECT(ADDRESS(($AN1236-1)*36+($AO1236-1)*12+$AP1236+4,COLUMN())),INDIRECT(ADDRESS(($AN1236-1)*3+$AO1236+5,$AP1236+20)))&gt;=1,0,INDIRECT(ADDRESS(($AN1236-1)*3+$AO1236+5,$AP1236+20)))))</f>
        <v>0</v>
      </c>
      <c r="AT1236" s="204">
        <f ca="1">COUNTIF(INDIRECT("U"&amp;(ROW()+12*(($AN1236-1)*3+$AO1236)-ROW())/12+5):INDIRECT("AF"&amp;(ROW()+12*(($AN1236-1)*3+$AO1236)-ROW())/12+5),AS1236)</f>
        <v>0</v>
      </c>
      <c r="AU1236" s="204">
        <f ca="1">IF(AND(AQ1236+AS1236&gt;0,AR1236+AT1236&gt;0),COUNTIF(AU$6:AU1235,"&gt;0")+1,0)</f>
        <v>0</v>
      </c>
    </row>
    <row r="1237" spans="40:47">
      <c r="AN1237" s="204">
        <v>35</v>
      </c>
      <c r="AO1237" s="204">
        <v>1</v>
      </c>
      <c r="AP1237" s="204">
        <v>8</v>
      </c>
      <c r="AQ1237" s="221">
        <f ca="1">IF($AP1237=1,IF(INDIRECT(ADDRESS(($AN1237-1)*3+$AO1237+5,$AP1237+7))="",0,INDIRECT(ADDRESS(($AN1237-1)*3+$AO1237+5,$AP1237+7))),IF(INDIRECT(ADDRESS(($AN1237-1)*3+$AO1237+5,$AP1237+7))="",0,IF(COUNTIF(INDIRECT(ADDRESS(($AN1237-1)*36+($AO1237-1)*12+6,COLUMN())):INDIRECT(ADDRESS(($AN1237-1)*36+($AO1237-1)*12+$AP1237+4,COLUMN())),INDIRECT(ADDRESS(($AN1237-1)*3+$AO1237+5,$AP1237+7)))&gt;=1,0,INDIRECT(ADDRESS(($AN1237-1)*3+$AO1237+5,$AP1237+7)))))</f>
        <v>0</v>
      </c>
      <c r="AR1237" s="204">
        <f ca="1">COUNTIF(INDIRECT("H"&amp;(ROW()+12*(($AN1237-1)*3+$AO1237)-ROW())/12+5):INDIRECT("S"&amp;(ROW()+12*(($AN1237-1)*3+$AO1237)-ROW())/12+5),AQ1237)</f>
        <v>0</v>
      </c>
      <c r="AS1237" s="221">
        <f ca="1">IF($AP1237=1,IF(INDIRECT(ADDRESS(($AN1237-1)*3+$AO1237+5,$AP1237+20))="",0,INDIRECT(ADDRESS(($AN1237-1)*3+$AO1237+5,$AP1237+20))),IF(INDIRECT(ADDRESS(($AN1237-1)*3+$AO1237+5,$AP1237+20))="",0,IF(COUNTIF(INDIRECT(ADDRESS(($AN1237-1)*36+($AO1237-1)*12+6,COLUMN())):INDIRECT(ADDRESS(($AN1237-1)*36+($AO1237-1)*12+$AP1237+4,COLUMN())),INDIRECT(ADDRESS(($AN1237-1)*3+$AO1237+5,$AP1237+20)))&gt;=1,0,INDIRECT(ADDRESS(($AN1237-1)*3+$AO1237+5,$AP1237+20)))))</f>
        <v>0</v>
      </c>
      <c r="AT1237" s="204">
        <f ca="1">COUNTIF(INDIRECT("U"&amp;(ROW()+12*(($AN1237-1)*3+$AO1237)-ROW())/12+5):INDIRECT("AF"&amp;(ROW()+12*(($AN1237-1)*3+$AO1237)-ROW())/12+5),AS1237)</f>
        <v>0</v>
      </c>
      <c r="AU1237" s="204">
        <f ca="1">IF(AND(AQ1237+AS1237&gt;0,AR1237+AT1237&gt;0),COUNTIF(AU$6:AU1236,"&gt;0")+1,0)</f>
        <v>0</v>
      </c>
    </row>
    <row r="1238" spans="40:47">
      <c r="AN1238" s="204">
        <v>35</v>
      </c>
      <c r="AO1238" s="204">
        <v>1</v>
      </c>
      <c r="AP1238" s="204">
        <v>9</v>
      </c>
      <c r="AQ1238" s="221">
        <f ca="1">IF($AP1238=1,IF(INDIRECT(ADDRESS(($AN1238-1)*3+$AO1238+5,$AP1238+7))="",0,INDIRECT(ADDRESS(($AN1238-1)*3+$AO1238+5,$AP1238+7))),IF(INDIRECT(ADDRESS(($AN1238-1)*3+$AO1238+5,$AP1238+7))="",0,IF(COUNTIF(INDIRECT(ADDRESS(($AN1238-1)*36+($AO1238-1)*12+6,COLUMN())):INDIRECT(ADDRESS(($AN1238-1)*36+($AO1238-1)*12+$AP1238+4,COLUMN())),INDIRECT(ADDRESS(($AN1238-1)*3+$AO1238+5,$AP1238+7)))&gt;=1,0,INDIRECT(ADDRESS(($AN1238-1)*3+$AO1238+5,$AP1238+7)))))</f>
        <v>0</v>
      </c>
      <c r="AR1238" s="204">
        <f ca="1">COUNTIF(INDIRECT("H"&amp;(ROW()+12*(($AN1238-1)*3+$AO1238)-ROW())/12+5):INDIRECT("S"&amp;(ROW()+12*(($AN1238-1)*3+$AO1238)-ROW())/12+5),AQ1238)</f>
        <v>0</v>
      </c>
      <c r="AS1238" s="221">
        <f ca="1">IF($AP1238=1,IF(INDIRECT(ADDRESS(($AN1238-1)*3+$AO1238+5,$AP1238+20))="",0,INDIRECT(ADDRESS(($AN1238-1)*3+$AO1238+5,$AP1238+20))),IF(INDIRECT(ADDRESS(($AN1238-1)*3+$AO1238+5,$AP1238+20))="",0,IF(COUNTIF(INDIRECT(ADDRESS(($AN1238-1)*36+($AO1238-1)*12+6,COLUMN())):INDIRECT(ADDRESS(($AN1238-1)*36+($AO1238-1)*12+$AP1238+4,COLUMN())),INDIRECT(ADDRESS(($AN1238-1)*3+$AO1238+5,$AP1238+20)))&gt;=1,0,INDIRECT(ADDRESS(($AN1238-1)*3+$AO1238+5,$AP1238+20)))))</f>
        <v>0</v>
      </c>
      <c r="AT1238" s="204">
        <f ca="1">COUNTIF(INDIRECT("U"&amp;(ROW()+12*(($AN1238-1)*3+$AO1238)-ROW())/12+5):INDIRECT("AF"&amp;(ROW()+12*(($AN1238-1)*3+$AO1238)-ROW())/12+5),AS1238)</f>
        <v>0</v>
      </c>
      <c r="AU1238" s="204">
        <f ca="1">IF(AND(AQ1238+AS1238&gt;0,AR1238+AT1238&gt;0),COUNTIF(AU$6:AU1237,"&gt;0")+1,0)</f>
        <v>0</v>
      </c>
    </row>
    <row r="1239" spans="40:47">
      <c r="AN1239" s="204">
        <v>35</v>
      </c>
      <c r="AO1239" s="204">
        <v>1</v>
      </c>
      <c r="AP1239" s="204">
        <v>10</v>
      </c>
      <c r="AQ1239" s="221">
        <f ca="1">IF($AP1239=1,IF(INDIRECT(ADDRESS(($AN1239-1)*3+$AO1239+5,$AP1239+7))="",0,INDIRECT(ADDRESS(($AN1239-1)*3+$AO1239+5,$AP1239+7))),IF(INDIRECT(ADDRESS(($AN1239-1)*3+$AO1239+5,$AP1239+7))="",0,IF(COUNTIF(INDIRECT(ADDRESS(($AN1239-1)*36+($AO1239-1)*12+6,COLUMN())):INDIRECT(ADDRESS(($AN1239-1)*36+($AO1239-1)*12+$AP1239+4,COLUMN())),INDIRECT(ADDRESS(($AN1239-1)*3+$AO1239+5,$AP1239+7)))&gt;=1,0,INDIRECT(ADDRESS(($AN1239-1)*3+$AO1239+5,$AP1239+7)))))</f>
        <v>0</v>
      </c>
      <c r="AR1239" s="204">
        <f ca="1">COUNTIF(INDIRECT("H"&amp;(ROW()+12*(($AN1239-1)*3+$AO1239)-ROW())/12+5):INDIRECT("S"&amp;(ROW()+12*(($AN1239-1)*3+$AO1239)-ROW())/12+5),AQ1239)</f>
        <v>0</v>
      </c>
      <c r="AS1239" s="221">
        <f ca="1">IF($AP1239=1,IF(INDIRECT(ADDRESS(($AN1239-1)*3+$AO1239+5,$AP1239+20))="",0,INDIRECT(ADDRESS(($AN1239-1)*3+$AO1239+5,$AP1239+20))),IF(INDIRECT(ADDRESS(($AN1239-1)*3+$AO1239+5,$AP1239+20))="",0,IF(COUNTIF(INDIRECT(ADDRESS(($AN1239-1)*36+($AO1239-1)*12+6,COLUMN())):INDIRECT(ADDRESS(($AN1239-1)*36+($AO1239-1)*12+$AP1239+4,COLUMN())),INDIRECT(ADDRESS(($AN1239-1)*3+$AO1239+5,$AP1239+20)))&gt;=1,0,INDIRECT(ADDRESS(($AN1239-1)*3+$AO1239+5,$AP1239+20)))))</f>
        <v>0</v>
      </c>
      <c r="AT1239" s="204">
        <f ca="1">COUNTIF(INDIRECT("U"&amp;(ROW()+12*(($AN1239-1)*3+$AO1239)-ROW())/12+5):INDIRECT("AF"&amp;(ROW()+12*(($AN1239-1)*3+$AO1239)-ROW())/12+5),AS1239)</f>
        <v>0</v>
      </c>
      <c r="AU1239" s="204">
        <f ca="1">IF(AND(AQ1239+AS1239&gt;0,AR1239+AT1239&gt;0),COUNTIF(AU$6:AU1238,"&gt;0")+1,0)</f>
        <v>0</v>
      </c>
    </row>
    <row r="1240" spans="40:47">
      <c r="AN1240" s="204">
        <v>35</v>
      </c>
      <c r="AO1240" s="204">
        <v>1</v>
      </c>
      <c r="AP1240" s="204">
        <v>11</v>
      </c>
      <c r="AQ1240" s="221">
        <f ca="1">IF($AP1240=1,IF(INDIRECT(ADDRESS(($AN1240-1)*3+$AO1240+5,$AP1240+7))="",0,INDIRECT(ADDRESS(($AN1240-1)*3+$AO1240+5,$AP1240+7))),IF(INDIRECT(ADDRESS(($AN1240-1)*3+$AO1240+5,$AP1240+7))="",0,IF(COUNTIF(INDIRECT(ADDRESS(($AN1240-1)*36+($AO1240-1)*12+6,COLUMN())):INDIRECT(ADDRESS(($AN1240-1)*36+($AO1240-1)*12+$AP1240+4,COLUMN())),INDIRECT(ADDRESS(($AN1240-1)*3+$AO1240+5,$AP1240+7)))&gt;=1,0,INDIRECT(ADDRESS(($AN1240-1)*3+$AO1240+5,$AP1240+7)))))</f>
        <v>0</v>
      </c>
      <c r="AR1240" s="204">
        <f ca="1">COUNTIF(INDIRECT("H"&amp;(ROW()+12*(($AN1240-1)*3+$AO1240)-ROW())/12+5):INDIRECT("S"&amp;(ROW()+12*(($AN1240-1)*3+$AO1240)-ROW())/12+5),AQ1240)</f>
        <v>0</v>
      </c>
      <c r="AS1240" s="221">
        <f ca="1">IF($AP1240=1,IF(INDIRECT(ADDRESS(($AN1240-1)*3+$AO1240+5,$AP1240+20))="",0,INDIRECT(ADDRESS(($AN1240-1)*3+$AO1240+5,$AP1240+20))),IF(INDIRECT(ADDRESS(($AN1240-1)*3+$AO1240+5,$AP1240+20))="",0,IF(COUNTIF(INDIRECT(ADDRESS(($AN1240-1)*36+($AO1240-1)*12+6,COLUMN())):INDIRECT(ADDRESS(($AN1240-1)*36+($AO1240-1)*12+$AP1240+4,COLUMN())),INDIRECT(ADDRESS(($AN1240-1)*3+$AO1240+5,$AP1240+20)))&gt;=1,0,INDIRECT(ADDRESS(($AN1240-1)*3+$AO1240+5,$AP1240+20)))))</f>
        <v>0</v>
      </c>
      <c r="AT1240" s="204">
        <f ca="1">COUNTIF(INDIRECT("U"&amp;(ROW()+12*(($AN1240-1)*3+$AO1240)-ROW())/12+5):INDIRECT("AF"&amp;(ROW()+12*(($AN1240-1)*3+$AO1240)-ROW())/12+5),AS1240)</f>
        <v>0</v>
      </c>
      <c r="AU1240" s="204">
        <f ca="1">IF(AND(AQ1240+AS1240&gt;0,AR1240+AT1240&gt;0),COUNTIF(AU$6:AU1239,"&gt;0")+1,0)</f>
        <v>0</v>
      </c>
    </row>
    <row r="1241" spans="40:47">
      <c r="AN1241" s="204">
        <v>35</v>
      </c>
      <c r="AO1241" s="204">
        <v>1</v>
      </c>
      <c r="AP1241" s="204">
        <v>12</v>
      </c>
      <c r="AQ1241" s="221">
        <f ca="1">IF($AP1241=1,IF(INDIRECT(ADDRESS(($AN1241-1)*3+$AO1241+5,$AP1241+7))="",0,INDIRECT(ADDRESS(($AN1241-1)*3+$AO1241+5,$AP1241+7))),IF(INDIRECT(ADDRESS(($AN1241-1)*3+$AO1241+5,$AP1241+7))="",0,IF(COUNTIF(INDIRECT(ADDRESS(($AN1241-1)*36+($AO1241-1)*12+6,COLUMN())):INDIRECT(ADDRESS(($AN1241-1)*36+($AO1241-1)*12+$AP1241+4,COLUMN())),INDIRECT(ADDRESS(($AN1241-1)*3+$AO1241+5,$AP1241+7)))&gt;=1,0,INDIRECT(ADDRESS(($AN1241-1)*3+$AO1241+5,$AP1241+7)))))</f>
        <v>0</v>
      </c>
      <c r="AR1241" s="204">
        <f ca="1">COUNTIF(INDIRECT("H"&amp;(ROW()+12*(($AN1241-1)*3+$AO1241)-ROW())/12+5):INDIRECT("S"&amp;(ROW()+12*(($AN1241-1)*3+$AO1241)-ROW())/12+5),AQ1241)</f>
        <v>0</v>
      </c>
      <c r="AS1241" s="221">
        <f ca="1">IF($AP1241=1,IF(INDIRECT(ADDRESS(($AN1241-1)*3+$AO1241+5,$AP1241+20))="",0,INDIRECT(ADDRESS(($AN1241-1)*3+$AO1241+5,$AP1241+20))),IF(INDIRECT(ADDRESS(($AN1241-1)*3+$AO1241+5,$AP1241+20))="",0,IF(COUNTIF(INDIRECT(ADDRESS(($AN1241-1)*36+($AO1241-1)*12+6,COLUMN())):INDIRECT(ADDRESS(($AN1241-1)*36+($AO1241-1)*12+$AP1241+4,COLUMN())),INDIRECT(ADDRESS(($AN1241-1)*3+$AO1241+5,$AP1241+20)))&gt;=1,0,INDIRECT(ADDRESS(($AN1241-1)*3+$AO1241+5,$AP1241+20)))))</f>
        <v>0</v>
      </c>
      <c r="AT1241" s="204">
        <f ca="1">COUNTIF(INDIRECT("U"&amp;(ROW()+12*(($AN1241-1)*3+$AO1241)-ROW())/12+5):INDIRECT("AF"&amp;(ROW()+12*(($AN1241-1)*3+$AO1241)-ROW())/12+5),AS1241)</f>
        <v>0</v>
      </c>
      <c r="AU1241" s="204">
        <f ca="1">IF(AND(AQ1241+AS1241&gt;0,AR1241+AT1241&gt;0),COUNTIF(AU$6:AU1240,"&gt;0")+1,0)</f>
        <v>0</v>
      </c>
    </row>
    <row r="1242" spans="40:47">
      <c r="AN1242" s="204">
        <v>35</v>
      </c>
      <c r="AO1242" s="204">
        <v>2</v>
      </c>
      <c r="AP1242" s="204">
        <v>1</v>
      </c>
      <c r="AQ1242" s="221">
        <f ca="1">IF($AP1242=1,IF(INDIRECT(ADDRESS(($AN1242-1)*3+$AO1242+5,$AP1242+7))="",0,INDIRECT(ADDRESS(($AN1242-1)*3+$AO1242+5,$AP1242+7))),IF(INDIRECT(ADDRESS(($AN1242-1)*3+$AO1242+5,$AP1242+7))="",0,IF(COUNTIF(INDIRECT(ADDRESS(($AN1242-1)*36+($AO1242-1)*12+6,COLUMN())):INDIRECT(ADDRESS(($AN1242-1)*36+($AO1242-1)*12+$AP1242+4,COLUMN())),INDIRECT(ADDRESS(($AN1242-1)*3+$AO1242+5,$AP1242+7)))&gt;=1,0,INDIRECT(ADDRESS(($AN1242-1)*3+$AO1242+5,$AP1242+7)))))</f>
        <v>0</v>
      </c>
      <c r="AR1242" s="204">
        <f ca="1">COUNTIF(INDIRECT("H"&amp;(ROW()+12*(($AN1242-1)*3+$AO1242)-ROW())/12+5):INDIRECT("S"&amp;(ROW()+12*(($AN1242-1)*3+$AO1242)-ROW())/12+5),AQ1242)</f>
        <v>0</v>
      </c>
      <c r="AS1242" s="221">
        <f ca="1">IF($AP1242=1,IF(INDIRECT(ADDRESS(($AN1242-1)*3+$AO1242+5,$AP1242+20))="",0,INDIRECT(ADDRESS(($AN1242-1)*3+$AO1242+5,$AP1242+20))),IF(INDIRECT(ADDRESS(($AN1242-1)*3+$AO1242+5,$AP1242+20))="",0,IF(COUNTIF(INDIRECT(ADDRESS(($AN1242-1)*36+($AO1242-1)*12+6,COLUMN())):INDIRECT(ADDRESS(($AN1242-1)*36+($AO1242-1)*12+$AP1242+4,COLUMN())),INDIRECT(ADDRESS(($AN1242-1)*3+$AO1242+5,$AP1242+20)))&gt;=1,0,INDIRECT(ADDRESS(($AN1242-1)*3+$AO1242+5,$AP1242+20)))))</f>
        <v>0</v>
      </c>
      <c r="AT1242" s="204">
        <f ca="1">COUNTIF(INDIRECT("U"&amp;(ROW()+12*(($AN1242-1)*3+$AO1242)-ROW())/12+5):INDIRECT("AF"&amp;(ROW()+12*(($AN1242-1)*3+$AO1242)-ROW())/12+5),AS1242)</f>
        <v>0</v>
      </c>
      <c r="AU1242" s="204">
        <f ca="1">IF(AND(AQ1242+AS1242&gt;0,AR1242+AT1242&gt;0),COUNTIF(AU$6:AU1241,"&gt;0")+1,0)</f>
        <v>0</v>
      </c>
    </row>
    <row r="1243" spans="40:47">
      <c r="AN1243" s="204">
        <v>35</v>
      </c>
      <c r="AO1243" s="204">
        <v>2</v>
      </c>
      <c r="AP1243" s="204">
        <v>2</v>
      </c>
      <c r="AQ1243" s="221">
        <f ca="1">IF($AP1243=1,IF(INDIRECT(ADDRESS(($AN1243-1)*3+$AO1243+5,$AP1243+7))="",0,INDIRECT(ADDRESS(($AN1243-1)*3+$AO1243+5,$AP1243+7))),IF(INDIRECT(ADDRESS(($AN1243-1)*3+$AO1243+5,$AP1243+7))="",0,IF(COUNTIF(INDIRECT(ADDRESS(($AN1243-1)*36+($AO1243-1)*12+6,COLUMN())):INDIRECT(ADDRESS(($AN1243-1)*36+($AO1243-1)*12+$AP1243+4,COLUMN())),INDIRECT(ADDRESS(($AN1243-1)*3+$AO1243+5,$AP1243+7)))&gt;=1,0,INDIRECT(ADDRESS(($AN1243-1)*3+$AO1243+5,$AP1243+7)))))</f>
        <v>0</v>
      </c>
      <c r="AR1243" s="204">
        <f ca="1">COUNTIF(INDIRECT("H"&amp;(ROW()+12*(($AN1243-1)*3+$AO1243)-ROW())/12+5):INDIRECT("S"&amp;(ROW()+12*(($AN1243-1)*3+$AO1243)-ROW())/12+5),AQ1243)</f>
        <v>0</v>
      </c>
      <c r="AS1243" s="221">
        <f ca="1">IF($AP1243=1,IF(INDIRECT(ADDRESS(($AN1243-1)*3+$AO1243+5,$AP1243+20))="",0,INDIRECT(ADDRESS(($AN1243-1)*3+$AO1243+5,$AP1243+20))),IF(INDIRECT(ADDRESS(($AN1243-1)*3+$AO1243+5,$AP1243+20))="",0,IF(COUNTIF(INDIRECT(ADDRESS(($AN1243-1)*36+($AO1243-1)*12+6,COLUMN())):INDIRECT(ADDRESS(($AN1243-1)*36+($AO1243-1)*12+$AP1243+4,COLUMN())),INDIRECT(ADDRESS(($AN1243-1)*3+$AO1243+5,$AP1243+20)))&gt;=1,0,INDIRECT(ADDRESS(($AN1243-1)*3+$AO1243+5,$AP1243+20)))))</f>
        <v>0</v>
      </c>
      <c r="AT1243" s="204">
        <f ca="1">COUNTIF(INDIRECT("U"&amp;(ROW()+12*(($AN1243-1)*3+$AO1243)-ROW())/12+5):INDIRECT("AF"&amp;(ROW()+12*(($AN1243-1)*3+$AO1243)-ROW())/12+5),AS1243)</f>
        <v>0</v>
      </c>
      <c r="AU1243" s="204">
        <f ca="1">IF(AND(AQ1243+AS1243&gt;0,AR1243+AT1243&gt;0),COUNTIF(AU$6:AU1242,"&gt;0")+1,0)</f>
        <v>0</v>
      </c>
    </row>
    <row r="1244" spans="40:47">
      <c r="AN1244" s="204">
        <v>35</v>
      </c>
      <c r="AO1244" s="204">
        <v>2</v>
      </c>
      <c r="AP1244" s="204">
        <v>3</v>
      </c>
      <c r="AQ1244" s="221">
        <f ca="1">IF($AP1244=1,IF(INDIRECT(ADDRESS(($AN1244-1)*3+$AO1244+5,$AP1244+7))="",0,INDIRECT(ADDRESS(($AN1244-1)*3+$AO1244+5,$AP1244+7))),IF(INDIRECT(ADDRESS(($AN1244-1)*3+$AO1244+5,$AP1244+7))="",0,IF(COUNTIF(INDIRECT(ADDRESS(($AN1244-1)*36+($AO1244-1)*12+6,COLUMN())):INDIRECT(ADDRESS(($AN1244-1)*36+($AO1244-1)*12+$AP1244+4,COLUMN())),INDIRECT(ADDRESS(($AN1244-1)*3+$AO1244+5,$AP1244+7)))&gt;=1,0,INDIRECT(ADDRESS(($AN1244-1)*3+$AO1244+5,$AP1244+7)))))</f>
        <v>0</v>
      </c>
      <c r="AR1244" s="204">
        <f ca="1">COUNTIF(INDIRECT("H"&amp;(ROW()+12*(($AN1244-1)*3+$AO1244)-ROW())/12+5):INDIRECT("S"&amp;(ROW()+12*(($AN1244-1)*3+$AO1244)-ROW())/12+5),AQ1244)</f>
        <v>0</v>
      </c>
      <c r="AS1244" s="221">
        <f ca="1">IF($AP1244=1,IF(INDIRECT(ADDRESS(($AN1244-1)*3+$AO1244+5,$AP1244+20))="",0,INDIRECT(ADDRESS(($AN1244-1)*3+$AO1244+5,$AP1244+20))),IF(INDIRECT(ADDRESS(($AN1244-1)*3+$AO1244+5,$AP1244+20))="",0,IF(COUNTIF(INDIRECT(ADDRESS(($AN1244-1)*36+($AO1244-1)*12+6,COLUMN())):INDIRECT(ADDRESS(($AN1244-1)*36+($AO1244-1)*12+$AP1244+4,COLUMN())),INDIRECT(ADDRESS(($AN1244-1)*3+$AO1244+5,$AP1244+20)))&gt;=1,0,INDIRECT(ADDRESS(($AN1244-1)*3+$AO1244+5,$AP1244+20)))))</f>
        <v>0</v>
      </c>
      <c r="AT1244" s="204">
        <f ca="1">COUNTIF(INDIRECT("U"&amp;(ROW()+12*(($AN1244-1)*3+$AO1244)-ROW())/12+5):INDIRECT("AF"&amp;(ROW()+12*(($AN1244-1)*3+$AO1244)-ROW())/12+5),AS1244)</f>
        <v>0</v>
      </c>
      <c r="AU1244" s="204">
        <f ca="1">IF(AND(AQ1244+AS1244&gt;0,AR1244+AT1244&gt;0),COUNTIF(AU$6:AU1243,"&gt;0")+1,0)</f>
        <v>0</v>
      </c>
    </row>
    <row r="1245" spans="40:47">
      <c r="AN1245" s="204">
        <v>35</v>
      </c>
      <c r="AO1245" s="204">
        <v>2</v>
      </c>
      <c r="AP1245" s="204">
        <v>4</v>
      </c>
      <c r="AQ1245" s="221">
        <f ca="1">IF($AP1245=1,IF(INDIRECT(ADDRESS(($AN1245-1)*3+$AO1245+5,$AP1245+7))="",0,INDIRECT(ADDRESS(($AN1245-1)*3+$AO1245+5,$AP1245+7))),IF(INDIRECT(ADDRESS(($AN1245-1)*3+$AO1245+5,$AP1245+7))="",0,IF(COUNTIF(INDIRECT(ADDRESS(($AN1245-1)*36+($AO1245-1)*12+6,COLUMN())):INDIRECT(ADDRESS(($AN1245-1)*36+($AO1245-1)*12+$AP1245+4,COLUMN())),INDIRECT(ADDRESS(($AN1245-1)*3+$AO1245+5,$AP1245+7)))&gt;=1,0,INDIRECT(ADDRESS(($AN1245-1)*3+$AO1245+5,$AP1245+7)))))</f>
        <v>0</v>
      </c>
      <c r="AR1245" s="204">
        <f ca="1">COUNTIF(INDIRECT("H"&amp;(ROW()+12*(($AN1245-1)*3+$AO1245)-ROW())/12+5):INDIRECT("S"&amp;(ROW()+12*(($AN1245-1)*3+$AO1245)-ROW())/12+5),AQ1245)</f>
        <v>0</v>
      </c>
      <c r="AS1245" s="221">
        <f ca="1">IF($AP1245=1,IF(INDIRECT(ADDRESS(($AN1245-1)*3+$AO1245+5,$AP1245+20))="",0,INDIRECT(ADDRESS(($AN1245-1)*3+$AO1245+5,$AP1245+20))),IF(INDIRECT(ADDRESS(($AN1245-1)*3+$AO1245+5,$AP1245+20))="",0,IF(COUNTIF(INDIRECT(ADDRESS(($AN1245-1)*36+($AO1245-1)*12+6,COLUMN())):INDIRECT(ADDRESS(($AN1245-1)*36+($AO1245-1)*12+$AP1245+4,COLUMN())),INDIRECT(ADDRESS(($AN1245-1)*3+$AO1245+5,$AP1245+20)))&gt;=1,0,INDIRECT(ADDRESS(($AN1245-1)*3+$AO1245+5,$AP1245+20)))))</f>
        <v>0</v>
      </c>
      <c r="AT1245" s="204">
        <f ca="1">COUNTIF(INDIRECT("U"&amp;(ROW()+12*(($AN1245-1)*3+$AO1245)-ROW())/12+5):INDIRECT("AF"&amp;(ROW()+12*(($AN1245-1)*3+$AO1245)-ROW())/12+5),AS1245)</f>
        <v>0</v>
      </c>
      <c r="AU1245" s="204">
        <f ca="1">IF(AND(AQ1245+AS1245&gt;0,AR1245+AT1245&gt;0),COUNTIF(AU$6:AU1244,"&gt;0")+1,0)</f>
        <v>0</v>
      </c>
    </row>
    <row r="1246" spans="40:47">
      <c r="AN1246" s="204">
        <v>35</v>
      </c>
      <c r="AO1246" s="204">
        <v>2</v>
      </c>
      <c r="AP1246" s="204">
        <v>5</v>
      </c>
      <c r="AQ1246" s="221">
        <f ca="1">IF($AP1246=1,IF(INDIRECT(ADDRESS(($AN1246-1)*3+$AO1246+5,$AP1246+7))="",0,INDIRECT(ADDRESS(($AN1246-1)*3+$AO1246+5,$AP1246+7))),IF(INDIRECT(ADDRESS(($AN1246-1)*3+$AO1246+5,$AP1246+7))="",0,IF(COUNTIF(INDIRECT(ADDRESS(($AN1246-1)*36+($AO1246-1)*12+6,COLUMN())):INDIRECT(ADDRESS(($AN1246-1)*36+($AO1246-1)*12+$AP1246+4,COLUMN())),INDIRECT(ADDRESS(($AN1246-1)*3+$AO1246+5,$AP1246+7)))&gt;=1,0,INDIRECT(ADDRESS(($AN1246-1)*3+$AO1246+5,$AP1246+7)))))</f>
        <v>0</v>
      </c>
      <c r="AR1246" s="204">
        <f ca="1">COUNTIF(INDIRECT("H"&amp;(ROW()+12*(($AN1246-1)*3+$AO1246)-ROW())/12+5):INDIRECT("S"&amp;(ROW()+12*(($AN1246-1)*3+$AO1246)-ROW())/12+5),AQ1246)</f>
        <v>0</v>
      </c>
      <c r="AS1246" s="221">
        <f ca="1">IF($AP1246=1,IF(INDIRECT(ADDRESS(($AN1246-1)*3+$AO1246+5,$AP1246+20))="",0,INDIRECT(ADDRESS(($AN1246-1)*3+$AO1246+5,$AP1246+20))),IF(INDIRECT(ADDRESS(($AN1246-1)*3+$AO1246+5,$AP1246+20))="",0,IF(COUNTIF(INDIRECT(ADDRESS(($AN1246-1)*36+($AO1246-1)*12+6,COLUMN())):INDIRECT(ADDRESS(($AN1246-1)*36+($AO1246-1)*12+$AP1246+4,COLUMN())),INDIRECT(ADDRESS(($AN1246-1)*3+$AO1246+5,$AP1246+20)))&gt;=1,0,INDIRECT(ADDRESS(($AN1246-1)*3+$AO1246+5,$AP1246+20)))))</f>
        <v>0</v>
      </c>
      <c r="AT1246" s="204">
        <f ca="1">COUNTIF(INDIRECT("U"&amp;(ROW()+12*(($AN1246-1)*3+$AO1246)-ROW())/12+5):INDIRECT("AF"&amp;(ROW()+12*(($AN1246-1)*3+$AO1246)-ROW())/12+5),AS1246)</f>
        <v>0</v>
      </c>
      <c r="AU1246" s="204">
        <f ca="1">IF(AND(AQ1246+AS1246&gt;0,AR1246+AT1246&gt;0),COUNTIF(AU$6:AU1245,"&gt;0")+1,0)</f>
        <v>0</v>
      </c>
    </row>
    <row r="1247" spans="40:47">
      <c r="AN1247" s="204">
        <v>35</v>
      </c>
      <c r="AO1247" s="204">
        <v>2</v>
      </c>
      <c r="AP1247" s="204">
        <v>6</v>
      </c>
      <c r="AQ1247" s="221">
        <f ca="1">IF($AP1247=1,IF(INDIRECT(ADDRESS(($AN1247-1)*3+$AO1247+5,$AP1247+7))="",0,INDIRECT(ADDRESS(($AN1247-1)*3+$AO1247+5,$AP1247+7))),IF(INDIRECT(ADDRESS(($AN1247-1)*3+$AO1247+5,$AP1247+7))="",0,IF(COUNTIF(INDIRECT(ADDRESS(($AN1247-1)*36+($AO1247-1)*12+6,COLUMN())):INDIRECT(ADDRESS(($AN1247-1)*36+($AO1247-1)*12+$AP1247+4,COLUMN())),INDIRECT(ADDRESS(($AN1247-1)*3+$AO1247+5,$AP1247+7)))&gt;=1,0,INDIRECT(ADDRESS(($AN1247-1)*3+$AO1247+5,$AP1247+7)))))</f>
        <v>0</v>
      </c>
      <c r="AR1247" s="204">
        <f ca="1">COUNTIF(INDIRECT("H"&amp;(ROW()+12*(($AN1247-1)*3+$AO1247)-ROW())/12+5):INDIRECT("S"&amp;(ROW()+12*(($AN1247-1)*3+$AO1247)-ROW())/12+5),AQ1247)</f>
        <v>0</v>
      </c>
      <c r="AS1247" s="221">
        <f ca="1">IF($AP1247=1,IF(INDIRECT(ADDRESS(($AN1247-1)*3+$AO1247+5,$AP1247+20))="",0,INDIRECT(ADDRESS(($AN1247-1)*3+$AO1247+5,$AP1247+20))),IF(INDIRECT(ADDRESS(($AN1247-1)*3+$AO1247+5,$AP1247+20))="",0,IF(COUNTIF(INDIRECT(ADDRESS(($AN1247-1)*36+($AO1247-1)*12+6,COLUMN())):INDIRECT(ADDRESS(($AN1247-1)*36+($AO1247-1)*12+$AP1247+4,COLUMN())),INDIRECT(ADDRESS(($AN1247-1)*3+$AO1247+5,$AP1247+20)))&gt;=1,0,INDIRECT(ADDRESS(($AN1247-1)*3+$AO1247+5,$AP1247+20)))))</f>
        <v>0</v>
      </c>
      <c r="AT1247" s="204">
        <f ca="1">COUNTIF(INDIRECT("U"&amp;(ROW()+12*(($AN1247-1)*3+$AO1247)-ROW())/12+5):INDIRECT("AF"&amp;(ROW()+12*(($AN1247-1)*3+$AO1247)-ROW())/12+5),AS1247)</f>
        <v>0</v>
      </c>
      <c r="AU1247" s="204">
        <f ca="1">IF(AND(AQ1247+AS1247&gt;0,AR1247+AT1247&gt;0),COUNTIF(AU$6:AU1246,"&gt;0")+1,0)</f>
        <v>0</v>
      </c>
    </row>
    <row r="1248" spans="40:47">
      <c r="AN1248" s="204">
        <v>35</v>
      </c>
      <c r="AO1248" s="204">
        <v>2</v>
      </c>
      <c r="AP1248" s="204">
        <v>7</v>
      </c>
      <c r="AQ1248" s="221">
        <f ca="1">IF($AP1248=1,IF(INDIRECT(ADDRESS(($AN1248-1)*3+$AO1248+5,$AP1248+7))="",0,INDIRECT(ADDRESS(($AN1248-1)*3+$AO1248+5,$AP1248+7))),IF(INDIRECT(ADDRESS(($AN1248-1)*3+$AO1248+5,$AP1248+7))="",0,IF(COUNTIF(INDIRECT(ADDRESS(($AN1248-1)*36+($AO1248-1)*12+6,COLUMN())):INDIRECT(ADDRESS(($AN1248-1)*36+($AO1248-1)*12+$AP1248+4,COLUMN())),INDIRECT(ADDRESS(($AN1248-1)*3+$AO1248+5,$AP1248+7)))&gt;=1,0,INDIRECT(ADDRESS(($AN1248-1)*3+$AO1248+5,$AP1248+7)))))</f>
        <v>0</v>
      </c>
      <c r="AR1248" s="204">
        <f ca="1">COUNTIF(INDIRECT("H"&amp;(ROW()+12*(($AN1248-1)*3+$AO1248)-ROW())/12+5):INDIRECT("S"&amp;(ROW()+12*(($AN1248-1)*3+$AO1248)-ROW())/12+5),AQ1248)</f>
        <v>0</v>
      </c>
      <c r="AS1248" s="221">
        <f ca="1">IF($AP1248=1,IF(INDIRECT(ADDRESS(($AN1248-1)*3+$AO1248+5,$AP1248+20))="",0,INDIRECT(ADDRESS(($AN1248-1)*3+$AO1248+5,$AP1248+20))),IF(INDIRECT(ADDRESS(($AN1248-1)*3+$AO1248+5,$AP1248+20))="",0,IF(COUNTIF(INDIRECT(ADDRESS(($AN1248-1)*36+($AO1248-1)*12+6,COLUMN())):INDIRECT(ADDRESS(($AN1248-1)*36+($AO1248-1)*12+$AP1248+4,COLUMN())),INDIRECT(ADDRESS(($AN1248-1)*3+$AO1248+5,$AP1248+20)))&gt;=1,0,INDIRECT(ADDRESS(($AN1248-1)*3+$AO1248+5,$AP1248+20)))))</f>
        <v>0</v>
      </c>
      <c r="AT1248" s="204">
        <f ca="1">COUNTIF(INDIRECT("U"&amp;(ROW()+12*(($AN1248-1)*3+$AO1248)-ROW())/12+5):INDIRECT("AF"&amp;(ROW()+12*(($AN1248-1)*3+$AO1248)-ROW())/12+5),AS1248)</f>
        <v>0</v>
      </c>
      <c r="AU1248" s="204">
        <f ca="1">IF(AND(AQ1248+AS1248&gt;0,AR1248+AT1248&gt;0),COUNTIF(AU$6:AU1247,"&gt;0")+1,0)</f>
        <v>0</v>
      </c>
    </row>
    <row r="1249" spans="40:47">
      <c r="AN1249" s="204">
        <v>35</v>
      </c>
      <c r="AO1249" s="204">
        <v>2</v>
      </c>
      <c r="AP1249" s="204">
        <v>8</v>
      </c>
      <c r="AQ1249" s="221">
        <f ca="1">IF($AP1249=1,IF(INDIRECT(ADDRESS(($AN1249-1)*3+$AO1249+5,$AP1249+7))="",0,INDIRECT(ADDRESS(($AN1249-1)*3+$AO1249+5,$AP1249+7))),IF(INDIRECT(ADDRESS(($AN1249-1)*3+$AO1249+5,$AP1249+7))="",0,IF(COUNTIF(INDIRECT(ADDRESS(($AN1249-1)*36+($AO1249-1)*12+6,COLUMN())):INDIRECT(ADDRESS(($AN1249-1)*36+($AO1249-1)*12+$AP1249+4,COLUMN())),INDIRECT(ADDRESS(($AN1249-1)*3+$AO1249+5,$AP1249+7)))&gt;=1,0,INDIRECT(ADDRESS(($AN1249-1)*3+$AO1249+5,$AP1249+7)))))</f>
        <v>0</v>
      </c>
      <c r="AR1249" s="204">
        <f ca="1">COUNTIF(INDIRECT("H"&amp;(ROW()+12*(($AN1249-1)*3+$AO1249)-ROW())/12+5):INDIRECT("S"&amp;(ROW()+12*(($AN1249-1)*3+$AO1249)-ROW())/12+5),AQ1249)</f>
        <v>0</v>
      </c>
      <c r="AS1249" s="221">
        <f ca="1">IF($AP1249=1,IF(INDIRECT(ADDRESS(($AN1249-1)*3+$AO1249+5,$AP1249+20))="",0,INDIRECT(ADDRESS(($AN1249-1)*3+$AO1249+5,$AP1249+20))),IF(INDIRECT(ADDRESS(($AN1249-1)*3+$AO1249+5,$AP1249+20))="",0,IF(COUNTIF(INDIRECT(ADDRESS(($AN1249-1)*36+($AO1249-1)*12+6,COLUMN())):INDIRECT(ADDRESS(($AN1249-1)*36+($AO1249-1)*12+$AP1249+4,COLUMN())),INDIRECT(ADDRESS(($AN1249-1)*3+$AO1249+5,$AP1249+20)))&gt;=1,0,INDIRECT(ADDRESS(($AN1249-1)*3+$AO1249+5,$AP1249+20)))))</f>
        <v>0</v>
      </c>
      <c r="AT1249" s="204">
        <f ca="1">COUNTIF(INDIRECT("U"&amp;(ROW()+12*(($AN1249-1)*3+$AO1249)-ROW())/12+5):INDIRECT("AF"&amp;(ROW()+12*(($AN1249-1)*3+$AO1249)-ROW())/12+5),AS1249)</f>
        <v>0</v>
      </c>
      <c r="AU1249" s="204">
        <f ca="1">IF(AND(AQ1249+AS1249&gt;0,AR1249+AT1249&gt;0),COUNTIF(AU$6:AU1248,"&gt;0")+1,0)</f>
        <v>0</v>
      </c>
    </row>
    <row r="1250" spans="40:47">
      <c r="AN1250" s="204">
        <v>35</v>
      </c>
      <c r="AO1250" s="204">
        <v>2</v>
      </c>
      <c r="AP1250" s="204">
        <v>9</v>
      </c>
      <c r="AQ1250" s="221">
        <f ca="1">IF($AP1250=1,IF(INDIRECT(ADDRESS(($AN1250-1)*3+$AO1250+5,$AP1250+7))="",0,INDIRECT(ADDRESS(($AN1250-1)*3+$AO1250+5,$AP1250+7))),IF(INDIRECT(ADDRESS(($AN1250-1)*3+$AO1250+5,$AP1250+7))="",0,IF(COUNTIF(INDIRECT(ADDRESS(($AN1250-1)*36+($AO1250-1)*12+6,COLUMN())):INDIRECT(ADDRESS(($AN1250-1)*36+($AO1250-1)*12+$AP1250+4,COLUMN())),INDIRECT(ADDRESS(($AN1250-1)*3+$AO1250+5,$AP1250+7)))&gt;=1,0,INDIRECT(ADDRESS(($AN1250-1)*3+$AO1250+5,$AP1250+7)))))</f>
        <v>0</v>
      </c>
      <c r="AR1250" s="204">
        <f ca="1">COUNTIF(INDIRECT("H"&amp;(ROW()+12*(($AN1250-1)*3+$AO1250)-ROW())/12+5):INDIRECT("S"&amp;(ROW()+12*(($AN1250-1)*3+$AO1250)-ROW())/12+5),AQ1250)</f>
        <v>0</v>
      </c>
      <c r="AS1250" s="221">
        <f ca="1">IF($AP1250=1,IF(INDIRECT(ADDRESS(($AN1250-1)*3+$AO1250+5,$AP1250+20))="",0,INDIRECT(ADDRESS(($AN1250-1)*3+$AO1250+5,$AP1250+20))),IF(INDIRECT(ADDRESS(($AN1250-1)*3+$AO1250+5,$AP1250+20))="",0,IF(COUNTIF(INDIRECT(ADDRESS(($AN1250-1)*36+($AO1250-1)*12+6,COLUMN())):INDIRECT(ADDRESS(($AN1250-1)*36+($AO1250-1)*12+$AP1250+4,COLUMN())),INDIRECT(ADDRESS(($AN1250-1)*3+$AO1250+5,$AP1250+20)))&gt;=1,0,INDIRECT(ADDRESS(($AN1250-1)*3+$AO1250+5,$AP1250+20)))))</f>
        <v>0</v>
      </c>
      <c r="AT1250" s="204">
        <f ca="1">COUNTIF(INDIRECT("U"&amp;(ROW()+12*(($AN1250-1)*3+$AO1250)-ROW())/12+5):INDIRECT("AF"&amp;(ROW()+12*(($AN1250-1)*3+$AO1250)-ROW())/12+5),AS1250)</f>
        <v>0</v>
      </c>
      <c r="AU1250" s="204">
        <f ca="1">IF(AND(AQ1250+AS1250&gt;0,AR1250+AT1250&gt;0),COUNTIF(AU$6:AU1249,"&gt;0")+1,0)</f>
        <v>0</v>
      </c>
    </row>
    <row r="1251" spans="40:47">
      <c r="AN1251" s="204">
        <v>35</v>
      </c>
      <c r="AO1251" s="204">
        <v>2</v>
      </c>
      <c r="AP1251" s="204">
        <v>10</v>
      </c>
      <c r="AQ1251" s="221">
        <f ca="1">IF($AP1251=1,IF(INDIRECT(ADDRESS(($AN1251-1)*3+$AO1251+5,$AP1251+7))="",0,INDIRECT(ADDRESS(($AN1251-1)*3+$AO1251+5,$AP1251+7))),IF(INDIRECT(ADDRESS(($AN1251-1)*3+$AO1251+5,$AP1251+7))="",0,IF(COUNTIF(INDIRECT(ADDRESS(($AN1251-1)*36+($AO1251-1)*12+6,COLUMN())):INDIRECT(ADDRESS(($AN1251-1)*36+($AO1251-1)*12+$AP1251+4,COLUMN())),INDIRECT(ADDRESS(($AN1251-1)*3+$AO1251+5,$AP1251+7)))&gt;=1,0,INDIRECT(ADDRESS(($AN1251-1)*3+$AO1251+5,$AP1251+7)))))</f>
        <v>0</v>
      </c>
      <c r="AR1251" s="204">
        <f ca="1">COUNTIF(INDIRECT("H"&amp;(ROW()+12*(($AN1251-1)*3+$AO1251)-ROW())/12+5):INDIRECT("S"&amp;(ROW()+12*(($AN1251-1)*3+$AO1251)-ROW())/12+5),AQ1251)</f>
        <v>0</v>
      </c>
      <c r="AS1251" s="221">
        <f ca="1">IF($AP1251=1,IF(INDIRECT(ADDRESS(($AN1251-1)*3+$AO1251+5,$AP1251+20))="",0,INDIRECT(ADDRESS(($AN1251-1)*3+$AO1251+5,$AP1251+20))),IF(INDIRECT(ADDRESS(($AN1251-1)*3+$AO1251+5,$AP1251+20))="",0,IF(COUNTIF(INDIRECT(ADDRESS(($AN1251-1)*36+($AO1251-1)*12+6,COLUMN())):INDIRECT(ADDRESS(($AN1251-1)*36+($AO1251-1)*12+$AP1251+4,COLUMN())),INDIRECT(ADDRESS(($AN1251-1)*3+$AO1251+5,$AP1251+20)))&gt;=1,0,INDIRECT(ADDRESS(($AN1251-1)*3+$AO1251+5,$AP1251+20)))))</f>
        <v>0</v>
      </c>
      <c r="AT1251" s="204">
        <f ca="1">COUNTIF(INDIRECT("U"&amp;(ROW()+12*(($AN1251-1)*3+$AO1251)-ROW())/12+5):INDIRECT("AF"&amp;(ROW()+12*(($AN1251-1)*3+$AO1251)-ROW())/12+5),AS1251)</f>
        <v>0</v>
      </c>
      <c r="AU1251" s="204">
        <f ca="1">IF(AND(AQ1251+AS1251&gt;0,AR1251+AT1251&gt;0),COUNTIF(AU$6:AU1250,"&gt;0")+1,0)</f>
        <v>0</v>
      </c>
    </row>
    <row r="1252" spans="40:47">
      <c r="AN1252" s="204">
        <v>35</v>
      </c>
      <c r="AO1252" s="204">
        <v>2</v>
      </c>
      <c r="AP1252" s="204">
        <v>11</v>
      </c>
      <c r="AQ1252" s="221">
        <f ca="1">IF($AP1252=1,IF(INDIRECT(ADDRESS(($AN1252-1)*3+$AO1252+5,$AP1252+7))="",0,INDIRECT(ADDRESS(($AN1252-1)*3+$AO1252+5,$AP1252+7))),IF(INDIRECT(ADDRESS(($AN1252-1)*3+$AO1252+5,$AP1252+7))="",0,IF(COUNTIF(INDIRECT(ADDRESS(($AN1252-1)*36+($AO1252-1)*12+6,COLUMN())):INDIRECT(ADDRESS(($AN1252-1)*36+($AO1252-1)*12+$AP1252+4,COLUMN())),INDIRECT(ADDRESS(($AN1252-1)*3+$AO1252+5,$AP1252+7)))&gt;=1,0,INDIRECT(ADDRESS(($AN1252-1)*3+$AO1252+5,$AP1252+7)))))</f>
        <v>0</v>
      </c>
      <c r="AR1252" s="204">
        <f ca="1">COUNTIF(INDIRECT("H"&amp;(ROW()+12*(($AN1252-1)*3+$AO1252)-ROW())/12+5):INDIRECT("S"&amp;(ROW()+12*(($AN1252-1)*3+$AO1252)-ROW())/12+5),AQ1252)</f>
        <v>0</v>
      </c>
      <c r="AS1252" s="221">
        <f ca="1">IF($AP1252=1,IF(INDIRECT(ADDRESS(($AN1252-1)*3+$AO1252+5,$AP1252+20))="",0,INDIRECT(ADDRESS(($AN1252-1)*3+$AO1252+5,$AP1252+20))),IF(INDIRECT(ADDRESS(($AN1252-1)*3+$AO1252+5,$AP1252+20))="",0,IF(COUNTIF(INDIRECT(ADDRESS(($AN1252-1)*36+($AO1252-1)*12+6,COLUMN())):INDIRECT(ADDRESS(($AN1252-1)*36+($AO1252-1)*12+$AP1252+4,COLUMN())),INDIRECT(ADDRESS(($AN1252-1)*3+$AO1252+5,$AP1252+20)))&gt;=1,0,INDIRECT(ADDRESS(($AN1252-1)*3+$AO1252+5,$AP1252+20)))))</f>
        <v>0</v>
      </c>
      <c r="AT1252" s="204">
        <f ca="1">COUNTIF(INDIRECT("U"&amp;(ROW()+12*(($AN1252-1)*3+$AO1252)-ROW())/12+5):INDIRECT("AF"&amp;(ROW()+12*(($AN1252-1)*3+$AO1252)-ROW())/12+5),AS1252)</f>
        <v>0</v>
      </c>
      <c r="AU1252" s="204">
        <f ca="1">IF(AND(AQ1252+AS1252&gt;0,AR1252+AT1252&gt;0),COUNTIF(AU$6:AU1251,"&gt;0")+1,0)</f>
        <v>0</v>
      </c>
    </row>
    <row r="1253" spans="40:47">
      <c r="AN1253" s="204">
        <v>35</v>
      </c>
      <c r="AO1253" s="204">
        <v>2</v>
      </c>
      <c r="AP1253" s="204">
        <v>12</v>
      </c>
      <c r="AQ1253" s="221">
        <f ca="1">IF($AP1253=1,IF(INDIRECT(ADDRESS(($AN1253-1)*3+$AO1253+5,$AP1253+7))="",0,INDIRECT(ADDRESS(($AN1253-1)*3+$AO1253+5,$AP1253+7))),IF(INDIRECT(ADDRESS(($AN1253-1)*3+$AO1253+5,$AP1253+7))="",0,IF(COUNTIF(INDIRECT(ADDRESS(($AN1253-1)*36+($AO1253-1)*12+6,COLUMN())):INDIRECT(ADDRESS(($AN1253-1)*36+($AO1253-1)*12+$AP1253+4,COLUMN())),INDIRECT(ADDRESS(($AN1253-1)*3+$AO1253+5,$AP1253+7)))&gt;=1,0,INDIRECT(ADDRESS(($AN1253-1)*3+$AO1253+5,$AP1253+7)))))</f>
        <v>0</v>
      </c>
      <c r="AR1253" s="204">
        <f ca="1">COUNTIF(INDIRECT("H"&amp;(ROW()+12*(($AN1253-1)*3+$AO1253)-ROW())/12+5):INDIRECT("S"&amp;(ROW()+12*(($AN1253-1)*3+$AO1253)-ROW())/12+5),AQ1253)</f>
        <v>0</v>
      </c>
      <c r="AS1253" s="221">
        <f ca="1">IF($AP1253=1,IF(INDIRECT(ADDRESS(($AN1253-1)*3+$AO1253+5,$AP1253+20))="",0,INDIRECT(ADDRESS(($AN1253-1)*3+$AO1253+5,$AP1253+20))),IF(INDIRECT(ADDRESS(($AN1253-1)*3+$AO1253+5,$AP1253+20))="",0,IF(COUNTIF(INDIRECT(ADDRESS(($AN1253-1)*36+($AO1253-1)*12+6,COLUMN())):INDIRECT(ADDRESS(($AN1253-1)*36+($AO1253-1)*12+$AP1253+4,COLUMN())),INDIRECT(ADDRESS(($AN1253-1)*3+$AO1253+5,$AP1253+20)))&gt;=1,0,INDIRECT(ADDRESS(($AN1253-1)*3+$AO1253+5,$AP1253+20)))))</f>
        <v>0</v>
      </c>
      <c r="AT1253" s="204">
        <f ca="1">COUNTIF(INDIRECT("U"&amp;(ROW()+12*(($AN1253-1)*3+$AO1253)-ROW())/12+5):INDIRECT("AF"&amp;(ROW()+12*(($AN1253-1)*3+$AO1253)-ROW())/12+5),AS1253)</f>
        <v>0</v>
      </c>
      <c r="AU1253" s="204">
        <f ca="1">IF(AND(AQ1253+AS1253&gt;0,AR1253+AT1253&gt;0),COUNTIF(AU$6:AU1252,"&gt;0")+1,0)</f>
        <v>0</v>
      </c>
    </row>
    <row r="1254" spans="40:47">
      <c r="AN1254" s="204">
        <v>35</v>
      </c>
      <c r="AO1254" s="204">
        <v>3</v>
      </c>
      <c r="AP1254" s="204">
        <v>1</v>
      </c>
      <c r="AQ1254" s="221">
        <f ca="1">IF($AP1254=1,IF(INDIRECT(ADDRESS(($AN1254-1)*3+$AO1254+5,$AP1254+7))="",0,INDIRECT(ADDRESS(($AN1254-1)*3+$AO1254+5,$AP1254+7))),IF(INDIRECT(ADDRESS(($AN1254-1)*3+$AO1254+5,$AP1254+7))="",0,IF(COUNTIF(INDIRECT(ADDRESS(($AN1254-1)*36+($AO1254-1)*12+6,COLUMN())):INDIRECT(ADDRESS(($AN1254-1)*36+($AO1254-1)*12+$AP1254+4,COLUMN())),INDIRECT(ADDRESS(($AN1254-1)*3+$AO1254+5,$AP1254+7)))&gt;=1,0,INDIRECT(ADDRESS(($AN1254-1)*3+$AO1254+5,$AP1254+7)))))</f>
        <v>0</v>
      </c>
      <c r="AR1254" s="204">
        <f ca="1">COUNTIF(INDIRECT("H"&amp;(ROW()+12*(($AN1254-1)*3+$AO1254)-ROW())/12+5):INDIRECT("S"&amp;(ROW()+12*(($AN1254-1)*3+$AO1254)-ROW())/12+5),AQ1254)</f>
        <v>0</v>
      </c>
      <c r="AS1254" s="221">
        <f ca="1">IF($AP1254=1,IF(INDIRECT(ADDRESS(($AN1254-1)*3+$AO1254+5,$AP1254+20))="",0,INDIRECT(ADDRESS(($AN1254-1)*3+$AO1254+5,$AP1254+20))),IF(INDIRECT(ADDRESS(($AN1254-1)*3+$AO1254+5,$AP1254+20))="",0,IF(COUNTIF(INDIRECT(ADDRESS(($AN1254-1)*36+($AO1254-1)*12+6,COLUMN())):INDIRECT(ADDRESS(($AN1254-1)*36+($AO1254-1)*12+$AP1254+4,COLUMN())),INDIRECT(ADDRESS(($AN1254-1)*3+$AO1254+5,$AP1254+20)))&gt;=1,0,INDIRECT(ADDRESS(($AN1254-1)*3+$AO1254+5,$AP1254+20)))))</f>
        <v>0</v>
      </c>
      <c r="AT1254" s="204">
        <f ca="1">COUNTIF(INDIRECT("U"&amp;(ROW()+12*(($AN1254-1)*3+$AO1254)-ROW())/12+5):INDIRECT("AF"&amp;(ROW()+12*(($AN1254-1)*3+$AO1254)-ROW())/12+5),AS1254)</f>
        <v>0</v>
      </c>
      <c r="AU1254" s="204">
        <f ca="1">IF(AND(AQ1254+AS1254&gt;0,AR1254+AT1254&gt;0),COUNTIF(AU$6:AU1253,"&gt;0")+1,0)</f>
        <v>0</v>
      </c>
    </row>
    <row r="1255" spans="40:47">
      <c r="AN1255" s="204">
        <v>35</v>
      </c>
      <c r="AO1255" s="204">
        <v>3</v>
      </c>
      <c r="AP1255" s="204">
        <v>2</v>
      </c>
      <c r="AQ1255" s="221">
        <f ca="1">IF($AP1255=1,IF(INDIRECT(ADDRESS(($AN1255-1)*3+$AO1255+5,$AP1255+7))="",0,INDIRECT(ADDRESS(($AN1255-1)*3+$AO1255+5,$AP1255+7))),IF(INDIRECT(ADDRESS(($AN1255-1)*3+$AO1255+5,$AP1255+7))="",0,IF(COUNTIF(INDIRECT(ADDRESS(($AN1255-1)*36+($AO1255-1)*12+6,COLUMN())):INDIRECT(ADDRESS(($AN1255-1)*36+($AO1255-1)*12+$AP1255+4,COLUMN())),INDIRECT(ADDRESS(($AN1255-1)*3+$AO1255+5,$AP1255+7)))&gt;=1,0,INDIRECT(ADDRESS(($AN1255-1)*3+$AO1255+5,$AP1255+7)))))</f>
        <v>0</v>
      </c>
      <c r="AR1255" s="204">
        <f ca="1">COUNTIF(INDIRECT("H"&amp;(ROW()+12*(($AN1255-1)*3+$AO1255)-ROW())/12+5):INDIRECT("S"&amp;(ROW()+12*(($AN1255-1)*3+$AO1255)-ROW())/12+5),AQ1255)</f>
        <v>0</v>
      </c>
      <c r="AS1255" s="221">
        <f ca="1">IF($AP1255=1,IF(INDIRECT(ADDRESS(($AN1255-1)*3+$AO1255+5,$AP1255+20))="",0,INDIRECT(ADDRESS(($AN1255-1)*3+$AO1255+5,$AP1255+20))),IF(INDIRECT(ADDRESS(($AN1255-1)*3+$AO1255+5,$AP1255+20))="",0,IF(COUNTIF(INDIRECT(ADDRESS(($AN1255-1)*36+($AO1255-1)*12+6,COLUMN())):INDIRECT(ADDRESS(($AN1255-1)*36+($AO1255-1)*12+$AP1255+4,COLUMN())),INDIRECT(ADDRESS(($AN1255-1)*3+$AO1255+5,$AP1255+20)))&gt;=1,0,INDIRECT(ADDRESS(($AN1255-1)*3+$AO1255+5,$AP1255+20)))))</f>
        <v>0</v>
      </c>
      <c r="AT1255" s="204">
        <f ca="1">COUNTIF(INDIRECT("U"&amp;(ROW()+12*(($AN1255-1)*3+$AO1255)-ROW())/12+5):INDIRECT("AF"&amp;(ROW()+12*(($AN1255-1)*3+$AO1255)-ROW())/12+5),AS1255)</f>
        <v>0</v>
      </c>
      <c r="AU1255" s="204">
        <f ca="1">IF(AND(AQ1255+AS1255&gt;0,AR1255+AT1255&gt;0),COUNTIF(AU$6:AU1254,"&gt;0")+1,0)</f>
        <v>0</v>
      </c>
    </row>
    <row r="1256" spans="40:47">
      <c r="AN1256" s="204">
        <v>35</v>
      </c>
      <c r="AO1256" s="204">
        <v>3</v>
      </c>
      <c r="AP1256" s="204">
        <v>3</v>
      </c>
      <c r="AQ1256" s="221">
        <f ca="1">IF($AP1256=1,IF(INDIRECT(ADDRESS(($AN1256-1)*3+$AO1256+5,$AP1256+7))="",0,INDIRECT(ADDRESS(($AN1256-1)*3+$AO1256+5,$AP1256+7))),IF(INDIRECT(ADDRESS(($AN1256-1)*3+$AO1256+5,$AP1256+7))="",0,IF(COUNTIF(INDIRECT(ADDRESS(($AN1256-1)*36+($AO1256-1)*12+6,COLUMN())):INDIRECT(ADDRESS(($AN1256-1)*36+($AO1256-1)*12+$AP1256+4,COLUMN())),INDIRECT(ADDRESS(($AN1256-1)*3+$AO1256+5,$AP1256+7)))&gt;=1,0,INDIRECT(ADDRESS(($AN1256-1)*3+$AO1256+5,$AP1256+7)))))</f>
        <v>0</v>
      </c>
      <c r="AR1256" s="204">
        <f ca="1">COUNTIF(INDIRECT("H"&amp;(ROW()+12*(($AN1256-1)*3+$AO1256)-ROW())/12+5):INDIRECT("S"&amp;(ROW()+12*(($AN1256-1)*3+$AO1256)-ROW())/12+5),AQ1256)</f>
        <v>0</v>
      </c>
      <c r="AS1256" s="221">
        <f ca="1">IF($AP1256=1,IF(INDIRECT(ADDRESS(($AN1256-1)*3+$AO1256+5,$AP1256+20))="",0,INDIRECT(ADDRESS(($AN1256-1)*3+$AO1256+5,$AP1256+20))),IF(INDIRECT(ADDRESS(($AN1256-1)*3+$AO1256+5,$AP1256+20))="",0,IF(COUNTIF(INDIRECT(ADDRESS(($AN1256-1)*36+($AO1256-1)*12+6,COLUMN())):INDIRECT(ADDRESS(($AN1256-1)*36+($AO1256-1)*12+$AP1256+4,COLUMN())),INDIRECT(ADDRESS(($AN1256-1)*3+$AO1256+5,$AP1256+20)))&gt;=1,0,INDIRECT(ADDRESS(($AN1256-1)*3+$AO1256+5,$AP1256+20)))))</f>
        <v>0</v>
      </c>
      <c r="AT1256" s="204">
        <f ca="1">COUNTIF(INDIRECT("U"&amp;(ROW()+12*(($AN1256-1)*3+$AO1256)-ROW())/12+5):INDIRECT("AF"&amp;(ROW()+12*(($AN1256-1)*3+$AO1256)-ROW())/12+5),AS1256)</f>
        <v>0</v>
      </c>
      <c r="AU1256" s="204">
        <f ca="1">IF(AND(AQ1256+AS1256&gt;0,AR1256+AT1256&gt;0),COUNTIF(AU$6:AU1255,"&gt;0")+1,0)</f>
        <v>0</v>
      </c>
    </row>
    <row r="1257" spans="40:47">
      <c r="AN1257" s="204">
        <v>35</v>
      </c>
      <c r="AO1257" s="204">
        <v>3</v>
      </c>
      <c r="AP1257" s="204">
        <v>4</v>
      </c>
      <c r="AQ1257" s="221">
        <f ca="1">IF($AP1257=1,IF(INDIRECT(ADDRESS(($AN1257-1)*3+$AO1257+5,$AP1257+7))="",0,INDIRECT(ADDRESS(($AN1257-1)*3+$AO1257+5,$AP1257+7))),IF(INDIRECT(ADDRESS(($AN1257-1)*3+$AO1257+5,$AP1257+7))="",0,IF(COUNTIF(INDIRECT(ADDRESS(($AN1257-1)*36+($AO1257-1)*12+6,COLUMN())):INDIRECT(ADDRESS(($AN1257-1)*36+($AO1257-1)*12+$AP1257+4,COLUMN())),INDIRECT(ADDRESS(($AN1257-1)*3+$AO1257+5,$AP1257+7)))&gt;=1,0,INDIRECT(ADDRESS(($AN1257-1)*3+$AO1257+5,$AP1257+7)))))</f>
        <v>0</v>
      </c>
      <c r="AR1257" s="204">
        <f ca="1">COUNTIF(INDIRECT("H"&amp;(ROW()+12*(($AN1257-1)*3+$AO1257)-ROW())/12+5):INDIRECT("S"&amp;(ROW()+12*(($AN1257-1)*3+$AO1257)-ROW())/12+5),AQ1257)</f>
        <v>0</v>
      </c>
      <c r="AS1257" s="221">
        <f ca="1">IF($AP1257=1,IF(INDIRECT(ADDRESS(($AN1257-1)*3+$AO1257+5,$AP1257+20))="",0,INDIRECT(ADDRESS(($AN1257-1)*3+$AO1257+5,$AP1257+20))),IF(INDIRECT(ADDRESS(($AN1257-1)*3+$AO1257+5,$AP1257+20))="",0,IF(COUNTIF(INDIRECT(ADDRESS(($AN1257-1)*36+($AO1257-1)*12+6,COLUMN())):INDIRECT(ADDRESS(($AN1257-1)*36+($AO1257-1)*12+$AP1257+4,COLUMN())),INDIRECT(ADDRESS(($AN1257-1)*3+$AO1257+5,$AP1257+20)))&gt;=1,0,INDIRECT(ADDRESS(($AN1257-1)*3+$AO1257+5,$AP1257+20)))))</f>
        <v>0</v>
      </c>
      <c r="AT1257" s="204">
        <f ca="1">COUNTIF(INDIRECT("U"&amp;(ROW()+12*(($AN1257-1)*3+$AO1257)-ROW())/12+5):INDIRECT("AF"&amp;(ROW()+12*(($AN1257-1)*3+$AO1257)-ROW())/12+5),AS1257)</f>
        <v>0</v>
      </c>
      <c r="AU1257" s="204">
        <f ca="1">IF(AND(AQ1257+AS1257&gt;0,AR1257+AT1257&gt;0),COUNTIF(AU$6:AU1256,"&gt;0")+1,0)</f>
        <v>0</v>
      </c>
    </row>
    <row r="1258" spans="40:47">
      <c r="AN1258" s="204">
        <v>35</v>
      </c>
      <c r="AO1258" s="204">
        <v>3</v>
      </c>
      <c r="AP1258" s="204">
        <v>5</v>
      </c>
      <c r="AQ1258" s="221">
        <f ca="1">IF($AP1258=1,IF(INDIRECT(ADDRESS(($AN1258-1)*3+$AO1258+5,$AP1258+7))="",0,INDIRECT(ADDRESS(($AN1258-1)*3+$AO1258+5,$AP1258+7))),IF(INDIRECT(ADDRESS(($AN1258-1)*3+$AO1258+5,$AP1258+7))="",0,IF(COUNTIF(INDIRECT(ADDRESS(($AN1258-1)*36+($AO1258-1)*12+6,COLUMN())):INDIRECT(ADDRESS(($AN1258-1)*36+($AO1258-1)*12+$AP1258+4,COLUMN())),INDIRECT(ADDRESS(($AN1258-1)*3+$AO1258+5,$AP1258+7)))&gt;=1,0,INDIRECT(ADDRESS(($AN1258-1)*3+$AO1258+5,$AP1258+7)))))</f>
        <v>0</v>
      </c>
      <c r="AR1258" s="204">
        <f ca="1">COUNTIF(INDIRECT("H"&amp;(ROW()+12*(($AN1258-1)*3+$AO1258)-ROW())/12+5):INDIRECT("S"&amp;(ROW()+12*(($AN1258-1)*3+$AO1258)-ROW())/12+5),AQ1258)</f>
        <v>0</v>
      </c>
      <c r="AS1258" s="221">
        <f ca="1">IF($AP1258=1,IF(INDIRECT(ADDRESS(($AN1258-1)*3+$AO1258+5,$AP1258+20))="",0,INDIRECT(ADDRESS(($AN1258-1)*3+$AO1258+5,$AP1258+20))),IF(INDIRECT(ADDRESS(($AN1258-1)*3+$AO1258+5,$AP1258+20))="",0,IF(COUNTIF(INDIRECT(ADDRESS(($AN1258-1)*36+($AO1258-1)*12+6,COLUMN())):INDIRECT(ADDRESS(($AN1258-1)*36+($AO1258-1)*12+$AP1258+4,COLUMN())),INDIRECT(ADDRESS(($AN1258-1)*3+$AO1258+5,$AP1258+20)))&gt;=1,0,INDIRECT(ADDRESS(($AN1258-1)*3+$AO1258+5,$AP1258+20)))))</f>
        <v>0</v>
      </c>
      <c r="AT1258" s="204">
        <f ca="1">COUNTIF(INDIRECT("U"&amp;(ROW()+12*(($AN1258-1)*3+$AO1258)-ROW())/12+5):INDIRECT("AF"&amp;(ROW()+12*(($AN1258-1)*3+$AO1258)-ROW())/12+5),AS1258)</f>
        <v>0</v>
      </c>
      <c r="AU1258" s="204">
        <f ca="1">IF(AND(AQ1258+AS1258&gt;0,AR1258+AT1258&gt;0),COUNTIF(AU$6:AU1257,"&gt;0")+1,0)</f>
        <v>0</v>
      </c>
    </row>
    <row r="1259" spans="40:47">
      <c r="AN1259" s="204">
        <v>35</v>
      </c>
      <c r="AO1259" s="204">
        <v>3</v>
      </c>
      <c r="AP1259" s="204">
        <v>6</v>
      </c>
      <c r="AQ1259" s="221">
        <f ca="1">IF($AP1259=1,IF(INDIRECT(ADDRESS(($AN1259-1)*3+$AO1259+5,$AP1259+7))="",0,INDIRECT(ADDRESS(($AN1259-1)*3+$AO1259+5,$AP1259+7))),IF(INDIRECT(ADDRESS(($AN1259-1)*3+$AO1259+5,$AP1259+7))="",0,IF(COUNTIF(INDIRECT(ADDRESS(($AN1259-1)*36+($AO1259-1)*12+6,COLUMN())):INDIRECT(ADDRESS(($AN1259-1)*36+($AO1259-1)*12+$AP1259+4,COLUMN())),INDIRECT(ADDRESS(($AN1259-1)*3+$AO1259+5,$AP1259+7)))&gt;=1,0,INDIRECT(ADDRESS(($AN1259-1)*3+$AO1259+5,$AP1259+7)))))</f>
        <v>0</v>
      </c>
      <c r="AR1259" s="204">
        <f ca="1">COUNTIF(INDIRECT("H"&amp;(ROW()+12*(($AN1259-1)*3+$AO1259)-ROW())/12+5):INDIRECT("S"&amp;(ROW()+12*(($AN1259-1)*3+$AO1259)-ROW())/12+5),AQ1259)</f>
        <v>0</v>
      </c>
      <c r="AS1259" s="221">
        <f ca="1">IF($AP1259=1,IF(INDIRECT(ADDRESS(($AN1259-1)*3+$AO1259+5,$AP1259+20))="",0,INDIRECT(ADDRESS(($AN1259-1)*3+$AO1259+5,$AP1259+20))),IF(INDIRECT(ADDRESS(($AN1259-1)*3+$AO1259+5,$AP1259+20))="",0,IF(COUNTIF(INDIRECT(ADDRESS(($AN1259-1)*36+($AO1259-1)*12+6,COLUMN())):INDIRECT(ADDRESS(($AN1259-1)*36+($AO1259-1)*12+$AP1259+4,COLUMN())),INDIRECT(ADDRESS(($AN1259-1)*3+$AO1259+5,$AP1259+20)))&gt;=1,0,INDIRECT(ADDRESS(($AN1259-1)*3+$AO1259+5,$AP1259+20)))))</f>
        <v>0</v>
      </c>
      <c r="AT1259" s="204">
        <f ca="1">COUNTIF(INDIRECT("U"&amp;(ROW()+12*(($AN1259-1)*3+$AO1259)-ROW())/12+5):INDIRECT("AF"&amp;(ROW()+12*(($AN1259-1)*3+$AO1259)-ROW())/12+5),AS1259)</f>
        <v>0</v>
      </c>
      <c r="AU1259" s="204">
        <f ca="1">IF(AND(AQ1259+AS1259&gt;0,AR1259+AT1259&gt;0),COUNTIF(AU$6:AU1258,"&gt;0")+1,0)</f>
        <v>0</v>
      </c>
    </row>
    <row r="1260" spans="40:47">
      <c r="AN1260" s="204">
        <v>35</v>
      </c>
      <c r="AO1260" s="204">
        <v>3</v>
      </c>
      <c r="AP1260" s="204">
        <v>7</v>
      </c>
      <c r="AQ1260" s="221">
        <f ca="1">IF($AP1260=1,IF(INDIRECT(ADDRESS(($AN1260-1)*3+$AO1260+5,$AP1260+7))="",0,INDIRECT(ADDRESS(($AN1260-1)*3+$AO1260+5,$AP1260+7))),IF(INDIRECT(ADDRESS(($AN1260-1)*3+$AO1260+5,$AP1260+7))="",0,IF(COUNTIF(INDIRECT(ADDRESS(($AN1260-1)*36+($AO1260-1)*12+6,COLUMN())):INDIRECT(ADDRESS(($AN1260-1)*36+($AO1260-1)*12+$AP1260+4,COLUMN())),INDIRECT(ADDRESS(($AN1260-1)*3+$AO1260+5,$AP1260+7)))&gt;=1,0,INDIRECT(ADDRESS(($AN1260-1)*3+$AO1260+5,$AP1260+7)))))</f>
        <v>0</v>
      </c>
      <c r="AR1260" s="204">
        <f ca="1">COUNTIF(INDIRECT("H"&amp;(ROW()+12*(($AN1260-1)*3+$AO1260)-ROW())/12+5):INDIRECT("S"&amp;(ROW()+12*(($AN1260-1)*3+$AO1260)-ROW())/12+5),AQ1260)</f>
        <v>0</v>
      </c>
      <c r="AS1260" s="221">
        <f ca="1">IF($AP1260=1,IF(INDIRECT(ADDRESS(($AN1260-1)*3+$AO1260+5,$AP1260+20))="",0,INDIRECT(ADDRESS(($AN1260-1)*3+$AO1260+5,$AP1260+20))),IF(INDIRECT(ADDRESS(($AN1260-1)*3+$AO1260+5,$AP1260+20))="",0,IF(COUNTIF(INDIRECT(ADDRESS(($AN1260-1)*36+($AO1260-1)*12+6,COLUMN())):INDIRECT(ADDRESS(($AN1260-1)*36+($AO1260-1)*12+$AP1260+4,COLUMN())),INDIRECT(ADDRESS(($AN1260-1)*3+$AO1260+5,$AP1260+20)))&gt;=1,0,INDIRECT(ADDRESS(($AN1260-1)*3+$AO1260+5,$AP1260+20)))))</f>
        <v>0</v>
      </c>
      <c r="AT1260" s="204">
        <f ca="1">COUNTIF(INDIRECT("U"&amp;(ROW()+12*(($AN1260-1)*3+$AO1260)-ROW())/12+5):INDIRECT("AF"&amp;(ROW()+12*(($AN1260-1)*3+$AO1260)-ROW())/12+5),AS1260)</f>
        <v>0</v>
      </c>
      <c r="AU1260" s="204">
        <f ca="1">IF(AND(AQ1260+AS1260&gt;0,AR1260+AT1260&gt;0),COUNTIF(AU$6:AU1259,"&gt;0")+1,0)</f>
        <v>0</v>
      </c>
    </row>
    <row r="1261" spans="40:47">
      <c r="AN1261" s="204">
        <v>35</v>
      </c>
      <c r="AO1261" s="204">
        <v>3</v>
      </c>
      <c r="AP1261" s="204">
        <v>8</v>
      </c>
      <c r="AQ1261" s="221">
        <f ca="1">IF($AP1261=1,IF(INDIRECT(ADDRESS(($AN1261-1)*3+$AO1261+5,$AP1261+7))="",0,INDIRECT(ADDRESS(($AN1261-1)*3+$AO1261+5,$AP1261+7))),IF(INDIRECT(ADDRESS(($AN1261-1)*3+$AO1261+5,$AP1261+7))="",0,IF(COUNTIF(INDIRECT(ADDRESS(($AN1261-1)*36+($AO1261-1)*12+6,COLUMN())):INDIRECT(ADDRESS(($AN1261-1)*36+($AO1261-1)*12+$AP1261+4,COLUMN())),INDIRECT(ADDRESS(($AN1261-1)*3+$AO1261+5,$AP1261+7)))&gt;=1,0,INDIRECT(ADDRESS(($AN1261-1)*3+$AO1261+5,$AP1261+7)))))</f>
        <v>0</v>
      </c>
      <c r="AR1261" s="204">
        <f ca="1">COUNTIF(INDIRECT("H"&amp;(ROW()+12*(($AN1261-1)*3+$AO1261)-ROW())/12+5):INDIRECT("S"&amp;(ROW()+12*(($AN1261-1)*3+$AO1261)-ROW())/12+5),AQ1261)</f>
        <v>0</v>
      </c>
      <c r="AS1261" s="221">
        <f ca="1">IF($AP1261=1,IF(INDIRECT(ADDRESS(($AN1261-1)*3+$AO1261+5,$AP1261+20))="",0,INDIRECT(ADDRESS(($AN1261-1)*3+$AO1261+5,$AP1261+20))),IF(INDIRECT(ADDRESS(($AN1261-1)*3+$AO1261+5,$AP1261+20))="",0,IF(COUNTIF(INDIRECT(ADDRESS(($AN1261-1)*36+($AO1261-1)*12+6,COLUMN())):INDIRECT(ADDRESS(($AN1261-1)*36+($AO1261-1)*12+$AP1261+4,COLUMN())),INDIRECT(ADDRESS(($AN1261-1)*3+$AO1261+5,$AP1261+20)))&gt;=1,0,INDIRECT(ADDRESS(($AN1261-1)*3+$AO1261+5,$AP1261+20)))))</f>
        <v>0</v>
      </c>
      <c r="AT1261" s="204">
        <f ca="1">COUNTIF(INDIRECT("U"&amp;(ROW()+12*(($AN1261-1)*3+$AO1261)-ROW())/12+5):INDIRECT("AF"&amp;(ROW()+12*(($AN1261-1)*3+$AO1261)-ROW())/12+5),AS1261)</f>
        <v>0</v>
      </c>
      <c r="AU1261" s="204">
        <f ca="1">IF(AND(AQ1261+AS1261&gt;0,AR1261+AT1261&gt;0),COUNTIF(AU$6:AU1260,"&gt;0")+1,0)</f>
        <v>0</v>
      </c>
    </row>
    <row r="1262" spans="40:47">
      <c r="AN1262" s="204">
        <v>35</v>
      </c>
      <c r="AO1262" s="204">
        <v>3</v>
      </c>
      <c r="AP1262" s="204">
        <v>9</v>
      </c>
      <c r="AQ1262" s="221">
        <f ca="1">IF($AP1262=1,IF(INDIRECT(ADDRESS(($AN1262-1)*3+$AO1262+5,$AP1262+7))="",0,INDIRECT(ADDRESS(($AN1262-1)*3+$AO1262+5,$AP1262+7))),IF(INDIRECT(ADDRESS(($AN1262-1)*3+$AO1262+5,$AP1262+7))="",0,IF(COUNTIF(INDIRECT(ADDRESS(($AN1262-1)*36+($AO1262-1)*12+6,COLUMN())):INDIRECT(ADDRESS(($AN1262-1)*36+($AO1262-1)*12+$AP1262+4,COLUMN())),INDIRECT(ADDRESS(($AN1262-1)*3+$AO1262+5,$AP1262+7)))&gt;=1,0,INDIRECT(ADDRESS(($AN1262-1)*3+$AO1262+5,$AP1262+7)))))</f>
        <v>0</v>
      </c>
      <c r="AR1262" s="204">
        <f ca="1">COUNTIF(INDIRECT("H"&amp;(ROW()+12*(($AN1262-1)*3+$AO1262)-ROW())/12+5):INDIRECT("S"&amp;(ROW()+12*(($AN1262-1)*3+$AO1262)-ROW())/12+5),AQ1262)</f>
        <v>0</v>
      </c>
      <c r="AS1262" s="221">
        <f ca="1">IF($AP1262=1,IF(INDIRECT(ADDRESS(($AN1262-1)*3+$AO1262+5,$AP1262+20))="",0,INDIRECT(ADDRESS(($AN1262-1)*3+$AO1262+5,$AP1262+20))),IF(INDIRECT(ADDRESS(($AN1262-1)*3+$AO1262+5,$AP1262+20))="",0,IF(COUNTIF(INDIRECT(ADDRESS(($AN1262-1)*36+($AO1262-1)*12+6,COLUMN())):INDIRECT(ADDRESS(($AN1262-1)*36+($AO1262-1)*12+$AP1262+4,COLUMN())),INDIRECT(ADDRESS(($AN1262-1)*3+$AO1262+5,$AP1262+20)))&gt;=1,0,INDIRECT(ADDRESS(($AN1262-1)*3+$AO1262+5,$AP1262+20)))))</f>
        <v>0</v>
      </c>
      <c r="AT1262" s="204">
        <f ca="1">COUNTIF(INDIRECT("U"&amp;(ROW()+12*(($AN1262-1)*3+$AO1262)-ROW())/12+5):INDIRECT("AF"&amp;(ROW()+12*(($AN1262-1)*3+$AO1262)-ROW())/12+5),AS1262)</f>
        <v>0</v>
      </c>
      <c r="AU1262" s="204">
        <f ca="1">IF(AND(AQ1262+AS1262&gt;0,AR1262+AT1262&gt;0),COUNTIF(AU$6:AU1261,"&gt;0")+1,0)</f>
        <v>0</v>
      </c>
    </row>
    <row r="1263" spans="40:47">
      <c r="AN1263" s="204">
        <v>35</v>
      </c>
      <c r="AO1263" s="204">
        <v>3</v>
      </c>
      <c r="AP1263" s="204">
        <v>10</v>
      </c>
      <c r="AQ1263" s="221">
        <f ca="1">IF($AP1263=1,IF(INDIRECT(ADDRESS(($AN1263-1)*3+$AO1263+5,$AP1263+7))="",0,INDIRECT(ADDRESS(($AN1263-1)*3+$AO1263+5,$AP1263+7))),IF(INDIRECT(ADDRESS(($AN1263-1)*3+$AO1263+5,$AP1263+7))="",0,IF(COUNTIF(INDIRECT(ADDRESS(($AN1263-1)*36+($AO1263-1)*12+6,COLUMN())):INDIRECT(ADDRESS(($AN1263-1)*36+($AO1263-1)*12+$AP1263+4,COLUMN())),INDIRECT(ADDRESS(($AN1263-1)*3+$AO1263+5,$AP1263+7)))&gt;=1,0,INDIRECT(ADDRESS(($AN1263-1)*3+$AO1263+5,$AP1263+7)))))</f>
        <v>0</v>
      </c>
      <c r="AR1263" s="204">
        <f ca="1">COUNTIF(INDIRECT("H"&amp;(ROW()+12*(($AN1263-1)*3+$AO1263)-ROW())/12+5):INDIRECT("S"&amp;(ROW()+12*(($AN1263-1)*3+$AO1263)-ROW())/12+5),AQ1263)</f>
        <v>0</v>
      </c>
      <c r="AS1263" s="221">
        <f ca="1">IF($AP1263=1,IF(INDIRECT(ADDRESS(($AN1263-1)*3+$AO1263+5,$AP1263+20))="",0,INDIRECT(ADDRESS(($AN1263-1)*3+$AO1263+5,$AP1263+20))),IF(INDIRECT(ADDRESS(($AN1263-1)*3+$AO1263+5,$AP1263+20))="",0,IF(COUNTIF(INDIRECT(ADDRESS(($AN1263-1)*36+($AO1263-1)*12+6,COLUMN())):INDIRECT(ADDRESS(($AN1263-1)*36+($AO1263-1)*12+$AP1263+4,COLUMN())),INDIRECT(ADDRESS(($AN1263-1)*3+$AO1263+5,$AP1263+20)))&gt;=1,0,INDIRECT(ADDRESS(($AN1263-1)*3+$AO1263+5,$AP1263+20)))))</f>
        <v>0</v>
      </c>
      <c r="AT1263" s="204">
        <f ca="1">COUNTIF(INDIRECT("U"&amp;(ROW()+12*(($AN1263-1)*3+$AO1263)-ROW())/12+5):INDIRECT("AF"&amp;(ROW()+12*(($AN1263-1)*3+$AO1263)-ROW())/12+5),AS1263)</f>
        <v>0</v>
      </c>
      <c r="AU1263" s="204">
        <f ca="1">IF(AND(AQ1263+AS1263&gt;0,AR1263+AT1263&gt;0),COUNTIF(AU$6:AU1262,"&gt;0")+1,0)</f>
        <v>0</v>
      </c>
    </row>
    <row r="1264" spans="40:47">
      <c r="AN1264" s="204">
        <v>35</v>
      </c>
      <c r="AO1264" s="204">
        <v>3</v>
      </c>
      <c r="AP1264" s="204">
        <v>11</v>
      </c>
      <c r="AQ1264" s="221">
        <f ca="1">IF($AP1264=1,IF(INDIRECT(ADDRESS(($AN1264-1)*3+$AO1264+5,$AP1264+7))="",0,INDIRECT(ADDRESS(($AN1264-1)*3+$AO1264+5,$AP1264+7))),IF(INDIRECT(ADDRESS(($AN1264-1)*3+$AO1264+5,$AP1264+7))="",0,IF(COUNTIF(INDIRECT(ADDRESS(($AN1264-1)*36+($AO1264-1)*12+6,COLUMN())):INDIRECT(ADDRESS(($AN1264-1)*36+($AO1264-1)*12+$AP1264+4,COLUMN())),INDIRECT(ADDRESS(($AN1264-1)*3+$AO1264+5,$AP1264+7)))&gt;=1,0,INDIRECT(ADDRESS(($AN1264-1)*3+$AO1264+5,$AP1264+7)))))</f>
        <v>0</v>
      </c>
      <c r="AR1264" s="204">
        <f ca="1">COUNTIF(INDIRECT("H"&amp;(ROW()+12*(($AN1264-1)*3+$AO1264)-ROW())/12+5):INDIRECT("S"&amp;(ROW()+12*(($AN1264-1)*3+$AO1264)-ROW())/12+5),AQ1264)</f>
        <v>0</v>
      </c>
      <c r="AS1264" s="221">
        <f ca="1">IF($AP1264=1,IF(INDIRECT(ADDRESS(($AN1264-1)*3+$AO1264+5,$AP1264+20))="",0,INDIRECT(ADDRESS(($AN1264-1)*3+$AO1264+5,$AP1264+20))),IF(INDIRECT(ADDRESS(($AN1264-1)*3+$AO1264+5,$AP1264+20))="",0,IF(COUNTIF(INDIRECT(ADDRESS(($AN1264-1)*36+($AO1264-1)*12+6,COLUMN())):INDIRECT(ADDRESS(($AN1264-1)*36+($AO1264-1)*12+$AP1264+4,COLUMN())),INDIRECT(ADDRESS(($AN1264-1)*3+$AO1264+5,$AP1264+20)))&gt;=1,0,INDIRECT(ADDRESS(($AN1264-1)*3+$AO1264+5,$AP1264+20)))))</f>
        <v>0</v>
      </c>
      <c r="AT1264" s="204">
        <f ca="1">COUNTIF(INDIRECT("U"&amp;(ROW()+12*(($AN1264-1)*3+$AO1264)-ROW())/12+5):INDIRECT("AF"&amp;(ROW()+12*(($AN1264-1)*3+$AO1264)-ROW())/12+5),AS1264)</f>
        <v>0</v>
      </c>
      <c r="AU1264" s="204">
        <f ca="1">IF(AND(AQ1264+AS1264&gt;0,AR1264+AT1264&gt;0),COUNTIF(AU$6:AU1263,"&gt;0")+1,0)</f>
        <v>0</v>
      </c>
    </row>
    <row r="1265" spans="40:47">
      <c r="AN1265" s="204">
        <v>35</v>
      </c>
      <c r="AO1265" s="204">
        <v>3</v>
      </c>
      <c r="AP1265" s="204">
        <v>12</v>
      </c>
      <c r="AQ1265" s="221">
        <f ca="1">IF($AP1265=1,IF(INDIRECT(ADDRESS(($AN1265-1)*3+$AO1265+5,$AP1265+7))="",0,INDIRECT(ADDRESS(($AN1265-1)*3+$AO1265+5,$AP1265+7))),IF(INDIRECT(ADDRESS(($AN1265-1)*3+$AO1265+5,$AP1265+7))="",0,IF(COUNTIF(INDIRECT(ADDRESS(($AN1265-1)*36+($AO1265-1)*12+6,COLUMN())):INDIRECT(ADDRESS(($AN1265-1)*36+($AO1265-1)*12+$AP1265+4,COLUMN())),INDIRECT(ADDRESS(($AN1265-1)*3+$AO1265+5,$AP1265+7)))&gt;=1,0,INDIRECT(ADDRESS(($AN1265-1)*3+$AO1265+5,$AP1265+7)))))</f>
        <v>0</v>
      </c>
      <c r="AR1265" s="204">
        <f ca="1">COUNTIF(INDIRECT("H"&amp;(ROW()+12*(($AN1265-1)*3+$AO1265)-ROW())/12+5):INDIRECT("S"&amp;(ROW()+12*(($AN1265-1)*3+$AO1265)-ROW())/12+5),AQ1265)</f>
        <v>0</v>
      </c>
      <c r="AS1265" s="221">
        <f ca="1">IF($AP1265=1,IF(INDIRECT(ADDRESS(($AN1265-1)*3+$AO1265+5,$AP1265+20))="",0,INDIRECT(ADDRESS(($AN1265-1)*3+$AO1265+5,$AP1265+20))),IF(INDIRECT(ADDRESS(($AN1265-1)*3+$AO1265+5,$AP1265+20))="",0,IF(COUNTIF(INDIRECT(ADDRESS(($AN1265-1)*36+($AO1265-1)*12+6,COLUMN())):INDIRECT(ADDRESS(($AN1265-1)*36+($AO1265-1)*12+$AP1265+4,COLUMN())),INDIRECT(ADDRESS(($AN1265-1)*3+$AO1265+5,$AP1265+20)))&gt;=1,0,INDIRECT(ADDRESS(($AN1265-1)*3+$AO1265+5,$AP1265+20)))))</f>
        <v>0</v>
      </c>
      <c r="AT1265" s="204">
        <f ca="1">COUNTIF(INDIRECT("U"&amp;(ROW()+12*(($AN1265-1)*3+$AO1265)-ROW())/12+5):INDIRECT("AF"&amp;(ROW()+12*(($AN1265-1)*3+$AO1265)-ROW())/12+5),AS1265)</f>
        <v>0</v>
      </c>
      <c r="AU1265" s="204">
        <f ca="1">IF(AND(AQ1265+AS1265&gt;0,AR1265+AT1265&gt;0),COUNTIF(AU$6:AU1264,"&gt;0")+1,0)</f>
        <v>0</v>
      </c>
    </row>
    <row r="1266" spans="40:47">
      <c r="AN1266" s="204">
        <v>36</v>
      </c>
      <c r="AO1266" s="204">
        <v>1</v>
      </c>
      <c r="AP1266" s="204">
        <v>1</v>
      </c>
      <c r="AQ1266" s="221">
        <f ca="1">IF($AP1266=1,IF(INDIRECT(ADDRESS(($AN1266-1)*3+$AO1266+5,$AP1266+7))="",0,INDIRECT(ADDRESS(($AN1266-1)*3+$AO1266+5,$AP1266+7))),IF(INDIRECT(ADDRESS(($AN1266-1)*3+$AO1266+5,$AP1266+7))="",0,IF(COUNTIF(INDIRECT(ADDRESS(($AN1266-1)*36+($AO1266-1)*12+6,COLUMN())):INDIRECT(ADDRESS(($AN1266-1)*36+($AO1266-1)*12+$AP1266+4,COLUMN())),INDIRECT(ADDRESS(($AN1266-1)*3+$AO1266+5,$AP1266+7)))&gt;=1,0,INDIRECT(ADDRESS(($AN1266-1)*3+$AO1266+5,$AP1266+7)))))</f>
        <v>0</v>
      </c>
      <c r="AR1266" s="204">
        <f ca="1">COUNTIF(INDIRECT("H"&amp;(ROW()+12*(($AN1266-1)*3+$AO1266)-ROW())/12+5):INDIRECT("S"&amp;(ROW()+12*(($AN1266-1)*3+$AO1266)-ROW())/12+5),AQ1266)</f>
        <v>0</v>
      </c>
      <c r="AS1266" s="221">
        <f ca="1">IF($AP1266=1,IF(INDIRECT(ADDRESS(($AN1266-1)*3+$AO1266+5,$AP1266+20))="",0,INDIRECT(ADDRESS(($AN1266-1)*3+$AO1266+5,$AP1266+20))),IF(INDIRECT(ADDRESS(($AN1266-1)*3+$AO1266+5,$AP1266+20))="",0,IF(COUNTIF(INDIRECT(ADDRESS(($AN1266-1)*36+($AO1266-1)*12+6,COLUMN())):INDIRECT(ADDRESS(($AN1266-1)*36+($AO1266-1)*12+$AP1266+4,COLUMN())),INDIRECT(ADDRESS(($AN1266-1)*3+$AO1266+5,$AP1266+20)))&gt;=1,0,INDIRECT(ADDRESS(($AN1266-1)*3+$AO1266+5,$AP1266+20)))))</f>
        <v>0</v>
      </c>
      <c r="AT1266" s="204">
        <f ca="1">COUNTIF(INDIRECT("U"&amp;(ROW()+12*(($AN1266-1)*3+$AO1266)-ROW())/12+5):INDIRECT("AF"&amp;(ROW()+12*(($AN1266-1)*3+$AO1266)-ROW())/12+5),AS1266)</f>
        <v>0</v>
      </c>
      <c r="AU1266" s="204">
        <f ca="1">IF(AND(AQ1266+AS1266&gt;0,AR1266+AT1266&gt;0),COUNTIF(AU$6:AU1265,"&gt;0")+1,0)</f>
        <v>0</v>
      </c>
    </row>
    <row r="1267" spans="40:47">
      <c r="AN1267" s="204">
        <v>36</v>
      </c>
      <c r="AO1267" s="204">
        <v>1</v>
      </c>
      <c r="AP1267" s="204">
        <v>2</v>
      </c>
      <c r="AQ1267" s="221">
        <f ca="1">IF($AP1267=1,IF(INDIRECT(ADDRESS(($AN1267-1)*3+$AO1267+5,$AP1267+7))="",0,INDIRECT(ADDRESS(($AN1267-1)*3+$AO1267+5,$AP1267+7))),IF(INDIRECT(ADDRESS(($AN1267-1)*3+$AO1267+5,$AP1267+7))="",0,IF(COUNTIF(INDIRECT(ADDRESS(($AN1267-1)*36+($AO1267-1)*12+6,COLUMN())):INDIRECT(ADDRESS(($AN1267-1)*36+($AO1267-1)*12+$AP1267+4,COLUMN())),INDIRECT(ADDRESS(($AN1267-1)*3+$AO1267+5,$AP1267+7)))&gt;=1,0,INDIRECT(ADDRESS(($AN1267-1)*3+$AO1267+5,$AP1267+7)))))</f>
        <v>0</v>
      </c>
      <c r="AR1267" s="204">
        <f ca="1">COUNTIF(INDIRECT("H"&amp;(ROW()+12*(($AN1267-1)*3+$AO1267)-ROW())/12+5):INDIRECT("S"&amp;(ROW()+12*(($AN1267-1)*3+$AO1267)-ROW())/12+5),AQ1267)</f>
        <v>0</v>
      </c>
      <c r="AS1267" s="221">
        <f ca="1">IF($AP1267=1,IF(INDIRECT(ADDRESS(($AN1267-1)*3+$AO1267+5,$AP1267+20))="",0,INDIRECT(ADDRESS(($AN1267-1)*3+$AO1267+5,$AP1267+20))),IF(INDIRECT(ADDRESS(($AN1267-1)*3+$AO1267+5,$AP1267+20))="",0,IF(COUNTIF(INDIRECT(ADDRESS(($AN1267-1)*36+($AO1267-1)*12+6,COLUMN())):INDIRECT(ADDRESS(($AN1267-1)*36+($AO1267-1)*12+$AP1267+4,COLUMN())),INDIRECT(ADDRESS(($AN1267-1)*3+$AO1267+5,$AP1267+20)))&gt;=1,0,INDIRECT(ADDRESS(($AN1267-1)*3+$AO1267+5,$AP1267+20)))))</f>
        <v>0</v>
      </c>
      <c r="AT1267" s="204">
        <f ca="1">COUNTIF(INDIRECT("U"&amp;(ROW()+12*(($AN1267-1)*3+$AO1267)-ROW())/12+5):INDIRECT("AF"&amp;(ROW()+12*(($AN1267-1)*3+$AO1267)-ROW())/12+5),AS1267)</f>
        <v>0</v>
      </c>
      <c r="AU1267" s="204">
        <f ca="1">IF(AND(AQ1267+AS1267&gt;0,AR1267+AT1267&gt;0),COUNTIF(AU$6:AU1266,"&gt;0")+1,0)</f>
        <v>0</v>
      </c>
    </row>
    <row r="1268" spans="40:47">
      <c r="AN1268" s="204">
        <v>36</v>
      </c>
      <c r="AO1268" s="204">
        <v>1</v>
      </c>
      <c r="AP1268" s="204">
        <v>3</v>
      </c>
      <c r="AQ1268" s="221">
        <f ca="1">IF($AP1268=1,IF(INDIRECT(ADDRESS(($AN1268-1)*3+$AO1268+5,$AP1268+7))="",0,INDIRECT(ADDRESS(($AN1268-1)*3+$AO1268+5,$AP1268+7))),IF(INDIRECT(ADDRESS(($AN1268-1)*3+$AO1268+5,$AP1268+7))="",0,IF(COUNTIF(INDIRECT(ADDRESS(($AN1268-1)*36+($AO1268-1)*12+6,COLUMN())):INDIRECT(ADDRESS(($AN1268-1)*36+($AO1268-1)*12+$AP1268+4,COLUMN())),INDIRECT(ADDRESS(($AN1268-1)*3+$AO1268+5,$AP1268+7)))&gt;=1,0,INDIRECT(ADDRESS(($AN1268-1)*3+$AO1268+5,$AP1268+7)))))</f>
        <v>0</v>
      </c>
      <c r="AR1268" s="204">
        <f ca="1">COUNTIF(INDIRECT("H"&amp;(ROW()+12*(($AN1268-1)*3+$AO1268)-ROW())/12+5):INDIRECT("S"&amp;(ROW()+12*(($AN1268-1)*3+$AO1268)-ROW())/12+5),AQ1268)</f>
        <v>0</v>
      </c>
      <c r="AS1268" s="221">
        <f ca="1">IF($AP1268=1,IF(INDIRECT(ADDRESS(($AN1268-1)*3+$AO1268+5,$AP1268+20))="",0,INDIRECT(ADDRESS(($AN1268-1)*3+$AO1268+5,$AP1268+20))),IF(INDIRECT(ADDRESS(($AN1268-1)*3+$AO1268+5,$AP1268+20))="",0,IF(COUNTIF(INDIRECT(ADDRESS(($AN1268-1)*36+($AO1268-1)*12+6,COLUMN())):INDIRECT(ADDRESS(($AN1268-1)*36+($AO1268-1)*12+$AP1268+4,COLUMN())),INDIRECT(ADDRESS(($AN1268-1)*3+$AO1268+5,$AP1268+20)))&gt;=1,0,INDIRECT(ADDRESS(($AN1268-1)*3+$AO1268+5,$AP1268+20)))))</f>
        <v>0</v>
      </c>
      <c r="AT1268" s="204">
        <f ca="1">COUNTIF(INDIRECT("U"&amp;(ROW()+12*(($AN1268-1)*3+$AO1268)-ROW())/12+5):INDIRECT("AF"&amp;(ROW()+12*(($AN1268-1)*3+$AO1268)-ROW())/12+5),AS1268)</f>
        <v>0</v>
      </c>
      <c r="AU1268" s="204">
        <f ca="1">IF(AND(AQ1268+AS1268&gt;0,AR1268+AT1268&gt;0),COUNTIF(AU$6:AU1267,"&gt;0")+1,0)</f>
        <v>0</v>
      </c>
    </row>
    <row r="1269" spans="40:47">
      <c r="AN1269" s="204">
        <v>36</v>
      </c>
      <c r="AO1269" s="204">
        <v>1</v>
      </c>
      <c r="AP1269" s="204">
        <v>4</v>
      </c>
      <c r="AQ1269" s="221">
        <f ca="1">IF($AP1269=1,IF(INDIRECT(ADDRESS(($AN1269-1)*3+$AO1269+5,$AP1269+7))="",0,INDIRECT(ADDRESS(($AN1269-1)*3+$AO1269+5,$AP1269+7))),IF(INDIRECT(ADDRESS(($AN1269-1)*3+$AO1269+5,$AP1269+7))="",0,IF(COUNTIF(INDIRECT(ADDRESS(($AN1269-1)*36+($AO1269-1)*12+6,COLUMN())):INDIRECT(ADDRESS(($AN1269-1)*36+($AO1269-1)*12+$AP1269+4,COLUMN())),INDIRECT(ADDRESS(($AN1269-1)*3+$AO1269+5,$AP1269+7)))&gt;=1,0,INDIRECT(ADDRESS(($AN1269-1)*3+$AO1269+5,$AP1269+7)))))</f>
        <v>0</v>
      </c>
      <c r="AR1269" s="204">
        <f ca="1">COUNTIF(INDIRECT("H"&amp;(ROW()+12*(($AN1269-1)*3+$AO1269)-ROW())/12+5):INDIRECT("S"&amp;(ROW()+12*(($AN1269-1)*3+$AO1269)-ROW())/12+5),AQ1269)</f>
        <v>0</v>
      </c>
      <c r="AS1269" s="221">
        <f ca="1">IF($AP1269=1,IF(INDIRECT(ADDRESS(($AN1269-1)*3+$AO1269+5,$AP1269+20))="",0,INDIRECT(ADDRESS(($AN1269-1)*3+$AO1269+5,$AP1269+20))),IF(INDIRECT(ADDRESS(($AN1269-1)*3+$AO1269+5,$AP1269+20))="",0,IF(COUNTIF(INDIRECT(ADDRESS(($AN1269-1)*36+($AO1269-1)*12+6,COLUMN())):INDIRECT(ADDRESS(($AN1269-1)*36+($AO1269-1)*12+$AP1269+4,COLUMN())),INDIRECT(ADDRESS(($AN1269-1)*3+$AO1269+5,$AP1269+20)))&gt;=1,0,INDIRECT(ADDRESS(($AN1269-1)*3+$AO1269+5,$AP1269+20)))))</f>
        <v>0</v>
      </c>
      <c r="AT1269" s="204">
        <f ca="1">COUNTIF(INDIRECT("U"&amp;(ROW()+12*(($AN1269-1)*3+$AO1269)-ROW())/12+5):INDIRECT("AF"&amp;(ROW()+12*(($AN1269-1)*3+$AO1269)-ROW())/12+5),AS1269)</f>
        <v>0</v>
      </c>
      <c r="AU1269" s="204">
        <f ca="1">IF(AND(AQ1269+AS1269&gt;0,AR1269+AT1269&gt;0),COUNTIF(AU$6:AU1268,"&gt;0")+1,0)</f>
        <v>0</v>
      </c>
    </row>
    <row r="1270" spans="40:47">
      <c r="AN1270" s="204">
        <v>36</v>
      </c>
      <c r="AO1270" s="204">
        <v>1</v>
      </c>
      <c r="AP1270" s="204">
        <v>5</v>
      </c>
      <c r="AQ1270" s="221">
        <f ca="1">IF($AP1270=1,IF(INDIRECT(ADDRESS(($AN1270-1)*3+$AO1270+5,$AP1270+7))="",0,INDIRECT(ADDRESS(($AN1270-1)*3+$AO1270+5,$AP1270+7))),IF(INDIRECT(ADDRESS(($AN1270-1)*3+$AO1270+5,$AP1270+7))="",0,IF(COUNTIF(INDIRECT(ADDRESS(($AN1270-1)*36+($AO1270-1)*12+6,COLUMN())):INDIRECT(ADDRESS(($AN1270-1)*36+($AO1270-1)*12+$AP1270+4,COLUMN())),INDIRECT(ADDRESS(($AN1270-1)*3+$AO1270+5,$AP1270+7)))&gt;=1,0,INDIRECT(ADDRESS(($AN1270-1)*3+$AO1270+5,$AP1270+7)))))</f>
        <v>0</v>
      </c>
      <c r="AR1270" s="204">
        <f ca="1">COUNTIF(INDIRECT("H"&amp;(ROW()+12*(($AN1270-1)*3+$AO1270)-ROW())/12+5):INDIRECT("S"&amp;(ROW()+12*(($AN1270-1)*3+$AO1270)-ROW())/12+5),AQ1270)</f>
        <v>0</v>
      </c>
      <c r="AS1270" s="221">
        <f ca="1">IF($AP1270=1,IF(INDIRECT(ADDRESS(($AN1270-1)*3+$AO1270+5,$AP1270+20))="",0,INDIRECT(ADDRESS(($AN1270-1)*3+$AO1270+5,$AP1270+20))),IF(INDIRECT(ADDRESS(($AN1270-1)*3+$AO1270+5,$AP1270+20))="",0,IF(COUNTIF(INDIRECT(ADDRESS(($AN1270-1)*36+($AO1270-1)*12+6,COLUMN())):INDIRECT(ADDRESS(($AN1270-1)*36+($AO1270-1)*12+$AP1270+4,COLUMN())),INDIRECT(ADDRESS(($AN1270-1)*3+$AO1270+5,$AP1270+20)))&gt;=1,0,INDIRECT(ADDRESS(($AN1270-1)*3+$AO1270+5,$AP1270+20)))))</f>
        <v>0</v>
      </c>
      <c r="AT1270" s="204">
        <f ca="1">COUNTIF(INDIRECT("U"&amp;(ROW()+12*(($AN1270-1)*3+$AO1270)-ROW())/12+5):INDIRECT("AF"&amp;(ROW()+12*(($AN1270-1)*3+$AO1270)-ROW())/12+5),AS1270)</f>
        <v>0</v>
      </c>
      <c r="AU1270" s="204">
        <f ca="1">IF(AND(AQ1270+AS1270&gt;0,AR1270+AT1270&gt;0),COUNTIF(AU$6:AU1269,"&gt;0")+1,0)</f>
        <v>0</v>
      </c>
    </row>
    <row r="1271" spans="40:47">
      <c r="AN1271" s="204">
        <v>36</v>
      </c>
      <c r="AO1271" s="204">
        <v>1</v>
      </c>
      <c r="AP1271" s="204">
        <v>6</v>
      </c>
      <c r="AQ1271" s="221">
        <f ca="1">IF($AP1271=1,IF(INDIRECT(ADDRESS(($AN1271-1)*3+$AO1271+5,$AP1271+7))="",0,INDIRECT(ADDRESS(($AN1271-1)*3+$AO1271+5,$AP1271+7))),IF(INDIRECT(ADDRESS(($AN1271-1)*3+$AO1271+5,$AP1271+7))="",0,IF(COUNTIF(INDIRECT(ADDRESS(($AN1271-1)*36+($AO1271-1)*12+6,COLUMN())):INDIRECT(ADDRESS(($AN1271-1)*36+($AO1271-1)*12+$AP1271+4,COLUMN())),INDIRECT(ADDRESS(($AN1271-1)*3+$AO1271+5,$AP1271+7)))&gt;=1,0,INDIRECT(ADDRESS(($AN1271-1)*3+$AO1271+5,$AP1271+7)))))</f>
        <v>0</v>
      </c>
      <c r="AR1271" s="204">
        <f ca="1">COUNTIF(INDIRECT("H"&amp;(ROW()+12*(($AN1271-1)*3+$AO1271)-ROW())/12+5):INDIRECT("S"&amp;(ROW()+12*(($AN1271-1)*3+$AO1271)-ROW())/12+5),AQ1271)</f>
        <v>0</v>
      </c>
      <c r="AS1271" s="221">
        <f ca="1">IF($AP1271=1,IF(INDIRECT(ADDRESS(($AN1271-1)*3+$AO1271+5,$AP1271+20))="",0,INDIRECT(ADDRESS(($AN1271-1)*3+$AO1271+5,$AP1271+20))),IF(INDIRECT(ADDRESS(($AN1271-1)*3+$AO1271+5,$AP1271+20))="",0,IF(COUNTIF(INDIRECT(ADDRESS(($AN1271-1)*36+($AO1271-1)*12+6,COLUMN())):INDIRECT(ADDRESS(($AN1271-1)*36+($AO1271-1)*12+$AP1271+4,COLUMN())),INDIRECT(ADDRESS(($AN1271-1)*3+$AO1271+5,$AP1271+20)))&gt;=1,0,INDIRECT(ADDRESS(($AN1271-1)*3+$AO1271+5,$AP1271+20)))))</f>
        <v>0</v>
      </c>
      <c r="AT1271" s="204">
        <f ca="1">COUNTIF(INDIRECT("U"&amp;(ROW()+12*(($AN1271-1)*3+$AO1271)-ROW())/12+5):INDIRECT("AF"&amp;(ROW()+12*(($AN1271-1)*3+$AO1271)-ROW())/12+5),AS1271)</f>
        <v>0</v>
      </c>
      <c r="AU1271" s="204">
        <f ca="1">IF(AND(AQ1271+AS1271&gt;0,AR1271+AT1271&gt;0),COUNTIF(AU$6:AU1270,"&gt;0")+1,0)</f>
        <v>0</v>
      </c>
    </row>
    <row r="1272" spans="40:47">
      <c r="AN1272" s="204">
        <v>36</v>
      </c>
      <c r="AO1272" s="204">
        <v>1</v>
      </c>
      <c r="AP1272" s="204">
        <v>7</v>
      </c>
      <c r="AQ1272" s="221">
        <f ca="1">IF($AP1272=1,IF(INDIRECT(ADDRESS(($AN1272-1)*3+$AO1272+5,$AP1272+7))="",0,INDIRECT(ADDRESS(($AN1272-1)*3+$AO1272+5,$AP1272+7))),IF(INDIRECT(ADDRESS(($AN1272-1)*3+$AO1272+5,$AP1272+7))="",0,IF(COUNTIF(INDIRECT(ADDRESS(($AN1272-1)*36+($AO1272-1)*12+6,COLUMN())):INDIRECT(ADDRESS(($AN1272-1)*36+($AO1272-1)*12+$AP1272+4,COLUMN())),INDIRECT(ADDRESS(($AN1272-1)*3+$AO1272+5,$AP1272+7)))&gt;=1,0,INDIRECT(ADDRESS(($AN1272-1)*3+$AO1272+5,$AP1272+7)))))</f>
        <v>0</v>
      </c>
      <c r="AR1272" s="204">
        <f ca="1">COUNTIF(INDIRECT("H"&amp;(ROW()+12*(($AN1272-1)*3+$AO1272)-ROW())/12+5):INDIRECT("S"&amp;(ROW()+12*(($AN1272-1)*3+$AO1272)-ROW())/12+5),AQ1272)</f>
        <v>0</v>
      </c>
      <c r="AS1272" s="221">
        <f ca="1">IF($AP1272=1,IF(INDIRECT(ADDRESS(($AN1272-1)*3+$AO1272+5,$AP1272+20))="",0,INDIRECT(ADDRESS(($AN1272-1)*3+$AO1272+5,$AP1272+20))),IF(INDIRECT(ADDRESS(($AN1272-1)*3+$AO1272+5,$AP1272+20))="",0,IF(COUNTIF(INDIRECT(ADDRESS(($AN1272-1)*36+($AO1272-1)*12+6,COLUMN())):INDIRECT(ADDRESS(($AN1272-1)*36+($AO1272-1)*12+$AP1272+4,COLUMN())),INDIRECT(ADDRESS(($AN1272-1)*3+$AO1272+5,$AP1272+20)))&gt;=1,0,INDIRECT(ADDRESS(($AN1272-1)*3+$AO1272+5,$AP1272+20)))))</f>
        <v>0</v>
      </c>
      <c r="AT1272" s="204">
        <f ca="1">COUNTIF(INDIRECT("U"&amp;(ROW()+12*(($AN1272-1)*3+$AO1272)-ROW())/12+5):INDIRECT("AF"&amp;(ROW()+12*(($AN1272-1)*3+$AO1272)-ROW())/12+5),AS1272)</f>
        <v>0</v>
      </c>
      <c r="AU1272" s="204">
        <f ca="1">IF(AND(AQ1272+AS1272&gt;0,AR1272+AT1272&gt;0),COUNTIF(AU$6:AU1271,"&gt;0")+1,0)</f>
        <v>0</v>
      </c>
    </row>
    <row r="1273" spans="40:47">
      <c r="AN1273" s="204">
        <v>36</v>
      </c>
      <c r="AO1273" s="204">
        <v>1</v>
      </c>
      <c r="AP1273" s="204">
        <v>8</v>
      </c>
      <c r="AQ1273" s="221">
        <f ca="1">IF($AP1273=1,IF(INDIRECT(ADDRESS(($AN1273-1)*3+$AO1273+5,$AP1273+7))="",0,INDIRECT(ADDRESS(($AN1273-1)*3+$AO1273+5,$AP1273+7))),IF(INDIRECT(ADDRESS(($AN1273-1)*3+$AO1273+5,$AP1273+7))="",0,IF(COUNTIF(INDIRECT(ADDRESS(($AN1273-1)*36+($AO1273-1)*12+6,COLUMN())):INDIRECT(ADDRESS(($AN1273-1)*36+($AO1273-1)*12+$AP1273+4,COLUMN())),INDIRECT(ADDRESS(($AN1273-1)*3+$AO1273+5,$AP1273+7)))&gt;=1,0,INDIRECT(ADDRESS(($AN1273-1)*3+$AO1273+5,$AP1273+7)))))</f>
        <v>0</v>
      </c>
      <c r="AR1273" s="204">
        <f ca="1">COUNTIF(INDIRECT("H"&amp;(ROW()+12*(($AN1273-1)*3+$AO1273)-ROW())/12+5):INDIRECT("S"&amp;(ROW()+12*(($AN1273-1)*3+$AO1273)-ROW())/12+5),AQ1273)</f>
        <v>0</v>
      </c>
      <c r="AS1273" s="221">
        <f ca="1">IF($AP1273=1,IF(INDIRECT(ADDRESS(($AN1273-1)*3+$AO1273+5,$AP1273+20))="",0,INDIRECT(ADDRESS(($AN1273-1)*3+$AO1273+5,$AP1273+20))),IF(INDIRECT(ADDRESS(($AN1273-1)*3+$AO1273+5,$AP1273+20))="",0,IF(COUNTIF(INDIRECT(ADDRESS(($AN1273-1)*36+($AO1273-1)*12+6,COLUMN())):INDIRECT(ADDRESS(($AN1273-1)*36+($AO1273-1)*12+$AP1273+4,COLUMN())),INDIRECT(ADDRESS(($AN1273-1)*3+$AO1273+5,$AP1273+20)))&gt;=1,0,INDIRECT(ADDRESS(($AN1273-1)*3+$AO1273+5,$AP1273+20)))))</f>
        <v>0</v>
      </c>
      <c r="AT1273" s="204">
        <f ca="1">COUNTIF(INDIRECT("U"&amp;(ROW()+12*(($AN1273-1)*3+$AO1273)-ROW())/12+5):INDIRECT("AF"&amp;(ROW()+12*(($AN1273-1)*3+$AO1273)-ROW())/12+5),AS1273)</f>
        <v>0</v>
      </c>
      <c r="AU1273" s="204">
        <f ca="1">IF(AND(AQ1273+AS1273&gt;0,AR1273+AT1273&gt;0),COUNTIF(AU$6:AU1272,"&gt;0")+1,0)</f>
        <v>0</v>
      </c>
    </row>
    <row r="1274" spans="40:47">
      <c r="AN1274" s="204">
        <v>36</v>
      </c>
      <c r="AO1274" s="204">
        <v>1</v>
      </c>
      <c r="AP1274" s="204">
        <v>9</v>
      </c>
      <c r="AQ1274" s="221">
        <f ca="1">IF($AP1274=1,IF(INDIRECT(ADDRESS(($AN1274-1)*3+$AO1274+5,$AP1274+7))="",0,INDIRECT(ADDRESS(($AN1274-1)*3+$AO1274+5,$AP1274+7))),IF(INDIRECT(ADDRESS(($AN1274-1)*3+$AO1274+5,$AP1274+7))="",0,IF(COUNTIF(INDIRECT(ADDRESS(($AN1274-1)*36+($AO1274-1)*12+6,COLUMN())):INDIRECT(ADDRESS(($AN1274-1)*36+($AO1274-1)*12+$AP1274+4,COLUMN())),INDIRECT(ADDRESS(($AN1274-1)*3+$AO1274+5,$AP1274+7)))&gt;=1,0,INDIRECT(ADDRESS(($AN1274-1)*3+$AO1274+5,$AP1274+7)))))</f>
        <v>0</v>
      </c>
      <c r="AR1274" s="204">
        <f ca="1">COUNTIF(INDIRECT("H"&amp;(ROW()+12*(($AN1274-1)*3+$AO1274)-ROW())/12+5):INDIRECT("S"&amp;(ROW()+12*(($AN1274-1)*3+$AO1274)-ROW())/12+5),AQ1274)</f>
        <v>0</v>
      </c>
      <c r="AS1274" s="221">
        <f ca="1">IF($AP1274=1,IF(INDIRECT(ADDRESS(($AN1274-1)*3+$AO1274+5,$AP1274+20))="",0,INDIRECT(ADDRESS(($AN1274-1)*3+$AO1274+5,$AP1274+20))),IF(INDIRECT(ADDRESS(($AN1274-1)*3+$AO1274+5,$AP1274+20))="",0,IF(COUNTIF(INDIRECT(ADDRESS(($AN1274-1)*36+($AO1274-1)*12+6,COLUMN())):INDIRECT(ADDRESS(($AN1274-1)*36+($AO1274-1)*12+$AP1274+4,COLUMN())),INDIRECT(ADDRESS(($AN1274-1)*3+$AO1274+5,$AP1274+20)))&gt;=1,0,INDIRECT(ADDRESS(($AN1274-1)*3+$AO1274+5,$AP1274+20)))))</f>
        <v>0</v>
      </c>
      <c r="AT1274" s="204">
        <f ca="1">COUNTIF(INDIRECT("U"&amp;(ROW()+12*(($AN1274-1)*3+$AO1274)-ROW())/12+5):INDIRECT("AF"&amp;(ROW()+12*(($AN1274-1)*3+$AO1274)-ROW())/12+5),AS1274)</f>
        <v>0</v>
      </c>
      <c r="AU1274" s="204">
        <f ca="1">IF(AND(AQ1274+AS1274&gt;0,AR1274+AT1274&gt;0),COUNTIF(AU$6:AU1273,"&gt;0")+1,0)</f>
        <v>0</v>
      </c>
    </row>
    <row r="1275" spans="40:47">
      <c r="AN1275" s="204">
        <v>36</v>
      </c>
      <c r="AO1275" s="204">
        <v>1</v>
      </c>
      <c r="AP1275" s="204">
        <v>10</v>
      </c>
      <c r="AQ1275" s="221">
        <f ca="1">IF($AP1275=1,IF(INDIRECT(ADDRESS(($AN1275-1)*3+$AO1275+5,$AP1275+7))="",0,INDIRECT(ADDRESS(($AN1275-1)*3+$AO1275+5,$AP1275+7))),IF(INDIRECT(ADDRESS(($AN1275-1)*3+$AO1275+5,$AP1275+7))="",0,IF(COUNTIF(INDIRECT(ADDRESS(($AN1275-1)*36+($AO1275-1)*12+6,COLUMN())):INDIRECT(ADDRESS(($AN1275-1)*36+($AO1275-1)*12+$AP1275+4,COLUMN())),INDIRECT(ADDRESS(($AN1275-1)*3+$AO1275+5,$AP1275+7)))&gt;=1,0,INDIRECT(ADDRESS(($AN1275-1)*3+$AO1275+5,$AP1275+7)))))</f>
        <v>0</v>
      </c>
      <c r="AR1275" s="204">
        <f ca="1">COUNTIF(INDIRECT("H"&amp;(ROW()+12*(($AN1275-1)*3+$AO1275)-ROW())/12+5):INDIRECT("S"&amp;(ROW()+12*(($AN1275-1)*3+$AO1275)-ROW())/12+5),AQ1275)</f>
        <v>0</v>
      </c>
      <c r="AS1275" s="221">
        <f ca="1">IF($AP1275=1,IF(INDIRECT(ADDRESS(($AN1275-1)*3+$AO1275+5,$AP1275+20))="",0,INDIRECT(ADDRESS(($AN1275-1)*3+$AO1275+5,$AP1275+20))),IF(INDIRECT(ADDRESS(($AN1275-1)*3+$AO1275+5,$AP1275+20))="",0,IF(COUNTIF(INDIRECT(ADDRESS(($AN1275-1)*36+($AO1275-1)*12+6,COLUMN())):INDIRECT(ADDRESS(($AN1275-1)*36+($AO1275-1)*12+$AP1275+4,COLUMN())),INDIRECT(ADDRESS(($AN1275-1)*3+$AO1275+5,$AP1275+20)))&gt;=1,0,INDIRECT(ADDRESS(($AN1275-1)*3+$AO1275+5,$AP1275+20)))))</f>
        <v>0</v>
      </c>
      <c r="AT1275" s="204">
        <f ca="1">COUNTIF(INDIRECT("U"&amp;(ROW()+12*(($AN1275-1)*3+$AO1275)-ROW())/12+5):INDIRECT("AF"&amp;(ROW()+12*(($AN1275-1)*3+$AO1275)-ROW())/12+5),AS1275)</f>
        <v>0</v>
      </c>
      <c r="AU1275" s="204">
        <f ca="1">IF(AND(AQ1275+AS1275&gt;0,AR1275+AT1275&gt;0),COUNTIF(AU$6:AU1274,"&gt;0")+1,0)</f>
        <v>0</v>
      </c>
    </row>
    <row r="1276" spans="40:47">
      <c r="AN1276" s="204">
        <v>36</v>
      </c>
      <c r="AO1276" s="204">
        <v>1</v>
      </c>
      <c r="AP1276" s="204">
        <v>11</v>
      </c>
      <c r="AQ1276" s="221">
        <f ca="1">IF($AP1276=1,IF(INDIRECT(ADDRESS(($AN1276-1)*3+$AO1276+5,$AP1276+7))="",0,INDIRECT(ADDRESS(($AN1276-1)*3+$AO1276+5,$AP1276+7))),IF(INDIRECT(ADDRESS(($AN1276-1)*3+$AO1276+5,$AP1276+7))="",0,IF(COUNTIF(INDIRECT(ADDRESS(($AN1276-1)*36+($AO1276-1)*12+6,COLUMN())):INDIRECT(ADDRESS(($AN1276-1)*36+($AO1276-1)*12+$AP1276+4,COLUMN())),INDIRECT(ADDRESS(($AN1276-1)*3+$AO1276+5,$AP1276+7)))&gt;=1,0,INDIRECT(ADDRESS(($AN1276-1)*3+$AO1276+5,$AP1276+7)))))</f>
        <v>0</v>
      </c>
      <c r="AR1276" s="204">
        <f ca="1">COUNTIF(INDIRECT("H"&amp;(ROW()+12*(($AN1276-1)*3+$AO1276)-ROW())/12+5):INDIRECT("S"&amp;(ROW()+12*(($AN1276-1)*3+$AO1276)-ROW())/12+5),AQ1276)</f>
        <v>0</v>
      </c>
      <c r="AS1276" s="221">
        <f ca="1">IF($AP1276=1,IF(INDIRECT(ADDRESS(($AN1276-1)*3+$AO1276+5,$AP1276+20))="",0,INDIRECT(ADDRESS(($AN1276-1)*3+$AO1276+5,$AP1276+20))),IF(INDIRECT(ADDRESS(($AN1276-1)*3+$AO1276+5,$AP1276+20))="",0,IF(COUNTIF(INDIRECT(ADDRESS(($AN1276-1)*36+($AO1276-1)*12+6,COLUMN())):INDIRECT(ADDRESS(($AN1276-1)*36+($AO1276-1)*12+$AP1276+4,COLUMN())),INDIRECT(ADDRESS(($AN1276-1)*3+$AO1276+5,$AP1276+20)))&gt;=1,0,INDIRECT(ADDRESS(($AN1276-1)*3+$AO1276+5,$AP1276+20)))))</f>
        <v>0</v>
      </c>
      <c r="AT1276" s="204">
        <f ca="1">COUNTIF(INDIRECT("U"&amp;(ROW()+12*(($AN1276-1)*3+$AO1276)-ROW())/12+5):INDIRECT("AF"&amp;(ROW()+12*(($AN1276-1)*3+$AO1276)-ROW())/12+5),AS1276)</f>
        <v>0</v>
      </c>
      <c r="AU1276" s="204">
        <f ca="1">IF(AND(AQ1276+AS1276&gt;0,AR1276+AT1276&gt;0),COUNTIF(AU$6:AU1275,"&gt;0")+1,0)</f>
        <v>0</v>
      </c>
    </row>
    <row r="1277" spans="40:47">
      <c r="AN1277" s="204">
        <v>36</v>
      </c>
      <c r="AO1277" s="204">
        <v>1</v>
      </c>
      <c r="AP1277" s="204">
        <v>12</v>
      </c>
      <c r="AQ1277" s="221">
        <f ca="1">IF($AP1277=1,IF(INDIRECT(ADDRESS(($AN1277-1)*3+$AO1277+5,$AP1277+7))="",0,INDIRECT(ADDRESS(($AN1277-1)*3+$AO1277+5,$AP1277+7))),IF(INDIRECT(ADDRESS(($AN1277-1)*3+$AO1277+5,$AP1277+7))="",0,IF(COUNTIF(INDIRECT(ADDRESS(($AN1277-1)*36+($AO1277-1)*12+6,COLUMN())):INDIRECT(ADDRESS(($AN1277-1)*36+($AO1277-1)*12+$AP1277+4,COLUMN())),INDIRECT(ADDRESS(($AN1277-1)*3+$AO1277+5,$AP1277+7)))&gt;=1,0,INDIRECT(ADDRESS(($AN1277-1)*3+$AO1277+5,$AP1277+7)))))</f>
        <v>0</v>
      </c>
      <c r="AR1277" s="204">
        <f ca="1">COUNTIF(INDIRECT("H"&amp;(ROW()+12*(($AN1277-1)*3+$AO1277)-ROW())/12+5):INDIRECT("S"&amp;(ROW()+12*(($AN1277-1)*3+$AO1277)-ROW())/12+5),AQ1277)</f>
        <v>0</v>
      </c>
      <c r="AS1277" s="221">
        <f ca="1">IF($AP1277=1,IF(INDIRECT(ADDRESS(($AN1277-1)*3+$AO1277+5,$AP1277+20))="",0,INDIRECT(ADDRESS(($AN1277-1)*3+$AO1277+5,$AP1277+20))),IF(INDIRECT(ADDRESS(($AN1277-1)*3+$AO1277+5,$AP1277+20))="",0,IF(COUNTIF(INDIRECT(ADDRESS(($AN1277-1)*36+($AO1277-1)*12+6,COLUMN())):INDIRECT(ADDRESS(($AN1277-1)*36+($AO1277-1)*12+$AP1277+4,COLUMN())),INDIRECT(ADDRESS(($AN1277-1)*3+$AO1277+5,$AP1277+20)))&gt;=1,0,INDIRECT(ADDRESS(($AN1277-1)*3+$AO1277+5,$AP1277+20)))))</f>
        <v>0</v>
      </c>
      <c r="AT1277" s="204">
        <f ca="1">COUNTIF(INDIRECT("U"&amp;(ROW()+12*(($AN1277-1)*3+$AO1277)-ROW())/12+5):INDIRECT("AF"&amp;(ROW()+12*(($AN1277-1)*3+$AO1277)-ROW())/12+5),AS1277)</f>
        <v>0</v>
      </c>
      <c r="AU1277" s="204">
        <f ca="1">IF(AND(AQ1277+AS1277&gt;0,AR1277+AT1277&gt;0),COUNTIF(AU$6:AU1276,"&gt;0")+1,0)</f>
        <v>0</v>
      </c>
    </row>
    <row r="1278" spans="40:47">
      <c r="AN1278" s="204">
        <v>36</v>
      </c>
      <c r="AO1278" s="204">
        <v>2</v>
      </c>
      <c r="AP1278" s="204">
        <v>1</v>
      </c>
      <c r="AQ1278" s="221">
        <f ca="1">IF($AP1278=1,IF(INDIRECT(ADDRESS(($AN1278-1)*3+$AO1278+5,$AP1278+7))="",0,INDIRECT(ADDRESS(($AN1278-1)*3+$AO1278+5,$AP1278+7))),IF(INDIRECT(ADDRESS(($AN1278-1)*3+$AO1278+5,$AP1278+7))="",0,IF(COUNTIF(INDIRECT(ADDRESS(($AN1278-1)*36+($AO1278-1)*12+6,COLUMN())):INDIRECT(ADDRESS(($AN1278-1)*36+($AO1278-1)*12+$AP1278+4,COLUMN())),INDIRECT(ADDRESS(($AN1278-1)*3+$AO1278+5,$AP1278+7)))&gt;=1,0,INDIRECT(ADDRESS(($AN1278-1)*3+$AO1278+5,$AP1278+7)))))</f>
        <v>0</v>
      </c>
      <c r="AR1278" s="204">
        <f ca="1">COUNTIF(INDIRECT("H"&amp;(ROW()+12*(($AN1278-1)*3+$AO1278)-ROW())/12+5):INDIRECT("S"&amp;(ROW()+12*(($AN1278-1)*3+$AO1278)-ROW())/12+5),AQ1278)</f>
        <v>0</v>
      </c>
      <c r="AS1278" s="221">
        <f ca="1">IF($AP1278=1,IF(INDIRECT(ADDRESS(($AN1278-1)*3+$AO1278+5,$AP1278+20))="",0,INDIRECT(ADDRESS(($AN1278-1)*3+$AO1278+5,$AP1278+20))),IF(INDIRECT(ADDRESS(($AN1278-1)*3+$AO1278+5,$AP1278+20))="",0,IF(COUNTIF(INDIRECT(ADDRESS(($AN1278-1)*36+($AO1278-1)*12+6,COLUMN())):INDIRECT(ADDRESS(($AN1278-1)*36+($AO1278-1)*12+$AP1278+4,COLUMN())),INDIRECT(ADDRESS(($AN1278-1)*3+$AO1278+5,$AP1278+20)))&gt;=1,0,INDIRECT(ADDRESS(($AN1278-1)*3+$AO1278+5,$AP1278+20)))))</f>
        <v>0</v>
      </c>
      <c r="AT1278" s="204">
        <f ca="1">COUNTIF(INDIRECT("U"&amp;(ROW()+12*(($AN1278-1)*3+$AO1278)-ROW())/12+5):INDIRECT("AF"&amp;(ROW()+12*(($AN1278-1)*3+$AO1278)-ROW())/12+5),AS1278)</f>
        <v>0</v>
      </c>
      <c r="AU1278" s="204">
        <f ca="1">IF(AND(AQ1278+AS1278&gt;0,AR1278+AT1278&gt;0),COUNTIF(AU$6:AU1277,"&gt;0")+1,0)</f>
        <v>0</v>
      </c>
    </row>
    <row r="1279" spans="40:47">
      <c r="AN1279" s="204">
        <v>36</v>
      </c>
      <c r="AO1279" s="204">
        <v>2</v>
      </c>
      <c r="AP1279" s="204">
        <v>2</v>
      </c>
      <c r="AQ1279" s="221">
        <f ca="1">IF($AP1279=1,IF(INDIRECT(ADDRESS(($AN1279-1)*3+$AO1279+5,$AP1279+7))="",0,INDIRECT(ADDRESS(($AN1279-1)*3+$AO1279+5,$AP1279+7))),IF(INDIRECT(ADDRESS(($AN1279-1)*3+$AO1279+5,$AP1279+7))="",0,IF(COUNTIF(INDIRECT(ADDRESS(($AN1279-1)*36+($AO1279-1)*12+6,COLUMN())):INDIRECT(ADDRESS(($AN1279-1)*36+($AO1279-1)*12+$AP1279+4,COLUMN())),INDIRECT(ADDRESS(($AN1279-1)*3+$AO1279+5,$AP1279+7)))&gt;=1,0,INDIRECT(ADDRESS(($AN1279-1)*3+$AO1279+5,$AP1279+7)))))</f>
        <v>0</v>
      </c>
      <c r="AR1279" s="204">
        <f ca="1">COUNTIF(INDIRECT("H"&amp;(ROW()+12*(($AN1279-1)*3+$AO1279)-ROW())/12+5):INDIRECT("S"&amp;(ROW()+12*(($AN1279-1)*3+$AO1279)-ROW())/12+5),AQ1279)</f>
        <v>0</v>
      </c>
      <c r="AS1279" s="221">
        <f ca="1">IF($AP1279=1,IF(INDIRECT(ADDRESS(($AN1279-1)*3+$AO1279+5,$AP1279+20))="",0,INDIRECT(ADDRESS(($AN1279-1)*3+$AO1279+5,$AP1279+20))),IF(INDIRECT(ADDRESS(($AN1279-1)*3+$AO1279+5,$AP1279+20))="",0,IF(COUNTIF(INDIRECT(ADDRESS(($AN1279-1)*36+($AO1279-1)*12+6,COLUMN())):INDIRECT(ADDRESS(($AN1279-1)*36+($AO1279-1)*12+$AP1279+4,COLUMN())),INDIRECT(ADDRESS(($AN1279-1)*3+$AO1279+5,$AP1279+20)))&gt;=1,0,INDIRECT(ADDRESS(($AN1279-1)*3+$AO1279+5,$AP1279+20)))))</f>
        <v>0</v>
      </c>
      <c r="AT1279" s="204">
        <f ca="1">COUNTIF(INDIRECT("U"&amp;(ROW()+12*(($AN1279-1)*3+$AO1279)-ROW())/12+5):INDIRECT("AF"&amp;(ROW()+12*(($AN1279-1)*3+$AO1279)-ROW())/12+5),AS1279)</f>
        <v>0</v>
      </c>
      <c r="AU1279" s="204">
        <f ca="1">IF(AND(AQ1279+AS1279&gt;0,AR1279+AT1279&gt;0),COUNTIF(AU$6:AU1278,"&gt;0")+1,0)</f>
        <v>0</v>
      </c>
    </row>
    <row r="1280" spans="40:47">
      <c r="AN1280" s="204">
        <v>36</v>
      </c>
      <c r="AO1280" s="204">
        <v>2</v>
      </c>
      <c r="AP1280" s="204">
        <v>3</v>
      </c>
      <c r="AQ1280" s="221">
        <f ca="1">IF($AP1280=1,IF(INDIRECT(ADDRESS(($AN1280-1)*3+$AO1280+5,$AP1280+7))="",0,INDIRECT(ADDRESS(($AN1280-1)*3+$AO1280+5,$AP1280+7))),IF(INDIRECT(ADDRESS(($AN1280-1)*3+$AO1280+5,$AP1280+7))="",0,IF(COUNTIF(INDIRECT(ADDRESS(($AN1280-1)*36+($AO1280-1)*12+6,COLUMN())):INDIRECT(ADDRESS(($AN1280-1)*36+($AO1280-1)*12+$AP1280+4,COLUMN())),INDIRECT(ADDRESS(($AN1280-1)*3+$AO1280+5,$AP1280+7)))&gt;=1,0,INDIRECT(ADDRESS(($AN1280-1)*3+$AO1280+5,$AP1280+7)))))</f>
        <v>0</v>
      </c>
      <c r="AR1280" s="204">
        <f ca="1">COUNTIF(INDIRECT("H"&amp;(ROW()+12*(($AN1280-1)*3+$AO1280)-ROW())/12+5):INDIRECT("S"&amp;(ROW()+12*(($AN1280-1)*3+$AO1280)-ROW())/12+5),AQ1280)</f>
        <v>0</v>
      </c>
      <c r="AS1280" s="221">
        <f ca="1">IF($AP1280=1,IF(INDIRECT(ADDRESS(($AN1280-1)*3+$AO1280+5,$AP1280+20))="",0,INDIRECT(ADDRESS(($AN1280-1)*3+$AO1280+5,$AP1280+20))),IF(INDIRECT(ADDRESS(($AN1280-1)*3+$AO1280+5,$AP1280+20))="",0,IF(COUNTIF(INDIRECT(ADDRESS(($AN1280-1)*36+($AO1280-1)*12+6,COLUMN())):INDIRECT(ADDRESS(($AN1280-1)*36+($AO1280-1)*12+$AP1280+4,COLUMN())),INDIRECT(ADDRESS(($AN1280-1)*3+$AO1280+5,$AP1280+20)))&gt;=1,0,INDIRECT(ADDRESS(($AN1280-1)*3+$AO1280+5,$AP1280+20)))))</f>
        <v>0</v>
      </c>
      <c r="AT1280" s="204">
        <f ca="1">COUNTIF(INDIRECT("U"&amp;(ROW()+12*(($AN1280-1)*3+$AO1280)-ROW())/12+5):INDIRECT("AF"&amp;(ROW()+12*(($AN1280-1)*3+$AO1280)-ROW())/12+5),AS1280)</f>
        <v>0</v>
      </c>
      <c r="AU1280" s="204">
        <f ca="1">IF(AND(AQ1280+AS1280&gt;0,AR1280+AT1280&gt;0),COUNTIF(AU$6:AU1279,"&gt;0")+1,0)</f>
        <v>0</v>
      </c>
    </row>
    <row r="1281" spans="40:47">
      <c r="AN1281" s="204">
        <v>36</v>
      </c>
      <c r="AO1281" s="204">
        <v>2</v>
      </c>
      <c r="AP1281" s="204">
        <v>4</v>
      </c>
      <c r="AQ1281" s="221">
        <f ca="1">IF($AP1281=1,IF(INDIRECT(ADDRESS(($AN1281-1)*3+$AO1281+5,$AP1281+7))="",0,INDIRECT(ADDRESS(($AN1281-1)*3+$AO1281+5,$AP1281+7))),IF(INDIRECT(ADDRESS(($AN1281-1)*3+$AO1281+5,$AP1281+7))="",0,IF(COUNTIF(INDIRECT(ADDRESS(($AN1281-1)*36+($AO1281-1)*12+6,COLUMN())):INDIRECT(ADDRESS(($AN1281-1)*36+($AO1281-1)*12+$AP1281+4,COLUMN())),INDIRECT(ADDRESS(($AN1281-1)*3+$AO1281+5,$AP1281+7)))&gt;=1,0,INDIRECT(ADDRESS(($AN1281-1)*3+$AO1281+5,$AP1281+7)))))</f>
        <v>0</v>
      </c>
      <c r="AR1281" s="204">
        <f ca="1">COUNTIF(INDIRECT("H"&amp;(ROW()+12*(($AN1281-1)*3+$AO1281)-ROW())/12+5):INDIRECT("S"&amp;(ROW()+12*(($AN1281-1)*3+$AO1281)-ROW())/12+5),AQ1281)</f>
        <v>0</v>
      </c>
      <c r="AS1281" s="221">
        <f ca="1">IF($AP1281=1,IF(INDIRECT(ADDRESS(($AN1281-1)*3+$AO1281+5,$AP1281+20))="",0,INDIRECT(ADDRESS(($AN1281-1)*3+$AO1281+5,$AP1281+20))),IF(INDIRECT(ADDRESS(($AN1281-1)*3+$AO1281+5,$AP1281+20))="",0,IF(COUNTIF(INDIRECT(ADDRESS(($AN1281-1)*36+($AO1281-1)*12+6,COLUMN())):INDIRECT(ADDRESS(($AN1281-1)*36+($AO1281-1)*12+$AP1281+4,COLUMN())),INDIRECT(ADDRESS(($AN1281-1)*3+$AO1281+5,$AP1281+20)))&gt;=1,0,INDIRECT(ADDRESS(($AN1281-1)*3+$AO1281+5,$AP1281+20)))))</f>
        <v>0</v>
      </c>
      <c r="AT1281" s="204">
        <f ca="1">COUNTIF(INDIRECT("U"&amp;(ROW()+12*(($AN1281-1)*3+$AO1281)-ROW())/12+5):INDIRECT("AF"&amp;(ROW()+12*(($AN1281-1)*3+$AO1281)-ROW())/12+5),AS1281)</f>
        <v>0</v>
      </c>
      <c r="AU1281" s="204">
        <f ca="1">IF(AND(AQ1281+AS1281&gt;0,AR1281+AT1281&gt;0),COUNTIF(AU$6:AU1280,"&gt;0")+1,0)</f>
        <v>0</v>
      </c>
    </row>
    <row r="1282" spans="40:47">
      <c r="AN1282" s="204">
        <v>36</v>
      </c>
      <c r="AO1282" s="204">
        <v>2</v>
      </c>
      <c r="AP1282" s="204">
        <v>5</v>
      </c>
      <c r="AQ1282" s="221">
        <f ca="1">IF($AP1282=1,IF(INDIRECT(ADDRESS(($AN1282-1)*3+$AO1282+5,$AP1282+7))="",0,INDIRECT(ADDRESS(($AN1282-1)*3+$AO1282+5,$AP1282+7))),IF(INDIRECT(ADDRESS(($AN1282-1)*3+$AO1282+5,$AP1282+7))="",0,IF(COUNTIF(INDIRECT(ADDRESS(($AN1282-1)*36+($AO1282-1)*12+6,COLUMN())):INDIRECT(ADDRESS(($AN1282-1)*36+($AO1282-1)*12+$AP1282+4,COLUMN())),INDIRECT(ADDRESS(($AN1282-1)*3+$AO1282+5,$AP1282+7)))&gt;=1,0,INDIRECT(ADDRESS(($AN1282-1)*3+$AO1282+5,$AP1282+7)))))</f>
        <v>0</v>
      </c>
      <c r="AR1282" s="204">
        <f ca="1">COUNTIF(INDIRECT("H"&amp;(ROW()+12*(($AN1282-1)*3+$AO1282)-ROW())/12+5):INDIRECT("S"&amp;(ROW()+12*(($AN1282-1)*3+$AO1282)-ROW())/12+5),AQ1282)</f>
        <v>0</v>
      </c>
      <c r="AS1282" s="221">
        <f ca="1">IF($AP1282=1,IF(INDIRECT(ADDRESS(($AN1282-1)*3+$AO1282+5,$AP1282+20))="",0,INDIRECT(ADDRESS(($AN1282-1)*3+$AO1282+5,$AP1282+20))),IF(INDIRECT(ADDRESS(($AN1282-1)*3+$AO1282+5,$AP1282+20))="",0,IF(COUNTIF(INDIRECT(ADDRESS(($AN1282-1)*36+($AO1282-1)*12+6,COLUMN())):INDIRECT(ADDRESS(($AN1282-1)*36+($AO1282-1)*12+$AP1282+4,COLUMN())),INDIRECT(ADDRESS(($AN1282-1)*3+$AO1282+5,$AP1282+20)))&gt;=1,0,INDIRECT(ADDRESS(($AN1282-1)*3+$AO1282+5,$AP1282+20)))))</f>
        <v>0</v>
      </c>
      <c r="AT1282" s="204">
        <f ca="1">COUNTIF(INDIRECT("U"&amp;(ROW()+12*(($AN1282-1)*3+$AO1282)-ROW())/12+5):INDIRECT("AF"&amp;(ROW()+12*(($AN1282-1)*3+$AO1282)-ROW())/12+5),AS1282)</f>
        <v>0</v>
      </c>
      <c r="AU1282" s="204">
        <f ca="1">IF(AND(AQ1282+AS1282&gt;0,AR1282+AT1282&gt;0),COUNTIF(AU$6:AU1281,"&gt;0")+1,0)</f>
        <v>0</v>
      </c>
    </row>
    <row r="1283" spans="40:47">
      <c r="AN1283" s="204">
        <v>36</v>
      </c>
      <c r="AO1283" s="204">
        <v>2</v>
      </c>
      <c r="AP1283" s="204">
        <v>6</v>
      </c>
      <c r="AQ1283" s="221">
        <f ca="1">IF($AP1283=1,IF(INDIRECT(ADDRESS(($AN1283-1)*3+$AO1283+5,$AP1283+7))="",0,INDIRECT(ADDRESS(($AN1283-1)*3+$AO1283+5,$AP1283+7))),IF(INDIRECT(ADDRESS(($AN1283-1)*3+$AO1283+5,$AP1283+7))="",0,IF(COUNTIF(INDIRECT(ADDRESS(($AN1283-1)*36+($AO1283-1)*12+6,COLUMN())):INDIRECT(ADDRESS(($AN1283-1)*36+($AO1283-1)*12+$AP1283+4,COLUMN())),INDIRECT(ADDRESS(($AN1283-1)*3+$AO1283+5,$AP1283+7)))&gt;=1,0,INDIRECT(ADDRESS(($AN1283-1)*3+$AO1283+5,$AP1283+7)))))</f>
        <v>0</v>
      </c>
      <c r="AR1283" s="204">
        <f ca="1">COUNTIF(INDIRECT("H"&amp;(ROW()+12*(($AN1283-1)*3+$AO1283)-ROW())/12+5):INDIRECT("S"&amp;(ROW()+12*(($AN1283-1)*3+$AO1283)-ROW())/12+5),AQ1283)</f>
        <v>0</v>
      </c>
      <c r="AS1283" s="221">
        <f ca="1">IF($AP1283=1,IF(INDIRECT(ADDRESS(($AN1283-1)*3+$AO1283+5,$AP1283+20))="",0,INDIRECT(ADDRESS(($AN1283-1)*3+$AO1283+5,$AP1283+20))),IF(INDIRECT(ADDRESS(($AN1283-1)*3+$AO1283+5,$AP1283+20))="",0,IF(COUNTIF(INDIRECT(ADDRESS(($AN1283-1)*36+($AO1283-1)*12+6,COLUMN())):INDIRECT(ADDRESS(($AN1283-1)*36+($AO1283-1)*12+$AP1283+4,COLUMN())),INDIRECT(ADDRESS(($AN1283-1)*3+$AO1283+5,$AP1283+20)))&gt;=1,0,INDIRECT(ADDRESS(($AN1283-1)*3+$AO1283+5,$AP1283+20)))))</f>
        <v>0</v>
      </c>
      <c r="AT1283" s="204">
        <f ca="1">COUNTIF(INDIRECT("U"&amp;(ROW()+12*(($AN1283-1)*3+$AO1283)-ROW())/12+5):INDIRECT("AF"&amp;(ROW()+12*(($AN1283-1)*3+$AO1283)-ROW())/12+5),AS1283)</f>
        <v>0</v>
      </c>
      <c r="AU1283" s="204">
        <f ca="1">IF(AND(AQ1283+AS1283&gt;0,AR1283+AT1283&gt;0),COUNTIF(AU$6:AU1282,"&gt;0")+1,0)</f>
        <v>0</v>
      </c>
    </row>
    <row r="1284" spans="40:47">
      <c r="AN1284" s="204">
        <v>36</v>
      </c>
      <c r="AO1284" s="204">
        <v>2</v>
      </c>
      <c r="AP1284" s="204">
        <v>7</v>
      </c>
      <c r="AQ1284" s="221">
        <f ca="1">IF($AP1284=1,IF(INDIRECT(ADDRESS(($AN1284-1)*3+$AO1284+5,$AP1284+7))="",0,INDIRECT(ADDRESS(($AN1284-1)*3+$AO1284+5,$AP1284+7))),IF(INDIRECT(ADDRESS(($AN1284-1)*3+$AO1284+5,$AP1284+7))="",0,IF(COUNTIF(INDIRECT(ADDRESS(($AN1284-1)*36+($AO1284-1)*12+6,COLUMN())):INDIRECT(ADDRESS(($AN1284-1)*36+($AO1284-1)*12+$AP1284+4,COLUMN())),INDIRECT(ADDRESS(($AN1284-1)*3+$AO1284+5,$AP1284+7)))&gt;=1,0,INDIRECT(ADDRESS(($AN1284-1)*3+$AO1284+5,$AP1284+7)))))</f>
        <v>0</v>
      </c>
      <c r="AR1284" s="204">
        <f ca="1">COUNTIF(INDIRECT("H"&amp;(ROW()+12*(($AN1284-1)*3+$AO1284)-ROW())/12+5):INDIRECT("S"&amp;(ROW()+12*(($AN1284-1)*3+$AO1284)-ROW())/12+5),AQ1284)</f>
        <v>0</v>
      </c>
      <c r="AS1284" s="221">
        <f ca="1">IF($AP1284=1,IF(INDIRECT(ADDRESS(($AN1284-1)*3+$AO1284+5,$AP1284+20))="",0,INDIRECT(ADDRESS(($AN1284-1)*3+$AO1284+5,$AP1284+20))),IF(INDIRECT(ADDRESS(($AN1284-1)*3+$AO1284+5,$AP1284+20))="",0,IF(COUNTIF(INDIRECT(ADDRESS(($AN1284-1)*36+($AO1284-1)*12+6,COLUMN())):INDIRECT(ADDRESS(($AN1284-1)*36+($AO1284-1)*12+$AP1284+4,COLUMN())),INDIRECT(ADDRESS(($AN1284-1)*3+$AO1284+5,$AP1284+20)))&gt;=1,0,INDIRECT(ADDRESS(($AN1284-1)*3+$AO1284+5,$AP1284+20)))))</f>
        <v>0</v>
      </c>
      <c r="AT1284" s="204">
        <f ca="1">COUNTIF(INDIRECT("U"&amp;(ROW()+12*(($AN1284-1)*3+$AO1284)-ROW())/12+5):INDIRECT("AF"&amp;(ROW()+12*(($AN1284-1)*3+$AO1284)-ROW())/12+5),AS1284)</f>
        <v>0</v>
      </c>
      <c r="AU1284" s="204">
        <f ca="1">IF(AND(AQ1284+AS1284&gt;0,AR1284+AT1284&gt;0),COUNTIF(AU$6:AU1283,"&gt;0")+1,0)</f>
        <v>0</v>
      </c>
    </row>
    <row r="1285" spans="40:47">
      <c r="AN1285" s="204">
        <v>36</v>
      </c>
      <c r="AO1285" s="204">
        <v>2</v>
      </c>
      <c r="AP1285" s="204">
        <v>8</v>
      </c>
      <c r="AQ1285" s="221">
        <f ca="1">IF($AP1285=1,IF(INDIRECT(ADDRESS(($AN1285-1)*3+$AO1285+5,$AP1285+7))="",0,INDIRECT(ADDRESS(($AN1285-1)*3+$AO1285+5,$AP1285+7))),IF(INDIRECT(ADDRESS(($AN1285-1)*3+$AO1285+5,$AP1285+7))="",0,IF(COUNTIF(INDIRECT(ADDRESS(($AN1285-1)*36+($AO1285-1)*12+6,COLUMN())):INDIRECT(ADDRESS(($AN1285-1)*36+($AO1285-1)*12+$AP1285+4,COLUMN())),INDIRECT(ADDRESS(($AN1285-1)*3+$AO1285+5,$AP1285+7)))&gt;=1,0,INDIRECT(ADDRESS(($AN1285-1)*3+$AO1285+5,$AP1285+7)))))</f>
        <v>0</v>
      </c>
      <c r="AR1285" s="204">
        <f ca="1">COUNTIF(INDIRECT("H"&amp;(ROW()+12*(($AN1285-1)*3+$AO1285)-ROW())/12+5):INDIRECT("S"&amp;(ROW()+12*(($AN1285-1)*3+$AO1285)-ROW())/12+5),AQ1285)</f>
        <v>0</v>
      </c>
      <c r="AS1285" s="221">
        <f ca="1">IF($AP1285=1,IF(INDIRECT(ADDRESS(($AN1285-1)*3+$AO1285+5,$AP1285+20))="",0,INDIRECT(ADDRESS(($AN1285-1)*3+$AO1285+5,$AP1285+20))),IF(INDIRECT(ADDRESS(($AN1285-1)*3+$AO1285+5,$AP1285+20))="",0,IF(COUNTIF(INDIRECT(ADDRESS(($AN1285-1)*36+($AO1285-1)*12+6,COLUMN())):INDIRECT(ADDRESS(($AN1285-1)*36+($AO1285-1)*12+$AP1285+4,COLUMN())),INDIRECT(ADDRESS(($AN1285-1)*3+$AO1285+5,$AP1285+20)))&gt;=1,0,INDIRECT(ADDRESS(($AN1285-1)*3+$AO1285+5,$AP1285+20)))))</f>
        <v>0</v>
      </c>
      <c r="AT1285" s="204">
        <f ca="1">COUNTIF(INDIRECT("U"&amp;(ROW()+12*(($AN1285-1)*3+$AO1285)-ROW())/12+5):INDIRECT("AF"&amp;(ROW()+12*(($AN1285-1)*3+$AO1285)-ROW())/12+5),AS1285)</f>
        <v>0</v>
      </c>
      <c r="AU1285" s="204">
        <f ca="1">IF(AND(AQ1285+AS1285&gt;0,AR1285+AT1285&gt;0),COUNTIF(AU$6:AU1284,"&gt;0")+1,0)</f>
        <v>0</v>
      </c>
    </row>
    <row r="1286" spans="40:47">
      <c r="AN1286" s="204">
        <v>36</v>
      </c>
      <c r="AO1286" s="204">
        <v>2</v>
      </c>
      <c r="AP1286" s="204">
        <v>9</v>
      </c>
      <c r="AQ1286" s="221">
        <f ca="1">IF($AP1286=1,IF(INDIRECT(ADDRESS(($AN1286-1)*3+$AO1286+5,$AP1286+7))="",0,INDIRECT(ADDRESS(($AN1286-1)*3+$AO1286+5,$AP1286+7))),IF(INDIRECT(ADDRESS(($AN1286-1)*3+$AO1286+5,$AP1286+7))="",0,IF(COUNTIF(INDIRECT(ADDRESS(($AN1286-1)*36+($AO1286-1)*12+6,COLUMN())):INDIRECT(ADDRESS(($AN1286-1)*36+($AO1286-1)*12+$AP1286+4,COLUMN())),INDIRECT(ADDRESS(($AN1286-1)*3+$AO1286+5,$AP1286+7)))&gt;=1,0,INDIRECT(ADDRESS(($AN1286-1)*3+$AO1286+5,$AP1286+7)))))</f>
        <v>0</v>
      </c>
      <c r="AR1286" s="204">
        <f ca="1">COUNTIF(INDIRECT("H"&amp;(ROW()+12*(($AN1286-1)*3+$AO1286)-ROW())/12+5):INDIRECT("S"&amp;(ROW()+12*(($AN1286-1)*3+$AO1286)-ROW())/12+5),AQ1286)</f>
        <v>0</v>
      </c>
      <c r="AS1286" s="221">
        <f ca="1">IF($AP1286=1,IF(INDIRECT(ADDRESS(($AN1286-1)*3+$AO1286+5,$AP1286+20))="",0,INDIRECT(ADDRESS(($AN1286-1)*3+$AO1286+5,$AP1286+20))),IF(INDIRECT(ADDRESS(($AN1286-1)*3+$AO1286+5,$AP1286+20))="",0,IF(COUNTIF(INDIRECT(ADDRESS(($AN1286-1)*36+($AO1286-1)*12+6,COLUMN())):INDIRECT(ADDRESS(($AN1286-1)*36+($AO1286-1)*12+$AP1286+4,COLUMN())),INDIRECT(ADDRESS(($AN1286-1)*3+$AO1286+5,$AP1286+20)))&gt;=1,0,INDIRECT(ADDRESS(($AN1286-1)*3+$AO1286+5,$AP1286+20)))))</f>
        <v>0</v>
      </c>
      <c r="AT1286" s="204">
        <f ca="1">COUNTIF(INDIRECT("U"&amp;(ROW()+12*(($AN1286-1)*3+$AO1286)-ROW())/12+5):INDIRECT("AF"&amp;(ROW()+12*(($AN1286-1)*3+$AO1286)-ROW())/12+5),AS1286)</f>
        <v>0</v>
      </c>
      <c r="AU1286" s="204">
        <f ca="1">IF(AND(AQ1286+AS1286&gt;0,AR1286+AT1286&gt;0),COUNTIF(AU$6:AU1285,"&gt;0")+1,0)</f>
        <v>0</v>
      </c>
    </row>
    <row r="1287" spans="40:47">
      <c r="AN1287" s="204">
        <v>36</v>
      </c>
      <c r="AO1287" s="204">
        <v>2</v>
      </c>
      <c r="AP1287" s="204">
        <v>10</v>
      </c>
      <c r="AQ1287" s="221">
        <f ca="1">IF($AP1287=1,IF(INDIRECT(ADDRESS(($AN1287-1)*3+$AO1287+5,$AP1287+7))="",0,INDIRECT(ADDRESS(($AN1287-1)*3+$AO1287+5,$AP1287+7))),IF(INDIRECT(ADDRESS(($AN1287-1)*3+$AO1287+5,$AP1287+7))="",0,IF(COUNTIF(INDIRECT(ADDRESS(($AN1287-1)*36+($AO1287-1)*12+6,COLUMN())):INDIRECT(ADDRESS(($AN1287-1)*36+($AO1287-1)*12+$AP1287+4,COLUMN())),INDIRECT(ADDRESS(($AN1287-1)*3+$AO1287+5,$AP1287+7)))&gt;=1,0,INDIRECT(ADDRESS(($AN1287-1)*3+$AO1287+5,$AP1287+7)))))</f>
        <v>0</v>
      </c>
      <c r="AR1287" s="204">
        <f ca="1">COUNTIF(INDIRECT("H"&amp;(ROW()+12*(($AN1287-1)*3+$AO1287)-ROW())/12+5):INDIRECT("S"&amp;(ROW()+12*(($AN1287-1)*3+$AO1287)-ROW())/12+5),AQ1287)</f>
        <v>0</v>
      </c>
      <c r="AS1287" s="221">
        <f ca="1">IF($AP1287=1,IF(INDIRECT(ADDRESS(($AN1287-1)*3+$AO1287+5,$AP1287+20))="",0,INDIRECT(ADDRESS(($AN1287-1)*3+$AO1287+5,$AP1287+20))),IF(INDIRECT(ADDRESS(($AN1287-1)*3+$AO1287+5,$AP1287+20))="",0,IF(COUNTIF(INDIRECT(ADDRESS(($AN1287-1)*36+($AO1287-1)*12+6,COLUMN())):INDIRECT(ADDRESS(($AN1287-1)*36+($AO1287-1)*12+$AP1287+4,COLUMN())),INDIRECT(ADDRESS(($AN1287-1)*3+$AO1287+5,$AP1287+20)))&gt;=1,0,INDIRECT(ADDRESS(($AN1287-1)*3+$AO1287+5,$AP1287+20)))))</f>
        <v>0</v>
      </c>
      <c r="AT1287" s="204">
        <f ca="1">COUNTIF(INDIRECT("U"&amp;(ROW()+12*(($AN1287-1)*3+$AO1287)-ROW())/12+5):INDIRECT("AF"&amp;(ROW()+12*(($AN1287-1)*3+$AO1287)-ROW())/12+5),AS1287)</f>
        <v>0</v>
      </c>
      <c r="AU1287" s="204">
        <f ca="1">IF(AND(AQ1287+AS1287&gt;0,AR1287+AT1287&gt;0),COUNTIF(AU$6:AU1286,"&gt;0")+1,0)</f>
        <v>0</v>
      </c>
    </row>
    <row r="1288" spans="40:47">
      <c r="AN1288" s="204">
        <v>36</v>
      </c>
      <c r="AO1288" s="204">
        <v>2</v>
      </c>
      <c r="AP1288" s="204">
        <v>11</v>
      </c>
      <c r="AQ1288" s="221">
        <f ca="1">IF($AP1288=1,IF(INDIRECT(ADDRESS(($AN1288-1)*3+$AO1288+5,$AP1288+7))="",0,INDIRECT(ADDRESS(($AN1288-1)*3+$AO1288+5,$AP1288+7))),IF(INDIRECT(ADDRESS(($AN1288-1)*3+$AO1288+5,$AP1288+7))="",0,IF(COUNTIF(INDIRECT(ADDRESS(($AN1288-1)*36+($AO1288-1)*12+6,COLUMN())):INDIRECT(ADDRESS(($AN1288-1)*36+($AO1288-1)*12+$AP1288+4,COLUMN())),INDIRECT(ADDRESS(($AN1288-1)*3+$AO1288+5,$AP1288+7)))&gt;=1,0,INDIRECT(ADDRESS(($AN1288-1)*3+$AO1288+5,$AP1288+7)))))</f>
        <v>0</v>
      </c>
      <c r="AR1288" s="204">
        <f ca="1">COUNTIF(INDIRECT("H"&amp;(ROW()+12*(($AN1288-1)*3+$AO1288)-ROW())/12+5):INDIRECT("S"&amp;(ROW()+12*(($AN1288-1)*3+$AO1288)-ROW())/12+5),AQ1288)</f>
        <v>0</v>
      </c>
      <c r="AS1288" s="221">
        <f ca="1">IF($AP1288=1,IF(INDIRECT(ADDRESS(($AN1288-1)*3+$AO1288+5,$AP1288+20))="",0,INDIRECT(ADDRESS(($AN1288-1)*3+$AO1288+5,$AP1288+20))),IF(INDIRECT(ADDRESS(($AN1288-1)*3+$AO1288+5,$AP1288+20))="",0,IF(COUNTIF(INDIRECT(ADDRESS(($AN1288-1)*36+($AO1288-1)*12+6,COLUMN())):INDIRECT(ADDRESS(($AN1288-1)*36+($AO1288-1)*12+$AP1288+4,COLUMN())),INDIRECT(ADDRESS(($AN1288-1)*3+$AO1288+5,$AP1288+20)))&gt;=1,0,INDIRECT(ADDRESS(($AN1288-1)*3+$AO1288+5,$AP1288+20)))))</f>
        <v>0</v>
      </c>
      <c r="AT1288" s="204">
        <f ca="1">COUNTIF(INDIRECT("U"&amp;(ROW()+12*(($AN1288-1)*3+$AO1288)-ROW())/12+5):INDIRECT("AF"&amp;(ROW()+12*(($AN1288-1)*3+$AO1288)-ROW())/12+5),AS1288)</f>
        <v>0</v>
      </c>
      <c r="AU1288" s="204">
        <f ca="1">IF(AND(AQ1288+AS1288&gt;0,AR1288+AT1288&gt;0),COUNTIF(AU$6:AU1287,"&gt;0")+1,0)</f>
        <v>0</v>
      </c>
    </row>
    <row r="1289" spans="40:47">
      <c r="AN1289" s="204">
        <v>36</v>
      </c>
      <c r="AO1289" s="204">
        <v>2</v>
      </c>
      <c r="AP1289" s="204">
        <v>12</v>
      </c>
      <c r="AQ1289" s="221">
        <f ca="1">IF($AP1289=1,IF(INDIRECT(ADDRESS(($AN1289-1)*3+$AO1289+5,$AP1289+7))="",0,INDIRECT(ADDRESS(($AN1289-1)*3+$AO1289+5,$AP1289+7))),IF(INDIRECT(ADDRESS(($AN1289-1)*3+$AO1289+5,$AP1289+7))="",0,IF(COUNTIF(INDIRECT(ADDRESS(($AN1289-1)*36+($AO1289-1)*12+6,COLUMN())):INDIRECT(ADDRESS(($AN1289-1)*36+($AO1289-1)*12+$AP1289+4,COLUMN())),INDIRECT(ADDRESS(($AN1289-1)*3+$AO1289+5,$AP1289+7)))&gt;=1,0,INDIRECT(ADDRESS(($AN1289-1)*3+$AO1289+5,$AP1289+7)))))</f>
        <v>0</v>
      </c>
      <c r="AR1289" s="204">
        <f ca="1">COUNTIF(INDIRECT("H"&amp;(ROW()+12*(($AN1289-1)*3+$AO1289)-ROW())/12+5):INDIRECT("S"&amp;(ROW()+12*(($AN1289-1)*3+$AO1289)-ROW())/12+5),AQ1289)</f>
        <v>0</v>
      </c>
      <c r="AS1289" s="221">
        <f ca="1">IF($AP1289=1,IF(INDIRECT(ADDRESS(($AN1289-1)*3+$AO1289+5,$AP1289+20))="",0,INDIRECT(ADDRESS(($AN1289-1)*3+$AO1289+5,$AP1289+20))),IF(INDIRECT(ADDRESS(($AN1289-1)*3+$AO1289+5,$AP1289+20))="",0,IF(COUNTIF(INDIRECT(ADDRESS(($AN1289-1)*36+($AO1289-1)*12+6,COLUMN())):INDIRECT(ADDRESS(($AN1289-1)*36+($AO1289-1)*12+$AP1289+4,COLUMN())),INDIRECT(ADDRESS(($AN1289-1)*3+$AO1289+5,$AP1289+20)))&gt;=1,0,INDIRECT(ADDRESS(($AN1289-1)*3+$AO1289+5,$AP1289+20)))))</f>
        <v>0</v>
      </c>
      <c r="AT1289" s="204">
        <f ca="1">COUNTIF(INDIRECT("U"&amp;(ROW()+12*(($AN1289-1)*3+$AO1289)-ROW())/12+5):INDIRECT("AF"&amp;(ROW()+12*(($AN1289-1)*3+$AO1289)-ROW())/12+5),AS1289)</f>
        <v>0</v>
      </c>
      <c r="AU1289" s="204">
        <f ca="1">IF(AND(AQ1289+AS1289&gt;0,AR1289+AT1289&gt;0),COUNTIF(AU$6:AU1288,"&gt;0")+1,0)</f>
        <v>0</v>
      </c>
    </row>
    <row r="1290" spans="40:47">
      <c r="AN1290" s="204">
        <v>36</v>
      </c>
      <c r="AO1290" s="204">
        <v>3</v>
      </c>
      <c r="AP1290" s="204">
        <v>1</v>
      </c>
      <c r="AQ1290" s="221">
        <f ca="1">IF($AP1290=1,IF(INDIRECT(ADDRESS(($AN1290-1)*3+$AO1290+5,$AP1290+7))="",0,INDIRECT(ADDRESS(($AN1290-1)*3+$AO1290+5,$AP1290+7))),IF(INDIRECT(ADDRESS(($AN1290-1)*3+$AO1290+5,$AP1290+7))="",0,IF(COUNTIF(INDIRECT(ADDRESS(($AN1290-1)*36+($AO1290-1)*12+6,COLUMN())):INDIRECT(ADDRESS(($AN1290-1)*36+($AO1290-1)*12+$AP1290+4,COLUMN())),INDIRECT(ADDRESS(($AN1290-1)*3+$AO1290+5,$AP1290+7)))&gt;=1,0,INDIRECT(ADDRESS(($AN1290-1)*3+$AO1290+5,$AP1290+7)))))</f>
        <v>0</v>
      </c>
      <c r="AR1290" s="204">
        <f ca="1">COUNTIF(INDIRECT("H"&amp;(ROW()+12*(($AN1290-1)*3+$AO1290)-ROW())/12+5):INDIRECT("S"&amp;(ROW()+12*(($AN1290-1)*3+$AO1290)-ROW())/12+5),AQ1290)</f>
        <v>0</v>
      </c>
      <c r="AS1290" s="221">
        <f ca="1">IF($AP1290=1,IF(INDIRECT(ADDRESS(($AN1290-1)*3+$AO1290+5,$AP1290+20))="",0,INDIRECT(ADDRESS(($AN1290-1)*3+$AO1290+5,$AP1290+20))),IF(INDIRECT(ADDRESS(($AN1290-1)*3+$AO1290+5,$AP1290+20))="",0,IF(COUNTIF(INDIRECT(ADDRESS(($AN1290-1)*36+($AO1290-1)*12+6,COLUMN())):INDIRECT(ADDRESS(($AN1290-1)*36+($AO1290-1)*12+$AP1290+4,COLUMN())),INDIRECT(ADDRESS(($AN1290-1)*3+$AO1290+5,$AP1290+20)))&gt;=1,0,INDIRECT(ADDRESS(($AN1290-1)*3+$AO1290+5,$AP1290+20)))))</f>
        <v>0</v>
      </c>
      <c r="AT1290" s="204">
        <f ca="1">COUNTIF(INDIRECT("U"&amp;(ROW()+12*(($AN1290-1)*3+$AO1290)-ROW())/12+5):INDIRECT("AF"&amp;(ROW()+12*(($AN1290-1)*3+$AO1290)-ROW())/12+5),AS1290)</f>
        <v>0</v>
      </c>
      <c r="AU1290" s="204">
        <f ca="1">IF(AND(AQ1290+AS1290&gt;0,AR1290+AT1290&gt;0),COUNTIF(AU$6:AU1289,"&gt;0")+1,0)</f>
        <v>0</v>
      </c>
    </row>
    <row r="1291" spans="40:47">
      <c r="AN1291" s="204">
        <v>36</v>
      </c>
      <c r="AO1291" s="204">
        <v>3</v>
      </c>
      <c r="AP1291" s="204">
        <v>2</v>
      </c>
      <c r="AQ1291" s="221">
        <f ca="1">IF($AP1291=1,IF(INDIRECT(ADDRESS(($AN1291-1)*3+$AO1291+5,$AP1291+7))="",0,INDIRECT(ADDRESS(($AN1291-1)*3+$AO1291+5,$AP1291+7))),IF(INDIRECT(ADDRESS(($AN1291-1)*3+$AO1291+5,$AP1291+7))="",0,IF(COUNTIF(INDIRECT(ADDRESS(($AN1291-1)*36+($AO1291-1)*12+6,COLUMN())):INDIRECT(ADDRESS(($AN1291-1)*36+($AO1291-1)*12+$AP1291+4,COLUMN())),INDIRECT(ADDRESS(($AN1291-1)*3+$AO1291+5,$AP1291+7)))&gt;=1,0,INDIRECT(ADDRESS(($AN1291-1)*3+$AO1291+5,$AP1291+7)))))</f>
        <v>0</v>
      </c>
      <c r="AR1291" s="204">
        <f ca="1">COUNTIF(INDIRECT("H"&amp;(ROW()+12*(($AN1291-1)*3+$AO1291)-ROW())/12+5):INDIRECT("S"&amp;(ROW()+12*(($AN1291-1)*3+$AO1291)-ROW())/12+5),AQ1291)</f>
        <v>0</v>
      </c>
      <c r="AS1291" s="221">
        <f ca="1">IF($AP1291=1,IF(INDIRECT(ADDRESS(($AN1291-1)*3+$AO1291+5,$AP1291+20))="",0,INDIRECT(ADDRESS(($AN1291-1)*3+$AO1291+5,$AP1291+20))),IF(INDIRECT(ADDRESS(($AN1291-1)*3+$AO1291+5,$AP1291+20))="",0,IF(COUNTIF(INDIRECT(ADDRESS(($AN1291-1)*36+($AO1291-1)*12+6,COLUMN())):INDIRECT(ADDRESS(($AN1291-1)*36+($AO1291-1)*12+$AP1291+4,COLUMN())),INDIRECT(ADDRESS(($AN1291-1)*3+$AO1291+5,$AP1291+20)))&gt;=1,0,INDIRECT(ADDRESS(($AN1291-1)*3+$AO1291+5,$AP1291+20)))))</f>
        <v>0</v>
      </c>
      <c r="AT1291" s="204">
        <f ca="1">COUNTIF(INDIRECT("U"&amp;(ROW()+12*(($AN1291-1)*3+$AO1291)-ROW())/12+5):INDIRECT("AF"&amp;(ROW()+12*(($AN1291-1)*3+$AO1291)-ROW())/12+5),AS1291)</f>
        <v>0</v>
      </c>
      <c r="AU1291" s="204">
        <f ca="1">IF(AND(AQ1291+AS1291&gt;0,AR1291+AT1291&gt;0),COUNTIF(AU$6:AU1290,"&gt;0")+1,0)</f>
        <v>0</v>
      </c>
    </row>
    <row r="1292" spans="40:47">
      <c r="AN1292" s="204">
        <v>36</v>
      </c>
      <c r="AO1292" s="204">
        <v>3</v>
      </c>
      <c r="AP1292" s="204">
        <v>3</v>
      </c>
      <c r="AQ1292" s="221">
        <f ca="1">IF($AP1292=1,IF(INDIRECT(ADDRESS(($AN1292-1)*3+$AO1292+5,$AP1292+7))="",0,INDIRECT(ADDRESS(($AN1292-1)*3+$AO1292+5,$AP1292+7))),IF(INDIRECT(ADDRESS(($AN1292-1)*3+$AO1292+5,$AP1292+7))="",0,IF(COUNTIF(INDIRECT(ADDRESS(($AN1292-1)*36+($AO1292-1)*12+6,COLUMN())):INDIRECT(ADDRESS(($AN1292-1)*36+($AO1292-1)*12+$AP1292+4,COLUMN())),INDIRECT(ADDRESS(($AN1292-1)*3+$AO1292+5,$AP1292+7)))&gt;=1,0,INDIRECT(ADDRESS(($AN1292-1)*3+$AO1292+5,$AP1292+7)))))</f>
        <v>0</v>
      </c>
      <c r="AR1292" s="204">
        <f ca="1">COUNTIF(INDIRECT("H"&amp;(ROW()+12*(($AN1292-1)*3+$AO1292)-ROW())/12+5):INDIRECT("S"&amp;(ROW()+12*(($AN1292-1)*3+$AO1292)-ROW())/12+5),AQ1292)</f>
        <v>0</v>
      </c>
      <c r="AS1292" s="221">
        <f ca="1">IF($AP1292=1,IF(INDIRECT(ADDRESS(($AN1292-1)*3+$AO1292+5,$AP1292+20))="",0,INDIRECT(ADDRESS(($AN1292-1)*3+$AO1292+5,$AP1292+20))),IF(INDIRECT(ADDRESS(($AN1292-1)*3+$AO1292+5,$AP1292+20))="",0,IF(COUNTIF(INDIRECT(ADDRESS(($AN1292-1)*36+($AO1292-1)*12+6,COLUMN())):INDIRECT(ADDRESS(($AN1292-1)*36+($AO1292-1)*12+$AP1292+4,COLUMN())),INDIRECT(ADDRESS(($AN1292-1)*3+$AO1292+5,$AP1292+20)))&gt;=1,0,INDIRECT(ADDRESS(($AN1292-1)*3+$AO1292+5,$AP1292+20)))))</f>
        <v>0</v>
      </c>
      <c r="AT1292" s="204">
        <f ca="1">COUNTIF(INDIRECT("U"&amp;(ROW()+12*(($AN1292-1)*3+$AO1292)-ROW())/12+5):INDIRECT("AF"&amp;(ROW()+12*(($AN1292-1)*3+$AO1292)-ROW())/12+5),AS1292)</f>
        <v>0</v>
      </c>
      <c r="AU1292" s="204">
        <f ca="1">IF(AND(AQ1292+AS1292&gt;0,AR1292+AT1292&gt;0),COUNTIF(AU$6:AU1291,"&gt;0")+1,0)</f>
        <v>0</v>
      </c>
    </row>
    <row r="1293" spans="40:47">
      <c r="AN1293" s="204">
        <v>36</v>
      </c>
      <c r="AO1293" s="204">
        <v>3</v>
      </c>
      <c r="AP1293" s="204">
        <v>4</v>
      </c>
      <c r="AQ1293" s="221">
        <f ca="1">IF($AP1293=1,IF(INDIRECT(ADDRESS(($AN1293-1)*3+$AO1293+5,$AP1293+7))="",0,INDIRECT(ADDRESS(($AN1293-1)*3+$AO1293+5,$AP1293+7))),IF(INDIRECT(ADDRESS(($AN1293-1)*3+$AO1293+5,$AP1293+7))="",0,IF(COUNTIF(INDIRECT(ADDRESS(($AN1293-1)*36+($AO1293-1)*12+6,COLUMN())):INDIRECT(ADDRESS(($AN1293-1)*36+($AO1293-1)*12+$AP1293+4,COLUMN())),INDIRECT(ADDRESS(($AN1293-1)*3+$AO1293+5,$AP1293+7)))&gt;=1,0,INDIRECT(ADDRESS(($AN1293-1)*3+$AO1293+5,$AP1293+7)))))</f>
        <v>0</v>
      </c>
      <c r="AR1293" s="204">
        <f ca="1">COUNTIF(INDIRECT("H"&amp;(ROW()+12*(($AN1293-1)*3+$AO1293)-ROW())/12+5):INDIRECT("S"&amp;(ROW()+12*(($AN1293-1)*3+$AO1293)-ROW())/12+5),AQ1293)</f>
        <v>0</v>
      </c>
      <c r="AS1293" s="221">
        <f ca="1">IF($AP1293=1,IF(INDIRECT(ADDRESS(($AN1293-1)*3+$AO1293+5,$AP1293+20))="",0,INDIRECT(ADDRESS(($AN1293-1)*3+$AO1293+5,$AP1293+20))),IF(INDIRECT(ADDRESS(($AN1293-1)*3+$AO1293+5,$AP1293+20))="",0,IF(COUNTIF(INDIRECT(ADDRESS(($AN1293-1)*36+($AO1293-1)*12+6,COLUMN())):INDIRECT(ADDRESS(($AN1293-1)*36+($AO1293-1)*12+$AP1293+4,COLUMN())),INDIRECT(ADDRESS(($AN1293-1)*3+$AO1293+5,$AP1293+20)))&gt;=1,0,INDIRECT(ADDRESS(($AN1293-1)*3+$AO1293+5,$AP1293+20)))))</f>
        <v>0</v>
      </c>
      <c r="AT1293" s="204">
        <f ca="1">COUNTIF(INDIRECT("U"&amp;(ROW()+12*(($AN1293-1)*3+$AO1293)-ROW())/12+5):INDIRECT("AF"&amp;(ROW()+12*(($AN1293-1)*3+$AO1293)-ROW())/12+5),AS1293)</f>
        <v>0</v>
      </c>
      <c r="AU1293" s="204">
        <f ca="1">IF(AND(AQ1293+AS1293&gt;0,AR1293+AT1293&gt;0),COUNTIF(AU$6:AU1292,"&gt;0")+1,0)</f>
        <v>0</v>
      </c>
    </row>
    <row r="1294" spans="40:47">
      <c r="AN1294" s="204">
        <v>36</v>
      </c>
      <c r="AO1294" s="204">
        <v>3</v>
      </c>
      <c r="AP1294" s="204">
        <v>5</v>
      </c>
      <c r="AQ1294" s="221">
        <f ca="1">IF($AP1294=1,IF(INDIRECT(ADDRESS(($AN1294-1)*3+$AO1294+5,$AP1294+7))="",0,INDIRECT(ADDRESS(($AN1294-1)*3+$AO1294+5,$AP1294+7))),IF(INDIRECT(ADDRESS(($AN1294-1)*3+$AO1294+5,$AP1294+7))="",0,IF(COUNTIF(INDIRECT(ADDRESS(($AN1294-1)*36+($AO1294-1)*12+6,COLUMN())):INDIRECT(ADDRESS(($AN1294-1)*36+($AO1294-1)*12+$AP1294+4,COLUMN())),INDIRECT(ADDRESS(($AN1294-1)*3+$AO1294+5,$AP1294+7)))&gt;=1,0,INDIRECT(ADDRESS(($AN1294-1)*3+$AO1294+5,$AP1294+7)))))</f>
        <v>0</v>
      </c>
      <c r="AR1294" s="204">
        <f ca="1">COUNTIF(INDIRECT("H"&amp;(ROW()+12*(($AN1294-1)*3+$AO1294)-ROW())/12+5):INDIRECT("S"&amp;(ROW()+12*(($AN1294-1)*3+$AO1294)-ROW())/12+5),AQ1294)</f>
        <v>0</v>
      </c>
      <c r="AS1294" s="221">
        <f ca="1">IF($AP1294=1,IF(INDIRECT(ADDRESS(($AN1294-1)*3+$AO1294+5,$AP1294+20))="",0,INDIRECT(ADDRESS(($AN1294-1)*3+$AO1294+5,$AP1294+20))),IF(INDIRECT(ADDRESS(($AN1294-1)*3+$AO1294+5,$AP1294+20))="",0,IF(COUNTIF(INDIRECT(ADDRESS(($AN1294-1)*36+($AO1294-1)*12+6,COLUMN())):INDIRECT(ADDRESS(($AN1294-1)*36+($AO1294-1)*12+$AP1294+4,COLUMN())),INDIRECT(ADDRESS(($AN1294-1)*3+$AO1294+5,$AP1294+20)))&gt;=1,0,INDIRECT(ADDRESS(($AN1294-1)*3+$AO1294+5,$AP1294+20)))))</f>
        <v>0</v>
      </c>
      <c r="AT1294" s="204">
        <f ca="1">COUNTIF(INDIRECT("U"&amp;(ROW()+12*(($AN1294-1)*3+$AO1294)-ROW())/12+5):INDIRECT("AF"&amp;(ROW()+12*(($AN1294-1)*3+$AO1294)-ROW())/12+5),AS1294)</f>
        <v>0</v>
      </c>
      <c r="AU1294" s="204">
        <f ca="1">IF(AND(AQ1294+AS1294&gt;0,AR1294+AT1294&gt;0),COUNTIF(AU$6:AU1293,"&gt;0")+1,0)</f>
        <v>0</v>
      </c>
    </row>
    <row r="1295" spans="40:47">
      <c r="AN1295" s="204">
        <v>36</v>
      </c>
      <c r="AO1295" s="204">
        <v>3</v>
      </c>
      <c r="AP1295" s="204">
        <v>6</v>
      </c>
      <c r="AQ1295" s="221">
        <f ca="1">IF($AP1295=1,IF(INDIRECT(ADDRESS(($AN1295-1)*3+$AO1295+5,$AP1295+7))="",0,INDIRECT(ADDRESS(($AN1295-1)*3+$AO1295+5,$AP1295+7))),IF(INDIRECT(ADDRESS(($AN1295-1)*3+$AO1295+5,$AP1295+7))="",0,IF(COUNTIF(INDIRECT(ADDRESS(($AN1295-1)*36+($AO1295-1)*12+6,COLUMN())):INDIRECT(ADDRESS(($AN1295-1)*36+($AO1295-1)*12+$AP1295+4,COLUMN())),INDIRECT(ADDRESS(($AN1295-1)*3+$AO1295+5,$AP1295+7)))&gt;=1,0,INDIRECT(ADDRESS(($AN1295-1)*3+$AO1295+5,$AP1295+7)))))</f>
        <v>0</v>
      </c>
      <c r="AR1295" s="204">
        <f ca="1">COUNTIF(INDIRECT("H"&amp;(ROW()+12*(($AN1295-1)*3+$AO1295)-ROW())/12+5):INDIRECT("S"&amp;(ROW()+12*(($AN1295-1)*3+$AO1295)-ROW())/12+5),AQ1295)</f>
        <v>0</v>
      </c>
      <c r="AS1295" s="221">
        <f ca="1">IF($AP1295=1,IF(INDIRECT(ADDRESS(($AN1295-1)*3+$AO1295+5,$AP1295+20))="",0,INDIRECT(ADDRESS(($AN1295-1)*3+$AO1295+5,$AP1295+20))),IF(INDIRECT(ADDRESS(($AN1295-1)*3+$AO1295+5,$AP1295+20))="",0,IF(COUNTIF(INDIRECT(ADDRESS(($AN1295-1)*36+($AO1295-1)*12+6,COLUMN())):INDIRECT(ADDRESS(($AN1295-1)*36+($AO1295-1)*12+$AP1295+4,COLUMN())),INDIRECT(ADDRESS(($AN1295-1)*3+$AO1295+5,$AP1295+20)))&gt;=1,0,INDIRECT(ADDRESS(($AN1295-1)*3+$AO1295+5,$AP1295+20)))))</f>
        <v>0</v>
      </c>
      <c r="AT1295" s="204">
        <f ca="1">COUNTIF(INDIRECT("U"&amp;(ROW()+12*(($AN1295-1)*3+$AO1295)-ROW())/12+5):INDIRECT("AF"&amp;(ROW()+12*(($AN1295-1)*3+$AO1295)-ROW())/12+5),AS1295)</f>
        <v>0</v>
      </c>
      <c r="AU1295" s="204">
        <f ca="1">IF(AND(AQ1295+AS1295&gt;0,AR1295+AT1295&gt;0),COUNTIF(AU$6:AU1294,"&gt;0")+1,0)</f>
        <v>0</v>
      </c>
    </row>
    <row r="1296" spans="40:47">
      <c r="AN1296" s="204">
        <v>36</v>
      </c>
      <c r="AO1296" s="204">
        <v>3</v>
      </c>
      <c r="AP1296" s="204">
        <v>7</v>
      </c>
      <c r="AQ1296" s="221">
        <f ca="1">IF($AP1296=1,IF(INDIRECT(ADDRESS(($AN1296-1)*3+$AO1296+5,$AP1296+7))="",0,INDIRECT(ADDRESS(($AN1296-1)*3+$AO1296+5,$AP1296+7))),IF(INDIRECT(ADDRESS(($AN1296-1)*3+$AO1296+5,$AP1296+7))="",0,IF(COUNTIF(INDIRECT(ADDRESS(($AN1296-1)*36+($AO1296-1)*12+6,COLUMN())):INDIRECT(ADDRESS(($AN1296-1)*36+($AO1296-1)*12+$AP1296+4,COLUMN())),INDIRECT(ADDRESS(($AN1296-1)*3+$AO1296+5,$AP1296+7)))&gt;=1,0,INDIRECT(ADDRESS(($AN1296-1)*3+$AO1296+5,$AP1296+7)))))</f>
        <v>0</v>
      </c>
      <c r="AR1296" s="204">
        <f ca="1">COUNTIF(INDIRECT("H"&amp;(ROW()+12*(($AN1296-1)*3+$AO1296)-ROW())/12+5):INDIRECT("S"&amp;(ROW()+12*(($AN1296-1)*3+$AO1296)-ROW())/12+5),AQ1296)</f>
        <v>0</v>
      </c>
      <c r="AS1296" s="221">
        <f ca="1">IF($AP1296=1,IF(INDIRECT(ADDRESS(($AN1296-1)*3+$AO1296+5,$AP1296+20))="",0,INDIRECT(ADDRESS(($AN1296-1)*3+$AO1296+5,$AP1296+20))),IF(INDIRECT(ADDRESS(($AN1296-1)*3+$AO1296+5,$AP1296+20))="",0,IF(COUNTIF(INDIRECT(ADDRESS(($AN1296-1)*36+($AO1296-1)*12+6,COLUMN())):INDIRECT(ADDRESS(($AN1296-1)*36+($AO1296-1)*12+$AP1296+4,COLUMN())),INDIRECT(ADDRESS(($AN1296-1)*3+$AO1296+5,$AP1296+20)))&gt;=1,0,INDIRECT(ADDRESS(($AN1296-1)*3+$AO1296+5,$AP1296+20)))))</f>
        <v>0</v>
      </c>
      <c r="AT1296" s="204">
        <f ca="1">COUNTIF(INDIRECT("U"&amp;(ROW()+12*(($AN1296-1)*3+$AO1296)-ROW())/12+5):INDIRECT("AF"&amp;(ROW()+12*(($AN1296-1)*3+$AO1296)-ROW())/12+5),AS1296)</f>
        <v>0</v>
      </c>
      <c r="AU1296" s="204">
        <f ca="1">IF(AND(AQ1296+AS1296&gt;0,AR1296+AT1296&gt;0),COUNTIF(AU$6:AU1295,"&gt;0")+1,0)</f>
        <v>0</v>
      </c>
    </row>
    <row r="1297" spans="40:47">
      <c r="AN1297" s="204">
        <v>36</v>
      </c>
      <c r="AO1297" s="204">
        <v>3</v>
      </c>
      <c r="AP1297" s="204">
        <v>8</v>
      </c>
      <c r="AQ1297" s="221">
        <f ca="1">IF($AP1297=1,IF(INDIRECT(ADDRESS(($AN1297-1)*3+$AO1297+5,$AP1297+7))="",0,INDIRECT(ADDRESS(($AN1297-1)*3+$AO1297+5,$AP1297+7))),IF(INDIRECT(ADDRESS(($AN1297-1)*3+$AO1297+5,$AP1297+7))="",0,IF(COUNTIF(INDIRECT(ADDRESS(($AN1297-1)*36+($AO1297-1)*12+6,COLUMN())):INDIRECT(ADDRESS(($AN1297-1)*36+($AO1297-1)*12+$AP1297+4,COLUMN())),INDIRECT(ADDRESS(($AN1297-1)*3+$AO1297+5,$AP1297+7)))&gt;=1,0,INDIRECT(ADDRESS(($AN1297-1)*3+$AO1297+5,$AP1297+7)))))</f>
        <v>0</v>
      </c>
      <c r="AR1297" s="204">
        <f ca="1">COUNTIF(INDIRECT("H"&amp;(ROW()+12*(($AN1297-1)*3+$AO1297)-ROW())/12+5):INDIRECT("S"&amp;(ROW()+12*(($AN1297-1)*3+$AO1297)-ROW())/12+5),AQ1297)</f>
        <v>0</v>
      </c>
      <c r="AS1297" s="221">
        <f ca="1">IF($AP1297=1,IF(INDIRECT(ADDRESS(($AN1297-1)*3+$AO1297+5,$AP1297+20))="",0,INDIRECT(ADDRESS(($AN1297-1)*3+$AO1297+5,$AP1297+20))),IF(INDIRECT(ADDRESS(($AN1297-1)*3+$AO1297+5,$AP1297+20))="",0,IF(COUNTIF(INDIRECT(ADDRESS(($AN1297-1)*36+($AO1297-1)*12+6,COLUMN())):INDIRECT(ADDRESS(($AN1297-1)*36+($AO1297-1)*12+$AP1297+4,COLUMN())),INDIRECT(ADDRESS(($AN1297-1)*3+$AO1297+5,$AP1297+20)))&gt;=1,0,INDIRECT(ADDRESS(($AN1297-1)*3+$AO1297+5,$AP1297+20)))))</f>
        <v>0</v>
      </c>
      <c r="AT1297" s="204">
        <f ca="1">COUNTIF(INDIRECT("U"&amp;(ROW()+12*(($AN1297-1)*3+$AO1297)-ROW())/12+5):INDIRECT("AF"&amp;(ROW()+12*(($AN1297-1)*3+$AO1297)-ROW())/12+5),AS1297)</f>
        <v>0</v>
      </c>
      <c r="AU1297" s="204">
        <f ca="1">IF(AND(AQ1297+AS1297&gt;0,AR1297+AT1297&gt;0),COUNTIF(AU$6:AU1296,"&gt;0")+1,0)</f>
        <v>0</v>
      </c>
    </row>
    <row r="1298" spans="40:47">
      <c r="AN1298" s="204">
        <v>36</v>
      </c>
      <c r="AO1298" s="204">
        <v>3</v>
      </c>
      <c r="AP1298" s="204">
        <v>9</v>
      </c>
      <c r="AQ1298" s="221">
        <f ca="1">IF($AP1298=1,IF(INDIRECT(ADDRESS(($AN1298-1)*3+$AO1298+5,$AP1298+7))="",0,INDIRECT(ADDRESS(($AN1298-1)*3+$AO1298+5,$AP1298+7))),IF(INDIRECT(ADDRESS(($AN1298-1)*3+$AO1298+5,$AP1298+7))="",0,IF(COUNTIF(INDIRECT(ADDRESS(($AN1298-1)*36+($AO1298-1)*12+6,COLUMN())):INDIRECT(ADDRESS(($AN1298-1)*36+($AO1298-1)*12+$AP1298+4,COLUMN())),INDIRECT(ADDRESS(($AN1298-1)*3+$AO1298+5,$AP1298+7)))&gt;=1,0,INDIRECT(ADDRESS(($AN1298-1)*3+$AO1298+5,$AP1298+7)))))</f>
        <v>0</v>
      </c>
      <c r="AR1298" s="204">
        <f ca="1">COUNTIF(INDIRECT("H"&amp;(ROW()+12*(($AN1298-1)*3+$AO1298)-ROW())/12+5):INDIRECT("S"&amp;(ROW()+12*(($AN1298-1)*3+$AO1298)-ROW())/12+5),AQ1298)</f>
        <v>0</v>
      </c>
      <c r="AS1298" s="221">
        <f ca="1">IF($AP1298=1,IF(INDIRECT(ADDRESS(($AN1298-1)*3+$AO1298+5,$AP1298+20))="",0,INDIRECT(ADDRESS(($AN1298-1)*3+$AO1298+5,$AP1298+20))),IF(INDIRECT(ADDRESS(($AN1298-1)*3+$AO1298+5,$AP1298+20))="",0,IF(COUNTIF(INDIRECT(ADDRESS(($AN1298-1)*36+($AO1298-1)*12+6,COLUMN())):INDIRECT(ADDRESS(($AN1298-1)*36+($AO1298-1)*12+$AP1298+4,COLUMN())),INDIRECT(ADDRESS(($AN1298-1)*3+$AO1298+5,$AP1298+20)))&gt;=1,0,INDIRECT(ADDRESS(($AN1298-1)*3+$AO1298+5,$AP1298+20)))))</f>
        <v>0</v>
      </c>
      <c r="AT1298" s="204">
        <f ca="1">COUNTIF(INDIRECT("U"&amp;(ROW()+12*(($AN1298-1)*3+$AO1298)-ROW())/12+5):INDIRECT("AF"&amp;(ROW()+12*(($AN1298-1)*3+$AO1298)-ROW())/12+5),AS1298)</f>
        <v>0</v>
      </c>
      <c r="AU1298" s="204">
        <f ca="1">IF(AND(AQ1298+AS1298&gt;0,AR1298+AT1298&gt;0),COUNTIF(AU$6:AU1297,"&gt;0")+1,0)</f>
        <v>0</v>
      </c>
    </row>
    <row r="1299" spans="40:47">
      <c r="AN1299" s="204">
        <v>36</v>
      </c>
      <c r="AO1299" s="204">
        <v>3</v>
      </c>
      <c r="AP1299" s="204">
        <v>10</v>
      </c>
      <c r="AQ1299" s="221">
        <f ca="1">IF($AP1299=1,IF(INDIRECT(ADDRESS(($AN1299-1)*3+$AO1299+5,$AP1299+7))="",0,INDIRECT(ADDRESS(($AN1299-1)*3+$AO1299+5,$AP1299+7))),IF(INDIRECT(ADDRESS(($AN1299-1)*3+$AO1299+5,$AP1299+7))="",0,IF(COUNTIF(INDIRECT(ADDRESS(($AN1299-1)*36+($AO1299-1)*12+6,COLUMN())):INDIRECT(ADDRESS(($AN1299-1)*36+($AO1299-1)*12+$AP1299+4,COLUMN())),INDIRECT(ADDRESS(($AN1299-1)*3+$AO1299+5,$AP1299+7)))&gt;=1,0,INDIRECT(ADDRESS(($AN1299-1)*3+$AO1299+5,$AP1299+7)))))</f>
        <v>0</v>
      </c>
      <c r="AR1299" s="204">
        <f ca="1">COUNTIF(INDIRECT("H"&amp;(ROW()+12*(($AN1299-1)*3+$AO1299)-ROW())/12+5):INDIRECT("S"&amp;(ROW()+12*(($AN1299-1)*3+$AO1299)-ROW())/12+5),AQ1299)</f>
        <v>0</v>
      </c>
      <c r="AS1299" s="221">
        <f ca="1">IF($AP1299=1,IF(INDIRECT(ADDRESS(($AN1299-1)*3+$AO1299+5,$AP1299+20))="",0,INDIRECT(ADDRESS(($AN1299-1)*3+$AO1299+5,$AP1299+20))),IF(INDIRECT(ADDRESS(($AN1299-1)*3+$AO1299+5,$AP1299+20))="",0,IF(COUNTIF(INDIRECT(ADDRESS(($AN1299-1)*36+($AO1299-1)*12+6,COLUMN())):INDIRECT(ADDRESS(($AN1299-1)*36+($AO1299-1)*12+$AP1299+4,COLUMN())),INDIRECT(ADDRESS(($AN1299-1)*3+$AO1299+5,$AP1299+20)))&gt;=1,0,INDIRECT(ADDRESS(($AN1299-1)*3+$AO1299+5,$AP1299+20)))))</f>
        <v>0</v>
      </c>
      <c r="AT1299" s="204">
        <f ca="1">COUNTIF(INDIRECT("U"&amp;(ROW()+12*(($AN1299-1)*3+$AO1299)-ROW())/12+5):INDIRECT("AF"&amp;(ROW()+12*(($AN1299-1)*3+$AO1299)-ROW())/12+5),AS1299)</f>
        <v>0</v>
      </c>
      <c r="AU1299" s="204">
        <f ca="1">IF(AND(AQ1299+AS1299&gt;0,AR1299+AT1299&gt;0),COUNTIF(AU$6:AU1298,"&gt;0")+1,0)</f>
        <v>0</v>
      </c>
    </row>
    <row r="1300" spans="40:47">
      <c r="AN1300" s="204">
        <v>36</v>
      </c>
      <c r="AO1300" s="204">
        <v>3</v>
      </c>
      <c r="AP1300" s="204">
        <v>11</v>
      </c>
      <c r="AQ1300" s="221">
        <f ca="1">IF($AP1300=1,IF(INDIRECT(ADDRESS(($AN1300-1)*3+$AO1300+5,$AP1300+7))="",0,INDIRECT(ADDRESS(($AN1300-1)*3+$AO1300+5,$AP1300+7))),IF(INDIRECT(ADDRESS(($AN1300-1)*3+$AO1300+5,$AP1300+7))="",0,IF(COUNTIF(INDIRECT(ADDRESS(($AN1300-1)*36+($AO1300-1)*12+6,COLUMN())):INDIRECT(ADDRESS(($AN1300-1)*36+($AO1300-1)*12+$AP1300+4,COLUMN())),INDIRECT(ADDRESS(($AN1300-1)*3+$AO1300+5,$AP1300+7)))&gt;=1,0,INDIRECT(ADDRESS(($AN1300-1)*3+$AO1300+5,$AP1300+7)))))</f>
        <v>0</v>
      </c>
      <c r="AR1300" s="204">
        <f ca="1">COUNTIF(INDIRECT("H"&amp;(ROW()+12*(($AN1300-1)*3+$AO1300)-ROW())/12+5):INDIRECT("S"&amp;(ROW()+12*(($AN1300-1)*3+$AO1300)-ROW())/12+5),AQ1300)</f>
        <v>0</v>
      </c>
      <c r="AS1300" s="221">
        <f ca="1">IF($AP1300=1,IF(INDIRECT(ADDRESS(($AN1300-1)*3+$AO1300+5,$AP1300+20))="",0,INDIRECT(ADDRESS(($AN1300-1)*3+$AO1300+5,$AP1300+20))),IF(INDIRECT(ADDRESS(($AN1300-1)*3+$AO1300+5,$AP1300+20))="",0,IF(COUNTIF(INDIRECT(ADDRESS(($AN1300-1)*36+($AO1300-1)*12+6,COLUMN())):INDIRECT(ADDRESS(($AN1300-1)*36+($AO1300-1)*12+$AP1300+4,COLUMN())),INDIRECT(ADDRESS(($AN1300-1)*3+$AO1300+5,$AP1300+20)))&gt;=1,0,INDIRECT(ADDRESS(($AN1300-1)*3+$AO1300+5,$AP1300+20)))))</f>
        <v>0</v>
      </c>
      <c r="AT1300" s="204">
        <f ca="1">COUNTIF(INDIRECT("U"&amp;(ROW()+12*(($AN1300-1)*3+$AO1300)-ROW())/12+5):INDIRECT("AF"&amp;(ROW()+12*(($AN1300-1)*3+$AO1300)-ROW())/12+5),AS1300)</f>
        <v>0</v>
      </c>
      <c r="AU1300" s="204">
        <f ca="1">IF(AND(AQ1300+AS1300&gt;0,AR1300+AT1300&gt;0),COUNTIF(AU$6:AU1299,"&gt;0")+1,0)</f>
        <v>0</v>
      </c>
    </row>
    <row r="1301" spans="40:47">
      <c r="AN1301" s="204">
        <v>36</v>
      </c>
      <c r="AO1301" s="204">
        <v>3</v>
      </c>
      <c r="AP1301" s="204">
        <v>12</v>
      </c>
      <c r="AQ1301" s="221">
        <f ca="1">IF($AP1301=1,IF(INDIRECT(ADDRESS(($AN1301-1)*3+$AO1301+5,$AP1301+7))="",0,INDIRECT(ADDRESS(($AN1301-1)*3+$AO1301+5,$AP1301+7))),IF(INDIRECT(ADDRESS(($AN1301-1)*3+$AO1301+5,$AP1301+7))="",0,IF(COUNTIF(INDIRECT(ADDRESS(($AN1301-1)*36+($AO1301-1)*12+6,COLUMN())):INDIRECT(ADDRESS(($AN1301-1)*36+($AO1301-1)*12+$AP1301+4,COLUMN())),INDIRECT(ADDRESS(($AN1301-1)*3+$AO1301+5,$AP1301+7)))&gt;=1,0,INDIRECT(ADDRESS(($AN1301-1)*3+$AO1301+5,$AP1301+7)))))</f>
        <v>0</v>
      </c>
      <c r="AR1301" s="204">
        <f ca="1">COUNTIF(INDIRECT("H"&amp;(ROW()+12*(($AN1301-1)*3+$AO1301)-ROW())/12+5):INDIRECT("S"&amp;(ROW()+12*(($AN1301-1)*3+$AO1301)-ROW())/12+5),AQ1301)</f>
        <v>0</v>
      </c>
      <c r="AS1301" s="221">
        <f ca="1">IF($AP1301=1,IF(INDIRECT(ADDRESS(($AN1301-1)*3+$AO1301+5,$AP1301+20))="",0,INDIRECT(ADDRESS(($AN1301-1)*3+$AO1301+5,$AP1301+20))),IF(INDIRECT(ADDRESS(($AN1301-1)*3+$AO1301+5,$AP1301+20))="",0,IF(COUNTIF(INDIRECT(ADDRESS(($AN1301-1)*36+($AO1301-1)*12+6,COLUMN())):INDIRECT(ADDRESS(($AN1301-1)*36+($AO1301-1)*12+$AP1301+4,COLUMN())),INDIRECT(ADDRESS(($AN1301-1)*3+$AO1301+5,$AP1301+20)))&gt;=1,0,INDIRECT(ADDRESS(($AN1301-1)*3+$AO1301+5,$AP1301+20)))))</f>
        <v>0</v>
      </c>
      <c r="AT1301" s="204">
        <f ca="1">COUNTIF(INDIRECT("U"&amp;(ROW()+12*(($AN1301-1)*3+$AO1301)-ROW())/12+5):INDIRECT("AF"&amp;(ROW()+12*(($AN1301-1)*3+$AO1301)-ROW())/12+5),AS1301)</f>
        <v>0</v>
      </c>
      <c r="AU1301" s="204">
        <f ca="1">IF(AND(AQ1301+AS1301&gt;0,AR1301+AT1301&gt;0),COUNTIF(AU$6:AU1300,"&gt;0")+1,0)</f>
        <v>0</v>
      </c>
    </row>
    <row r="1302" spans="40:47">
      <c r="AN1302" s="204">
        <v>37</v>
      </c>
      <c r="AO1302" s="204">
        <v>1</v>
      </c>
      <c r="AP1302" s="204">
        <v>1</v>
      </c>
      <c r="AQ1302" s="221">
        <f ca="1">IF($AP1302=1,IF(INDIRECT(ADDRESS(($AN1302-1)*3+$AO1302+5,$AP1302+7))="",0,INDIRECT(ADDRESS(($AN1302-1)*3+$AO1302+5,$AP1302+7))),IF(INDIRECT(ADDRESS(($AN1302-1)*3+$AO1302+5,$AP1302+7))="",0,IF(COUNTIF(INDIRECT(ADDRESS(($AN1302-1)*36+($AO1302-1)*12+6,COLUMN())):INDIRECT(ADDRESS(($AN1302-1)*36+($AO1302-1)*12+$AP1302+4,COLUMN())),INDIRECT(ADDRESS(($AN1302-1)*3+$AO1302+5,$AP1302+7)))&gt;=1,0,INDIRECT(ADDRESS(($AN1302-1)*3+$AO1302+5,$AP1302+7)))))</f>
        <v>0</v>
      </c>
      <c r="AR1302" s="204">
        <f ca="1">COUNTIF(INDIRECT("H"&amp;(ROW()+12*(($AN1302-1)*3+$AO1302)-ROW())/12+5):INDIRECT("S"&amp;(ROW()+12*(($AN1302-1)*3+$AO1302)-ROW())/12+5),AQ1302)</f>
        <v>0</v>
      </c>
      <c r="AS1302" s="221">
        <f ca="1">IF($AP1302=1,IF(INDIRECT(ADDRESS(($AN1302-1)*3+$AO1302+5,$AP1302+20))="",0,INDIRECT(ADDRESS(($AN1302-1)*3+$AO1302+5,$AP1302+20))),IF(INDIRECT(ADDRESS(($AN1302-1)*3+$AO1302+5,$AP1302+20))="",0,IF(COUNTIF(INDIRECT(ADDRESS(($AN1302-1)*36+($AO1302-1)*12+6,COLUMN())):INDIRECT(ADDRESS(($AN1302-1)*36+($AO1302-1)*12+$AP1302+4,COLUMN())),INDIRECT(ADDRESS(($AN1302-1)*3+$AO1302+5,$AP1302+20)))&gt;=1,0,INDIRECT(ADDRESS(($AN1302-1)*3+$AO1302+5,$AP1302+20)))))</f>
        <v>0</v>
      </c>
      <c r="AT1302" s="204">
        <f ca="1">COUNTIF(INDIRECT("U"&amp;(ROW()+12*(($AN1302-1)*3+$AO1302)-ROW())/12+5):INDIRECT("AF"&amp;(ROW()+12*(($AN1302-1)*3+$AO1302)-ROW())/12+5),AS1302)</f>
        <v>0</v>
      </c>
      <c r="AU1302" s="204">
        <f ca="1">IF(AND(AQ1302+AS1302&gt;0,AR1302+AT1302&gt;0),COUNTIF(AU$6:AU1301,"&gt;0")+1,0)</f>
        <v>0</v>
      </c>
    </row>
    <row r="1303" spans="40:47">
      <c r="AN1303" s="204">
        <v>37</v>
      </c>
      <c r="AO1303" s="204">
        <v>1</v>
      </c>
      <c r="AP1303" s="204">
        <v>2</v>
      </c>
      <c r="AQ1303" s="221">
        <f ca="1">IF($AP1303=1,IF(INDIRECT(ADDRESS(($AN1303-1)*3+$AO1303+5,$AP1303+7))="",0,INDIRECT(ADDRESS(($AN1303-1)*3+$AO1303+5,$AP1303+7))),IF(INDIRECT(ADDRESS(($AN1303-1)*3+$AO1303+5,$AP1303+7))="",0,IF(COUNTIF(INDIRECT(ADDRESS(($AN1303-1)*36+($AO1303-1)*12+6,COLUMN())):INDIRECT(ADDRESS(($AN1303-1)*36+($AO1303-1)*12+$AP1303+4,COLUMN())),INDIRECT(ADDRESS(($AN1303-1)*3+$AO1303+5,$AP1303+7)))&gt;=1,0,INDIRECT(ADDRESS(($AN1303-1)*3+$AO1303+5,$AP1303+7)))))</f>
        <v>0</v>
      </c>
      <c r="AR1303" s="204">
        <f ca="1">COUNTIF(INDIRECT("H"&amp;(ROW()+12*(($AN1303-1)*3+$AO1303)-ROW())/12+5):INDIRECT("S"&amp;(ROW()+12*(($AN1303-1)*3+$AO1303)-ROW())/12+5),AQ1303)</f>
        <v>0</v>
      </c>
      <c r="AS1303" s="221">
        <f ca="1">IF($AP1303=1,IF(INDIRECT(ADDRESS(($AN1303-1)*3+$AO1303+5,$AP1303+20))="",0,INDIRECT(ADDRESS(($AN1303-1)*3+$AO1303+5,$AP1303+20))),IF(INDIRECT(ADDRESS(($AN1303-1)*3+$AO1303+5,$AP1303+20))="",0,IF(COUNTIF(INDIRECT(ADDRESS(($AN1303-1)*36+($AO1303-1)*12+6,COLUMN())):INDIRECT(ADDRESS(($AN1303-1)*36+($AO1303-1)*12+$AP1303+4,COLUMN())),INDIRECT(ADDRESS(($AN1303-1)*3+$AO1303+5,$AP1303+20)))&gt;=1,0,INDIRECT(ADDRESS(($AN1303-1)*3+$AO1303+5,$AP1303+20)))))</f>
        <v>0</v>
      </c>
      <c r="AT1303" s="204">
        <f ca="1">COUNTIF(INDIRECT("U"&amp;(ROW()+12*(($AN1303-1)*3+$AO1303)-ROW())/12+5):INDIRECT("AF"&amp;(ROW()+12*(($AN1303-1)*3+$AO1303)-ROW())/12+5),AS1303)</f>
        <v>0</v>
      </c>
      <c r="AU1303" s="204">
        <f ca="1">IF(AND(AQ1303+AS1303&gt;0,AR1303+AT1303&gt;0),COUNTIF(AU$6:AU1302,"&gt;0")+1,0)</f>
        <v>0</v>
      </c>
    </row>
    <row r="1304" spans="40:47">
      <c r="AN1304" s="204">
        <v>37</v>
      </c>
      <c r="AO1304" s="204">
        <v>1</v>
      </c>
      <c r="AP1304" s="204">
        <v>3</v>
      </c>
      <c r="AQ1304" s="221">
        <f ca="1">IF($AP1304=1,IF(INDIRECT(ADDRESS(($AN1304-1)*3+$AO1304+5,$AP1304+7))="",0,INDIRECT(ADDRESS(($AN1304-1)*3+$AO1304+5,$AP1304+7))),IF(INDIRECT(ADDRESS(($AN1304-1)*3+$AO1304+5,$AP1304+7))="",0,IF(COUNTIF(INDIRECT(ADDRESS(($AN1304-1)*36+($AO1304-1)*12+6,COLUMN())):INDIRECT(ADDRESS(($AN1304-1)*36+($AO1304-1)*12+$AP1304+4,COLUMN())),INDIRECT(ADDRESS(($AN1304-1)*3+$AO1304+5,$AP1304+7)))&gt;=1,0,INDIRECT(ADDRESS(($AN1304-1)*3+$AO1304+5,$AP1304+7)))))</f>
        <v>0</v>
      </c>
      <c r="AR1304" s="204">
        <f ca="1">COUNTIF(INDIRECT("H"&amp;(ROW()+12*(($AN1304-1)*3+$AO1304)-ROW())/12+5):INDIRECT("S"&amp;(ROW()+12*(($AN1304-1)*3+$AO1304)-ROW())/12+5),AQ1304)</f>
        <v>0</v>
      </c>
      <c r="AS1304" s="221">
        <f ca="1">IF($AP1304=1,IF(INDIRECT(ADDRESS(($AN1304-1)*3+$AO1304+5,$AP1304+20))="",0,INDIRECT(ADDRESS(($AN1304-1)*3+$AO1304+5,$AP1304+20))),IF(INDIRECT(ADDRESS(($AN1304-1)*3+$AO1304+5,$AP1304+20))="",0,IF(COUNTIF(INDIRECT(ADDRESS(($AN1304-1)*36+($AO1304-1)*12+6,COLUMN())):INDIRECT(ADDRESS(($AN1304-1)*36+($AO1304-1)*12+$AP1304+4,COLUMN())),INDIRECT(ADDRESS(($AN1304-1)*3+$AO1304+5,$AP1304+20)))&gt;=1,0,INDIRECT(ADDRESS(($AN1304-1)*3+$AO1304+5,$AP1304+20)))))</f>
        <v>0</v>
      </c>
      <c r="AT1304" s="204">
        <f ca="1">COUNTIF(INDIRECT("U"&amp;(ROW()+12*(($AN1304-1)*3+$AO1304)-ROW())/12+5):INDIRECT("AF"&amp;(ROW()+12*(($AN1304-1)*3+$AO1304)-ROW())/12+5),AS1304)</f>
        <v>0</v>
      </c>
      <c r="AU1304" s="204">
        <f ca="1">IF(AND(AQ1304+AS1304&gt;0,AR1304+AT1304&gt;0),COUNTIF(AU$6:AU1303,"&gt;0")+1,0)</f>
        <v>0</v>
      </c>
    </row>
    <row r="1305" spans="40:47">
      <c r="AN1305" s="204">
        <v>37</v>
      </c>
      <c r="AO1305" s="204">
        <v>1</v>
      </c>
      <c r="AP1305" s="204">
        <v>4</v>
      </c>
      <c r="AQ1305" s="221">
        <f ca="1">IF($AP1305=1,IF(INDIRECT(ADDRESS(($AN1305-1)*3+$AO1305+5,$AP1305+7))="",0,INDIRECT(ADDRESS(($AN1305-1)*3+$AO1305+5,$AP1305+7))),IF(INDIRECT(ADDRESS(($AN1305-1)*3+$AO1305+5,$AP1305+7))="",0,IF(COUNTIF(INDIRECT(ADDRESS(($AN1305-1)*36+($AO1305-1)*12+6,COLUMN())):INDIRECT(ADDRESS(($AN1305-1)*36+($AO1305-1)*12+$AP1305+4,COLUMN())),INDIRECT(ADDRESS(($AN1305-1)*3+$AO1305+5,$AP1305+7)))&gt;=1,0,INDIRECT(ADDRESS(($AN1305-1)*3+$AO1305+5,$AP1305+7)))))</f>
        <v>0</v>
      </c>
      <c r="AR1305" s="204">
        <f ca="1">COUNTIF(INDIRECT("H"&amp;(ROW()+12*(($AN1305-1)*3+$AO1305)-ROW())/12+5):INDIRECT("S"&amp;(ROW()+12*(($AN1305-1)*3+$AO1305)-ROW())/12+5),AQ1305)</f>
        <v>0</v>
      </c>
      <c r="AS1305" s="221">
        <f ca="1">IF($AP1305=1,IF(INDIRECT(ADDRESS(($AN1305-1)*3+$AO1305+5,$AP1305+20))="",0,INDIRECT(ADDRESS(($AN1305-1)*3+$AO1305+5,$AP1305+20))),IF(INDIRECT(ADDRESS(($AN1305-1)*3+$AO1305+5,$AP1305+20))="",0,IF(COUNTIF(INDIRECT(ADDRESS(($AN1305-1)*36+($AO1305-1)*12+6,COLUMN())):INDIRECT(ADDRESS(($AN1305-1)*36+($AO1305-1)*12+$AP1305+4,COLUMN())),INDIRECT(ADDRESS(($AN1305-1)*3+$AO1305+5,$AP1305+20)))&gt;=1,0,INDIRECT(ADDRESS(($AN1305-1)*3+$AO1305+5,$AP1305+20)))))</f>
        <v>0</v>
      </c>
      <c r="AT1305" s="204">
        <f ca="1">COUNTIF(INDIRECT("U"&amp;(ROW()+12*(($AN1305-1)*3+$AO1305)-ROW())/12+5):INDIRECT("AF"&amp;(ROW()+12*(($AN1305-1)*3+$AO1305)-ROW())/12+5),AS1305)</f>
        <v>0</v>
      </c>
      <c r="AU1305" s="204">
        <f ca="1">IF(AND(AQ1305+AS1305&gt;0,AR1305+AT1305&gt;0),COUNTIF(AU$6:AU1304,"&gt;0")+1,0)</f>
        <v>0</v>
      </c>
    </row>
    <row r="1306" spans="40:47">
      <c r="AN1306" s="204">
        <v>37</v>
      </c>
      <c r="AO1306" s="204">
        <v>1</v>
      </c>
      <c r="AP1306" s="204">
        <v>5</v>
      </c>
      <c r="AQ1306" s="221">
        <f ca="1">IF($AP1306=1,IF(INDIRECT(ADDRESS(($AN1306-1)*3+$AO1306+5,$AP1306+7))="",0,INDIRECT(ADDRESS(($AN1306-1)*3+$AO1306+5,$AP1306+7))),IF(INDIRECT(ADDRESS(($AN1306-1)*3+$AO1306+5,$AP1306+7))="",0,IF(COUNTIF(INDIRECT(ADDRESS(($AN1306-1)*36+($AO1306-1)*12+6,COLUMN())):INDIRECT(ADDRESS(($AN1306-1)*36+($AO1306-1)*12+$AP1306+4,COLUMN())),INDIRECT(ADDRESS(($AN1306-1)*3+$AO1306+5,$AP1306+7)))&gt;=1,0,INDIRECT(ADDRESS(($AN1306-1)*3+$AO1306+5,$AP1306+7)))))</f>
        <v>0</v>
      </c>
      <c r="AR1306" s="204">
        <f ca="1">COUNTIF(INDIRECT("H"&amp;(ROW()+12*(($AN1306-1)*3+$AO1306)-ROW())/12+5):INDIRECT("S"&amp;(ROW()+12*(($AN1306-1)*3+$AO1306)-ROW())/12+5),AQ1306)</f>
        <v>0</v>
      </c>
      <c r="AS1306" s="221">
        <f ca="1">IF($AP1306=1,IF(INDIRECT(ADDRESS(($AN1306-1)*3+$AO1306+5,$AP1306+20))="",0,INDIRECT(ADDRESS(($AN1306-1)*3+$AO1306+5,$AP1306+20))),IF(INDIRECT(ADDRESS(($AN1306-1)*3+$AO1306+5,$AP1306+20))="",0,IF(COUNTIF(INDIRECT(ADDRESS(($AN1306-1)*36+($AO1306-1)*12+6,COLUMN())):INDIRECT(ADDRESS(($AN1306-1)*36+($AO1306-1)*12+$AP1306+4,COLUMN())),INDIRECT(ADDRESS(($AN1306-1)*3+$AO1306+5,$AP1306+20)))&gt;=1,0,INDIRECT(ADDRESS(($AN1306-1)*3+$AO1306+5,$AP1306+20)))))</f>
        <v>0</v>
      </c>
      <c r="AT1306" s="204">
        <f ca="1">COUNTIF(INDIRECT("U"&amp;(ROW()+12*(($AN1306-1)*3+$AO1306)-ROW())/12+5):INDIRECT("AF"&amp;(ROW()+12*(($AN1306-1)*3+$AO1306)-ROW())/12+5),AS1306)</f>
        <v>0</v>
      </c>
      <c r="AU1306" s="204">
        <f ca="1">IF(AND(AQ1306+AS1306&gt;0,AR1306+AT1306&gt;0),COUNTIF(AU$6:AU1305,"&gt;0")+1,0)</f>
        <v>0</v>
      </c>
    </row>
    <row r="1307" spans="40:47">
      <c r="AN1307" s="204">
        <v>37</v>
      </c>
      <c r="AO1307" s="204">
        <v>1</v>
      </c>
      <c r="AP1307" s="204">
        <v>6</v>
      </c>
      <c r="AQ1307" s="221">
        <f ca="1">IF($AP1307=1,IF(INDIRECT(ADDRESS(($AN1307-1)*3+$AO1307+5,$AP1307+7))="",0,INDIRECT(ADDRESS(($AN1307-1)*3+$AO1307+5,$AP1307+7))),IF(INDIRECT(ADDRESS(($AN1307-1)*3+$AO1307+5,$AP1307+7))="",0,IF(COUNTIF(INDIRECT(ADDRESS(($AN1307-1)*36+($AO1307-1)*12+6,COLUMN())):INDIRECT(ADDRESS(($AN1307-1)*36+($AO1307-1)*12+$AP1307+4,COLUMN())),INDIRECT(ADDRESS(($AN1307-1)*3+$AO1307+5,$AP1307+7)))&gt;=1,0,INDIRECT(ADDRESS(($AN1307-1)*3+$AO1307+5,$AP1307+7)))))</f>
        <v>0</v>
      </c>
      <c r="AR1307" s="204">
        <f ca="1">COUNTIF(INDIRECT("H"&amp;(ROW()+12*(($AN1307-1)*3+$AO1307)-ROW())/12+5):INDIRECT("S"&amp;(ROW()+12*(($AN1307-1)*3+$AO1307)-ROW())/12+5),AQ1307)</f>
        <v>0</v>
      </c>
      <c r="AS1307" s="221">
        <f ca="1">IF($AP1307=1,IF(INDIRECT(ADDRESS(($AN1307-1)*3+$AO1307+5,$AP1307+20))="",0,INDIRECT(ADDRESS(($AN1307-1)*3+$AO1307+5,$AP1307+20))),IF(INDIRECT(ADDRESS(($AN1307-1)*3+$AO1307+5,$AP1307+20))="",0,IF(COUNTIF(INDIRECT(ADDRESS(($AN1307-1)*36+($AO1307-1)*12+6,COLUMN())):INDIRECT(ADDRESS(($AN1307-1)*36+($AO1307-1)*12+$AP1307+4,COLUMN())),INDIRECT(ADDRESS(($AN1307-1)*3+$AO1307+5,$AP1307+20)))&gt;=1,0,INDIRECT(ADDRESS(($AN1307-1)*3+$AO1307+5,$AP1307+20)))))</f>
        <v>0</v>
      </c>
      <c r="AT1307" s="204">
        <f ca="1">COUNTIF(INDIRECT("U"&amp;(ROW()+12*(($AN1307-1)*3+$AO1307)-ROW())/12+5):INDIRECT("AF"&amp;(ROW()+12*(($AN1307-1)*3+$AO1307)-ROW())/12+5),AS1307)</f>
        <v>0</v>
      </c>
      <c r="AU1307" s="204">
        <f ca="1">IF(AND(AQ1307+AS1307&gt;0,AR1307+AT1307&gt;0),COUNTIF(AU$6:AU1306,"&gt;0")+1,0)</f>
        <v>0</v>
      </c>
    </row>
    <row r="1308" spans="40:47">
      <c r="AN1308" s="204">
        <v>37</v>
      </c>
      <c r="AO1308" s="204">
        <v>1</v>
      </c>
      <c r="AP1308" s="204">
        <v>7</v>
      </c>
      <c r="AQ1308" s="221">
        <f ca="1">IF($AP1308=1,IF(INDIRECT(ADDRESS(($AN1308-1)*3+$AO1308+5,$AP1308+7))="",0,INDIRECT(ADDRESS(($AN1308-1)*3+$AO1308+5,$AP1308+7))),IF(INDIRECT(ADDRESS(($AN1308-1)*3+$AO1308+5,$AP1308+7))="",0,IF(COUNTIF(INDIRECT(ADDRESS(($AN1308-1)*36+($AO1308-1)*12+6,COLUMN())):INDIRECT(ADDRESS(($AN1308-1)*36+($AO1308-1)*12+$AP1308+4,COLUMN())),INDIRECT(ADDRESS(($AN1308-1)*3+$AO1308+5,$AP1308+7)))&gt;=1,0,INDIRECT(ADDRESS(($AN1308-1)*3+$AO1308+5,$AP1308+7)))))</f>
        <v>0</v>
      </c>
      <c r="AR1308" s="204">
        <f ca="1">COUNTIF(INDIRECT("H"&amp;(ROW()+12*(($AN1308-1)*3+$AO1308)-ROW())/12+5):INDIRECT("S"&amp;(ROW()+12*(($AN1308-1)*3+$AO1308)-ROW())/12+5),AQ1308)</f>
        <v>0</v>
      </c>
      <c r="AS1308" s="221">
        <f ca="1">IF($AP1308=1,IF(INDIRECT(ADDRESS(($AN1308-1)*3+$AO1308+5,$AP1308+20))="",0,INDIRECT(ADDRESS(($AN1308-1)*3+$AO1308+5,$AP1308+20))),IF(INDIRECT(ADDRESS(($AN1308-1)*3+$AO1308+5,$AP1308+20))="",0,IF(COUNTIF(INDIRECT(ADDRESS(($AN1308-1)*36+($AO1308-1)*12+6,COLUMN())):INDIRECT(ADDRESS(($AN1308-1)*36+($AO1308-1)*12+$AP1308+4,COLUMN())),INDIRECT(ADDRESS(($AN1308-1)*3+$AO1308+5,$AP1308+20)))&gt;=1,0,INDIRECT(ADDRESS(($AN1308-1)*3+$AO1308+5,$AP1308+20)))))</f>
        <v>0</v>
      </c>
      <c r="AT1308" s="204">
        <f ca="1">COUNTIF(INDIRECT("U"&amp;(ROW()+12*(($AN1308-1)*3+$AO1308)-ROW())/12+5):INDIRECT("AF"&amp;(ROW()+12*(($AN1308-1)*3+$AO1308)-ROW())/12+5),AS1308)</f>
        <v>0</v>
      </c>
      <c r="AU1308" s="204">
        <f ca="1">IF(AND(AQ1308+AS1308&gt;0,AR1308+AT1308&gt;0),COUNTIF(AU$6:AU1307,"&gt;0")+1,0)</f>
        <v>0</v>
      </c>
    </row>
    <row r="1309" spans="40:47">
      <c r="AN1309" s="204">
        <v>37</v>
      </c>
      <c r="AO1309" s="204">
        <v>1</v>
      </c>
      <c r="AP1309" s="204">
        <v>8</v>
      </c>
      <c r="AQ1309" s="221">
        <f ca="1">IF($AP1309=1,IF(INDIRECT(ADDRESS(($AN1309-1)*3+$AO1309+5,$AP1309+7))="",0,INDIRECT(ADDRESS(($AN1309-1)*3+$AO1309+5,$AP1309+7))),IF(INDIRECT(ADDRESS(($AN1309-1)*3+$AO1309+5,$AP1309+7))="",0,IF(COUNTIF(INDIRECT(ADDRESS(($AN1309-1)*36+($AO1309-1)*12+6,COLUMN())):INDIRECT(ADDRESS(($AN1309-1)*36+($AO1309-1)*12+$AP1309+4,COLUMN())),INDIRECT(ADDRESS(($AN1309-1)*3+$AO1309+5,$AP1309+7)))&gt;=1,0,INDIRECT(ADDRESS(($AN1309-1)*3+$AO1309+5,$AP1309+7)))))</f>
        <v>0</v>
      </c>
      <c r="AR1309" s="204">
        <f ca="1">COUNTIF(INDIRECT("H"&amp;(ROW()+12*(($AN1309-1)*3+$AO1309)-ROW())/12+5):INDIRECT("S"&amp;(ROW()+12*(($AN1309-1)*3+$AO1309)-ROW())/12+5),AQ1309)</f>
        <v>0</v>
      </c>
      <c r="AS1309" s="221">
        <f ca="1">IF($AP1309=1,IF(INDIRECT(ADDRESS(($AN1309-1)*3+$AO1309+5,$AP1309+20))="",0,INDIRECT(ADDRESS(($AN1309-1)*3+$AO1309+5,$AP1309+20))),IF(INDIRECT(ADDRESS(($AN1309-1)*3+$AO1309+5,$AP1309+20))="",0,IF(COUNTIF(INDIRECT(ADDRESS(($AN1309-1)*36+($AO1309-1)*12+6,COLUMN())):INDIRECT(ADDRESS(($AN1309-1)*36+($AO1309-1)*12+$AP1309+4,COLUMN())),INDIRECT(ADDRESS(($AN1309-1)*3+$AO1309+5,$AP1309+20)))&gt;=1,0,INDIRECT(ADDRESS(($AN1309-1)*3+$AO1309+5,$AP1309+20)))))</f>
        <v>0</v>
      </c>
      <c r="AT1309" s="204">
        <f ca="1">COUNTIF(INDIRECT("U"&amp;(ROW()+12*(($AN1309-1)*3+$AO1309)-ROW())/12+5):INDIRECT("AF"&amp;(ROW()+12*(($AN1309-1)*3+$AO1309)-ROW())/12+5),AS1309)</f>
        <v>0</v>
      </c>
      <c r="AU1309" s="204">
        <f ca="1">IF(AND(AQ1309+AS1309&gt;0,AR1309+AT1309&gt;0),COUNTIF(AU$6:AU1308,"&gt;0")+1,0)</f>
        <v>0</v>
      </c>
    </row>
    <row r="1310" spans="40:47">
      <c r="AN1310" s="204">
        <v>37</v>
      </c>
      <c r="AO1310" s="204">
        <v>1</v>
      </c>
      <c r="AP1310" s="204">
        <v>9</v>
      </c>
      <c r="AQ1310" s="221">
        <f ca="1">IF($AP1310=1,IF(INDIRECT(ADDRESS(($AN1310-1)*3+$AO1310+5,$AP1310+7))="",0,INDIRECT(ADDRESS(($AN1310-1)*3+$AO1310+5,$AP1310+7))),IF(INDIRECT(ADDRESS(($AN1310-1)*3+$AO1310+5,$AP1310+7))="",0,IF(COUNTIF(INDIRECT(ADDRESS(($AN1310-1)*36+($AO1310-1)*12+6,COLUMN())):INDIRECT(ADDRESS(($AN1310-1)*36+($AO1310-1)*12+$AP1310+4,COLUMN())),INDIRECT(ADDRESS(($AN1310-1)*3+$AO1310+5,$AP1310+7)))&gt;=1,0,INDIRECT(ADDRESS(($AN1310-1)*3+$AO1310+5,$AP1310+7)))))</f>
        <v>0</v>
      </c>
      <c r="AR1310" s="204">
        <f ca="1">COUNTIF(INDIRECT("H"&amp;(ROW()+12*(($AN1310-1)*3+$AO1310)-ROW())/12+5):INDIRECT("S"&amp;(ROW()+12*(($AN1310-1)*3+$AO1310)-ROW())/12+5),AQ1310)</f>
        <v>0</v>
      </c>
      <c r="AS1310" s="221">
        <f ca="1">IF($AP1310=1,IF(INDIRECT(ADDRESS(($AN1310-1)*3+$AO1310+5,$AP1310+20))="",0,INDIRECT(ADDRESS(($AN1310-1)*3+$AO1310+5,$AP1310+20))),IF(INDIRECT(ADDRESS(($AN1310-1)*3+$AO1310+5,$AP1310+20))="",0,IF(COUNTIF(INDIRECT(ADDRESS(($AN1310-1)*36+($AO1310-1)*12+6,COLUMN())):INDIRECT(ADDRESS(($AN1310-1)*36+($AO1310-1)*12+$AP1310+4,COLUMN())),INDIRECT(ADDRESS(($AN1310-1)*3+$AO1310+5,$AP1310+20)))&gt;=1,0,INDIRECT(ADDRESS(($AN1310-1)*3+$AO1310+5,$AP1310+20)))))</f>
        <v>0</v>
      </c>
      <c r="AT1310" s="204">
        <f ca="1">COUNTIF(INDIRECT("U"&amp;(ROW()+12*(($AN1310-1)*3+$AO1310)-ROW())/12+5):INDIRECT("AF"&amp;(ROW()+12*(($AN1310-1)*3+$AO1310)-ROW())/12+5),AS1310)</f>
        <v>0</v>
      </c>
      <c r="AU1310" s="204">
        <f ca="1">IF(AND(AQ1310+AS1310&gt;0,AR1310+AT1310&gt;0),COUNTIF(AU$6:AU1309,"&gt;0")+1,0)</f>
        <v>0</v>
      </c>
    </row>
    <row r="1311" spans="40:47">
      <c r="AN1311" s="204">
        <v>37</v>
      </c>
      <c r="AO1311" s="204">
        <v>1</v>
      </c>
      <c r="AP1311" s="204">
        <v>10</v>
      </c>
      <c r="AQ1311" s="221">
        <f ca="1">IF($AP1311=1,IF(INDIRECT(ADDRESS(($AN1311-1)*3+$AO1311+5,$AP1311+7))="",0,INDIRECT(ADDRESS(($AN1311-1)*3+$AO1311+5,$AP1311+7))),IF(INDIRECT(ADDRESS(($AN1311-1)*3+$AO1311+5,$AP1311+7))="",0,IF(COUNTIF(INDIRECT(ADDRESS(($AN1311-1)*36+($AO1311-1)*12+6,COLUMN())):INDIRECT(ADDRESS(($AN1311-1)*36+($AO1311-1)*12+$AP1311+4,COLUMN())),INDIRECT(ADDRESS(($AN1311-1)*3+$AO1311+5,$AP1311+7)))&gt;=1,0,INDIRECT(ADDRESS(($AN1311-1)*3+$AO1311+5,$AP1311+7)))))</f>
        <v>0</v>
      </c>
      <c r="AR1311" s="204">
        <f ca="1">COUNTIF(INDIRECT("H"&amp;(ROW()+12*(($AN1311-1)*3+$AO1311)-ROW())/12+5):INDIRECT("S"&amp;(ROW()+12*(($AN1311-1)*3+$AO1311)-ROW())/12+5),AQ1311)</f>
        <v>0</v>
      </c>
      <c r="AS1311" s="221">
        <f ca="1">IF($AP1311=1,IF(INDIRECT(ADDRESS(($AN1311-1)*3+$AO1311+5,$AP1311+20))="",0,INDIRECT(ADDRESS(($AN1311-1)*3+$AO1311+5,$AP1311+20))),IF(INDIRECT(ADDRESS(($AN1311-1)*3+$AO1311+5,$AP1311+20))="",0,IF(COUNTIF(INDIRECT(ADDRESS(($AN1311-1)*36+($AO1311-1)*12+6,COLUMN())):INDIRECT(ADDRESS(($AN1311-1)*36+($AO1311-1)*12+$AP1311+4,COLUMN())),INDIRECT(ADDRESS(($AN1311-1)*3+$AO1311+5,$AP1311+20)))&gt;=1,0,INDIRECT(ADDRESS(($AN1311-1)*3+$AO1311+5,$AP1311+20)))))</f>
        <v>0</v>
      </c>
      <c r="AT1311" s="204">
        <f ca="1">COUNTIF(INDIRECT("U"&amp;(ROW()+12*(($AN1311-1)*3+$AO1311)-ROW())/12+5):INDIRECT("AF"&amp;(ROW()+12*(($AN1311-1)*3+$AO1311)-ROW())/12+5),AS1311)</f>
        <v>0</v>
      </c>
      <c r="AU1311" s="204">
        <f ca="1">IF(AND(AQ1311+AS1311&gt;0,AR1311+AT1311&gt;0),COUNTIF(AU$6:AU1310,"&gt;0")+1,0)</f>
        <v>0</v>
      </c>
    </row>
    <row r="1312" spans="40:47">
      <c r="AN1312" s="204">
        <v>37</v>
      </c>
      <c r="AO1312" s="204">
        <v>1</v>
      </c>
      <c r="AP1312" s="204">
        <v>11</v>
      </c>
      <c r="AQ1312" s="221">
        <f ca="1">IF($AP1312=1,IF(INDIRECT(ADDRESS(($AN1312-1)*3+$AO1312+5,$AP1312+7))="",0,INDIRECT(ADDRESS(($AN1312-1)*3+$AO1312+5,$AP1312+7))),IF(INDIRECT(ADDRESS(($AN1312-1)*3+$AO1312+5,$AP1312+7))="",0,IF(COUNTIF(INDIRECT(ADDRESS(($AN1312-1)*36+($AO1312-1)*12+6,COLUMN())):INDIRECT(ADDRESS(($AN1312-1)*36+($AO1312-1)*12+$AP1312+4,COLUMN())),INDIRECT(ADDRESS(($AN1312-1)*3+$AO1312+5,$AP1312+7)))&gt;=1,0,INDIRECT(ADDRESS(($AN1312-1)*3+$AO1312+5,$AP1312+7)))))</f>
        <v>0</v>
      </c>
      <c r="AR1312" s="204">
        <f ca="1">COUNTIF(INDIRECT("H"&amp;(ROW()+12*(($AN1312-1)*3+$AO1312)-ROW())/12+5):INDIRECT("S"&amp;(ROW()+12*(($AN1312-1)*3+$AO1312)-ROW())/12+5),AQ1312)</f>
        <v>0</v>
      </c>
      <c r="AS1312" s="221">
        <f ca="1">IF($AP1312=1,IF(INDIRECT(ADDRESS(($AN1312-1)*3+$AO1312+5,$AP1312+20))="",0,INDIRECT(ADDRESS(($AN1312-1)*3+$AO1312+5,$AP1312+20))),IF(INDIRECT(ADDRESS(($AN1312-1)*3+$AO1312+5,$AP1312+20))="",0,IF(COUNTIF(INDIRECT(ADDRESS(($AN1312-1)*36+($AO1312-1)*12+6,COLUMN())):INDIRECT(ADDRESS(($AN1312-1)*36+($AO1312-1)*12+$AP1312+4,COLUMN())),INDIRECT(ADDRESS(($AN1312-1)*3+$AO1312+5,$AP1312+20)))&gt;=1,0,INDIRECT(ADDRESS(($AN1312-1)*3+$AO1312+5,$AP1312+20)))))</f>
        <v>0</v>
      </c>
      <c r="AT1312" s="204">
        <f ca="1">COUNTIF(INDIRECT("U"&amp;(ROW()+12*(($AN1312-1)*3+$AO1312)-ROW())/12+5):INDIRECT("AF"&amp;(ROW()+12*(($AN1312-1)*3+$AO1312)-ROW())/12+5),AS1312)</f>
        <v>0</v>
      </c>
      <c r="AU1312" s="204">
        <f ca="1">IF(AND(AQ1312+AS1312&gt;0,AR1312+AT1312&gt;0),COUNTIF(AU$6:AU1311,"&gt;0")+1,0)</f>
        <v>0</v>
      </c>
    </row>
    <row r="1313" spans="40:47">
      <c r="AN1313" s="204">
        <v>37</v>
      </c>
      <c r="AO1313" s="204">
        <v>1</v>
      </c>
      <c r="AP1313" s="204">
        <v>12</v>
      </c>
      <c r="AQ1313" s="221">
        <f ca="1">IF($AP1313=1,IF(INDIRECT(ADDRESS(($AN1313-1)*3+$AO1313+5,$AP1313+7))="",0,INDIRECT(ADDRESS(($AN1313-1)*3+$AO1313+5,$AP1313+7))),IF(INDIRECT(ADDRESS(($AN1313-1)*3+$AO1313+5,$AP1313+7))="",0,IF(COUNTIF(INDIRECT(ADDRESS(($AN1313-1)*36+($AO1313-1)*12+6,COLUMN())):INDIRECT(ADDRESS(($AN1313-1)*36+($AO1313-1)*12+$AP1313+4,COLUMN())),INDIRECT(ADDRESS(($AN1313-1)*3+$AO1313+5,$AP1313+7)))&gt;=1,0,INDIRECT(ADDRESS(($AN1313-1)*3+$AO1313+5,$AP1313+7)))))</f>
        <v>0</v>
      </c>
      <c r="AR1313" s="204">
        <f ca="1">COUNTIF(INDIRECT("H"&amp;(ROW()+12*(($AN1313-1)*3+$AO1313)-ROW())/12+5):INDIRECT("S"&amp;(ROW()+12*(($AN1313-1)*3+$AO1313)-ROW())/12+5),AQ1313)</f>
        <v>0</v>
      </c>
      <c r="AS1313" s="221">
        <f ca="1">IF($AP1313=1,IF(INDIRECT(ADDRESS(($AN1313-1)*3+$AO1313+5,$AP1313+20))="",0,INDIRECT(ADDRESS(($AN1313-1)*3+$AO1313+5,$AP1313+20))),IF(INDIRECT(ADDRESS(($AN1313-1)*3+$AO1313+5,$AP1313+20))="",0,IF(COUNTIF(INDIRECT(ADDRESS(($AN1313-1)*36+($AO1313-1)*12+6,COLUMN())):INDIRECT(ADDRESS(($AN1313-1)*36+($AO1313-1)*12+$AP1313+4,COLUMN())),INDIRECT(ADDRESS(($AN1313-1)*3+$AO1313+5,$AP1313+20)))&gt;=1,0,INDIRECT(ADDRESS(($AN1313-1)*3+$AO1313+5,$AP1313+20)))))</f>
        <v>0</v>
      </c>
      <c r="AT1313" s="204">
        <f ca="1">COUNTIF(INDIRECT("U"&amp;(ROW()+12*(($AN1313-1)*3+$AO1313)-ROW())/12+5):INDIRECT("AF"&amp;(ROW()+12*(($AN1313-1)*3+$AO1313)-ROW())/12+5),AS1313)</f>
        <v>0</v>
      </c>
      <c r="AU1313" s="204">
        <f ca="1">IF(AND(AQ1313+AS1313&gt;0,AR1313+AT1313&gt;0),COUNTIF(AU$6:AU1312,"&gt;0")+1,0)</f>
        <v>0</v>
      </c>
    </row>
    <row r="1314" spans="40:47">
      <c r="AN1314" s="204">
        <v>37</v>
      </c>
      <c r="AO1314" s="204">
        <v>2</v>
      </c>
      <c r="AP1314" s="204">
        <v>1</v>
      </c>
      <c r="AQ1314" s="221">
        <f ca="1">IF($AP1314=1,IF(INDIRECT(ADDRESS(($AN1314-1)*3+$AO1314+5,$AP1314+7))="",0,INDIRECT(ADDRESS(($AN1314-1)*3+$AO1314+5,$AP1314+7))),IF(INDIRECT(ADDRESS(($AN1314-1)*3+$AO1314+5,$AP1314+7))="",0,IF(COUNTIF(INDIRECT(ADDRESS(($AN1314-1)*36+($AO1314-1)*12+6,COLUMN())):INDIRECT(ADDRESS(($AN1314-1)*36+($AO1314-1)*12+$AP1314+4,COLUMN())),INDIRECT(ADDRESS(($AN1314-1)*3+$AO1314+5,$AP1314+7)))&gt;=1,0,INDIRECT(ADDRESS(($AN1314-1)*3+$AO1314+5,$AP1314+7)))))</f>
        <v>0</v>
      </c>
      <c r="AR1314" s="204">
        <f ca="1">COUNTIF(INDIRECT("H"&amp;(ROW()+12*(($AN1314-1)*3+$AO1314)-ROW())/12+5):INDIRECT("S"&amp;(ROW()+12*(($AN1314-1)*3+$AO1314)-ROW())/12+5),AQ1314)</f>
        <v>0</v>
      </c>
      <c r="AS1314" s="221">
        <f ca="1">IF($AP1314=1,IF(INDIRECT(ADDRESS(($AN1314-1)*3+$AO1314+5,$AP1314+20))="",0,INDIRECT(ADDRESS(($AN1314-1)*3+$AO1314+5,$AP1314+20))),IF(INDIRECT(ADDRESS(($AN1314-1)*3+$AO1314+5,$AP1314+20))="",0,IF(COUNTIF(INDIRECT(ADDRESS(($AN1314-1)*36+($AO1314-1)*12+6,COLUMN())):INDIRECT(ADDRESS(($AN1314-1)*36+($AO1314-1)*12+$AP1314+4,COLUMN())),INDIRECT(ADDRESS(($AN1314-1)*3+$AO1314+5,$AP1314+20)))&gt;=1,0,INDIRECT(ADDRESS(($AN1314-1)*3+$AO1314+5,$AP1314+20)))))</f>
        <v>0</v>
      </c>
      <c r="AT1314" s="204">
        <f ca="1">COUNTIF(INDIRECT("U"&amp;(ROW()+12*(($AN1314-1)*3+$AO1314)-ROW())/12+5):INDIRECT("AF"&amp;(ROW()+12*(($AN1314-1)*3+$AO1314)-ROW())/12+5),AS1314)</f>
        <v>0</v>
      </c>
      <c r="AU1314" s="204">
        <f ca="1">IF(AND(AQ1314+AS1314&gt;0,AR1314+AT1314&gt;0),COUNTIF(AU$6:AU1313,"&gt;0")+1,0)</f>
        <v>0</v>
      </c>
    </row>
    <row r="1315" spans="40:47">
      <c r="AN1315" s="204">
        <v>37</v>
      </c>
      <c r="AO1315" s="204">
        <v>2</v>
      </c>
      <c r="AP1315" s="204">
        <v>2</v>
      </c>
      <c r="AQ1315" s="221">
        <f ca="1">IF($AP1315=1,IF(INDIRECT(ADDRESS(($AN1315-1)*3+$AO1315+5,$AP1315+7))="",0,INDIRECT(ADDRESS(($AN1315-1)*3+$AO1315+5,$AP1315+7))),IF(INDIRECT(ADDRESS(($AN1315-1)*3+$AO1315+5,$AP1315+7))="",0,IF(COUNTIF(INDIRECT(ADDRESS(($AN1315-1)*36+($AO1315-1)*12+6,COLUMN())):INDIRECT(ADDRESS(($AN1315-1)*36+($AO1315-1)*12+$AP1315+4,COLUMN())),INDIRECT(ADDRESS(($AN1315-1)*3+$AO1315+5,$AP1315+7)))&gt;=1,0,INDIRECT(ADDRESS(($AN1315-1)*3+$AO1315+5,$AP1315+7)))))</f>
        <v>0</v>
      </c>
      <c r="AR1315" s="204">
        <f ca="1">COUNTIF(INDIRECT("H"&amp;(ROW()+12*(($AN1315-1)*3+$AO1315)-ROW())/12+5):INDIRECT("S"&amp;(ROW()+12*(($AN1315-1)*3+$AO1315)-ROW())/12+5),AQ1315)</f>
        <v>0</v>
      </c>
      <c r="AS1315" s="221">
        <f ca="1">IF($AP1315=1,IF(INDIRECT(ADDRESS(($AN1315-1)*3+$AO1315+5,$AP1315+20))="",0,INDIRECT(ADDRESS(($AN1315-1)*3+$AO1315+5,$AP1315+20))),IF(INDIRECT(ADDRESS(($AN1315-1)*3+$AO1315+5,$AP1315+20))="",0,IF(COUNTIF(INDIRECT(ADDRESS(($AN1315-1)*36+($AO1315-1)*12+6,COLUMN())):INDIRECT(ADDRESS(($AN1315-1)*36+($AO1315-1)*12+$AP1315+4,COLUMN())),INDIRECT(ADDRESS(($AN1315-1)*3+$AO1315+5,$AP1315+20)))&gt;=1,0,INDIRECT(ADDRESS(($AN1315-1)*3+$AO1315+5,$AP1315+20)))))</f>
        <v>0</v>
      </c>
      <c r="AT1315" s="204">
        <f ca="1">COUNTIF(INDIRECT("U"&amp;(ROW()+12*(($AN1315-1)*3+$AO1315)-ROW())/12+5):INDIRECT("AF"&amp;(ROW()+12*(($AN1315-1)*3+$AO1315)-ROW())/12+5),AS1315)</f>
        <v>0</v>
      </c>
      <c r="AU1315" s="204">
        <f ca="1">IF(AND(AQ1315+AS1315&gt;0,AR1315+AT1315&gt;0),COUNTIF(AU$6:AU1314,"&gt;0")+1,0)</f>
        <v>0</v>
      </c>
    </row>
    <row r="1316" spans="40:47">
      <c r="AN1316" s="204">
        <v>37</v>
      </c>
      <c r="AO1316" s="204">
        <v>2</v>
      </c>
      <c r="AP1316" s="204">
        <v>3</v>
      </c>
      <c r="AQ1316" s="221">
        <f ca="1">IF($AP1316=1,IF(INDIRECT(ADDRESS(($AN1316-1)*3+$AO1316+5,$AP1316+7))="",0,INDIRECT(ADDRESS(($AN1316-1)*3+$AO1316+5,$AP1316+7))),IF(INDIRECT(ADDRESS(($AN1316-1)*3+$AO1316+5,$AP1316+7))="",0,IF(COUNTIF(INDIRECT(ADDRESS(($AN1316-1)*36+($AO1316-1)*12+6,COLUMN())):INDIRECT(ADDRESS(($AN1316-1)*36+($AO1316-1)*12+$AP1316+4,COLUMN())),INDIRECT(ADDRESS(($AN1316-1)*3+$AO1316+5,$AP1316+7)))&gt;=1,0,INDIRECT(ADDRESS(($AN1316-1)*3+$AO1316+5,$AP1316+7)))))</f>
        <v>0</v>
      </c>
      <c r="AR1316" s="204">
        <f ca="1">COUNTIF(INDIRECT("H"&amp;(ROW()+12*(($AN1316-1)*3+$AO1316)-ROW())/12+5):INDIRECT("S"&amp;(ROW()+12*(($AN1316-1)*3+$AO1316)-ROW())/12+5),AQ1316)</f>
        <v>0</v>
      </c>
      <c r="AS1316" s="221">
        <f ca="1">IF($AP1316=1,IF(INDIRECT(ADDRESS(($AN1316-1)*3+$AO1316+5,$AP1316+20))="",0,INDIRECT(ADDRESS(($AN1316-1)*3+$AO1316+5,$AP1316+20))),IF(INDIRECT(ADDRESS(($AN1316-1)*3+$AO1316+5,$AP1316+20))="",0,IF(COUNTIF(INDIRECT(ADDRESS(($AN1316-1)*36+($AO1316-1)*12+6,COLUMN())):INDIRECT(ADDRESS(($AN1316-1)*36+($AO1316-1)*12+$AP1316+4,COLUMN())),INDIRECT(ADDRESS(($AN1316-1)*3+$AO1316+5,$AP1316+20)))&gt;=1,0,INDIRECT(ADDRESS(($AN1316-1)*3+$AO1316+5,$AP1316+20)))))</f>
        <v>0</v>
      </c>
      <c r="AT1316" s="204">
        <f ca="1">COUNTIF(INDIRECT("U"&amp;(ROW()+12*(($AN1316-1)*3+$AO1316)-ROW())/12+5):INDIRECT("AF"&amp;(ROW()+12*(($AN1316-1)*3+$AO1316)-ROW())/12+5),AS1316)</f>
        <v>0</v>
      </c>
      <c r="AU1316" s="204">
        <f ca="1">IF(AND(AQ1316+AS1316&gt;0,AR1316+AT1316&gt;0),COUNTIF(AU$6:AU1315,"&gt;0")+1,0)</f>
        <v>0</v>
      </c>
    </row>
    <row r="1317" spans="40:47">
      <c r="AN1317" s="204">
        <v>37</v>
      </c>
      <c r="AO1317" s="204">
        <v>2</v>
      </c>
      <c r="AP1317" s="204">
        <v>4</v>
      </c>
      <c r="AQ1317" s="221">
        <f ca="1">IF($AP1317=1,IF(INDIRECT(ADDRESS(($AN1317-1)*3+$AO1317+5,$AP1317+7))="",0,INDIRECT(ADDRESS(($AN1317-1)*3+$AO1317+5,$AP1317+7))),IF(INDIRECT(ADDRESS(($AN1317-1)*3+$AO1317+5,$AP1317+7))="",0,IF(COUNTIF(INDIRECT(ADDRESS(($AN1317-1)*36+($AO1317-1)*12+6,COLUMN())):INDIRECT(ADDRESS(($AN1317-1)*36+($AO1317-1)*12+$AP1317+4,COLUMN())),INDIRECT(ADDRESS(($AN1317-1)*3+$AO1317+5,$AP1317+7)))&gt;=1,0,INDIRECT(ADDRESS(($AN1317-1)*3+$AO1317+5,$AP1317+7)))))</f>
        <v>0</v>
      </c>
      <c r="AR1317" s="204">
        <f ca="1">COUNTIF(INDIRECT("H"&amp;(ROW()+12*(($AN1317-1)*3+$AO1317)-ROW())/12+5):INDIRECT("S"&amp;(ROW()+12*(($AN1317-1)*3+$AO1317)-ROW())/12+5),AQ1317)</f>
        <v>0</v>
      </c>
      <c r="AS1317" s="221">
        <f ca="1">IF($AP1317=1,IF(INDIRECT(ADDRESS(($AN1317-1)*3+$AO1317+5,$AP1317+20))="",0,INDIRECT(ADDRESS(($AN1317-1)*3+$AO1317+5,$AP1317+20))),IF(INDIRECT(ADDRESS(($AN1317-1)*3+$AO1317+5,$AP1317+20))="",0,IF(COUNTIF(INDIRECT(ADDRESS(($AN1317-1)*36+($AO1317-1)*12+6,COLUMN())):INDIRECT(ADDRESS(($AN1317-1)*36+($AO1317-1)*12+$AP1317+4,COLUMN())),INDIRECT(ADDRESS(($AN1317-1)*3+$AO1317+5,$AP1317+20)))&gt;=1,0,INDIRECT(ADDRESS(($AN1317-1)*3+$AO1317+5,$AP1317+20)))))</f>
        <v>0</v>
      </c>
      <c r="AT1317" s="204">
        <f ca="1">COUNTIF(INDIRECT("U"&amp;(ROW()+12*(($AN1317-1)*3+$AO1317)-ROW())/12+5):INDIRECT("AF"&amp;(ROW()+12*(($AN1317-1)*3+$AO1317)-ROW())/12+5),AS1317)</f>
        <v>0</v>
      </c>
      <c r="AU1317" s="204">
        <f ca="1">IF(AND(AQ1317+AS1317&gt;0,AR1317+AT1317&gt;0),COUNTIF(AU$6:AU1316,"&gt;0")+1,0)</f>
        <v>0</v>
      </c>
    </row>
    <row r="1318" spans="40:47">
      <c r="AN1318" s="204">
        <v>37</v>
      </c>
      <c r="AO1318" s="204">
        <v>2</v>
      </c>
      <c r="AP1318" s="204">
        <v>5</v>
      </c>
      <c r="AQ1318" s="221">
        <f ca="1">IF($AP1318=1,IF(INDIRECT(ADDRESS(($AN1318-1)*3+$AO1318+5,$AP1318+7))="",0,INDIRECT(ADDRESS(($AN1318-1)*3+$AO1318+5,$AP1318+7))),IF(INDIRECT(ADDRESS(($AN1318-1)*3+$AO1318+5,$AP1318+7))="",0,IF(COUNTIF(INDIRECT(ADDRESS(($AN1318-1)*36+($AO1318-1)*12+6,COLUMN())):INDIRECT(ADDRESS(($AN1318-1)*36+($AO1318-1)*12+$AP1318+4,COLUMN())),INDIRECT(ADDRESS(($AN1318-1)*3+$AO1318+5,$AP1318+7)))&gt;=1,0,INDIRECT(ADDRESS(($AN1318-1)*3+$AO1318+5,$AP1318+7)))))</f>
        <v>0</v>
      </c>
      <c r="AR1318" s="204">
        <f ca="1">COUNTIF(INDIRECT("H"&amp;(ROW()+12*(($AN1318-1)*3+$AO1318)-ROW())/12+5):INDIRECT("S"&amp;(ROW()+12*(($AN1318-1)*3+$AO1318)-ROW())/12+5),AQ1318)</f>
        <v>0</v>
      </c>
      <c r="AS1318" s="221">
        <f ca="1">IF($AP1318=1,IF(INDIRECT(ADDRESS(($AN1318-1)*3+$AO1318+5,$AP1318+20))="",0,INDIRECT(ADDRESS(($AN1318-1)*3+$AO1318+5,$AP1318+20))),IF(INDIRECT(ADDRESS(($AN1318-1)*3+$AO1318+5,$AP1318+20))="",0,IF(COUNTIF(INDIRECT(ADDRESS(($AN1318-1)*36+($AO1318-1)*12+6,COLUMN())):INDIRECT(ADDRESS(($AN1318-1)*36+($AO1318-1)*12+$AP1318+4,COLUMN())),INDIRECT(ADDRESS(($AN1318-1)*3+$AO1318+5,$AP1318+20)))&gt;=1,0,INDIRECT(ADDRESS(($AN1318-1)*3+$AO1318+5,$AP1318+20)))))</f>
        <v>0</v>
      </c>
      <c r="AT1318" s="204">
        <f ca="1">COUNTIF(INDIRECT("U"&amp;(ROW()+12*(($AN1318-1)*3+$AO1318)-ROW())/12+5):INDIRECT("AF"&amp;(ROW()+12*(($AN1318-1)*3+$AO1318)-ROW())/12+5),AS1318)</f>
        <v>0</v>
      </c>
      <c r="AU1318" s="204">
        <f ca="1">IF(AND(AQ1318+AS1318&gt;0,AR1318+AT1318&gt;0),COUNTIF(AU$6:AU1317,"&gt;0")+1,0)</f>
        <v>0</v>
      </c>
    </row>
    <row r="1319" spans="40:47">
      <c r="AN1319" s="204">
        <v>37</v>
      </c>
      <c r="AO1319" s="204">
        <v>2</v>
      </c>
      <c r="AP1319" s="204">
        <v>6</v>
      </c>
      <c r="AQ1319" s="221">
        <f ca="1">IF($AP1319=1,IF(INDIRECT(ADDRESS(($AN1319-1)*3+$AO1319+5,$AP1319+7))="",0,INDIRECT(ADDRESS(($AN1319-1)*3+$AO1319+5,$AP1319+7))),IF(INDIRECT(ADDRESS(($AN1319-1)*3+$AO1319+5,$AP1319+7))="",0,IF(COUNTIF(INDIRECT(ADDRESS(($AN1319-1)*36+($AO1319-1)*12+6,COLUMN())):INDIRECT(ADDRESS(($AN1319-1)*36+($AO1319-1)*12+$AP1319+4,COLUMN())),INDIRECT(ADDRESS(($AN1319-1)*3+$AO1319+5,$AP1319+7)))&gt;=1,0,INDIRECT(ADDRESS(($AN1319-1)*3+$AO1319+5,$AP1319+7)))))</f>
        <v>0</v>
      </c>
      <c r="AR1319" s="204">
        <f ca="1">COUNTIF(INDIRECT("H"&amp;(ROW()+12*(($AN1319-1)*3+$AO1319)-ROW())/12+5):INDIRECT("S"&amp;(ROW()+12*(($AN1319-1)*3+$AO1319)-ROW())/12+5),AQ1319)</f>
        <v>0</v>
      </c>
      <c r="AS1319" s="221">
        <f ca="1">IF($AP1319=1,IF(INDIRECT(ADDRESS(($AN1319-1)*3+$AO1319+5,$AP1319+20))="",0,INDIRECT(ADDRESS(($AN1319-1)*3+$AO1319+5,$AP1319+20))),IF(INDIRECT(ADDRESS(($AN1319-1)*3+$AO1319+5,$AP1319+20))="",0,IF(COUNTIF(INDIRECT(ADDRESS(($AN1319-1)*36+($AO1319-1)*12+6,COLUMN())):INDIRECT(ADDRESS(($AN1319-1)*36+($AO1319-1)*12+$AP1319+4,COLUMN())),INDIRECT(ADDRESS(($AN1319-1)*3+$AO1319+5,$AP1319+20)))&gt;=1,0,INDIRECT(ADDRESS(($AN1319-1)*3+$AO1319+5,$AP1319+20)))))</f>
        <v>0</v>
      </c>
      <c r="AT1319" s="204">
        <f ca="1">COUNTIF(INDIRECT("U"&amp;(ROW()+12*(($AN1319-1)*3+$AO1319)-ROW())/12+5):INDIRECT("AF"&amp;(ROW()+12*(($AN1319-1)*3+$AO1319)-ROW())/12+5),AS1319)</f>
        <v>0</v>
      </c>
      <c r="AU1319" s="204">
        <f ca="1">IF(AND(AQ1319+AS1319&gt;0,AR1319+AT1319&gt;0),COUNTIF(AU$6:AU1318,"&gt;0")+1,0)</f>
        <v>0</v>
      </c>
    </row>
    <row r="1320" spans="40:47">
      <c r="AN1320" s="204">
        <v>37</v>
      </c>
      <c r="AO1320" s="204">
        <v>2</v>
      </c>
      <c r="AP1320" s="204">
        <v>7</v>
      </c>
      <c r="AQ1320" s="221">
        <f ca="1">IF($AP1320=1,IF(INDIRECT(ADDRESS(($AN1320-1)*3+$AO1320+5,$AP1320+7))="",0,INDIRECT(ADDRESS(($AN1320-1)*3+$AO1320+5,$AP1320+7))),IF(INDIRECT(ADDRESS(($AN1320-1)*3+$AO1320+5,$AP1320+7))="",0,IF(COUNTIF(INDIRECT(ADDRESS(($AN1320-1)*36+($AO1320-1)*12+6,COLUMN())):INDIRECT(ADDRESS(($AN1320-1)*36+($AO1320-1)*12+$AP1320+4,COLUMN())),INDIRECT(ADDRESS(($AN1320-1)*3+$AO1320+5,$AP1320+7)))&gt;=1,0,INDIRECT(ADDRESS(($AN1320-1)*3+$AO1320+5,$AP1320+7)))))</f>
        <v>0</v>
      </c>
      <c r="AR1320" s="204">
        <f ca="1">COUNTIF(INDIRECT("H"&amp;(ROW()+12*(($AN1320-1)*3+$AO1320)-ROW())/12+5):INDIRECT("S"&amp;(ROW()+12*(($AN1320-1)*3+$AO1320)-ROW())/12+5),AQ1320)</f>
        <v>0</v>
      </c>
      <c r="AS1320" s="221">
        <f ca="1">IF($AP1320=1,IF(INDIRECT(ADDRESS(($AN1320-1)*3+$AO1320+5,$AP1320+20))="",0,INDIRECT(ADDRESS(($AN1320-1)*3+$AO1320+5,$AP1320+20))),IF(INDIRECT(ADDRESS(($AN1320-1)*3+$AO1320+5,$AP1320+20))="",0,IF(COUNTIF(INDIRECT(ADDRESS(($AN1320-1)*36+($AO1320-1)*12+6,COLUMN())):INDIRECT(ADDRESS(($AN1320-1)*36+($AO1320-1)*12+$AP1320+4,COLUMN())),INDIRECT(ADDRESS(($AN1320-1)*3+$AO1320+5,$AP1320+20)))&gt;=1,0,INDIRECT(ADDRESS(($AN1320-1)*3+$AO1320+5,$AP1320+20)))))</f>
        <v>0</v>
      </c>
      <c r="AT1320" s="204">
        <f ca="1">COUNTIF(INDIRECT("U"&amp;(ROW()+12*(($AN1320-1)*3+$AO1320)-ROW())/12+5):INDIRECT("AF"&amp;(ROW()+12*(($AN1320-1)*3+$AO1320)-ROW())/12+5),AS1320)</f>
        <v>0</v>
      </c>
      <c r="AU1320" s="204">
        <f ca="1">IF(AND(AQ1320+AS1320&gt;0,AR1320+AT1320&gt;0),COUNTIF(AU$6:AU1319,"&gt;0")+1,0)</f>
        <v>0</v>
      </c>
    </row>
    <row r="1321" spans="40:47">
      <c r="AN1321" s="204">
        <v>37</v>
      </c>
      <c r="AO1321" s="204">
        <v>2</v>
      </c>
      <c r="AP1321" s="204">
        <v>8</v>
      </c>
      <c r="AQ1321" s="221">
        <f ca="1">IF($AP1321=1,IF(INDIRECT(ADDRESS(($AN1321-1)*3+$AO1321+5,$AP1321+7))="",0,INDIRECT(ADDRESS(($AN1321-1)*3+$AO1321+5,$AP1321+7))),IF(INDIRECT(ADDRESS(($AN1321-1)*3+$AO1321+5,$AP1321+7))="",0,IF(COUNTIF(INDIRECT(ADDRESS(($AN1321-1)*36+($AO1321-1)*12+6,COLUMN())):INDIRECT(ADDRESS(($AN1321-1)*36+($AO1321-1)*12+$AP1321+4,COLUMN())),INDIRECT(ADDRESS(($AN1321-1)*3+$AO1321+5,$AP1321+7)))&gt;=1,0,INDIRECT(ADDRESS(($AN1321-1)*3+$AO1321+5,$AP1321+7)))))</f>
        <v>0</v>
      </c>
      <c r="AR1321" s="204">
        <f ca="1">COUNTIF(INDIRECT("H"&amp;(ROW()+12*(($AN1321-1)*3+$AO1321)-ROW())/12+5):INDIRECT("S"&amp;(ROW()+12*(($AN1321-1)*3+$AO1321)-ROW())/12+5),AQ1321)</f>
        <v>0</v>
      </c>
      <c r="AS1321" s="221">
        <f ca="1">IF($AP1321=1,IF(INDIRECT(ADDRESS(($AN1321-1)*3+$AO1321+5,$AP1321+20))="",0,INDIRECT(ADDRESS(($AN1321-1)*3+$AO1321+5,$AP1321+20))),IF(INDIRECT(ADDRESS(($AN1321-1)*3+$AO1321+5,$AP1321+20))="",0,IF(COUNTIF(INDIRECT(ADDRESS(($AN1321-1)*36+($AO1321-1)*12+6,COLUMN())):INDIRECT(ADDRESS(($AN1321-1)*36+($AO1321-1)*12+$AP1321+4,COLUMN())),INDIRECT(ADDRESS(($AN1321-1)*3+$AO1321+5,$AP1321+20)))&gt;=1,0,INDIRECT(ADDRESS(($AN1321-1)*3+$AO1321+5,$AP1321+20)))))</f>
        <v>0</v>
      </c>
      <c r="AT1321" s="204">
        <f ca="1">COUNTIF(INDIRECT("U"&amp;(ROW()+12*(($AN1321-1)*3+$AO1321)-ROW())/12+5):INDIRECT("AF"&amp;(ROW()+12*(($AN1321-1)*3+$AO1321)-ROW())/12+5),AS1321)</f>
        <v>0</v>
      </c>
      <c r="AU1321" s="204">
        <f ca="1">IF(AND(AQ1321+AS1321&gt;0,AR1321+AT1321&gt;0),COUNTIF(AU$6:AU1320,"&gt;0")+1,0)</f>
        <v>0</v>
      </c>
    </row>
    <row r="1322" spans="40:47">
      <c r="AN1322" s="204">
        <v>37</v>
      </c>
      <c r="AO1322" s="204">
        <v>2</v>
      </c>
      <c r="AP1322" s="204">
        <v>9</v>
      </c>
      <c r="AQ1322" s="221">
        <f ca="1">IF($AP1322=1,IF(INDIRECT(ADDRESS(($AN1322-1)*3+$AO1322+5,$AP1322+7))="",0,INDIRECT(ADDRESS(($AN1322-1)*3+$AO1322+5,$AP1322+7))),IF(INDIRECT(ADDRESS(($AN1322-1)*3+$AO1322+5,$AP1322+7))="",0,IF(COUNTIF(INDIRECT(ADDRESS(($AN1322-1)*36+($AO1322-1)*12+6,COLUMN())):INDIRECT(ADDRESS(($AN1322-1)*36+($AO1322-1)*12+$AP1322+4,COLUMN())),INDIRECT(ADDRESS(($AN1322-1)*3+$AO1322+5,$AP1322+7)))&gt;=1,0,INDIRECT(ADDRESS(($AN1322-1)*3+$AO1322+5,$AP1322+7)))))</f>
        <v>0</v>
      </c>
      <c r="AR1322" s="204">
        <f ca="1">COUNTIF(INDIRECT("H"&amp;(ROW()+12*(($AN1322-1)*3+$AO1322)-ROW())/12+5):INDIRECT("S"&amp;(ROW()+12*(($AN1322-1)*3+$AO1322)-ROW())/12+5),AQ1322)</f>
        <v>0</v>
      </c>
      <c r="AS1322" s="221">
        <f ca="1">IF($AP1322=1,IF(INDIRECT(ADDRESS(($AN1322-1)*3+$AO1322+5,$AP1322+20))="",0,INDIRECT(ADDRESS(($AN1322-1)*3+$AO1322+5,$AP1322+20))),IF(INDIRECT(ADDRESS(($AN1322-1)*3+$AO1322+5,$AP1322+20))="",0,IF(COUNTIF(INDIRECT(ADDRESS(($AN1322-1)*36+($AO1322-1)*12+6,COLUMN())):INDIRECT(ADDRESS(($AN1322-1)*36+($AO1322-1)*12+$AP1322+4,COLUMN())),INDIRECT(ADDRESS(($AN1322-1)*3+$AO1322+5,$AP1322+20)))&gt;=1,0,INDIRECT(ADDRESS(($AN1322-1)*3+$AO1322+5,$AP1322+20)))))</f>
        <v>0</v>
      </c>
      <c r="AT1322" s="204">
        <f ca="1">COUNTIF(INDIRECT("U"&amp;(ROW()+12*(($AN1322-1)*3+$AO1322)-ROW())/12+5):INDIRECT("AF"&amp;(ROW()+12*(($AN1322-1)*3+$AO1322)-ROW())/12+5),AS1322)</f>
        <v>0</v>
      </c>
      <c r="AU1322" s="204">
        <f ca="1">IF(AND(AQ1322+AS1322&gt;0,AR1322+AT1322&gt;0),COUNTIF(AU$6:AU1321,"&gt;0")+1,0)</f>
        <v>0</v>
      </c>
    </row>
    <row r="1323" spans="40:47">
      <c r="AN1323" s="204">
        <v>37</v>
      </c>
      <c r="AO1323" s="204">
        <v>2</v>
      </c>
      <c r="AP1323" s="204">
        <v>10</v>
      </c>
      <c r="AQ1323" s="221">
        <f ca="1">IF($AP1323=1,IF(INDIRECT(ADDRESS(($AN1323-1)*3+$AO1323+5,$AP1323+7))="",0,INDIRECT(ADDRESS(($AN1323-1)*3+$AO1323+5,$AP1323+7))),IF(INDIRECT(ADDRESS(($AN1323-1)*3+$AO1323+5,$AP1323+7))="",0,IF(COUNTIF(INDIRECT(ADDRESS(($AN1323-1)*36+($AO1323-1)*12+6,COLUMN())):INDIRECT(ADDRESS(($AN1323-1)*36+($AO1323-1)*12+$AP1323+4,COLUMN())),INDIRECT(ADDRESS(($AN1323-1)*3+$AO1323+5,$AP1323+7)))&gt;=1,0,INDIRECT(ADDRESS(($AN1323-1)*3+$AO1323+5,$AP1323+7)))))</f>
        <v>0</v>
      </c>
      <c r="AR1323" s="204">
        <f ca="1">COUNTIF(INDIRECT("H"&amp;(ROW()+12*(($AN1323-1)*3+$AO1323)-ROW())/12+5):INDIRECT("S"&amp;(ROW()+12*(($AN1323-1)*3+$AO1323)-ROW())/12+5),AQ1323)</f>
        <v>0</v>
      </c>
      <c r="AS1323" s="221">
        <f ca="1">IF($AP1323=1,IF(INDIRECT(ADDRESS(($AN1323-1)*3+$AO1323+5,$AP1323+20))="",0,INDIRECT(ADDRESS(($AN1323-1)*3+$AO1323+5,$AP1323+20))),IF(INDIRECT(ADDRESS(($AN1323-1)*3+$AO1323+5,$AP1323+20))="",0,IF(COUNTIF(INDIRECT(ADDRESS(($AN1323-1)*36+($AO1323-1)*12+6,COLUMN())):INDIRECT(ADDRESS(($AN1323-1)*36+($AO1323-1)*12+$AP1323+4,COLUMN())),INDIRECT(ADDRESS(($AN1323-1)*3+$AO1323+5,$AP1323+20)))&gt;=1,0,INDIRECT(ADDRESS(($AN1323-1)*3+$AO1323+5,$AP1323+20)))))</f>
        <v>0</v>
      </c>
      <c r="AT1323" s="204">
        <f ca="1">COUNTIF(INDIRECT("U"&amp;(ROW()+12*(($AN1323-1)*3+$AO1323)-ROW())/12+5):INDIRECT("AF"&amp;(ROW()+12*(($AN1323-1)*3+$AO1323)-ROW())/12+5),AS1323)</f>
        <v>0</v>
      </c>
      <c r="AU1323" s="204">
        <f ca="1">IF(AND(AQ1323+AS1323&gt;0,AR1323+AT1323&gt;0),COUNTIF(AU$6:AU1322,"&gt;0")+1,0)</f>
        <v>0</v>
      </c>
    </row>
    <row r="1324" spans="40:47">
      <c r="AN1324" s="204">
        <v>37</v>
      </c>
      <c r="AO1324" s="204">
        <v>2</v>
      </c>
      <c r="AP1324" s="204">
        <v>11</v>
      </c>
      <c r="AQ1324" s="221">
        <f ca="1">IF($AP1324=1,IF(INDIRECT(ADDRESS(($AN1324-1)*3+$AO1324+5,$AP1324+7))="",0,INDIRECT(ADDRESS(($AN1324-1)*3+$AO1324+5,$AP1324+7))),IF(INDIRECT(ADDRESS(($AN1324-1)*3+$AO1324+5,$AP1324+7))="",0,IF(COUNTIF(INDIRECT(ADDRESS(($AN1324-1)*36+($AO1324-1)*12+6,COLUMN())):INDIRECT(ADDRESS(($AN1324-1)*36+($AO1324-1)*12+$AP1324+4,COLUMN())),INDIRECT(ADDRESS(($AN1324-1)*3+$AO1324+5,$AP1324+7)))&gt;=1,0,INDIRECT(ADDRESS(($AN1324-1)*3+$AO1324+5,$AP1324+7)))))</f>
        <v>0</v>
      </c>
      <c r="AR1324" s="204">
        <f ca="1">COUNTIF(INDIRECT("H"&amp;(ROW()+12*(($AN1324-1)*3+$AO1324)-ROW())/12+5):INDIRECT("S"&amp;(ROW()+12*(($AN1324-1)*3+$AO1324)-ROW())/12+5),AQ1324)</f>
        <v>0</v>
      </c>
      <c r="AS1324" s="221">
        <f ca="1">IF($AP1324=1,IF(INDIRECT(ADDRESS(($AN1324-1)*3+$AO1324+5,$AP1324+20))="",0,INDIRECT(ADDRESS(($AN1324-1)*3+$AO1324+5,$AP1324+20))),IF(INDIRECT(ADDRESS(($AN1324-1)*3+$AO1324+5,$AP1324+20))="",0,IF(COUNTIF(INDIRECT(ADDRESS(($AN1324-1)*36+($AO1324-1)*12+6,COLUMN())):INDIRECT(ADDRESS(($AN1324-1)*36+($AO1324-1)*12+$AP1324+4,COLUMN())),INDIRECT(ADDRESS(($AN1324-1)*3+$AO1324+5,$AP1324+20)))&gt;=1,0,INDIRECT(ADDRESS(($AN1324-1)*3+$AO1324+5,$AP1324+20)))))</f>
        <v>0</v>
      </c>
      <c r="AT1324" s="204">
        <f ca="1">COUNTIF(INDIRECT("U"&amp;(ROW()+12*(($AN1324-1)*3+$AO1324)-ROW())/12+5):INDIRECT("AF"&amp;(ROW()+12*(($AN1324-1)*3+$AO1324)-ROW())/12+5),AS1324)</f>
        <v>0</v>
      </c>
      <c r="AU1324" s="204">
        <f ca="1">IF(AND(AQ1324+AS1324&gt;0,AR1324+AT1324&gt;0),COUNTIF(AU$6:AU1323,"&gt;0")+1,0)</f>
        <v>0</v>
      </c>
    </row>
    <row r="1325" spans="40:47">
      <c r="AN1325" s="204">
        <v>37</v>
      </c>
      <c r="AO1325" s="204">
        <v>2</v>
      </c>
      <c r="AP1325" s="204">
        <v>12</v>
      </c>
      <c r="AQ1325" s="221">
        <f ca="1">IF($AP1325=1,IF(INDIRECT(ADDRESS(($AN1325-1)*3+$AO1325+5,$AP1325+7))="",0,INDIRECT(ADDRESS(($AN1325-1)*3+$AO1325+5,$AP1325+7))),IF(INDIRECT(ADDRESS(($AN1325-1)*3+$AO1325+5,$AP1325+7))="",0,IF(COUNTIF(INDIRECT(ADDRESS(($AN1325-1)*36+($AO1325-1)*12+6,COLUMN())):INDIRECT(ADDRESS(($AN1325-1)*36+($AO1325-1)*12+$AP1325+4,COLUMN())),INDIRECT(ADDRESS(($AN1325-1)*3+$AO1325+5,$AP1325+7)))&gt;=1,0,INDIRECT(ADDRESS(($AN1325-1)*3+$AO1325+5,$AP1325+7)))))</f>
        <v>0</v>
      </c>
      <c r="AR1325" s="204">
        <f ca="1">COUNTIF(INDIRECT("H"&amp;(ROW()+12*(($AN1325-1)*3+$AO1325)-ROW())/12+5):INDIRECT("S"&amp;(ROW()+12*(($AN1325-1)*3+$AO1325)-ROW())/12+5),AQ1325)</f>
        <v>0</v>
      </c>
      <c r="AS1325" s="221">
        <f ca="1">IF($AP1325=1,IF(INDIRECT(ADDRESS(($AN1325-1)*3+$AO1325+5,$AP1325+20))="",0,INDIRECT(ADDRESS(($AN1325-1)*3+$AO1325+5,$AP1325+20))),IF(INDIRECT(ADDRESS(($AN1325-1)*3+$AO1325+5,$AP1325+20))="",0,IF(COUNTIF(INDIRECT(ADDRESS(($AN1325-1)*36+($AO1325-1)*12+6,COLUMN())):INDIRECT(ADDRESS(($AN1325-1)*36+($AO1325-1)*12+$AP1325+4,COLUMN())),INDIRECT(ADDRESS(($AN1325-1)*3+$AO1325+5,$AP1325+20)))&gt;=1,0,INDIRECT(ADDRESS(($AN1325-1)*3+$AO1325+5,$AP1325+20)))))</f>
        <v>0</v>
      </c>
      <c r="AT1325" s="204">
        <f ca="1">COUNTIF(INDIRECT("U"&amp;(ROW()+12*(($AN1325-1)*3+$AO1325)-ROW())/12+5):INDIRECT("AF"&amp;(ROW()+12*(($AN1325-1)*3+$AO1325)-ROW())/12+5),AS1325)</f>
        <v>0</v>
      </c>
      <c r="AU1325" s="204">
        <f ca="1">IF(AND(AQ1325+AS1325&gt;0,AR1325+AT1325&gt;0),COUNTIF(AU$6:AU1324,"&gt;0")+1,0)</f>
        <v>0</v>
      </c>
    </row>
    <row r="1326" spans="40:47">
      <c r="AN1326" s="204">
        <v>37</v>
      </c>
      <c r="AO1326" s="204">
        <v>3</v>
      </c>
      <c r="AP1326" s="204">
        <v>1</v>
      </c>
      <c r="AQ1326" s="221">
        <f ca="1">IF($AP1326=1,IF(INDIRECT(ADDRESS(($AN1326-1)*3+$AO1326+5,$AP1326+7))="",0,INDIRECT(ADDRESS(($AN1326-1)*3+$AO1326+5,$AP1326+7))),IF(INDIRECT(ADDRESS(($AN1326-1)*3+$AO1326+5,$AP1326+7))="",0,IF(COUNTIF(INDIRECT(ADDRESS(($AN1326-1)*36+($AO1326-1)*12+6,COLUMN())):INDIRECT(ADDRESS(($AN1326-1)*36+($AO1326-1)*12+$AP1326+4,COLUMN())),INDIRECT(ADDRESS(($AN1326-1)*3+$AO1326+5,$AP1326+7)))&gt;=1,0,INDIRECT(ADDRESS(($AN1326-1)*3+$AO1326+5,$AP1326+7)))))</f>
        <v>0</v>
      </c>
      <c r="AR1326" s="204">
        <f ca="1">COUNTIF(INDIRECT("H"&amp;(ROW()+12*(($AN1326-1)*3+$AO1326)-ROW())/12+5):INDIRECT("S"&amp;(ROW()+12*(($AN1326-1)*3+$AO1326)-ROW())/12+5),AQ1326)</f>
        <v>0</v>
      </c>
      <c r="AS1326" s="221">
        <f ca="1">IF($AP1326=1,IF(INDIRECT(ADDRESS(($AN1326-1)*3+$AO1326+5,$AP1326+20))="",0,INDIRECT(ADDRESS(($AN1326-1)*3+$AO1326+5,$AP1326+20))),IF(INDIRECT(ADDRESS(($AN1326-1)*3+$AO1326+5,$AP1326+20))="",0,IF(COUNTIF(INDIRECT(ADDRESS(($AN1326-1)*36+($AO1326-1)*12+6,COLUMN())):INDIRECT(ADDRESS(($AN1326-1)*36+($AO1326-1)*12+$AP1326+4,COLUMN())),INDIRECT(ADDRESS(($AN1326-1)*3+$AO1326+5,$AP1326+20)))&gt;=1,0,INDIRECT(ADDRESS(($AN1326-1)*3+$AO1326+5,$AP1326+20)))))</f>
        <v>0</v>
      </c>
      <c r="AT1326" s="204">
        <f ca="1">COUNTIF(INDIRECT("U"&amp;(ROW()+12*(($AN1326-1)*3+$AO1326)-ROW())/12+5):INDIRECT("AF"&amp;(ROW()+12*(($AN1326-1)*3+$AO1326)-ROW())/12+5),AS1326)</f>
        <v>0</v>
      </c>
      <c r="AU1326" s="204">
        <f ca="1">IF(AND(AQ1326+AS1326&gt;0,AR1326+AT1326&gt;0),COUNTIF(AU$6:AU1325,"&gt;0")+1,0)</f>
        <v>0</v>
      </c>
    </row>
    <row r="1327" spans="40:47">
      <c r="AN1327" s="204">
        <v>37</v>
      </c>
      <c r="AO1327" s="204">
        <v>3</v>
      </c>
      <c r="AP1327" s="204">
        <v>2</v>
      </c>
      <c r="AQ1327" s="221">
        <f ca="1">IF($AP1327=1,IF(INDIRECT(ADDRESS(($AN1327-1)*3+$AO1327+5,$AP1327+7))="",0,INDIRECT(ADDRESS(($AN1327-1)*3+$AO1327+5,$AP1327+7))),IF(INDIRECT(ADDRESS(($AN1327-1)*3+$AO1327+5,$AP1327+7))="",0,IF(COUNTIF(INDIRECT(ADDRESS(($AN1327-1)*36+($AO1327-1)*12+6,COLUMN())):INDIRECT(ADDRESS(($AN1327-1)*36+($AO1327-1)*12+$AP1327+4,COLUMN())),INDIRECT(ADDRESS(($AN1327-1)*3+$AO1327+5,$AP1327+7)))&gt;=1,0,INDIRECT(ADDRESS(($AN1327-1)*3+$AO1327+5,$AP1327+7)))))</f>
        <v>0</v>
      </c>
      <c r="AR1327" s="204">
        <f ca="1">COUNTIF(INDIRECT("H"&amp;(ROW()+12*(($AN1327-1)*3+$AO1327)-ROW())/12+5):INDIRECT("S"&amp;(ROW()+12*(($AN1327-1)*3+$AO1327)-ROW())/12+5),AQ1327)</f>
        <v>0</v>
      </c>
      <c r="AS1327" s="221">
        <f ca="1">IF($AP1327=1,IF(INDIRECT(ADDRESS(($AN1327-1)*3+$AO1327+5,$AP1327+20))="",0,INDIRECT(ADDRESS(($AN1327-1)*3+$AO1327+5,$AP1327+20))),IF(INDIRECT(ADDRESS(($AN1327-1)*3+$AO1327+5,$AP1327+20))="",0,IF(COUNTIF(INDIRECT(ADDRESS(($AN1327-1)*36+($AO1327-1)*12+6,COLUMN())):INDIRECT(ADDRESS(($AN1327-1)*36+($AO1327-1)*12+$AP1327+4,COLUMN())),INDIRECT(ADDRESS(($AN1327-1)*3+$AO1327+5,$AP1327+20)))&gt;=1,0,INDIRECT(ADDRESS(($AN1327-1)*3+$AO1327+5,$AP1327+20)))))</f>
        <v>0</v>
      </c>
      <c r="AT1327" s="204">
        <f ca="1">COUNTIF(INDIRECT("U"&amp;(ROW()+12*(($AN1327-1)*3+$AO1327)-ROW())/12+5):INDIRECT("AF"&amp;(ROW()+12*(($AN1327-1)*3+$AO1327)-ROW())/12+5),AS1327)</f>
        <v>0</v>
      </c>
      <c r="AU1327" s="204">
        <f ca="1">IF(AND(AQ1327+AS1327&gt;0,AR1327+AT1327&gt;0),COUNTIF(AU$6:AU1326,"&gt;0")+1,0)</f>
        <v>0</v>
      </c>
    </row>
    <row r="1328" spans="40:47">
      <c r="AN1328" s="204">
        <v>37</v>
      </c>
      <c r="AO1328" s="204">
        <v>3</v>
      </c>
      <c r="AP1328" s="204">
        <v>3</v>
      </c>
      <c r="AQ1328" s="221">
        <f ca="1">IF($AP1328=1,IF(INDIRECT(ADDRESS(($AN1328-1)*3+$AO1328+5,$AP1328+7))="",0,INDIRECT(ADDRESS(($AN1328-1)*3+$AO1328+5,$AP1328+7))),IF(INDIRECT(ADDRESS(($AN1328-1)*3+$AO1328+5,$AP1328+7))="",0,IF(COUNTIF(INDIRECT(ADDRESS(($AN1328-1)*36+($AO1328-1)*12+6,COLUMN())):INDIRECT(ADDRESS(($AN1328-1)*36+($AO1328-1)*12+$AP1328+4,COLUMN())),INDIRECT(ADDRESS(($AN1328-1)*3+$AO1328+5,$AP1328+7)))&gt;=1,0,INDIRECT(ADDRESS(($AN1328-1)*3+$AO1328+5,$AP1328+7)))))</f>
        <v>0</v>
      </c>
      <c r="AR1328" s="204">
        <f ca="1">COUNTIF(INDIRECT("H"&amp;(ROW()+12*(($AN1328-1)*3+$AO1328)-ROW())/12+5):INDIRECT("S"&amp;(ROW()+12*(($AN1328-1)*3+$AO1328)-ROW())/12+5),AQ1328)</f>
        <v>0</v>
      </c>
      <c r="AS1328" s="221">
        <f ca="1">IF($AP1328=1,IF(INDIRECT(ADDRESS(($AN1328-1)*3+$AO1328+5,$AP1328+20))="",0,INDIRECT(ADDRESS(($AN1328-1)*3+$AO1328+5,$AP1328+20))),IF(INDIRECT(ADDRESS(($AN1328-1)*3+$AO1328+5,$AP1328+20))="",0,IF(COUNTIF(INDIRECT(ADDRESS(($AN1328-1)*36+($AO1328-1)*12+6,COLUMN())):INDIRECT(ADDRESS(($AN1328-1)*36+($AO1328-1)*12+$AP1328+4,COLUMN())),INDIRECT(ADDRESS(($AN1328-1)*3+$AO1328+5,$AP1328+20)))&gt;=1,0,INDIRECT(ADDRESS(($AN1328-1)*3+$AO1328+5,$AP1328+20)))))</f>
        <v>0</v>
      </c>
      <c r="AT1328" s="204">
        <f ca="1">COUNTIF(INDIRECT("U"&amp;(ROW()+12*(($AN1328-1)*3+$AO1328)-ROW())/12+5):INDIRECT("AF"&amp;(ROW()+12*(($AN1328-1)*3+$AO1328)-ROW())/12+5),AS1328)</f>
        <v>0</v>
      </c>
      <c r="AU1328" s="204">
        <f ca="1">IF(AND(AQ1328+AS1328&gt;0,AR1328+AT1328&gt;0),COUNTIF(AU$6:AU1327,"&gt;0")+1,0)</f>
        <v>0</v>
      </c>
    </row>
    <row r="1329" spans="40:47">
      <c r="AN1329" s="204">
        <v>37</v>
      </c>
      <c r="AO1329" s="204">
        <v>3</v>
      </c>
      <c r="AP1329" s="204">
        <v>4</v>
      </c>
      <c r="AQ1329" s="221">
        <f ca="1">IF($AP1329=1,IF(INDIRECT(ADDRESS(($AN1329-1)*3+$AO1329+5,$AP1329+7))="",0,INDIRECT(ADDRESS(($AN1329-1)*3+$AO1329+5,$AP1329+7))),IF(INDIRECT(ADDRESS(($AN1329-1)*3+$AO1329+5,$AP1329+7))="",0,IF(COUNTIF(INDIRECT(ADDRESS(($AN1329-1)*36+($AO1329-1)*12+6,COLUMN())):INDIRECT(ADDRESS(($AN1329-1)*36+($AO1329-1)*12+$AP1329+4,COLUMN())),INDIRECT(ADDRESS(($AN1329-1)*3+$AO1329+5,$AP1329+7)))&gt;=1,0,INDIRECT(ADDRESS(($AN1329-1)*3+$AO1329+5,$AP1329+7)))))</f>
        <v>0</v>
      </c>
      <c r="AR1329" s="204">
        <f ca="1">COUNTIF(INDIRECT("H"&amp;(ROW()+12*(($AN1329-1)*3+$AO1329)-ROW())/12+5):INDIRECT("S"&amp;(ROW()+12*(($AN1329-1)*3+$AO1329)-ROW())/12+5),AQ1329)</f>
        <v>0</v>
      </c>
      <c r="AS1329" s="221">
        <f ca="1">IF($AP1329=1,IF(INDIRECT(ADDRESS(($AN1329-1)*3+$AO1329+5,$AP1329+20))="",0,INDIRECT(ADDRESS(($AN1329-1)*3+$AO1329+5,$AP1329+20))),IF(INDIRECT(ADDRESS(($AN1329-1)*3+$AO1329+5,$AP1329+20))="",0,IF(COUNTIF(INDIRECT(ADDRESS(($AN1329-1)*36+($AO1329-1)*12+6,COLUMN())):INDIRECT(ADDRESS(($AN1329-1)*36+($AO1329-1)*12+$AP1329+4,COLUMN())),INDIRECT(ADDRESS(($AN1329-1)*3+$AO1329+5,$AP1329+20)))&gt;=1,0,INDIRECT(ADDRESS(($AN1329-1)*3+$AO1329+5,$AP1329+20)))))</f>
        <v>0</v>
      </c>
      <c r="AT1329" s="204">
        <f ca="1">COUNTIF(INDIRECT("U"&amp;(ROW()+12*(($AN1329-1)*3+$AO1329)-ROW())/12+5):INDIRECT("AF"&amp;(ROW()+12*(($AN1329-1)*3+$AO1329)-ROW())/12+5),AS1329)</f>
        <v>0</v>
      </c>
      <c r="AU1329" s="204">
        <f ca="1">IF(AND(AQ1329+AS1329&gt;0,AR1329+AT1329&gt;0),COUNTIF(AU$6:AU1328,"&gt;0")+1,0)</f>
        <v>0</v>
      </c>
    </row>
    <row r="1330" spans="40:47">
      <c r="AN1330" s="204">
        <v>37</v>
      </c>
      <c r="AO1330" s="204">
        <v>3</v>
      </c>
      <c r="AP1330" s="204">
        <v>5</v>
      </c>
      <c r="AQ1330" s="221">
        <f ca="1">IF($AP1330=1,IF(INDIRECT(ADDRESS(($AN1330-1)*3+$AO1330+5,$AP1330+7))="",0,INDIRECT(ADDRESS(($AN1330-1)*3+$AO1330+5,$AP1330+7))),IF(INDIRECT(ADDRESS(($AN1330-1)*3+$AO1330+5,$AP1330+7))="",0,IF(COUNTIF(INDIRECT(ADDRESS(($AN1330-1)*36+($AO1330-1)*12+6,COLUMN())):INDIRECT(ADDRESS(($AN1330-1)*36+($AO1330-1)*12+$AP1330+4,COLUMN())),INDIRECT(ADDRESS(($AN1330-1)*3+$AO1330+5,$AP1330+7)))&gt;=1,0,INDIRECT(ADDRESS(($AN1330-1)*3+$AO1330+5,$AP1330+7)))))</f>
        <v>0</v>
      </c>
      <c r="AR1330" s="204">
        <f ca="1">COUNTIF(INDIRECT("H"&amp;(ROW()+12*(($AN1330-1)*3+$AO1330)-ROW())/12+5):INDIRECT("S"&amp;(ROW()+12*(($AN1330-1)*3+$AO1330)-ROW())/12+5),AQ1330)</f>
        <v>0</v>
      </c>
      <c r="AS1330" s="221">
        <f ca="1">IF($AP1330=1,IF(INDIRECT(ADDRESS(($AN1330-1)*3+$AO1330+5,$AP1330+20))="",0,INDIRECT(ADDRESS(($AN1330-1)*3+$AO1330+5,$AP1330+20))),IF(INDIRECT(ADDRESS(($AN1330-1)*3+$AO1330+5,$AP1330+20))="",0,IF(COUNTIF(INDIRECT(ADDRESS(($AN1330-1)*36+($AO1330-1)*12+6,COLUMN())):INDIRECT(ADDRESS(($AN1330-1)*36+($AO1330-1)*12+$AP1330+4,COLUMN())),INDIRECT(ADDRESS(($AN1330-1)*3+$AO1330+5,$AP1330+20)))&gt;=1,0,INDIRECT(ADDRESS(($AN1330-1)*3+$AO1330+5,$AP1330+20)))))</f>
        <v>0</v>
      </c>
      <c r="AT1330" s="204">
        <f ca="1">COUNTIF(INDIRECT("U"&amp;(ROW()+12*(($AN1330-1)*3+$AO1330)-ROW())/12+5):INDIRECT("AF"&amp;(ROW()+12*(($AN1330-1)*3+$AO1330)-ROW())/12+5),AS1330)</f>
        <v>0</v>
      </c>
      <c r="AU1330" s="204">
        <f ca="1">IF(AND(AQ1330+AS1330&gt;0,AR1330+AT1330&gt;0),COUNTIF(AU$6:AU1329,"&gt;0")+1,0)</f>
        <v>0</v>
      </c>
    </row>
    <row r="1331" spans="40:47">
      <c r="AN1331" s="204">
        <v>37</v>
      </c>
      <c r="AO1331" s="204">
        <v>3</v>
      </c>
      <c r="AP1331" s="204">
        <v>6</v>
      </c>
      <c r="AQ1331" s="221">
        <f ca="1">IF($AP1331=1,IF(INDIRECT(ADDRESS(($AN1331-1)*3+$AO1331+5,$AP1331+7))="",0,INDIRECT(ADDRESS(($AN1331-1)*3+$AO1331+5,$AP1331+7))),IF(INDIRECT(ADDRESS(($AN1331-1)*3+$AO1331+5,$AP1331+7))="",0,IF(COUNTIF(INDIRECT(ADDRESS(($AN1331-1)*36+($AO1331-1)*12+6,COLUMN())):INDIRECT(ADDRESS(($AN1331-1)*36+($AO1331-1)*12+$AP1331+4,COLUMN())),INDIRECT(ADDRESS(($AN1331-1)*3+$AO1331+5,$AP1331+7)))&gt;=1,0,INDIRECT(ADDRESS(($AN1331-1)*3+$AO1331+5,$AP1331+7)))))</f>
        <v>0</v>
      </c>
      <c r="AR1331" s="204">
        <f ca="1">COUNTIF(INDIRECT("H"&amp;(ROW()+12*(($AN1331-1)*3+$AO1331)-ROW())/12+5):INDIRECT("S"&amp;(ROW()+12*(($AN1331-1)*3+$AO1331)-ROW())/12+5),AQ1331)</f>
        <v>0</v>
      </c>
      <c r="AS1331" s="221">
        <f ca="1">IF($AP1331=1,IF(INDIRECT(ADDRESS(($AN1331-1)*3+$AO1331+5,$AP1331+20))="",0,INDIRECT(ADDRESS(($AN1331-1)*3+$AO1331+5,$AP1331+20))),IF(INDIRECT(ADDRESS(($AN1331-1)*3+$AO1331+5,$AP1331+20))="",0,IF(COUNTIF(INDIRECT(ADDRESS(($AN1331-1)*36+($AO1331-1)*12+6,COLUMN())):INDIRECT(ADDRESS(($AN1331-1)*36+($AO1331-1)*12+$AP1331+4,COLUMN())),INDIRECT(ADDRESS(($AN1331-1)*3+$AO1331+5,$AP1331+20)))&gt;=1,0,INDIRECT(ADDRESS(($AN1331-1)*3+$AO1331+5,$AP1331+20)))))</f>
        <v>0</v>
      </c>
      <c r="AT1331" s="204">
        <f ca="1">COUNTIF(INDIRECT("U"&amp;(ROW()+12*(($AN1331-1)*3+$AO1331)-ROW())/12+5):INDIRECT("AF"&amp;(ROW()+12*(($AN1331-1)*3+$AO1331)-ROW())/12+5),AS1331)</f>
        <v>0</v>
      </c>
      <c r="AU1331" s="204">
        <f ca="1">IF(AND(AQ1331+AS1331&gt;0,AR1331+AT1331&gt;0),COUNTIF(AU$6:AU1330,"&gt;0")+1,0)</f>
        <v>0</v>
      </c>
    </row>
    <row r="1332" spans="40:47">
      <c r="AN1332" s="204">
        <v>37</v>
      </c>
      <c r="AO1332" s="204">
        <v>3</v>
      </c>
      <c r="AP1332" s="204">
        <v>7</v>
      </c>
      <c r="AQ1332" s="221">
        <f ca="1">IF($AP1332=1,IF(INDIRECT(ADDRESS(($AN1332-1)*3+$AO1332+5,$AP1332+7))="",0,INDIRECT(ADDRESS(($AN1332-1)*3+$AO1332+5,$AP1332+7))),IF(INDIRECT(ADDRESS(($AN1332-1)*3+$AO1332+5,$AP1332+7))="",0,IF(COUNTIF(INDIRECT(ADDRESS(($AN1332-1)*36+($AO1332-1)*12+6,COLUMN())):INDIRECT(ADDRESS(($AN1332-1)*36+($AO1332-1)*12+$AP1332+4,COLUMN())),INDIRECT(ADDRESS(($AN1332-1)*3+$AO1332+5,$AP1332+7)))&gt;=1,0,INDIRECT(ADDRESS(($AN1332-1)*3+$AO1332+5,$AP1332+7)))))</f>
        <v>0</v>
      </c>
      <c r="AR1332" s="204">
        <f ca="1">COUNTIF(INDIRECT("H"&amp;(ROW()+12*(($AN1332-1)*3+$AO1332)-ROW())/12+5):INDIRECT("S"&amp;(ROW()+12*(($AN1332-1)*3+$AO1332)-ROW())/12+5),AQ1332)</f>
        <v>0</v>
      </c>
      <c r="AS1332" s="221">
        <f ca="1">IF($AP1332=1,IF(INDIRECT(ADDRESS(($AN1332-1)*3+$AO1332+5,$AP1332+20))="",0,INDIRECT(ADDRESS(($AN1332-1)*3+$AO1332+5,$AP1332+20))),IF(INDIRECT(ADDRESS(($AN1332-1)*3+$AO1332+5,$AP1332+20))="",0,IF(COUNTIF(INDIRECT(ADDRESS(($AN1332-1)*36+($AO1332-1)*12+6,COLUMN())):INDIRECT(ADDRESS(($AN1332-1)*36+($AO1332-1)*12+$AP1332+4,COLUMN())),INDIRECT(ADDRESS(($AN1332-1)*3+$AO1332+5,$AP1332+20)))&gt;=1,0,INDIRECT(ADDRESS(($AN1332-1)*3+$AO1332+5,$AP1332+20)))))</f>
        <v>0</v>
      </c>
      <c r="AT1332" s="204">
        <f ca="1">COUNTIF(INDIRECT("U"&amp;(ROW()+12*(($AN1332-1)*3+$AO1332)-ROW())/12+5):INDIRECT("AF"&amp;(ROW()+12*(($AN1332-1)*3+$AO1332)-ROW())/12+5),AS1332)</f>
        <v>0</v>
      </c>
      <c r="AU1332" s="204">
        <f ca="1">IF(AND(AQ1332+AS1332&gt;0,AR1332+AT1332&gt;0),COUNTIF(AU$6:AU1331,"&gt;0")+1,0)</f>
        <v>0</v>
      </c>
    </row>
    <row r="1333" spans="40:47">
      <c r="AN1333" s="204">
        <v>37</v>
      </c>
      <c r="AO1333" s="204">
        <v>3</v>
      </c>
      <c r="AP1333" s="204">
        <v>8</v>
      </c>
      <c r="AQ1333" s="221">
        <f ca="1">IF($AP1333=1,IF(INDIRECT(ADDRESS(($AN1333-1)*3+$AO1333+5,$AP1333+7))="",0,INDIRECT(ADDRESS(($AN1333-1)*3+$AO1333+5,$AP1333+7))),IF(INDIRECT(ADDRESS(($AN1333-1)*3+$AO1333+5,$AP1333+7))="",0,IF(COUNTIF(INDIRECT(ADDRESS(($AN1333-1)*36+($AO1333-1)*12+6,COLUMN())):INDIRECT(ADDRESS(($AN1333-1)*36+($AO1333-1)*12+$AP1333+4,COLUMN())),INDIRECT(ADDRESS(($AN1333-1)*3+$AO1333+5,$AP1333+7)))&gt;=1,0,INDIRECT(ADDRESS(($AN1333-1)*3+$AO1333+5,$AP1333+7)))))</f>
        <v>0</v>
      </c>
      <c r="AR1333" s="204">
        <f ca="1">COUNTIF(INDIRECT("H"&amp;(ROW()+12*(($AN1333-1)*3+$AO1333)-ROW())/12+5):INDIRECT("S"&amp;(ROW()+12*(($AN1333-1)*3+$AO1333)-ROW())/12+5),AQ1333)</f>
        <v>0</v>
      </c>
      <c r="AS1333" s="221">
        <f ca="1">IF($AP1333=1,IF(INDIRECT(ADDRESS(($AN1333-1)*3+$AO1333+5,$AP1333+20))="",0,INDIRECT(ADDRESS(($AN1333-1)*3+$AO1333+5,$AP1333+20))),IF(INDIRECT(ADDRESS(($AN1333-1)*3+$AO1333+5,$AP1333+20))="",0,IF(COUNTIF(INDIRECT(ADDRESS(($AN1333-1)*36+($AO1333-1)*12+6,COLUMN())):INDIRECT(ADDRESS(($AN1333-1)*36+($AO1333-1)*12+$AP1333+4,COLUMN())),INDIRECT(ADDRESS(($AN1333-1)*3+$AO1333+5,$AP1333+20)))&gt;=1,0,INDIRECT(ADDRESS(($AN1333-1)*3+$AO1333+5,$AP1333+20)))))</f>
        <v>0</v>
      </c>
      <c r="AT1333" s="204">
        <f ca="1">COUNTIF(INDIRECT("U"&amp;(ROW()+12*(($AN1333-1)*3+$AO1333)-ROW())/12+5):INDIRECT("AF"&amp;(ROW()+12*(($AN1333-1)*3+$AO1333)-ROW())/12+5),AS1333)</f>
        <v>0</v>
      </c>
      <c r="AU1333" s="204">
        <f ca="1">IF(AND(AQ1333+AS1333&gt;0,AR1333+AT1333&gt;0),COUNTIF(AU$6:AU1332,"&gt;0")+1,0)</f>
        <v>0</v>
      </c>
    </row>
    <row r="1334" spans="40:47">
      <c r="AN1334" s="204">
        <v>37</v>
      </c>
      <c r="AO1334" s="204">
        <v>3</v>
      </c>
      <c r="AP1334" s="204">
        <v>9</v>
      </c>
      <c r="AQ1334" s="221">
        <f ca="1">IF($AP1334=1,IF(INDIRECT(ADDRESS(($AN1334-1)*3+$AO1334+5,$AP1334+7))="",0,INDIRECT(ADDRESS(($AN1334-1)*3+$AO1334+5,$AP1334+7))),IF(INDIRECT(ADDRESS(($AN1334-1)*3+$AO1334+5,$AP1334+7))="",0,IF(COUNTIF(INDIRECT(ADDRESS(($AN1334-1)*36+($AO1334-1)*12+6,COLUMN())):INDIRECT(ADDRESS(($AN1334-1)*36+($AO1334-1)*12+$AP1334+4,COLUMN())),INDIRECT(ADDRESS(($AN1334-1)*3+$AO1334+5,$AP1334+7)))&gt;=1,0,INDIRECT(ADDRESS(($AN1334-1)*3+$AO1334+5,$AP1334+7)))))</f>
        <v>0</v>
      </c>
      <c r="AR1334" s="204">
        <f ca="1">COUNTIF(INDIRECT("H"&amp;(ROW()+12*(($AN1334-1)*3+$AO1334)-ROW())/12+5):INDIRECT("S"&amp;(ROW()+12*(($AN1334-1)*3+$AO1334)-ROW())/12+5),AQ1334)</f>
        <v>0</v>
      </c>
      <c r="AS1334" s="221">
        <f ca="1">IF($AP1334=1,IF(INDIRECT(ADDRESS(($AN1334-1)*3+$AO1334+5,$AP1334+20))="",0,INDIRECT(ADDRESS(($AN1334-1)*3+$AO1334+5,$AP1334+20))),IF(INDIRECT(ADDRESS(($AN1334-1)*3+$AO1334+5,$AP1334+20))="",0,IF(COUNTIF(INDIRECT(ADDRESS(($AN1334-1)*36+($AO1334-1)*12+6,COLUMN())):INDIRECT(ADDRESS(($AN1334-1)*36+($AO1334-1)*12+$AP1334+4,COLUMN())),INDIRECT(ADDRESS(($AN1334-1)*3+$AO1334+5,$AP1334+20)))&gt;=1,0,INDIRECT(ADDRESS(($AN1334-1)*3+$AO1334+5,$AP1334+20)))))</f>
        <v>0</v>
      </c>
      <c r="AT1334" s="204">
        <f ca="1">COUNTIF(INDIRECT("U"&amp;(ROW()+12*(($AN1334-1)*3+$AO1334)-ROW())/12+5):INDIRECT("AF"&amp;(ROW()+12*(($AN1334-1)*3+$AO1334)-ROW())/12+5),AS1334)</f>
        <v>0</v>
      </c>
      <c r="AU1334" s="204">
        <f ca="1">IF(AND(AQ1334+AS1334&gt;0,AR1334+AT1334&gt;0),COUNTIF(AU$6:AU1333,"&gt;0")+1,0)</f>
        <v>0</v>
      </c>
    </row>
    <row r="1335" spans="40:47">
      <c r="AN1335" s="204">
        <v>37</v>
      </c>
      <c r="AO1335" s="204">
        <v>3</v>
      </c>
      <c r="AP1335" s="204">
        <v>10</v>
      </c>
      <c r="AQ1335" s="221">
        <f ca="1">IF($AP1335=1,IF(INDIRECT(ADDRESS(($AN1335-1)*3+$AO1335+5,$AP1335+7))="",0,INDIRECT(ADDRESS(($AN1335-1)*3+$AO1335+5,$AP1335+7))),IF(INDIRECT(ADDRESS(($AN1335-1)*3+$AO1335+5,$AP1335+7))="",0,IF(COUNTIF(INDIRECT(ADDRESS(($AN1335-1)*36+($AO1335-1)*12+6,COLUMN())):INDIRECT(ADDRESS(($AN1335-1)*36+($AO1335-1)*12+$AP1335+4,COLUMN())),INDIRECT(ADDRESS(($AN1335-1)*3+$AO1335+5,$AP1335+7)))&gt;=1,0,INDIRECT(ADDRESS(($AN1335-1)*3+$AO1335+5,$AP1335+7)))))</f>
        <v>0</v>
      </c>
      <c r="AR1335" s="204">
        <f ca="1">COUNTIF(INDIRECT("H"&amp;(ROW()+12*(($AN1335-1)*3+$AO1335)-ROW())/12+5):INDIRECT("S"&amp;(ROW()+12*(($AN1335-1)*3+$AO1335)-ROW())/12+5),AQ1335)</f>
        <v>0</v>
      </c>
      <c r="AS1335" s="221">
        <f ca="1">IF($AP1335=1,IF(INDIRECT(ADDRESS(($AN1335-1)*3+$AO1335+5,$AP1335+20))="",0,INDIRECT(ADDRESS(($AN1335-1)*3+$AO1335+5,$AP1335+20))),IF(INDIRECT(ADDRESS(($AN1335-1)*3+$AO1335+5,$AP1335+20))="",0,IF(COUNTIF(INDIRECT(ADDRESS(($AN1335-1)*36+($AO1335-1)*12+6,COLUMN())):INDIRECT(ADDRESS(($AN1335-1)*36+($AO1335-1)*12+$AP1335+4,COLUMN())),INDIRECT(ADDRESS(($AN1335-1)*3+$AO1335+5,$AP1335+20)))&gt;=1,0,INDIRECT(ADDRESS(($AN1335-1)*3+$AO1335+5,$AP1335+20)))))</f>
        <v>0</v>
      </c>
      <c r="AT1335" s="204">
        <f ca="1">COUNTIF(INDIRECT("U"&amp;(ROW()+12*(($AN1335-1)*3+$AO1335)-ROW())/12+5):INDIRECT("AF"&amp;(ROW()+12*(($AN1335-1)*3+$AO1335)-ROW())/12+5),AS1335)</f>
        <v>0</v>
      </c>
      <c r="AU1335" s="204">
        <f ca="1">IF(AND(AQ1335+AS1335&gt;0,AR1335+AT1335&gt;0),COUNTIF(AU$6:AU1334,"&gt;0")+1,0)</f>
        <v>0</v>
      </c>
    </row>
    <row r="1336" spans="40:47">
      <c r="AN1336" s="204">
        <v>37</v>
      </c>
      <c r="AO1336" s="204">
        <v>3</v>
      </c>
      <c r="AP1336" s="204">
        <v>11</v>
      </c>
      <c r="AQ1336" s="221">
        <f ca="1">IF($AP1336=1,IF(INDIRECT(ADDRESS(($AN1336-1)*3+$AO1336+5,$AP1336+7))="",0,INDIRECT(ADDRESS(($AN1336-1)*3+$AO1336+5,$AP1336+7))),IF(INDIRECT(ADDRESS(($AN1336-1)*3+$AO1336+5,$AP1336+7))="",0,IF(COUNTIF(INDIRECT(ADDRESS(($AN1336-1)*36+($AO1336-1)*12+6,COLUMN())):INDIRECT(ADDRESS(($AN1336-1)*36+($AO1336-1)*12+$AP1336+4,COLUMN())),INDIRECT(ADDRESS(($AN1336-1)*3+$AO1336+5,$AP1336+7)))&gt;=1,0,INDIRECT(ADDRESS(($AN1336-1)*3+$AO1336+5,$AP1336+7)))))</f>
        <v>0</v>
      </c>
      <c r="AR1336" s="204">
        <f ca="1">COUNTIF(INDIRECT("H"&amp;(ROW()+12*(($AN1336-1)*3+$AO1336)-ROW())/12+5):INDIRECT("S"&amp;(ROW()+12*(($AN1336-1)*3+$AO1336)-ROW())/12+5),AQ1336)</f>
        <v>0</v>
      </c>
      <c r="AS1336" s="221">
        <f ca="1">IF($AP1336=1,IF(INDIRECT(ADDRESS(($AN1336-1)*3+$AO1336+5,$AP1336+20))="",0,INDIRECT(ADDRESS(($AN1336-1)*3+$AO1336+5,$AP1336+20))),IF(INDIRECT(ADDRESS(($AN1336-1)*3+$AO1336+5,$AP1336+20))="",0,IF(COUNTIF(INDIRECT(ADDRESS(($AN1336-1)*36+($AO1336-1)*12+6,COLUMN())):INDIRECT(ADDRESS(($AN1336-1)*36+($AO1336-1)*12+$AP1336+4,COLUMN())),INDIRECT(ADDRESS(($AN1336-1)*3+$AO1336+5,$AP1336+20)))&gt;=1,0,INDIRECT(ADDRESS(($AN1336-1)*3+$AO1336+5,$AP1336+20)))))</f>
        <v>0</v>
      </c>
      <c r="AT1336" s="204">
        <f ca="1">COUNTIF(INDIRECT("U"&amp;(ROW()+12*(($AN1336-1)*3+$AO1336)-ROW())/12+5):INDIRECT("AF"&amp;(ROW()+12*(($AN1336-1)*3+$AO1336)-ROW())/12+5),AS1336)</f>
        <v>0</v>
      </c>
      <c r="AU1336" s="204">
        <f ca="1">IF(AND(AQ1336+AS1336&gt;0,AR1336+AT1336&gt;0),COUNTIF(AU$6:AU1335,"&gt;0")+1,0)</f>
        <v>0</v>
      </c>
    </row>
    <row r="1337" spans="40:47">
      <c r="AN1337" s="204">
        <v>37</v>
      </c>
      <c r="AO1337" s="204">
        <v>3</v>
      </c>
      <c r="AP1337" s="204">
        <v>12</v>
      </c>
      <c r="AQ1337" s="221">
        <f ca="1">IF($AP1337=1,IF(INDIRECT(ADDRESS(($AN1337-1)*3+$AO1337+5,$AP1337+7))="",0,INDIRECT(ADDRESS(($AN1337-1)*3+$AO1337+5,$AP1337+7))),IF(INDIRECT(ADDRESS(($AN1337-1)*3+$AO1337+5,$AP1337+7))="",0,IF(COUNTIF(INDIRECT(ADDRESS(($AN1337-1)*36+($AO1337-1)*12+6,COLUMN())):INDIRECT(ADDRESS(($AN1337-1)*36+($AO1337-1)*12+$AP1337+4,COLUMN())),INDIRECT(ADDRESS(($AN1337-1)*3+$AO1337+5,$AP1337+7)))&gt;=1,0,INDIRECT(ADDRESS(($AN1337-1)*3+$AO1337+5,$AP1337+7)))))</f>
        <v>0</v>
      </c>
      <c r="AR1337" s="204">
        <f ca="1">COUNTIF(INDIRECT("H"&amp;(ROW()+12*(($AN1337-1)*3+$AO1337)-ROW())/12+5):INDIRECT("S"&amp;(ROW()+12*(($AN1337-1)*3+$AO1337)-ROW())/12+5),AQ1337)</f>
        <v>0</v>
      </c>
      <c r="AS1337" s="221">
        <f ca="1">IF($AP1337=1,IF(INDIRECT(ADDRESS(($AN1337-1)*3+$AO1337+5,$AP1337+20))="",0,INDIRECT(ADDRESS(($AN1337-1)*3+$AO1337+5,$AP1337+20))),IF(INDIRECT(ADDRESS(($AN1337-1)*3+$AO1337+5,$AP1337+20))="",0,IF(COUNTIF(INDIRECT(ADDRESS(($AN1337-1)*36+($AO1337-1)*12+6,COLUMN())):INDIRECT(ADDRESS(($AN1337-1)*36+($AO1337-1)*12+$AP1337+4,COLUMN())),INDIRECT(ADDRESS(($AN1337-1)*3+$AO1337+5,$AP1337+20)))&gt;=1,0,INDIRECT(ADDRESS(($AN1337-1)*3+$AO1337+5,$AP1337+20)))))</f>
        <v>0</v>
      </c>
      <c r="AT1337" s="204">
        <f ca="1">COUNTIF(INDIRECT("U"&amp;(ROW()+12*(($AN1337-1)*3+$AO1337)-ROW())/12+5):INDIRECT("AF"&amp;(ROW()+12*(($AN1337-1)*3+$AO1337)-ROW())/12+5),AS1337)</f>
        <v>0</v>
      </c>
      <c r="AU1337" s="204">
        <f ca="1">IF(AND(AQ1337+AS1337&gt;0,AR1337+AT1337&gt;0),COUNTIF(AU$6:AU1336,"&gt;0")+1,0)</f>
        <v>0</v>
      </c>
    </row>
    <row r="1338" spans="40:47">
      <c r="AN1338" s="204">
        <v>38</v>
      </c>
      <c r="AO1338" s="204">
        <v>1</v>
      </c>
      <c r="AP1338" s="204">
        <v>1</v>
      </c>
      <c r="AQ1338" s="221">
        <f ca="1">IF($AP1338=1,IF(INDIRECT(ADDRESS(($AN1338-1)*3+$AO1338+5,$AP1338+7))="",0,INDIRECT(ADDRESS(($AN1338-1)*3+$AO1338+5,$AP1338+7))),IF(INDIRECT(ADDRESS(($AN1338-1)*3+$AO1338+5,$AP1338+7))="",0,IF(COUNTIF(INDIRECT(ADDRESS(($AN1338-1)*36+($AO1338-1)*12+6,COLUMN())):INDIRECT(ADDRESS(($AN1338-1)*36+($AO1338-1)*12+$AP1338+4,COLUMN())),INDIRECT(ADDRESS(($AN1338-1)*3+$AO1338+5,$AP1338+7)))&gt;=1,0,INDIRECT(ADDRESS(($AN1338-1)*3+$AO1338+5,$AP1338+7)))))</f>
        <v>0</v>
      </c>
      <c r="AR1338" s="204">
        <f ca="1">COUNTIF(INDIRECT("H"&amp;(ROW()+12*(($AN1338-1)*3+$AO1338)-ROW())/12+5):INDIRECT("S"&amp;(ROW()+12*(($AN1338-1)*3+$AO1338)-ROW())/12+5),AQ1338)</f>
        <v>0</v>
      </c>
      <c r="AS1338" s="221">
        <f ca="1">IF($AP1338=1,IF(INDIRECT(ADDRESS(($AN1338-1)*3+$AO1338+5,$AP1338+20))="",0,INDIRECT(ADDRESS(($AN1338-1)*3+$AO1338+5,$AP1338+20))),IF(INDIRECT(ADDRESS(($AN1338-1)*3+$AO1338+5,$AP1338+20))="",0,IF(COUNTIF(INDIRECT(ADDRESS(($AN1338-1)*36+($AO1338-1)*12+6,COLUMN())):INDIRECT(ADDRESS(($AN1338-1)*36+($AO1338-1)*12+$AP1338+4,COLUMN())),INDIRECT(ADDRESS(($AN1338-1)*3+$AO1338+5,$AP1338+20)))&gt;=1,0,INDIRECT(ADDRESS(($AN1338-1)*3+$AO1338+5,$AP1338+20)))))</f>
        <v>0</v>
      </c>
      <c r="AT1338" s="204">
        <f ca="1">COUNTIF(INDIRECT("U"&amp;(ROW()+12*(($AN1338-1)*3+$AO1338)-ROW())/12+5):INDIRECT("AF"&amp;(ROW()+12*(($AN1338-1)*3+$AO1338)-ROW())/12+5),AS1338)</f>
        <v>0</v>
      </c>
      <c r="AU1338" s="204">
        <f ca="1">IF(AND(AQ1338+AS1338&gt;0,AR1338+AT1338&gt;0),COUNTIF(AU$6:AU1337,"&gt;0")+1,0)</f>
        <v>0</v>
      </c>
    </row>
    <row r="1339" spans="40:47">
      <c r="AN1339" s="204">
        <v>38</v>
      </c>
      <c r="AO1339" s="204">
        <v>1</v>
      </c>
      <c r="AP1339" s="204">
        <v>2</v>
      </c>
      <c r="AQ1339" s="221">
        <f ca="1">IF($AP1339=1,IF(INDIRECT(ADDRESS(($AN1339-1)*3+$AO1339+5,$AP1339+7))="",0,INDIRECT(ADDRESS(($AN1339-1)*3+$AO1339+5,$AP1339+7))),IF(INDIRECT(ADDRESS(($AN1339-1)*3+$AO1339+5,$AP1339+7))="",0,IF(COUNTIF(INDIRECT(ADDRESS(($AN1339-1)*36+($AO1339-1)*12+6,COLUMN())):INDIRECT(ADDRESS(($AN1339-1)*36+($AO1339-1)*12+$AP1339+4,COLUMN())),INDIRECT(ADDRESS(($AN1339-1)*3+$AO1339+5,$AP1339+7)))&gt;=1,0,INDIRECT(ADDRESS(($AN1339-1)*3+$AO1339+5,$AP1339+7)))))</f>
        <v>0</v>
      </c>
      <c r="AR1339" s="204">
        <f ca="1">COUNTIF(INDIRECT("H"&amp;(ROW()+12*(($AN1339-1)*3+$AO1339)-ROW())/12+5):INDIRECT("S"&amp;(ROW()+12*(($AN1339-1)*3+$AO1339)-ROW())/12+5),AQ1339)</f>
        <v>0</v>
      </c>
      <c r="AS1339" s="221">
        <f ca="1">IF($AP1339=1,IF(INDIRECT(ADDRESS(($AN1339-1)*3+$AO1339+5,$AP1339+20))="",0,INDIRECT(ADDRESS(($AN1339-1)*3+$AO1339+5,$AP1339+20))),IF(INDIRECT(ADDRESS(($AN1339-1)*3+$AO1339+5,$AP1339+20))="",0,IF(COUNTIF(INDIRECT(ADDRESS(($AN1339-1)*36+($AO1339-1)*12+6,COLUMN())):INDIRECT(ADDRESS(($AN1339-1)*36+($AO1339-1)*12+$AP1339+4,COLUMN())),INDIRECT(ADDRESS(($AN1339-1)*3+$AO1339+5,$AP1339+20)))&gt;=1,0,INDIRECT(ADDRESS(($AN1339-1)*3+$AO1339+5,$AP1339+20)))))</f>
        <v>0</v>
      </c>
      <c r="AT1339" s="204">
        <f ca="1">COUNTIF(INDIRECT("U"&amp;(ROW()+12*(($AN1339-1)*3+$AO1339)-ROW())/12+5):INDIRECT("AF"&amp;(ROW()+12*(($AN1339-1)*3+$AO1339)-ROW())/12+5),AS1339)</f>
        <v>0</v>
      </c>
      <c r="AU1339" s="204">
        <f ca="1">IF(AND(AQ1339+AS1339&gt;0,AR1339+AT1339&gt;0),COUNTIF(AU$6:AU1338,"&gt;0")+1,0)</f>
        <v>0</v>
      </c>
    </row>
    <row r="1340" spans="40:47">
      <c r="AN1340" s="204">
        <v>38</v>
      </c>
      <c r="AO1340" s="204">
        <v>1</v>
      </c>
      <c r="AP1340" s="204">
        <v>3</v>
      </c>
      <c r="AQ1340" s="221">
        <f ca="1">IF($AP1340=1,IF(INDIRECT(ADDRESS(($AN1340-1)*3+$AO1340+5,$AP1340+7))="",0,INDIRECT(ADDRESS(($AN1340-1)*3+$AO1340+5,$AP1340+7))),IF(INDIRECT(ADDRESS(($AN1340-1)*3+$AO1340+5,$AP1340+7))="",0,IF(COUNTIF(INDIRECT(ADDRESS(($AN1340-1)*36+($AO1340-1)*12+6,COLUMN())):INDIRECT(ADDRESS(($AN1340-1)*36+($AO1340-1)*12+$AP1340+4,COLUMN())),INDIRECT(ADDRESS(($AN1340-1)*3+$AO1340+5,$AP1340+7)))&gt;=1,0,INDIRECT(ADDRESS(($AN1340-1)*3+$AO1340+5,$AP1340+7)))))</f>
        <v>0</v>
      </c>
      <c r="AR1340" s="204">
        <f ca="1">COUNTIF(INDIRECT("H"&amp;(ROW()+12*(($AN1340-1)*3+$AO1340)-ROW())/12+5):INDIRECT("S"&amp;(ROW()+12*(($AN1340-1)*3+$AO1340)-ROW())/12+5),AQ1340)</f>
        <v>0</v>
      </c>
      <c r="AS1340" s="221">
        <f ca="1">IF($AP1340=1,IF(INDIRECT(ADDRESS(($AN1340-1)*3+$AO1340+5,$AP1340+20))="",0,INDIRECT(ADDRESS(($AN1340-1)*3+$AO1340+5,$AP1340+20))),IF(INDIRECT(ADDRESS(($AN1340-1)*3+$AO1340+5,$AP1340+20))="",0,IF(COUNTIF(INDIRECT(ADDRESS(($AN1340-1)*36+($AO1340-1)*12+6,COLUMN())):INDIRECT(ADDRESS(($AN1340-1)*36+($AO1340-1)*12+$AP1340+4,COLUMN())),INDIRECT(ADDRESS(($AN1340-1)*3+$AO1340+5,$AP1340+20)))&gt;=1,0,INDIRECT(ADDRESS(($AN1340-1)*3+$AO1340+5,$AP1340+20)))))</f>
        <v>0</v>
      </c>
      <c r="AT1340" s="204">
        <f ca="1">COUNTIF(INDIRECT("U"&amp;(ROW()+12*(($AN1340-1)*3+$AO1340)-ROW())/12+5):INDIRECT("AF"&amp;(ROW()+12*(($AN1340-1)*3+$AO1340)-ROW())/12+5),AS1340)</f>
        <v>0</v>
      </c>
      <c r="AU1340" s="204">
        <f ca="1">IF(AND(AQ1340+AS1340&gt;0,AR1340+AT1340&gt;0),COUNTIF(AU$6:AU1339,"&gt;0")+1,0)</f>
        <v>0</v>
      </c>
    </row>
    <row r="1341" spans="40:47">
      <c r="AN1341" s="204">
        <v>38</v>
      </c>
      <c r="AO1341" s="204">
        <v>1</v>
      </c>
      <c r="AP1341" s="204">
        <v>4</v>
      </c>
      <c r="AQ1341" s="221">
        <f ca="1">IF($AP1341=1,IF(INDIRECT(ADDRESS(($AN1341-1)*3+$AO1341+5,$AP1341+7))="",0,INDIRECT(ADDRESS(($AN1341-1)*3+$AO1341+5,$AP1341+7))),IF(INDIRECT(ADDRESS(($AN1341-1)*3+$AO1341+5,$AP1341+7))="",0,IF(COUNTIF(INDIRECT(ADDRESS(($AN1341-1)*36+($AO1341-1)*12+6,COLUMN())):INDIRECT(ADDRESS(($AN1341-1)*36+($AO1341-1)*12+$AP1341+4,COLUMN())),INDIRECT(ADDRESS(($AN1341-1)*3+$AO1341+5,$AP1341+7)))&gt;=1,0,INDIRECT(ADDRESS(($AN1341-1)*3+$AO1341+5,$AP1341+7)))))</f>
        <v>0</v>
      </c>
      <c r="AR1341" s="204">
        <f ca="1">COUNTIF(INDIRECT("H"&amp;(ROW()+12*(($AN1341-1)*3+$AO1341)-ROW())/12+5):INDIRECT("S"&amp;(ROW()+12*(($AN1341-1)*3+$AO1341)-ROW())/12+5),AQ1341)</f>
        <v>0</v>
      </c>
      <c r="AS1341" s="221">
        <f ca="1">IF($AP1341=1,IF(INDIRECT(ADDRESS(($AN1341-1)*3+$AO1341+5,$AP1341+20))="",0,INDIRECT(ADDRESS(($AN1341-1)*3+$AO1341+5,$AP1341+20))),IF(INDIRECT(ADDRESS(($AN1341-1)*3+$AO1341+5,$AP1341+20))="",0,IF(COUNTIF(INDIRECT(ADDRESS(($AN1341-1)*36+($AO1341-1)*12+6,COLUMN())):INDIRECT(ADDRESS(($AN1341-1)*36+($AO1341-1)*12+$AP1341+4,COLUMN())),INDIRECT(ADDRESS(($AN1341-1)*3+$AO1341+5,$AP1341+20)))&gt;=1,0,INDIRECT(ADDRESS(($AN1341-1)*3+$AO1341+5,$AP1341+20)))))</f>
        <v>0</v>
      </c>
      <c r="AT1341" s="204">
        <f ca="1">COUNTIF(INDIRECT("U"&amp;(ROW()+12*(($AN1341-1)*3+$AO1341)-ROW())/12+5):INDIRECT("AF"&amp;(ROW()+12*(($AN1341-1)*3+$AO1341)-ROW())/12+5),AS1341)</f>
        <v>0</v>
      </c>
      <c r="AU1341" s="204">
        <f ca="1">IF(AND(AQ1341+AS1341&gt;0,AR1341+AT1341&gt;0),COUNTIF(AU$6:AU1340,"&gt;0")+1,0)</f>
        <v>0</v>
      </c>
    </row>
    <row r="1342" spans="40:47">
      <c r="AN1342" s="204">
        <v>38</v>
      </c>
      <c r="AO1342" s="204">
        <v>1</v>
      </c>
      <c r="AP1342" s="204">
        <v>5</v>
      </c>
      <c r="AQ1342" s="221">
        <f ca="1">IF($AP1342=1,IF(INDIRECT(ADDRESS(($AN1342-1)*3+$AO1342+5,$AP1342+7))="",0,INDIRECT(ADDRESS(($AN1342-1)*3+$AO1342+5,$AP1342+7))),IF(INDIRECT(ADDRESS(($AN1342-1)*3+$AO1342+5,$AP1342+7))="",0,IF(COUNTIF(INDIRECT(ADDRESS(($AN1342-1)*36+($AO1342-1)*12+6,COLUMN())):INDIRECT(ADDRESS(($AN1342-1)*36+($AO1342-1)*12+$AP1342+4,COLUMN())),INDIRECT(ADDRESS(($AN1342-1)*3+$AO1342+5,$AP1342+7)))&gt;=1,0,INDIRECT(ADDRESS(($AN1342-1)*3+$AO1342+5,$AP1342+7)))))</f>
        <v>0</v>
      </c>
      <c r="AR1342" s="204">
        <f ca="1">COUNTIF(INDIRECT("H"&amp;(ROW()+12*(($AN1342-1)*3+$AO1342)-ROW())/12+5):INDIRECT("S"&amp;(ROW()+12*(($AN1342-1)*3+$AO1342)-ROW())/12+5),AQ1342)</f>
        <v>0</v>
      </c>
      <c r="AS1342" s="221">
        <f ca="1">IF($AP1342=1,IF(INDIRECT(ADDRESS(($AN1342-1)*3+$AO1342+5,$AP1342+20))="",0,INDIRECT(ADDRESS(($AN1342-1)*3+$AO1342+5,$AP1342+20))),IF(INDIRECT(ADDRESS(($AN1342-1)*3+$AO1342+5,$AP1342+20))="",0,IF(COUNTIF(INDIRECT(ADDRESS(($AN1342-1)*36+($AO1342-1)*12+6,COLUMN())):INDIRECT(ADDRESS(($AN1342-1)*36+($AO1342-1)*12+$AP1342+4,COLUMN())),INDIRECT(ADDRESS(($AN1342-1)*3+$AO1342+5,$AP1342+20)))&gt;=1,0,INDIRECT(ADDRESS(($AN1342-1)*3+$AO1342+5,$AP1342+20)))))</f>
        <v>0</v>
      </c>
      <c r="AT1342" s="204">
        <f ca="1">COUNTIF(INDIRECT("U"&amp;(ROW()+12*(($AN1342-1)*3+$AO1342)-ROW())/12+5):INDIRECT("AF"&amp;(ROW()+12*(($AN1342-1)*3+$AO1342)-ROW())/12+5),AS1342)</f>
        <v>0</v>
      </c>
      <c r="AU1342" s="204">
        <f ca="1">IF(AND(AQ1342+AS1342&gt;0,AR1342+AT1342&gt;0),COUNTIF(AU$6:AU1341,"&gt;0")+1,0)</f>
        <v>0</v>
      </c>
    </row>
    <row r="1343" spans="40:47">
      <c r="AN1343" s="204">
        <v>38</v>
      </c>
      <c r="AO1343" s="204">
        <v>1</v>
      </c>
      <c r="AP1343" s="204">
        <v>6</v>
      </c>
      <c r="AQ1343" s="221">
        <f ca="1">IF($AP1343=1,IF(INDIRECT(ADDRESS(($AN1343-1)*3+$AO1343+5,$AP1343+7))="",0,INDIRECT(ADDRESS(($AN1343-1)*3+$AO1343+5,$AP1343+7))),IF(INDIRECT(ADDRESS(($AN1343-1)*3+$AO1343+5,$AP1343+7))="",0,IF(COUNTIF(INDIRECT(ADDRESS(($AN1343-1)*36+($AO1343-1)*12+6,COLUMN())):INDIRECT(ADDRESS(($AN1343-1)*36+($AO1343-1)*12+$AP1343+4,COLUMN())),INDIRECT(ADDRESS(($AN1343-1)*3+$AO1343+5,$AP1343+7)))&gt;=1,0,INDIRECT(ADDRESS(($AN1343-1)*3+$AO1343+5,$AP1343+7)))))</f>
        <v>0</v>
      </c>
      <c r="AR1343" s="204">
        <f ca="1">COUNTIF(INDIRECT("H"&amp;(ROW()+12*(($AN1343-1)*3+$AO1343)-ROW())/12+5):INDIRECT("S"&amp;(ROW()+12*(($AN1343-1)*3+$AO1343)-ROW())/12+5),AQ1343)</f>
        <v>0</v>
      </c>
      <c r="AS1343" s="221">
        <f ca="1">IF($AP1343=1,IF(INDIRECT(ADDRESS(($AN1343-1)*3+$AO1343+5,$AP1343+20))="",0,INDIRECT(ADDRESS(($AN1343-1)*3+$AO1343+5,$AP1343+20))),IF(INDIRECT(ADDRESS(($AN1343-1)*3+$AO1343+5,$AP1343+20))="",0,IF(COUNTIF(INDIRECT(ADDRESS(($AN1343-1)*36+($AO1343-1)*12+6,COLUMN())):INDIRECT(ADDRESS(($AN1343-1)*36+($AO1343-1)*12+$AP1343+4,COLUMN())),INDIRECT(ADDRESS(($AN1343-1)*3+$AO1343+5,$AP1343+20)))&gt;=1,0,INDIRECT(ADDRESS(($AN1343-1)*3+$AO1343+5,$AP1343+20)))))</f>
        <v>0</v>
      </c>
      <c r="AT1343" s="204">
        <f ca="1">COUNTIF(INDIRECT("U"&amp;(ROW()+12*(($AN1343-1)*3+$AO1343)-ROW())/12+5):INDIRECT("AF"&amp;(ROW()+12*(($AN1343-1)*3+$AO1343)-ROW())/12+5),AS1343)</f>
        <v>0</v>
      </c>
      <c r="AU1343" s="204">
        <f ca="1">IF(AND(AQ1343+AS1343&gt;0,AR1343+AT1343&gt;0),COUNTIF(AU$6:AU1342,"&gt;0")+1,0)</f>
        <v>0</v>
      </c>
    </row>
    <row r="1344" spans="40:47">
      <c r="AN1344" s="204">
        <v>38</v>
      </c>
      <c r="AO1344" s="204">
        <v>1</v>
      </c>
      <c r="AP1344" s="204">
        <v>7</v>
      </c>
      <c r="AQ1344" s="221">
        <f ca="1">IF($AP1344=1,IF(INDIRECT(ADDRESS(($AN1344-1)*3+$AO1344+5,$AP1344+7))="",0,INDIRECT(ADDRESS(($AN1344-1)*3+$AO1344+5,$AP1344+7))),IF(INDIRECT(ADDRESS(($AN1344-1)*3+$AO1344+5,$AP1344+7))="",0,IF(COUNTIF(INDIRECT(ADDRESS(($AN1344-1)*36+($AO1344-1)*12+6,COLUMN())):INDIRECT(ADDRESS(($AN1344-1)*36+($AO1344-1)*12+$AP1344+4,COLUMN())),INDIRECT(ADDRESS(($AN1344-1)*3+$AO1344+5,$AP1344+7)))&gt;=1,0,INDIRECT(ADDRESS(($AN1344-1)*3+$AO1344+5,$AP1344+7)))))</f>
        <v>0</v>
      </c>
      <c r="AR1344" s="204">
        <f ca="1">COUNTIF(INDIRECT("H"&amp;(ROW()+12*(($AN1344-1)*3+$AO1344)-ROW())/12+5):INDIRECT("S"&amp;(ROW()+12*(($AN1344-1)*3+$AO1344)-ROW())/12+5),AQ1344)</f>
        <v>0</v>
      </c>
      <c r="AS1344" s="221">
        <f ca="1">IF($AP1344=1,IF(INDIRECT(ADDRESS(($AN1344-1)*3+$AO1344+5,$AP1344+20))="",0,INDIRECT(ADDRESS(($AN1344-1)*3+$AO1344+5,$AP1344+20))),IF(INDIRECT(ADDRESS(($AN1344-1)*3+$AO1344+5,$AP1344+20))="",0,IF(COUNTIF(INDIRECT(ADDRESS(($AN1344-1)*36+($AO1344-1)*12+6,COLUMN())):INDIRECT(ADDRESS(($AN1344-1)*36+($AO1344-1)*12+$AP1344+4,COLUMN())),INDIRECT(ADDRESS(($AN1344-1)*3+$AO1344+5,$AP1344+20)))&gt;=1,0,INDIRECT(ADDRESS(($AN1344-1)*3+$AO1344+5,$AP1344+20)))))</f>
        <v>0</v>
      </c>
      <c r="AT1344" s="204">
        <f ca="1">COUNTIF(INDIRECT("U"&amp;(ROW()+12*(($AN1344-1)*3+$AO1344)-ROW())/12+5):INDIRECT("AF"&amp;(ROW()+12*(($AN1344-1)*3+$AO1344)-ROW())/12+5),AS1344)</f>
        <v>0</v>
      </c>
      <c r="AU1344" s="204">
        <f ca="1">IF(AND(AQ1344+AS1344&gt;0,AR1344+AT1344&gt;0),COUNTIF(AU$6:AU1343,"&gt;0")+1,0)</f>
        <v>0</v>
      </c>
    </row>
    <row r="1345" spans="40:47">
      <c r="AN1345" s="204">
        <v>38</v>
      </c>
      <c r="AO1345" s="204">
        <v>1</v>
      </c>
      <c r="AP1345" s="204">
        <v>8</v>
      </c>
      <c r="AQ1345" s="221">
        <f ca="1">IF($AP1345=1,IF(INDIRECT(ADDRESS(($AN1345-1)*3+$AO1345+5,$AP1345+7))="",0,INDIRECT(ADDRESS(($AN1345-1)*3+$AO1345+5,$AP1345+7))),IF(INDIRECT(ADDRESS(($AN1345-1)*3+$AO1345+5,$AP1345+7))="",0,IF(COUNTIF(INDIRECT(ADDRESS(($AN1345-1)*36+($AO1345-1)*12+6,COLUMN())):INDIRECT(ADDRESS(($AN1345-1)*36+($AO1345-1)*12+$AP1345+4,COLUMN())),INDIRECT(ADDRESS(($AN1345-1)*3+$AO1345+5,$AP1345+7)))&gt;=1,0,INDIRECT(ADDRESS(($AN1345-1)*3+$AO1345+5,$AP1345+7)))))</f>
        <v>0</v>
      </c>
      <c r="AR1345" s="204">
        <f ca="1">COUNTIF(INDIRECT("H"&amp;(ROW()+12*(($AN1345-1)*3+$AO1345)-ROW())/12+5):INDIRECT("S"&amp;(ROW()+12*(($AN1345-1)*3+$AO1345)-ROW())/12+5),AQ1345)</f>
        <v>0</v>
      </c>
      <c r="AS1345" s="221">
        <f ca="1">IF($AP1345=1,IF(INDIRECT(ADDRESS(($AN1345-1)*3+$AO1345+5,$AP1345+20))="",0,INDIRECT(ADDRESS(($AN1345-1)*3+$AO1345+5,$AP1345+20))),IF(INDIRECT(ADDRESS(($AN1345-1)*3+$AO1345+5,$AP1345+20))="",0,IF(COUNTIF(INDIRECT(ADDRESS(($AN1345-1)*36+($AO1345-1)*12+6,COLUMN())):INDIRECT(ADDRESS(($AN1345-1)*36+($AO1345-1)*12+$AP1345+4,COLUMN())),INDIRECT(ADDRESS(($AN1345-1)*3+$AO1345+5,$AP1345+20)))&gt;=1,0,INDIRECT(ADDRESS(($AN1345-1)*3+$AO1345+5,$AP1345+20)))))</f>
        <v>0</v>
      </c>
      <c r="AT1345" s="204">
        <f ca="1">COUNTIF(INDIRECT("U"&amp;(ROW()+12*(($AN1345-1)*3+$AO1345)-ROW())/12+5):INDIRECT("AF"&amp;(ROW()+12*(($AN1345-1)*3+$AO1345)-ROW())/12+5),AS1345)</f>
        <v>0</v>
      </c>
      <c r="AU1345" s="204">
        <f ca="1">IF(AND(AQ1345+AS1345&gt;0,AR1345+AT1345&gt;0),COUNTIF(AU$6:AU1344,"&gt;0")+1,0)</f>
        <v>0</v>
      </c>
    </row>
    <row r="1346" spans="40:47">
      <c r="AN1346" s="204">
        <v>38</v>
      </c>
      <c r="AO1346" s="204">
        <v>1</v>
      </c>
      <c r="AP1346" s="204">
        <v>9</v>
      </c>
      <c r="AQ1346" s="221">
        <f ca="1">IF($AP1346=1,IF(INDIRECT(ADDRESS(($AN1346-1)*3+$AO1346+5,$AP1346+7))="",0,INDIRECT(ADDRESS(($AN1346-1)*3+$AO1346+5,$AP1346+7))),IF(INDIRECT(ADDRESS(($AN1346-1)*3+$AO1346+5,$AP1346+7))="",0,IF(COUNTIF(INDIRECT(ADDRESS(($AN1346-1)*36+($AO1346-1)*12+6,COLUMN())):INDIRECT(ADDRESS(($AN1346-1)*36+($AO1346-1)*12+$AP1346+4,COLUMN())),INDIRECT(ADDRESS(($AN1346-1)*3+$AO1346+5,$AP1346+7)))&gt;=1,0,INDIRECT(ADDRESS(($AN1346-1)*3+$AO1346+5,$AP1346+7)))))</f>
        <v>0</v>
      </c>
      <c r="AR1346" s="204">
        <f ca="1">COUNTIF(INDIRECT("H"&amp;(ROW()+12*(($AN1346-1)*3+$AO1346)-ROW())/12+5):INDIRECT("S"&amp;(ROW()+12*(($AN1346-1)*3+$AO1346)-ROW())/12+5),AQ1346)</f>
        <v>0</v>
      </c>
      <c r="AS1346" s="221">
        <f ca="1">IF($AP1346=1,IF(INDIRECT(ADDRESS(($AN1346-1)*3+$AO1346+5,$AP1346+20))="",0,INDIRECT(ADDRESS(($AN1346-1)*3+$AO1346+5,$AP1346+20))),IF(INDIRECT(ADDRESS(($AN1346-1)*3+$AO1346+5,$AP1346+20))="",0,IF(COUNTIF(INDIRECT(ADDRESS(($AN1346-1)*36+($AO1346-1)*12+6,COLUMN())):INDIRECT(ADDRESS(($AN1346-1)*36+($AO1346-1)*12+$AP1346+4,COLUMN())),INDIRECT(ADDRESS(($AN1346-1)*3+$AO1346+5,$AP1346+20)))&gt;=1,0,INDIRECT(ADDRESS(($AN1346-1)*3+$AO1346+5,$AP1346+20)))))</f>
        <v>0</v>
      </c>
      <c r="AT1346" s="204">
        <f ca="1">COUNTIF(INDIRECT("U"&amp;(ROW()+12*(($AN1346-1)*3+$AO1346)-ROW())/12+5):INDIRECT("AF"&amp;(ROW()+12*(($AN1346-1)*3+$AO1346)-ROW())/12+5),AS1346)</f>
        <v>0</v>
      </c>
      <c r="AU1346" s="204">
        <f ca="1">IF(AND(AQ1346+AS1346&gt;0,AR1346+AT1346&gt;0),COUNTIF(AU$6:AU1345,"&gt;0")+1,0)</f>
        <v>0</v>
      </c>
    </row>
    <row r="1347" spans="40:47">
      <c r="AN1347" s="204">
        <v>38</v>
      </c>
      <c r="AO1347" s="204">
        <v>1</v>
      </c>
      <c r="AP1347" s="204">
        <v>10</v>
      </c>
      <c r="AQ1347" s="221">
        <f ca="1">IF($AP1347=1,IF(INDIRECT(ADDRESS(($AN1347-1)*3+$AO1347+5,$AP1347+7))="",0,INDIRECT(ADDRESS(($AN1347-1)*3+$AO1347+5,$AP1347+7))),IF(INDIRECT(ADDRESS(($AN1347-1)*3+$AO1347+5,$AP1347+7))="",0,IF(COUNTIF(INDIRECT(ADDRESS(($AN1347-1)*36+($AO1347-1)*12+6,COLUMN())):INDIRECT(ADDRESS(($AN1347-1)*36+($AO1347-1)*12+$AP1347+4,COLUMN())),INDIRECT(ADDRESS(($AN1347-1)*3+$AO1347+5,$AP1347+7)))&gt;=1,0,INDIRECT(ADDRESS(($AN1347-1)*3+$AO1347+5,$AP1347+7)))))</f>
        <v>0</v>
      </c>
      <c r="AR1347" s="204">
        <f ca="1">COUNTIF(INDIRECT("H"&amp;(ROW()+12*(($AN1347-1)*3+$AO1347)-ROW())/12+5):INDIRECT("S"&amp;(ROW()+12*(($AN1347-1)*3+$AO1347)-ROW())/12+5),AQ1347)</f>
        <v>0</v>
      </c>
      <c r="AS1347" s="221">
        <f ca="1">IF($AP1347=1,IF(INDIRECT(ADDRESS(($AN1347-1)*3+$AO1347+5,$AP1347+20))="",0,INDIRECT(ADDRESS(($AN1347-1)*3+$AO1347+5,$AP1347+20))),IF(INDIRECT(ADDRESS(($AN1347-1)*3+$AO1347+5,$AP1347+20))="",0,IF(COUNTIF(INDIRECT(ADDRESS(($AN1347-1)*36+($AO1347-1)*12+6,COLUMN())):INDIRECT(ADDRESS(($AN1347-1)*36+($AO1347-1)*12+$AP1347+4,COLUMN())),INDIRECT(ADDRESS(($AN1347-1)*3+$AO1347+5,$AP1347+20)))&gt;=1,0,INDIRECT(ADDRESS(($AN1347-1)*3+$AO1347+5,$AP1347+20)))))</f>
        <v>0</v>
      </c>
      <c r="AT1347" s="204">
        <f ca="1">COUNTIF(INDIRECT("U"&amp;(ROW()+12*(($AN1347-1)*3+$AO1347)-ROW())/12+5):INDIRECT("AF"&amp;(ROW()+12*(($AN1347-1)*3+$AO1347)-ROW())/12+5),AS1347)</f>
        <v>0</v>
      </c>
      <c r="AU1347" s="204">
        <f ca="1">IF(AND(AQ1347+AS1347&gt;0,AR1347+AT1347&gt;0),COUNTIF(AU$6:AU1346,"&gt;0")+1,0)</f>
        <v>0</v>
      </c>
    </row>
    <row r="1348" spans="40:47">
      <c r="AN1348" s="204">
        <v>38</v>
      </c>
      <c r="AO1348" s="204">
        <v>1</v>
      </c>
      <c r="AP1348" s="204">
        <v>11</v>
      </c>
      <c r="AQ1348" s="221">
        <f ca="1">IF($AP1348=1,IF(INDIRECT(ADDRESS(($AN1348-1)*3+$AO1348+5,$AP1348+7))="",0,INDIRECT(ADDRESS(($AN1348-1)*3+$AO1348+5,$AP1348+7))),IF(INDIRECT(ADDRESS(($AN1348-1)*3+$AO1348+5,$AP1348+7))="",0,IF(COUNTIF(INDIRECT(ADDRESS(($AN1348-1)*36+($AO1348-1)*12+6,COLUMN())):INDIRECT(ADDRESS(($AN1348-1)*36+($AO1348-1)*12+$AP1348+4,COLUMN())),INDIRECT(ADDRESS(($AN1348-1)*3+$AO1348+5,$AP1348+7)))&gt;=1,0,INDIRECT(ADDRESS(($AN1348-1)*3+$AO1348+5,$AP1348+7)))))</f>
        <v>0</v>
      </c>
      <c r="AR1348" s="204">
        <f ca="1">COUNTIF(INDIRECT("H"&amp;(ROW()+12*(($AN1348-1)*3+$AO1348)-ROW())/12+5):INDIRECT("S"&amp;(ROW()+12*(($AN1348-1)*3+$AO1348)-ROW())/12+5),AQ1348)</f>
        <v>0</v>
      </c>
      <c r="AS1348" s="221">
        <f ca="1">IF($AP1348=1,IF(INDIRECT(ADDRESS(($AN1348-1)*3+$AO1348+5,$AP1348+20))="",0,INDIRECT(ADDRESS(($AN1348-1)*3+$AO1348+5,$AP1348+20))),IF(INDIRECT(ADDRESS(($AN1348-1)*3+$AO1348+5,$AP1348+20))="",0,IF(COUNTIF(INDIRECT(ADDRESS(($AN1348-1)*36+($AO1348-1)*12+6,COLUMN())):INDIRECT(ADDRESS(($AN1348-1)*36+($AO1348-1)*12+$AP1348+4,COLUMN())),INDIRECT(ADDRESS(($AN1348-1)*3+$AO1348+5,$AP1348+20)))&gt;=1,0,INDIRECT(ADDRESS(($AN1348-1)*3+$AO1348+5,$AP1348+20)))))</f>
        <v>0</v>
      </c>
      <c r="AT1348" s="204">
        <f ca="1">COUNTIF(INDIRECT("U"&amp;(ROW()+12*(($AN1348-1)*3+$AO1348)-ROW())/12+5):INDIRECT("AF"&amp;(ROW()+12*(($AN1348-1)*3+$AO1348)-ROW())/12+5),AS1348)</f>
        <v>0</v>
      </c>
      <c r="AU1348" s="204">
        <f ca="1">IF(AND(AQ1348+AS1348&gt;0,AR1348+AT1348&gt;0),COUNTIF(AU$6:AU1347,"&gt;0")+1,0)</f>
        <v>0</v>
      </c>
    </row>
    <row r="1349" spans="40:47">
      <c r="AN1349" s="204">
        <v>38</v>
      </c>
      <c r="AO1349" s="204">
        <v>1</v>
      </c>
      <c r="AP1349" s="204">
        <v>12</v>
      </c>
      <c r="AQ1349" s="221">
        <f ca="1">IF($AP1349=1,IF(INDIRECT(ADDRESS(($AN1349-1)*3+$AO1349+5,$AP1349+7))="",0,INDIRECT(ADDRESS(($AN1349-1)*3+$AO1349+5,$AP1349+7))),IF(INDIRECT(ADDRESS(($AN1349-1)*3+$AO1349+5,$AP1349+7))="",0,IF(COUNTIF(INDIRECT(ADDRESS(($AN1349-1)*36+($AO1349-1)*12+6,COLUMN())):INDIRECT(ADDRESS(($AN1349-1)*36+($AO1349-1)*12+$AP1349+4,COLUMN())),INDIRECT(ADDRESS(($AN1349-1)*3+$AO1349+5,$AP1349+7)))&gt;=1,0,INDIRECT(ADDRESS(($AN1349-1)*3+$AO1349+5,$AP1349+7)))))</f>
        <v>0</v>
      </c>
      <c r="AR1349" s="204">
        <f ca="1">COUNTIF(INDIRECT("H"&amp;(ROW()+12*(($AN1349-1)*3+$AO1349)-ROW())/12+5):INDIRECT("S"&amp;(ROW()+12*(($AN1349-1)*3+$AO1349)-ROW())/12+5),AQ1349)</f>
        <v>0</v>
      </c>
      <c r="AS1349" s="221">
        <f ca="1">IF($AP1349=1,IF(INDIRECT(ADDRESS(($AN1349-1)*3+$AO1349+5,$AP1349+20))="",0,INDIRECT(ADDRESS(($AN1349-1)*3+$AO1349+5,$AP1349+20))),IF(INDIRECT(ADDRESS(($AN1349-1)*3+$AO1349+5,$AP1349+20))="",0,IF(COUNTIF(INDIRECT(ADDRESS(($AN1349-1)*36+($AO1349-1)*12+6,COLUMN())):INDIRECT(ADDRESS(($AN1349-1)*36+($AO1349-1)*12+$AP1349+4,COLUMN())),INDIRECT(ADDRESS(($AN1349-1)*3+$AO1349+5,$AP1349+20)))&gt;=1,0,INDIRECT(ADDRESS(($AN1349-1)*3+$AO1349+5,$AP1349+20)))))</f>
        <v>0</v>
      </c>
      <c r="AT1349" s="204">
        <f ca="1">COUNTIF(INDIRECT("U"&amp;(ROW()+12*(($AN1349-1)*3+$AO1349)-ROW())/12+5):INDIRECT("AF"&amp;(ROW()+12*(($AN1349-1)*3+$AO1349)-ROW())/12+5),AS1349)</f>
        <v>0</v>
      </c>
      <c r="AU1349" s="204">
        <f ca="1">IF(AND(AQ1349+AS1349&gt;0,AR1349+AT1349&gt;0),COUNTIF(AU$6:AU1348,"&gt;0")+1,0)</f>
        <v>0</v>
      </c>
    </row>
    <row r="1350" spans="40:47">
      <c r="AN1350" s="204">
        <v>38</v>
      </c>
      <c r="AO1350" s="204">
        <v>2</v>
      </c>
      <c r="AP1350" s="204">
        <v>1</v>
      </c>
      <c r="AQ1350" s="221">
        <f ca="1">IF($AP1350=1,IF(INDIRECT(ADDRESS(($AN1350-1)*3+$AO1350+5,$AP1350+7))="",0,INDIRECT(ADDRESS(($AN1350-1)*3+$AO1350+5,$AP1350+7))),IF(INDIRECT(ADDRESS(($AN1350-1)*3+$AO1350+5,$AP1350+7))="",0,IF(COUNTIF(INDIRECT(ADDRESS(($AN1350-1)*36+($AO1350-1)*12+6,COLUMN())):INDIRECT(ADDRESS(($AN1350-1)*36+($AO1350-1)*12+$AP1350+4,COLUMN())),INDIRECT(ADDRESS(($AN1350-1)*3+$AO1350+5,$AP1350+7)))&gt;=1,0,INDIRECT(ADDRESS(($AN1350-1)*3+$AO1350+5,$AP1350+7)))))</f>
        <v>0</v>
      </c>
      <c r="AR1350" s="204">
        <f ca="1">COUNTIF(INDIRECT("H"&amp;(ROW()+12*(($AN1350-1)*3+$AO1350)-ROW())/12+5):INDIRECT("S"&amp;(ROW()+12*(($AN1350-1)*3+$AO1350)-ROW())/12+5),AQ1350)</f>
        <v>0</v>
      </c>
      <c r="AS1350" s="221">
        <f ca="1">IF($AP1350=1,IF(INDIRECT(ADDRESS(($AN1350-1)*3+$AO1350+5,$AP1350+20))="",0,INDIRECT(ADDRESS(($AN1350-1)*3+$AO1350+5,$AP1350+20))),IF(INDIRECT(ADDRESS(($AN1350-1)*3+$AO1350+5,$AP1350+20))="",0,IF(COUNTIF(INDIRECT(ADDRESS(($AN1350-1)*36+($AO1350-1)*12+6,COLUMN())):INDIRECT(ADDRESS(($AN1350-1)*36+($AO1350-1)*12+$AP1350+4,COLUMN())),INDIRECT(ADDRESS(($AN1350-1)*3+$AO1350+5,$AP1350+20)))&gt;=1,0,INDIRECT(ADDRESS(($AN1350-1)*3+$AO1350+5,$AP1350+20)))))</f>
        <v>0</v>
      </c>
      <c r="AT1350" s="204">
        <f ca="1">COUNTIF(INDIRECT("U"&amp;(ROW()+12*(($AN1350-1)*3+$AO1350)-ROW())/12+5):INDIRECT("AF"&amp;(ROW()+12*(($AN1350-1)*3+$AO1350)-ROW())/12+5),AS1350)</f>
        <v>0</v>
      </c>
      <c r="AU1350" s="204">
        <f ca="1">IF(AND(AQ1350+AS1350&gt;0,AR1350+AT1350&gt;0),COUNTIF(AU$6:AU1349,"&gt;0")+1,0)</f>
        <v>0</v>
      </c>
    </row>
    <row r="1351" spans="40:47">
      <c r="AN1351" s="204">
        <v>38</v>
      </c>
      <c r="AO1351" s="204">
        <v>2</v>
      </c>
      <c r="AP1351" s="204">
        <v>2</v>
      </c>
      <c r="AQ1351" s="221">
        <f ca="1">IF($AP1351=1,IF(INDIRECT(ADDRESS(($AN1351-1)*3+$AO1351+5,$AP1351+7))="",0,INDIRECT(ADDRESS(($AN1351-1)*3+$AO1351+5,$AP1351+7))),IF(INDIRECT(ADDRESS(($AN1351-1)*3+$AO1351+5,$AP1351+7))="",0,IF(COUNTIF(INDIRECT(ADDRESS(($AN1351-1)*36+($AO1351-1)*12+6,COLUMN())):INDIRECT(ADDRESS(($AN1351-1)*36+($AO1351-1)*12+$AP1351+4,COLUMN())),INDIRECT(ADDRESS(($AN1351-1)*3+$AO1351+5,$AP1351+7)))&gt;=1,0,INDIRECT(ADDRESS(($AN1351-1)*3+$AO1351+5,$AP1351+7)))))</f>
        <v>0</v>
      </c>
      <c r="AR1351" s="204">
        <f ca="1">COUNTIF(INDIRECT("H"&amp;(ROW()+12*(($AN1351-1)*3+$AO1351)-ROW())/12+5):INDIRECT("S"&amp;(ROW()+12*(($AN1351-1)*3+$AO1351)-ROW())/12+5),AQ1351)</f>
        <v>0</v>
      </c>
      <c r="AS1351" s="221">
        <f ca="1">IF($AP1351=1,IF(INDIRECT(ADDRESS(($AN1351-1)*3+$AO1351+5,$AP1351+20))="",0,INDIRECT(ADDRESS(($AN1351-1)*3+$AO1351+5,$AP1351+20))),IF(INDIRECT(ADDRESS(($AN1351-1)*3+$AO1351+5,$AP1351+20))="",0,IF(COUNTIF(INDIRECT(ADDRESS(($AN1351-1)*36+($AO1351-1)*12+6,COLUMN())):INDIRECT(ADDRESS(($AN1351-1)*36+($AO1351-1)*12+$AP1351+4,COLUMN())),INDIRECT(ADDRESS(($AN1351-1)*3+$AO1351+5,$AP1351+20)))&gt;=1,0,INDIRECT(ADDRESS(($AN1351-1)*3+$AO1351+5,$AP1351+20)))))</f>
        <v>0</v>
      </c>
      <c r="AT1351" s="204">
        <f ca="1">COUNTIF(INDIRECT("U"&amp;(ROW()+12*(($AN1351-1)*3+$AO1351)-ROW())/12+5):INDIRECT("AF"&amp;(ROW()+12*(($AN1351-1)*3+$AO1351)-ROW())/12+5),AS1351)</f>
        <v>0</v>
      </c>
      <c r="AU1351" s="204">
        <f ca="1">IF(AND(AQ1351+AS1351&gt;0,AR1351+AT1351&gt;0),COUNTIF(AU$6:AU1350,"&gt;0")+1,0)</f>
        <v>0</v>
      </c>
    </row>
    <row r="1352" spans="40:47">
      <c r="AN1352" s="204">
        <v>38</v>
      </c>
      <c r="AO1352" s="204">
        <v>2</v>
      </c>
      <c r="AP1352" s="204">
        <v>3</v>
      </c>
      <c r="AQ1352" s="221">
        <f ca="1">IF($AP1352=1,IF(INDIRECT(ADDRESS(($AN1352-1)*3+$AO1352+5,$AP1352+7))="",0,INDIRECT(ADDRESS(($AN1352-1)*3+$AO1352+5,$AP1352+7))),IF(INDIRECT(ADDRESS(($AN1352-1)*3+$AO1352+5,$AP1352+7))="",0,IF(COUNTIF(INDIRECT(ADDRESS(($AN1352-1)*36+($AO1352-1)*12+6,COLUMN())):INDIRECT(ADDRESS(($AN1352-1)*36+($AO1352-1)*12+$AP1352+4,COLUMN())),INDIRECT(ADDRESS(($AN1352-1)*3+$AO1352+5,$AP1352+7)))&gt;=1,0,INDIRECT(ADDRESS(($AN1352-1)*3+$AO1352+5,$AP1352+7)))))</f>
        <v>0</v>
      </c>
      <c r="AR1352" s="204">
        <f ca="1">COUNTIF(INDIRECT("H"&amp;(ROW()+12*(($AN1352-1)*3+$AO1352)-ROW())/12+5):INDIRECT("S"&amp;(ROW()+12*(($AN1352-1)*3+$AO1352)-ROW())/12+5),AQ1352)</f>
        <v>0</v>
      </c>
      <c r="AS1352" s="221">
        <f ca="1">IF($AP1352=1,IF(INDIRECT(ADDRESS(($AN1352-1)*3+$AO1352+5,$AP1352+20))="",0,INDIRECT(ADDRESS(($AN1352-1)*3+$AO1352+5,$AP1352+20))),IF(INDIRECT(ADDRESS(($AN1352-1)*3+$AO1352+5,$AP1352+20))="",0,IF(COUNTIF(INDIRECT(ADDRESS(($AN1352-1)*36+($AO1352-1)*12+6,COLUMN())):INDIRECT(ADDRESS(($AN1352-1)*36+($AO1352-1)*12+$AP1352+4,COLUMN())),INDIRECT(ADDRESS(($AN1352-1)*3+$AO1352+5,$AP1352+20)))&gt;=1,0,INDIRECT(ADDRESS(($AN1352-1)*3+$AO1352+5,$AP1352+20)))))</f>
        <v>0</v>
      </c>
      <c r="AT1352" s="204">
        <f ca="1">COUNTIF(INDIRECT("U"&amp;(ROW()+12*(($AN1352-1)*3+$AO1352)-ROW())/12+5):INDIRECT("AF"&amp;(ROW()+12*(($AN1352-1)*3+$AO1352)-ROW())/12+5),AS1352)</f>
        <v>0</v>
      </c>
      <c r="AU1352" s="204">
        <f ca="1">IF(AND(AQ1352+AS1352&gt;0,AR1352+AT1352&gt;0),COUNTIF(AU$6:AU1351,"&gt;0")+1,0)</f>
        <v>0</v>
      </c>
    </row>
    <row r="1353" spans="40:47">
      <c r="AN1353" s="204">
        <v>38</v>
      </c>
      <c r="AO1353" s="204">
        <v>2</v>
      </c>
      <c r="AP1353" s="204">
        <v>4</v>
      </c>
      <c r="AQ1353" s="221">
        <f ca="1">IF($AP1353=1,IF(INDIRECT(ADDRESS(($AN1353-1)*3+$AO1353+5,$AP1353+7))="",0,INDIRECT(ADDRESS(($AN1353-1)*3+$AO1353+5,$AP1353+7))),IF(INDIRECT(ADDRESS(($AN1353-1)*3+$AO1353+5,$AP1353+7))="",0,IF(COUNTIF(INDIRECT(ADDRESS(($AN1353-1)*36+($AO1353-1)*12+6,COLUMN())):INDIRECT(ADDRESS(($AN1353-1)*36+($AO1353-1)*12+$AP1353+4,COLUMN())),INDIRECT(ADDRESS(($AN1353-1)*3+$AO1353+5,$AP1353+7)))&gt;=1,0,INDIRECT(ADDRESS(($AN1353-1)*3+$AO1353+5,$AP1353+7)))))</f>
        <v>0</v>
      </c>
      <c r="AR1353" s="204">
        <f ca="1">COUNTIF(INDIRECT("H"&amp;(ROW()+12*(($AN1353-1)*3+$AO1353)-ROW())/12+5):INDIRECT("S"&amp;(ROW()+12*(($AN1353-1)*3+$AO1353)-ROW())/12+5),AQ1353)</f>
        <v>0</v>
      </c>
      <c r="AS1353" s="221">
        <f ca="1">IF($AP1353=1,IF(INDIRECT(ADDRESS(($AN1353-1)*3+$AO1353+5,$AP1353+20))="",0,INDIRECT(ADDRESS(($AN1353-1)*3+$AO1353+5,$AP1353+20))),IF(INDIRECT(ADDRESS(($AN1353-1)*3+$AO1353+5,$AP1353+20))="",0,IF(COUNTIF(INDIRECT(ADDRESS(($AN1353-1)*36+($AO1353-1)*12+6,COLUMN())):INDIRECT(ADDRESS(($AN1353-1)*36+($AO1353-1)*12+$AP1353+4,COLUMN())),INDIRECT(ADDRESS(($AN1353-1)*3+$AO1353+5,$AP1353+20)))&gt;=1,0,INDIRECT(ADDRESS(($AN1353-1)*3+$AO1353+5,$AP1353+20)))))</f>
        <v>0</v>
      </c>
      <c r="AT1353" s="204">
        <f ca="1">COUNTIF(INDIRECT("U"&amp;(ROW()+12*(($AN1353-1)*3+$AO1353)-ROW())/12+5):INDIRECT("AF"&amp;(ROW()+12*(($AN1353-1)*3+$AO1353)-ROW())/12+5),AS1353)</f>
        <v>0</v>
      </c>
      <c r="AU1353" s="204">
        <f ca="1">IF(AND(AQ1353+AS1353&gt;0,AR1353+AT1353&gt;0),COUNTIF(AU$6:AU1352,"&gt;0")+1,0)</f>
        <v>0</v>
      </c>
    </row>
    <row r="1354" spans="40:47">
      <c r="AN1354" s="204">
        <v>38</v>
      </c>
      <c r="AO1354" s="204">
        <v>2</v>
      </c>
      <c r="AP1354" s="204">
        <v>5</v>
      </c>
      <c r="AQ1354" s="221">
        <f ca="1">IF($AP1354=1,IF(INDIRECT(ADDRESS(($AN1354-1)*3+$AO1354+5,$AP1354+7))="",0,INDIRECT(ADDRESS(($AN1354-1)*3+$AO1354+5,$AP1354+7))),IF(INDIRECT(ADDRESS(($AN1354-1)*3+$AO1354+5,$AP1354+7))="",0,IF(COUNTIF(INDIRECT(ADDRESS(($AN1354-1)*36+($AO1354-1)*12+6,COLUMN())):INDIRECT(ADDRESS(($AN1354-1)*36+($AO1354-1)*12+$AP1354+4,COLUMN())),INDIRECT(ADDRESS(($AN1354-1)*3+$AO1354+5,$AP1354+7)))&gt;=1,0,INDIRECT(ADDRESS(($AN1354-1)*3+$AO1354+5,$AP1354+7)))))</f>
        <v>0</v>
      </c>
      <c r="AR1354" s="204">
        <f ca="1">COUNTIF(INDIRECT("H"&amp;(ROW()+12*(($AN1354-1)*3+$AO1354)-ROW())/12+5):INDIRECT("S"&amp;(ROW()+12*(($AN1354-1)*3+$AO1354)-ROW())/12+5),AQ1354)</f>
        <v>0</v>
      </c>
      <c r="AS1354" s="221">
        <f ca="1">IF($AP1354=1,IF(INDIRECT(ADDRESS(($AN1354-1)*3+$AO1354+5,$AP1354+20))="",0,INDIRECT(ADDRESS(($AN1354-1)*3+$AO1354+5,$AP1354+20))),IF(INDIRECT(ADDRESS(($AN1354-1)*3+$AO1354+5,$AP1354+20))="",0,IF(COUNTIF(INDIRECT(ADDRESS(($AN1354-1)*36+($AO1354-1)*12+6,COLUMN())):INDIRECT(ADDRESS(($AN1354-1)*36+($AO1354-1)*12+$AP1354+4,COLUMN())),INDIRECT(ADDRESS(($AN1354-1)*3+$AO1354+5,$AP1354+20)))&gt;=1,0,INDIRECT(ADDRESS(($AN1354-1)*3+$AO1354+5,$AP1354+20)))))</f>
        <v>0</v>
      </c>
      <c r="AT1354" s="204">
        <f ca="1">COUNTIF(INDIRECT("U"&amp;(ROW()+12*(($AN1354-1)*3+$AO1354)-ROW())/12+5):INDIRECT("AF"&amp;(ROW()+12*(($AN1354-1)*3+$AO1354)-ROW())/12+5),AS1354)</f>
        <v>0</v>
      </c>
      <c r="AU1354" s="204">
        <f ca="1">IF(AND(AQ1354+AS1354&gt;0,AR1354+AT1354&gt;0),COUNTIF(AU$6:AU1353,"&gt;0")+1,0)</f>
        <v>0</v>
      </c>
    </row>
    <row r="1355" spans="40:47">
      <c r="AN1355" s="204">
        <v>38</v>
      </c>
      <c r="AO1355" s="204">
        <v>2</v>
      </c>
      <c r="AP1355" s="204">
        <v>6</v>
      </c>
      <c r="AQ1355" s="221">
        <f ca="1">IF($AP1355=1,IF(INDIRECT(ADDRESS(($AN1355-1)*3+$AO1355+5,$AP1355+7))="",0,INDIRECT(ADDRESS(($AN1355-1)*3+$AO1355+5,$AP1355+7))),IF(INDIRECT(ADDRESS(($AN1355-1)*3+$AO1355+5,$AP1355+7))="",0,IF(COUNTIF(INDIRECT(ADDRESS(($AN1355-1)*36+($AO1355-1)*12+6,COLUMN())):INDIRECT(ADDRESS(($AN1355-1)*36+($AO1355-1)*12+$AP1355+4,COLUMN())),INDIRECT(ADDRESS(($AN1355-1)*3+$AO1355+5,$AP1355+7)))&gt;=1,0,INDIRECT(ADDRESS(($AN1355-1)*3+$AO1355+5,$AP1355+7)))))</f>
        <v>0</v>
      </c>
      <c r="AR1355" s="204">
        <f ca="1">COUNTIF(INDIRECT("H"&amp;(ROW()+12*(($AN1355-1)*3+$AO1355)-ROW())/12+5):INDIRECT("S"&amp;(ROW()+12*(($AN1355-1)*3+$AO1355)-ROW())/12+5),AQ1355)</f>
        <v>0</v>
      </c>
      <c r="AS1355" s="221">
        <f ca="1">IF($AP1355=1,IF(INDIRECT(ADDRESS(($AN1355-1)*3+$AO1355+5,$AP1355+20))="",0,INDIRECT(ADDRESS(($AN1355-1)*3+$AO1355+5,$AP1355+20))),IF(INDIRECT(ADDRESS(($AN1355-1)*3+$AO1355+5,$AP1355+20))="",0,IF(COUNTIF(INDIRECT(ADDRESS(($AN1355-1)*36+($AO1355-1)*12+6,COLUMN())):INDIRECT(ADDRESS(($AN1355-1)*36+($AO1355-1)*12+$AP1355+4,COLUMN())),INDIRECT(ADDRESS(($AN1355-1)*3+$AO1355+5,$AP1355+20)))&gt;=1,0,INDIRECT(ADDRESS(($AN1355-1)*3+$AO1355+5,$AP1355+20)))))</f>
        <v>0</v>
      </c>
      <c r="AT1355" s="204">
        <f ca="1">COUNTIF(INDIRECT("U"&amp;(ROW()+12*(($AN1355-1)*3+$AO1355)-ROW())/12+5):INDIRECT("AF"&amp;(ROW()+12*(($AN1355-1)*3+$AO1355)-ROW())/12+5),AS1355)</f>
        <v>0</v>
      </c>
      <c r="AU1355" s="204">
        <f ca="1">IF(AND(AQ1355+AS1355&gt;0,AR1355+AT1355&gt;0),COUNTIF(AU$6:AU1354,"&gt;0")+1,0)</f>
        <v>0</v>
      </c>
    </row>
    <row r="1356" spans="40:47">
      <c r="AN1356" s="204">
        <v>38</v>
      </c>
      <c r="AO1356" s="204">
        <v>2</v>
      </c>
      <c r="AP1356" s="204">
        <v>7</v>
      </c>
      <c r="AQ1356" s="221">
        <f ca="1">IF($AP1356=1,IF(INDIRECT(ADDRESS(($AN1356-1)*3+$AO1356+5,$AP1356+7))="",0,INDIRECT(ADDRESS(($AN1356-1)*3+$AO1356+5,$AP1356+7))),IF(INDIRECT(ADDRESS(($AN1356-1)*3+$AO1356+5,$AP1356+7))="",0,IF(COUNTIF(INDIRECT(ADDRESS(($AN1356-1)*36+($AO1356-1)*12+6,COLUMN())):INDIRECT(ADDRESS(($AN1356-1)*36+($AO1356-1)*12+$AP1356+4,COLUMN())),INDIRECT(ADDRESS(($AN1356-1)*3+$AO1356+5,$AP1356+7)))&gt;=1,0,INDIRECT(ADDRESS(($AN1356-1)*3+$AO1356+5,$AP1356+7)))))</f>
        <v>0</v>
      </c>
      <c r="AR1356" s="204">
        <f ca="1">COUNTIF(INDIRECT("H"&amp;(ROW()+12*(($AN1356-1)*3+$AO1356)-ROW())/12+5):INDIRECT("S"&amp;(ROW()+12*(($AN1356-1)*3+$AO1356)-ROW())/12+5),AQ1356)</f>
        <v>0</v>
      </c>
      <c r="AS1356" s="221">
        <f ca="1">IF($AP1356=1,IF(INDIRECT(ADDRESS(($AN1356-1)*3+$AO1356+5,$AP1356+20))="",0,INDIRECT(ADDRESS(($AN1356-1)*3+$AO1356+5,$AP1356+20))),IF(INDIRECT(ADDRESS(($AN1356-1)*3+$AO1356+5,$AP1356+20))="",0,IF(COUNTIF(INDIRECT(ADDRESS(($AN1356-1)*36+($AO1356-1)*12+6,COLUMN())):INDIRECT(ADDRESS(($AN1356-1)*36+($AO1356-1)*12+$AP1356+4,COLUMN())),INDIRECT(ADDRESS(($AN1356-1)*3+$AO1356+5,$AP1356+20)))&gt;=1,0,INDIRECT(ADDRESS(($AN1356-1)*3+$AO1356+5,$AP1356+20)))))</f>
        <v>0</v>
      </c>
      <c r="AT1356" s="204">
        <f ca="1">COUNTIF(INDIRECT("U"&amp;(ROW()+12*(($AN1356-1)*3+$AO1356)-ROW())/12+5):INDIRECT("AF"&amp;(ROW()+12*(($AN1356-1)*3+$AO1356)-ROW())/12+5),AS1356)</f>
        <v>0</v>
      </c>
      <c r="AU1356" s="204">
        <f ca="1">IF(AND(AQ1356+AS1356&gt;0,AR1356+AT1356&gt;0),COUNTIF(AU$6:AU1355,"&gt;0")+1,0)</f>
        <v>0</v>
      </c>
    </row>
    <row r="1357" spans="40:47">
      <c r="AN1357" s="204">
        <v>38</v>
      </c>
      <c r="AO1357" s="204">
        <v>2</v>
      </c>
      <c r="AP1357" s="204">
        <v>8</v>
      </c>
      <c r="AQ1357" s="221">
        <f ca="1">IF($AP1357=1,IF(INDIRECT(ADDRESS(($AN1357-1)*3+$AO1357+5,$AP1357+7))="",0,INDIRECT(ADDRESS(($AN1357-1)*3+$AO1357+5,$AP1357+7))),IF(INDIRECT(ADDRESS(($AN1357-1)*3+$AO1357+5,$AP1357+7))="",0,IF(COUNTIF(INDIRECT(ADDRESS(($AN1357-1)*36+($AO1357-1)*12+6,COLUMN())):INDIRECT(ADDRESS(($AN1357-1)*36+($AO1357-1)*12+$AP1357+4,COLUMN())),INDIRECT(ADDRESS(($AN1357-1)*3+$AO1357+5,$AP1357+7)))&gt;=1,0,INDIRECT(ADDRESS(($AN1357-1)*3+$AO1357+5,$AP1357+7)))))</f>
        <v>0</v>
      </c>
      <c r="AR1357" s="204">
        <f ca="1">COUNTIF(INDIRECT("H"&amp;(ROW()+12*(($AN1357-1)*3+$AO1357)-ROW())/12+5):INDIRECT("S"&amp;(ROW()+12*(($AN1357-1)*3+$AO1357)-ROW())/12+5),AQ1357)</f>
        <v>0</v>
      </c>
      <c r="AS1357" s="221">
        <f ca="1">IF($AP1357=1,IF(INDIRECT(ADDRESS(($AN1357-1)*3+$AO1357+5,$AP1357+20))="",0,INDIRECT(ADDRESS(($AN1357-1)*3+$AO1357+5,$AP1357+20))),IF(INDIRECT(ADDRESS(($AN1357-1)*3+$AO1357+5,$AP1357+20))="",0,IF(COUNTIF(INDIRECT(ADDRESS(($AN1357-1)*36+($AO1357-1)*12+6,COLUMN())):INDIRECT(ADDRESS(($AN1357-1)*36+($AO1357-1)*12+$AP1357+4,COLUMN())),INDIRECT(ADDRESS(($AN1357-1)*3+$AO1357+5,$AP1357+20)))&gt;=1,0,INDIRECT(ADDRESS(($AN1357-1)*3+$AO1357+5,$AP1357+20)))))</f>
        <v>0</v>
      </c>
      <c r="AT1357" s="204">
        <f ca="1">COUNTIF(INDIRECT("U"&amp;(ROW()+12*(($AN1357-1)*3+$AO1357)-ROW())/12+5):INDIRECT("AF"&amp;(ROW()+12*(($AN1357-1)*3+$AO1357)-ROW())/12+5),AS1357)</f>
        <v>0</v>
      </c>
      <c r="AU1357" s="204">
        <f ca="1">IF(AND(AQ1357+AS1357&gt;0,AR1357+AT1357&gt;0),COUNTIF(AU$6:AU1356,"&gt;0")+1,0)</f>
        <v>0</v>
      </c>
    </row>
    <row r="1358" spans="40:47">
      <c r="AN1358" s="204">
        <v>38</v>
      </c>
      <c r="AO1358" s="204">
        <v>2</v>
      </c>
      <c r="AP1358" s="204">
        <v>9</v>
      </c>
      <c r="AQ1358" s="221">
        <f ca="1">IF($AP1358=1,IF(INDIRECT(ADDRESS(($AN1358-1)*3+$AO1358+5,$AP1358+7))="",0,INDIRECT(ADDRESS(($AN1358-1)*3+$AO1358+5,$AP1358+7))),IF(INDIRECT(ADDRESS(($AN1358-1)*3+$AO1358+5,$AP1358+7))="",0,IF(COUNTIF(INDIRECT(ADDRESS(($AN1358-1)*36+($AO1358-1)*12+6,COLUMN())):INDIRECT(ADDRESS(($AN1358-1)*36+($AO1358-1)*12+$AP1358+4,COLUMN())),INDIRECT(ADDRESS(($AN1358-1)*3+$AO1358+5,$AP1358+7)))&gt;=1,0,INDIRECT(ADDRESS(($AN1358-1)*3+$AO1358+5,$AP1358+7)))))</f>
        <v>0</v>
      </c>
      <c r="AR1358" s="204">
        <f ca="1">COUNTIF(INDIRECT("H"&amp;(ROW()+12*(($AN1358-1)*3+$AO1358)-ROW())/12+5):INDIRECT("S"&amp;(ROW()+12*(($AN1358-1)*3+$AO1358)-ROW())/12+5),AQ1358)</f>
        <v>0</v>
      </c>
      <c r="AS1358" s="221">
        <f ca="1">IF($AP1358=1,IF(INDIRECT(ADDRESS(($AN1358-1)*3+$AO1358+5,$AP1358+20))="",0,INDIRECT(ADDRESS(($AN1358-1)*3+$AO1358+5,$AP1358+20))),IF(INDIRECT(ADDRESS(($AN1358-1)*3+$AO1358+5,$AP1358+20))="",0,IF(COUNTIF(INDIRECT(ADDRESS(($AN1358-1)*36+($AO1358-1)*12+6,COLUMN())):INDIRECT(ADDRESS(($AN1358-1)*36+($AO1358-1)*12+$AP1358+4,COLUMN())),INDIRECT(ADDRESS(($AN1358-1)*3+$AO1358+5,$AP1358+20)))&gt;=1,0,INDIRECT(ADDRESS(($AN1358-1)*3+$AO1358+5,$AP1358+20)))))</f>
        <v>0</v>
      </c>
      <c r="AT1358" s="204">
        <f ca="1">COUNTIF(INDIRECT("U"&amp;(ROW()+12*(($AN1358-1)*3+$AO1358)-ROW())/12+5):INDIRECT("AF"&amp;(ROW()+12*(($AN1358-1)*3+$AO1358)-ROW())/12+5),AS1358)</f>
        <v>0</v>
      </c>
      <c r="AU1358" s="204">
        <f ca="1">IF(AND(AQ1358+AS1358&gt;0,AR1358+AT1358&gt;0),COUNTIF(AU$6:AU1357,"&gt;0")+1,0)</f>
        <v>0</v>
      </c>
    </row>
    <row r="1359" spans="40:47">
      <c r="AN1359" s="204">
        <v>38</v>
      </c>
      <c r="AO1359" s="204">
        <v>2</v>
      </c>
      <c r="AP1359" s="204">
        <v>10</v>
      </c>
      <c r="AQ1359" s="221">
        <f ca="1">IF($AP1359=1,IF(INDIRECT(ADDRESS(($AN1359-1)*3+$AO1359+5,$AP1359+7))="",0,INDIRECT(ADDRESS(($AN1359-1)*3+$AO1359+5,$AP1359+7))),IF(INDIRECT(ADDRESS(($AN1359-1)*3+$AO1359+5,$AP1359+7))="",0,IF(COUNTIF(INDIRECT(ADDRESS(($AN1359-1)*36+($AO1359-1)*12+6,COLUMN())):INDIRECT(ADDRESS(($AN1359-1)*36+($AO1359-1)*12+$AP1359+4,COLUMN())),INDIRECT(ADDRESS(($AN1359-1)*3+$AO1359+5,$AP1359+7)))&gt;=1,0,INDIRECT(ADDRESS(($AN1359-1)*3+$AO1359+5,$AP1359+7)))))</f>
        <v>0</v>
      </c>
      <c r="AR1359" s="204">
        <f ca="1">COUNTIF(INDIRECT("H"&amp;(ROW()+12*(($AN1359-1)*3+$AO1359)-ROW())/12+5):INDIRECT("S"&amp;(ROW()+12*(($AN1359-1)*3+$AO1359)-ROW())/12+5),AQ1359)</f>
        <v>0</v>
      </c>
      <c r="AS1359" s="221">
        <f ca="1">IF($AP1359=1,IF(INDIRECT(ADDRESS(($AN1359-1)*3+$AO1359+5,$AP1359+20))="",0,INDIRECT(ADDRESS(($AN1359-1)*3+$AO1359+5,$AP1359+20))),IF(INDIRECT(ADDRESS(($AN1359-1)*3+$AO1359+5,$AP1359+20))="",0,IF(COUNTIF(INDIRECT(ADDRESS(($AN1359-1)*36+($AO1359-1)*12+6,COLUMN())):INDIRECT(ADDRESS(($AN1359-1)*36+($AO1359-1)*12+$AP1359+4,COLUMN())),INDIRECT(ADDRESS(($AN1359-1)*3+$AO1359+5,$AP1359+20)))&gt;=1,0,INDIRECT(ADDRESS(($AN1359-1)*3+$AO1359+5,$AP1359+20)))))</f>
        <v>0</v>
      </c>
      <c r="AT1359" s="204">
        <f ca="1">COUNTIF(INDIRECT("U"&amp;(ROW()+12*(($AN1359-1)*3+$AO1359)-ROW())/12+5):INDIRECT("AF"&amp;(ROW()+12*(($AN1359-1)*3+$AO1359)-ROW())/12+5),AS1359)</f>
        <v>0</v>
      </c>
      <c r="AU1359" s="204">
        <f ca="1">IF(AND(AQ1359+AS1359&gt;0,AR1359+AT1359&gt;0),COUNTIF(AU$6:AU1358,"&gt;0")+1,0)</f>
        <v>0</v>
      </c>
    </row>
    <row r="1360" spans="40:47">
      <c r="AN1360" s="204">
        <v>38</v>
      </c>
      <c r="AO1360" s="204">
        <v>2</v>
      </c>
      <c r="AP1360" s="204">
        <v>11</v>
      </c>
      <c r="AQ1360" s="221">
        <f ca="1">IF($AP1360=1,IF(INDIRECT(ADDRESS(($AN1360-1)*3+$AO1360+5,$AP1360+7))="",0,INDIRECT(ADDRESS(($AN1360-1)*3+$AO1360+5,$AP1360+7))),IF(INDIRECT(ADDRESS(($AN1360-1)*3+$AO1360+5,$AP1360+7))="",0,IF(COUNTIF(INDIRECT(ADDRESS(($AN1360-1)*36+($AO1360-1)*12+6,COLUMN())):INDIRECT(ADDRESS(($AN1360-1)*36+($AO1360-1)*12+$AP1360+4,COLUMN())),INDIRECT(ADDRESS(($AN1360-1)*3+$AO1360+5,$AP1360+7)))&gt;=1,0,INDIRECT(ADDRESS(($AN1360-1)*3+$AO1360+5,$AP1360+7)))))</f>
        <v>0</v>
      </c>
      <c r="AR1360" s="204">
        <f ca="1">COUNTIF(INDIRECT("H"&amp;(ROW()+12*(($AN1360-1)*3+$AO1360)-ROW())/12+5):INDIRECT("S"&amp;(ROW()+12*(($AN1360-1)*3+$AO1360)-ROW())/12+5),AQ1360)</f>
        <v>0</v>
      </c>
      <c r="AS1360" s="221">
        <f ca="1">IF($AP1360=1,IF(INDIRECT(ADDRESS(($AN1360-1)*3+$AO1360+5,$AP1360+20))="",0,INDIRECT(ADDRESS(($AN1360-1)*3+$AO1360+5,$AP1360+20))),IF(INDIRECT(ADDRESS(($AN1360-1)*3+$AO1360+5,$AP1360+20))="",0,IF(COUNTIF(INDIRECT(ADDRESS(($AN1360-1)*36+($AO1360-1)*12+6,COLUMN())):INDIRECT(ADDRESS(($AN1360-1)*36+($AO1360-1)*12+$AP1360+4,COLUMN())),INDIRECT(ADDRESS(($AN1360-1)*3+$AO1360+5,$AP1360+20)))&gt;=1,0,INDIRECT(ADDRESS(($AN1360-1)*3+$AO1360+5,$AP1360+20)))))</f>
        <v>0</v>
      </c>
      <c r="AT1360" s="204">
        <f ca="1">COUNTIF(INDIRECT("U"&amp;(ROW()+12*(($AN1360-1)*3+$AO1360)-ROW())/12+5):INDIRECT("AF"&amp;(ROW()+12*(($AN1360-1)*3+$AO1360)-ROW())/12+5),AS1360)</f>
        <v>0</v>
      </c>
      <c r="AU1360" s="204">
        <f ca="1">IF(AND(AQ1360+AS1360&gt;0,AR1360+AT1360&gt;0),COUNTIF(AU$6:AU1359,"&gt;0")+1,0)</f>
        <v>0</v>
      </c>
    </row>
    <row r="1361" spans="40:47">
      <c r="AN1361" s="204">
        <v>38</v>
      </c>
      <c r="AO1361" s="204">
        <v>2</v>
      </c>
      <c r="AP1361" s="204">
        <v>12</v>
      </c>
      <c r="AQ1361" s="221">
        <f ca="1">IF($AP1361=1,IF(INDIRECT(ADDRESS(($AN1361-1)*3+$AO1361+5,$AP1361+7))="",0,INDIRECT(ADDRESS(($AN1361-1)*3+$AO1361+5,$AP1361+7))),IF(INDIRECT(ADDRESS(($AN1361-1)*3+$AO1361+5,$AP1361+7))="",0,IF(COUNTIF(INDIRECT(ADDRESS(($AN1361-1)*36+($AO1361-1)*12+6,COLUMN())):INDIRECT(ADDRESS(($AN1361-1)*36+($AO1361-1)*12+$AP1361+4,COLUMN())),INDIRECT(ADDRESS(($AN1361-1)*3+$AO1361+5,$AP1361+7)))&gt;=1,0,INDIRECT(ADDRESS(($AN1361-1)*3+$AO1361+5,$AP1361+7)))))</f>
        <v>0</v>
      </c>
      <c r="AR1361" s="204">
        <f ca="1">COUNTIF(INDIRECT("H"&amp;(ROW()+12*(($AN1361-1)*3+$AO1361)-ROW())/12+5):INDIRECT("S"&amp;(ROW()+12*(($AN1361-1)*3+$AO1361)-ROW())/12+5),AQ1361)</f>
        <v>0</v>
      </c>
      <c r="AS1361" s="221">
        <f ca="1">IF($AP1361=1,IF(INDIRECT(ADDRESS(($AN1361-1)*3+$AO1361+5,$AP1361+20))="",0,INDIRECT(ADDRESS(($AN1361-1)*3+$AO1361+5,$AP1361+20))),IF(INDIRECT(ADDRESS(($AN1361-1)*3+$AO1361+5,$AP1361+20))="",0,IF(COUNTIF(INDIRECT(ADDRESS(($AN1361-1)*36+($AO1361-1)*12+6,COLUMN())):INDIRECT(ADDRESS(($AN1361-1)*36+($AO1361-1)*12+$AP1361+4,COLUMN())),INDIRECT(ADDRESS(($AN1361-1)*3+$AO1361+5,$AP1361+20)))&gt;=1,0,INDIRECT(ADDRESS(($AN1361-1)*3+$AO1361+5,$AP1361+20)))))</f>
        <v>0</v>
      </c>
      <c r="AT1361" s="204">
        <f ca="1">COUNTIF(INDIRECT("U"&amp;(ROW()+12*(($AN1361-1)*3+$AO1361)-ROW())/12+5):INDIRECT("AF"&amp;(ROW()+12*(($AN1361-1)*3+$AO1361)-ROW())/12+5),AS1361)</f>
        <v>0</v>
      </c>
      <c r="AU1361" s="204">
        <f ca="1">IF(AND(AQ1361+AS1361&gt;0,AR1361+AT1361&gt;0),COUNTIF(AU$6:AU1360,"&gt;0")+1,0)</f>
        <v>0</v>
      </c>
    </row>
    <row r="1362" spans="40:47">
      <c r="AN1362" s="204">
        <v>38</v>
      </c>
      <c r="AO1362" s="204">
        <v>3</v>
      </c>
      <c r="AP1362" s="204">
        <v>1</v>
      </c>
      <c r="AQ1362" s="221">
        <f ca="1">IF($AP1362=1,IF(INDIRECT(ADDRESS(($AN1362-1)*3+$AO1362+5,$AP1362+7))="",0,INDIRECT(ADDRESS(($AN1362-1)*3+$AO1362+5,$AP1362+7))),IF(INDIRECT(ADDRESS(($AN1362-1)*3+$AO1362+5,$AP1362+7))="",0,IF(COUNTIF(INDIRECT(ADDRESS(($AN1362-1)*36+($AO1362-1)*12+6,COLUMN())):INDIRECT(ADDRESS(($AN1362-1)*36+($AO1362-1)*12+$AP1362+4,COLUMN())),INDIRECT(ADDRESS(($AN1362-1)*3+$AO1362+5,$AP1362+7)))&gt;=1,0,INDIRECT(ADDRESS(($AN1362-1)*3+$AO1362+5,$AP1362+7)))))</f>
        <v>0</v>
      </c>
      <c r="AR1362" s="204">
        <f ca="1">COUNTIF(INDIRECT("H"&amp;(ROW()+12*(($AN1362-1)*3+$AO1362)-ROW())/12+5):INDIRECT("S"&amp;(ROW()+12*(($AN1362-1)*3+$AO1362)-ROW())/12+5),AQ1362)</f>
        <v>0</v>
      </c>
      <c r="AS1362" s="221">
        <f ca="1">IF($AP1362=1,IF(INDIRECT(ADDRESS(($AN1362-1)*3+$AO1362+5,$AP1362+20))="",0,INDIRECT(ADDRESS(($AN1362-1)*3+$AO1362+5,$AP1362+20))),IF(INDIRECT(ADDRESS(($AN1362-1)*3+$AO1362+5,$AP1362+20))="",0,IF(COUNTIF(INDIRECT(ADDRESS(($AN1362-1)*36+($AO1362-1)*12+6,COLUMN())):INDIRECT(ADDRESS(($AN1362-1)*36+($AO1362-1)*12+$AP1362+4,COLUMN())),INDIRECT(ADDRESS(($AN1362-1)*3+$AO1362+5,$AP1362+20)))&gt;=1,0,INDIRECT(ADDRESS(($AN1362-1)*3+$AO1362+5,$AP1362+20)))))</f>
        <v>0</v>
      </c>
      <c r="AT1362" s="204">
        <f ca="1">COUNTIF(INDIRECT("U"&amp;(ROW()+12*(($AN1362-1)*3+$AO1362)-ROW())/12+5):INDIRECT("AF"&amp;(ROW()+12*(($AN1362-1)*3+$AO1362)-ROW())/12+5),AS1362)</f>
        <v>0</v>
      </c>
      <c r="AU1362" s="204">
        <f ca="1">IF(AND(AQ1362+AS1362&gt;0,AR1362+AT1362&gt;0),COUNTIF(AU$6:AU1361,"&gt;0")+1,0)</f>
        <v>0</v>
      </c>
    </row>
    <row r="1363" spans="40:47">
      <c r="AN1363" s="204">
        <v>38</v>
      </c>
      <c r="AO1363" s="204">
        <v>3</v>
      </c>
      <c r="AP1363" s="204">
        <v>2</v>
      </c>
      <c r="AQ1363" s="221">
        <f ca="1">IF($AP1363=1,IF(INDIRECT(ADDRESS(($AN1363-1)*3+$AO1363+5,$AP1363+7))="",0,INDIRECT(ADDRESS(($AN1363-1)*3+$AO1363+5,$AP1363+7))),IF(INDIRECT(ADDRESS(($AN1363-1)*3+$AO1363+5,$AP1363+7))="",0,IF(COUNTIF(INDIRECT(ADDRESS(($AN1363-1)*36+($AO1363-1)*12+6,COLUMN())):INDIRECT(ADDRESS(($AN1363-1)*36+($AO1363-1)*12+$AP1363+4,COLUMN())),INDIRECT(ADDRESS(($AN1363-1)*3+$AO1363+5,$AP1363+7)))&gt;=1,0,INDIRECT(ADDRESS(($AN1363-1)*3+$AO1363+5,$AP1363+7)))))</f>
        <v>0</v>
      </c>
      <c r="AR1363" s="204">
        <f ca="1">COUNTIF(INDIRECT("H"&amp;(ROW()+12*(($AN1363-1)*3+$AO1363)-ROW())/12+5):INDIRECT("S"&amp;(ROW()+12*(($AN1363-1)*3+$AO1363)-ROW())/12+5),AQ1363)</f>
        <v>0</v>
      </c>
      <c r="AS1363" s="221">
        <f ca="1">IF($AP1363=1,IF(INDIRECT(ADDRESS(($AN1363-1)*3+$AO1363+5,$AP1363+20))="",0,INDIRECT(ADDRESS(($AN1363-1)*3+$AO1363+5,$AP1363+20))),IF(INDIRECT(ADDRESS(($AN1363-1)*3+$AO1363+5,$AP1363+20))="",0,IF(COUNTIF(INDIRECT(ADDRESS(($AN1363-1)*36+($AO1363-1)*12+6,COLUMN())):INDIRECT(ADDRESS(($AN1363-1)*36+($AO1363-1)*12+$AP1363+4,COLUMN())),INDIRECT(ADDRESS(($AN1363-1)*3+$AO1363+5,$AP1363+20)))&gt;=1,0,INDIRECT(ADDRESS(($AN1363-1)*3+$AO1363+5,$AP1363+20)))))</f>
        <v>0</v>
      </c>
      <c r="AT1363" s="204">
        <f ca="1">COUNTIF(INDIRECT("U"&amp;(ROW()+12*(($AN1363-1)*3+$AO1363)-ROW())/12+5):INDIRECT("AF"&amp;(ROW()+12*(($AN1363-1)*3+$AO1363)-ROW())/12+5),AS1363)</f>
        <v>0</v>
      </c>
      <c r="AU1363" s="204">
        <f ca="1">IF(AND(AQ1363+AS1363&gt;0,AR1363+AT1363&gt;0),COUNTIF(AU$6:AU1362,"&gt;0")+1,0)</f>
        <v>0</v>
      </c>
    </row>
    <row r="1364" spans="40:47">
      <c r="AN1364" s="204">
        <v>38</v>
      </c>
      <c r="AO1364" s="204">
        <v>3</v>
      </c>
      <c r="AP1364" s="204">
        <v>3</v>
      </c>
      <c r="AQ1364" s="221">
        <f ca="1">IF($AP1364=1,IF(INDIRECT(ADDRESS(($AN1364-1)*3+$AO1364+5,$AP1364+7))="",0,INDIRECT(ADDRESS(($AN1364-1)*3+$AO1364+5,$AP1364+7))),IF(INDIRECT(ADDRESS(($AN1364-1)*3+$AO1364+5,$AP1364+7))="",0,IF(COUNTIF(INDIRECT(ADDRESS(($AN1364-1)*36+($AO1364-1)*12+6,COLUMN())):INDIRECT(ADDRESS(($AN1364-1)*36+($AO1364-1)*12+$AP1364+4,COLUMN())),INDIRECT(ADDRESS(($AN1364-1)*3+$AO1364+5,$AP1364+7)))&gt;=1,0,INDIRECT(ADDRESS(($AN1364-1)*3+$AO1364+5,$AP1364+7)))))</f>
        <v>0</v>
      </c>
      <c r="AR1364" s="204">
        <f ca="1">COUNTIF(INDIRECT("H"&amp;(ROW()+12*(($AN1364-1)*3+$AO1364)-ROW())/12+5):INDIRECT("S"&amp;(ROW()+12*(($AN1364-1)*3+$AO1364)-ROW())/12+5),AQ1364)</f>
        <v>0</v>
      </c>
      <c r="AS1364" s="221">
        <f ca="1">IF($AP1364=1,IF(INDIRECT(ADDRESS(($AN1364-1)*3+$AO1364+5,$AP1364+20))="",0,INDIRECT(ADDRESS(($AN1364-1)*3+$AO1364+5,$AP1364+20))),IF(INDIRECT(ADDRESS(($AN1364-1)*3+$AO1364+5,$AP1364+20))="",0,IF(COUNTIF(INDIRECT(ADDRESS(($AN1364-1)*36+($AO1364-1)*12+6,COLUMN())):INDIRECT(ADDRESS(($AN1364-1)*36+($AO1364-1)*12+$AP1364+4,COLUMN())),INDIRECT(ADDRESS(($AN1364-1)*3+$AO1364+5,$AP1364+20)))&gt;=1,0,INDIRECT(ADDRESS(($AN1364-1)*3+$AO1364+5,$AP1364+20)))))</f>
        <v>0</v>
      </c>
      <c r="AT1364" s="204">
        <f ca="1">COUNTIF(INDIRECT("U"&amp;(ROW()+12*(($AN1364-1)*3+$AO1364)-ROW())/12+5):INDIRECT("AF"&amp;(ROW()+12*(($AN1364-1)*3+$AO1364)-ROW())/12+5),AS1364)</f>
        <v>0</v>
      </c>
      <c r="AU1364" s="204">
        <f ca="1">IF(AND(AQ1364+AS1364&gt;0,AR1364+AT1364&gt;0),COUNTIF(AU$6:AU1363,"&gt;0")+1,0)</f>
        <v>0</v>
      </c>
    </row>
    <row r="1365" spans="40:47">
      <c r="AN1365" s="204">
        <v>38</v>
      </c>
      <c r="AO1365" s="204">
        <v>3</v>
      </c>
      <c r="AP1365" s="204">
        <v>4</v>
      </c>
      <c r="AQ1365" s="221">
        <f ca="1">IF($AP1365=1,IF(INDIRECT(ADDRESS(($AN1365-1)*3+$AO1365+5,$AP1365+7))="",0,INDIRECT(ADDRESS(($AN1365-1)*3+$AO1365+5,$AP1365+7))),IF(INDIRECT(ADDRESS(($AN1365-1)*3+$AO1365+5,$AP1365+7))="",0,IF(COUNTIF(INDIRECT(ADDRESS(($AN1365-1)*36+($AO1365-1)*12+6,COLUMN())):INDIRECT(ADDRESS(($AN1365-1)*36+($AO1365-1)*12+$AP1365+4,COLUMN())),INDIRECT(ADDRESS(($AN1365-1)*3+$AO1365+5,$AP1365+7)))&gt;=1,0,INDIRECT(ADDRESS(($AN1365-1)*3+$AO1365+5,$AP1365+7)))))</f>
        <v>0</v>
      </c>
      <c r="AR1365" s="204">
        <f ca="1">COUNTIF(INDIRECT("H"&amp;(ROW()+12*(($AN1365-1)*3+$AO1365)-ROW())/12+5):INDIRECT("S"&amp;(ROW()+12*(($AN1365-1)*3+$AO1365)-ROW())/12+5),AQ1365)</f>
        <v>0</v>
      </c>
      <c r="AS1365" s="221">
        <f ca="1">IF($AP1365=1,IF(INDIRECT(ADDRESS(($AN1365-1)*3+$AO1365+5,$AP1365+20))="",0,INDIRECT(ADDRESS(($AN1365-1)*3+$AO1365+5,$AP1365+20))),IF(INDIRECT(ADDRESS(($AN1365-1)*3+$AO1365+5,$AP1365+20))="",0,IF(COUNTIF(INDIRECT(ADDRESS(($AN1365-1)*36+($AO1365-1)*12+6,COLUMN())):INDIRECT(ADDRESS(($AN1365-1)*36+($AO1365-1)*12+$AP1365+4,COLUMN())),INDIRECT(ADDRESS(($AN1365-1)*3+$AO1365+5,$AP1365+20)))&gt;=1,0,INDIRECT(ADDRESS(($AN1365-1)*3+$AO1365+5,$AP1365+20)))))</f>
        <v>0</v>
      </c>
      <c r="AT1365" s="204">
        <f ca="1">COUNTIF(INDIRECT("U"&amp;(ROW()+12*(($AN1365-1)*3+$AO1365)-ROW())/12+5):INDIRECT("AF"&amp;(ROW()+12*(($AN1365-1)*3+$AO1365)-ROW())/12+5),AS1365)</f>
        <v>0</v>
      </c>
      <c r="AU1365" s="204">
        <f ca="1">IF(AND(AQ1365+AS1365&gt;0,AR1365+AT1365&gt;0),COUNTIF(AU$6:AU1364,"&gt;0")+1,0)</f>
        <v>0</v>
      </c>
    </row>
    <row r="1366" spans="40:47">
      <c r="AN1366" s="204">
        <v>38</v>
      </c>
      <c r="AO1366" s="204">
        <v>3</v>
      </c>
      <c r="AP1366" s="204">
        <v>5</v>
      </c>
      <c r="AQ1366" s="221">
        <f ca="1">IF($AP1366=1,IF(INDIRECT(ADDRESS(($AN1366-1)*3+$AO1366+5,$AP1366+7))="",0,INDIRECT(ADDRESS(($AN1366-1)*3+$AO1366+5,$AP1366+7))),IF(INDIRECT(ADDRESS(($AN1366-1)*3+$AO1366+5,$AP1366+7))="",0,IF(COUNTIF(INDIRECT(ADDRESS(($AN1366-1)*36+($AO1366-1)*12+6,COLUMN())):INDIRECT(ADDRESS(($AN1366-1)*36+($AO1366-1)*12+$AP1366+4,COLUMN())),INDIRECT(ADDRESS(($AN1366-1)*3+$AO1366+5,$AP1366+7)))&gt;=1,0,INDIRECT(ADDRESS(($AN1366-1)*3+$AO1366+5,$AP1366+7)))))</f>
        <v>0</v>
      </c>
      <c r="AR1366" s="204">
        <f ca="1">COUNTIF(INDIRECT("H"&amp;(ROW()+12*(($AN1366-1)*3+$AO1366)-ROW())/12+5):INDIRECT("S"&amp;(ROW()+12*(($AN1366-1)*3+$AO1366)-ROW())/12+5),AQ1366)</f>
        <v>0</v>
      </c>
      <c r="AS1366" s="221">
        <f ca="1">IF($AP1366=1,IF(INDIRECT(ADDRESS(($AN1366-1)*3+$AO1366+5,$AP1366+20))="",0,INDIRECT(ADDRESS(($AN1366-1)*3+$AO1366+5,$AP1366+20))),IF(INDIRECT(ADDRESS(($AN1366-1)*3+$AO1366+5,$AP1366+20))="",0,IF(COUNTIF(INDIRECT(ADDRESS(($AN1366-1)*36+($AO1366-1)*12+6,COLUMN())):INDIRECT(ADDRESS(($AN1366-1)*36+($AO1366-1)*12+$AP1366+4,COLUMN())),INDIRECT(ADDRESS(($AN1366-1)*3+$AO1366+5,$AP1366+20)))&gt;=1,0,INDIRECT(ADDRESS(($AN1366-1)*3+$AO1366+5,$AP1366+20)))))</f>
        <v>0</v>
      </c>
      <c r="AT1366" s="204">
        <f ca="1">COUNTIF(INDIRECT("U"&amp;(ROW()+12*(($AN1366-1)*3+$AO1366)-ROW())/12+5):INDIRECT("AF"&amp;(ROW()+12*(($AN1366-1)*3+$AO1366)-ROW())/12+5),AS1366)</f>
        <v>0</v>
      </c>
      <c r="AU1366" s="204">
        <f ca="1">IF(AND(AQ1366+AS1366&gt;0,AR1366+AT1366&gt;0),COUNTIF(AU$6:AU1365,"&gt;0")+1,0)</f>
        <v>0</v>
      </c>
    </row>
    <row r="1367" spans="40:47">
      <c r="AN1367" s="204">
        <v>38</v>
      </c>
      <c r="AO1367" s="204">
        <v>3</v>
      </c>
      <c r="AP1367" s="204">
        <v>6</v>
      </c>
      <c r="AQ1367" s="221">
        <f ca="1">IF($AP1367=1,IF(INDIRECT(ADDRESS(($AN1367-1)*3+$AO1367+5,$AP1367+7))="",0,INDIRECT(ADDRESS(($AN1367-1)*3+$AO1367+5,$AP1367+7))),IF(INDIRECT(ADDRESS(($AN1367-1)*3+$AO1367+5,$AP1367+7))="",0,IF(COUNTIF(INDIRECT(ADDRESS(($AN1367-1)*36+($AO1367-1)*12+6,COLUMN())):INDIRECT(ADDRESS(($AN1367-1)*36+($AO1367-1)*12+$AP1367+4,COLUMN())),INDIRECT(ADDRESS(($AN1367-1)*3+$AO1367+5,$AP1367+7)))&gt;=1,0,INDIRECT(ADDRESS(($AN1367-1)*3+$AO1367+5,$AP1367+7)))))</f>
        <v>0</v>
      </c>
      <c r="AR1367" s="204">
        <f ca="1">COUNTIF(INDIRECT("H"&amp;(ROW()+12*(($AN1367-1)*3+$AO1367)-ROW())/12+5):INDIRECT("S"&amp;(ROW()+12*(($AN1367-1)*3+$AO1367)-ROW())/12+5),AQ1367)</f>
        <v>0</v>
      </c>
      <c r="AS1367" s="221">
        <f ca="1">IF($AP1367=1,IF(INDIRECT(ADDRESS(($AN1367-1)*3+$AO1367+5,$AP1367+20))="",0,INDIRECT(ADDRESS(($AN1367-1)*3+$AO1367+5,$AP1367+20))),IF(INDIRECT(ADDRESS(($AN1367-1)*3+$AO1367+5,$AP1367+20))="",0,IF(COUNTIF(INDIRECT(ADDRESS(($AN1367-1)*36+($AO1367-1)*12+6,COLUMN())):INDIRECT(ADDRESS(($AN1367-1)*36+($AO1367-1)*12+$AP1367+4,COLUMN())),INDIRECT(ADDRESS(($AN1367-1)*3+$AO1367+5,$AP1367+20)))&gt;=1,0,INDIRECT(ADDRESS(($AN1367-1)*3+$AO1367+5,$AP1367+20)))))</f>
        <v>0</v>
      </c>
      <c r="AT1367" s="204">
        <f ca="1">COUNTIF(INDIRECT("U"&amp;(ROW()+12*(($AN1367-1)*3+$AO1367)-ROW())/12+5):INDIRECT("AF"&amp;(ROW()+12*(($AN1367-1)*3+$AO1367)-ROW())/12+5),AS1367)</f>
        <v>0</v>
      </c>
      <c r="AU1367" s="204">
        <f ca="1">IF(AND(AQ1367+AS1367&gt;0,AR1367+AT1367&gt;0),COUNTIF(AU$6:AU1366,"&gt;0")+1,0)</f>
        <v>0</v>
      </c>
    </row>
    <row r="1368" spans="40:47">
      <c r="AN1368" s="204">
        <v>38</v>
      </c>
      <c r="AO1368" s="204">
        <v>3</v>
      </c>
      <c r="AP1368" s="204">
        <v>7</v>
      </c>
      <c r="AQ1368" s="221">
        <f ca="1">IF($AP1368=1,IF(INDIRECT(ADDRESS(($AN1368-1)*3+$AO1368+5,$AP1368+7))="",0,INDIRECT(ADDRESS(($AN1368-1)*3+$AO1368+5,$AP1368+7))),IF(INDIRECT(ADDRESS(($AN1368-1)*3+$AO1368+5,$AP1368+7))="",0,IF(COUNTIF(INDIRECT(ADDRESS(($AN1368-1)*36+($AO1368-1)*12+6,COLUMN())):INDIRECT(ADDRESS(($AN1368-1)*36+($AO1368-1)*12+$AP1368+4,COLUMN())),INDIRECT(ADDRESS(($AN1368-1)*3+$AO1368+5,$AP1368+7)))&gt;=1,0,INDIRECT(ADDRESS(($AN1368-1)*3+$AO1368+5,$AP1368+7)))))</f>
        <v>0</v>
      </c>
      <c r="AR1368" s="204">
        <f ca="1">COUNTIF(INDIRECT("H"&amp;(ROW()+12*(($AN1368-1)*3+$AO1368)-ROW())/12+5):INDIRECT("S"&amp;(ROW()+12*(($AN1368-1)*3+$AO1368)-ROW())/12+5),AQ1368)</f>
        <v>0</v>
      </c>
      <c r="AS1368" s="221">
        <f ca="1">IF($AP1368=1,IF(INDIRECT(ADDRESS(($AN1368-1)*3+$AO1368+5,$AP1368+20))="",0,INDIRECT(ADDRESS(($AN1368-1)*3+$AO1368+5,$AP1368+20))),IF(INDIRECT(ADDRESS(($AN1368-1)*3+$AO1368+5,$AP1368+20))="",0,IF(COUNTIF(INDIRECT(ADDRESS(($AN1368-1)*36+($AO1368-1)*12+6,COLUMN())):INDIRECT(ADDRESS(($AN1368-1)*36+($AO1368-1)*12+$AP1368+4,COLUMN())),INDIRECT(ADDRESS(($AN1368-1)*3+$AO1368+5,$AP1368+20)))&gt;=1,0,INDIRECT(ADDRESS(($AN1368-1)*3+$AO1368+5,$AP1368+20)))))</f>
        <v>0</v>
      </c>
      <c r="AT1368" s="204">
        <f ca="1">COUNTIF(INDIRECT("U"&amp;(ROW()+12*(($AN1368-1)*3+$AO1368)-ROW())/12+5):INDIRECT("AF"&amp;(ROW()+12*(($AN1368-1)*3+$AO1368)-ROW())/12+5),AS1368)</f>
        <v>0</v>
      </c>
      <c r="AU1368" s="204">
        <f ca="1">IF(AND(AQ1368+AS1368&gt;0,AR1368+AT1368&gt;0),COUNTIF(AU$6:AU1367,"&gt;0")+1,0)</f>
        <v>0</v>
      </c>
    </row>
    <row r="1369" spans="40:47">
      <c r="AN1369" s="204">
        <v>38</v>
      </c>
      <c r="AO1369" s="204">
        <v>3</v>
      </c>
      <c r="AP1369" s="204">
        <v>8</v>
      </c>
      <c r="AQ1369" s="221">
        <f ca="1">IF($AP1369=1,IF(INDIRECT(ADDRESS(($AN1369-1)*3+$AO1369+5,$AP1369+7))="",0,INDIRECT(ADDRESS(($AN1369-1)*3+$AO1369+5,$AP1369+7))),IF(INDIRECT(ADDRESS(($AN1369-1)*3+$AO1369+5,$AP1369+7))="",0,IF(COUNTIF(INDIRECT(ADDRESS(($AN1369-1)*36+($AO1369-1)*12+6,COLUMN())):INDIRECT(ADDRESS(($AN1369-1)*36+($AO1369-1)*12+$AP1369+4,COLUMN())),INDIRECT(ADDRESS(($AN1369-1)*3+$AO1369+5,$AP1369+7)))&gt;=1,0,INDIRECT(ADDRESS(($AN1369-1)*3+$AO1369+5,$AP1369+7)))))</f>
        <v>0</v>
      </c>
      <c r="AR1369" s="204">
        <f ca="1">COUNTIF(INDIRECT("H"&amp;(ROW()+12*(($AN1369-1)*3+$AO1369)-ROW())/12+5):INDIRECT("S"&amp;(ROW()+12*(($AN1369-1)*3+$AO1369)-ROW())/12+5),AQ1369)</f>
        <v>0</v>
      </c>
      <c r="AS1369" s="221">
        <f ca="1">IF($AP1369=1,IF(INDIRECT(ADDRESS(($AN1369-1)*3+$AO1369+5,$AP1369+20))="",0,INDIRECT(ADDRESS(($AN1369-1)*3+$AO1369+5,$AP1369+20))),IF(INDIRECT(ADDRESS(($AN1369-1)*3+$AO1369+5,$AP1369+20))="",0,IF(COUNTIF(INDIRECT(ADDRESS(($AN1369-1)*36+($AO1369-1)*12+6,COLUMN())):INDIRECT(ADDRESS(($AN1369-1)*36+($AO1369-1)*12+$AP1369+4,COLUMN())),INDIRECT(ADDRESS(($AN1369-1)*3+$AO1369+5,$AP1369+20)))&gt;=1,0,INDIRECT(ADDRESS(($AN1369-1)*3+$AO1369+5,$AP1369+20)))))</f>
        <v>0</v>
      </c>
      <c r="AT1369" s="204">
        <f ca="1">COUNTIF(INDIRECT("U"&amp;(ROW()+12*(($AN1369-1)*3+$AO1369)-ROW())/12+5):INDIRECT("AF"&amp;(ROW()+12*(($AN1369-1)*3+$AO1369)-ROW())/12+5),AS1369)</f>
        <v>0</v>
      </c>
      <c r="AU1369" s="204">
        <f ca="1">IF(AND(AQ1369+AS1369&gt;0,AR1369+AT1369&gt;0),COUNTIF(AU$6:AU1368,"&gt;0")+1,0)</f>
        <v>0</v>
      </c>
    </row>
    <row r="1370" spans="40:47">
      <c r="AN1370" s="204">
        <v>38</v>
      </c>
      <c r="AO1370" s="204">
        <v>3</v>
      </c>
      <c r="AP1370" s="204">
        <v>9</v>
      </c>
      <c r="AQ1370" s="221">
        <f ca="1">IF($AP1370=1,IF(INDIRECT(ADDRESS(($AN1370-1)*3+$AO1370+5,$AP1370+7))="",0,INDIRECT(ADDRESS(($AN1370-1)*3+$AO1370+5,$AP1370+7))),IF(INDIRECT(ADDRESS(($AN1370-1)*3+$AO1370+5,$AP1370+7))="",0,IF(COUNTIF(INDIRECT(ADDRESS(($AN1370-1)*36+($AO1370-1)*12+6,COLUMN())):INDIRECT(ADDRESS(($AN1370-1)*36+($AO1370-1)*12+$AP1370+4,COLUMN())),INDIRECT(ADDRESS(($AN1370-1)*3+$AO1370+5,$AP1370+7)))&gt;=1,0,INDIRECT(ADDRESS(($AN1370-1)*3+$AO1370+5,$AP1370+7)))))</f>
        <v>0</v>
      </c>
      <c r="AR1370" s="204">
        <f ca="1">COUNTIF(INDIRECT("H"&amp;(ROW()+12*(($AN1370-1)*3+$AO1370)-ROW())/12+5):INDIRECT("S"&amp;(ROW()+12*(($AN1370-1)*3+$AO1370)-ROW())/12+5),AQ1370)</f>
        <v>0</v>
      </c>
      <c r="AS1370" s="221">
        <f ca="1">IF($AP1370=1,IF(INDIRECT(ADDRESS(($AN1370-1)*3+$AO1370+5,$AP1370+20))="",0,INDIRECT(ADDRESS(($AN1370-1)*3+$AO1370+5,$AP1370+20))),IF(INDIRECT(ADDRESS(($AN1370-1)*3+$AO1370+5,$AP1370+20))="",0,IF(COUNTIF(INDIRECT(ADDRESS(($AN1370-1)*36+($AO1370-1)*12+6,COLUMN())):INDIRECT(ADDRESS(($AN1370-1)*36+($AO1370-1)*12+$AP1370+4,COLUMN())),INDIRECT(ADDRESS(($AN1370-1)*3+$AO1370+5,$AP1370+20)))&gt;=1,0,INDIRECT(ADDRESS(($AN1370-1)*3+$AO1370+5,$AP1370+20)))))</f>
        <v>0</v>
      </c>
      <c r="AT1370" s="204">
        <f ca="1">COUNTIF(INDIRECT("U"&amp;(ROW()+12*(($AN1370-1)*3+$AO1370)-ROW())/12+5):INDIRECT("AF"&amp;(ROW()+12*(($AN1370-1)*3+$AO1370)-ROW())/12+5),AS1370)</f>
        <v>0</v>
      </c>
      <c r="AU1370" s="204">
        <f ca="1">IF(AND(AQ1370+AS1370&gt;0,AR1370+AT1370&gt;0),COUNTIF(AU$6:AU1369,"&gt;0")+1,0)</f>
        <v>0</v>
      </c>
    </row>
    <row r="1371" spans="40:47">
      <c r="AN1371" s="204">
        <v>38</v>
      </c>
      <c r="AO1371" s="204">
        <v>3</v>
      </c>
      <c r="AP1371" s="204">
        <v>10</v>
      </c>
      <c r="AQ1371" s="221">
        <f ca="1">IF($AP1371=1,IF(INDIRECT(ADDRESS(($AN1371-1)*3+$AO1371+5,$AP1371+7))="",0,INDIRECT(ADDRESS(($AN1371-1)*3+$AO1371+5,$AP1371+7))),IF(INDIRECT(ADDRESS(($AN1371-1)*3+$AO1371+5,$AP1371+7))="",0,IF(COUNTIF(INDIRECT(ADDRESS(($AN1371-1)*36+($AO1371-1)*12+6,COLUMN())):INDIRECT(ADDRESS(($AN1371-1)*36+($AO1371-1)*12+$AP1371+4,COLUMN())),INDIRECT(ADDRESS(($AN1371-1)*3+$AO1371+5,$AP1371+7)))&gt;=1,0,INDIRECT(ADDRESS(($AN1371-1)*3+$AO1371+5,$AP1371+7)))))</f>
        <v>0</v>
      </c>
      <c r="AR1371" s="204">
        <f ca="1">COUNTIF(INDIRECT("H"&amp;(ROW()+12*(($AN1371-1)*3+$AO1371)-ROW())/12+5):INDIRECT("S"&amp;(ROW()+12*(($AN1371-1)*3+$AO1371)-ROW())/12+5),AQ1371)</f>
        <v>0</v>
      </c>
      <c r="AS1371" s="221">
        <f ca="1">IF($AP1371=1,IF(INDIRECT(ADDRESS(($AN1371-1)*3+$AO1371+5,$AP1371+20))="",0,INDIRECT(ADDRESS(($AN1371-1)*3+$AO1371+5,$AP1371+20))),IF(INDIRECT(ADDRESS(($AN1371-1)*3+$AO1371+5,$AP1371+20))="",0,IF(COUNTIF(INDIRECT(ADDRESS(($AN1371-1)*36+($AO1371-1)*12+6,COLUMN())):INDIRECT(ADDRESS(($AN1371-1)*36+($AO1371-1)*12+$AP1371+4,COLUMN())),INDIRECT(ADDRESS(($AN1371-1)*3+$AO1371+5,$AP1371+20)))&gt;=1,0,INDIRECT(ADDRESS(($AN1371-1)*3+$AO1371+5,$AP1371+20)))))</f>
        <v>0</v>
      </c>
      <c r="AT1371" s="204">
        <f ca="1">COUNTIF(INDIRECT("U"&amp;(ROW()+12*(($AN1371-1)*3+$AO1371)-ROW())/12+5):INDIRECT("AF"&amp;(ROW()+12*(($AN1371-1)*3+$AO1371)-ROW())/12+5),AS1371)</f>
        <v>0</v>
      </c>
      <c r="AU1371" s="204">
        <f ca="1">IF(AND(AQ1371+AS1371&gt;0,AR1371+AT1371&gt;0),COUNTIF(AU$6:AU1370,"&gt;0")+1,0)</f>
        <v>0</v>
      </c>
    </row>
    <row r="1372" spans="40:47">
      <c r="AN1372" s="204">
        <v>38</v>
      </c>
      <c r="AO1372" s="204">
        <v>3</v>
      </c>
      <c r="AP1372" s="204">
        <v>11</v>
      </c>
      <c r="AQ1372" s="221">
        <f ca="1">IF($AP1372=1,IF(INDIRECT(ADDRESS(($AN1372-1)*3+$AO1372+5,$AP1372+7))="",0,INDIRECT(ADDRESS(($AN1372-1)*3+$AO1372+5,$AP1372+7))),IF(INDIRECT(ADDRESS(($AN1372-1)*3+$AO1372+5,$AP1372+7))="",0,IF(COUNTIF(INDIRECT(ADDRESS(($AN1372-1)*36+($AO1372-1)*12+6,COLUMN())):INDIRECT(ADDRESS(($AN1372-1)*36+($AO1372-1)*12+$AP1372+4,COLUMN())),INDIRECT(ADDRESS(($AN1372-1)*3+$AO1372+5,$AP1372+7)))&gt;=1,0,INDIRECT(ADDRESS(($AN1372-1)*3+$AO1372+5,$AP1372+7)))))</f>
        <v>0</v>
      </c>
      <c r="AR1372" s="204">
        <f ca="1">COUNTIF(INDIRECT("H"&amp;(ROW()+12*(($AN1372-1)*3+$AO1372)-ROW())/12+5):INDIRECT("S"&amp;(ROW()+12*(($AN1372-1)*3+$AO1372)-ROW())/12+5),AQ1372)</f>
        <v>0</v>
      </c>
      <c r="AS1372" s="221">
        <f ca="1">IF($AP1372=1,IF(INDIRECT(ADDRESS(($AN1372-1)*3+$AO1372+5,$AP1372+20))="",0,INDIRECT(ADDRESS(($AN1372-1)*3+$AO1372+5,$AP1372+20))),IF(INDIRECT(ADDRESS(($AN1372-1)*3+$AO1372+5,$AP1372+20))="",0,IF(COUNTIF(INDIRECT(ADDRESS(($AN1372-1)*36+($AO1372-1)*12+6,COLUMN())):INDIRECT(ADDRESS(($AN1372-1)*36+($AO1372-1)*12+$AP1372+4,COLUMN())),INDIRECT(ADDRESS(($AN1372-1)*3+$AO1372+5,$AP1372+20)))&gt;=1,0,INDIRECT(ADDRESS(($AN1372-1)*3+$AO1372+5,$AP1372+20)))))</f>
        <v>0</v>
      </c>
      <c r="AT1372" s="204">
        <f ca="1">COUNTIF(INDIRECT("U"&amp;(ROW()+12*(($AN1372-1)*3+$AO1372)-ROW())/12+5):INDIRECT("AF"&amp;(ROW()+12*(($AN1372-1)*3+$AO1372)-ROW())/12+5),AS1372)</f>
        <v>0</v>
      </c>
      <c r="AU1372" s="204">
        <f ca="1">IF(AND(AQ1372+AS1372&gt;0,AR1372+AT1372&gt;0),COUNTIF(AU$6:AU1371,"&gt;0")+1,0)</f>
        <v>0</v>
      </c>
    </row>
    <row r="1373" spans="40:47">
      <c r="AN1373" s="204">
        <v>38</v>
      </c>
      <c r="AO1373" s="204">
        <v>3</v>
      </c>
      <c r="AP1373" s="204">
        <v>12</v>
      </c>
      <c r="AQ1373" s="221">
        <f ca="1">IF($AP1373=1,IF(INDIRECT(ADDRESS(($AN1373-1)*3+$AO1373+5,$AP1373+7))="",0,INDIRECT(ADDRESS(($AN1373-1)*3+$AO1373+5,$AP1373+7))),IF(INDIRECT(ADDRESS(($AN1373-1)*3+$AO1373+5,$AP1373+7))="",0,IF(COUNTIF(INDIRECT(ADDRESS(($AN1373-1)*36+($AO1373-1)*12+6,COLUMN())):INDIRECT(ADDRESS(($AN1373-1)*36+($AO1373-1)*12+$AP1373+4,COLUMN())),INDIRECT(ADDRESS(($AN1373-1)*3+$AO1373+5,$AP1373+7)))&gt;=1,0,INDIRECT(ADDRESS(($AN1373-1)*3+$AO1373+5,$AP1373+7)))))</f>
        <v>0</v>
      </c>
      <c r="AR1373" s="204">
        <f ca="1">COUNTIF(INDIRECT("H"&amp;(ROW()+12*(($AN1373-1)*3+$AO1373)-ROW())/12+5):INDIRECT("S"&amp;(ROW()+12*(($AN1373-1)*3+$AO1373)-ROW())/12+5),AQ1373)</f>
        <v>0</v>
      </c>
      <c r="AS1373" s="221">
        <f ca="1">IF($AP1373=1,IF(INDIRECT(ADDRESS(($AN1373-1)*3+$AO1373+5,$AP1373+20))="",0,INDIRECT(ADDRESS(($AN1373-1)*3+$AO1373+5,$AP1373+20))),IF(INDIRECT(ADDRESS(($AN1373-1)*3+$AO1373+5,$AP1373+20))="",0,IF(COUNTIF(INDIRECT(ADDRESS(($AN1373-1)*36+($AO1373-1)*12+6,COLUMN())):INDIRECT(ADDRESS(($AN1373-1)*36+($AO1373-1)*12+$AP1373+4,COLUMN())),INDIRECT(ADDRESS(($AN1373-1)*3+$AO1373+5,$AP1373+20)))&gt;=1,0,INDIRECT(ADDRESS(($AN1373-1)*3+$AO1373+5,$AP1373+20)))))</f>
        <v>0</v>
      </c>
      <c r="AT1373" s="204">
        <f ca="1">COUNTIF(INDIRECT("U"&amp;(ROW()+12*(($AN1373-1)*3+$AO1373)-ROW())/12+5):INDIRECT("AF"&amp;(ROW()+12*(($AN1373-1)*3+$AO1373)-ROW())/12+5),AS1373)</f>
        <v>0</v>
      </c>
      <c r="AU1373" s="204">
        <f ca="1">IF(AND(AQ1373+AS1373&gt;0,AR1373+AT1373&gt;0),COUNTIF(AU$6:AU1372,"&gt;0")+1,0)</f>
        <v>0</v>
      </c>
    </row>
    <row r="1374" spans="40:47">
      <c r="AN1374" s="204">
        <v>39</v>
      </c>
      <c r="AO1374" s="204">
        <v>1</v>
      </c>
      <c r="AP1374" s="204">
        <v>1</v>
      </c>
      <c r="AQ1374" s="221">
        <f ca="1">IF($AP1374=1,IF(INDIRECT(ADDRESS(($AN1374-1)*3+$AO1374+5,$AP1374+7))="",0,INDIRECT(ADDRESS(($AN1374-1)*3+$AO1374+5,$AP1374+7))),IF(INDIRECT(ADDRESS(($AN1374-1)*3+$AO1374+5,$AP1374+7))="",0,IF(COUNTIF(INDIRECT(ADDRESS(($AN1374-1)*36+($AO1374-1)*12+6,COLUMN())):INDIRECT(ADDRESS(($AN1374-1)*36+($AO1374-1)*12+$AP1374+4,COLUMN())),INDIRECT(ADDRESS(($AN1374-1)*3+$AO1374+5,$AP1374+7)))&gt;=1,0,INDIRECT(ADDRESS(($AN1374-1)*3+$AO1374+5,$AP1374+7)))))</f>
        <v>0</v>
      </c>
      <c r="AR1374" s="204">
        <f ca="1">COUNTIF(INDIRECT("H"&amp;(ROW()+12*(($AN1374-1)*3+$AO1374)-ROW())/12+5):INDIRECT("S"&amp;(ROW()+12*(($AN1374-1)*3+$AO1374)-ROW())/12+5),AQ1374)</f>
        <v>0</v>
      </c>
      <c r="AS1374" s="221">
        <f ca="1">IF($AP1374=1,IF(INDIRECT(ADDRESS(($AN1374-1)*3+$AO1374+5,$AP1374+20))="",0,INDIRECT(ADDRESS(($AN1374-1)*3+$AO1374+5,$AP1374+20))),IF(INDIRECT(ADDRESS(($AN1374-1)*3+$AO1374+5,$AP1374+20))="",0,IF(COUNTIF(INDIRECT(ADDRESS(($AN1374-1)*36+($AO1374-1)*12+6,COLUMN())):INDIRECT(ADDRESS(($AN1374-1)*36+($AO1374-1)*12+$AP1374+4,COLUMN())),INDIRECT(ADDRESS(($AN1374-1)*3+$AO1374+5,$AP1374+20)))&gt;=1,0,INDIRECT(ADDRESS(($AN1374-1)*3+$AO1374+5,$AP1374+20)))))</f>
        <v>0</v>
      </c>
      <c r="AT1374" s="204">
        <f ca="1">COUNTIF(INDIRECT("U"&amp;(ROW()+12*(($AN1374-1)*3+$AO1374)-ROW())/12+5):INDIRECT("AF"&amp;(ROW()+12*(($AN1374-1)*3+$AO1374)-ROW())/12+5),AS1374)</f>
        <v>0</v>
      </c>
      <c r="AU1374" s="204">
        <f ca="1">IF(AND(AQ1374+AS1374&gt;0,AR1374+AT1374&gt;0),COUNTIF(AU$6:AU1373,"&gt;0")+1,0)</f>
        <v>0</v>
      </c>
    </row>
    <row r="1375" spans="40:47">
      <c r="AN1375" s="204">
        <v>39</v>
      </c>
      <c r="AO1375" s="204">
        <v>1</v>
      </c>
      <c r="AP1375" s="204">
        <v>2</v>
      </c>
      <c r="AQ1375" s="221">
        <f ca="1">IF($AP1375=1,IF(INDIRECT(ADDRESS(($AN1375-1)*3+$AO1375+5,$AP1375+7))="",0,INDIRECT(ADDRESS(($AN1375-1)*3+$AO1375+5,$AP1375+7))),IF(INDIRECT(ADDRESS(($AN1375-1)*3+$AO1375+5,$AP1375+7))="",0,IF(COUNTIF(INDIRECT(ADDRESS(($AN1375-1)*36+($AO1375-1)*12+6,COLUMN())):INDIRECT(ADDRESS(($AN1375-1)*36+($AO1375-1)*12+$AP1375+4,COLUMN())),INDIRECT(ADDRESS(($AN1375-1)*3+$AO1375+5,$AP1375+7)))&gt;=1,0,INDIRECT(ADDRESS(($AN1375-1)*3+$AO1375+5,$AP1375+7)))))</f>
        <v>0</v>
      </c>
      <c r="AR1375" s="204">
        <f ca="1">COUNTIF(INDIRECT("H"&amp;(ROW()+12*(($AN1375-1)*3+$AO1375)-ROW())/12+5):INDIRECT("S"&amp;(ROW()+12*(($AN1375-1)*3+$AO1375)-ROW())/12+5),AQ1375)</f>
        <v>0</v>
      </c>
      <c r="AS1375" s="221">
        <f ca="1">IF($AP1375=1,IF(INDIRECT(ADDRESS(($AN1375-1)*3+$AO1375+5,$AP1375+20))="",0,INDIRECT(ADDRESS(($AN1375-1)*3+$AO1375+5,$AP1375+20))),IF(INDIRECT(ADDRESS(($AN1375-1)*3+$AO1375+5,$AP1375+20))="",0,IF(COUNTIF(INDIRECT(ADDRESS(($AN1375-1)*36+($AO1375-1)*12+6,COLUMN())):INDIRECT(ADDRESS(($AN1375-1)*36+($AO1375-1)*12+$AP1375+4,COLUMN())),INDIRECT(ADDRESS(($AN1375-1)*3+$AO1375+5,$AP1375+20)))&gt;=1,0,INDIRECT(ADDRESS(($AN1375-1)*3+$AO1375+5,$AP1375+20)))))</f>
        <v>0</v>
      </c>
      <c r="AT1375" s="204">
        <f ca="1">COUNTIF(INDIRECT("U"&amp;(ROW()+12*(($AN1375-1)*3+$AO1375)-ROW())/12+5):INDIRECT("AF"&amp;(ROW()+12*(($AN1375-1)*3+$AO1375)-ROW())/12+5),AS1375)</f>
        <v>0</v>
      </c>
      <c r="AU1375" s="204">
        <f ca="1">IF(AND(AQ1375+AS1375&gt;0,AR1375+AT1375&gt;0),COUNTIF(AU$6:AU1374,"&gt;0")+1,0)</f>
        <v>0</v>
      </c>
    </row>
    <row r="1376" spans="40:47">
      <c r="AN1376" s="204">
        <v>39</v>
      </c>
      <c r="AO1376" s="204">
        <v>1</v>
      </c>
      <c r="AP1376" s="204">
        <v>3</v>
      </c>
      <c r="AQ1376" s="221">
        <f ca="1">IF($AP1376=1,IF(INDIRECT(ADDRESS(($AN1376-1)*3+$AO1376+5,$AP1376+7))="",0,INDIRECT(ADDRESS(($AN1376-1)*3+$AO1376+5,$AP1376+7))),IF(INDIRECT(ADDRESS(($AN1376-1)*3+$AO1376+5,$AP1376+7))="",0,IF(COUNTIF(INDIRECT(ADDRESS(($AN1376-1)*36+($AO1376-1)*12+6,COLUMN())):INDIRECT(ADDRESS(($AN1376-1)*36+($AO1376-1)*12+$AP1376+4,COLUMN())),INDIRECT(ADDRESS(($AN1376-1)*3+$AO1376+5,$AP1376+7)))&gt;=1,0,INDIRECT(ADDRESS(($AN1376-1)*3+$AO1376+5,$AP1376+7)))))</f>
        <v>0</v>
      </c>
      <c r="AR1376" s="204">
        <f ca="1">COUNTIF(INDIRECT("H"&amp;(ROW()+12*(($AN1376-1)*3+$AO1376)-ROW())/12+5):INDIRECT("S"&amp;(ROW()+12*(($AN1376-1)*3+$AO1376)-ROW())/12+5),AQ1376)</f>
        <v>0</v>
      </c>
      <c r="AS1376" s="221">
        <f ca="1">IF($AP1376=1,IF(INDIRECT(ADDRESS(($AN1376-1)*3+$AO1376+5,$AP1376+20))="",0,INDIRECT(ADDRESS(($AN1376-1)*3+$AO1376+5,$AP1376+20))),IF(INDIRECT(ADDRESS(($AN1376-1)*3+$AO1376+5,$AP1376+20))="",0,IF(COUNTIF(INDIRECT(ADDRESS(($AN1376-1)*36+($AO1376-1)*12+6,COLUMN())):INDIRECT(ADDRESS(($AN1376-1)*36+($AO1376-1)*12+$AP1376+4,COLUMN())),INDIRECT(ADDRESS(($AN1376-1)*3+$AO1376+5,$AP1376+20)))&gt;=1,0,INDIRECT(ADDRESS(($AN1376-1)*3+$AO1376+5,$AP1376+20)))))</f>
        <v>0</v>
      </c>
      <c r="AT1376" s="204">
        <f ca="1">COUNTIF(INDIRECT("U"&amp;(ROW()+12*(($AN1376-1)*3+$AO1376)-ROW())/12+5):INDIRECT("AF"&amp;(ROW()+12*(($AN1376-1)*3+$AO1376)-ROW())/12+5),AS1376)</f>
        <v>0</v>
      </c>
      <c r="AU1376" s="204">
        <f ca="1">IF(AND(AQ1376+AS1376&gt;0,AR1376+AT1376&gt;0),COUNTIF(AU$6:AU1375,"&gt;0")+1,0)</f>
        <v>0</v>
      </c>
    </row>
    <row r="1377" spans="40:47">
      <c r="AN1377" s="204">
        <v>39</v>
      </c>
      <c r="AO1377" s="204">
        <v>1</v>
      </c>
      <c r="AP1377" s="204">
        <v>4</v>
      </c>
      <c r="AQ1377" s="221">
        <f ca="1">IF($AP1377=1,IF(INDIRECT(ADDRESS(($AN1377-1)*3+$AO1377+5,$AP1377+7))="",0,INDIRECT(ADDRESS(($AN1377-1)*3+$AO1377+5,$AP1377+7))),IF(INDIRECT(ADDRESS(($AN1377-1)*3+$AO1377+5,$AP1377+7))="",0,IF(COUNTIF(INDIRECT(ADDRESS(($AN1377-1)*36+($AO1377-1)*12+6,COLUMN())):INDIRECT(ADDRESS(($AN1377-1)*36+($AO1377-1)*12+$AP1377+4,COLUMN())),INDIRECT(ADDRESS(($AN1377-1)*3+$AO1377+5,$AP1377+7)))&gt;=1,0,INDIRECT(ADDRESS(($AN1377-1)*3+$AO1377+5,$AP1377+7)))))</f>
        <v>0</v>
      </c>
      <c r="AR1377" s="204">
        <f ca="1">COUNTIF(INDIRECT("H"&amp;(ROW()+12*(($AN1377-1)*3+$AO1377)-ROW())/12+5):INDIRECT("S"&amp;(ROW()+12*(($AN1377-1)*3+$AO1377)-ROW())/12+5),AQ1377)</f>
        <v>0</v>
      </c>
      <c r="AS1377" s="221">
        <f ca="1">IF($AP1377=1,IF(INDIRECT(ADDRESS(($AN1377-1)*3+$AO1377+5,$AP1377+20))="",0,INDIRECT(ADDRESS(($AN1377-1)*3+$AO1377+5,$AP1377+20))),IF(INDIRECT(ADDRESS(($AN1377-1)*3+$AO1377+5,$AP1377+20))="",0,IF(COUNTIF(INDIRECT(ADDRESS(($AN1377-1)*36+($AO1377-1)*12+6,COLUMN())):INDIRECT(ADDRESS(($AN1377-1)*36+($AO1377-1)*12+$AP1377+4,COLUMN())),INDIRECT(ADDRESS(($AN1377-1)*3+$AO1377+5,$AP1377+20)))&gt;=1,0,INDIRECT(ADDRESS(($AN1377-1)*3+$AO1377+5,$AP1377+20)))))</f>
        <v>0</v>
      </c>
      <c r="AT1377" s="204">
        <f ca="1">COUNTIF(INDIRECT("U"&amp;(ROW()+12*(($AN1377-1)*3+$AO1377)-ROW())/12+5):INDIRECT("AF"&amp;(ROW()+12*(($AN1377-1)*3+$AO1377)-ROW())/12+5),AS1377)</f>
        <v>0</v>
      </c>
      <c r="AU1377" s="204">
        <f ca="1">IF(AND(AQ1377+AS1377&gt;0,AR1377+AT1377&gt;0),COUNTIF(AU$6:AU1376,"&gt;0")+1,0)</f>
        <v>0</v>
      </c>
    </row>
    <row r="1378" spans="40:47">
      <c r="AN1378" s="204">
        <v>39</v>
      </c>
      <c r="AO1378" s="204">
        <v>1</v>
      </c>
      <c r="AP1378" s="204">
        <v>5</v>
      </c>
      <c r="AQ1378" s="221">
        <f ca="1">IF($AP1378=1,IF(INDIRECT(ADDRESS(($AN1378-1)*3+$AO1378+5,$AP1378+7))="",0,INDIRECT(ADDRESS(($AN1378-1)*3+$AO1378+5,$AP1378+7))),IF(INDIRECT(ADDRESS(($AN1378-1)*3+$AO1378+5,$AP1378+7))="",0,IF(COUNTIF(INDIRECT(ADDRESS(($AN1378-1)*36+($AO1378-1)*12+6,COLUMN())):INDIRECT(ADDRESS(($AN1378-1)*36+($AO1378-1)*12+$AP1378+4,COLUMN())),INDIRECT(ADDRESS(($AN1378-1)*3+$AO1378+5,$AP1378+7)))&gt;=1,0,INDIRECT(ADDRESS(($AN1378-1)*3+$AO1378+5,$AP1378+7)))))</f>
        <v>0</v>
      </c>
      <c r="AR1378" s="204">
        <f ca="1">COUNTIF(INDIRECT("H"&amp;(ROW()+12*(($AN1378-1)*3+$AO1378)-ROW())/12+5):INDIRECT("S"&amp;(ROW()+12*(($AN1378-1)*3+$AO1378)-ROW())/12+5),AQ1378)</f>
        <v>0</v>
      </c>
      <c r="AS1378" s="221">
        <f ca="1">IF($AP1378=1,IF(INDIRECT(ADDRESS(($AN1378-1)*3+$AO1378+5,$AP1378+20))="",0,INDIRECT(ADDRESS(($AN1378-1)*3+$AO1378+5,$AP1378+20))),IF(INDIRECT(ADDRESS(($AN1378-1)*3+$AO1378+5,$AP1378+20))="",0,IF(COUNTIF(INDIRECT(ADDRESS(($AN1378-1)*36+($AO1378-1)*12+6,COLUMN())):INDIRECT(ADDRESS(($AN1378-1)*36+($AO1378-1)*12+$AP1378+4,COLUMN())),INDIRECT(ADDRESS(($AN1378-1)*3+$AO1378+5,$AP1378+20)))&gt;=1,0,INDIRECT(ADDRESS(($AN1378-1)*3+$AO1378+5,$AP1378+20)))))</f>
        <v>0</v>
      </c>
      <c r="AT1378" s="204">
        <f ca="1">COUNTIF(INDIRECT("U"&amp;(ROW()+12*(($AN1378-1)*3+$AO1378)-ROW())/12+5):INDIRECT("AF"&amp;(ROW()+12*(($AN1378-1)*3+$AO1378)-ROW())/12+5),AS1378)</f>
        <v>0</v>
      </c>
      <c r="AU1378" s="204">
        <f ca="1">IF(AND(AQ1378+AS1378&gt;0,AR1378+AT1378&gt;0),COUNTIF(AU$6:AU1377,"&gt;0")+1,0)</f>
        <v>0</v>
      </c>
    </row>
    <row r="1379" spans="40:47">
      <c r="AN1379" s="204">
        <v>39</v>
      </c>
      <c r="AO1379" s="204">
        <v>1</v>
      </c>
      <c r="AP1379" s="204">
        <v>6</v>
      </c>
      <c r="AQ1379" s="221">
        <f ca="1">IF($AP1379=1,IF(INDIRECT(ADDRESS(($AN1379-1)*3+$AO1379+5,$AP1379+7))="",0,INDIRECT(ADDRESS(($AN1379-1)*3+$AO1379+5,$AP1379+7))),IF(INDIRECT(ADDRESS(($AN1379-1)*3+$AO1379+5,$AP1379+7))="",0,IF(COUNTIF(INDIRECT(ADDRESS(($AN1379-1)*36+($AO1379-1)*12+6,COLUMN())):INDIRECT(ADDRESS(($AN1379-1)*36+($AO1379-1)*12+$AP1379+4,COLUMN())),INDIRECT(ADDRESS(($AN1379-1)*3+$AO1379+5,$AP1379+7)))&gt;=1,0,INDIRECT(ADDRESS(($AN1379-1)*3+$AO1379+5,$AP1379+7)))))</f>
        <v>0</v>
      </c>
      <c r="AR1379" s="204">
        <f ca="1">COUNTIF(INDIRECT("H"&amp;(ROW()+12*(($AN1379-1)*3+$AO1379)-ROW())/12+5):INDIRECT("S"&amp;(ROW()+12*(($AN1379-1)*3+$AO1379)-ROW())/12+5),AQ1379)</f>
        <v>0</v>
      </c>
      <c r="AS1379" s="221">
        <f ca="1">IF($AP1379=1,IF(INDIRECT(ADDRESS(($AN1379-1)*3+$AO1379+5,$AP1379+20))="",0,INDIRECT(ADDRESS(($AN1379-1)*3+$AO1379+5,$AP1379+20))),IF(INDIRECT(ADDRESS(($AN1379-1)*3+$AO1379+5,$AP1379+20))="",0,IF(COUNTIF(INDIRECT(ADDRESS(($AN1379-1)*36+($AO1379-1)*12+6,COLUMN())):INDIRECT(ADDRESS(($AN1379-1)*36+($AO1379-1)*12+$AP1379+4,COLUMN())),INDIRECT(ADDRESS(($AN1379-1)*3+$AO1379+5,$AP1379+20)))&gt;=1,0,INDIRECT(ADDRESS(($AN1379-1)*3+$AO1379+5,$AP1379+20)))))</f>
        <v>0</v>
      </c>
      <c r="AT1379" s="204">
        <f ca="1">COUNTIF(INDIRECT("U"&amp;(ROW()+12*(($AN1379-1)*3+$AO1379)-ROW())/12+5):INDIRECT("AF"&amp;(ROW()+12*(($AN1379-1)*3+$AO1379)-ROW())/12+5),AS1379)</f>
        <v>0</v>
      </c>
      <c r="AU1379" s="204">
        <f ca="1">IF(AND(AQ1379+AS1379&gt;0,AR1379+AT1379&gt;0),COUNTIF(AU$6:AU1378,"&gt;0")+1,0)</f>
        <v>0</v>
      </c>
    </row>
    <row r="1380" spans="40:47">
      <c r="AN1380" s="204">
        <v>39</v>
      </c>
      <c r="AO1380" s="204">
        <v>1</v>
      </c>
      <c r="AP1380" s="204">
        <v>7</v>
      </c>
      <c r="AQ1380" s="221">
        <f ca="1">IF($AP1380=1,IF(INDIRECT(ADDRESS(($AN1380-1)*3+$AO1380+5,$AP1380+7))="",0,INDIRECT(ADDRESS(($AN1380-1)*3+$AO1380+5,$AP1380+7))),IF(INDIRECT(ADDRESS(($AN1380-1)*3+$AO1380+5,$AP1380+7))="",0,IF(COUNTIF(INDIRECT(ADDRESS(($AN1380-1)*36+($AO1380-1)*12+6,COLUMN())):INDIRECT(ADDRESS(($AN1380-1)*36+($AO1380-1)*12+$AP1380+4,COLUMN())),INDIRECT(ADDRESS(($AN1380-1)*3+$AO1380+5,$AP1380+7)))&gt;=1,0,INDIRECT(ADDRESS(($AN1380-1)*3+$AO1380+5,$AP1380+7)))))</f>
        <v>0</v>
      </c>
      <c r="AR1380" s="204">
        <f ca="1">COUNTIF(INDIRECT("H"&amp;(ROW()+12*(($AN1380-1)*3+$AO1380)-ROW())/12+5):INDIRECT("S"&amp;(ROW()+12*(($AN1380-1)*3+$AO1380)-ROW())/12+5),AQ1380)</f>
        <v>0</v>
      </c>
      <c r="AS1380" s="221">
        <f ca="1">IF($AP1380=1,IF(INDIRECT(ADDRESS(($AN1380-1)*3+$AO1380+5,$AP1380+20))="",0,INDIRECT(ADDRESS(($AN1380-1)*3+$AO1380+5,$AP1380+20))),IF(INDIRECT(ADDRESS(($AN1380-1)*3+$AO1380+5,$AP1380+20))="",0,IF(COUNTIF(INDIRECT(ADDRESS(($AN1380-1)*36+($AO1380-1)*12+6,COLUMN())):INDIRECT(ADDRESS(($AN1380-1)*36+($AO1380-1)*12+$AP1380+4,COLUMN())),INDIRECT(ADDRESS(($AN1380-1)*3+$AO1380+5,$AP1380+20)))&gt;=1,0,INDIRECT(ADDRESS(($AN1380-1)*3+$AO1380+5,$AP1380+20)))))</f>
        <v>0</v>
      </c>
      <c r="AT1380" s="204">
        <f ca="1">COUNTIF(INDIRECT("U"&amp;(ROW()+12*(($AN1380-1)*3+$AO1380)-ROW())/12+5):INDIRECT("AF"&amp;(ROW()+12*(($AN1380-1)*3+$AO1380)-ROW())/12+5),AS1380)</f>
        <v>0</v>
      </c>
      <c r="AU1380" s="204">
        <f ca="1">IF(AND(AQ1380+AS1380&gt;0,AR1380+AT1380&gt;0),COUNTIF(AU$6:AU1379,"&gt;0")+1,0)</f>
        <v>0</v>
      </c>
    </row>
    <row r="1381" spans="40:47">
      <c r="AN1381" s="204">
        <v>39</v>
      </c>
      <c r="AO1381" s="204">
        <v>1</v>
      </c>
      <c r="AP1381" s="204">
        <v>8</v>
      </c>
      <c r="AQ1381" s="221">
        <f ca="1">IF($AP1381=1,IF(INDIRECT(ADDRESS(($AN1381-1)*3+$AO1381+5,$AP1381+7))="",0,INDIRECT(ADDRESS(($AN1381-1)*3+$AO1381+5,$AP1381+7))),IF(INDIRECT(ADDRESS(($AN1381-1)*3+$AO1381+5,$AP1381+7))="",0,IF(COUNTIF(INDIRECT(ADDRESS(($AN1381-1)*36+($AO1381-1)*12+6,COLUMN())):INDIRECT(ADDRESS(($AN1381-1)*36+($AO1381-1)*12+$AP1381+4,COLUMN())),INDIRECT(ADDRESS(($AN1381-1)*3+$AO1381+5,$AP1381+7)))&gt;=1,0,INDIRECT(ADDRESS(($AN1381-1)*3+$AO1381+5,$AP1381+7)))))</f>
        <v>0</v>
      </c>
      <c r="AR1381" s="204">
        <f ca="1">COUNTIF(INDIRECT("H"&amp;(ROW()+12*(($AN1381-1)*3+$AO1381)-ROW())/12+5):INDIRECT("S"&amp;(ROW()+12*(($AN1381-1)*3+$AO1381)-ROW())/12+5),AQ1381)</f>
        <v>0</v>
      </c>
      <c r="AS1381" s="221">
        <f ca="1">IF($AP1381=1,IF(INDIRECT(ADDRESS(($AN1381-1)*3+$AO1381+5,$AP1381+20))="",0,INDIRECT(ADDRESS(($AN1381-1)*3+$AO1381+5,$AP1381+20))),IF(INDIRECT(ADDRESS(($AN1381-1)*3+$AO1381+5,$AP1381+20))="",0,IF(COUNTIF(INDIRECT(ADDRESS(($AN1381-1)*36+($AO1381-1)*12+6,COLUMN())):INDIRECT(ADDRESS(($AN1381-1)*36+($AO1381-1)*12+$AP1381+4,COLUMN())),INDIRECT(ADDRESS(($AN1381-1)*3+$AO1381+5,$AP1381+20)))&gt;=1,0,INDIRECT(ADDRESS(($AN1381-1)*3+$AO1381+5,$AP1381+20)))))</f>
        <v>0</v>
      </c>
      <c r="AT1381" s="204">
        <f ca="1">COUNTIF(INDIRECT("U"&amp;(ROW()+12*(($AN1381-1)*3+$AO1381)-ROW())/12+5):INDIRECT("AF"&amp;(ROW()+12*(($AN1381-1)*3+$AO1381)-ROW())/12+5),AS1381)</f>
        <v>0</v>
      </c>
      <c r="AU1381" s="204">
        <f ca="1">IF(AND(AQ1381+AS1381&gt;0,AR1381+AT1381&gt;0),COUNTIF(AU$6:AU1380,"&gt;0")+1,0)</f>
        <v>0</v>
      </c>
    </row>
    <row r="1382" spans="40:47">
      <c r="AN1382" s="204">
        <v>39</v>
      </c>
      <c r="AO1382" s="204">
        <v>1</v>
      </c>
      <c r="AP1382" s="204">
        <v>9</v>
      </c>
      <c r="AQ1382" s="221">
        <f ca="1">IF($AP1382=1,IF(INDIRECT(ADDRESS(($AN1382-1)*3+$AO1382+5,$AP1382+7))="",0,INDIRECT(ADDRESS(($AN1382-1)*3+$AO1382+5,$AP1382+7))),IF(INDIRECT(ADDRESS(($AN1382-1)*3+$AO1382+5,$AP1382+7))="",0,IF(COUNTIF(INDIRECT(ADDRESS(($AN1382-1)*36+($AO1382-1)*12+6,COLUMN())):INDIRECT(ADDRESS(($AN1382-1)*36+($AO1382-1)*12+$AP1382+4,COLUMN())),INDIRECT(ADDRESS(($AN1382-1)*3+$AO1382+5,$AP1382+7)))&gt;=1,0,INDIRECT(ADDRESS(($AN1382-1)*3+$AO1382+5,$AP1382+7)))))</f>
        <v>0</v>
      </c>
      <c r="AR1382" s="204">
        <f ca="1">COUNTIF(INDIRECT("H"&amp;(ROW()+12*(($AN1382-1)*3+$AO1382)-ROW())/12+5):INDIRECT("S"&amp;(ROW()+12*(($AN1382-1)*3+$AO1382)-ROW())/12+5),AQ1382)</f>
        <v>0</v>
      </c>
      <c r="AS1382" s="221">
        <f ca="1">IF($AP1382=1,IF(INDIRECT(ADDRESS(($AN1382-1)*3+$AO1382+5,$AP1382+20))="",0,INDIRECT(ADDRESS(($AN1382-1)*3+$AO1382+5,$AP1382+20))),IF(INDIRECT(ADDRESS(($AN1382-1)*3+$AO1382+5,$AP1382+20))="",0,IF(COUNTIF(INDIRECT(ADDRESS(($AN1382-1)*36+($AO1382-1)*12+6,COLUMN())):INDIRECT(ADDRESS(($AN1382-1)*36+($AO1382-1)*12+$AP1382+4,COLUMN())),INDIRECT(ADDRESS(($AN1382-1)*3+$AO1382+5,$AP1382+20)))&gt;=1,0,INDIRECT(ADDRESS(($AN1382-1)*3+$AO1382+5,$AP1382+20)))))</f>
        <v>0</v>
      </c>
      <c r="AT1382" s="204">
        <f ca="1">COUNTIF(INDIRECT("U"&amp;(ROW()+12*(($AN1382-1)*3+$AO1382)-ROW())/12+5):INDIRECT("AF"&amp;(ROW()+12*(($AN1382-1)*3+$AO1382)-ROW())/12+5),AS1382)</f>
        <v>0</v>
      </c>
      <c r="AU1382" s="204">
        <f ca="1">IF(AND(AQ1382+AS1382&gt;0,AR1382+AT1382&gt;0),COUNTIF(AU$6:AU1381,"&gt;0")+1,0)</f>
        <v>0</v>
      </c>
    </row>
    <row r="1383" spans="40:47">
      <c r="AN1383" s="204">
        <v>39</v>
      </c>
      <c r="AO1383" s="204">
        <v>1</v>
      </c>
      <c r="AP1383" s="204">
        <v>10</v>
      </c>
      <c r="AQ1383" s="221">
        <f ca="1">IF($AP1383=1,IF(INDIRECT(ADDRESS(($AN1383-1)*3+$AO1383+5,$AP1383+7))="",0,INDIRECT(ADDRESS(($AN1383-1)*3+$AO1383+5,$AP1383+7))),IF(INDIRECT(ADDRESS(($AN1383-1)*3+$AO1383+5,$AP1383+7))="",0,IF(COUNTIF(INDIRECT(ADDRESS(($AN1383-1)*36+($AO1383-1)*12+6,COLUMN())):INDIRECT(ADDRESS(($AN1383-1)*36+($AO1383-1)*12+$AP1383+4,COLUMN())),INDIRECT(ADDRESS(($AN1383-1)*3+$AO1383+5,$AP1383+7)))&gt;=1,0,INDIRECT(ADDRESS(($AN1383-1)*3+$AO1383+5,$AP1383+7)))))</f>
        <v>0</v>
      </c>
      <c r="AR1383" s="204">
        <f ca="1">COUNTIF(INDIRECT("H"&amp;(ROW()+12*(($AN1383-1)*3+$AO1383)-ROW())/12+5):INDIRECT("S"&amp;(ROW()+12*(($AN1383-1)*3+$AO1383)-ROW())/12+5),AQ1383)</f>
        <v>0</v>
      </c>
      <c r="AS1383" s="221">
        <f ca="1">IF($AP1383=1,IF(INDIRECT(ADDRESS(($AN1383-1)*3+$AO1383+5,$AP1383+20))="",0,INDIRECT(ADDRESS(($AN1383-1)*3+$AO1383+5,$AP1383+20))),IF(INDIRECT(ADDRESS(($AN1383-1)*3+$AO1383+5,$AP1383+20))="",0,IF(COUNTIF(INDIRECT(ADDRESS(($AN1383-1)*36+($AO1383-1)*12+6,COLUMN())):INDIRECT(ADDRESS(($AN1383-1)*36+($AO1383-1)*12+$AP1383+4,COLUMN())),INDIRECT(ADDRESS(($AN1383-1)*3+$AO1383+5,$AP1383+20)))&gt;=1,0,INDIRECT(ADDRESS(($AN1383-1)*3+$AO1383+5,$AP1383+20)))))</f>
        <v>0</v>
      </c>
      <c r="AT1383" s="204">
        <f ca="1">COUNTIF(INDIRECT("U"&amp;(ROW()+12*(($AN1383-1)*3+$AO1383)-ROW())/12+5):INDIRECT("AF"&amp;(ROW()+12*(($AN1383-1)*3+$AO1383)-ROW())/12+5),AS1383)</f>
        <v>0</v>
      </c>
      <c r="AU1383" s="204">
        <f ca="1">IF(AND(AQ1383+AS1383&gt;0,AR1383+AT1383&gt;0),COUNTIF(AU$6:AU1382,"&gt;0")+1,0)</f>
        <v>0</v>
      </c>
    </row>
    <row r="1384" spans="40:47">
      <c r="AN1384" s="204">
        <v>39</v>
      </c>
      <c r="AO1384" s="204">
        <v>1</v>
      </c>
      <c r="AP1384" s="204">
        <v>11</v>
      </c>
      <c r="AQ1384" s="221">
        <f ca="1">IF($AP1384=1,IF(INDIRECT(ADDRESS(($AN1384-1)*3+$AO1384+5,$AP1384+7))="",0,INDIRECT(ADDRESS(($AN1384-1)*3+$AO1384+5,$AP1384+7))),IF(INDIRECT(ADDRESS(($AN1384-1)*3+$AO1384+5,$AP1384+7))="",0,IF(COUNTIF(INDIRECT(ADDRESS(($AN1384-1)*36+($AO1384-1)*12+6,COLUMN())):INDIRECT(ADDRESS(($AN1384-1)*36+($AO1384-1)*12+$AP1384+4,COLUMN())),INDIRECT(ADDRESS(($AN1384-1)*3+$AO1384+5,$AP1384+7)))&gt;=1,0,INDIRECT(ADDRESS(($AN1384-1)*3+$AO1384+5,$AP1384+7)))))</f>
        <v>0</v>
      </c>
      <c r="AR1384" s="204">
        <f ca="1">COUNTIF(INDIRECT("H"&amp;(ROW()+12*(($AN1384-1)*3+$AO1384)-ROW())/12+5):INDIRECT("S"&amp;(ROW()+12*(($AN1384-1)*3+$AO1384)-ROW())/12+5),AQ1384)</f>
        <v>0</v>
      </c>
      <c r="AS1384" s="221">
        <f ca="1">IF($AP1384=1,IF(INDIRECT(ADDRESS(($AN1384-1)*3+$AO1384+5,$AP1384+20))="",0,INDIRECT(ADDRESS(($AN1384-1)*3+$AO1384+5,$AP1384+20))),IF(INDIRECT(ADDRESS(($AN1384-1)*3+$AO1384+5,$AP1384+20))="",0,IF(COUNTIF(INDIRECT(ADDRESS(($AN1384-1)*36+($AO1384-1)*12+6,COLUMN())):INDIRECT(ADDRESS(($AN1384-1)*36+($AO1384-1)*12+$AP1384+4,COLUMN())),INDIRECT(ADDRESS(($AN1384-1)*3+$AO1384+5,$AP1384+20)))&gt;=1,0,INDIRECT(ADDRESS(($AN1384-1)*3+$AO1384+5,$AP1384+20)))))</f>
        <v>0</v>
      </c>
      <c r="AT1384" s="204">
        <f ca="1">COUNTIF(INDIRECT("U"&amp;(ROW()+12*(($AN1384-1)*3+$AO1384)-ROW())/12+5):INDIRECT("AF"&amp;(ROW()+12*(($AN1384-1)*3+$AO1384)-ROW())/12+5),AS1384)</f>
        <v>0</v>
      </c>
      <c r="AU1384" s="204">
        <f ca="1">IF(AND(AQ1384+AS1384&gt;0,AR1384+AT1384&gt;0),COUNTIF(AU$6:AU1383,"&gt;0")+1,0)</f>
        <v>0</v>
      </c>
    </row>
    <row r="1385" spans="40:47">
      <c r="AN1385" s="204">
        <v>39</v>
      </c>
      <c r="AO1385" s="204">
        <v>1</v>
      </c>
      <c r="AP1385" s="204">
        <v>12</v>
      </c>
      <c r="AQ1385" s="221">
        <f ca="1">IF($AP1385=1,IF(INDIRECT(ADDRESS(($AN1385-1)*3+$AO1385+5,$AP1385+7))="",0,INDIRECT(ADDRESS(($AN1385-1)*3+$AO1385+5,$AP1385+7))),IF(INDIRECT(ADDRESS(($AN1385-1)*3+$AO1385+5,$AP1385+7))="",0,IF(COUNTIF(INDIRECT(ADDRESS(($AN1385-1)*36+($AO1385-1)*12+6,COLUMN())):INDIRECT(ADDRESS(($AN1385-1)*36+($AO1385-1)*12+$AP1385+4,COLUMN())),INDIRECT(ADDRESS(($AN1385-1)*3+$AO1385+5,$AP1385+7)))&gt;=1,0,INDIRECT(ADDRESS(($AN1385-1)*3+$AO1385+5,$AP1385+7)))))</f>
        <v>0</v>
      </c>
      <c r="AR1385" s="204">
        <f ca="1">COUNTIF(INDIRECT("H"&amp;(ROW()+12*(($AN1385-1)*3+$AO1385)-ROW())/12+5):INDIRECT("S"&amp;(ROW()+12*(($AN1385-1)*3+$AO1385)-ROW())/12+5),AQ1385)</f>
        <v>0</v>
      </c>
      <c r="AS1385" s="221">
        <f ca="1">IF($AP1385=1,IF(INDIRECT(ADDRESS(($AN1385-1)*3+$AO1385+5,$AP1385+20))="",0,INDIRECT(ADDRESS(($AN1385-1)*3+$AO1385+5,$AP1385+20))),IF(INDIRECT(ADDRESS(($AN1385-1)*3+$AO1385+5,$AP1385+20))="",0,IF(COUNTIF(INDIRECT(ADDRESS(($AN1385-1)*36+($AO1385-1)*12+6,COLUMN())):INDIRECT(ADDRESS(($AN1385-1)*36+($AO1385-1)*12+$AP1385+4,COLUMN())),INDIRECT(ADDRESS(($AN1385-1)*3+$AO1385+5,$AP1385+20)))&gt;=1,0,INDIRECT(ADDRESS(($AN1385-1)*3+$AO1385+5,$AP1385+20)))))</f>
        <v>0</v>
      </c>
      <c r="AT1385" s="204">
        <f ca="1">COUNTIF(INDIRECT("U"&amp;(ROW()+12*(($AN1385-1)*3+$AO1385)-ROW())/12+5):INDIRECT("AF"&amp;(ROW()+12*(($AN1385-1)*3+$AO1385)-ROW())/12+5),AS1385)</f>
        <v>0</v>
      </c>
      <c r="AU1385" s="204">
        <f ca="1">IF(AND(AQ1385+AS1385&gt;0,AR1385+AT1385&gt;0),COUNTIF(AU$6:AU1384,"&gt;0")+1,0)</f>
        <v>0</v>
      </c>
    </row>
    <row r="1386" spans="40:47">
      <c r="AN1386" s="204">
        <v>39</v>
      </c>
      <c r="AO1386" s="204">
        <v>2</v>
      </c>
      <c r="AP1386" s="204">
        <v>1</v>
      </c>
      <c r="AQ1386" s="221">
        <f ca="1">IF($AP1386=1,IF(INDIRECT(ADDRESS(($AN1386-1)*3+$AO1386+5,$AP1386+7))="",0,INDIRECT(ADDRESS(($AN1386-1)*3+$AO1386+5,$AP1386+7))),IF(INDIRECT(ADDRESS(($AN1386-1)*3+$AO1386+5,$AP1386+7))="",0,IF(COUNTIF(INDIRECT(ADDRESS(($AN1386-1)*36+($AO1386-1)*12+6,COLUMN())):INDIRECT(ADDRESS(($AN1386-1)*36+($AO1386-1)*12+$AP1386+4,COLUMN())),INDIRECT(ADDRESS(($AN1386-1)*3+$AO1386+5,$AP1386+7)))&gt;=1,0,INDIRECT(ADDRESS(($AN1386-1)*3+$AO1386+5,$AP1386+7)))))</f>
        <v>0</v>
      </c>
      <c r="AR1386" s="204">
        <f ca="1">COUNTIF(INDIRECT("H"&amp;(ROW()+12*(($AN1386-1)*3+$AO1386)-ROW())/12+5):INDIRECT("S"&amp;(ROW()+12*(($AN1386-1)*3+$AO1386)-ROW())/12+5),AQ1386)</f>
        <v>0</v>
      </c>
      <c r="AS1386" s="221">
        <f ca="1">IF($AP1386=1,IF(INDIRECT(ADDRESS(($AN1386-1)*3+$AO1386+5,$AP1386+20))="",0,INDIRECT(ADDRESS(($AN1386-1)*3+$AO1386+5,$AP1386+20))),IF(INDIRECT(ADDRESS(($AN1386-1)*3+$AO1386+5,$AP1386+20))="",0,IF(COUNTIF(INDIRECT(ADDRESS(($AN1386-1)*36+($AO1386-1)*12+6,COLUMN())):INDIRECT(ADDRESS(($AN1386-1)*36+($AO1386-1)*12+$AP1386+4,COLUMN())),INDIRECT(ADDRESS(($AN1386-1)*3+$AO1386+5,$AP1386+20)))&gt;=1,0,INDIRECT(ADDRESS(($AN1386-1)*3+$AO1386+5,$AP1386+20)))))</f>
        <v>0</v>
      </c>
      <c r="AT1386" s="204">
        <f ca="1">COUNTIF(INDIRECT("U"&amp;(ROW()+12*(($AN1386-1)*3+$AO1386)-ROW())/12+5):INDIRECT("AF"&amp;(ROW()+12*(($AN1386-1)*3+$AO1386)-ROW())/12+5),AS1386)</f>
        <v>0</v>
      </c>
      <c r="AU1386" s="204">
        <f ca="1">IF(AND(AQ1386+AS1386&gt;0,AR1386+AT1386&gt;0),COUNTIF(AU$6:AU1385,"&gt;0")+1,0)</f>
        <v>0</v>
      </c>
    </row>
    <row r="1387" spans="40:47">
      <c r="AN1387" s="204">
        <v>39</v>
      </c>
      <c r="AO1387" s="204">
        <v>2</v>
      </c>
      <c r="AP1387" s="204">
        <v>2</v>
      </c>
      <c r="AQ1387" s="221">
        <f ca="1">IF($AP1387=1,IF(INDIRECT(ADDRESS(($AN1387-1)*3+$AO1387+5,$AP1387+7))="",0,INDIRECT(ADDRESS(($AN1387-1)*3+$AO1387+5,$AP1387+7))),IF(INDIRECT(ADDRESS(($AN1387-1)*3+$AO1387+5,$AP1387+7))="",0,IF(COUNTIF(INDIRECT(ADDRESS(($AN1387-1)*36+($AO1387-1)*12+6,COLUMN())):INDIRECT(ADDRESS(($AN1387-1)*36+($AO1387-1)*12+$AP1387+4,COLUMN())),INDIRECT(ADDRESS(($AN1387-1)*3+$AO1387+5,$AP1387+7)))&gt;=1,0,INDIRECT(ADDRESS(($AN1387-1)*3+$AO1387+5,$AP1387+7)))))</f>
        <v>0</v>
      </c>
      <c r="AR1387" s="204">
        <f ca="1">COUNTIF(INDIRECT("H"&amp;(ROW()+12*(($AN1387-1)*3+$AO1387)-ROW())/12+5):INDIRECT("S"&amp;(ROW()+12*(($AN1387-1)*3+$AO1387)-ROW())/12+5),AQ1387)</f>
        <v>0</v>
      </c>
      <c r="AS1387" s="221">
        <f ca="1">IF($AP1387=1,IF(INDIRECT(ADDRESS(($AN1387-1)*3+$AO1387+5,$AP1387+20))="",0,INDIRECT(ADDRESS(($AN1387-1)*3+$AO1387+5,$AP1387+20))),IF(INDIRECT(ADDRESS(($AN1387-1)*3+$AO1387+5,$AP1387+20))="",0,IF(COUNTIF(INDIRECT(ADDRESS(($AN1387-1)*36+($AO1387-1)*12+6,COLUMN())):INDIRECT(ADDRESS(($AN1387-1)*36+($AO1387-1)*12+$AP1387+4,COLUMN())),INDIRECT(ADDRESS(($AN1387-1)*3+$AO1387+5,$AP1387+20)))&gt;=1,0,INDIRECT(ADDRESS(($AN1387-1)*3+$AO1387+5,$AP1387+20)))))</f>
        <v>0</v>
      </c>
      <c r="AT1387" s="204">
        <f ca="1">COUNTIF(INDIRECT("U"&amp;(ROW()+12*(($AN1387-1)*3+$AO1387)-ROW())/12+5):INDIRECT("AF"&amp;(ROW()+12*(($AN1387-1)*3+$AO1387)-ROW())/12+5),AS1387)</f>
        <v>0</v>
      </c>
      <c r="AU1387" s="204">
        <f ca="1">IF(AND(AQ1387+AS1387&gt;0,AR1387+AT1387&gt;0),COUNTIF(AU$6:AU1386,"&gt;0")+1,0)</f>
        <v>0</v>
      </c>
    </row>
    <row r="1388" spans="40:47">
      <c r="AN1388" s="204">
        <v>39</v>
      </c>
      <c r="AO1388" s="204">
        <v>2</v>
      </c>
      <c r="AP1388" s="204">
        <v>3</v>
      </c>
      <c r="AQ1388" s="221">
        <f ca="1">IF($AP1388=1,IF(INDIRECT(ADDRESS(($AN1388-1)*3+$AO1388+5,$AP1388+7))="",0,INDIRECT(ADDRESS(($AN1388-1)*3+$AO1388+5,$AP1388+7))),IF(INDIRECT(ADDRESS(($AN1388-1)*3+$AO1388+5,$AP1388+7))="",0,IF(COUNTIF(INDIRECT(ADDRESS(($AN1388-1)*36+($AO1388-1)*12+6,COLUMN())):INDIRECT(ADDRESS(($AN1388-1)*36+($AO1388-1)*12+$AP1388+4,COLUMN())),INDIRECT(ADDRESS(($AN1388-1)*3+$AO1388+5,$AP1388+7)))&gt;=1,0,INDIRECT(ADDRESS(($AN1388-1)*3+$AO1388+5,$AP1388+7)))))</f>
        <v>0</v>
      </c>
      <c r="AR1388" s="204">
        <f ca="1">COUNTIF(INDIRECT("H"&amp;(ROW()+12*(($AN1388-1)*3+$AO1388)-ROW())/12+5):INDIRECT("S"&amp;(ROW()+12*(($AN1388-1)*3+$AO1388)-ROW())/12+5),AQ1388)</f>
        <v>0</v>
      </c>
      <c r="AS1388" s="221">
        <f ca="1">IF($AP1388=1,IF(INDIRECT(ADDRESS(($AN1388-1)*3+$AO1388+5,$AP1388+20))="",0,INDIRECT(ADDRESS(($AN1388-1)*3+$AO1388+5,$AP1388+20))),IF(INDIRECT(ADDRESS(($AN1388-1)*3+$AO1388+5,$AP1388+20))="",0,IF(COUNTIF(INDIRECT(ADDRESS(($AN1388-1)*36+($AO1388-1)*12+6,COLUMN())):INDIRECT(ADDRESS(($AN1388-1)*36+($AO1388-1)*12+$AP1388+4,COLUMN())),INDIRECT(ADDRESS(($AN1388-1)*3+$AO1388+5,$AP1388+20)))&gt;=1,0,INDIRECT(ADDRESS(($AN1388-1)*3+$AO1388+5,$AP1388+20)))))</f>
        <v>0</v>
      </c>
      <c r="AT1388" s="204">
        <f ca="1">COUNTIF(INDIRECT("U"&amp;(ROW()+12*(($AN1388-1)*3+$AO1388)-ROW())/12+5):INDIRECT("AF"&amp;(ROW()+12*(($AN1388-1)*3+$AO1388)-ROW())/12+5),AS1388)</f>
        <v>0</v>
      </c>
      <c r="AU1388" s="204">
        <f ca="1">IF(AND(AQ1388+AS1388&gt;0,AR1388+AT1388&gt;0),COUNTIF(AU$6:AU1387,"&gt;0")+1,0)</f>
        <v>0</v>
      </c>
    </row>
    <row r="1389" spans="40:47">
      <c r="AN1389" s="204">
        <v>39</v>
      </c>
      <c r="AO1389" s="204">
        <v>2</v>
      </c>
      <c r="AP1389" s="204">
        <v>4</v>
      </c>
      <c r="AQ1389" s="221">
        <f ca="1">IF($AP1389=1,IF(INDIRECT(ADDRESS(($AN1389-1)*3+$AO1389+5,$AP1389+7))="",0,INDIRECT(ADDRESS(($AN1389-1)*3+$AO1389+5,$AP1389+7))),IF(INDIRECT(ADDRESS(($AN1389-1)*3+$AO1389+5,$AP1389+7))="",0,IF(COUNTIF(INDIRECT(ADDRESS(($AN1389-1)*36+($AO1389-1)*12+6,COLUMN())):INDIRECT(ADDRESS(($AN1389-1)*36+($AO1389-1)*12+$AP1389+4,COLUMN())),INDIRECT(ADDRESS(($AN1389-1)*3+$AO1389+5,$AP1389+7)))&gt;=1,0,INDIRECT(ADDRESS(($AN1389-1)*3+$AO1389+5,$AP1389+7)))))</f>
        <v>0</v>
      </c>
      <c r="AR1389" s="204">
        <f ca="1">COUNTIF(INDIRECT("H"&amp;(ROW()+12*(($AN1389-1)*3+$AO1389)-ROW())/12+5):INDIRECT("S"&amp;(ROW()+12*(($AN1389-1)*3+$AO1389)-ROW())/12+5),AQ1389)</f>
        <v>0</v>
      </c>
      <c r="AS1389" s="221">
        <f ca="1">IF($AP1389=1,IF(INDIRECT(ADDRESS(($AN1389-1)*3+$AO1389+5,$AP1389+20))="",0,INDIRECT(ADDRESS(($AN1389-1)*3+$AO1389+5,$AP1389+20))),IF(INDIRECT(ADDRESS(($AN1389-1)*3+$AO1389+5,$AP1389+20))="",0,IF(COUNTIF(INDIRECT(ADDRESS(($AN1389-1)*36+($AO1389-1)*12+6,COLUMN())):INDIRECT(ADDRESS(($AN1389-1)*36+($AO1389-1)*12+$AP1389+4,COLUMN())),INDIRECT(ADDRESS(($AN1389-1)*3+$AO1389+5,$AP1389+20)))&gt;=1,0,INDIRECT(ADDRESS(($AN1389-1)*3+$AO1389+5,$AP1389+20)))))</f>
        <v>0</v>
      </c>
      <c r="AT1389" s="204">
        <f ca="1">COUNTIF(INDIRECT("U"&amp;(ROW()+12*(($AN1389-1)*3+$AO1389)-ROW())/12+5):INDIRECT("AF"&amp;(ROW()+12*(($AN1389-1)*3+$AO1389)-ROW())/12+5),AS1389)</f>
        <v>0</v>
      </c>
      <c r="AU1389" s="204">
        <f ca="1">IF(AND(AQ1389+AS1389&gt;0,AR1389+AT1389&gt;0),COUNTIF(AU$6:AU1388,"&gt;0")+1,0)</f>
        <v>0</v>
      </c>
    </row>
    <row r="1390" spans="40:47">
      <c r="AN1390" s="204">
        <v>39</v>
      </c>
      <c r="AO1390" s="204">
        <v>2</v>
      </c>
      <c r="AP1390" s="204">
        <v>5</v>
      </c>
      <c r="AQ1390" s="221">
        <f ca="1">IF($AP1390=1,IF(INDIRECT(ADDRESS(($AN1390-1)*3+$AO1390+5,$AP1390+7))="",0,INDIRECT(ADDRESS(($AN1390-1)*3+$AO1390+5,$AP1390+7))),IF(INDIRECT(ADDRESS(($AN1390-1)*3+$AO1390+5,$AP1390+7))="",0,IF(COUNTIF(INDIRECT(ADDRESS(($AN1390-1)*36+($AO1390-1)*12+6,COLUMN())):INDIRECT(ADDRESS(($AN1390-1)*36+($AO1390-1)*12+$AP1390+4,COLUMN())),INDIRECT(ADDRESS(($AN1390-1)*3+$AO1390+5,$AP1390+7)))&gt;=1,0,INDIRECT(ADDRESS(($AN1390-1)*3+$AO1390+5,$AP1390+7)))))</f>
        <v>0</v>
      </c>
      <c r="AR1390" s="204">
        <f ca="1">COUNTIF(INDIRECT("H"&amp;(ROW()+12*(($AN1390-1)*3+$AO1390)-ROW())/12+5):INDIRECT("S"&amp;(ROW()+12*(($AN1390-1)*3+$AO1390)-ROW())/12+5),AQ1390)</f>
        <v>0</v>
      </c>
      <c r="AS1390" s="221">
        <f ca="1">IF($AP1390=1,IF(INDIRECT(ADDRESS(($AN1390-1)*3+$AO1390+5,$AP1390+20))="",0,INDIRECT(ADDRESS(($AN1390-1)*3+$AO1390+5,$AP1390+20))),IF(INDIRECT(ADDRESS(($AN1390-1)*3+$AO1390+5,$AP1390+20))="",0,IF(COUNTIF(INDIRECT(ADDRESS(($AN1390-1)*36+($AO1390-1)*12+6,COLUMN())):INDIRECT(ADDRESS(($AN1390-1)*36+($AO1390-1)*12+$AP1390+4,COLUMN())),INDIRECT(ADDRESS(($AN1390-1)*3+$AO1390+5,$AP1390+20)))&gt;=1,0,INDIRECT(ADDRESS(($AN1390-1)*3+$AO1390+5,$AP1390+20)))))</f>
        <v>0</v>
      </c>
      <c r="AT1390" s="204">
        <f ca="1">COUNTIF(INDIRECT("U"&amp;(ROW()+12*(($AN1390-1)*3+$AO1390)-ROW())/12+5):INDIRECT("AF"&amp;(ROW()+12*(($AN1390-1)*3+$AO1390)-ROW())/12+5),AS1390)</f>
        <v>0</v>
      </c>
      <c r="AU1390" s="204">
        <f ca="1">IF(AND(AQ1390+AS1390&gt;0,AR1390+AT1390&gt;0),COUNTIF(AU$6:AU1389,"&gt;0")+1,0)</f>
        <v>0</v>
      </c>
    </row>
    <row r="1391" spans="40:47">
      <c r="AN1391" s="204">
        <v>39</v>
      </c>
      <c r="AO1391" s="204">
        <v>2</v>
      </c>
      <c r="AP1391" s="204">
        <v>6</v>
      </c>
      <c r="AQ1391" s="221">
        <f ca="1">IF($AP1391=1,IF(INDIRECT(ADDRESS(($AN1391-1)*3+$AO1391+5,$AP1391+7))="",0,INDIRECT(ADDRESS(($AN1391-1)*3+$AO1391+5,$AP1391+7))),IF(INDIRECT(ADDRESS(($AN1391-1)*3+$AO1391+5,$AP1391+7))="",0,IF(COUNTIF(INDIRECT(ADDRESS(($AN1391-1)*36+($AO1391-1)*12+6,COLUMN())):INDIRECT(ADDRESS(($AN1391-1)*36+($AO1391-1)*12+$AP1391+4,COLUMN())),INDIRECT(ADDRESS(($AN1391-1)*3+$AO1391+5,$AP1391+7)))&gt;=1,0,INDIRECT(ADDRESS(($AN1391-1)*3+$AO1391+5,$AP1391+7)))))</f>
        <v>0</v>
      </c>
      <c r="AR1391" s="204">
        <f ca="1">COUNTIF(INDIRECT("H"&amp;(ROW()+12*(($AN1391-1)*3+$AO1391)-ROW())/12+5):INDIRECT("S"&amp;(ROW()+12*(($AN1391-1)*3+$AO1391)-ROW())/12+5),AQ1391)</f>
        <v>0</v>
      </c>
      <c r="AS1391" s="221">
        <f ca="1">IF($AP1391=1,IF(INDIRECT(ADDRESS(($AN1391-1)*3+$AO1391+5,$AP1391+20))="",0,INDIRECT(ADDRESS(($AN1391-1)*3+$AO1391+5,$AP1391+20))),IF(INDIRECT(ADDRESS(($AN1391-1)*3+$AO1391+5,$AP1391+20))="",0,IF(COUNTIF(INDIRECT(ADDRESS(($AN1391-1)*36+($AO1391-1)*12+6,COLUMN())):INDIRECT(ADDRESS(($AN1391-1)*36+($AO1391-1)*12+$AP1391+4,COLUMN())),INDIRECT(ADDRESS(($AN1391-1)*3+$AO1391+5,$AP1391+20)))&gt;=1,0,INDIRECT(ADDRESS(($AN1391-1)*3+$AO1391+5,$AP1391+20)))))</f>
        <v>0</v>
      </c>
      <c r="AT1391" s="204">
        <f ca="1">COUNTIF(INDIRECT("U"&amp;(ROW()+12*(($AN1391-1)*3+$AO1391)-ROW())/12+5):INDIRECT("AF"&amp;(ROW()+12*(($AN1391-1)*3+$AO1391)-ROW())/12+5),AS1391)</f>
        <v>0</v>
      </c>
      <c r="AU1391" s="204">
        <f ca="1">IF(AND(AQ1391+AS1391&gt;0,AR1391+AT1391&gt;0),COUNTIF(AU$6:AU1390,"&gt;0")+1,0)</f>
        <v>0</v>
      </c>
    </row>
    <row r="1392" spans="40:47">
      <c r="AN1392" s="204">
        <v>39</v>
      </c>
      <c r="AO1392" s="204">
        <v>2</v>
      </c>
      <c r="AP1392" s="204">
        <v>7</v>
      </c>
      <c r="AQ1392" s="221">
        <f ca="1">IF($AP1392=1,IF(INDIRECT(ADDRESS(($AN1392-1)*3+$AO1392+5,$AP1392+7))="",0,INDIRECT(ADDRESS(($AN1392-1)*3+$AO1392+5,$AP1392+7))),IF(INDIRECT(ADDRESS(($AN1392-1)*3+$AO1392+5,$AP1392+7))="",0,IF(COUNTIF(INDIRECT(ADDRESS(($AN1392-1)*36+($AO1392-1)*12+6,COLUMN())):INDIRECT(ADDRESS(($AN1392-1)*36+($AO1392-1)*12+$AP1392+4,COLUMN())),INDIRECT(ADDRESS(($AN1392-1)*3+$AO1392+5,$AP1392+7)))&gt;=1,0,INDIRECT(ADDRESS(($AN1392-1)*3+$AO1392+5,$AP1392+7)))))</f>
        <v>0</v>
      </c>
      <c r="AR1392" s="204">
        <f ca="1">COUNTIF(INDIRECT("H"&amp;(ROW()+12*(($AN1392-1)*3+$AO1392)-ROW())/12+5):INDIRECT("S"&amp;(ROW()+12*(($AN1392-1)*3+$AO1392)-ROW())/12+5),AQ1392)</f>
        <v>0</v>
      </c>
      <c r="AS1392" s="221">
        <f ca="1">IF($AP1392=1,IF(INDIRECT(ADDRESS(($AN1392-1)*3+$AO1392+5,$AP1392+20))="",0,INDIRECT(ADDRESS(($AN1392-1)*3+$AO1392+5,$AP1392+20))),IF(INDIRECT(ADDRESS(($AN1392-1)*3+$AO1392+5,$AP1392+20))="",0,IF(COUNTIF(INDIRECT(ADDRESS(($AN1392-1)*36+($AO1392-1)*12+6,COLUMN())):INDIRECT(ADDRESS(($AN1392-1)*36+($AO1392-1)*12+$AP1392+4,COLUMN())),INDIRECT(ADDRESS(($AN1392-1)*3+$AO1392+5,$AP1392+20)))&gt;=1,0,INDIRECT(ADDRESS(($AN1392-1)*3+$AO1392+5,$AP1392+20)))))</f>
        <v>0</v>
      </c>
      <c r="AT1392" s="204">
        <f ca="1">COUNTIF(INDIRECT("U"&amp;(ROW()+12*(($AN1392-1)*3+$AO1392)-ROW())/12+5):INDIRECT("AF"&amp;(ROW()+12*(($AN1392-1)*3+$AO1392)-ROW())/12+5),AS1392)</f>
        <v>0</v>
      </c>
      <c r="AU1392" s="204">
        <f ca="1">IF(AND(AQ1392+AS1392&gt;0,AR1392+AT1392&gt;0),COUNTIF(AU$6:AU1391,"&gt;0")+1,0)</f>
        <v>0</v>
      </c>
    </row>
    <row r="1393" spans="40:47">
      <c r="AN1393" s="204">
        <v>39</v>
      </c>
      <c r="AO1393" s="204">
        <v>2</v>
      </c>
      <c r="AP1393" s="204">
        <v>8</v>
      </c>
      <c r="AQ1393" s="221">
        <f ca="1">IF($AP1393=1,IF(INDIRECT(ADDRESS(($AN1393-1)*3+$AO1393+5,$AP1393+7))="",0,INDIRECT(ADDRESS(($AN1393-1)*3+$AO1393+5,$AP1393+7))),IF(INDIRECT(ADDRESS(($AN1393-1)*3+$AO1393+5,$AP1393+7))="",0,IF(COUNTIF(INDIRECT(ADDRESS(($AN1393-1)*36+($AO1393-1)*12+6,COLUMN())):INDIRECT(ADDRESS(($AN1393-1)*36+($AO1393-1)*12+$AP1393+4,COLUMN())),INDIRECT(ADDRESS(($AN1393-1)*3+$AO1393+5,$AP1393+7)))&gt;=1,0,INDIRECT(ADDRESS(($AN1393-1)*3+$AO1393+5,$AP1393+7)))))</f>
        <v>0</v>
      </c>
      <c r="AR1393" s="204">
        <f ca="1">COUNTIF(INDIRECT("H"&amp;(ROW()+12*(($AN1393-1)*3+$AO1393)-ROW())/12+5):INDIRECT("S"&amp;(ROW()+12*(($AN1393-1)*3+$AO1393)-ROW())/12+5),AQ1393)</f>
        <v>0</v>
      </c>
      <c r="AS1393" s="221">
        <f ca="1">IF($AP1393=1,IF(INDIRECT(ADDRESS(($AN1393-1)*3+$AO1393+5,$AP1393+20))="",0,INDIRECT(ADDRESS(($AN1393-1)*3+$AO1393+5,$AP1393+20))),IF(INDIRECT(ADDRESS(($AN1393-1)*3+$AO1393+5,$AP1393+20))="",0,IF(COUNTIF(INDIRECT(ADDRESS(($AN1393-1)*36+($AO1393-1)*12+6,COLUMN())):INDIRECT(ADDRESS(($AN1393-1)*36+($AO1393-1)*12+$AP1393+4,COLUMN())),INDIRECT(ADDRESS(($AN1393-1)*3+$AO1393+5,$AP1393+20)))&gt;=1,0,INDIRECT(ADDRESS(($AN1393-1)*3+$AO1393+5,$AP1393+20)))))</f>
        <v>0</v>
      </c>
      <c r="AT1393" s="204">
        <f ca="1">COUNTIF(INDIRECT("U"&amp;(ROW()+12*(($AN1393-1)*3+$AO1393)-ROW())/12+5):INDIRECT("AF"&amp;(ROW()+12*(($AN1393-1)*3+$AO1393)-ROW())/12+5),AS1393)</f>
        <v>0</v>
      </c>
      <c r="AU1393" s="204">
        <f ca="1">IF(AND(AQ1393+AS1393&gt;0,AR1393+AT1393&gt;0),COUNTIF(AU$6:AU1392,"&gt;0")+1,0)</f>
        <v>0</v>
      </c>
    </row>
    <row r="1394" spans="40:47">
      <c r="AN1394" s="204">
        <v>39</v>
      </c>
      <c r="AO1394" s="204">
        <v>2</v>
      </c>
      <c r="AP1394" s="204">
        <v>9</v>
      </c>
      <c r="AQ1394" s="221">
        <f ca="1">IF($AP1394=1,IF(INDIRECT(ADDRESS(($AN1394-1)*3+$AO1394+5,$AP1394+7))="",0,INDIRECT(ADDRESS(($AN1394-1)*3+$AO1394+5,$AP1394+7))),IF(INDIRECT(ADDRESS(($AN1394-1)*3+$AO1394+5,$AP1394+7))="",0,IF(COUNTIF(INDIRECT(ADDRESS(($AN1394-1)*36+($AO1394-1)*12+6,COLUMN())):INDIRECT(ADDRESS(($AN1394-1)*36+($AO1394-1)*12+$AP1394+4,COLUMN())),INDIRECT(ADDRESS(($AN1394-1)*3+$AO1394+5,$AP1394+7)))&gt;=1,0,INDIRECT(ADDRESS(($AN1394-1)*3+$AO1394+5,$AP1394+7)))))</f>
        <v>0</v>
      </c>
      <c r="AR1394" s="204">
        <f ca="1">COUNTIF(INDIRECT("H"&amp;(ROW()+12*(($AN1394-1)*3+$AO1394)-ROW())/12+5):INDIRECT("S"&amp;(ROW()+12*(($AN1394-1)*3+$AO1394)-ROW())/12+5),AQ1394)</f>
        <v>0</v>
      </c>
      <c r="AS1394" s="221">
        <f ca="1">IF($AP1394=1,IF(INDIRECT(ADDRESS(($AN1394-1)*3+$AO1394+5,$AP1394+20))="",0,INDIRECT(ADDRESS(($AN1394-1)*3+$AO1394+5,$AP1394+20))),IF(INDIRECT(ADDRESS(($AN1394-1)*3+$AO1394+5,$AP1394+20))="",0,IF(COUNTIF(INDIRECT(ADDRESS(($AN1394-1)*36+($AO1394-1)*12+6,COLUMN())):INDIRECT(ADDRESS(($AN1394-1)*36+($AO1394-1)*12+$AP1394+4,COLUMN())),INDIRECT(ADDRESS(($AN1394-1)*3+$AO1394+5,$AP1394+20)))&gt;=1,0,INDIRECT(ADDRESS(($AN1394-1)*3+$AO1394+5,$AP1394+20)))))</f>
        <v>0</v>
      </c>
      <c r="AT1394" s="204">
        <f ca="1">COUNTIF(INDIRECT("U"&amp;(ROW()+12*(($AN1394-1)*3+$AO1394)-ROW())/12+5):INDIRECT("AF"&amp;(ROW()+12*(($AN1394-1)*3+$AO1394)-ROW())/12+5),AS1394)</f>
        <v>0</v>
      </c>
      <c r="AU1394" s="204">
        <f ca="1">IF(AND(AQ1394+AS1394&gt;0,AR1394+AT1394&gt;0),COUNTIF(AU$6:AU1393,"&gt;0")+1,0)</f>
        <v>0</v>
      </c>
    </row>
    <row r="1395" spans="40:47">
      <c r="AN1395" s="204">
        <v>39</v>
      </c>
      <c r="AO1395" s="204">
        <v>2</v>
      </c>
      <c r="AP1395" s="204">
        <v>10</v>
      </c>
      <c r="AQ1395" s="221">
        <f ca="1">IF($AP1395=1,IF(INDIRECT(ADDRESS(($AN1395-1)*3+$AO1395+5,$AP1395+7))="",0,INDIRECT(ADDRESS(($AN1395-1)*3+$AO1395+5,$AP1395+7))),IF(INDIRECT(ADDRESS(($AN1395-1)*3+$AO1395+5,$AP1395+7))="",0,IF(COUNTIF(INDIRECT(ADDRESS(($AN1395-1)*36+($AO1395-1)*12+6,COLUMN())):INDIRECT(ADDRESS(($AN1395-1)*36+($AO1395-1)*12+$AP1395+4,COLUMN())),INDIRECT(ADDRESS(($AN1395-1)*3+$AO1395+5,$AP1395+7)))&gt;=1,0,INDIRECT(ADDRESS(($AN1395-1)*3+$AO1395+5,$AP1395+7)))))</f>
        <v>0</v>
      </c>
      <c r="AR1395" s="204">
        <f ca="1">COUNTIF(INDIRECT("H"&amp;(ROW()+12*(($AN1395-1)*3+$AO1395)-ROW())/12+5):INDIRECT("S"&amp;(ROW()+12*(($AN1395-1)*3+$AO1395)-ROW())/12+5),AQ1395)</f>
        <v>0</v>
      </c>
      <c r="AS1395" s="221">
        <f ca="1">IF($AP1395=1,IF(INDIRECT(ADDRESS(($AN1395-1)*3+$AO1395+5,$AP1395+20))="",0,INDIRECT(ADDRESS(($AN1395-1)*3+$AO1395+5,$AP1395+20))),IF(INDIRECT(ADDRESS(($AN1395-1)*3+$AO1395+5,$AP1395+20))="",0,IF(COUNTIF(INDIRECT(ADDRESS(($AN1395-1)*36+($AO1395-1)*12+6,COLUMN())):INDIRECT(ADDRESS(($AN1395-1)*36+($AO1395-1)*12+$AP1395+4,COLUMN())),INDIRECT(ADDRESS(($AN1395-1)*3+$AO1395+5,$AP1395+20)))&gt;=1,0,INDIRECT(ADDRESS(($AN1395-1)*3+$AO1395+5,$AP1395+20)))))</f>
        <v>0</v>
      </c>
      <c r="AT1395" s="204">
        <f ca="1">COUNTIF(INDIRECT("U"&amp;(ROW()+12*(($AN1395-1)*3+$AO1395)-ROW())/12+5):INDIRECT("AF"&amp;(ROW()+12*(($AN1395-1)*3+$AO1395)-ROW())/12+5),AS1395)</f>
        <v>0</v>
      </c>
      <c r="AU1395" s="204">
        <f ca="1">IF(AND(AQ1395+AS1395&gt;0,AR1395+AT1395&gt;0),COUNTIF(AU$6:AU1394,"&gt;0")+1,0)</f>
        <v>0</v>
      </c>
    </row>
    <row r="1396" spans="40:47">
      <c r="AN1396" s="204">
        <v>39</v>
      </c>
      <c r="AO1396" s="204">
        <v>2</v>
      </c>
      <c r="AP1396" s="204">
        <v>11</v>
      </c>
      <c r="AQ1396" s="221">
        <f ca="1">IF($AP1396=1,IF(INDIRECT(ADDRESS(($AN1396-1)*3+$AO1396+5,$AP1396+7))="",0,INDIRECT(ADDRESS(($AN1396-1)*3+$AO1396+5,$AP1396+7))),IF(INDIRECT(ADDRESS(($AN1396-1)*3+$AO1396+5,$AP1396+7))="",0,IF(COUNTIF(INDIRECT(ADDRESS(($AN1396-1)*36+($AO1396-1)*12+6,COLUMN())):INDIRECT(ADDRESS(($AN1396-1)*36+($AO1396-1)*12+$AP1396+4,COLUMN())),INDIRECT(ADDRESS(($AN1396-1)*3+$AO1396+5,$AP1396+7)))&gt;=1,0,INDIRECT(ADDRESS(($AN1396-1)*3+$AO1396+5,$AP1396+7)))))</f>
        <v>0</v>
      </c>
      <c r="AR1396" s="204">
        <f ca="1">COUNTIF(INDIRECT("H"&amp;(ROW()+12*(($AN1396-1)*3+$AO1396)-ROW())/12+5):INDIRECT("S"&amp;(ROW()+12*(($AN1396-1)*3+$AO1396)-ROW())/12+5),AQ1396)</f>
        <v>0</v>
      </c>
      <c r="AS1396" s="221">
        <f ca="1">IF($AP1396=1,IF(INDIRECT(ADDRESS(($AN1396-1)*3+$AO1396+5,$AP1396+20))="",0,INDIRECT(ADDRESS(($AN1396-1)*3+$AO1396+5,$AP1396+20))),IF(INDIRECT(ADDRESS(($AN1396-1)*3+$AO1396+5,$AP1396+20))="",0,IF(COUNTIF(INDIRECT(ADDRESS(($AN1396-1)*36+($AO1396-1)*12+6,COLUMN())):INDIRECT(ADDRESS(($AN1396-1)*36+($AO1396-1)*12+$AP1396+4,COLUMN())),INDIRECT(ADDRESS(($AN1396-1)*3+$AO1396+5,$AP1396+20)))&gt;=1,0,INDIRECT(ADDRESS(($AN1396-1)*3+$AO1396+5,$AP1396+20)))))</f>
        <v>0</v>
      </c>
      <c r="AT1396" s="204">
        <f ca="1">COUNTIF(INDIRECT("U"&amp;(ROW()+12*(($AN1396-1)*3+$AO1396)-ROW())/12+5):INDIRECT("AF"&amp;(ROW()+12*(($AN1396-1)*3+$AO1396)-ROW())/12+5),AS1396)</f>
        <v>0</v>
      </c>
      <c r="AU1396" s="204">
        <f ca="1">IF(AND(AQ1396+AS1396&gt;0,AR1396+AT1396&gt;0),COUNTIF(AU$6:AU1395,"&gt;0")+1,0)</f>
        <v>0</v>
      </c>
    </row>
    <row r="1397" spans="40:47">
      <c r="AN1397" s="204">
        <v>39</v>
      </c>
      <c r="AO1397" s="204">
        <v>2</v>
      </c>
      <c r="AP1397" s="204">
        <v>12</v>
      </c>
      <c r="AQ1397" s="221">
        <f ca="1">IF($AP1397=1,IF(INDIRECT(ADDRESS(($AN1397-1)*3+$AO1397+5,$AP1397+7))="",0,INDIRECT(ADDRESS(($AN1397-1)*3+$AO1397+5,$AP1397+7))),IF(INDIRECT(ADDRESS(($AN1397-1)*3+$AO1397+5,$AP1397+7))="",0,IF(COUNTIF(INDIRECT(ADDRESS(($AN1397-1)*36+($AO1397-1)*12+6,COLUMN())):INDIRECT(ADDRESS(($AN1397-1)*36+($AO1397-1)*12+$AP1397+4,COLUMN())),INDIRECT(ADDRESS(($AN1397-1)*3+$AO1397+5,$AP1397+7)))&gt;=1,0,INDIRECT(ADDRESS(($AN1397-1)*3+$AO1397+5,$AP1397+7)))))</f>
        <v>0</v>
      </c>
      <c r="AR1397" s="204">
        <f ca="1">COUNTIF(INDIRECT("H"&amp;(ROW()+12*(($AN1397-1)*3+$AO1397)-ROW())/12+5):INDIRECT("S"&amp;(ROW()+12*(($AN1397-1)*3+$AO1397)-ROW())/12+5),AQ1397)</f>
        <v>0</v>
      </c>
      <c r="AS1397" s="221">
        <f ca="1">IF($AP1397=1,IF(INDIRECT(ADDRESS(($AN1397-1)*3+$AO1397+5,$AP1397+20))="",0,INDIRECT(ADDRESS(($AN1397-1)*3+$AO1397+5,$AP1397+20))),IF(INDIRECT(ADDRESS(($AN1397-1)*3+$AO1397+5,$AP1397+20))="",0,IF(COUNTIF(INDIRECT(ADDRESS(($AN1397-1)*36+($AO1397-1)*12+6,COLUMN())):INDIRECT(ADDRESS(($AN1397-1)*36+($AO1397-1)*12+$AP1397+4,COLUMN())),INDIRECT(ADDRESS(($AN1397-1)*3+$AO1397+5,$AP1397+20)))&gt;=1,0,INDIRECT(ADDRESS(($AN1397-1)*3+$AO1397+5,$AP1397+20)))))</f>
        <v>0</v>
      </c>
      <c r="AT1397" s="204">
        <f ca="1">COUNTIF(INDIRECT("U"&amp;(ROW()+12*(($AN1397-1)*3+$AO1397)-ROW())/12+5):INDIRECT("AF"&amp;(ROW()+12*(($AN1397-1)*3+$AO1397)-ROW())/12+5),AS1397)</f>
        <v>0</v>
      </c>
      <c r="AU1397" s="204">
        <f ca="1">IF(AND(AQ1397+AS1397&gt;0,AR1397+AT1397&gt;0),COUNTIF(AU$6:AU1396,"&gt;0")+1,0)</f>
        <v>0</v>
      </c>
    </row>
    <row r="1398" spans="40:47">
      <c r="AN1398" s="204">
        <v>39</v>
      </c>
      <c r="AO1398" s="204">
        <v>3</v>
      </c>
      <c r="AP1398" s="204">
        <v>1</v>
      </c>
      <c r="AQ1398" s="221">
        <f ca="1">IF($AP1398=1,IF(INDIRECT(ADDRESS(($AN1398-1)*3+$AO1398+5,$AP1398+7))="",0,INDIRECT(ADDRESS(($AN1398-1)*3+$AO1398+5,$AP1398+7))),IF(INDIRECT(ADDRESS(($AN1398-1)*3+$AO1398+5,$AP1398+7))="",0,IF(COUNTIF(INDIRECT(ADDRESS(($AN1398-1)*36+($AO1398-1)*12+6,COLUMN())):INDIRECT(ADDRESS(($AN1398-1)*36+($AO1398-1)*12+$AP1398+4,COLUMN())),INDIRECT(ADDRESS(($AN1398-1)*3+$AO1398+5,$AP1398+7)))&gt;=1,0,INDIRECT(ADDRESS(($AN1398-1)*3+$AO1398+5,$AP1398+7)))))</f>
        <v>0</v>
      </c>
      <c r="AR1398" s="204">
        <f ca="1">COUNTIF(INDIRECT("H"&amp;(ROW()+12*(($AN1398-1)*3+$AO1398)-ROW())/12+5):INDIRECT("S"&amp;(ROW()+12*(($AN1398-1)*3+$AO1398)-ROW())/12+5),AQ1398)</f>
        <v>0</v>
      </c>
      <c r="AS1398" s="221">
        <f ca="1">IF($AP1398=1,IF(INDIRECT(ADDRESS(($AN1398-1)*3+$AO1398+5,$AP1398+20))="",0,INDIRECT(ADDRESS(($AN1398-1)*3+$AO1398+5,$AP1398+20))),IF(INDIRECT(ADDRESS(($AN1398-1)*3+$AO1398+5,$AP1398+20))="",0,IF(COUNTIF(INDIRECT(ADDRESS(($AN1398-1)*36+($AO1398-1)*12+6,COLUMN())):INDIRECT(ADDRESS(($AN1398-1)*36+($AO1398-1)*12+$AP1398+4,COLUMN())),INDIRECT(ADDRESS(($AN1398-1)*3+$AO1398+5,$AP1398+20)))&gt;=1,0,INDIRECT(ADDRESS(($AN1398-1)*3+$AO1398+5,$AP1398+20)))))</f>
        <v>0</v>
      </c>
      <c r="AT1398" s="204">
        <f ca="1">COUNTIF(INDIRECT("U"&amp;(ROW()+12*(($AN1398-1)*3+$AO1398)-ROW())/12+5):INDIRECT("AF"&amp;(ROW()+12*(($AN1398-1)*3+$AO1398)-ROW())/12+5),AS1398)</f>
        <v>0</v>
      </c>
      <c r="AU1398" s="204">
        <f ca="1">IF(AND(AQ1398+AS1398&gt;0,AR1398+AT1398&gt;0),COUNTIF(AU$6:AU1397,"&gt;0")+1,0)</f>
        <v>0</v>
      </c>
    </row>
    <row r="1399" spans="40:47">
      <c r="AN1399" s="204">
        <v>39</v>
      </c>
      <c r="AO1399" s="204">
        <v>3</v>
      </c>
      <c r="AP1399" s="204">
        <v>2</v>
      </c>
      <c r="AQ1399" s="221">
        <f ca="1">IF($AP1399=1,IF(INDIRECT(ADDRESS(($AN1399-1)*3+$AO1399+5,$AP1399+7))="",0,INDIRECT(ADDRESS(($AN1399-1)*3+$AO1399+5,$AP1399+7))),IF(INDIRECT(ADDRESS(($AN1399-1)*3+$AO1399+5,$AP1399+7))="",0,IF(COUNTIF(INDIRECT(ADDRESS(($AN1399-1)*36+($AO1399-1)*12+6,COLUMN())):INDIRECT(ADDRESS(($AN1399-1)*36+($AO1399-1)*12+$AP1399+4,COLUMN())),INDIRECT(ADDRESS(($AN1399-1)*3+$AO1399+5,$AP1399+7)))&gt;=1,0,INDIRECT(ADDRESS(($AN1399-1)*3+$AO1399+5,$AP1399+7)))))</f>
        <v>0</v>
      </c>
      <c r="AR1399" s="204">
        <f ca="1">COUNTIF(INDIRECT("H"&amp;(ROW()+12*(($AN1399-1)*3+$AO1399)-ROW())/12+5):INDIRECT("S"&amp;(ROW()+12*(($AN1399-1)*3+$AO1399)-ROW())/12+5),AQ1399)</f>
        <v>0</v>
      </c>
      <c r="AS1399" s="221">
        <f ca="1">IF($AP1399=1,IF(INDIRECT(ADDRESS(($AN1399-1)*3+$AO1399+5,$AP1399+20))="",0,INDIRECT(ADDRESS(($AN1399-1)*3+$AO1399+5,$AP1399+20))),IF(INDIRECT(ADDRESS(($AN1399-1)*3+$AO1399+5,$AP1399+20))="",0,IF(COUNTIF(INDIRECT(ADDRESS(($AN1399-1)*36+($AO1399-1)*12+6,COLUMN())):INDIRECT(ADDRESS(($AN1399-1)*36+($AO1399-1)*12+$AP1399+4,COLUMN())),INDIRECT(ADDRESS(($AN1399-1)*3+$AO1399+5,$AP1399+20)))&gt;=1,0,INDIRECT(ADDRESS(($AN1399-1)*3+$AO1399+5,$AP1399+20)))))</f>
        <v>0</v>
      </c>
      <c r="AT1399" s="204">
        <f ca="1">COUNTIF(INDIRECT("U"&amp;(ROW()+12*(($AN1399-1)*3+$AO1399)-ROW())/12+5):INDIRECT("AF"&amp;(ROW()+12*(($AN1399-1)*3+$AO1399)-ROW())/12+5),AS1399)</f>
        <v>0</v>
      </c>
      <c r="AU1399" s="204">
        <f ca="1">IF(AND(AQ1399+AS1399&gt;0,AR1399+AT1399&gt;0),COUNTIF(AU$6:AU1398,"&gt;0")+1,0)</f>
        <v>0</v>
      </c>
    </row>
    <row r="1400" spans="40:47">
      <c r="AN1400" s="204">
        <v>39</v>
      </c>
      <c r="AO1400" s="204">
        <v>3</v>
      </c>
      <c r="AP1400" s="204">
        <v>3</v>
      </c>
      <c r="AQ1400" s="221">
        <f ca="1">IF($AP1400=1,IF(INDIRECT(ADDRESS(($AN1400-1)*3+$AO1400+5,$AP1400+7))="",0,INDIRECT(ADDRESS(($AN1400-1)*3+$AO1400+5,$AP1400+7))),IF(INDIRECT(ADDRESS(($AN1400-1)*3+$AO1400+5,$AP1400+7))="",0,IF(COUNTIF(INDIRECT(ADDRESS(($AN1400-1)*36+($AO1400-1)*12+6,COLUMN())):INDIRECT(ADDRESS(($AN1400-1)*36+($AO1400-1)*12+$AP1400+4,COLUMN())),INDIRECT(ADDRESS(($AN1400-1)*3+$AO1400+5,$AP1400+7)))&gt;=1,0,INDIRECT(ADDRESS(($AN1400-1)*3+$AO1400+5,$AP1400+7)))))</f>
        <v>0</v>
      </c>
      <c r="AR1400" s="204">
        <f ca="1">COUNTIF(INDIRECT("H"&amp;(ROW()+12*(($AN1400-1)*3+$AO1400)-ROW())/12+5):INDIRECT("S"&amp;(ROW()+12*(($AN1400-1)*3+$AO1400)-ROW())/12+5),AQ1400)</f>
        <v>0</v>
      </c>
      <c r="AS1400" s="221">
        <f ca="1">IF($AP1400=1,IF(INDIRECT(ADDRESS(($AN1400-1)*3+$AO1400+5,$AP1400+20))="",0,INDIRECT(ADDRESS(($AN1400-1)*3+$AO1400+5,$AP1400+20))),IF(INDIRECT(ADDRESS(($AN1400-1)*3+$AO1400+5,$AP1400+20))="",0,IF(COUNTIF(INDIRECT(ADDRESS(($AN1400-1)*36+($AO1400-1)*12+6,COLUMN())):INDIRECT(ADDRESS(($AN1400-1)*36+($AO1400-1)*12+$AP1400+4,COLUMN())),INDIRECT(ADDRESS(($AN1400-1)*3+$AO1400+5,$AP1400+20)))&gt;=1,0,INDIRECT(ADDRESS(($AN1400-1)*3+$AO1400+5,$AP1400+20)))))</f>
        <v>0</v>
      </c>
      <c r="AT1400" s="204">
        <f ca="1">COUNTIF(INDIRECT("U"&amp;(ROW()+12*(($AN1400-1)*3+$AO1400)-ROW())/12+5):INDIRECT("AF"&amp;(ROW()+12*(($AN1400-1)*3+$AO1400)-ROW())/12+5),AS1400)</f>
        <v>0</v>
      </c>
      <c r="AU1400" s="204">
        <f ca="1">IF(AND(AQ1400+AS1400&gt;0,AR1400+AT1400&gt;0),COUNTIF(AU$6:AU1399,"&gt;0")+1,0)</f>
        <v>0</v>
      </c>
    </row>
    <row r="1401" spans="40:47">
      <c r="AN1401" s="204">
        <v>39</v>
      </c>
      <c r="AO1401" s="204">
        <v>3</v>
      </c>
      <c r="AP1401" s="204">
        <v>4</v>
      </c>
      <c r="AQ1401" s="221">
        <f ca="1">IF($AP1401=1,IF(INDIRECT(ADDRESS(($AN1401-1)*3+$AO1401+5,$AP1401+7))="",0,INDIRECT(ADDRESS(($AN1401-1)*3+$AO1401+5,$AP1401+7))),IF(INDIRECT(ADDRESS(($AN1401-1)*3+$AO1401+5,$AP1401+7))="",0,IF(COUNTIF(INDIRECT(ADDRESS(($AN1401-1)*36+($AO1401-1)*12+6,COLUMN())):INDIRECT(ADDRESS(($AN1401-1)*36+($AO1401-1)*12+$AP1401+4,COLUMN())),INDIRECT(ADDRESS(($AN1401-1)*3+$AO1401+5,$AP1401+7)))&gt;=1,0,INDIRECT(ADDRESS(($AN1401-1)*3+$AO1401+5,$AP1401+7)))))</f>
        <v>0</v>
      </c>
      <c r="AR1401" s="204">
        <f ca="1">COUNTIF(INDIRECT("H"&amp;(ROW()+12*(($AN1401-1)*3+$AO1401)-ROW())/12+5):INDIRECT("S"&amp;(ROW()+12*(($AN1401-1)*3+$AO1401)-ROW())/12+5),AQ1401)</f>
        <v>0</v>
      </c>
      <c r="AS1401" s="221">
        <f ca="1">IF($AP1401=1,IF(INDIRECT(ADDRESS(($AN1401-1)*3+$AO1401+5,$AP1401+20))="",0,INDIRECT(ADDRESS(($AN1401-1)*3+$AO1401+5,$AP1401+20))),IF(INDIRECT(ADDRESS(($AN1401-1)*3+$AO1401+5,$AP1401+20))="",0,IF(COUNTIF(INDIRECT(ADDRESS(($AN1401-1)*36+($AO1401-1)*12+6,COLUMN())):INDIRECT(ADDRESS(($AN1401-1)*36+($AO1401-1)*12+$AP1401+4,COLUMN())),INDIRECT(ADDRESS(($AN1401-1)*3+$AO1401+5,$AP1401+20)))&gt;=1,0,INDIRECT(ADDRESS(($AN1401-1)*3+$AO1401+5,$AP1401+20)))))</f>
        <v>0</v>
      </c>
      <c r="AT1401" s="204">
        <f ca="1">COUNTIF(INDIRECT("U"&amp;(ROW()+12*(($AN1401-1)*3+$AO1401)-ROW())/12+5):INDIRECT("AF"&amp;(ROW()+12*(($AN1401-1)*3+$AO1401)-ROW())/12+5),AS1401)</f>
        <v>0</v>
      </c>
      <c r="AU1401" s="204">
        <f ca="1">IF(AND(AQ1401+AS1401&gt;0,AR1401+AT1401&gt;0),COUNTIF(AU$6:AU1400,"&gt;0")+1,0)</f>
        <v>0</v>
      </c>
    </row>
    <row r="1402" spans="40:47">
      <c r="AN1402" s="204">
        <v>39</v>
      </c>
      <c r="AO1402" s="204">
        <v>3</v>
      </c>
      <c r="AP1402" s="204">
        <v>5</v>
      </c>
      <c r="AQ1402" s="221">
        <f ca="1">IF($AP1402=1,IF(INDIRECT(ADDRESS(($AN1402-1)*3+$AO1402+5,$AP1402+7))="",0,INDIRECT(ADDRESS(($AN1402-1)*3+$AO1402+5,$AP1402+7))),IF(INDIRECT(ADDRESS(($AN1402-1)*3+$AO1402+5,$AP1402+7))="",0,IF(COUNTIF(INDIRECT(ADDRESS(($AN1402-1)*36+($AO1402-1)*12+6,COLUMN())):INDIRECT(ADDRESS(($AN1402-1)*36+($AO1402-1)*12+$AP1402+4,COLUMN())),INDIRECT(ADDRESS(($AN1402-1)*3+$AO1402+5,$AP1402+7)))&gt;=1,0,INDIRECT(ADDRESS(($AN1402-1)*3+$AO1402+5,$AP1402+7)))))</f>
        <v>0</v>
      </c>
      <c r="AR1402" s="204">
        <f ca="1">COUNTIF(INDIRECT("H"&amp;(ROW()+12*(($AN1402-1)*3+$AO1402)-ROW())/12+5):INDIRECT("S"&amp;(ROW()+12*(($AN1402-1)*3+$AO1402)-ROW())/12+5),AQ1402)</f>
        <v>0</v>
      </c>
      <c r="AS1402" s="221">
        <f ca="1">IF($AP1402=1,IF(INDIRECT(ADDRESS(($AN1402-1)*3+$AO1402+5,$AP1402+20))="",0,INDIRECT(ADDRESS(($AN1402-1)*3+$AO1402+5,$AP1402+20))),IF(INDIRECT(ADDRESS(($AN1402-1)*3+$AO1402+5,$AP1402+20))="",0,IF(COUNTIF(INDIRECT(ADDRESS(($AN1402-1)*36+($AO1402-1)*12+6,COLUMN())):INDIRECT(ADDRESS(($AN1402-1)*36+($AO1402-1)*12+$AP1402+4,COLUMN())),INDIRECT(ADDRESS(($AN1402-1)*3+$AO1402+5,$AP1402+20)))&gt;=1,0,INDIRECT(ADDRESS(($AN1402-1)*3+$AO1402+5,$AP1402+20)))))</f>
        <v>0</v>
      </c>
      <c r="AT1402" s="204">
        <f ca="1">COUNTIF(INDIRECT("U"&amp;(ROW()+12*(($AN1402-1)*3+$AO1402)-ROW())/12+5):INDIRECT("AF"&amp;(ROW()+12*(($AN1402-1)*3+$AO1402)-ROW())/12+5),AS1402)</f>
        <v>0</v>
      </c>
      <c r="AU1402" s="204">
        <f ca="1">IF(AND(AQ1402+AS1402&gt;0,AR1402+AT1402&gt;0),COUNTIF(AU$6:AU1401,"&gt;0")+1,0)</f>
        <v>0</v>
      </c>
    </row>
    <row r="1403" spans="40:47">
      <c r="AN1403" s="204">
        <v>39</v>
      </c>
      <c r="AO1403" s="204">
        <v>3</v>
      </c>
      <c r="AP1403" s="204">
        <v>6</v>
      </c>
      <c r="AQ1403" s="221">
        <f ca="1">IF($AP1403=1,IF(INDIRECT(ADDRESS(($AN1403-1)*3+$AO1403+5,$AP1403+7))="",0,INDIRECT(ADDRESS(($AN1403-1)*3+$AO1403+5,$AP1403+7))),IF(INDIRECT(ADDRESS(($AN1403-1)*3+$AO1403+5,$AP1403+7))="",0,IF(COUNTIF(INDIRECT(ADDRESS(($AN1403-1)*36+($AO1403-1)*12+6,COLUMN())):INDIRECT(ADDRESS(($AN1403-1)*36+($AO1403-1)*12+$AP1403+4,COLUMN())),INDIRECT(ADDRESS(($AN1403-1)*3+$AO1403+5,$AP1403+7)))&gt;=1,0,INDIRECT(ADDRESS(($AN1403-1)*3+$AO1403+5,$AP1403+7)))))</f>
        <v>0</v>
      </c>
      <c r="AR1403" s="204">
        <f ca="1">COUNTIF(INDIRECT("H"&amp;(ROW()+12*(($AN1403-1)*3+$AO1403)-ROW())/12+5):INDIRECT("S"&amp;(ROW()+12*(($AN1403-1)*3+$AO1403)-ROW())/12+5),AQ1403)</f>
        <v>0</v>
      </c>
      <c r="AS1403" s="221">
        <f ca="1">IF($AP1403=1,IF(INDIRECT(ADDRESS(($AN1403-1)*3+$AO1403+5,$AP1403+20))="",0,INDIRECT(ADDRESS(($AN1403-1)*3+$AO1403+5,$AP1403+20))),IF(INDIRECT(ADDRESS(($AN1403-1)*3+$AO1403+5,$AP1403+20))="",0,IF(COUNTIF(INDIRECT(ADDRESS(($AN1403-1)*36+($AO1403-1)*12+6,COLUMN())):INDIRECT(ADDRESS(($AN1403-1)*36+($AO1403-1)*12+$AP1403+4,COLUMN())),INDIRECT(ADDRESS(($AN1403-1)*3+$AO1403+5,$AP1403+20)))&gt;=1,0,INDIRECT(ADDRESS(($AN1403-1)*3+$AO1403+5,$AP1403+20)))))</f>
        <v>0</v>
      </c>
      <c r="AT1403" s="204">
        <f ca="1">COUNTIF(INDIRECT("U"&amp;(ROW()+12*(($AN1403-1)*3+$AO1403)-ROW())/12+5):INDIRECT("AF"&amp;(ROW()+12*(($AN1403-1)*3+$AO1403)-ROW())/12+5),AS1403)</f>
        <v>0</v>
      </c>
      <c r="AU1403" s="204">
        <f ca="1">IF(AND(AQ1403+AS1403&gt;0,AR1403+AT1403&gt;0),COUNTIF(AU$6:AU1402,"&gt;0")+1,0)</f>
        <v>0</v>
      </c>
    </row>
    <row r="1404" spans="40:47">
      <c r="AN1404" s="204">
        <v>39</v>
      </c>
      <c r="AO1404" s="204">
        <v>3</v>
      </c>
      <c r="AP1404" s="204">
        <v>7</v>
      </c>
      <c r="AQ1404" s="221">
        <f ca="1">IF($AP1404=1,IF(INDIRECT(ADDRESS(($AN1404-1)*3+$AO1404+5,$AP1404+7))="",0,INDIRECT(ADDRESS(($AN1404-1)*3+$AO1404+5,$AP1404+7))),IF(INDIRECT(ADDRESS(($AN1404-1)*3+$AO1404+5,$AP1404+7))="",0,IF(COUNTIF(INDIRECT(ADDRESS(($AN1404-1)*36+($AO1404-1)*12+6,COLUMN())):INDIRECT(ADDRESS(($AN1404-1)*36+($AO1404-1)*12+$AP1404+4,COLUMN())),INDIRECT(ADDRESS(($AN1404-1)*3+$AO1404+5,$AP1404+7)))&gt;=1,0,INDIRECT(ADDRESS(($AN1404-1)*3+$AO1404+5,$AP1404+7)))))</f>
        <v>0</v>
      </c>
      <c r="AR1404" s="204">
        <f ca="1">COUNTIF(INDIRECT("H"&amp;(ROW()+12*(($AN1404-1)*3+$AO1404)-ROW())/12+5):INDIRECT("S"&amp;(ROW()+12*(($AN1404-1)*3+$AO1404)-ROW())/12+5),AQ1404)</f>
        <v>0</v>
      </c>
      <c r="AS1404" s="221">
        <f ca="1">IF($AP1404=1,IF(INDIRECT(ADDRESS(($AN1404-1)*3+$AO1404+5,$AP1404+20))="",0,INDIRECT(ADDRESS(($AN1404-1)*3+$AO1404+5,$AP1404+20))),IF(INDIRECT(ADDRESS(($AN1404-1)*3+$AO1404+5,$AP1404+20))="",0,IF(COUNTIF(INDIRECT(ADDRESS(($AN1404-1)*36+($AO1404-1)*12+6,COLUMN())):INDIRECT(ADDRESS(($AN1404-1)*36+($AO1404-1)*12+$AP1404+4,COLUMN())),INDIRECT(ADDRESS(($AN1404-1)*3+$AO1404+5,$AP1404+20)))&gt;=1,0,INDIRECT(ADDRESS(($AN1404-1)*3+$AO1404+5,$AP1404+20)))))</f>
        <v>0</v>
      </c>
      <c r="AT1404" s="204">
        <f ca="1">COUNTIF(INDIRECT("U"&amp;(ROW()+12*(($AN1404-1)*3+$AO1404)-ROW())/12+5):INDIRECT("AF"&amp;(ROW()+12*(($AN1404-1)*3+$AO1404)-ROW())/12+5),AS1404)</f>
        <v>0</v>
      </c>
      <c r="AU1404" s="204">
        <f ca="1">IF(AND(AQ1404+AS1404&gt;0,AR1404+AT1404&gt;0),COUNTIF(AU$6:AU1403,"&gt;0")+1,0)</f>
        <v>0</v>
      </c>
    </row>
    <row r="1405" spans="40:47">
      <c r="AN1405" s="204">
        <v>39</v>
      </c>
      <c r="AO1405" s="204">
        <v>3</v>
      </c>
      <c r="AP1405" s="204">
        <v>8</v>
      </c>
      <c r="AQ1405" s="221">
        <f ca="1">IF($AP1405=1,IF(INDIRECT(ADDRESS(($AN1405-1)*3+$AO1405+5,$AP1405+7))="",0,INDIRECT(ADDRESS(($AN1405-1)*3+$AO1405+5,$AP1405+7))),IF(INDIRECT(ADDRESS(($AN1405-1)*3+$AO1405+5,$AP1405+7))="",0,IF(COUNTIF(INDIRECT(ADDRESS(($AN1405-1)*36+($AO1405-1)*12+6,COLUMN())):INDIRECT(ADDRESS(($AN1405-1)*36+($AO1405-1)*12+$AP1405+4,COLUMN())),INDIRECT(ADDRESS(($AN1405-1)*3+$AO1405+5,$AP1405+7)))&gt;=1,0,INDIRECT(ADDRESS(($AN1405-1)*3+$AO1405+5,$AP1405+7)))))</f>
        <v>0</v>
      </c>
      <c r="AR1405" s="204">
        <f ca="1">COUNTIF(INDIRECT("H"&amp;(ROW()+12*(($AN1405-1)*3+$AO1405)-ROW())/12+5):INDIRECT("S"&amp;(ROW()+12*(($AN1405-1)*3+$AO1405)-ROW())/12+5),AQ1405)</f>
        <v>0</v>
      </c>
      <c r="AS1405" s="221">
        <f ca="1">IF($AP1405=1,IF(INDIRECT(ADDRESS(($AN1405-1)*3+$AO1405+5,$AP1405+20))="",0,INDIRECT(ADDRESS(($AN1405-1)*3+$AO1405+5,$AP1405+20))),IF(INDIRECT(ADDRESS(($AN1405-1)*3+$AO1405+5,$AP1405+20))="",0,IF(COUNTIF(INDIRECT(ADDRESS(($AN1405-1)*36+($AO1405-1)*12+6,COLUMN())):INDIRECT(ADDRESS(($AN1405-1)*36+($AO1405-1)*12+$AP1405+4,COLUMN())),INDIRECT(ADDRESS(($AN1405-1)*3+$AO1405+5,$AP1405+20)))&gt;=1,0,INDIRECT(ADDRESS(($AN1405-1)*3+$AO1405+5,$AP1405+20)))))</f>
        <v>0</v>
      </c>
      <c r="AT1405" s="204">
        <f ca="1">COUNTIF(INDIRECT("U"&amp;(ROW()+12*(($AN1405-1)*3+$AO1405)-ROW())/12+5):INDIRECT("AF"&amp;(ROW()+12*(($AN1405-1)*3+$AO1405)-ROW())/12+5),AS1405)</f>
        <v>0</v>
      </c>
      <c r="AU1405" s="204">
        <f ca="1">IF(AND(AQ1405+AS1405&gt;0,AR1405+AT1405&gt;0),COUNTIF(AU$6:AU1404,"&gt;0")+1,0)</f>
        <v>0</v>
      </c>
    </row>
    <row r="1406" spans="40:47">
      <c r="AN1406" s="204">
        <v>39</v>
      </c>
      <c r="AO1406" s="204">
        <v>3</v>
      </c>
      <c r="AP1406" s="204">
        <v>9</v>
      </c>
      <c r="AQ1406" s="221">
        <f ca="1">IF($AP1406=1,IF(INDIRECT(ADDRESS(($AN1406-1)*3+$AO1406+5,$AP1406+7))="",0,INDIRECT(ADDRESS(($AN1406-1)*3+$AO1406+5,$AP1406+7))),IF(INDIRECT(ADDRESS(($AN1406-1)*3+$AO1406+5,$AP1406+7))="",0,IF(COUNTIF(INDIRECT(ADDRESS(($AN1406-1)*36+($AO1406-1)*12+6,COLUMN())):INDIRECT(ADDRESS(($AN1406-1)*36+($AO1406-1)*12+$AP1406+4,COLUMN())),INDIRECT(ADDRESS(($AN1406-1)*3+$AO1406+5,$AP1406+7)))&gt;=1,0,INDIRECT(ADDRESS(($AN1406-1)*3+$AO1406+5,$AP1406+7)))))</f>
        <v>0</v>
      </c>
      <c r="AR1406" s="204">
        <f ca="1">COUNTIF(INDIRECT("H"&amp;(ROW()+12*(($AN1406-1)*3+$AO1406)-ROW())/12+5):INDIRECT("S"&amp;(ROW()+12*(($AN1406-1)*3+$AO1406)-ROW())/12+5),AQ1406)</f>
        <v>0</v>
      </c>
      <c r="AS1406" s="221">
        <f ca="1">IF($AP1406=1,IF(INDIRECT(ADDRESS(($AN1406-1)*3+$AO1406+5,$AP1406+20))="",0,INDIRECT(ADDRESS(($AN1406-1)*3+$AO1406+5,$AP1406+20))),IF(INDIRECT(ADDRESS(($AN1406-1)*3+$AO1406+5,$AP1406+20))="",0,IF(COUNTIF(INDIRECT(ADDRESS(($AN1406-1)*36+($AO1406-1)*12+6,COLUMN())):INDIRECT(ADDRESS(($AN1406-1)*36+($AO1406-1)*12+$AP1406+4,COLUMN())),INDIRECT(ADDRESS(($AN1406-1)*3+$AO1406+5,$AP1406+20)))&gt;=1,0,INDIRECT(ADDRESS(($AN1406-1)*3+$AO1406+5,$AP1406+20)))))</f>
        <v>0</v>
      </c>
      <c r="AT1406" s="204">
        <f ca="1">COUNTIF(INDIRECT("U"&amp;(ROW()+12*(($AN1406-1)*3+$AO1406)-ROW())/12+5):INDIRECT("AF"&amp;(ROW()+12*(($AN1406-1)*3+$AO1406)-ROW())/12+5),AS1406)</f>
        <v>0</v>
      </c>
      <c r="AU1406" s="204">
        <f ca="1">IF(AND(AQ1406+AS1406&gt;0,AR1406+AT1406&gt;0),COUNTIF(AU$6:AU1405,"&gt;0")+1,0)</f>
        <v>0</v>
      </c>
    </row>
    <row r="1407" spans="40:47">
      <c r="AN1407" s="204">
        <v>39</v>
      </c>
      <c r="AO1407" s="204">
        <v>3</v>
      </c>
      <c r="AP1407" s="204">
        <v>10</v>
      </c>
      <c r="AQ1407" s="221">
        <f ca="1">IF($AP1407=1,IF(INDIRECT(ADDRESS(($AN1407-1)*3+$AO1407+5,$AP1407+7))="",0,INDIRECT(ADDRESS(($AN1407-1)*3+$AO1407+5,$AP1407+7))),IF(INDIRECT(ADDRESS(($AN1407-1)*3+$AO1407+5,$AP1407+7))="",0,IF(COUNTIF(INDIRECT(ADDRESS(($AN1407-1)*36+($AO1407-1)*12+6,COLUMN())):INDIRECT(ADDRESS(($AN1407-1)*36+($AO1407-1)*12+$AP1407+4,COLUMN())),INDIRECT(ADDRESS(($AN1407-1)*3+$AO1407+5,$AP1407+7)))&gt;=1,0,INDIRECT(ADDRESS(($AN1407-1)*3+$AO1407+5,$AP1407+7)))))</f>
        <v>0</v>
      </c>
      <c r="AR1407" s="204">
        <f ca="1">COUNTIF(INDIRECT("H"&amp;(ROW()+12*(($AN1407-1)*3+$AO1407)-ROW())/12+5):INDIRECT("S"&amp;(ROW()+12*(($AN1407-1)*3+$AO1407)-ROW())/12+5),AQ1407)</f>
        <v>0</v>
      </c>
      <c r="AS1407" s="221">
        <f ca="1">IF($AP1407=1,IF(INDIRECT(ADDRESS(($AN1407-1)*3+$AO1407+5,$AP1407+20))="",0,INDIRECT(ADDRESS(($AN1407-1)*3+$AO1407+5,$AP1407+20))),IF(INDIRECT(ADDRESS(($AN1407-1)*3+$AO1407+5,$AP1407+20))="",0,IF(COUNTIF(INDIRECT(ADDRESS(($AN1407-1)*36+($AO1407-1)*12+6,COLUMN())):INDIRECT(ADDRESS(($AN1407-1)*36+($AO1407-1)*12+$AP1407+4,COLUMN())),INDIRECT(ADDRESS(($AN1407-1)*3+$AO1407+5,$AP1407+20)))&gt;=1,0,INDIRECT(ADDRESS(($AN1407-1)*3+$AO1407+5,$AP1407+20)))))</f>
        <v>0</v>
      </c>
      <c r="AT1407" s="204">
        <f ca="1">COUNTIF(INDIRECT("U"&amp;(ROW()+12*(($AN1407-1)*3+$AO1407)-ROW())/12+5):INDIRECT("AF"&amp;(ROW()+12*(($AN1407-1)*3+$AO1407)-ROW())/12+5),AS1407)</f>
        <v>0</v>
      </c>
      <c r="AU1407" s="204">
        <f ca="1">IF(AND(AQ1407+AS1407&gt;0,AR1407+AT1407&gt;0),COUNTIF(AU$6:AU1406,"&gt;0")+1,0)</f>
        <v>0</v>
      </c>
    </row>
    <row r="1408" spans="40:47">
      <c r="AN1408" s="204">
        <v>39</v>
      </c>
      <c r="AO1408" s="204">
        <v>3</v>
      </c>
      <c r="AP1408" s="204">
        <v>11</v>
      </c>
      <c r="AQ1408" s="221">
        <f ca="1">IF($AP1408=1,IF(INDIRECT(ADDRESS(($AN1408-1)*3+$AO1408+5,$AP1408+7))="",0,INDIRECT(ADDRESS(($AN1408-1)*3+$AO1408+5,$AP1408+7))),IF(INDIRECT(ADDRESS(($AN1408-1)*3+$AO1408+5,$AP1408+7))="",0,IF(COUNTIF(INDIRECT(ADDRESS(($AN1408-1)*36+($AO1408-1)*12+6,COLUMN())):INDIRECT(ADDRESS(($AN1408-1)*36+($AO1408-1)*12+$AP1408+4,COLUMN())),INDIRECT(ADDRESS(($AN1408-1)*3+$AO1408+5,$AP1408+7)))&gt;=1,0,INDIRECT(ADDRESS(($AN1408-1)*3+$AO1408+5,$AP1408+7)))))</f>
        <v>0</v>
      </c>
      <c r="AR1408" s="204">
        <f ca="1">COUNTIF(INDIRECT("H"&amp;(ROW()+12*(($AN1408-1)*3+$AO1408)-ROW())/12+5):INDIRECT("S"&amp;(ROW()+12*(($AN1408-1)*3+$AO1408)-ROW())/12+5),AQ1408)</f>
        <v>0</v>
      </c>
      <c r="AS1408" s="221">
        <f ca="1">IF($AP1408=1,IF(INDIRECT(ADDRESS(($AN1408-1)*3+$AO1408+5,$AP1408+20))="",0,INDIRECT(ADDRESS(($AN1408-1)*3+$AO1408+5,$AP1408+20))),IF(INDIRECT(ADDRESS(($AN1408-1)*3+$AO1408+5,$AP1408+20))="",0,IF(COUNTIF(INDIRECT(ADDRESS(($AN1408-1)*36+($AO1408-1)*12+6,COLUMN())):INDIRECT(ADDRESS(($AN1408-1)*36+($AO1408-1)*12+$AP1408+4,COLUMN())),INDIRECT(ADDRESS(($AN1408-1)*3+$AO1408+5,$AP1408+20)))&gt;=1,0,INDIRECT(ADDRESS(($AN1408-1)*3+$AO1408+5,$AP1408+20)))))</f>
        <v>0</v>
      </c>
      <c r="AT1408" s="204">
        <f ca="1">COUNTIF(INDIRECT("U"&amp;(ROW()+12*(($AN1408-1)*3+$AO1408)-ROW())/12+5):INDIRECT("AF"&amp;(ROW()+12*(($AN1408-1)*3+$AO1408)-ROW())/12+5),AS1408)</f>
        <v>0</v>
      </c>
      <c r="AU1408" s="204">
        <f ca="1">IF(AND(AQ1408+AS1408&gt;0,AR1408+AT1408&gt;0),COUNTIF(AU$6:AU1407,"&gt;0")+1,0)</f>
        <v>0</v>
      </c>
    </row>
    <row r="1409" spans="40:47">
      <c r="AN1409" s="204">
        <v>39</v>
      </c>
      <c r="AO1409" s="204">
        <v>3</v>
      </c>
      <c r="AP1409" s="204">
        <v>12</v>
      </c>
      <c r="AQ1409" s="221">
        <f ca="1">IF($AP1409=1,IF(INDIRECT(ADDRESS(($AN1409-1)*3+$AO1409+5,$AP1409+7))="",0,INDIRECT(ADDRESS(($AN1409-1)*3+$AO1409+5,$AP1409+7))),IF(INDIRECT(ADDRESS(($AN1409-1)*3+$AO1409+5,$AP1409+7))="",0,IF(COUNTIF(INDIRECT(ADDRESS(($AN1409-1)*36+($AO1409-1)*12+6,COLUMN())):INDIRECT(ADDRESS(($AN1409-1)*36+($AO1409-1)*12+$AP1409+4,COLUMN())),INDIRECT(ADDRESS(($AN1409-1)*3+$AO1409+5,$AP1409+7)))&gt;=1,0,INDIRECT(ADDRESS(($AN1409-1)*3+$AO1409+5,$AP1409+7)))))</f>
        <v>0</v>
      </c>
      <c r="AR1409" s="204">
        <f ca="1">COUNTIF(INDIRECT("H"&amp;(ROW()+12*(($AN1409-1)*3+$AO1409)-ROW())/12+5):INDIRECT("S"&amp;(ROW()+12*(($AN1409-1)*3+$AO1409)-ROW())/12+5),AQ1409)</f>
        <v>0</v>
      </c>
      <c r="AS1409" s="221">
        <f ca="1">IF($AP1409=1,IF(INDIRECT(ADDRESS(($AN1409-1)*3+$AO1409+5,$AP1409+20))="",0,INDIRECT(ADDRESS(($AN1409-1)*3+$AO1409+5,$AP1409+20))),IF(INDIRECT(ADDRESS(($AN1409-1)*3+$AO1409+5,$AP1409+20))="",0,IF(COUNTIF(INDIRECT(ADDRESS(($AN1409-1)*36+($AO1409-1)*12+6,COLUMN())):INDIRECT(ADDRESS(($AN1409-1)*36+($AO1409-1)*12+$AP1409+4,COLUMN())),INDIRECT(ADDRESS(($AN1409-1)*3+$AO1409+5,$AP1409+20)))&gt;=1,0,INDIRECT(ADDRESS(($AN1409-1)*3+$AO1409+5,$AP1409+20)))))</f>
        <v>0</v>
      </c>
      <c r="AT1409" s="204">
        <f ca="1">COUNTIF(INDIRECT("U"&amp;(ROW()+12*(($AN1409-1)*3+$AO1409)-ROW())/12+5):INDIRECT("AF"&amp;(ROW()+12*(($AN1409-1)*3+$AO1409)-ROW())/12+5),AS1409)</f>
        <v>0</v>
      </c>
      <c r="AU1409" s="204">
        <f ca="1">IF(AND(AQ1409+AS1409&gt;0,AR1409+AT1409&gt;0),COUNTIF(AU$6:AU1408,"&gt;0")+1,0)</f>
        <v>0</v>
      </c>
    </row>
    <row r="1410" spans="40:47">
      <c r="AN1410" s="204">
        <v>40</v>
      </c>
      <c r="AO1410" s="204">
        <v>1</v>
      </c>
      <c r="AP1410" s="204">
        <v>1</v>
      </c>
      <c r="AQ1410" s="221">
        <f ca="1">IF($AP1410=1,IF(INDIRECT(ADDRESS(($AN1410-1)*3+$AO1410+5,$AP1410+7))="",0,INDIRECT(ADDRESS(($AN1410-1)*3+$AO1410+5,$AP1410+7))),IF(INDIRECT(ADDRESS(($AN1410-1)*3+$AO1410+5,$AP1410+7))="",0,IF(COUNTIF(INDIRECT(ADDRESS(($AN1410-1)*36+($AO1410-1)*12+6,COLUMN())):INDIRECT(ADDRESS(($AN1410-1)*36+($AO1410-1)*12+$AP1410+4,COLUMN())),INDIRECT(ADDRESS(($AN1410-1)*3+$AO1410+5,$AP1410+7)))&gt;=1,0,INDIRECT(ADDRESS(($AN1410-1)*3+$AO1410+5,$AP1410+7)))))</f>
        <v>0</v>
      </c>
      <c r="AR1410" s="204">
        <f ca="1">COUNTIF(INDIRECT("H"&amp;(ROW()+12*(($AN1410-1)*3+$AO1410)-ROW())/12+5):INDIRECT("S"&amp;(ROW()+12*(($AN1410-1)*3+$AO1410)-ROW())/12+5),AQ1410)</f>
        <v>0</v>
      </c>
      <c r="AS1410" s="221">
        <f ca="1">IF($AP1410=1,IF(INDIRECT(ADDRESS(($AN1410-1)*3+$AO1410+5,$AP1410+20))="",0,INDIRECT(ADDRESS(($AN1410-1)*3+$AO1410+5,$AP1410+20))),IF(INDIRECT(ADDRESS(($AN1410-1)*3+$AO1410+5,$AP1410+20))="",0,IF(COUNTIF(INDIRECT(ADDRESS(($AN1410-1)*36+($AO1410-1)*12+6,COLUMN())):INDIRECT(ADDRESS(($AN1410-1)*36+($AO1410-1)*12+$AP1410+4,COLUMN())),INDIRECT(ADDRESS(($AN1410-1)*3+$AO1410+5,$AP1410+20)))&gt;=1,0,INDIRECT(ADDRESS(($AN1410-1)*3+$AO1410+5,$AP1410+20)))))</f>
        <v>0</v>
      </c>
      <c r="AT1410" s="204">
        <f ca="1">COUNTIF(INDIRECT("U"&amp;(ROW()+12*(($AN1410-1)*3+$AO1410)-ROW())/12+5):INDIRECT("AF"&amp;(ROW()+12*(($AN1410-1)*3+$AO1410)-ROW())/12+5),AS1410)</f>
        <v>0</v>
      </c>
      <c r="AU1410" s="204">
        <f ca="1">IF(AND(AQ1410+AS1410&gt;0,AR1410+AT1410&gt;0),COUNTIF(AU$6:AU1409,"&gt;0")+1,0)</f>
        <v>0</v>
      </c>
    </row>
    <row r="1411" spans="40:47">
      <c r="AN1411" s="204">
        <v>40</v>
      </c>
      <c r="AO1411" s="204">
        <v>1</v>
      </c>
      <c r="AP1411" s="204">
        <v>2</v>
      </c>
      <c r="AQ1411" s="221">
        <f ca="1">IF($AP1411=1,IF(INDIRECT(ADDRESS(($AN1411-1)*3+$AO1411+5,$AP1411+7))="",0,INDIRECT(ADDRESS(($AN1411-1)*3+$AO1411+5,$AP1411+7))),IF(INDIRECT(ADDRESS(($AN1411-1)*3+$AO1411+5,$AP1411+7))="",0,IF(COUNTIF(INDIRECT(ADDRESS(($AN1411-1)*36+($AO1411-1)*12+6,COLUMN())):INDIRECT(ADDRESS(($AN1411-1)*36+($AO1411-1)*12+$AP1411+4,COLUMN())),INDIRECT(ADDRESS(($AN1411-1)*3+$AO1411+5,$AP1411+7)))&gt;=1,0,INDIRECT(ADDRESS(($AN1411-1)*3+$AO1411+5,$AP1411+7)))))</f>
        <v>0</v>
      </c>
      <c r="AR1411" s="204">
        <f ca="1">COUNTIF(INDIRECT("H"&amp;(ROW()+12*(($AN1411-1)*3+$AO1411)-ROW())/12+5):INDIRECT("S"&amp;(ROW()+12*(($AN1411-1)*3+$AO1411)-ROW())/12+5),AQ1411)</f>
        <v>0</v>
      </c>
      <c r="AS1411" s="221">
        <f ca="1">IF($AP1411=1,IF(INDIRECT(ADDRESS(($AN1411-1)*3+$AO1411+5,$AP1411+20))="",0,INDIRECT(ADDRESS(($AN1411-1)*3+$AO1411+5,$AP1411+20))),IF(INDIRECT(ADDRESS(($AN1411-1)*3+$AO1411+5,$AP1411+20))="",0,IF(COUNTIF(INDIRECT(ADDRESS(($AN1411-1)*36+($AO1411-1)*12+6,COLUMN())):INDIRECT(ADDRESS(($AN1411-1)*36+($AO1411-1)*12+$AP1411+4,COLUMN())),INDIRECT(ADDRESS(($AN1411-1)*3+$AO1411+5,$AP1411+20)))&gt;=1,0,INDIRECT(ADDRESS(($AN1411-1)*3+$AO1411+5,$AP1411+20)))))</f>
        <v>0</v>
      </c>
      <c r="AT1411" s="204">
        <f ca="1">COUNTIF(INDIRECT("U"&amp;(ROW()+12*(($AN1411-1)*3+$AO1411)-ROW())/12+5):INDIRECT("AF"&amp;(ROW()+12*(($AN1411-1)*3+$AO1411)-ROW())/12+5),AS1411)</f>
        <v>0</v>
      </c>
      <c r="AU1411" s="204">
        <f ca="1">IF(AND(AQ1411+AS1411&gt;0,AR1411+AT1411&gt;0),COUNTIF(AU$6:AU1410,"&gt;0")+1,0)</f>
        <v>0</v>
      </c>
    </row>
    <row r="1412" spans="40:47">
      <c r="AN1412" s="204">
        <v>40</v>
      </c>
      <c r="AO1412" s="204">
        <v>1</v>
      </c>
      <c r="AP1412" s="204">
        <v>3</v>
      </c>
      <c r="AQ1412" s="221">
        <f ca="1">IF($AP1412=1,IF(INDIRECT(ADDRESS(($AN1412-1)*3+$AO1412+5,$AP1412+7))="",0,INDIRECT(ADDRESS(($AN1412-1)*3+$AO1412+5,$AP1412+7))),IF(INDIRECT(ADDRESS(($AN1412-1)*3+$AO1412+5,$AP1412+7))="",0,IF(COUNTIF(INDIRECT(ADDRESS(($AN1412-1)*36+($AO1412-1)*12+6,COLUMN())):INDIRECT(ADDRESS(($AN1412-1)*36+($AO1412-1)*12+$AP1412+4,COLUMN())),INDIRECT(ADDRESS(($AN1412-1)*3+$AO1412+5,$AP1412+7)))&gt;=1,0,INDIRECT(ADDRESS(($AN1412-1)*3+$AO1412+5,$AP1412+7)))))</f>
        <v>0</v>
      </c>
      <c r="AR1412" s="204">
        <f ca="1">COUNTIF(INDIRECT("H"&amp;(ROW()+12*(($AN1412-1)*3+$AO1412)-ROW())/12+5):INDIRECT("S"&amp;(ROW()+12*(($AN1412-1)*3+$AO1412)-ROW())/12+5),AQ1412)</f>
        <v>0</v>
      </c>
      <c r="AS1412" s="221">
        <f ca="1">IF($AP1412=1,IF(INDIRECT(ADDRESS(($AN1412-1)*3+$AO1412+5,$AP1412+20))="",0,INDIRECT(ADDRESS(($AN1412-1)*3+$AO1412+5,$AP1412+20))),IF(INDIRECT(ADDRESS(($AN1412-1)*3+$AO1412+5,$AP1412+20))="",0,IF(COUNTIF(INDIRECT(ADDRESS(($AN1412-1)*36+($AO1412-1)*12+6,COLUMN())):INDIRECT(ADDRESS(($AN1412-1)*36+($AO1412-1)*12+$AP1412+4,COLUMN())),INDIRECT(ADDRESS(($AN1412-1)*3+$AO1412+5,$AP1412+20)))&gt;=1,0,INDIRECT(ADDRESS(($AN1412-1)*3+$AO1412+5,$AP1412+20)))))</f>
        <v>0</v>
      </c>
      <c r="AT1412" s="204">
        <f ca="1">COUNTIF(INDIRECT("U"&amp;(ROW()+12*(($AN1412-1)*3+$AO1412)-ROW())/12+5):INDIRECT("AF"&amp;(ROW()+12*(($AN1412-1)*3+$AO1412)-ROW())/12+5),AS1412)</f>
        <v>0</v>
      </c>
      <c r="AU1412" s="204">
        <f ca="1">IF(AND(AQ1412+AS1412&gt;0,AR1412+AT1412&gt;0),COUNTIF(AU$6:AU1411,"&gt;0")+1,0)</f>
        <v>0</v>
      </c>
    </row>
    <row r="1413" spans="40:47">
      <c r="AN1413" s="204">
        <v>40</v>
      </c>
      <c r="AO1413" s="204">
        <v>1</v>
      </c>
      <c r="AP1413" s="204">
        <v>4</v>
      </c>
      <c r="AQ1413" s="221">
        <f ca="1">IF($AP1413=1,IF(INDIRECT(ADDRESS(($AN1413-1)*3+$AO1413+5,$AP1413+7))="",0,INDIRECT(ADDRESS(($AN1413-1)*3+$AO1413+5,$AP1413+7))),IF(INDIRECT(ADDRESS(($AN1413-1)*3+$AO1413+5,$AP1413+7))="",0,IF(COUNTIF(INDIRECT(ADDRESS(($AN1413-1)*36+($AO1413-1)*12+6,COLUMN())):INDIRECT(ADDRESS(($AN1413-1)*36+($AO1413-1)*12+$AP1413+4,COLUMN())),INDIRECT(ADDRESS(($AN1413-1)*3+$AO1413+5,$AP1413+7)))&gt;=1,0,INDIRECT(ADDRESS(($AN1413-1)*3+$AO1413+5,$AP1413+7)))))</f>
        <v>0</v>
      </c>
      <c r="AR1413" s="204">
        <f ca="1">COUNTIF(INDIRECT("H"&amp;(ROW()+12*(($AN1413-1)*3+$AO1413)-ROW())/12+5):INDIRECT("S"&amp;(ROW()+12*(($AN1413-1)*3+$AO1413)-ROW())/12+5),AQ1413)</f>
        <v>0</v>
      </c>
      <c r="AS1413" s="221">
        <f ca="1">IF($AP1413=1,IF(INDIRECT(ADDRESS(($AN1413-1)*3+$AO1413+5,$AP1413+20))="",0,INDIRECT(ADDRESS(($AN1413-1)*3+$AO1413+5,$AP1413+20))),IF(INDIRECT(ADDRESS(($AN1413-1)*3+$AO1413+5,$AP1413+20))="",0,IF(COUNTIF(INDIRECT(ADDRESS(($AN1413-1)*36+($AO1413-1)*12+6,COLUMN())):INDIRECT(ADDRESS(($AN1413-1)*36+($AO1413-1)*12+$AP1413+4,COLUMN())),INDIRECT(ADDRESS(($AN1413-1)*3+$AO1413+5,$AP1413+20)))&gt;=1,0,INDIRECT(ADDRESS(($AN1413-1)*3+$AO1413+5,$AP1413+20)))))</f>
        <v>0</v>
      </c>
      <c r="AT1413" s="204">
        <f ca="1">COUNTIF(INDIRECT("U"&amp;(ROW()+12*(($AN1413-1)*3+$AO1413)-ROW())/12+5):INDIRECT("AF"&amp;(ROW()+12*(($AN1413-1)*3+$AO1413)-ROW())/12+5),AS1413)</f>
        <v>0</v>
      </c>
      <c r="AU1413" s="204">
        <f ca="1">IF(AND(AQ1413+AS1413&gt;0,AR1413+AT1413&gt;0),COUNTIF(AU$6:AU1412,"&gt;0")+1,0)</f>
        <v>0</v>
      </c>
    </row>
    <row r="1414" spans="40:47">
      <c r="AN1414" s="204">
        <v>40</v>
      </c>
      <c r="AO1414" s="204">
        <v>1</v>
      </c>
      <c r="AP1414" s="204">
        <v>5</v>
      </c>
      <c r="AQ1414" s="221">
        <f ca="1">IF($AP1414=1,IF(INDIRECT(ADDRESS(($AN1414-1)*3+$AO1414+5,$AP1414+7))="",0,INDIRECT(ADDRESS(($AN1414-1)*3+$AO1414+5,$AP1414+7))),IF(INDIRECT(ADDRESS(($AN1414-1)*3+$AO1414+5,$AP1414+7))="",0,IF(COUNTIF(INDIRECT(ADDRESS(($AN1414-1)*36+($AO1414-1)*12+6,COLUMN())):INDIRECT(ADDRESS(($AN1414-1)*36+($AO1414-1)*12+$AP1414+4,COLUMN())),INDIRECT(ADDRESS(($AN1414-1)*3+$AO1414+5,$AP1414+7)))&gt;=1,0,INDIRECT(ADDRESS(($AN1414-1)*3+$AO1414+5,$AP1414+7)))))</f>
        <v>0</v>
      </c>
      <c r="AR1414" s="204">
        <f ca="1">COUNTIF(INDIRECT("H"&amp;(ROW()+12*(($AN1414-1)*3+$AO1414)-ROW())/12+5):INDIRECT("S"&amp;(ROW()+12*(($AN1414-1)*3+$AO1414)-ROW())/12+5),AQ1414)</f>
        <v>0</v>
      </c>
      <c r="AS1414" s="221">
        <f ca="1">IF($AP1414=1,IF(INDIRECT(ADDRESS(($AN1414-1)*3+$AO1414+5,$AP1414+20))="",0,INDIRECT(ADDRESS(($AN1414-1)*3+$AO1414+5,$AP1414+20))),IF(INDIRECT(ADDRESS(($AN1414-1)*3+$AO1414+5,$AP1414+20))="",0,IF(COUNTIF(INDIRECT(ADDRESS(($AN1414-1)*36+($AO1414-1)*12+6,COLUMN())):INDIRECT(ADDRESS(($AN1414-1)*36+($AO1414-1)*12+$AP1414+4,COLUMN())),INDIRECT(ADDRESS(($AN1414-1)*3+$AO1414+5,$AP1414+20)))&gt;=1,0,INDIRECT(ADDRESS(($AN1414-1)*3+$AO1414+5,$AP1414+20)))))</f>
        <v>0</v>
      </c>
      <c r="AT1414" s="204">
        <f ca="1">COUNTIF(INDIRECT("U"&amp;(ROW()+12*(($AN1414-1)*3+$AO1414)-ROW())/12+5):INDIRECT("AF"&amp;(ROW()+12*(($AN1414-1)*3+$AO1414)-ROW())/12+5),AS1414)</f>
        <v>0</v>
      </c>
      <c r="AU1414" s="204">
        <f ca="1">IF(AND(AQ1414+AS1414&gt;0,AR1414+AT1414&gt;0),COUNTIF(AU$6:AU1413,"&gt;0")+1,0)</f>
        <v>0</v>
      </c>
    </row>
    <row r="1415" spans="40:47">
      <c r="AN1415" s="204">
        <v>40</v>
      </c>
      <c r="AO1415" s="204">
        <v>1</v>
      </c>
      <c r="AP1415" s="204">
        <v>6</v>
      </c>
      <c r="AQ1415" s="221">
        <f ca="1">IF($AP1415=1,IF(INDIRECT(ADDRESS(($AN1415-1)*3+$AO1415+5,$AP1415+7))="",0,INDIRECT(ADDRESS(($AN1415-1)*3+$AO1415+5,$AP1415+7))),IF(INDIRECT(ADDRESS(($AN1415-1)*3+$AO1415+5,$AP1415+7))="",0,IF(COUNTIF(INDIRECT(ADDRESS(($AN1415-1)*36+($AO1415-1)*12+6,COLUMN())):INDIRECT(ADDRESS(($AN1415-1)*36+($AO1415-1)*12+$AP1415+4,COLUMN())),INDIRECT(ADDRESS(($AN1415-1)*3+$AO1415+5,$AP1415+7)))&gt;=1,0,INDIRECT(ADDRESS(($AN1415-1)*3+$AO1415+5,$AP1415+7)))))</f>
        <v>0</v>
      </c>
      <c r="AR1415" s="204">
        <f ca="1">COUNTIF(INDIRECT("H"&amp;(ROW()+12*(($AN1415-1)*3+$AO1415)-ROW())/12+5):INDIRECT("S"&amp;(ROW()+12*(($AN1415-1)*3+$AO1415)-ROW())/12+5),AQ1415)</f>
        <v>0</v>
      </c>
      <c r="AS1415" s="221">
        <f ca="1">IF($AP1415=1,IF(INDIRECT(ADDRESS(($AN1415-1)*3+$AO1415+5,$AP1415+20))="",0,INDIRECT(ADDRESS(($AN1415-1)*3+$AO1415+5,$AP1415+20))),IF(INDIRECT(ADDRESS(($AN1415-1)*3+$AO1415+5,$AP1415+20))="",0,IF(COUNTIF(INDIRECT(ADDRESS(($AN1415-1)*36+($AO1415-1)*12+6,COLUMN())):INDIRECT(ADDRESS(($AN1415-1)*36+($AO1415-1)*12+$AP1415+4,COLUMN())),INDIRECT(ADDRESS(($AN1415-1)*3+$AO1415+5,$AP1415+20)))&gt;=1,0,INDIRECT(ADDRESS(($AN1415-1)*3+$AO1415+5,$AP1415+20)))))</f>
        <v>0</v>
      </c>
      <c r="AT1415" s="204">
        <f ca="1">COUNTIF(INDIRECT("U"&amp;(ROW()+12*(($AN1415-1)*3+$AO1415)-ROW())/12+5):INDIRECT("AF"&amp;(ROW()+12*(($AN1415-1)*3+$AO1415)-ROW())/12+5),AS1415)</f>
        <v>0</v>
      </c>
      <c r="AU1415" s="204">
        <f ca="1">IF(AND(AQ1415+AS1415&gt;0,AR1415+AT1415&gt;0),COUNTIF(AU$6:AU1414,"&gt;0")+1,0)</f>
        <v>0</v>
      </c>
    </row>
    <row r="1416" spans="40:47">
      <c r="AN1416" s="204">
        <v>40</v>
      </c>
      <c r="AO1416" s="204">
        <v>1</v>
      </c>
      <c r="AP1416" s="204">
        <v>7</v>
      </c>
      <c r="AQ1416" s="221">
        <f ca="1">IF($AP1416=1,IF(INDIRECT(ADDRESS(($AN1416-1)*3+$AO1416+5,$AP1416+7))="",0,INDIRECT(ADDRESS(($AN1416-1)*3+$AO1416+5,$AP1416+7))),IF(INDIRECT(ADDRESS(($AN1416-1)*3+$AO1416+5,$AP1416+7))="",0,IF(COUNTIF(INDIRECT(ADDRESS(($AN1416-1)*36+($AO1416-1)*12+6,COLUMN())):INDIRECT(ADDRESS(($AN1416-1)*36+($AO1416-1)*12+$AP1416+4,COLUMN())),INDIRECT(ADDRESS(($AN1416-1)*3+$AO1416+5,$AP1416+7)))&gt;=1,0,INDIRECT(ADDRESS(($AN1416-1)*3+$AO1416+5,$AP1416+7)))))</f>
        <v>0</v>
      </c>
      <c r="AR1416" s="204">
        <f ca="1">COUNTIF(INDIRECT("H"&amp;(ROW()+12*(($AN1416-1)*3+$AO1416)-ROW())/12+5):INDIRECT("S"&amp;(ROW()+12*(($AN1416-1)*3+$AO1416)-ROW())/12+5),AQ1416)</f>
        <v>0</v>
      </c>
      <c r="AS1416" s="221">
        <f ca="1">IF($AP1416=1,IF(INDIRECT(ADDRESS(($AN1416-1)*3+$AO1416+5,$AP1416+20))="",0,INDIRECT(ADDRESS(($AN1416-1)*3+$AO1416+5,$AP1416+20))),IF(INDIRECT(ADDRESS(($AN1416-1)*3+$AO1416+5,$AP1416+20))="",0,IF(COUNTIF(INDIRECT(ADDRESS(($AN1416-1)*36+($AO1416-1)*12+6,COLUMN())):INDIRECT(ADDRESS(($AN1416-1)*36+($AO1416-1)*12+$AP1416+4,COLUMN())),INDIRECT(ADDRESS(($AN1416-1)*3+$AO1416+5,$AP1416+20)))&gt;=1,0,INDIRECT(ADDRESS(($AN1416-1)*3+$AO1416+5,$AP1416+20)))))</f>
        <v>0</v>
      </c>
      <c r="AT1416" s="204">
        <f ca="1">COUNTIF(INDIRECT("U"&amp;(ROW()+12*(($AN1416-1)*3+$AO1416)-ROW())/12+5):INDIRECT("AF"&amp;(ROW()+12*(($AN1416-1)*3+$AO1416)-ROW())/12+5),AS1416)</f>
        <v>0</v>
      </c>
      <c r="AU1416" s="204">
        <f ca="1">IF(AND(AQ1416+AS1416&gt;0,AR1416+AT1416&gt;0),COUNTIF(AU$6:AU1415,"&gt;0")+1,0)</f>
        <v>0</v>
      </c>
    </row>
    <row r="1417" spans="40:47">
      <c r="AN1417" s="204">
        <v>40</v>
      </c>
      <c r="AO1417" s="204">
        <v>1</v>
      </c>
      <c r="AP1417" s="204">
        <v>8</v>
      </c>
      <c r="AQ1417" s="221">
        <f ca="1">IF($AP1417=1,IF(INDIRECT(ADDRESS(($AN1417-1)*3+$AO1417+5,$AP1417+7))="",0,INDIRECT(ADDRESS(($AN1417-1)*3+$AO1417+5,$AP1417+7))),IF(INDIRECT(ADDRESS(($AN1417-1)*3+$AO1417+5,$AP1417+7))="",0,IF(COUNTIF(INDIRECT(ADDRESS(($AN1417-1)*36+($AO1417-1)*12+6,COLUMN())):INDIRECT(ADDRESS(($AN1417-1)*36+($AO1417-1)*12+$AP1417+4,COLUMN())),INDIRECT(ADDRESS(($AN1417-1)*3+$AO1417+5,$AP1417+7)))&gt;=1,0,INDIRECT(ADDRESS(($AN1417-1)*3+$AO1417+5,$AP1417+7)))))</f>
        <v>0</v>
      </c>
      <c r="AR1417" s="204">
        <f ca="1">COUNTIF(INDIRECT("H"&amp;(ROW()+12*(($AN1417-1)*3+$AO1417)-ROW())/12+5):INDIRECT("S"&amp;(ROW()+12*(($AN1417-1)*3+$AO1417)-ROW())/12+5),AQ1417)</f>
        <v>0</v>
      </c>
      <c r="AS1417" s="221">
        <f ca="1">IF($AP1417=1,IF(INDIRECT(ADDRESS(($AN1417-1)*3+$AO1417+5,$AP1417+20))="",0,INDIRECT(ADDRESS(($AN1417-1)*3+$AO1417+5,$AP1417+20))),IF(INDIRECT(ADDRESS(($AN1417-1)*3+$AO1417+5,$AP1417+20))="",0,IF(COUNTIF(INDIRECT(ADDRESS(($AN1417-1)*36+($AO1417-1)*12+6,COLUMN())):INDIRECT(ADDRESS(($AN1417-1)*36+($AO1417-1)*12+$AP1417+4,COLUMN())),INDIRECT(ADDRESS(($AN1417-1)*3+$AO1417+5,$AP1417+20)))&gt;=1,0,INDIRECT(ADDRESS(($AN1417-1)*3+$AO1417+5,$AP1417+20)))))</f>
        <v>0</v>
      </c>
      <c r="AT1417" s="204">
        <f ca="1">COUNTIF(INDIRECT("U"&amp;(ROW()+12*(($AN1417-1)*3+$AO1417)-ROW())/12+5):INDIRECT("AF"&amp;(ROW()+12*(($AN1417-1)*3+$AO1417)-ROW())/12+5),AS1417)</f>
        <v>0</v>
      </c>
      <c r="AU1417" s="204">
        <f ca="1">IF(AND(AQ1417+AS1417&gt;0,AR1417+AT1417&gt;0),COUNTIF(AU$6:AU1416,"&gt;0")+1,0)</f>
        <v>0</v>
      </c>
    </row>
    <row r="1418" spans="40:47">
      <c r="AN1418" s="204">
        <v>40</v>
      </c>
      <c r="AO1418" s="204">
        <v>1</v>
      </c>
      <c r="AP1418" s="204">
        <v>9</v>
      </c>
      <c r="AQ1418" s="221">
        <f ca="1">IF($AP1418=1,IF(INDIRECT(ADDRESS(($AN1418-1)*3+$AO1418+5,$AP1418+7))="",0,INDIRECT(ADDRESS(($AN1418-1)*3+$AO1418+5,$AP1418+7))),IF(INDIRECT(ADDRESS(($AN1418-1)*3+$AO1418+5,$AP1418+7))="",0,IF(COUNTIF(INDIRECT(ADDRESS(($AN1418-1)*36+($AO1418-1)*12+6,COLUMN())):INDIRECT(ADDRESS(($AN1418-1)*36+($AO1418-1)*12+$AP1418+4,COLUMN())),INDIRECT(ADDRESS(($AN1418-1)*3+$AO1418+5,$AP1418+7)))&gt;=1,0,INDIRECT(ADDRESS(($AN1418-1)*3+$AO1418+5,$AP1418+7)))))</f>
        <v>0</v>
      </c>
      <c r="AR1418" s="204">
        <f ca="1">COUNTIF(INDIRECT("H"&amp;(ROW()+12*(($AN1418-1)*3+$AO1418)-ROW())/12+5):INDIRECT("S"&amp;(ROW()+12*(($AN1418-1)*3+$AO1418)-ROW())/12+5),AQ1418)</f>
        <v>0</v>
      </c>
      <c r="AS1418" s="221">
        <f ca="1">IF($AP1418=1,IF(INDIRECT(ADDRESS(($AN1418-1)*3+$AO1418+5,$AP1418+20))="",0,INDIRECT(ADDRESS(($AN1418-1)*3+$AO1418+5,$AP1418+20))),IF(INDIRECT(ADDRESS(($AN1418-1)*3+$AO1418+5,$AP1418+20))="",0,IF(COUNTIF(INDIRECT(ADDRESS(($AN1418-1)*36+($AO1418-1)*12+6,COLUMN())):INDIRECT(ADDRESS(($AN1418-1)*36+($AO1418-1)*12+$AP1418+4,COLUMN())),INDIRECT(ADDRESS(($AN1418-1)*3+$AO1418+5,$AP1418+20)))&gt;=1,0,INDIRECT(ADDRESS(($AN1418-1)*3+$AO1418+5,$AP1418+20)))))</f>
        <v>0</v>
      </c>
      <c r="AT1418" s="204">
        <f ca="1">COUNTIF(INDIRECT("U"&amp;(ROW()+12*(($AN1418-1)*3+$AO1418)-ROW())/12+5):INDIRECT("AF"&amp;(ROW()+12*(($AN1418-1)*3+$AO1418)-ROW())/12+5),AS1418)</f>
        <v>0</v>
      </c>
      <c r="AU1418" s="204">
        <f ca="1">IF(AND(AQ1418+AS1418&gt;0,AR1418+AT1418&gt;0),COUNTIF(AU$6:AU1417,"&gt;0")+1,0)</f>
        <v>0</v>
      </c>
    </row>
    <row r="1419" spans="40:47">
      <c r="AN1419" s="204">
        <v>40</v>
      </c>
      <c r="AO1419" s="204">
        <v>1</v>
      </c>
      <c r="AP1419" s="204">
        <v>10</v>
      </c>
      <c r="AQ1419" s="221">
        <f ca="1">IF($AP1419=1,IF(INDIRECT(ADDRESS(($AN1419-1)*3+$AO1419+5,$AP1419+7))="",0,INDIRECT(ADDRESS(($AN1419-1)*3+$AO1419+5,$AP1419+7))),IF(INDIRECT(ADDRESS(($AN1419-1)*3+$AO1419+5,$AP1419+7))="",0,IF(COUNTIF(INDIRECT(ADDRESS(($AN1419-1)*36+($AO1419-1)*12+6,COLUMN())):INDIRECT(ADDRESS(($AN1419-1)*36+($AO1419-1)*12+$AP1419+4,COLUMN())),INDIRECT(ADDRESS(($AN1419-1)*3+$AO1419+5,$AP1419+7)))&gt;=1,0,INDIRECT(ADDRESS(($AN1419-1)*3+$AO1419+5,$AP1419+7)))))</f>
        <v>0</v>
      </c>
      <c r="AR1419" s="204">
        <f ca="1">COUNTIF(INDIRECT("H"&amp;(ROW()+12*(($AN1419-1)*3+$AO1419)-ROW())/12+5):INDIRECT("S"&amp;(ROW()+12*(($AN1419-1)*3+$AO1419)-ROW())/12+5),AQ1419)</f>
        <v>0</v>
      </c>
      <c r="AS1419" s="221">
        <f ca="1">IF($AP1419=1,IF(INDIRECT(ADDRESS(($AN1419-1)*3+$AO1419+5,$AP1419+20))="",0,INDIRECT(ADDRESS(($AN1419-1)*3+$AO1419+5,$AP1419+20))),IF(INDIRECT(ADDRESS(($AN1419-1)*3+$AO1419+5,$AP1419+20))="",0,IF(COUNTIF(INDIRECT(ADDRESS(($AN1419-1)*36+($AO1419-1)*12+6,COLUMN())):INDIRECT(ADDRESS(($AN1419-1)*36+($AO1419-1)*12+$AP1419+4,COLUMN())),INDIRECT(ADDRESS(($AN1419-1)*3+$AO1419+5,$AP1419+20)))&gt;=1,0,INDIRECT(ADDRESS(($AN1419-1)*3+$AO1419+5,$AP1419+20)))))</f>
        <v>0</v>
      </c>
      <c r="AT1419" s="204">
        <f ca="1">COUNTIF(INDIRECT("U"&amp;(ROW()+12*(($AN1419-1)*3+$AO1419)-ROW())/12+5):INDIRECT("AF"&amp;(ROW()+12*(($AN1419-1)*3+$AO1419)-ROW())/12+5),AS1419)</f>
        <v>0</v>
      </c>
      <c r="AU1419" s="204">
        <f ca="1">IF(AND(AQ1419+AS1419&gt;0,AR1419+AT1419&gt;0),COUNTIF(AU$6:AU1418,"&gt;0")+1,0)</f>
        <v>0</v>
      </c>
    </row>
    <row r="1420" spans="40:47">
      <c r="AN1420" s="204">
        <v>40</v>
      </c>
      <c r="AO1420" s="204">
        <v>1</v>
      </c>
      <c r="AP1420" s="204">
        <v>11</v>
      </c>
      <c r="AQ1420" s="221">
        <f ca="1">IF($AP1420=1,IF(INDIRECT(ADDRESS(($AN1420-1)*3+$AO1420+5,$AP1420+7))="",0,INDIRECT(ADDRESS(($AN1420-1)*3+$AO1420+5,$AP1420+7))),IF(INDIRECT(ADDRESS(($AN1420-1)*3+$AO1420+5,$AP1420+7))="",0,IF(COUNTIF(INDIRECT(ADDRESS(($AN1420-1)*36+($AO1420-1)*12+6,COLUMN())):INDIRECT(ADDRESS(($AN1420-1)*36+($AO1420-1)*12+$AP1420+4,COLUMN())),INDIRECT(ADDRESS(($AN1420-1)*3+$AO1420+5,$AP1420+7)))&gt;=1,0,INDIRECT(ADDRESS(($AN1420-1)*3+$AO1420+5,$AP1420+7)))))</f>
        <v>0</v>
      </c>
      <c r="AR1420" s="204">
        <f ca="1">COUNTIF(INDIRECT("H"&amp;(ROW()+12*(($AN1420-1)*3+$AO1420)-ROW())/12+5):INDIRECT("S"&amp;(ROW()+12*(($AN1420-1)*3+$AO1420)-ROW())/12+5),AQ1420)</f>
        <v>0</v>
      </c>
      <c r="AS1420" s="221">
        <f ca="1">IF($AP1420=1,IF(INDIRECT(ADDRESS(($AN1420-1)*3+$AO1420+5,$AP1420+20))="",0,INDIRECT(ADDRESS(($AN1420-1)*3+$AO1420+5,$AP1420+20))),IF(INDIRECT(ADDRESS(($AN1420-1)*3+$AO1420+5,$AP1420+20))="",0,IF(COUNTIF(INDIRECT(ADDRESS(($AN1420-1)*36+($AO1420-1)*12+6,COLUMN())):INDIRECT(ADDRESS(($AN1420-1)*36+($AO1420-1)*12+$AP1420+4,COLUMN())),INDIRECT(ADDRESS(($AN1420-1)*3+$AO1420+5,$AP1420+20)))&gt;=1,0,INDIRECT(ADDRESS(($AN1420-1)*3+$AO1420+5,$AP1420+20)))))</f>
        <v>0</v>
      </c>
      <c r="AT1420" s="204">
        <f ca="1">COUNTIF(INDIRECT("U"&amp;(ROW()+12*(($AN1420-1)*3+$AO1420)-ROW())/12+5):INDIRECT("AF"&amp;(ROW()+12*(($AN1420-1)*3+$AO1420)-ROW())/12+5),AS1420)</f>
        <v>0</v>
      </c>
      <c r="AU1420" s="204">
        <f ca="1">IF(AND(AQ1420+AS1420&gt;0,AR1420+AT1420&gt;0),COUNTIF(AU$6:AU1419,"&gt;0")+1,0)</f>
        <v>0</v>
      </c>
    </row>
    <row r="1421" spans="40:47">
      <c r="AN1421" s="204">
        <v>40</v>
      </c>
      <c r="AO1421" s="204">
        <v>1</v>
      </c>
      <c r="AP1421" s="204">
        <v>12</v>
      </c>
      <c r="AQ1421" s="221">
        <f ca="1">IF($AP1421=1,IF(INDIRECT(ADDRESS(($AN1421-1)*3+$AO1421+5,$AP1421+7))="",0,INDIRECT(ADDRESS(($AN1421-1)*3+$AO1421+5,$AP1421+7))),IF(INDIRECT(ADDRESS(($AN1421-1)*3+$AO1421+5,$AP1421+7))="",0,IF(COUNTIF(INDIRECT(ADDRESS(($AN1421-1)*36+($AO1421-1)*12+6,COLUMN())):INDIRECT(ADDRESS(($AN1421-1)*36+($AO1421-1)*12+$AP1421+4,COLUMN())),INDIRECT(ADDRESS(($AN1421-1)*3+$AO1421+5,$AP1421+7)))&gt;=1,0,INDIRECT(ADDRESS(($AN1421-1)*3+$AO1421+5,$AP1421+7)))))</f>
        <v>0</v>
      </c>
      <c r="AR1421" s="204">
        <f ca="1">COUNTIF(INDIRECT("H"&amp;(ROW()+12*(($AN1421-1)*3+$AO1421)-ROW())/12+5):INDIRECT("S"&amp;(ROW()+12*(($AN1421-1)*3+$AO1421)-ROW())/12+5),AQ1421)</f>
        <v>0</v>
      </c>
      <c r="AS1421" s="221">
        <f ca="1">IF($AP1421=1,IF(INDIRECT(ADDRESS(($AN1421-1)*3+$AO1421+5,$AP1421+20))="",0,INDIRECT(ADDRESS(($AN1421-1)*3+$AO1421+5,$AP1421+20))),IF(INDIRECT(ADDRESS(($AN1421-1)*3+$AO1421+5,$AP1421+20))="",0,IF(COUNTIF(INDIRECT(ADDRESS(($AN1421-1)*36+($AO1421-1)*12+6,COLUMN())):INDIRECT(ADDRESS(($AN1421-1)*36+($AO1421-1)*12+$AP1421+4,COLUMN())),INDIRECT(ADDRESS(($AN1421-1)*3+$AO1421+5,$AP1421+20)))&gt;=1,0,INDIRECT(ADDRESS(($AN1421-1)*3+$AO1421+5,$AP1421+20)))))</f>
        <v>0</v>
      </c>
      <c r="AT1421" s="204">
        <f ca="1">COUNTIF(INDIRECT("U"&amp;(ROW()+12*(($AN1421-1)*3+$AO1421)-ROW())/12+5):INDIRECT("AF"&amp;(ROW()+12*(($AN1421-1)*3+$AO1421)-ROW())/12+5),AS1421)</f>
        <v>0</v>
      </c>
      <c r="AU1421" s="204">
        <f ca="1">IF(AND(AQ1421+AS1421&gt;0,AR1421+AT1421&gt;0),COUNTIF(AU$6:AU1420,"&gt;0")+1,0)</f>
        <v>0</v>
      </c>
    </row>
    <row r="1422" spans="40:47">
      <c r="AN1422" s="204">
        <v>40</v>
      </c>
      <c r="AO1422" s="204">
        <v>2</v>
      </c>
      <c r="AP1422" s="204">
        <v>1</v>
      </c>
      <c r="AQ1422" s="221">
        <f ca="1">IF($AP1422=1,IF(INDIRECT(ADDRESS(($AN1422-1)*3+$AO1422+5,$AP1422+7))="",0,INDIRECT(ADDRESS(($AN1422-1)*3+$AO1422+5,$AP1422+7))),IF(INDIRECT(ADDRESS(($AN1422-1)*3+$AO1422+5,$AP1422+7))="",0,IF(COUNTIF(INDIRECT(ADDRESS(($AN1422-1)*36+($AO1422-1)*12+6,COLUMN())):INDIRECT(ADDRESS(($AN1422-1)*36+($AO1422-1)*12+$AP1422+4,COLUMN())),INDIRECT(ADDRESS(($AN1422-1)*3+$AO1422+5,$AP1422+7)))&gt;=1,0,INDIRECT(ADDRESS(($AN1422-1)*3+$AO1422+5,$AP1422+7)))))</f>
        <v>0</v>
      </c>
      <c r="AR1422" s="204">
        <f ca="1">COUNTIF(INDIRECT("H"&amp;(ROW()+12*(($AN1422-1)*3+$AO1422)-ROW())/12+5):INDIRECT("S"&amp;(ROW()+12*(($AN1422-1)*3+$AO1422)-ROW())/12+5),AQ1422)</f>
        <v>0</v>
      </c>
      <c r="AS1422" s="221">
        <f ca="1">IF($AP1422=1,IF(INDIRECT(ADDRESS(($AN1422-1)*3+$AO1422+5,$AP1422+20))="",0,INDIRECT(ADDRESS(($AN1422-1)*3+$AO1422+5,$AP1422+20))),IF(INDIRECT(ADDRESS(($AN1422-1)*3+$AO1422+5,$AP1422+20))="",0,IF(COUNTIF(INDIRECT(ADDRESS(($AN1422-1)*36+($AO1422-1)*12+6,COLUMN())):INDIRECT(ADDRESS(($AN1422-1)*36+($AO1422-1)*12+$AP1422+4,COLUMN())),INDIRECT(ADDRESS(($AN1422-1)*3+$AO1422+5,$AP1422+20)))&gt;=1,0,INDIRECT(ADDRESS(($AN1422-1)*3+$AO1422+5,$AP1422+20)))))</f>
        <v>0</v>
      </c>
      <c r="AT1422" s="204">
        <f ca="1">COUNTIF(INDIRECT("U"&amp;(ROW()+12*(($AN1422-1)*3+$AO1422)-ROW())/12+5):INDIRECT("AF"&amp;(ROW()+12*(($AN1422-1)*3+$AO1422)-ROW())/12+5),AS1422)</f>
        <v>0</v>
      </c>
      <c r="AU1422" s="204">
        <f ca="1">IF(AND(AQ1422+AS1422&gt;0,AR1422+AT1422&gt;0),COUNTIF(AU$6:AU1421,"&gt;0")+1,0)</f>
        <v>0</v>
      </c>
    </row>
    <row r="1423" spans="40:47">
      <c r="AN1423" s="204">
        <v>40</v>
      </c>
      <c r="AO1423" s="204">
        <v>2</v>
      </c>
      <c r="AP1423" s="204">
        <v>2</v>
      </c>
      <c r="AQ1423" s="221">
        <f ca="1">IF($AP1423=1,IF(INDIRECT(ADDRESS(($AN1423-1)*3+$AO1423+5,$AP1423+7))="",0,INDIRECT(ADDRESS(($AN1423-1)*3+$AO1423+5,$AP1423+7))),IF(INDIRECT(ADDRESS(($AN1423-1)*3+$AO1423+5,$AP1423+7))="",0,IF(COUNTIF(INDIRECT(ADDRESS(($AN1423-1)*36+($AO1423-1)*12+6,COLUMN())):INDIRECT(ADDRESS(($AN1423-1)*36+($AO1423-1)*12+$AP1423+4,COLUMN())),INDIRECT(ADDRESS(($AN1423-1)*3+$AO1423+5,$AP1423+7)))&gt;=1,0,INDIRECT(ADDRESS(($AN1423-1)*3+$AO1423+5,$AP1423+7)))))</f>
        <v>0</v>
      </c>
      <c r="AR1423" s="204">
        <f ca="1">COUNTIF(INDIRECT("H"&amp;(ROW()+12*(($AN1423-1)*3+$AO1423)-ROW())/12+5):INDIRECT("S"&amp;(ROW()+12*(($AN1423-1)*3+$AO1423)-ROW())/12+5),AQ1423)</f>
        <v>0</v>
      </c>
      <c r="AS1423" s="221">
        <f ca="1">IF($AP1423=1,IF(INDIRECT(ADDRESS(($AN1423-1)*3+$AO1423+5,$AP1423+20))="",0,INDIRECT(ADDRESS(($AN1423-1)*3+$AO1423+5,$AP1423+20))),IF(INDIRECT(ADDRESS(($AN1423-1)*3+$AO1423+5,$AP1423+20))="",0,IF(COUNTIF(INDIRECT(ADDRESS(($AN1423-1)*36+($AO1423-1)*12+6,COLUMN())):INDIRECT(ADDRESS(($AN1423-1)*36+($AO1423-1)*12+$AP1423+4,COLUMN())),INDIRECT(ADDRESS(($AN1423-1)*3+$AO1423+5,$AP1423+20)))&gt;=1,0,INDIRECT(ADDRESS(($AN1423-1)*3+$AO1423+5,$AP1423+20)))))</f>
        <v>0</v>
      </c>
      <c r="AT1423" s="204">
        <f ca="1">COUNTIF(INDIRECT("U"&amp;(ROW()+12*(($AN1423-1)*3+$AO1423)-ROW())/12+5):INDIRECT("AF"&amp;(ROW()+12*(($AN1423-1)*3+$AO1423)-ROW())/12+5),AS1423)</f>
        <v>0</v>
      </c>
      <c r="AU1423" s="204">
        <f ca="1">IF(AND(AQ1423+AS1423&gt;0,AR1423+AT1423&gt;0),COUNTIF(AU$6:AU1422,"&gt;0")+1,0)</f>
        <v>0</v>
      </c>
    </row>
    <row r="1424" spans="40:47">
      <c r="AN1424" s="204">
        <v>40</v>
      </c>
      <c r="AO1424" s="204">
        <v>2</v>
      </c>
      <c r="AP1424" s="204">
        <v>3</v>
      </c>
      <c r="AQ1424" s="221">
        <f ca="1">IF($AP1424=1,IF(INDIRECT(ADDRESS(($AN1424-1)*3+$AO1424+5,$AP1424+7))="",0,INDIRECT(ADDRESS(($AN1424-1)*3+$AO1424+5,$AP1424+7))),IF(INDIRECT(ADDRESS(($AN1424-1)*3+$AO1424+5,$AP1424+7))="",0,IF(COUNTIF(INDIRECT(ADDRESS(($AN1424-1)*36+($AO1424-1)*12+6,COLUMN())):INDIRECT(ADDRESS(($AN1424-1)*36+($AO1424-1)*12+$AP1424+4,COLUMN())),INDIRECT(ADDRESS(($AN1424-1)*3+$AO1424+5,$AP1424+7)))&gt;=1,0,INDIRECT(ADDRESS(($AN1424-1)*3+$AO1424+5,$AP1424+7)))))</f>
        <v>0</v>
      </c>
      <c r="AR1424" s="204">
        <f ca="1">COUNTIF(INDIRECT("H"&amp;(ROW()+12*(($AN1424-1)*3+$AO1424)-ROW())/12+5):INDIRECT("S"&amp;(ROW()+12*(($AN1424-1)*3+$AO1424)-ROW())/12+5),AQ1424)</f>
        <v>0</v>
      </c>
      <c r="AS1424" s="221">
        <f ca="1">IF($AP1424=1,IF(INDIRECT(ADDRESS(($AN1424-1)*3+$AO1424+5,$AP1424+20))="",0,INDIRECT(ADDRESS(($AN1424-1)*3+$AO1424+5,$AP1424+20))),IF(INDIRECT(ADDRESS(($AN1424-1)*3+$AO1424+5,$AP1424+20))="",0,IF(COUNTIF(INDIRECT(ADDRESS(($AN1424-1)*36+($AO1424-1)*12+6,COLUMN())):INDIRECT(ADDRESS(($AN1424-1)*36+($AO1424-1)*12+$AP1424+4,COLUMN())),INDIRECT(ADDRESS(($AN1424-1)*3+$AO1424+5,$AP1424+20)))&gt;=1,0,INDIRECT(ADDRESS(($AN1424-1)*3+$AO1424+5,$AP1424+20)))))</f>
        <v>0</v>
      </c>
      <c r="AT1424" s="204">
        <f ca="1">COUNTIF(INDIRECT("U"&amp;(ROW()+12*(($AN1424-1)*3+$AO1424)-ROW())/12+5):INDIRECT("AF"&amp;(ROW()+12*(($AN1424-1)*3+$AO1424)-ROW())/12+5),AS1424)</f>
        <v>0</v>
      </c>
      <c r="AU1424" s="204">
        <f ca="1">IF(AND(AQ1424+AS1424&gt;0,AR1424+AT1424&gt;0),COUNTIF(AU$6:AU1423,"&gt;0")+1,0)</f>
        <v>0</v>
      </c>
    </row>
    <row r="1425" spans="40:47">
      <c r="AN1425" s="204">
        <v>40</v>
      </c>
      <c r="AO1425" s="204">
        <v>2</v>
      </c>
      <c r="AP1425" s="204">
        <v>4</v>
      </c>
      <c r="AQ1425" s="221">
        <f ca="1">IF($AP1425=1,IF(INDIRECT(ADDRESS(($AN1425-1)*3+$AO1425+5,$AP1425+7))="",0,INDIRECT(ADDRESS(($AN1425-1)*3+$AO1425+5,$AP1425+7))),IF(INDIRECT(ADDRESS(($AN1425-1)*3+$AO1425+5,$AP1425+7))="",0,IF(COUNTIF(INDIRECT(ADDRESS(($AN1425-1)*36+($AO1425-1)*12+6,COLUMN())):INDIRECT(ADDRESS(($AN1425-1)*36+($AO1425-1)*12+$AP1425+4,COLUMN())),INDIRECT(ADDRESS(($AN1425-1)*3+$AO1425+5,$AP1425+7)))&gt;=1,0,INDIRECT(ADDRESS(($AN1425-1)*3+$AO1425+5,$AP1425+7)))))</f>
        <v>0</v>
      </c>
      <c r="AR1425" s="204">
        <f ca="1">COUNTIF(INDIRECT("H"&amp;(ROW()+12*(($AN1425-1)*3+$AO1425)-ROW())/12+5):INDIRECT("S"&amp;(ROW()+12*(($AN1425-1)*3+$AO1425)-ROW())/12+5),AQ1425)</f>
        <v>0</v>
      </c>
      <c r="AS1425" s="221">
        <f ca="1">IF($AP1425=1,IF(INDIRECT(ADDRESS(($AN1425-1)*3+$AO1425+5,$AP1425+20))="",0,INDIRECT(ADDRESS(($AN1425-1)*3+$AO1425+5,$AP1425+20))),IF(INDIRECT(ADDRESS(($AN1425-1)*3+$AO1425+5,$AP1425+20))="",0,IF(COUNTIF(INDIRECT(ADDRESS(($AN1425-1)*36+($AO1425-1)*12+6,COLUMN())):INDIRECT(ADDRESS(($AN1425-1)*36+($AO1425-1)*12+$AP1425+4,COLUMN())),INDIRECT(ADDRESS(($AN1425-1)*3+$AO1425+5,$AP1425+20)))&gt;=1,0,INDIRECT(ADDRESS(($AN1425-1)*3+$AO1425+5,$AP1425+20)))))</f>
        <v>0</v>
      </c>
      <c r="AT1425" s="204">
        <f ca="1">COUNTIF(INDIRECT("U"&amp;(ROW()+12*(($AN1425-1)*3+$AO1425)-ROW())/12+5):INDIRECT("AF"&amp;(ROW()+12*(($AN1425-1)*3+$AO1425)-ROW())/12+5),AS1425)</f>
        <v>0</v>
      </c>
      <c r="AU1425" s="204">
        <f ca="1">IF(AND(AQ1425+AS1425&gt;0,AR1425+AT1425&gt;0),COUNTIF(AU$6:AU1424,"&gt;0")+1,0)</f>
        <v>0</v>
      </c>
    </row>
    <row r="1426" spans="40:47">
      <c r="AN1426" s="204">
        <v>40</v>
      </c>
      <c r="AO1426" s="204">
        <v>2</v>
      </c>
      <c r="AP1426" s="204">
        <v>5</v>
      </c>
      <c r="AQ1426" s="221">
        <f ca="1">IF($AP1426=1,IF(INDIRECT(ADDRESS(($AN1426-1)*3+$AO1426+5,$AP1426+7))="",0,INDIRECT(ADDRESS(($AN1426-1)*3+$AO1426+5,$AP1426+7))),IF(INDIRECT(ADDRESS(($AN1426-1)*3+$AO1426+5,$AP1426+7))="",0,IF(COUNTIF(INDIRECT(ADDRESS(($AN1426-1)*36+($AO1426-1)*12+6,COLUMN())):INDIRECT(ADDRESS(($AN1426-1)*36+($AO1426-1)*12+$AP1426+4,COLUMN())),INDIRECT(ADDRESS(($AN1426-1)*3+$AO1426+5,$AP1426+7)))&gt;=1,0,INDIRECT(ADDRESS(($AN1426-1)*3+$AO1426+5,$AP1426+7)))))</f>
        <v>0</v>
      </c>
      <c r="AR1426" s="204">
        <f ca="1">COUNTIF(INDIRECT("H"&amp;(ROW()+12*(($AN1426-1)*3+$AO1426)-ROW())/12+5):INDIRECT("S"&amp;(ROW()+12*(($AN1426-1)*3+$AO1426)-ROW())/12+5),AQ1426)</f>
        <v>0</v>
      </c>
      <c r="AS1426" s="221">
        <f ca="1">IF($AP1426=1,IF(INDIRECT(ADDRESS(($AN1426-1)*3+$AO1426+5,$AP1426+20))="",0,INDIRECT(ADDRESS(($AN1426-1)*3+$AO1426+5,$AP1426+20))),IF(INDIRECT(ADDRESS(($AN1426-1)*3+$AO1426+5,$AP1426+20))="",0,IF(COUNTIF(INDIRECT(ADDRESS(($AN1426-1)*36+($AO1426-1)*12+6,COLUMN())):INDIRECT(ADDRESS(($AN1426-1)*36+($AO1426-1)*12+$AP1426+4,COLUMN())),INDIRECT(ADDRESS(($AN1426-1)*3+$AO1426+5,$AP1426+20)))&gt;=1,0,INDIRECT(ADDRESS(($AN1426-1)*3+$AO1426+5,$AP1426+20)))))</f>
        <v>0</v>
      </c>
      <c r="AT1426" s="204">
        <f ca="1">COUNTIF(INDIRECT("U"&amp;(ROW()+12*(($AN1426-1)*3+$AO1426)-ROW())/12+5):INDIRECT("AF"&amp;(ROW()+12*(($AN1426-1)*3+$AO1426)-ROW())/12+5),AS1426)</f>
        <v>0</v>
      </c>
      <c r="AU1426" s="204">
        <f ca="1">IF(AND(AQ1426+AS1426&gt;0,AR1426+AT1426&gt;0),COUNTIF(AU$6:AU1425,"&gt;0")+1,0)</f>
        <v>0</v>
      </c>
    </row>
    <row r="1427" spans="40:47">
      <c r="AN1427" s="204">
        <v>40</v>
      </c>
      <c r="AO1427" s="204">
        <v>2</v>
      </c>
      <c r="AP1427" s="204">
        <v>6</v>
      </c>
      <c r="AQ1427" s="221">
        <f ca="1">IF($AP1427=1,IF(INDIRECT(ADDRESS(($AN1427-1)*3+$AO1427+5,$AP1427+7))="",0,INDIRECT(ADDRESS(($AN1427-1)*3+$AO1427+5,$AP1427+7))),IF(INDIRECT(ADDRESS(($AN1427-1)*3+$AO1427+5,$AP1427+7))="",0,IF(COUNTIF(INDIRECT(ADDRESS(($AN1427-1)*36+($AO1427-1)*12+6,COLUMN())):INDIRECT(ADDRESS(($AN1427-1)*36+($AO1427-1)*12+$AP1427+4,COLUMN())),INDIRECT(ADDRESS(($AN1427-1)*3+$AO1427+5,$AP1427+7)))&gt;=1,0,INDIRECT(ADDRESS(($AN1427-1)*3+$AO1427+5,$AP1427+7)))))</f>
        <v>0</v>
      </c>
      <c r="AR1427" s="204">
        <f ca="1">COUNTIF(INDIRECT("H"&amp;(ROW()+12*(($AN1427-1)*3+$AO1427)-ROW())/12+5):INDIRECT("S"&amp;(ROW()+12*(($AN1427-1)*3+$AO1427)-ROW())/12+5),AQ1427)</f>
        <v>0</v>
      </c>
      <c r="AS1427" s="221">
        <f ca="1">IF($AP1427=1,IF(INDIRECT(ADDRESS(($AN1427-1)*3+$AO1427+5,$AP1427+20))="",0,INDIRECT(ADDRESS(($AN1427-1)*3+$AO1427+5,$AP1427+20))),IF(INDIRECT(ADDRESS(($AN1427-1)*3+$AO1427+5,$AP1427+20))="",0,IF(COUNTIF(INDIRECT(ADDRESS(($AN1427-1)*36+($AO1427-1)*12+6,COLUMN())):INDIRECT(ADDRESS(($AN1427-1)*36+($AO1427-1)*12+$AP1427+4,COLUMN())),INDIRECT(ADDRESS(($AN1427-1)*3+$AO1427+5,$AP1427+20)))&gt;=1,0,INDIRECT(ADDRESS(($AN1427-1)*3+$AO1427+5,$AP1427+20)))))</f>
        <v>0</v>
      </c>
      <c r="AT1427" s="204">
        <f ca="1">COUNTIF(INDIRECT("U"&amp;(ROW()+12*(($AN1427-1)*3+$AO1427)-ROW())/12+5):INDIRECT("AF"&amp;(ROW()+12*(($AN1427-1)*3+$AO1427)-ROW())/12+5),AS1427)</f>
        <v>0</v>
      </c>
      <c r="AU1427" s="204">
        <f ca="1">IF(AND(AQ1427+AS1427&gt;0,AR1427+AT1427&gt;0),COUNTIF(AU$6:AU1426,"&gt;0")+1,0)</f>
        <v>0</v>
      </c>
    </row>
    <row r="1428" spans="40:47">
      <c r="AN1428" s="204">
        <v>40</v>
      </c>
      <c r="AO1428" s="204">
        <v>2</v>
      </c>
      <c r="AP1428" s="204">
        <v>7</v>
      </c>
      <c r="AQ1428" s="221">
        <f ca="1">IF($AP1428=1,IF(INDIRECT(ADDRESS(($AN1428-1)*3+$AO1428+5,$AP1428+7))="",0,INDIRECT(ADDRESS(($AN1428-1)*3+$AO1428+5,$AP1428+7))),IF(INDIRECT(ADDRESS(($AN1428-1)*3+$AO1428+5,$AP1428+7))="",0,IF(COUNTIF(INDIRECT(ADDRESS(($AN1428-1)*36+($AO1428-1)*12+6,COLUMN())):INDIRECT(ADDRESS(($AN1428-1)*36+($AO1428-1)*12+$AP1428+4,COLUMN())),INDIRECT(ADDRESS(($AN1428-1)*3+$AO1428+5,$AP1428+7)))&gt;=1,0,INDIRECT(ADDRESS(($AN1428-1)*3+$AO1428+5,$AP1428+7)))))</f>
        <v>0</v>
      </c>
      <c r="AR1428" s="204">
        <f ca="1">COUNTIF(INDIRECT("H"&amp;(ROW()+12*(($AN1428-1)*3+$AO1428)-ROW())/12+5):INDIRECT("S"&amp;(ROW()+12*(($AN1428-1)*3+$AO1428)-ROW())/12+5),AQ1428)</f>
        <v>0</v>
      </c>
      <c r="AS1428" s="221">
        <f ca="1">IF($AP1428=1,IF(INDIRECT(ADDRESS(($AN1428-1)*3+$AO1428+5,$AP1428+20))="",0,INDIRECT(ADDRESS(($AN1428-1)*3+$AO1428+5,$AP1428+20))),IF(INDIRECT(ADDRESS(($AN1428-1)*3+$AO1428+5,$AP1428+20))="",0,IF(COUNTIF(INDIRECT(ADDRESS(($AN1428-1)*36+($AO1428-1)*12+6,COLUMN())):INDIRECT(ADDRESS(($AN1428-1)*36+($AO1428-1)*12+$AP1428+4,COLUMN())),INDIRECT(ADDRESS(($AN1428-1)*3+$AO1428+5,$AP1428+20)))&gt;=1,0,INDIRECT(ADDRESS(($AN1428-1)*3+$AO1428+5,$AP1428+20)))))</f>
        <v>0</v>
      </c>
      <c r="AT1428" s="204">
        <f ca="1">COUNTIF(INDIRECT("U"&amp;(ROW()+12*(($AN1428-1)*3+$AO1428)-ROW())/12+5):INDIRECT("AF"&amp;(ROW()+12*(($AN1428-1)*3+$AO1428)-ROW())/12+5),AS1428)</f>
        <v>0</v>
      </c>
      <c r="AU1428" s="204">
        <f ca="1">IF(AND(AQ1428+AS1428&gt;0,AR1428+AT1428&gt;0),COUNTIF(AU$6:AU1427,"&gt;0")+1,0)</f>
        <v>0</v>
      </c>
    </row>
    <row r="1429" spans="40:47">
      <c r="AN1429" s="204">
        <v>40</v>
      </c>
      <c r="AO1429" s="204">
        <v>2</v>
      </c>
      <c r="AP1429" s="204">
        <v>8</v>
      </c>
      <c r="AQ1429" s="221">
        <f ca="1">IF($AP1429=1,IF(INDIRECT(ADDRESS(($AN1429-1)*3+$AO1429+5,$AP1429+7))="",0,INDIRECT(ADDRESS(($AN1429-1)*3+$AO1429+5,$AP1429+7))),IF(INDIRECT(ADDRESS(($AN1429-1)*3+$AO1429+5,$AP1429+7))="",0,IF(COUNTIF(INDIRECT(ADDRESS(($AN1429-1)*36+($AO1429-1)*12+6,COLUMN())):INDIRECT(ADDRESS(($AN1429-1)*36+($AO1429-1)*12+$AP1429+4,COLUMN())),INDIRECT(ADDRESS(($AN1429-1)*3+$AO1429+5,$AP1429+7)))&gt;=1,0,INDIRECT(ADDRESS(($AN1429-1)*3+$AO1429+5,$AP1429+7)))))</f>
        <v>0</v>
      </c>
      <c r="AR1429" s="204">
        <f ca="1">COUNTIF(INDIRECT("H"&amp;(ROW()+12*(($AN1429-1)*3+$AO1429)-ROW())/12+5):INDIRECT("S"&amp;(ROW()+12*(($AN1429-1)*3+$AO1429)-ROW())/12+5),AQ1429)</f>
        <v>0</v>
      </c>
      <c r="AS1429" s="221">
        <f ca="1">IF($AP1429=1,IF(INDIRECT(ADDRESS(($AN1429-1)*3+$AO1429+5,$AP1429+20))="",0,INDIRECT(ADDRESS(($AN1429-1)*3+$AO1429+5,$AP1429+20))),IF(INDIRECT(ADDRESS(($AN1429-1)*3+$AO1429+5,$AP1429+20))="",0,IF(COUNTIF(INDIRECT(ADDRESS(($AN1429-1)*36+($AO1429-1)*12+6,COLUMN())):INDIRECT(ADDRESS(($AN1429-1)*36+($AO1429-1)*12+$AP1429+4,COLUMN())),INDIRECT(ADDRESS(($AN1429-1)*3+$AO1429+5,$AP1429+20)))&gt;=1,0,INDIRECT(ADDRESS(($AN1429-1)*3+$AO1429+5,$AP1429+20)))))</f>
        <v>0</v>
      </c>
      <c r="AT1429" s="204">
        <f ca="1">COUNTIF(INDIRECT("U"&amp;(ROW()+12*(($AN1429-1)*3+$AO1429)-ROW())/12+5):INDIRECT("AF"&amp;(ROW()+12*(($AN1429-1)*3+$AO1429)-ROW())/12+5),AS1429)</f>
        <v>0</v>
      </c>
      <c r="AU1429" s="204">
        <f ca="1">IF(AND(AQ1429+AS1429&gt;0,AR1429+AT1429&gt;0),COUNTIF(AU$6:AU1428,"&gt;0")+1,0)</f>
        <v>0</v>
      </c>
    </row>
    <row r="1430" spans="40:47">
      <c r="AN1430" s="204">
        <v>40</v>
      </c>
      <c r="AO1430" s="204">
        <v>2</v>
      </c>
      <c r="AP1430" s="204">
        <v>9</v>
      </c>
      <c r="AQ1430" s="221">
        <f ca="1">IF($AP1430=1,IF(INDIRECT(ADDRESS(($AN1430-1)*3+$AO1430+5,$AP1430+7))="",0,INDIRECT(ADDRESS(($AN1430-1)*3+$AO1430+5,$AP1430+7))),IF(INDIRECT(ADDRESS(($AN1430-1)*3+$AO1430+5,$AP1430+7))="",0,IF(COUNTIF(INDIRECT(ADDRESS(($AN1430-1)*36+($AO1430-1)*12+6,COLUMN())):INDIRECT(ADDRESS(($AN1430-1)*36+($AO1430-1)*12+$AP1430+4,COLUMN())),INDIRECT(ADDRESS(($AN1430-1)*3+$AO1430+5,$AP1430+7)))&gt;=1,0,INDIRECT(ADDRESS(($AN1430-1)*3+$AO1430+5,$AP1430+7)))))</f>
        <v>0</v>
      </c>
      <c r="AR1430" s="204">
        <f ca="1">COUNTIF(INDIRECT("H"&amp;(ROW()+12*(($AN1430-1)*3+$AO1430)-ROW())/12+5):INDIRECT("S"&amp;(ROW()+12*(($AN1430-1)*3+$AO1430)-ROW())/12+5),AQ1430)</f>
        <v>0</v>
      </c>
      <c r="AS1430" s="221">
        <f ca="1">IF($AP1430=1,IF(INDIRECT(ADDRESS(($AN1430-1)*3+$AO1430+5,$AP1430+20))="",0,INDIRECT(ADDRESS(($AN1430-1)*3+$AO1430+5,$AP1430+20))),IF(INDIRECT(ADDRESS(($AN1430-1)*3+$AO1430+5,$AP1430+20))="",0,IF(COUNTIF(INDIRECT(ADDRESS(($AN1430-1)*36+($AO1430-1)*12+6,COLUMN())):INDIRECT(ADDRESS(($AN1430-1)*36+($AO1430-1)*12+$AP1430+4,COLUMN())),INDIRECT(ADDRESS(($AN1430-1)*3+$AO1430+5,$AP1430+20)))&gt;=1,0,INDIRECT(ADDRESS(($AN1430-1)*3+$AO1430+5,$AP1430+20)))))</f>
        <v>0</v>
      </c>
      <c r="AT1430" s="204">
        <f ca="1">COUNTIF(INDIRECT("U"&amp;(ROW()+12*(($AN1430-1)*3+$AO1430)-ROW())/12+5):INDIRECT("AF"&amp;(ROW()+12*(($AN1430-1)*3+$AO1430)-ROW())/12+5),AS1430)</f>
        <v>0</v>
      </c>
      <c r="AU1430" s="204">
        <f ca="1">IF(AND(AQ1430+AS1430&gt;0,AR1430+AT1430&gt;0),COUNTIF(AU$6:AU1429,"&gt;0")+1,0)</f>
        <v>0</v>
      </c>
    </row>
    <row r="1431" spans="40:47">
      <c r="AN1431" s="204">
        <v>40</v>
      </c>
      <c r="AO1431" s="204">
        <v>2</v>
      </c>
      <c r="AP1431" s="204">
        <v>10</v>
      </c>
      <c r="AQ1431" s="221">
        <f ca="1">IF($AP1431=1,IF(INDIRECT(ADDRESS(($AN1431-1)*3+$AO1431+5,$AP1431+7))="",0,INDIRECT(ADDRESS(($AN1431-1)*3+$AO1431+5,$AP1431+7))),IF(INDIRECT(ADDRESS(($AN1431-1)*3+$AO1431+5,$AP1431+7))="",0,IF(COUNTIF(INDIRECT(ADDRESS(($AN1431-1)*36+($AO1431-1)*12+6,COLUMN())):INDIRECT(ADDRESS(($AN1431-1)*36+($AO1431-1)*12+$AP1431+4,COLUMN())),INDIRECT(ADDRESS(($AN1431-1)*3+$AO1431+5,$AP1431+7)))&gt;=1,0,INDIRECT(ADDRESS(($AN1431-1)*3+$AO1431+5,$AP1431+7)))))</f>
        <v>0</v>
      </c>
      <c r="AR1431" s="204">
        <f ca="1">COUNTIF(INDIRECT("H"&amp;(ROW()+12*(($AN1431-1)*3+$AO1431)-ROW())/12+5):INDIRECT("S"&amp;(ROW()+12*(($AN1431-1)*3+$AO1431)-ROW())/12+5),AQ1431)</f>
        <v>0</v>
      </c>
      <c r="AS1431" s="221">
        <f ca="1">IF($AP1431=1,IF(INDIRECT(ADDRESS(($AN1431-1)*3+$AO1431+5,$AP1431+20))="",0,INDIRECT(ADDRESS(($AN1431-1)*3+$AO1431+5,$AP1431+20))),IF(INDIRECT(ADDRESS(($AN1431-1)*3+$AO1431+5,$AP1431+20))="",0,IF(COUNTIF(INDIRECT(ADDRESS(($AN1431-1)*36+($AO1431-1)*12+6,COLUMN())):INDIRECT(ADDRESS(($AN1431-1)*36+($AO1431-1)*12+$AP1431+4,COLUMN())),INDIRECT(ADDRESS(($AN1431-1)*3+$AO1431+5,$AP1431+20)))&gt;=1,0,INDIRECT(ADDRESS(($AN1431-1)*3+$AO1431+5,$AP1431+20)))))</f>
        <v>0</v>
      </c>
      <c r="AT1431" s="204">
        <f ca="1">COUNTIF(INDIRECT("U"&amp;(ROW()+12*(($AN1431-1)*3+$AO1431)-ROW())/12+5):INDIRECT("AF"&amp;(ROW()+12*(($AN1431-1)*3+$AO1431)-ROW())/12+5),AS1431)</f>
        <v>0</v>
      </c>
      <c r="AU1431" s="204">
        <f ca="1">IF(AND(AQ1431+AS1431&gt;0,AR1431+AT1431&gt;0),COUNTIF(AU$6:AU1430,"&gt;0")+1,0)</f>
        <v>0</v>
      </c>
    </row>
    <row r="1432" spans="40:47">
      <c r="AN1432" s="204">
        <v>40</v>
      </c>
      <c r="AO1432" s="204">
        <v>2</v>
      </c>
      <c r="AP1432" s="204">
        <v>11</v>
      </c>
      <c r="AQ1432" s="221">
        <f ca="1">IF($AP1432=1,IF(INDIRECT(ADDRESS(($AN1432-1)*3+$AO1432+5,$AP1432+7))="",0,INDIRECT(ADDRESS(($AN1432-1)*3+$AO1432+5,$AP1432+7))),IF(INDIRECT(ADDRESS(($AN1432-1)*3+$AO1432+5,$AP1432+7))="",0,IF(COUNTIF(INDIRECT(ADDRESS(($AN1432-1)*36+($AO1432-1)*12+6,COLUMN())):INDIRECT(ADDRESS(($AN1432-1)*36+($AO1432-1)*12+$AP1432+4,COLUMN())),INDIRECT(ADDRESS(($AN1432-1)*3+$AO1432+5,$AP1432+7)))&gt;=1,0,INDIRECT(ADDRESS(($AN1432-1)*3+$AO1432+5,$AP1432+7)))))</f>
        <v>0</v>
      </c>
      <c r="AR1432" s="204">
        <f ca="1">COUNTIF(INDIRECT("H"&amp;(ROW()+12*(($AN1432-1)*3+$AO1432)-ROW())/12+5):INDIRECT("S"&amp;(ROW()+12*(($AN1432-1)*3+$AO1432)-ROW())/12+5),AQ1432)</f>
        <v>0</v>
      </c>
      <c r="AS1432" s="221">
        <f ca="1">IF($AP1432=1,IF(INDIRECT(ADDRESS(($AN1432-1)*3+$AO1432+5,$AP1432+20))="",0,INDIRECT(ADDRESS(($AN1432-1)*3+$AO1432+5,$AP1432+20))),IF(INDIRECT(ADDRESS(($AN1432-1)*3+$AO1432+5,$AP1432+20))="",0,IF(COUNTIF(INDIRECT(ADDRESS(($AN1432-1)*36+($AO1432-1)*12+6,COLUMN())):INDIRECT(ADDRESS(($AN1432-1)*36+($AO1432-1)*12+$AP1432+4,COLUMN())),INDIRECT(ADDRESS(($AN1432-1)*3+$AO1432+5,$AP1432+20)))&gt;=1,0,INDIRECT(ADDRESS(($AN1432-1)*3+$AO1432+5,$AP1432+20)))))</f>
        <v>0</v>
      </c>
      <c r="AT1432" s="204">
        <f ca="1">COUNTIF(INDIRECT("U"&amp;(ROW()+12*(($AN1432-1)*3+$AO1432)-ROW())/12+5):INDIRECT("AF"&amp;(ROW()+12*(($AN1432-1)*3+$AO1432)-ROW())/12+5),AS1432)</f>
        <v>0</v>
      </c>
      <c r="AU1432" s="204">
        <f ca="1">IF(AND(AQ1432+AS1432&gt;0,AR1432+AT1432&gt;0),COUNTIF(AU$6:AU1431,"&gt;0")+1,0)</f>
        <v>0</v>
      </c>
    </row>
    <row r="1433" spans="40:47">
      <c r="AN1433" s="204">
        <v>40</v>
      </c>
      <c r="AO1433" s="204">
        <v>2</v>
      </c>
      <c r="AP1433" s="204">
        <v>12</v>
      </c>
      <c r="AQ1433" s="221">
        <f ca="1">IF($AP1433=1,IF(INDIRECT(ADDRESS(($AN1433-1)*3+$AO1433+5,$AP1433+7))="",0,INDIRECT(ADDRESS(($AN1433-1)*3+$AO1433+5,$AP1433+7))),IF(INDIRECT(ADDRESS(($AN1433-1)*3+$AO1433+5,$AP1433+7))="",0,IF(COUNTIF(INDIRECT(ADDRESS(($AN1433-1)*36+($AO1433-1)*12+6,COLUMN())):INDIRECT(ADDRESS(($AN1433-1)*36+($AO1433-1)*12+$AP1433+4,COLUMN())),INDIRECT(ADDRESS(($AN1433-1)*3+$AO1433+5,$AP1433+7)))&gt;=1,0,INDIRECT(ADDRESS(($AN1433-1)*3+$AO1433+5,$AP1433+7)))))</f>
        <v>0</v>
      </c>
      <c r="AR1433" s="204">
        <f ca="1">COUNTIF(INDIRECT("H"&amp;(ROW()+12*(($AN1433-1)*3+$AO1433)-ROW())/12+5):INDIRECT("S"&amp;(ROW()+12*(($AN1433-1)*3+$AO1433)-ROW())/12+5),AQ1433)</f>
        <v>0</v>
      </c>
      <c r="AS1433" s="221">
        <f ca="1">IF($AP1433=1,IF(INDIRECT(ADDRESS(($AN1433-1)*3+$AO1433+5,$AP1433+20))="",0,INDIRECT(ADDRESS(($AN1433-1)*3+$AO1433+5,$AP1433+20))),IF(INDIRECT(ADDRESS(($AN1433-1)*3+$AO1433+5,$AP1433+20))="",0,IF(COUNTIF(INDIRECT(ADDRESS(($AN1433-1)*36+($AO1433-1)*12+6,COLUMN())):INDIRECT(ADDRESS(($AN1433-1)*36+($AO1433-1)*12+$AP1433+4,COLUMN())),INDIRECT(ADDRESS(($AN1433-1)*3+$AO1433+5,$AP1433+20)))&gt;=1,0,INDIRECT(ADDRESS(($AN1433-1)*3+$AO1433+5,$AP1433+20)))))</f>
        <v>0</v>
      </c>
      <c r="AT1433" s="204">
        <f ca="1">COUNTIF(INDIRECT("U"&amp;(ROW()+12*(($AN1433-1)*3+$AO1433)-ROW())/12+5):INDIRECT("AF"&amp;(ROW()+12*(($AN1433-1)*3+$AO1433)-ROW())/12+5),AS1433)</f>
        <v>0</v>
      </c>
      <c r="AU1433" s="204">
        <f ca="1">IF(AND(AQ1433+AS1433&gt;0,AR1433+AT1433&gt;0),COUNTIF(AU$6:AU1432,"&gt;0")+1,0)</f>
        <v>0</v>
      </c>
    </row>
    <row r="1434" spans="40:47">
      <c r="AN1434" s="204">
        <v>40</v>
      </c>
      <c r="AO1434" s="204">
        <v>3</v>
      </c>
      <c r="AP1434" s="204">
        <v>1</v>
      </c>
      <c r="AQ1434" s="221">
        <f ca="1">IF($AP1434=1,IF(INDIRECT(ADDRESS(($AN1434-1)*3+$AO1434+5,$AP1434+7))="",0,INDIRECT(ADDRESS(($AN1434-1)*3+$AO1434+5,$AP1434+7))),IF(INDIRECT(ADDRESS(($AN1434-1)*3+$AO1434+5,$AP1434+7))="",0,IF(COUNTIF(INDIRECT(ADDRESS(($AN1434-1)*36+($AO1434-1)*12+6,COLUMN())):INDIRECT(ADDRESS(($AN1434-1)*36+($AO1434-1)*12+$AP1434+4,COLUMN())),INDIRECT(ADDRESS(($AN1434-1)*3+$AO1434+5,$AP1434+7)))&gt;=1,0,INDIRECT(ADDRESS(($AN1434-1)*3+$AO1434+5,$AP1434+7)))))</f>
        <v>0</v>
      </c>
      <c r="AR1434" s="204">
        <f ca="1">COUNTIF(INDIRECT("H"&amp;(ROW()+12*(($AN1434-1)*3+$AO1434)-ROW())/12+5):INDIRECT("S"&amp;(ROW()+12*(($AN1434-1)*3+$AO1434)-ROW())/12+5),AQ1434)</f>
        <v>0</v>
      </c>
      <c r="AS1434" s="221">
        <f ca="1">IF($AP1434=1,IF(INDIRECT(ADDRESS(($AN1434-1)*3+$AO1434+5,$AP1434+20))="",0,INDIRECT(ADDRESS(($AN1434-1)*3+$AO1434+5,$AP1434+20))),IF(INDIRECT(ADDRESS(($AN1434-1)*3+$AO1434+5,$AP1434+20))="",0,IF(COUNTIF(INDIRECT(ADDRESS(($AN1434-1)*36+($AO1434-1)*12+6,COLUMN())):INDIRECT(ADDRESS(($AN1434-1)*36+($AO1434-1)*12+$AP1434+4,COLUMN())),INDIRECT(ADDRESS(($AN1434-1)*3+$AO1434+5,$AP1434+20)))&gt;=1,0,INDIRECT(ADDRESS(($AN1434-1)*3+$AO1434+5,$AP1434+20)))))</f>
        <v>0</v>
      </c>
      <c r="AT1434" s="204">
        <f ca="1">COUNTIF(INDIRECT("U"&amp;(ROW()+12*(($AN1434-1)*3+$AO1434)-ROW())/12+5):INDIRECT("AF"&amp;(ROW()+12*(($AN1434-1)*3+$AO1434)-ROW())/12+5),AS1434)</f>
        <v>0</v>
      </c>
      <c r="AU1434" s="204">
        <f ca="1">IF(AND(AQ1434+AS1434&gt;0,AR1434+AT1434&gt;0),COUNTIF(AU$6:AU1433,"&gt;0")+1,0)</f>
        <v>0</v>
      </c>
    </row>
    <row r="1435" spans="40:47">
      <c r="AN1435" s="204">
        <v>40</v>
      </c>
      <c r="AO1435" s="204">
        <v>3</v>
      </c>
      <c r="AP1435" s="204">
        <v>2</v>
      </c>
      <c r="AQ1435" s="221">
        <f ca="1">IF($AP1435=1,IF(INDIRECT(ADDRESS(($AN1435-1)*3+$AO1435+5,$AP1435+7))="",0,INDIRECT(ADDRESS(($AN1435-1)*3+$AO1435+5,$AP1435+7))),IF(INDIRECT(ADDRESS(($AN1435-1)*3+$AO1435+5,$AP1435+7))="",0,IF(COUNTIF(INDIRECT(ADDRESS(($AN1435-1)*36+($AO1435-1)*12+6,COLUMN())):INDIRECT(ADDRESS(($AN1435-1)*36+($AO1435-1)*12+$AP1435+4,COLUMN())),INDIRECT(ADDRESS(($AN1435-1)*3+$AO1435+5,$AP1435+7)))&gt;=1,0,INDIRECT(ADDRESS(($AN1435-1)*3+$AO1435+5,$AP1435+7)))))</f>
        <v>0</v>
      </c>
      <c r="AR1435" s="204">
        <f ca="1">COUNTIF(INDIRECT("H"&amp;(ROW()+12*(($AN1435-1)*3+$AO1435)-ROW())/12+5):INDIRECT("S"&amp;(ROW()+12*(($AN1435-1)*3+$AO1435)-ROW())/12+5),AQ1435)</f>
        <v>0</v>
      </c>
      <c r="AS1435" s="221">
        <f ca="1">IF($AP1435=1,IF(INDIRECT(ADDRESS(($AN1435-1)*3+$AO1435+5,$AP1435+20))="",0,INDIRECT(ADDRESS(($AN1435-1)*3+$AO1435+5,$AP1435+20))),IF(INDIRECT(ADDRESS(($AN1435-1)*3+$AO1435+5,$AP1435+20))="",0,IF(COUNTIF(INDIRECT(ADDRESS(($AN1435-1)*36+($AO1435-1)*12+6,COLUMN())):INDIRECT(ADDRESS(($AN1435-1)*36+($AO1435-1)*12+$AP1435+4,COLUMN())),INDIRECT(ADDRESS(($AN1435-1)*3+$AO1435+5,$AP1435+20)))&gt;=1,0,INDIRECT(ADDRESS(($AN1435-1)*3+$AO1435+5,$AP1435+20)))))</f>
        <v>0</v>
      </c>
      <c r="AT1435" s="204">
        <f ca="1">COUNTIF(INDIRECT("U"&amp;(ROW()+12*(($AN1435-1)*3+$AO1435)-ROW())/12+5):INDIRECT("AF"&amp;(ROW()+12*(($AN1435-1)*3+$AO1435)-ROW())/12+5),AS1435)</f>
        <v>0</v>
      </c>
      <c r="AU1435" s="204">
        <f ca="1">IF(AND(AQ1435+AS1435&gt;0,AR1435+AT1435&gt;0),COUNTIF(AU$6:AU1434,"&gt;0")+1,0)</f>
        <v>0</v>
      </c>
    </row>
    <row r="1436" spans="40:47">
      <c r="AN1436" s="204">
        <v>40</v>
      </c>
      <c r="AO1436" s="204">
        <v>3</v>
      </c>
      <c r="AP1436" s="204">
        <v>3</v>
      </c>
      <c r="AQ1436" s="221">
        <f ca="1">IF($AP1436=1,IF(INDIRECT(ADDRESS(($AN1436-1)*3+$AO1436+5,$AP1436+7))="",0,INDIRECT(ADDRESS(($AN1436-1)*3+$AO1436+5,$AP1436+7))),IF(INDIRECT(ADDRESS(($AN1436-1)*3+$AO1436+5,$AP1436+7))="",0,IF(COUNTIF(INDIRECT(ADDRESS(($AN1436-1)*36+($AO1436-1)*12+6,COLUMN())):INDIRECT(ADDRESS(($AN1436-1)*36+($AO1436-1)*12+$AP1436+4,COLUMN())),INDIRECT(ADDRESS(($AN1436-1)*3+$AO1436+5,$AP1436+7)))&gt;=1,0,INDIRECT(ADDRESS(($AN1436-1)*3+$AO1436+5,$AP1436+7)))))</f>
        <v>0</v>
      </c>
      <c r="AR1436" s="204">
        <f ca="1">COUNTIF(INDIRECT("H"&amp;(ROW()+12*(($AN1436-1)*3+$AO1436)-ROW())/12+5):INDIRECT("S"&amp;(ROW()+12*(($AN1436-1)*3+$AO1436)-ROW())/12+5),AQ1436)</f>
        <v>0</v>
      </c>
      <c r="AS1436" s="221">
        <f ca="1">IF($AP1436=1,IF(INDIRECT(ADDRESS(($AN1436-1)*3+$AO1436+5,$AP1436+20))="",0,INDIRECT(ADDRESS(($AN1436-1)*3+$AO1436+5,$AP1436+20))),IF(INDIRECT(ADDRESS(($AN1436-1)*3+$AO1436+5,$AP1436+20))="",0,IF(COUNTIF(INDIRECT(ADDRESS(($AN1436-1)*36+($AO1436-1)*12+6,COLUMN())):INDIRECT(ADDRESS(($AN1436-1)*36+($AO1436-1)*12+$AP1436+4,COLUMN())),INDIRECT(ADDRESS(($AN1436-1)*3+$AO1436+5,$AP1436+20)))&gt;=1,0,INDIRECT(ADDRESS(($AN1436-1)*3+$AO1436+5,$AP1436+20)))))</f>
        <v>0</v>
      </c>
      <c r="AT1436" s="204">
        <f ca="1">COUNTIF(INDIRECT("U"&amp;(ROW()+12*(($AN1436-1)*3+$AO1436)-ROW())/12+5):INDIRECT("AF"&amp;(ROW()+12*(($AN1436-1)*3+$AO1436)-ROW())/12+5),AS1436)</f>
        <v>0</v>
      </c>
      <c r="AU1436" s="204">
        <f ca="1">IF(AND(AQ1436+AS1436&gt;0,AR1436+AT1436&gt;0),COUNTIF(AU$6:AU1435,"&gt;0")+1,0)</f>
        <v>0</v>
      </c>
    </row>
    <row r="1437" spans="40:47">
      <c r="AN1437" s="204">
        <v>40</v>
      </c>
      <c r="AO1437" s="204">
        <v>3</v>
      </c>
      <c r="AP1437" s="204">
        <v>4</v>
      </c>
      <c r="AQ1437" s="221">
        <f ca="1">IF($AP1437=1,IF(INDIRECT(ADDRESS(($AN1437-1)*3+$AO1437+5,$AP1437+7))="",0,INDIRECT(ADDRESS(($AN1437-1)*3+$AO1437+5,$AP1437+7))),IF(INDIRECT(ADDRESS(($AN1437-1)*3+$AO1437+5,$AP1437+7))="",0,IF(COUNTIF(INDIRECT(ADDRESS(($AN1437-1)*36+($AO1437-1)*12+6,COLUMN())):INDIRECT(ADDRESS(($AN1437-1)*36+($AO1437-1)*12+$AP1437+4,COLUMN())),INDIRECT(ADDRESS(($AN1437-1)*3+$AO1437+5,$AP1437+7)))&gt;=1,0,INDIRECT(ADDRESS(($AN1437-1)*3+$AO1437+5,$AP1437+7)))))</f>
        <v>0</v>
      </c>
      <c r="AR1437" s="204">
        <f ca="1">COUNTIF(INDIRECT("H"&amp;(ROW()+12*(($AN1437-1)*3+$AO1437)-ROW())/12+5):INDIRECT("S"&amp;(ROW()+12*(($AN1437-1)*3+$AO1437)-ROW())/12+5),AQ1437)</f>
        <v>0</v>
      </c>
      <c r="AS1437" s="221">
        <f ca="1">IF($AP1437=1,IF(INDIRECT(ADDRESS(($AN1437-1)*3+$AO1437+5,$AP1437+20))="",0,INDIRECT(ADDRESS(($AN1437-1)*3+$AO1437+5,$AP1437+20))),IF(INDIRECT(ADDRESS(($AN1437-1)*3+$AO1437+5,$AP1437+20))="",0,IF(COUNTIF(INDIRECT(ADDRESS(($AN1437-1)*36+($AO1437-1)*12+6,COLUMN())):INDIRECT(ADDRESS(($AN1437-1)*36+($AO1437-1)*12+$AP1437+4,COLUMN())),INDIRECT(ADDRESS(($AN1437-1)*3+$AO1437+5,$AP1437+20)))&gt;=1,0,INDIRECT(ADDRESS(($AN1437-1)*3+$AO1437+5,$AP1437+20)))))</f>
        <v>0</v>
      </c>
      <c r="AT1437" s="204">
        <f ca="1">COUNTIF(INDIRECT("U"&amp;(ROW()+12*(($AN1437-1)*3+$AO1437)-ROW())/12+5):INDIRECT("AF"&amp;(ROW()+12*(($AN1437-1)*3+$AO1437)-ROW())/12+5),AS1437)</f>
        <v>0</v>
      </c>
      <c r="AU1437" s="204">
        <f ca="1">IF(AND(AQ1437+AS1437&gt;0,AR1437+AT1437&gt;0),COUNTIF(AU$6:AU1436,"&gt;0")+1,0)</f>
        <v>0</v>
      </c>
    </row>
    <row r="1438" spans="40:47">
      <c r="AN1438" s="204">
        <v>40</v>
      </c>
      <c r="AO1438" s="204">
        <v>3</v>
      </c>
      <c r="AP1438" s="204">
        <v>5</v>
      </c>
      <c r="AQ1438" s="221">
        <f ca="1">IF($AP1438=1,IF(INDIRECT(ADDRESS(($AN1438-1)*3+$AO1438+5,$AP1438+7))="",0,INDIRECT(ADDRESS(($AN1438-1)*3+$AO1438+5,$AP1438+7))),IF(INDIRECT(ADDRESS(($AN1438-1)*3+$AO1438+5,$AP1438+7))="",0,IF(COUNTIF(INDIRECT(ADDRESS(($AN1438-1)*36+($AO1438-1)*12+6,COLUMN())):INDIRECT(ADDRESS(($AN1438-1)*36+($AO1438-1)*12+$AP1438+4,COLUMN())),INDIRECT(ADDRESS(($AN1438-1)*3+$AO1438+5,$AP1438+7)))&gt;=1,0,INDIRECT(ADDRESS(($AN1438-1)*3+$AO1438+5,$AP1438+7)))))</f>
        <v>0</v>
      </c>
      <c r="AR1438" s="204">
        <f ca="1">COUNTIF(INDIRECT("H"&amp;(ROW()+12*(($AN1438-1)*3+$AO1438)-ROW())/12+5):INDIRECT("S"&amp;(ROW()+12*(($AN1438-1)*3+$AO1438)-ROW())/12+5),AQ1438)</f>
        <v>0</v>
      </c>
      <c r="AS1438" s="221">
        <f ca="1">IF($AP1438=1,IF(INDIRECT(ADDRESS(($AN1438-1)*3+$AO1438+5,$AP1438+20))="",0,INDIRECT(ADDRESS(($AN1438-1)*3+$AO1438+5,$AP1438+20))),IF(INDIRECT(ADDRESS(($AN1438-1)*3+$AO1438+5,$AP1438+20))="",0,IF(COUNTIF(INDIRECT(ADDRESS(($AN1438-1)*36+($AO1438-1)*12+6,COLUMN())):INDIRECT(ADDRESS(($AN1438-1)*36+($AO1438-1)*12+$AP1438+4,COLUMN())),INDIRECT(ADDRESS(($AN1438-1)*3+$AO1438+5,$AP1438+20)))&gt;=1,0,INDIRECT(ADDRESS(($AN1438-1)*3+$AO1438+5,$AP1438+20)))))</f>
        <v>0</v>
      </c>
      <c r="AT1438" s="204">
        <f ca="1">COUNTIF(INDIRECT("U"&amp;(ROW()+12*(($AN1438-1)*3+$AO1438)-ROW())/12+5):INDIRECT("AF"&amp;(ROW()+12*(($AN1438-1)*3+$AO1438)-ROW())/12+5),AS1438)</f>
        <v>0</v>
      </c>
      <c r="AU1438" s="204">
        <f ca="1">IF(AND(AQ1438+AS1438&gt;0,AR1438+AT1438&gt;0),COUNTIF(AU$6:AU1437,"&gt;0")+1,0)</f>
        <v>0</v>
      </c>
    </row>
    <row r="1439" spans="40:47">
      <c r="AN1439" s="204">
        <v>40</v>
      </c>
      <c r="AO1439" s="204">
        <v>3</v>
      </c>
      <c r="AP1439" s="204">
        <v>6</v>
      </c>
      <c r="AQ1439" s="221">
        <f ca="1">IF($AP1439=1,IF(INDIRECT(ADDRESS(($AN1439-1)*3+$AO1439+5,$AP1439+7))="",0,INDIRECT(ADDRESS(($AN1439-1)*3+$AO1439+5,$AP1439+7))),IF(INDIRECT(ADDRESS(($AN1439-1)*3+$AO1439+5,$AP1439+7))="",0,IF(COUNTIF(INDIRECT(ADDRESS(($AN1439-1)*36+($AO1439-1)*12+6,COLUMN())):INDIRECT(ADDRESS(($AN1439-1)*36+($AO1439-1)*12+$AP1439+4,COLUMN())),INDIRECT(ADDRESS(($AN1439-1)*3+$AO1439+5,$AP1439+7)))&gt;=1,0,INDIRECT(ADDRESS(($AN1439-1)*3+$AO1439+5,$AP1439+7)))))</f>
        <v>0</v>
      </c>
      <c r="AR1439" s="204">
        <f ca="1">COUNTIF(INDIRECT("H"&amp;(ROW()+12*(($AN1439-1)*3+$AO1439)-ROW())/12+5):INDIRECT("S"&amp;(ROW()+12*(($AN1439-1)*3+$AO1439)-ROW())/12+5),AQ1439)</f>
        <v>0</v>
      </c>
      <c r="AS1439" s="221">
        <f ca="1">IF($AP1439=1,IF(INDIRECT(ADDRESS(($AN1439-1)*3+$AO1439+5,$AP1439+20))="",0,INDIRECT(ADDRESS(($AN1439-1)*3+$AO1439+5,$AP1439+20))),IF(INDIRECT(ADDRESS(($AN1439-1)*3+$AO1439+5,$AP1439+20))="",0,IF(COUNTIF(INDIRECT(ADDRESS(($AN1439-1)*36+($AO1439-1)*12+6,COLUMN())):INDIRECT(ADDRESS(($AN1439-1)*36+($AO1439-1)*12+$AP1439+4,COLUMN())),INDIRECT(ADDRESS(($AN1439-1)*3+$AO1439+5,$AP1439+20)))&gt;=1,0,INDIRECT(ADDRESS(($AN1439-1)*3+$AO1439+5,$AP1439+20)))))</f>
        <v>0</v>
      </c>
      <c r="AT1439" s="204">
        <f ca="1">COUNTIF(INDIRECT("U"&amp;(ROW()+12*(($AN1439-1)*3+$AO1439)-ROW())/12+5):INDIRECT("AF"&amp;(ROW()+12*(($AN1439-1)*3+$AO1439)-ROW())/12+5),AS1439)</f>
        <v>0</v>
      </c>
      <c r="AU1439" s="204">
        <f ca="1">IF(AND(AQ1439+AS1439&gt;0,AR1439+AT1439&gt;0),COUNTIF(AU$6:AU1438,"&gt;0")+1,0)</f>
        <v>0</v>
      </c>
    </row>
    <row r="1440" spans="40:47">
      <c r="AN1440" s="204">
        <v>40</v>
      </c>
      <c r="AO1440" s="204">
        <v>3</v>
      </c>
      <c r="AP1440" s="204">
        <v>7</v>
      </c>
      <c r="AQ1440" s="221">
        <f ca="1">IF($AP1440=1,IF(INDIRECT(ADDRESS(($AN1440-1)*3+$AO1440+5,$AP1440+7))="",0,INDIRECT(ADDRESS(($AN1440-1)*3+$AO1440+5,$AP1440+7))),IF(INDIRECT(ADDRESS(($AN1440-1)*3+$AO1440+5,$AP1440+7))="",0,IF(COUNTIF(INDIRECT(ADDRESS(($AN1440-1)*36+($AO1440-1)*12+6,COLUMN())):INDIRECT(ADDRESS(($AN1440-1)*36+($AO1440-1)*12+$AP1440+4,COLUMN())),INDIRECT(ADDRESS(($AN1440-1)*3+$AO1440+5,$AP1440+7)))&gt;=1,0,INDIRECT(ADDRESS(($AN1440-1)*3+$AO1440+5,$AP1440+7)))))</f>
        <v>0</v>
      </c>
      <c r="AR1440" s="204">
        <f ca="1">COUNTIF(INDIRECT("H"&amp;(ROW()+12*(($AN1440-1)*3+$AO1440)-ROW())/12+5):INDIRECT("S"&amp;(ROW()+12*(($AN1440-1)*3+$AO1440)-ROW())/12+5),AQ1440)</f>
        <v>0</v>
      </c>
      <c r="AS1440" s="221">
        <f ca="1">IF($AP1440=1,IF(INDIRECT(ADDRESS(($AN1440-1)*3+$AO1440+5,$AP1440+20))="",0,INDIRECT(ADDRESS(($AN1440-1)*3+$AO1440+5,$AP1440+20))),IF(INDIRECT(ADDRESS(($AN1440-1)*3+$AO1440+5,$AP1440+20))="",0,IF(COUNTIF(INDIRECT(ADDRESS(($AN1440-1)*36+($AO1440-1)*12+6,COLUMN())):INDIRECT(ADDRESS(($AN1440-1)*36+($AO1440-1)*12+$AP1440+4,COLUMN())),INDIRECT(ADDRESS(($AN1440-1)*3+$AO1440+5,$AP1440+20)))&gt;=1,0,INDIRECT(ADDRESS(($AN1440-1)*3+$AO1440+5,$AP1440+20)))))</f>
        <v>0</v>
      </c>
      <c r="AT1440" s="204">
        <f ca="1">COUNTIF(INDIRECT("U"&amp;(ROW()+12*(($AN1440-1)*3+$AO1440)-ROW())/12+5):INDIRECT("AF"&amp;(ROW()+12*(($AN1440-1)*3+$AO1440)-ROW())/12+5),AS1440)</f>
        <v>0</v>
      </c>
      <c r="AU1440" s="204">
        <f ca="1">IF(AND(AQ1440+AS1440&gt;0,AR1440+AT1440&gt;0),COUNTIF(AU$6:AU1439,"&gt;0")+1,0)</f>
        <v>0</v>
      </c>
    </row>
    <row r="1441" spans="40:47">
      <c r="AN1441" s="204">
        <v>40</v>
      </c>
      <c r="AO1441" s="204">
        <v>3</v>
      </c>
      <c r="AP1441" s="204">
        <v>8</v>
      </c>
      <c r="AQ1441" s="221">
        <f ca="1">IF($AP1441=1,IF(INDIRECT(ADDRESS(($AN1441-1)*3+$AO1441+5,$AP1441+7))="",0,INDIRECT(ADDRESS(($AN1441-1)*3+$AO1441+5,$AP1441+7))),IF(INDIRECT(ADDRESS(($AN1441-1)*3+$AO1441+5,$AP1441+7))="",0,IF(COUNTIF(INDIRECT(ADDRESS(($AN1441-1)*36+($AO1441-1)*12+6,COLUMN())):INDIRECT(ADDRESS(($AN1441-1)*36+($AO1441-1)*12+$AP1441+4,COLUMN())),INDIRECT(ADDRESS(($AN1441-1)*3+$AO1441+5,$AP1441+7)))&gt;=1,0,INDIRECT(ADDRESS(($AN1441-1)*3+$AO1441+5,$AP1441+7)))))</f>
        <v>0</v>
      </c>
      <c r="AR1441" s="204">
        <f ca="1">COUNTIF(INDIRECT("H"&amp;(ROW()+12*(($AN1441-1)*3+$AO1441)-ROW())/12+5):INDIRECT("S"&amp;(ROW()+12*(($AN1441-1)*3+$AO1441)-ROW())/12+5),AQ1441)</f>
        <v>0</v>
      </c>
      <c r="AS1441" s="221">
        <f ca="1">IF($AP1441=1,IF(INDIRECT(ADDRESS(($AN1441-1)*3+$AO1441+5,$AP1441+20))="",0,INDIRECT(ADDRESS(($AN1441-1)*3+$AO1441+5,$AP1441+20))),IF(INDIRECT(ADDRESS(($AN1441-1)*3+$AO1441+5,$AP1441+20))="",0,IF(COUNTIF(INDIRECT(ADDRESS(($AN1441-1)*36+($AO1441-1)*12+6,COLUMN())):INDIRECT(ADDRESS(($AN1441-1)*36+($AO1441-1)*12+$AP1441+4,COLUMN())),INDIRECT(ADDRESS(($AN1441-1)*3+$AO1441+5,$AP1441+20)))&gt;=1,0,INDIRECT(ADDRESS(($AN1441-1)*3+$AO1441+5,$AP1441+20)))))</f>
        <v>0</v>
      </c>
      <c r="AT1441" s="204">
        <f ca="1">COUNTIF(INDIRECT("U"&amp;(ROW()+12*(($AN1441-1)*3+$AO1441)-ROW())/12+5):INDIRECT("AF"&amp;(ROW()+12*(($AN1441-1)*3+$AO1441)-ROW())/12+5),AS1441)</f>
        <v>0</v>
      </c>
      <c r="AU1441" s="204">
        <f ca="1">IF(AND(AQ1441+AS1441&gt;0,AR1441+AT1441&gt;0),COUNTIF(AU$6:AU1440,"&gt;0")+1,0)</f>
        <v>0</v>
      </c>
    </row>
    <row r="1442" spans="40:47">
      <c r="AN1442" s="204">
        <v>40</v>
      </c>
      <c r="AO1442" s="204">
        <v>3</v>
      </c>
      <c r="AP1442" s="204">
        <v>9</v>
      </c>
      <c r="AQ1442" s="221">
        <f ca="1">IF($AP1442=1,IF(INDIRECT(ADDRESS(($AN1442-1)*3+$AO1442+5,$AP1442+7))="",0,INDIRECT(ADDRESS(($AN1442-1)*3+$AO1442+5,$AP1442+7))),IF(INDIRECT(ADDRESS(($AN1442-1)*3+$AO1442+5,$AP1442+7))="",0,IF(COUNTIF(INDIRECT(ADDRESS(($AN1442-1)*36+($AO1442-1)*12+6,COLUMN())):INDIRECT(ADDRESS(($AN1442-1)*36+($AO1442-1)*12+$AP1442+4,COLUMN())),INDIRECT(ADDRESS(($AN1442-1)*3+$AO1442+5,$AP1442+7)))&gt;=1,0,INDIRECT(ADDRESS(($AN1442-1)*3+$AO1442+5,$AP1442+7)))))</f>
        <v>0</v>
      </c>
      <c r="AR1442" s="204">
        <f ca="1">COUNTIF(INDIRECT("H"&amp;(ROW()+12*(($AN1442-1)*3+$AO1442)-ROW())/12+5):INDIRECT("S"&amp;(ROW()+12*(($AN1442-1)*3+$AO1442)-ROW())/12+5),AQ1442)</f>
        <v>0</v>
      </c>
      <c r="AS1442" s="221">
        <f ca="1">IF($AP1442=1,IF(INDIRECT(ADDRESS(($AN1442-1)*3+$AO1442+5,$AP1442+20))="",0,INDIRECT(ADDRESS(($AN1442-1)*3+$AO1442+5,$AP1442+20))),IF(INDIRECT(ADDRESS(($AN1442-1)*3+$AO1442+5,$AP1442+20))="",0,IF(COUNTIF(INDIRECT(ADDRESS(($AN1442-1)*36+($AO1442-1)*12+6,COLUMN())):INDIRECT(ADDRESS(($AN1442-1)*36+($AO1442-1)*12+$AP1442+4,COLUMN())),INDIRECT(ADDRESS(($AN1442-1)*3+$AO1442+5,$AP1442+20)))&gt;=1,0,INDIRECT(ADDRESS(($AN1442-1)*3+$AO1442+5,$AP1442+20)))))</f>
        <v>0</v>
      </c>
      <c r="AT1442" s="204">
        <f ca="1">COUNTIF(INDIRECT("U"&amp;(ROW()+12*(($AN1442-1)*3+$AO1442)-ROW())/12+5):INDIRECT("AF"&amp;(ROW()+12*(($AN1442-1)*3+$AO1442)-ROW())/12+5),AS1442)</f>
        <v>0</v>
      </c>
      <c r="AU1442" s="204">
        <f ca="1">IF(AND(AQ1442+AS1442&gt;0,AR1442+AT1442&gt;0),COUNTIF(AU$6:AU1441,"&gt;0")+1,0)</f>
        <v>0</v>
      </c>
    </row>
    <row r="1443" spans="40:47">
      <c r="AN1443" s="204">
        <v>40</v>
      </c>
      <c r="AO1443" s="204">
        <v>3</v>
      </c>
      <c r="AP1443" s="204">
        <v>10</v>
      </c>
      <c r="AQ1443" s="221">
        <f ca="1">IF($AP1443=1,IF(INDIRECT(ADDRESS(($AN1443-1)*3+$AO1443+5,$AP1443+7))="",0,INDIRECT(ADDRESS(($AN1443-1)*3+$AO1443+5,$AP1443+7))),IF(INDIRECT(ADDRESS(($AN1443-1)*3+$AO1443+5,$AP1443+7))="",0,IF(COUNTIF(INDIRECT(ADDRESS(($AN1443-1)*36+($AO1443-1)*12+6,COLUMN())):INDIRECT(ADDRESS(($AN1443-1)*36+($AO1443-1)*12+$AP1443+4,COLUMN())),INDIRECT(ADDRESS(($AN1443-1)*3+$AO1443+5,$AP1443+7)))&gt;=1,0,INDIRECT(ADDRESS(($AN1443-1)*3+$AO1443+5,$AP1443+7)))))</f>
        <v>0</v>
      </c>
      <c r="AR1443" s="204">
        <f ca="1">COUNTIF(INDIRECT("H"&amp;(ROW()+12*(($AN1443-1)*3+$AO1443)-ROW())/12+5):INDIRECT("S"&amp;(ROW()+12*(($AN1443-1)*3+$AO1443)-ROW())/12+5),AQ1443)</f>
        <v>0</v>
      </c>
      <c r="AS1443" s="221">
        <f ca="1">IF($AP1443=1,IF(INDIRECT(ADDRESS(($AN1443-1)*3+$AO1443+5,$AP1443+20))="",0,INDIRECT(ADDRESS(($AN1443-1)*3+$AO1443+5,$AP1443+20))),IF(INDIRECT(ADDRESS(($AN1443-1)*3+$AO1443+5,$AP1443+20))="",0,IF(COUNTIF(INDIRECT(ADDRESS(($AN1443-1)*36+($AO1443-1)*12+6,COLUMN())):INDIRECT(ADDRESS(($AN1443-1)*36+($AO1443-1)*12+$AP1443+4,COLUMN())),INDIRECT(ADDRESS(($AN1443-1)*3+$AO1443+5,$AP1443+20)))&gt;=1,0,INDIRECT(ADDRESS(($AN1443-1)*3+$AO1443+5,$AP1443+20)))))</f>
        <v>0</v>
      </c>
      <c r="AT1443" s="204">
        <f ca="1">COUNTIF(INDIRECT("U"&amp;(ROW()+12*(($AN1443-1)*3+$AO1443)-ROW())/12+5):INDIRECT("AF"&amp;(ROW()+12*(($AN1443-1)*3+$AO1443)-ROW())/12+5),AS1443)</f>
        <v>0</v>
      </c>
      <c r="AU1443" s="204">
        <f ca="1">IF(AND(AQ1443+AS1443&gt;0,AR1443+AT1443&gt;0),COUNTIF(AU$6:AU1442,"&gt;0")+1,0)</f>
        <v>0</v>
      </c>
    </row>
    <row r="1444" spans="40:47">
      <c r="AN1444" s="204">
        <v>40</v>
      </c>
      <c r="AO1444" s="204">
        <v>3</v>
      </c>
      <c r="AP1444" s="204">
        <v>11</v>
      </c>
      <c r="AQ1444" s="221">
        <f ca="1">IF($AP1444=1,IF(INDIRECT(ADDRESS(($AN1444-1)*3+$AO1444+5,$AP1444+7))="",0,INDIRECT(ADDRESS(($AN1444-1)*3+$AO1444+5,$AP1444+7))),IF(INDIRECT(ADDRESS(($AN1444-1)*3+$AO1444+5,$AP1444+7))="",0,IF(COUNTIF(INDIRECT(ADDRESS(($AN1444-1)*36+($AO1444-1)*12+6,COLUMN())):INDIRECT(ADDRESS(($AN1444-1)*36+($AO1444-1)*12+$AP1444+4,COLUMN())),INDIRECT(ADDRESS(($AN1444-1)*3+$AO1444+5,$AP1444+7)))&gt;=1,0,INDIRECT(ADDRESS(($AN1444-1)*3+$AO1444+5,$AP1444+7)))))</f>
        <v>0</v>
      </c>
      <c r="AR1444" s="204">
        <f ca="1">COUNTIF(INDIRECT("H"&amp;(ROW()+12*(($AN1444-1)*3+$AO1444)-ROW())/12+5):INDIRECT("S"&amp;(ROW()+12*(($AN1444-1)*3+$AO1444)-ROW())/12+5),AQ1444)</f>
        <v>0</v>
      </c>
      <c r="AS1444" s="221">
        <f ca="1">IF($AP1444=1,IF(INDIRECT(ADDRESS(($AN1444-1)*3+$AO1444+5,$AP1444+20))="",0,INDIRECT(ADDRESS(($AN1444-1)*3+$AO1444+5,$AP1444+20))),IF(INDIRECT(ADDRESS(($AN1444-1)*3+$AO1444+5,$AP1444+20))="",0,IF(COUNTIF(INDIRECT(ADDRESS(($AN1444-1)*36+($AO1444-1)*12+6,COLUMN())):INDIRECT(ADDRESS(($AN1444-1)*36+($AO1444-1)*12+$AP1444+4,COLUMN())),INDIRECT(ADDRESS(($AN1444-1)*3+$AO1444+5,$AP1444+20)))&gt;=1,0,INDIRECT(ADDRESS(($AN1444-1)*3+$AO1444+5,$AP1444+20)))))</f>
        <v>0</v>
      </c>
      <c r="AT1444" s="204">
        <f ca="1">COUNTIF(INDIRECT("U"&amp;(ROW()+12*(($AN1444-1)*3+$AO1444)-ROW())/12+5):INDIRECT("AF"&amp;(ROW()+12*(($AN1444-1)*3+$AO1444)-ROW())/12+5),AS1444)</f>
        <v>0</v>
      </c>
      <c r="AU1444" s="204">
        <f ca="1">IF(AND(AQ1444+AS1444&gt;0,AR1444+AT1444&gt;0),COUNTIF(AU$6:AU1443,"&gt;0")+1,0)</f>
        <v>0</v>
      </c>
    </row>
    <row r="1445" spans="40:47">
      <c r="AN1445" s="204">
        <v>40</v>
      </c>
      <c r="AO1445" s="204">
        <v>3</v>
      </c>
      <c r="AP1445" s="204">
        <v>12</v>
      </c>
      <c r="AQ1445" s="221">
        <f ca="1">IF($AP1445=1,IF(INDIRECT(ADDRESS(($AN1445-1)*3+$AO1445+5,$AP1445+7))="",0,INDIRECT(ADDRESS(($AN1445-1)*3+$AO1445+5,$AP1445+7))),IF(INDIRECT(ADDRESS(($AN1445-1)*3+$AO1445+5,$AP1445+7))="",0,IF(COUNTIF(INDIRECT(ADDRESS(($AN1445-1)*36+($AO1445-1)*12+6,COLUMN())):INDIRECT(ADDRESS(($AN1445-1)*36+($AO1445-1)*12+$AP1445+4,COLUMN())),INDIRECT(ADDRESS(($AN1445-1)*3+$AO1445+5,$AP1445+7)))&gt;=1,0,INDIRECT(ADDRESS(($AN1445-1)*3+$AO1445+5,$AP1445+7)))))</f>
        <v>0</v>
      </c>
      <c r="AR1445" s="204">
        <f ca="1">COUNTIF(INDIRECT("H"&amp;(ROW()+12*(($AN1445-1)*3+$AO1445)-ROW())/12+5):INDIRECT("S"&amp;(ROW()+12*(($AN1445-1)*3+$AO1445)-ROW())/12+5),AQ1445)</f>
        <v>0</v>
      </c>
      <c r="AS1445" s="221">
        <f ca="1">IF($AP1445=1,IF(INDIRECT(ADDRESS(($AN1445-1)*3+$AO1445+5,$AP1445+20))="",0,INDIRECT(ADDRESS(($AN1445-1)*3+$AO1445+5,$AP1445+20))),IF(INDIRECT(ADDRESS(($AN1445-1)*3+$AO1445+5,$AP1445+20))="",0,IF(COUNTIF(INDIRECT(ADDRESS(($AN1445-1)*36+($AO1445-1)*12+6,COLUMN())):INDIRECT(ADDRESS(($AN1445-1)*36+($AO1445-1)*12+$AP1445+4,COLUMN())),INDIRECT(ADDRESS(($AN1445-1)*3+$AO1445+5,$AP1445+20)))&gt;=1,0,INDIRECT(ADDRESS(($AN1445-1)*3+$AO1445+5,$AP1445+20)))))</f>
        <v>0</v>
      </c>
      <c r="AT1445" s="204">
        <f ca="1">COUNTIF(INDIRECT("U"&amp;(ROW()+12*(($AN1445-1)*3+$AO1445)-ROW())/12+5):INDIRECT("AF"&amp;(ROW()+12*(($AN1445-1)*3+$AO1445)-ROW())/12+5),AS1445)</f>
        <v>0</v>
      </c>
      <c r="AU1445" s="204">
        <f ca="1">IF(AND(AQ1445+AS1445&gt;0,AR1445+AT1445&gt;0),COUNTIF(AU$6:AU1444,"&gt;0")+1,0)</f>
        <v>0</v>
      </c>
    </row>
    <row r="1446" spans="40:47">
      <c r="AN1446" s="204">
        <v>41</v>
      </c>
      <c r="AO1446" s="204">
        <v>1</v>
      </c>
      <c r="AP1446" s="204">
        <v>1</v>
      </c>
      <c r="AQ1446" s="221">
        <f ca="1">IF($AP1446=1,IF(INDIRECT(ADDRESS(($AN1446-1)*3+$AO1446+5,$AP1446+7))="",0,INDIRECT(ADDRESS(($AN1446-1)*3+$AO1446+5,$AP1446+7))),IF(INDIRECT(ADDRESS(($AN1446-1)*3+$AO1446+5,$AP1446+7))="",0,IF(COUNTIF(INDIRECT(ADDRESS(($AN1446-1)*36+($AO1446-1)*12+6,COLUMN())):INDIRECT(ADDRESS(($AN1446-1)*36+($AO1446-1)*12+$AP1446+4,COLUMN())),INDIRECT(ADDRESS(($AN1446-1)*3+$AO1446+5,$AP1446+7)))&gt;=1,0,INDIRECT(ADDRESS(($AN1446-1)*3+$AO1446+5,$AP1446+7)))))</f>
        <v>0</v>
      </c>
      <c r="AR1446" s="204">
        <f ca="1">COUNTIF(INDIRECT("H"&amp;(ROW()+12*(($AN1446-1)*3+$AO1446)-ROW())/12+5):INDIRECT("S"&amp;(ROW()+12*(($AN1446-1)*3+$AO1446)-ROW())/12+5),AQ1446)</f>
        <v>0</v>
      </c>
      <c r="AS1446" s="221">
        <f ca="1">IF($AP1446=1,IF(INDIRECT(ADDRESS(($AN1446-1)*3+$AO1446+5,$AP1446+20))="",0,INDIRECT(ADDRESS(($AN1446-1)*3+$AO1446+5,$AP1446+20))),IF(INDIRECT(ADDRESS(($AN1446-1)*3+$AO1446+5,$AP1446+20))="",0,IF(COUNTIF(INDIRECT(ADDRESS(($AN1446-1)*36+($AO1446-1)*12+6,COLUMN())):INDIRECT(ADDRESS(($AN1446-1)*36+($AO1446-1)*12+$AP1446+4,COLUMN())),INDIRECT(ADDRESS(($AN1446-1)*3+$AO1446+5,$AP1446+20)))&gt;=1,0,INDIRECT(ADDRESS(($AN1446-1)*3+$AO1446+5,$AP1446+20)))))</f>
        <v>0</v>
      </c>
      <c r="AT1446" s="204">
        <f ca="1">COUNTIF(INDIRECT("U"&amp;(ROW()+12*(($AN1446-1)*3+$AO1446)-ROW())/12+5):INDIRECT("AF"&amp;(ROW()+12*(($AN1446-1)*3+$AO1446)-ROW())/12+5),AS1446)</f>
        <v>0</v>
      </c>
      <c r="AU1446" s="204">
        <f ca="1">IF(AND(AQ1446+AS1446&gt;0,AR1446+AT1446&gt;0),COUNTIF(AU$6:AU1445,"&gt;0")+1,0)</f>
        <v>0</v>
      </c>
    </row>
    <row r="1447" spans="40:47">
      <c r="AN1447" s="204">
        <v>41</v>
      </c>
      <c r="AO1447" s="204">
        <v>1</v>
      </c>
      <c r="AP1447" s="204">
        <v>2</v>
      </c>
      <c r="AQ1447" s="221">
        <f ca="1">IF($AP1447=1,IF(INDIRECT(ADDRESS(($AN1447-1)*3+$AO1447+5,$AP1447+7))="",0,INDIRECT(ADDRESS(($AN1447-1)*3+$AO1447+5,$AP1447+7))),IF(INDIRECT(ADDRESS(($AN1447-1)*3+$AO1447+5,$AP1447+7))="",0,IF(COUNTIF(INDIRECT(ADDRESS(($AN1447-1)*36+($AO1447-1)*12+6,COLUMN())):INDIRECT(ADDRESS(($AN1447-1)*36+($AO1447-1)*12+$AP1447+4,COLUMN())),INDIRECT(ADDRESS(($AN1447-1)*3+$AO1447+5,$AP1447+7)))&gt;=1,0,INDIRECT(ADDRESS(($AN1447-1)*3+$AO1447+5,$AP1447+7)))))</f>
        <v>0</v>
      </c>
      <c r="AR1447" s="204">
        <f ca="1">COUNTIF(INDIRECT("H"&amp;(ROW()+12*(($AN1447-1)*3+$AO1447)-ROW())/12+5):INDIRECT("S"&amp;(ROW()+12*(($AN1447-1)*3+$AO1447)-ROW())/12+5),AQ1447)</f>
        <v>0</v>
      </c>
      <c r="AS1447" s="221">
        <f ca="1">IF($AP1447=1,IF(INDIRECT(ADDRESS(($AN1447-1)*3+$AO1447+5,$AP1447+20))="",0,INDIRECT(ADDRESS(($AN1447-1)*3+$AO1447+5,$AP1447+20))),IF(INDIRECT(ADDRESS(($AN1447-1)*3+$AO1447+5,$AP1447+20))="",0,IF(COUNTIF(INDIRECT(ADDRESS(($AN1447-1)*36+($AO1447-1)*12+6,COLUMN())):INDIRECT(ADDRESS(($AN1447-1)*36+($AO1447-1)*12+$AP1447+4,COLUMN())),INDIRECT(ADDRESS(($AN1447-1)*3+$AO1447+5,$AP1447+20)))&gt;=1,0,INDIRECT(ADDRESS(($AN1447-1)*3+$AO1447+5,$AP1447+20)))))</f>
        <v>0</v>
      </c>
      <c r="AT1447" s="204">
        <f ca="1">COUNTIF(INDIRECT("U"&amp;(ROW()+12*(($AN1447-1)*3+$AO1447)-ROW())/12+5):INDIRECT("AF"&amp;(ROW()+12*(($AN1447-1)*3+$AO1447)-ROW())/12+5),AS1447)</f>
        <v>0</v>
      </c>
      <c r="AU1447" s="204">
        <f ca="1">IF(AND(AQ1447+AS1447&gt;0,AR1447+AT1447&gt;0),COUNTIF(AU$6:AU1446,"&gt;0")+1,0)</f>
        <v>0</v>
      </c>
    </row>
    <row r="1448" spans="40:47">
      <c r="AN1448" s="204">
        <v>41</v>
      </c>
      <c r="AO1448" s="204">
        <v>1</v>
      </c>
      <c r="AP1448" s="204">
        <v>3</v>
      </c>
      <c r="AQ1448" s="221">
        <f ca="1">IF($AP1448=1,IF(INDIRECT(ADDRESS(($AN1448-1)*3+$AO1448+5,$AP1448+7))="",0,INDIRECT(ADDRESS(($AN1448-1)*3+$AO1448+5,$AP1448+7))),IF(INDIRECT(ADDRESS(($AN1448-1)*3+$AO1448+5,$AP1448+7))="",0,IF(COUNTIF(INDIRECT(ADDRESS(($AN1448-1)*36+($AO1448-1)*12+6,COLUMN())):INDIRECT(ADDRESS(($AN1448-1)*36+($AO1448-1)*12+$AP1448+4,COLUMN())),INDIRECT(ADDRESS(($AN1448-1)*3+$AO1448+5,$AP1448+7)))&gt;=1,0,INDIRECT(ADDRESS(($AN1448-1)*3+$AO1448+5,$AP1448+7)))))</f>
        <v>0</v>
      </c>
      <c r="AR1448" s="204">
        <f ca="1">COUNTIF(INDIRECT("H"&amp;(ROW()+12*(($AN1448-1)*3+$AO1448)-ROW())/12+5):INDIRECT("S"&amp;(ROW()+12*(($AN1448-1)*3+$AO1448)-ROW())/12+5),AQ1448)</f>
        <v>0</v>
      </c>
      <c r="AS1448" s="221">
        <f ca="1">IF($AP1448=1,IF(INDIRECT(ADDRESS(($AN1448-1)*3+$AO1448+5,$AP1448+20))="",0,INDIRECT(ADDRESS(($AN1448-1)*3+$AO1448+5,$AP1448+20))),IF(INDIRECT(ADDRESS(($AN1448-1)*3+$AO1448+5,$AP1448+20))="",0,IF(COUNTIF(INDIRECT(ADDRESS(($AN1448-1)*36+($AO1448-1)*12+6,COLUMN())):INDIRECT(ADDRESS(($AN1448-1)*36+($AO1448-1)*12+$AP1448+4,COLUMN())),INDIRECT(ADDRESS(($AN1448-1)*3+$AO1448+5,$AP1448+20)))&gt;=1,0,INDIRECT(ADDRESS(($AN1448-1)*3+$AO1448+5,$AP1448+20)))))</f>
        <v>0</v>
      </c>
      <c r="AT1448" s="204">
        <f ca="1">COUNTIF(INDIRECT("U"&amp;(ROW()+12*(($AN1448-1)*3+$AO1448)-ROW())/12+5):INDIRECT("AF"&amp;(ROW()+12*(($AN1448-1)*3+$AO1448)-ROW())/12+5),AS1448)</f>
        <v>0</v>
      </c>
      <c r="AU1448" s="204">
        <f ca="1">IF(AND(AQ1448+AS1448&gt;0,AR1448+AT1448&gt;0),COUNTIF(AU$6:AU1447,"&gt;0")+1,0)</f>
        <v>0</v>
      </c>
    </row>
    <row r="1449" spans="40:47">
      <c r="AN1449" s="204">
        <v>41</v>
      </c>
      <c r="AO1449" s="204">
        <v>1</v>
      </c>
      <c r="AP1449" s="204">
        <v>4</v>
      </c>
      <c r="AQ1449" s="221">
        <f ca="1">IF($AP1449=1,IF(INDIRECT(ADDRESS(($AN1449-1)*3+$AO1449+5,$AP1449+7))="",0,INDIRECT(ADDRESS(($AN1449-1)*3+$AO1449+5,$AP1449+7))),IF(INDIRECT(ADDRESS(($AN1449-1)*3+$AO1449+5,$AP1449+7))="",0,IF(COUNTIF(INDIRECT(ADDRESS(($AN1449-1)*36+($AO1449-1)*12+6,COLUMN())):INDIRECT(ADDRESS(($AN1449-1)*36+($AO1449-1)*12+$AP1449+4,COLUMN())),INDIRECT(ADDRESS(($AN1449-1)*3+$AO1449+5,$AP1449+7)))&gt;=1,0,INDIRECT(ADDRESS(($AN1449-1)*3+$AO1449+5,$AP1449+7)))))</f>
        <v>0</v>
      </c>
      <c r="AR1449" s="204">
        <f ca="1">COUNTIF(INDIRECT("H"&amp;(ROW()+12*(($AN1449-1)*3+$AO1449)-ROW())/12+5):INDIRECT("S"&amp;(ROW()+12*(($AN1449-1)*3+$AO1449)-ROW())/12+5),AQ1449)</f>
        <v>0</v>
      </c>
      <c r="AS1449" s="221">
        <f ca="1">IF($AP1449=1,IF(INDIRECT(ADDRESS(($AN1449-1)*3+$AO1449+5,$AP1449+20))="",0,INDIRECT(ADDRESS(($AN1449-1)*3+$AO1449+5,$AP1449+20))),IF(INDIRECT(ADDRESS(($AN1449-1)*3+$AO1449+5,$AP1449+20))="",0,IF(COUNTIF(INDIRECT(ADDRESS(($AN1449-1)*36+($AO1449-1)*12+6,COLUMN())):INDIRECT(ADDRESS(($AN1449-1)*36+($AO1449-1)*12+$AP1449+4,COLUMN())),INDIRECT(ADDRESS(($AN1449-1)*3+$AO1449+5,$AP1449+20)))&gt;=1,0,INDIRECT(ADDRESS(($AN1449-1)*3+$AO1449+5,$AP1449+20)))))</f>
        <v>0</v>
      </c>
      <c r="AT1449" s="204">
        <f ca="1">COUNTIF(INDIRECT("U"&amp;(ROW()+12*(($AN1449-1)*3+$AO1449)-ROW())/12+5):INDIRECT("AF"&amp;(ROW()+12*(($AN1449-1)*3+$AO1449)-ROW())/12+5),AS1449)</f>
        <v>0</v>
      </c>
      <c r="AU1449" s="204">
        <f ca="1">IF(AND(AQ1449+AS1449&gt;0,AR1449+AT1449&gt;0),COUNTIF(AU$6:AU1448,"&gt;0")+1,0)</f>
        <v>0</v>
      </c>
    </row>
    <row r="1450" spans="40:47">
      <c r="AN1450" s="204">
        <v>41</v>
      </c>
      <c r="AO1450" s="204">
        <v>1</v>
      </c>
      <c r="AP1450" s="204">
        <v>5</v>
      </c>
      <c r="AQ1450" s="221">
        <f ca="1">IF($AP1450=1,IF(INDIRECT(ADDRESS(($AN1450-1)*3+$AO1450+5,$AP1450+7))="",0,INDIRECT(ADDRESS(($AN1450-1)*3+$AO1450+5,$AP1450+7))),IF(INDIRECT(ADDRESS(($AN1450-1)*3+$AO1450+5,$AP1450+7))="",0,IF(COUNTIF(INDIRECT(ADDRESS(($AN1450-1)*36+($AO1450-1)*12+6,COLUMN())):INDIRECT(ADDRESS(($AN1450-1)*36+($AO1450-1)*12+$AP1450+4,COLUMN())),INDIRECT(ADDRESS(($AN1450-1)*3+$AO1450+5,$AP1450+7)))&gt;=1,0,INDIRECT(ADDRESS(($AN1450-1)*3+$AO1450+5,$AP1450+7)))))</f>
        <v>0</v>
      </c>
      <c r="AR1450" s="204">
        <f ca="1">COUNTIF(INDIRECT("H"&amp;(ROW()+12*(($AN1450-1)*3+$AO1450)-ROW())/12+5):INDIRECT("S"&amp;(ROW()+12*(($AN1450-1)*3+$AO1450)-ROW())/12+5),AQ1450)</f>
        <v>0</v>
      </c>
      <c r="AS1450" s="221">
        <f ca="1">IF($AP1450=1,IF(INDIRECT(ADDRESS(($AN1450-1)*3+$AO1450+5,$AP1450+20))="",0,INDIRECT(ADDRESS(($AN1450-1)*3+$AO1450+5,$AP1450+20))),IF(INDIRECT(ADDRESS(($AN1450-1)*3+$AO1450+5,$AP1450+20))="",0,IF(COUNTIF(INDIRECT(ADDRESS(($AN1450-1)*36+($AO1450-1)*12+6,COLUMN())):INDIRECT(ADDRESS(($AN1450-1)*36+($AO1450-1)*12+$AP1450+4,COLUMN())),INDIRECT(ADDRESS(($AN1450-1)*3+$AO1450+5,$AP1450+20)))&gt;=1,0,INDIRECT(ADDRESS(($AN1450-1)*3+$AO1450+5,$AP1450+20)))))</f>
        <v>0</v>
      </c>
      <c r="AT1450" s="204">
        <f ca="1">COUNTIF(INDIRECT("U"&amp;(ROW()+12*(($AN1450-1)*3+$AO1450)-ROW())/12+5):INDIRECT("AF"&amp;(ROW()+12*(($AN1450-1)*3+$AO1450)-ROW())/12+5),AS1450)</f>
        <v>0</v>
      </c>
      <c r="AU1450" s="204">
        <f ca="1">IF(AND(AQ1450+AS1450&gt;0,AR1450+AT1450&gt;0),COUNTIF(AU$6:AU1449,"&gt;0")+1,0)</f>
        <v>0</v>
      </c>
    </row>
    <row r="1451" spans="40:47">
      <c r="AN1451" s="204">
        <v>41</v>
      </c>
      <c r="AO1451" s="204">
        <v>1</v>
      </c>
      <c r="AP1451" s="204">
        <v>6</v>
      </c>
      <c r="AQ1451" s="221">
        <f ca="1">IF($AP1451=1,IF(INDIRECT(ADDRESS(($AN1451-1)*3+$AO1451+5,$AP1451+7))="",0,INDIRECT(ADDRESS(($AN1451-1)*3+$AO1451+5,$AP1451+7))),IF(INDIRECT(ADDRESS(($AN1451-1)*3+$AO1451+5,$AP1451+7))="",0,IF(COUNTIF(INDIRECT(ADDRESS(($AN1451-1)*36+($AO1451-1)*12+6,COLUMN())):INDIRECT(ADDRESS(($AN1451-1)*36+($AO1451-1)*12+$AP1451+4,COLUMN())),INDIRECT(ADDRESS(($AN1451-1)*3+$AO1451+5,$AP1451+7)))&gt;=1,0,INDIRECT(ADDRESS(($AN1451-1)*3+$AO1451+5,$AP1451+7)))))</f>
        <v>0</v>
      </c>
      <c r="AR1451" s="204">
        <f ca="1">COUNTIF(INDIRECT("H"&amp;(ROW()+12*(($AN1451-1)*3+$AO1451)-ROW())/12+5):INDIRECT("S"&amp;(ROW()+12*(($AN1451-1)*3+$AO1451)-ROW())/12+5),AQ1451)</f>
        <v>0</v>
      </c>
      <c r="AS1451" s="221">
        <f ca="1">IF($AP1451=1,IF(INDIRECT(ADDRESS(($AN1451-1)*3+$AO1451+5,$AP1451+20))="",0,INDIRECT(ADDRESS(($AN1451-1)*3+$AO1451+5,$AP1451+20))),IF(INDIRECT(ADDRESS(($AN1451-1)*3+$AO1451+5,$AP1451+20))="",0,IF(COUNTIF(INDIRECT(ADDRESS(($AN1451-1)*36+($AO1451-1)*12+6,COLUMN())):INDIRECT(ADDRESS(($AN1451-1)*36+($AO1451-1)*12+$AP1451+4,COLUMN())),INDIRECT(ADDRESS(($AN1451-1)*3+$AO1451+5,$AP1451+20)))&gt;=1,0,INDIRECT(ADDRESS(($AN1451-1)*3+$AO1451+5,$AP1451+20)))))</f>
        <v>0</v>
      </c>
      <c r="AT1451" s="204">
        <f ca="1">COUNTIF(INDIRECT("U"&amp;(ROW()+12*(($AN1451-1)*3+$AO1451)-ROW())/12+5):INDIRECT("AF"&amp;(ROW()+12*(($AN1451-1)*3+$AO1451)-ROW())/12+5),AS1451)</f>
        <v>0</v>
      </c>
      <c r="AU1451" s="204">
        <f ca="1">IF(AND(AQ1451+AS1451&gt;0,AR1451+AT1451&gt;0),COUNTIF(AU$6:AU1450,"&gt;0")+1,0)</f>
        <v>0</v>
      </c>
    </row>
    <row r="1452" spans="40:47">
      <c r="AN1452" s="204">
        <v>41</v>
      </c>
      <c r="AO1452" s="204">
        <v>1</v>
      </c>
      <c r="AP1452" s="204">
        <v>7</v>
      </c>
      <c r="AQ1452" s="221">
        <f ca="1">IF($AP1452=1,IF(INDIRECT(ADDRESS(($AN1452-1)*3+$AO1452+5,$AP1452+7))="",0,INDIRECT(ADDRESS(($AN1452-1)*3+$AO1452+5,$AP1452+7))),IF(INDIRECT(ADDRESS(($AN1452-1)*3+$AO1452+5,$AP1452+7))="",0,IF(COUNTIF(INDIRECT(ADDRESS(($AN1452-1)*36+($AO1452-1)*12+6,COLUMN())):INDIRECT(ADDRESS(($AN1452-1)*36+($AO1452-1)*12+$AP1452+4,COLUMN())),INDIRECT(ADDRESS(($AN1452-1)*3+$AO1452+5,$AP1452+7)))&gt;=1,0,INDIRECT(ADDRESS(($AN1452-1)*3+$AO1452+5,$AP1452+7)))))</f>
        <v>0</v>
      </c>
      <c r="AR1452" s="204">
        <f ca="1">COUNTIF(INDIRECT("H"&amp;(ROW()+12*(($AN1452-1)*3+$AO1452)-ROW())/12+5):INDIRECT("S"&amp;(ROW()+12*(($AN1452-1)*3+$AO1452)-ROW())/12+5),AQ1452)</f>
        <v>0</v>
      </c>
      <c r="AS1452" s="221">
        <f ca="1">IF($AP1452=1,IF(INDIRECT(ADDRESS(($AN1452-1)*3+$AO1452+5,$AP1452+20))="",0,INDIRECT(ADDRESS(($AN1452-1)*3+$AO1452+5,$AP1452+20))),IF(INDIRECT(ADDRESS(($AN1452-1)*3+$AO1452+5,$AP1452+20))="",0,IF(COUNTIF(INDIRECT(ADDRESS(($AN1452-1)*36+($AO1452-1)*12+6,COLUMN())):INDIRECT(ADDRESS(($AN1452-1)*36+($AO1452-1)*12+$AP1452+4,COLUMN())),INDIRECT(ADDRESS(($AN1452-1)*3+$AO1452+5,$AP1452+20)))&gt;=1,0,INDIRECT(ADDRESS(($AN1452-1)*3+$AO1452+5,$AP1452+20)))))</f>
        <v>0</v>
      </c>
      <c r="AT1452" s="204">
        <f ca="1">COUNTIF(INDIRECT("U"&amp;(ROW()+12*(($AN1452-1)*3+$AO1452)-ROW())/12+5):INDIRECT("AF"&amp;(ROW()+12*(($AN1452-1)*3+$AO1452)-ROW())/12+5),AS1452)</f>
        <v>0</v>
      </c>
      <c r="AU1452" s="204">
        <f ca="1">IF(AND(AQ1452+AS1452&gt;0,AR1452+AT1452&gt;0),COUNTIF(AU$6:AU1451,"&gt;0")+1,0)</f>
        <v>0</v>
      </c>
    </row>
    <row r="1453" spans="40:47">
      <c r="AN1453" s="204">
        <v>41</v>
      </c>
      <c r="AO1453" s="204">
        <v>1</v>
      </c>
      <c r="AP1453" s="204">
        <v>8</v>
      </c>
      <c r="AQ1453" s="221">
        <f ca="1">IF($AP1453=1,IF(INDIRECT(ADDRESS(($AN1453-1)*3+$AO1453+5,$AP1453+7))="",0,INDIRECT(ADDRESS(($AN1453-1)*3+$AO1453+5,$AP1453+7))),IF(INDIRECT(ADDRESS(($AN1453-1)*3+$AO1453+5,$AP1453+7))="",0,IF(COUNTIF(INDIRECT(ADDRESS(($AN1453-1)*36+($AO1453-1)*12+6,COLUMN())):INDIRECT(ADDRESS(($AN1453-1)*36+($AO1453-1)*12+$AP1453+4,COLUMN())),INDIRECT(ADDRESS(($AN1453-1)*3+$AO1453+5,$AP1453+7)))&gt;=1,0,INDIRECT(ADDRESS(($AN1453-1)*3+$AO1453+5,$AP1453+7)))))</f>
        <v>0</v>
      </c>
      <c r="AR1453" s="204">
        <f ca="1">COUNTIF(INDIRECT("H"&amp;(ROW()+12*(($AN1453-1)*3+$AO1453)-ROW())/12+5):INDIRECT("S"&amp;(ROW()+12*(($AN1453-1)*3+$AO1453)-ROW())/12+5),AQ1453)</f>
        <v>0</v>
      </c>
      <c r="AS1453" s="221">
        <f ca="1">IF($AP1453=1,IF(INDIRECT(ADDRESS(($AN1453-1)*3+$AO1453+5,$AP1453+20))="",0,INDIRECT(ADDRESS(($AN1453-1)*3+$AO1453+5,$AP1453+20))),IF(INDIRECT(ADDRESS(($AN1453-1)*3+$AO1453+5,$AP1453+20))="",0,IF(COUNTIF(INDIRECT(ADDRESS(($AN1453-1)*36+($AO1453-1)*12+6,COLUMN())):INDIRECT(ADDRESS(($AN1453-1)*36+($AO1453-1)*12+$AP1453+4,COLUMN())),INDIRECT(ADDRESS(($AN1453-1)*3+$AO1453+5,$AP1453+20)))&gt;=1,0,INDIRECT(ADDRESS(($AN1453-1)*3+$AO1453+5,$AP1453+20)))))</f>
        <v>0</v>
      </c>
      <c r="AT1453" s="204">
        <f ca="1">COUNTIF(INDIRECT("U"&amp;(ROW()+12*(($AN1453-1)*3+$AO1453)-ROW())/12+5):INDIRECT("AF"&amp;(ROW()+12*(($AN1453-1)*3+$AO1453)-ROW())/12+5),AS1453)</f>
        <v>0</v>
      </c>
      <c r="AU1453" s="204">
        <f ca="1">IF(AND(AQ1453+AS1453&gt;0,AR1453+AT1453&gt;0),COUNTIF(AU$6:AU1452,"&gt;0")+1,0)</f>
        <v>0</v>
      </c>
    </row>
    <row r="1454" spans="40:47">
      <c r="AN1454" s="204">
        <v>41</v>
      </c>
      <c r="AO1454" s="204">
        <v>1</v>
      </c>
      <c r="AP1454" s="204">
        <v>9</v>
      </c>
      <c r="AQ1454" s="221">
        <f ca="1">IF($AP1454=1,IF(INDIRECT(ADDRESS(($AN1454-1)*3+$AO1454+5,$AP1454+7))="",0,INDIRECT(ADDRESS(($AN1454-1)*3+$AO1454+5,$AP1454+7))),IF(INDIRECT(ADDRESS(($AN1454-1)*3+$AO1454+5,$AP1454+7))="",0,IF(COUNTIF(INDIRECT(ADDRESS(($AN1454-1)*36+($AO1454-1)*12+6,COLUMN())):INDIRECT(ADDRESS(($AN1454-1)*36+($AO1454-1)*12+$AP1454+4,COLUMN())),INDIRECT(ADDRESS(($AN1454-1)*3+$AO1454+5,$AP1454+7)))&gt;=1,0,INDIRECT(ADDRESS(($AN1454-1)*3+$AO1454+5,$AP1454+7)))))</f>
        <v>0</v>
      </c>
      <c r="AR1454" s="204">
        <f ca="1">COUNTIF(INDIRECT("H"&amp;(ROW()+12*(($AN1454-1)*3+$AO1454)-ROW())/12+5):INDIRECT("S"&amp;(ROW()+12*(($AN1454-1)*3+$AO1454)-ROW())/12+5),AQ1454)</f>
        <v>0</v>
      </c>
      <c r="AS1454" s="221">
        <f ca="1">IF($AP1454=1,IF(INDIRECT(ADDRESS(($AN1454-1)*3+$AO1454+5,$AP1454+20))="",0,INDIRECT(ADDRESS(($AN1454-1)*3+$AO1454+5,$AP1454+20))),IF(INDIRECT(ADDRESS(($AN1454-1)*3+$AO1454+5,$AP1454+20))="",0,IF(COUNTIF(INDIRECT(ADDRESS(($AN1454-1)*36+($AO1454-1)*12+6,COLUMN())):INDIRECT(ADDRESS(($AN1454-1)*36+($AO1454-1)*12+$AP1454+4,COLUMN())),INDIRECT(ADDRESS(($AN1454-1)*3+$AO1454+5,$AP1454+20)))&gt;=1,0,INDIRECT(ADDRESS(($AN1454-1)*3+$AO1454+5,$AP1454+20)))))</f>
        <v>0</v>
      </c>
      <c r="AT1454" s="204">
        <f ca="1">COUNTIF(INDIRECT("U"&amp;(ROW()+12*(($AN1454-1)*3+$AO1454)-ROW())/12+5):INDIRECT("AF"&amp;(ROW()+12*(($AN1454-1)*3+$AO1454)-ROW())/12+5),AS1454)</f>
        <v>0</v>
      </c>
      <c r="AU1454" s="204">
        <f ca="1">IF(AND(AQ1454+AS1454&gt;0,AR1454+AT1454&gt;0),COUNTIF(AU$6:AU1453,"&gt;0")+1,0)</f>
        <v>0</v>
      </c>
    </row>
    <row r="1455" spans="40:47">
      <c r="AN1455" s="204">
        <v>41</v>
      </c>
      <c r="AO1455" s="204">
        <v>1</v>
      </c>
      <c r="AP1455" s="204">
        <v>10</v>
      </c>
      <c r="AQ1455" s="221">
        <f ca="1">IF($AP1455=1,IF(INDIRECT(ADDRESS(($AN1455-1)*3+$AO1455+5,$AP1455+7))="",0,INDIRECT(ADDRESS(($AN1455-1)*3+$AO1455+5,$AP1455+7))),IF(INDIRECT(ADDRESS(($AN1455-1)*3+$AO1455+5,$AP1455+7))="",0,IF(COUNTIF(INDIRECT(ADDRESS(($AN1455-1)*36+($AO1455-1)*12+6,COLUMN())):INDIRECT(ADDRESS(($AN1455-1)*36+($AO1455-1)*12+$AP1455+4,COLUMN())),INDIRECT(ADDRESS(($AN1455-1)*3+$AO1455+5,$AP1455+7)))&gt;=1,0,INDIRECT(ADDRESS(($AN1455-1)*3+$AO1455+5,$AP1455+7)))))</f>
        <v>0</v>
      </c>
      <c r="AR1455" s="204">
        <f ca="1">COUNTIF(INDIRECT("H"&amp;(ROW()+12*(($AN1455-1)*3+$AO1455)-ROW())/12+5):INDIRECT("S"&amp;(ROW()+12*(($AN1455-1)*3+$AO1455)-ROW())/12+5),AQ1455)</f>
        <v>0</v>
      </c>
      <c r="AS1455" s="221">
        <f ca="1">IF($AP1455=1,IF(INDIRECT(ADDRESS(($AN1455-1)*3+$AO1455+5,$AP1455+20))="",0,INDIRECT(ADDRESS(($AN1455-1)*3+$AO1455+5,$AP1455+20))),IF(INDIRECT(ADDRESS(($AN1455-1)*3+$AO1455+5,$AP1455+20))="",0,IF(COUNTIF(INDIRECT(ADDRESS(($AN1455-1)*36+($AO1455-1)*12+6,COLUMN())):INDIRECT(ADDRESS(($AN1455-1)*36+($AO1455-1)*12+$AP1455+4,COLUMN())),INDIRECT(ADDRESS(($AN1455-1)*3+$AO1455+5,$AP1455+20)))&gt;=1,0,INDIRECT(ADDRESS(($AN1455-1)*3+$AO1455+5,$AP1455+20)))))</f>
        <v>0</v>
      </c>
      <c r="AT1455" s="204">
        <f ca="1">COUNTIF(INDIRECT("U"&amp;(ROW()+12*(($AN1455-1)*3+$AO1455)-ROW())/12+5):INDIRECT("AF"&amp;(ROW()+12*(($AN1455-1)*3+$AO1455)-ROW())/12+5),AS1455)</f>
        <v>0</v>
      </c>
      <c r="AU1455" s="204">
        <f ca="1">IF(AND(AQ1455+AS1455&gt;0,AR1455+AT1455&gt;0),COUNTIF(AU$6:AU1454,"&gt;0")+1,0)</f>
        <v>0</v>
      </c>
    </row>
    <row r="1456" spans="40:47">
      <c r="AN1456" s="204">
        <v>41</v>
      </c>
      <c r="AO1456" s="204">
        <v>1</v>
      </c>
      <c r="AP1456" s="204">
        <v>11</v>
      </c>
      <c r="AQ1456" s="221">
        <f ca="1">IF($AP1456=1,IF(INDIRECT(ADDRESS(($AN1456-1)*3+$AO1456+5,$AP1456+7))="",0,INDIRECT(ADDRESS(($AN1456-1)*3+$AO1456+5,$AP1456+7))),IF(INDIRECT(ADDRESS(($AN1456-1)*3+$AO1456+5,$AP1456+7))="",0,IF(COUNTIF(INDIRECT(ADDRESS(($AN1456-1)*36+($AO1456-1)*12+6,COLUMN())):INDIRECT(ADDRESS(($AN1456-1)*36+($AO1456-1)*12+$AP1456+4,COLUMN())),INDIRECT(ADDRESS(($AN1456-1)*3+$AO1456+5,$AP1456+7)))&gt;=1,0,INDIRECT(ADDRESS(($AN1456-1)*3+$AO1456+5,$AP1456+7)))))</f>
        <v>0</v>
      </c>
      <c r="AR1456" s="204">
        <f ca="1">COUNTIF(INDIRECT("H"&amp;(ROW()+12*(($AN1456-1)*3+$AO1456)-ROW())/12+5):INDIRECT("S"&amp;(ROW()+12*(($AN1456-1)*3+$AO1456)-ROW())/12+5),AQ1456)</f>
        <v>0</v>
      </c>
      <c r="AS1456" s="221">
        <f ca="1">IF($AP1456=1,IF(INDIRECT(ADDRESS(($AN1456-1)*3+$AO1456+5,$AP1456+20))="",0,INDIRECT(ADDRESS(($AN1456-1)*3+$AO1456+5,$AP1456+20))),IF(INDIRECT(ADDRESS(($AN1456-1)*3+$AO1456+5,$AP1456+20))="",0,IF(COUNTIF(INDIRECT(ADDRESS(($AN1456-1)*36+($AO1456-1)*12+6,COLUMN())):INDIRECT(ADDRESS(($AN1456-1)*36+($AO1456-1)*12+$AP1456+4,COLUMN())),INDIRECT(ADDRESS(($AN1456-1)*3+$AO1456+5,$AP1456+20)))&gt;=1,0,INDIRECT(ADDRESS(($AN1456-1)*3+$AO1456+5,$AP1456+20)))))</f>
        <v>0</v>
      </c>
      <c r="AT1456" s="204">
        <f ca="1">COUNTIF(INDIRECT("U"&amp;(ROW()+12*(($AN1456-1)*3+$AO1456)-ROW())/12+5):INDIRECT("AF"&amp;(ROW()+12*(($AN1456-1)*3+$AO1456)-ROW())/12+5),AS1456)</f>
        <v>0</v>
      </c>
      <c r="AU1456" s="204">
        <f ca="1">IF(AND(AQ1456+AS1456&gt;0,AR1456+AT1456&gt;0),COUNTIF(AU$6:AU1455,"&gt;0")+1,0)</f>
        <v>0</v>
      </c>
    </row>
    <row r="1457" spans="40:47">
      <c r="AN1457" s="204">
        <v>41</v>
      </c>
      <c r="AO1457" s="204">
        <v>1</v>
      </c>
      <c r="AP1457" s="204">
        <v>12</v>
      </c>
      <c r="AQ1457" s="221">
        <f ca="1">IF($AP1457=1,IF(INDIRECT(ADDRESS(($AN1457-1)*3+$AO1457+5,$AP1457+7))="",0,INDIRECT(ADDRESS(($AN1457-1)*3+$AO1457+5,$AP1457+7))),IF(INDIRECT(ADDRESS(($AN1457-1)*3+$AO1457+5,$AP1457+7))="",0,IF(COUNTIF(INDIRECT(ADDRESS(($AN1457-1)*36+($AO1457-1)*12+6,COLUMN())):INDIRECT(ADDRESS(($AN1457-1)*36+($AO1457-1)*12+$AP1457+4,COLUMN())),INDIRECT(ADDRESS(($AN1457-1)*3+$AO1457+5,$AP1457+7)))&gt;=1,0,INDIRECT(ADDRESS(($AN1457-1)*3+$AO1457+5,$AP1457+7)))))</f>
        <v>0</v>
      </c>
      <c r="AR1457" s="204">
        <f ca="1">COUNTIF(INDIRECT("H"&amp;(ROW()+12*(($AN1457-1)*3+$AO1457)-ROW())/12+5):INDIRECT("S"&amp;(ROW()+12*(($AN1457-1)*3+$AO1457)-ROW())/12+5),AQ1457)</f>
        <v>0</v>
      </c>
      <c r="AS1457" s="221">
        <f ca="1">IF($AP1457=1,IF(INDIRECT(ADDRESS(($AN1457-1)*3+$AO1457+5,$AP1457+20))="",0,INDIRECT(ADDRESS(($AN1457-1)*3+$AO1457+5,$AP1457+20))),IF(INDIRECT(ADDRESS(($AN1457-1)*3+$AO1457+5,$AP1457+20))="",0,IF(COUNTIF(INDIRECT(ADDRESS(($AN1457-1)*36+($AO1457-1)*12+6,COLUMN())):INDIRECT(ADDRESS(($AN1457-1)*36+($AO1457-1)*12+$AP1457+4,COLUMN())),INDIRECT(ADDRESS(($AN1457-1)*3+$AO1457+5,$AP1457+20)))&gt;=1,0,INDIRECT(ADDRESS(($AN1457-1)*3+$AO1457+5,$AP1457+20)))))</f>
        <v>0</v>
      </c>
      <c r="AT1457" s="204">
        <f ca="1">COUNTIF(INDIRECT("U"&amp;(ROW()+12*(($AN1457-1)*3+$AO1457)-ROW())/12+5):INDIRECT("AF"&amp;(ROW()+12*(($AN1457-1)*3+$AO1457)-ROW())/12+5),AS1457)</f>
        <v>0</v>
      </c>
      <c r="AU1457" s="204">
        <f ca="1">IF(AND(AQ1457+AS1457&gt;0,AR1457+AT1457&gt;0),COUNTIF(AU$6:AU1456,"&gt;0")+1,0)</f>
        <v>0</v>
      </c>
    </row>
    <row r="1458" spans="40:47">
      <c r="AN1458" s="204">
        <v>41</v>
      </c>
      <c r="AO1458" s="204">
        <v>2</v>
      </c>
      <c r="AP1458" s="204">
        <v>1</v>
      </c>
      <c r="AQ1458" s="221">
        <f ca="1">IF($AP1458=1,IF(INDIRECT(ADDRESS(($AN1458-1)*3+$AO1458+5,$AP1458+7))="",0,INDIRECT(ADDRESS(($AN1458-1)*3+$AO1458+5,$AP1458+7))),IF(INDIRECT(ADDRESS(($AN1458-1)*3+$AO1458+5,$AP1458+7))="",0,IF(COUNTIF(INDIRECT(ADDRESS(($AN1458-1)*36+($AO1458-1)*12+6,COLUMN())):INDIRECT(ADDRESS(($AN1458-1)*36+($AO1458-1)*12+$AP1458+4,COLUMN())),INDIRECT(ADDRESS(($AN1458-1)*3+$AO1458+5,$AP1458+7)))&gt;=1,0,INDIRECT(ADDRESS(($AN1458-1)*3+$AO1458+5,$AP1458+7)))))</f>
        <v>0</v>
      </c>
      <c r="AR1458" s="204">
        <f ca="1">COUNTIF(INDIRECT("H"&amp;(ROW()+12*(($AN1458-1)*3+$AO1458)-ROW())/12+5):INDIRECT("S"&amp;(ROW()+12*(($AN1458-1)*3+$AO1458)-ROW())/12+5),AQ1458)</f>
        <v>0</v>
      </c>
      <c r="AS1458" s="221">
        <f ca="1">IF($AP1458=1,IF(INDIRECT(ADDRESS(($AN1458-1)*3+$AO1458+5,$AP1458+20))="",0,INDIRECT(ADDRESS(($AN1458-1)*3+$AO1458+5,$AP1458+20))),IF(INDIRECT(ADDRESS(($AN1458-1)*3+$AO1458+5,$AP1458+20))="",0,IF(COUNTIF(INDIRECT(ADDRESS(($AN1458-1)*36+($AO1458-1)*12+6,COLUMN())):INDIRECT(ADDRESS(($AN1458-1)*36+($AO1458-1)*12+$AP1458+4,COLUMN())),INDIRECT(ADDRESS(($AN1458-1)*3+$AO1458+5,$AP1458+20)))&gt;=1,0,INDIRECT(ADDRESS(($AN1458-1)*3+$AO1458+5,$AP1458+20)))))</f>
        <v>0</v>
      </c>
      <c r="AT1458" s="204">
        <f ca="1">COUNTIF(INDIRECT("U"&amp;(ROW()+12*(($AN1458-1)*3+$AO1458)-ROW())/12+5):INDIRECT("AF"&amp;(ROW()+12*(($AN1458-1)*3+$AO1458)-ROW())/12+5),AS1458)</f>
        <v>0</v>
      </c>
      <c r="AU1458" s="204">
        <f ca="1">IF(AND(AQ1458+AS1458&gt;0,AR1458+AT1458&gt;0),COUNTIF(AU$6:AU1457,"&gt;0")+1,0)</f>
        <v>0</v>
      </c>
    </row>
    <row r="1459" spans="40:47">
      <c r="AN1459" s="204">
        <v>41</v>
      </c>
      <c r="AO1459" s="204">
        <v>2</v>
      </c>
      <c r="AP1459" s="204">
        <v>2</v>
      </c>
      <c r="AQ1459" s="221">
        <f ca="1">IF($AP1459=1,IF(INDIRECT(ADDRESS(($AN1459-1)*3+$AO1459+5,$AP1459+7))="",0,INDIRECT(ADDRESS(($AN1459-1)*3+$AO1459+5,$AP1459+7))),IF(INDIRECT(ADDRESS(($AN1459-1)*3+$AO1459+5,$AP1459+7))="",0,IF(COUNTIF(INDIRECT(ADDRESS(($AN1459-1)*36+($AO1459-1)*12+6,COLUMN())):INDIRECT(ADDRESS(($AN1459-1)*36+($AO1459-1)*12+$AP1459+4,COLUMN())),INDIRECT(ADDRESS(($AN1459-1)*3+$AO1459+5,$AP1459+7)))&gt;=1,0,INDIRECT(ADDRESS(($AN1459-1)*3+$AO1459+5,$AP1459+7)))))</f>
        <v>0</v>
      </c>
      <c r="AR1459" s="204">
        <f ca="1">COUNTIF(INDIRECT("H"&amp;(ROW()+12*(($AN1459-1)*3+$AO1459)-ROW())/12+5):INDIRECT("S"&amp;(ROW()+12*(($AN1459-1)*3+$AO1459)-ROW())/12+5),AQ1459)</f>
        <v>0</v>
      </c>
      <c r="AS1459" s="221">
        <f ca="1">IF($AP1459=1,IF(INDIRECT(ADDRESS(($AN1459-1)*3+$AO1459+5,$AP1459+20))="",0,INDIRECT(ADDRESS(($AN1459-1)*3+$AO1459+5,$AP1459+20))),IF(INDIRECT(ADDRESS(($AN1459-1)*3+$AO1459+5,$AP1459+20))="",0,IF(COUNTIF(INDIRECT(ADDRESS(($AN1459-1)*36+($AO1459-1)*12+6,COLUMN())):INDIRECT(ADDRESS(($AN1459-1)*36+($AO1459-1)*12+$AP1459+4,COLUMN())),INDIRECT(ADDRESS(($AN1459-1)*3+$AO1459+5,$AP1459+20)))&gt;=1,0,INDIRECT(ADDRESS(($AN1459-1)*3+$AO1459+5,$AP1459+20)))))</f>
        <v>0</v>
      </c>
      <c r="AT1459" s="204">
        <f ca="1">COUNTIF(INDIRECT("U"&amp;(ROW()+12*(($AN1459-1)*3+$AO1459)-ROW())/12+5):INDIRECT("AF"&amp;(ROW()+12*(($AN1459-1)*3+$AO1459)-ROW())/12+5),AS1459)</f>
        <v>0</v>
      </c>
      <c r="AU1459" s="204">
        <f ca="1">IF(AND(AQ1459+AS1459&gt;0,AR1459+AT1459&gt;0),COUNTIF(AU$6:AU1458,"&gt;0")+1,0)</f>
        <v>0</v>
      </c>
    </row>
    <row r="1460" spans="40:47">
      <c r="AN1460" s="204">
        <v>41</v>
      </c>
      <c r="AO1460" s="204">
        <v>2</v>
      </c>
      <c r="AP1460" s="204">
        <v>3</v>
      </c>
      <c r="AQ1460" s="221">
        <f ca="1">IF($AP1460=1,IF(INDIRECT(ADDRESS(($AN1460-1)*3+$AO1460+5,$AP1460+7))="",0,INDIRECT(ADDRESS(($AN1460-1)*3+$AO1460+5,$AP1460+7))),IF(INDIRECT(ADDRESS(($AN1460-1)*3+$AO1460+5,$AP1460+7))="",0,IF(COUNTIF(INDIRECT(ADDRESS(($AN1460-1)*36+($AO1460-1)*12+6,COLUMN())):INDIRECT(ADDRESS(($AN1460-1)*36+($AO1460-1)*12+$AP1460+4,COLUMN())),INDIRECT(ADDRESS(($AN1460-1)*3+$AO1460+5,$AP1460+7)))&gt;=1,0,INDIRECT(ADDRESS(($AN1460-1)*3+$AO1460+5,$AP1460+7)))))</f>
        <v>0</v>
      </c>
      <c r="AR1460" s="204">
        <f ca="1">COUNTIF(INDIRECT("H"&amp;(ROW()+12*(($AN1460-1)*3+$AO1460)-ROW())/12+5):INDIRECT("S"&amp;(ROW()+12*(($AN1460-1)*3+$AO1460)-ROW())/12+5),AQ1460)</f>
        <v>0</v>
      </c>
      <c r="AS1460" s="221">
        <f ca="1">IF($AP1460=1,IF(INDIRECT(ADDRESS(($AN1460-1)*3+$AO1460+5,$AP1460+20))="",0,INDIRECT(ADDRESS(($AN1460-1)*3+$AO1460+5,$AP1460+20))),IF(INDIRECT(ADDRESS(($AN1460-1)*3+$AO1460+5,$AP1460+20))="",0,IF(COUNTIF(INDIRECT(ADDRESS(($AN1460-1)*36+($AO1460-1)*12+6,COLUMN())):INDIRECT(ADDRESS(($AN1460-1)*36+($AO1460-1)*12+$AP1460+4,COLUMN())),INDIRECT(ADDRESS(($AN1460-1)*3+$AO1460+5,$AP1460+20)))&gt;=1,0,INDIRECT(ADDRESS(($AN1460-1)*3+$AO1460+5,$AP1460+20)))))</f>
        <v>0</v>
      </c>
      <c r="AT1460" s="204">
        <f ca="1">COUNTIF(INDIRECT("U"&amp;(ROW()+12*(($AN1460-1)*3+$AO1460)-ROW())/12+5):INDIRECT("AF"&amp;(ROW()+12*(($AN1460-1)*3+$AO1460)-ROW())/12+5),AS1460)</f>
        <v>0</v>
      </c>
      <c r="AU1460" s="204">
        <f ca="1">IF(AND(AQ1460+AS1460&gt;0,AR1460+AT1460&gt;0),COUNTIF(AU$6:AU1459,"&gt;0")+1,0)</f>
        <v>0</v>
      </c>
    </row>
    <row r="1461" spans="40:47">
      <c r="AN1461" s="204">
        <v>41</v>
      </c>
      <c r="AO1461" s="204">
        <v>2</v>
      </c>
      <c r="AP1461" s="204">
        <v>4</v>
      </c>
      <c r="AQ1461" s="221">
        <f ca="1">IF($AP1461=1,IF(INDIRECT(ADDRESS(($AN1461-1)*3+$AO1461+5,$AP1461+7))="",0,INDIRECT(ADDRESS(($AN1461-1)*3+$AO1461+5,$AP1461+7))),IF(INDIRECT(ADDRESS(($AN1461-1)*3+$AO1461+5,$AP1461+7))="",0,IF(COUNTIF(INDIRECT(ADDRESS(($AN1461-1)*36+($AO1461-1)*12+6,COLUMN())):INDIRECT(ADDRESS(($AN1461-1)*36+($AO1461-1)*12+$AP1461+4,COLUMN())),INDIRECT(ADDRESS(($AN1461-1)*3+$AO1461+5,$AP1461+7)))&gt;=1,0,INDIRECT(ADDRESS(($AN1461-1)*3+$AO1461+5,$AP1461+7)))))</f>
        <v>0</v>
      </c>
      <c r="AR1461" s="204">
        <f ca="1">COUNTIF(INDIRECT("H"&amp;(ROW()+12*(($AN1461-1)*3+$AO1461)-ROW())/12+5):INDIRECT("S"&amp;(ROW()+12*(($AN1461-1)*3+$AO1461)-ROW())/12+5),AQ1461)</f>
        <v>0</v>
      </c>
      <c r="AS1461" s="221">
        <f ca="1">IF($AP1461=1,IF(INDIRECT(ADDRESS(($AN1461-1)*3+$AO1461+5,$AP1461+20))="",0,INDIRECT(ADDRESS(($AN1461-1)*3+$AO1461+5,$AP1461+20))),IF(INDIRECT(ADDRESS(($AN1461-1)*3+$AO1461+5,$AP1461+20))="",0,IF(COUNTIF(INDIRECT(ADDRESS(($AN1461-1)*36+($AO1461-1)*12+6,COLUMN())):INDIRECT(ADDRESS(($AN1461-1)*36+($AO1461-1)*12+$AP1461+4,COLUMN())),INDIRECT(ADDRESS(($AN1461-1)*3+$AO1461+5,$AP1461+20)))&gt;=1,0,INDIRECT(ADDRESS(($AN1461-1)*3+$AO1461+5,$AP1461+20)))))</f>
        <v>0</v>
      </c>
      <c r="AT1461" s="204">
        <f ca="1">COUNTIF(INDIRECT("U"&amp;(ROW()+12*(($AN1461-1)*3+$AO1461)-ROW())/12+5):INDIRECT("AF"&amp;(ROW()+12*(($AN1461-1)*3+$AO1461)-ROW())/12+5),AS1461)</f>
        <v>0</v>
      </c>
      <c r="AU1461" s="204">
        <f ca="1">IF(AND(AQ1461+AS1461&gt;0,AR1461+AT1461&gt;0),COUNTIF(AU$6:AU1460,"&gt;0")+1,0)</f>
        <v>0</v>
      </c>
    </row>
    <row r="1462" spans="40:47">
      <c r="AN1462" s="204">
        <v>41</v>
      </c>
      <c r="AO1462" s="204">
        <v>2</v>
      </c>
      <c r="AP1462" s="204">
        <v>5</v>
      </c>
      <c r="AQ1462" s="221">
        <f ca="1">IF($AP1462=1,IF(INDIRECT(ADDRESS(($AN1462-1)*3+$AO1462+5,$AP1462+7))="",0,INDIRECT(ADDRESS(($AN1462-1)*3+$AO1462+5,$AP1462+7))),IF(INDIRECT(ADDRESS(($AN1462-1)*3+$AO1462+5,$AP1462+7))="",0,IF(COUNTIF(INDIRECT(ADDRESS(($AN1462-1)*36+($AO1462-1)*12+6,COLUMN())):INDIRECT(ADDRESS(($AN1462-1)*36+($AO1462-1)*12+$AP1462+4,COLUMN())),INDIRECT(ADDRESS(($AN1462-1)*3+$AO1462+5,$AP1462+7)))&gt;=1,0,INDIRECT(ADDRESS(($AN1462-1)*3+$AO1462+5,$AP1462+7)))))</f>
        <v>0</v>
      </c>
      <c r="AR1462" s="204">
        <f ca="1">COUNTIF(INDIRECT("H"&amp;(ROW()+12*(($AN1462-1)*3+$AO1462)-ROW())/12+5):INDIRECT("S"&amp;(ROW()+12*(($AN1462-1)*3+$AO1462)-ROW())/12+5),AQ1462)</f>
        <v>0</v>
      </c>
      <c r="AS1462" s="221">
        <f ca="1">IF($AP1462=1,IF(INDIRECT(ADDRESS(($AN1462-1)*3+$AO1462+5,$AP1462+20))="",0,INDIRECT(ADDRESS(($AN1462-1)*3+$AO1462+5,$AP1462+20))),IF(INDIRECT(ADDRESS(($AN1462-1)*3+$AO1462+5,$AP1462+20))="",0,IF(COUNTIF(INDIRECT(ADDRESS(($AN1462-1)*36+($AO1462-1)*12+6,COLUMN())):INDIRECT(ADDRESS(($AN1462-1)*36+($AO1462-1)*12+$AP1462+4,COLUMN())),INDIRECT(ADDRESS(($AN1462-1)*3+$AO1462+5,$AP1462+20)))&gt;=1,0,INDIRECT(ADDRESS(($AN1462-1)*3+$AO1462+5,$AP1462+20)))))</f>
        <v>0</v>
      </c>
      <c r="AT1462" s="204">
        <f ca="1">COUNTIF(INDIRECT("U"&amp;(ROW()+12*(($AN1462-1)*3+$AO1462)-ROW())/12+5):INDIRECT("AF"&amp;(ROW()+12*(($AN1462-1)*3+$AO1462)-ROW())/12+5),AS1462)</f>
        <v>0</v>
      </c>
      <c r="AU1462" s="204">
        <f ca="1">IF(AND(AQ1462+AS1462&gt;0,AR1462+AT1462&gt;0),COUNTIF(AU$6:AU1461,"&gt;0")+1,0)</f>
        <v>0</v>
      </c>
    </row>
    <row r="1463" spans="40:47">
      <c r="AN1463" s="204">
        <v>41</v>
      </c>
      <c r="AO1463" s="204">
        <v>2</v>
      </c>
      <c r="AP1463" s="204">
        <v>6</v>
      </c>
      <c r="AQ1463" s="221">
        <f ca="1">IF($AP1463=1,IF(INDIRECT(ADDRESS(($AN1463-1)*3+$AO1463+5,$AP1463+7))="",0,INDIRECT(ADDRESS(($AN1463-1)*3+$AO1463+5,$AP1463+7))),IF(INDIRECT(ADDRESS(($AN1463-1)*3+$AO1463+5,$AP1463+7))="",0,IF(COUNTIF(INDIRECT(ADDRESS(($AN1463-1)*36+($AO1463-1)*12+6,COLUMN())):INDIRECT(ADDRESS(($AN1463-1)*36+($AO1463-1)*12+$AP1463+4,COLUMN())),INDIRECT(ADDRESS(($AN1463-1)*3+$AO1463+5,$AP1463+7)))&gt;=1,0,INDIRECT(ADDRESS(($AN1463-1)*3+$AO1463+5,$AP1463+7)))))</f>
        <v>0</v>
      </c>
      <c r="AR1463" s="204">
        <f ca="1">COUNTIF(INDIRECT("H"&amp;(ROW()+12*(($AN1463-1)*3+$AO1463)-ROW())/12+5):INDIRECT("S"&amp;(ROW()+12*(($AN1463-1)*3+$AO1463)-ROW())/12+5),AQ1463)</f>
        <v>0</v>
      </c>
      <c r="AS1463" s="221">
        <f ca="1">IF($AP1463=1,IF(INDIRECT(ADDRESS(($AN1463-1)*3+$AO1463+5,$AP1463+20))="",0,INDIRECT(ADDRESS(($AN1463-1)*3+$AO1463+5,$AP1463+20))),IF(INDIRECT(ADDRESS(($AN1463-1)*3+$AO1463+5,$AP1463+20))="",0,IF(COUNTIF(INDIRECT(ADDRESS(($AN1463-1)*36+($AO1463-1)*12+6,COLUMN())):INDIRECT(ADDRESS(($AN1463-1)*36+($AO1463-1)*12+$AP1463+4,COLUMN())),INDIRECT(ADDRESS(($AN1463-1)*3+$AO1463+5,$AP1463+20)))&gt;=1,0,INDIRECT(ADDRESS(($AN1463-1)*3+$AO1463+5,$AP1463+20)))))</f>
        <v>0</v>
      </c>
      <c r="AT1463" s="204">
        <f ca="1">COUNTIF(INDIRECT("U"&amp;(ROW()+12*(($AN1463-1)*3+$AO1463)-ROW())/12+5):INDIRECT("AF"&amp;(ROW()+12*(($AN1463-1)*3+$AO1463)-ROW())/12+5),AS1463)</f>
        <v>0</v>
      </c>
      <c r="AU1463" s="204">
        <f ca="1">IF(AND(AQ1463+AS1463&gt;0,AR1463+AT1463&gt;0),COUNTIF(AU$6:AU1462,"&gt;0")+1,0)</f>
        <v>0</v>
      </c>
    </row>
    <row r="1464" spans="40:47">
      <c r="AN1464" s="204">
        <v>41</v>
      </c>
      <c r="AO1464" s="204">
        <v>2</v>
      </c>
      <c r="AP1464" s="204">
        <v>7</v>
      </c>
      <c r="AQ1464" s="221">
        <f ca="1">IF($AP1464=1,IF(INDIRECT(ADDRESS(($AN1464-1)*3+$AO1464+5,$AP1464+7))="",0,INDIRECT(ADDRESS(($AN1464-1)*3+$AO1464+5,$AP1464+7))),IF(INDIRECT(ADDRESS(($AN1464-1)*3+$AO1464+5,$AP1464+7))="",0,IF(COUNTIF(INDIRECT(ADDRESS(($AN1464-1)*36+($AO1464-1)*12+6,COLUMN())):INDIRECT(ADDRESS(($AN1464-1)*36+($AO1464-1)*12+$AP1464+4,COLUMN())),INDIRECT(ADDRESS(($AN1464-1)*3+$AO1464+5,$AP1464+7)))&gt;=1,0,INDIRECT(ADDRESS(($AN1464-1)*3+$AO1464+5,$AP1464+7)))))</f>
        <v>0</v>
      </c>
      <c r="AR1464" s="204">
        <f ca="1">COUNTIF(INDIRECT("H"&amp;(ROW()+12*(($AN1464-1)*3+$AO1464)-ROW())/12+5):INDIRECT("S"&amp;(ROW()+12*(($AN1464-1)*3+$AO1464)-ROW())/12+5),AQ1464)</f>
        <v>0</v>
      </c>
      <c r="AS1464" s="221">
        <f ca="1">IF($AP1464=1,IF(INDIRECT(ADDRESS(($AN1464-1)*3+$AO1464+5,$AP1464+20))="",0,INDIRECT(ADDRESS(($AN1464-1)*3+$AO1464+5,$AP1464+20))),IF(INDIRECT(ADDRESS(($AN1464-1)*3+$AO1464+5,$AP1464+20))="",0,IF(COUNTIF(INDIRECT(ADDRESS(($AN1464-1)*36+($AO1464-1)*12+6,COLUMN())):INDIRECT(ADDRESS(($AN1464-1)*36+($AO1464-1)*12+$AP1464+4,COLUMN())),INDIRECT(ADDRESS(($AN1464-1)*3+$AO1464+5,$AP1464+20)))&gt;=1,0,INDIRECT(ADDRESS(($AN1464-1)*3+$AO1464+5,$AP1464+20)))))</f>
        <v>0</v>
      </c>
      <c r="AT1464" s="204">
        <f ca="1">COUNTIF(INDIRECT("U"&amp;(ROW()+12*(($AN1464-1)*3+$AO1464)-ROW())/12+5):INDIRECT("AF"&amp;(ROW()+12*(($AN1464-1)*3+$AO1464)-ROW())/12+5),AS1464)</f>
        <v>0</v>
      </c>
      <c r="AU1464" s="204">
        <f ca="1">IF(AND(AQ1464+AS1464&gt;0,AR1464+AT1464&gt;0),COUNTIF(AU$6:AU1463,"&gt;0")+1,0)</f>
        <v>0</v>
      </c>
    </row>
    <row r="1465" spans="40:47">
      <c r="AN1465" s="204">
        <v>41</v>
      </c>
      <c r="AO1465" s="204">
        <v>2</v>
      </c>
      <c r="AP1465" s="204">
        <v>8</v>
      </c>
      <c r="AQ1465" s="221">
        <f ca="1">IF($AP1465=1,IF(INDIRECT(ADDRESS(($AN1465-1)*3+$AO1465+5,$AP1465+7))="",0,INDIRECT(ADDRESS(($AN1465-1)*3+$AO1465+5,$AP1465+7))),IF(INDIRECT(ADDRESS(($AN1465-1)*3+$AO1465+5,$AP1465+7))="",0,IF(COUNTIF(INDIRECT(ADDRESS(($AN1465-1)*36+($AO1465-1)*12+6,COLUMN())):INDIRECT(ADDRESS(($AN1465-1)*36+($AO1465-1)*12+$AP1465+4,COLUMN())),INDIRECT(ADDRESS(($AN1465-1)*3+$AO1465+5,$AP1465+7)))&gt;=1,0,INDIRECT(ADDRESS(($AN1465-1)*3+$AO1465+5,$AP1465+7)))))</f>
        <v>0</v>
      </c>
      <c r="AR1465" s="204">
        <f ca="1">COUNTIF(INDIRECT("H"&amp;(ROW()+12*(($AN1465-1)*3+$AO1465)-ROW())/12+5):INDIRECT("S"&amp;(ROW()+12*(($AN1465-1)*3+$AO1465)-ROW())/12+5),AQ1465)</f>
        <v>0</v>
      </c>
      <c r="AS1465" s="221">
        <f ca="1">IF($AP1465=1,IF(INDIRECT(ADDRESS(($AN1465-1)*3+$AO1465+5,$AP1465+20))="",0,INDIRECT(ADDRESS(($AN1465-1)*3+$AO1465+5,$AP1465+20))),IF(INDIRECT(ADDRESS(($AN1465-1)*3+$AO1465+5,$AP1465+20))="",0,IF(COUNTIF(INDIRECT(ADDRESS(($AN1465-1)*36+($AO1465-1)*12+6,COLUMN())):INDIRECT(ADDRESS(($AN1465-1)*36+($AO1465-1)*12+$AP1465+4,COLUMN())),INDIRECT(ADDRESS(($AN1465-1)*3+$AO1465+5,$AP1465+20)))&gt;=1,0,INDIRECT(ADDRESS(($AN1465-1)*3+$AO1465+5,$AP1465+20)))))</f>
        <v>0</v>
      </c>
      <c r="AT1465" s="204">
        <f ca="1">COUNTIF(INDIRECT("U"&amp;(ROW()+12*(($AN1465-1)*3+$AO1465)-ROW())/12+5):INDIRECT("AF"&amp;(ROW()+12*(($AN1465-1)*3+$AO1465)-ROW())/12+5),AS1465)</f>
        <v>0</v>
      </c>
      <c r="AU1465" s="204">
        <f ca="1">IF(AND(AQ1465+AS1465&gt;0,AR1465+AT1465&gt;0),COUNTIF(AU$6:AU1464,"&gt;0")+1,0)</f>
        <v>0</v>
      </c>
    </row>
    <row r="1466" spans="40:47">
      <c r="AN1466" s="204">
        <v>41</v>
      </c>
      <c r="AO1466" s="204">
        <v>2</v>
      </c>
      <c r="AP1466" s="204">
        <v>9</v>
      </c>
      <c r="AQ1466" s="221">
        <f ca="1">IF($AP1466=1,IF(INDIRECT(ADDRESS(($AN1466-1)*3+$AO1466+5,$AP1466+7))="",0,INDIRECT(ADDRESS(($AN1466-1)*3+$AO1466+5,$AP1466+7))),IF(INDIRECT(ADDRESS(($AN1466-1)*3+$AO1466+5,$AP1466+7))="",0,IF(COUNTIF(INDIRECT(ADDRESS(($AN1466-1)*36+($AO1466-1)*12+6,COLUMN())):INDIRECT(ADDRESS(($AN1466-1)*36+($AO1466-1)*12+$AP1466+4,COLUMN())),INDIRECT(ADDRESS(($AN1466-1)*3+$AO1466+5,$AP1466+7)))&gt;=1,0,INDIRECT(ADDRESS(($AN1466-1)*3+$AO1466+5,$AP1466+7)))))</f>
        <v>0</v>
      </c>
      <c r="AR1466" s="204">
        <f ca="1">COUNTIF(INDIRECT("H"&amp;(ROW()+12*(($AN1466-1)*3+$AO1466)-ROW())/12+5):INDIRECT("S"&amp;(ROW()+12*(($AN1466-1)*3+$AO1466)-ROW())/12+5),AQ1466)</f>
        <v>0</v>
      </c>
      <c r="AS1466" s="221">
        <f ca="1">IF($AP1466=1,IF(INDIRECT(ADDRESS(($AN1466-1)*3+$AO1466+5,$AP1466+20))="",0,INDIRECT(ADDRESS(($AN1466-1)*3+$AO1466+5,$AP1466+20))),IF(INDIRECT(ADDRESS(($AN1466-1)*3+$AO1466+5,$AP1466+20))="",0,IF(COUNTIF(INDIRECT(ADDRESS(($AN1466-1)*36+($AO1466-1)*12+6,COLUMN())):INDIRECT(ADDRESS(($AN1466-1)*36+($AO1466-1)*12+$AP1466+4,COLUMN())),INDIRECT(ADDRESS(($AN1466-1)*3+$AO1466+5,$AP1466+20)))&gt;=1,0,INDIRECT(ADDRESS(($AN1466-1)*3+$AO1466+5,$AP1466+20)))))</f>
        <v>0</v>
      </c>
      <c r="AT1466" s="204">
        <f ca="1">COUNTIF(INDIRECT("U"&amp;(ROW()+12*(($AN1466-1)*3+$AO1466)-ROW())/12+5):INDIRECT("AF"&amp;(ROW()+12*(($AN1466-1)*3+$AO1466)-ROW())/12+5),AS1466)</f>
        <v>0</v>
      </c>
      <c r="AU1466" s="204">
        <f ca="1">IF(AND(AQ1466+AS1466&gt;0,AR1466+AT1466&gt;0),COUNTIF(AU$6:AU1465,"&gt;0")+1,0)</f>
        <v>0</v>
      </c>
    </row>
    <row r="1467" spans="40:47">
      <c r="AN1467" s="204">
        <v>41</v>
      </c>
      <c r="AO1467" s="204">
        <v>2</v>
      </c>
      <c r="AP1467" s="204">
        <v>10</v>
      </c>
      <c r="AQ1467" s="221">
        <f ca="1">IF($AP1467=1,IF(INDIRECT(ADDRESS(($AN1467-1)*3+$AO1467+5,$AP1467+7))="",0,INDIRECT(ADDRESS(($AN1467-1)*3+$AO1467+5,$AP1467+7))),IF(INDIRECT(ADDRESS(($AN1467-1)*3+$AO1467+5,$AP1467+7))="",0,IF(COUNTIF(INDIRECT(ADDRESS(($AN1467-1)*36+($AO1467-1)*12+6,COLUMN())):INDIRECT(ADDRESS(($AN1467-1)*36+($AO1467-1)*12+$AP1467+4,COLUMN())),INDIRECT(ADDRESS(($AN1467-1)*3+$AO1467+5,$AP1467+7)))&gt;=1,0,INDIRECT(ADDRESS(($AN1467-1)*3+$AO1467+5,$AP1467+7)))))</f>
        <v>0</v>
      </c>
      <c r="AR1467" s="204">
        <f ca="1">COUNTIF(INDIRECT("H"&amp;(ROW()+12*(($AN1467-1)*3+$AO1467)-ROW())/12+5):INDIRECT("S"&amp;(ROW()+12*(($AN1467-1)*3+$AO1467)-ROW())/12+5),AQ1467)</f>
        <v>0</v>
      </c>
      <c r="AS1467" s="221">
        <f ca="1">IF($AP1467=1,IF(INDIRECT(ADDRESS(($AN1467-1)*3+$AO1467+5,$AP1467+20))="",0,INDIRECT(ADDRESS(($AN1467-1)*3+$AO1467+5,$AP1467+20))),IF(INDIRECT(ADDRESS(($AN1467-1)*3+$AO1467+5,$AP1467+20))="",0,IF(COUNTIF(INDIRECT(ADDRESS(($AN1467-1)*36+($AO1467-1)*12+6,COLUMN())):INDIRECT(ADDRESS(($AN1467-1)*36+($AO1467-1)*12+$AP1467+4,COLUMN())),INDIRECT(ADDRESS(($AN1467-1)*3+$AO1467+5,$AP1467+20)))&gt;=1,0,INDIRECT(ADDRESS(($AN1467-1)*3+$AO1467+5,$AP1467+20)))))</f>
        <v>0</v>
      </c>
      <c r="AT1467" s="204">
        <f ca="1">COUNTIF(INDIRECT("U"&amp;(ROW()+12*(($AN1467-1)*3+$AO1467)-ROW())/12+5):INDIRECT("AF"&amp;(ROW()+12*(($AN1467-1)*3+$AO1467)-ROW())/12+5),AS1467)</f>
        <v>0</v>
      </c>
      <c r="AU1467" s="204">
        <f ca="1">IF(AND(AQ1467+AS1467&gt;0,AR1467+AT1467&gt;0),COUNTIF(AU$6:AU1466,"&gt;0")+1,0)</f>
        <v>0</v>
      </c>
    </row>
    <row r="1468" spans="40:47">
      <c r="AN1468" s="204">
        <v>41</v>
      </c>
      <c r="AO1468" s="204">
        <v>2</v>
      </c>
      <c r="AP1468" s="204">
        <v>11</v>
      </c>
      <c r="AQ1468" s="221">
        <f ca="1">IF($AP1468=1,IF(INDIRECT(ADDRESS(($AN1468-1)*3+$AO1468+5,$AP1468+7))="",0,INDIRECT(ADDRESS(($AN1468-1)*3+$AO1468+5,$AP1468+7))),IF(INDIRECT(ADDRESS(($AN1468-1)*3+$AO1468+5,$AP1468+7))="",0,IF(COUNTIF(INDIRECT(ADDRESS(($AN1468-1)*36+($AO1468-1)*12+6,COLUMN())):INDIRECT(ADDRESS(($AN1468-1)*36+($AO1468-1)*12+$AP1468+4,COLUMN())),INDIRECT(ADDRESS(($AN1468-1)*3+$AO1468+5,$AP1468+7)))&gt;=1,0,INDIRECT(ADDRESS(($AN1468-1)*3+$AO1468+5,$AP1468+7)))))</f>
        <v>0</v>
      </c>
      <c r="AR1468" s="204">
        <f ca="1">COUNTIF(INDIRECT("H"&amp;(ROW()+12*(($AN1468-1)*3+$AO1468)-ROW())/12+5):INDIRECT("S"&amp;(ROW()+12*(($AN1468-1)*3+$AO1468)-ROW())/12+5),AQ1468)</f>
        <v>0</v>
      </c>
      <c r="AS1468" s="221">
        <f ca="1">IF($AP1468=1,IF(INDIRECT(ADDRESS(($AN1468-1)*3+$AO1468+5,$AP1468+20))="",0,INDIRECT(ADDRESS(($AN1468-1)*3+$AO1468+5,$AP1468+20))),IF(INDIRECT(ADDRESS(($AN1468-1)*3+$AO1468+5,$AP1468+20))="",0,IF(COUNTIF(INDIRECT(ADDRESS(($AN1468-1)*36+($AO1468-1)*12+6,COLUMN())):INDIRECT(ADDRESS(($AN1468-1)*36+($AO1468-1)*12+$AP1468+4,COLUMN())),INDIRECT(ADDRESS(($AN1468-1)*3+$AO1468+5,$AP1468+20)))&gt;=1,0,INDIRECT(ADDRESS(($AN1468-1)*3+$AO1468+5,$AP1468+20)))))</f>
        <v>0</v>
      </c>
      <c r="AT1468" s="204">
        <f ca="1">COUNTIF(INDIRECT("U"&amp;(ROW()+12*(($AN1468-1)*3+$AO1468)-ROW())/12+5):INDIRECT("AF"&amp;(ROW()+12*(($AN1468-1)*3+$AO1468)-ROW())/12+5),AS1468)</f>
        <v>0</v>
      </c>
      <c r="AU1468" s="204">
        <f ca="1">IF(AND(AQ1468+AS1468&gt;0,AR1468+AT1468&gt;0),COUNTIF(AU$6:AU1467,"&gt;0")+1,0)</f>
        <v>0</v>
      </c>
    </row>
    <row r="1469" spans="40:47">
      <c r="AN1469" s="204">
        <v>41</v>
      </c>
      <c r="AO1469" s="204">
        <v>2</v>
      </c>
      <c r="AP1469" s="204">
        <v>12</v>
      </c>
      <c r="AQ1469" s="221">
        <f ca="1">IF($AP1469=1,IF(INDIRECT(ADDRESS(($AN1469-1)*3+$AO1469+5,$AP1469+7))="",0,INDIRECT(ADDRESS(($AN1469-1)*3+$AO1469+5,$AP1469+7))),IF(INDIRECT(ADDRESS(($AN1469-1)*3+$AO1469+5,$AP1469+7))="",0,IF(COUNTIF(INDIRECT(ADDRESS(($AN1469-1)*36+($AO1469-1)*12+6,COLUMN())):INDIRECT(ADDRESS(($AN1469-1)*36+($AO1469-1)*12+$AP1469+4,COLUMN())),INDIRECT(ADDRESS(($AN1469-1)*3+$AO1469+5,$AP1469+7)))&gt;=1,0,INDIRECT(ADDRESS(($AN1469-1)*3+$AO1469+5,$AP1469+7)))))</f>
        <v>0</v>
      </c>
      <c r="AR1469" s="204">
        <f ca="1">COUNTIF(INDIRECT("H"&amp;(ROW()+12*(($AN1469-1)*3+$AO1469)-ROW())/12+5):INDIRECT("S"&amp;(ROW()+12*(($AN1469-1)*3+$AO1469)-ROW())/12+5),AQ1469)</f>
        <v>0</v>
      </c>
      <c r="AS1469" s="221">
        <f ca="1">IF($AP1469=1,IF(INDIRECT(ADDRESS(($AN1469-1)*3+$AO1469+5,$AP1469+20))="",0,INDIRECT(ADDRESS(($AN1469-1)*3+$AO1469+5,$AP1469+20))),IF(INDIRECT(ADDRESS(($AN1469-1)*3+$AO1469+5,$AP1469+20))="",0,IF(COUNTIF(INDIRECT(ADDRESS(($AN1469-1)*36+($AO1469-1)*12+6,COLUMN())):INDIRECT(ADDRESS(($AN1469-1)*36+($AO1469-1)*12+$AP1469+4,COLUMN())),INDIRECT(ADDRESS(($AN1469-1)*3+$AO1469+5,$AP1469+20)))&gt;=1,0,INDIRECT(ADDRESS(($AN1469-1)*3+$AO1469+5,$AP1469+20)))))</f>
        <v>0</v>
      </c>
      <c r="AT1469" s="204">
        <f ca="1">COUNTIF(INDIRECT("U"&amp;(ROW()+12*(($AN1469-1)*3+$AO1469)-ROW())/12+5):INDIRECT("AF"&amp;(ROW()+12*(($AN1469-1)*3+$AO1469)-ROW())/12+5),AS1469)</f>
        <v>0</v>
      </c>
      <c r="AU1469" s="204">
        <f ca="1">IF(AND(AQ1469+AS1469&gt;0,AR1469+AT1469&gt;0),COUNTIF(AU$6:AU1468,"&gt;0")+1,0)</f>
        <v>0</v>
      </c>
    </row>
    <row r="1470" spans="40:47">
      <c r="AN1470" s="204">
        <v>41</v>
      </c>
      <c r="AO1470" s="204">
        <v>3</v>
      </c>
      <c r="AP1470" s="204">
        <v>1</v>
      </c>
      <c r="AQ1470" s="221">
        <f ca="1">IF($AP1470=1,IF(INDIRECT(ADDRESS(($AN1470-1)*3+$AO1470+5,$AP1470+7))="",0,INDIRECT(ADDRESS(($AN1470-1)*3+$AO1470+5,$AP1470+7))),IF(INDIRECT(ADDRESS(($AN1470-1)*3+$AO1470+5,$AP1470+7))="",0,IF(COUNTIF(INDIRECT(ADDRESS(($AN1470-1)*36+($AO1470-1)*12+6,COLUMN())):INDIRECT(ADDRESS(($AN1470-1)*36+($AO1470-1)*12+$AP1470+4,COLUMN())),INDIRECT(ADDRESS(($AN1470-1)*3+$AO1470+5,$AP1470+7)))&gt;=1,0,INDIRECT(ADDRESS(($AN1470-1)*3+$AO1470+5,$AP1470+7)))))</f>
        <v>0</v>
      </c>
      <c r="AR1470" s="204">
        <f ca="1">COUNTIF(INDIRECT("H"&amp;(ROW()+12*(($AN1470-1)*3+$AO1470)-ROW())/12+5):INDIRECT("S"&amp;(ROW()+12*(($AN1470-1)*3+$AO1470)-ROW())/12+5),AQ1470)</f>
        <v>0</v>
      </c>
      <c r="AS1470" s="221">
        <f ca="1">IF($AP1470=1,IF(INDIRECT(ADDRESS(($AN1470-1)*3+$AO1470+5,$AP1470+20))="",0,INDIRECT(ADDRESS(($AN1470-1)*3+$AO1470+5,$AP1470+20))),IF(INDIRECT(ADDRESS(($AN1470-1)*3+$AO1470+5,$AP1470+20))="",0,IF(COUNTIF(INDIRECT(ADDRESS(($AN1470-1)*36+($AO1470-1)*12+6,COLUMN())):INDIRECT(ADDRESS(($AN1470-1)*36+($AO1470-1)*12+$AP1470+4,COLUMN())),INDIRECT(ADDRESS(($AN1470-1)*3+$AO1470+5,$AP1470+20)))&gt;=1,0,INDIRECT(ADDRESS(($AN1470-1)*3+$AO1470+5,$AP1470+20)))))</f>
        <v>0</v>
      </c>
      <c r="AT1470" s="204">
        <f ca="1">COUNTIF(INDIRECT("U"&amp;(ROW()+12*(($AN1470-1)*3+$AO1470)-ROW())/12+5):INDIRECT("AF"&amp;(ROW()+12*(($AN1470-1)*3+$AO1470)-ROW())/12+5),AS1470)</f>
        <v>0</v>
      </c>
      <c r="AU1470" s="204">
        <f ca="1">IF(AND(AQ1470+AS1470&gt;0,AR1470+AT1470&gt;0),COUNTIF(AU$6:AU1469,"&gt;0")+1,0)</f>
        <v>0</v>
      </c>
    </row>
    <row r="1471" spans="40:47">
      <c r="AN1471" s="204">
        <v>41</v>
      </c>
      <c r="AO1471" s="204">
        <v>3</v>
      </c>
      <c r="AP1471" s="204">
        <v>2</v>
      </c>
      <c r="AQ1471" s="221">
        <f ca="1">IF($AP1471=1,IF(INDIRECT(ADDRESS(($AN1471-1)*3+$AO1471+5,$AP1471+7))="",0,INDIRECT(ADDRESS(($AN1471-1)*3+$AO1471+5,$AP1471+7))),IF(INDIRECT(ADDRESS(($AN1471-1)*3+$AO1471+5,$AP1471+7))="",0,IF(COUNTIF(INDIRECT(ADDRESS(($AN1471-1)*36+($AO1471-1)*12+6,COLUMN())):INDIRECT(ADDRESS(($AN1471-1)*36+($AO1471-1)*12+$AP1471+4,COLUMN())),INDIRECT(ADDRESS(($AN1471-1)*3+$AO1471+5,$AP1471+7)))&gt;=1,0,INDIRECT(ADDRESS(($AN1471-1)*3+$AO1471+5,$AP1471+7)))))</f>
        <v>0</v>
      </c>
      <c r="AR1471" s="204">
        <f ca="1">COUNTIF(INDIRECT("H"&amp;(ROW()+12*(($AN1471-1)*3+$AO1471)-ROW())/12+5):INDIRECT("S"&amp;(ROW()+12*(($AN1471-1)*3+$AO1471)-ROW())/12+5),AQ1471)</f>
        <v>0</v>
      </c>
      <c r="AS1471" s="221">
        <f ca="1">IF($AP1471=1,IF(INDIRECT(ADDRESS(($AN1471-1)*3+$AO1471+5,$AP1471+20))="",0,INDIRECT(ADDRESS(($AN1471-1)*3+$AO1471+5,$AP1471+20))),IF(INDIRECT(ADDRESS(($AN1471-1)*3+$AO1471+5,$AP1471+20))="",0,IF(COUNTIF(INDIRECT(ADDRESS(($AN1471-1)*36+($AO1471-1)*12+6,COLUMN())):INDIRECT(ADDRESS(($AN1471-1)*36+($AO1471-1)*12+$AP1471+4,COLUMN())),INDIRECT(ADDRESS(($AN1471-1)*3+$AO1471+5,$AP1471+20)))&gt;=1,0,INDIRECT(ADDRESS(($AN1471-1)*3+$AO1471+5,$AP1471+20)))))</f>
        <v>0</v>
      </c>
      <c r="AT1471" s="204">
        <f ca="1">COUNTIF(INDIRECT("U"&amp;(ROW()+12*(($AN1471-1)*3+$AO1471)-ROW())/12+5):INDIRECT("AF"&amp;(ROW()+12*(($AN1471-1)*3+$AO1471)-ROW())/12+5),AS1471)</f>
        <v>0</v>
      </c>
      <c r="AU1471" s="204">
        <f ca="1">IF(AND(AQ1471+AS1471&gt;0,AR1471+AT1471&gt;0),COUNTIF(AU$6:AU1470,"&gt;0")+1,0)</f>
        <v>0</v>
      </c>
    </row>
    <row r="1472" spans="40:47">
      <c r="AN1472" s="204">
        <v>41</v>
      </c>
      <c r="AO1472" s="204">
        <v>3</v>
      </c>
      <c r="AP1472" s="204">
        <v>3</v>
      </c>
      <c r="AQ1472" s="221">
        <f ca="1">IF($AP1472=1,IF(INDIRECT(ADDRESS(($AN1472-1)*3+$AO1472+5,$AP1472+7))="",0,INDIRECT(ADDRESS(($AN1472-1)*3+$AO1472+5,$AP1472+7))),IF(INDIRECT(ADDRESS(($AN1472-1)*3+$AO1472+5,$AP1472+7))="",0,IF(COUNTIF(INDIRECT(ADDRESS(($AN1472-1)*36+($AO1472-1)*12+6,COLUMN())):INDIRECT(ADDRESS(($AN1472-1)*36+($AO1472-1)*12+$AP1472+4,COLUMN())),INDIRECT(ADDRESS(($AN1472-1)*3+$AO1472+5,$AP1472+7)))&gt;=1,0,INDIRECT(ADDRESS(($AN1472-1)*3+$AO1472+5,$AP1472+7)))))</f>
        <v>0</v>
      </c>
      <c r="AR1472" s="204">
        <f ca="1">COUNTIF(INDIRECT("H"&amp;(ROW()+12*(($AN1472-1)*3+$AO1472)-ROW())/12+5):INDIRECT("S"&amp;(ROW()+12*(($AN1472-1)*3+$AO1472)-ROW())/12+5),AQ1472)</f>
        <v>0</v>
      </c>
      <c r="AS1472" s="221">
        <f ca="1">IF($AP1472=1,IF(INDIRECT(ADDRESS(($AN1472-1)*3+$AO1472+5,$AP1472+20))="",0,INDIRECT(ADDRESS(($AN1472-1)*3+$AO1472+5,$AP1472+20))),IF(INDIRECT(ADDRESS(($AN1472-1)*3+$AO1472+5,$AP1472+20))="",0,IF(COUNTIF(INDIRECT(ADDRESS(($AN1472-1)*36+($AO1472-1)*12+6,COLUMN())):INDIRECT(ADDRESS(($AN1472-1)*36+($AO1472-1)*12+$AP1472+4,COLUMN())),INDIRECT(ADDRESS(($AN1472-1)*3+$AO1472+5,$AP1472+20)))&gt;=1,0,INDIRECT(ADDRESS(($AN1472-1)*3+$AO1472+5,$AP1472+20)))))</f>
        <v>0</v>
      </c>
      <c r="AT1472" s="204">
        <f ca="1">COUNTIF(INDIRECT("U"&amp;(ROW()+12*(($AN1472-1)*3+$AO1472)-ROW())/12+5):INDIRECT("AF"&amp;(ROW()+12*(($AN1472-1)*3+$AO1472)-ROW())/12+5),AS1472)</f>
        <v>0</v>
      </c>
      <c r="AU1472" s="204">
        <f ca="1">IF(AND(AQ1472+AS1472&gt;0,AR1472+AT1472&gt;0),COUNTIF(AU$6:AU1471,"&gt;0")+1,0)</f>
        <v>0</v>
      </c>
    </row>
    <row r="1473" spans="40:47">
      <c r="AN1473" s="204">
        <v>41</v>
      </c>
      <c r="AO1473" s="204">
        <v>3</v>
      </c>
      <c r="AP1473" s="204">
        <v>4</v>
      </c>
      <c r="AQ1473" s="221">
        <f ca="1">IF($AP1473=1,IF(INDIRECT(ADDRESS(($AN1473-1)*3+$AO1473+5,$AP1473+7))="",0,INDIRECT(ADDRESS(($AN1473-1)*3+$AO1473+5,$AP1473+7))),IF(INDIRECT(ADDRESS(($AN1473-1)*3+$AO1473+5,$AP1473+7))="",0,IF(COUNTIF(INDIRECT(ADDRESS(($AN1473-1)*36+($AO1473-1)*12+6,COLUMN())):INDIRECT(ADDRESS(($AN1473-1)*36+($AO1473-1)*12+$AP1473+4,COLUMN())),INDIRECT(ADDRESS(($AN1473-1)*3+$AO1473+5,$AP1473+7)))&gt;=1,0,INDIRECT(ADDRESS(($AN1473-1)*3+$AO1473+5,$AP1473+7)))))</f>
        <v>0</v>
      </c>
      <c r="AR1473" s="204">
        <f ca="1">COUNTIF(INDIRECT("H"&amp;(ROW()+12*(($AN1473-1)*3+$AO1473)-ROW())/12+5):INDIRECT("S"&amp;(ROW()+12*(($AN1473-1)*3+$AO1473)-ROW())/12+5),AQ1473)</f>
        <v>0</v>
      </c>
      <c r="AS1473" s="221">
        <f ca="1">IF($AP1473=1,IF(INDIRECT(ADDRESS(($AN1473-1)*3+$AO1473+5,$AP1473+20))="",0,INDIRECT(ADDRESS(($AN1473-1)*3+$AO1473+5,$AP1473+20))),IF(INDIRECT(ADDRESS(($AN1473-1)*3+$AO1473+5,$AP1473+20))="",0,IF(COUNTIF(INDIRECT(ADDRESS(($AN1473-1)*36+($AO1473-1)*12+6,COLUMN())):INDIRECT(ADDRESS(($AN1473-1)*36+($AO1473-1)*12+$AP1473+4,COLUMN())),INDIRECT(ADDRESS(($AN1473-1)*3+$AO1473+5,$AP1473+20)))&gt;=1,0,INDIRECT(ADDRESS(($AN1473-1)*3+$AO1473+5,$AP1473+20)))))</f>
        <v>0</v>
      </c>
      <c r="AT1473" s="204">
        <f ca="1">COUNTIF(INDIRECT("U"&amp;(ROW()+12*(($AN1473-1)*3+$AO1473)-ROW())/12+5):INDIRECT("AF"&amp;(ROW()+12*(($AN1473-1)*3+$AO1473)-ROW())/12+5),AS1473)</f>
        <v>0</v>
      </c>
      <c r="AU1473" s="204">
        <f ca="1">IF(AND(AQ1473+AS1473&gt;0,AR1473+AT1473&gt;0),COUNTIF(AU$6:AU1472,"&gt;0")+1,0)</f>
        <v>0</v>
      </c>
    </row>
    <row r="1474" spans="40:47">
      <c r="AN1474" s="204">
        <v>41</v>
      </c>
      <c r="AO1474" s="204">
        <v>3</v>
      </c>
      <c r="AP1474" s="204">
        <v>5</v>
      </c>
      <c r="AQ1474" s="221">
        <f ca="1">IF($AP1474=1,IF(INDIRECT(ADDRESS(($AN1474-1)*3+$AO1474+5,$AP1474+7))="",0,INDIRECT(ADDRESS(($AN1474-1)*3+$AO1474+5,$AP1474+7))),IF(INDIRECT(ADDRESS(($AN1474-1)*3+$AO1474+5,$AP1474+7))="",0,IF(COUNTIF(INDIRECT(ADDRESS(($AN1474-1)*36+($AO1474-1)*12+6,COLUMN())):INDIRECT(ADDRESS(($AN1474-1)*36+($AO1474-1)*12+$AP1474+4,COLUMN())),INDIRECT(ADDRESS(($AN1474-1)*3+$AO1474+5,$AP1474+7)))&gt;=1,0,INDIRECT(ADDRESS(($AN1474-1)*3+$AO1474+5,$AP1474+7)))))</f>
        <v>0</v>
      </c>
      <c r="AR1474" s="204">
        <f ca="1">COUNTIF(INDIRECT("H"&amp;(ROW()+12*(($AN1474-1)*3+$AO1474)-ROW())/12+5):INDIRECT("S"&amp;(ROW()+12*(($AN1474-1)*3+$AO1474)-ROW())/12+5),AQ1474)</f>
        <v>0</v>
      </c>
      <c r="AS1474" s="221">
        <f ca="1">IF($AP1474=1,IF(INDIRECT(ADDRESS(($AN1474-1)*3+$AO1474+5,$AP1474+20))="",0,INDIRECT(ADDRESS(($AN1474-1)*3+$AO1474+5,$AP1474+20))),IF(INDIRECT(ADDRESS(($AN1474-1)*3+$AO1474+5,$AP1474+20))="",0,IF(COUNTIF(INDIRECT(ADDRESS(($AN1474-1)*36+($AO1474-1)*12+6,COLUMN())):INDIRECT(ADDRESS(($AN1474-1)*36+($AO1474-1)*12+$AP1474+4,COLUMN())),INDIRECT(ADDRESS(($AN1474-1)*3+$AO1474+5,$AP1474+20)))&gt;=1,0,INDIRECT(ADDRESS(($AN1474-1)*3+$AO1474+5,$AP1474+20)))))</f>
        <v>0</v>
      </c>
      <c r="AT1474" s="204">
        <f ca="1">COUNTIF(INDIRECT("U"&amp;(ROW()+12*(($AN1474-1)*3+$AO1474)-ROW())/12+5):INDIRECT("AF"&amp;(ROW()+12*(($AN1474-1)*3+$AO1474)-ROW())/12+5),AS1474)</f>
        <v>0</v>
      </c>
      <c r="AU1474" s="204">
        <f ca="1">IF(AND(AQ1474+AS1474&gt;0,AR1474+AT1474&gt;0),COUNTIF(AU$6:AU1473,"&gt;0")+1,0)</f>
        <v>0</v>
      </c>
    </row>
    <row r="1475" spans="40:47">
      <c r="AN1475" s="204">
        <v>41</v>
      </c>
      <c r="AO1475" s="204">
        <v>3</v>
      </c>
      <c r="AP1475" s="204">
        <v>6</v>
      </c>
      <c r="AQ1475" s="221">
        <f ca="1">IF($AP1475=1,IF(INDIRECT(ADDRESS(($AN1475-1)*3+$AO1475+5,$AP1475+7))="",0,INDIRECT(ADDRESS(($AN1475-1)*3+$AO1475+5,$AP1475+7))),IF(INDIRECT(ADDRESS(($AN1475-1)*3+$AO1475+5,$AP1475+7))="",0,IF(COUNTIF(INDIRECT(ADDRESS(($AN1475-1)*36+($AO1475-1)*12+6,COLUMN())):INDIRECT(ADDRESS(($AN1475-1)*36+($AO1475-1)*12+$AP1475+4,COLUMN())),INDIRECT(ADDRESS(($AN1475-1)*3+$AO1475+5,$AP1475+7)))&gt;=1,0,INDIRECT(ADDRESS(($AN1475-1)*3+$AO1475+5,$AP1475+7)))))</f>
        <v>0</v>
      </c>
      <c r="AR1475" s="204">
        <f ca="1">COUNTIF(INDIRECT("H"&amp;(ROW()+12*(($AN1475-1)*3+$AO1475)-ROW())/12+5):INDIRECT("S"&amp;(ROW()+12*(($AN1475-1)*3+$AO1475)-ROW())/12+5),AQ1475)</f>
        <v>0</v>
      </c>
      <c r="AS1475" s="221">
        <f ca="1">IF($AP1475=1,IF(INDIRECT(ADDRESS(($AN1475-1)*3+$AO1475+5,$AP1475+20))="",0,INDIRECT(ADDRESS(($AN1475-1)*3+$AO1475+5,$AP1475+20))),IF(INDIRECT(ADDRESS(($AN1475-1)*3+$AO1475+5,$AP1475+20))="",0,IF(COUNTIF(INDIRECT(ADDRESS(($AN1475-1)*36+($AO1475-1)*12+6,COLUMN())):INDIRECT(ADDRESS(($AN1475-1)*36+($AO1475-1)*12+$AP1475+4,COLUMN())),INDIRECT(ADDRESS(($AN1475-1)*3+$AO1475+5,$AP1475+20)))&gt;=1,0,INDIRECT(ADDRESS(($AN1475-1)*3+$AO1475+5,$AP1475+20)))))</f>
        <v>0</v>
      </c>
      <c r="AT1475" s="204">
        <f ca="1">COUNTIF(INDIRECT("U"&amp;(ROW()+12*(($AN1475-1)*3+$AO1475)-ROW())/12+5):INDIRECT("AF"&amp;(ROW()+12*(($AN1475-1)*3+$AO1475)-ROW())/12+5),AS1475)</f>
        <v>0</v>
      </c>
      <c r="AU1475" s="204">
        <f ca="1">IF(AND(AQ1475+AS1475&gt;0,AR1475+AT1475&gt;0),COUNTIF(AU$6:AU1474,"&gt;0")+1,0)</f>
        <v>0</v>
      </c>
    </row>
    <row r="1476" spans="40:47">
      <c r="AN1476" s="204">
        <v>41</v>
      </c>
      <c r="AO1476" s="204">
        <v>3</v>
      </c>
      <c r="AP1476" s="204">
        <v>7</v>
      </c>
      <c r="AQ1476" s="221">
        <f ca="1">IF($AP1476=1,IF(INDIRECT(ADDRESS(($AN1476-1)*3+$AO1476+5,$AP1476+7))="",0,INDIRECT(ADDRESS(($AN1476-1)*3+$AO1476+5,$AP1476+7))),IF(INDIRECT(ADDRESS(($AN1476-1)*3+$AO1476+5,$AP1476+7))="",0,IF(COUNTIF(INDIRECT(ADDRESS(($AN1476-1)*36+($AO1476-1)*12+6,COLUMN())):INDIRECT(ADDRESS(($AN1476-1)*36+($AO1476-1)*12+$AP1476+4,COLUMN())),INDIRECT(ADDRESS(($AN1476-1)*3+$AO1476+5,$AP1476+7)))&gt;=1,0,INDIRECT(ADDRESS(($AN1476-1)*3+$AO1476+5,$AP1476+7)))))</f>
        <v>0</v>
      </c>
      <c r="AR1476" s="204">
        <f ca="1">COUNTIF(INDIRECT("H"&amp;(ROW()+12*(($AN1476-1)*3+$AO1476)-ROW())/12+5):INDIRECT("S"&amp;(ROW()+12*(($AN1476-1)*3+$AO1476)-ROW())/12+5),AQ1476)</f>
        <v>0</v>
      </c>
      <c r="AS1476" s="221">
        <f ca="1">IF($AP1476=1,IF(INDIRECT(ADDRESS(($AN1476-1)*3+$AO1476+5,$AP1476+20))="",0,INDIRECT(ADDRESS(($AN1476-1)*3+$AO1476+5,$AP1476+20))),IF(INDIRECT(ADDRESS(($AN1476-1)*3+$AO1476+5,$AP1476+20))="",0,IF(COUNTIF(INDIRECT(ADDRESS(($AN1476-1)*36+($AO1476-1)*12+6,COLUMN())):INDIRECT(ADDRESS(($AN1476-1)*36+($AO1476-1)*12+$AP1476+4,COLUMN())),INDIRECT(ADDRESS(($AN1476-1)*3+$AO1476+5,$AP1476+20)))&gt;=1,0,INDIRECT(ADDRESS(($AN1476-1)*3+$AO1476+5,$AP1476+20)))))</f>
        <v>0</v>
      </c>
      <c r="AT1476" s="204">
        <f ca="1">COUNTIF(INDIRECT("U"&amp;(ROW()+12*(($AN1476-1)*3+$AO1476)-ROW())/12+5):INDIRECT("AF"&amp;(ROW()+12*(($AN1476-1)*3+$AO1476)-ROW())/12+5),AS1476)</f>
        <v>0</v>
      </c>
      <c r="AU1476" s="204">
        <f ca="1">IF(AND(AQ1476+AS1476&gt;0,AR1476+AT1476&gt;0),COUNTIF(AU$6:AU1475,"&gt;0")+1,0)</f>
        <v>0</v>
      </c>
    </row>
    <row r="1477" spans="40:47">
      <c r="AN1477" s="204">
        <v>41</v>
      </c>
      <c r="AO1477" s="204">
        <v>3</v>
      </c>
      <c r="AP1477" s="204">
        <v>8</v>
      </c>
      <c r="AQ1477" s="221">
        <f ca="1">IF($AP1477=1,IF(INDIRECT(ADDRESS(($AN1477-1)*3+$AO1477+5,$AP1477+7))="",0,INDIRECT(ADDRESS(($AN1477-1)*3+$AO1477+5,$AP1477+7))),IF(INDIRECT(ADDRESS(($AN1477-1)*3+$AO1477+5,$AP1477+7))="",0,IF(COUNTIF(INDIRECT(ADDRESS(($AN1477-1)*36+($AO1477-1)*12+6,COLUMN())):INDIRECT(ADDRESS(($AN1477-1)*36+($AO1477-1)*12+$AP1477+4,COLUMN())),INDIRECT(ADDRESS(($AN1477-1)*3+$AO1477+5,$AP1477+7)))&gt;=1,0,INDIRECT(ADDRESS(($AN1477-1)*3+$AO1477+5,$AP1477+7)))))</f>
        <v>0</v>
      </c>
      <c r="AR1477" s="204">
        <f ca="1">COUNTIF(INDIRECT("H"&amp;(ROW()+12*(($AN1477-1)*3+$AO1477)-ROW())/12+5):INDIRECT("S"&amp;(ROW()+12*(($AN1477-1)*3+$AO1477)-ROW())/12+5),AQ1477)</f>
        <v>0</v>
      </c>
      <c r="AS1477" s="221">
        <f ca="1">IF($AP1477=1,IF(INDIRECT(ADDRESS(($AN1477-1)*3+$AO1477+5,$AP1477+20))="",0,INDIRECT(ADDRESS(($AN1477-1)*3+$AO1477+5,$AP1477+20))),IF(INDIRECT(ADDRESS(($AN1477-1)*3+$AO1477+5,$AP1477+20))="",0,IF(COUNTIF(INDIRECT(ADDRESS(($AN1477-1)*36+($AO1477-1)*12+6,COLUMN())):INDIRECT(ADDRESS(($AN1477-1)*36+($AO1477-1)*12+$AP1477+4,COLUMN())),INDIRECT(ADDRESS(($AN1477-1)*3+$AO1477+5,$AP1477+20)))&gt;=1,0,INDIRECT(ADDRESS(($AN1477-1)*3+$AO1477+5,$AP1477+20)))))</f>
        <v>0</v>
      </c>
      <c r="AT1477" s="204">
        <f ca="1">COUNTIF(INDIRECT("U"&amp;(ROW()+12*(($AN1477-1)*3+$AO1477)-ROW())/12+5):INDIRECT("AF"&amp;(ROW()+12*(($AN1477-1)*3+$AO1477)-ROW())/12+5),AS1477)</f>
        <v>0</v>
      </c>
      <c r="AU1477" s="204">
        <f ca="1">IF(AND(AQ1477+AS1477&gt;0,AR1477+AT1477&gt;0),COUNTIF(AU$6:AU1476,"&gt;0")+1,0)</f>
        <v>0</v>
      </c>
    </row>
    <row r="1478" spans="40:47">
      <c r="AN1478" s="204">
        <v>41</v>
      </c>
      <c r="AO1478" s="204">
        <v>3</v>
      </c>
      <c r="AP1478" s="204">
        <v>9</v>
      </c>
      <c r="AQ1478" s="221">
        <f ca="1">IF($AP1478=1,IF(INDIRECT(ADDRESS(($AN1478-1)*3+$AO1478+5,$AP1478+7))="",0,INDIRECT(ADDRESS(($AN1478-1)*3+$AO1478+5,$AP1478+7))),IF(INDIRECT(ADDRESS(($AN1478-1)*3+$AO1478+5,$AP1478+7))="",0,IF(COUNTIF(INDIRECT(ADDRESS(($AN1478-1)*36+($AO1478-1)*12+6,COLUMN())):INDIRECT(ADDRESS(($AN1478-1)*36+($AO1478-1)*12+$AP1478+4,COLUMN())),INDIRECT(ADDRESS(($AN1478-1)*3+$AO1478+5,$AP1478+7)))&gt;=1,0,INDIRECT(ADDRESS(($AN1478-1)*3+$AO1478+5,$AP1478+7)))))</f>
        <v>0</v>
      </c>
      <c r="AR1478" s="204">
        <f ca="1">COUNTIF(INDIRECT("H"&amp;(ROW()+12*(($AN1478-1)*3+$AO1478)-ROW())/12+5):INDIRECT("S"&amp;(ROW()+12*(($AN1478-1)*3+$AO1478)-ROW())/12+5),AQ1478)</f>
        <v>0</v>
      </c>
      <c r="AS1478" s="221">
        <f ca="1">IF($AP1478=1,IF(INDIRECT(ADDRESS(($AN1478-1)*3+$AO1478+5,$AP1478+20))="",0,INDIRECT(ADDRESS(($AN1478-1)*3+$AO1478+5,$AP1478+20))),IF(INDIRECT(ADDRESS(($AN1478-1)*3+$AO1478+5,$AP1478+20))="",0,IF(COUNTIF(INDIRECT(ADDRESS(($AN1478-1)*36+($AO1478-1)*12+6,COLUMN())):INDIRECT(ADDRESS(($AN1478-1)*36+($AO1478-1)*12+$AP1478+4,COLUMN())),INDIRECT(ADDRESS(($AN1478-1)*3+$AO1478+5,$AP1478+20)))&gt;=1,0,INDIRECT(ADDRESS(($AN1478-1)*3+$AO1478+5,$AP1478+20)))))</f>
        <v>0</v>
      </c>
      <c r="AT1478" s="204">
        <f ca="1">COUNTIF(INDIRECT("U"&amp;(ROW()+12*(($AN1478-1)*3+$AO1478)-ROW())/12+5):INDIRECT("AF"&amp;(ROW()+12*(($AN1478-1)*3+$AO1478)-ROW())/12+5),AS1478)</f>
        <v>0</v>
      </c>
      <c r="AU1478" s="204">
        <f ca="1">IF(AND(AQ1478+AS1478&gt;0,AR1478+AT1478&gt;0),COUNTIF(AU$6:AU1477,"&gt;0")+1,0)</f>
        <v>0</v>
      </c>
    </row>
    <row r="1479" spans="40:47">
      <c r="AN1479" s="204">
        <v>41</v>
      </c>
      <c r="AO1479" s="204">
        <v>3</v>
      </c>
      <c r="AP1479" s="204">
        <v>10</v>
      </c>
      <c r="AQ1479" s="221">
        <f ca="1">IF($AP1479=1,IF(INDIRECT(ADDRESS(($AN1479-1)*3+$AO1479+5,$AP1479+7))="",0,INDIRECT(ADDRESS(($AN1479-1)*3+$AO1479+5,$AP1479+7))),IF(INDIRECT(ADDRESS(($AN1479-1)*3+$AO1479+5,$AP1479+7))="",0,IF(COUNTIF(INDIRECT(ADDRESS(($AN1479-1)*36+($AO1479-1)*12+6,COLUMN())):INDIRECT(ADDRESS(($AN1479-1)*36+($AO1479-1)*12+$AP1479+4,COLUMN())),INDIRECT(ADDRESS(($AN1479-1)*3+$AO1479+5,$AP1479+7)))&gt;=1,0,INDIRECT(ADDRESS(($AN1479-1)*3+$AO1479+5,$AP1479+7)))))</f>
        <v>0</v>
      </c>
      <c r="AR1479" s="204">
        <f ca="1">COUNTIF(INDIRECT("H"&amp;(ROW()+12*(($AN1479-1)*3+$AO1479)-ROW())/12+5):INDIRECT("S"&amp;(ROW()+12*(($AN1479-1)*3+$AO1479)-ROW())/12+5),AQ1479)</f>
        <v>0</v>
      </c>
      <c r="AS1479" s="221">
        <f ca="1">IF($AP1479=1,IF(INDIRECT(ADDRESS(($AN1479-1)*3+$AO1479+5,$AP1479+20))="",0,INDIRECT(ADDRESS(($AN1479-1)*3+$AO1479+5,$AP1479+20))),IF(INDIRECT(ADDRESS(($AN1479-1)*3+$AO1479+5,$AP1479+20))="",0,IF(COUNTIF(INDIRECT(ADDRESS(($AN1479-1)*36+($AO1479-1)*12+6,COLUMN())):INDIRECT(ADDRESS(($AN1479-1)*36+($AO1479-1)*12+$AP1479+4,COLUMN())),INDIRECT(ADDRESS(($AN1479-1)*3+$AO1479+5,$AP1479+20)))&gt;=1,0,INDIRECT(ADDRESS(($AN1479-1)*3+$AO1479+5,$AP1479+20)))))</f>
        <v>0</v>
      </c>
      <c r="AT1479" s="204">
        <f ca="1">COUNTIF(INDIRECT("U"&amp;(ROW()+12*(($AN1479-1)*3+$AO1479)-ROW())/12+5):INDIRECT("AF"&amp;(ROW()+12*(($AN1479-1)*3+$AO1479)-ROW())/12+5),AS1479)</f>
        <v>0</v>
      </c>
      <c r="AU1479" s="204">
        <f ca="1">IF(AND(AQ1479+AS1479&gt;0,AR1479+AT1479&gt;0),COUNTIF(AU$6:AU1478,"&gt;0")+1,0)</f>
        <v>0</v>
      </c>
    </row>
    <row r="1480" spans="40:47">
      <c r="AN1480" s="204">
        <v>41</v>
      </c>
      <c r="AO1480" s="204">
        <v>3</v>
      </c>
      <c r="AP1480" s="204">
        <v>11</v>
      </c>
      <c r="AQ1480" s="221">
        <f ca="1">IF($AP1480=1,IF(INDIRECT(ADDRESS(($AN1480-1)*3+$AO1480+5,$AP1480+7))="",0,INDIRECT(ADDRESS(($AN1480-1)*3+$AO1480+5,$AP1480+7))),IF(INDIRECT(ADDRESS(($AN1480-1)*3+$AO1480+5,$AP1480+7))="",0,IF(COUNTIF(INDIRECT(ADDRESS(($AN1480-1)*36+($AO1480-1)*12+6,COLUMN())):INDIRECT(ADDRESS(($AN1480-1)*36+($AO1480-1)*12+$AP1480+4,COLUMN())),INDIRECT(ADDRESS(($AN1480-1)*3+$AO1480+5,$AP1480+7)))&gt;=1,0,INDIRECT(ADDRESS(($AN1480-1)*3+$AO1480+5,$AP1480+7)))))</f>
        <v>0</v>
      </c>
      <c r="AR1480" s="204">
        <f ca="1">COUNTIF(INDIRECT("H"&amp;(ROW()+12*(($AN1480-1)*3+$AO1480)-ROW())/12+5):INDIRECT("S"&amp;(ROW()+12*(($AN1480-1)*3+$AO1480)-ROW())/12+5),AQ1480)</f>
        <v>0</v>
      </c>
      <c r="AS1480" s="221">
        <f ca="1">IF($AP1480=1,IF(INDIRECT(ADDRESS(($AN1480-1)*3+$AO1480+5,$AP1480+20))="",0,INDIRECT(ADDRESS(($AN1480-1)*3+$AO1480+5,$AP1480+20))),IF(INDIRECT(ADDRESS(($AN1480-1)*3+$AO1480+5,$AP1480+20))="",0,IF(COUNTIF(INDIRECT(ADDRESS(($AN1480-1)*36+($AO1480-1)*12+6,COLUMN())):INDIRECT(ADDRESS(($AN1480-1)*36+($AO1480-1)*12+$AP1480+4,COLUMN())),INDIRECT(ADDRESS(($AN1480-1)*3+$AO1480+5,$AP1480+20)))&gt;=1,0,INDIRECT(ADDRESS(($AN1480-1)*3+$AO1480+5,$AP1480+20)))))</f>
        <v>0</v>
      </c>
      <c r="AT1480" s="204">
        <f ca="1">COUNTIF(INDIRECT("U"&amp;(ROW()+12*(($AN1480-1)*3+$AO1480)-ROW())/12+5):INDIRECT("AF"&amp;(ROW()+12*(($AN1480-1)*3+$AO1480)-ROW())/12+5),AS1480)</f>
        <v>0</v>
      </c>
      <c r="AU1480" s="204">
        <f ca="1">IF(AND(AQ1480+AS1480&gt;0,AR1480+AT1480&gt;0),COUNTIF(AU$6:AU1479,"&gt;0")+1,0)</f>
        <v>0</v>
      </c>
    </row>
    <row r="1481" spans="40:47">
      <c r="AN1481" s="204">
        <v>41</v>
      </c>
      <c r="AO1481" s="204">
        <v>3</v>
      </c>
      <c r="AP1481" s="204">
        <v>12</v>
      </c>
      <c r="AQ1481" s="221">
        <f ca="1">IF($AP1481=1,IF(INDIRECT(ADDRESS(($AN1481-1)*3+$AO1481+5,$AP1481+7))="",0,INDIRECT(ADDRESS(($AN1481-1)*3+$AO1481+5,$AP1481+7))),IF(INDIRECT(ADDRESS(($AN1481-1)*3+$AO1481+5,$AP1481+7))="",0,IF(COUNTIF(INDIRECT(ADDRESS(($AN1481-1)*36+($AO1481-1)*12+6,COLUMN())):INDIRECT(ADDRESS(($AN1481-1)*36+($AO1481-1)*12+$AP1481+4,COLUMN())),INDIRECT(ADDRESS(($AN1481-1)*3+$AO1481+5,$AP1481+7)))&gt;=1,0,INDIRECT(ADDRESS(($AN1481-1)*3+$AO1481+5,$AP1481+7)))))</f>
        <v>0</v>
      </c>
      <c r="AR1481" s="204">
        <f ca="1">COUNTIF(INDIRECT("H"&amp;(ROW()+12*(($AN1481-1)*3+$AO1481)-ROW())/12+5):INDIRECT("S"&amp;(ROW()+12*(($AN1481-1)*3+$AO1481)-ROW())/12+5),AQ1481)</f>
        <v>0</v>
      </c>
      <c r="AS1481" s="221">
        <f ca="1">IF($AP1481=1,IF(INDIRECT(ADDRESS(($AN1481-1)*3+$AO1481+5,$AP1481+20))="",0,INDIRECT(ADDRESS(($AN1481-1)*3+$AO1481+5,$AP1481+20))),IF(INDIRECT(ADDRESS(($AN1481-1)*3+$AO1481+5,$AP1481+20))="",0,IF(COUNTIF(INDIRECT(ADDRESS(($AN1481-1)*36+($AO1481-1)*12+6,COLUMN())):INDIRECT(ADDRESS(($AN1481-1)*36+($AO1481-1)*12+$AP1481+4,COLUMN())),INDIRECT(ADDRESS(($AN1481-1)*3+$AO1481+5,$AP1481+20)))&gt;=1,0,INDIRECT(ADDRESS(($AN1481-1)*3+$AO1481+5,$AP1481+20)))))</f>
        <v>0</v>
      </c>
      <c r="AT1481" s="204">
        <f ca="1">COUNTIF(INDIRECT("U"&amp;(ROW()+12*(($AN1481-1)*3+$AO1481)-ROW())/12+5):INDIRECT("AF"&amp;(ROW()+12*(($AN1481-1)*3+$AO1481)-ROW())/12+5),AS1481)</f>
        <v>0</v>
      </c>
      <c r="AU1481" s="204">
        <f ca="1">IF(AND(AQ1481+AS1481&gt;0,AR1481+AT1481&gt;0),COUNTIF(AU$6:AU1480,"&gt;0")+1,0)</f>
        <v>0</v>
      </c>
    </row>
    <row r="1482" spans="40:47">
      <c r="AN1482" s="204">
        <v>42</v>
      </c>
      <c r="AO1482" s="204">
        <v>1</v>
      </c>
      <c r="AP1482" s="204">
        <v>1</v>
      </c>
      <c r="AQ1482" s="221">
        <f ca="1">IF($AP1482=1,IF(INDIRECT(ADDRESS(($AN1482-1)*3+$AO1482+5,$AP1482+7))="",0,INDIRECT(ADDRESS(($AN1482-1)*3+$AO1482+5,$AP1482+7))),IF(INDIRECT(ADDRESS(($AN1482-1)*3+$AO1482+5,$AP1482+7))="",0,IF(COUNTIF(INDIRECT(ADDRESS(($AN1482-1)*36+($AO1482-1)*12+6,COLUMN())):INDIRECT(ADDRESS(($AN1482-1)*36+($AO1482-1)*12+$AP1482+4,COLUMN())),INDIRECT(ADDRESS(($AN1482-1)*3+$AO1482+5,$AP1482+7)))&gt;=1,0,INDIRECT(ADDRESS(($AN1482-1)*3+$AO1482+5,$AP1482+7)))))</f>
        <v>0</v>
      </c>
      <c r="AR1482" s="204">
        <f ca="1">COUNTIF(INDIRECT("H"&amp;(ROW()+12*(($AN1482-1)*3+$AO1482)-ROW())/12+5):INDIRECT("S"&amp;(ROW()+12*(($AN1482-1)*3+$AO1482)-ROW())/12+5),AQ1482)</f>
        <v>0</v>
      </c>
      <c r="AS1482" s="221">
        <f ca="1">IF($AP1482=1,IF(INDIRECT(ADDRESS(($AN1482-1)*3+$AO1482+5,$AP1482+20))="",0,INDIRECT(ADDRESS(($AN1482-1)*3+$AO1482+5,$AP1482+20))),IF(INDIRECT(ADDRESS(($AN1482-1)*3+$AO1482+5,$AP1482+20))="",0,IF(COUNTIF(INDIRECT(ADDRESS(($AN1482-1)*36+($AO1482-1)*12+6,COLUMN())):INDIRECT(ADDRESS(($AN1482-1)*36+($AO1482-1)*12+$AP1482+4,COLUMN())),INDIRECT(ADDRESS(($AN1482-1)*3+$AO1482+5,$AP1482+20)))&gt;=1,0,INDIRECT(ADDRESS(($AN1482-1)*3+$AO1482+5,$AP1482+20)))))</f>
        <v>0</v>
      </c>
      <c r="AT1482" s="204">
        <f ca="1">COUNTIF(INDIRECT("U"&amp;(ROW()+12*(($AN1482-1)*3+$AO1482)-ROW())/12+5):INDIRECT("AF"&amp;(ROW()+12*(($AN1482-1)*3+$AO1482)-ROW())/12+5),AS1482)</f>
        <v>0</v>
      </c>
      <c r="AU1482" s="204">
        <f ca="1">IF(AND(AQ1482+AS1482&gt;0,AR1482+AT1482&gt;0),COUNTIF(AU$6:AU1481,"&gt;0")+1,0)</f>
        <v>0</v>
      </c>
    </row>
    <row r="1483" spans="40:47">
      <c r="AN1483" s="204">
        <v>42</v>
      </c>
      <c r="AO1483" s="204">
        <v>1</v>
      </c>
      <c r="AP1483" s="204">
        <v>2</v>
      </c>
      <c r="AQ1483" s="221">
        <f ca="1">IF($AP1483=1,IF(INDIRECT(ADDRESS(($AN1483-1)*3+$AO1483+5,$AP1483+7))="",0,INDIRECT(ADDRESS(($AN1483-1)*3+$AO1483+5,$AP1483+7))),IF(INDIRECT(ADDRESS(($AN1483-1)*3+$AO1483+5,$AP1483+7))="",0,IF(COUNTIF(INDIRECT(ADDRESS(($AN1483-1)*36+($AO1483-1)*12+6,COLUMN())):INDIRECT(ADDRESS(($AN1483-1)*36+($AO1483-1)*12+$AP1483+4,COLUMN())),INDIRECT(ADDRESS(($AN1483-1)*3+$AO1483+5,$AP1483+7)))&gt;=1,0,INDIRECT(ADDRESS(($AN1483-1)*3+$AO1483+5,$AP1483+7)))))</f>
        <v>0</v>
      </c>
      <c r="AR1483" s="204">
        <f ca="1">COUNTIF(INDIRECT("H"&amp;(ROW()+12*(($AN1483-1)*3+$AO1483)-ROW())/12+5):INDIRECT("S"&amp;(ROW()+12*(($AN1483-1)*3+$AO1483)-ROW())/12+5),AQ1483)</f>
        <v>0</v>
      </c>
      <c r="AS1483" s="221">
        <f ca="1">IF($AP1483=1,IF(INDIRECT(ADDRESS(($AN1483-1)*3+$AO1483+5,$AP1483+20))="",0,INDIRECT(ADDRESS(($AN1483-1)*3+$AO1483+5,$AP1483+20))),IF(INDIRECT(ADDRESS(($AN1483-1)*3+$AO1483+5,$AP1483+20))="",0,IF(COUNTIF(INDIRECT(ADDRESS(($AN1483-1)*36+($AO1483-1)*12+6,COLUMN())):INDIRECT(ADDRESS(($AN1483-1)*36+($AO1483-1)*12+$AP1483+4,COLUMN())),INDIRECT(ADDRESS(($AN1483-1)*3+$AO1483+5,$AP1483+20)))&gt;=1,0,INDIRECT(ADDRESS(($AN1483-1)*3+$AO1483+5,$AP1483+20)))))</f>
        <v>0</v>
      </c>
      <c r="AT1483" s="204">
        <f ca="1">COUNTIF(INDIRECT("U"&amp;(ROW()+12*(($AN1483-1)*3+$AO1483)-ROW())/12+5):INDIRECT("AF"&amp;(ROW()+12*(($AN1483-1)*3+$AO1483)-ROW())/12+5),AS1483)</f>
        <v>0</v>
      </c>
      <c r="AU1483" s="204">
        <f ca="1">IF(AND(AQ1483+AS1483&gt;0,AR1483+AT1483&gt;0),COUNTIF(AU$6:AU1482,"&gt;0")+1,0)</f>
        <v>0</v>
      </c>
    </row>
    <row r="1484" spans="40:47">
      <c r="AN1484" s="204">
        <v>42</v>
      </c>
      <c r="AO1484" s="204">
        <v>1</v>
      </c>
      <c r="AP1484" s="204">
        <v>3</v>
      </c>
      <c r="AQ1484" s="221">
        <f ca="1">IF($AP1484=1,IF(INDIRECT(ADDRESS(($AN1484-1)*3+$AO1484+5,$AP1484+7))="",0,INDIRECT(ADDRESS(($AN1484-1)*3+$AO1484+5,$AP1484+7))),IF(INDIRECT(ADDRESS(($AN1484-1)*3+$AO1484+5,$AP1484+7))="",0,IF(COUNTIF(INDIRECT(ADDRESS(($AN1484-1)*36+($AO1484-1)*12+6,COLUMN())):INDIRECT(ADDRESS(($AN1484-1)*36+($AO1484-1)*12+$AP1484+4,COLUMN())),INDIRECT(ADDRESS(($AN1484-1)*3+$AO1484+5,$AP1484+7)))&gt;=1,0,INDIRECT(ADDRESS(($AN1484-1)*3+$AO1484+5,$AP1484+7)))))</f>
        <v>0</v>
      </c>
      <c r="AR1484" s="204">
        <f ca="1">COUNTIF(INDIRECT("H"&amp;(ROW()+12*(($AN1484-1)*3+$AO1484)-ROW())/12+5):INDIRECT("S"&amp;(ROW()+12*(($AN1484-1)*3+$AO1484)-ROW())/12+5),AQ1484)</f>
        <v>0</v>
      </c>
      <c r="AS1484" s="221">
        <f ca="1">IF($AP1484=1,IF(INDIRECT(ADDRESS(($AN1484-1)*3+$AO1484+5,$AP1484+20))="",0,INDIRECT(ADDRESS(($AN1484-1)*3+$AO1484+5,$AP1484+20))),IF(INDIRECT(ADDRESS(($AN1484-1)*3+$AO1484+5,$AP1484+20))="",0,IF(COUNTIF(INDIRECT(ADDRESS(($AN1484-1)*36+($AO1484-1)*12+6,COLUMN())):INDIRECT(ADDRESS(($AN1484-1)*36+($AO1484-1)*12+$AP1484+4,COLUMN())),INDIRECT(ADDRESS(($AN1484-1)*3+$AO1484+5,$AP1484+20)))&gt;=1,0,INDIRECT(ADDRESS(($AN1484-1)*3+$AO1484+5,$AP1484+20)))))</f>
        <v>0</v>
      </c>
      <c r="AT1484" s="204">
        <f ca="1">COUNTIF(INDIRECT("U"&amp;(ROW()+12*(($AN1484-1)*3+$AO1484)-ROW())/12+5):INDIRECT("AF"&amp;(ROW()+12*(($AN1484-1)*3+$AO1484)-ROW())/12+5),AS1484)</f>
        <v>0</v>
      </c>
      <c r="AU1484" s="204">
        <f ca="1">IF(AND(AQ1484+AS1484&gt;0,AR1484+AT1484&gt;0),COUNTIF(AU$6:AU1483,"&gt;0")+1,0)</f>
        <v>0</v>
      </c>
    </row>
    <row r="1485" spans="40:47">
      <c r="AN1485" s="204">
        <v>42</v>
      </c>
      <c r="AO1485" s="204">
        <v>1</v>
      </c>
      <c r="AP1485" s="204">
        <v>4</v>
      </c>
      <c r="AQ1485" s="221">
        <f ca="1">IF($AP1485=1,IF(INDIRECT(ADDRESS(($AN1485-1)*3+$AO1485+5,$AP1485+7))="",0,INDIRECT(ADDRESS(($AN1485-1)*3+$AO1485+5,$AP1485+7))),IF(INDIRECT(ADDRESS(($AN1485-1)*3+$AO1485+5,$AP1485+7))="",0,IF(COUNTIF(INDIRECT(ADDRESS(($AN1485-1)*36+($AO1485-1)*12+6,COLUMN())):INDIRECT(ADDRESS(($AN1485-1)*36+($AO1485-1)*12+$AP1485+4,COLUMN())),INDIRECT(ADDRESS(($AN1485-1)*3+$AO1485+5,$AP1485+7)))&gt;=1,0,INDIRECT(ADDRESS(($AN1485-1)*3+$AO1485+5,$AP1485+7)))))</f>
        <v>0</v>
      </c>
      <c r="AR1485" s="204">
        <f ca="1">COUNTIF(INDIRECT("H"&amp;(ROW()+12*(($AN1485-1)*3+$AO1485)-ROW())/12+5):INDIRECT("S"&amp;(ROW()+12*(($AN1485-1)*3+$AO1485)-ROW())/12+5),AQ1485)</f>
        <v>0</v>
      </c>
      <c r="AS1485" s="221">
        <f ca="1">IF($AP1485=1,IF(INDIRECT(ADDRESS(($AN1485-1)*3+$AO1485+5,$AP1485+20))="",0,INDIRECT(ADDRESS(($AN1485-1)*3+$AO1485+5,$AP1485+20))),IF(INDIRECT(ADDRESS(($AN1485-1)*3+$AO1485+5,$AP1485+20))="",0,IF(COUNTIF(INDIRECT(ADDRESS(($AN1485-1)*36+($AO1485-1)*12+6,COLUMN())):INDIRECT(ADDRESS(($AN1485-1)*36+($AO1485-1)*12+$AP1485+4,COLUMN())),INDIRECT(ADDRESS(($AN1485-1)*3+$AO1485+5,$AP1485+20)))&gt;=1,0,INDIRECT(ADDRESS(($AN1485-1)*3+$AO1485+5,$AP1485+20)))))</f>
        <v>0</v>
      </c>
      <c r="AT1485" s="204">
        <f ca="1">COUNTIF(INDIRECT("U"&amp;(ROW()+12*(($AN1485-1)*3+$AO1485)-ROW())/12+5):INDIRECT("AF"&amp;(ROW()+12*(($AN1485-1)*3+$AO1485)-ROW())/12+5),AS1485)</f>
        <v>0</v>
      </c>
      <c r="AU1485" s="204">
        <f ca="1">IF(AND(AQ1485+AS1485&gt;0,AR1485+AT1485&gt;0),COUNTIF(AU$6:AU1484,"&gt;0")+1,0)</f>
        <v>0</v>
      </c>
    </row>
    <row r="1486" spans="40:47">
      <c r="AN1486" s="204">
        <v>42</v>
      </c>
      <c r="AO1486" s="204">
        <v>1</v>
      </c>
      <c r="AP1486" s="204">
        <v>5</v>
      </c>
      <c r="AQ1486" s="221">
        <f ca="1">IF($AP1486=1,IF(INDIRECT(ADDRESS(($AN1486-1)*3+$AO1486+5,$AP1486+7))="",0,INDIRECT(ADDRESS(($AN1486-1)*3+$AO1486+5,$AP1486+7))),IF(INDIRECT(ADDRESS(($AN1486-1)*3+$AO1486+5,$AP1486+7))="",0,IF(COUNTIF(INDIRECT(ADDRESS(($AN1486-1)*36+($AO1486-1)*12+6,COLUMN())):INDIRECT(ADDRESS(($AN1486-1)*36+($AO1486-1)*12+$AP1486+4,COLUMN())),INDIRECT(ADDRESS(($AN1486-1)*3+$AO1486+5,$AP1486+7)))&gt;=1,0,INDIRECT(ADDRESS(($AN1486-1)*3+$AO1486+5,$AP1486+7)))))</f>
        <v>0</v>
      </c>
      <c r="AR1486" s="204">
        <f ca="1">COUNTIF(INDIRECT("H"&amp;(ROW()+12*(($AN1486-1)*3+$AO1486)-ROW())/12+5):INDIRECT("S"&amp;(ROW()+12*(($AN1486-1)*3+$AO1486)-ROW())/12+5),AQ1486)</f>
        <v>0</v>
      </c>
      <c r="AS1486" s="221">
        <f ca="1">IF($AP1486=1,IF(INDIRECT(ADDRESS(($AN1486-1)*3+$AO1486+5,$AP1486+20))="",0,INDIRECT(ADDRESS(($AN1486-1)*3+$AO1486+5,$AP1486+20))),IF(INDIRECT(ADDRESS(($AN1486-1)*3+$AO1486+5,$AP1486+20))="",0,IF(COUNTIF(INDIRECT(ADDRESS(($AN1486-1)*36+($AO1486-1)*12+6,COLUMN())):INDIRECT(ADDRESS(($AN1486-1)*36+($AO1486-1)*12+$AP1486+4,COLUMN())),INDIRECT(ADDRESS(($AN1486-1)*3+$AO1486+5,$AP1486+20)))&gt;=1,0,INDIRECT(ADDRESS(($AN1486-1)*3+$AO1486+5,$AP1486+20)))))</f>
        <v>0</v>
      </c>
      <c r="AT1486" s="204">
        <f ca="1">COUNTIF(INDIRECT("U"&amp;(ROW()+12*(($AN1486-1)*3+$AO1486)-ROW())/12+5):INDIRECT("AF"&amp;(ROW()+12*(($AN1486-1)*3+$AO1486)-ROW())/12+5),AS1486)</f>
        <v>0</v>
      </c>
      <c r="AU1486" s="204">
        <f ca="1">IF(AND(AQ1486+AS1486&gt;0,AR1486+AT1486&gt;0),COUNTIF(AU$6:AU1485,"&gt;0")+1,0)</f>
        <v>0</v>
      </c>
    </row>
    <row r="1487" spans="40:47">
      <c r="AN1487" s="204">
        <v>42</v>
      </c>
      <c r="AO1487" s="204">
        <v>1</v>
      </c>
      <c r="AP1487" s="204">
        <v>6</v>
      </c>
      <c r="AQ1487" s="221">
        <f ca="1">IF($AP1487=1,IF(INDIRECT(ADDRESS(($AN1487-1)*3+$AO1487+5,$AP1487+7))="",0,INDIRECT(ADDRESS(($AN1487-1)*3+$AO1487+5,$AP1487+7))),IF(INDIRECT(ADDRESS(($AN1487-1)*3+$AO1487+5,$AP1487+7))="",0,IF(COUNTIF(INDIRECT(ADDRESS(($AN1487-1)*36+($AO1487-1)*12+6,COLUMN())):INDIRECT(ADDRESS(($AN1487-1)*36+($AO1487-1)*12+$AP1487+4,COLUMN())),INDIRECT(ADDRESS(($AN1487-1)*3+$AO1487+5,$AP1487+7)))&gt;=1,0,INDIRECT(ADDRESS(($AN1487-1)*3+$AO1487+5,$AP1487+7)))))</f>
        <v>0</v>
      </c>
      <c r="AR1487" s="204">
        <f ca="1">COUNTIF(INDIRECT("H"&amp;(ROW()+12*(($AN1487-1)*3+$AO1487)-ROW())/12+5):INDIRECT("S"&amp;(ROW()+12*(($AN1487-1)*3+$AO1487)-ROW())/12+5),AQ1487)</f>
        <v>0</v>
      </c>
      <c r="AS1487" s="221">
        <f ca="1">IF($AP1487=1,IF(INDIRECT(ADDRESS(($AN1487-1)*3+$AO1487+5,$AP1487+20))="",0,INDIRECT(ADDRESS(($AN1487-1)*3+$AO1487+5,$AP1487+20))),IF(INDIRECT(ADDRESS(($AN1487-1)*3+$AO1487+5,$AP1487+20))="",0,IF(COUNTIF(INDIRECT(ADDRESS(($AN1487-1)*36+($AO1487-1)*12+6,COLUMN())):INDIRECT(ADDRESS(($AN1487-1)*36+($AO1487-1)*12+$AP1487+4,COLUMN())),INDIRECT(ADDRESS(($AN1487-1)*3+$AO1487+5,$AP1487+20)))&gt;=1,0,INDIRECT(ADDRESS(($AN1487-1)*3+$AO1487+5,$AP1487+20)))))</f>
        <v>0</v>
      </c>
      <c r="AT1487" s="204">
        <f ca="1">COUNTIF(INDIRECT("U"&amp;(ROW()+12*(($AN1487-1)*3+$AO1487)-ROW())/12+5):INDIRECT("AF"&amp;(ROW()+12*(($AN1487-1)*3+$AO1487)-ROW())/12+5),AS1487)</f>
        <v>0</v>
      </c>
      <c r="AU1487" s="204">
        <f ca="1">IF(AND(AQ1487+AS1487&gt;0,AR1487+AT1487&gt;0),COUNTIF(AU$6:AU1486,"&gt;0")+1,0)</f>
        <v>0</v>
      </c>
    </row>
    <row r="1488" spans="40:47">
      <c r="AN1488" s="204">
        <v>42</v>
      </c>
      <c r="AO1488" s="204">
        <v>1</v>
      </c>
      <c r="AP1488" s="204">
        <v>7</v>
      </c>
      <c r="AQ1488" s="221">
        <f ca="1">IF($AP1488=1,IF(INDIRECT(ADDRESS(($AN1488-1)*3+$AO1488+5,$AP1488+7))="",0,INDIRECT(ADDRESS(($AN1488-1)*3+$AO1488+5,$AP1488+7))),IF(INDIRECT(ADDRESS(($AN1488-1)*3+$AO1488+5,$AP1488+7))="",0,IF(COUNTIF(INDIRECT(ADDRESS(($AN1488-1)*36+($AO1488-1)*12+6,COLUMN())):INDIRECT(ADDRESS(($AN1488-1)*36+($AO1488-1)*12+$AP1488+4,COLUMN())),INDIRECT(ADDRESS(($AN1488-1)*3+$AO1488+5,$AP1488+7)))&gt;=1,0,INDIRECT(ADDRESS(($AN1488-1)*3+$AO1488+5,$AP1488+7)))))</f>
        <v>0</v>
      </c>
      <c r="AR1488" s="204">
        <f ca="1">COUNTIF(INDIRECT("H"&amp;(ROW()+12*(($AN1488-1)*3+$AO1488)-ROW())/12+5):INDIRECT("S"&amp;(ROW()+12*(($AN1488-1)*3+$AO1488)-ROW())/12+5),AQ1488)</f>
        <v>0</v>
      </c>
      <c r="AS1488" s="221">
        <f ca="1">IF($AP1488=1,IF(INDIRECT(ADDRESS(($AN1488-1)*3+$AO1488+5,$AP1488+20))="",0,INDIRECT(ADDRESS(($AN1488-1)*3+$AO1488+5,$AP1488+20))),IF(INDIRECT(ADDRESS(($AN1488-1)*3+$AO1488+5,$AP1488+20))="",0,IF(COUNTIF(INDIRECT(ADDRESS(($AN1488-1)*36+($AO1488-1)*12+6,COLUMN())):INDIRECT(ADDRESS(($AN1488-1)*36+($AO1488-1)*12+$AP1488+4,COLUMN())),INDIRECT(ADDRESS(($AN1488-1)*3+$AO1488+5,$AP1488+20)))&gt;=1,0,INDIRECT(ADDRESS(($AN1488-1)*3+$AO1488+5,$AP1488+20)))))</f>
        <v>0</v>
      </c>
      <c r="AT1488" s="204">
        <f ca="1">COUNTIF(INDIRECT("U"&amp;(ROW()+12*(($AN1488-1)*3+$AO1488)-ROW())/12+5):INDIRECT("AF"&amp;(ROW()+12*(($AN1488-1)*3+$AO1488)-ROW())/12+5),AS1488)</f>
        <v>0</v>
      </c>
      <c r="AU1488" s="204">
        <f ca="1">IF(AND(AQ1488+AS1488&gt;0,AR1488+AT1488&gt;0),COUNTIF(AU$6:AU1487,"&gt;0")+1,0)</f>
        <v>0</v>
      </c>
    </row>
    <row r="1489" spans="40:47">
      <c r="AN1489" s="204">
        <v>42</v>
      </c>
      <c r="AO1489" s="204">
        <v>1</v>
      </c>
      <c r="AP1489" s="204">
        <v>8</v>
      </c>
      <c r="AQ1489" s="221">
        <f ca="1">IF($AP1489=1,IF(INDIRECT(ADDRESS(($AN1489-1)*3+$AO1489+5,$AP1489+7))="",0,INDIRECT(ADDRESS(($AN1489-1)*3+$AO1489+5,$AP1489+7))),IF(INDIRECT(ADDRESS(($AN1489-1)*3+$AO1489+5,$AP1489+7))="",0,IF(COUNTIF(INDIRECT(ADDRESS(($AN1489-1)*36+($AO1489-1)*12+6,COLUMN())):INDIRECT(ADDRESS(($AN1489-1)*36+($AO1489-1)*12+$AP1489+4,COLUMN())),INDIRECT(ADDRESS(($AN1489-1)*3+$AO1489+5,$AP1489+7)))&gt;=1,0,INDIRECT(ADDRESS(($AN1489-1)*3+$AO1489+5,$AP1489+7)))))</f>
        <v>0</v>
      </c>
      <c r="AR1489" s="204">
        <f ca="1">COUNTIF(INDIRECT("H"&amp;(ROW()+12*(($AN1489-1)*3+$AO1489)-ROW())/12+5):INDIRECT("S"&amp;(ROW()+12*(($AN1489-1)*3+$AO1489)-ROW())/12+5),AQ1489)</f>
        <v>0</v>
      </c>
      <c r="AS1489" s="221">
        <f ca="1">IF($AP1489=1,IF(INDIRECT(ADDRESS(($AN1489-1)*3+$AO1489+5,$AP1489+20))="",0,INDIRECT(ADDRESS(($AN1489-1)*3+$AO1489+5,$AP1489+20))),IF(INDIRECT(ADDRESS(($AN1489-1)*3+$AO1489+5,$AP1489+20))="",0,IF(COUNTIF(INDIRECT(ADDRESS(($AN1489-1)*36+($AO1489-1)*12+6,COLUMN())):INDIRECT(ADDRESS(($AN1489-1)*36+($AO1489-1)*12+$AP1489+4,COLUMN())),INDIRECT(ADDRESS(($AN1489-1)*3+$AO1489+5,$AP1489+20)))&gt;=1,0,INDIRECT(ADDRESS(($AN1489-1)*3+$AO1489+5,$AP1489+20)))))</f>
        <v>0</v>
      </c>
      <c r="AT1489" s="204">
        <f ca="1">COUNTIF(INDIRECT("U"&amp;(ROW()+12*(($AN1489-1)*3+$AO1489)-ROW())/12+5):INDIRECT("AF"&amp;(ROW()+12*(($AN1489-1)*3+$AO1489)-ROW())/12+5),AS1489)</f>
        <v>0</v>
      </c>
      <c r="AU1489" s="204">
        <f ca="1">IF(AND(AQ1489+AS1489&gt;0,AR1489+AT1489&gt;0),COUNTIF(AU$6:AU1488,"&gt;0")+1,0)</f>
        <v>0</v>
      </c>
    </row>
    <row r="1490" spans="40:47">
      <c r="AN1490" s="204">
        <v>42</v>
      </c>
      <c r="AO1490" s="204">
        <v>1</v>
      </c>
      <c r="AP1490" s="204">
        <v>9</v>
      </c>
      <c r="AQ1490" s="221">
        <f ca="1">IF($AP1490=1,IF(INDIRECT(ADDRESS(($AN1490-1)*3+$AO1490+5,$AP1490+7))="",0,INDIRECT(ADDRESS(($AN1490-1)*3+$AO1490+5,$AP1490+7))),IF(INDIRECT(ADDRESS(($AN1490-1)*3+$AO1490+5,$AP1490+7))="",0,IF(COUNTIF(INDIRECT(ADDRESS(($AN1490-1)*36+($AO1490-1)*12+6,COLUMN())):INDIRECT(ADDRESS(($AN1490-1)*36+($AO1490-1)*12+$AP1490+4,COLUMN())),INDIRECT(ADDRESS(($AN1490-1)*3+$AO1490+5,$AP1490+7)))&gt;=1,0,INDIRECT(ADDRESS(($AN1490-1)*3+$AO1490+5,$AP1490+7)))))</f>
        <v>0</v>
      </c>
      <c r="AR1490" s="204">
        <f ca="1">COUNTIF(INDIRECT("H"&amp;(ROW()+12*(($AN1490-1)*3+$AO1490)-ROW())/12+5):INDIRECT("S"&amp;(ROW()+12*(($AN1490-1)*3+$AO1490)-ROW())/12+5),AQ1490)</f>
        <v>0</v>
      </c>
      <c r="AS1490" s="221">
        <f ca="1">IF($AP1490=1,IF(INDIRECT(ADDRESS(($AN1490-1)*3+$AO1490+5,$AP1490+20))="",0,INDIRECT(ADDRESS(($AN1490-1)*3+$AO1490+5,$AP1490+20))),IF(INDIRECT(ADDRESS(($AN1490-1)*3+$AO1490+5,$AP1490+20))="",0,IF(COUNTIF(INDIRECT(ADDRESS(($AN1490-1)*36+($AO1490-1)*12+6,COLUMN())):INDIRECT(ADDRESS(($AN1490-1)*36+($AO1490-1)*12+$AP1490+4,COLUMN())),INDIRECT(ADDRESS(($AN1490-1)*3+$AO1490+5,$AP1490+20)))&gt;=1,0,INDIRECT(ADDRESS(($AN1490-1)*3+$AO1490+5,$AP1490+20)))))</f>
        <v>0</v>
      </c>
      <c r="AT1490" s="204">
        <f ca="1">COUNTIF(INDIRECT("U"&amp;(ROW()+12*(($AN1490-1)*3+$AO1490)-ROW())/12+5):INDIRECT("AF"&amp;(ROW()+12*(($AN1490-1)*3+$AO1490)-ROW())/12+5),AS1490)</f>
        <v>0</v>
      </c>
      <c r="AU1490" s="204">
        <f ca="1">IF(AND(AQ1490+AS1490&gt;0,AR1490+AT1490&gt;0),COUNTIF(AU$6:AU1489,"&gt;0")+1,0)</f>
        <v>0</v>
      </c>
    </row>
    <row r="1491" spans="40:47">
      <c r="AN1491" s="204">
        <v>42</v>
      </c>
      <c r="AO1491" s="204">
        <v>1</v>
      </c>
      <c r="AP1491" s="204">
        <v>10</v>
      </c>
      <c r="AQ1491" s="221">
        <f ca="1">IF($AP1491=1,IF(INDIRECT(ADDRESS(($AN1491-1)*3+$AO1491+5,$AP1491+7))="",0,INDIRECT(ADDRESS(($AN1491-1)*3+$AO1491+5,$AP1491+7))),IF(INDIRECT(ADDRESS(($AN1491-1)*3+$AO1491+5,$AP1491+7))="",0,IF(COUNTIF(INDIRECT(ADDRESS(($AN1491-1)*36+($AO1491-1)*12+6,COLUMN())):INDIRECT(ADDRESS(($AN1491-1)*36+($AO1491-1)*12+$AP1491+4,COLUMN())),INDIRECT(ADDRESS(($AN1491-1)*3+$AO1491+5,$AP1491+7)))&gt;=1,0,INDIRECT(ADDRESS(($AN1491-1)*3+$AO1491+5,$AP1491+7)))))</f>
        <v>0</v>
      </c>
      <c r="AR1491" s="204">
        <f ca="1">COUNTIF(INDIRECT("H"&amp;(ROW()+12*(($AN1491-1)*3+$AO1491)-ROW())/12+5):INDIRECT("S"&amp;(ROW()+12*(($AN1491-1)*3+$AO1491)-ROW())/12+5),AQ1491)</f>
        <v>0</v>
      </c>
      <c r="AS1491" s="221">
        <f ca="1">IF($AP1491=1,IF(INDIRECT(ADDRESS(($AN1491-1)*3+$AO1491+5,$AP1491+20))="",0,INDIRECT(ADDRESS(($AN1491-1)*3+$AO1491+5,$AP1491+20))),IF(INDIRECT(ADDRESS(($AN1491-1)*3+$AO1491+5,$AP1491+20))="",0,IF(COUNTIF(INDIRECT(ADDRESS(($AN1491-1)*36+($AO1491-1)*12+6,COLUMN())):INDIRECT(ADDRESS(($AN1491-1)*36+($AO1491-1)*12+$AP1491+4,COLUMN())),INDIRECT(ADDRESS(($AN1491-1)*3+$AO1491+5,$AP1491+20)))&gt;=1,0,INDIRECT(ADDRESS(($AN1491-1)*3+$AO1491+5,$AP1491+20)))))</f>
        <v>0</v>
      </c>
      <c r="AT1491" s="204">
        <f ca="1">COUNTIF(INDIRECT("U"&amp;(ROW()+12*(($AN1491-1)*3+$AO1491)-ROW())/12+5):INDIRECT("AF"&amp;(ROW()+12*(($AN1491-1)*3+$AO1491)-ROW())/12+5),AS1491)</f>
        <v>0</v>
      </c>
      <c r="AU1491" s="204">
        <f ca="1">IF(AND(AQ1491+AS1491&gt;0,AR1491+AT1491&gt;0),COUNTIF(AU$6:AU1490,"&gt;0")+1,0)</f>
        <v>0</v>
      </c>
    </row>
    <row r="1492" spans="40:47">
      <c r="AN1492" s="204">
        <v>42</v>
      </c>
      <c r="AO1492" s="204">
        <v>1</v>
      </c>
      <c r="AP1492" s="204">
        <v>11</v>
      </c>
      <c r="AQ1492" s="221">
        <f ca="1">IF($AP1492=1,IF(INDIRECT(ADDRESS(($AN1492-1)*3+$AO1492+5,$AP1492+7))="",0,INDIRECT(ADDRESS(($AN1492-1)*3+$AO1492+5,$AP1492+7))),IF(INDIRECT(ADDRESS(($AN1492-1)*3+$AO1492+5,$AP1492+7))="",0,IF(COUNTIF(INDIRECT(ADDRESS(($AN1492-1)*36+($AO1492-1)*12+6,COLUMN())):INDIRECT(ADDRESS(($AN1492-1)*36+($AO1492-1)*12+$AP1492+4,COLUMN())),INDIRECT(ADDRESS(($AN1492-1)*3+$AO1492+5,$AP1492+7)))&gt;=1,0,INDIRECT(ADDRESS(($AN1492-1)*3+$AO1492+5,$AP1492+7)))))</f>
        <v>0</v>
      </c>
      <c r="AR1492" s="204">
        <f ca="1">COUNTIF(INDIRECT("H"&amp;(ROW()+12*(($AN1492-1)*3+$AO1492)-ROW())/12+5):INDIRECT("S"&amp;(ROW()+12*(($AN1492-1)*3+$AO1492)-ROW())/12+5),AQ1492)</f>
        <v>0</v>
      </c>
      <c r="AS1492" s="221">
        <f ca="1">IF($AP1492=1,IF(INDIRECT(ADDRESS(($AN1492-1)*3+$AO1492+5,$AP1492+20))="",0,INDIRECT(ADDRESS(($AN1492-1)*3+$AO1492+5,$AP1492+20))),IF(INDIRECT(ADDRESS(($AN1492-1)*3+$AO1492+5,$AP1492+20))="",0,IF(COUNTIF(INDIRECT(ADDRESS(($AN1492-1)*36+($AO1492-1)*12+6,COLUMN())):INDIRECT(ADDRESS(($AN1492-1)*36+($AO1492-1)*12+$AP1492+4,COLUMN())),INDIRECT(ADDRESS(($AN1492-1)*3+$AO1492+5,$AP1492+20)))&gt;=1,0,INDIRECT(ADDRESS(($AN1492-1)*3+$AO1492+5,$AP1492+20)))))</f>
        <v>0</v>
      </c>
      <c r="AT1492" s="204">
        <f ca="1">COUNTIF(INDIRECT("U"&amp;(ROW()+12*(($AN1492-1)*3+$AO1492)-ROW())/12+5):INDIRECT("AF"&amp;(ROW()+12*(($AN1492-1)*3+$AO1492)-ROW())/12+5),AS1492)</f>
        <v>0</v>
      </c>
      <c r="AU1492" s="204">
        <f ca="1">IF(AND(AQ1492+AS1492&gt;0,AR1492+AT1492&gt;0),COUNTIF(AU$6:AU1491,"&gt;0")+1,0)</f>
        <v>0</v>
      </c>
    </row>
    <row r="1493" spans="40:47">
      <c r="AN1493" s="204">
        <v>42</v>
      </c>
      <c r="AO1493" s="204">
        <v>1</v>
      </c>
      <c r="AP1493" s="204">
        <v>12</v>
      </c>
      <c r="AQ1493" s="221">
        <f ca="1">IF($AP1493=1,IF(INDIRECT(ADDRESS(($AN1493-1)*3+$AO1493+5,$AP1493+7))="",0,INDIRECT(ADDRESS(($AN1493-1)*3+$AO1493+5,$AP1493+7))),IF(INDIRECT(ADDRESS(($AN1493-1)*3+$AO1493+5,$AP1493+7))="",0,IF(COUNTIF(INDIRECT(ADDRESS(($AN1493-1)*36+($AO1493-1)*12+6,COLUMN())):INDIRECT(ADDRESS(($AN1493-1)*36+($AO1493-1)*12+$AP1493+4,COLUMN())),INDIRECT(ADDRESS(($AN1493-1)*3+$AO1493+5,$AP1493+7)))&gt;=1,0,INDIRECT(ADDRESS(($AN1493-1)*3+$AO1493+5,$AP1493+7)))))</f>
        <v>0</v>
      </c>
      <c r="AR1493" s="204">
        <f ca="1">COUNTIF(INDIRECT("H"&amp;(ROW()+12*(($AN1493-1)*3+$AO1493)-ROW())/12+5):INDIRECT("S"&amp;(ROW()+12*(($AN1493-1)*3+$AO1493)-ROW())/12+5),AQ1493)</f>
        <v>0</v>
      </c>
      <c r="AS1493" s="221">
        <f ca="1">IF($AP1493=1,IF(INDIRECT(ADDRESS(($AN1493-1)*3+$AO1493+5,$AP1493+20))="",0,INDIRECT(ADDRESS(($AN1493-1)*3+$AO1493+5,$AP1493+20))),IF(INDIRECT(ADDRESS(($AN1493-1)*3+$AO1493+5,$AP1493+20))="",0,IF(COUNTIF(INDIRECT(ADDRESS(($AN1493-1)*36+($AO1493-1)*12+6,COLUMN())):INDIRECT(ADDRESS(($AN1493-1)*36+($AO1493-1)*12+$AP1493+4,COLUMN())),INDIRECT(ADDRESS(($AN1493-1)*3+$AO1493+5,$AP1493+20)))&gt;=1,0,INDIRECT(ADDRESS(($AN1493-1)*3+$AO1493+5,$AP1493+20)))))</f>
        <v>0</v>
      </c>
      <c r="AT1493" s="204">
        <f ca="1">COUNTIF(INDIRECT("U"&amp;(ROW()+12*(($AN1493-1)*3+$AO1493)-ROW())/12+5):INDIRECT("AF"&amp;(ROW()+12*(($AN1493-1)*3+$AO1493)-ROW())/12+5),AS1493)</f>
        <v>0</v>
      </c>
      <c r="AU1493" s="204">
        <f ca="1">IF(AND(AQ1493+AS1493&gt;0,AR1493+AT1493&gt;0),COUNTIF(AU$6:AU1492,"&gt;0")+1,0)</f>
        <v>0</v>
      </c>
    </row>
    <row r="1494" spans="40:47">
      <c r="AN1494" s="204">
        <v>42</v>
      </c>
      <c r="AO1494" s="204">
        <v>2</v>
      </c>
      <c r="AP1494" s="204">
        <v>1</v>
      </c>
      <c r="AQ1494" s="221">
        <f ca="1">IF($AP1494=1,IF(INDIRECT(ADDRESS(($AN1494-1)*3+$AO1494+5,$AP1494+7))="",0,INDIRECT(ADDRESS(($AN1494-1)*3+$AO1494+5,$AP1494+7))),IF(INDIRECT(ADDRESS(($AN1494-1)*3+$AO1494+5,$AP1494+7))="",0,IF(COUNTIF(INDIRECT(ADDRESS(($AN1494-1)*36+($AO1494-1)*12+6,COLUMN())):INDIRECT(ADDRESS(($AN1494-1)*36+($AO1494-1)*12+$AP1494+4,COLUMN())),INDIRECT(ADDRESS(($AN1494-1)*3+$AO1494+5,$AP1494+7)))&gt;=1,0,INDIRECT(ADDRESS(($AN1494-1)*3+$AO1494+5,$AP1494+7)))))</f>
        <v>0</v>
      </c>
      <c r="AR1494" s="204">
        <f ca="1">COUNTIF(INDIRECT("H"&amp;(ROW()+12*(($AN1494-1)*3+$AO1494)-ROW())/12+5):INDIRECT("S"&amp;(ROW()+12*(($AN1494-1)*3+$AO1494)-ROW())/12+5),AQ1494)</f>
        <v>0</v>
      </c>
      <c r="AS1494" s="221">
        <f ca="1">IF($AP1494=1,IF(INDIRECT(ADDRESS(($AN1494-1)*3+$AO1494+5,$AP1494+20))="",0,INDIRECT(ADDRESS(($AN1494-1)*3+$AO1494+5,$AP1494+20))),IF(INDIRECT(ADDRESS(($AN1494-1)*3+$AO1494+5,$AP1494+20))="",0,IF(COUNTIF(INDIRECT(ADDRESS(($AN1494-1)*36+($AO1494-1)*12+6,COLUMN())):INDIRECT(ADDRESS(($AN1494-1)*36+($AO1494-1)*12+$AP1494+4,COLUMN())),INDIRECT(ADDRESS(($AN1494-1)*3+$AO1494+5,$AP1494+20)))&gt;=1,0,INDIRECT(ADDRESS(($AN1494-1)*3+$AO1494+5,$AP1494+20)))))</f>
        <v>0</v>
      </c>
      <c r="AT1494" s="204">
        <f ca="1">COUNTIF(INDIRECT("U"&amp;(ROW()+12*(($AN1494-1)*3+$AO1494)-ROW())/12+5):INDIRECT("AF"&amp;(ROW()+12*(($AN1494-1)*3+$AO1494)-ROW())/12+5),AS1494)</f>
        <v>0</v>
      </c>
      <c r="AU1494" s="204">
        <f ca="1">IF(AND(AQ1494+AS1494&gt;0,AR1494+AT1494&gt;0),COUNTIF(AU$6:AU1493,"&gt;0")+1,0)</f>
        <v>0</v>
      </c>
    </row>
    <row r="1495" spans="40:47">
      <c r="AN1495" s="204">
        <v>42</v>
      </c>
      <c r="AO1495" s="204">
        <v>2</v>
      </c>
      <c r="AP1495" s="204">
        <v>2</v>
      </c>
      <c r="AQ1495" s="221">
        <f ca="1">IF($AP1495=1,IF(INDIRECT(ADDRESS(($AN1495-1)*3+$AO1495+5,$AP1495+7))="",0,INDIRECT(ADDRESS(($AN1495-1)*3+$AO1495+5,$AP1495+7))),IF(INDIRECT(ADDRESS(($AN1495-1)*3+$AO1495+5,$AP1495+7))="",0,IF(COUNTIF(INDIRECT(ADDRESS(($AN1495-1)*36+($AO1495-1)*12+6,COLUMN())):INDIRECT(ADDRESS(($AN1495-1)*36+($AO1495-1)*12+$AP1495+4,COLUMN())),INDIRECT(ADDRESS(($AN1495-1)*3+$AO1495+5,$AP1495+7)))&gt;=1,0,INDIRECT(ADDRESS(($AN1495-1)*3+$AO1495+5,$AP1495+7)))))</f>
        <v>0</v>
      </c>
      <c r="AR1495" s="204">
        <f ca="1">COUNTIF(INDIRECT("H"&amp;(ROW()+12*(($AN1495-1)*3+$AO1495)-ROW())/12+5):INDIRECT("S"&amp;(ROW()+12*(($AN1495-1)*3+$AO1495)-ROW())/12+5),AQ1495)</f>
        <v>0</v>
      </c>
      <c r="AS1495" s="221">
        <f ca="1">IF($AP1495=1,IF(INDIRECT(ADDRESS(($AN1495-1)*3+$AO1495+5,$AP1495+20))="",0,INDIRECT(ADDRESS(($AN1495-1)*3+$AO1495+5,$AP1495+20))),IF(INDIRECT(ADDRESS(($AN1495-1)*3+$AO1495+5,$AP1495+20))="",0,IF(COUNTIF(INDIRECT(ADDRESS(($AN1495-1)*36+($AO1495-1)*12+6,COLUMN())):INDIRECT(ADDRESS(($AN1495-1)*36+($AO1495-1)*12+$AP1495+4,COLUMN())),INDIRECT(ADDRESS(($AN1495-1)*3+$AO1495+5,$AP1495+20)))&gt;=1,0,INDIRECT(ADDRESS(($AN1495-1)*3+$AO1495+5,$AP1495+20)))))</f>
        <v>0</v>
      </c>
      <c r="AT1495" s="204">
        <f ca="1">COUNTIF(INDIRECT("U"&amp;(ROW()+12*(($AN1495-1)*3+$AO1495)-ROW())/12+5):INDIRECT("AF"&amp;(ROW()+12*(($AN1495-1)*3+$AO1495)-ROW())/12+5),AS1495)</f>
        <v>0</v>
      </c>
      <c r="AU1495" s="204">
        <f ca="1">IF(AND(AQ1495+AS1495&gt;0,AR1495+AT1495&gt;0),COUNTIF(AU$6:AU1494,"&gt;0")+1,0)</f>
        <v>0</v>
      </c>
    </row>
    <row r="1496" spans="40:47">
      <c r="AN1496" s="204">
        <v>42</v>
      </c>
      <c r="AO1496" s="204">
        <v>2</v>
      </c>
      <c r="AP1496" s="204">
        <v>3</v>
      </c>
      <c r="AQ1496" s="221">
        <f ca="1">IF($AP1496=1,IF(INDIRECT(ADDRESS(($AN1496-1)*3+$AO1496+5,$AP1496+7))="",0,INDIRECT(ADDRESS(($AN1496-1)*3+$AO1496+5,$AP1496+7))),IF(INDIRECT(ADDRESS(($AN1496-1)*3+$AO1496+5,$AP1496+7))="",0,IF(COUNTIF(INDIRECT(ADDRESS(($AN1496-1)*36+($AO1496-1)*12+6,COLUMN())):INDIRECT(ADDRESS(($AN1496-1)*36+($AO1496-1)*12+$AP1496+4,COLUMN())),INDIRECT(ADDRESS(($AN1496-1)*3+$AO1496+5,$AP1496+7)))&gt;=1,0,INDIRECT(ADDRESS(($AN1496-1)*3+$AO1496+5,$AP1496+7)))))</f>
        <v>0</v>
      </c>
      <c r="AR1496" s="204">
        <f ca="1">COUNTIF(INDIRECT("H"&amp;(ROW()+12*(($AN1496-1)*3+$AO1496)-ROW())/12+5):INDIRECT("S"&amp;(ROW()+12*(($AN1496-1)*3+$AO1496)-ROW())/12+5),AQ1496)</f>
        <v>0</v>
      </c>
      <c r="AS1496" s="221">
        <f ca="1">IF($AP1496=1,IF(INDIRECT(ADDRESS(($AN1496-1)*3+$AO1496+5,$AP1496+20))="",0,INDIRECT(ADDRESS(($AN1496-1)*3+$AO1496+5,$AP1496+20))),IF(INDIRECT(ADDRESS(($AN1496-1)*3+$AO1496+5,$AP1496+20))="",0,IF(COUNTIF(INDIRECT(ADDRESS(($AN1496-1)*36+($AO1496-1)*12+6,COLUMN())):INDIRECT(ADDRESS(($AN1496-1)*36+($AO1496-1)*12+$AP1496+4,COLUMN())),INDIRECT(ADDRESS(($AN1496-1)*3+$AO1496+5,$AP1496+20)))&gt;=1,0,INDIRECT(ADDRESS(($AN1496-1)*3+$AO1496+5,$AP1496+20)))))</f>
        <v>0</v>
      </c>
      <c r="AT1496" s="204">
        <f ca="1">COUNTIF(INDIRECT("U"&amp;(ROW()+12*(($AN1496-1)*3+$AO1496)-ROW())/12+5):INDIRECT("AF"&amp;(ROW()+12*(($AN1496-1)*3+$AO1496)-ROW())/12+5),AS1496)</f>
        <v>0</v>
      </c>
      <c r="AU1496" s="204">
        <f ca="1">IF(AND(AQ1496+AS1496&gt;0,AR1496+AT1496&gt;0),COUNTIF(AU$6:AU1495,"&gt;0")+1,0)</f>
        <v>0</v>
      </c>
    </row>
    <row r="1497" spans="40:47">
      <c r="AN1497" s="204">
        <v>42</v>
      </c>
      <c r="AO1497" s="204">
        <v>2</v>
      </c>
      <c r="AP1497" s="204">
        <v>4</v>
      </c>
      <c r="AQ1497" s="221">
        <f ca="1">IF($AP1497=1,IF(INDIRECT(ADDRESS(($AN1497-1)*3+$AO1497+5,$AP1497+7))="",0,INDIRECT(ADDRESS(($AN1497-1)*3+$AO1497+5,$AP1497+7))),IF(INDIRECT(ADDRESS(($AN1497-1)*3+$AO1497+5,$AP1497+7))="",0,IF(COUNTIF(INDIRECT(ADDRESS(($AN1497-1)*36+($AO1497-1)*12+6,COLUMN())):INDIRECT(ADDRESS(($AN1497-1)*36+($AO1497-1)*12+$AP1497+4,COLUMN())),INDIRECT(ADDRESS(($AN1497-1)*3+$AO1497+5,$AP1497+7)))&gt;=1,0,INDIRECT(ADDRESS(($AN1497-1)*3+$AO1497+5,$AP1497+7)))))</f>
        <v>0</v>
      </c>
      <c r="AR1497" s="204">
        <f ca="1">COUNTIF(INDIRECT("H"&amp;(ROW()+12*(($AN1497-1)*3+$AO1497)-ROW())/12+5):INDIRECT("S"&amp;(ROW()+12*(($AN1497-1)*3+$AO1497)-ROW())/12+5),AQ1497)</f>
        <v>0</v>
      </c>
      <c r="AS1497" s="221">
        <f ca="1">IF($AP1497=1,IF(INDIRECT(ADDRESS(($AN1497-1)*3+$AO1497+5,$AP1497+20))="",0,INDIRECT(ADDRESS(($AN1497-1)*3+$AO1497+5,$AP1497+20))),IF(INDIRECT(ADDRESS(($AN1497-1)*3+$AO1497+5,$AP1497+20))="",0,IF(COUNTIF(INDIRECT(ADDRESS(($AN1497-1)*36+($AO1497-1)*12+6,COLUMN())):INDIRECT(ADDRESS(($AN1497-1)*36+($AO1497-1)*12+$AP1497+4,COLUMN())),INDIRECT(ADDRESS(($AN1497-1)*3+$AO1497+5,$AP1497+20)))&gt;=1,0,INDIRECT(ADDRESS(($AN1497-1)*3+$AO1497+5,$AP1497+20)))))</f>
        <v>0</v>
      </c>
      <c r="AT1497" s="204">
        <f ca="1">COUNTIF(INDIRECT("U"&amp;(ROW()+12*(($AN1497-1)*3+$AO1497)-ROW())/12+5):INDIRECT("AF"&amp;(ROW()+12*(($AN1497-1)*3+$AO1497)-ROW())/12+5),AS1497)</f>
        <v>0</v>
      </c>
      <c r="AU1497" s="204">
        <f ca="1">IF(AND(AQ1497+AS1497&gt;0,AR1497+AT1497&gt;0),COUNTIF(AU$6:AU1496,"&gt;0")+1,0)</f>
        <v>0</v>
      </c>
    </row>
    <row r="1498" spans="40:47">
      <c r="AN1498" s="204">
        <v>42</v>
      </c>
      <c r="AO1498" s="204">
        <v>2</v>
      </c>
      <c r="AP1498" s="204">
        <v>5</v>
      </c>
      <c r="AQ1498" s="221">
        <f ca="1">IF($AP1498=1,IF(INDIRECT(ADDRESS(($AN1498-1)*3+$AO1498+5,$AP1498+7))="",0,INDIRECT(ADDRESS(($AN1498-1)*3+$AO1498+5,$AP1498+7))),IF(INDIRECT(ADDRESS(($AN1498-1)*3+$AO1498+5,$AP1498+7))="",0,IF(COUNTIF(INDIRECT(ADDRESS(($AN1498-1)*36+($AO1498-1)*12+6,COLUMN())):INDIRECT(ADDRESS(($AN1498-1)*36+($AO1498-1)*12+$AP1498+4,COLUMN())),INDIRECT(ADDRESS(($AN1498-1)*3+$AO1498+5,$AP1498+7)))&gt;=1,0,INDIRECT(ADDRESS(($AN1498-1)*3+$AO1498+5,$AP1498+7)))))</f>
        <v>0</v>
      </c>
      <c r="AR1498" s="204">
        <f ca="1">COUNTIF(INDIRECT("H"&amp;(ROW()+12*(($AN1498-1)*3+$AO1498)-ROW())/12+5):INDIRECT("S"&amp;(ROW()+12*(($AN1498-1)*3+$AO1498)-ROW())/12+5),AQ1498)</f>
        <v>0</v>
      </c>
      <c r="AS1498" s="221">
        <f ca="1">IF($AP1498=1,IF(INDIRECT(ADDRESS(($AN1498-1)*3+$AO1498+5,$AP1498+20))="",0,INDIRECT(ADDRESS(($AN1498-1)*3+$AO1498+5,$AP1498+20))),IF(INDIRECT(ADDRESS(($AN1498-1)*3+$AO1498+5,$AP1498+20))="",0,IF(COUNTIF(INDIRECT(ADDRESS(($AN1498-1)*36+($AO1498-1)*12+6,COLUMN())):INDIRECT(ADDRESS(($AN1498-1)*36+($AO1498-1)*12+$AP1498+4,COLUMN())),INDIRECT(ADDRESS(($AN1498-1)*3+$AO1498+5,$AP1498+20)))&gt;=1,0,INDIRECT(ADDRESS(($AN1498-1)*3+$AO1498+5,$AP1498+20)))))</f>
        <v>0</v>
      </c>
      <c r="AT1498" s="204">
        <f ca="1">COUNTIF(INDIRECT("U"&amp;(ROW()+12*(($AN1498-1)*3+$AO1498)-ROW())/12+5):INDIRECT("AF"&amp;(ROW()+12*(($AN1498-1)*3+$AO1498)-ROW())/12+5),AS1498)</f>
        <v>0</v>
      </c>
      <c r="AU1498" s="204">
        <f ca="1">IF(AND(AQ1498+AS1498&gt;0,AR1498+AT1498&gt;0),COUNTIF(AU$6:AU1497,"&gt;0")+1,0)</f>
        <v>0</v>
      </c>
    </row>
    <row r="1499" spans="40:47">
      <c r="AN1499" s="204">
        <v>42</v>
      </c>
      <c r="AO1499" s="204">
        <v>2</v>
      </c>
      <c r="AP1499" s="204">
        <v>6</v>
      </c>
      <c r="AQ1499" s="221">
        <f ca="1">IF($AP1499=1,IF(INDIRECT(ADDRESS(($AN1499-1)*3+$AO1499+5,$AP1499+7))="",0,INDIRECT(ADDRESS(($AN1499-1)*3+$AO1499+5,$AP1499+7))),IF(INDIRECT(ADDRESS(($AN1499-1)*3+$AO1499+5,$AP1499+7))="",0,IF(COUNTIF(INDIRECT(ADDRESS(($AN1499-1)*36+($AO1499-1)*12+6,COLUMN())):INDIRECT(ADDRESS(($AN1499-1)*36+($AO1499-1)*12+$AP1499+4,COLUMN())),INDIRECT(ADDRESS(($AN1499-1)*3+$AO1499+5,$AP1499+7)))&gt;=1,0,INDIRECT(ADDRESS(($AN1499-1)*3+$AO1499+5,$AP1499+7)))))</f>
        <v>0</v>
      </c>
      <c r="AR1499" s="204">
        <f ca="1">COUNTIF(INDIRECT("H"&amp;(ROW()+12*(($AN1499-1)*3+$AO1499)-ROW())/12+5):INDIRECT("S"&amp;(ROW()+12*(($AN1499-1)*3+$AO1499)-ROW())/12+5),AQ1499)</f>
        <v>0</v>
      </c>
      <c r="AS1499" s="221">
        <f ca="1">IF($AP1499=1,IF(INDIRECT(ADDRESS(($AN1499-1)*3+$AO1499+5,$AP1499+20))="",0,INDIRECT(ADDRESS(($AN1499-1)*3+$AO1499+5,$AP1499+20))),IF(INDIRECT(ADDRESS(($AN1499-1)*3+$AO1499+5,$AP1499+20))="",0,IF(COUNTIF(INDIRECT(ADDRESS(($AN1499-1)*36+($AO1499-1)*12+6,COLUMN())):INDIRECT(ADDRESS(($AN1499-1)*36+($AO1499-1)*12+$AP1499+4,COLUMN())),INDIRECT(ADDRESS(($AN1499-1)*3+$AO1499+5,$AP1499+20)))&gt;=1,0,INDIRECT(ADDRESS(($AN1499-1)*3+$AO1499+5,$AP1499+20)))))</f>
        <v>0</v>
      </c>
      <c r="AT1499" s="204">
        <f ca="1">COUNTIF(INDIRECT("U"&amp;(ROW()+12*(($AN1499-1)*3+$AO1499)-ROW())/12+5):INDIRECT("AF"&amp;(ROW()+12*(($AN1499-1)*3+$AO1499)-ROW())/12+5),AS1499)</f>
        <v>0</v>
      </c>
      <c r="AU1499" s="204">
        <f ca="1">IF(AND(AQ1499+AS1499&gt;0,AR1499+AT1499&gt;0),COUNTIF(AU$6:AU1498,"&gt;0")+1,0)</f>
        <v>0</v>
      </c>
    </row>
    <row r="1500" spans="40:47">
      <c r="AN1500" s="204">
        <v>42</v>
      </c>
      <c r="AO1500" s="204">
        <v>2</v>
      </c>
      <c r="AP1500" s="204">
        <v>7</v>
      </c>
      <c r="AQ1500" s="221">
        <f ca="1">IF($AP1500=1,IF(INDIRECT(ADDRESS(($AN1500-1)*3+$AO1500+5,$AP1500+7))="",0,INDIRECT(ADDRESS(($AN1500-1)*3+$AO1500+5,$AP1500+7))),IF(INDIRECT(ADDRESS(($AN1500-1)*3+$AO1500+5,$AP1500+7))="",0,IF(COUNTIF(INDIRECT(ADDRESS(($AN1500-1)*36+($AO1500-1)*12+6,COLUMN())):INDIRECT(ADDRESS(($AN1500-1)*36+($AO1500-1)*12+$AP1500+4,COLUMN())),INDIRECT(ADDRESS(($AN1500-1)*3+$AO1500+5,$AP1500+7)))&gt;=1,0,INDIRECT(ADDRESS(($AN1500-1)*3+$AO1500+5,$AP1500+7)))))</f>
        <v>0</v>
      </c>
      <c r="AR1500" s="204">
        <f ca="1">COUNTIF(INDIRECT("H"&amp;(ROW()+12*(($AN1500-1)*3+$AO1500)-ROW())/12+5):INDIRECT("S"&amp;(ROW()+12*(($AN1500-1)*3+$AO1500)-ROW())/12+5),AQ1500)</f>
        <v>0</v>
      </c>
      <c r="AS1500" s="221">
        <f ca="1">IF($AP1500=1,IF(INDIRECT(ADDRESS(($AN1500-1)*3+$AO1500+5,$AP1500+20))="",0,INDIRECT(ADDRESS(($AN1500-1)*3+$AO1500+5,$AP1500+20))),IF(INDIRECT(ADDRESS(($AN1500-1)*3+$AO1500+5,$AP1500+20))="",0,IF(COUNTIF(INDIRECT(ADDRESS(($AN1500-1)*36+($AO1500-1)*12+6,COLUMN())):INDIRECT(ADDRESS(($AN1500-1)*36+($AO1500-1)*12+$AP1500+4,COLUMN())),INDIRECT(ADDRESS(($AN1500-1)*3+$AO1500+5,$AP1500+20)))&gt;=1,0,INDIRECT(ADDRESS(($AN1500-1)*3+$AO1500+5,$AP1500+20)))))</f>
        <v>0</v>
      </c>
      <c r="AT1500" s="204">
        <f ca="1">COUNTIF(INDIRECT("U"&amp;(ROW()+12*(($AN1500-1)*3+$AO1500)-ROW())/12+5):INDIRECT("AF"&amp;(ROW()+12*(($AN1500-1)*3+$AO1500)-ROW())/12+5),AS1500)</f>
        <v>0</v>
      </c>
      <c r="AU1500" s="204">
        <f ca="1">IF(AND(AQ1500+AS1500&gt;0,AR1500+AT1500&gt;0),COUNTIF(AU$6:AU1499,"&gt;0")+1,0)</f>
        <v>0</v>
      </c>
    </row>
    <row r="1501" spans="40:47">
      <c r="AN1501" s="204">
        <v>42</v>
      </c>
      <c r="AO1501" s="204">
        <v>2</v>
      </c>
      <c r="AP1501" s="204">
        <v>8</v>
      </c>
      <c r="AQ1501" s="221">
        <f ca="1">IF($AP1501=1,IF(INDIRECT(ADDRESS(($AN1501-1)*3+$AO1501+5,$AP1501+7))="",0,INDIRECT(ADDRESS(($AN1501-1)*3+$AO1501+5,$AP1501+7))),IF(INDIRECT(ADDRESS(($AN1501-1)*3+$AO1501+5,$AP1501+7))="",0,IF(COUNTIF(INDIRECT(ADDRESS(($AN1501-1)*36+($AO1501-1)*12+6,COLUMN())):INDIRECT(ADDRESS(($AN1501-1)*36+($AO1501-1)*12+$AP1501+4,COLUMN())),INDIRECT(ADDRESS(($AN1501-1)*3+$AO1501+5,$AP1501+7)))&gt;=1,0,INDIRECT(ADDRESS(($AN1501-1)*3+$AO1501+5,$AP1501+7)))))</f>
        <v>0</v>
      </c>
      <c r="AR1501" s="204">
        <f ca="1">COUNTIF(INDIRECT("H"&amp;(ROW()+12*(($AN1501-1)*3+$AO1501)-ROW())/12+5):INDIRECT("S"&amp;(ROW()+12*(($AN1501-1)*3+$AO1501)-ROW())/12+5),AQ1501)</f>
        <v>0</v>
      </c>
      <c r="AS1501" s="221">
        <f ca="1">IF($AP1501=1,IF(INDIRECT(ADDRESS(($AN1501-1)*3+$AO1501+5,$AP1501+20))="",0,INDIRECT(ADDRESS(($AN1501-1)*3+$AO1501+5,$AP1501+20))),IF(INDIRECT(ADDRESS(($AN1501-1)*3+$AO1501+5,$AP1501+20))="",0,IF(COUNTIF(INDIRECT(ADDRESS(($AN1501-1)*36+($AO1501-1)*12+6,COLUMN())):INDIRECT(ADDRESS(($AN1501-1)*36+($AO1501-1)*12+$AP1501+4,COLUMN())),INDIRECT(ADDRESS(($AN1501-1)*3+$AO1501+5,$AP1501+20)))&gt;=1,0,INDIRECT(ADDRESS(($AN1501-1)*3+$AO1501+5,$AP1501+20)))))</f>
        <v>0</v>
      </c>
      <c r="AT1501" s="204">
        <f ca="1">COUNTIF(INDIRECT("U"&amp;(ROW()+12*(($AN1501-1)*3+$AO1501)-ROW())/12+5):INDIRECT("AF"&amp;(ROW()+12*(($AN1501-1)*3+$AO1501)-ROW())/12+5),AS1501)</f>
        <v>0</v>
      </c>
      <c r="AU1501" s="204">
        <f ca="1">IF(AND(AQ1501+AS1501&gt;0,AR1501+AT1501&gt;0),COUNTIF(AU$6:AU1500,"&gt;0")+1,0)</f>
        <v>0</v>
      </c>
    </row>
    <row r="1502" spans="40:47">
      <c r="AN1502" s="204">
        <v>42</v>
      </c>
      <c r="AO1502" s="204">
        <v>2</v>
      </c>
      <c r="AP1502" s="204">
        <v>9</v>
      </c>
      <c r="AQ1502" s="221">
        <f ca="1">IF($AP1502=1,IF(INDIRECT(ADDRESS(($AN1502-1)*3+$AO1502+5,$AP1502+7))="",0,INDIRECT(ADDRESS(($AN1502-1)*3+$AO1502+5,$AP1502+7))),IF(INDIRECT(ADDRESS(($AN1502-1)*3+$AO1502+5,$AP1502+7))="",0,IF(COUNTIF(INDIRECT(ADDRESS(($AN1502-1)*36+($AO1502-1)*12+6,COLUMN())):INDIRECT(ADDRESS(($AN1502-1)*36+($AO1502-1)*12+$AP1502+4,COLUMN())),INDIRECT(ADDRESS(($AN1502-1)*3+$AO1502+5,$AP1502+7)))&gt;=1,0,INDIRECT(ADDRESS(($AN1502-1)*3+$AO1502+5,$AP1502+7)))))</f>
        <v>0</v>
      </c>
      <c r="AR1502" s="204">
        <f ca="1">COUNTIF(INDIRECT("H"&amp;(ROW()+12*(($AN1502-1)*3+$AO1502)-ROW())/12+5):INDIRECT("S"&amp;(ROW()+12*(($AN1502-1)*3+$AO1502)-ROW())/12+5),AQ1502)</f>
        <v>0</v>
      </c>
      <c r="AS1502" s="221">
        <f ca="1">IF($AP1502=1,IF(INDIRECT(ADDRESS(($AN1502-1)*3+$AO1502+5,$AP1502+20))="",0,INDIRECT(ADDRESS(($AN1502-1)*3+$AO1502+5,$AP1502+20))),IF(INDIRECT(ADDRESS(($AN1502-1)*3+$AO1502+5,$AP1502+20))="",0,IF(COUNTIF(INDIRECT(ADDRESS(($AN1502-1)*36+($AO1502-1)*12+6,COLUMN())):INDIRECT(ADDRESS(($AN1502-1)*36+($AO1502-1)*12+$AP1502+4,COLUMN())),INDIRECT(ADDRESS(($AN1502-1)*3+$AO1502+5,$AP1502+20)))&gt;=1,0,INDIRECT(ADDRESS(($AN1502-1)*3+$AO1502+5,$AP1502+20)))))</f>
        <v>0</v>
      </c>
      <c r="AT1502" s="204">
        <f ca="1">COUNTIF(INDIRECT("U"&amp;(ROW()+12*(($AN1502-1)*3+$AO1502)-ROW())/12+5):INDIRECT("AF"&amp;(ROW()+12*(($AN1502-1)*3+$AO1502)-ROW())/12+5),AS1502)</f>
        <v>0</v>
      </c>
      <c r="AU1502" s="204">
        <f ca="1">IF(AND(AQ1502+AS1502&gt;0,AR1502+AT1502&gt;0),COUNTIF(AU$6:AU1501,"&gt;0")+1,0)</f>
        <v>0</v>
      </c>
    </row>
    <row r="1503" spans="40:47">
      <c r="AN1503" s="204">
        <v>42</v>
      </c>
      <c r="AO1503" s="204">
        <v>2</v>
      </c>
      <c r="AP1503" s="204">
        <v>10</v>
      </c>
      <c r="AQ1503" s="221">
        <f ca="1">IF($AP1503=1,IF(INDIRECT(ADDRESS(($AN1503-1)*3+$AO1503+5,$AP1503+7))="",0,INDIRECT(ADDRESS(($AN1503-1)*3+$AO1503+5,$AP1503+7))),IF(INDIRECT(ADDRESS(($AN1503-1)*3+$AO1503+5,$AP1503+7))="",0,IF(COUNTIF(INDIRECT(ADDRESS(($AN1503-1)*36+($AO1503-1)*12+6,COLUMN())):INDIRECT(ADDRESS(($AN1503-1)*36+($AO1503-1)*12+$AP1503+4,COLUMN())),INDIRECT(ADDRESS(($AN1503-1)*3+$AO1503+5,$AP1503+7)))&gt;=1,0,INDIRECT(ADDRESS(($AN1503-1)*3+$AO1503+5,$AP1503+7)))))</f>
        <v>0</v>
      </c>
      <c r="AR1503" s="204">
        <f ca="1">COUNTIF(INDIRECT("H"&amp;(ROW()+12*(($AN1503-1)*3+$AO1503)-ROW())/12+5):INDIRECT("S"&amp;(ROW()+12*(($AN1503-1)*3+$AO1503)-ROW())/12+5),AQ1503)</f>
        <v>0</v>
      </c>
      <c r="AS1503" s="221">
        <f ca="1">IF($AP1503=1,IF(INDIRECT(ADDRESS(($AN1503-1)*3+$AO1503+5,$AP1503+20))="",0,INDIRECT(ADDRESS(($AN1503-1)*3+$AO1503+5,$AP1503+20))),IF(INDIRECT(ADDRESS(($AN1503-1)*3+$AO1503+5,$AP1503+20))="",0,IF(COUNTIF(INDIRECT(ADDRESS(($AN1503-1)*36+($AO1503-1)*12+6,COLUMN())):INDIRECT(ADDRESS(($AN1503-1)*36+($AO1503-1)*12+$AP1503+4,COLUMN())),INDIRECT(ADDRESS(($AN1503-1)*3+$AO1503+5,$AP1503+20)))&gt;=1,0,INDIRECT(ADDRESS(($AN1503-1)*3+$AO1503+5,$AP1503+20)))))</f>
        <v>0</v>
      </c>
      <c r="AT1503" s="204">
        <f ca="1">COUNTIF(INDIRECT("U"&amp;(ROW()+12*(($AN1503-1)*3+$AO1503)-ROW())/12+5):INDIRECT("AF"&amp;(ROW()+12*(($AN1503-1)*3+$AO1503)-ROW())/12+5),AS1503)</f>
        <v>0</v>
      </c>
      <c r="AU1503" s="204">
        <f ca="1">IF(AND(AQ1503+AS1503&gt;0,AR1503+AT1503&gt;0),COUNTIF(AU$6:AU1502,"&gt;0")+1,0)</f>
        <v>0</v>
      </c>
    </row>
    <row r="1504" spans="40:47">
      <c r="AN1504" s="204">
        <v>42</v>
      </c>
      <c r="AO1504" s="204">
        <v>2</v>
      </c>
      <c r="AP1504" s="204">
        <v>11</v>
      </c>
      <c r="AQ1504" s="221">
        <f ca="1">IF($AP1504=1,IF(INDIRECT(ADDRESS(($AN1504-1)*3+$AO1504+5,$AP1504+7))="",0,INDIRECT(ADDRESS(($AN1504-1)*3+$AO1504+5,$AP1504+7))),IF(INDIRECT(ADDRESS(($AN1504-1)*3+$AO1504+5,$AP1504+7))="",0,IF(COUNTIF(INDIRECT(ADDRESS(($AN1504-1)*36+($AO1504-1)*12+6,COLUMN())):INDIRECT(ADDRESS(($AN1504-1)*36+($AO1504-1)*12+$AP1504+4,COLUMN())),INDIRECT(ADDRESS(($AN1504-1)*3+$AO1504+5,$AP1504+7)))&gt;=1,0,INDIRECT(ADDRESS(($AN1504-1)*3+$AO1504+5,$AP1504+7)))))</f>
        <v>0</v>
      </c>
      <c r="AR1504" s="204">
        <f ca="1">COUNTIF(INDIRECT("H"&amp;(ROW()+12*(($AN1504-1)*3+$AO1504)-ROW())/12+5):INDIRECT("S"&amp;(ROW()+12*(($AN1504-1)*3+$AO1504)-ROW())/12+5),AQ1504)</f>
        <v>0</v>
      </c>
      <c r="AS1504" s="221">
        <f ca="1">IF($AP1504=1,IF(INDIRECT(ADDRESS(($AN1504-1)*3+$AO1504+5,$AP1504+20))="",0,INDIRECT(ADDRESS(($AN1504-1)*3+$AO1504+5,$AP1504+20))),IF(INDIRECT(ADDRESS(($AN1504-1)*3+$AO1504+5,$AP1504+20))="",0,IF(COUNTIF(INDIRECT(ADDRESS(($AN1504-1)*36+($AO1504-1)*12+6,COLUMN())):INDIRECT(ADDRESS(($AN1504-1)*36+($AO1504-1)*12+$AP1504+4,COLUMN())),INDIRECT(ADDRESS(($AN1504-1)*3+$AO1504+5,$AP1504+20)))&gt;=1,0,INDIRECT(ADDRESS(($AN1504-1)*3+$AO1504+5,$AP1504+20)))))</f>
        <v>0</v>
      </c>
      <c r="AT1504" s="204">
        <f ca="1">COUNTIF(INDIRECT("U"&amp;(ROW()+12*(($AN1504-1)*3+$AO1504)-ROW())/12+5):INDIRECT("AF"&amp;(ROW()+12*(($AN1504-1)*3+$AO1504)-ROW())/12+5),AS1504)</f>
        <v>0</v>
      </c>
      <c r="AU1504" s="204">
        <f ca="1">IF(AND(AQ1504+AS1504&gt;0,AR1504+AT1504&gt;0),COUNTIF(AU$6:AU1503,"&gt;0")+1,0)</f>
        <v>0</v>
      </c>
    </row>
    <row r="1505" spans="40:47">
      <c r="AN1505" s="204">
        <v>42</v>
      </c>
      <c r="AO1505" s="204">
        <v>2</v>
      </c>
      <c r="AP1505" s="204">
        <v>12</v>
      </c>
      <c r="AQ1505" s="221">
        <f ca="1">IF($AP1505=1,IF(INDIRECT(ADDRESS(($AN1505-1)*3+$AO1505+5,$AP1505+7))="",0,INDIRECT(ADDRESS(($AN1505-1)*3+$AO1505+5,$AP1505+7))),IF(INDIRECT(ADDRESS(($AN1505-1)*3+$AO1505+5,$AP1505+7))="",0,IF(COUNTIF(INDIRECT(ADDRESS(($AN1505-1)*36+($AO1505-1)*12+6,COLUMN())):INDIRECT(ADDRESS(($AN1505-1)*36+($AO1505-1)*12+$AP1505+4,COLUMN())),INDIRECT(ADDRESS(($AN1505-1)*3+$AO1505+5,$AP1505+7)))&gt;=1,0,INDIRECT(ADDRESS(($AN1505-1)*3+$AO1505+5,$AP1505+7)))))</f>
        <v>0</v>
      </c>
      <c r="AR1505" s="204">
        <f ca="1">COUNTIF(INDIRECT("H"&amp;(ROW()+12*(($AN1505-1)*3+$AO1505)-ROW())/12+5):INDIRECT("S"&amp;(ROW()+12*(($AN1505-1)*3+$AO1505)-ROW())/12+5),AQ1505)</f>
        <v>0</v>
      </c>
      <c r="AS1505" s="221">
        <f ca="1">IF($AP1505=1,IF(INDIRECT(ADDRESS(($AN1505-1)*3+$AO1505+5,$AP1505+20))="",0,INDIRECT(ADDRESS(($AN1505-1)*3+$AO1505+5,$AP1505+20))),IF(INDIRECT(ADDRESS(($AN1505-1)*3+$AO1505+5,$AP1505+20))="",0,IF(COUNTIF(INDIRECT(ADDRESS(($AN1505-1)*36+($AO1505-1)*12+6,COLUMN())):INDIRECT(ADDRESS(($AN1505-1)*36+($AO1505-1)*12+$AP1505+4,COLUMN())),INDIRECT(ADDRESS(($AN1505-1)*3+$AO1505+5,$AP1505+20)))&gt;=1,0,INDIRECT(ADDRESS(($AN1505-1)*3+$AO1505+5,$AP1505+20)))))</f>
        <v>0</v>
      </c>
      <c r="AT1505" s="204">
        <f ca="1">COUNTIF(INDIRECT("U"&amp;(ROW()+12*(($AN1505-1)*3+$AO1505)-ROW())/12+5):INDIRECT("AF"&amp;(ROW()+12*(($AN1505-1)*3+$AO1505)-ROW())/12+5),AS1505)</f>
        <v>0</v>
      </c>
      <c r="AU1505" s="204">
        <f ca="1">IF(AND(AQ1505+AS1505&gt;0,AR1505+AT1505&gt;0),COUNTIF(AU$6:AU1504,"&gt;0")+1,0)</f>
        <v>0</v>
      </c>
    </row>
    <row r="1506" spans="40:47">
      <c r="AN1506" s="204">
        <v>42</v>
      </c>
      <c r="AO1506" s="204">
        <v>3</v>
      </c>
      <c r="AP1506" s="204">
        <v>1</v>
      </c>
      <c r="AQ1506" s="221">
        <f ca="1">IF($AP1506=1,IF(INDIRECT(ADDRESS(($AN1506-1)*3+$AO1506+5,$AP1506+7))="",0,INDIRECT(ADDRESS(($AN1506-1)*3+$AO1506+5,$AP1506+7))),IF(INDIRECT(ADDRESS(($AN1506-1)*3+$AO1506+5,$AP1506+7))="",0,IF(COUNTIF(INDIRECT(ADDRESS(($AN1506-1)*36+($AO1506-1)*12+6,COLUMN())):INDIRECT(ADDRESS(($AN1506-1)*36+($AO1506-1)*12+$AP1506+4,COLUMN())),INDIRECT(ADDRESS(($AN1506-1)*3+$AO1506+5,$AP1506+7)))&gt;=1,0,INDIRECT(ADDRESS(($AN1506-1)*3+$AO1506+5,$AP1506+7)))))</f>
        <v>0</v>
      </c>
      <c r="AR1506" s="204">
        <f ca="1">COUNTIF(INDIRECT("H"&amp;(ROW()+12*(($AN1506-1)*3+$AO1506)-ROW())/12+5):INDIRECT("S"&amp;(ROW()+12*(($AN1506-1)*3+$AO1506)-ROW())/12+5),AQ1506)</f>
        <v>0</v>
      </c>
      <c r="AS1506" s="221">
        <f ca="1">IF($AP1506=1,IF(INDIRECT(ADDRESS(($AN1506-1)*3+$AO1506+5,$AP1506+20))="",0,INDIRECT(ADDRESS(($AN1506-1)*3+$AO1506+5,$AP1506+20))),IF(INDIRECT(ADDRESS(($AN1506-1)*3+$AO1506+5,$AP1506+20))="",0,IF(COUNTIF(INDIRECT(ADDRESS(($AN1506-1)*36+($AO1506-1)*12+6,COLUMN())):INDIRECT(ADDRESS(($AN1506-1)*36+($AO1506-1)*12+$AP1506+4,COLUMN())),INDIRECT(ADDRESS(($AN1506-1)*3+$AO1506+5,$AP1506+20)))&gt;=1,0,INDIRECT(ADDRESS(($AN1506-1)*3+$AO1506+5,$AP1506+20)))))</f>
        <v>0</v>
      </c>
      <c r="AT1506" s="204">
        <f ca="1">COUNTIF(INDIRECT("U"&amp;(ROW()+12*(($AN1506-1)*3+$AO1506)-ROW())/12+5):INDIRECT("AF"&amp;(ROW()+12*(($AN1506-1)*3+$AO1506)-ROW())/12+5),AS1506)</f>
        <v>0</v>
      </c>
      <c r="AU1506" s="204">
        <f ca="1">IF(AND(AQ1506+AS1506&gt;0,AR1506+AT1506&gt;0),COUNTIF(AU$6:AU1505,"&gt;0")+1,0)</f>
        <v>0</v>
      </c>
    </row>
    <row r="1507" spans="40:47">
      <c r="AN1507" s="204">
        <v>42</v>
      </c>
      <c r="AO1507" s="204">
        <v>3</v>
      </c>
      <c r="AP1507" s="204">
        <v>2</v>
      </c>
      <c r="AQ1507" s="221">
        <f ca="1">IF($AP1507=1,IF(INDIRECT(ADDRESS(($AN1507-1)*3+$AO1507+5,$AP1507+7))="",0,INDIRECT(ADDRESS(($AN1507-1)*3+$AO1507+5,$AP1507+7))),IF(INDIRECT(ADDRESS(($AN1507-1)*3+$AO1507+5,$AP1507+7))="",0,IF(COUNTIF(INDIRECT(ADDRESS(($AN1507-1)*36+($AO1507-1)*12+6,COLUMN())):INDIRECT(ADDRESS(($AN1507-1)*36+($AO1507-1)*12+$AP1507+4,COLUMN())),INDIRECT(ADDRESS(($AN1507-1)*3+$AO1507+5,$AP1507+7)))&gt;=1,0,INDIRECT(ADDRESS(($AN1507-1)*3+$AO1507+5,$AP1507+7)))))</f>
        <v>0</v>
      </c>
      <c r="AR1507" s="204">
        <f ca="1">COUNTIF(INDIRECT("H"&amp;(ROW()+12*(($AN1507-1)*3+$AO1507)-ROW())/12+5):INDIRECT("S"&amp;(ROW()+12*(($AN1507-1)*3+$AO1507)-ROW())/12+5),AQ1507)</f>
        <v>0</v>
      </c>
      <c r="AS1507" s="221">
        <f ca="1">IF($AP1507=1,IF(INDIRECT(ADDRESS(($AN1507-1)*3+$AO1507+5,$AP1507+20))="",0,INDIRECT(ADDRESS(($AN1507-1)*3+$AO1507+5,$AP1507+20))),IF(INDIRECT(ADDRESS(($AN1507-1)*3+$AO1507+5,$AP1507+20))="",0,IF(COUNTIF(INDIRECT(ADDRESS(($AN1507-1)*36+($AO1507-1)*12+6,COLUMN())):INDIRECT(ADDRESS(($AN1507-1)*36+($AO1507-1)*12+$AP1507+4,COLUMN())),INDIRECT(ADDRESS(($AN1507-1)*3+$AO1507+5,$AP1507+20)))&gt;=1,0,INDIRECT(ADDRESS(($AN1507-1)*3+$AO1507+5,$AP1507+20)))))</f>
        <v>0</v>
      </c>
      <c r="AT1507" s="204">
        <f ca="1">COUNTIF(INDIRECT("U"&amp;(ROW()+12*(($AN1507-1)*3+$AO1507)-ROW())/12+5):INDIRECT("AF"&amp;(ROW()+12*(($AN1507-1)*3+$AO1507)-ROW())/12+5),AS1507)</f>
        <v>0</v>
      </c>
      <c r="AU1507" s="204">
        <f ca="1">IF(AND(AQ1507+AS1507&gt;0,AR1507+AT1507&gt;0),COUNTIF(AU$6:AU1506,"&gt;0")+1,0)</f>
        <v>0</v>
      </c>
    </row>
    <row r="1508" spans="40:47">
      <c r="AN1508" s="204">
        <v>42</v>
      </c>
      <c r="AO1508" s="204">
        <v>3</v>
      </c>
      <c r="AP1508" s="204">
        <v>3</v>
      </c>
      <c r="AQ1508" s="221">
        <f ca="1">IF($AP1508=1,IF(INDIRECT(ADDRESS(($AN1508-1)*3+$AO1508+5,$AP1508+7))="",0,INDIRECT(ADDRESS(($AN1508-1)*3+$AO1508+5,$AP1508+7))),IF(INDIRECT(ADDRESS(($AN1508-1)*3+$AO1508+5,$AP1508+7))="",0,IF(COUNTIF(INDIRECT(ADDRESS(($AN1508-1)*36+($AO1508-1)*12+6,COLUMN())):INDIRECT(ADDRESS(($AN1508-1)*36+($AO1508-1)*12+$AP1508+4,COLUMN())),INDIRECT(ADDRESS(($AN1508-1)*3+$AO1508+5,$AP1508+7)))&gt;=1,0,INDIRECT(ADDRESS(($AN1508-1)*3+$AO1508+5,$AP1508+7)))))</f>
        <v>0</v>
      </c>
      <c r="AR1508" s="204">
        <f ca="1">COUNTIF(INDIRECT("H"&amp;(ROW()+12*(($AN1508-1)*3+$AO1508)-ROW())/12+5):INDIRECT("S"&amp;(ROW()+12*(($AN1508-1)*3+$AO1508)-ROW())/12+5),AQ1508)</f>
        <v>0</v>
      </c>
      <c r="AS1508" s="221">
        <f ca="1">IF($AP1508=1,IF(INDIRECT(ADDRESS(($AN1508-1)*3+$AO1508+5,$AP1508+20))="",0,INDIRECT(ADDRESS(($AN1508-1)*3+$AO1508+5,$AP1508+20))),IF(INDIRECT(ADDRESS(($AN1508-1)*3+$AO1508+5,$AP1508+20))="",0,IF(COUNTIF(INDIRECT(ADDRESS(($AN1508-1)*36+($AO1508-1)*12+6,COLUMN())):INDIRECT(ADDRESS(($AN1508-1)*36+($AO1508-1)*12+$AP1508+4,COLUMN())),INDIRECT(ADDRESS(($AN1508-1)*3+$AO1508+5,$AP1508+20)))&gt;=1,0,INDIRECT(ADDRESS(($AN1508-1)*3+$AO1508+5,$AP1508+20)))))</f>
        <v>0</v>
      </c>
      <c r="AT1508" s="204">
        <f ca="1">COUNTIF(INDIRECT("U"&amp;(ROW()+12*(($AN1508-1)*3+$AO1508)-ROW())/12+5):INDIRECT("AF"&amp;(ROW()+12*(($AN1508-1)*3+$AO1508)-ROW())/12+5),AS1508)</f>
        <v>0</v>
      </c>
      <c r="AU1508" s="204">
        <f ca="1">IF(AND(AQ1508+AS1508&gt;0,AR1508+AT1508&gt;0),COUNTIF(AU$6:AU1507,"&gt;0")+1,0)</f>
        <v>0</v>
      </c>
    </row>
    <row r="1509" spans="40:47">
      <c r="AN1509" s="204">
        <v>42</v>
      </c>
      <c r="AO1509" s="204">
        <v>3</v>
      </c>
      <c r="AP1509" s="204">
        <v>4</v>
      </c>
      <c r="AQ1509" s="221">
        <f ca="1">IF($AP1509=1,IF(INDIRECT(ADDRESS(($AN1509-1)*3+$AO1509+5,$AP1509+7))="",0,INDIRECT(ADDRESS(($AN1509-1)*3+$AO1509+5,$AP1509+7))),IF(INDIRECT(ADDRESS(($AN1509-1)*3+$AO1509+5,$AP1509+7))="",0,IF(COUNTIF(INDIRECT(ADDRESS(($AN1509-1)*36+($AO1509-1)*12+6,COLUMN())):INDIRECT(ADDRESS(($AN1509-1)*36+($AO1509-1)*12+$AP1509+4,COLUMN())),INDIRECT(ADDRESS(($AN1509-1)*3+$AO1509+5,$AP1509+7)))&gt;=1,0,INDIRECT(ADDRESS(($AN1509-1)*3+$AO1509+5,$AP1509+7)))))</f>
        <v>0</v>
      </c>
      <c r="AR1509" s="204">
        <f ca="1">COUNTIF(INDIRECT("H"&amp;(ROW()+12*(($AN1509-1)*3+$AO1509)-ROW())/12+5):INDIRECT("S"&amp;(ROW()+12*(($AN1509-1)*3+$AO1509)-ROW())/12+5),AQ1509)</f>
        <v>0</v>
      </c>
      <c r="AS1509" s="221">
        <f ca="1">IF($AP1509=1,IF(INDIRECT(ADDRESS(($AN1509-1)*3+$AO1509+5,$AP1509+20))="",0,INDIRECT(ADDRESS(($AN1509-1)*3+$AO1509+5,$AP1509+20))),IF(INDIRECT(ADDRESS(($AN1509-1)*3+$AO1509+5,$AP1509+20))="",0,IF(COUNTIF(INDIRECT(ADDRESS(($AN1509-1)*36+($AO1509-1)*12+6,COLUMN())):INDIRECT(ADDRESS(($AN1509-1)*36+($AO1509-1)*12+$AP1509+4,COLUMN())),INDIRECT(ADDRESS(($AN1509-1)*3+$AO1509+5,$AP1509+20)))&gt;=1,0,INDIRECT(ADDRESS(($AN1509-1)*3+$AO1509+5,$AP1509+20)))))</f>
        <v>0</v>
      </c>
      <c r="AT1509" s="204">
        <f ca="1">COUNTIF(INDIRECT("U"&amp;(ROW()+12*(($AN1509-1)*3+$AO1509)-ROW())/12+5):INDIRECT("AF"&amp;(ROW()+12*(($AN1509-1)*3+$AO1509)-ROW())/12+5),AS1509)</f>
        <v>0</v>
      </c>
      <c r="AU1509" s="204">
        <f ca="1">IF(AND(AQ1509+AS1509&gt;0,AR1509+AT1509&gt;0),COUNTIF(AU$6:AU1508,"&gt;0")+1,0)</f>
        <v>0</v>
      </c>
    </row>
    <row r="1510" spans="40:47">
      <c r="AN1510" s="204">
        <v>42</v>
      </c>
      <c r="AO1510" s="204">
        <v>3</v>
      </c>
      <c r="AP1510" s="204">
        <v>5</v>
      </c>
      <c r="AQ1510" s="221">
        <f ca="1">IF($AP1510=1,IF(INDIRECT(ADDRESS(($AN1510-1)*3+$AO1510+5,$AP1510+7))="",0,INDIRECT(ADDRESS(($AN1510-1)*3+$AO1510+5,$AP1510+7))),IF(INDIRECT(ADDRESS(($AN1510-1)*3+$AO1510+5,$AP1510+7))="",0,IF(COUNTIF(INDIRECT(ADDRESS(($AN1510-1)*36+($AO1510-1)*12+6,COLUMN())):INDIRECT(ADDRESS(($AN1510-1)*36+($AO1510-1)*12+$AP1510+4,COLUMN())),INDIRECT(ADDRESS(($AN1510-1)*3+$AO1510+5,$AP1510+7)))&gt;=1,0,INDIRECT(ADDRESS(($AN1510-1)*3+$AO1510+5,$AP1510+7)))))</f>
        <v>0</v>
      </c>
      <c r="AR1510" s="204">
        <f ca="1">COUNTIF(INDIRECT("H"&amp;(ROW()+12*(($AN1510-1)*3+$AO1510)-ROW())/12+5):INDIRECT("S"&amp;(ROW()+12*(($AN1510-1)*3+$AO1510)-ROW())/12+5),AQ1510)</f>
        <v>0</v>
      </c>
      <c r="AS1510" s="221">
        <f ca="1">IF($AP1510=1,IF(INDIRECT(ADDRESS(($AN1510-1)*3+$AO1510+5,$AP1510+20))="",0,INDIRECT(ADDRESS(($AN1510-1)*3+$AO1510+5,$AP1510+20))),IF(INDIRECT(ADDRESS(($AN1510-1)*3+$AO1510+5,$AP1510+20))="",0,IF(COUNTIF(INDIRECT(ADDRESS(($AN1510-1)*36+($AO1510-1)*12+6,COLUMN())):INDIRECT(ADDRESS(($AN1510-1)*36+($AO1510-1)*12+$AP1510+4,COLUMN())),INDIRECT(ADDRESS(($AN1510-1)*3+$AO1510+5,$AP1510+20)))&gt;=1,0,INDIRECT(ADDRESS(($AN1510-1)*3+$AO1510+5,$AP1510+20)))))</f>
        <v>0</v>
      </c>
      <c r="AT1510" s="204">
        <f ca="1">COUNTIF(INDIRECT("U"&amp;(ROW()+12*(($AN1510-1)*3+$AO1510)-ROW())/12+5):INDIRECT("AF"&amp;(ROW()+12*(($AN1510-1)*3+$AO1510)-ROW())/12+5),AS1510)</f>
        <v>0</v>
      </c>
      <c r="AU1510" s="204">
        <f ca="1">IF(AND(AQ1510+AS1510&gt;0,AR1510+AT1510&gt;0),COUNTIF(AU$6:AU1509,"&gt;0")+1,0)</f>
        <v>0</v>
      </c>
    </row>
    <row r="1511" spans="40:47">
      <c r="AN1511" s="204">
        <v>42</v>
      </c>
      <c r="AO1511" s="204">
        <v>3</v>
      </c>
      <c r="AP1511" s="204">
        <v>6</v>
      </c>
      <c r="AQ1511" s="221">
        <f ca="1">IF($AP1511=1,IF(INDIRECT(ADDRESS(($AN1511-1)*3+$AO1511+5,$AP1511+7))="",0,INDIRECT(ADDRESS(($AN1511-1)*3+$AO1511+5,$AP1511+7))),IF(INDIRECT(ADDRESS(($AN1511-1)*3+$AO1511+5,$AP1511+7))="",0,IF(COUNTIF(INDIRECT(ADDRESS(($AN1511-1)*36+($AO1511-1)*12+6,COLUMN())):INDIRECT(ADDRESS(($AN1511-1)*36+($AO1511-1)*12+$AP1511+4,COLUMN())),INDIRECT(ADDRESS(($AN1511-1)*3+$AO1511+5,$AP1511+7)))&gt;=1,0,INDIRECT(ADDRESS(($AN1511-1)*3+$AO1511+5,$AP1511+7)))))</f>
        <v>0</v>
      </c>
      <c r="AR1511" s="204">
        <f ca="1">COUNTIF(INDIRECT("H"&amp;(ROW()+12*(($AN1511-1)*3+$AO1511)-ROW())/12+5):INDIRECT("S"&amp;(ROW()+12*(($AN1511-1)*3+$AO1511)-ROW())/12+5),AQ1511)</f>
        <v>0</v>
      </c>
      <c r="AS1511" s="221">
        <f ca="1">IF($AP1511=1,IF(INDIRECT(ADDRESS(($AN1511-1)*3+$AO1511+5,$AP1511+20))="",0,INDIRECT(ADDRESS(($AN1511-1)*3+$AO1511+5,$AP1511+20))),IF(INDIRECT(ADDRESS(($AN1511-1)*3+$AO1511+5,$AP1511+20))="",0,IF(COUNTIF(INDIRECT(ADDRESS(($AN1511-1)*36+($AO1511-1)*12+6,COLUMN())):INDIRECT(ADDRESS(($AN1511-1)*36+($AO1511-1)*12+$AP1511+4,COLUMN())),INDIRECT(ADDRESS(($AN1511-1)*3+$AO1511+5,$AP1511+20)))&gt;=1,0,INDIRECT(ADDRESS(($AN1511-1)*3+$AO1511+5,$AP1511+20)))))</f>
        <v>0</v>
      </c>
      <c r="AT1511" s="204">
        <f ca="1">COUNTIF(INDIRECT("U"&amp;(ROW()+12*(($AN1511-1)*3+$AO1511)-ROW())/12+5):INDIRECT("AF"&amp;(ROW()+12*(($AN1511-1)*3+$AO1511)-ROW())/12+5),AS1511)</f>
        <v>0</v>
      </c>
      <c r="AU1511" s="204">
        <f ca="1">IF(AND(AQ1511+AS1511&gt;0,AR1511+AT1511&gt;0),COUNTIF(AU$6:AU1510,"&gt;0")+1,0)</f>
        <v>0</v>
      </c>
    </row>
    <row r="1512" spans="40:47">
      <c r="AN1512" s="204">
        <v>42</v>
      </c>
      <c r="AO1512" s="204">
        <v>3</v>
      </c>
      <c r="AP1512" s="204">
        <v>7</v>
      </c>
      <c r="AQ1512" s="221">
        <f ca="1">IF($AP1512=1,IF(INDIRECT(ADDRESS(($AN1512-1)*3+$AO1512+5,$AP1512+7))="",0,INDIRECT(ADDRESS(($AN1512-1)*3+$AO1512+5,$AP1512+7))),IF(INDIRECT(ADDRESS(($AN1512-1)*3+$AO1512+5,$AP1512+7))="",0,IF(COUNTIF(INDIRECT(ADDRESS(($AN1512-1)*36+($AO1512-1)*12+6,COLUMN())):INDIRECT(ADDRESS(($AN1512-1)*36+($AO1512-1)*12+$AP1512+4,COLUMN())),INDIRECT(ADDRESS(($AN1512-1)*3+$AO1512+5,$AP1512+7)))&gt;=1,0,INDIRECT(ADDRESS(($AN1512-1)*3+$AO1512+5,$AP1512+7)))))</f>
        <v>0</v>
      </c>
      <c r="AR1512" s="204">
        <f ca="1">COUNTIF(INDIRECT("H"&amp;(ROW()+12*(($AN1512-1)*3+$AO1512)-ROW())/12+5):INDIRECT("S"&amp;(ROW()+12*(($AN1512-1)*3+$AO1512)-ROW())/12+5),AQ1512)</f>
        <v>0</v>
      </c>
      <c r="AS1512" s="221">
        <f ca="1">IF($AP1512=1,IF(INDIRECT(ADDRESS(($AN1512-1)*3+$AO1512+5,$AP1512+20))="",0,INDIRECT(ADDRESS(($AN1512-1)*3+$AO1512+5,$AP1512+20))),IF(INDIRECT(ADDRESS(($AN1512-1)*3+$AO1512+5,$AP1512+20))="",0,IF(COUNTIF(INDIRECT(ADDRESS(($AN1512-1)*36+($AO1512-1)*12+6,COLUMN())):INDIRECT(ADDRESS(($AN1512-1)*36+($AO1512-1)*12+$AP1512+4,COLUMN())),INDIRECT(ADDRESS(($AN1512-1)*3+$AO1512+5,$AP1512+20)))&gt;=1,0,INDIRECT(ADDRESS(($AN1512-1)*3+$AO1512+5,$AP1512+20)))))</f>
        <v>0</v>
      </c>
      <c r="AT1512" s="204">
        <f ca="1">COUNTIF(INDIRECT("U"&amp;(ROW()+12*(($AN1512-1)*3+$AO1512)-ROW())/12+5):INDIRECT("AF"&amp;(ROW()+12*(($AN1512-1)*3+$AO1512)-ROW())/12+5),AS1512)</f>
        <v>0</v>
      </c>
      <c r="AU1512" s="204">
        <f ca="1">IF(AND(AQ1512+AS1512&gt;0,AR1512+AT1512&gt;0),COUNTIF(AU$6:AU1511,"&gt;0")+1,0)</f>
        <v>0</v>
      </c>
    </row>
    <row r="1513" spans="40:47">
      <c r="AN1513" s="204">
        <v>42</v>
      </c>
      <c r="AO1513" s="204">
        <v>3</v>
      </c>
      <c r="AP1513" s="204">
        <v>8</v>
      </c>
      <c r="AQ1513" s="221">
        <f ca="1">IF($AP1513=1,IF(INDIRECT(ADDRESS(($AN1513-1)*3+$AO1513+5,$AP1513+7))="",0,INDIRECT(ADDRESS(($AN1513-1)*3+$AO1513+5,$AP1513+7))),IF(INDIRECT(ADDRESS(($AN1513-1)*3+$AO1513+5,$AP1513+7))="",0,IF(COUNTIF(INDIRECT(ADDRESS(($AN1513-1)*36+($AO1513-1)*12+6,COLUMN())):INDIRECT(ADDRESS(($AN1513-1)*36+($AO1513-1)*12+$AP1513+4,COLUMN())),INDIRECT(ADDRESS(($AN1513-1)*3+$AO1513+5,$AP1513+7)))&gt;=1,0,INDIRECT(ADDRESS(($AN1513-1)*3+$AO1513+5,$AP1513+7)))))</f>
        <v>0</v>
      </c>
      <c r="AR1513" s="204">
        <f ca="1">COUNTIF(INDIRECT("H"&amp;(ROW()+12*(($AN1513-1)*3+$AO1513)-ROW())/12+5):INDIRECT("S"&amp;(ROW()+12*(($AN1513-1)*3+$AO1513)-ROW())/12+5),AQ1513)</f>
        <v>0</v>
      </c>
      <c r="AS1513" s="221">
        <f ca="1">IF($AP1513=1,IF(INDIRECT(ADDRESS(($AN1513-1)*3+$AO1513+5,$AP1513+20))="",0,INDIRECT(ADDRESS(($AN1513-1)*3+$AO1513+5,$AP1513+20))),IF(INDIRECT(ADDRESS(($AN1513-1)*3+$AO1513+5,$AP1513+20))="",0,IF(COUNTIF(INDIRECT(ADDRESS(($AN1513-1)*36+($AO1513-1)*12+6,COLUMN())):INDIRECT(ADDRESS(($AN1513-1)*36+($AO1513-1)*12+$AP1513+4,COLUMN())),INDIRECT(ADDRESS(($AN1513-1)*3+$AO1513+5,$AP1513+20)))&gt;=1,0,INDIRECT(ADDRESS(($AN1513-1)*3+$AO1513+5,$AP1513+20)))))</f>
        <v>0</v>
      </c>
      <c r="AT1513" s="204">
        <f ca="1">COUNTIF(INDIRECT("U"&amp;(ROW()+12*(($AN1513-1)*3+$AO1513)-ROW())/12+5):INDIRECT("AF"&amp;(ROW()+12*(($AN1513-1)*3+$AO1513)-ROW())/12+5),AS1513)</f>
        <v>0</v>
      </c>
      <c r="AU1513" s="204">
        <f ca="1">IF(AND(AQ1513+AS1513&gt;0,AR1513+AT1513&gt;0),COUNTIF(AU$6:AU1512,"&gt;0")+1,0)</f>
        <v>0</v>
      </c>
    </row>
    <row r="1514" spans="40:47">
      <c r="AN1514" s="204">
        <v>42</v>
      </c>
      <c r="AO1514" s="204">
        <v>3</v>
      </c>
      <c r="AP1514" s="204">
        <v>9</v>
      </c>
      <c r="AQ1514" s="221">
        <f ca="1">IF($AP1514=1,IF(INDIRECT(ADDRESS(($AN1514-1)*3+$AO1514+5,$AP1514+7))="",0,INDIRECT(ADDRESS(($AN1514-1)*3+$AO1514+5,$AP1514+7))),IF(INDIRECT(ADDRESS(($AN1514-1)*3+$AO1514+5,$AP1514+7))="",0,IF(COUNTIF(INDIRECT(ADDRESS(($AN1514-1)*36+($AO1514-1)*12+6,COLUMN())):INDIRECT(ADDRESS(($AN1514-1)*36+($AO1514-1)*12+$AP1514+4,COLUMN())),INDIRECT(ADDRESS(($AN1514-1)*3+$AO1514+5,$AP1514+7)))&gt;=1,0,INDIRECT(ADDRESS(($AN1514-1)*3+$AO1514+5,$AP1514+7)))))</f>
        <v>0</v>
      </c>
      <c r="AR1514" s="204">
        <f ca="1">COUNTIF(INDIRECT("H"&amp;(ROW()+12*(($AN1514-1)*3+$AO1514)-ROW())/12+5):INDIRECT("S"&amp;(ROW()+12*(($AN1514-1)*3+$AO1514)-ROW())/12+5),AQ1514)</f>
        <v>0</v>
      </c>
      <c r="AS1514" s="221">
        <f ca="1">IF($AP1514=1,IF(INDIRECT(ADDRESS(($AN1514-1)*3+$AO1514+5,$AP1514+20))="",0,INDIRECT(ADDRESS(($AN1514-1)*3+$AO1514+5,$AP1514+20))),IF(INDIRECT(ADDRESS(($AN1514-1)*3+$AO1514+5,$AP1514+20))="",0,IF(COUNTIF(INDIRECT(ADDRESS(($AN1514-1)*36+($AO1514-1)*12+6,COLUMN())):INDIRECT(ADDRESS(($AN1514-1)*36+($AO1514-1)*12+$AP1514+4,COLUMN())),INDIRECT(ADDRESS(($AN1514-1)*3+$AO1514+5,$AP1514+20)))&gt;=1,0,INDIRECT(ADDRESS(($AN1514-1)*3+$AO1514+5,$AP1514+20)))))</f>
        <v>0</v>
      </c>
      <c r="AT1514" s="204">
        <f ca="1">COUNTIF(INDIRECT("U"&amp;(ROW()+12*(($AN1514-1)*3+$AO1514)-ROW())/12+5):INDIRECT("AF"&amp;(ROW()+12*(($AN1514-1)*3+$AO1514)-ROW())/12+5),AS1514)</f>
        <v>0</v>
      </c>
      <c r="AU1514" s="204">
        <f ca="1">IF(AND(AQ1514+AS1514&gt;0,AR1514+AT1514&gt;0),COUNTIF(AU$6:AU1513,"&gt;0")+1,0)</f>
        <v>0</v>
      </c>
    </row>
    <row r="1515" spans="40:47">
      <c r="AN1515" s="204">
        <v>42</v>
      </c>
      <c r="AO1515" s="204">
        <v>3</v>
      </c>
      <c r="AP1515" s="204">
        <v>10</v>
      </c>
      <c r="AQ1515" s="221">
        <f ca="1">IF($AP1515=1,IF(INDIRECT(ADDRESS(($AN1515-1)*3+$AO1515+5,$AP1515+7))="",0,INDIRECT(ADDRESS(($AN1515-1)*3+$AO1515+5,$AP1515+7))),IF(INDIRECT(ADDRESS(($AN1515-1)*3+$AO1515+5,$AP1515+7))="",0,IF(COUNTIF(INDIRECT(ADDRESS(($AN1515-1)*36+($AO1515-1)*12+6,COLUMN())):INDIRECT(ADDRESS(($AN1515-1)*36+($AO1515-1)*12+$AP1515+4,COLUMN())),INDIRECT(ADDRESS(($AN1515-1)*3+$AO1515+5,$AP1515+7)))&gt;=1,0,INDIRECT(ADDRESS(($AN1515-1)*3+$AO1515+5,$AP1515+7)))))</f>
        <v>0</v>
      </c>
      <c r="AR1515" s="204">
        <f ca="1">COUNTIF(INDIRECT("H"&amp;(ROW()+12*(($AN1515-1)*3+$AO1515)-ROW())/12+5):INDIRECT("S"&amp;(ROW()+12*(($AN1515-1)*3+$AO1515)-ROW())/12+5),AQ1515)</f>
        <v>0</v>
      </c>
      <c r="AS1515" s="221">
        <f ca="1">IF($AP1515=1,IF(INDIRECT(ADDRESS(($AN1515-1)*3+$AO1515+5,$AP1515+20))="",0,INDIRECT(ADDRESS(($AN1515-1)*3+$AO1515+5,$AP1515+20))),IF(INDIRECT(ADDRESS(($AN1515-1)*3+$AO1515+5,$AP1515+20))="",0,IF(COUNTIF(INDIRECT(ADDRESS(($AN1515-1)*36+($AO1515-1)*12+6,COLUMN())):INDIRECT(ADDRESS(($AN1515-1)*36+($AO1515-1)*12+$AP1515+4,COLUMN())),INDIRECT(ADDRESS(($AN1515-1)*3+$AO1515+5,$AP1515+20)))&gt;=1,0,INDIRECT(ADDRESS(($AN1515-1)*3+$AO1515+5,$AP1515+20)))))</f>
        <v>0</v>
      </c>
      <c r="AT1515" s="204">
        <f ca="1">COUNTIF(INDIRECT("U"&amp;(ROW()+12*(($AN1515-1)*3+$AO1515)-ROW())/12+5):INDIRECT("AF"&amp;(ROW()+12*(($AN1515-1)*3+$AO1515)-ROW())/12+5),AS1515)</f>
        <v>0</v>
      </c>
      <c r="AU1515" s="204">
        <f ca="1">IF(AND(AQ1515+AS1515&gt;0,AR1515+AT1515&gt;0),COUNTIF(AU$6:AU1514,"&gt;0")+1,0)</f>
        <v>0</v>
      </c>
    </row>
    <row r="1516" spans="40:47">
      <c r="AN1516" s="204">
        <v>42</v>
      </c>
      <c r="AO1516" s="204">
        <v>3</v>
      </c>
      <c r="AP1516" s="204">
        <v>11</v>
      </c>
      <c r="AQ1516" s="221">
        <f ca="1">IF($AP1516=1,IF(INDIRECT(ADDRESS(($AN1516-1)*3+$AO1516+5,$AP1516+7))="",0,INDIRECT(ADDRESS(($AN1516-1)*3+$AO1516+5,$AP1516+7))),IF(INDIRECT(ADDRESS(($AN1516-1)*3+$AO1516+5,$AP1516+7))="",0,IF(COUNTIF(INDIRECT(ADDRESS(($AN1516-1)*36+($AO1516-1)*12+6,COLUMN())):INDIRECT(ADDRESS(($AN1516-1)*36+($AO1516-1)*12+$AP1516+4,COLUMN())),INDIRECT(ADDRESS(($AN1516-1)*3+$AO1516+5,$AP1516+7)))&gt;=1,0,INDIRECT(ADDRESS(($AN1516-1)*3+$AO1516+5,$AP1516+7)))))</f>
        <v>0</v>
      </c>
      <c r="AR1516" s="204">
        <f ca="1">COUNTIF(INDIRECT("H"&amp;(ROW()+12*(($AN1516-1)*3+$AO1516)-ROW())/12+5):INDIRECT("S"&amp;(ROW()+12*(($AN1516-1)*3+$AO1516)-ROW())/12+5),AQ1516)</f>
        <v>0</v>
      </c>
      <c r="AS1516" s="221">
        <f ca="1">IF($AP1516=1,IF(INDIRECT(ADDRESS(($AN1516-1)*3+$AO1516+5,$AP1516+20))="",0,INDIRECT(ADDRESS(($AN1516-1)*3+$AO1516+5,$AP1516+20))),IF(INDIRECT(ADDRESS(($AN1516-1)*3+$AO1516+5,$AP1516+20))="",0,IF(COUNTIF(INDIRECT(ADDRESS(($AN1516-1)*36+($AO1516-1)*12+6,COLUMN())):INDIRECT(ADDRESS(($AN1516-1)*36+($AO1516-1)*12+$AP1516+4,COLUMN())),INDIRECT(ADDRESS(($AN1516-1)*3+$AO1516+5,$AP1516+20)))&gt;=1,0,INDIRECT(ADDRESS(($AN1516-1)*3+$AO1516+5,$AP1516+20)))))</f>
        <v>0</v>
      </c>
      <c r="AT1516" s="204">
        <f ca="1">COUNTIF(INDIRECT("U"&amp;(ROW()+12*(($AN1516-1)*3+$AO1516)-ROW())/12+5):INDIRECT("AF"&amp;(ROW()+12*(($AN1516-1)*3+$AO1516)-ROW())/12+5),AS1516)</f>
        <v>0</v>
      </c>
      <c r="AU1516" s="204">
        <f ca="1">IF(AND(AQ1516+AS1516&gt;0,AR1516+AT1516&gt;0),COUNTIF(AU$6:AU1515,"&gt;0")+1,0)</f>
        <v>0</v>
      </c>
    </row>
    <row r="1517" spans="40:47">
      <c r="AN1517" s="204">
        <v>42</v>
      </c>
      <c r="AO1517" s="204">
        <v>3</v>
      </c>
      <c r="AP1517" s="204">
        <v>12</v>
      </c>
      <c r="AQ1517" s="221">
        <f ca="1">IF($AP1517=1,IF(INDIRECT(ADDRESS(($AN1517-1)*3+$AO1517+5,$AP1517+7))="",0,INDIRECT(ADDRESS(($AN1517-1)*3+$AO1517+5,$AP1517+7))),IF(INDIRECT(ADDRESS(($AN1517-1)*3+$AO1517+5,$AP1517+7))="",0,IF(COUNTIF(INDIRECT(ADDRESS(($AN1517-1)*36+($AO1517-1)*12+6,COLUMN())):INDIRECT(ADDRESS(($AN1517-1)*36+($AO1517-1)*12+$AP1517+4,COLUMN())),INDIRECT(ADDRESS(($AN1517-1)*3+$AO1517+5,$AP1517+7)))&gt;=1,0,INDIRECT(ADDRESS(($AN1517-1)*3+$AO1517+5,$AP1517+7)))))</f>
        <v>0</v>
      </c>
      <c r="AR1517" s="204">
        <f ca="1">COUNTIF(INDIRECT("H"&amp;(ROW()+12*(($AN1517-1)*3+$AO1517)-ROW())/12+5):INDIRECT("S"&amp;(ROW()+12*(($AN1517-1)*3+$AO1517)-ROW())/12+5),AQ1517)</f>
        <v>0</v>
      </c>
      <c r="AS1517" s="221">
        <f ca="1">IF($AP1517=1,IF(INDIRECT(ADDRESS(($AN1517-1)*3+$AO1517+5,$AP1517+20))="",0,INDIRECT(ADDRESS(($AN1517-1)*3+$AO1517+5,$AP1517+20))),IF(INDIRECT(ADDRESS(($AN1517-1)*3+$AO1517+5,$AP1517+20))="",0,IF(COUNTIF(INDIRECT(ADDRESS(($AN1517-1)*36+($AO1517-1)*12+6,COLUMN())):INDIRECT(ADDRESS(($AN1517-1)*36+($AO1517-1)*12+$AP1517+4,COLUMN())),INDIRECT(ADDRESS(($AN1517-1)*3+$AO1517+5,$AP1517+20)))&gt;=1,0,INDIRECT(ADDRESS(($AN1517-1)*3+$AO1517+5,$AP1517+20)))))</f>
        <v>0</v>
      </c>
      <c r="AT1517" s="204">
        <f ca="1">COUNTIF(INDIRECT("U"&amp;(ROW()+12*(($AN1517-1)*3+$AO1517)-ROW())/12+5):INDIRECT("AF"&amp;(ROW()+12*(($AN1517-1)*3+$AO1517)-ROW())/12+5),AS1517)</f>
        <v>0</v>
      </c>
      <c r="AU1517" s="204">
        <f ca="1">IF(AND(AQ1517+AS1517&gt;0,AR1517+AT1517&gt;0),COUNTIF(AU$6:AU1516,"&gt;0")+1,0)</f>
        <v>0</v>
      </c>
    </row>
    <row r="1518" spans="40:47">
      <c r="AN1518" s="204">
        <v>43</v>
      </c>
      <c r="AO1518" s="204">
        <v>1</v>
      </c>
      <c r="AP1518" s="204">
        <v>1</v>
      </c>
      <c r="AQ1518" s="221">
        <f ca="1">IF($AP1518=1,IF(INDIRECT(ADDRESS(($AN1518-1)*3+$AO1518+5,$AP1518+7))="",0,INDIRECT(ADDRESS(($AN1518-1)*3+$AO1518+5,$AP1518+7))),IF(INDIRECT(ADDRESS(($AN1518-1)*3+$AO1518+5,$AP1518+7))="",0,IF(COUNTIF(INDIRECT(ADDRESS(($AN1518-1)*36+($AO1518-1)*12+6,COLUMN())):INDIRECT(ADDRESS(($AN1518-1)*36+($AO1518-1)*12+$AP1518+4,COLUMN())),INDIRECT(ADDRESS(($AN1518-1)*3+$AO1518+5,$AP1518+7)))&gt;=1,0,INDIRECT(ADDRESS(($AN1518-1)*3+$AO1518+5,$AP1518+7)))))</f>
        <v>0</v>
      </c>
      <c r="AR1518" s="204">
        <f ca="1">COUNTIF(INDIRECT("H"&amp;(ROW()+12*(($AN1518-1)*3+$AO1518)-ROW())/12+5):INDIRECT("S"&amp;(ROW()+12*(($AN1518-1)*3+$AO1518)-ROW())/12+5),AQ1518)</f>
        <v>0</v>
      </c>
      <c r="AS1518" s="221">
        <f ca="1">IF($AP1518=1,IF(INDIRECT(ADDRESS(($AN1518-1)*3+$AO1518+5,$AP1518+20))="",0,INDIRECT(ADDRESS(($AN1518-1)*3+$AO1518+5,$AP1518+20))),IF(INDIRECT(ADDRESS(($AN1518-1)*3+$AO1518+5,$AP1518+20))="",0,IF(COUNTIF(INDIRECT(ADDRESS(($AN1518-1)*36+($AO1518-1)*12+6,COLUMN())):INDIRECT(ADDRESS(($AN1518-1)*36+($AO1518-1)*12+$AP1518+4,COLUMN())),INDIRECT(ADDRESS(($AN1518-1)*3+$AO1518+5,$AP1518+20)))&gt;=1,0,INDIRECT(ADDRESS(($AN1518-1)*3+$AO1518+5,$AP1518+20)))))</f>
        <v>0</v>
      </c>
      <c r="AT1518" s="204">
        <f ca="1">COUNTIF(INDIRECT("U"&amp;(ROW()+12*(($AN1518-1)*3+$AO1518)-ROW())/12+5):INDIRECT("AF"&amp;(ROW()+12*(($AN1518-1)*3+$AO1518)-ROW())/12+5),AS1518)</f>
        <v>0</v>
      </c>
      <c r="AU1518" s="204">
        <f ca="1">IF(AND(AQ1518+AS1518&gt;0,AR1518+AT1518&gt;0),COUNTIF(AU$6:AU1517,"&gt;0")+1,0)</f>
        <v>0</v>
      </c>
    </row>
    <row r="1519" spans="40:47">
      <c r="AN1519" s="204">
        <v>43</v>
      </c>
      <c r="AO1519" s="204">
        <v>1</v>
      </c>
      <c r="AP1519" s="204">
        <v>2</v>
      </c>
      <c r="AQ1519" s="221">
        <f ca="1">IF($AP1519=1,IF(INDIRECT(ADDRESS(($AN1519-1)*3+$AO1519+5,$AP1519+7))="",0,INDIRECT(ADDRESS(($AN1519-1)*3+$AO1519+5,$AP1519+7))),IF(INDIRECT(ADDRESS(($AN1519-1)*3+$AO1519+5,$AP1519+7))="",0,IF(COUNTIF(INDIRECT(ADDRESS(($AN1519-1)*36+($AO1519-1)*12+6,COLUMN())):INDIRECT(ADDRESS(($AN1519-1)*36+($AO1519-1)*12+$AP1519+4,COLUMN())),INDIRECT(ADDRESS(($AN1519-1)*3+$AO1519+5,$AP1519+7)))&gt;=1,0,INDIRECT(ADDRESS(($AN1519-1)*3+$AO1519+5,$AP1519+7)))))</f>
        <v>0</v>
      </c>
      <c r="AR1519" s="204">
        <f ca="1">COUNTIF(INDIRECT("H"&amp;(ROW()+12*(($AN1519-1)*3+$AO1519)-ROW())/12+5):INDIRECT("S"&amp;(ROW()+12*(($AN1519-1)*3+$AO1519)-ROW())/12+5),AQ1519)</f>
        <v>0</v>
      </c>
      <c r="AS1519" s="221">
        <f ca="1">IF($AP1519=1,IF(INDIRECT(ADDRESS(($AN1519-1)*3+$AO1519+5,$AP1519+20))="",0,INDIRECT(ADDRESS(($AN1519-1)*3+$AO1519+5,$AP1519+20))),IF(INDIRECT(ADDRESS(($AN1519-1)*3+$AO1519+5,$AP1519+20))="",0,IF(COUNTIF(INDIRECT(ADDRESS(($AN1519-1)*36+($AO1519-1)*12+6,COLUMN())):INDIRECT(ADDRESS(($AN1519-1)*36+($AO1519-1)*12+$AP1519+4,COLUMN())),INDIRECT(ADDRESS(($AN1519-1)*3+$AO1519+5,$AP1519+20)))&gt;=1,0,INDIRECT(ADDRESS(($AN1519-1)*3+$AO1519+5,$AP1519+20)))))</f>
        <v>0</v>
      </c>
      <c r="AT1519" s="204">
        <f ca="1">COUNTIF(INDIRECT("U"&amp;(ROW()+12*(($AN1519-1)*3+$AO1519)-ROW())/12+5):INDIRECT("AF"&amp;(ROW()+12*(($AN1519-1)*3+$AO1519)-ROW())/12+5),AS1519)</f>
        <v>0</v>
      </c>
      <c r="AU1519" s="204">
        <f ca="1">IF(AND(AQ1519+AS1519&gt;0,AR1519+AT1519&gt;0),COUNTIF(AU$6:AU1518,"&gt;0")+1,0)</f>
        <v>0</v>
      </c>
    </row>
    <row r="1520" spans="40:47">
      <c r="AN1520" s="204">
        <v>43</v>
      </c>
      <c r="AO1520" s="204">
        <v>1</v>
      </c>
      <c r="AP1520" s="204">
        <v>3</v>
      </c>
      <c r="AQ1520" s="221">
        <f ca="1">IF($AP1520=1,IF(INDIRECT(ADDRESS(($AN1520-1)*3+$AO1520+5,$AP1520+7))="",0,INDIRECT(ADDRESS(($AN1520-1)*3+$AO1520+5,$AP1520+7))),IF(INDIRECT(ADDRESS(($AN1520-1)*3+$AO1520+5,$AP1520+7))="",0,IF(COUNTIF(INDIRECT(ADDRESS(($AN1520-1)*36+($AO1520-1)*12+6,COLUMN())):INDIRECT(ADDRESS(($AN1520-1)*36+($AO1520-1)*12+$AP1520+4,COLUMN())),INDIRECT(ADDRESS(($AN1520-1)*3+$AO1520+5,$AP1520+7)))&gt;=1,0,INDIRECT(ADDRESS(($AN1520-1)*3+$AO1520+5,$AP1520+7)))))</f>
        <v>0</v>
      </c>
      <c r="AR1520" s="204">
        <f ca="1">COUNTIF(INDIRECT("H"&amp;(ROW()+12*(($AN1520-1)*3+$AO1520)-ROW())/12+5):INDIRECT("S"&amp;(ROW()+12*(($AN1520-1)*3+$AO1520)-ROW())/12+5),AQ1520)</f>
        <v>0</v>
      </c>
      <c r="AS1520" s="221">
        <f ca="1">IF($AP1520=1,IF(INDIRECT(ADDRESS(($AN1520-1)*3+$AO1520+5,$AP1520+20))="",0,INDIRECT(ADDRESS(($AN1520-1)*3+$AO1520+5,$AP1520+20))),IF(INDIRECT(ADDRESS(($AN1520-1)*3+$AO1520+5,$AP1520+20))="",0,IF(COUNTIF(INDIRECT(ADDRESS(($AN1520-1)*36+($AO1520-1)*12+6,COLUMN())):INDIRECT(ADDRESS(($AN1520-1)*36+($AO1520-1)*12+$AP1520+4,COLUMN())),INDIRECT(ADDRESS(($AN1520-1)*3+$AO1520+5,$AP1520+20)))&gt;=1,0,INDIRECT(ADDRESS(($AN1520-1)*3+$AO1520+5,$AP1520+20)))))</f>
        <v>0</v>
      </c>
      <c r="AT1520" s="204">
        <f ca="1">COUNTIF(INDIRECT("U"&amp;(ROW()+12*(($AN1520-1)*3+$AO1520)-ROW())/12+5):INDIRECT("AF"&amp;(ROW()+12*(($AN1520-1)*3+$AO1520)-ROW())/12+5),AS1520)</f>
        <v>0</v>
      </c>
      <c r="AU1520" s="204">
        <f ca="1">IF(AND(AQ1520+AS1520&gt;0,AR1520+AT1520&gt;0),COUNTIF(AU$6:AU1519,"&gt;0")+1,0)</f>
        <v>0</v>
      </c>
    </row>
    <row r="1521" spans="40:47">
      <c r="AN1521" s="204">
        <v>43</v>
      </c>
      <c r="AO1521" s="204">
        <v>1</v>
      </c>
      <c r="AP1521" s="204">
        <v>4</v>
      </c>
      <c r="AQ1521" s="221">
        <f ca="1">IF($AP1521=1,IF(INDIRECT(ADDRESS(($AN1521-1)*3+$AO1521+5,$AP1521+7))="",0,INDIRECT(ADDRESS(($AN1521-1)*3+$AO1521+5,$AP1521+7))),IF(INDIRECT(ADDRESS(($AN1521-1)*3+$AO1521+5,$AP1521+7))="",0,IF(COUNTIF(INDIRECT(ADDRESS(($AN1521-1)*36+($AO1521-1)*12+6,COLUMN())):INDIRECT(ADDRESS(($AN1521-1)*36+($AO1521-1)*12+$AP1521+4,COLUMN())),INDIRECT(ADDRESS(($AN1521-1)*3+$AO1521+5,$AP1521+7)))&gt;=1,0,INDIRECT(ADDRESS(($AN1521-1)*3+$AO1521+5,$AP1521+7)))))</f>
        <v>0</v>
      </c>
      <c r="AR1521" s="204">
        <f ca="1">COUNTIF(INDIRECT("H"&amp;(ROW()+12*(($AN1521-1)*3+$AO1521)-ROW())/12+5):INDIRECT("S"&amp;(ROW()+12*(($AN1521-1)*3+$AO1521)-ROW())/12+5),AQ1521)</f>
        <v>0</v>
      </c>
      <c r="AS1521" s="221">
        <f ca="1">IF($AP1521=1,IF(INDIRECT(ADDRESS(($AN1521-1)*3+$AO1521+5,$AP1521+20))="",0,INDIRECT(ADDRESS(($AN1521-1)*3+$AO1521+5,$AP1521+20))),IF(INDIRECT(ADDRESS(($AN1521-1)*3+$AO1521+5,$AP1521+20))="",0,IF(COUNTIF(INDIRECT(ADDRESS(($AN1521-1)*36+($AO1521-1)*12+6,COLUMN())):INDIRECT(ADDRESS(($AN1521-1)*36+($AO1521-1)*12+$AP1521+4,COLUMN())),INDIRECT(ADDRESS(($AN1521-1)*3+$AO1521+5,$AP1521+20)))&gt;=1,0,INDIRECT(ADDRESS(($AN1521-1)*3+$AO1521+5,$AP1521+20)))))</f>
        <v>0</v>
      </c>
      <c r="AT1521" s="204">
        <f ca="1">COUNTIF(INDIRECT("U"&amp;(ROW()+12*(($AN1521-1)*3+$AO1521)-ROW())/12+5):INDIRECT("AF"&amp;(ROW()+12*(($AN1521-1)*3+$AO1521)-ROW())/12+5),AS1521)</f>
        <v>0</v>
      </c>
      <c r="AU1521" s="204">
        <f ca="1">IF(AND(AQ1521+AS1521&gt;0,AR1521+AT1521&gt;0),COUNTIF(AU$6:AU1520,"&gt;0")+1,0)</f>
        <v>0</v>
      </c>
    </row>
    <row r="1522" spans="40:47">
      <c r="AN1522" s="204">
        <v>43</v>
      </c>
      <c r="AO1522" s="204">
        <v>1</v>
      </c>
      <c r="AP1522" s="204">
        <v>5</v>
      </c>
      <c r="AQ1522" s="221">
        <f ca="1">IF($AP1522=1,IF(INDIRECT(ADDRESS(($AN1522-1)*3+$AO1522+5,$AP1522+7))="",0,INDIRECT(ADDRESS(($AN1522-1)*3+$AO1522+5,$AP1522+7))),IF(INDIRECT(ADDRESS(($AN1522-1)*3+$AO1522+5,$AP1522+7))="",0,IF(COUNTIF(INDIRECT(ADDRESS(($AN1522-1)*36+($AO1522-1)*12+6,COLUMN())):INDIRECT(ADDRESS(($AN1522-1)*36+($AO1522-1)*12+$AP1522+4,COLUMN())),INDIRECT(ADDRESS(($AN1522-1)*3+$AO1522+5,$AP1522+7)))&gt;=1,0,INDIRECT(ADDRESS(($AN1522-1)*3+$AO1522+5,$AP1522+7)))))</f>
        <v>0</v>
      </c>
      <c r="AR1522" s="204">
        <f ca="1">COUNTIF(INDIRECT("H"&amp;(ROW()+12*(($AN1522-1)*3+$AO1522)-ROW())/12+5):INDIRECT("S"&amp;(ROW()+12*(($AN1522-1)*3+$AO1522)-ROW())/12+5),AQ1522)</f>
        <v>0</v>
      </c>
      <c r="AS1522" s="221">
        <f ca="1">IF($AP1522=1,IF(INDIRECT(ADDRESS(($AN1522-1)*3+$AO1522+5,$AP1522+20))="",0,INDIRECT(ADDRESS(($AN1522-1)*3+$AO1522+5,$AP1522+20))),IF(INDIRECT(ADDRESS(($AN1522-1)*3+$AO1522+5,$AP1522+20))="",0,IF(COUNTIF(INDIRECT(ADDRESS(($AN1522-1)*36+($AO1522-1)*12+6,COLUMN())):INDIRECT(ADDRESS(($AN1522-1)*36+($AO1522-1)*12+$AP1522+4,COLUMN())),INDIRECT(ADDRESS(($AN1522-1)*3+$AO1522+5,$AP1522+20)))&gt;=1,0,INDIRECT(ADDRESS(($AN1522-1)*3+$AO1522+5,$AP1522+20)))))</f>
        <v>0</v>
      </c>
      <c r="AT1522" s="204">
        <f ca="1">COUNTIF(INDIRECT("U"&amp;(ROW()+12*(($AN1522-1)*3+$AO1522)-ROW())/12+5):INDIRECT("AF"&amp;(ROW()+12*(($AN1522-1)*3+$AO1522)-ROW())/12+5),AS1522)</f>
        <v>0</v>
      </c>
      <c r="AU1522" s="204">
        <f ca="1">IF(AND(AQ1522+AS1522&gt;0,AR1522+AT1522&gt;0),COUNTIF(AU$6:AU1521,"&gt;0")+1,0)</f>
        <v>0</v>
      </c>
    </row>
    <row r="1523" spans="40:47">
      <c r="AN1523" s="204">
        <v>43</v>
      </c>
      <c r="AO1523" s="204">
        <v>1</v>
      </c>
      <c r="AP1523" s="204">
        <v>6</v>
      </c>
      <c r="AQ1523" s="221">
        <f ca="1">IF($AP1523=1,IF(INDIRECT(ADDRESS(($AN1523-1)*3+$AO1523+5,$AP1523+7))="",0,INDIRECT(ADDRESS(($AN1523-1)*3+$AO1523+5,$AP1523+7))),IF(INDIRECT(ADDRESS(($AN1523-1)*3+$AO1523+5,$AP1523+7))="",0,IF(COUNTIF(INDIRECT(ADDRESS(($AN1523-1)*36+($AO1523-1)*12+6,COLUMN())):INDIRECT(ADDRESS(($AN1523-1)*36+($AO1523-1)*12+$AP1523+4,COLUMN())),INDIRECT(ADDRESS(($AN1523-1)*3+$AO1523+5,$AP1523+7)))&gt;=1,0,INDIRECT(ADDRESS(($AN1523-1)*3+$AO1523+5,$AP1523+7)))))</f>
        <v>0</v>
      </c>
      <c r="AR1523" s="204">
        <f ca="1">COUNTIF(INDIRECT("H"&amp;(ROW()+12*(($AN1523-1)*3+$AO1523)-ROW())/12+5):INDIRECT("S"&amp;(ROW()+12*(($AN1523-1)*3+$AO1523)-ROW())/12+5),AQ1523)</f>
        <v>0</v>
      </c>
      <c r="AS1523" s="221">
        <f ca="1">IF($AP1523=1,IF(INDIRECT(ADDRESS(($AN1523-1)*3+$AO1523+5,$AP1523+20))="",0,INDIRECT(ADDRESS(($AN1523-1)*3+$AO1523+5,$AP1523+20))),IF(INDIRECT(ADDRESS(($AN1523-1)*3+$AO1523+5,$AP1523+20))="",0,IF(COUNTIF(INDIRECT(ADDRESS(($AN1523-1)*36+($AO1523-1)*12+6,COLUMN())):INDIRECT(ADDRESS(($AN1523-1)*36+($AO1523-1)*12+$AP1523+4,COLUMN())),INDIRECT(ADDRESS(($AN1523-1)*3+$AO1523+5,$AP1523+20)))&gt;=1,0,INDIRECT(ADDRESS(($AN1523-1)*3+$AO1523+5,$AP1523+20)))))</f>
        <v>0</v>
      </c>
      <c r="AT1523" s="204">
        <f ca="1">COUNTIF(INDIRECT("U"&amp;(ROW()+12*(($AN1523-1)*3+$AO1523)-ROW())/12+5):INDIRECT("AF"&amp;(ROW()+12*(($AN1523-1)*3+$AO1523)-ROW())/12+5),AS1523)</f>
        <v>0</v>
      </c>
      <c r="AU1523" s="204">
        <f ca="1">IF(AND(AQ1523+AS1523&gt;0,AR1523+AT1523&gt;0),COUNTIF(AU$6:AU1522,"&gt;0")+1,0)</f>
        <v>0</v>
      </c>
    </row>
    <row r="1524" spans="40:47">
      <c r="AN1524" s="204">
        <v>43</v>
      </c>
      <c r="AO1524" s="204">
        <v>1</v>
      </c>
      <c r="AP1524" s="204">
        <v>7</v>
      </c>
      <c r="AQ1524" s="221">
        <f ca="1">IF($AP1524=1,IF(INDIRECT(ADDRESS(($AN1524-1)*3+$AO1524+5,$AP1524+7))="",0,INDIRECT(ADDRESS(($AN1524-1)*3+$AO1524+5,$AP1524+7))),IF(INDIRECT(ADDRESS(($AN1524-1)*3+$AO1524+5,$AP1524+7))="",0,IF(COUNTIF(INDIRECT(ADDRESS(($AN1524-1)*36+($AO1524-1)*12+6,COLUMN())):INDIRECT(ADDRESS(($AN1524-1)*36+($AO1524-1)*12+$AP1524+4,COLUMN())),INDIRECT(ADDRESS(($AN1524-1)*3+$AO1524+5,$AP1524+7)))&gt;=1,0,INDIRECT(ADDRESS(($AN1524-1)*3+$AO1524+5,$AP1524+7)))))</f>
        <v>0</v>
      </c>
      <c r="AR1524" s="204">
        <f ca="1">COUNTIF(INDIRECT("H"&amp;(ROW()+12*(($AN1524-1)*3+$AO1524)-ROW())/12+5):INDIRECT("S"&amp;(ROW()+12*(($AN1524-1)*3+$AO1524)-ROW())/12+5),AQ1524)</f>
        <v>0</v>
      </c>
      <c r="AS1524" s="221">
        <f ca="1">IF($AP1524=1,IF(INDIRECT(ADDRESS(($AN1524-1)*3+$AO1524+5,$AP1524+20))="",0,INDIRECT(ADDRESS(($AN1524-1)*3+$AO1524+5,$AP1524+20))),IF(INDIRECT(ADDRESS(($AN1524-1)*3+$AO1524+5,$AP1524+20))="",0,IF(COUNTIF(INDIRECT(ADDRESS(($AN1524-1)*36+($AO1524-1)*12+6,COLUMN())):INDIRECT(ADDRESS(($AN1524-1)*36+($AO1524-1)*12+$AP1524+4,COLUMN())),INDIRECT(ADDRESS(($AN1524-1)*3+$AO1524+5,$AP1524+20)))&gt;=1,0,INDIRECT(ADDRESS(($AN1524-1)*3+$AO1524+5,$AP1524+20)))))</f>
        <v>0</v>
      </c>
      <c r="AT1524" s="204">
        <f ca="1">COUNTIF(INDIRECT("U"&amp;(ROW()+12*(($AN1524-1)*3+$AO1524)-ROW())/12+5):INDIRECT("AF"&amp;(ROW()+12*(($AN1524-1)*3+$AO1524)-ROW())/12+5),AS1524)</f>
        <v>0</v>
      </c>
      <c r="AU1524" s="204">
        <f ca="1">IF(AND(AQ1524+AS1524&gt;0,AR1524+AT1524&gt;0),COUNTIF(AU$6:AU1523,"&gt;0")+1,0)</f>
        <v>0</v>
      </c>
    </row>
    <row r="1525" spans="40:47">
      <c r="AN1525" s="204">
        <v>43</v>
      </c>
      <c r="AO1525" s="204">
        <v>1</v>
      </c>
      <c r="AP1525" s="204">
        <v>8</v>
      </c>
      <c r="AQ1525" s="221">
        <f ca="1">IF($AP1525=1,IF(INDIRECT(ADDRESS(($AN1525-1)*3+$AO1525+5,$AP1525+7))="",0,INDIRECT(ADDRESS(($AN1525-1)*3+$AO1525+5,$AP1525+7))),IF(INDIRECT(ADDRESS(($AN1525-1)*3+$AO1525+5,$AP1525+7))="",0,IF(COUNTIF(INDIRECT(ADDRESS(($AN1525-1)*36+($AO1525-1)*12+6,COLUMN())):INDIRECT(ADDRESS(($AN1525-1)*36+($AO1525-1)*12+$AP1525+4,COLUMN())),INDIRECT(ADDRESS(($AN1525-1)*3+$AO1525+5,$AP1525+7)))&gt;=1,0,INDIRECT(ADDRESS(($AN1525-1)*3+$AO1525+5,$AP1525+7)))))</f>
        <v>0</v>
      </c>
      <c r="AR1525" s="204">
        <f ca="1">COUNTIF(INDIRECT("H"&amp;(ROW()+12*(($AN1525-1)*3+$AO1525)-ROW())/12+5):INDIRECT("S"&amp;(ROW()+12*(($AN1525-1)*3+$AO1525)-ROW())/12+5),AQ1525)</f>
        <v>0</v>
      </c>
      <c r="AS1525" s="221">
        <f ca="1">IF($AP1525=1,IF(INDIRECT(ADDRESS(($AN1525-1)*3+$AO1525+5,$AP1525+20))="",0,INDIRECT(ADDRESS(($AN1525-1)*3+$AO1525+5,$AP1525+20))),IF(INDIRECT(ADDRESS(($AN1525-1)*3+$AO1525+5,$AP1525+20))="",0,IF(COUNTIF(INDIRECT(ADDRESS(($AN1525-1)*36+($AO1525-1)*12+6,COLUMN())):INDIRECT(ADDRESS(($AN1525-1)*36+($AO1525-1)*12+$AP1525+4,COLUMN())),INDIRECT(ADDRESS(($AN1525-1)*3+$AO1525+5,$AP1525+20)))&gt;=1,0,INDIRECT(ADDRESS(($AN1525-1)*3+$AO1525+5,$AP1525+20)))))</f>
        <v>0</v>
      </c>
      <c r="AT1525" s="204">
        <f ca="1">COUNTIF(INDIRECT("U"&amp;(ROW()+12*(($AN1525-1)*3+$AO1525)-ROW())/12+5):INDIRECT("AF"&amp;(ROW()+12*(($AN1525-1)*3+$AO1525)-ROW())/12+5),AS1525)</f>
        <v>0</v>
      </c>
      <c r="AU1525" s="204">
        <f ca="1">IF(AND(AQ1525+AS1525&gt;0,AR1525+AT1525&gt;0),COUNTIF(AU$6:AU1524,"&gt;0")+1,0)</f>
        <v>0</v>
      </c>
    </row>
    <row r="1526" spans="40:47">
      <c r="AN1526" s="204">
        <v>43</v>
      </c>
      <c r="AO1526" s="204">
        <v>1</v>
      </c>
      <c r="AP1526" s="204">
        <v>9</v>
      </c>
      <c r="AQ1526" s="221">
        <f ca="1">IF($AP1526=1,IF(INDIRECT(ADDRESS(($AN1526-1)*3+$AO1526+5,$AP1526+7))="",0,INDIRECT(ADDRESS(($AN1526-1)*3+$AO1526+5,$AP1526+7))),IF(INDIRECT(ADDRESS(($AN1526-1)*3+$AO1526+5,$AP1526+7))="",0,IF(COUNTIF(INDIRECT(ADDRESS(($AN1526-1)*36+($AO1526-1)*12+6,COLUMN())):INDIRECT(ADDRESS(($AN1526-1)*36+($AO1526-1)*12+$AP1526+4,COLUMN())),INDIRECT(ADDRESS(($AN1526-1)*3+$AO1526+5,$AP1526+7)))&gt;=1,0,INDIRECT(ADDRESS(($AN1526-1)*3+$AO1526+5,$AP1526+7)))))</f>
        <v>0</v>
      </c>
      <c r="AR1526" s="204">
        <f ca="1">COUNTIF(INDIRECT("H"&amp;(ROW()+12*(($AN1526-1)*3+$AO1526)-ROW())/12+5):INDIRECT("S"&amp;(ROW()+12*(($AN1526-1)*3+$AO1526)-ROW())/12+5),AQ1526)</f>
        <v>0</v>
      </c>
      <c r="AS1526" s="221">
        <f ca="1">IF($AP1526=1,IF(INDIRECT(ADDRESS(($AN1526-1)*3+$AO1526+5,$AP1526+20))="",0,INDIRECT(ADDRESS(($AN1526-1)*3+$AO1526+5,$AP1526+20))),IF(INDIRECT(ADDRESS(($AN1526-1)*3+$AO1526+5,$AP1526+20))="",0,IF(COUNTIF(INDIRECT(ADDRESS(($AN1526-1)*36+($AO1526-1)*12+6,COLUMN())):INDIRECT(ADDRESS(($AN1526-1)*36+($AO1526-1)*12+$AP1526+4,COLUMN())),INDIRECT(ADDRESS(($AN1526-1)*3+$AO1526+5,$AP1526+20)))&gt;=1,0,INDIRECT(ADDRESS(($AN1526-1)*3+$AO1526+5,$AP1526+20)))))</f>
        <v>0</v>
      </c>
      <c r="AT1526" s="204">
        <f ca="1">COUNTIF(INDIRECT("U"&amp;(ROW()+12*(($AN1526-1)*3+$AO1526)-ROW())/12+5):INDIRECT("AF"&amp;(ROW()+12*(($AN1526-1)*3+$AO1526)-ROW())/12+5),AS1526)</f>
        <v>0</v>
      </c>
      <c r="AU1526" s="204">
        <f ca="1">IF(AND(AQ1526+AS1526&gt;0,AR1526+AT1526&gt;0),COUNTIF(AU$6:AU1525,"&gt;0")+1,0)</f>
        <v>0</v>
      </c>
    </row>
    <row r="1527" spans="40:47">
      <c r="AN1527" s="204">
        <v>43</v>
      </c>
      <c r="AO1527" s="204">
        <v>1</v>
      </c>
      <c r="AP1527" s="204">
        <v>10</v>
      </c>
      <c r="AQ1527" s="221">
        <f ca="1">IF($AP1527=1,IF(INDIRECT(ADDRESS(($AN1527-1)*3+$AO1527+5,$AP1527+7))="",0,INDIRECT(ADDRESS(($AN1527-1)*3+$AO1527+5,$AP1527+7))),IF(INDIRECT(ADDRESS(($AN1527-1)*3+$AO1527+5,$AP1527+7))="",0,IF(COUNTIF(INDIRECT(ADDRESS(($AN1527-1)*36+($AO1527-1)*12+6,COLUMN())):INDIRECT(ADDRESS(($AN1527-1)*36+($AO1527-1)*12+$AP1527+4,COLUMN())),INDIRECT(ADDRESS(($AN1527-1)*3+$AO1527+5,$AP1527+7)))&gt;=1,0,INDIRECT(ADDRESS(($AN1527-1)*3+$AO1527+5,$AP1527+7)))))</f>
        <v>0</v>
      </c>
      <c r="AR1527" s="204">
        <f ca="1">COUNTIF(INDIRECT("H"&amp;(ROW()+12*(($AN1527-1)*3+$AO1527)-ROW())/12+5):INDIRECT("S"&amp;(ROW()+12*(($AN1527-1)*3+$AO1527)-ROW())/12+5),AQ1527)</f>
        <v>0</v>
      </c>
      <c r="AS1527" s="221">
        <f ca="1">IF($AP1527=1,IF(INDIRECT(ADDRESS(($AN1527-1)*3+$AO1527+5,$AP1527+20))="",0,INDIRECT(ADDRESS(($AN1527-1)*3+$AO1527+5,$AP1527+20))),IF(INDIRECT(ADDRESS(($AN1527-1)*3+$AO1527+5,$AP1527+20))="",0,IF(COUNTIF(INDIRECT(ADDRESS(($AN1527-1)*36+($AO1527-1)*12+6,COLUMN())):INDIRECT(ADDRESS(($AN1527-1)*36+($AO1527-1)*12+$AP1527+4,COLUMN())),INDIRECT(ADDRESS(($AN1527-1)*3+$AO1527+5,$AP1527+20)))&gt;=1,0,INDIRECT(ADDRESS(($AN1527-1)*3+$AO1527+5,$AP1527+20)))))</f>
        <v>0</v>
      </c>
      <c r="AT1527" s="204">
        <f ca="1">COUNTIF(INDIRECT("U"&amp;(ROW()+12*(($AN1527-1)*3+$AO1527)-ROW())/12+5):INDIRECT("AF"&amp;(ROW()+12*(($AN1527-1)*3+$AO1527)-ROW())/12+5),AS1527)</f>
        <v>0</v>
      </c>
      <c r="AU1527" s="204">
        <f ca="1">IF(AND(AQ1527+AS1527&gt;0,AR1527+AT1527&gt;0),COUNTIF(AU$6:AU1526,"&gt;0")+1,0)</f>
        <v>0</v>
      </c>
    </row>
    <row r="1528" spans="40:47">
      <c r="AN1528" s="204">
        <v>43</v>
      </c>
      <c r="AO1528" s="204">
        <v>1</v>
      </c>
      <c r="AP1528" s="204">
        <v>11</v>
      </c>
      <c r="AQ1528" s="221">
        <f ca="1">IF($AP1528=1,IF(INDIRECT(ADDRESS(($AN1528-1)*3+$AO1528+5,$AP1528+7))="",0,INDIRECT(ADDRESS(($AN1528-1)*3+$AO1528+5,$AP1528+7))),IF(INDIRECT(ADDRESS(($AN1528-1)*3+$AO1528+5,$AP1528+7))="",0,IF(COUNTIF(INDIRECT(ADDRESS(($AN1528-1)*36+($AO1528-1)*12+6,COLUMN())):INDIRECT(ADDRESS(($AN1528-1)*36+($AO1528-1)*12+$AP1528+4,COLUMN())),INDIRECT(ADDRESS(($AN1528-1)*3+$AO1528+5,$AP1528+7)))&gt;=1,0,INDIRECT(ADDRESS(($AN1528-1)*3+$AO1528+5,$AP1528+7)))))</f>
        <v>0</v>
      </c>
      <c r="AR1528" s="204">
        <f ca="1">COUNTIF(INDIRECT("H"&amp;(ROW()+12*(($AN1528-1)*3+$AO1528)-ROW())/12+5):INDIRECT("S"&amp;(ROW()+12*(($AN1528-1)*3+$AO1528)-ROW())/12+5),AQ1528)</f>
        <v>0</v>
      </c>
      <c r="AS1528" s="221">
        <f ca="1">IF($AP1528=1,IF(INDIRECT(ADDRESS(($AN1528-1)*3+$AO1528+5,$AP1528+20))="",0,INDIRECT(ADDRESS(($AN1528-1)*3+$AO1528+5,$AP1528+20))),IF(INDIRECT(ADDRESS(($AN1528-1)*3+$AO1528+5,$AP1528+20))="",0,IF(COUNTIF(INDIRECT(ADDRESS(($AN1528-1)*36+($AO1528-1)*12+6,COLUMN())):INDIRECT(ADDRESS(($AN1528-1)*36+($AO1528-1)*12+$AP1528+4,COLUMN())),INDIRECT(ADDRESS(($AN1528-1)*3+$AO1528+5,$AP1528+20)))&gt;=1,0,INDIRECT(ADDRESS(($AN1528-1)*3+$AO1528+5,$AP1528+20)))))</f>
        <v>0</v>
      </c>
      <c r="AT1528" s="204">
        <f ca="1">COUNTIF(INDIRECT("U"&amp;(ROW()+12*(($AN1528-1)*3+$AO1528)-ROW())/12+5):INDIRECT("AF"&amp;(ROW()+12*(($AN1528-1)*3+$AO1528)-ROW())/12+5),AS1528)</f>
        <v>0</v>
      </c>
      <c r="AU1528" s="204">
        <f ca="1">IF(AND(AQ1528+AS1528&gt;0,AR1528+AT1528&gt;0),COUNTIF(AU$6:AU1527,"&gt;0")+1,0)</f>
        <v>0</v>
      </c>
    </row>
    <row r="1529" spans="40:47">
      <c r="AN1529" s="204">
        <v>43</v>
      </c>
      <c r="AO1529" s="204">
        <v>1</v>
      </c>
      <c r="AP1529" s="204">
        <v>12</v>
      </c>
      <c r="AQ1529" s="221">
        <f ca="1">IF($AP1529=1,IF(INDIRECT(ADDRESS(($AN1529-1)*3+$AO1529+5,$AP1529+7))="",0,INDIRECT(ADDRESS(($AN1529-1)*3+$AO1529+5,$AP1529+7))),IF(INDIRECT(ADDRESS(($AN1529-1)*3+$AO1529+5,$AP1529+7))="",0,IF(COUNTIF(INDIRECT(ADDRESS(($AN1529-1)*36+($AO1529-1)*12+6,COLUMN())):INDIRECT(ADDRESS(($AN1529-1)*36+($AO1529-1)*12+$AP1529+4,COLUMN())),INDIRECT(ADDRESS(($AN1529-1)*3+$AO1529+5,$AP1529+7)))&gt;=1,0,INDIRECT(ADDRESS(($AN1529-1)*3+$AO1529+5,$AP1529+7)))))</f>
        <v>0</v>
      </c>
      <c r="AR1529" s="204">
        <f ca="1">COUNTIF(INDIRECT("H"&amp;(ROW()+12*(($AN1529-1)*3+$AO1529)-ROW())/12+5):INDIRECT("S"&amp;(ROW()+12*(($AN1529-1)*3+$AO1529)-ROW())/12+5),AQ1529)</f>
        <v>0</v>
      </c>
      <c r="AS1529" s="221">
        <f ca="1">IF($AP1529=1,IF(INDIRECT(ADDRESS(($AN1529-1)*3+$AO1529+5,$AP1529+20))="",0,INDIRECT(ADDRESS(($AN1529-1)*3+$AO1529+5,$AP1529+20))),IF(INDIRECT(ADDRESS(($AN1529-1)*3+$AO1529+5,$AP1529+20))="",0,IF(COUNTIF(INDIRECT(ADDRESS(($AN1529-1)*36+($AO1529-1)*12+6,COLUMN())):INDIRECT(ADDRESS(($AN1529-1)*36+($AO1529-1)*12+$AP1529+4,COLUMN())),INDIRECT(ADDRESS(($AN1529-1)*3+$AO1529+5,$AP1529+20)))&gt;=1,0,INDIRECT(ADDRESS(($AN1529-1)*3+$AO1529+5,$AP1529+20)))))</f>
        <v>0</v>
      </c>
      <c r="AT1529" s="204">
        <f ca="1">COUNTIF(INDIRECT("U"&amp;(ROW()+12*(($AN1529-1)*3+$AO1529)-ROW())/12+5):INDIRECT("AF"&amp;(ROW()+12*(($AN1529-1)*3+$AO1529)-ROW())/12+5),AS1529)</f>
        <v>0</v>
      </c>
      <c r="AU1529" s="204">
        <f ca="1">IF(AND(AQ1529+AS1529&gt;0,AR1529+AT1529&gt;0),COUNTIF(AU$6:AU1528,"&gt;0")+1,0)</f>
        <v>0</v>
      </c>
    </row>
    <row r="1530" spans="40:47">
      <c r="AN1530" s="204">
        <v>43</v>
      </c>
      <c r="AO1530" s="204">
        <v>2</v>
      </c>
      <c r="AP1530" s="204">
        <v>1</v>
      </c>
      <c r="AQ1530" s="221">
        <f ca="1">IF($AP1530=1,IF(INDIRECT(ADDRESS(($AN1530-1)*3+$AO1530+5,$AP1530+7))="",0,INDIRECT(ADDRESS(($AN1530-1)*3+$AO1530+5,$AP1530+7))),IF(INDIRECT(ADDRESS(($AN1530-1)*3+$AO1530+5,$AP1530+7))="",0,IF(COUNTIF(INDIRECT(ADDRESS(($AN1530-1)*36+($AO1530-1)*12+6,COLUMN())):INDIRECT(ADDRESS(($AN1530-1)*36+($AO1530-1)*12+$AP1530+4,COLUMN())),INDIRECT(ADDRESS(($AN1530-1)*3+$AO1530+5,$AP1530+7)))&gt;=1,0,INDIRECT(ADDRESS(($AN1530-1)*3+$AO1530+5,$AP1530+7)))))</f>
        <v>0</v>
      </c>
      <c r="AR1530" s="204">
        <f ca="1">COUNTIF(INDIRECT("H"&amp;(ROW()+12*(($AN1530-1)*3+$AO1530)-ROW())/12+5):INDIRECT("S"&amp;(ROW()+12*(($AN1530-1)*3+$AO1530)-ROW())/12+5),AQ1530)</f>
        <v>0</v>
      </c>
      <c r="AS1530" s="221">
        <f ca="1">IF($AP1530=1,IF(INDIRECT(ADDRESS(($AN1530-1)*3+$AO1530+5,$AP1530+20))="",0,INDIRECT(ADDRESS(($AN1530-1)*3+$AO1530+5,$AP1530+20))),IF(INDIRECT(ADDRESS(($AN1530-1)*3+$AO1530+5,$AP1530+20))="",0,IF(COUNTIF(INDIRECT(ADDRESS(($AN1530-1)*36+($AO1530-1)*12+6,COLUMN())):INDIRECT(ADDRESS(($AN1530-1)*36+($AO1530-1)*12+$AP1530+4,COLUMN())),INDIRECT(ADDRESS(($AN1530-1)*3+$AO1530+5,$AP1530+20)))&gt;=1,0,INDIRECT(ADDRESS(($AN1530-1)*3+$AO1530+5,$AP1530+20)))))</f>
        <v>0</v>
      </c>
      <c r="AT1530" s="204">
        <f ca="1">COUNTIF(INDIRECT("U"&amp;(ROW()+12*(($AN1530-1)*3+$AO1530)-ROW())/12+5):INDIRECT("AF"&amp;(ROW()+12*(($AN1530-1)*3+$AO1530)-ROW())/12+5),AS1530)</f>
        <v>0</v>
      </c>
      <c r="AU1530" s="204">
        <f ca="1">IF(AND(AQ1530+AS1530&gt;0,AR1530+AT1530&gt;0),COUNTIF(AU$6:AU1529,"&gt;0")+1,0)</f>
        <v>0</v>
      </c>
    </row>
    <row r="1531" spans="40:47">
      <c r="AN1531" s="204">
        <v>43</v>
      </c>
      <c r="AO1531" s="204">
        <v>2</v>
      </c>
      <c r="AP1531" s="204">
        <v>2</v>
      </c>
      <c r="AQ1531" s="221">
        <f ca="1">IF($AP1531=1,IF(INDIRECT(ADDRESS(($AN1531-1)*3+$AO1531+5,$AP1531+7))="",0,INDIRECT(ADDRESS(($AN1531-1)*3+$AO1531+5,$AP1531+7))),IF(INDIRECT(ADDRESS(($AN1531-1)*3+$AO1531+5,$AP1531+7))="",0,IF(COUNTIF(INDIRECT(ADDRESS(($AN1531-1)*36+($AO1531-1)*12+6,COLUMN())):INDIRECT(ADDRESS(($AN1531-1)*36+($AO1531-1)*12+$AP1531+4,COLUMN())),INDIRECT(ADDRESS(($AN1531-1)*3+$AO1531+5,$AP1531+7)))&gt;=1,0,INDIRECT(ADDRESS(($AN1531-1)*3+$AO1531+5,$AP1531+7)))))</f>
        <v>0</v>
      </c>
      <c r="AR1531" s="204">
        <f ca="1">COUNTIF(INDIRECT("H"&amp;(ROW()+12*(($AN1531-1)*3+$AO1531)-ROW())/12+5):INDIRECT("S"&amp;(ROW()+12*(($AN1531-1)*3+$AO1531)-ROW())/12+5),AQ1531)</f>
        <v>0</v>
      </c>
      <c r="AS1531" s="221">
        <f ca="1">IF($AP1531=1,IF(INDIRECT(ADDRESS(($AN1531-1)*3+$AO1531+5,$AP1531+20))="",0,INDIRECT(ADDRESS(($AN1531-1)*3+$AO1531+5,$AP1531+20))),IF(INDIRECT(ADDRESS(($AN1531-1)*3+$AO1531+5,$AP1531+20))="",0,IF(COUNTIF(INDIRECT(ADDRESS(($AN1531-1)*36+($AO1531-1)*12+6,COLUMN())):INDIRECT(ADDRESS(($AN1531-1)*36+($AO1531-1)*12+$AP1531+4,COLUMN())),INDIRECT(ADDRESS(($AN1531-1)*3+$AO1531+5,$AP1531+20)))&gt;=1,0,INDIRECT(ADDRESS(($AN1531-1)*3+$AO1531+5,$AP1531+20)))))</f>
        <v>0</v>
      </c>
      <c r="AT1531" s="204">
        <f ca="1">COUNTIF(INDIRECT("U"&amp;(ROW()+12*(($AN1531-1)*3+$AO1531)-ROW())/12+5):INDIRECT("AF"&amp;(ROW()+12*(($AN1531-1)*3+$AO1531)-ROW())/12+5),AS1531)</f>
        <v>0</v>
      </c>
      <c r="AU1531" s="204">
        <f ca="1">IF(AND(AQ1531+AS1531&gt;0,AR1531+AT1531&gt;0),COUNTIF(AU$6:AU1530,"&gt;0")+1,0)</f>
        <v>0</v>
      </c>
    </row>
    <row r="1532" spans="40:47">
      <c r="AN1532" s="204">
        <v>43</v>
      </c>
      <c r="AO1532" s="204">
        <v>2</v>
      </c>
      <c r="AP1532" s="204">
        <v>3</v>
      </c>
      <c r="AQ1532" s="221">
        <f ca="1">IF($AP1532=1,IF(INDIRECT(ADDRESS(($AN1532-1)*3+$AO1532+5,$AP1532+7))="",0,INDIRECT(ADDRESS(($AN1532-1)*3+$AO1532+5,$AP1532+7))),IF(INDIRECT(ADDRESS(($AN1532-1)*3+$AO1532+5,$AP1532+7))="",0,IF(COUNTIF(INDIRECT(ADDRESS(($AN1532-1)*36+($AO1532-1)*12+6,COLUMN())):INDIRECT(ADDRESS(($AN1532-1)*36+($AO1532-1)*12+$AP1532+4,COLUMN())),INDIRECT(ADDRESS(($AN1532-1)*3+$AO1532+5,$AP1532+7)))&gt;=1,0,INDIRECT(ADDRESS(($AN1532-1)*3+$AO1532+5,$AP1532+7)))))</f>
        <v>0</v>
      </c>
      <c r="AR1532" s="204">
        <f ca="1">COUNTIF(INDIRECT("H"&amp;(ROW()+12*(($AN1532-1)*3+$AO1532)-ROW())/12+5):INDIRECT("S"&amp;(ROW()+12*(($AN1532-1)*3+$AO1532)-ROW())/12+5),AQ1532)</f>
        <v>0</v>
      </c>
      <c r="AS1532" s="221">
        <f ca="1">IF($AP1532=1,IF(INDIRECT(ADDRESS(($AN1532-1)*3+$AO1532+5,$AP1532+20))="",0,INDIRECT(ADDRESS(($AN1532-1)*3+$AO1532+5,$AP1532+20))),IF(INDIRECT(ADDRESS(($AN1532-1)*3+$AO1532+5,$AP1532+20))="",0,IF(COUNTIF(INDIRECT(ADDRESS(($AN1532-1)*36+($AO1532-1)*12+6,COLUMN())):INDIRECT(ADDRESS(($AN1532-1)*36+($AO1532-1)*12+$AP1532+4,COLUMN())),INDIRECT(ADDRESS(($AN1532-1)*3+$AO1532+5,$AP1532+20)))&gt;=1,0,INDIRECT(ADDRESS(($AN1532-1)*3+$AO1532+5,$AP1532+20)))))</f>
        <v>0</v>
      </c>
      <c r="AT1532" s="204">
        <f ca="1">COUNTIF(INDIRECT("U"&amp;(ROW()+12*(($AN1532-1)*3+$AO1532)-ROW())/12+5):INDIRECT("AF"&amp;(ROW()+12*(($AN1532-1)*3+$AO1532)-ROW())/12+5),AS1532)</f>
        <v>0</v>
      </c>
      <c r="AU1532" s="204">
        <f ca="1">IF(AND(AQ1532+AS1532&gt;0,AR1532+AT1532&gt;0),COUNTIF(AU$6:AU1531,"&gt;0")+1,0)</f>
        <v>0</v>
      </c>
    </row>
    <row r="1533" spans="40:47">
      <c r="AN1533" s="204">
        <v>43</v>
      </c>
      <c r="AO1533" s="204">
        <v>2</v>
      </c>
      <c r="AP1533" s="204">
        <v>4</v>
      </c>
      <c r="AQ1533" s="221">
        <f ca="1">IF($AP1533=1,IF(INDIRECT(ADDRESS(($AN1533-1)*3+$AO1533+5,$AP1533+7))="",0,INDIRECT(ADDRESS(($AN1533-1)*3+$AO1533+5,$AP1533+7))),IF(INDIRECT(ADDRESS(($AN1533-1)*3+$AO1533+5,$AP1533+7))="",0,IF(COUNTIF(INDIRECT(ADDRESS(($AN1533-1)*36+($AO1533-1)*12+6,COLUMN())):INDIRECT(ADDRESS(($AN1533-1)*36+($AO1533-1)*12+$AP1533+4,COLUMN())),INDIRECT(ADDRESS(($AN1533-1)*3+$AO1533+5,$AP1533+7)))&gt;=1,0,INDIRECT(ADDRESS(($AN1533-1)*3+$AO1533+5,$AP1533+7)))))</f>
        <v>0</v>
      </c>
      <c r="AR1533" s="204">
        <f ca="1">COUNTIF(INDIRECT("H"&amp;(ROW()+12*(($AN1533-1)*3+$AO1533)-ROW())/12+5):INDIRECT("S"&amp;(ROW()+12*(($AN1533-1)*3+$AO1533)-ROW())/12+5),AQ1533)</f>
        <v>0</v>
      </c>
      <c r="AS1533" s="221">
        <f ca="1">IF($AP1533=1,IF(INDIRECT(ADDRESS(($AN1533-1)*3+$AO1533+5,$AP1533+20))="",0,INDIRECT(ADDRESS(($AN1533-1)*3+$AO1533+5,$AP1533+20))),IF(INDIRECT(ADDRESS(($AN1533-1)*3+$AO1533+5,$AP1533+20))="",0,IF(COUNTIF(INDIRECT(ADDRESS(($AN1533-1)*36+($AO1533-1)*12+6,COLUMN())):INDIRECT(ADDRESS(($AN1533-1)*36+($AO1533-1)*12+$AP1533+4,COLUMN())),INDIRECT(ADDRESS(($AN1533-1)*3+$AO1533+5,$AP1533+20)))&gt;=1,0,INDIRECT(ADDRESS(($AN1533-1)*3+$AO1533+5,$AP1533+20)))))</f>
        <v>0</v>
      </c>
      <c r="AT1533" s="204">
        <f ca="1">COUNTIF(INDIRECT("U"&amp;(ROW()+12*(($AN1533-1)*3+$AO1533)-ROW())/12+5):INDIRECT("AF"&amp;(ROW()+12*(($AN1533-1)*3+$AO1533)-ROW())/12+5),AS1533)</f>
        <v>0</v>
      </c>
      <c r="AU1533" s="204">
        <f ca="1">IF(AND(AQ1533+AS1533&gt;0,AR1533+AT1533&gt;0),COUNTIF(AU$6:AU1532,"&gt;0")+1,0)</f>
        <v>0</v>
      </c>
    </row>
    <row r="1534" spans="40:47">
      <c r="AN1534" s="204">
        <v>43</v>
      </c>
      <c r="AO1534" s="204">
        <v>2</v>
      </c>
      <c r="AP1534" s="204">
        <v>5</v>
      </c>
      <c r="AQ1534" s="221">
        <f ca="1">IF($AP1534=1,IF(INDIRECT(ADDRESS(($AN1534-1)*3+$AO1534+5,$AP1534+7))="",0,INDIRECT(ADDRESS(($AN1534-1)*3+$AO1534+5,$AP1534+7))),IF(INDIRECT(ADDRESS(($AN1534-1)*3+$AO1534+5,$AP1534+7))="",0,IF(COUNTIF(INDIRECT(ADDRESS(($AN1534-1)*36+($AO1534-1)*12+6,COLUMN())):INDIRECT(ADDRESS(($AN1534-1)*36+($AO1534-1)*12+$AP1534+4,COLUMN())),INDIRECT(ADDRESS(($AN1534-1)*3+$AO1534+5,$AP1534+7)))&gt;=1,0,INDIRECT(ADDRESS(($AN1534-1)*3+$AO1534+5,$AP1534+7)))))</f>
        <v>0</v>
      </c>
      <c r="AR1534" s="204">
        <f ca="1">COUNTIF(INDIRECT("H"&amp;(ROW()+12*(($AN1534-1)*3+$AO1534)-ROW())/12+5):INDIRECT("S"&amp;(ROW()+12*(($AN1534-1)*3+$AO1534)-ROW())/12+5),AQ1534)</f>
        <v>0</v>
      </c>
      <c r="AS1534" s="221">
        <f ca="1">IF($AP1534=1,IF(INDIRECT(ADDRESS(($AN1534-1)*3+$AO1534+5,$AP1534+20))="",0,INDIRECT(ADDRESS(($AN1534-1)*3+$AO1534+5,$AP1534+20))),IF(INDIRECT(ADDRESS(($AN1534-1)*3+$AO1534+5,$AP1534+20))="",0,IF(COUNTIF(INDIRECT(ADDRESS(($AN1534-1)*36+($AO1534-1)*12+6,COLUMN())):INDIRECT(ADDRESS(($AN1534-1)*36+($AO1534-1)*12+$AP1534+4,COLUMN())),INDIRECT(ADDRESS(($AN1534-1)*3+$AO1534+5,$AP1534+20)))&gt;=1,0,INDIRECT(ADDRESS(($AN1534-1)*3+$AO1534+5,$AP1534+20)))))</f>
        <v>0</v>
      </c>
      <c r="AT1534" s="204">
        <f ca="1">COUNTIF(INDIRECT("U"&amp;(ROW()+12*(($AN1534-1)*3+$AO1534)-ROW())/12+5):INDIRECT("AF"&amp;(ROW()+12*(($AN1534-1)*3+$AO1534)-ROW())/12+5),AS1534)</f>
        <v>0</v>
      </c>
      <c r="AU1534" s="204">
        <f ca="1">IF(AND(AQ1534+AS1534&gt;0,AR1534+AT1534&gt;0),COUNTIF(AU$6:AU1533,"&gt;0")+1,0)</f>
        <v>0</v>
      </c>
    </row>
    <row r="1535" spans="40:47">
      <c r="AN1535" s="204">
        <v>43</v>
      </c>
      <c r="AO1535" s="204">
        <v>2</v>
      </c>
      <c r="AP1535" s="204">
        <v>6</v>
      </c>
      <c r="AQ1535" s="221">
        <f ca="1">IF($AP1535=1,IF(INDIRECT(ADDRESS(($AN1535-1)*3+$AO1535+5,$AP1535+7))="",0,INDIRECT(ADDRESS(($AN1535-1)*3+$AO1535+5,$AP1535+7))),IF(INDIRECT(ADDRESS(($AN1535-1)*3+$AO1535+5,$AP1535+7))="",0,IF(COUNTIF(INDIRECT(ADDRESS(($AN1535-1)*36+($AO1535-1)*12+6,COLUMN())):INDIRECT(ADDRESS(($AN1535-1)*36+($AO1535-1)*12+$AP1535+4,COLUMN())),INDIRECT(ADDRESS(($AN1535-1)*3+$AO1535+5,$AP1535+7)))&gt;=1,0,INDIRECT(ADDRESS(($AN1535-1)*3+$AO1535+5,$AP1535+7)))))</f>
        <v>0</v>
      </c>
      <c r="AR1535" s="204">
        <f ca="1">COUNTIF(INDIRECT("H"&amp;(ROW()+12*(($AN1535-1)*3+$AO1535)-ROW())/12+5):INDIRECT("S"&amp;(ROW()+12*(($AN1535-1)*3+$AO1535)-ROW())/12+5),AQ1535)</f>
        <v>0</v>
      </c>
      <c r="AS1535" s="221">
        <f ca="1">IF($AP1535=1,IF(INDIRECT(ADDRESS(($AN1535-1)*3+$AO1535+5,$AP1535+20))="",0,INDIRECT(ADDRESS(($AN1535-1)*3+$AO1535+5,$AP1535+20))),IF(INDIRECT(ADDRESS(($AN1535-1)*3+$AO1535+5,$AP1535+20))="",0,IF(COUNTIF(INDIRECT(ADDRESS(($AN1535-1)*36+($AO1535-1)*12+6,COLUMN())):INDIRECT(ADDRESS(($AN1535-1)*36+($AO1535-1)*12+$AP1535+4,COLUMN())),INDIRECT(ADDRESS(($AN1535-1)*3+$AO1535+5,$AP1535+20)))&gt;=1,0,INDIRECT(ADDRESS(($AN1535-1)*3+$AO1535+5,$AP1535+20)))))</f>
        <v>0</v>
      </c>
      <c r="AT1535" s="204">
        <f ca="1">COUNTIF(INDIRECT("U"&amp;(ROW()+12*(($AN1535-1)*3+$AO1535)-ROW())/12+5):INDIRECT("AF"&amp;(ROW()+12*(($AN1535-1)*3+$AO1535)-ROW())/12+5),AS1535)</f>
        <v>0</v>
      </c>
      <c r="AU1535" s="204">
        <f ca="1">IF(AND(AQ1535+AS1535&gt;0,AR1535+AT1535&gt;0),COUNTIF(AU$6:AU1534,"&gt;0")+1,0)</f>
        <v>0</v>
      </c>
    </row>
    <row r="1536" spans="40:47">
      <c r="AN1536" s="204">
        <v>43</v>
      </c>
      <c r="AO1536" s="204">
        <v>2</v>
      </c>
      <c r="AP1536" s="204">
        <v>7</v>
      </c>
      <c r="AQ1536" s="221">
        <f ca="1">IF($AP1536=1,IF(INDIRECT(ADDRESS(($AN1536-1)*3+$AO1536+5,$AP1536+7))="",0,INDIRECT(ADDRESS(($AN1536-1)*3+$AO1536+5,$AP1536+7))),IF(INDIRECT(ADDRESS(($AN1536-1)*3+$AO1536+5,$AP1536+7))="",0,IF(COUNTIF(INDIRECT(ADDRESS(($AN1536-1)*36+($AO1536-1)*12+6,COLUMN())):INDIRECT(ADDRESS(($AN1536-1)*36+($AO1536-1)*12+$AP1536+4,COLUMN())),INDIRECT(ADDRESS(($AN1536-1)*3+$AO1536+5,$AP1536+7)))&gt;=1,0,INDIRECT(ADDRESS(($AN1536-1)*3+$AO1536+5,$AP1536+7)))))</f>
        <v>0</v>
      </c>
      <c r="AR1536" s="204">
        <f ca="1">COUNTIF(INDIRECT("H"&amp;(ROW()+12*(($AN1536-1)*3+$AO1536)-ROW())/12+5):INDIRECT("S"&amp;(ROW()+12*(($AN1536-1)*3+$AO1536)-ROW())/12+5),AQ1536)</f>
        <v>0</v>
      </c>
      <c r="AS1536" s="221">
        <f ca="1">IF($AP1536=1,IF(INDIRECT(ADDRESS(($AN1536-1)*3+$AO1536+5,$AP1536+20))="",0,INDIRECT(ADDRESS(($AN1536-1)*3+$AO1536+5,$AP1536+20))),IF(INDIRECT(ADDRESS(($AN1536-1)*3+$AO1536+5,$AP1536+20))="",0,IF(COUNTIF(INDIRECT(ADDRESS(($AN1536-1)*36+($AO1536-1)*12+6,COLUMN())):INDIRECT(ADDRESS(($AN1536-1)*36+($AO1536-1)*12+$AP1536+4,COLUMN())),INDIRECT(ADDRESS(($AN1536-1)*3+$AO1536+5,$AP1536+20)))&gt;=1,0,INDIRECT(ADDRESS(($AN1536-1)*3+$AO1536+5,$AP1536+20)))))</f>
        <v>0</v>
      </c>
      <c r="AT1536" s="204">
        <f ca="1">COUNTIF(INDIRECT("U"&amp;(ROW()+12*(($AN1536-1)*3+$AO1536)-ROW())/12+5):INDIRECT("AF"&amp;(ROW()+12*(($AN1536-1)*3+$AO1536)-ROW())/12+5),AS1536)</f>
        <v>0</v>
      </c>
      <c r="AU1536" s="204">
        <f ca="1">IF(AND(AQ1536+AS1536&gt;0,AR1536+AT1536&gt;0),COUNTIF(AU$6:AU1535,"&gt;0")+1,0)</f>
        <v>0</v>
      </c>
    </row>
    <row r="1537" spans="40:47">
      <c r="AN1537" s="204">
        <v>43</v>
      </c>
      <c r="AO1537" s="204">
        <v>2</v>
      </c>
      <c r="AP1537" s="204">
        <v>8</v>
      </c>
      <c r="AQ1537" s="221">
        <f ca="1">IF($AP1537=1,IF(INDIRECT(ADDRESS(($AN1537-1)*3+$AO1537+5,$AP1537+7))="",0,INDIRECT(ADDRESS(($AN1537-1)*3+$AO1537+5,$AP1537+7))),IF(INDIRECT(ADDRESS(($AN1537-1)*3+$AO1537+5,$AP1537+7))="",0,IF(COUNTIF(INDIRECT(ADDRESS(($AN1537-1)*36+($AO1537-1)*12+6,COLUMN())):INDIRECT(ADDRESS(($AN1537-1)*36+($AO1537-1)*12+$AP1537+4,COLUMN())),INDIRECT(ADDRESS(($AN1537-1)*3+$AO1537+5,$AP1537+7)))&gt;=1,0,INDIRECT(ADDRESS(($AN1537-1)*3+$AO1537+5,$AP1537+7)))))</f>
        <v>0</v>
      </c>
      <c r="AR1537" s="204">
        <f ca="1">COUNTIF(INDIRECT("H"&amp;(ROW()+12*(($AN1537-1)*3+$AO1537)-ROW())/12+5):INDIRECT("S"&amp;(ROW()+12*(($AN1537-1)*3+$AO1537)-ROW())/12+5),AQ1537)</f>
        <v>0</v>
      </c>
      <c r="AS1537" s="221">
        <f ca="1">IF($AP1537=1,IF(INDIRECT(ADDRESS(($AN1537-1)*3+$AO1537+5,$AP1537+20))="",0,INDIRECT(ADDRESS(($AN1537-1)*3+$AO1537+5,$AP1537+20))),IF(INDIRECT(ADDRESS(($AN1537-1)*3+$AO1537+5,$AP1537+20))="",0,IF(COUNTIF(INDIRECT(ADDRESS(($AN1537-1)*36+($AO1537-1)*12+6,COLUMN())):INDIRECT(ADDRESS(($AN1537-1)*36+($AO1537-1)*12+$AP1537+4,COLUMN())),INDIRECT(ADDRESS(($AN1537-1)*3+$AO1537+5,$AP1537+20)))&gt;=1,0,INDIRECT(ADDRESS(($AN1537-1)*3+$AO1537+5,$AP1537+20)))))</f>
        <v>0</v>
      </c>
      <c r="AT1537" s="204">
        <f ca="1">COUNTIF(INDIRECT("U"&amp;(ROW()+12*(($AN1537-1)*3+$AO1537)-ROW())/12+5):INDIRECT("AF"&amp;(ROW()+12*(($AN1537-1)*3+$AO1537)-ROW())/12+5),AS1537)</f>
        <v>0</v>
      </c>
      <c r="AU1537" s="204">
        <f ca="1">IF(AND(AQ1537+AS1537&gt;0,AR1537+AT1537&gt;0),COUNTIF(AU$6:AU1536,"&gt;0")+1,0)</f>
        <v>0</v>
      </c>
    </row>
    <row r="1538" spans="40:47">
      <c r="AN1538" s="204">
        <v>43</v>
      </c>
      <c r="AO1538" s="204">
        <v>2</v>
      </c>
      <c r="AP1538" s="204">
        <v>9</v>
      </c>
      <c r="AQ1538" s="221">
        <f ca="1">IF($AP1538=1,IF(INDIRECT(ADDRESS(($AN1538-1)*3+$AO1538+5,$AP1538+7))="",0,INDIRECT(ADDRESS(($AN1538-1)*3+$AO1538+5,$AP1538+7))),IF(INDIRECT(ADDRESS(($AN1538-1)*3+$AO1538+5,$AP1538+7))="",0,IF(COUNTIF(INDIRECT(ADDRESS(($AN1538-1)*36+($AO1538-1)*12+6,COLUMN())):INDIRECT(ADDRESS(($AN1538-1)*36+($AO1538-1)*12+$AP1538+4,COLUMN())),INDIRECT(ADDRESS(($AN1538-1)*3+$AO1538+5,$AP1538+7)))&gt;=1,0,INDIRECT(ADDRESS(($AN1538-1)*3+$AO1538+5,$AP1538+7)))))</f>
        <v>0</v>
      </c>
      <c r="AR1538" s="204">
        <f ca="1">COUNTIF(INDIRECT("H"&amp;(ROW()+12*(($AN1538-1)*3+$AO1538)-ROW())/12+5):INDIRECT("S"&amp;(ROW()+12*(($AN1538-1)*3+$AO1538)-ROW())/12+5),AQ1538)</f>
        <v>0</v>
      </c>
      <c r="AS1538" s="221">
        <f ca="1">IF($AP1538=1,IF(INDIRECT(ADDRESS(($AN1538-1)*3+$AO1538+5,$AP1538+20))="",0,INDIRECT(ADDRESS(($AN1538-1)*3+$AO1538+5,$AP1538+20))),IF(INDIRECT(ADDRESS(($AN1538-1)*3+$AO1538+5,$AP1538+20))="",0,IF(COUNTIF(INDIRECT(ADDRESS(($AN1538-1)*36+($AO1538-1)*12+6,COLUMN())):INDIRECT(ADDRESS(($AN1538-1)*36+($AO1538-1)*12+$AP1538+4,COLUMN())),INDIRECT(ADDRESS(($AN1538-1)*3+$AO1538+5,$AP1538+20)))&gt;=1,0,INDIRECT(ADDRESS(($AN1538-1)*3+$AO1538+5,$AP1538+20)))))</f>
        <v>0</v>
      </c>
      <c r="AT1538" s="204">
        <f ca="1">COUNTIF(INDIRECT("U"&amp;(ROW()+12*(($AN1538-1)*3+$AO1538)-ROW())/12+5):INDIRECT("AF"&amp;(ROW()+12*(($AN1538-1)*3+$AO1538)-ROW())/12+5),AS1538)</f>
        <v>0</v>
      </c>
      <c r="AU1538" s="204">
        <f ca="1">IF(AND(AQ1538+AS1538&gt;0,AR1538+AT1538&gt;0),COUNTIF(AU$6:AU1537,"&gt;0")+1,0)</f>
        <v>0</v>
      </c>
    </row>
    <row r="1539" spans="40:47">
      <c r="AN1539" s="204">
        <v>43</v>
      </c>
      <c r="AO1539" s="204">
        <v>2</v>
      </c>
      <c r="AP1539" s="204">
        <v>10</v>
      </c>
      <c r="AQ1539" s="221">
        <f ca="1">IF($AP1539=1,IF(INDIRECT(ADDRESS(($AN1539-1)*3+$AO1539+5,$AP1539+7))="",0,INDIRECT(ADDRESS(($AN1539-1)*3+$AO1539+5,$AP1539+7))),IF(INDIRECT(ADDRESS(($AN1539-1)*3+$AO1539+5,$AP1539+7))="",0,IF(COUNTIF(INDIRECT(ADDRESS(($AN1539-1)*36+($AO1539-1)*12+6,COLUMN())):INDIRECT(ADDRESS(($AN1539-1)*36+($AO1539-1)*12+$AP1539+4,COLUMN())),INDIRECT(ADDRESS(($AN1539-1)*3+$AO1539+5,$AP1539+7)))&gt;=1,0,INDIRECT(ADDRESS(($AN1539-1)*3+$AO1539+5,$AP1539+7)))))</f>
        <v>0</v>
      </c>
      <c r="AR1539" s="204">
        <f ca="1">COUNTIF(INDIRECT("H"&amp;(ROW()+12*(($AN1539-1)*3+$AO1539)-ROW())/12+5):INDIRECT("S"&amp;(ROW()+12*(($AN1539-1)*3+$AO1539)-ROW())/12+5),AQ1539)</f>
        <v>0</v>
      </c>
      <c r="AS1539" s="221">
        <f ca="1">IF($AP1539=1,IF(INDIRECT(ADDRESS(($AN1539-1)*3+$AO1539+5,$AP1539+20))="",0,INDIRECT(ADDRESS(($AN1539-1)*3+$AO1539+5,$AP1539+20))),IF(INDIRECT(ADDRESS(($AN1539-1)*3+$AO1539+5,$AP1539+20))="",0,IF(COUNTIF(INDIRECT(ADDRESS(($AN1539-1)*36+($AO1539-1)*12+6,COLUMN())):INDIRECT(ADDRESS(($AN1539-1)*36+($AO1539-1)*12+$AP1539+4,COLUMN())),INDIRECT(ADDRESS(($AN1539-1)*3+$AO1539+5,$AP1539+20)))&gt;=1,0,INDIRECT(ADDRESS(($AN1539-1)*3+$AO1539+5,$AP1539+20)))))</f>
        <v>0</v>
      </c>
      <c r="AT1539" s="204">
        <f ca="1">COUNTIF(INDIRECT("U"&amp;(ROW()+12*(($AN1539-1)*3+$AO1539)-ROW())/12+5):INDIRECT("AF"&amp;(ROW()+12*(($AN1539-1)*3+$AO1539)-ROW())/12+5),AS1539)</f>
        <v>0</v>
      </c>
      <c r="AU1539" s="204">
        <f ca="1">IF(AND(AQ1539+AS1539&gt;0,AR1539+AT1539&gt;0),COUNTIF(AU$6:AU1538,"&gt;0")+1,0)</f>
        <v>0</v>
      </c>
    </row>
    <row r="1540" spans="40:47">
      <c r="AN1540" s="204">
        <v>43</v>
      </c>
      <c r="AO1540" s="204">
        <v>2</v>
      </c>
      <c r="AP1540" s="204">
        <v>11</v>
      </c>
      <c r="AQ1540" s="221">
        <f ca="1">IF($AP1540=1,IF(INDIRECT(ADDRESS(($AN1540-1)*3+$AO1540+5,$AP1540+7))="",0,INDIRECT(ADDRESS(($AN1540-1)*3+$AO1540+5,$AP1540+7))),IF(INDIRECT(ADDRESS(($AN1540-1)*3+$AO1540+5,$AP1540+7))="",0,IF(COUNTIF(INDIRECT(ADDRESS(($AN1540-1)*36+($AO1540-1)*12+6,COLUMN())):INDIRECT(ADDRESS(($AN1540-1)*36+($AO1540-1)*12+$AP1540+4,COLUMN())),INDIRECT(ADDRESS(($AN1540-1)*3+$AO1540+5,$AP1540+7)))&gt;=1,0,INDIRECT(ADDRESS(($AN1540-1)*3+$AO1540+5,$AP1540+7)))))</f>
        <v>0</v>
      </c>
      <c r="AR1540" s="204">
        <f ca="1">COUNTIF(INDIRECT("H"&amp;(ROW()+12*(($AN1540-1)*3+$AO1540)-ROW())/12+5):INDIRECT("S"&amp;(ROW()+12*(($AN1540-1)*3+$AO1540)-ROW())/12+5),AQ1540)</f>
        <v>0</v>
      </c>
      <c r="AS1540" s="221">
        <f ca="1">IF($AP1540=1,IF(INDIRECT(ADDRESS(($AN1540-1)*3+$AO1540+5,$AP1540+20))="",0,INDIRECT(ADDRESS(($AN1540-1)*3+$AO1540+5,$AP1540+20))),IF(INDIRECT(ADDRESS(($AN1540-1)*3+$AO1540+5,$AP1540+20))="",0,IF(COUNTIF(INDIRECT(ADDRESS(($AN1540-1)*36+($AO1540-1)*12+6,COLUMN())):INDIRECT(ADDRESS(($AN1540-1)*36+($AO1540-1)*12+$AP1540+4,COLUMN())),INDIRECT(ADDRESS(($AN1540-1)*3+$AO1540+5,$AP1540+20)))&gt;=1,0,INDIRECT(ADDRESS(($AN1540-1)*3+$AO1540+5,$AP1540+20)))))</f>
        <v>0</v>
      </c>
      <c r="AT1540" s="204">
        <f ca="1">COUNTIF(INDIRECT("U"&amp;(ROW()+12*(($AN1540-1)*3+$AO1540)-ROW())/12+5):INDIRECT("AF"&amp;(ROW()+12*(($AN1540-1)*3+$AO1540)-ROW())/12+5),AS1540)</f>
        <v>0</v>
      </c>
      <c r="AU1540" s="204">
        <f ca="1">IF(AND(AQ1540+AS1540&gt;0,AR1540+AT1540&gt;0),COUNTIF(AU$6:AU1539,"&gt;0")+1,0)</f>
        <v>0</v>
      </c>
    </row>
    <row r="1541" spans="40:47">
      <c r="AN1541" s="204">
        <v>43</v>
      </c>
      <c r="AO1541" s="204">
        <v>2</v>
      </c>
      <c r="AP1541" s="204">
        <v>12</v>
      </c>
      <c r="AQ1541" s="221">
        <f ca="1">IF($AP1541=1,IF(INDIRECT(ADDRESS(($AN1541-1)*3+$AO1541+5,$AP1541+7))="",0,INDIRECT(ADDRESS(($AN1541-1)*3+$AO1541+5,$AP1541+7))),IF(INDIRECT(ADDRESS(($AN1541-1)*3+$AO1541+5,$AP1541+7))="",0,IF(COUNTIF(INDIRECT(ADDRESS(($AN1541-1)*36+($AO1541-1)*12+6,COLUMN())):INDIRECT(ADDRESS(($AN1541-1)*36+($AO1541-1)*12+$AP1541+4,COLUMN())),INDIRECT(ADDRESS(($AN1541-1)*3+$AO1541+5,$AP1541+7)))&gt;=1,0,INDIRECT(ADDRESS(($AN1541-1)*3+$AO1541+5,$AP1541+7)))))</f>
        <v>0</v>
      </c>
      <c r="AR1541" s="204">
        <f ca="1">COUNTIF(INDIRECT("H"&amp;(ROW()+12*(($AN1541-1)*3+$AO1541)-ROW())/12+5):INDIRECT("S"&amp;(ROW()+12*(($AN1541-1)*3+$AO1541)-ROW())/12+5),AQ1541)</f>
        <v>0</v>
      </c>
      <c r="AS1541" s="221">
        <f ca="1">IF($AP1541=1,IF(INDIRECT(ADDRESS(($AN1541-1)*3+$AO1541+5,$AP1541+20))="",0,INDIRECT(ADDRESS(($AN1541-1)*3+$AO1541+5,$AP1541+20))),IF(INDIRECT(ADDRESS(($AN1541-1)*3+$AO1541+5,$AP1541+20))="",0,IF(COUNTIF(INDIRECT(ADDRESS(($AN1541-1)*36+($AO1541-1)*12+6,COLUMN())):INDIRECT(ADDRESS(($AN1541-1)*36+($AO1541-1)*12+$AP1541+4,COLUMN())),INDIRECT(ADDRESS(($AN1541-1)*3+$AO1541+5,$AP1541+20)))&gt;=1,0,INDIRECT(ADDRESS(($AN1541-1)*3+$AO1541+5,$AP1541+20)))))</f>
        <v>0</v>
      </c>
      <c r="AT1541" s="204">
        <f ca="1">COUNTIF(INDIRECT("U"&amp;(ROW()+12*(($AN1541-1)*3+$AO1541)-ROW())/12+5):INDIRECT("AF"&amp;(ROW()+12*(($AN1541-1)*3+$AO1541)-ROW())/12+5),AS1541)</f>
        <v>0</v>
      </c>
      <c r="AU1541" s="204">
        <f ca="1">IF(AND(AQ1541+AS1541&gt;0,AR1541+AT1541&gt;0),COUNTIF(AU$6:AU1540,"&gt;0")+1,0)</f>
        <v>0</v>
      </c>
    </row>
    <row r="1542" spans="40:47">
      <c r="AN1542" s="204">
        <v>43</v>
      </c>
      <c r="AO1542" s="204">
        <v>3</v>
      </c>
      <c r="AP1542" s="204">
        <v>1</v>
      </c>
      <c r="AQ1542" s="221">
        <f ca="1">IF($AP1542=1,IF(INDIRECT(ADDRESS(($AN1542-1)*3+$AO1542+5,$AP1542+7))="",0,INDIRECT(ADDRESS(($AN1542-1)*3+$AO1542+5,$AP1542+7))),IF(INDIRECT(ADDRESS(($AN1542-1)*3+$AO1542+5,$AP1542+7))="",0,IF(COUNTIF(INDIRECT(ADDRESS(($AN1542-1)*36+($AO1542-1)*12+6,COLUMN())):INDIRECT(ADDRESS(($AN1542-1)*36+($AO1542-1)*12+$AP1542+4,COLUMN())),INDIRECT(ADDRESS(($AN1542-1)*3+$AO1542+5,$AP1542+7)))&gt;=1,0,INDIRECT(ADDRESS(($AN1542-1)*3+$AO1542+5,$AP1542+7)))))</f>
        <v>0</v>
      </c>
      <c r="AR1542" s="204">
        <f ca="1">COUNTIF(INDIRECT("H"&amp;(ROW()+12*(($AN1542-1)*3+$AO1542)-ROW())/12+5):INDIRECT("S"&amp;(ROW()+12*(($AN1542-1)*3+$AO1542)-ROW())/12+5),AQ1542)</f>
        <v>0</v>
      </c>
      <c r="AS1542" s="221">
        <f ca="1">IF($AP1542=1,IF(INDIRECT(ADDRESS(($AN1542-1)*3+$AO1542+5,$AP1542+20))="",0,INDIRECT(ADDRESS(($AN1542-1)*3+$AO1542+5,$AP1542+20))),IF(INDIRECT(ADDRESS(($AN1542-1)*3+$AO1542+5,$AP1542+20))="",0,IF(COUNTIF(INDIRECT(ADDRESS(($AN1542-1)*36+($AO1542-1)*12+6,COLUMN())):INDIRECT(ADDRESS(($AN1542-1)*36+($AO1542-1)*12+$AP1542+4,COLUMN())),INDIRECT(ADDRESS(($AN1542-1)*3+$AO1542+5,$AP1542+20)))&gt;=1,0,INDIRECT(ADDRESS(($AN1542-1)*3+$AO1542+5,$AP1542+20)))))</f>
        <v>0</v>
      </c>
      <c r="AT1542" s="204">
        <f ca="1">COUNTIF(INDIRECT("U"&amp;(ROW()+12*(($AN1542-1)*3+$AO1542)-ROW())/12+5):INDIRECT("AF"&amp;(ROW()+12*(($AN1542-1)*3+$AO1542)-ROW())/12+5),AS1542)</f>
        <v>0</v>
      </c>
      <c r="AU1542" s="204">
        <f ca="1">IF(AND(AQ1542+AS1542&gt;0,AR1542+AT1542&gt;0),COUNTIF(AU$6:AU1541,"&gt;0")+1,0)</f>
        <v>0</v>
      </c>
    </row>
    <row r="1543" spans="40:47">
      <c r="AN1543" s="204">
        <v>43</v>
      </c>
      <c r="AO1543" s="204">
        <v>3</v>
      </c>
      <c r="AP1543" s="204">
        <v>2</v>
      </c>
      <c r="AQ1543" s="221">
        <f ca="1">IF($AP1543=1,IF(INDIRECT(ADDRESS(($AN1543-1)*3+$AO1543+5,$AP1543+7))="",0,INDIRECT(ADDRESS(($AN1543-1)*3+$AO1543+5,$AP1543+7))),IF(INDIRECT(ADDRESS(($AN1543-1)*3+$AO1543+5,$AP1543+7))="",0,IF(COUNTIF(INDIRECT(ADDRESS(($AN1543-1)*36+($AO1543-1)*12+6,COLUMN())):INDIRECT(ADDRESS(($AN1543-1)*36+($AO1543-1)*12+$AP1543+4,COLUMN())),INDIRECT(ADDRESS(($AN1543-1)*3+$AO1543+5,$AP1543+7)))&gt;=1,0,INDIRECT(ADDRESS(($AN1543-1)*3+$AO1543+5,$AP1543+7)))))</f>
        <v>0</v>
      </c>
      <c r="AR1543" s="204">
        <f ca="1">COUNTIF(INDIRECT("H"&amp;(ROW()+12*(($AN1543-1)*3+$AO1543)-ROW())/12+5):INDIRECT("S"&amp;(ROW()+12*(($AN1543-1)*3+$AO1543)-ROW())/12+5),AQ1543)</f>
        <v>0</v>
      </c>
      <c r="AS1543" s="221">
        <f ca="1">IF($AP1543=1,IF(INDIRECT(ADDRESS(($AN1543-1)*3+$AO1543+5,$AP1543+20))="",0,INDIRECT(ADDRESS(($AN1543-1)*3+$AO1543+5,$AP1543+20))),IF(INDIRECT(ADDRESS(($AN1543-1)*3+$AO1543+5,$AP1543+20))="",0,IF(COUNTIF(INDIRECT(ADDRESS(($AN1543-1)*36+($AO1543-1)*12+6,COLUMN())):INDIRECT(ADDRESS(($AN1543-1)*36+($AO1543-1)*12+$AP1543+4,COLUMN())),INDIRECT(ADDRESS(($AN1543-1)*3+$AO1543+5,$AP1543+20)))&gt;=1,0,INDIRECT(ADDRESS(($AN1543-1)*3+$AO1543+5,$AP1543+20)))))</f>
        <v>0</v>
      </c>
      <c r="AT1543" s="204">
        <f ca="1">COUNTIF(INDIRECT("U"&amp;(ROW()+12*(($AN1543-1)*3+$AO1543)-ROW())/12+5):INDIRECT("AF"&amp;(ROW()+12*(($AN1543-1)*3+$AO1543)-ROW())/12+5),AS1543)</f>
        <v>0</v>
      </c>
      <c r="AU1543" s="204">
        <f ca="1">IF(AND(AQ1543+AS1543&gt;0,AR1543+AT1543&gt;0),COUNTIF(AU$6:AU1542,"&gt;0")+1,0)</f>
        <v>0</v>
      </c>
    </row>
    <row r="1544" spans="40:47">
      <c r="AN1544" s="204">
        <v>43</v>
      </c>
      <c r="AO1544" s="204">
        <v>3</v>
      </c>
      <c r="AP1544" s="204">
        <v>3</v>
      </c>
      <c r="AQ1544" s="221">
        <f ca="1">IF($AP1544=1,IF(INDIRECT(ADDRESS(($AN1544-1)*3+$AO1544+5,$AP1544+7))="",0,INDIRECT(ADDRESS(($AN1544-1)*3+$AO1544+5,$AP1544+7))),IF(INDIRECT(ADDRESS(($AN1544-1)*3+$AO1544+5,$AP1544+7))="",0,IF(COUNTIF(INDIRECT(ADDRESS(($AN1544-1)*36+($AO1544-1)*12+6,COLUMN())):INDIRECT(ADDRESS(($AN1544-1)*36+($AO1544-1)*12+$AP1544+4,COLUMN())),INDIRECT(ADDRESS(($AN1544-1)*3+$AO1544+5,$AP1544+7)))&gt;=1,0,INDIRECT(ADDRESS(($AN1544-1)*3+$AO1544+5,$AP1544+7)))))</f>
        <v>0</v>
      </c>
      <c r="AR1544" s="204">
        <f ca="1">COUNTIF(INDIRECT("H"&amp;(ROW()+12*(($AN1544-1)*3+$AO1544)-ROW())/12+5):INDIRECT("S"&amp;(ROW()+12*(($AN1544-1)*3+$AO1544)-ROW())/12+5),AQ1544)</f>
        <v>0</v>
      </c>
      <c r="AS1544" s="221">
        <f ca="1">IF($AP1544=1,IF(INDIRECT(ADDRESS(($AN1544-1)*3+$AO1544+5,$AP1544+20))="",0,INDIRECT(ADDRESS(($AN1544-1)*3+$AO1544+5,$AP1544+20))),IF(INDIRECT(ADDRESS(($AN1544-1)*3+$AO1544+5,$AP1544+20))="",0,IF(COUNTIF(INDIRECT(ADDRESS(($AN1544-1)*36+($AO1544-1)*12+6,COLUMN())):INDIRECT(ADDRESS(($AN1544-1)*36+($AO1544-1)*12+$AP1544+4,COLUMN())),INDIRECT(ADDRESS(($AN1544-1)*3+$AO1544+5,$AP1544+20)))&gt;=1,0,INDIRECT(ADDRESS(($AN1544-1)*3+$AO1544+5,$AP1544+20)))))</f>
        <v>0</v>
      </c>
      <c r="AT1544" s="204">
        <f ca="1">COUNTIF(INDIRECT("U"&amp;(ROW()+12*(($AN1544-1)*3+$AO1544)-ROW())/12+5):INDIRECT("AF"&amp;(ROW()+12*(($AN1544-1)*3+$AO1544)-ROW())/12+5),AS1544)</f>
        <v>0</v>
      </c>
      <c r="AU1544" s="204">
        <f ca="1">IF(AND(AQ1544+AS1544&gt;0,AR1544+AT1544&gt;0),COUNTIF(AU$6:AU1543,"&gt;0")+1,0)</f>
        <v>0</v>
      </c>
    </row>
    <row r="1545" spans="40:47">
      <c r="AN1545" s="204">
        <v>43</v>
      </c>
      <c r="AO1545" s="204">
        <v>3</v>
      </c>
      <c r="AP1545" s="204">
        <v>4</v>
      </c>
      <c r="AQ1545" s="221">
        <f ca="1">IF($AP1545=1,IF(INDIRECT(ADDRESS(($AN1545-1)*3+$AO1545+5,$AP1545+7))="",0,INDIRECT(ADDRESS(($AN1545-1)*3+$AO1545+5,$AP1545+7))),IF(INDIRECT(ADDRESS(($AN1545-1)*3+$AO1545+5,$AP1545+7))="",0,IF(COUNTIF(INDIRECT(ADDRESS(($AN1545-1)*36+($AO1545-1)*12+6,COLUMN())):INDIRECT(ADDRESS(($AN1545-1)*36+($AO1545-1)*12+$AP1545+4,COLUMN())),INDIRECT(ADDRESS(($AN1545-1)*3+$AO1545+5,$AP1545+7)))&gt;=1,0,INDIRECT(ADDRESS(($AN1545-1)*3+$AO1545+5,$AP1545+7)))))</f>
        <v>0</v>
      </c>
      <c r="AR1545" s="204">
        <f ca="1">COUNTIF(INDIRECT("H"&amp;(ROW()+12*(($AN1545-1)*3+$AO1545)-ROW())/12+5):INDIRECT("S"&amp;(ROW()+12*(($AN1545-1)*3+$AO1545)-ROW())/12+5),AQ1545)</f>
        <v>0</v>
      </c>
      <c r="AS1545" s="221">
        <f ca="1">IF($AP1545=1,IF(INDIRECT(ADDRESS(($AN1545-1)*3+$AO1545+5,$AP1545+20))="",0,INDIRECT(ADDRESS(($AN1545-1)*3+$AO1545+5,$AP1545+20))),IF(INDIRECT(ADDRESS(($AN1545-1)*3+$AO1545+5,$AP1545+20))="",0,IF(COUNTIF(INDIRECT(ADDRESS(($AN1545-1)*36+($AO1545-1)*12+6,COLUMN())):INDIRECT(ADDRESS(($AN1545-1)*36+($AO1545-1)*12+$AP1545+4,COLUMN())),INDIRECT(ADDRESS(($AN1545-1)*3+$AO1545+5,$AP1545+20)))&gt;=1,0,INDIRECT(ADDRESS(($AN1545-1)*3+$AO1545+5,$AP1545+20)))))</f>
        <v>0</v>
      </c>
      <c r="AT1545" s="204">
        <f ca="1">COUNTIF(INDIRECT("U"&amp;(ROW()+12*(($AN1545-1)*3+$AO1545)-ROW())/12+5):INDIRECT("AF"&amp;(ROW()+12*(($AN1545-1)*3+$AO1545)-ROW())/12+5),AS1545)</f>
        <v>0</v>
      </c>
      <c r="AU1545" s="204">
        <f ca="1">IF(AND(AQ1545+AS1545&gt;0,AR1545+AT1545&gt;0),COUNTIF(AU$6:AU1544,"&gt;0")+1,0)</f>
        <v>0</v>
      </c>
    </row>
    <row r="1546" spans="40:47">
      <c r="AN1546" s="204">
        <v>43</v>
      </c>
      <c r="AO1546" s="204">
        <v>3</v>
      </c>
      <c r="AP1546" s="204">
        <v>5</v>
      </c>
      <c r="AQ1546" s="221">
        <f ca="1">IF($AP1546=1,IF(INDIRECT(ADDRESS(($AN1546-1)*3+$AO1546+5,$AP1546+7))="",0,INDIRECT(ADDRESS(($AN1546-1)*3+$AO1546+5,$AP1546+7))),IF(INDIRECT(ADDRESS(($AN1546-1)*3+$AO1546+5,$AP1546+7))="",0,IF(COUNTIF(INDIRECT(ADDRESS(($AN1546-1)*36+($AO1546-1)*12+6,COLUMN())):INDIRECT(ADDRESS(($AN1546-1)*36+($AO1546-1)*12+$AP1546+4,COLUMN())),INDIRECT(ADDRESS(($AN1546-1)*3+$AO1546+5,$AP1546+7)))&gt;=1,0,INDIRECT(ADDRESS(($AN1546-1)*3+$AO1546+5,$AP1546+7)))))</f>
        <v>0</v>
      </c>
      <c r="AR1546" s="204">
        <f ca="1">COUNTIF(INDIRECT("H"&amp;(ROW()+12*(($AN1546-1)*3+$AO1546)-ROW())/12+5):INDIRECT("S"&amp;(ROW()+12*(($AN1546-1)*3+$AO1546)-ROW())/12+5),AQ1546)</f>
        <v>0</v>
      </c>
      <c r="AS1546" s="221">
        <f ca="1">IF($AP1546=1,IF(INDIRECT(ADDRESS(($AN1546-1)*3+$AO1546+5,$AP1546+20))="",0,INDIRECT(ADDRESS(($AN1546-1)*3+$AO1546+5,$AP1546+20))),IF(INDIRECT(ADDRESS(($AN1546-1)*3+$AO1546+5,$AP1546+20))="",0,IF(COUNTIF(INDIRECT(ADDRESS(($AN1546-1)*36+($AO1546-1)*12+6,COLUMN())):INDIRECT(ADDRESS(($AN1546-1)*36+($AO1546-1)*12+$AP1546+4,COLUMN())),INDIRECT(ADDRESS(($AN1546-1)*3+$AO1546+5,$AP1546+20)))&gt;=1,0,INDIRECT(ADDRESS(($AN1546-1)*3+$AO1546+5,$AP1546+20)))))</f>
        <v>0</v>
      </c>
      <c r="AT1546" s="204">
        <f ca="1">COUNTIF(INDIRECT("U"&amp;(ROW()+12*(($AN1546-1)*3+$AO1546)-ROW())/12+5):INDIRECT("AF"&amp;(ROW()+12*(($AN1546-1)*3+$AO1546)-ROW())/12+5),AS1546)</f>
        <v>0</v>
      </c>
      <c r="AU1546" s="204">
        <f ca="1">IF(AND(AQ1546+AS1546&gt;0,AR1546+AT1546&gt;0),COUNTIF(AU$6:AU1545,"&gt;0")+1,0)</f>
        <v>0</v>
      </c>
    </row>
    <row r="1547" spans="40:47">
      <c r="AN1547" s="204">
        <v>43</v>
      </c>
      <c r="AO1547" s="204">
        <v>3</v>
      </c>
      <c r="AP1547" s="204">
        <v>6</v>
      </c>
      <c r="AQ1547" s="221">
        <f ca="1">IF($AP1547=1,IF(INDIRECT(ADDRESS(($AN1547-1)*3+$AO1547+5,$AP1547+7))="",0,INDIRECT(ADDRESS(($AN1547-1)*3+$AO1547+5,$AP1547+7))),IF(INDIRECT(ADDRESS(($AN1547-1)*3+$AO1547+5,$AP1547+7))="",0,IF(COUNTIF(INDIRECT(ADDRESS(($AN1547-1)*36+($AO1547-1)*12+6,COLUMN())):INDIRECT(ADDRESS(($AN1547-1)*36+($AO1547-1)*12+$AP1547+4,COLUMN())),INDIRECT(ADDRESS(($AN1547-1)*3+$AO1547+5,$AP1547+7)))&gt;=1,0,INDIRECT(ADDRESS(($AN1547-1)*3+$AO1547+5,$AP1547+7)))))</f>
        <v>0</v>
      </c>
      <c r="AR1547" s="204">
        <f ca="1">COUNTIF(INDIRECT("H"&amp;(ROW()+12*(($AN1547-1)*3+$AO1547)-ROW())/12+5):INDIRECT("S"&amp;(ROW()+12*(($AN1547-1)*3+$AO1547)-ROW())/12+5),AQ1547)</f>
        <v>0</v>
      </c>
      <c r="AS1547" s="221">
        <f ca="1">IF($AP1547=1,IF(INDIRECT(ADDRESS(($AN1547-1)*3+$AO1547+5,$AP1547+20))="",0,INDIRECT(ADDRESS(($AN1547-1)*3+$AO1547+5,$AP1547+20))),IF(INDIRECT(ADDRESS(($AN1547-1)*3+$AO1547+5,$AP1547+20))="",0,IF(COUNTIF(INDIRECT(ADDRESS(($AN1547-1)*36+($AO1547-1)*12+6,COLUMN())):INDIRECT(ADDRESS(($AN1547-1)*36+($AO1547-1)*12+$AP1547+4,COLUMN())),INDIRECT(ADDRESS(($AN1547-1)*3+$AO1547+5,$AP1547+20)))&gt;=1,0,INDIRECT(ADDRESS(($AN1547-1)*3+$AO1547+5,$AP1547+20)))))</f>
        <v>0</v>
      </c>
      <c r="AT1547" s="204">
        <f ca="1">COUNTIF(INDIRECT("U"&amp;(ROW()+12*(($AN1547-1)*3+$AO1547)-ROW())/12+5):INDIRECT("AF"&amp;(ROW()+12*(($AN1547-1)*3+$AO1547)-ROW())/12+5),AS1547)</f>
        <v>0</v>
      </c>
      <c r="AU1547" s="204">
        <f ca="1">IF(AND(AQ1547+AS1547&gt;0,AR1547+AT1547&gt;0),COUNTIF(AU$6:AU1546,"&gt;0")+1,0)</f>
        <v>0</v>
      </c>
    </row>
    <row r="1548" spans="40:47">
      <c r="AN1548" s="204">
        <v>43</v>
      </c>
      <c r="AO1548" s="204">
        <v>3</v>
      </c>
      <c r="AP1548" s="204">
        <v>7</v>
      </c>
      <c r="AQ1548" s="221">
        <f ca="1">IF($AP1548=1,IF(INDIRECT(ADDRESS(($AN1548-1)*3+$AO1548+5,$AP1548+7))="",0,INDIRECT(ADDRESS(($AN1548-1)*3+$AO1548+5,$AP1548+7))),IF(INDIRECT(ADDRESS(($AN1548-1)*3+$AO1548+5,$AP1548+7))="",0,IF(COUNTIF(INDIRECT(ADDRESS(($AN1548-1)*36+($AO1548-1)*12+6,COLUMN())):INDIRECT(ADDRESS(($AN1548-1)*36+($AO1548-1)*12+$AP1548+4,COLUMN())),INDIRECT(ADDRESS(($AN1548-1)*3+$AO1548+5,$AP1548+7)))&gt;=1,0,INDIRECT(ADDRESS(($AN1548-1)*3+$AO1548+5,$AP1548+7)))))</f>
        <v>0</v>
      </c>
      <c r="AR1548" s="204">
        <f ca="1">COUNTIF(INDIRECT("H"&amp;(ROW()+12*(($AN1548-1)*3+$AO1548)-ROW())/12+5):INDIRECT("S"&amp;(ROW()+12*(($AN1548-1)*3+$AO1548)-ROW())/12+5),AQ1548)</f>
        <v>0</v>
      </c>
      <c r="AS1548" s="221">
        <f ca="1">IF($AP1548=1,IF(INDIRECT(ADDRESS(($AN1548-1)*3+$AO1548+5,$AP1548+20))="",0,INDIRECT(ADDRESS(($AN1548-1)*3+$AO1548+5,$AP1548+20))),IF(INDIRECT(ADDRESS(($AN1548-1)*3+$AO1548+5,$AP1548+20))="",0,IF(COUNTIF(INDIRECT(ADDRESS(($AN1548-1)*36+($AO1548-1)*12+6,COLUMN())):INDIRECT(ADDRESS(($AN1548-1)*36+($AO1548-1)*12+$AP1548+4,COLUMN())),INDIRECT(ADDRESS(($AN1548-1)*3+$AO1548+5,$AP1548+20)))&gt;=1,0,INDIRECT(ADDRESS(($AN1548-1)*3+$AO1548+5,$AP1548+20)))))</f>
        <v>0</v>
      </c>
      <c r="AT1548" s="204">
        <f ca="1">COUNTIF(INDIRECT("U"&amp;(ROW()+12*(($AN1548-1)*3+$AO1548)-ROW())/12+5):INDIRECT("AF"&amp;(ROW()+12*(($AN1548-1)*3+$AO1548)-ROW())/12+5),AS1548)</f>
        <v>0</v>
      </c>
      <c r="AU1548" s="204">
        <f ca="1">IF(AND(AQ1548+AS1548&gt;0,AR1548+AT1548&gt;0),COUNTIF(AU$6:AU1547,"&gt;0")+1,0)</f>
        <v>0</v>
      </c>
    </row>
    <row r="1549" spans="40:47">
      <c r="AN1549" s="204">
        <v>43</v>
      </c>
      <c r="AO1549" s="204">
        <v>3</v>
      </c>
      <c r="AP1549" s="204">
        <v>8</v>
      </c>
      <c r="AQ1549" s="221">
        <f ca="1">IF($AP1549=1,IF(INDIRECT(ADDRESS(($AN1549-1)*3+$AO1549+5,$AP1549+7))="",0,INDIRECT(ADDRESS(($AN1549-1)*3+$AO1549+5,$AP1549+7))),IF(INDIRECT(ADDRESS(($AN1549-1)*3+$AO1549+5,$AP1549+7))="",0,IF(COUNTIF(INDIRECT(ADDRESS(($AN1549-1)*36+($AO1549-1)*12+6,COLUMN())):INDIRECT(ADDRESS(($AN1549-1)*36+($AO1549-1)*12+$AP1549+4,COLUMN())),INDIRECT(ADDRESS(($AN1549-1)*3+$AO1549+5,$AP1549+7)))&gt;=1,0,INDIRECT(ADDRESS(($AN1549-1)*3+$AO1549+5,$AP1549+7)))))</f>
        <v>0</v>
      </c>
      <c r="AR1549" s="204">
        <f ca="1">COUNTIF(INDIRECT("H"&amp;(ROW()+12*(($AN1549-1)*3+$AO1549)-ROW())/12+5):INDIRECT("S"&amp;(ROW()+12*(($AN1549-1)*3+$AO1549)-ROW())/12+5),AQ1549)</f>
        <v>0</v>
      </c>
      <c r="AS1549" s="221">
        <f ca="1">IF($AP1549=1,IF(INDIRECT(ADDRESS(($AN1549-1)*3+$AO1549+5,$AP1549+20))="",0,INDIRECT(ADDRESS(($AN1549-1)*3+$AO1549+5,$AP1549+20))),IF(INDIRECT(ADDRESS(($AN1549-1)*3+$AO1549+5,$AP1549+20))="",0,IF(COUNTIF(INDIRECT(ADDRESS(($AN1549-1)*36+($AO1549-1)*12+6,COLUMN())):INDIRECT(ADDRESS(($AN1549-1)*36+($AO1549-1)*12+$AP1549+4,COLUMN())),INDIRECT(ADDRESS(($AN1549-1)*3+$AO1549+5,$AP1549+20)))&gt;=1,0,INDIRECT(ADDRESS(($AN1549-1)*3+$AO1549+5,$AP1549+20)))))</f>
        <v>0</v>
      </c>
      <c r="AT1549" s="204">
        <f ca="1">COUNTIF(INDIRECT("U"&amp;(ROW()+12*(($AN1549-1)*3+$AO1549)-ROW())/12+5):INDIRECT("AF"&amp;(ROW()+12*(($AN1549-1)*3+$AO1549)-ROW())/12+5),AS1549)</f>
        <v>0</v>
      </c>
      <c r="AU1549" s="204">
        <f ca="1">IF(AND(AQ1549+AS1549&gt;0,AR1549+AT1549&gt;0),COUNTIF(AU$6:AU1548,"&gt;0")+1,0)</f>
        <v>0</v>
      </c>
    </row>
    <row r="1550" spans="40:47">
      <c r="AN1550" s="204">
        <v>43</v>
      </c>
      <c r="AO1550" s="204">
        <v>3</v>
      </c>
      <c r="AP1550" s="204">
        <v>9</v>
      </c>
      <c r="AQ1550" s="221">
        <f ca="1">IF($AP1550=1,IF(INDIRECT(ADDRESS(($AN1550-1)*3+$AO1550+5,$AP1550+7))="",0,INDIRECT(ADDRESS(($AN1550-1)*3+$AO1550+5,$AP1550+7))),IF(INDIRECT(ADDRESS(($AN1550-1)*3+$AO1550+5,$AP1550+7))="",0,IF(COUNTIF(INDIRECT(ADDRESS(($AN1550-1)*36+($AO1550-1)*12+6,COLUMN())):INDIRECT(ADDRESS(($AN1550-1)*36+($AO1550-1)*12+$AP1550+4,COLUMN())),INDIRECT(ADDRESS(($AN1550-1)*3+$AO1550+5,$AP1550+7)))&gt;=1,0,INDIRECT(ADDRESS(($AN1550-1)*3+$AO1550+5,$AP1550+7)))))</f>
        <v>0</v>
      </c>
      <c r="AR1550" s="204">
        <f ca="1">COUNTIF(INDIRECT("H"&amp;(ROW()+12*(($AN1550-1)*3+$AO1550)-ROW())/12+5):INDIRECT("S"&amp;(ROW()+12*(($AN1550-1)*3+$AO1550)-ROW())/12+5),AQ1550)</f>
        <v>0</v>
      </c>
      <c r="AS1550" s="221">
        <f ca="1">IF($AP1550=1,IF(INDIRECT(ADDRESS(($AN1550-1)*3+$AO1550+5,$AP1550+20))="",0,INDIRECT(ADDRESS(($AN1550-1)*3+$AO1550+5,$AP1550+20))),IF(INDIRECT(ADDRESS(($AN1550-1)*3+$AO1550+5,$AP1550+20))="",0,IF(COUNTIF(INDIRECT(ADDRESS(($AN1550-1)*36+($AO1550-1)*12+6,COLUMN())):INDIRECT(ADDRESS(($AN1550-1)*36+($AO1550-1)*12+$AP1550+4,COLUMN())),INDIRECT(ADDRESS(($AN1550-1)*3+$AO1550+5,$AP1550+20)))&gt;=1,0,INDIRECT(ADDRESS(($AN1550-1)*3+$AO1550+5,$AP1550+20)))))</f>
        <v>0</v>
      </c>
      <c r="AT1550" s="204">
        <f ca="1">COUNTIF(INDIRECT("U"&amp;(ROW()+12*(($AN1550-1)*3+$AO1550)-ROW())/12+5):INDIRECT("AF"&amp;(ROW()+12*(($AN1550-1)*3+$AO1550)-ROW())/12+5),AS1550)</f>
        <v>0</v>
      </c>
      <c r="AU1550" s="204">
        <f ca="1">IF(AND(AQ1550+AS1550&gt;0,AR1550+AT1550&gt;0),COUNTIF(AU$6:AU1549,"&gt;0")+1,0)</f>
        <v>0</v>
      </c>
    </row>
    <row r="1551" spans="40:47">
      <c r="AN1551" s="204">
        <v>43</v>
      </c>
      <c r="AO1551" s="204">
        <v>3</v>
      </c>
      <c r="AP1551" s="204">
        <v>10</v>
      </c>
      <c r="AQ1551" s="221">
        <f ca="1">IF($AP1551=1,IF(INDIRECT(ADDRESS(($AN1551-1)*3+$AO1551+5,$AP1551+7))="",0,INDIRECT(ADDRESS(($AN1551-1)*3+$AO1551+5,$AP1551+7))),IF(INDIRECT(ADDRESS(($AN1551-1)*3+$AO1551+5,$AP1551+7))="",0,IF(COUNTIF(INDIRECT(ADDRESS(($AN1551-1)*36+($AO1551-1)*12+6,COLUMN())):INDIRECT(ADDRESS(($AN1551-1)*36+($AO1551-1)*12+$AP1551+4,COLUMN())),INDIRECT(ADDRESS(($AN1551-1)*3+$AO1551+5,$AP1551+7)))&gt;=1,0,INDIRECT(ADDRESS(($AN1551-1)*3+$AO1551+5,$AP1551+7)))))</f>
        <v>0</v>
      </c>
      <c r="AR1551" s="204">
        <f ca="1">COUNTIF(INDIRECT("H"&amp;(ROW()+12*(($AN1551-1)*3+$AO1551)-ROW())/12+5):INDIRECT("S"&amp;(ROW()+12*(($AN1551-1)*3+$AO1551)-ROW())/12+5),AQ1551)</f>
        <v>0</v>
      </c>
      <c r="AS1551" s="221">
        <f ca="1">IF($AP1551=1,IF(INDIRECT(ADDRESS(($AN1551-1)*3+$AO1551+5,$AP1551+20))="",0,INDIRECT(ADDRESS(($AN1551-1)*3+$AO1551+5,$AP1551+20))),IF(INDIRECT(ADDRESS(($AN1551-1)*3+$AO1551+5,$AP1551+20))="",0,IF(COUNTIF(INDIRECT(ADDRESS(($AN1551-1)*36+($AO1551-1)*12+6,COLUMN())):INDIRECT(ADDRESS(($AN1551-1)*36+($AO1551-1)*12+$AP1551+4,COLUMN())),INDIRECT(ADDRESS(($AN1551-1)*3+$AO1551+5,$AP1551+20)))&gt;=1,0,INDIRECT(ADDRESS(($AN1551-1)*3+$AO1551+5,$AP1551+20)))))</f>
        <v>0</v>
      </c>
      <c r="AT1551" s="204">
        <f ca="1">COUNTIF(INDIRECT("U"&amp;(ROW()+12*(($AN1551-1)*3+$AO1551)-ROW())/12+5):INDIRECT("AF"&amp;(ROW()+12*(($AN1551-1)*3+$AO1551)-ROW())/12+5),AS1551)</f>
        <v>0</v>
      </c>
      <c r="AU1551" s="204">
        <f ca="1">IF(AND(AQ1551+AS1551&gt;0,AR1551+AT1551&gt;0),COUNTIF(AU$6:AU1550,"&gt;0")+1,0)</f>
        <v>0</v>
      </c>
    </row>
    <row r="1552" spans="40:47">
      <c r="AN1552" s="204">
        <v>43</v>
      </c>
      <c r="AO1552" s="204">
        <v>3</v>
      </c>
      <c r="AP1552" s="204">
        <v>11</v>
      </c>
      <c r="AQ1552" s="221">
        <f ca="1">IF($AP1552=1,IF(INDIRECT(ADDRESS(($AN1552-1)*3+$AO1552+5,$AP1552+7))="",0,INDIRECT(ADDRESS(($AN1552-1)*3+$AO1552+5,$AP1552+7))),IF(INDIRECT(ADDRESS(($AN1552-1)*3+$AO1552+5,$AP1552+7))="",0,IF(COUNTIF(INDIRECT(ADDRESS(($AN1552-1)*36+($AO1552-1)*12+6,COLUMN())):INDIRECT(ADDRESS(($AN1552-1)*36+($AO1552-1)*12+$AP1552+4,COLUMN())),INDIRECT(ADDRESS(($AN1552-1)*3+$AO1552+5,$AP1552+7)))&gt;=1,0,INDIRECT(ADDRESS(($AN1552-1)*3+$AO1552+5,$AP1552+7)))))</f>
        <v>0</v>
      </c>
      <c r="AR1552" s="204">
        <f ca="1">COUNTIF(INDIRECT("H"&amp;(ROW()+12*(($AN1552-1)*3+$AO1552)-ROW())/12+5):INDIRECT("S"&amp;(ROW()+12*(($AN1552-1)*3+$AO1552)-ROW())/12+5),AQ1552)</f>
        <v>0</v>
      </c>
      <c r="AS1552" s="221">
        <f ca="1">IF($AP1552=1,IF(INDIRECT(ADDRESS(($AN1552-1)*3+$AO1552+5,$AP1552+20))="",0,INDIRECT(ADDRESS(($AN1552-1)*3+$AO1552+5,$AP1552+20))),IF(INDIRECT(ADDRESS(($AN1552-1)*3+$AO1552+5,$AP1552+20))="",0,IF(COUNTIF(INDIRECT(ADDRESS(($AN1552-1)*36+($AO1552-1)*12+6,COLUMN())):INDIRECT(ADDRESS(($AN1552-1)*36+($AO1552-1)*12+$AP1552+4,COLUMN())),INDIRECT(ADDRESS(($AN1552-1)*3+$AO1552+5,$AP1552+20)))&gt;=1,0,INDIRECT(ADDRESS(($AN1552-1)*3+$AO1552+5,$AP1552+20)))))</f>
        <v>0</v>
      </c>
      <c r="AT1552" s="204">
        <f ca="1">COUNTIF(INDIRECT("U"&amp;(ROW()+12*(($AN1552-1)*3+$AO1552)-ROW())/12+5):INDIRECT("AF"&amp;(ROW()+12*(($AN1552-1)*3+$AO1552)-ROW())/12+5),AS1552)</f>
        <v>0</v>
      </c>
      <c r="AU1552" s="204">
        <f ca="1">IF(AND(AQ1552+AS1552&gt;0,AR1552+AT1552&gt;0),COUNTIF(AU$6:AU1551,"&gt;0")+1,0)</f>
        <v>0</v>
      </c>
    </row>
    <row r="1553" spans="40:47">
      <c r="AN1553" s="204">
        <v>43</v>
      </c>
      <c r="AO1553" s="204">
        <v>3</v>
      </c>
      <c r="AP1553" s="204">
        <v>12</v>
      </c>
      <c r="AQ1553" s="221">
        <f ca="1">IF($AP1553=1,IF(INDIRECT(ADDRESS(($AN1553-1)*3+$AO1553+5,$AP1553+7))="",0,INDIRECT(ADDRESS(($AN1553-1)*3+$AO1553+5,$AP1553+7))),IF(INDIRECT(ADDRESS(($AN1553-1)*3+$AO1553+5,$AP1553+7))="",0,IF(COUNTIF(INDIRECT(ADDRESS(($AN1553-1)*36+($AO1553-1)*12+6,COLUMN())):INDIRECT(ADDRESS(($AN1553-1)*36+($AO1553-1)*12+$AP1553+4,COLUMN())),INDIRECT(ADDRESS(($AN1553-1)*3+$AO1553+5,$AP1553+7)))&gt;=1,0,INDIRECT(ADDRESS(($AN1553-1)*3+$AO1553+5,$AP1553+7)))))</f>
        <v>0</v>
      </c>
      <c r="AR1553" s="204">
        <f ca="1">COUNTIF(INDIRECT("H"&amp;(ROW()+12*(($AN1553-1)*3+$AO1553)-ROW())/12+5):INDIRECT("S"&amp;(ROW()+12*(($AN1553-1)*3+$AO1553)-ROW())/12+5),AQ1553)</f>
        <v>0</v>
      </c>
      <c r="AS1553" s="221">
        <f ca="1">IF($AP1553=1,IF(INDIRECT(ADDRESS(($AN1553-1)*3+$AO1553+5,$AP1553+20))="",0,INDIRECT(ADDRESS(($AN1553-1)*3+$AO1553+5,$AP1553+20))),IF(INDIRECT(ADDRESS(($AN1553-1)*3+$AO1553+5,$AP1553+20))="",0,IF(COUNTIF(INDIRECT(ADDRESS(($AN1553-1)*36+($AO1553-1)*12+6,COLUMN())):INDIRECT(ADDRESS(($AN1553-1)*36+($AO1553-1)*12+$AP1553+4,COLUMN())),INDIRECT(ADDRESS(($AN1553-1)*3+$AO1553+5,$AP1553+20)))&gt;=1,0,INDIRECT(ADDRESS(($AN1553-1)*3+$AO1553+5,$AP1553+20)))))</f>
        <v>0</v>
      </c>
      <c r="AT1553" s="204">
        <f ca="1">COUNTIF(INDIRECT("U"&amp;(ROW()+12*(($AN1553-1)*3+$AO1553)-ROW())/12+5):INDIRECT("AF"&amp;(ROW()+12*(($AN1553-1)*3+$AO1553)-ROW())/12+5),AS1553)</f>
        <v>0</v>
      </c>
      <c r="AU1553" s="204">
        <f ca="1">IF(AND(AQ1553+AS1553&gt;0,AR1553+AT1553&gt;0),COUNTIF(AU$6:AU1552,"&gt;0")+1,0)</f>
        <v>0</v>
      </c>
    </row>
    <row r="1554" spans="40:47">
      <c r="AN1554" s="204">
        <v>44</v>
      </c>
      <c r="AO1554" s="204">
        <v>1</v>
      </c>
      <c r="AP1554" s="204">
        <v>1</v>
      </c>
      <c r="AQ1554" s="221">
        <f ca="1">IF($AP1554=1,IF(INDIRECT(ADDRESS(($AN1554-1)*3+$AO1554+5,$AP1554+7))="",0,INDIRECT(ADDRESS(($AN1554-1)*3+$AO1554+5,$AP1554+7))),IF(INDIRECT(ADDRESS(($AN1554-1)*3+$AO1554+5,$AP1554+7))="",0,IF(COUNTIF(INDIRECT(ADDRESS(($AN1554-1)*36+($AO1554-1)*12+6,COLUMN())):INDIRECT(ADDRESS(($AN1554-1)*36+($AO1554-1)*12+$AP1554+4,COLUMN())),INDIRECT(ADDRESS(($AN1554-1)*3+$AO1554+5,$AP1554+7)))&gt;=1,0,INDIRECT(ADDRESS(($AN1554-1)*3+$AO1554+5,$AP1554+7)))))</f>
        <v>0</v>
      </c>
      <c r="AR1554" s="204">
        <f ca="1">COUNTIF(INDIRECT("H"&amp;(ROW()+12*(($AN1554-1)*3+$AO1554)-ROW())/12+5):INDIRECT("S"&amp;(ROW()+12*(($AN1554-1)*3+$AO1554)-ROW())/12+5),AQ1554)</f>
        <v>0</v>
      </c>
      <c r="AS1554" s="221">
        <f ca="1">IF($AP1554=1,IF(INDIRECT(ADDRESS(($AN1554-1)*3+$AO1554+5,$AP1554+20))="",0,INDIRECT(ADDRESS(($AN1554-1)*3+$AO1554+5,$AP1554+20))),IF(INDIRECT(ADDRESS(($AN1554-1)*3+$AO1554+5,$AP1554+20))="",0,IF(COUNTIF(INDIRECT(ADDRESS(($AN1554-1)*36+($AO1554-1)*12+6,COLUMN())):INDIRECT(ADDRESS(($AN1554-1)*36+($AO1554-1)*12+$AP1554+4,COLUMN())),INDIRECT(ADDRESS(($AN1554-1)*3+$AO1554+5,$AP1554+20)))&gt;=1,0,INDIRECT(ADDRESS(($AN1554-1)*3+$AO1554+5,$AP1554+20)))))</f>
        <v>0</v>
      </c>
      <c r="AT1554" s="204">
        <f ca="1">COUNTIF(INDIRECT("U"&amp;(ROW()+12*(($AN1554-1)*3+$AO1554)-ROW())/12+5):INDIRECT("AF"&amp;(ROW()+12*(($AN1554-1)*3+$AO1554)-ROW())/12+5),AS1554)</f>
        <v>0</v>
      </c>
      <c r="AU1554" s="204">
        <f ca="1">IF(AND(AQ1554+AS1554&gt;0,AR1554+AT1554&gt;0),COUNTIF(AU$6:AU1553,"&gt;0")+1,0)</f>
        <v>0</v>
      </c>
    </row>
    <row r="1555" spans="40:47">
      <c r="AN1555" s="204">
        <v>44</v>
      </c>
      <c r="AO1555" s="204">
        <v>1</v>
      </c>
      <c r="AP1555" s="204">
        <v>2</v>
      </c>
      <c r="AQ1555" s="221">
        <f ca="1">IF($AP1555=1,IF(INDIRECT(ADDRESS(($AN1555-1)*3+$AO1555+5,$AP1555+7))="",0,INDIRECT(ADDRESS(($AN1555-1)*3+$AO1555+5,$AP1555+7))),IF(INDIRECT(ADDRESS(($AN1555-1)*3+$AO1555+5,$AP1555+7))="",0,IF(COUNTIF(INDIRECT(ADDRESS(($AN1555-1)*36+($AO1555-1)*12+6,COLUMN())):INDIRECT(ADDRESS(($AN1555-1)*36+($AO1555-1)*12+$AP1555+4,COLUMN())),INDIRECT(ADDRESS(($AN1555-1)*3+$AO1555+5,$AP1555+7)))&gt;=1,0,INDIRECT(ADDRESS(($AN1555-1)*3+$AO1555+5,$AP1555+7)))))</f>
        <v>0</v>
      </c>
      <c r="AR1555" s="204">
        <f ca="1">COUNTIF(INDIRECT("H"&amp;(ROW()+12*(($AN1555-1)*3+$AO1555)-ROW())/12+5):INDIRECT("S"&amp;(ROW()+12*(($AN1555-1)*3+$AO1555)-ROW())/12+5),AQ1555)</f>
        <v>0</v>
      </c>
      <c r="AS1555" s="221">
        <f ca="1">IF($AP1555=1,IF(INDIRECT(ADDRESS(($AN1555-1)*3+$AO1555+5,$AP1555+20))="",0,INDIRECT(ADDRESS(($AN1555-1)*3+$AO1555+5,$AP1555+20))),IF(INDIRECT(ADDRESS(($AN1555-1)*3+$AO1555+5,$AP1555+20))="",0,IF(COUNTIF(INDIRECT(ADDRESS(($AN1555-1)*36+($AO1555-1)*12+6,COLUMN())):INDIRECT(ADDRESS(($AN1555-1)*36+($AO1555-1)*12+$AP1555+4,COLUMN())),INDIRECT(ADDRESS(($AN1555-1)*3+$AO1555+5,$AP1555+20)))&gt;=1,0,INDIRECT(ADDRESS(($AN1555-1)*3+$AO1555+5,$AP1555+20)))))</f>
        <v>0</v>
      </c>
      <c r="AT1555" s="204">
        <f ca="1">COUNTIF(INDIRECT("U"&amp;(ROW()+12*(($AN1555-1)*3+$AO1555)-ROW())/12+5):INDIRECT("AF"&amp;(ROW()+12*(($AN1555-1)*3+$AO1555)-ROW())/12+5),AS1555)</f>
        <v>0</v>
      </c>
      <c r="AU1555" s="204">
        <f ca="1">IF(AND(AQ1555+AS1555&gt;0,AR1555+AT1555&gt;0),COUNTIF(AU$6:AU1554,"&gt;0")+1,0)</f>
        <v>0</v>
      </c>
    </row>
    <row r="1556" spans="40:47">
      <c r="AN1556" s="204">
        <v>44</v>
      </c>
      <c r="AO1556" s="204">
        <v>1</v>
      </c>
      <c r="AP1556" s="204">
        <v>3</v>
      </c>
      <c r="AQ1556" s="221">
        <f ca="1">IF($AP1556=1,IF(INDIRECT(ADDRESS(($AN1556-1)*3+$AO1556+5,$AP1556+7))="",0,INDIRECT(ADDRESS(($AN1556-1)*3+$AO1556+5,$AP1556+7))),IF(INDIRECT(ADDRESS(($AN1556-1)*3+$AO1556+5,$AP1556+7))="",0,IF(COUNTIF(INDIRECT(ADDRESS(($AN1556-1)*36+($AO1556-1)*12+6,COLUMN())):INDIRECT(ADDRESS(($AN1556-1)*36+($AO1556-1)*12+$AP1556+4,COLUMN())),INDIRECT(ADDRESS(($AN1556-1)*3+$AO1556+5,$AP1556+7)))&gt;=1,0,INDIRECT(ADDRESS(($AN1556-1)*3+$AO1556+5,$AP1556+7)))))</f>
        <v>0</v>
      </c>
      <c r="AR1556" s="204">
        <f ca="1">COUNTIF(INDIRECT("H"&amp;(ROW()+12*(($AN1556-1)*3+$AO1556)-ROW())/12+5):INDIRECT("S"&amp;(ROW()+12*(($AN1556-1)*3+$AO1556)-ROW())/12+5),AQ1556)</f>
        <v>0</v>
      </c>
      <c r="AS1556" s="221">
        <f ca="1">IF($AP1556=1,IF(INDIRECT(ADDRESS(($AN1556-1)*3+$AO1556+5,$AP1556+20))="",0,INDIRECT(ADDRESS(($AN1556-1)*3+$AO1556+5,$AP1556+20))),IF(INDIRECT(ADDRESS(($AN1556-1)*3+$AO1556+5,$AP1556+20))="",0,IF(COUNTIF(INDIRECT(ADDRESS(($AN1556-1)*36+($AO1556-1)*12+6,COLUMN())):INDIRECT(ADDRESS(($AN1556-1)*36+($AO1556-1)*12+$AP1556+4,COLUMN())),INDIRECT(ADDRESS(($AN1556-1)*3+$AO1556+5,$AP1556+20)))&gt;=1,0,INDIRECT(ADDRESS(($AN1556-1)*3+$AO1556+5,$AP1556+20)))))</f>
        <v>0</v>
      </c>
      <c r="AT1556" s="204">
        <f ca="1">COUNTIF(INDIRECT("U"&amp;(ROW()+12*(($AN1556-1)*3+$AO1556)-ROW())/12+5):INDIRECT("AF"&amp;(ROW()+12*(($AN1556-1)*3+$AO1556)-ROW())/12+5),AS1556)</f>
        <v>0</v>
      </c>
      <c r="AU1556" s="204">
        <f ca="1">IF(AND(AQ1556+AS1556&gt;0,AR1556+AT1556&gt;0),COUNTIF(AU$6:AU1555,"&gt;0")+1,0)</f>
        <v>0</v>
      </c>
    </row>
    <row r="1557" spans="40:47">
      <c r="AN1557" s="204">
        <v>44</v>
      </c>
      <c r="AO1557" s="204">
        <v>1</v>
      </c>
      <c r="AP1557" s="204">
        <v>4</v>
      </c>
      <c r="AQ1557" s="221">
        <f ca="1">IF($AP1557=1,IF(INDIRECT(ADDRESS(($AN1557-1)*3+$AO1557+5,$AP1557+7))="",0,INDIRECT(ADDRESS(($AN1557-1)*3+$AO1557+5,$AP1557+7))),IF(INDIRECT(ADDRESS(($AN1557-1)*3+$AO1557+5,$AP1557+7))="",0,IF(COUNTIF(INDIRECT(ADDRESS(($AN1557-1)*36+($AO1557-1)*12+6,COLUMN())):INDIRECT(ADDRESS(($AN1557-1)*36+($AO1557-1)*12+$AP1557+4,COLUMN())),INDIRECT(ADDRESS(($AN1557-1)*3+$AO1557+5,$AP1557+7)))&gt;=1,0,INDIRECT(ADDRESS(($AN1557-1)*3+$AO1557+5,$AP1557+7)))))</f>
        <v>0</v>
      </c>
      <c r="AR1557" s="204">
        <f ca="1">COUNTIF(INDIRECT("H"&amp;(ROW()+12*(($AN1557-1)*3+$AO1557)-ROW())/12+5):INDIRECT("S"&amp;(ROW()+12*(($AN1557-1)*3+$AO1557)-ROW())/12+5),AQ1557)</f>
        <v>0</v>
      </c>
      <c r="AS1557" s="221">
        <f ca="1">IF($AP1557=1,IF(INDIRECT(ADDRESS(($AN1557-1)*3+$AO1557+5,$AP1557+20))="",0,INDIRECT(ADDRESS(($AN1557-1)*3+$AO1557+5,$AP1557+20))),IF(INDIRECT(ADDRESS(($AN1557-1)*3+$AO1557+5,$AP1557+20))="",0,IF(COUNTIF(INDIRECT(ADDRESS(($AN1557-1)*36+($AO1557-1)*12+6,COLUMN())):INDIRECT(ADDRESS(($AN1557-1)*36+($AO1557-1)*12+$AP1557+4,COLUMN())),INDIRECT(ADDRESS(($AN1557-1)*3+$AO1557+5,$AP1557+20)))&gt;=1,0,INDIRECT(ADDRESS(($AN1557-1)*3+$AO1557+5,$AP1557+20)))))</f>
        <v>0</v>
      </c>
      <c r="AT1557" s="204">
        <f ca="1">COUNTIF(INDIRECT("U"&amp;(ROW()+12*(($AN1557-1)*3+$AO1557)-ROW())/12+5):INDIRECT("AF"&amp;(ROW()+12*(($AN1557-1)*3+$AO1557)-ROW())/12+5),AS1557)</f>
        <v>0</v>
      </c>
      <c r="AU1557" s="204">
        <f ca="1">IF(AND(AQ1557+AS1557&gt;0,AR1557+AT1557&gt;0),COUNTIF(AU$6:AU1556,"&gt;0")+1,0)</f>
        <v>0</v>
      </c>
    </row>
    <row r="1558" spans="40:47">
      <c r="AN1558" s="204">
        <v>44</v>
      </c>
      <c r="AO1558" s="204">
        <v>1</v>
      </c>
      <c r="AP1558" s="204">
        <v>5</v>
      </c>
      <c r="AQ1558" s="221">
        <f ca="1">IF($AP1558=1,IF(INDIRECT(ADDRESS(($AN1558-1)*3+$AO1558+5,$AP1558+7))="",0,INDIRECT(ADDRESS(($AN1558-1)*3+$AO1558+5,$AP1558+7))),IF(INDIRECT(ADDRESS(($AN1558-1)*3+$AO1558+5,$AP1558+7))="",0,IF(COUNTIF(INDIRECT(ADDRESS(($AN1558-1)*36+($AO1558-1)*12+6,COLUMN())):INDIRECT(ADDRESS(($AN1558-1)*36+($AO1558-1)*12+$AP1558+4,COLUMN())),INDIRECT(ADDRESS(($AN1558-1)*3+$AO1558+5,$AP1558+7)))&gt;=1,0,INDIRECT(ADDRESS(($AN1558-1)*3+$AO1558+5,$AP1558+7)))))</f>
        <v>0</v>
      </c>
      <c r="AR1558" s="204">
        <f ca="1">COUNTIF(INDIRECT("H"&amp;(ROW()+12*(($AN1558-1)*3+$AO1558)-ROW())/12+5):INDIRECT("S"&amp;(ROW()+12*(($AN1558-1)*3+$AO1558)-ROW())/12+5),AQ1558)</f>
        <v>0</v>
      </c>
      <c r="AS1558" s="221">
        <f ca="1">IF($AP1558=1,IF(INDIRECT(ADDRESS(($AN1558-1)*3+$AO1558+5,$AP1558+20))="",0,INDIRECT(ADDRESS(($AN1558-1)*3+$AO1558+5,$AP1558+20))),IF(INDIRECT(ADDRESS(($AN1558-1)*3+$AO1558+5,$AP1558+20))="",0,IF(COUNTIF(INDIRECT(ADDRESS(($AN1558-1)*36+($AO1558-1)*12+6,COLUMN())):INDIRECT(ADDRESS(($AN1558-1)*36+($AO1558-1)*12+$AP1558+4,COLUMN())),INDIRECT(ADDRESS(($AN1558-1)*3+$AO1558+5,$AP1558+20)))&gt;=1,0,INDIRECT(ADDRESS(($AN1558-1)*3+$AO1558+5,$AP1558+20)))))</f>
        <v>0</v>
      </c>
      <c r="AT1558" s="204">
        <f ca="1">COUNTIF(INDIRECT("U"&amp;(ROW()+12*(($AN1558-1)*3+$AO1558)-ROW())/12+5):INDIRECT("AF"&amp;(ROW()+12*(($AN1558-1)*3+$AO1558)-ROW())/12+5),AS1558)</f>
        <v>0</v>
      </c>
      <c r="AU1558" s="204">
        <f ca="1">IF(AND(AQ1558+AS1558&gt;0,AR1558+AT1558&gt;0),COUNTIF(AU$6:AU1557,"&gt;0")+1,0)</f>
        <v>0</v>
      </c>
    </row>
    <row r="1559" spans="40:47">
      <c r="AN1559" s="204">
        <v>44</v>
      </c>
      <c r="AO1559" s="204">
        <v>1</v>
      </c>
      <c r="AP1559" s="204">
        <v>6</v>
      </c>
      <c r="AQ1559" s="221">
        <f ca="1">IF($AP1559=1,IF(INDIRECT(ADDRESS(($AN1559-1)*3+$AO1559+5,$AP1559+7))="",0,INDIRECT(ADDRESS(($AN1559-1)*3+$AO1559+5,$AP1559+7))),IF(INDIRECT(ADDRESS(($AN1559-1)*3+$AO1559+5,$AP1559+7))="",0,IF(COUNTIF(INDIRECT(ADDRESS(($AN1559-1)*36+($AO1559-1)*12+6,COLUMN())):INDIRECT(ADDRESS(($AN1559-1)*36+($AO1559-1)*12+$AP1559+4,COLUMN())),INDIRECT(ADDRESS(($AN1559-1)*3+$AO1559+5,$AP1559+7)))&gt;=1,0,INDIRECT(ADDRESS(($AN1559-1)*3+$AO1559+5,$AP1559+7)))))</f>
        <v>0</v>
      </c>
      <c r="AR1559" s="204">
        <f ca="1">COUNTIF(INDIRECT("H"&amp;(ROW()+12*(($AN1559-1)*3+$AO1559)-ROW())/12+5):INDIRECT("S"&amp;(ROW()+12*(($AN1559-1)*3+$AO1559)-ROW())/12+5),AQ1559)</f>
        <v>0</v>
      </c>
      <c r="AS1559" s="221">
        <f ca="1">IF($AP1559=1,IF(INDIRECT(ADDRESS(($AN1559-1)*3+$AO1559+5,$AP1559+20))="",0,INDIRECT(ADDRESS(($AN1559-1)*3+$AO1559+5,$AP1559+20))),IF(INDIRECT(ADDRESS(($AN1559-1)*3+$AO1559+5,$AP1559+20))="",0,IF(COUNTIF(INDIRECT(ADDRESS(($AN1559-1)*36+($AO1559-1)*12+6,COLUMN())):INDIRECT(ADDRESS(($AN1559-1)*36+($AO1559-1)*12+$AP1559+4,COLUMN())),INDIRECT(ADDRESS(($AN1559-1)*3+$AO1559+5,$AP1559+20)))&gt;=1,0,INDIRECT(ADDRESS(($AN1559-1)*3+$AO1559+5,$AP1559+20)))))</f>
        <v>0</v>
      </c>
      <c r="AT1559" s="204">
        <f ca="1">COUNTIF(INDIRECT("U"&amp;(ROW()+12*(($AN1559-1)*3+$AO1559)-ROW())/12+5):INDIRECT("AF"&amp;(ROW()+12*(($AN1559-1)*3+$AO1559)-ROW())/12+5),AS1559)</f>
        <v>0</v>
      </c>
      <c r="AU1559" s="204">
        <f ca="1">IF(AND(AQ1559+AS1559&gt;0,AR1559+AT1559&gt;0),COUNTIF(AU$6:AU1558,"&gt;0")+1,0)</f>
        <v>0</v>
      </c>
    </row>
    <row r="1560" spans="40:47">
      <c r="AN1560" s="204">
        <v>44</v>
      </c>
      <c r="AO1560" s="204">
        <v>1</v>
      </c>
      <c r="AP1560" s="204">
        <v>7</v>
      </c>
      <c r="AQ1560" s="221">
        <f ca="1">IF($AP1560=1,IF(INDIRECT(ADDRESS(($AN1560-1)*3+$AO1560+5,$AP1560+7))="",0,INDIRECT(ADDRESS(($AN1560-1)*3+$AO1560+5,$AP1560+7))),IF(INDIRECT(ADDRESS(($AN1560-1)*3+$AO1560+5,$AP1560+7))="",0,IF(COUNTIF(INDIRECT(ADDRESS(($AN1560-1)*36+($AO1560-1)*12+6,COLUMN())):INDIRECT(ADDRESS(($AN1560-1)*36+($AO1560-1)*12+$AP1560+4,COLUMN())),INDIRECT(ADDRESS(($AN1560-1)*3+$AO1560+5,$AP1560+7)))&gt;=1,0,INDIRECT(ADDRESS(($AN1560-1)*3+$AO1560+5,$AP1560+7)))))</f>
        <v>0</v>
      </c>
      <c r="AR1560" s="204">
        <f ca="1">COUNTIF(INDIRECT("H"&amp;(ROW()+12*(($AN1560-1)*3+$AO1560)-ROW())/12+5):INDIRECT("S"&amp;(ROW()+12*(($AN1560-1)*3+$AO1560)-ROW())/12+5),AQ1560)</f>
        <v>0</v>
      </c>
      <c r="AS1560" s="221">
        <f ca="1">IF($AP1560=1,IF(INDIRECT(ADDRESS(($AN1560-1)*3+$AO1560+5,$AP1560+20))="",0,INDIRECT(ADDRESS(($AN1560-1)*3+$AO1560+5,$AP1560+20))),IF(INDIRECT(ADDRESS(($AN1560-1)*3+$AO1560+5,$AP1560+20))="",0,IF(COUNTIF(INDIRECT(ADDRESS(($AN1560-1)*36+($AO1560-1)*12+6,COLUMN())):INDIRECT(ADDRESS(($AN1560-1)*36+($AO1560-1)*12+$AP1560+4,COLUMN())),INDIRECT(ADDRESS(($AN1560-1)*3+$AO1560+5,$AP1560+20)))&gt;=1,0,INDIRECT(ADDRESS(($AN1560-1)*3+$AO1560+5,$AP1560+20)))))</f>
        <v>0</v>
      </c>
      <c r="AT1560" s="204">
        <f ca="1">COUNTIF(INDIRECT("U"&amp;(ROW()+12*(($AN1560-1)*3+$AO1560)-ROW())/12+5):INDIRECT("AF"&amp;(ROW()+12*(($AN1560-1)*3+$AO1560)-ROW())/12+5),AS1560)</f>
        <v>0</v>
      </c>
      <c r="AU1560" s="204">
        <f ca="1">IF(AND(AQ1560+AS1560&gt;0,AR1560+AT1560&gt;0),COUNTIF(AU$6:AU1559,"&gt;0")+1,0)</f>
        <v>0</v>
      </c>
    </row>
    <row r="1561" spans="40:47">
      <c r="AN1561" s="204">
        <v>44</v>
      </c>
      <c r="AO1561" s="204">
        <v>1</v>
      </c>
      <c r="AP1561" s="204">
        <v>8</v>
      </c>
      <c r="AQ1561" s="221">
        <f ca="1">IF($AP1561=1,IF(INDIRECT(ADDRESS(($AN1561-1)*3+$AO1561+5,$AP1561+7))="",0,INDIRECT(ADDRESS(($AN1561-1)*3+$AO1561+5,$AP1561+7))),IF(INDIRECT(ADDRESS(($AN1561-1)*3+$AO1561+5,$AP1561+7))="",0,IF(COUNTIF(INDIRECT(ADDRESS(($AN1561-1)*36+($AO1561-1)*12+6,COLUMN())):INDIRECT(ADDRESS(($AN1561-1)*36+($AO1561-1)*12+$AP1561+4,COLUMN())),INDIRECT(ADDRESS(($AN1561-1)*3+$AO1561+5,$AP1561+7)))&gt;=1,0,INDIRECT(ADDRESS(($AN1561-1)*3+$AO1561+5,$AP1561+7)))))</f>
        <v>0</v>
      </c>
      <c r="AR1561" s="204">
        <f ca="1">COUNTIF(INDIRECT("H"&amp;(ROW()+12*(($AN1561-1)*3+$AO1561)-ROW())/12+5):INDIRECT("S"&amp;(ROW()+12*(($AN1561-1)*3+$AO1561)-ROW())/12+5),AQ1561)</f>
        <v>0</v>
      </c>
      <c r="AS1561" s="221">
        <f ca="1">IF($AP1561=1,IF(INDIRECT(ADDRESS(($AN1561-1)*3+$AO1561+5,$AP1561+20))="",0,INDIRECT(ADDRESS(($AN1561-1)*3+$AO1561+5,$AP1561+20))),IF(INDIRECT(ADDRESS(($AN1561-1)*3+$AO1561+5,$AP1561+20))="",0,IF(COUNTIF(INDIRECT(ADDRESS(($AN1561-1)*36+($AO1561-1)*12+6,COLUMN())):INDIRECT(ADDRESS(($AN1561-1)*36+($AO1561-1)*12+$AP1561+4,COLUMN())),INDIRECT(ADDRESS(($AN1561-1)*3+$AO1561+5,$AP1561+20)))&gt;=1,0,INDIRECT(ADDRESS(($AN1561-1)*3+$AO1561+5,$AP1561+20)))))</f>
        <v>0</v>
      </c>
      <c r="AT1561" s="204">
        <f ca="1">COUNTIF(INDIRECT("U"&amp;(ROW()+12*(($AN1561-1)*3+$AO1561)-ROW())/12+5):INDIRECT("AF"&amp;(ROW()+12*(($AN1561-1)*3+$AO1561)-ROW())/12+5),AS1561)</f>
        <v>0</v>
      </c>
      <c r="AU1561" s="204">
        <f ca="1">IF(AND(AQ1561+AS1561&gt;0,AR1561+AT1561&gt;0),COUNTIF(AU$6:AU1560,"&gt;0")+1,0)</f>
        <v>0</v>
      </c>
    </row>
    <row r="1562" spans="40:47">
      <c r="AN1562" s="204">
        <v>44</v>
      </c>
      <c r="AO1562" s="204">
        <v>1</v>
      </c>
      <c r="AP1562" s="204">
        <v>9</v>
      </c>
      <c r="AQ1562" s="221">
        <f ca="1">IF($AP1562=1,IF(INDIRECT(ADDRESS(($AN1562-1)*3+$AO1562+5,$AP1562+7))="",0,INDIRECT(ADDRESS(($AN1562-1)*3+$AO1562+5,$AP1562+7))),IF(INDIRECT(ADDRESS(($AN1562-1)*3+$AO1562+5,$AP1562+7))="",0,IF(COUNTIF(INDIRECT(ADDRESS(($AN1562-1)*36+($AO1562-1)*12+6,COLUMN())):INDIRECT(ADDRESS(($AN1562-1)*36+($AO1562-1)*12+$AP1562+4,COLUMN())),INDIRECT(ADDRESS(($AN1562-1)*3+$AO1562+5,$AP1562+7)))&gt;=1,0,INDIRECT(ADDRESS(($AN1562-1)*3+$AO1562+5,$AP1562+7)))))</f>
        <v>0</v>
      </c>
      <c r="AR1562" s="204">
        <f ca="1">COUNTIF(INDIRECT("H"&amp;(ROW()+12*(($AN1562-1)*3+$AO1562)-ROW())/12+5):INDIRECT("S"&amp;(ROW()+12*(($AN1562-1)*3+$AO1562)-ROW())/12+5),AQ1562)</f>
        <v>0</v>
      </c>
      <c r="AS1562" s="221">
        <f ca="1">IF($AP1562=1,IF(INDIRECT(ADDRESS(($AN1562-1)*3+$AO1562+5,$AP1562+20))="",0,INDIRECT(ADDRESS(($AN1562-1)*3+$AO1562+5,$AP1562+20))),IF(INDIRECT(ADDRESS(($AN1562-1)*3+$AO1562+5,$AP1562+20))="",0,IF(COUNTIF(INDIRECT(ADDRESS(($AN1562-1)*36+($AO1562-1)*12+6,COLUMN())):INDIRECT(ADDRESS(($AN1562-1)*36+($AO1562-1)*12+$AP1562+4,COLUMN())),INDIRECT(ADDRESS(($AN1562-1)*3+$AO1562+5,$AP1562+20)))&gt;=1,0,INDIRECT(ADDRESS(($AN1562-1)*3+$AO1562+5,$AP1562+20)))))</f>
        <v>0</v>
      </c>
      <c r="AT1562" s="204">
        <f ca="1">COUNTIF(INDIRECT("U"&amp;(ROW()+12*(($AN1562-1)*3+$AO1562)-ROW())/12+5):INDIRECT("AF"&amp;(ROW()+12*(($AN1562-1)*3+$AO1562)-ROW())/12+5),AS1562)</f>
        <v>0</v>
      </c>
      <c r="AU1562" s="204">
        <f ca="1">IF(AND(AQ1562+AS1562&gt;0,AR1562+AT1562&gt;0),COUNTIF(AU$6:AU1561,"&gt;0")+1,0)</f>
        <v>0</v>
      </c>
    </row>
    <row r="1563" spans="40:47">
      <c r="AN1563" s="204">
        <v>44</v>
      </c>
      <c r="AO1563" s="204">
        <v>1</v>
      </c>
      <c r="AP1563" s="204">
        <v>10</v>
      </c>
      <c r="AQ1563" s="221">
        <f ca="1">IF($AP1563=1,IF(INDIRECT(ADDRESS(($AN1563-1)*3+$AO1563+5,$AP1563+7))="",0,INDIRECT(ADDRESS(($AN1563-1)*3+$AO1563+5,$AP1563+7))),IF(INDIRECT(ADDRESS(($AN1563-1)*3+$AO1563+5,$AP1563+7))="",0,IF(COUNTIF(INDIRECT(ADDRESS(($AN1563-1)*36+($AO1563-1)*12+6,COLUMN())):INDIRECT(ADDRESS(($AN1563-1)*36+($AO1563-1)*12+$AP1563+4,COLUMN())),INDIRECT(ADDRESS(($AN1563-1)*3+$AO1563+5,$AP1563+7)))&gt;=1,0,INDIRECT(ADDRESS(($AN1563-1)*3+$AO1563+5,$AP1563+7)))))</f>
        <v>0</v>
      </c>
      <c r="AR1563" s="204">
        <f ca="1">COUNTIF(INDIRECT("H"&amp;(ROW()+12*(($AN1563-1)*3+$AO1563)-ROW())/12+5):INDIRECT("S"&amp;(ROW()+12*(($AN1563-1)*3+$AO1563)-ROW())/12+5),AQ1563)</f>
        <v>0</v>
      </c>
      <c r="AS1563" s="221">
        <f ca="1">IF($AP1563=1,IF(INDIRECT(ADDRESS(($AN1563-1)*3+$AO1563+5,$AP1563+20))="",0,INDIRECT(ADDRESS(($AN1563-1)*3+$AO1563+5,$AP1563+20))),IF(INDIRECT(ADDRESS(($AN1563-1)*3+$AO1563+5,$AP1563+20))="",0,IF(COUNTIF(INDIRECT(ADDRESS(($AN1563-1)*36+($AO1563-1)*12+6,COLUMN())):INDIRECT(ADDRESS(($AN1563-1)*36+($AO1563-1)*12+$AP1563+4,COLUMN())),INDIRECT(ADDRESS(($AN1563-1)*3+$AO1563+5,$AP1563+20)))&gt;=1,0,INDIRECT(ADDRESS(($AN1563-1)*3+$AO1563+5,$AP1563+20)))))</f>
        <v>0</v>
      </c>
      <c r="AT1563" s="204">
        <f ca="1">COUNTIF(INDIRECT("U"&amp;(ROW()+12*(($AN1563-1)*3+$AO1563)-ROW())/12+5):INDIRECT("AF"&amp;(ROW()+12*(($AN1563-1)*3+$AO1563)-ROW())/12+5),AS1563)</f>
        <v>0</v>
      </c>
      <c r="AU1563" s="204">
        <f ca="1">IF(AND(AQ1563+AS1563&gt;0,AR1563+AT1563&gt;0),COUNTIF(AU$6:AU1562,"&gt;0")+1,0)</f>
        <v>0</v>
      </c>
    </row>
    <row r="1564" spans="40:47">
      <c r="AN1564" s="204">
        <v>44</v>
      </c>
      <c r="AO1564" s="204">
        <v>1</v>
      </c>
      <c r="AP1564" s="204">
        <v>11</v>
      </c>
      <c r="AQ1564" s="221">
        <f ca="1">IF($AP1564=1,IF(INDIRECT(ADDRESS(($AN1564-1)*3+$AO1564+5,$AP1564+7))="",0,INDIRECT(ADDRESS(($AN1564-1)*3+$AO1564+5,$AP1564+7))),IF(INDIRECT(ADDRESS(($AN1564-1)*3+$AO1564+5,$AP1564+7))="",0,IF(COUNTIF(INDIRECT(ADDRESS(($AN1564-1)*36+($AO1564-1)*12+6,COLUMN())):INDIRECT(ADDRESS(($AN1564-1)*36+($AO1564-1)*12+$AP1564+4,COLUMN())),INDIRECT(ADDRESS(($AN1564-1)*3+$AO1564+5,$AP1564+7)))&gt;=1,0,INDIRECT(ADDRESS(($AN1564-1)*3+$AO1564+5,$AP1564+7)))))</f>
        <v>0</v>
      </c>
      <c r="AR1564" s="204">
        <f ca="1">COUNTIF(INDIRECT("H"&amp;(ROW()+12*(($AN1564-1)*3+$AO1564)-ROW())/12+5):INDIRECT("S"&amp;(ROW()+12*(($AN1564-1)*3+$AO1564)-ROW())/12+5),AQ1564)</f>
        <v>0</v>
      </c>
      <c r="AS1564" s="221">
        <f ca="1">IF($AP1564=1,IF(INDIRECT(ADDRESS(($AN1564-1)*3+$AO1564+5,$AP1564+20))="",0,INDIRECT(ADDRESS(($AN1564-1)*3+$AO1564+5,$AP1564+20))),IF(INDIRECT(ADDRESS(($AN1564-1)*3+$AO1564+5,$AP1564+20))="",0,IF(COUNTIF(INDIRECT(ADDRESS(($AN1564-1)*36+($AO1564-1)*12+6,COLUMN())):INDIRECT(ADDRESS(($AN1564-1)*36+($AO1564-1)*12+$AP1564+4,COLUMN())),INDIRECT(ADDRESS(($AN1564-1)*3+$AO1564+5,$AP1564+20)))&gt;=1,0,INDIRECT(ADDRESS(($AN1564-1)*3+$AO1564+5,$AP1564+20)))))</f>
        <v>0</v>
      </c>
      <c r="AT1564" s="204">
        <f ca="1">COUNTIF(INDIRECT("U"&amp;(ROW()+12*(($AN1564-1)*3+$AO1564)-ROW())/12+5):INDIRECT("AF"&amp;(ROW()+12*(($AN1564-1)*3+$AO1564)-ROW())/12+5),AS1564)</f>
        <v>0</v>
      </c>
      <c r="AU1564" s="204">
        <f ca="1">IF(AND(AQ1564+AS1564&gt;0,AR1564+AT1564&gt;0),COUNTIF(AU$6:AU1563,"&gt;0")+1,0)</f>
        <v>0</v>
      </c>
    </row>
    <row r="1565" spans="40:47">
      <c r="AN1565" s="204">
        <v>44</v>
      </c>
      <c r="AO1565" s="204">
        <v>1</v>
      </c>
      <c r="AP1565" s="204">
        <v>12</v>
      </c>
      <c r="AQ1565" s="221">
        <f ca="1">IF($AP1565=1,IF(INDIRECT(ADDRESS(($AN1565-1)*3+$AO1565+5,$AP1565+7))="",0,INDIRECT(ADDRESS(($AN1565-1)*3+$AO1565+5,$AP1565+7))),IF(INDIRECT(ADDRESS(($AN1565-1)*3+$AO1565+5,$AP1565+7))="",0,IF(COUNTIF(INDIRECT(ADDRESS(($AN1565-1)*36+($AO1565-1)*12+6,COLUMN())):INDIRECT(ADDRESS(($AN1565-1)*36+($AO1565-1)*12+$AP1565+4,COLUMN())),INDIRECT(ADDRESS(($AN1565-1)*3+$AO1565+5,$AP1565+7)))&gt;=1,0,INDIRECT(ADDRESS(($AN1565-1)*3+$AO1565+5,$AP1565+7)))))</f>
        <v>0</v>
      </c>
      <c r="AR1565" s="204">
        <f ca="1">COUNTIF(INDIRECT("H"&amp;(ROW()+12*(($AN1565-1)*3+$AO1565)-ROW())/12+5):INDIRECT("S"&amp;(ROW()+12*(($AN1565-1)*3+$AO1565)-ROW())/12+5),AQ1565)</f>
        <v>0</v>
      </c>
      <c r="AS1565" s="221">
        <f ca="1">IF($AP1565=1,IF(INDIRECT(ADDRESS(($AN1565-1)*3+$AO1565+5,$AP1565+20))="",0,INDIRECT(ADDRESS(($AN1565-1)*3+$AO1565+5,$AP1565+20))),IF(INDIRECT(ADDRESS(($AN1565-1)*3+$AO1565+5,$AP1565+20))="",0,IF(COUNTIF(INDIRECT(ADDRESS(($AN1565-1)*36+($AO1565-1)*12+6,COLUMN())):INDIRECT(ADDRESS(($AN1565-1)*36+($AO1565-1)*12+$AP1565+4,COLUMN())),INDIRECT(ADDRESS(($AN1565-1)*3+$AO1565+5,$AP1565+20)))&gt;=1,0,INDIRECT(ADDRESS(($AN1565-1)*3+$AO1565+5,$AP1565+20)))))</f>
        <v>0</v>
      </c>
      <c r="AT1565" s="204">
        <f ca="1">COUNTIF(INDIRECT("U"&amp;(ROW()+12*(($AN1565-1)*3+$AO1565)-ROW())/12+5):INDIRECT("AF"&amp;(ROW()+12*(($AN1565-1)*3+$AO1565)-ROW())/12+5),AS1565)</f>
        <v>0</v>
      </c>
      <c r="AU1565" s="204">
        <f ca="1">IF(AND(AQ1565+AS1565&gt;0,AR1565+AT1565&gt;0),COUNTIF(AU$6:AU1564,"&gt;0")+1,0)</f>
        <v>0</v>
      </c>
    </row>
    <row r="1566" spans="40:47">
      <c r="AN1566" s="204">
        <v>44</v>
      </c>
      <c r="AO1566" s="204">
        <v>2</v>
      </c>
      <c r="AP1566" s="204">
        <v>1</v>
      </c>
      <c r="AQ1566" s="221">
        <f ca="1">IF($AP1566=1,IF(INDIRECT(ADDRESS(($AN1566-1)*3+$AO1566+5,$AP1566+7))="",0,INDIRECT(ADDRESS(($AN1566-1)*3+$AO1566+5,$AP1566+7))),IF(INDIRECT(ADDRESS(($AN1566-1)*3+$AO1566+5,$AP1566+7))="",0,IF(COUNTIF(INDIRECT(ADDRESS(($AN1566-1)*36+($AO1566-1)*12+6,COLUMN())):INDIRECT(ADDRESS(($AN1566-1)*36+($AO1566-1)*12+$AP1566+4,COLUMN())),INDIRECT(ADDRESS(($AN1566-1)*3+$AO1566+5,$AP1566+7)))&gt;=1,0,INDIRECT(ADDRESS(($AN1566-1)*3+$AO1566+5,$AP1566+7)))))</f>
        <v>0</v>
      </c>
      <c r="AR1566" s="204">
        <f ca="1">COUNTIF(INDIRECT("H"&amp;(ROW()+12*(($AN1566-1)*3+$AO1566)-ROW())/12+5):INDIRECT("S"&amp;(ROW()+12*(($AN1566-1)*3+$AO1566)-ROW())/12+5),AQ1566)</f>
        <v>0</v>
      </c>
      <c r="AS1566" s="221">
        <f ca="1">IF($AP1566=1,IF(INDIRECT(ADDRESS(($AN1566-1)*3+$AO1566+5,$AP1566+20))="",0,INDIRECT(ADDRESS(($AN1566-1)*3+$AO1566+5,$AP1566+20))),IF(INDIRECT(ADDRESS(($AN1566-1)*3+$AO1566+5,$AP1566+20))="",0,IF(COUNTIF(INDIRECT(ADDRESS(($AN1566-1)*36+($AO1566-1)*12+6,COLUMN())):INDIRECT(ADDRESS(($AN1566-1)*36+($AO1566-1)*12+$AP1566+4,COLUMN())),INDIRECT(ADDRESS(($AN1566-1)*3+$AO1566+5,$AP1566+20)))&gt;=1,0,INDIRECT(ADDRESS(($AN1566-1)*3+$AO1566+5,$AP1566+20)))))</f>
        <v>0</v>
      </c>
      <c r="AT1566" s="204">
        <f ca="1">COUNTIF(INDIRECT("U"&amp;(ROW()+12*(($AN1566-1)*3+$AO1566)-ROW())/12+5):INDIRECT("AF"&amp;(ROW()+12*(($AN1566-1)*3+$AO1566)-ROW())/12+5),AS1566)</f>
        <v>0</v>
      </c>
      <c r="AU1566" s="204">
        <f ca="1">IF(AND(AQ1566+AS1566&gt;0,AR1566+AT1566&gt;0),COUNTIF(AU$6:AU1565,"&gt;0")+1,0)</f>
        <v>0</v>
      </c>
    </row>
    <row r="1567" spans="40:47">
      <c r="AN1567" s="204">
        <v>44</v>
      </c>
      <c r="AO1567" s="204">
        <v>2</v>
      </c>
      <c r="AP1567" s="204">
        <v>2</v>
      </c>
      <c r="AQ1567" s="221">
        <f ca="1">IF($AP1567=1,IF(INDIRECT(ADDRESS(($AN1567-1)*3+$AO1567+5,$AP1567+7))="",0,INDIRECT(ADDRESS(($AN1567-1)*3+$AO1567+5,$AP1567+7))),IF(INDIRECT(ADDRESS(($AN1567-1)*3+$AO1567+5,$AP1567+7))="",0,IF(COUNTIF(INDIRECT(ADDRESS(($AN1567-1)*36+($AO1567-1)*12+6,COLUMN())):INDIRECT(ADDRESS(($AN1567-1)*36+($AO1567-1)*12+$AP1567+4,COLUMN())),INDIRECT(ADDRESS(($AN1567-1)*3+$AO1567+5,$AP1567+7)))&gt;=1,0,INDIRECT(ADDRESS(($AN1567-1)*3+$AO1567+5,$AP1567+7)))))</f>
        <v>0</v>
      </c>
      <c r="AR1567" s="204">
        <f ca="1">COUNTIF(INDIRECT("H"&amp;(ROW()+12*(($AN1567-1)*3+$AO1567)-ROW())/12+5):INDIRECT("S"&amp;(ROW()+12*(($AN1567-1)*3+$AO1567)-ROW())/12+5),AQ1567)</f>
        <v>0</v>
      </c>
      <c r="AS1567" s="221">
        <f ca="1">IF($AP1567=1,IF(INDIRECT(ADDRESS(($AN1567-1)*3+$AO1567+5,$AP1567+20))="",0,INDIRECT(ADDRESS(($AN1567-1)*3+$AO1567+5,$AP1567+20))),IF(INDIRECT(ADDRESS(($AN1567-1)*3+$AO1567+5,$AP1567+20))="",0,IF(COUNTIF(INDIRECT(ADDRESS(($AN1567-1)*36+($AO1567-1)*12+6,COLUMN())):INDIRECT(ADDRESS(($AN1567-1)*36+($AO1567-1)*12+$AP1567+4,COLUMN())),INDIRECT(ADDRESS(($AN1567-1)*3+$AO1567+5,$AP1567+20)))&gt;=1,0,INDIRECT(ADDRESS(($AN1567-1)*3+$AO1567+5,$AP1567+20)))))</f>
        <v>0</v>
      </c>
      <c r="AT1567" s="204">
        <f ca="1">COUNTIF(INDIRECT("U"&amp;(ROW()+12*(($AN1567-1)*3+$AO1567)-ROW())/12+5):INDIRECT("AF"&amp;(ROW()+12*(($AN1567-1)*3+$AO1567)-ROW())/12+5),AS1567)</f>
        <v>0</v>
      </c>
      <c r="AU1567" s="204">
        <f ca="1">IF(AND(AQ1567+AS1567&gt;0,AR1567+AT1567&gt;0),COUNTIF(AU$6:AU1566,"&gt;0")+1,0)</f>
        <v>0</v>
      </c>
    </row>
    <row r="1568" spans="40:47">
      <c r="AN1568" s="204">
        <v>44</v>
      </c>
      <c r="AO1568" s="204">
        <v>2</v>
      </c>
      <c r="AP1568" s="204">
        <v>3</v>
      </c>
      <c r="AQ1568" s="221">
        <f ca="1">IF($AP1568=1,IF(INDIRECT(ADDRESS(($AN1568-1)*3+$AO1568+5,$AP1568+7))="",0,INDIRECT(ADDRESS(($AN1568-1)*3+$AO1568+5,$AP1568+7))),IF(INDIRECT(ADDRESS(($AN1568-1)*3+$AO1568+5,$AP1568+7))="",0,IF(COUNTIF(INDIRECT(ADDRESS(($AN1568-1)*36+($AO1568-1)*12+6,COLUMN())):INDIRECT(ADDRESS(($AN1568-1)*36+($AO1568-1)*12+$AP1568+4,COLUMN())),INDIRECT(ADDRESS(($AN1568-1)*3+$AO1568+5,$AP1568+7)))&gt;=1,0,INDIRECT(ADDRESS(($AN1568-1)*3+$AO1568+5,$AP1568+7)))))</f>
        <v>0</v>
      </c>
      <c r="AR1568" s="204">
        <f ca="1">COUNTIF(INDIRECT("H"&amp;(ROW()+12*(($AN1568-1)*3+$AO1568)-ROW())/12+5):INDIRECT("S"&amp;(ROW()+12*(($AN1568-1)*3+$AO1568)-ROW())/12+5),AQ1568)</f>
        <v>0</v>
      </c>
      <c r="AS1568" s="221">
        <f ca="1">IF($AP1568=1,IF(INDIRECT(ADDRESS(($AN1568-1)*3+$AO1568+5,$AP1568+20))="",0,INDIRECT(ADDRESS(($AN1568-1)*3+$AO1568+5,$AP1568+20))),IF(INDIRECT(ADDRESS(($AN1568-1)*3+$AO1568+5,$AP1568+20))="",0,IF(COUNTIF(INDIRECT(ADDRESS(($AN1568-1)*36+($AO1568-1)*12+6,COLUMN())):INDIRECT(ADDRESS(($AN1568-1)*36+($AO1568-1)*12+$AP1568+4,COLUMN())),INDIRECT(ADDRESS(($AN1568-1)*3+$AO1568+5,$AP1568+20)))&gt;=1,0,INDIRECT(ADDRESS(($AN1568-1)*3+$AO1568+5,$AP1568+20)))))</f>
        <v>0</v>
      </c>
      <c r="AT1568" s="204">
        <f ca="1">COUNTIF(INDIRECT("U"&amp;(ROW()+12*(($AN1568-1)*3+$AO1568)-ROW())/12+5):INDIRECT("AF"&amp;(ROW()+12*(($AN1568-1)*3+$AO1568)-ROW())/12+5),AS1568)</f>
        <v>0</v>
      </c>
      <c r="AU1568" s="204">
        <f ca="1">IF(AND(AQ1568+AS1568&gt;0,AR1568+AT1568&gt;0),COUNTIF(AU$6:AU1567,"&gt;0")+1,0)</f>
        <v>0</v>
      </c>
    </row>
    <row r="1569" spans="40:47">
      <c r="AN1569" s="204">
        <v>44</v>
      </c>
      <c r="AO1569" s="204">
        <v>2</v>
      </c>
      <c r="AP1569" s="204">
        <v>4</v>
      </c>
      <c r="AQ1569" s="221">
        <f ca="1">IF($AP1569=1,IF(INDIRECT(ADDRESS(($AN1569-1)*3+$AO1569+5,$AP1569+7))="",0,INDIRECT(ADDRESS(($AN1569-1)*3+$AO1569+5,$AP1569+7))),IF(INDIRECT(ADDRESS(($AN1569-1)*3+$AO1569+5,$AP1569+7))="",0,IF(COUNTIF(INDIRECT(ADDRESS(($AN1569-1)*36+($AO1569-1)*12+6,COLUMN())):INDIRECT(ADDRESS(($AN1569-1)*36+($AO1569-1)*12+$AP1569+4,COLUMN())),INDIRECT(ADDRESS(($AN1569-1)*3+$AO1569+5,$AP1569+7)))&gt;=1,0,INDIRECT(ADDRESS(($AN1569-1)*3+$AO1569+5,$AP1569+7)))))</f>
        <v>0</v>
      </c>
      <c r="AR1569" s="204">
        <f ca="1">COUNTIF(INDIRECT("H"&amp;(ROW()+12*(($AN1569-1)*3+$AO1569)-ROW())/12+5):INDIRECT("S"&amp;(ROW()+12*(($AN1569-1)*3+$AO1569)-ROW())/12+5),AQ1569)</f>
        <v>0</v>
      </c>
      <c r="AS1569" s="221">
        <f ca="1">IF($AP1569=1,IF(INDIRECT(ADDRESS(($AN1569-1)*3+$AO1569+5,$AP1569+20))="",0,INDIRECT(ADDRESS(($AN1569-1)*3+$AO1569+5,$AP1569+20))),IF(INDIRECT(ADDRESS(($AN1569-1)*3+$AO1569+5,$AP1569+20))="",0,IF(COUNTIF(INDIRECT(ADDRESS(($AN1569-1)*36+($AO1569-1)*12+6,COLUMN())):INDIRECT(ADDRESS(($AN1569-1)*36+($AO1569-1)*12+$AP1569+4,COLUMN())),INDIRECT(ADDRESS(($AN1569-1)*3+$AO1569+5,$AP1569+20)))&gt;=1,0,INDIRECT(ADDRESS(($AN1569-1)*3+$AO1569+5,$AP1569+20)))))</f>
        <v>0</v>
      </c>
      <c r="AT1569" s="204">
        <f ca="1">COUNTIF(INDIRECT("U"&amp;(ROW()+12*(($AN1569-1)*3+$AO1569)-ROW())/12+5):INDIRECT("AF"&amp;(ROW()+12*(($AN1569-1)*3+$AO1569)-ROW())/12+5),AS1569)</f>
        <v>0</v>
      </c>
      <c r="AU1569" s="204">
        <f ca="1">IF(AND(AQ1569+AS1569&gt;0,AR1569+AT1569&gt;0),COUNTIF(AU$6:AU1568,"&gt;0")+1,0)</f>
        <v>0</v>
      </c>
    </row>
    <row r="1570" spans="40:47">
      <c r="AN1570" s="204">
        <v>44</v>
      </c>
      <c r="AO1570" s="204">
        <v>2</v>
      </c>
      <c r="AP1570" s="204">
        <v>5</v>
      </c>
      <c r="AQ1570" s="221">
        <f ca="1">IF($AP1570=1,IF(INDIRECT(ADDRESS(($AN1570-1)*3+$AO1570+5,$AP1570+7))="",0,INDIRECT(ADDRESS(($AN1570-1)*3+$AO1570+5,$AP1570+7))),IF(INDIRECT(ADDRESS(($AN1570-1)*3+$AO1570+5,$AP1570+7))="",0,IF(COUNTIF(INDIRECT(ADDRESS(($AN1570-1)*36+($AO1570-1)*12+6,COLUMN())):INDIRECT(ADDRESS(($AN1570-1)*36+($AO1570-1)*12+$AP1570+4,COLUMN())),INDIRECT(ADDRESS(($AN1570-1)*3+$AO1570+5,$AP1570+7)))&gt;=1,0,INDIRECT(ADDRESS(($AN1570-1)*3+$AO1570+5,$AP1570+7)))))</f>
        <v>0</v>
      </c>
      <c r="AR1570" s="204">
        <f ca="1">COUNTIF(INDIRECT("H"&amp;(ROW()+12*(($AN1570-1)*3+$AO1570)-ROW())/12+5):INDIRECT("S"&amp;(ROW()+12*(($AN1570-1)*3+$AO1570)-ROW())/12+5),AQ1570)</f>
        <v>0</v>
      </c>
      <c r="AS1570" s="221">
        <f ca="1">IF($AP1570=1,IF(INDIRECT(ADDRESS(($AN1570-1)*3+$AO1570+5,$AP1570+20))="",0,INDIRECT(ADDRESS(($AN1570-1)*3+$AO1570+5,$AP1570+20))),IF(INDIRECT(ADDRESS(($AN1570-1)*3+$AO1570+5,$AP1570+20))="",0,IF(COUNTIF(INDIRECT(ADDRESS(($AN1570-1)*36+($AO1570-1)*12+6,COLUMN())):INDIRECT(ADDRESS(($AN1570-1)*36+($AO1570-1)*12+$AP1570+4,COLUMN())),INDIRECT(ADDRESS(($AN1570-1)*3+$AO1570+5,$AP1570+20)))&gt;=1,0,INDIRECT(ADDRESS(($AN1570-1)*3+$AO1570+5,$AP1570+20)))))</f>
        <v>0</v>
      </c>
      <c r="AT1570" s="204">
        <f ca="1">COUNTIF(INDIRECT("U"&amp;(ROW()+12*(($AN1570-1)*3+$AO1570)-ROW())/12+5):INDIRECT("AF"&amp;(ROW()+12*(($AN1570-1)*3+$AO1570)-ROW())/12+5),AS1570)</f>
        <v>0</v>
      </c>
      <c r="AU1570" s="204">
        <f ca="1">IF(AND(AQ1570+AS1570&gt;0,AR1570+AT1570&gt;0),COUNTIF(AU$6:AU1569,"&gt;0")+1,0)</f>
        <v>0</v>
      </c>
    </row>
    <row r="1571" spans="40:47">
      <c r="AN1571" s="204">
        <v>44</v>
      </c>
      <c r="AO1571" s="204">
        <v>2</v>
      </c>
      <c r="AP1571" s="204">
        <v>6</v>
      </c>
      <c r="AQ1571" s="221">
        <f ca="1">IF($AP1571=1,IF(INDIRECT(ADDRESS(($AN1571-1)*3+$AO1571+5,$AP1571+7))="",0,INDIRECT(ADDRESS(($AN1571-1)*3+$AO1571+5,$AP1571+7))),IF(INDIRECT(ADDRESS(($AN1571-1)*3+$AO1571+5,$AP1571+7))="",0,IF(COUNTIF(INDIRECT(ADDRESS(($AN1571-1)*36+($AO1571-1)*12+6,COLUMN())):INDIRECT(ADDRESS(($AN1571-1)*36+($AO1571-1)*12+$AP1571+4,COLUMN())),INDIRECT(ADDRESS(($AN1571-1)*3+$AO1571+5,$AP1571+7)))&gt;=1,0,INDIRECT(ADDRESS(($AN1571-1)*3+$AO1571+5,$AP1571+7)))))</f>
        <v>0</v>
      </c>
      <c r="AR1571" s="204">
        <f ca="1">COUNTIF(INDIRECT("H"&amp;(ROW()+12*(($AN1571-1)*3+$AO1571)-ROW())/12+5):INDIRECT("S"&amp;(ROW()+12*(($AN1571-1)*3+$AO1571)-ROW())/12+5),AQ1571)</f>
        <v>0</v>
      </c>
      <c r="AS1571" s="221">
        <f ca="1">IF($AP1571=1,IF(INDIRECT(ADDRESS(($AN1571-1)*3+$AO1571+5,$AP1571+20))="",0,INDIRECT(ADDRESS(($AN1571-1)*3+$AO1571+5,$AP1571+20))),IF(INDIRECT(ADDRESS(($AN1571-1)*3+$AO1571+5,$AP1571+20))="",0,IF(COUNTIF(INDIRECT(ADDRESS(($AN1571-1)*36+($AO1571-1)*12+6,COLUMN())):INDIRECT(ADDRESS(($AN1571-1)*36+($AO1571-1)*12+$AP1571+4,COLUMN())),INDIRECT(ADDRESS(($AN1571-1)*3+$AO1571+5,$AP1571+20)))&gt;=1,0,INDIRECT(ADDRESS(($AN1571-1)*3+$AO1571+5,$AP1571+20)))))</f>
        <v>0</v>
      </c>
      <c r="AT1571" s="204">
        <f ca="1">COUNTIF(INDIRECT("U"&amp;(ROW()+12*(($AN1571-1)*3+$AO1571)-ROW())/12+5):INDIRECT("AF"&amp;(ROW()+12*(($AN1571-1)*3+$AO1571)-ROW())/12+5),AS1571)</f>
        <v>0</v>
      </c>
      <c r="AU1571" s="204">
        <f ca="1">IF(AND(AQ1571+AS1571&gt;0,AR1571+AT1571&gt;0),COUNTIF(AU$6:AU1570,"&gt;0")+1,0)</f>
        <v>0</v>
      </c>
    </row>
    <row r="1572" spans="40:47">
      <c r="AN1572" s="204">
        <v>44</v>
      </c>
      <c r="AO1572" s="204">
        <v>2</v>
      </c>
      <c r="AP1572" s="204">
        <v>7</v>
      </c>
      <c r="AQ1572" s="221">
        <f ca="1">IF($AP1572=1,IF(INDIRECT(ADDRESS(($AN1572-1)*3+$AO1572+5,$AP1572+7))="",0,INDIRECT(ADDRESS(($AN1572-1)*3+$AO1572+5,$AP1572+7))),IF(INDIRECT(ADDRESS(($AN1572-1)*3+$AO1572+5,$AP1572+7))="",0,IF(COUNTIF(INDIRECT(ADDRESS(($AN1572-1)*36+($AO1572-1)*12+6,COLUMN())):INDIRECT(ADDRESS(($AN1572-1)*36+($AO1572-1)*12+$AP1572+4,COLUMN())),INDIRECT(ADDRESS(($AN1572-1)*3+$AO1572+5,$AP1572+7)))&gt;=1,0,INDIRECT(ADDRESS(($AN1572-1)*3+$AO1572+5,$AP1572+7)))))</f>
        <v>0</v>
      </c>
      <c r="AR1572" s="204">
        <f ca="1">COUNTIF(INDIRECT("H"&amp;(ROW()+12*(($AN1572-1)*3+$AO1572)-ROW())/12+5):INDIRECT("S"&amp;(ROW()+12*(($AN1572-1)*3+$AO1572)-ROW())/12+5),AQ1572)</f>
        <v>0</v>
      </c>
      <c r="AS1572" s="221">
        <f ca="1">IF($AP1572=1,IF(INDIRECT(ADDRESS(($AN1572-1)*3+$AO1572+5,$AP1572+20))="",0,INDIRECT(ADDRESS(($AN1572-1)*3+$AO1572+5,$AP1572+20))),IF(INDIRECT(ADDRESS(($AN1572-1)*3+$AO1572+5,$AP1572+20))="",0,IF(COUNTIF(INDIRECT(ADDRESS(($AN1572-1)*36+($AO1572-1)*12+6,COLUMN())):INDIRECT(ADDRESS(($AN1572-1)*36+($AO1572-1)*12+$AP1572+4,COLUMN())),INDIRECT(ADDRESS(($AN1572-1)*3+$AO1572+5,$AP1572+20)))&gt;=1,0,INDIRECT(ADDRESS(($AN1572-1)*3+$AO1572+5,$AP1572+20)))))</f>
        <v>0</v>
      </c>
      <c r="AT1572" s="204">
        <f ca="1">COUNTIF(INDIRECT("U"&amp;(ROW()+12*(($AN1572-1)*3+$AO1572)-ROW())/12+5):INDIRECT("AF"&amp;(ROW()+12*(($AN1572-1)*3+$AO1572)-ROW())/12+5),AS1572)</f>
        <v>0</v>
      </c>
      <c r="AU1572" s="204">
        <f ca="1">IF(AND(AQ1572+AS1572&gt;0,AR1572+AT1572&gt;0),COUNTIF(AU$6:AU1571,"&gt;0")+1,0)</f>
        <v>0</v>
      </c>
    </row>
    <row r="1573" spans="40:47">
      <c r="AN1573" s="204">
        <v>44</v>
      </c>
      <c r="AO1573" s="204">
        <v>2</v>
      </c>
      <c r="AP1573" s="204">
        <v>8</v>
      </c>
      <c r="AQ1573" s="221">
        <f ca="1">IF($AP1573=1,IF(INDIRECT(ADDRESS(($AN1573-1)*3+$AO1573+5,$AP1573+7))="",0,INDIRECT(ADDRESS(($AN1573-1)*3+$AO1573+5,$AP1573+7))),IF(INDIRECT(ADDRESS(($AN1573-1)*3+$AO1573+5,$AP1573+7))="",0,IF(COUNTIF(INDIRECT(ADDRESS(($AN1573-1)*36+($AO1573-1)*12+6,COLUMN())):INDIRECT(ADDRESS(($AN1573-1)*36+($AO1573-1)*12+$AP1573+4,COLUMN())),INDIRECT(ADDRESS(($AN1573-1)*3+$AO1573+5,$AP1573+7)))&gt;=1,0,INDIRECT(ADDRESS(($AN1573-1)*3+$AO1573+5,$AP1573+7)))))</f>
        <v>0</v>
      </c>
      <c r="AR1573" s="204">
        <f ca="1">COUNTIF(INDIRECT("H"&amp;(ROW()+12*(($AN1573-1)*3+$AO1573)-ROW())/12+5):INDIRECT("S"&amp;(ROW()+12*(($AN1573-1)*3+$AO1573)-ROW())/12+5),AQ1573)</f>
        <v>0</v>
      </c>
      <c r="AS1573" s="221">
        <f ca="1">IF($AP1573=1,IF(INDIRECT(ADDRESS(($AN1573-1)*3+$AO1573+5,$AP1573+20))="",0,INDIRECT(ADDRESS(($AN1573-1)*3+$AO1573+5,$AP1573+20))),IF(INDIRECT(ADDRESS(($AN1573-1)*3+$AO1573+5,$AP1573+20))="",0,IF(COUNTIF(INDIRECT(ADDRESS(($AN1573-1)*36+($AO1573-1)*12+6,COLUMN())):INDIRECT(ADDRESS(($AN1573-1)*36+($AO1573-1)*12+$AP1573+4,COLUMN())),INDIRECT(ADDRESS(($AN1573-1)*3+$AO1573+5,$AP1573+20)))&gt;=1,0,INDIRECT(ADDRESS(($AN1573-1)*3+$AO1573+5,$AP1573+20)))))</f>
        <v>0</v>
      </c>
      <c r="AT1573" s="204">
        <f ca="1">COUNTIF(INDIRECT("U"&amp;(ROW()+12*(($AN1573-1)*3+$AO1573)-ROW())/12+5):INDIRECT("AF"&amp;(ROW()+12*(($AN1573-1)*3+$AO1573)-ROW())/12+5),AS1573)</f>
        <v>0</v>
      </c>
      <c r="AU1573" s="204">
        <f ca="1">IF(AND(AQ1573+AS1573&gt;0,AR1573+AT1573&gt;0),COUNTIF(AU$6:AU1572,"&gt;0")+1,0)</f>
        <v>0</v>
      </c>
    </row>
    <row r="1574" spans="40:47">
      <c r="AN1574" s="204">
        <v>44</v>
      </c>
      <c r="AO1574" s="204">
        <v>2</v>
      </c>
      <c r="AP1574" s="204">
        <v>9</v>
      </c>
      <c r="AQ1574" s="221">
        <f ca="1">IF($AP1574=1,IF(INDIRECT(ADDRESS(($AN1574-1)*3+$AO1574+5,$AP1574+7))="",0,INDIRECT(ADDRESS(($AN1574-1)*3+$AO1574+5,$AP1574+7))),IF(INDIRECT(ADDRESS(($AN1574-1)*3+$AO1574+5,$AP1574+7))="",0,IF(COUNTIF(INDIRECT(ADDRESS(($AN1574-1)*36+($AO1574-1)*12+6,COLUMN())):INDIRECT(ADDRESS(($AN1574-1)*36+($AO1574-1)*12+$AP1574+4,COLUMN())),INDIRECT(ADDRESS(($AN1574-1)*3+$AO1574+5,$AP1574+7)))&gt;=1,0,INDIRECT(ADDRESS(($AN1574-1)*3+$AO1574+5,$AP1574+7)))))</f>
        <v>0</v>
      </c>
      <c r="AR1574" s="204">
        <f ca="1">COUNTIF(INDIRECT("H"&amp;(ROW()+12*(($AN1574-1)*3+$AO1574)-ROW())/12+5):INDIRECT("S"&amp;(ROW()+12*(($AN1574-1)*3+$AO1574)-ROW())/12+5),AQ1574)</f>
        <v>0</v>
      </c>
      <c r="AS1574" s="221">
        <f ca="1">IF($AP1574=1,IF(INDIRECT(ADDRESS(($AN1574-1)*3+$AO1574+5,$AP1574+20))="",0,INDIRECT(ADDRESS(($AN1574-1)*3+$AO1574+5,$AP1574+20))),IF(INDIRECT(ADDRESS(($AN1574-1)*3+$AO1574+5,$AP1574+20))="",0,IF(COUNTIF(INDIRECT(ADDRESS(($AN1574-1)*36+($AO1574-1)*12+6,COLUMN())):INDIRECT(ADDRESS(($AN1574-1)*36+($AO1574-1)*12+$AP1574+4,COLUMN())),INDIRECT(ADDRESS(($AN1574-1)*3+$AO1574+5,$AP1574+20)))&gt;=1,0,INDIRECT(ADDRESS(($AN1574-1)*3+$AO1574+5,$AP1574+20)))))</f>
        <v>0</v>
      </c>
      <c r="AT1574" s="204">
        <f ca="1">COUNTIF(INDIRECT("U"&amp;(ROW()+12*(($AN1574-1)*3+$AO1574)-ROW())/12+5):INDIRECT("AF"&amp;(ROW()+12*(($AN1574-1)*3+$AO1574)-ROW())/12+5),AS1574)</f>
        <v>0</v>
      </c>
      <c r="AU1574" s="204">
        <f ca="1">IF(AND(AQ1574+AS1574&gt;0,AR1574+AT1574&gt;0),COUNTIF(AU$6:AU1573,"&gt;0")+1,0)</f>
        <v>0</v>
      </c>
    </row>
    <row r="1575" spans="40:47">
      <c r="AN1575" s="204">
        <v>44</v>
      </c>
      <c r="AO1575" s="204">
        <v>2</v>
      </c>
      <c r="AP1575" s="204">
        <v>10</v>
      </c>
      <c r="AQ1575" s="221">
        <f ca="1">IF($AP1575=1,IF(INDIRECT(ADDRESS(($AN1575-1)*3+$AO1575+5,$AP1575+7))="",0,INDIRECT(ADDRESS(($AN1575-1)*3+$AO1575+5,$AP1575+7))),IF(INDIRECT(ADDRESS(($AN1575-1)*3+$AO1575+5,$AP1575+7))="",0,IF(COUNTIF(INDIRECT(ADDRESS(($AN1575-1)*36+($AO1575-1)*12+6,COLUMN())):INDIRECT(ADDRESS(($AN1575-1)*36+($AO1575-1)*12+$AP1575+4,COLUMN())),INDIRECT(ADDRESS(($AN1575-1)*3+$AO1575+5,$AP1575+7)))&gt;=1,0,INDIRECT(ADDRESS(($AN1575-1)*3+$AO1575+5,$AP1575+7)))))</f>
        <v>0</v>
      </c>
      <c r="AR1575" s="204">
        <f ca="1">COUNTIF(INDIRECT("H"&amp;(ROW()+12*(($AN1575-1)*3+$AO1575)-ROW())/12+5):INDIRECT("S"&amp;(ROW()+12*(($AN1575-1)*3+$AO1575)-ROW())/12+5),AQ1575)</f>
        <v>0</v>
      </c>
      <c r="AS1575" s="221">
        <f ca="1">IF($AP1575=1,IF(INDIRECT(ADDRESS(($AN1575-1)*3+$AO1575+5,$AP1575+20))="",0,INDIRECT(ADDRESS(($AN1575-1)*3+$AO1575+5,$AP1575+20))),IF(INDIRECT(ADDRESS(($AN1575-1)*3+$AO1575+5,$AP1575+20))="",0,IF(COUNTIF(INDIRECT(ADDRESS(($AN1575-1)*36+($AO1575-1)*12+6,COLUMN())):INDIRECT(ADDRESS(($AN1575-1)*36+($AO1575-1)*12+$AP1575+4,COLUMN())),INDIRECT(ADDRESS(($AN1575-1)*3+$AO1575+5,$AP1575+20)))&gt;=1,0,INDIRECT(ADDRESS(($AN1575-1)*3+$AO1575+5,$AP1575+20)))))</f>
        <v>0</v>
      </c>
      <c r="AT1575" s="204">
        <f ca="1">COUNTIF(INDIRECT("U"&amp;(ROW()+12*(($AN1575-1)*3+$AO1575)-ROW())/12+5):INDIRECT("AF"&amp;(ROW()+12*(($AN1575-1)*3+$AO1575)-ROW())/12+5),AS1575)</f>
        <v>0</v>
      </c>
      <c r="AU1575" s="204">
        <f ca="1">IF(AND(AQ1575+AS1575&gt;0,AR1575+AT1575&gt;0),COUNTIF(AU$6:AU1574,"&gt;0")+1,0)</f>
        <v>0</v>
      </c>
    </row>
    <row r="1576" spans="40:47">
      <c r="AN1576" s="204">
        <v>44</v>
      </c>
      <c r="AO1576" s="204">
        <v>2</v>
      </c>
      <c r="AP1576" s="204">
        <v>11</v>
      </c>
      <c r="AQ1576" s="221">
        <f ca="1">IF($AP1576=1,IF(INDIRECT(ADDRESS(($AN1576-1)*3+$AO1576+5,$AP1576+7))="",0,INDIRECT(ADDRESS(($AN1576-1)*3+$AO1576+5,$AP1576+7))),IF(INDIRECT(ADDRESS(($AN1576-1)*3+$AO1576+5,$AP1576+7))="",0,IF(COUNTIF(INDIRECT(ADDRESS(($AN1576-1)*36+($AO1576-1)*12+6,COLUMN())):INDIRECT(ADDRESS(($AN1576-1)*36+($AO1576-1)*12+$AP1576+4,COLUMN())),INDIRECT(ADDRESS(($AN1576-1)*3+$AO1576+5,$AP1576+7)))&gt;=1,0,INDIRECT(ADDRESS(($AN1576-1)*3+$AO1576+5,$AP1576+7)))))</f>
        <v>0</v>
      </c>
      <c r="AR1576" s="204">
        <f ca="1">COUNTIF(INDIRECT("H"&amp;(ROW()+12*(($AN1576-1)*3+$AO1576)-ROW())/12+5):INDIRECT("S"&amp;(ROW()+12*(($AN1576-1)*3+$AO1576)-ROW())/12+5),AQ1576)</f>
        <v>0</v>
      </c>
      <c r="AS1576" s="221">
        <f ca="1">IF($AP1576=1,IF(INDIRECT(ADDRESS(($AN1576-1)*3+$AO1576+5,$AP1576+20))="",0,INDIRECT(ADDRESS(($AN1576-1)*3+$AO1576+5,$AP1576+20))),IF(INDIRECT(ADDRESS(($AN1576-1)*3+$AO1576+5,$AP1576+20))="",0,IF(COUNTIF(INDIRECT(ADDRESS(($AN1576-1)*36+($AO1576-1)*12+6,COLUMN())):INDIRECT(ADDRESS(($AN1576-1)*36+($AO1576-1)*12+$AP1576+4,COLUMN())),INDIRECT(ADDRESS(($AN1576-1)*3+$AO1576+5,$AP1576+20)))&gt;=1,0,INDIRECT(ADDRESS(($AN1576-1)*3+$AO1576+5,$AP1576+20)))))</f>
        <v>0</v>
      </c>
      <c r="AT1576" s="204">
        <f ca="1">COUNTIF(INDIRECT("U"&amp;(ROW()+12*(($AN1576-1)*3+$AO1576)-ROW())/12+5):INDIRECT("AF"&amp;(ROW()+12*(($AN1576-1)*3+$AO1576)-ROW())/12+5),AS1576)</f>
        <v>0</v>
      </c>
      <c r="AU1576" s="204">
        <f ca="1">IF(AND(AQ1576+AS1576&gt;0,AR1576+AT1576&gt;0),COUNTIF(AU$6:AU1575,"&gt;0")+1,0)</f>
        <v>0</v>
      </c>
    </row>
    <row r="1577" spans="40:47">
      <c r="AN1577" s="204">
        <v>44</v>
      </c>
      <c r="AO1577" s="204">
        <v>2</v>
      </c>
      <c r="AP1577" s="204">
        <v>12</v>
      </c>
      <c r="AQ1577" s="221">
        <f ca="1">IF($AP1577=1,IF(INDIRECT(ADDRESS(($AN1577-1)*3+$AO1577+5,$AP1577+7))="",0,INDIRECT(ADDRESS(($AN1577-1)*3+$AO1577+5,$AP1577+7))),IF(INDIRECT(ADDRESS(($AN1577-1)*3+$AO1577+5,$AP1577+7))="",0,IF(COUNTIF(INDIRECT(ADDRESS(($AN1577-1)*36+($AO1577-1)*12+6,COLUMN())):INDIRECT(ADDRESS(($AN1577-1)*36+($AO1577-1)*12+$AP1577+4,COLUMN())),INDIRECT(ADDRESS(($AN1577-1)*3+$AO1577+5,$AP1577+7)))&gt;=1,0,INDIRECT(ADDRESS(($AN1577-1)*3+$AO1577+5,$AP1577+7)))))</f>
        <v>0</v>
      </c>
      <c r="AR1577" s="204">
        <f ca="1">COUNTIF(INDIRECT("H"&amp;(ROW()+12*(($AN1577-1)*3+$AO1577)-ROW())/12+5):INDIRECT("S"&amp;(ROW()+12*(($AN1577-1)*3+$AO1577)-ROW())/12+5),AQ1577)</f>
        <v>0</v>
      </c>
      <c r="AS1577" s="221">
        <f ca="1">IF($AP1577=1,IF(INDIRECT(ADDRESS(($AN1577-1)*3+$AO1577+5,$AP1577+20))="",0,INDIRECT(ADDRESS(($AN1577-1)*3+$AO1577+5,$AP1577+20))),IF(INDIRECT(ADDRESS(($AN1577-1)*3+$AO1577+5,$AP1577+20))="",0,IF(COUNTIF(INDIRECT(ADDRESS(($AN1577-1)*36+($AO1577-1)*12+6,COLUMN())):INDIRECT(ADDRESS(($AN1577-1)*36+($AO1577-1)*12+$AP1577+4,COLUMN())),INDIRECT(ADDRESS(($AN1577-1)*3+$AO1577+5,$AP1577+20)))&gt;=1,0,INDIRECT(ADDRESS(($AN1577-1)*3+$AO1577+5,$AP1577+20)))))</f>
        <v>0</v>
      </c>
      <c r="AT1577" s="204">
        <f ca="1">COUNTIF(INDIRECT("U"&amp;(ROW()+12*(($AN1577-1)*3+$AO1577)-ROW())/12+5):INDIRECT("AF"&amp;(ROW()+12*(($AN1577-1)*3+$AO1577)-ROW())/12+5),AS1577)</f>
        <v>0</v>
      </c>
      <c r="AU1577" s="204">
        <f ca="1">IF(AND(AQ1577+AS1577&gt;0,AR1577+AT1577&gt;0),COUNTIF(AU$6:AU1576,"&gt;0")+1,0)</f>
        <v>0</v>
      </c>
    </row>
    <row r="1578" spans="40:47">
      <c r="AN1578" s="204">
        <v>44</v>
      </c>
      <c r="AO1578" s="204">
        <v>3</v>
      </c>
      <c r="AP1578" s="204">
        <v>1</v>
      </c>
      <c r="AQ1578" s="221">
        <f ca="1">IF($AP1578=1,IF(INDIRECT(ADDRESS(($AN1578-1)*3+$AO1578+5,$AP1578+7))="",0,INDIRECT(ADDRESS(($AN1578-1)*3+$AO1578+5,$AP1578+7))),IF(INDIRECT(ADDRESS(($AN1578-1)*3+$AO1578+5,$AP1578+7))="",0,IF(COUNTIF(INDIRECT(ADDRESS(($AN1578-1)*36+($AO1578-1)*12+6,COLUMN())):INDIRECT(ADDRESS(($AN1578-1)*36+($AO1578-1)*12+$AP1578+4,COLUMN())),INDIRECT(ADDRESS(($AN1578-1)*3+$AO1578+5,$AP1578+7)))&gt;=1,0,INDIRECT(ADDRESS(($AN1578-1)*3+$AO1578+5,$AP1578+7)))))</f>
        <v>0</v>
      </c>
      <c r="AR1578" s="204">
        <f ca="1">COUNTIF(INDIRECT("H"&amp;(ROW()+12*(($AN1578-1)*3+$AO1578)-ROW())/12+5):INDIRECT("S"&amp;(ROW()+12*(($AN1578-1)*3+$AO1578)-ROW())/12+5),AQ1578)</f>
        <v>0</v>
      </c>
      <c r="AS1578" s="221">
        <f ca="1">IF($AP1578=1,IF(INDIRECT(ADDRESS(($AN1578-1)*3+$AO1578+5,$AP1578+20))="",0,INDIRECT(ADDRESS(($AN1578-1)*3+$AO1578+5,$AP1578+20))),IF(INDIRECT(ADDRESS(($AN1578-1)*3+$AO1578+5,$AP1578+20))="",0,IF(COUNTIF(INDIRECT(ADDRESS(($AN1578-1)*36+($AO1578-1)*12+6,COLUMN())):INDIRECT(ADDRESS(($AN1578-1)*36+($AO1578-1)*12+$AP1578+4,COLUMN())),INDIRECT(ADDRESS(($AN1578-1)*3+$AO1578+5,$AP1578+20)))&gt;=1,0,INDIRECT(ADDRESS(($AN1578-1)*3+$AO1578+5,$AP1578+20)))))</f>
        <v>0</v>
      </c>
      <c r="AT1578" s="204">
        <f ca="1">COUNTIF(INDIRECT("U"&amp;(ROW()+12*(($AN1578-1)*3+$AO1578)-ROW())/12+5):INDIRECT("AF"&amp;(ROW()+12*(($AN1578-1)*3+$AO1578)-ROW())/12+5),AS1578)</f>
        <v>0</v>
      </c>
      <c r="AU1578" s="204">
        <f ca="1">IF(AND(AQ1578+AS1578&gt;0,AR1578+AT1578&gt;0),COUNTIF(AU$6:AU1577,"&gt;0")+1,0)</f>
        <v>0</v>
      </c>
    </row>
    <row r="1579" spans="40:47">
      <c r="AN1579" s="204">
        <v>44</v>
      </c>
      <c r="AO1579" s="204">
        <v>3</v>
      </c>
      <c r="AP1579" s="204">
        <v>2</v>
      </c>
      <c r="AQ1579" s="221">
        <f ca="1">IF($AP1579=1,IF(INDIRECT(ADDRESS(($AN1579-1)*3+$AO1579+5,$AP1579+7))="",0,INDIRECT(ADDRESS(($AN1579-1)*3+$AO1579+5,$AP1579+7))),IF(INDIRECT(ADDRESS(($AN1579-1)*3+$AO1579+5,$AP1579+7))="",0,IF(COUNTIF(INDIRECT(ADDRESS(($AN1579-1)*36+($AO1579-1)*12+6,COLUMN())):INDIRECT(ADDRESS(($AN1579-1)*36+($AO1579-1)*12+$AP1579+4,COLUMN())),INDIRECT(ADDRESS(($AN1579-1)*3+$AO1579+5,$AP1579+7)))&gt;=1,0,INDIRECT(ADDRESS(($AN1579-1)*3+$AO1579+5,$AP1579+7)))))</f>
        <v>0</v>
      </c>
      <c r="AR1579" s="204">
        <f ca="1">COUNTIF(INDIRECT("H"&amp;(ROW()+12*(($AN1579-1)*3+$AO1579)-ROW())/12+5):INDIRECT("S"&amp;(ROW()+12*(($AN1579-1)*3+$AO1579)-ROW())/12+5),AQ1579)</f>
        <v>0</v>
      </c>
      <c r="AS1579" s="221">
        <f ca="1">IF($AP1579=1,IF(INDIRECT(ADDRESS(($AN1579-1)*3+$AO1579+5,$AP1579+20))="",0,INDIRECT(ADDRESS(($AN1579-1)*3+$AO1579+5,$AP1579+20))),IF(INDIRECT(ADDRESS(($AN1579-1)*3+$AO1579+5,$AP1579+20))="",0,IF(COUNTIF(INDIRECT(ADDRESS(($AN1579-1)*36+($AO1579-1)*12+6,COLUMN())):INDIRECT(ADDRESS(($AN1579-1)*36+($AO1579-1)*12+$AP1579+4,COLUMN())),INDIRECT(ADDRESS(($AN1579-1)*3+$AO1579+5,$AP1579+20)))&gt;=1,0,INDIRECT(ADDRESS(($AN1579-1)*3+$AO1579+5,$AP1579+20)))))</f>
        <v>0</v>
      </c>
      <c r="AT1579" s="204">
        <f ca="1">COUNTIF(INDIRECT("U"&amp;(ROW()+12*(($AN1579-1)*3+$AO1579)-ROW())/12+5):INDIRECT("AF"&amp;(ROW()+12*(($AN1579-1)*3+$AO1579)-ROW())/12+5),AS1579)</f>
        <v>0</v>
      </c>
      <c r="AU1579" s="204">
        <f ca="1">IF(AND(AQ1579+AS1579&gt;0,AR1579+AT1579&gt;0),COUNTIF(AU$6:AU1578,"&gt;0")+1,0)</f>
        <v>0</v>
      </c>
    </row>
    <row r="1580" spans="40:47">
      <c r="AN1580" s="204">
        <v>44</v>
      </c>
      <c r="AO1580" s="204">
        <v>3</v>
      </c>
      <c r="AP1580" s="204">
        <v>3</v>
      </c>
      <c r="AQ1580" s="221">
        <f ca="1">IF($AP1580=1,IF(INDIRECT(ADDRESS(($AN1580-1)*3+$AO1580+5,$AP1580+7))="",0,INDIRECT(ADDRESS(($AN1580-1)*3+$AO1580+5,$AP1580+7))),IF(INDIRECT(ADDRESS(($AN1580-1)*3+$AO1580+5,$AP1580+7))="",0,IF(COUNTIF(INDIRECT(ADDRESS(($AN1580-1)*36+($AO1580-1)*12+6,COLUMN())):INDIRECT(ADDRESS(($AN1580-1)*36+($AO1580-1)*12+$AP1580+4,COLUMN())),INDIRECT(ADDRESS(($AN1580-1)*3+$AO1580+5,$AP1580+7)))&gt;=1,0,INDIRECT(ADDRESS(($AN1580-1)*3+$AO1580+5,$AP1580+7)))))</f>
        <v>0</v>
      </c>
      <c r="AR1580" s="204">
        <f ca="1">COUNTIF(INDIRECT("H"&amp;(ROW()+12*(($AN1580-1)*3+$AO1580)-ROW())/12+5):INDIRECT("S"&amp;(ROW()+12*(($AN1580-1)*3+$AO1580)-ROW())/12+5),AQ1580)</f>
        <v>0</v>
      </c>
      <c r="AS1580" s="221">
        <f ca="1">IF($AP1580=1,IF(INDIRECT(ADDRESS(($AN1580-1)*3+$AO1580+5,$AP1580+20))="",0,INDIRECT(ADDRESS(($AN1580-1)*3+$AO1580+5,$AP1580+20))),IF(INDIRECT(ADDRESS(($AN1580-1)*3+$AO1580+5,$AP1580+20))="",0,IF(COUNTIF(INDIRECT(ADDRESS(($AN1580-1)*36+($AO1580-1)*12+6,COLUMN())):INDIRECT(ADDRESS(($AN1580-1)*36+($AO1580-1)*12+$AP1580+4,COLUMN())),INDIRECT(ADDRESS(($AN1580-1)*3+$AO1580+5,$AP1580+20)))&gt;=1,0,INDIRECT(ADDRESS(($AN1580-1)*3+$AO1580+5,$AP1580+20)))))</f>
        <v>0</v>
      </c>
      <c r="AT1580" s="204">
        <f ca="1">COUNTIF(INDIRECT("U"&amp;(ROW()+12*(($AN1580-1)*3+$AO1580)-ROW())/12+5):INDIRECT("AF"&amp;(ROW()+12*(($AN1580-1)*3+$AO1580)-ROW())/12+5),AS1580)</f>
        <v>0</v>
      </c>
      <c r="AU1580" s="204">
        <f ca="1">IF(AND(AQ1580+AS1580&gt;0,AR1580+AT1580&gt;0),COUNTIF(AU$6:AU1579,"&gt;0")+1,0)</f>
        <v>0</v>
      </c>
    </row>
    <row r="1581" spans="40:47">
      <c r="AN1581" s="204">
        <v>44</v>
      </c>
      <c r="AO1581" s="204">
        <v>3</v>
      </c>
      <c r="AP1581" s="204">
        <v>4</v>
      </c>
      <c r="AQ1581" s="221">
        <f ca="1">IF($AP1581=1,IF(INDIRECT(ADDRESS(($AN1581-1)*3+$AO1581+5,$AP1581+7))="",0,INDIRECT(ADDRESS(($AN1581-1)*3+$AO1581+5,$AP1581+7))),IF(INDIRECT(ADDRESS(($AN1581-1)*3+$AO1581+5,$AP1581+7))="",0,IF(COUNTIF(INDIRECT(ADDRESS(($AN1581-1)*36+($AO1581-1)*12+6,COLUMN())):INDIRECT(ADDRESS(($AN1581-1)*36+($AO1581-1)*12+$AP1581+4,COLUMN())),INDIRECT(ADDRESS(($AN1581-1)*3+$AO1581+5,$AP1581+7)))&gt;=1,0,INDIRECT(ADDRESS(($AN1581-1)*3+$AO1581+5,$AP1581+7)))))</f>
        <v>0</v>
      </c>
      <c r="AR1581" s="204">
        <f ca="1">COUNTIF(INDIRECT("H"&amp;(ROW()+12*(($AN1581-1)*3+$AO1581)-ROW())/12+5):INDIRECT("S"&amp;(ROW()+12*(($AN1581-1)*3+$AO1581)-ROW())/12+5),AQ1581)</f>
        <v>0</v>
      </c>
      <c r="AS1581" s="221">
        <f ca="1">IF($AP1581=1,IF(INDIRECT(ADDRESS(($AN1581-1)*3+$AO1581+5,$AP1581+20))="",0,INDIRECT(ADDRESS(($AN1581-1)*3+$AO1581+5,$AP1581+20))),IF(INDIRECT(ADDRESS(($AN1581-1)*3+$AO1581+5,$AP1581+20))="",0,IF(COUNTIF(INDIRECT(ADDRESS(($AN1581-1)*36+($AO1581-1)*12+6,COLUMN())):INDIRECT(ADDRESS(($AN1581-1)*36+($AO1581-1)*12+$AP1581+4,COLUMN())),INDIRECT(ADDRESS(($AN1581-1)*3+$AO1581+5,$AP1581+20)))&gt;=1,0,INDIRECT(ADDRESS(($AN1581-1)*3+$AO1581+5,$AP1581+20)))))</f>
        <v>0</v>
      </c>
      <c r="AT1581" s="204">
        <f ca="1">COUNTIF(INDIRECT("U"&amp;(ROW()+12*(($AN1581-1)*3+$AO1581)-ROW())/12+5):INDIRECT("AF"&amp;(ROW()+12*(($AN1581-1)*3+$AO1581)-ROW())/12+5),AS1581)</f>
        <v>0</v>
      </c>
      <c r="AU1581" s="204">
        <f ca="1">IF(AND(AQ1581+AS1581&gt;0,AR1581+AT1581&gt;0),COUNTIF(AU$6:AU1580,"&gt;0")+1,0)</f>
        <v>0</v>
      </c>
    </row>
    <row r="1582" spans="40:47">
      <c r="AN1582" s="204">
        <v>44</v>
      </c>
      <c r="AO1582" s="204">
        <v>3</v>
      </c>
      <c r="AP1582" s="204">
        <v>5</v>
      </c>
      <c r="AQ1582" s="221">
        <f ca="1">IF($AP1582=1,IF(INDIRECT(ADDRESS(($AN1582-1)*3+$AO1582+5,$AP1582+7))="",0,INDIRECT(ADDRESS(($AN1582-1)*3+$AO1582+5,$AP1582+7))),IF(INDIRECT(ADDRESS(($AN1582-1)*3+$AO1582+5,$AP1582+7))="",0,IF(COUNTIF(INDIRECT(ADDRESS(($AN1582-1)*36+($AO1582-1)*12+6,COLUMN())):INDIRECT(ADDRESS(($AN1582-1)*36+($AO1582-1)*12+$AP1582+4,COLUMN())),INDIRECT(ADDRESS(($AN1582-1)*3+$AO1582+5,$AP1582+7)))&gt;=1,0,INDIRECT(ADDRESS(($AN1582-1)*3+$AO1582+5,$AP1582+7)))))</f>
        <v>0</v>
      </c>
      <c r="AR1582" s="204">
        <f ca="1">COUNTIF(INDIRECT("H"&amp;(ROW()+12*(($AN1582-1)*3+$AO1582)-ROW())/12+5):INDIRECT("S"&amp;(ROW()+12*(($AN1582-1)*3+$AO1582)-ROW())/12+5),AQ1582)</f>
        <v>0</v>
      </c>
      <c r="AS1582" s="221">
        <f ca="1">IF($AP1582=1,IF(INDIRECT(ADDRESS(($AN1582-1)*3+$AO1582+5,$AP1582+20))="",0,INDIRECT(ADDRESS(($AN1582-1)*3+$AO1582+5,$AP1582+20))),IF(INDIRECT(ADDRESS(($AN1582-1)*3+$AO1582+5,$AP1582+20))="",0,IF(COUNTIF(INDIRECT(ADDRESS(($AN1582-1)*36+($AO1582-1)*12+6,COLUMN())):INDIRECT(ADDRESS(($AN1582-1)*36+($AO1582-1)*12+$AP1582+4,COLUMN())),INDIRECT(ADDRESS(($AN1582-1)*3+$AO1582+5,$AP1582+20)))&gt;=1,0,INDIRECT(ADDRESS(($AN1582-1)*3+$AO1582+5,$AP1582+20)))))</f>
        <v>0</v>
      </c>
      <c r="AT1582" s="204">
        <f ca="1">COUNTIF(INDIRECT("U"&amp;(ROW()+12*(($AN1582-1)*3+$AO1582)-ROW())/12+5):INDIRECT("AF"&amp;(ROW()+12*(($AN1582-1)*3+$AO1582)-ROW())/12+5),AS1582)</f>
        <v>0</v>
      </c>
      <c r="AU1582" s="204">
        <f ca="1">IF(AND(AQ1582+AS1582&gt;0,AR1582+AT1582&gt;0),COUNTIF(AU$6:AU1581,"&gt;0")+1,0)</f>
        <v>0</v>
      </c>
    </row>
    <row r="1583" spans="40:47">
      <c r="AN1583" s="204">
        <v>44</v>
      </c>
      <c r="AO1583" s="204">
        <v>3</v>
      </c>
      <c r="AP1583" s="204">
        <v>6</v>
      </c>
      <c r="AQ1583" s="221">
        <f ca="1">IF($AP1583=1,IF(INDIRECT(ADDRESS(($AN1583-1)*3+$AO1583+5,$AP1583+7))="",0,INDIRECT(ADDRESS(($AN1583-1)*3+$AO1583+5,$AP1583+7))),IF(INDIRECT(ADDRESS(($AN1583-1)*3+$AO1583+5,$AP1583+7))="",0,IF(COUNTIF(INDIRECT(ADDRESS(($AN1583-1)*36+($AO1583-1)*12+6,COLUMN())):INDIRECT(ADDRESS(($AN1583-1)*36+($AO1583-1)*12+$AP1583+4,COLUMN())),INDIRECT(ADDRESS(($AN1583-1)*3+$AO1583+5,$AP1583+7)))&gt;=1,0,INDIRECT(ADDRESS(($AN1583-1)*3+$AO1583+5,$AP1583+7)))))</f>
        <v>0</v>
      </c>
      <c r="AR1583" s="204">
        <f ca="1">COUNTIF(INDIRECT("H"&amp;(ROW()+12*(($AN1583-1)*3+$AO1583)-ROW())/12+5):INDIRECT("S"&amp;(ROW()+12*(($AN1583-1)*3+$AO1583)-ROW())/12+5),AQ1583)</f>
        <v>0</v>
      </c>
      <c r="AS1583" s="221">
        <f ca="1">IF($AP1583=1,IF(INDIRECT(ADDRESS(($AN1583-1)*3+$AO1583+5,$AP1583+20))="",0,INDIRECT(ADDRESS(($AN1583-1)*3+$AO1583+5,$AP1583+20))),IF(INDIRECT(ADDRESS(($AN1583-1)*3+$AO1583+5,$AP1583+20))="",0,IF(COUNTIF(INDIRECT(ADDRESS(($AN1583-1)*36+($AO1583-1)*12+6,COLUMN())):INDIRECT(ADDRESS(($AN1583-1)*36+($AO1583-1)*12+$AP1583+4,COLUMN())),INDIRECT(ADDRESS(($AN1583-1)*3+$AO1583+5,$AP1583+20)))&gt;=1,0,INDIRECT(ADDRESS(($AN1583-1)*3+$AO1583+5,$AP1583+20)))))</f>
        <v>0</v>
      </c>
      <c r="AT1583" s="204">
        <f ca="1">COUNTIF(INDIRECT("U"&amp;(ROW()+12*(($AN1583-1)*3+$AO1583)-ROW())/12+5):INDIRECT("AF"&amp;(ROW()+12*(($AN1583-1)*3+$AO1583)-ROW())/12+5),AS1583)</f>
        <v>0</v>
      </c>
      <c r="AU1583" s="204">
        <f ca="1">IF(AND(AQ1583+AS1583&gt;0,AR1583+AT1583&gt;0),COUNTIF(AU$6:AU1582,"&gt;0")+1,0)</f>
        <v>0</v>
      </c>
    </row>
    <row r="1584" spans="40:47">
      <c r="AN1584" s="204">
        <v>44</v>
      </c>
      <c r="AO1584" s="204">
        <v>3</v>
      </c>
      <c r="AP1584" s="204">
        <v>7</v>
      </c>
      <c r="AQ1584" s="221">
        <f ca="1">IF($AP1584=1,IF(INDIRECT(ADDRESS(($AN1584-1)*3+$AO1584+5,$AP1584+7))="",0,INDIRECT(ADDRESS(($AN1584-1)*3+$AO1584+5,$AP1584+7))),IF(INDIRECT(ADDRESS(($AN1584-1)*3+$AO1584+5,$AP1584+7))="",0,IF(COUNTIF(INDIRECT(ADDRESS(($AN1584-1)*36+($AO1584-1)*12+6,COLUMN())):INDIRECT(ADDRESS(($AN1584-1)*36+($AO1584-1)*12+$AP1584+4,COLUMN())),INDIRECT(ADDRESS(($AN1584-1)*3+$AO1584+5,$AP1584+7)))&gt;=1,0,INDIRECT(ADDRESS(($AN1584-1)*3+$AO1584+5,$AP1584+7)))))</f>
        <v>0</v>
      </c>
      <c r="AR1584" s="204">
        <f ca="1">COUNTIF(INDIRECT("H"&amp;(ROW()+12*(($AN1584-1)*3+$AO1584)-ROW())/12+5):INDIRECT("S"&amp;(ROW()+12*(($AN1584-1)*3+$AO1584)-ROW())/12+5),AQ1584)</f>
        <v>0</v>
      </c>
      <c r="AS1584" s="221">
        <f ca="1">IF($AP1584=1,IF(INDIRECT(ADDRESS(($AN1584-1)*3+$AO1584+5,$AP1584+20))="",0,INDIRECT(ADDRESS(($AN1584-1)*3+$AO1584+5,$AP1584+20))),IF(INDIRECT(ADDRESS(($AN1584-1)*3+$AO1584+5,$AP1584+20))="",0,IF(COUNTIF(INDIRECT(ADDRESS(($AN1584-1)*36+($AO1584-1)*12+6,COLUMN())):INDIRECT(ADDRESS(($AN1584-1)*36+($AO1584-1)*12+$AP1584+4,COLUMN())),INDIRECT(ADDRESS(($AN1584-1)*3+$AO1584+5,$AP1584+20)))&gt;=1,0,INDIRECT(ADDRESS(($AN1584-1)*3+$AO1584+5,$AP1584+20)))))</f>
        <v>0</v>
      </c>
      <c r="AT1584" s="204">
        <f ca="1">COUNTIF(INDIRECT("U"&amp;(ROW()+12*(($AN1584-1)*3+$AO1584)-ROW())/12+5):INDIRECT("AF"&amp;(ROW()+12*(($AN1584-1)*3+$AO1584)-ROW())/12+5),AS1584)</f>
        <v>0</v>
      </c>
      <c r="AU1584" s="204">
        <f ca="1">IF(AND(AQ1584+AS1584&gt;0,AR1584+AT1584&gt;0),COUNTIF(AU$6:AU1583,"&gt;0")+1,0)</f>
        <v>0</v>
      </c>
    </row>
    <row r="1585" spans="40:47">
      <c r="AN1585" s="204">
        <v>44</v>
      </c>
      <c r="AO1585" s="204">
        <v>3</v>
      </c>
      <c r="AP1585" s="204">
        <v>8</v>
      </c>
      <c r="AQ1585" s="221">
        <f ca="1">IF($AP1585=1,IF(INDIRECT(ADDRESS(($AN1585-1)*3+$AO1585+5,$AP1585+7))="",0,INDIRECT(ADDRESS(($AN1585-1)*3+$AO1585+5,$AP1585+7))),IF(INDIRECT(ADDRESS(($AN1585-1)*3+$AO1585+5,$AP1585+7))="",0,IF(COUNTIF(INDIRECT(ADDRESS(($AN1585-1)*36+($AO1585-1)*12+6,COLUMN())):INDIRECT(ADDRESS(($AN1585-1)*36+($AO1585-1)*12+$AP1585+4,COLUMN())),INDIRECT(ADDRESS(($AN1585-1)*3+$AO1585+5,$AP1585+7)))&gt;=1,0,INDIRECT(ADDRESS(($AN1585-1)*3+$AO1585+5,$AP1585+7)))))</f>
        <v>0</v>
      </c>
      <c r="AR1585" s="204">
        <f ca="1">COUNTIF(INDIRECT("H"&amp;(ROW()+12*(($AN1585-1)*3+$AO1585)-ROW())/12+5):INDIRECT("S"&amp;(ROW()+12*(($AN1585-1)*3+$AO1585)-ROW())/12+5),AQ1585)</f>
        <v>0</v>
      </c>
      <c r="AS1585" s="221">
        <f ca="1">IF($AP1585=1,IF(INDIRECT(ADDRESS(($AN1585-1)*3+$AO1585+5,$AP1585+20))="",0,INDIRECT(ADDRESS(($AN1585-1)*3+$AO1585+5,$AP1585+20))),IF(INDIRECT(ADDRESS(($AN1585-1)*3+$AO1585+5,$AP1585+20))="",0,IF(COUNTIF(INDIRECT(ADDRESS(($AN1585-1)*36+($AO1585-1)*12+6,COLUMN())):INDIRECT(ADDRESS(($AN1585-1)*36+($AO1585-1)*12+$AP1585+4,COLUMN())),INDIRECT(ADDRESS(($AN1585-1)*3+$AO1585+5,$AP1585+20)))&gt;=1,0,INDIRECT(ADDRESS(($AN1585-1)*3+$AO1585+5,$AP1585+20)))))</f>
        <v>0</v>
      </c>
      <c r="AT1585" s="204">
        <f ca="1">COUNTIF(INDIRECT("U"&amp;(ROW()+12*(($AN1585-1)*3+$AO1585)-ROW())/12+5):INDIRECT("AF"&amp;(ROW()+12*(($AN1585-1)*3+$AO1585)-ROW())/12+5),AS1585)</f>
        <v>0</v>
      </c>
      <c r="AU1585" s="204">
        <f ca="1">IF(AND(AQ1585+AS1585&gt;0,AR1585+AT1585&gt;0),COUNTIF(AU$6:AU1584,"&gt;0")+1,0)</f>
        <v>0</v>
      </c>
    </row>
    <row r="1586" spans="40:47">
      <c r="AN1586" s="204">
        <v>44</v>
      </c>
      <c r="AO1586" s="204">
        <v>3</v>
      </c>
      <c r="AP1586" s="204">
        <v>9</v>
      </c>
      <c r="AQ1586" s="221">
        <f ca="1">IF($AP1586=1,IF(INDIRECT(ADDRESS(($AN1586-1)*3+$AO1586+5,$AP1586+7))="",0,INDIRECT(ADDRESS(($AN1586-1)*3+$AO1586+5,$AP1586+7))),IF(INDIRECT(ADDRESS(($AN1586-1)*3+$AO1586+5,$AP1586+7))="",0,IF(COUNTIF(INDIRECT(ADDRESS(($AN1586-1)*36+($AO1586-1)*12+6,COLUMN())):INDIRECT(ADDRESS(($AN1586-1)*36+($AO1586-1)*12+$AP1586+4,COLUMN())),INDIRECT(ADDRESS(($AN1586-1)*3+$AO1586+5,$AP1586+7)))&gt;=1,0,INDIRECT(ADDRESS(($AN1586-1)*3+$AO1586+5,$AP1586+7)))))</f>
        <v>0</v>
      </c>
      <c r="AR1586" s="204">
        <f ca="1">COUNTIF(INDIRECT("H"&amp;(ROW()+12*(($AN1586-1)*3+$AO1586)-ROW())/12+5):INDIRECT("S"&amp;(ROW()+12*(($AN1586-1)*3+$AO1586)-ROW())/12+5),AQ1586)</f>
        <v>0</v>
      </c>
      <c r="AS1586" s="221">
        <f ca="1">IF($AP1586=1,IF(INDIRECT(ADDRESS(($AN1586-1)*3+$AO1586+5,$AP1586+20))="",0,INDIRECT(ADDRESS(($AN1586-1)*3+$AO1586+5,$AP1586+20))),IF(INDIRECT(ADDRESS(($AN1586-1)*3+$AO1586+5,$AP1586+20))="",0,IF(COUNTIF(INDIRECT(ADDRESS(($AN1586-1)*36+($AO1586-1)*12+6,COLUMN())):INDIRECT(ADDRESS(($AN1586-1)*36+($AO1586-1)*12+$AP1586+4,COLUMN())),INDIRECT(ADDRESS(($AN1586-1)*3+$AO1586+5,$AP1586+20)))&gt;=1,0,INDIRECT(ADDRESS(($AN1586-1)*3+$AO1586+5,$AP1586+20)))))</f>
        <v>0</v>
      </c>
      <c r="AT1586" s="204">
        <f ca="1">COUNTIF(INDIRECT("U"&amp;(ROW()+12*(($AN1586-1)*3+$AO1586)-ROW())/12+5):INDIRECT("AF"&amp;(ROW()+12*(($AN1586-1)*3+$AO1586)-ROW())/12+5),AS1586)</f>
        <v>0</v>
      </c>
      <c r="AU1586" s="204">
        <f ca="1">IF(AND(AQ1586+AS1586&gt;0,AR1586+AT1586&gt;0),COUNTIF(AU$6:AU1585,"&gt;0")+1,0)</f>
        <v>0</v>
      </c>
    </row>
    <row r="1587" spans="40:47">
      <c r="AN1587" s="204">
        <v>44</v>
      </c>
      <c r="AO1587" s="204">
        <v>3</v>
      </c>
      <c r="AP1587" s="204">
        <v>10</v>
      </c>
      <c r="AQ1587" s="221">
        <f ca="1">IF($AP1587=1,IF(INDIRECT(ADDRESS(($AN1587-1)*3+$AO1587+5,$AP1587+7))="",0,INDIRECT(ADDRESS(($AN1587-1)*3+$AO1587+5,$AP1587+7))),IF(INDIRECT(ADDRESS(($AN1587-1)*3+$AO1587+5,$AP1587+7))="",0,IF(COUNTIF(INDIRECT(ADDRESS(($AN1587-1)*36+($AO1587-1)*12+6,COLUMN())):INDIRECT(ADDRESS(($AN1587-1)*36+($AO1587-1)*12+$AP1587+4,COLUMN())),INDIRECT(ADDRESS(($AN1587-1)*3+$AO1587+5,$AP1587+7)))&gt;=1,0,INDIRECT(ADDRESS(($AN1587-1)*3+$AO1587+5,$AP1587+7)))))</f>
        <v>0</v>
      </c>
      <c r="AR1587" s="204">
        <f ca="1">COUNTIF(INDIRECT("H"&amp;(ROW()+12*(($AN1587-1)*3+$AO1587)-ROW())/12+5):INDIRECT("S"&amp;(ROW()+12*(($AN1587-1)*3+$AO1587)-ROW())/12+5),AQ1587)</f>
        <v>0</v>
      </c>
      <c r="AS1587" s="221">
        <f ca="1">IF($AP1587=1,IF(INDIRECT(ADDRESS(($AN1587-1)*3+$AO1587+5,$AP1587+20))="",0,INDIRECT(ADDRESS(($AN1587-1)*3+$AO1587+5,$AP1587+20))),IF(INDIRECT(ADDRESS(($AN1587-1)*3+$AO1587+5,$AP1587+20))="",0,IF(COUNTIF(INDIRECT(ADDRESS(($AN1587-1)*36+($AO1587-1)*12+6,COLUMN())):INDIRECT(ADDRESS(($AN1587-1)*36+($AO1587-1)*12+$AP1587+4,COLUMN())),INDIRECT(ADDRESS(($AN1587-1)*3+$AO1587+5,$AP1587+20)))&gt;=1,0,INDIRECT(ADDRESS(($AN1587-1)*3+$AO1587+5,$AP1587+20)))))</f>
        <v>0</v>
      </c>
      <c r="AT1587" s="204">
        <f ca="1">COUNTIF(INDIRECT("U"&amp;(ROW()+12*(($AN1587-1)*3+$AO1587)-ROW())/12+5):INDIRECT("AF"&amp;(ROW()+12*(($AN1587-1)*3+$AO1587)-ROW())/12+5),AS1587)</f>
        <v>0</v>
      </c>
      <c r="AU1587" s="204">
        <f ca="1">IF(AND(AQ1587+AS1587&gt;0,AR1587+AT1587&gt;0),COUNTIF(AU$6:AU1586,"&gt;0")+1,0)</f>
        <v>0</v>
      </c>
    </row>
    <row r="1588" spans="40:47">
      <c r="AN1588" s="204">
        <v>44</v>
      </c>
      <c r="AO1588" s="204">
        <v>3</v>
      </c>
      <c r="AP1588" s="204">
        <v>11</v>
      </c>
      <c r="AQ1588" s="221">
        <f ca="1">IF($AP1588=1,IF(INDIRECT(ADDRESS(($AN1588-1)*3+$AO1588+5,$AP1588+7))="",0,INDIRECT(ADDRESS(($AN1588-1)*3+$AO1588+5,$AP1588+7))),IF(INDIRECT(ADDRESS(($AN1588-1)*3+$AO1588+5,$AP1588+7))="",0,IF(COUNTIF(INDIRECT(ADDRESS(($AN1588-1)*36+($AO1588-1)*12+6,COLUMN())):INDIRECT(ADDRESS(($AN1588-1)*36+($AO1588-1)*12+$AP1588+4,COLUMN())),INDIRECT(ADDRESS(($AN1588-1)*3+$AO1588+5,$AP1588+7)))&gt;=1,0,INDIRECT(ADDRESS(($AN1588-1)*3+$AO1588+5,$AP1588+7)))))</f>
        <v>0</v>
      </c>
      <c r="AR1588" s="204">
        <f ca="1">COUNTIF(INDIRECT("H"&amp;(ROW()+12*(($AN1588-1)*3+$AO1588)-ROW())/12+5):INDIRECT("S"&amp;(ROW()+12*(($AN1588-1)*3+$AO1588)-ROW())/12+5),AQ1588)</f>
        <v>0</v>
      </c>
      <c r="AS1588" s="221">
        <f ca="1">IF($AP1588=1,IF(INDIRECT(ADDRESS(($AN1588-1)*3+$AO1588+5,$AP1588+20))="",0,INDIRECT(ADDRESS(($AN1588-1)*3+$AO1588+5,$AP1588+20))),IF(INDIRECT(ADDRESS(($AN1588-1)*3+$AO1588+5,$AP1588+20))="",0,IF(COUNTIF(INDIRECT(ADDRESS(($AN1588-1)*36+($AO1588-1)*12+6,COLUMN())):INDIRECT(ADDRESS(($AN1588-1)*36+($AO1588-1)*12+$AP1588+4,COLUMN())),INDIRECT(ADDRESS(($AN1588-1)*3+$AO1588+5,$AP1588+20)))&gt;=1,0,INDIRECT(ADDRESS(($AN1588-1)*3+$AO1588+5,$AP1588+20)))))</f>
        <v>0</v>
      </c>
      <c r="AT1588" s="204">
        <f ca="1">COUNTIF(INDIRECT("U"&amp;(ROW()+12*(($AN1588-1)*3+$AO1588)-ROW())/12+5):INDIRECT("AF"&amp;(ROW()+12*(($AN1588-1)*3+$AO1588)-ROW())/12+5),AS1588)</f>
        <v>0</v>
      </c>
      <c r="AU1588" s="204">
        <f ca="1">IF(AND(AQ1588+AS1588&gt;0,AR1588+AT1588&gt;0),COUNTIF(AU$6:AU1587,"&gt;0")+1,0)</f>
        <v>0</v>
      </c>
    </row>
    <row r="1589" spans="40:47">
      <c r="AN1589" s="204">
        <v>44</v>
      </c>
      <c r="AO1589" s="204">
        <v>3</v>
      </c>
      <c r="AP1589" s="204">
        <v>12</v>
      </c>
      <c r="AQ1589" s="221">
        <f ca="1">IF($AP1589=1,IF(INDIRECT(ADDRESS(($AN1589-1)*3+$AO1589+5,$AP1589+7))="",0,INDIRECT(ADDRESS(($AN1589-1)*3+$AO1589+5,$AP1589+7))),IF(INDIRECT(ADDRESS(($AN1589-1)*3+$AO1589+5,$AP1589+7))="",0,IF(COUNTIF(INDIRECT(ADDRESS(($AN1589-1)*36+($AO1589-1)*12+6,COLUMN())):INDIRECT(ADDRESS(($AN1589-1)*36+($AO1589-1)*12+$AP1589+4,COLUMN())),INDIRECT(ADDRESS(($AN1589-1)*3+$AO1589+5,$AP1589+7)))&gt;=1,0,INDIRECT(ADDRESS(($AN1589-1)*3+$AO1589+5,$AP1589+7)))))</f>
        <v>0</v>
      </c>
      <c r="AR1589" s="204">
        <f ca="1">COUNTIF(INDIRECT("H"&amp;(ROW()+12*(($AN1589-1)*3+$AO1589)-ROW())/12+5):INDIRECT("S"&amp;(ROW()+12*(($AN1589-1)*3+$AO1589)-ROW())/12+5),AQ1589)</f>
        <v>0</v>
      </c>
      <c r="AS1589" s="221">
        <f ca="1">IF($AP1589=1,IF(INDIRECT(ADDRESS(($AN1589-1)*3+$AO1589+5,$AP1589+20))="",0,INDIRECT(ADDRESS(($AN1589-1)*3+$AO1589+5,$AP1589+20))),IF(INDIRECT(ADDRESS(($AN1589-1)*3+$AO1589+5,$AP1589+20))="",0,IF(COUNTIF(INDIRECT(ADDRESS(($AN1589-1)*36+($AO1589-1)*12+6,COLUMN())):INDIRECT(ADDRESS(($AN1589-1)*36+($AO1589-1)*12+$AP1589+4,COLUMN())),INDIRECT(ADDRESS(($AN1589-1)*3+$AO1589+5,$AP1589+20)))&gt;=1,0,INDIRECT(ADDRESS(($AN1589-1)*3+$AO1589+5,$AP1589+20)))))</f>
        <v>0</v>
      </c>
      <c r="AT1589" s="204">
        <f ca="1">COUNTIF(INDIRECT("U"&amp;(ROW()+12*(($AN1589-1)*3+$AO1589)-ROW())/12+5):INDIRECT("AF"&amp;(ROW()+12*(($AN1589-1)*3+$AO1589)-ROW())/12+5),AS1589)</f>
        <v>0</v>
      </c>
      <c r="AU1589" s="204">
        <f ca="1">IF(AND(AQ1589+AS1589&gt;0,AR1589+AT1589&gt;0),COUNTIF(AU$6:AU1588,"&gt;0")+1,0)</f>
        <v>0</v>
      </c>
    </row>
    <row r="1590" spans="40:47">
      <c r="AN1590" s="204">
        <v>45</v>
      </c>
      <c r="AO1590" s="204">
        <v>1</v>
      </c>
      <c r="AP1590" s="204">
        <v>1</v>
      </c>
      <c r="AQ1590" s="221">
        <f ca="1">IF($AP1590=1,IF(INDIRECT(ADDRESS(($AN1590-1)*3+$AO1590+5,$AP1590+7))="",0,INDIRECT(ADDRESS(($AN1590-1)*3+$AO1590+5,$AP1590+7))),IF(INDIRECT(ADDRESS(($AN1590-1)*3+$AO1590+5,$AP1590+7))="",0,IF(COUNTIF(INDIRECT(ADDRESS(($AN1590-1)*36+($AO1590-1)*12+6,COLUMN())):INDIRECT(ADDRESS(($AN1590-1)*36+($AO1590-1)*12+$AP1590+4,COLUMN())),INDIRECT(ADDRESS(($AN1590-1)*3+$AO1590+5,$AP1590+7)))&gt;=1,0,INDIRECT(ADDRESS(($AN1590-1)*3+$AO1590+5,$AP1590+7)))))</f>
        <v>0</v>
      </c>
      <c r="AR1590" s="204">
        <f ca="1">COUNTIF(INDIRECT("H"&amp;(ROW()+12*(($AN1590-1)*3+$AO1590)-ROW())/12+5):INDIRECT("S"&amp;(ROW()+12*(($AN1590-1)*3+$AO1590)-ROW())/12+5),AQ1590)</f>
        <v>0</v>
      </c>
      <c r="AS1590" s="221">
        <f ca="1">IF($AP1590=1,IF(INDIRECT(ADDRESS(($AN1590-1)*3+$AO1590+5,$AP1590+20))="",0,INDIRECT(ADDRESS(($AN1590-1)*3+$AO1590+5,$AP1590+20))),IF(INDIRECT(ADDRESS(($AN1590-1)*3+$AO1590+5,$AP1590+20))="",0,IF(COUNTIF(INDIRECT(ADDRESS(($AN1590-1)*36+($AO1590-1)*12+6,COLUMN())):INDIRECT(ADDRESS(($AN1590-1)*36+($AO1590-1)*12+$AP1590+4,COLUMN())),INDIRECT(ADDRESS(($AN1590-1)*3+$AO1590+5,$AP1590+20)))&gt;=1,0,INDIRECT(ADDRESS(($AN1590-1)*3+$AO1590+5,$AP1590+20)))))</f>
        <v>0</v>
      </c>
      <c r="AT1590" s="204">
        <f ca="1">COUNTIF(INDIRECT("U"&amp;(ROW()+12*(($AN1590-1)*3+$AO1590)-ROW())/12+5):INDIRECT("AF"&amp;(ROW()+12*(($AN1590-1)*3+$AO1590)-ROW())/12+5),AS1590)</f>
        <v>0</v>
      </c>
      <c r="AU1590" s="204">
        <f ca="1">IF(AND(AQ1590+AS1590&gt;0,AR1590+AT1590&gt;0),COUNTIF(AU$6:AU1589,"&gt;0")+1,0)</f>
        <v>0</v>
      </c>
    </row>
    <row r="1591" spans="40:47">
      <c r="AN1591" s="204">
        <v>45</v>
      </c>
      <c r="AO1591" s="204">
        <v>1</v>
      </c>
      <c r="AP1591" s="204">
        <v>2</v>
      </c>
      <c r="AQ1591" s="221">
        <f ca="1">IF($AP1591=1,IF(INDIRECT(ADDRESS(($AN1591-1)*3+$AO1591+5,$AP1591+7))="",0,INDIRECT(ADDRESS(($AN1591-1)*3+$AO1591+5,$AP1591+7))),IF(INDIRECT(ADDRESS(($AN1591-1)*3+$AO1591+5,$AP1591+7))="",0,IF(COUNTIF(INDIRECT(ADDRESS(($AN1591-1)*36+($AO1591-1)*12+6,COLUMN())):INDIRECT(ADDRESS(($AN1591-1)*36+($AO1591-1)*12+$AP1591+4,COLUMN())),INDIRECT(ADDRESS(($AN1591-1)*3+$AO1591+5,$AP1591+7)))&gt;=1,0,INDIRECT(ADDRESS(($AN1591-1)*3+$AO1591+5,$AP1591+7)))))</f>
        <v>0</v>
      </c>
      <c r="AR1591" s="204">
        <f ca="1">COUNTIF(INDIRECT("H"&amp;(ROW()+12*(($AN1591-1)*3+$AO1591)-ROW())/12+5):INDIRECT("S"&amp;(ROW()+12*(($AN1591-1)*3+$AO1591)-ROW())/12+5),AQ1591)</f>
        <v>0</v>
      </c>
      <c r="AS1591" s="221">
        <f ca="1">IF($AP1591=1,IF(INDIRECT(ADDRESS(($AN1591-1)*3+$AO1591+5,$AP1591+20))="",0,INDIRECT(ADDRESS(($AN1591-1)*3+$AO1591+5,$AP1591+20))),IF(INDIRECT(ADDRESS(($AN1591-1)*3+$AO1591+5,$AP1591+20))="",0,IF(COUNTIF(INDIRECT(ADDRESS(($AN1591-1)*36+($AO1591-1)*12+6,COLUMN())):INDIRECT(ADDRESS(($AN1591-1)*36+($AO1591-1)*12+$AP1591+4,COLUMN())),INDIRECT(ADDRESS(($AN1591-1)*3+$AO1591+5,$AP1591+20)))&gt;=1,0,INDIRECT(ADDRESS(($AN1591-1)*3+$AO1591+5,$AP1591+20)))))</f>
        <v>0</v>
      </c>
      <c r="AT1591" s="204">
        <f ca="1">COUNTIF(INDIRECT("U"&amp;(ROW()+12*(($AN1591-1)*3+$AO1591)-ROW())/12+5):INDIRECT("AF"&amp;(ROW()+12*(($AN1591-1)*3+$AO1591)-ROW())/12+5),AS1591)</f>
        <v>0</v>
      </c>
      <c r="AU1591" s="204">
        <f ca="1">IF(AND(AQ1591+AS1591&gt;0,AR1591+AT1591&gt;0),COUNTIF(AU$6:AU1590,"&gt;0")+1,0)</f>
        <v>0</v>
      </c>
    </row>
    <row r="1592" spans="40:47">
      <c r="AN1592" s="204">
        <v>45</v>
      </c>
      <c r="AO1592" s="204">
        <v>1</v>
      </c>
      <c r="AP1592" s="204">
        <v>3</v>
      </c>
      <c r="AQ1592" s="221">
        <f ca="1">IF($AP1592=1,IF(INDIRECT(ADDRESS(($AN1592-1)*3+$AO1592+5,$AP1592+7))="",0,INDIRECT(ADDRESS(($AN1592-1)*3+$AO1592+5,$AP1592+7))),IF(INDIRECT(ADDRESS(($AN1592-1)*3+$AO1592+5,$AP1592+7))="",0,IF(COUNTIF(INDIRECT(ADDRESS(($AN1592-1)*36+($AO1592-1)*12+6,COLUMN())):INDIRECT(ADDRESS(($AN1592-1)*36+($AO1592-1)*12+$AP1592+4,COLUMN())),INDIRECT(ADDRESS(($AN1592-1)*3+$AO1592+5,$AP1592+7)))&gt;=1,0,INDIRECT(ADDRESS(($AN1592-1)*3+$AO1592+5,$AP1592+7)))))</f>
        <v>0</v>
      </c>
      <c r="AR1592" s="204">
        <f ca="1">COUNTIF(INDIRECT("H"&amp;(ROW()+12*(($AN1592-1)*3+$AO1592)-ROW())/12+5):INDIRECT("S"&amp;(ROW()+12*(($AN1592-1)*3+$AO1592)-ROW())/12+5),AQ1592)</f>
        <v>0</v>
      </c>
      <c r="AS1592" s="221">
        <f ca="1">IF($AP1592=1,IF(INDIRECT(ADDRESS(($AN1592-1)*3+$AO1592+5,$AP1592+20))="",0,INDIRECT(ADDRESS(($AN1592-1)*3+$AO1592+5,$AP1592+20))),IF(INDIRECT(ADDRESS(($AN1592-1)*3+$AO1592+5,$AP1592+20))="",0,IF(COUNTIF(INDIRECT(ADDRESS(($AN1592-1)*36+($AO1592-1)*12+6,COLUMN())):INDIRECT(ADDRESS(($AN1592-1)*36+($AO1592-1)*12+$AP1592+4,COLUMN())),INDIRECT(ADDRESS(($AN1592-1)*3+$AO1592+5,$AP1592+20)))&gt;=1,0,INDIRECT(ADDRESS(($AN1592-1)*3+$AO1592+5,$AP1592+20)))))</f>
        <v>0</v>
      </c>
      <c r="AT1592" s="204">
        <f ca="1">COUNTIF(INDIRECT("U"&amp;(ROW()+12*(($AN1592-1)*3+$AO1592)-ROW())/12+5):INDIRECT("AF"&amp;(ROW()+12*(($AN1592-1)*3+$AO1592)-ROW())/12+5),AS1592)</f>
        <v>0</v>
      </c>
      <c r="AU1592" s="204">
        <f ca="1">IF(AND(AQ1592+AS1592&gt;0,AR1592+AT1592&gt;0),COUNTIF(AU$6:AU1591,"&gt;0")+1,0)</f>
        <v>0</v>
      </c>
    </row>
    <row r="1593" spans="40:47">
      <c r="AN1593" s="204">
        <v>45</v>
      </c>
      <c r="AO1593" s="204">
        <v>1</v>
      </c>
      <c r="AP1593" s="204">
        <v>4</v>
      </c>
      <c r="AQ1593" s="221">
        <f ca="1">IF($AP1593=1,IF(INDIRECT(ADDRESS(($AN1593-1)*3+$AO1593+5,$AP1593+7))="",0,INDIRECT(ADDRESS(($AN1593-1)*3+$AO1593+5,$AP1593+7))),IF(INDIRECT(ADDRESS(($AN1593-1)*3+$AO1593+5,$AP1593+7))="",0,IF(COUNTIF(INDIRECT(ADDRESS(($AN1593-1)*36+($AO1593-1)*12+6,COLUMN())):INDIRECT(ADDRESS(($AN1593-1)*36+($AO1593-1)*12+$AP1593+4,COLUMN())),INDIRECT(ADDRESS(($AN1593-1)*3+$AO1593+5,$AP1593+7)))&gt;=1,0,INDIRECT(ADDRESS(($AN1593-1)*3+$AO1593+5,$AP1593+7)))))</f>
        <v>0</v>
      </c>
      <c r="AR1593" s="204">
        <f ca="1">COUNTIF(INDIRECT("H"&amp;(ROW()+12*(($AN1593-1)*3+$AO1593)-ROW())/12+5):INDIRECT("S"&amp;(ROW()+12*(($AN1593-1)*3+$AO1593)-ROW())/12+5),AQ1593)</f>
        <v>0</v>
      </c>
      <c r="AS1593" s="221">
        <f ca="1">IF($AP1593=1,IF(INDIRECT(ADDRESS(($AN1593-1)*3+$AO1593+5,$AP1593+20))="",0,INDIRECT(ADDRESS(($AN1593-1)*3+$AO1593+5,$AP1593+20))),IF(INDIRECT(ADDRESS(($AN1593-1)*3+$AO1593+5,$AP1593+20))="",0,IF(COUNTIF(INDIRECT(ADDRESS(($AN1593-1)*36+($AO1593-1)*12+6,COLUMN())):INDIRECT(ADDRESS(($AN1593-1)*36+($AO1593-1)*12+$AP1593+4,COLUMN())),INDIRECT(ADDRESS(($AN1593-1)*3+$AO1593+5,$AP1593+20)))&gt;=1,0,INDIRECT(ADDRESS(($AN1593-1)*3+$AO1593+5,$AP1593+20)))))</f>
        <v>0</v>
      </c>
      <c r="AT1593" s="204">
        <f ca="1">COUNTIF(INDIRECT("U"&amp;(ROW()+12*(($AN1593-1)*3+$AO1593)-ROW())/12+5):INDIRECT("AF"&amp;(ROW()+12*(($AN1593-1)*3+$AO1593)-ROW())/12+5),AS1593)</f>
        <v>0</v>
      </c>
      <c r="AU1593" s="204">
        <f ca="1">IF(AND(AQ1593+AS1593&gt;0,AR1593+AT1593&gt;0),COUNTIF(AU$6:AU1592,"&gt;0")+1,0)</f>
        <v>0</v>
      </c>
    </row>
    <row r="1594" spans="40:47">
      <c r="AN1594" s="204">
        <v>45</v>
      </c>
      <c r="AO1594" s="204">
        <v>1</v>
      </c>
      <c r="AP1594" s="204">
        <v>5</v>
      </c>
      <c r="AQ1594" s="221">
        <f ca="1">IF($AP1594=1,IF(INDIRECT(ADDRESS(($AN1594-1)*3+$AO1594+5,$AP1594+7))="",0,INDIRECT(ADDRESS(($AN1594-1)*3+$AO1594+5,$AP1594+7))),IF(INDIRECT(ADDRESS(($AN1594-1)*3+$AO1594+5,$AP1594+7))="",0,IF(COUNTIF(INDIRECT(ADDRESS(($AN1594-1)*36+($AO1594-1)*12+6,COLUMN())):INDIRECT(ADDRESS(($AN1594-1)*36+($AO1594-1)*12+$AP1594+4,COLUMN())),INDIRECT(ADDRESS(($AN1594-1)*3+$AO1594+5,$AP1594+7)))&gt;=1,0,INDIRECT(ADDRESS(($AN1594-1)*3+$AO1594+5,$AP1594+7)))))</f>
        <v>0</v>
      </c>
      <c r="AR1594" s="204">
        <f ca="1">COUNTIF(INDIRECT("H"&amp;(ROW()+12*(($AN1594-1)*3+$AO1594)-ROW())/12+5):INDIRECT("S"&amp;(ROW()+12*(($AN1594-1)*3+$AO1594)-ROW())/12+5),AQ1594)</f>
        <v>0</v>
      </c>
      <c r="AS1594" s="221">
        <f ca="1">IF($AP1594=1,IF(INDIRECT(ADDRESS(($AN1594-1)*3+$AO1594+5,$AP1594+20))="",0,INDIRECT(ADDRESS(($AN1594-1)*3+$AO1594+5,$AP1594+20))),IF(INDIRECT(ADDRESS(($AN1594-1)*3+$AO1594+5,$AP1594+20))="",0,IF(COUNTIF(INDIRECT(ADDRESS(($AN1594-1)*36+($AO1594-1)*12+6,COLUMN())):INDIRECT(ADDRESS(($AN1594-1)*36+($AO1594-1)*12+$AP1594+4,COLUMN())),INDIRECT(ADDRESS(($AN1594-1)*3+$AO1594+5,$AP1594+20)))&gt;=1,0,INDIRECT(ADDRESS(($AN1594-1)*3+$AO1594+5,$AP1594+20)))))</f>
        <v>0</v>
      </c>
      <c r="AT1594" s="204">
        <f ca="1">COUNTIF(INDIRECT("U"&amp;(ROW()+12*(($AN1594-1)*3+$AO1594)-ROW())/12+5):INDIRECT("AF"&amp;(ROW()+12*(($AN1594-1)*3+$AO1594)-ROW())/12+5),AS1594)</f>
        <v>0</v>
      </c>
      <c r="AU1594" s="204">
        <f ca="1">IF(AND(AQ1594+AS1594&gt;0,AR1594+AT1594&gt;0),COUNTIF(AU$6:AU1593,"&gt;0")+1,0)</f>
        <v>0</v>
      </c>
    </row>
    <row r="1595" spans="40:47">
      <c r="AN1595" s="204">
        <v>45</v>
      </c>
      <c r="AO1595" s="204">
        <v>1</v>
      </c>
      <c r="AP1595" s="204">
        <v>6</v>
      </c>
      <c r="AQ1595" s="221">
        <f ca="1">IF($AP1595=1,IF(INDIRECT(ADDRESS(($AN1595-1)*3+$AO1595+5,$AP1595+7))="",0,INDIRECT(ADDRESS(($AN1595-1)*3+$AO1595+5,$AP1595+7))),IF(INDIRECT(ADDRESS(($AN1595-1)*3+$AO1595+5,$AP1595+7))="",0,IF(COUNTIF(INDIRECT(ADDRESS(($AN1595-1)*36+($AO1595-1)*12+6,COLUMN())):INDIRECT(ADDRESS(($AN1595-1)*36+($AO1595-1)*12+$AP1595+4,COLUMN())),INDIRECT(ADDRESS(($AN1595-1)*3+$AO1595+5,$AP1595+7)))&gt;=1,0,INDIRECT(ADDRESS(($AN1595-1)*3+$AO1595+5,$AP1595+7)))))</f>
        <v>0</v>
      </c>
      <c r="AR1595" s="204">
        <f ca="1">COUNTIF(INDIRECT("H"&amp;(ROW()+12*(($AN1595-1)*3+$AO1595)-ROW())/12+5):INDIRECT("S"&amp;(ROW()+12*(($AN1595-1)*3+$AO1595)-ROW())/12+5),AQ1595)</f>
        <v>0</v>
      </c>
      <c r="AS1595" s="221">
        <f ca="1">IF($AP1595=1,IF(INDIRECT(ADDRESS(($AN1595-1)*3+$AO1595+5,$AP1595+20))="",0,INDIRECT(ADDRESS(($AN1595-1)*3+$AO1595+5,$AP1595+20))),IF(INDIRECT(ADDRESS(($AN1595-1)*3+$AO1595+5,$AP1595+20))="",0,IF(COUNTIF(INDIRECT(ADDRESS(($AN1595-1)*36+($AO1595-1)*12+6,COLUMN())):INDIRECT(ADDRESS(($AN1595-1)*36+($AO1595-1)*12+$AP1595+4,COLUMN())),INDIRECT(ADDRESS(($AN1595-1)*3+$AO1595+5,$AP1595+20)))&gt;=1,0,INDIRECT(ADDRESS(($AN1595-1)*3+$AO1595+5,$AP1595+20)))))</f>
        <v>0</v>
      </c>
      <c r="AT1595" s="204">
        <f ca="1">COUNTIF(INDIRECT("U"&amp;(ROW()+12*(($AN1595-1)*3+$AO1595)-ROW())/12+5):INDIRECT("AF"&amp;(ROW()+12*(($AN1595-1)*3+$AO1595)-ROW())/12+5),AS1595)</f>
        <v>0</v>
      </c>
      <c r="AU1595" s="204">
        <f ca="1">IF(AND(AQ1595+AS1595&gt;0,AR1595+AT1595&gt;0),COUNTIF(AU$6:AU1594,"&gt;0")+1,0)</f>
        <v>0</v>
      </c>
    </row>
    <row r="1596" spans="40:47">
      <c r="AN1596" s="204">
        <v>45</v>
      </c>
      <c r="AO1596" s="204">
        <v>1</v>
      </c>
      <c r="AP1596" s="204">
        <v>7</v>
      </c>
      <c r="AQ1596" s="221">
        <f ca="1">IF($AP1596=1,IF(INDIRECT(ADDRESS(($AN1596-1)*3+$AO1596+5,$AP1596+7))="",0,INDIRECT(ADDRESS(($AN1596-1)*3+$AO1596+5,$AP1596+7))),IF(INDIRECT(ADDRESS(($AN1596-1)*3+$AO1596+5,$AP1596+7))="",0,IF(COUNTIF(INDIRECT(ADDRESS(($AN1596-1)*36+($AO1596-1)*12+6,COLUMN())):INDIRECT(ADDRESS(($AN1596-1)*36+($AO1596-1)*12+$AP1596+4,COLUMN())),INDIRECT(ADDRESS(($AN1596-1)*3+$AO1596+5,$AP1596+7)))&gt;=1,0,INDIRECT(ADDRESS(($AN1596-1)*3+$AO1596+5,$AP1596+7)))))</f>
        <v>0</v>
      </c>
      <c r="AR1596" s="204">
        <f ca="1">COUNTIF(INDIRECT("H"&amp;(ROW()+12*(($AN1596-1)*3+$AO1596)-ROW())/12+5):INDIRECT("S"&amp;(ROW()+12*(($AN1596-1)*3+$AO1596)-ROW())/12+5),AQ1596)</f>
        <v>0</v>
      </c>
      <c r="AS1596" s="221">
        <f ca="1">IF($AP1596=1,IF(INDIRECT(ADDRESS(($AN1596-1)*3+$AO1596+5,$AP1596+20))="",0,INDIRECT(ADDRESS(($AN1596-1)*3+$AO1596+5,$AP1596+20))),IF(INDIRECT(ADDRESS(($AN1596-1)*3+$AO1596+5,$AP1596+20))="",0,IF(COUNTIF(INDIRECT(ADDRESS(($AN1596-1)*36+($AO1596-1)*12+6,COLUMN())):INDIRECT(ADDRESS(($AN1596-1)*36+($AO1596-1)*12+$AP1596+4,COLUMN())),INDIRECT(ADDRESS(($AN1596-1)*3+$AO1596+5,$AP1596+20)))&gt;=1,0,INDIRECT(ADDRESS(($AN1596-1)*3+$AO1596+5,$AP1596+20)))))</f>
        <v>0</v>
      </c>
      <c r="AT1596" s="204">
        <f ca="1">COUNTIF(INDIRECT("U"&amp;(ROW()+12*(($AN1596-1)*3+$AO1596)-ROW())/12+5):INDIRECT("AF"&amp;(ROW()+12*(($AN1596-1)*3+$AO1596)-ROW())/12+5),AS1596)</f>
        <v>0</v>
      </c>
      <c r="AU1596" s="204">
        <f ca="1">IF(AND(AQ1596+AS1596&gt;0,AR1596+AT1596&gt;0),COUNTIF(AU$6:AU1595,"&gt;0")+1,0)</f>
        <v>0</v>
      </c>
    </row>
    <row r="1597" spans="40:47">
      <c r="AN1597" s="204">
        <v>45</v>
      </c>
      <c r="AO1597" s="204">
        <v>1</v>
      </c>
      <c r="AP1597" s="204">
        <v>8</v>
      </c>
      <c r="AQ1597" s="221">
        <f ca="1">IF($AP1597=1,IF(INDIRECT(ADDRESS(($AN1597-1)*3+$AO1597+5,$AP1597+7))="",0,INDIRECT(ADDRESS(($AN1597-1)*3+$AO1597+5,$AP1597+7))),IF(INDIRECT(ADDRESS(($AN1597-1)*3+$AO1597+5,$AP1597+7))="",0,IF(COUNTIF(INDIRECT(ADDRESS(($AN1597-1)*36+($AO1597-1)*12+6,COLUMN())):INDIRECT(ADDRESS(($AN1597-1)*36+($AO1597-1)*12+$AP1597+4,COLUMN())),INDIRECT(ADDRESS(($AN1597-1)*3+$AO1597+5,$AP1597+7)))&gt;=1,0,INDIRECT(ADDRESS(($AN1597-1)*3+$AO1597+5,$AP1597+7)))))</f>
        <v>0</v>
      </c>
      <c r="AR1597" s="204">
        <f ca="1">COUNTIF(INDIRECT("H"&amp;(ROW()+12*(($AN1597-1)*3+$AO1597)-ROW())/12+5):INDIRECT("S"&amp;(ROW()+12*(($AN1597-1)*3+$AO1597)-ROW())/12+5),AQ1597)</f>
        <v>0</v>
      </c>
      <c r="AS1597" s="221">
        <f ca="1">IF($AP1597=1,IF(INDIRECT(ADDRESS(($AN1597-1)*3+$AO1597+5,$AP1597+20))="",0,INDIRECT(ADDRESS(($AN1597-1)*3+$AO1597+5,$AP1597+20))),IF(INDIRECT(ADDRESS(($AN1597-1)*3+$AO1597+5,$AP1597+20))="",0,IF(COUNTIF(INDIRECT(ADDRESS(($AN1597-1)*36+($AO1597-1)*12+6,COLUMN())):INDIRECT(ADDRESS(($AN1597-1)*36+($AO1597-1)*12+$AP1597+4,COLUMN())),INDIRECT(ADDRESS(($AN1597-1)*3+$AO1597+5,$AP1597+20)))&gt;=1,0,INDIRECT(ADDRESS(($AN1597-1)*3+$AO1597+5,$AP1597+20)))))</f>
        <v>0</v>
      </c>
      <c r="AT1597" s="204">
        <f ca="1">COUNTIF(INDIRECT("U"&amp;(ROW()+12*(($AN1597-1)*3+$AO1597)-ROW())/12+5):INDIRECT("AF"&amp;(ROW()+12*(($AN1597-1)*3+$AO1597)-ROW())/12+5),AS1597)</f>
        <v>0</v>
      </c>
      <c r="AU1597" s="204">
        <f ca="1">IF(AND(AQ1597+AS1597&gt;0,AR1597+AT1597&gt;0),COUNTIF(AU$6:AU1596,"&gt;0")+1,0)</f>
        <v>0</v>
      </c>
    </row>
    <row r="1598" spans="40:47">
      <c r="AN1598" s="204">
        <v>45</v>
      </c>
      <c r="AO1598" s="204">
        <v>1</v>
      </c>
      <c r="AP1598" s="204">
        <v>9</v>
      </c>
      <c r="AQ1598" s="221">
        <f ca="1">IF($AP1598=1,IF(INDIRECT(ADDRESS(($AN1598-1)*3+$AO1598+5,$AP1598+7))="",0,INDIRECT(ADDRESS(($AN1598-1)*3+$AO1598+5,$AP1598+7))),IF(INDIRECT(ADDRESS(($AN1598-1)*3+$AO1598+5,$AP1598+7))="",0,IF(COUNTIF(INDIRECT(ADDRESS(($AN1598-1)*36+($AO1598-1)*12+6,COLUMN())):INDIRECT(ADDRESS(($AN1598-1)*36+($AO1598-1)*12+$AP1598+4,COLUMN())),INDIRECT(ADDRESS(($AN1598-1)*3+$AO1598+5,$AP1598+7)))&gt;=1,0,INDIRECT(ADDRESS(($AN1598-1)*3+$AO1598+5,$AP1598+7)))))</f>
        <v>0</v>
      </c>
      <c r="AR1598" s="204">
        <f ca="1">COUNTIF(INDIRECT("H"&amp;(ROW()+12*(($AN1598-1)*3+$AO1598)-ROW())/12+5):INDIRECT("S"&amp;(ROW()+12*(($AN1598-1)*3+$AO1598)-ROW())/12+5),AQ1598)</f>
        <v>0</v>
      </c>
      <c r="AS1598" s="221">
        <f ca="1">IF($AP1598=1,IF(INDIRECT(ADDRESS(($AN1598-1)*3+$AO1598+5,$AP1598+20))="",0,INDIRECT(ADDRESS(($AN1598-1)*3+$AO1598+5,$AP1598+20))),IF(INDIRECT(ADDRESS(($AN1598-1)*3+$AO1598+5,$AP1598+20))="",0,IF(COUNTIF(INDIRECT(ADDRESS(($AN1598-1)*36+($AO1598-1)*12+6,COLUMN())):INDIRECT(ADDRESS(($AN1598-1)*36+($AO1598-1)*12+$AP1598+4,COLUMN())),INDIRECT(ADDRESS(($AN1598-1)*3+$AO1598+5,$AP1598+20)))&gt;=1,0,INDIRECT(ADDRESS(($AN1598-1)*3+$AO1598+5,$AP1598+20)))))</f>
        <v>0</v>
      </c>
      <c r="AT1598" s="204">
        <f ca="1">COUNTIF(INDIRECT("U"&amp;(ROW()+12*(($AN1598-1)*3+$AO1598)-ROW())/12+5):INDIRECT("AF"&amp;(ROW()+12*(($AN1598-1)*3+$AO1598)-ROW())/12+5),AS1598)</f>
        <v>0</v>
      </c>
      <c r="AU1598" s="204">
        <f ca="1">IF(AND(AQ1598+AS1598&gt;0,AR1598+AT1598&gt;0),COUNTIF(AU$6:AU1597,"&gt;0")+1,0)</f>
        <v>0</v>
      </c>
    </row>
    <row r="1599" spans="40:47">
      <c r="AN1599" s="204">
        <v>45</v>
      </c>
      <c r="AO1599" s="204">
        <v>1</v>
      </c>
      <c r="AP1599" s="204">
        <v>10</v>
      </c>
      <c r="AQ1599" s="221">
        <f ca="1">IF($AP1599=1,IF(INDIRECT(ADDRESS(($AN1599-1)*3+$AO1599+5,$AP1599+7))="",0,INDIRECT(ADDRESS(($AN1599-1)*3+$AO1599+5,$AP1599+7))),IF(INDIRECT(ADDRESS(($AN1599-1)*3+$AO1599+5,$AP1599+7))="",0,IF(COUNTIF(INDIRECT(ADDRESS(($AN1599-1)*36+($AO1599-1)*12+6,COLUMN())):INDIRECT(ADDRESS(($AN1599-1)*36+($AO1599-1)*12+$AP1599+4,COLUMN())),INDIRECT(ADDRESS(($AN1599-1)*3+$AO1599+5,$AP1599+7)))&gt;=1,0,INDIRECT(ADDRESS(($AN1599-1)*3+$AO1599+5,$AP1599+7)))))</f>
        <v>0</v>
      </c>
      <c r="AR1599" s="204">
        <f ca="1">COUNTIF(INDIRECT("H"&amp;(ROW()+12*(($AN1599-1)*3+$AO1599)-ROW())/12+5):INDIRECT("S"&amp;(ROW()+12*(($AN1599-1)*3+$AO1599)-ROW())/12+5),AQ1599)</f>
        <v>0</v>
      </c>
      <c r="AS1599" s="221">
        <f ca="1">IF($AP1599=1,IF(INDIRECT(ADDRESS(($AN1599-1)*3+$AO1599+5,$AP1599+20))="",0,INDIRECT(ADDRESS(($AN1599-1)*3+$AO1599+5,$AP1599+20))),IF(INDIRECT(ADDRESS(($AN1599-1)*3+$AO1599+5,$AP1599+20))="",0,IF(COUNTIF(INDIRECT(ADDRESS(($AN1599-1)*36+($AO1599-1)*12+6,COLUMN())):INDIRECT(ADDRESS(($AN1599-1)*36+($AO1599-1)*12+$AP1599+4,COLUMN())),INDIRECT(ADDRESS(($AN1599-1)*3+$AO1599+5,$AP1599+20)))&gt;=1,0,INDIRECT(ADDRESS(($AN1599-1)*3+$AO1599+5,$AP1599+20)))))</f>
        <v>0</v>
      </c>
      <c r="AT1599" s="204">
        <f ca="1">COUNTIF(INDIRECT("U"&amp;(ROW()+12*(($AN1599-1)*3+$AO1599)-ROW())/12+5):INDIRECT("AF"&amp;(ROW()+12*(($AN1599-1)*3+$AO1599)-ROW())/12+5),AS1599)</f>
        <v>0</v>
      </c>
      <c r="AU1599" s="204">
        <f ca="1">IF(AND(AQ1599+AS1599&gt;0,AR1599+AT1599&gt;0),COUNTIF(AU$6:AU1598,"&gt;0")+1,0)</f>
        <v>0</v>
      </c>
    </row>
    <row r="1600" spans="40:47">
      <c r="AN1600" s="204">
        <v>45</v>
      </c>
      <c r="AO1600" s="204">
        <v>1</v>
      </c>
      <c r="AP1600" s="204">
        <v>11</v>
      </c>
      <c r="AQ1600" s="221">
        <f ca="1">IF($AP1600=1,IF(INDIRECT(ADDRESS(($AN1600-1)*3+$AO1600+5,$AP1600+7))="",0,INDIRECT(ADDRESS(($AN1600-1)*3+$AO1600+5,$AP1600+7))),IF(INDIRECT(ADDRESS(($AN1600-1)*3+$AO1600+5,$AP1600+7))="",0,IF(COUNTIF(INDIRECT(ADDRESS(($AN1600-1)*36+($AO1600-1)*12+6,COLUMN())):INDIRECT(ADDRESS(($AN1600-1)*36+($AO1600-1)*12+$AP1600+4,COLUMN())),INDIRECT(ADDRESS(($AN1600-1)*3+$AO1600+5,$AP1600+7)))&gt;=1,0,INDIRECT(ADDRESS(($AN1600-1)*3+$AO1600+5,$AP1600+7)))))</f>
        <v>0</v>
      </c>
      <c r="AR1600" s="204">
        <f ca="1">COUNTIF(INDIRECT("H"&amp;(ROW()+12*(($AN1600-1)*3+$AO1600)-ROW())/12+5):INDIRECT("S"&amp;(ROW()+12*(($AN1600-1)*3+$AO1600)-ROW())/12+5),AQ1600)</f>
        <v>0</v>
      </c>
      <c r="AS1600" s="221">
        <f ca="1">IF($AP1600=1,IF(INDIRECT(ADDRESS(($AN1600-1)*3+$AO1600+5,$AP1600+20))="",0,INDIRECT(ADDRESS(($AN1600-1)*3+$AO1600+5,$AP1600+20))),IF(INDIRECT(ADDRESS(($AN1600-1)*3+$AO1600+5,$AP1600+20))="",0,IF(COUNTIF(INDIRECT(ADDRESS(($AN1600-1)*36+($AO1600-1)*12+6,COLUMN())):INDIRECT(ADDRESS(($AN1600-1)*36+($AO1600-1)*12+$AP1600+4,COLUMN())),INDIRECT(ADDRESS(($AN1600-1)*3+$AO1600+5,$AP1600+20)))&gt;=1,0,INDIRECT(ADDRESS(($AN1600-1)*3+$AO1600+5,$AP1600+20)))))</f>
        <v>0</v>
      </c>
      <c r="AT1600" s="204">
        <f ca="1">COUNTIF(INDIRECT("U"&amp;(ROW()+12*(($AN1600-1)*3+$AO1600)-ROW())/12+5):INDIRECT("AF"&amp;(ROW()+12*(($AN1600-1)*3+$AO1600)-ROW())/12+5),AS1600)</f>
        <v>0</v>
      </c>
      <c r="AU1600" s="204">
        <f ca="1">IF(AND(AQ1600+AS1600&gt;0,AR1600+AT1600&gt;0),COUNTIF(AU$6:AU1599,"&gt;0")+1,0)</f>
        <v>0</v>
      </c>
    </row>
    <row r="1601" spans="40:47">
      <c r="AN1601" s="204">
        <v>45</v>
      </c>
      <c r="AO1601" s="204">
        <v>1</v>
      </c>
      <c r="AP1601" s="204">
        <v>12</v>
      </c>
      <c r="AQ1601" s="221">
        <f ca="1">IF($AP1601=1,IF(INDIRECT(ADDRESS(($AN1601-1)*3+$AO1601+5,$AP1601+7))="",0,INDIRECT(ADDRESS(($AN1601-1)*3+$AO1601+5,$AP1601+7))),IF(INDIRECT(ADDRESS(($AN1601-1)*3+$AO1601+5,$AP1601+7))="",0,IF(COUNTIF(INDIRECT(ADDRESS(($AN1601-1)*36+($AO1601-1)*12+6,COLUMN())):INDIRECT(ADDRESS(($AN1601-1)*36+($AO1601-1)*12+$AP1601+4,COLUMN())),INDIRECT(ADDRESS(($AN1601-1)*3+$AO1601+5,$AP1601+7)))&gt;=1,0,INDIRECT(ADDRESS(($AN1601-1)*3+$AO1601+5,$AP1601+7)))))</f>
        <v>0</v>
      </c>
      <c r="AR1601" s="204">
        <f ca="1">COUNTIF(INDIRECT("H"&amp;(ROW()+12*(($AN1601-1)*3+$AO1601)-ROW())/12+5):INDIRECT("S"&amp;(ROW()+12*(($AN1601-1)*3+$AO1601)-ROW())/12+5),AQ1601)</f>
        <v>0</v>
      </c>
      <c r="AS1601" s="221">
        <f ca="1">IF($AP1601=1,IF(INDIRECT(ADDRESS(($AN1601-1)*3+$AO1601+5,$AP1601+20))="",0,INDIRECT(ADDRESS(($AN1601-1)*3+$AO1601+5,$AP1601+20))),IF(INDIRECT(ADDRESS(($AN1601-1)*3+$AO1601+5,$AP1601+20))="",0,IF(COUNTIF(INDIRECT(ADDRESS(($AN1601-1)*36+($AO1601-1)*12+6,COLUMN())):INDIRECT(ADDRESS(($AN1601-1)*36+($AO1601-1)*12+$AP1601+4,COLUMN())),INDIRECT(ADDRESS(($AN1601-1)*3+$AO1601+5,$AP1601+20)))&gt;=1,0,INDIRECT(ADDRESS(($AN1601-1)*3+$AO1601+5,$AP1601+20)))))</f>
        <v>0</v>
      </c>
      <c r="AT1601" s="204">
        <f ca="1">COUNTIF(INDIRECT("U"&amp;(ROW()+12*(($AN1601-1)*3+$AO1601)-ROW())/12+5):INDIRECT("AF"&amp;(ROW()+12*(($AN1601-1)*3+$AO1601)-ROW())/12+5),AS1601)</f>
        <v>0</v>
      </c>
      <c r="AU1601" s="204">
        <f ca="1">IF(AND(AQ1601+AS1601&gt;0,AR1601+AT1601&gt;0),COUNTIF(AU$6:AU1600,"&gt;0")+1,0)</f>
        <v>0</v>
      </c>
    </row>
    <row r="1602" spans="40:47">
      <c r="AN1602" s="204">
        <v>45</v>
      </c>
      <c r="AO1602" s="204">
        <v>2</v>
      </c>
      <c r="AP1602" s="204">
        <v>1</v>
      </c>
      <c r="AQ1602" s="221">
        <f ca="1">IF($AP1602=1,IF(INDIRECT(ADDRESS(($AN1602-1)*3+$AO1602+5,$AP1602+7))="",0,INDIRECT(ADDRESS(($AN1602-1)*3+$AO1602+5,$AP1602+7))),IF(INDIRECT(ADDRESS(($AN1602-1)*3+$AO1602+5,$AP1602+7))="",0,IF(COUNTIF(INDIRECT(ADDRESS(($AN1602-1)*36+($AO1602-1)*12+6,COLUMN())):INDIRECT(ADDRESS(($AN1602-1)*36+($AO1602-1)*12+$AP1602+4,COLUMN())),INDIRECT(ADDRESS(($AN1602-1)*3+$AO1602+5,$AP1602+7)))&gt;=1,0,INDIRECT(ADDRESS(($AN1602-1)*3+$AO1602+5,$AP1602+7)))))</f>
        <v>0</v>
      </c>
      <c r="AR1602" s="204">
        <f ca="1">COUNTIF(INDIRECT("H"&amp;(ROW()+12*(($AN1602-1)*3+$AO1602)-ROW())/12+5):INDIRECT("S"&amp;(ROW()+12*(($AN1602-1)*3+$AO1602)-ROW())/12+5),AQ1602)</f>
        <v>0</v>
      </c>
      <c r="AS1602" s="221">
        <f ca="1">IF($AP1602=1,IF(INDIRECT(ADDRESS(($AN1602-1)*3+$AO1602+5,$AP1602+20))="",0,INDIRECT(ADDRESS(($AN1602-1)*3+$AO1602+5,$AP1602+20))),IF(INDIRECT(ADDRESS(($AN1602-1)*3+$AO1602+5,$AP1602+20))="",0,IF(COUNTIF(INDIRECT(ADDRESS(($AN1602-1)*36+($AO1602-1)*12+6,COLUMN())):INDIRECT(ADDRESS(($AN1602-1)*36+($AO1602-1)*12+$AP1602+4,COLUMN())),INDIRECT(ADDRESS(($AN1602-1)*3+$AO1602+5,$AP1602+20)))&gt;=1,0,INDIRECT(ADDRESS(($AN1602-1)*3+$AO1602+5,$AP1602+20)))))</f>
        <v>0</v>
      </c>
      <c r="AT1602" s="204">
        <f ca="1">COUNTIF(INDIRECT("U"&amp;(ROW()+12*(($AN1602-1)*3+$AO1602)-ROW())/12+5):INDIRECT("AF"&amp;(ROW()+12*(($AN1602-1)*3+$AO1602)-ROW())/12+5),AS1602)</f>
        <v>0</v>
      </c>
      <c r="AU1602" s="204">
        <f ca="1">IF(AND(AQ1602+AS1602&gt;0,AR1602+AT1602&gt;0),COUNTIF(AU$6:AU1601,"&gt;0")+1,0)</f>
        <v>0</v>
      </c>
    </row>
    <row r="1603" spans="40:47">
      <c r="AN1603" s="204">
        <v>45</v>
      </c>
      <c r="AO1603" s="204">
        <v>2</v>
      </c>
      <c r="AP1603" s="204">
        <v>2</v>
      </c>
      <c r="AQ1603" s="221">
        <f ca="1">IF($AP1603=1,IF(INDIRECT(ADDRESS(($AN1603-1)*3+$AO1603+5,$AP1603+7))="",0,INDIRECT(ADDRESS(($AN1603-1)*3+$AO1603+5,$AP1603+7))),IF(INDIRECT(ADDRESS(($AN1603-1)*3+$AO1603+5,$AP1603+7))="",0,IF(COUNTIF(INDIRECT(ADDRESS(($AN1603-1)*36+($AO1603-1)*12+6,COLUMN())):INDIRECT(ADDRESS(($AN1603-1)*36+($AO1603-1)*12+$AP1603+4,COLUMN())),INDIRECT(ADDRESS(($AN1603-1)*3+$AO1603+5,$AP1603+7)))&gt;=1,0,INDIRECT(ADDRESS(($AN1603-1)*3+$AO1603+5,$AP1603+7)))))</f>
        <v>0</v>
      </c>
      <c r="AR1603" s="204">
        <f ca="1">COUNTIF(INDIRECT("H"&amp;(ROW()+12*(($AN1603-1)*3+$AO1603)-ROW())/12+5):INDIRECT("S"&amp;(ROW()+12*(($AN1603-1)*3+$AO1603)-ROW())/12+5),AQ1603)</f>
        <v>0</v>
      </c>
      <c r="AS1603" s="221">
        <f ca="1">IF($AP1603=1,IF(INDIRECT(ADDRESS(($AN1603-1)*3+$AO1603+5,$AP1603+20))="",0,INDIRECT(ADDRESS(($AN1603-1)*3+$AO1603+5,$AP1603+20))),IF(INDIRECT(ADDRESS(($AN1603-1)*3+$AO1603+5,$AP1603+20))="",0,IF(COUNTIF(INDIRECT(ADDRESS(($AN1603-1)*36+($AO1603-1)*12+6,COLUMN())):INDIRECT(ADDRESS(($AN1603-1)*36+($AO1603-1)*12+$AP1603+4,COLUMN())),INDIRECT(ADDRESS(($AN1603-1)*3+$AO1603+5,$AP1603+20)))&gt;=1,0,INDIRECT(ADDRESS(($AN1603-1)*3+$AO1603+5,$AP1603+20)))))</f>
        <v>0</v>
      </c>
      <c r="AT1603" s="204">
        <f ca="1">COUNTIF(INDIRECT("U"&amp;(ROW()+12*(($AN1603-1)*3+$AO1603)-ROW())/12+5):INDIRECT("AF"&amp;(ROW()+12*(($AN1603-1)*3+$AO1603)-ROW())/12+5),AS1603)</f>
        <v>0</v>
      </c>
      <c r="AU1603" s="204">
        <f ca="1">IF(AND(AQ1603+AS1603&gt;0,AR1603+AT1603&gt;0),COUNTIF(AU$6:AU1602,"&gt;0")+1,0)</f>
        <v>0</v>
      </c>
    </row>
    <row r="1604" spans="40:47">
      <c r="AN1604" s="204">
        <v>45</v>
      </c>
      <c r="AO1604" s="204">
        <v>2</v>
      </c>
      <c r="AP1604" s="204">
        <v>3</v>
      </c>
      <c r="AQ1604" s="221">
        <f ca="1">IF($AP1604=1,IF(INDIRECT(ADDRESS(($AN1604-1)*3+$AO1604+5,$AP1604+7))="",0,INDIRECT(ADDRESS(($AN1604-1)*3+$AO1604+5,$AP1604+7))),IF(INDIRECT(ADDRESS(($AN1604-1)*3+$AO1604+5,$AP1604+7))="",0,IF(COUNTIF(INDIRECT(ADDRESS(($AN1604-1)*36+($AO1604-1)*12+6,COLUMN())):INDIRECT(ADDRESS(($AN1604-1)*36+($AO1604-1)*12+$AP1604+4,COLUMN())),INDIRECT(ADDRESS(($AN1604-1)*3+$AO1604+5,$AP1604+7)))&gt;=1,0,INDIRECT(ADDRESS(($AN1604-1)*3+$AO1604+5,$AP1604+7)))))</f>
        <v>0</v>
      </c>
      <c r="AR1604" s="204">
        <f ca="1">COUNTIF(INDIRECT("H"&amp;(ROW()+12*(($AN1604-1)*3+$AO1604)-ROW())/12+5):INDIRECT("S"&amp;(ROW()+12*(($AN1604-1)*3+$AO1604)-ROW())/12+5),AQ1604)</f>
        <v>0</v>
      </c>
      <c r="AS1604" s="221">
        <f ca="1">IF($AP1604=1,IF(INDIRECT(ADDRESS(($AN1604-1)*3+$AO1604+5,$AP1604+20))="",0,INDIRECT(ADDRESS(($AN1604-1)*3+$AO1604+5,$AP1604+20))),IF(INDIRECT(ADDRESS(($AN1604-1)*3+$AO1604+5,$AP1604+20))="",0,IF(COUNTIF(INDIRECT(ADDRESS(($AN1604-1)*36+($AO1604-1)*12+6,COLUMN())):INDIRECT(ADDRESS(($AN1604-1)*36+($AO1604-1)*12+$AP1604+4,COLUMN())),INDIRECT(ADDRESS(($AN1604-1)*3+$AO1604+5,$AP1604+20)))&gt;=1,0,INDIRECT(ADDRESS(($AN1604-1)*3+$AO1604+5,$AP1604+20)))))</f>
        <v>0</v>
      </c>
      <c r="AT1604" s="204">
        <f ca="1">COUNTIF(INDIRECT("U"&amp;(ROW()+12*(($AN1604-1)*3+$AO1604)-ROW())/12+5):INDIRECT("AF"&amp;(ROW()+12*(($AN1604-1)*3+$AO1604)-ROW())/12+5),AS1604)</f>
        <v>0</v>
      </c>
      <c r="AU1604" s="204">
        <f ca="1">IF(AND(AQ1604+AS1604&gt;0,AR1604+AT1604&gt;0),COUNTIF(AU$6:AU1603,"&gt;0")+1,0)</f>
        <v>0</v>
      </c>
    </row>
    <row r="1605" spans="40:47">
      <c r="AN1605" s="204">
        <v>45</v>
      </c>
      <c r="AO1605" s="204">
        <v>2</v>
      </c>
      <c r="AP1605" s="204">
        <v>4</v>
      </c>
      <c r="AQ1605" s="221">
        <f ca="1">IF($AP1605=1,IF(INDIRECT(ADDRESS(($AN1605-1)*3+$AO1605+5,$AP1605+7))="",0,INDIRECT(ADDRESS(($AN1605-1)*3+$AO1605+5,$AP1605+7))),IF(INDIRECT(ADDRESS(($AN1605-1)*3+$AO1605+5,$AP1605+7))="",0,IF(COUNTIF(INDIRECT(ADDRESS(($AN1605-1)*36+($AO1605-1)*12+6,COLUMN())):INDIRECT(ADDRESS(($AN1605-1)*36+($AO1605-1)*12+$AP1605+4,COLUMN())),INDIRECT(ADDRESS(($AN1605-1)*3+$AO1605+5,$AP1605+7)))&gt;=1,0,INDIRECT(ADDRESS(($AN1605-1)*3+$AO1605+5,$AP1605+7)))))</f>
        <v>0</v>
      </c>
      <c r="AR1605" s="204">
        <f ca="1">COUNTIF(INDIRECT("H"&amp;(ROW()+12*(($AN1605-1)*3+$AO1605)-ROW())/12+5):INDIRECT("S"&amp;(ROW()+12*(($AN1605-1)*3+$AO1605)-ROW())/12+5),AQ1605)</f>
        <v>0</v>
      </c>
      <c r="AS1605" s="221">
        <f ca="1">IF($AP1605=1,IF(INDIRECT(ADDRESS(($AN1605-1)*3+$AO1605+5,$AP1605+20))="",0,INDIRECT(ADDRESS(($AN1605-1)*3+$AO1605+5,$AP1605+20))),IF(INDIRECT(ADDRESS(($AN1605-1)*3+$AO1605+5,$AP1605+20))="",0,IF(COUNTIF(INDIRECT(ADDRESS(($AN1605-1)*36+($AO1605-1)*12+6,COLUMN())):INDIRECT(ADDRESS(($AN1605-1)*36+($AO1605-1)*12+$AP1605+4,COLUMN())),INDIRECT(ADDRESS(($AN1605-1)*3+$AO1605+5,$AP1605+20)))&gt;=1,0,INDIRECT(ADDRESS(($AN1605-1)*3+$AO1605+5,$AP1605+20)))))</f>
        <v>0</v>
      </c>
      <c r="AT1605" s="204">
        <f ca="1">COUNTIF(INDIRECT("U"&amp;(ROW()+12*(($AN1605-1)*3+$AO1605)-ROW())/12+5):INDIRECT("AF"&amp;(ROW()+12*(($AN1605-1)*3+$AO1605)-ROW())/12+5),AS1605)</f>
        <v>0</v>
      </c>
      <c r="AU1605" s="204">
        <f ca="1">IF(AND(AQ1605+AS1605&gt;0,AR1605+AT1605&gt;0),COUNTIF(AU$6:AU1604,"&gt;0")+1,0)</f>
        <v>0</v>
      </c>
    </row>
    <row r="1606" spans="40:47">
      <c r="AN1606" s="204">
        <v>45</v>
      </c>
      <c r="AO1606" s="204">
        <v>2</v>
      </c>
      <c r="AP1606" s="204">
        <v>5</v>
      </c>
      <c r="AQ1606" s="221">
        <f ca="1">IF($AP1606=1,IF(INDIRECT(ADDRESS(($AN1606-1)*3+$AO1606+5,$AP1606+7))="",0,INDIRECT(ADDRESS(($AN1606-1)*3+$AO1606+5,$AP1606+7))),IF(INDIRECT(ADDRESS(($AN1606-1)*3+$AO1606+5,$AP1606+7))="",0,IF(COUNTIF(INDIRECT(ADDRESS(($AN1606-1)*36+($AO1606-1)*12+6,COLUMN())):INDIRECT(ADDRESS(($AN1606-1)*36+($AO1606-1)*12+$AP1606+4,COLUMN())),INDIRECT(ADDRESS(($AN1606-1)*3+$AO1606+5,$AP1606+7)))&gt;=1,0,INDIRECT(ADDRESS(($AN1606-1)*3+$AO1606+5,$AP1606+7)))))</f>
        <v>0</v>
      </c>
      <c r="AR1606" s="204">
        <f ca="1">COUNTIF(INDIRECT("H"&amp;(ROW()+12*(($AN1606-1)*3+$AO1606)-ROW())/12+5):INDIRECT("S"&amp;(ROW()+12*(($AN1606-1)*3+$AO1606)-ROW())/12+5),AQ1606)</f>
        <v>0</v>
      </c>
      <c r="AS1606" s="221">
        <f ca="1">IF($AP1606=1,IF(INDIRECT(ADDRESS(($AN1606-1)*3+$AO1606+5,$AP1606+20))="",0,INDIRECT(ADDRESS(($AN1606-1)*3+$AO1606+5,$AP1606+20))),IF(INDIRECT(ADDRESS(($AN1606-1)*3+$AO1606+5,$AP1606+20))="",0,IF(COUNTIF(INDIRECT(ADDRESS(($AN1606-1)*36+($AO1606-1)*12+6,COLUMN())):INDIRECT(ADDRESS(($AN1606-1)*36+($AO1606-1)*12+$AP1606+4,COLUMN())),INDIRECT(ADDRESS(($AN1606-1)*3+$AO1606+5,$AP1606+20)))&gt;=1,0,INDIRECT(ADDRESS(($AN1606-1)*3+$AO1606+5,$AP1606+20)))))</f>
        <v>0</v>
      </c>
      <c r="AT1606" s="204">
        <f ca="1">COUNTIF(INDIRECT("U"&amp;(ROW()+12*(($AN1606-1)*3+$AO1606)-ROW())/12+5):INDIRECT("AF"&amp;(ROW()+12*(($AN1606-1)*3+$AO1606)-ROW())/12+5),AS1606)</f>
        <v>0</v>
      </c>
      <c r="AU1606" s="204">
        <f ca="1">IF(AND(AQ1606+AS1606&gt;0,AR1606+AT1606&gt;0),COUNTIF(AU$6:AU1605,"&gt;0")+1,0)</f>
        <v>0</v>
      </c>
    </row>
    <row r="1607" spans="40:47">
      <c r="AN1607" s="204">
        <v>45</v>
      </c>
      <c r="AO1607" s="204">
        <v>2</v>
      </c>
      <c r="AP1607" s="204">
        <v>6</v>
      </c>
      <c r="AQ1607" s="221">
        <f ca="1">IF($AP1607=1,IF(INDIRECT(ADDRESS(($AN1607-1)*3+$AO1607+5,$AP1607+7))="",0,INDIRECT(ADDRESS(($AN1607-1)*3+$AO1607+5,$AP1607+7))),IF(INDIRECT(ADDRESS(($AN1607-1)*3+$AO1607+5,$AP1607+7))="",0,IF(COUNTIF(INDIRECT(ADDRESS(($AN1607-1)*36+($AO1607-1)*12+6,COLUMN())):INDIRECT(ADDRESS(($AN1607-1)*36+($AO1607-1)*12+$AP1607+4,COLUMN())),INDIRECT(ADDRESS(($AN1607-1)*3+$AO1607+5,$AP1607+7)))&gt;=1,0,INDIRECT(ADDRESS(($AN1607-1)*3+$AO1607+5,$AP1607+7)))))</f>
        <v>0</v>
      </c>
      <c r="AR1607" s="204">
        <f ca="1">COUNTIF(INDIRECT("H"&amp;(ROW()+12*(($AN1607-1)*3+$AO1607)-ROW())/12+5):INDIRECT("S"&amp;(ROW()+12*(($AN1607-1)*3+$AO1607)-ROW())/12+5),AQ1607)</f>
        <v>0</v>
      </c>
      <c r="AS1607" s="221">
        <f ca="1">IF($AP1607=1,IF(INDIRECT(ADDRESS(($AN1607-1)*3+$AO1607+5,$AP1607+20))="",0,INDIRECT(ADDRESS(($AN1607-1)*3+$AO1607+5,$AP1607+20))),IF(INDIRECT(ADDRESS(($AN1607-1)*3+$AO1607+5,$AP1607+20))="",0,IF(COUNTIF(INDIRECT(ADDRESS(($AN1607-1)*36+($AO1607-1)*12+6,COLUMN())):INDIRECT(ADDRESS(($AN1607-1)*36+($AO1607-1)*12+$AP1607+4,COLUMN())),INDIRECT(ADDRESS(($AN1607-1)*3+$AO1607+5,$AP1607+20)))&gt;=1,0,INDIRECT(ADDRESS(($AN1607-1)*3+$AO1607+5,$AP1607+20)))))</f>
        <v>0</v>
      </c>
      <c r="AT1607" s="204">
        <f ca="1">COUNTIF(INDIRECT("U"&amp;(ROW()+12*(($AN1607-1)*3+$AO1607)-ROW())/12+5):INDIRECT("AF"&amp;(ROW()+12*(($AN1607-1)*3+$AO1607)-ROW())/12+5),AS1607)</f>
        <v>0</v>
      </c>
      <c r="AU1607" s="204">
        <f ca="1">IF(AND(AQ1607+AS1607&gt;0,AR1607+AT1607&gt;0),COUNTIF(AU$6:AU1606,"&gt;0")+1,0)</f>
        <v>0</v>
      </c>
    </row>
    <row r="1608" spans="40:47">
      <c r="AN1608" s="204">
        <v>45</v>
      </c>
      <c r="AO1608" s="204">
        <v>2</v>
      </c>
      <c r="AP1608" s="204">
        <v>7</v>
      </c>
      <c r="AQ1608" s="221">
        <f ca="1">IF($AP1608=1,IF(INDIRECT(ADDRESS(($AN1608-1)*3+$AO1608+5,$AP1608+7))="",0,INDIRECT(ADDRESS(($AN1608-1)*3+$AO1608+5,$AP1608+7))),IF(INDIRECT(ADDRESS(($AN1608-1)*3+$AO1608+5,$AP1608+7))="",0,IF(COUNTIF(INDIRECT(ADDRESS(($AN1608-1)*36+($AO1608-1)*12+6,COLUMN())):INDIRECT(ADDRESS(($AN1608-1)*36+($AO1608-1)*12+$AP1608+4,COLUMN())),INDIRECT(ADDRESS(($AN1608-1)*3+$AO1608+5,$AP1608+7)))&gt;=1,0,INDIRECT(ADDRESS(($AN1608-1)*3+$AO1608+5,$AP1608+7)))))</f>
        <v>0</v>
      </c>
      <c r="AR1608" s="204">
        <f ca="1">COUNTIF(INDIRECT("H"&amp;(ROW()+12*(($AN1608-1)*3+$AO1608)-ROW())/12+5):INDIRECT("S"&amp;(ROW()+12*(($AN1608-1)*3+$AO1608)-ROW())/12+5),AQ1608)</f>
        <v>0</v>
      </c>
      <c r="AS1608" s="221">
        <f ca="1">IF($AP1608=1,IF(INDIRECT(ADDRESS(($AN1608-1)*3+$AO1608+5,$AP1608+20))="",0,INDIRECT(ADDRESS(($AN1608-1)*3+$AO1608+5,$AP1608+20))),IF(INDIRECT(ADDRESS(($AN1608-1)*3+$AO1608+5,$AP1608+20))="",0,IF(COUNTIF(INDIRECT(ADDRESS(($AN1608-1)*36+($AO1608-1)*12+6,COLUMN())):INDIRECT(ADDRESS(($AN1608-1)*36+($AO1608-1)*12+$AP1608+4,COLUMN())),INDIRECT(ADDRESS(($AN1608-1)*3+$AO1608+5,$AP1608+20)))&gt;=1,0,INDIRECT(ADDRESS(($AN1608-1)*3+$AO1608+5,$AP1608+20)))))</f>
        <v>0</v>
      </c>
      <c r="AT1608" s="204">
        <f ca="1">COUNTIF(INDIRECT("U"&amp;(ROW()+12*(($AN1608-1)*3+$AO1608)-ROW())/12+5):INDIRECT("AF"&amp;(ROW()+12*(($AN1608-1)*3+$AO1608)-ROW())/12+5),AS1608)</f>
        <v>0</v>
      </c>
      <c r="AU1608" s="204">
        <f ca="1">IF(AND(AQ1608+AS1608&gt;0,AR1608+AT1608&gt;0),COUNTIF(AU$6:AU1607,"&gt;0")+1,0)</f>
        <v>0</v>
      </c>
    </row>
    <row r="1609" spans="40:47">
      <c r="AN1609" s="204">
        <v>45</v>
      </c>
      <c r="AO1609" s="204">
        <v>2</v>
      </c>
      <c r="AP1609" s="204">
        <v>8</v>
      </c>
      <c r="AQ1609" s="221">
        <f ca="1">IF($AP1609=1,IF(INDIRECT(ADDRESS(($AN1609-1)*3+$AO1609+5,$AP1609+7))="",0,INDIRECT(ADDRESS(($AN1609-1)*3+$AO1609+5,$AP1609+7))),IF(INDIRECT(ADDRESS(($AN1609-1)*3+$AO1609+5,$AP1609+7))="",0,IF(COUNTIF(INDIRECT(ADDRESS(($AN1609-1)*36+($AO1609-1)*12+6,COLUMN())):INDIRECT(ADDRESS(($AN1609-1)*36+($AO1609-1)*12+$AP1609+4,COLUMN())),INDIRECT(ADDRESS(($AN1609-1)*3+$AO1609+5,$AP1609+7)))&gt;=1,0,INDIRECT(ADDRESS(($AN1609-1)*3+$AO1609+5,$AP1609+7)))))</f>
        <v>0</v>
      </c>
      <c r="AR1609" s="204">
        <f ca="1">COUNTIF(INDIRECT("H"&amp;(ROW()+12*(($AN1609-1)*3+$AO1609)-ROW())/12+5):INDIRECT("S"&amp;(ROW()+12*(($AN1609-1)*3+$AO1609)-ROW())/12+5),AQ1609)</f>
        <v>0</v>
      </c>
      <c r="AS1609" s="221">
        <f ca="1">IF($AP1609=1,IF(INDIRECT(ADDRESS(($AN1609-1)*3+$AO1609+5,$AP1609+20))="",0,INDIRECT(ADDRESS(($AN1609-1)*3+$AO1609+5,$AP1609+20))),IF(INDIRECT(ADDRESS(($AN1609-1)*3+$AO1609+5,$AP1609+20))="",0,IF(COUNTIF(INDIRECT(ADDRESS(($AN1609-1)*36+($AO1609-1)*12+6,COLUMN())):INDIRECT(ADDRESS(($AN1609-1)*36+($AO1609-1)*12+$AP1609+4,COLUMN())),INDIRECT(ADDRESS(($AN1609-1)*3+$AO1609+5,$AP1609+20)))&gt;=1,0,INDIRECT(ADDRESS(($AN1609-1)*3+$AO1609+5,$AP1609+20)))))</f>
        <v>0</v>
      </c>
      <c r="AT1609" s="204">
        <f ca="1">COUNTIF(INDIRECT("U"&amp;(ROW()+12*(($AN1609-1)*3+$AO1609)-ROW())/12+5):INDIRECT("AF"&amp;(ROW()+12*(($AN1609-1)*3+$AO1609)-ROW())/12+5),AS1609)</f>
        <v>0</v>
      </c>
      <c r="AU1609" s="204">
        <f ca="1">IF(AND(AQ1609+AS1609&gt;0,AR1609+AT1609&gt;0),COUNTIF(AU$6:AU1608,"&gt;0")+1,0)</f>
        <v>0</v>
      </c>
    </row>
    <row r="1610" spans="40:47">
      <c r="AN1610" s="204">
        <v>45</v>
      </c>
      <c r="AO1610" s="204">
        <v>2</v>
      </c>
      <c r="AP1610" s="204">
        <v>9</v>
      </c>
      <c r="AQ1610" s="221">
        <f ca="1">IF($AP1610=1,IF(INDIRECT(ADDRESS(($AN1610-1)*3+$AO1610+5,$AP1610+7))="",0,INDIRECT(ADDRESS(($AN1610-1)*3+$AO1610+5,$AP1610+7))),IF(INDIRECT(ADDRESS(($AN1610-1)*3+$AO1610+5,$AP1610+7))="",0,IF(COUNTIF(INDIRECT(ADDRESS(($AN1610-1)*36+($AO1610-1)*12+6,COLUMN())):INDIRECT(ADDRESS(($AN1610-1)*36+($AO1610-1)*12+$AP1610+4,COLUMN())),INDIRECT(ADDRESS(($AN1610-1)*3+$AO1610+5,$AP1610+7)))&gt;=1,0,INDIRECT(ADDRESS(($AN1610-1)*3+$AO1610+5,$AP1610+7)))))</f>
        <v>0</v>
      </c>
      <c r="AR1610" s="204">
        <f ca="1">COUNTIF(INDIRECT("H"&amp;(ROW()+12*(($AN1610-1)*3+$AO1610)-ROW())/12+5):INDIRECT("S"&amp;(ROW()+12*(($AN1610-1)*3+$AO1610)-ROW())/12+5),AQ1610)</f>
        <v>0</v>
      </c>
      <c r="AS1610" s="221">
        <f ca="1">IF($AP1610=1,IF(INDIRECT(ADDRESS(($AN1610-1)*3+$AO1610+5,$AP1610+20))="",0,INDIRECT(ADDRESS(($AN1610-1)*3+$AO1610+5,$AP1610+20))),IF(INDIRECT(ADDRESS(($AN1610-1)*3+$AO1610+5,$AP1610+20))="",0,IF(COUNTIF(INDIRECT(ADDRESS(($AN1610-1)*36+($AO1610-1)*12+6,COLUMN())):INDIRECT(ADDRESS(($AN1610-1)*36+($AO1610-1)*12+$AP1610+4,COLUMN())),INDIRECT(ADDRESS(($AN1610-1)*3+$AO1610+5,$AP1610+20)))&gt;=1,0,INDIRECT(ADDRESS(($AN1610-1)*3+$AO1610+5,$AP1610+20)))))</f>
        <v>0</v>
      </c>
      <c r="AT1610" s="204">
        <f ca="1">COUNTIF(INDIRECT("U"&amp;(ROW()+12*(($AN1610-1)*3+$AO1610)-ROW())/12+5):INDIRECT("AF"&amp;(ROW()+12*(($AN1610-1)*3+$AO1610)-ROW())/12+5),AS1610)</f>
        <v>0</v>
      </c>
      <c r="AU1610" s="204">
        <f ca="1">IF(AND(AQ1610+AS1610&gt;0,AR1610+AT1610&gt;0),COUNTIF(AU$6:AU1609,"&gt;0")+1,0)</f>
        <v>0</v>
      </c>
    </row>
    <row r="1611" spans="40:47">
      <c r="AN1611" s="204">
        <v>45</v>
      </c>
      <c r="AO1611" s="204">
        <v>2</v>
      </c>
      <c r="AP1611" s="204">
        <v>10</v>
      </c>
      <c r="AQ1611" s="221">
        <f ca="1">IF($AP1611=1,IF(INDIRECT(ADDRESS(($AN1611-1)*3+$AO1611+5,$AP1611+7))="",0,INDIRECT(ADDRESS(($AN1611-1)*3+$AO1611+5,$AP1611+7))),IF(INDIRECT(ADDRESS(($AN1611-1)*3+$AO1611+5,$AP1611+7))="",0,IF(COUNTIF(INDIRECT(ADDRESS(($AN1611-1)*36+($AO1611-1)*12+6,COLUMN())):INDIRECT(ADDRESS(($AN1611-1)*36+($AO1611-1)*12+$AP1611+4,COLUMN())),INDIRECT(ADDRESS(($AN1611-1)*3+$AO1611+5,$AP1611+7)))&gt;=1,0,INDIRECT(ADDRESS(($AN1611-1)*3+$AO1611+5,$AP1611+7)))))</f>
        <v>0</v>
      </c>
      <c r="AR1611" s="204">
        <f ca="1">COUNTIF(INDIRECT("H"&amp;(ROW()+12*(($AN1611-1)*3+$AO1611)-ROW())/12+5):INDIRECT("S"&amp;(ROW()+12*(($AN1611-1)*3+$AO1611)-ROW())/12+5),AQ1611)</f>
        <v>0</v>
      </c>
      <c r="AS1611" s="221">
        <f ca="1">IF($AP1611=1,IF(INDIRECT(ADDRESS(($AN1611-1)*3+$AO1611+5,$AP1611+20))="",0,INDIRECT(ADDRESS(($AN1611-1)*3+$AO1611+5,$AP1611+20))),IF(INDIRECT(ADDRESS(($AN1611-1)*3+$AO1611+5,$AP1611+20))="",0,IF(COUNTIF(INDIRECT(ADDRESS(($AN1611-1)*36+($AO1611-1)*12+6,COLUMN())):INDIRECT(ADDRESS(($AN1611-1)*36+($AO1611-1)*12+$AP1611+4,COLUMN())),INDIRECT(ADDRESS(($AN1611-1)*3+$AO1611+5,$AP1611+20)))&gt;=1,0,INDIRECT(ADDRESS(($AN1611-1)*3+$AO1611+5,$AP1611+20)))))</f>
        <v>0</v>
      </c>
      <c r="AT1611" s="204">
        <f ca="1">COUNTIF(INDIRECT("U"&amp;(ROW()+12*(($AN1611-1)*3+$AO1611)-ROW())/12+5):INDIRECT("AF"&amp;(ROW()+12*(($AN1611-1)*3+$AO1611)-ROW())/12+5),AS1611)</f>
        <v>0</v>
      </c>
      <c r="AU1611" s="204">
        <f ca="1">IF(AND(AQ1611+AS1611&gt;0,AR1611+AT1611&gt;0),COUNTIF(AU$6:AU1610,"&gt;0")+1,0)</f>
        <v>0</v>
      </c>
    </row>
    <row r="1612" spans="40:47">
      <c r="AN1612" s="204">
        <v>45</v>
      </c>
      <c r="AO1612" s="204">
        <v>2</v>
      </c>
      <c r="AP1612" s="204">
        <v>11</v>
      </c>
      <c r="AQ1612" s="221">
        <f ca="1">IF($AP1612=1,IF(INDIRECT(ADDRESS(($AN1612-1)*3+$AO1612+5,$AP1612+7))="",0,INDIRECT(ADDRESS(($AN1612-1)*3+$AO1612+5,$AP1612+7))),IF(INDIRECT(ADDRESS(($AN1612-1)*3+$AO1612+5,$AP1612+7))="",0,IF(COUNTIF(INDIRECT(ADDRESS(($AN1612-1)*36+($AO1612-1)*12+6,COLUMN())):INDIRECT(ADDRESS(($AN1612-1)*36+($AO1612-1)*12+$AP1612+4,COLUMN())),INDIRECT(ADDRESS(($AN1612-1)*3+$AO1612+5,$AP1612+7)))&gt;=1,0,INDIRECT(ADDRESS(($AN1612-1)*3+$AO1612+5,$AP1612+7)))))</f>
        <v>0</v>
      </c>
      <c r="AR1612" s="204">
        <f ca="1">COUNTIF(INDIRECT("H"&amp;(ROW()+12*(($AN1612-1)*3+$AO1612)-ROW())/12+5):INDIRECT("S"&amp;(ROW()+12*(($AN1612-1)*3+$AO1612)-ROW())/12+5),AQ1612)</f>
        <v>0</v>
      </c>
      <c r="AS1612" s="221">
        <f ca="1">IF($AP1612=1,IF(INDIRECT(ADDRESS(($AN1612-1)*3+$AO1612+5,$AP1612+20))="",0,INDIRECT(ADDRESS(($AN1612-1)*3+$AO1612+5,$AP1612+20))),IF(INDIRECT(ADDRESS(($AN1612-1)*3+$AO1612+5,$AP1612+20))="",0,IF(COUNTIF(INDIRECT(ADDRESS(($AN1612-1)*36+($AO1612-1)*12+6,COLUMN())):INDIRECT(ADDRESS(($AN1612-1)*36+($AO1612-1)*12+$AP1612+4,COLUMN())),INDIRECT(ADDRESS(($AN1612-1)*3+$AO1612+5,$AP1612+20)))&gt;=1,0,INDIRECT(ADDRESS(($AN1612-1)*3+$AO1612+5,$AP1612+20)))))</f>
        <v>0</v>
      </c>
      <c r="AT1612" s="204">
        <f ca="1">COUNTIF(INDIRECT("U"&amp;(ROW()+12*(($AN1612-1)*3+$AO1612)-ROW())/12+5):INDIRECT("AF"&amp;(ROW()+12*(($AN1612-1)*3+$AO1612)-ROW())/12+5),AS1612)</f>
        <v>0</v>
      </c>
      <c r="AU1612" s="204">
        <f ca="1">IF(AND(AQ1612+AS1612&gt;0,AR1612+AT1612&gt;0),COUNTIF(AU$6:AU1611,"&gt;0")+1,0)</f>
        <v>0</v>
      </c>
    </row>
    <row r="1613" spans="40:47">
      <c r="AN1613" s="204">
        <v>45</v>
      </c>
      <c r="AO1613" s="204">
        <v>2</v>
      </c>
      <c r="AP1613" s="204">
        <v>12</v>
      </c>
      <c r="AQ1613" s="221">
        <f ca="1">IF($AP1613=1,IF(INDIRECT(ADDRESS(($AN1613-1)*3+$AO1613+5,$AP1613+7))="",0,INDIRECT(ADDRESS(($AN1613-1)*3+$AO1613+5,$AP1613+7))),IF(INDIRECT(ADDRESS(($AN1613-1)*3+$AO1613+5,$AP1613+7))="",0,IF(COUNTIF(INDIRECT(ADDRESS(($AN1613-1)*36+($AO1613-1)*12+6,COLUMN())):INDIRECT(ADDRESS(($AN1613-1)*36+($AO1613-1)*12+$AP1613+4,COLUMN())),INDIRECT(ADDRESS(($AN1613-1)*3+$AO1613+5,$AP1613+7)))&gt;=1,0,INDIRECT(ADDRESS(($AN1613-1)*3+$AO1613+5,$AP1613+7)))))</f>
        <v>0</v>
      </c>
      <c r="AR1613" s="204">
        <f ca="1">COUNTIF(INDIRECT("H"&amp;(ROW()+12*(($AN1613-1)*3+$AO1613)-ROW())/12+5):INDIRECT("S"&amp;(ROW()+12*(($AN1613-1)*3+$AO1613)-ROW())/12+5),AQ1613)</f>
        <v>0</v>
      </c>
      <c r="AS1613" s="221">
        <f ca="1">IF($AP1613=1,IF(INDIRECT(ADDRESS(($AN1613-1)*3+$AO1613+5,$AP1613+20))="",0,INDIRECT(ADDRESS(($AN1613-1)*3+$AO1613+5,$AP1613+20))),IF(INDIRECT(ADDRESS(($AN1613-1)*3+$AO1613+5,$AP1613+20))="",0,IF(COUNTIF(INDIRECT(ADDRESS(($AN1613-1)*36+($AO1613-1)*12+6,COLUMN())):INDIRECT(ADDRESS(($AN1613-1)*36+($AO1613-1)*12+$AP1613+4,COLUMN())),INDIRECT(ADDRESS(($AN1613-1)*3+$AO1613+5,$AP1613+20)))&gt;=1,0,INDIRECT(ADDRESS(($AN1613-1)*3+$AO1613+5,$AP1613+20)))))</f>
        <v>0</v>
      </c>
      <c r="AT1613" s="204">
        <f ca="1">COUNTIF(INDIRECT("U"&amp;(ROW()+12*(($AN1613-1)*3+$AO1613)-ROW())/12+5):INDIRECT("AF"&amp;(ROW()+12*(($AN1613-1)*3+$AO1613)-ROW())/12+5),AS1613)</f>
        <v>0</v>
      </c>
      <c r="AU1613" s="204">
        <f ca="1">IF(AND(AQ1613+AS1613&gt;0,AR1613+AT1613&gt;0),COUNTIF(AU$6:AU1612,"&gt;0")+1,0)</f>
        <v>0</v>
      </c>
    </row>
    <row r="1614" spans="40:47">
      <c r="AN1614" s="204">
        <v>45</v>
      </c>
      <c r="AO1614" s="204">
        <v>3</v>
      </c>
      <c r="AP1614" s="204">
        <v>1</v>
      </c>
      <c r="AQ1614" s="221">
        <f ca="1">IF($AP1614=1,IF(INDIRECT(ADDRESS(($AN1614-1)*3+$AO1614+5,$AP1614+7))="",0,INDIRECT(ADDRESS(($AN1614-1)*3+$AO1614+5,$AP1614+7))),IF(INDIRECT(ADDRESS(($AN1614-1)*3+$AO1614+5,$AP1614+7))="",0,IF(COUNTIF(INDIRECT(ADDRESS(($AN1614-1)*36+($AO1614-1)*12+6,COLUMN())):INDIRECT(ADDRESS(($AN1614-1)*36+($AO1614-1)*12+$AP1614+4,COLUMN())),INDIRECT(ADDRESS(($AN1614-1)*3+$AO1614+5,$AP1614+7)))&gt;=1,0,INDIRECT(ADDRESS(($AN1614-1)*3+$AO1614+5,$AP1614+7)))))</f>
        <v>0</v>
      </c>
      <c r="AR1614" s="204">
        <f ca="1">COUNTIF(INDIRECT("H"&amp;(ROW()+12*(($AN1614-1)*3+$AO1614)-ROW())/12+5):INDIRECT("S"&amp;(ROW()+12*(($AN1614-1)*3+$AO1614)-ROW())/12+5),AQ1614)</f>
        <v>0</v>
      </c>
      <c r="AS1614" s="221">
        <f ca="1">IF($AP1614=1,IF(INDIRECT(ADDRESS(($AN1614-1)*3+$AO1614+5,$AP1614+20))="",0,INDIRECT(ADDRESS(($AN1614-1)*3+$AO1614+5,$AP1614+20))),IF(INDIRECT(ADDRESS(($AN1614-1)*3+$AO1614+5,$AP1614+20))="",0,IF(COUNTIF(INDIRECT(ADDRESS(($AN1614-1)*36+($AO1614-1)*12+6,COLUMN())):INDIRECT(ADDRESS(($AN1614-1)*36+($AO1614-1)*12+$AP1614+4,COLUMN())),INDIRECT(ADDRESS(($AN1614-1)*3+$AO1614+5,$AP1614+20)))&gt;=1,0,INDIRECT(ADDRESS(($AN1614-1)*3+$AO1614+5,$AP1614+20)))))</f>
        <v>0</v>
      </c>
      <c r="AT1614" s="204">
        <f ca="1">COUNTIF(INDIRECT("U"&amp;(ROW()+12*(($AN1614-1)*3+$AO1614)-ROW())/12+5):INDIRECT("AF"&amp;(ROW()+12*(($AN1614-1)*3+$AO1614)-ROW())/12+5),AS1614)</f>
        <v>0</v>
      </c>
      <c r="AU1614" s="204">
        <f ca="1">IF(AND(AQ1614+AS1614&gt;0,AR1614+AT1614&gt;0),COUNTIF(AU$6:AU1613,"&gt;0")+1,0)</f>
        <v>0</v>
      </c>
    </row>
    <row r="1615" spans="40:47">
      <c r="AN1615" s="204">
        <v>45</v>
      </c>
      <c r="AO1615" s="204">
        <v>3</v>
      </c>
      <c r="AP1615" s="204">
        <v>2</v>
      </c>
      <c r="AQ1615" s="221">
        <f ca="1">IF($AP1615=1,IF(INDIRECT(ADDRESS(($AN1615-1)*3+$AO1615+5,$AP1615+7))="",0,INDIRECT(ADDRESS(($AN1615-1)*3+$AO1615+5,$AP1615+7))),IF(INDIRECT(ADDRESS(($AN1615-1)*3+$AO1615+5,$AP1615+7))="",0,IF(COUNTIF(INDIRECT(ADDRESS(($AN1615-1)*36+($AO1615-1)*12+6,COLUMN())):INDIRECT(ADDRESS(($AN1615-1)*36+($AO1615-1)*12+$AP1615+4,COLUMN())),INDIRECT(ADDRESS(($AN1615-1)*3+$AO1615+5,$AP1615+7)))&gt;=1,0,INDIRECT(ADDRESS(($AN1615-1)*3+$AO1615+5,$AP1615+7)))))</f>
        <v>0</v>
      </c>
      <c r="AR1615" s="204">
        <f ca="1">COUNTIF(INDIRECT("H"&amp;(ROW()+12*(($AN1615-1)*3+$AO1615)-ROW())/12+5):INDIRECT("S"&amp;(ROW()+12*(($AN1615-1)*3+$AO1615)-ROW())/12+5),AQ1615)</f>
        <v>0</v>
      </c>
      <c r="AS1615" s="221">
        <f ca="1">IF($AP1615=1,IF(INDIRECT(ADDRESS(($AN1615-1)*3+$AO1615+5,$AP1615+20))="",0,INDIRECT(ADDRESS(($AN1615-1)*3+$AO1615+5,$AP1615+20))),IF(INDIRECT(ADDRESS(($AN1615-1)*3+$AO1615+5,$AP1615+20))="",0,IF(COUNTIF(INDIRECT(ADDRESS(($AN1615-1)*36+($AO1615-1)*12+6,COLUMN())):INDIRECT(ADDRESS(($AN1615-1)*36+($AO1615-1)*12+$AP1615+4,COLUMN())),INDIRECT(ADDRESS(($AN1615-1)*3+$AO1615+5,$AP1615+20)))&gt;=1,0,INDIRECT(ADDRESS(($AN1615-1)*3+$AO1615+5,$AP1615+20)))))</f>
        <v>0</v>
      </c>
      <c r="AT1615" s="204">
        <f ca="1">COUNTIF(INDIRECT("U"&amp;(ROW()+12*(($AN1615-1)*3+$AO1615)-ROW())/12+5):INDIRECT("AF"&amp;(ROW()+12*(($AN1615-1)*3+$AO1615)-ROW())/12+5),AS1615)</f>
        <v>0</v>
      </c>
      <c r="AU1615" s="204">
        <f ca="1">IF(AND(AQ1615+AS1615&gt;0,AR1615+AT1615&gt;0),COUNTIF(AU$6:AU1614,"&gt;0")+1,0)</f>
        <v>0</v>
      </c>
    </row>
    <row r="1616" spans="40:47">
      <c r="AN1616" s="204">
        <v>45</v>
      </c>
      <c r="AO1616" s="204">
        <v>3</v>
      </c>
      <c r="AP1616" s="204">
        <v>3</v>
      </c>
      <c r="AQ1616" s="221">
        <f ca="1">IF($AP1616=1,IF(INDIRECT(ADDRESS(($AN1616-1)*3+$AO1616+5,$AP1616+7))="",0,INDIRECT(ADDRESS(($AN1616-1)*3+$AO1616+5,$AP1616+7))),IF(INDIRECT(ADDRESS(($AN1616-1)*3+$AO1616+5,$AP1616+7))="",0,IF(COUNTIF(INDIRECT(ADDRESS(($AN1616-1)*36+($AO1616-1)*12+6,COLUMN())):INDIRECT(ADDRESS(($AN1616-1)*36+($AO1616-1)*12+$AP1616+4,COLUMN())),INDIRECT(ADDRESS(($AN1616-1)*3+$AO1616+5,$AP1616+7)))&gt;=1,0,INDIRECT(ADDRESS(($AN1616-1)*3+$AO1616+5,$AP1616+7)))))</f>
        <v>0</v>
      </c>
      <c r="AR1616" s="204">
        <f ca="1">COUNTIF(INDIRECT("H"&amp;(ROW()+12*(($AN1616-1)*3+$AO1616)-ROW())/12+5):INDIRECT("S"&amp;(ROW()+12*(($AN1616-1)*3+$AO1616)-ROW())/12+5),AQ1616)</f>
        <v>0</v>
      </c>
      <c r="AS1616" s="221">
        <f ca="1">IF($AP1616=1,IF(INDIRECT(ADDRESS(($AN1616-1)*3+$AO1616+5,$AP1616+20))="",0,INDIRECT(ADDRESS(($AN1616-1)*3+$AO1616+5,$AP1616+20))),IF(INDIRECT(ADDRESS(($AN1616-1)*3+$AO1616+5,$AP1616+20))="",0,IF(COUNTIF(INDIRECT(ADDRESS(($AN1616-1)*36+($AO1616-1)*12+6,COLUMN())):INDIRECT(ADDRESS(($AN1616-1)*36+($AO1616-1)*12+$AP1616+4,COLUMN())),INDIRECT(ADDRESS(($AN1616-1)*3+$AO1616+5,$AP1616+20)))&gt;=1,0,INDIRECT(ADDRESS(($AN1616-1)*3+$AO1616+5,$AP1616+20)))))</f>
        <v>0</v>
      </c>
      <c r="AT1616" s="204">
        <f ca="1">COUNTIF(INDIRECT("U"&amp;(ROW()+12*(($AN1616-1)*3+$AO1616)-ROW())/12+5):INDIRECT("AF"&amp;(ROW()+12*(($AN1616-1)*3+$AO1616)-ROW())/12+5),AS1616)</f>
        <v>0</v>
      </c>
      <c r="AU1616" s="204">
        <f ca="1">IF(AND(AQ1616+AS1616&gt;0,AR1616+AT1616&gt;0),COUNTIF(AU$6:AU1615,"&gt;0")+1,0)</f>
        <v>0</v>
      </c>
    </row>
    <row r="1617" spans="40:47">
      <c r="AN1617" s="204">
        <v>45</v>
      </c>
      <c r="AO1617" s="204">
        <v>3</v>
      </c>
      <c r="AP1617" s="204">
        <v>4</v>
      </c>
      <c r="AQ1617" s="221">
        <f ca="1">IF($AP1617=1,IF(INDIRECT(ADDRESS(($AN1617-1)*3+$AO1617+5,$AP1617+7))="",0,INDIRECT(ADDRESS(($AN1617-1)*3+$AO1617+5,$AP1617+7))),IF(INDIRECT(ADDRESS(($AN1617-1)*3+$AO1617+5,$AP1617+7))="",0,IF(COUNTIF(INDIRECT(ADDRESS(($AN1617-1)*36+($AO1617-1)*12+6,COLUMN())):INDIRECT(ADDRESS(($AN1617-1)*36+($AO1617-1)*12+$AP1617+4,COLUMN())),INDIRECT(ADDRESS(($AN1617-1)*3+$AO1617+5,$AP1617+7)))&gt;=1,0,INDIRECT(ADDRESS(($AN1617-1)*3+$AO1617+5,$AP1617+7)))))</f>
        <v>0</v>
      </c>
      <c r="AR1617" s="204">
        <f ca="1">COUNTIF(INDIRECT("H"&amp;(ROW()+12*(($AN1617-1)*3+$AO1617)-ROW())/12+5):INDIRECT("S"&amp;(ROW()+12*(($AN1617-1)*3+$AO1617)-ROW())/12+5),AQ1617)</f>
        <v>0</v>
      </c>
      <c r="AS1617" s="221">
        <f ca="1">IF($AP1617=1,IF(INDIRECT(ADDRESS(($AN1617-1)*3+$AO1617+5,$AP1617+20))="",0,INDIRECT(ADDRESS(($AN1617-1)*3+$AO1617+5,$AP1617+20))),IF(INDIRECT(ADDRESS(($AN1617-1)*3+$AO1617+5,$AP1617+20))="",0,IF(COUNTIF(INDIRECT(ADDRESS(($AN1617-1)*36+($AO1617-1)*12+6,COLUMN())):INDIRECT(ADDRESS(($AN1617-1)*36+($AO1617-1)*12+$AP1617+4,COLUMN())),INDIRECT(ADDRESS(($AN1617-1)*3+$AO1617+5,$AP1617+20)))&gt;=1,0,INDIRECT(ADDRESS(($AN1617-1)*3+$AO1617+5,$AP1617+20)))))</f>
        <v>0</v>
      </c>
      <c r="AT1617" s="204">
        <f ca="1">COUNTIF(INDIRECT("U"&amp;(ROW()+12*(($AN1617-1)*3+$AO1617)-ROW())/12+5):INDIRECT("AF"&amp;(ROW()+12*(($AN1617-1)*3+$AO1617)-ROW())/12+5),AS1617)</f>
        <v>0</v>
      </c>
      <c r="AU1617" s="204">
        <f ca="1">IF(AND(AQ1617+AS1617&gt;0,AR1617+AT1617&gt;0),COUNTIF(AU$6:AU1616,"&gt;0")+1,0)</f>
        <v>0</v>
      </c>
    </row>
    <row r="1618" spans="40:47">
      <c r="AN1618" s="204">
        <v>45</v>
      </c>
      <c r="AO1618" s="204">
        <v>3</v>
      </c>
      <c r="AP1618" s="204">
        <v>5</v>
      </c>
      <c r="AQ1618" s="221">
        <f ca="1">IF($AP1618=1,IF(INDIRECT(ADDRESS(($AN1618-1)*3+$AO1618+5,$AP1618+7))="",0,INDIRECT(ADDRESS(($AN1618-1)*3+$AO1618+5,$AP1618+7))),IF(INDIRECT(ADDRESS(($AN1618-1)*3+$AO1618+5,$AP1618+7))="",0,IF(COUNTIF(INDIRECT(ADDRESS(($AN1618-1)*36+($AO1618-1)*12+6,COLUMN())):INDIRECT(ADDRESS(($AN1618-1)*36+($AO1618-1)*12+$AP1618+4,COLUMN())),INDIRECT(ADDRESS(($AN1618-1)*3+$AO1618+5,$AP1618+7)))&gt;=1,0,INDIRECT(ADDRESS(($AN1618-1)*3+$AO1618+5,$AP1618+7)))))</f>
        <v>0</v>
      </c>
      <c r="AR1618" s="204">
        <f ca="1">COUNTIF(INDIRECT("H"&amp;(ROW()+12*(($AN1618-1)*3+$AO1618)-ROW())/12+5):INDIRECT("S"&amp;(ROW()+12*(($AN1618-1)*3+$AO1618)-ROW())/12+5),AQ1618)</f>
        <v>0</v>
      </c>
      <c r="AS1618" s="221">
        <f ca="1">IF($AP1618=1,IF(INDIRECT(ADDRESS(($AN1618-1)*3+$AO1618+5,$AP1618+20))="",0,INDIRECT(ADDRESS(($AN1618-1)*3+$AO1618+5,$AP1618+20))),IF(INDIRECT(ADDRESS(($AN1618-1)*3+$AO1618+5,$AP1618+20))="",0,IF(COUNTIF(INDIRECT(ADDRESS(($AN1618-1)*36+($AO1618-1)*12+6,COLUMN())):INDIRECT(ADDRESS(($AN1618-1)*36+($AO1618-1)*12+$AP1618+4,COLUMN())),INDIRECT(ADDRESS(($AN1618-1)*3+$AO1618+5,$AP1618+20)))&gt;=1,0,INDIRECT(ADDRESS(($AN1618-1)*3+$AO1618+5,$AP1618+20)))))</f>
        <v>0</v>
      </c>
      <c r="AT1618" s="204">
        <f ca="1">COUNTIF(INDIRECT("U"&amp;(ROW()+12*(($AN1618-1)*3+$AO1618)-ROW())/12+5):INDIRECT("AF"&amp;(ROW()+12*(($AN1618-1)*3+$AO1618)-ROW())/12+5),AS1618)</f>
        <v>0</v>
      </c>
      <c r="AU1618" s="204">
        <f ca="1">IF(AND(AQ1618+AS1618&gt;0,AR1618+AT1618&gt;0),COUNTIF(AU$6:AU1617,"&gt;0")+1,0)</f>
        <v>0</v>
      </c>
    </row>
    <row r="1619" spans="40:47">
      <c r="AN1619" s="204">
        <v>45</v>
      </c>
      <c r="AO1619" s="204">
        <v>3</v>
      </c>
      <c r="AP1619" s="204">
        <v>6</v>
      </c>
      <c r="AQ1619" s="221">
        <f ca="1">IF($AP1619=1,IF(INDIRECT(ADDRESS(($AN1619-1)*3+$AO1619+5,$AP1619+7))="",0,INDIRECT(ADDRESS(($AN1619-1)*3+$AO1619+5,$AP1619+7))),IF(INDIRECT(ADDRESS(($AN1619-1)*3+$AO1619+5,$AP1619+7))="",0,IF(COUNTIF(INDIRECT(ADDRESS(($AN1619-1)*36+($AO1619-1)*12+6,COLUMN())):INDIRECT(ADDRESS(($AN1619-1)*36+($AO1619-1)*12+$AP1619+4,COLUMN())),INDIRECT(ADDRESS(($AN1619-1)*3+$AO1619+5,$AP1619+7)))&gt;=1,0,INDIRECT(ADDRESS(($AN1619-1)*3+$AO1619+5,$AP1619+7)))))</f>
        <v>0</v>
      </c>
      <c r="AR1619" s="204">
        <f ca="1">COUNTIF(INDIRECT("H"&amp;(ROW()+12*(($AN1619-1)*3+$AO1619)-ROW())/12+5):INDIRECT("S"&amp;(ROW()+12*(($AN1619-1)*3+$AO1619)-ROW())/12+5),AQ1619)</f>
        <v>0</v>
      </c>
      <c r="AS1619" s="221">
        <f ca="1">IF($AP1619=1,IF(INDIRECT(ADDRESS(($AN1619-1)*3+$AO1619+5,$AP1619+20))="",0,INDIRECT(ADDRESS(($AN1619-1)*3+$AO1619+5,$AP1619+20))),IF(INDIRECT(ADDRESS(($AN1619-1)*3+$AO1619+5,$AP1619+20))="",0,IF(COUNTIF(INDIRECT(ADDRESS(($AN1619-1)*36+($AO1619-1)*12+6,COLUMN())):INDIRECT(ADDRESS(($AN1619-1)*36+($AO1619-1)*12+$AP1619+4,COLUMN())),INDIRECT(ADDRESS(($AN1619-1)*3+$AO1619+5,$AP1619+20)))&gt;=1,0,INDIRECT(ADDRESS(($AN1619-1)*3+$AO1619+5,$AP1619+20)))))</f>
        <v>0</v>
      </c>
      <c r="AT1619" s="204">
        <f ca="1">COUNTIF(INDIRECT("U"&amp;(ROW()+12*(($AN1619-1)*3+$AO1619)-ROW())/12+5):INDIRECT("AF"&amp;(ROW()+12*(($AN1619-1)*3+$AO1619)-ROW())/12+5),AS1619)</f>
        <v>0</v>
      </c>
      <c r="AU1619" s="204">
        <f ca="1">IF(AND(AQ1619+AS1619&gt;0,AR1619+AT1619&gt;0),COUNTIF(AU$6:AU1618,"&gt;0")+1,0)</f>
        <v>0</v>
      </c>
    </row>
    <row r="1620" spans="40:47">
      <c r="AN1620" s="204">
        <v>45</v>
      </c>
      <c r="AO1620" s="204">
        <v>3</v>
      </c>
      <c r="AP1620" s="204">
        <v>7</v>
      </c>
      <c r="AQ1620" s="221">
        <f ca="1">IF($AP1620=1,IF(INDIRECT(ADDRESS(($AN1620-1)*3+$AO1620+5,$AP1620+7))="",0,INDIRECT(ADDRESS(($AN1620-1)*3+$AO1620+5,$AP1620+7))),IF(INDIRECT(ADDRESS(($AN1620-1)*3+$AO1620+5,$AP1620+7))="",0,IF(COUNTIF(INDIRECT(ADDRESS(($AN1620-1)*36+($AO1620-1)*12+6,COLUMN())):INDIRECT(ADDRESS(($AN1620-1)*36+($AO1620-1)*12+$AP1620+4,COLUMN())),INDIRECT(ADDRESS(($AN1620-1)*3+$AO1620+5,$AP1620+7)))&gt;=1,0,INDIRECT(ADDRESS(($AN1620-1)*3+$AO1620+5,$AP1620+7)))))</f>
        <v>0</v>
      </c>
      <c r="AR1620" s="204">
        <f ca="1">COUNTIF(INDIRECT("H"&amp;(ROW()+12*(($AN1620-1)*3+$AO1620)-ROW())/12+5):INDIRECT("S"&amp;(ROW()+12*(($AN1620-1)*3+$AO1620)-ROW())/12+5),AQ1620)</f>
        <v>0</v>
      </c>
      <c r="AS1620" s="221">
        <f ca="1">IF($AP1620=1,IF(INDIRECT(ADDRESS(($AN1620-1)*3+$AO1620+5,$AP1620+20))="",0,INDIRECT(ADDRESS(($AN1620-1)*3+$AO1620+5,$AP1620+20))),IF(INDIRECT(ADDRESS(($AN1620-1)*3+$AO1620+5,$AP1620+20))="",0,IF(COUNTIF(INDIRECT(ADDRESS(($AN1620-1)*36+($AO1620-1)*12+6,COLUMN())):INDIRECT(ADDRESS(($AN1620-1)*36+($AO1620-1)*12+$AP1620+4,COLUMN())),INDIRECT(ADDRESS(($AN1620-1)*3+$AO1620+5,$AP1620+20)))&gt;=1,0,INDIRECT(ADDRESS(($AN1620-1)*3+$AO1620+5,$AP1620+20)))))</f>
        <v>0</v>
      </c>
      <c r="AT1620" s="204">
        <f ca="1">COUNTIF(INDIRECT("U"&amp;(ROW()+12*(($AN1620-1)*3+$AO1620)-ROW())/12+5):INDIRECT("AF"&amp;(ROW()+12*(($AN1620-1)*3+$AO1620)-ROW())/12+5),AS1620)</f>
        <v>0</v>
      </c>
      <c r="AU1620" s="204">
        <f ca="1">IF(AND(AQ1620+AS1620&gt;0,AR1620+AT1620&gt;0),COUNTIF(AU$6:AU1619,"&gt;0")+1,0)</f>
        <v>0</v>
      </c>
    </row>
    <row r="1621" spans="40:47">
      <c r="AN1621" s="204">
        <v>45</v>
      </c>
      <c r="AO1621" s="204">
        <v>3</v>
      </c>
      <c r="AP1621" s="204">
        <v>8</v>
      </c>
      <c r="AQ1621" s="221">
        <f ca="1">IF($AP1621=1,IF(INDIRECT(ADDRESS(($AN1621-1)*3+$AO1621+5,$AP1621+7))="",0,INDIRECT(ADDRESS(($AN1621-1)*3+$AO1621+5,$AP1621+7))),IF(INDIRECT(ADDRESS(($AN1621-1)*3+$AO1621+5,$AP1621+7))="",0,IF(COUNTIF(INDIRECT(ADDRESS(($AN1621-1)*36+($AO1621-1)*12+6,COLUMN())):INDIRECT(ADDRESS(($AN1621-1)*36+($AO1621-1)*12+$AP1621+4,COLUMN())),INDIRECT(ADDRESS(($AN1621-1)*3+$AO1621+5,$AP1621+7)))&gt;=1,0,INDIRECT(ADDRESS(($AN1621-1)*3+$AO1621+5,$AP1621+7)))))</f>
        <v>0</v>
      </c>
      <c r="AR1621" s="204">
        <f ca="1">COUNTIF(INDIRECT("H"&amp;(ROW()+12*(($AN1621-1)*3+$AO1621)-ROW())/12+5):INDIRECT("S"&amp;(ROW()+12*(($AN1621-1)*3+$AO1621)-ROW())/12+5),AQ1621)</f>
        <v>0</v>
      </c>
      <c r="AS1621" s="221">
        <f ca="1">IF($AP1621=1,IF(INDIRECT(ADDRESS(($AN1621-1)*3+$AO1621+5,$AP1621+20))="",0,INDIRECT(ADDRESS(($AN1621-1)*3+$AO1621+5,$AP1621+20))),IF(INDIRECT(ADDRESS(($AN1621-1)*3+$AO1621+5,$AP1621+20))="",0,IF(COUNTIF(INDIRECT(ADDRESS(($AN1621-1)*36+($AO1621-1)*12+6,COLUMN())):INDIRECT(ADDRESS(($AN1621-1)*36+($AO1621-1)*12+$AP1621+4,COLUMN())),INDIRECT(ADDRESS(($AN1621-1)*3+$AO1621+5,$AP1621+20)))&gt;=1,0,INDIRECT(ADDRESS(($AN1621-1)*3+$AO1621+5,$AP1621+20)))))</f>
        <v>0</v>
      </c>
      <c r="AT1621" s="204">
        <f ca="1">COUNTIF(INDIRECT("U"&amp;(ROW()+12*(($AN1621-1)*3+$AO1621)-ROW())/12+5):INDIRECT("AF"&amp;(ROW()+12*(($AN1621-1)*3+$AO1621)-ROW())/12+5),AS1621)</f>
        <v>0</v>
      </c>
      <c r="AU1621" s="204">
        <f ca="1">IF(AND(AQ1621+AS1621&gt;0,AR1621+AT1621&gt;0),COUNTIF(AU$6:AU1620,"&gt;0")+1,0)</f>
        <v>0</v>
      </c>
    </row>
    <row r="1622" spans="40:47">
      <c r="AN1622" s="204">
        <v>45</v>
      </c>
      <c r="AO1622" s="204">
        <v>3</v>
      </c>
      <c r="AP1622" s="204">
        <v>9</v>
      </c>
      <c r="AQ1622" s="221">
        <f ca="1">IF($AP1622=1,IF(INDIRECT(ADDRESS(($AN1622-1)*3+$AO1622+5,$AP1622+7))="",0,INDIRECT(ADDRESS(($AN1622-1)*3+$AO1622+5,$AP1622+7))),IF(INDIRECT(ADDRESS(($AN1622-1)*3+$AO1622+5,$AP1622+7))="",0,IF(COUNTIF(INDIRECT(ADDRESS(($AN1622-1)*36+($AO1622-1)*12+6,COLUMN())):INDIRECT(ADDRESS(($AN1622-1)*36+($AO1622-1)*12+$AP1622+4,COLUMN())),INDIRECT(ADDRESS(($AN1622-1)*3+$AO1622+5,$AP1622+7)))&gt;=1,0,INDIRECT(ADDRESS(($AN1622-1)*3+$AO1622+5,$AP1622+7)))))</f>
        <v>0</v>
      </c>
      <c r="AR1622" s="204">
        <f ca="1">COUNTIF(INDIRECT("H"&amp;(ROW()+12*(($AN1622-1)*3+$AO1622)-ROW())/12+5):INDIRECT("S"&amp;(ROW()+12*(($AN1622-1)*3+$AO1622)-ROW())/12+5),AQ1622)</f>
        <v>0</v>
      </c>
      <c r="AS1622" s="221">
        <f ca="1">IF($AP1622=1,IF(INDIRECT(ADDRESS(($AN1622-1)*3+$AO1622+5,$AP1622+20))="",0,INDIRECT(ADDRESS(($AN1622-1)*3+$AO1622+5,$AP1622+20))),IF(INDIRECT(ADDRESS(($AN1622-1)*3+$AO1622+5,$AP1622+20))="",0,IF(COUNTIF(INDIRECT(ADDRESS(($AN1622-1)*36+($AO1622-1)*12+6,COLUMN())):INDIRECT(ADDRESS(($AN1622-1)*36+($AO1622-1)*12+$AP1622+4,COLUMN())),INDIRECT(ADDRESS(($AN1622-1)*3+$AO1622+5,$AP1622+20)))&gt;=1,0,INDIRECT(ADDRESS(($AN1622-1)*3+$AO1622+5,$AP1622+20)))))</f>
        <v>0</v>
      </c>
      <c r="AT1622" s="204">
        <f ca="1">COUNTIF(INDIRECT("U"&amp;(ROW()+12*(($AN1622-1)*3+$AO1622)-ROW())/12+5):INDIRECT("AF"&amp;(ROW()+12*(($AN1622-1)*3+$AO1622)-ROW())/12+5),AS1622)</f>
        <v>0</v>
      </c>
      <c r="AU1622" s="204">
        <f ca="1">IF(AND(AQ1622+AS1622&gt;0,AR1622+AT1622&gt;0),COUNTIF(AU$6:AU1621,"&gt;0")+1,0)</f>
        <v>0</v>
      </c>
    </row>
    <row r="1623" spans="40:47">
      <c r="AN1623" s="204">
        <v>45</v>
      </c>
      <c r="AO1623" s="204">
        <v>3</v>
      </c>
      <c r="AP1623" s="204">
        <v>10</v>
      </c>
      <c r="AQ1623" s="221">
        <f ca="1">IF($AP1623=1,IF(INDIRECT(ADDRESS(($AN1623-1)*3+$AO1623+5,$AP1623+7))="",0,INDIRECT(ADDRESS(($AN1623-1)*3+$AO1623+5,$AP1623+7))),IF(INDIRECT(ADDRESS(($AN1623-1)*3+$AO1623+5,$AP1623+7))="",0,IF(COUNTIF(INDIRECT(ADDRESS(($AN1623-1)*36+($AO1623-1)*12+6,COLUMN())):INDIRECT(ADDRESS(($AN1623-1)*36+($AO1623-1)*12+$AP1623+4,COLUMN())),INDIRECT(ADDRESS(($AN1623-1)*3+$AO1623+5,$AP1623+7)))&gt;=1,0,INDIRECT(ADDRESS(($AN1623-1)*3+$AO1623+5,$AP1623+7)))))</f>
        <v>0</v>
      </c>
      <c r="AR1623" s="204">
        <f ca="1">COUNTIF(INDIRECT("H"&amp;(ROW()+12*(($AN1623-1)*3+$AO1623)-ROW())/12+5):INDIRECT("S"&amp;(ROW()+12*(($AN1623-1)*3+$AO1623)-ROW())/12+5),AQ1623)</f>
        <v>0</v>
      </c>
      <c r="AS1623" s="221">
        <f ca="1">IF($AP1623=1,IF(INDIRECT(ADDRESS(($AN1623-1)*3+$AO1623+5,$AP1623+20))="",0,INDIRECT(ADDRESS(($AN1623-1)*3+$AO1623+5,$AP1623+20))),IF(INDIRECT(ADDRESS(($AN1623-1)*3+$AO1623+5,$AP1623+20))="",0,IF(COUNTIF(INDIRECT(ADDRESS(($AN1623-1)*36+($AO1623-1)*12+6,COLUMN())):INDIRECT(ADDRESS(($AN1623-1)*36+($AO1623-1)*12+$AP1623+4,COLUMN())),INDIRECT(ADDRESS(($AN1623-1)*3+$AO1623+5,$AP1623+20)))&gt;=1,0,INDIRECT(ADDRESS(($AN1623-1)*3+$AO1623+5,$AP1623+20)))))</f>
        <v>0</v>
      </c>
      <c r="AT1623" s="204">
        <f ca="1">COUNTIF(INDIRECT("U"&amp;(ROW()+12*(($AN1623-1)*3+$AO1623)-ROW())/12+5):INDIRECT("AF"&amp;(ROW()+12*(($AN1623-1)*3+$AO1623)-ROW())/12+5),AS1623)</f>
        <v>0</v>
      </c>
      <c r="AU1623" s="204">
        <f ca="1">IF(AND(AQ1623+AS1623&gt;0,AR1623+AT1623&gt;0),COUNTIF(AU$6:AU1622,"&gt;0")+1,0)</f>
        <v>0</v>
      </c>
    </row>
    <row r="1624" spans="40:47">
      <c r="AN1624" s="204">
        <v>45</v>
      </c>
      <c r="AO1624" s="204">
        <v>3</v>
      </c>
      <c r="AP1624" s="204">
        <v>11</v>
      </c>
      <c r="AQ1624" s="221">
        <f ca="1">IF($AP1624=1,IF(INDIRECT(ADDRESS(($AN1624-1)*3+$AO1624+5,$AP1624+7))="",0,INDIRECT(ADDRESS(($AN1624-1)*3+$AO1624+5,$AP1624+7))),IF(INDIRECT(ADDRESS(($AN1624-1)*3+$AO1624+5,$AP1624+7))="",0,IF(COUNTIF(INDIRECT(ADDRESS(($AN1624-1)*36+($AO1624-1)*12+6,COLUMN())):INDIRECT(ADDRESS(($AN1624-1)*36+($AO1624-1)*12+$AP1624+4,COLUMN())),INDIRECT(ADDRESS(($AN1624-1)*3+$AO1624+5,$AP1624+7)))&gt;=1,0,INDIRECT(ADDRESS(($AN1624-1)*3+$AO1624+5,$AP1624+7)))))</f>
        <v>0</v>
      </c>
      <c r="AR1624" s="204">
        <f ca="1">COUNTIF(INDIRECT("H"&amp;(ROW()+12*(($AN1624-1)*3+$AO1624)-ROW())/12+5):INDIRECT("S"&amp;(ROW()+12*(($AN1624-1)*3+$AO1624)-ROW())/12+5),AQ1624)</f>
        <v>0</v>
      </c>
      <c r="AS1624" s="221">
        <f ca="1">IF($AP1624=1,IF(INDIRECT(ADDRESS(($AN1624-1)*3+$AO1624+5,$AP1624+20))="",0,INDIRECT(ADDRESS(($AN1624-1)*3+$AO1624+5,$AP1624+20))),IF(INDIRECT(ADDRESS(($AN1624-1)*3+$AO1624+5,$AP1624+20))="",0,IF(COUNTIF(INDIRECT(ADDRESS(($AN1624-1)*36+($AO1624-1)*12+6,COLUMN())):INDIRECT(ADDRESS(($AN1624-1)*36+($AO1624-1)*12+$AP1624+4,COLUMN())),INDIRECT(ADDRESS(($AN1624-1)*3+$AO1624+5,$AP1624+20)))&gt;=1,0,INDIRECT(ADDRESS(($AN1624-1)*3+$AO1624+5,$AP1624+20)))))</f>
        <v>0</v>
      </c>
      <c r="AT1624" s="204">
        <f ca="1">COUNTIF(INDIRECT("U"&amp;(ROW()+12*(($AN1624-1)*3+$AO1624)-ROW())/12+5):INDIRECT("AF"&amp;(ROW()+12*(($AN1624-1)*3+$AO1624)-ROW())/12+5),AS1624)</f>
        <v>0</v>
      </c>
      <c r="AU1624" s="204">
        <f ca="1">IF(AND(AQ1624+AS1624&gt;0,AR1624+AT1624&gt;0),COUNTIF(AU$6:AU1623,"&gt;0")+1,0)</f>
        <v>0</v>
      </c>
    </row>
    <row r="1625" spans="40:47">
      <c r="AN1625" s="204">
        <v>45</v>
      </c>
      <c r="AO1625" s="204">
        <v>3</v>
      </c>
      <c r="AP1625" s="204">
        <v>12</v>
      </c>
      <c r="AQ1625" s="221">
        <f ca="1">IF($AP1625=1,IF(INDIRECT(ADDRESS(($AN1625-1)*3+$AO1625+5,$AP1625+7))="",0,INDIRECT(ADDRESS(($AN1625-1)*3+$AO1625+5,$AP1625+7))),IF(INDIRECT(ADDRESS(($AN1625-1)*3+$AO1625+5,$AP1625+7))="",0,IF(COUNTIF(INDIRECT(ADDRESS(($AN1625-1)*36+($AO1625-1)*12+6,COLUMN())):INDIRECT(ADDRESS(($AN1625-1)*36+($AO1625-1)*12+$AP1625+4,COLUMN())),INDIRECT(ADDRESS(($AN1625-1)*3+$AO1625+5,$AP1625+7)))&gt;=1,0,INDIRECT(ADDRESS(($AN1625-1)*3+$AO1625+5,$AP1625+7)))))</f>
        <v>0</v>
      </c>
      <c r="AR1625" s="204">
        <f ca="1">COUNTIF(INDIRECT("H"&amp;(ROW()+12*(($AN1625-1)*3+$AO1625)-ROW())/12+5):INDIRECT("S"&amp;(ROW()+12*(($AN1625-1)*3+$AO1625)-ROW())/12+5),AQ1625)</f>
        <v>0</v>
      </c>
      <c r="AS1625" s="221">
        <f ca="1">IF($AP1625=1,IF(INDIRECT(ADDRESS(($AN1625-1)*3+$AO1625+5,$AP1625+20))="",0,INDIRECT(ADDRESS(($AN1625-1)*3+$AO1625+5,$AP1625+20))),IF(INDIRECT(ADDRESS(($AN1625-1)*3+$AO1625+5,$AP1625+20))="",0,IF(COUNTIF(INDIRECT(ADDRESS(($AN1625-1)*36+($AO1625-1)*12+6,COLUMN())):INDIRECT(ADDRESS(($AN1625-1)*36+($AO1625-1)*12+$AP1625+4,COLUMN())),INDIRECT(ADDRESS(($AN1625-1)*3+$AO1625+5,$AP1625+20)))&gt;=1,0,INDIRECT(ADDRESS(($AN1625-1)*3+$AO1625+5,$AP1625+20)))))</f>
        <v>0</v>
      </c>
      <c r="AT1625" s="204">
        <f ca="1">COUNTIF(INDIRECT("U"&amp;(ROW()+12*(($AN1625-1)*3+$AO1625)-ROW())/12+5):INDIRECT("AF"&amp;(ROW()+12*(($AN1625-1)*3+$AO1625)-ROW())/12+5),AS1625)</f>
        <v>0</v>
      </c>
      <c r="AU1625" s="204">
        <f ca="1">IF(AND(AQ1625+AS1625&gt;0,AR1625+AT1625&gt;0),COUNTIF(AU$6:AU1624,"&gt;0")+1,0)</f>
        <v>0</v>
      </c>
    </row>
    <row r="1626" spans="40:47">
      <c r="AN1626" s="204">
        <v>46</v>
      </c>
      <c r="AO1626" s="204">
        <v>1</v>
      </c>
      <c r="AP1626" s="204">
        <v>1</v>
      </c>
      <c r="AQ1626" s="221">
        <f ca="1">IF($AP1626=1,IF(INDIRECT(ADDRESS(($AN1626-1)*3+$AO1626+5,$AP1626+7))="",0,INDIRECT(ADDRESS(($AN1626-1)*3+$AO1626+5,$AP1626+7))),IF(INDIRECT(ADDRESS(($AN1626-1)*3+$AO1626+5,$AP1626+7))="",0,IF(COUNTIF(INDIRECT(ADDRESS(($AN1626-1)*36+($AO1626-1)*12+6,COLUMN())):INDIRECT(ADDRESS(($AN1626-1)*36+($AO1626-1)*12+$AP1626+4,COLUMN())),INDIRECT(ADDRESS(($AN1626-1)*3+$AO1626+5,$AP1626+7)))&gt;=1,0,INDIRECT(ADDRESS(($AN1626-1)*3+$AO1626+5,$AP1626+7)))))</f>
        <v>0</v>
      </c>
      <c r="AR1626" s="204">
        <f ca="1">COUNTIF(INDIRECT("H"&amp;(ROW()+12*(($AN1626-1)*3+$AO1626)-ROW())/12+5):INDIRECT("S"&amp;(ROW()+12*(($AN1626-1)*3+$AO1626)-ROW())/12+5),AQ1626)</f>
        <v>0</v>
      </c>
      <c r="AS1626" s="221">
        <f ca="1">IF($AP1626=1,IF(INDIRECT(ADDRESS(($AN1626-1)*3+$AO1626+5,$AP1626+20))="",0,INDIRECT(ADDRESS(($AN1626-1)*3+$AO1626+5,$AP1626+20))),IF(INDIRECT(ADDRESS(($AN1626-1)*3+$AO1626+5,$AP1626+20))="",0,IF(COUNTIF(INDIRECT(ADDRESS(($AN1626-1)*36+($AO1626-1)*12+6,COLUMN())):INDIRECT(ADDRESS(($AN1626-1)*36+($AO1626-1)*12+$AP1626+4,COLUMN())),INDIRECT(ADDRESS(($AN1626-1)*3+$AO1626+5,$AP1626+20)))&gt;=1,0,INDIRECT(ADDRESS(($AN1626-1)*3+$AO1626+5,$AP1626+20)))))</f>
        <v>0</v>
      </c>
      <c r="AT1626" s="204">
        <f ca="1">COUNTIF(INDIRECT("U"&amp;(ROW()+12*(($AN1626-1)*3+$AO1626)-ROW())/12+5):INDIRECT("AF"&amp;(ROW()+12*(($AN1626-1)*3+$AO1626)-ROW())/12+5),AS1626)</f>
        <v>0</v>
      </c>
      <c r="AU1626" s="204">
        <f ca="1">IF(AND(AQ1626+AS1626&gt;0,AR1626+AT1626&gt;0),COUNTIF(AU$6:AU1625,"&gt;0")+1,0)</f>
        <v>0</v>
      </c>
    </row>
    <row r="1627" spans="40:47">
      <c r="AN1627" s="204">
        <v>46</v>
      </c>
      <c r="AO1627" s="204">
        <v>1</v>
      </c>
      <c r="AP1627" s="204">
        <v>2</v>
      </c>
      <c r="AQ1627" s="221">
        <f ca="1">IF($AP1627=1,IF(INDIRECT(ADDRESS(($AN1627-1)*3+$AO1627+5,$AP1627+7))="",0,INDIRECT(ADDRESS(($AN1627-1)*3+$AO1627+5,$AP1627+7))),IF(INDIRECT(ADDRESS(($AN1627-1)*3+$AO1627+5,$AP1627+7))="",0,IF(COUNTIF(INDIRECT(ADDRESS(($AN1627-1)*36+($AO1627-1)*12+6,COLUMN())):INDIRECT(ADDRESS(($AN1627-1)*36+($AO1627-1)*12+$AP1627+4,COLUMN())),INDIRECT(ADDRESS(($AN1627-1)*3+$AO1627+5,$AP1627+7)))&gt;=1,0,INDIRECT(ADDRESS(($AN1627-1)*3+$AO1627+5,$AP1627+7)))))</f>
        <v>0</v>
      </c>
      <c r="AR1627" s="204">
        <f ca="1">COUNTIF(INDIRECT("H"&amp;(ROW()+12*(($AN1627-1)*3+$AO1627)-ROW())/12+5):INDIRECT("S"&amp;(ROW()+12*(($AN1627-1)*3+$AO1627)-ROW())/12+5),AQ1627)</f>
        <v>0</v>
      </c>
      <c r="AS1627" s="221">
        <f ca="1">IF($AP1627=1,IF(INDIRECT(ADDRESS(($AN1627-1)*3+$AO1627+5,$AP1627+20))="",0,INDIRECT(ADDRESS(($AN1627-1)*3+$AO1627+5,$AP1627+20))),IF(INDIRECT(ADDRESS(($AN1627-1)*3+$AO1627+5,$AP1627+20))="",0,IF(COUNTIF(INDIRECT(ADDRESS(($AN1627-1)*36+($AO1627-1)*12+6,COLUMN())):INDIRECT(ADDRESS(($AN1627-1)*36+($AO1627-1)*12+$AP1627+4,COLUMN())),INDIRECT(ADDRESS(($AN1627-1)*3+$AO1627+5,$AP1627+20)))&gt;=1,0,INDIRECT(ADDRESS(($AN1627-1)*3+$AO1627+5,$AP1627+20)))))</f>
        <v>0</v>
      </c>
      <c r="AT1627" s="204">
        <f ca="1">COUNTIF(INDIRECT("U"&amp;(ROW()+12*(($AN1627-1)*3+$AO1627)-ROW())/12+5):INDIRECT("AF"&amp;(ROW()+12*(($AN1627-1)*3+$AO1627)-ROW())/12+5),AS1627)</f>
        <v>0</v>
      </c>
      <c r="AU1627" s="204">
        <f ca="1">IF(AND(AQ1627+AS1627&gt;0,AR1627+AT1627&gt;0),COUNTIF(AU$6:AU1626,"&gt;0")+1,0)</f>
        <v>0</v>
      </c>
    </row>
    <row r="1628" spans="40:47">
      <c r="AN1628" s="204">
        <v>46</v>
      </c>
      <c r="AO1628" s="204">
        <v>1</v>
      </c>
      <c r="AP1628" s="204">
        <v>3</v>
      </c>
      <c r="AQ1628" s="221">
        <f ca="1">IF($AP1628=1,IF(INDIRECT(ADDRESS(($AN1628-1)*3+$AO1628+5,$AP1628+7))="",0,INDIRECT(ADDRESS(($AN1628-1)*3+$AO1628+5,$AP1628+7))),IF(INDIRECT(ADDRESS(($AN1628-1)*3+$AO1628+5,$AP1628+7))="",0,IF(COUNTIF(INDIRECT(ADDRESS(($AN1628-1)*36+($AO1628-1)*12+6,COLUMN())):INDIRECT(ADDRESS(($AN1628-1)*36+($AO1628-1)*12+$AP1628+4,COLUMN())),INDIRECT(ADDRESS(($AN1628-1)*3+$AO1628+5,$AP1628+7)))&gt;=1,0,INDIRECT(ADDRESS(($AN1628-1)*3+$AO1628+5,$AP1628+7)))))</f>
        <v>0</v>
      </c>
      <c r="AR1628" s="204">
        <f ca="1">COUNTIF(INDIRECT("H"&amp;(ROW()+12*(($AN1628-1)*3+$AO1628)-ROW())/12+5):INDIRECT("S"&amp;(ROW()+12*(($AN1628-1)*3+$AO1628)-ROW())/12+5),AQ1628)</f>
        <v>0</v>
      </c>
      <c r="AS1628" s="221">
        <f ca="1">IF($AP1628=1,IF(INDIRECT(ADDRESS(($AN1628-1)*3+$AO1628+5,$AP1628+20))="",0,INDIRECT(ADDRESS(($AN1628-1)*3+$AO1628+5,$AP1628+20))),IF(INDIRECT(ADDRESS(($AN1628-1)*3+$AO1628+5,$AP1628+20))="",0,IF(COUNTIF(INDIRECT(ADDRESS(($AN1628-1)*36+($AO1628-1)*12+6,COLUMN())):INDIRECT(ADDRESS(($AN1628-1)*36+($AO1628-1)*12+$AP1628+4,COLUMN())),INDIRECT(ADDRESS(($AN1628-1)*3+$AO1628+5,$AP1628+20)))&gt;=1,0,INDIRECT(ADDRESS(($AN1628-1)*3+$AO1628+5,$AP1628+20)))))</f>
        <v>0</v>
      </c>
      <c r="AT1628" s="204">
        <f ca="1">COUNTIF(INDIRECT("U"&amp;(ROW()+12*(($AN1628-1)*3+$AO1628)-ROW())/12+5):INDIRECT("AF"&amp;(ROW()+12*(($AN1628-1)*3+$AO1628)-ROW())/12+5),AS1628)</f>
        <v>0</v>
      </c>
      <c r="AU1628" s="204">
        <f ca="1">IF(AND(AQ1628+AS1628&gt;0,AR1628+AT1628&gt;0),COUNTIF(AU$6:AU1627,"&gt;0")+1,0)</f>
        <v>0</v>
      </c>
    </row>
    <row r="1629" spans="40:47">
      <c r="AN1629" s="204">
        <v>46</v>
      </c>
      <c r="AO1629" s="204">
        <v>1</v>
      </c>
      <c r="AP1629" s="204">
        <v>4</v>
      </c>
      <c r="AQ1629" s="221">
        <f ca="1">IF($AP1629=1,IF(INDIRECT(ADDRESS(($AN1629-1)*3+$AO1629+5,$AP1629+7))="",0,INDIRECT(ADDRESS(($AN1629-1)*3+$AO1629+5,$AP1629+7))),IF(INDIRECT(ADDRESS(($AN1629-1)*3+$AO1629+5,$AP1629+7))="",0,IF(COUNTIF(INDIRECT(ADDRESS(($AN1629-1)*36+($AO1629-1)*12+6,COLUMN())):INDIRECT(ADDRESS(($AN1629-1)*36+($AO1629-1)*12+$AP1629+4,COLUMN())),INDIRECT(ADDRESS(($AN1629-1)*3+$AO1629+5,$AP1629+7)))&gt;=1,0,INDIRECT(ADDRESS(($AN1629-1)*3+$AO1629+5,$AP1629+7)))))</f>
        <v>0</v>
      </c>
      <c r="AR1629" s="204">
        <f ca="1">COUNTIF(INDIRECT("H"&amp;(ROW()+12*(($AN1629-1)*3+$AO1629)-ROW())/12+5):INDIRECT("S"&amp;(ROW()+12*(($AN1629-1)*3+$AO1629)-ROW())/12+5),AQ1629)</f>
        <v>0</v>
      </c>
      <c r="AS1629" s="221">
        <f ca="1">IF($AP1629=1,IF(INDIRECT(ADDRESS(($AN1629-1)*3+$AO1629+5,$AP1629+20))="",0,INDIRECT(ADDRESS(($AN1629-1)*3+$AO1629+5,$AP1629+20))),IF(INDIRECT(ADDRESS(($AN1629-1)*3+$AO1629+5,$AP1629+20))="",0,IF(COUNTIF(INDIRECT(ADDRESS(($AN1629-1)*36+($AO1629-1)*12+6,COLUMN())):INDIRECT(ADDRESS(($AN1629-1)*36+($AO1629-1)*12+$AP1629+4,COLUMN())),INDIRECT(ADDRESS(($AN1629-1)*3+$AO1629+5,$AP1629+20)))&gt;=1,0,INDIRECT(ADDRESS(($AN1629-1)*3+$AO1629+5,$AP1629+20)))))</f>
        <v>0</v>
      </c>
      <c r="AT1629" s="204">
        <f ca="1">COUNTIF(INDIRECT("U"&amp;(ROW()+12*(($AN1629-1)*3+$AO1629)-ROW())/12+5):INDIRECT("AF"&amp;(ROW()+12*(($AN1629-1)*3+$AO1629)-ROW())/12+5),AS1629)</f>
        <v>0</v>
      </c>
      <c r="AU1629" s="204">
        <f ca="1">IF(AND(AQ1629+AS1629&gt;0,AR1629+AT1629&gt;0),COUNTIF(AU$6:AU1628,"&gt;0")+1,0)</f>
        <v>0</v>
      </c>
    </row>
    <row r="1630" spans="40:47">
      <c r="AN1630" s="204">
        <v>46</v>
      </c>
      <c r="AO1630" s="204">
        <v>1</v>
      </c>
      <c r="AP1630" s="204">
        <v>5</v>
      </c>
      <c r="AQ1630" s="221">
        <f ca="1">IF($AP1630=1,IF(INDIRECT(ADDRESS(($AN1630-1)*3+$AO1630+5,$AP1630+7))="",0,INDIRECT(ADDRESS(($AN1630-1)*3+$AO1630+5,$AP1630+7))),IF(INDIRECT(ADDRESS(($AN1630-1)*3+$AO1630+5,$AP1630+7))="",0,IF(COUNTIF(INDIRECT(ADDRESS(($AN1630-1)*36+($AO1630-1)*12+6,COLUMN())):INDIRECT(ADDRESS(($AN1630-1)*36+($AO1630-1)*12+$AP1630+4,COLUMN())),INDIRECT(ADDRESS(($AN1630-1)*3+$AO1630+5,$AP1630+7)))&gt;=1,0,INDIRECT(ADDRESS(($AN1630-1)*3+$AO1630+5,$AP1630+7)))))</f>
        <v>0</v>
      </c>
      <c r="AR1630" s="204">
        <f ca="1">COUNTIF(INDIRECT("H"&amp;(ROW()+12*(($AN1630-1)*3+$AO1630)-ROW())/12+5):INDIRECT("S"&amp;(ROW()+12*(($AN1630-1)*3+$AO1630)-ROW())/12+5),AQ1630)</f>
        <v>0</v>
      </c>
      <c r="AS1630" s="221">
        <f ca="1">IF($AP1630=1,IF(INDIRECT(ADDRESS(($AN1630-1)*3+$AO1630+5,$AP1630+20))="",0,INDIRECT(ADDRESS(($AN1630-1)*3+$AO1630+5,$AP1630+20))),IF(INDIRECT(ADDRESS(($AN1630-1)*3+$AO1630+5,$AP1630+20))="",0,IF(COUNTIF(INDIRECT(ADDRESS(($AN1630-1)*36+($AO1630-1)*12+6,COLUMN())):INDIRECT(ADDRESS(($AN1630-1)*36+($AO1630-1)*12+$AP1630+4,COLUMN())),INDIRECT(ADDRESS(($AN1630-1)*3+$AO1630+5,$AP1630+20)))&gt;=1,0,INDIRECT(ADDRESS(($AN1630-1)*3+$AO1630+5,$AP1630+20)))))</f>
        <v>0</v>
      </c>
      <c r="AT1630" s="204">
        <f ca="1">COUNTIF(INDIRECT("U"&amp;(ROW()+12*(($AN1630-1)*3+$AO1630)-ROW())/12+5):INDIRECT("AF"&amp;(ROW()+12*(($AN1630-1)*3+$AO1630)-ROW())/12+5),AS1630)</f>
        <v>0</v>
      </c>
      <c r="AU1630" s="204">
        <f ca="1">IF(AND(AQ1630+AS1630&gt;0,AR1630+AT1630&gt;0),COUNTIF(AU$6:AU1629,"&gt;0")+1,0)</f>
        <v>0</v>
      </c>
    </row>
    <row r="1631" spans="40:47">
      <c r="AN1631" s="204">
        <v>46</v>
      </c>
      <c r="AO1631" s="204">
        <v>1</v>
      </c>
      <c r="AP1631" s="204">
        <v>6</v>
      </c>
      <c r="AQ1631" s="221">
        <f ca="1">IF($AP1631=1,IF(INDIRECT(ADDRESS(($AN1631-1)*3+$AO1631+5,$AP1631+7))="",0,INDIRECT(ADDRESS(($AN1631-1)*3+$AO1631+5,$AP1631+7))),IF(INDIRECT(ADDRESS(($AN1631-1)*3+$AO1631+5,$AP1631+7))="",0,IF(COUNTIF(INDIRECT(ADDRESS(($AN1631-1)*36+($AO1631-1)*12+6,COLUMN())):INDIRECT(ADDRESS(($AN1631-1)*36+($AO1631-1)*12+$AP1631+4,COLUMN())),INDIRECT(ADDRESS(($AN1631-1)*3+$AO1631+5,$AP1631+7)))&gt;=1,0,INDIRECT(ADDRESS(($AN1631-1)*3+$AO1631+5,$AP1631+7)))))</f>
        <v>0</v>
      </c>
      <c r="AR1631" s="204">
        <f ca="1">COUNTIF(INDIRECT("H"&amp;(ROW()+12*(($AN1631-1)*3+$AO1631)-ROW())/12+5):INDIRECT("S"&amp;(ROW()+12*(($AN1631-1)*3+$AO1631)-ROW())/12+5),AQ1631)</f>
        <v>0</v>
      </c>
      <c r="AS1631" s="221">
        <f ca="1">IF($AP1631=1,IF(INDIRECT(ADDRESS(($AN1631-1)*3+$AO1631+5,$AP1631+20))="",0,INDIRECT(ADDRESS(($AN1631-1)*3+$AO1631+5,$AP1631+20))),IF(INDIRECT(ADDRESS(($AN1631-1)*3+$AO1631+5,$AP1631+20))="",0,IF(COUNTIF(INDIRECT(ADDRESS(($AN1631-1)*36+($AO1631-1)*12+6,COLUMN())):INDIRECT(ADDRESS(($AN1631-1)*36+($AO1631-1)*12+$AP1631+4,COLUMN())),INDIRECT(ADDRESS(($AN1631-1)*3+$AO1631+5,$AP1631+20)))&gt;=1,0,INDIRECT(ADDRESS(($AN1631-1)*3+$AO1631+5,$AP1631+20)))))</f>
        <v>0</v>
      </c>
      <c r="AT1631" s="204">
        <f ca="1">COUNTIF(INDIRECT("U"&amp;(ROW()+12*(($AN1631-1)*3+$AO1631)-ROW())/12+5):INDIRECT("AF"&amp;(ROW()+12*(($AN1631-1)*3+$AO1631)-ROW())/12+5),AS1631)</f>
        <v>0</v>
      </c>
      <c r="AU1631" s="204">
        <f ca="1">IF(AND(AQ1631+AS1631&gt;0,AR1631+AT1631&gt;0),COUNTIF(AU$6:AU1630,"&gt;0")+1,0)</f>
        <v>0</v>
      </c>
    </row>
    <row r="1632" spans="40:47">
      <c r="AN1632" s="204">
        <v>46</v>
      </c>
      <c r="AO1632" s="204">
        <v>1</v>
      </c>
      <c r="AP1632" s="204">
        <v>7</v>
      </c>
      <c r="AQ1632" s="221">
        <f ca="1">IF($AP1632=1,IF(INDIRECT(ADDRESS(($AN1632-1)*3+$AO1632+5,$AP1632+7))="",0,INDIRECT(ADDRESS(($AN1632-1)*3+$AO1632+5,$AP1632+7))),IF(INDIRECT(ADDRESS(($AN1632-1)*3+$AO1632+5,$AP1632+7))="",0,IF(COUNTIF(INDIRECT(ADDRESS(($AN1632-1)*36+($AO1632-1)*12+6,COLUMN())):INDIRECT(ADDRESS(($AN1632-1)*36+($AO1632-1)*12+$AP1632+4,COLUMN())),INDIRECT(ADDRESS(($AN1632-1)*3+$AO1632+5,$AP1632+7)))&gt;=1,0,INDIRECT(ADDRESS(($AN1632-1)*3+$AO1632+5,$AP1632+7)))))</f>
        <v>0</v>
      </c>
      <c r="AR1632" s="204">
        <f ca="1">COUNTIF(INDIRECT("H"&amp;(ROW()+12*(($AN1632-1)*3+$AO1632)-ROW())/12+5):INDIRECT("S"&amp;(ROW()+12*(($AN1632-1)*3+$AO1632)-ROW())/12+5),AQ1632)</f>
        <v>0</v>
      </c>
      <c r="AS1632" s="221">
        <f ca="1">IF($AP1632=1,IF(INDIRECT(ADDRESS(($AN1632-1)*3+$AO1632+5,$AP1632+20))="",0,INDIRECT(ADDRESS(($AN1632-1)*3+$AO1632+5,$AP1632+20))),IF(INDIRECT(ADDRESS(($AN1632-1)*3+$AO1632+5,$AP1632+20))="",0,IF(COUNTIF(INDIRECT(ADDRESS(($AN1632-1)*36+($AO1632-1)*12+6,COLUMN())):INDIRECT(ADDRESS(($AN1632-1)*36+($AO1632-1)*12+$AP1632+4,COLUMN())),INDIRECT(ADDRESS(($AN1632-1)*3+$AO1632+5,$AP1632+20)))&gt;=1,0,INDIRECT(ADDRESS(($AN1632-1)*3+$AO1632+5,$AP1632+20)))))</f>
        <v>0</v>
      </c>
      <c r="AT1632" s="204">
        <f ca="1">COUNTIF(INDIRECT("U"&amp;(ROW()+12*(($AN1632-1)*3+$AO1632)-ROW())/12+5):INDIRECT("AF"&amp;(ROW()+12*(($AN1632-1)*3+$AO1632)-ROW())/12+5),AS1632)</f>
        <v>0</v>
      </c>
      <c r="AU1632" s="204">
        <f ca="1">IF(AND(AQ1632+AS1632&gt;0,AR1632+AT1632&gt;0),COUNTIF(AU$6:AU1631,"&gt;0")+1,0)</f>
        <v>0</v>
      </c>
    </row>
    <row r="1633" spans="40:47">
      <c r="AN1633" s="204">
        <v>46</v>
      </c>
      <c r="AO1633" s="204">
        <v>1</v>
      </c>
      <c r="AP1633" s="204">
        <v>8</v>
      </c>
      <c r="AQ1633" s="221">
        <f ca="1">IF($AP1633=1,IF(INDIRECT(ADDRESS(($AN1633-1)*3+$AO1633+5,$AP1633+7))="",0,INDIRECT(ADDRESS(($AN1633-1)*3+$AO1633+5,$AP1633+7))),IF(INDIRECT(ADDRESS(($AN1633-1)*3+$AO1633+5,$AP1633+7))="",0,IF(COUNTIF(INDIRECT(ADDRESS(($AN1633-1)*36+($AO1633-1)*12+6,COLUMN())):INDIRECT(ADDRESS(($AN1633-1)*36+($AO1633-1)*12+$AP1633+4,COLUMN())),INDIRECT(ADDRESS(($AN1633-1)*3+$AO1633+5,$AP1633+7)))&gt;=1,0,INDIRECT(ADDRESS(($AN1633-1)*3+$AO1633+5,$AP1633+7)))))</f>
        <v>0</v>
      </c>
      <c r="AR1633" s="204">
        <f ca="1">COUNTIF(INDIRECT("H"&amp;(ROW()+12*(($AN1633-1)*3+$AO1633)-ROW())/12+5):INDIRECT("S"&amp;(ROW()+12*(($AN1633-1)*3+$AO1633)-ROW())/12+5),AQ1633)</f>
        <v>0</v>
      </c>
      <c r="AS1633" s="221">
        <f ca="1">IF($AP1633=1,IF(INDIRECT(ADDRESS(($AN1633-1)*3+$AO1633+5,$AP1633+20))="",0,INDIRECT(ADDRESS(($AN1633-1)*3+$AO1633+5,$AP1633+20))),IF(INDIRECT(ADDRESS(($AN1633-1)*3+$AO1633+5,$AP1633+20))="",0,IF(COUNTIF(INDIRECT(ADDRESS(($AN1633-1)*36+($AO1633-1)*12+6,COLUMN())):INDIRECT(ADDRESS(($AN1633-1)*36+($AO1633-1)*12+$AP1633+4,COLUMN())),INDIRECT(ADDRESS(($AN1633-1)*3+$AO1633+5,$AP1633+20)))&gt;=1,0,INDIRECT(ADDRESS(($AN1633-1)*3+$AO1633+5,$AP1633+20)))))</f>
        <v>0</v>
      </c>
      <c r="AT1633" s="204">
        <f ca="1">COUNTIF(INDIRECT("U"&amp;(ROW()+12*(($AN1633-1)*3+$AO1633)-ROW())/12+5):INDIRECT("AF"&amp;(ROW()+12*(($AN1633-1)*3+$AO1633)-ROW())/12+5),AS1633)</f>
        <v>0</v>
      </c>
      <c r="AU1633" s="204">
        <f ca="1">IF(AND(AQ1633+AS1633&gt;0,AR1633+AT1633&gt;0),COUNTIF(AU$6:AU1632,"&gt;0")+1,0)</f>
        <v>0</v>
      </c>
    </row>
    <row r="1634" spans="40:47">
      <c r="AN1634" s="204">
        <v>46</v>
      </c>
      <c r="AO1634" s="204">
        <v>1</v>
      </c>
      <c r="AP1634" s="204">
        <v>9</v>
      </c>
      <c r="AQ1634" s="221">
        <f ca="1">IF($AP1634=1,IF(INDIRECT(ADDRESS(($AN1634-1)*3+$AO1634+5,$AP1634+7))="",0,INDIRECT(ADDRESS(($AN1634-1)*3+$AO1634+5,$AP1634+7))),IF(INDIRECT(ADDRESS(($AN1634-1)*3+$AO1634+5,$AP1634+7))="",0,IF(COUNTIF(INDIRECT(ADDRESS(($AN1634-1)*36+($AO1634-1)*12+6,COLUMN())):INDIRECT(ADDRESS(($AN1634-1)*36+($AO1634-1)*12+$AP1634+4,COLUMN())),INDIRECT(ADDRESS(($AN1634-1)*3+$AO1634+5,$AP1634+7)))&gt;=1,0,INDIRECT(ADDRESS(($AN1634-1)*3+$AO1634+5,$AP1634+7)))))</f>
        <v>0</v>
      </c>
      <c r="AR1634" s="204">
        <f ca="1">COUNTIF(INDIRECT("H"&amp;(ROW()+12*(($AN1634-1)*3+$AO1634)-ROW())/12+5):INDIRECT("S"&amp;(ROW()+12*(($AN1634-1)*3+$AO1634)-ROW())/12+5),AQ1634)</f>
        <v>0</v>
      </c>
      <c r="AS1634" s="221">
        <f ca="1">IF($AP1634=1,IF(INDIRECT(ADDRESS(($AN1634-1)*3+$AO1634+5,$AP1634+20))="",0,INDIRECT(ADDRESS(($AN1634-1)*3+$AO1634+5,$AP1634+20))),IF(INDIRECT(ADDRESS(($AN1634-1)*3+$AO1634+5,$AP1634+20))="",0,IF(COUNTIF(INDIRECT(ADDRESS(($AN1634-1)*36+($AO1634-1)*12+6,COLUMN())):INDIRECT(ADDRESS(($AN1634-1)*36+($AO1634-1)*12+$AP1634+4,COLUMN())),INDIRECT(ADDRESS(($AN1634-1)*3+$AO1634+5,$AP1634+20)))&gt;=1,0,INDIRECT(ADDRESS(($AN1634-1)*3+$AO1634+5,$AP1634+20)))))</f>
        <v>0</v>
      </c>
      <c r="AT1634" s="204">
        <f ca="1">COUNTIF(INDIRECT("U"&amp;(ROW()+12*(($AN1634-1)*3+$AO1634)-ROW())/12+5):INDIRECT("AF"&amp;(ROW()+12*(($AN1634-1)*3+$AO1634)-ROW())/12+5),AS1634)</f>
        <v>0</v>
      </c>
      <c r="AU1634" s="204">
        <f ca="1">IF(AND(AQ1634+AS1634&gt;0,AR1634+AT1634&gt;0),COUNTIF(AU$6:AU1633,"&gt;0")+1,0)</f>
        <v>0</v>
      </c>
    </row>
    <row r="1635" spans="40:47">
      <c r="AN1635" s="204">
        <v>46</v>
      </c>
      <c r="AO1635" s="204">
        <v>1</v>
      </c>
      <c r="AP1635" s="204">
        <v>10</v>
      </c>
      <c r="AQ1635" s="221">
        <f ca="1">IF($AP1635=1,IF(INDIRECT(ADDRESS(($AN1635-1)*3+$AO1635+5,$AP1635+7))="",0,INDIRECT(ADDRESS(($AN1635-1)*3+$AO1635+5,$AP1635+7))),IF(INDIRECT(ADDRESS(($AN1635-1)*3+$AO1635+5,$AP1635+7))="",0,IF(COUNTIF(INDIRECT(ADDRESS(($AN1635-1)*36+($AO1635-1)*12+6,COLUMN())):INDIRECT(ADDRESS(($AN1635-1)*36+($AO1635-1)*12+$AP1635+4,COLUMN())),INDIRECT(ADDRESS(($AN1635-1)*3+$AO1635+5,$AP1635+7)))&gt;=1,0,INDIRECT(ADDRESS(($AN1635-1)*3+$AO1635+5,$AP1635+7)))))</f>
        <v>0</v>
      </c>
      <c r="AR1635" s="204">
        <f ca="1">COUNTIF(INDIRECT("H"&amp;(ROW()+12*(($AN1635-1)*3+$AO1635)-ROW())/12+5):INDIRECT("S"&amp;(ROW()+12*(($AN1635-1)*3+$AO1635)-ROW())/12+5),AQ1635)</f>
        <v>0</v>
      </c>
      <c r="AS1635" s="221">
        <f ca="1">IF($AP1635=1,IF(INDIRECT(ADDRESS(($AN1635-1)*3+$AO1635+5,$AP1635+20))="",0,INDIRECT(ADDRESS(($AN1635-1)*3+$AO1635+5,$AP1635+20))),IF(INDIRECT(ADDRESS(($AN1635-1)*3+$AO1635+5,$AP1635+20))="",0,IF(COUNTIF(INDIRECT(ADDRESS(($AN1635-1)*36+($AO1635-1)*12+6,COLUMN())):INDIRECT(ADDRESS(($AN1635-1)*36+($AO1635-1)*12+$AP1635+4,COLUMN())),INDIRECT(ADDRESS(($AN1635-1)*3+$AO1635+5,$AP1635+20)))&gt;=1,0,INDIRECT(ADDRESS(($AN1635-1)*3+$AO1635+5,$AP1635+20)))))</f>
        <v>0</v>
      </c>
      <c r="AT1635" s="204">
        <f ca="1">COUNTIF(INDIRECT("U"&amp;(ROW()+12*(($AN1635-1)*3+$AO1635)-ROW())/12+5):INDIRECT("AF"&amp;(ROW()+12*(($AN1635-1)*3+$AO1635)-ROW())/12+5),AS1635)</f>
        <v>0</v>
      </c>
      <c r="AU1635" s="204">
        <f ca="1">IF(AND(AQ1635+AS1635&gt;0,AR1635+AT1635&gt;0),COUNTIF(AU$6:AU1634,"&gt;0")+1,0)</f>
        <v>0</v>
      </c>
    </row>
    <row r="1636" spans="40:47">
      <c r="AN1636" s="204">
        <v>46</v>
      </c>
      <c r="AO1636" s="204">
        <v>1</v>
      </c>
      <c r="AP1636" s="204">
        <v>11</v>
      </c>
      <c r="AQ1636" s="221">
        <f ca="1">IF($AP1636=1,IF(INDIRECT(ADDRESS(($AN1636-1)*3+$AO1636+5,$AP1636+7))="",0,INDIRECT(ADDRESS(($AN1636-1)*3+$AO1636+5,$AP1636+7))),IF(INDIRECT(ADDRESS(($AN1636-1)*3+$AO1636+5,$AP1636+7))="",0,IF(COUNTIF(INDIRECT(ADDRESS(($AN1636-1)*36+($AO1636-1)*12+6,COLUMN())):INDIRECT(ADDRESS(($AN1636-1)*36+($AO1636-1)*12+$AP1636+4,COLUMN())),INDIRECT(ADDRESS(($AN1636-1)*3+$AO1636+5,$AP1636+7)))&gt;=1,0,INDIRECT(ADDRESS(($AN1636-1)*3+$AO1636+5,$AP1636+7)))))</f>
        <v>0</v>
      </c>
      <c r="AR1636" s="204">
        <f ca="1">COUNTIF(INDIRECT("H"&amp;(ROW()+12*(($AN1636-1)*3+$AO1636)-ROW())/12+5):INDIRECT("S"&amp;(ROW()+12*(($AN1636-1)*3+$AO1636)-ROW())/12+5),AQ1636)</f>
        <v>0</v>
      </c>
      <c r="AS1636" s="221">
        <f ca="1">IF($AP1636=1,IF(INDIRECT(ADDRESS(($AN1636-1)*3+$AO1636+5,$AP1636+20))="",0,INDIRECT(ADDRESS(($AN1636-1)*3+$AO1636+5,$AP1636+20))),IF(INDIRECT(ADDRESS(($AN1636-1)*3+$AO1636+5,$AP1636+20))="",0,IF(COUNTIF(INDIRECT(ADDRESS(($AN1636-1)*36+($AO1636-1)*12+6,COLUMN())):INDIRECT(ADDRESS(($AN1636-1)*36+($AO1636-1)*12+$AP1636+4,COLUMN())),INDIRECT(ADDRESS(($AN1636-1)*3+$AO1636+5,$AP1636+20)))&gt;=1,0,INDIRECT(ADDRESS(($AN1636-1)*3+$AO1636+5,$AP1636+20)))))</f>
        <v>0</v>
      </c>
      <c r="AT1636" s="204">
        <f ca="1">COUNTIF(INDIRECT("U"&amp;(ROW()+12*(($AN1636-1)*3+$AO1636)-ROW())/12+5):INDIRECT("AF"&amp;(ROW()+12*(($AN1636-1)*3+$AO1636)-ROW())/12+5),AS1636)</f>
        <v>0</v>
      </c>
      <c r="AU1636" s="204">
        <f ca="1">IF(AND(AQ1636+AS1636&gt;0,AR1636+AT1636&gt;0),COUNTIF(AU$6:AU1635,"&gt;0")+1,0)</f>
        <v>0</v>
      </c>
    </row>
    <row r="1637" spans="40:47">
      <c r="AN1637" s="204">
        <v>46</v>
      </c>
      <c r="AO1637" s="204">
        <v>1</v>
      </c>
      <c r="AP1637" s="204">
        <v>12</v>
      </c>
      <c r="AQ1637" s="221">
        <f ca="1">IF($AP1637=1,IF(INDIRECT(ADDRESS(($AN1637-1)*3+$AO1637+5,$AP1637+7))="",0,INDIRECT(ADDRESS(($AN1637-1)*3+$AO1637+5,$AP1637+7))),IF(INDIRECT(ADDRESS(($AN1637-1)*3+$AO1637+5,$AP1637+7))="",0,IF(COUNTIF(INDIRECT(ADDRESS(($AN1637-1)*36+($AO1637-1)*12+6,COLUMN())):INDIRECT(ADDRESS(($AN1637-1)*36+($AO1637-1)*12+$AP1637+4,COLUMN())),INDIRECT(ADDRESS(($AN1637-1)*3+$AO1637+5,$AP1637+7)))&gt;=1,0,INDIRECT(ADDRESS(($AN1637-1)*3+$AO1637+5,$AP1637+7)))))</f>
        <v>0</v>
      </c>
      <c r="AR1637" s="204">
        <f ca="1">COUNTIF(INDIRECT("H"&amp;(ROW()+12*(($AN1637-1)*3+$AO1637)-ROW())/12+5):INDIRECT("S"&amp;(ROW()+12*(($AN1637-1)*3+$AO1637)-ROW())/12+5),AQ1637)</f>
        <v>0</v>
      </c>
      <c r="AS1637" s="221">
        <f ca="1">IF($AP1637=1,IF(INDIRECT(ADDRESS(($AN1637-1)*3+$AO1637+5,$AP1637+20))="",0,INDIRECT(ADDRESS(($AN1637-1)*3+$AO1637+5,$AP1637+20))),IF(INDIRECT(ADDRESS(($AN1637-1)*3+$AO1637+5,$AP1637+20))="",0,IF(COUNTIF(INDIRECT(ADDRESS(($AN1637-1)*36+($AO1637-1)*12+6,COLUMN())):INDIRECT(ADDRESS(($AN1637-1)*36+($AO1637-1)*12+$AP1637+4,COLUMN())),INDIRECT(ADDRESS(($AN1637-1)*3+$AO1637+5,$AP1637+20)))&gt;=1,0,INDIRECT(ADDRESS(($AN1637-1)*3+$AO1637+5,$AP1637+20)))))</f>
        <v>0</v>
      </c>
      <c r="AT1637" s="204">
        <f ca="1">COUNTIF(INDIRECT("U"&amp;(ROW()+12*(($AN1637-1)*3+$AO1637)-ROW())/12+5):INDIRECT("AF"&amp;(ROW()+12*(($AN1637-1)*3+$AO1637)-ROW())/12+5),AS1637)</f>
        <v>0</v>
      </c>
      <c r="AU1637" s="204">
        <f ca="1">IF(AND(AQ1637+AS1637&gt;0,AR1637+AT1637&gt;0),COUNTIF(AU$6:AU1636,"&gt;0")+1,0)</f>
        <v>0</v>
      </c>
    </row>
    <row r="1638" spans="40:47">
      <c r="AN1638" s="204">
        <v>46</v>
      </c>
      <c r="AO1638" s="204">
        <v>2</v>
      </c>
      <c r="AP1638" s="204">
        <v>1</v>
      </c>
      <c r="AQ1638" s="221">
        <f ca="1">IF($AP1638=1,IF(INDIRECT(ADDRESS(($AN1638-1)*3+$AO1638+5,$AP1638+7))="",0,INDIRECT(ADDRESS(($AN1638-1)*3+$AO1638+5,$AP1638+7))),IF(INDIRECT(ADDRESS(($AN1638-1)*3+$AO1638+5,$AP1638+7))="",0,IF(COUNTIF(INDIRECT(ADDRESS(($AN1638-1)*36+($AO1638-1)*12+6,COLUMN())):INDIRECT(ADDRESS(($AN1638-1)*36+($AO1638-1)*12+$AP1638+4,COLUMN())),INDIRECT(ADDRESS(($AN1638-1)*3+$AO1638+5,$AP1638+7)))&gt;=1,0,INDIRECT(ADDRESS(($AN1638-1)*3+$AO1638+5,$AP1638+7)))))</f>
        <v>0</v>
      </c>
      <c r="AR1638" s="204">
        <f ca="1">COUNTIF(INDIRECT("H"&amp;(ROW()+12*(($AN1638-1)*3+$AO1638)-ROW())/12+5):INDIRECT("S"&amp;(ROW()+12*(($AN1638-1)*3+$AO1638)-ROW())/12+5),AQ1638)</f>
        <v>0</v>
      </c>
      <c r="AS1638" s="221">
        <f ca="1">IF($AP1638=1,IF(INDIRECT(ADDRESS(($AN1638-1)*3+$AO1638+5,$AP1638+20))="",0,INDIRECT(ADDRESS(($AN1638-1)*3+$AO1638+5,$AP1638+20))),IF(INDIRECT(ADDRESS(($AN1638-1)*3+$AO1638+5,$AP1638+20))="",0,IF(COUNTIF(INDIRECT(ADDRESS(($AN1638-1)*36+($AO1638-1)*12+6,COLUMN())):INDIRECT(ADDRESS(($AN1638-1)*36+($AO1638-1)*12+$AP1638+4,COLUMN())),INDIRECT(ADDRESS(($AN1638-1)*3+$AO1638+5,$AP1638+20)))&gt;=1,0,INDIRECT(ADDRESS(($AN1638-1)*3+$AO1638+5,$AP1638+20)))))</f>
        <v>0</v>
      </c>
      <c r="AT1638" s="204">
        <f ca="1">COUNTIF(INDIRECT("U"&amp;(ROW()+12*(($AN1638-1)*3+$AO1638)-ROW())/12+5):INDIRECT("AF"&amp;(ROW()+12*(($AN1638-1)*3+$AO1638)-ROW())/12+5),AS1638)</f>
        <v>0</v>
      </c>
      <c r="AU1638" s="204">
        <f ca="1">IF(AND(AQ1638+AS1638&gt;0,AR1638+AT1638&gt;0),COUNTIF(AU$6:AU1637,"&gt;0")+1,0)</f>
        <v>0</v>
      </c>
    </row>
    <row r="1639" spans="40:47">
      <c r="AN1639" s="204">
        <v>46</v>
      </c>
      <c r="AO1639" s="204">
        <v>2</v>
      </c>
      <c r="AP1639" s="204">
        <v>2</v>
      </c>
      <c r="AQ1639" s="221">
        <f ca="1">IF($AP1639=1,IF(INDIRECT(ADDRESS(($AN1639-1)*3+$AO1639+5,$AP1639+7))="",0,INDIRECT(ADDRESS(($AN1639-1)*3+$AO1639+5,$AP1639+7))),IF(INDIRECT(ADDRESS(($AN1639-1)*3+$AO1639+5,$AP1639+7))="",0,IF(COUNTIF(INDIRECT(ADDRESS(($AN1639-1)*36+($AO1639-1)*12+6,COLUMN())):INDIRECT(ADDRESS(($AN1639-1)*36+($AO1639-1)*12+$AP1639+4,COLUMN())),INDIRECT(ADDRESS(($AN1639-1)*3+$AO1639+5,$AP1639+7)))&gt;=1,0,INDIRECT(ADDRESS(($AN1639-1)*3+$AO1639+5,$AP1639+7)))))</f>
        <v>0</v>
      </c>
      <c r="AR1639" s="204">
        <f ca="1">COUNTIF(INDIRECT("H"&amp;(ROW()+12*(($AN1639-1)*3+$AO1639)-ROW())/12+5):INDIRECT("S"&amp;(ROW()+12*(($AN1639-1)*3+$AO1639)-ROW())/12+5),AQ1639)</f>
        <v>0</v>
      </c>
      <c r="AS1639" s="221">
        <f ca="1">IF($AP1639=1,IF(INDIRECT(ADDRESS(($AN1639-1)*3+$AO1639+5,$AP1639+20))="",0,INDIRECT(ADDRESS(($AN1639-1)*3+$AO1639+5,$AP1639+20))),IF(INDIRECT(ADDRESS(($AN1639-1)*3+$AO1639+5,$AP1639+20))="",0,IF(COUNTIF(INDIRECT(ADDRESS(($AN1639-1)*36+($AO1639-1)*12+6,COLUMN())):INDIRECT(ADDRESS(($AN1639-1)*36+($AO1639-1)*12+$AP1639+4,COLUMN())),INDIRECT(ADDRESS(($AN1639-1)*3+$AO1639+5,$AP1639+20)))&gt;=1,0,INDIRECT(ADDRESS(($AN1639-1)*3+$AO1639+5,$AP1639+20)))))</f>
        <v>0</v>
      </c>
      <c r="AT1639" s="204">
        <f ca="1">COUNTIF(INDIRECT("U"&amp;(ROW()+12*(($AN1639-1)*3+$AO1639)-ROW())/12+5):INDIRECT("AF"&amp;(ROW()+12*(($AN1639-1)*3+$AO1639)-ROW())/12+5),AS1639)</f>
        <v>0</v>
      </c>
      <c r="AU1639" s="204">
        <f ca="1">IF(AND(AQ1639+AS1639&gt;0,AR1639+AT1639&gt;0),COUNTIF(AU$6:AU1638,"&gt;0")+1,0)</f>
        <v>0</v>
      </c>
    </row>
    <row r="1640" spans="40:47">
      <c r="AN1640" s="204">
        <v>46</v>
      </c>
      <c r="AO1640" s="204">
        <v>2</v>
      </c>
      <c r="AP1640" s="204">
        <v>3</v>
      </c>
      <c r="AQ1640" s="221">
        <f ca="1">IF($AP1640=1,IF(INDIRECT(ADDRESS(($AN1640-1)*3+$AO1640+5,$AP1640+7))="",0,INDIRECT(ADDRESS(($AN1640-1)*3+$AO1640+5,$AP1640+7))),IF(INDIRECT(ADDRESS(($AN1640-1)*3+$AO1640+5,$AP1640+7))="",0,IF(COUNTIF(INDIRECT(ADDRESS(($AN1640-1)*36+($AO1640-1)*12+6,COLUMN())):INDIRECT(ADDRESS(($AN1640-1)*36+($AO1640-1)*12+$AP1640+4,COLUMN())),INDIRECT(ADDRESS(($AN1640-1)*3+$AO1640+5,$AP1640+7)))&gt;=1,0,INDIRECT(ADDRESS(($AN1640-1)*3+$AO1640+5,$AP1640+7)))))</f>
        <v>0</v>
      </c>
      <c r="AR1640" s="204">
        <f ca="1">COUNTIF(INDIRECT("H"&amp;(ROW()+12*(($AN1640-1)*3+$AO1640)-ROW())/12+5):INDIRECT("S"&amp;(ROW()+12*(($AN1640-1)*3+$AO1640)-ROW())/12+5),AQ1640)</f>
        <v>0</v>
      </c>
      <c r="AS1640" s="221">
        <f ca="1">IF($AP1640=1,IF(INDIRECT(ADDRESS(($AN1640-1)*3+$AO1640+5,$AP1640+20))="",0,INDIRECT(ADDRESS(($AN1640-1)*3+$AO1640+5,$AP1640+20))),IF(INDIRECT(ADDRESS(($AN1640-1)*3+$AO1640+5,$AP1640+20))="",0,IF(COUNTIF(INDIRECT(ADDRESS(($AN1640-1)*36+($AO1640-1)*12+6,COLUMN())):INDIRECT(ADDRESS(($AN1640-1)*36+($AO1640-1)*12+$AP1640+4,COLUMN())),INDIRECT(ADDRESS(($AN1640-1)*3+$AO1640+5,$AP1640+20)))&gt;=1,0,INDIRECT(ADDRESS(($AN1640-1)*3+$AO1640+5,$AP1640+20)))))</f>
        <v>0</v>
      </c>
      <c r="AT1640" s="204">
        <f ca="1">COUNTIF(INDIRECT("U"&amp;(ROW()+12*(($AN1640-1)*3+$AO1640)-ROW())/12+5):INDIRECT("AF"&amp;(ROW()+12*(($AN1640-1)*3+$AO1640)-ROW())/12+5),AS1640)</f>
        <v>0</v>
      </c>
      <c r="AU1640" s="204">
        <f ca="1">IF(AND(AQ1640+AS1640&gt;0,AR1640+AT1640&gt;0),COUNTIF(AU$6:AU1639,"&gt;0")+1,0)</f>
        <v>0</v>
      </c>
    </row>
    <row r="1641" spans="40:47">
      <c r="AN1641" s="204">
        <v>46</v>
      </c>
      <c r="AO1641" s="204">
        <v>2</v>
      </c>
      <c r="AP1641" s="204">
        <v>4</v>
      </c>
      <c r="AQ1641" s="221">
        <f ca="1">IF($AP1641=1,IF(INDIRECT(ADDRESS(($AN1641-1)*3+$AO1641+5,$AP1641+7))="",0,INDIRECT(ADDRESS(($AN1641-1)*3+$AO1641+5,$AP1641+7))),IF(INDIRECT(ADDRESS(($AN1641-1)*3+$AO1641+5,$AP1641+7))="",0,IF(COUNTIF(INDIRECT(ADDRESS(($AN1641-1)*36+($AO1641-1)*12+6,COLUMN())):INDIRECT(ADDRESS(($AN1641-1)*36+($AO1641-1)*12+$AP1641+4,COLUMN())),INDIRECT(ADDRESS(($AN1641-1)*3+$AO1641+5,$AP1641+7)))&gt;=1,0,INDIRECT(ADDRESS(($AN1641-1)*3+$AO1641+5,$AP1641+7)))))</f>
        <v>0</v>
      </c>
      <c r="AR1641" s="204">
        <f ca="1">COUNTIF(INDIRECT("H"&amp;(ROW()+12*(($AN1641-1)*3+$AO1641)-ROW())/12+5):INDIRECT("S"&amp;(ROW()+12*(($AN1641-1)*3+$AO1641)-ROW())/12+5),AQ1641)</f>
        <v>0</v>
      </c>
      <c r="AS1641" s="221">
        <f ca="1">IF($AP1641=1,IF(INDIRECT(ADDRESS(($AN1641-1)*3+$AO1641+5,$AP1641+20))="",0,INDIRECT(ADDRESS(($AN1641-1)*3+$AO1641+5,$AP1641+20))),IF(INDIRECT(ADDRESS(($AN1641-1)*3+$AO1641+5,$AP1641+20))="",0,IF(COUNTIF(INDIRECT(ADDRESS(($AN1641-1)*36+($AO1641-1)*12+6,COLUMN())):INDIRECT(ADDRESS(($AN1641-1)*36+($AO1641-1)*12+$AP1641+4,COLUMN())),INDIRECT(ADDRESS(($AN1641-1)*3+$AO1641+5,$AP1641+20)))&gt;=1,0,INDIRECT(ADDRESS(($AN1641-1)*3+$AO1641+5,$AP1641+20)))))</f>
        <v>0</v>
      </c>
      <c r="AT1641" s="204">
        <f ca="1">COUNTIF(INDIRECT("U"&amp;(ROW()+12*(($AN1641-1)*3+$AO1641)-ROW())/12+5):INDIRECT("AF"&amp;(ROW()+12*(($AN1641-1)*3+$AO1641)-ROW())/12+5),AS1641)</f>
        <v>0</v>
      </c>
      <c r="AU1641" s="204">
        <f ca="1">IF(AND(AQ1641+AS1641&gt;0,AR1641+AT1641&gt;0),COUNTIF(AU$6:AU1640,"&gt;0")+1,0)</f>
        <v>0</v>
      </c>
    </row>
    <row r="1642" spans="40:47">
      <c r="AN1642" s="204">
        <v>46</v>
      </c>
      <c r="AO1642" s="204">
        <v>2</v>
      </c>
      <c r="AP1642" s="204">
        <v>5</v>
      </c>
      <c r="AQ1642" s="221">
        <f ca="1">IF($AP1642=1,IF(INDIRECT(ADDRESS(($AN1642-1)*3+$AO1642+5,$AP1642+7))="",0,INDIRECT(ADDRESS(($AN1642-1)*3+$AO1642+5,$AP1642+7))),IF(INDIRECT(ADDRESS(($AN1642-1)*3+$AO1642+5,$AP1642+7))="",0,IF(COUNTIF(INDIRECT(ADDRESS(($AN1642-1)*36+($AO1642-1)*12+6,COLUMN())):INDIRECT(ADDRESS(($AN1642-1)*36+($AO1642-1)*12+$AP1642+4,COLUMN())),INDIRECT(ADDRESS(($AN1642-1)*3+$AO1642+5,$AP1642+7)))&gt;=1,0,INDIRECT(ADDRESS(($AN1642-1)*3+$AO1642+5,$AP1642+7)))))</f>
        <v>0</v>
      </c>
      <c r="AR1642" s="204">
        <f ca="1">COUNTIF(INDIRECT("H"&amp;(ROW()+12*(($AN1642-1)*3+$AO1642)-ROW())/12+5):INDIRECT("S"&amp;(ROW()+12*(($AN1642-1)*3+$AO1642)-ROW())/12+5),AQ1642)</f>
        <v>0</v>
      </c>
      <c r="AS1642" s="221">
        <f ca="1">IF($AP1642=1,IF(INDIRECT(ADDRESS(($AN1642-1)*3+$AO1642+5,$AP1642+20))="",0,INDIRECT(ADDRESS(($AN1642-1)*3+$AO1642+5,$AP1642+20))),IF(INDIRECT(ADDRESS(($AN1642-1)*3+$AO1642+5,$AP1642+20))="",0,IF(COUNTIF(INDIRECT(ADDRESS(($AN1642-1)*36+($AO1642-1)*12+6,COLUMN())):INDIRECT(ADDRESS(($AN1642-1)*36+($AO1642-1)*12+$AP1642+4,COLUMN())),INDIRECT(ADDRESS(($AN1642-1)*3+$AO1642+5,$AP1642+20)))&gt;=1,0,INDIRECT(ADDRESS(($AN1642-1)*3+$AO1642+5,$AP1642+20)))))</f>
        <v>0</v>
      </c>
      <c r="AT1642" s="204">
        <f ca="1">COUNTIF(INDIRECT("U"&amp;(ROW()+12*(($AN1642-1)*3+$AO1642)-ROW())/12+5):INDIRECT("AF"&amp;(ROW()+12*(($AN1642-1)*3+$AO1642)-ROW())/12+5),AS1642)</f>
        <v>0</v>
      </c>
      <c r="AU1642" s="204">
        <f ca="1">IF(AND(AQ1642+AS1642&gt;0,AR1642+AT1642&gt;0),COUNTIF(AU$6:AU1641,"&gt;0")+1,0)</f>
        <v>0</v>
      </c>
    </row>
    <row r="1643" spans="40:47">
      <c r="AN1643" s="204">
        <v>46</v>
      </c>
      <c r="AO1643" s="204">
        <v>2</v>
      </c>
      <c r="AP1643" s="204">
        <v>6</v>
      </c>
      <c r="AQ1643" s="221">
        <f ca="1">IF($AP1643=1,IF(INDIRECT(ADDRESS(($AN1643-1)*3+$AO1643+5,$AP1643+7))="",0,INDIRECT(ADDRESS(($AN1643-1)*3+$AO1643+5,$AP1643+7))),IF(INDIRECT(ADDRESS(($AN1643-1)*3+$AO1643+5,$AP1643+7))="",0,IF(COUNTIF(INDIRECT(ADDRESS(($AN1643-1)*36+($AO1643-1)*12+6,COLUMN())):INDIRECT(ADDRESS(($AN1643-1)*36+($AO1643-1)*12+$AP1643+4,COLUMN())),INDIRECT(ADDRESS(($AN1643-1)*3+$AO1643+5,$AP1643+7)))&gt;=1,0,INDIRECT(ADDRESS(($AN1643-1)*3+$AO1643+5,$AP1643+7)))))</f>
        <v>0</v>
      </c>
      <c r="AR1643" s="204">
        <f ca="1">COUNTIF(INDIRECT("H"&amp;(ROW()+12*(($AN1643-1)*3+$AO1643)-ROW())/12+5):INDIRECT("S"&amp;(ROW()+12*(($AN1643-1)*3+$AO1643)-ROW())/12+5),AQ1643)</f>
        <v>0</v>
      </c>
      <c r="AS1643" s="221">
        <f ca="1">IF($AP1643=1,IF(INDIRECT(ADDRESS(($AN1643-1)*3+$AO1643+5,$AP1643+20))="",0,INDIRECT(ADDRESS(($AN1643-1)*3+$AO1643+5,$AP1643+20))),IF(INDIRECT(ADDRESS(($AN1643-1)*3+$AO1643+5,$AP1643+20))="",0,IF(COUNTIF(INDIRECT(ADDRESS(($AN1643-1)*36+($AO1643-1)*12+6,COLUMN())):INDIRECT(ADDRESS(($AN1643-1)*36+($AO1643-1)*12+$AP1643+4,COLUMN())),INDIRECT(ADDRESS(($AN1643-1)*3+$AO1643+5,$AP1643+20)))&gt;=1,0,INDIRECT(ADDRESS(($AN1643-1)*3+$AO1643+5,$AP1643+20)))))</f>
        <v>0</v>
      </c>
      <c r="AT1643" s="204">
        <f ca="1">COUNTIF(INDIRECT("U"&amp;(ROW()+12*(($AN1643-1)*3+$AO1643)-ROW())/12+5):INDIRECT("AF"&amp;(ROW()+12*(($AN1643-1)*3+$AO1643)-ROW())/12+5),AS1643)</f>
        <v>0</v>
      </c>
      <c r="AU1643" s="204">
        <f ca="1">IF(AND(AQ1643+AS1643&gt;0,AR1643+AT1643&gt;0),COUNTIF(AU$6:AU1642,"&gt;0")+1,0)</f>
        <v>0</v>
      </c>
    </row>
    <row r="1644" spans="40:47">
      <c r="AN1644" s="204">
        <v>46</v>
      </c>
      <c r="AO1644" s="204">
        <v>2</v>
      </c>
      <c r="AP1644" s="204">
        <v>7</v>
      </c>
      <c r="AQ1644" s="221">
        <f ca="1">IF($AP1644=1,IF(INDIRECT(ADDRESS(($AN1644-1)*3+$AO1644+5,$AP1644+7))="",0,INDIRECT(ADDRESS(($AN1644-1)*3+$AO1644+5,$AP1644+7))),IF(INDIRECT(ADDRESS(($AN1644-1)*3+$AO1644+5,$AP1644+7))="",0,IF(COUNTIF(INDIRECT(ADDRESS(($AN1644-1)*36+($AO1644-1)*12+6,COLUMN())):INDIRECT(ADDRESS(($AN1644-1)*36+($AO1644-1)*12+$AP1644+4,COLUMN())),INDIRECT(ADDRESS(($AN1644-1)*3+$AO1644+5,$AP1644+7)))&gt;=1,0,INDIRECT(ADDRESS(($AN1644-1)*3+$AO1644+5,$AP1644+7)))))</f>
        <v>0</v>
      </c>
      <c r="AR1644" s="204">
        <f ca="1">COUNTIF(INDIRECT("H"&amp;(ROW()+12*(($AN1644-1)*3+$AO1644)-ROW())/12+5):INDIRECT("S"&amp;(ROW()+12*(($AN1644-1)*3+$AO1644)-ROW())/12+5),AQ1644)</f>
        <v>0</v>
      </c>
      <c r="AS1644" s="221">
        <f ca="1">IF($AP1644=1,IF(INDIRECT(ADDRESS(($AN1644-1)*3+$AO1644+5,$AP1644+20))="",0,INDIRECT(ADDRESS(($AN1644-1)*3+$AO1644+5,$AP1644+20))),IF(INDIRECT(ADDRESS(($AN1644-1)*3+$AO1644+5,$AP1644+20))="",0,IF(COUNTIF(INDIRECT(ADDRESS(($AN1644-1)*36+($AO1644-1)*12+6,COLUMN())):INDIRECT(ADDRESS(($AN1644-1)*36+($AO1644-1)*12+$AP1644+4,COLUMN())),INDIRECT(ADDRESS(($AN1644-1)*3+$AO1644+5,$AP1644+20)))&gt;=1,0,INDIRECT(ADDRESS(($AN1644-1)*3+$AO1644+5,$AP1644+20)))))</f>
        <v>0</v>
      </c>
      <c r="AT1644" s="204">
        <f ca="1">COUNTIF(INDIRECT("U"&amp;(ROW()+12*(($AN1644-1)*3+$AO1644)-ROW())/12+5):INDIRECT("AF"&amp;(ROW()+12*(($AN1644-1)*3+$AO1644)-ROW())/12+5),AS1644)</f>
        <v>0</v>
      </c>
      <c r="AU1644" s="204">
        <f ca="1">IF(AND(AQ1644+AS1644&gt;0,AR1644+AT1644&gt;0),COUNTIF(AU$6:AU1643,"&gt;0")+1,0)</f>
        <v>0</v>
      </c>
    </row>
    <row r="1645" spans="40:47">
      <c r="AN1645" s="204">
        <v>46</v>
      </c>
      <c r="AO1645" s="204">
        <v>2</v>
      </c>
      <c r="AP1645" s="204">
        <v>8</v>
      </c>
      <c r="AQ1645" s="221">
        <f ca="1">IF($AP1645=1,IF(INDIRECT(ADDRESS(($AN1645-1)*3+$AO1645+5,$AP1645+7))="",0,INDIRECT(ADDRESS(($AN1645-1)*3+$AO1645+5,$AP1645+7))),IF(INDIRECT(ADDRESS(($AN1645-1)*3+$AO1645+5,$AP1645+7))="",0,IF(COUNTIF(INDIRECT(ADDRESS(($AN1645-1)*36+($AO1645-1)*12+6,COLUMN())):INDIRECT(ADDRESS(($AN1645-1)*36+($AO1645-1)*12+$AP1645+4,COLUMN())),INDIRECT(ADDRESS(($AN1645-1)*3+$AO1645+5,$AP1645+7)))&gt;=1,0,INDIRECT(ADDRESS(($AN1645-1)*3+$AO1645+5,$AP1645+7)))))</f>
        <v>0</v>
      </c>
      <c r="AR1645" s="204">
        <f ca="1">COUNTIF(INDIRECT("H"&amp;(ROW()+12*(($AN1645-1)*3+$AO1645)-ROW())/12+5):INDIRECT("S"&amp;(ROW()+12*(($AN1645-1)*3+$AO1645)-ROW())/12+5),AQ1645)</f>
        <v>0</v>
      </c>
      <c r="AS1645" s="221">
        <f ca="1">IF($AP1645=1,IF(INDIRECT(ADDRESS(($AN1645-1)*3+$AO1645+5,$AP1645+20))="",0,INDIRECT(ADDRESS(($AN1645-1)*3+$AO1645+5,$AP1645+20))),IF(INDIRECT(ADDRESS(($AN1645-1)*3+$AO1645+5,$AP1645+20))="",0,IF(COUNTIF(INDIRECT(ADDRESS(($AN1645-1)*36+($AO1645-1)*12+6,COLUMN())):INDIRECT(ADDRESS(($AN1645-1)*36+($AO1645-1)*12+$AP1645+4,COLUMN())),INDIRECT(ADDRESS(($AN1645-1)*3+$AO1645+5,$AP1645+20)))&gt;=1,0,INDIRECT(ADDRESS(($AN1645-1)*3+$AO1645+5,$AP1645+20)))))</f>
        <v>0</v>
      </c>
      <c r="AT1645" s="204">
        <f ca="1">COUNTIF(INDIRECT("U"&amp;(ROW()+12*(($AN1645-1)*3+$AO1645)-ROW())/12+5):INDIRECT("AF"&amp;(ROW()+12*(($AN1645-1)*3+$AO1645)-ROW())/12+5),AS1645)</f>
        <v>0</v>
      </c>
      <c r="AU1645" s="204">
        <f ca="1">IF(AND(AQ1645+AS1645&gt;0,AR1645+AT1645&gt;0),COUNTIF(AU$6:AU1644,"&gt;0")+1,0)</f>
        <v>0</v>
      </c>
    </row>
    <row r="1646" spans="40:47">
      <c r="AN1646" s="204">
        <v>46</v>
      </c>
      <c r="AO1646" s="204">
        <v>2</v>
      </c>
      <c r="AP1646" s="204">
        <v>9</v>
      </c>
      <c r="AQ1646" s="221">
        <f ca="1">IF($AP1646=1,IF(INDIRECT(ADDRESS(($AN1646-1)*3+$AO1646+5,$AP1646+7))="",0,INDIRECT(ADDRESS(($AN1646-1)*3+$AO1646+5,$AP1646+7))),IF(INDIRECT(ADDRESS(($AN1646-1)*3+$AO1646+5,$AP1646+7))="",0,IF(COUNTIF(INDIRECT(ADDRESS(($AN1646-1)*36+($AO1646-1)*12+6,COLUMN())):INDIRECT(ADDRESS(($AN1646-1)*36+($AO1646-1)*12+$AP1646+4,COLUMN())),INDIRECT(ADDRESS(($AN1646-1)*3+$AO1646+5,$AP1646+7)))&gt;=1,0,INDIRECT(ADDRESS(($AN1646-1)*3+$AO1646+5,$AP1646+7)))))</f>
        <v>0</v>
      </c>
      <c r="AR1646" s="204">
        <f ca="1">COUNTIF(INDIRECT("H"&amp;(ROW()+12*(($AN1646-1)*3+$AO1646)-ROW())/12+5):INDIRECT("S"&amp;(ROW()+12*(($AN1646-1)*3+$AO1646)-ROW())/12+5),AQ1646)</f>
        <v>0</v>
      </c>
      <c r="AS1646" s="221">
        <f ca="1">IF($AP1646=1,IF(INDIRECT(ADDRESS(($AN1646-1)*3+$AO1646+5,$AP1646+20))="",0,INDIRECT(ADDRESS(($AN1646-1)*3+$AO1646+5,$AP1646+20))),IF(INDIRECT(ADDRESS(($AN1646-1)*3+$AO1646+5,$AP1646+20))="",0,IF(COUNTIF(INDIRECT(ADDRESS(($AN1646-1)*36+($AO1646-1)*12+6,COLUMN())):INDIRECT(ADDRESS(($AN1646-1)*36+($AO1646-1)*12+$AP1646+4,COLUMN())),INDIRECT(ADDRESS(($AN1646-1)*3+$AO1646+5,$AP1646+20)))&gt;=1,0,INDIRECT(ADDRESS(($AN1646-1)*3+$AO1646+5,$AP1646+20)))))</f>
        <v>0</v>
      </c>
      <c r="AT1646" s="204">
        <f ca="1">COUNTIF(INDIRECT("U"&amp;(ROW()+12*(($AN1646-1)*3+$AO1646)-ROW())/12+5):INDIRECT("AF"&amp;(ROW()+12*(($AN1646-1)*3+$AO1646)-ROW())/12+5),AS1646)</f>
        <v>0</v>
      </c>
      <c r="AU1646" s="204">
        <f ca="1">IF(AND(AQ1646+AS1646&gt;0,AR1646+AT1646&gt;0),COUNTIF(AU$6:AU1645,"&gt;0")+1,0)</f>
        <v>0</v>
      </c>
    </row>
    <row r="1647" spans="40:47">
      <c r="AN1647" s="204">
        <v>46</v>
      </c>
      <c r="AO1647" s="204">
        <v>2</v>
      </c>
      <c r="AP1647" s="204">
        <v>10</v>
      </c>
      <c r="AQ1647" s="221">
        <f ca="1">IF($AP1647=1,IF(INDIRECT(ADDRESS(($AN1647-1)*3+$AO1647+5,$AP1647+7))="",0,INDIRECT(ADDRESS(($AN1647-1)*3+$AO1647+5,$AP1647+7))),IF(INDIRECT(ADDRESS(($AN1647-1)*3+$AO1647+5,$AP1647+7))="",0,IF(COUNTIF(INDIRECT(ADDRESS(($AN1647-1)*36+($AO1647-1)*12+6,COLUMN())):INDIRECT(ADDRESS(($AN1647-1)*36+($AO1647-1)*12+$AP1647+4,COLUMN())),INDIRECT(ADDRESS(($AN1647-1)*3+$AO1647+5,$AP1647+7)))&gt;=1,0,INDIRECT(ADDRESS(($AN1647-1)*3+$AO1647+5,$AP1647+7)))))</f>
        <v>0</v>
      </c>
      <c r="AR1647" s="204">
        <f ca="1">COUNTIF(INDIRECT("H"&amp;(ROW()+12*(($AN1647-1)*3+$AO1647)-ROW())/12+5):INDIRECT("S"&amp;(ROW()+12*(($AN1647-1)*3+$AO1647)-ROW())/12+5),AQ1647)</f>
        <v>0</v>
      </c>
      <c r="AS1647" s="221">
        <f ca="1">IF($AP1647=1,IF(INDIRECT(ADDRESS(($AN1647-1)*3+$AO1647+5,$AP1647+20))="",0,INDIRECT(ADDRESS(($AN1647-1)*3+$AO1647+5,$AP1647+20))),IF(INDIRECT(ADDRESS(($AN1647-1)*3+$AO1647+5,$AP1647+20))="",0,IF(COUNTIF(INDIRECT(ADDRESS(($AN1647-1)*36+($AO1647-1)*12+6,COLUMN())):INDIRECT(ADDRESS(($AN1647-1)*36+($AO1647-1)*12+$AP1647+4,COLUMN())),INDIRECT(ADDRESS(($AN1647-1)*3+$AO1647+5,$AP1647+20)))&gt;=1,0,INDIRECT(ADDRESS(($AN1647-1)*3+$AO1647+5,$AP1647+20)))))</f>
        <v>0</v>
      </c>
      <c r="AT1647" s="204">
        <f ca="1">COUNTIF(INDIRECT("U"&amp;(ROW()+12*(($AN1647-1)*3+$AO1647)-ROW())/12+5):INDIRECT("AF"&amp;(ROW()+12*(($AN1647-1)*3+$AO1647)-ROW())/12+5),AS1647)</f>
        <v>0</v>
      </c>
      <c r="AU1647" s="204">
        <f ca="1">IF(AND(AQ1647+AS1647&gt;0,AR1647+AT1647&gt;0),COUNTIF(AU$6:AU1646,"&gt;0")+1,0)</f>
        <v>0</v>
      </c>
    </row>
    <row r="1648" spans="40:47">
      <c r="AN1648" s="204">
        <v>46</v>
      </c>
      <c r="AO1648" s="204">
        <v>2</v>
      </c>
      <c r="AP1648" s="204">
        <v>11</v>
      </c>
      <c r="AQ1648" s="221">
        <f ca="1">IF($AP1648=1,IF(INDIRECT(ADDRESS(($AN1648-1)*3+$AO1648+5,$AP1648+7))="",0,INDIRECT(ADDRESS(($AN1648-1)*3+$AO1648+5,$AP1648+7))),IF(INDIRECT(ADDRESS(($AN1648-1)*3+$AO1648+5,$AP1648+7))="",0,IF(COUNTIF(INDIRECT(ADDRESS(($AN1648-1)*36+($AO1648-1)*12+6,COLUMN())):INDIRECT(ADDRESS(($AN1648-1)*36+($AO1648-1)*12+$AP1648+4,COLUMN())),INDIRECT(ADDRESS(($AN1648-1)*3+$AO1648+5,$AP1648+7)))&gt;=1,0,INDIRECT(ADDRESS(($AN1648-1)*3+$AO1648+5,$AP1648+7)))))</f>
        <v>0</v>
      </c>
      <c r="AR1648" s="204">
        <f ca="1">COUNTIF(INDIRECT("H"&amp;(ROW()+12*(($AN1648-1)*3+$AO1648)-ROW())/12+5):INDIRECT("S"&amp;(ROW()+12*(($AN1648-1)*3+$AO1648)-ROW())/12+5),AQ1648)</f>
        <v>0</v>
      </c>
      <c r="AS1648" s="221">
        <f ca="1">IF($AP1648=1,IF(INDIRECT(ADDRESS(($AN1648-1)*3+$AO1648+5,$AP1648+20))="",0,INDIRECT(ADDRESS(($AN1648-1)*3+$AO1648+5,$AP1648+20))),IF(INDIRECT(ADDRESS(($AN1648-1)*3+$AO1648+5,$AP1648+20))="",0,IF(COUNTIF(INDIRECT(ADDRESS(($AN1648-1)*36+($AO1648-1)*12+6,COLUMN())):INDIRECT(ADDRESS(($AN1648-1)*36+($AO1648-1)*12+$AP1648+4,COLUMN())),INDIRECT(ADDRESS(($AN1648-1)*3+$AO1648+5,$AP1648+20)))&gt;=1,0,INDIRECT(ADDRESS(($AN1648-1)*3+$AO1648+5,$AP1648+20)))))</f>
        <v>0</v>
      </c>
      <c r="AT1648" s="204">
        <f ca="1">COUNTIF(INDIRECT("U"&amp;(ROW()+12*(($AN1648-1)*3+$AO1648)-ROW())/12+5):INDIRECT("AF"&amp;(ROW()+12*(($AN1648-1)*3+$AO1648)-ROW())/12+5),AS1648)</f>
        <v>0</v>
      </c>
      <c r="AU1648" s="204">
        <f ca="1">IF(AND(AQ1648+AS1648&gt;0,AR1648+AT1648&gt;0),COUNTIF(AU$6:AU1647,"&gt;0")+1,0)</f>
        <v>0</v>
      </c>
    </row>
    <row r="1649" spans="40:47">
      <c r="AN1649" s="204">
        <v>46</v>
      </c>
      <c r="AO1649" s="204">
        <v>2</v>
      </c>
      <c r="AP1649" s="204">
        <v>12</v>
      </c>
      <c r="AQ1649" s="221">
        <f ca="1">IF($AP1649=1,IF(INDIRECT(ADDRESS(($AN1649-1)*3+$AO1649+5,$AP1649+7))="",0,INDIRECT(ADDRESS(($AN1649-1)*3+$AO1649+5,$AP1649+7))),IF(INDIRECT(ADDRESS(($AN1649-1)*3+$AO1649+5,$AP1649+7))="",0,IF(COUNTIF(INDIRECT(ADDRESS(($AN1649-1)*36+($AO1649-1)*12+6,COLUMN())):INDIRECT(ADDRESS(($AN1649-1)*36+($AO1649-1)*12+$AP1649+4,COLUMN())),INDIRECT(ADDRESS(($AN1649-1)*3+$AO1649+5,$AP1649+7)))&gt;=1,0,INDIRECT(ADDRESS(($AN1649-1)*3+$AO1649+5,$AP1649+7)))))</f>
        <v>0</v>
      </c>
      <c r="AR1649" s="204">
        <f ca="1">COUNTIF(INDIRECT("H"&amp;(ROW()+12*(($AN1649-1)*3+$AO1649)-ROW())/12+5):INDIRECT("S"&amp;(ROW()+12*(($AN1649-1)*3+$AO1649)-ROW())/12+5),AQ1649)</f>
        <v>0</v>
      </c>
      <c r="AS1649" s="221">
        <f ca="1">IF($AP1649=1,IF(INDIRECT(ADDRESS(($AN1649-1)*3+$AO1649+5,$AP1649+20))="",0,INDIRECT(ADDRESS(($AN1649-1)*3+$AO1649+5,$AP1649+20))),IF(INDIRECT(ADDRESS(($AN1649-1)*3+$AO1649+5,$AP1649+20))="",0,IF(COUNTIF(INDIRECT(ADDRESS(($AN1649-1)*36+($AO1649-1)*12+6,COLUMN())):INDIRECT(ADDRESS(($AN1649-1)*36+($AO1649-1)*12+$AP1649+4,COLUMN())),INDIRECT(ADDRESS(($AN1649-1)*3+$AO1649+5,$AP1649+20)))&gt;=1,0,INDIRECT(ADDRESS(($AN1649-1)*3+$AO1649+5,$AP1649+20)))))</f>
        <v>0</v>
      </c>
      <c r="AT1649" s="204">
        <f ca="1">COUNTIF(INDIRECT("U"&amp;(ROW()+12*(($AN1649-1)*3+$AO1649)-ROW())/12+5):INDIRECT("AF"&amp;(ROW()+12*(($AN1649-1)*3+$AO1649)-ROW())/12+5),AS1649)</f>
        <v>0</v>
      </c>
      <c r="AU1649" s="204">
        <f ca="1">IF(AND(AQ1649+AS1649&gt;0,AR1649+AT1649&gt;0),COUNTIF(AU$6:AU1648,"&gt;0")+1,0)</f>
        <v>0</v>
      </c>
    </row>
    <row r="1650" spans="40:47">
      <c r="AN1650" s="204">
        <v>46</v>
      </c>
      <c r="AO1650" s="204">
        <v>3</v>
      </c>
      <c r="AP1650" s="204">
        <v>1</v>
      </c>
      <c r="AQ1650" s="221">
        <f ca="1">IF($AP1650=1,IF(INDIRECT(ADDRESS(($AN1650-1)*3+$AO1650+5,$AP1650+7))="",0,INDIRECT(ADDRESS(($AN1650-1)*3+$AO1650+5,$AP1650+7))),IF(INDIRECT(ADDRESS(($AN1650-1)*3+$AO1650+5,$AP1650+7))="",0,IF(COUNTIF(INDIRECT(ADDRESS(($AN1650-1)*36+($AO1650-1)*12+6,COLUMN())):INDIRECT(ADDRESS(($AN1650-1)*36+($AO1650-1)*12+$AP1650+4,COLUMN())),INDIRECT(ADDRESS(($AN1650-1)*3+$AO1650+5,$AP1650+7)))&gt;=1,0,INDIRECT(ADDRESS(($AN1650-1)*3+$AO1650+5,$AP1650+7)))))</f>
        <v>0</v>
      </c>
      <c r="AR1650" s="204">
        <f ca="1">COUNTIF(INDIRECT("H"&amp;(ROW()+12*(($AN1650-1)*3+$AO1650)-ROW())/12+5):INDIRECT("S"&amp;(ROW()+12*(($AN1650-1)*3+$AO1650)-ROW())/12+5),AQ1650)</f>
        <v>0</v>
      </c>
      <c r="AS1650" s="221">
        <f ca="1">IF($AP1650=1,IF(INDIRECT(ADDRESS(($AN1650-1)*3+$AO1650+5,$AP1650+20))="",0,INDIRECT(ADDRESS(($AN1650-1)*3+$AO1650+5,$AP1650+20))),IF(INDIRECT(ADDRESS(($AN1650-1)*3+$AO1650+5,$AP1650+20))="",0,IF(COUNTIF(INDIRECT(ADDRESS(($AN1650-1)*36+($AO1650-1)*12+6,COLUMN())):INDIRECT(ADDRESS(($AN1650-1)*36+($AO1650-1)*12+$AP1650+4,COLUMN())),INDIRECT(ADDRESS(($AN1650-1)*3+$AO1650+5,$AP1650+20)))&gt;=1,0,INDIRECT(ADDRESS(($AN1650-1)*3+$AO1650+5,$AP1650+20)))))</f>
        <v>0</v>
      </c>
      <c r="AT1650" s="204">
        <f ca="1">COUNTIF(INDIRECT("U"&amp;(ROW()+12*(($AN1650-1)*3+$AO1650)-ROW())/12+5):INDIRECT("AF"&amp;(ROW()+12*(($AN1650-1)*3+$AO1650)-ROW())/12+5),AS1650)</f>
        <v>0</v>
      </c>
      <c r="AU1650" s="204">
        <f ca="1">IF(AND(AQ1650+AS1650&gt;0,AR1650+AT1650&gt;0),COUNTIF(AU$6:AU1649,"&gt;0")+1,0)</f>
        <v>0</v>
      </c>
    </row>
    <row r="1651" spans="40:47">
      <c r="AN1651" s="204">
        <v>46</v>
      </c>
      <c r="AO1651" s="204">
        <v>3</v>
      </c>
      <c r="AP1651" s="204">
        <v>2</v>
      </c>
      <c r="AQ1651" s="221">
        <f ca="1">IF($AP1651=1,IF(INDIRECT(ADDRESS(($AN1651-1)*3+$AO1651+5,$AP1651+7))="",0,INDIRECT(ADDRESS(($AN1651-1)*3+$AO1651+5,$AP1651+7))),IF(INDIRECT(ADDRESS(($AN1651-1)*3+$AO1651+5,$AP1651+7))="",0,IF(COUNTIF(INDIRECT(ADDRESS(($AN1651-1)*36+($AO1651-1)*12+6,COLUMN())):INDIRECT(ADDRESS(($AN1651-1)*36+($AO1651-1)*12+$AP1651+4,COLUMN())),INDIRECT(ADDRESS(($AN1651-1)*3+$AO1651+5,$AP1651+7)))&gt;=1,0,INDIRECT(ADDRESS(($AN1651-1)*3+$AO1651+5,$AP1651+7)))))</f>
        <v>0</v>
      </c>
      <c r="AR1651" s="204">
        <f ca="1">COUNTIF(INDIRECT("H"&amp;(ROW()+12*(($AN1651-1)*3+$AO1651)-ROW())/12+5):INDIRECT("S"&amp;(ROW()+12*(($AN1651-1)*3+$AO1651)-ROW())/12+5),AQ1651)</f>
        <v>0</v>
      </c>
      <c r="AS1651" s="221">
        <f ca="1">IF($AP1651=1,IF(INDIRECT(ADDRESS(($AN1651-1)*3+$AO1651+5,$AP1651+20))="",0,INDIRECT(ADDRESS(($AN1651-1)*3+$AO1651+5,$AP1651+20))),IF(INDIRECT(ADDRESS(($AN1651-1)*3+$AO1651+5,$AP1651+20))="",0,IF(COUNTIF(INDIRECT(ADDRESS(($AN1651-1)*36+($AO1651-1)*12+6,COLUMN())):INDIRECT(ADDRESS(($AN1651-1)*36+($AO1651-1)*12+$AP1651+4,COLUMN())),INDIRECT(ADDRESS(($AN1651-1)*3+$AO1651+5,$AP1651+20)))&gt;=1,0,INDIRECT(ADDRESS(($AN1651-1)*3+$AO1651+5,$AP1651+20)))))</f>
        <v>0</v>
      </c>
      <c r="AT1651" s="204">
        <f ca="1">COUNTIF(INDIRECT("U"&amp;(ROW()+12*(($AN1651-1)*3+$AO1651)-ROW())/12+5):INDIRECT("AF"&amp;(ROW()+12*(($AN1651-1)*3+$AO1651)-ROW())/12+5),AS1651)</f>
        <v>0</v>
      </c>
      <c r="AU1651" s="204">
        <f ca="1">IF(AND(AQ1651+AS1651&gt;0,AR1651+AT1651&gt;0),COUNTIF(AU$6:AU1650,"&gt;0")+1,0)</f>
        <v>0</v>
      </c>
    </row>
    <row r="1652" spans="40:47">
      <c r="AN1652" s="204">
        <v>46</v>
      </c>
      <c r="AO1652" s="204">
        <v>3</v>
      </c>
      <c r="AP1652" s="204">
        <v>3</v>
      </c>
      <c r="AQ1652" s="221">
        <f ca="1">IF($AP1652=1,IF(INDIRECT(ADDRESS(($AN1652-1)*3+$AO1652+5,$AP1652+7))="",0,INDIRECT(ADDRESS(($AN1652-1)*3+$AO1652+5,$AP1652+7))),IF(INDIRECT(ADDRESS(($AN1652-1)*3+$AO1652+5,$AP1652+7))="",0,IF(COUNTIF(INDIRECT(ADDRESS(($AN1652-1)*36+($AO1652-1)*12+6,COLUMN())):INDIRECT(ADDRESS(($AN1652-1)*36+($AO1652-1)*12+$AP1652+4,COLUMN())),INDIRECT(ADDRESS(($AN1652-1)*3+$AO1652+5,$AP1652+7)))&gt;=1,0,INDIRECT(ADDRESS(($AN1652-1)*3+$AO1652+5,$AP1652+7)))))</f>
        <v>0</v>
      </c>
      <c r="AR1652" s="204">
        <f ca="1">COUNTIF(INDIRECT("H"&amp;(ROW()+12*(($AN1652-1)*3+$AO1652)-ROW())/12+5):INDIRECT("S"&amp;(ROW()+12*(($AN1652-1)*3+$AO1652)-ROW())/12+5),AQ1652)</f>
        <v>0</v>
      </c>
      <c r="AS1652" s="221">
        <f ca="1">IF($AP1652=1,IF(INDIRECT(ADDRESS(($AN1652-1)*3+$AO1652+5,$AP1652+20))="",0,INDIRECT(ADDRESS(($AN1652-1)*3+$AO1652+5,$AP1652+20))),IF(INDIRECT(ADDRESS(($AN1652-1)*3+$AO1652+5,$AP1652+20))="",0,IF(COUNTIF(INDIRECT(ADDRESS(($AN1652-1)*36+($AO1652-1)*12+6,COLUMN())):INDIRECT(ADDRESS(($AN1652-1)*36+($AO1652-1)*12+$AP1652+4,COLUMN())),INDIRECT(ADDRESS(($AN1652-1)*3+$AO1652+5,$AP1652+20)))&gt;=1,0,INDIRECT(ADDRESS(($AN1652-1)*3+$AO1652+5,$AP1652+20)))))</f>
        <v>0</v>
      </c>
      <c r="AT1652" s="204">
        <f ca="1">COUNTIF(INDIRECT("U"&amp;(ROW()+12*(($AN1652-1)*3+$AO1652)-ROW())/12+5):INDIRECT("AF"&amp;(ROW()+12*(($AN1652-1)*3+$AO1652)-ROW())/12+5),AS1652)</f>
        <v>0</v>
      </c>
      <c r="AU1652" s="204">
        <f ca="1">IF(AND(AQ1652+AS1652&gt;0,AR1652+AT1652&gt;0),COUNTIF(AU$6:AU1651,"&gt;0")+1,0)</f>
        <v>0</v>
      </c>
    </row>
    <row r="1653" spans="40:47">
      <c r="AN1653" s="204">
        <v>46</v>
      </c>
      <c r="AO1653" s="204">
        <v>3</v>
      </c>
      <c r="AP1653" s="204">
        <v>4</v>
      </c>
      <c r="AQ1653" s="221">
        <f ca="1">IF($AP1653=1,IF(INDIRECT(ADDRESS(($AN1653-1)*3+$AO1653+5,$AP1653+7))="",0,INDIRECT(ADDRESS(($AN1653-1)*3+$AO1653+5,$AP1653+7))),IF(INDIRECT(ADDRESS(($AN1653-1)*3+$AO1653+5,$AP1653+7))="",0,IF(COUNTIF(INDIRECT(ADDRESS(($AN1653-1)*36+($AO1653-1)*12+6,COLUMN())):INDIRECT(ADDRESS(($AN1653-1)*36+($AO1653-1)*12+$AP1653+4,COLUMN())),INDIRECT(ADDRESS(($AN1653-1)*3+$AO1653+5,$AP1653+7)))&gt;=1,0,INDIRECT(ADDRESS(($AN1653-1)*3+$AO1653+5,$AP1653+7)))))</f>
        <v>0</v>
      </c>
      <c r="AR1653" s="204">
        <f ca="1">COUNTIF(INDIRECT("H"&amp;(ROW()+12*(($AN1653-1)*3+$AO1653)-ROW())/12+5):INDIRECT("S"&amp;(ROW()+12*(($AN1653-1)*3+$AO1653)-ROW())/12+5),AQ1653)</f>
        <v>0</v>
      </c>
      <c r="AS1653" s="221">
        <f ca="1">IF($AP1653=1,IF(INDIRECT(ADDRESS(($AN1653-1)*3+$AO1653+5,$AP1653+20))="",0,INDIRECT(ADDRESS(($AN1653-1)*3+$AO1653+5,$AP1653+20))),IF(INDIRECT(ADDRESS(($AN1653-1)*3+$AO1653+5,$AP1653+20))="",0,IF(COUNTIF(INDIRECT(ADDRESS(($AN1653-1)*36+($AO1653-1)*12+6,COLUMN())):INDIRECT(ADDRESS(($AN1653-1)*36+($AO1653-1)*12+$AP1653+4,COLUMN())),INDIRECT(ADDRESS(($AN1653-1)*3+$AO1653+5,$AP1653+20)))&gt;=1,0,INDIRECT(ADDRESS(($AN1653-1)*3+$AO1653+5,$AP1653+20)))))</f>
        <v>0</v>
      </c>
      <c r="AT1653" s="204">
        <f ca="1">COUNTIF(INDIRECT("U"&amp;(ROW()+12*(($AN1653-1)*3+$AO1653)-ROW())/12+5):INDIRECT("AF"&amp;(ROW()+12*(($AN1653-1)*3+$AO1653)-ROW())/12+5),AS1653)</f>
        <v>0</v>
      </c>
      <c r="AU1653" s="204">
        <f ca="1">IF(AND(AQ1653+AS1653&gt;0,AR1653+AT1653&gt;0),COUNTIF(AU$6:AU1652,"&gt;0")+1,0)</f>
        <v>0</v>
      </c>
    </row>
    <row r="1654" spans="40:47">
      <c r="AN1654" s="204">
        <v>46</v>
      </c>
      <c r="AO1654" s="204">
        <v>3</v>
      </c>
      <c r="AP1654" s="204">
        <v>5</v>
      </c>
      <c r="AQ1654" s="221">
        <f ca="1">IF($AP1654=1,IF(INDIRECT(ADDRESS(($AN1654-1)*3+$AO1654+5,$AP1654+7))="",0,INDIRECT(ADDRESS(($AN1654-1)*3+$AO1654+5,$AP1654+7))),IF(INDIRECT(ADDRESS(($AN1654-1)*3+$AO1654+5,$AP1654+7))="",0,IF(COUNTIF(INDIRECT(ADDRESS(($AN1654-1)*36+($AO1654-1)*12+6,COLUMN())):INDIRECT(ADDRESS(($AN1654-1)*36+($AO1654-1)*12+$AP1654+4,COLUMN())),INDIRECT(ADDRESS(($AN1654-1)*3+$AO1654+5,$AP1654+7)))&gt;=1,0,INDIRECT(ADDRESS(($AN1654-1)*3+$AO1654+5,$AP1654+7)))))</f>
        <v>0</v>
      </c>
      <c r="AR1654" s="204">
        <f ca="1">COUNTIF(INDIRECT("H"&amp;(ROW()+12*(($AN1654-1)*3+$AO1654)-ROW())/12+5):INDIRECT("S"&amp;(ROW()+12*(($AN1654-1)*3+$AO1654)-ROW())/12+5),AQ1654)</f>
        <v>0</v>
      </c>
      <c r="AS1654" s="221">
        <f ca="1">IF($AP1654=1,IF(INDIRECT(ADDRESS(($AN1654-1)*3+$AO1654+5,$AP1654+20))="",0,INDIRECT(ADDRESS(($AN1654-1)*3+$AO1654+5,$AP1654+20))),IF(INDIRECT(ADDRESS(($AN1654-1)*3+$AO1654+5,$AP1654+20))="",0,IF(COUNTIF(INDIRECT(ADDRESS(($AN1654-1)*36+($AO1654-1)*12+6,COLUMN())):INDIRECT(ADDRESS(($AN1654-1)*36+($AO1654-1)*12+$AP1654+4,COLUMN())),INDIRECT(ADDRESS(($AN1654-1)*3+$AO1654+5,$AP1654+20)))&gt;=1,0,INDIRECT(ADDRESS(($AN1654-1)*3+$AO1654+5,$AP1654+20)))))</f>
        <v>0</v>
      </c>
      <c r="AT1654" s="204">
        <f ca="1">COUNTIF(INDIRECT("U"&amp;(ROW()+12*(($AN1654-1)*3+$AO1654)-ROW())/12+5):INDIRECT("AF"&amp;(ROW()+12*(($AN1654-1)*3+$AO1654)-ROW())/12+5),AS1654)</f>
        <v>0</v>
      </c>
      <c r="AU1654" s="204">
        <f ca="1">IF(AND(AQ1654+AS1654&gt;0,AR1654+AT1654&gt;0),COUNTIF(AU$6:AU1653,"&gt;0")+1,0)</f>
        <v>0</v>
      </c>
    </row>
    <row r="1655" spans="40:47">
      <c r="AN1655" s="204">
        <v>46</v>
      </c>
      <c r="AO1655" s="204">
        <v>3</v>
      </c>
      <c r="AP1655" s="204">
        <v>6</v>
      </c>
      <c r="AQ1655" s="221">
        <f ca="1">IF($AP1655=1,IF(INDIRECT(ADDRESS(($AN1655-1)*3+$AO1655+5,$AP1655+7))="",0,INDIRECT(ADDRESS(($AN1655-1)*3+$AO1655+5,$AP1655+7))),IF(INDIRECT(ADDRESS(($AN1655-1)*3+$AO1655+5,$AP1655+7))="",0,IF(COUNTIF(INDIRECT(ADDRESS(($AN1655-1)*36+($AO1655-1)*12+6,COLUMN())):INDIRECT(ADDRESS(($AN1655-1)*36+($AO1655-1)*12+$AP1655+4,COLUMN())),INDIRECT(ADDRESS(($AN1655-1)*3+$AO1655+5,$AP1655+7)))&gt;=1,0,INDIRECT(ADDRESS(($AN1655-1)*3+$AO1655+5,$AP1655+7)))))</f>
        <v>0</v>
      </c>
      <c r="AR1655" s="204">
        <f ca="1">COUNTIF(INDIRECT("H"&amp;(ROW()+12*(($AN1655-1)*3+$AO1655)-ROW())/12+5):INDIRECT("S"&amp;(ROW()+12*(($AN1655-1)*3+$AO1655)-ROW())/12+5),AQ1655)</f>
        <v>0</v>
      </c>
      <c r="AS1655" s="221">
        <f ca="1">IF($AP1655=1,IF(INDIRECT(ADDRESS(($AN1655-1)*3+$AO1655+5,$AP1655+20))="",0,INDIRECT(ADDRESS(($AN1655-1)*3+$AO1655+5,$AP1655+20))),IF(INDIRECT(ADDRESS(($AN1655-1)*3+$AO1655+5,$AP1655+20))="",0,IF(COUNTIF(INDIRECT(ADDRESS(($AN1655-1)*36+($AO1655-1)*12+6,COLUMN())):INDIRECT(ADDRESS(($AN1655-1)*36+($AO1655-1)*12+$AP1655+4,COLUMN())),INDIRECT(ADDRESS(($AN1655-1)*3+$AO1655+5,$AP1655+20)))&gt;=1,0,INDIRECT(ADDRESS(($AN1655-1)*3+$AO1655+5,$AP1655+20)))))</f>
        <v>0</v>
      </c>
      <c r="AT1655" s="204">
        <f ca="1">COUNTIF(INDIRECT("U"&amp;(ROW()+12*(($AN1655-1)*3+$AO1655)-ROW())/12+5):INDIRECT("AF"&amp;(ROW()+12*(($AN1655-1)*3+$AO1655)-ROW())/12+5),AS1655)</f>
        <v>0</v>
      </c>
      <c r="AU1655" s="204">
        <f ca="1">IF(AND(AQ1655+AS1655&gt;0,AR1655+AT1655&gt;0),COUNTIF(AU$6:AU1654,"&gt;0")+1,0)</f>
        <v>0</v>
      </c>
    </row>
    <row r="1656" spans="40:47">
      <c r="AN1656" s="204">
        <v>46</v>
      </c>
      <c r="AO1656" s="204">
        <v>3</v>
      </c>
      <c r="AP1656" s="204">
        <v>7</v>
      </c>
      <c r="AQ1656" s="221">
        <f ca="1">IF($AP1656=1,IF(INDIRECT(ADDRESS(($AN1656-1)*3+$AO1656+5,$AP1656+7))="",0,INDIRECT(ADDRESS(($AN1656-1)*3+$AO1656+5,$AP1656+7))),IF(INDIRECT(ADDRESS(($AN1656-1)*3+$AO1656+5,$AP1656+7))="",0,IF(COUNTIF(INDIRECT(ADDRESS(($AN1656-1)*36+($AO1656-1)*12+6,COLUMN())):INDIRECT(ADDRESS(($AN1656-1)*36+($AO1656-1)*12+$AP1656+4,COLUMN())),INDIRECT(ADDRESS(($AN1656-1)*3+$AO1656+5,$AP1656+7)))&gt;=1,0,INDIRECT(ADDRESS(($AN1656-1)*3+$AO1656+5,$AP1656+7)))))</f>
        <v>0</v>
      </c>
      <c r="AR1656" s="204">
        <f ca="1">COUNTIF(INDIRECT("H"&amp;(ROW()+12*(($AN1656-1)*3+$AO1656)-ROW())/12+5):INDIRECT("S"&amp;(ROW()+12*(($AN1656-1)*3+$AO1656)-ROW())/12+5),AQ1656)</f>
        <v>0</v>
      </c>
      <c r="AS1656" s="221">
        <f ca="1">IF($AP1656=1,IF(INDIRECT(ADDRESS(($AN1656-1)*3+$AO1656+5,$AP1656+20))="",0,INDIRECT(ADDRESS(($AN1656-1)*3+$AO1656+5,$AP1656+20))),IF(INDIRECT(ADDRESS(($AN1656-1)*3+$AO1656+5,$AP1656+20))="",0,IF(COUNTIF(INDIRECT(ADDRESS(($AN1656-1)*36+($AO1656-1)*12+6,COLUMN())):INDIRECT(ADDRESS(($AN1656-1)*36+($AO1656-1)*12+$AP1656+4,COLUMN())),INDIRECT(ADDRESS(($AN1656-1)*3+$AO1656+5,$AP1656+20)))&gt;=1,0,INDIRECT(ADDRESS(($AN1656-1)*3+$AO1656+5,$AP1656+20)))))</f>
        <v>0</v>
      </c>
      <c r="AT1656" s="204">
        <f ca="1">COUNTIF(INDIRECT("U"&amp;(ROW()+12*(($AN1656-1)*3+$AO1656)-ROW())/12+5):INDIRECT("AF"&amp;(ROW()+12*(($AN1656-1)*3+$AO1656)-ROW())/12+5),AS1656)</f>
        <v>0</v>
      </c>
      <c r="AU1656" s="204">
        <f ca="1">IF(AND(AQ1656+AS1656&gt;0,AR1656+AT1656&gt;0),COUNTIF(AU$6:AU1655,"&gt;0")+1,0)</f>
        <v>0</v>
      </c>
    </row>
    <row r="1657" spans="40:47">
      <c r="AN1657" s="204">
        <v>46</v>
      </c>
      <c r="AO1657" s="204">
        <v>3</v>
      </c>
      <c r="AP1657" s="204">
        <v>8</v>
      </c>
      <c r="AQ1657" s="221">
        <f ca="1">IF($AP1657=1,IF(INDIRECT(ADDRESS(($AN1657-1)*3+$AO1657+5,$AP1657+7))="",0,INDIRECT(ADDRESS(($AN1657-1)*3+$AO1657+5,$AP1657+7))),IF(INDIRECT(ADDRESS(($AN1657-1)*3+$AO1657+5,$AP1657+7))="",0,IF(COUNTIF(INDIRECT(ADDRESS(($AN1657-1)*36+($AO1657-1)*12+6,COLUMN())):INDIRECT(ADDRESS(($AN1657-1)*36+($AO1657-1)*12+$AP1657+4,COLUMN())),INDIRECT(ADDRESS(($AN1657-1)*3+$AO1657+5,$AP1657+7)))&gt;=1,0,INDIRECT(ADDRESS(($AN1657-1)*3+$AO1657+5,$AP1657+7)))))</f>
        <v>0</v>
      </c>
      <c r="AR1657" s="204">
        <f ca="1">COUNTIF(INDIRECT("H"&amp;(ROW()+12*(($AN1657-1)*3+$AO1657)-ROW())/12+5):INDIRECT("S"&amp;(ROW()+12*(($AN1657-1)*3+$AO1657)-ROW())/12+5),AQ1657)</f>
        <v>0</v>
      </c>
      <c r="AS1657" s="221">
        <f ca="1">IF($AP1657=1,IF(INDIRECT(ADDRESS(($AN1657-1)*3+$AO1657+5,$AP1657+20))="",0,INDIRECT(ADDRESS(($AN1657-1)*3+$AO1657+5,$AP1657+20))),IF(INDIRECT(ADDRESS(($AN1657-1)*3+$AO1657+5,$AP1657+20))="",0,IF(COUNTIF(INDIRECT(ADDRESS(($AN1657-1)*36+($AO1657-1)*12+6,COLUMN())):INDIRECT(ADDRESS(($AN1657-1)*36+($AO1657-1)*12+$AP1657+4,COLUMN())),INDIRECT(ADDRESS(($AN1657-1)*3+$AO1657+5,$AP1657+20)))&gt;=1,0,INDIRECT(ADDRESS(($AN1657-1)*3+$AO1657+5,$AP1657+20)))))</f>
        <v>0</v>
      </c>
      <c r="AT1657" s="204">
        <f ca="1">COUNTIF(INDIRECT("U"&amp;(ROW()+12*(($AN1657-1)*3+$AO1657)-ROW())/12+5):INDIRECT("AF"&amp;(ROW()+12*(($AN1657-1)*3+$AO1657)-ROW())/12+5),AS1657)</f>
        <v>0</v>
      </c>
      <c r="AU1657" s="204">
        <f ca="1">IF(AND(AQ1657+AS1657&gt;0,AR1657+AT1657&gt;0),COUNTIF(AU$6:AU1656,"&gt;0")+1,0)</f>
        <v>0</v>
      </c>
    </row>
    <row r="1658" spans="40:47">
      <c r="AN1658" s="204">
        <v>46</v>
      </c>
      <c r="AO1658" s="204">
        <v>3</v>
      </c>
      <c r="AP1658" s="204">
        <v>9</v>
      </c>
      <c r="AQ1658" s="221">
        <f ca="1">IF($AP1658=1,IF(INDIRECT(ADDRESS(($AN1658-1)*3+$AO1658+5,$AP1658+7))="",0,INDIRECT(ADDRESS(($AN1658-1)*3+$AO1658+5,$AP1658+7))),IF(INDIRECT(ADDRESS(($AN1658-1)*3+$AO1658+5,$AP1658+7))="",0,IF(COUNTIF(INDIRECT(ADDRESS(($AN1658-1)*36+($AO1658-1)*12+6,COLUMN())):INDIRECT(ADDRESS(($AN1658-1)*36+($AO1658-1)*12+$AP1658+4,COLUMN())),INDIRECT(ADDRESS(($AN1658-1)*3+$AO1658+5,$AP1658+7)))&gt;=1,0,INDIRECT(ADDRESS(($AN1658-1)*3+$AO1658+5,$AP1658+7)))))</f>
        <v>0</v>
      </c>
      <c r="AR1658" s="204">
        <f ca="1">COUNTIF(INDIRECT("H"&amp;(ROW()+12*(($AN1658-1)*3+$AO1658)-ROW())/12+5):INDIRECT("S"&amp;(ROW()+12*(($AN1658-1)*3+$AO1658)-ROW())/12+5),AQ1658)</f>
        <v>0</v>
      </c>
      <c r="AS1658" s="221">
        <f ca="1">IF($AP1658=1,IF(INDIRECT(ADDRESS(($AN1658-1)*3+$AO1658+5,$AP1658+20))="",0,INDIRECT(ADDRESS(($AN1658-1)*3+$AO1658+5,$AP1658+20))),IF(INDIRECT(ADDRESS(($AN1658-1)*3+$AO1658+5,$AP1658+20))="",0,IF(COUNTIF(INDIRECT(ADDRESS(($AN1658-1)*36+($AO1658-1)*12+6,COLUMN())):INDIRECT(ADDRESS(($AN1658-1)*36+($AO1658-1)*12+$AP1658+4,COLUMN())),INDIRECT(ADDRESS(($AN1658-1)*3+$AO1658+5,$AP1658+20)))&gt;=1,0,INDIRECT(ADDRESS(($AN1658-1)*3+$AO1658+5,$AP1658+20)))))</f>
        <v>0</v>
      </c>
      <c r="AT1658" s="204">
        <f ca="1">COUNTIF(INDIRECT("U"&amp;(ROW()+12*(($AN1658-1)*3+$AO1658)-ROW())/12+5):INDIRECT("AF"&amp;(ROW()+12*(($AN1658-1)*3+$AO1658)-ROW())/12+5),AS1658)</f>
        <v>0</v>
      </c>
      <c r="AU1658" s="204">
        <f ca="1">IF(AND(AQ1658+AS1658&gt;0,AR1658+AT1658&gt;0),COUNTIF(AU$6:AU1657,"&gt;0")+1,0)</f>
        <v>0</v>
      </c>
    </row>
    <row r="1659" spans="40:47">
      <c r="AN1659" s="204">
        <v>46</v>
      </c>
      <c r="AO1659" s="204">
        <v>3</v>
      </c>
      <c r="AP1659" s="204">
        <v>10</v>
      </c>
      <c r="AQ1659" s="221">
        <f ca="1">IF($AP1659=1,IF(INDIRECT(ADDRESS(($AN1659-1)*3+$AO1659+5,$AP1659+7))="",0,INDIRECT(ADDRESS(($AN1659-1)*3+$AO1659+5,$AP1659+7))),IF(INDIRECT(ADDRESS(($AN1659-1)*3+$AO1659+5,$AP1659+7))="",0,IF(COUNTIF(INDIRECT(ADDRESS(($AN1659-1)*36+($AO1659-1)*12+6,COLUMN())):INDIRECT(ADDRESS(($AN1659-1)*36+($AO1659-1)*12+$AP1659+4,COLUMN())),INDIRECT(ADDRESS(($AN1659-1)*3+$AO1659+5,$AP1659+7)))&gt;=1,0,INDIRECT(ADDRESS(($AN1659-1)*3+$AO1659+5,$AP1659+7)))))</f>
        <v>0</v>
      </c>
      <c r="AR1659" s="204">
        <f ca="1">COUNTIF(INDIRECT("H"&amp;(ROW()+12*(($AN1659-1)*3+$AO1659)-ROW())/12+5):INDIRECT("S"&amp;(ROW()+12*(($AN1659-1)*3+$AO1659)-ROW())/12+5),AQ1659)</f>
        <v>0</v>
      </c>
      <c r="AS1659" s="221">
        <f ca="1">IF($AP1659=1,IF(INDIRECT(ADDRESS(($AN1659-1)*3+$AO1659+5,$AP1659+20))="",0,INDIRECT(ADDRESS(($AN1659-1)*3+$AO1659+5,$AP1659+20))),IF(INDIRECT(ADDRESS(($AN1659-1)*3+$AO1659+5,$AP1659+20))="",0,IF(COUNTIF(INDIRECT(ADDRESS(($AN1659-1)*36+($AO1659-1)*12+6,COLUMN())):INDIRECT(ADDRESS(($AN1659-1)*36+($AO1659-1)*12+$AP1659+4,COLUMN())),INDIRECT(ADDRESS(($AN1659-1)*3+$AO1659+5,$AP1659+20)))&gt;=1,0,INDIRECT(ADDRESS(($AN1659-1)*3+$AO1659+5,$AP1659+20)))))</f>
        <v>0</v>
      </c>
      <c r="AT1659" s="204">
        <f ca="1">COUNTIF(INDIRECT("U"&amp;(ROW()+12*(($AN1659-1)*3+$AO1659)-ROW())/12+5):INDIRECT("AF"&amp;(ROW()+12*(($AN1659-1)*3+$AO1659)-ROW())/12+5),AS1659)</f>
        <v>0</v>
      </c>
      <c r="AU1659" s="204">
        <f ca="1">IF(AND(AQ1659+AS1659&gt;0,AR1659+AT1659&gt;0),COUNTIF(AU$6:AU1658,"&gt;0")+1,0)</f>
        <v>0</v>
      </c>
    </row>
    <row r="1660" spans="40:47">
      <c r="AN1660" s="204">
        <v>46</v>
      </c>
      <c r="AO1660" s="204">
        <v>3</v>
      </c>
      <c r="AP1660" s="204">
        <v>11</v>
      </c>
      <c r="AQ1660" s="221">
        <f ca="1">IF($AP1660=1,IF(INDIRECT(ADDRESS(($AN1660-1)*3+$AO1660+5,$AP1660+7))="",0,INDIRECT(ADDRESS(($AN1660-1)*3+$AO1660+5,$AP1660+7))),IF(INDIRECT(ADDRESS(($AN1660-1)*3+$AO1660+5,$AP1660+7))="",0,IF(COUNTIF(INDIRECT(ADDRESS(($AN1660-1)*36+($AO1660-1)*12+6,COLUMN())):INDIRECT(ADDRESS(($AN1660-1)*36+($AO1660-1)*12+$AP1660+4,COLUMN())),INDIRECT(ADDRESS(($AN1660-1)*3+$AO1660+5,$AP1660+7)))&gt;=1,0,INDIRECT(ADDRESS(($AN1660-1)*3+$AO1660+5,$AP1660+7)))))</f>
        <v>0</v>
      </c>
      <c r="AR1660" s="204">
        <f ca="1">COUNTIF(INDIRECT("H"&amp;(ROW()+12*(($AN1660-1)*3+$AO1660)-ROW())/12+5):INDIRECT("S"&amp;(ROW()+12*(($AN1660-1)*3+$AO1660)-ROW())/12+5),AQ1660)</f>
        <v>0</v>
      </c>
      <c r="AS1660" s="221">
        <f ca="1">IF($AP1660=1,IF(INDIRECT(ADDRESS(($AN1660-1)*3+$AO1660+5,$AP1660+20))="",0,INDIRECT(ADDRESS(($AN1660-1)*3+$AO1660+5,$AP1660+20))),IF(INDIRECT(ADDRESS(($AN1660-1)*3+$AO1660+5,$AP1660+20))="",0,IF(COUNTIF(INDIRECT(ADDRESS(($AN1660-1)*36+($AO1660-1)*12+6,COLUMN())):INDIRECT(ADDRESS(($AN1660-1)*36+($AO1660-1)*12+$AP1660+4,COLUMN())),INDIRECT(ADDRESS(($AN1660-1)*3+$AO1660+5,$AP1660+20)))&gt;=1,0,INDIRECT(ADDRESS(($AN1660-1)*3+$AO1660+5,$AP1660+20)))))</f>
        <v>0</v>
      </c>
      <c r="AT1660" s="204">
        <f ca="1">COUNTIF(INDIRECT("U"&amp;(ROW()+12*(($AN1660-1)*3+$AO1660)-ROW())/12+5):INDIRECT("AF"&amp;(ROW()+12*(($AN1660-1)*3+$AO1660)-ROW())/12+5),AS1660)</f>
        <v>0</v>
      </c>
      <c r="AU1660" s="204">
        <f ca="1">IF(AND(AQ1660+AS1660&gt;0,AR1660+AT1660&gt;0),COUNTIF(AU$6:AU1659,"&gt;0")+1,0)</f>
        <v>0</v>
      </c>
    </row>
    <row r="1661" spans="40:47">
      <c r="AN1661" s="204">
        <v>46</v>
      </c>
      <c r="AO1661" s="204">
        <v>3</v>
      </c>
      <c r="AP1661" s="204">
        <v>12</v>
      </c>
      <c r="AQ1661" s="221">
        <f ca="1">IF($AP1661=1,IF(INDIRECT(ADDRESS(($AN1661-1)*3+$AO1661+5,$AP1661+7))="",0,INDIRECT(ADDRESS(($AN1661-1)*3+$AO1661+5,$AP1661+7))),IF(INDIRECT(ADDRESS(($AN1661-1)*3+$AO1661+5,$AP1661+7))="",0,IF(COUNTIF(INDIRECT(ADDRESS(($AN1661-1)*36+($AO1661-1)*12+6,COLUMN())):INDIRECT(ADDRESS(($AN1661-1)*36+($AO1661-1)*12+$AP1661+4,COLUMN())),INDIRECT(ADDRESS(($AN1661-1)*3+$AO1661+5,$AP1661+7)))&gt;=1,0,INDIRECT(ADDRESS(($AN1661-1)*3+$AO1661+5,$AP1661+7)))))</f>
        <v>0</v>
      </c>
      <c r="AR1661" s="204">
        <f ca="1">COUNTIF(INDIRECT("H"&amp;(ROW()+12*(($AN1661-1)*3+$AO1661)-ROW())/12+5):INDIRECT("S"&amp;(ROW()+12*(($AN1661-1)*3+$AO1661)-ROW())/12+5),AQ1661)</f>
        <v>0</v>
      </c>
      <c r="AS1661" s="221">
        <f ca="1">IF($AP1661=1,IF(INDIRECT(ADDRESS(($AN1661-1)*3+$AO1661+5,$AP1661+20))="",0,INDIRECT(ADDRESS(($AN1661-1)*3+$AO1661+5,$AP1661+20))),IF(INDIRECT(ADDRESS(($AN1661-1)*3+$AO1661+5,$AP1661+20))="",0,IF(COUNTIF(INDIRECT(ADDRESS(($AN1661-1)*36+($AO1661-1)*12+6,COLUMN())):INDIRECT(ADDRESS(($AN1661-1)*36+($AO1661-1)*12+$AP1661+4,COLUMN())),INDIRECT(ADDRESS(($AN1661-1)*3+$AO1661+5,$AP1661+20)))&gt;=1,0,INDIRECT(ADDRESS(($AN1661-1)*3+$AO1661+5,$AP1661+20)))))</f>
        <v>0</v>
      </c>
      <c r="AT1661" s="204">
        <f ca="1">COUNTIF(INDIRECT("U"&amp;(ROW()+12*(($AN1661-1)*3+$AO1661)-ROW())/12+5):INDIRECT("AF"&amp;(ROW()+12*(($AN1661-1)*3+$AO1661)-ROW())/12+5),AS1661)</f>
        <v>0</v>
      </c>
      <c r="AU1661" s="204">
        <f ca="1">IF(AND(AQ1661+AS1661&gt;0,AR1661+AT1661&gt;0),COUNTIF(AU$6:AU1660,"&gt;0")+1,0)</f>
        <v>0</v>
      </c>
    </row>
    <row r="1662" spans="40:47">
      <c r="AN1662" s="204">
        <v>47</v>
      </c>
      <c r="AO1662" s="204">
        <v>1</v>
      </c>
      <c r="AP1662" s="204">
        <v>1</v>
      </c>
      <c r="AQ1662" s="221">
        <f ca="1">IF($AP1662=1,IF(INDIRECT(ADDRESS(($AN1662-1)*3+$AO1662+5,$AP1662+7))="",0,INDIRECT(ADDRESS(($AN1662-1)*3+$AO1662+5,$AP1662+7))),IF(INDIRECT(ADDRESS(($AN1662-1)*3+$AO1662+5,$AP1662+7))="",0,IF(COUNTIF(INDIRECT(ADDRESS(($AN1662-1)*36+($AO1662-1)*12+6,COLUMN())):INDIRECT(ADDRESS(($AN1662-1)*36+($AO1662-1)*12+$AP1662+4,COLUMN())),INDIRECT(ADDRESS(($AN1662-1)*3+$AO1662+5,$AP1662+7)))&gt;=1,0,INDIRECT(ADDRESS(($AN1662-1)*3+$AO1662+5,$AP1662+7)))))</f>
        <v>0</v>
      </c>
      <c r="AR1662" s="204">
        <f ca="1">COUNTIF(INDIRECT("H"&amp;(ROW()+12*(($AN1662-1)*3+$AO1662)-ROW())/12+5):INDIRECT("S"&amp;(ROW()+12*(($AN1662-1)*3+$AO1662)-ROW())/12+5),AQ1662)</f>
        <v>0</v>
      </c>
      <c r="AS1662" s="221">
        <f ca="1">IF($AP1662=1,IF(INDIRECT(ADDRESS(($AN1662-1)*3+$AO1662+5,$AP1662+20))="",0,INDIRECT(ADDRESS(($AN1662-1)*3+$AO1662+5,$AP1662+20))),IF(INDIRECT(ADDRESS(($AN1662-1)*3+$AO1662+5,$AP1662+20))="",0,IF(COUNTIF(INDIRECT(ADDRESS(($AN1662-1)*36+($AO1662-1)*12+6,COLUMN())):INDIRECT(ADDRESS(($AN1662-1)*36+($AO1662-1)*12+$AP1662+4,COLUMN())),INDIRECT(ADDRESS(($AN1662-1)*3+$AO1662+5,$AP1662+20)))&gt;=1,0,INDIRECT(ADDRESS(($AN1662-1)*3+$AO1662+5,$AP1662+20)))))</f>
        <v>0</v>
      </c>
      <c r="AT1662" s="204">
        <f ca="1">COUNTIF(INDIRECT("U"&amp;(ROW()+12*(($AN1662-1)*3+$AO1662)-ROW())/12+5):INDIRECT("AF"&amp;(ROW()+12*(($AN1662-1)*3+$AO1662)-ROW())/12+5),AS1662)</f>
        <v>0</v>
      </c>
      <c r="AU1662" s="204">
        <f ca="1">IF(AND(AQ1662+AS1662&gt;0,AR1662+AT1662&gt;0),COUNTIF(AU$6:AU1661,"&gt;0")+1,0)</f>
        <v>0</v>
      </c>
    </row>
    <row r="1663" spans="40:47">
      <c r="AN1663" s="204">
        <v>47</v>
      </c>
      <c r="AO1663" s="204">
        <v>1</v>
      </c>
      <c r="AP1663" s="204">
        <v>2</v>
      </c>
      <c r="AQ1663" s="221">
        <f ca="1">IF($AP1663=1,IF(INDIRECT(ADDRESS(($AN1663-1)*3+$AO1663+5,$AP1663+7))="",0,INDIRECT(ADDRESS(($AN1663-1)*3+$AO1663+5,$AP1663+7))),IF(INDIRECT(ADDRESS(($AN1663-1)*3+$AO1663+5,$AP1663+7))="",0,IF(COUNTIF(INDIRECT(ADDRESS(($AN1663-1)*36+($AO1663-1)*12+6,COLUMN())):INDIRECT(ADDRESS(($AN1663-1)*36+($AO1663-1)*12+$AP1663+4,COLUMN())),INDIRECT(ADDRESS(($AN1663-1)*3+$AO1663+5,$AP1663+7)))&gt;=1,0,INDIRECT(ADDRESS(($AN1663-1)*3+$AO1663+5,$AP1663+7)))))</f>
        <v>0</v>
      </c>
      <c r="AR1663" s="204">
        <f ca="1">COUNTIF(INDIRECT("H"&amp;(ROW()+12*(($AN1663-1)*3+$AO1663)-ROW())/12+5):INDIRECT("S"&amp;(ROW()+12*(($AN1663-1)*3+$AO1663)-ROW())/12+5),AQ1663)</f>
        <v>0</v>
      </c>
      <c r="AS1663" s="221">
        <f ca="1">IF($AP1663=1,IF(INDIRECT(ADDRESS(($AN1663-1)*3+$AO1663+5,$AP1663+20))="",0,INDIRECT(ADDRESS(($AN1663-1)*3+$AO1663+5,$AP1663+20))),IF(INDIRECT(ADDRESS(($AN1663-1)*3+$AO1663+5,$AP1663+20))="",0,IF(COUNTIF(INDIRECT(ADDRESS(($AN1663-1)*36+($AO1663-1)*12+6,COLUMN())):INDIRECT(ADDRESS(($AN1663-1)*36+($AO1663-1)*12+$AP1663+4,COLUMN())),INDIRECT(ADDRESS(($AN1663-1)*3+$AO1663+5,$AP1663+20)))&gt;=1,0,INDIRECT(ADDRESS(($AN1663-1)*3+$AO1663+5,$AP1663+20)))))</f>
        <v>0</v>
      </c>
      <c r="AT1663" s="204">
        <f ca="1">COUNTIF(INDIRECT("U"&amp;(ROW()+12*(($AN1663-1)*3+$AO1663)-ROW())/12+5):INDIRECT("AF"&amp;(ROW()+12*(($AN1663-1)*3+$AO1663)-ROW())/12+5),AS1663)</f>
        <v>0</v>
      </c>
      <c r="AU1663" s="204">
        <f ca="1">IF(AND(AQ1663+AS1663&gt;0,AR1663+AT1663&gt;0),COUNTIF(AU$6:AU1662,"&gt;0")+1,0)</f>
        <v>0</v>
      </c>
    </row>
    <row r="1664" spans="40:47">
      <c r="AN1664" s="204">
        <v>47</v>
      </c>
      <c r="AO1664" s="204">
        <v>1</v>
      </c>
      <c r="AP1664" s="204">
        <v>3</v>
      </c>
      <c r="AQ1664" s="221">
        <f ca="1">IF($AP1664=1,IF(INDIRECT(ADDRESS(($AN1664-1)*3+$AO1664+5,$AP1664+7))="",0,INDIRECT(ADDRESS(($AN1664-1)*3+$AO1664+5,$AP1664+7))),IF(INDIRECT(ADDRESS(($AN1664-1)*3+$AO1664+5,$AP1664+7))="",0,IF(COUNTIF(INDIRECT(ADDRESS(($AN1664-1)*36+($AO1664-1)*12+6,COLUMN())):INDIRECT(ADDRESS(($AN1664-1)*36+($AO1664-1)*12+$AP1664+4,COLUMN())),INDIRECT(ADDRESS(($AN1664-1)*3+$AO1664+5,$AP1664+7)))&gt;=1,0,INDIRECT(ADDRESS(($AN1664-1)*3+$AO1664+5,$AP1664+7)))))</f>
        <v>0</v>
      </c>
      <c r="AR1664" s="204">
        <f ca="1">COUNTIF(INDIRECT("H"&amp;(ROW()+12*(($AN1664-1)*3+$AO1664)-ROW())/12+5):INDIRECT("S"&amp;(ROW()+12*(($AN1664-1)*3+$AO1664)-ROW())/12+5),AQ1664)</f>
        <v>0</v>
      </c>
      <c r="AS1664" s="221">
        <f ca="1">IF($AP1664=1,IF(INDIRECT(ADDRESS(($AN1664-1)*3+$AO1664+5,$AP1664+20))="",0,INDIRECT(ADDRESS(($AN1664-1)*3+$AO1664+5,$AP1664+20))),IF(INDIRECT(ADDRESS(($AN1664-1)*3+$AO1664+5,$AP1664+20))="",0,IF(COUNTIF(INDIRECT(ADDRESS(($AN1664-1)*36+($AO1664-1)*12+6,COLUMN())):INDIRECT(ADDRESS(($AN1664-1)*36+($AO1664-1)*12+$AP1664+4,COLUMN())),INDIRECT(ADDRESS(($AN1664-1)*3+$AO1664+5,$AP1664+20)))&gt;=1,0,INDIRECT(ADDRESS(($AN1664-1)*3+$AO1664+5,$AP1664+20)))))</f>
        <v>0</v>
      </c>
      <c r="AT1664" s="204">
        <f ca="1">COUNTIF(INDIRECT("U"&amp;(ROW()+12*(($AN1664-1)*3+$AO1664)-ROW())/12+5):INDIRECT("AF"&amp;(ROW()+12*(($AN1664-1)*3+$AO1664)-ROW())/12+5),AS1664)</f>
        <v>0</v>
      </c>
      <c r="AU1664" s="204">
        <f ca="1">IF(AND(AQ1664+AS1664&gt;0,AR1664+AT1664&gt;0),COUNTIF(AU$6:AU1663,"&gt;0")+1,0)</f>
        <v>0</v>
      </c>
    </row>
    <row r="1665" spans="40:47">
      <c r="AN1665" s="204">
        <v>47</v>
      </c>
      <c r="AO1665" s="204">
        <v>1</v>
      </c>
      <c r="AP1665" s="204">
        <v>4</v>
      </c>
      <c r="AQ1665" s="221">
        <f ca="1">IF($AP1665=1,IF(INDIRECT(ADDRESS(($AN1665-1)*3+$AO1665+5,$AP1665+7))="",0,INDIRECT(ADDRESS(($AN1665-1)*3+$AO1665+5,$AP1665+7))),IF(INDIRECT(ADDRESS(($AN1665-1)*3+$AO1665+5,$AP1665+7))="",0,IF(COUNTIF(INDIRECT(ADDRESS(($AN1665-1)*36+($AO1665-1)*12+6,COLUMN())):INDIRECT(ADDRESS(($AN1665-1)*36+($AO1665-1)*12+$AP1665+4,COLUMN())),INDIRECT(ADDRESS(($AN1665-1)*3+$AO1665+5,$AP1665+7)))&gt;=1,0,INDIRECT(ADDRESS(($AN1665-1)*3+$AO1665+5,$AP1665+7)))))</f>
        <v>0</v>
      </c>
      <c r="AR1665" s="204">
        <f ca="1">COUNTIF(INDIRECT("H"&amp;(ROW()+12*(($AN1665-1)*3+$AO1665)-ROW())/12+5):INDIRECT("S"&amp;(ROW()+12*(($AN1665-1)*3+$AO1665)-ROW())/12+5),AQ1665)</f>
        <v>0</v>
      </c>
      <c r="AS1665" s="221">
        <f ca="1">IF($AP1665=1,IF(INDIRECT(ADDRESS(($AN1665-1)*3+$AO1665+5,$AP1665+20))="",0,INDIRECT(ADDRESS(($AN1665-1)*3+$AO1665+5,$AP1665+20))),IF(INDIRECT(ADDRESS(($AN1665-1)*3+$AO1665+5,$AP1665+20))="",0,IF(COUNTIF(INDIRECT(ADDRESS(($AN1665-1)*36+($AO1665-1)*12+6,COLUMN())):INDIRECT(ADDRESS(($AN1665-1)*36+($AO1665-1)*12+$AP1665+4,COLUMN())),INDIRECT(ADDRESS(($AN1665-1)*3+$AO1665+5,$AP1665+20)))&gt;=1,0,INDIRECT(ADDRESS(($AN1665-1)*3+$AO1665+5,$AP1665+20)))))</f>
        <v>0</v>
      </c>
      <c r="AT1665" s="204">
        <f ca="1">COUNTIF(INDIRECT("U"&amp;(ROW()+12*(($AN1665-1)*3+$AO1665)-ROW())/12+5):INDIRECT("AF"&amp;(ROW()+12*(($AN1665-1)*3+$AO1665)-ROW())/12+5),AS1665)</f>
        <v>0</v>
      </c>
      <c r="AU1665" s="204">
        <f ca="1">IF(AND(AQ1665+AS1665&gt;0,AR1665+AT1665&gt;0),COUNTIF(AU$6:AU1664,"&gt;0")+1,0)</f>
        <v>0</v>
      </c>
    </row>
    <row r="1666" spans="40:47">
      <c r="AN1666" s="204">
        <v>47</v>
      </c>
      <c r="AO1666" s="204">
        <v>1</v>
      </c>
      <c r="AP1666" s="204">
        <v>5</v>
      </c>
      <c r="AQ1666" s="221">
        <f ca="1">IF($AP1666=1,IF(INDIRECT(ADDRESS(($AN1666-1)*3+$AO1666+5,$AP1666+7))="",0,INDIRECT(ADDRESS(($AN1666-1)*3+$AO1666+5,$AP1666+7))),IF(INDIRECT(ADDRESS(($AN1666-1)*3+$AO1666+5,$AP1666+7))="",0,IF(COUNTIF(INDIRECT(ADDRESS(($AN1666-1)*36+($AO1666-1)*12+6,COLUMN())):INDIRECT(ADDRESS(($AN1666-1)*36+($AO1666-1)*12+$AP1666+4,COLUMN())),INDIRECT(ADDRESS(($AN1666-1)*3+$AO1666+5,$AP1666+7)))&gt;=1,0,INDIRECT(ADDRESS(($AN1666-1)*3+$AO1666+5,$AP1666+7)))))</f>
        <v>0</v>
      </c>
      <c r="AR1666" s="204">
        <f ca="1">COUNTIF(INDIRECT("H"&amp;(ROW()+12*(($AN1666-1)*3+$AO1666)-ROW())/12+5):INDIRECT("S"&amp;(ROW()+12*(($AN1666-1)*3+$AO1666)-ROW())/12+5),AQ1666)</f>
        <v>0</v>
      </c>
      <c r="AS1666" s="221">
        <f ca="1">IF($AP1666=1,IF(INDIRECT(ADDRESS(($AN1666-1)*3+$AO1666+5,$AP1666+20))="",0,INDIRECT(ADDRESS(($AN1666-1)*3+$AO1666+5,$AP1666+20))),IF(INDIRECT(ADDRESS(($AN1666-1)*3+$AO1666+5,$AP1666+20))="",0,IF(COUNTIF(INDIRECT(ADDRESS(($AN1666-1)*36+($AO1666-1)*12+6,COLUMN())):INDIRECT(ADDRESS(($AN1666-1)*36+($AO1666-1)*12+$AP1666+4,COLUMN())),INDIRECT(ADDRESS(($AN1666-1)*3+$AO1666+5,$AP1666+20)))&gt;=1,0,INDIRECT(ADDRESS(($AN1666-1)*3+$AO1666+5,$AP1666+20)))))</f>
        <v>0</v>
      </c>
      <c r="AT1666" s="204">
        <f ca="1">COUNTIF(INDIRECT("U"&amp;(ROW()+12*(($AN1666-1)*3+$AO1666)-ROW())/12+5):INDIRECT("AF"&amp;(ROW()+12*(($AN1666-1)*3+$AO1666)-ROW())/12+5),AS1666)</f>
        <v>0</v>
      </c>
      <c r="AU1666" s="204">
        <f ca="1">IF(AND(AQ1666+AS1666&gt;0,AR1666+AT1666&gt;0),COUNTIF(AU$6:AU1665,"&gt;0")+1,0)</f>
        <v>0</v>
      </c>
    </row>
    <row r="1667" spans="40:47">
      <c r="AN1667" s="204">
        <v>47</v>
      </c>
      <c r="AO1667" s="204">
        <v>1</v>
      </c>
      <c r="AP1667" s="204">
        <v>6</v>
      </c>
      <c r="AQ1667" s="221">
        <f ca="1">IF($AP1667=1,IF(INDIRECT(ADDRESS(($AN1667-1)*3+$AO1667+5,$AP1667+7))="",0,INDIRECT(ADDRESS(($AN1667-1)*3+$AO1667+5,$AP1667+7))),IF(INDIRECT(ADDRESS(($AN1667-1)*3+$AO1667+5,$AP1667+7))="",0,IF(COUNTIF(INDIRECT(ADDRESS(($AN1667-1)*36+($AO1667-1)*12+6,COLUMN())):INDIRECT(ADDRESS(($AN1667-1)*36+($AO1667-1)*12+$AP1667+4,COLUMN())),INDIRECT(ADDRESS(($AN1667-1)*3+$AO1667+5,$AP1667+7)))&gt;=1,0,INDIRECT(ADDRESS(($AN1667-1)*3+$AO1667+5,$AP1667+7)))))</f>
        <v>0</v>
      </c>
      <c r="AR1667" s="204">
        <f ca="1">COUNTIF(INDIRECT("H"&amp;(ROW()+12*(($AN1667-1)*3+$AO1667)-ROW())/12+5):INDIRECT("S"&amp;(ROW()+12*(($AN1667-1)*3+$AO1667)-ROW())/12+5),AQ1667)</f>
        <v>0</v>
      </c>
      <c r="AS1667" s="221">
        <f ca="1">IF($AP1667=1,IF(INDIRECT(ADDRESS(($AN1667-1)*3+$AO1667+5,$AP1667+20))="",0,INDIRECT(ADDRESS(($AN1667-1)*3+$AO1667+5,$AP1667+20))),IF(INDIRECT(ADDRESS(($AN1667-1)*3+$AO1667+5,$AP1667+20))="",0,IF(COUNTIF(INDIRECT(ADDRESS(($AN1667-1)*36+($AO1667-1)*12+6,COLUMN())):INDIRECT(ADDRESS(($AN1667-1)*36+($AO1667-1)*12+$AP1667+4,COLUMN())),INDIRECT(ADDRESS(($AN1667-1)*3+$AO1667+5,$AP1667+20)))&gt;=1,0,INDIRECT(ADDRESS(($AN1667-1)*3+$AO1667+5,$AP1667+20)))))</f>
        <v>0</v>
      </c>
      <c r="AT1667" s="204">
        <f ca="1">COUNTIF(INDIRECT("U"&amp;(ROW()+12*(($AN1667-1)*3+$AO1667)-ROW())/12+5):INDIRECT("AF"&amp;(ROW()+12*(($AN1667-1)*3+$AO1667)-ROW())/12+5),AS1667)</f>
        <v>0</v>
      </c>
      <c r="AU1667" s="204">
        <f ca="1">IF(AND(AQ1667+AS1667&gt;0,AR1667+AT1667&gt;0),COUNTIF(AU$6:AU1666,"&gt;0")+1,0)</f>
        <v>0</v>
      </c>
    </row>
    <row r="1668" spans="40:47">
      <c r="AN1668" s="204">
        <v>47</v>
      </c>
      <c r="AO1668" s="204">
        <v>1</v>
      </c>
      <c r="AP1668" s="204">
        <v>7</v>
      </c>
      <c r="AQ1668" s="221">
        <f ca="1">IF($AP1668=1,IF(INDIRECT(ADDRESS(($AN1668-1)*3+$AO1668+5,$AP1668+7))="",0,INDIRECT(ADDRESS(($AN1668-1)*3+$AO1668+5,$AP1668+7))),IF(INDIRECT(ADDRESS(($AN1668-1)*3+$AO1668+5,$AP1668+7))="",0,IF(COUNTIF(INDIRECT(ADDRESS(($AN1668-1)*36+($AO1668-1)*12+6,COLUMN())):INDIRECT(ADDRESS(($AN1668-1)*36+($AO1668-1)*12+$AP1668+4,COLUMN())),INDIRECT(ADDRESS(($AN1668-1)*3+$AO1668+5,$AP1668+7)))&gt;=1,0,INDIRECT(ADDRESS(($AN1668-1)*3+$AO1668+5,$AP1668+7)))))</f>
        <v>0</v>
      </c>
      <c r="AR1668" s="204">
        <f ca="1">COUNTIF(INDIRECT("H"&amp;(ROW()+12*(($AN1668-1)*3+$AO1668)-ROW())/12+5):INDIRECT("S"&amp;(ROW()+12*(($AN1668-1)*3+$AO1668)-ROW())/12+5),AQ1668)</f>
        <v>0</v>
      </c>
      <c r="AS1668" s="221">
        <f ca="1">IF($AP1668=1,IF(INDIRECT(ADDRESS(($AN1668-1)*3+$AO1668+5,$AP1668+20))="",0,INDIRECT(ADDRESS(($AN1668-1)*3+$AO1668+5,$AP1668+20))),IF(INDIRECT(ADDRESS(($AN1668-1)*3+$AO1668+5,$AP1668+20))="",0,IF(COUNTIF(INDIRECT(ADDRESS(($AN1668-1)*36+($AO1668-1)*12+6,COLUMN())):INDIRECT(ADDRESS(($AN1668-1)*36+($AO1668-1)*12+$AP1668+4,COLUMN())),INDIRECT(ADDRESS(($AN1668-1)*3+$AO1668+5,$AP1668+20)))&gt;=1,0,INDIRECT(ADDRESS(($AN1668-1)*3+$AO1668+5,$AP1668+20)))))</f>
        <v>0</v>
      </c>
      <c r="AT1668" s="204">
        <f ca="1">COUNTIF(INDIRECT("U"&amp;(ROW()+12*(($AN1668-1)*3+$AO1668)-ROW())/12+5):INDIRECT("AF"&amp;(ROW()+12*(($AN1668-1)*3+$AO1668)-ROW())/12+5),AS1668)</f>
        <v>0</v>
      </c>
      <c r="AU1668" s="204">
        <f ca="1">IF(AND(AQ1668+AS1668&gt;0,AR1668+AT1668&gt;0),COUNTIF(AU$6:AU1667,"&gt;0")+1,0)</f>
        <v>0</v>
      </c>
    </row>
    <row r="1669" spans="40:47">
      <c r="AN1669" s="204">
        <v>47</v>
      </c>
      <c r="AO1669" s="204">
        <v>1</v>
      </c>
      <c r="AP1669" s="204">
        <v>8</v>
      </c>
      <c r="AQ1669" s="221">
        <f ca="1">IF($AP1669=1,IF(INDIRECT(ADDRESS(($AN1669-1)*3+$AO1669+5,$AP1669+7))="",0,INDIRECT(ADDRESS(($AN1669-1)*3+$AO1669+5,$AP1669+7))),IF(INDIRECT(ADDRESS(($AN1669-1)*3+$AO1669+5,$AP1669+7))="",0,IF(COUNTIF(INDIRECT(ADDRESS(($AN1669-1)*36+($AO1669-1)*12+6,COLUMN())):INDIRECT(ADDRESS(($AN1669-1)*36+($AO1669-1)*12+$AP1669+4,COLUMN())),INDIRECT(ADDRESS(($AN1669-1)*3+$AO1669+5,$AP1669+7)))&gt;=1,0,INDIRECT(ADDRESS(($AN1669-1)*3+$AO1669+5,$AP1669+7)))))</f>
        <v>0</v>
      </c>
      <c r="AR1669" s="204">
        <f ca="1">COUNTIF(INDIRECT("H"&amp;(ROW()+12*(($AN1669-1)*3+$AO1669)-ROW())/12+5):INDIRECT("S"&amp;(ROW()+12*(($AN1669-1)*3+$AO1669)-ROW())/12+5),AQ1669)</f>
        <v>0</v>
      </c>
      <c r="AS1669" s="221">
        <f ca="1">IF($AP1669=1,IF(INDIRECT(ADDRESS(($AN1669-1)*3+$AO1669+5,$AP1669+20))="",0,INDIRECT(ADDRESS(($AN1669-1)*3+$AO1669+5,$AP1669+20))),IF(INDIRECT(ADDRESS(($AN1669-1)*3+$AO1669+5,$AP1669+20))="",0,IF(COUNTIF(INDIRECT(ADDRESS(($AN1669-1)*36+($AO1669-1)*12+6,COLUMN())):INDIRECT(ADDRESS(($AN1669-1)*36+($AO1669-1)*12+$AP1669+4,COLUMN())),INDIRECT(ADDRESS(($AN1669-1)*3+$AO1669+5,$AP1669+20)))&gt;=1,0,INDIRECT(ADDRESS(($AN1669-1)*3+$AO1669+5,$AP1669+20)))))</f>
        <v>0</v>
      </c>
      <c r="AT1669" s="204">
        <f ca="1">COUNTIF(INDIRECT("U"&amp;(ROW()+12*(($AN1669-1)*3+$AO1669)-ROW())/12+5):INDIRECT("AF"&amp;(ROW()+12*(($AN1669-1)*3+$AO1669)-ROW())/12+5),AS1669)</f>
        <v>0</v>
      </c>
      <c r="AU1669" s="204">
        <f ca="1">IF(AND(AQ1669+AS1669&gt;0,AR1669+AT1669&gt;0),COUNTIF(AU$6:AU1668,"&gt;0")+1,0)</f>
        <v>0</v>
      </c>
    </row>
    <row r="1670" spans="40:47">
      <c r="AN1670" s="204">
        <v>47</v>
      </c>
      <c r="AO1670" s="204">
        <v>1</v>
      </c>
      <c r="AP1670" s="204">
        <v>9</v>
      </c>
      <c r="AQ1670" s="221">
        <f ca="1">IF($AP1670=1,IF(INDIRECT(ADDRESS(($AN1670-1)*3+$AO1670+5,$AP1670+7))="",0,INDIRECT(ADDRESS(($AN1670-1)*3+$AO1670+5,$AP1670+7))),IF(INDIRECT(ADDRESS(($AN1670-1)*3+$AO1670+5,$AP1670+7))="",0,IF(COUNTIF(INDIRECT(ADDRESS(($AN1670-1)*36+($AO1670-1)*12+6,COLUMN())):INDIRECT(ADDRESS(($AN1670-1)*36+($AO1670-1)*12+$AP1670+4,COLUMN())),INDIRECT(ADDRESS(($AN1670-1)*3+$AO1670+5,$AP1670+7)))&gt;=1,0,INDIRECT(ADDRESS(($AN1670-1)*3+$AO1670+5,$AP1670+7)))))</f>
        <v>0</v>
      </c>
      <c r="AR1670" s="204">
        <f ca="1">COUNTIF(INDIRECT("H"&amp;(ROW()+12*(($AN1670-1)*3+$AO1670)-ROW())/12+5):INDIRECT("S"&amp;(ROW()+12*(($AN1670-1)*3+$AO1670)-ROW())/12+5),AQ1670)</f>
        <v>0</v>
      </c>
      <c r="AS1670" s="221">
        <f ca="1">IF($AP1670=1,IF(INDIRECT(ADDRESS(($AN1670-1)*3+$AO1670+5,$AP1670+20))="",0,INDIRECT(ADDRESS(($AN1670-1)*3+$AO1670+5,$AP1670+20))),IF(INDIRECT(ADDRESS(($AN1670-1)*3+$AO1670+5,$AP1670+20))="",0,IF(COUNTIF(INDIRECT(ADDRESS(($AN1670-1)*36+($AO1670-1)*12+6,COLUMN())):INDIRECT(ADDRESS(($AN1670-1)*36+($AO1670-1)*12+$AP1670+4,COLUMN())),INDIRECT(ADDRESS(($AN1670-1)*3+$AO1670+5,$AP1670+20)))&gt;=1,0,INDIRECT(ADDRESS(($AN1670-1)*3+$AO1670+5,$AP1670+20)))))</f>
        <v>0</v>
      </c>
      <c r="AT1670" s="204">
        <f ca="1">COUNTIF(INDIRECT("U"&amp;(ROW()+12*(($AN1670-1)*3+$AO1670)-ROW())/12+5):INDIRECT("AF"&amp;(ROW()+12*(($AN1670-1)*3+$AO1670)-ROW())/12+5),AS1670)</f>
        <v>0</v>
      </c>
      <c r="AU1670" s="204">
        <f ca="1">IF(AND(AQ1670+AS1670&gt;0,AR1670+AT1670&gt;0),COUNTIF(AU$6:AU1669,"&gt;0")+1,0)</f>
        <v>0</v>
      </c>
    </row>
    <row r="1671" spans="40:47">
      <c r="AN1671" s="204">
        <v>47</v>
      </c>
      <c r="AO1671" s="204">
        <v>1</v>
      </c>
      <c r="AP1671" s="204">
        <v>10</v>
      </c>
      <c r="AQ1671" s="221">
        <f ca="1">IF($AP1671=1,IF(INDIRECT(ADDRESS(($AN1671-1)*3+$AO1671+5,$AP1671+7))="",0,INDIRECT(ADDRESS(($AN1671-1)*3+$AO1671+5,$AP1671+7))),IF(INDIRECT(ADDRESS(($AN1671-1)*3+$AO1671+5,$AP1671+7))="",0,IF(COUNTIF(INDIRECT(ADDRESS(($AN1671-1)*36+($AO1671-1)*12+6,COLUMN())):INDIRECT(ADDRESS(($AN1671-1)*36+($AO1671-1)*12+$AP1671+4,COLUMN())),INDIRECT(ADDRESS(($AN1671-1)*3+$AO1671+5,$AP1671+7)))&gt;=1,0,INDIRECT(ADDRESS(($AN1671-1)*3+$AO1671+5,$AP1671+7)))))</f>
        <v>0</v>
      </c>
      <c r="AR1671" s="204">
        <f ca="1">COUNTIF(INDIRECT("H"&amp;(ROW()+12*(($AN1671-1)*3+$AO1671)-ROW())/12+5):INDIRECT("S"&amp;(ROW()+12*(($AN1671-1)*3+$AO1671)-ROW())/12+5),AQ1671)</f>
        <v>0</v>
      </c>
      <c r="AS1671" s="221">
        <f ca="1">IF($AP1671=1,IF(INDIRECT(ADDRESS(($AN1671-1)*3+$AO1671+5,$AP1671+20))="",0,INDIRECT(ADDRESS(($AN1671-1)*3+$AO1671+5,$AP1671+20))),IF(INDIRECT(ADDRESS(($AN1671-1)*3+$AO1671+5,$AP1671+20))="",0,IF(COUNTIF(INDIRECT(ADDRESS(($AN1671-1)*36+($AO1671-1)*12+6,COLUMN())):INDIRECT(ADDRESS(($AN1671-1)*36+($AO1671-1)*12+$AP1671+4,COLUMN())),INDIRECT(ADDRESS(($AN1671-1)*3+$AO1671+5,$AP1671+20)))&gt;=1,0,INDIRECT(ADDRESS(($AN1671-1)*3+$AO1671+5,$AP1671+20)))))</f>
        <v>0</v>
      </c>
      <c r="AT1671" s="204">
        <f ca="1">COUNTIF(INDIRECT("U"&amp;(ROW()+12*(($AN1671-1)*3+$AO1671)-ROW())/12+5):INDIRECT("AF"&amp;(ROW()+12*(($AN1671-1)*3+$AO1671)-ROW())/12+5),AS1671)</f>
        <v>0</v>
      </c>
      <c r="AU1671" s="204">
        <f ca="1">IF(AND(AQ1671+AS1671&gt;0,AR1671+AT1671&gt;0),COUNTIF(AU$6:AU1670,"&gt;0")+1,0)</f>
        <v>0</v>
      </c>
    </row>
    <row r="1672" spans="40:47">
      <c r="AN1672" s="204">
        <v>47</v>
      </c>
      <c r="AO1672" s="204">
        <v>1</v>
      </c>
      <c r="AP1672" s="204">
        <v>11</v>
      </c>
      <c r="AQ1672" s="221">
        <f ca="1">IF($AP1672=1,IF(INDIRECT(ADDRESS(($AN1672-1)*3+$AO1672+5,$AP1672+7))="",0,INDIRECT(ADDRESS(($AN1672-1)*3+$AO1672+5,$AP1672+7))),IF(INDIRECT(ADDRESS(($AN1672-1)*3+$AO1672+5,$AP1672+7))="",0,IF(COUNTIF(INDIRECT(ADDRESS(($AN1672-1)*36+($AO1672-1)*12+6,COLUMN())):INDIRECT(ADDRESS(($AN1672-1)*36+($AO1672-1)*12+$AP1672+4,COLUMN())),INDIRECT(ADDRESS(($AN1672-1)*3+$AO1672+5,$AP1672+7)))&gt;=1,0,INDIRECT(ADDRESS(($AN1672-1)*3+$AO1672+5,$AP1672+7)))))</f>
        <v>0</v>
      </c>
      <c r="AR1672" s="204">
        <f ca="1">COUNTIF(INDIRECT("H"&amp;(ROW()+12*(($AN1672-1)*3+$AO1672)-ROW())/12+5):INDIRECT("S"&amp;(ROW()+12*(($AN1672-1)*3+$AO1672)-ROW())/12+5),AQ1672)</f>
        <v>0</v>
      </c>
      <c r="AS1672" s="221">
        <f ca="1">IF($AP1672=1,IF(INDIRECT(ADDRESS(($AN1672-1)*3+$AO1672+5,$AP1672+20))="",0,INDIRECT(ADDRESS(($AN1672-1)*3+$AO1672+5,$AP1672+20))),IF(INDIRECT(ADDRESS(($AN1672-1)*3+$AO1672+5,$AP1672+20))="",0,IF(COUNTIF(INDIRECT(ADDRESS(($AN1672-1)*36+($AO1672-1)*12+6,COLUMN())):INDIRECT(ADDRESS(($AN1672-1)*36+($AO1672-1)*12+$AP1672+4,COLUMN())),INDIRECT(ADDRESS(($AN1672-1)*3+$AO1672+5,$AP1672+20)))&gt;=1,0,INDIRECT(ADDRESS(($AN1672-1)*3+$AO1672+5,$AP1672+20)))))</f>
        <v>0</v>
      </c>
      <c r="AT1672" s="204">
        <f ca="1">COUNTIF(INDIRECT("U"&amp;(ROW()+12*(($AN1672-1)*3+$AO1672)-ROW())/12+5):INDIRECT("AF"&amp;(ROW()+12*(($AN1672-1)*3+$AO1672)-ROW())/12+5),AS1672)</f>
        <v>0</v>
      </c>
      <c r="AU1672" s="204">
        <f ca="1">IF(AND(AQ1672+AS1672&gt;0,AR1672+AT1672&gt;0),COUNTIF(AU$6:AU1671,"&gt;0")+1,0)</f>
        <v>0</v>
      </c>
    </row>
    <row r="1673" spans="40:47">
      <c r="AN1673" s="204">
        <v>47</v>
      </c>
      <c r="AO1673" s="204">
        <v>1</v>
      </c>
      <c r="AP1673" s="204">
        <v>12</v>
      </c>
      <c r="AQ1673" s="221">
        <f ca="1">IF($AP1673=1,IF(INDIRECT(ADDRESS(($AN1673-1)*3+$AO1673+5,$AP1673+7))="",0,INDIRECT(ADDRESS(($AN1673-1)*3+$AO1673+5,$AP1673+7))),IF(INDIRECT(ADDRESS(($AN1673-1)*3+$AO1673+5,$AP1673+7))="",0,IF(COUNTIF(INDIRECT(ADDRESS(($AN1673-1)*36+($AO1673-1)*12+6,COLUMN())):INDIRECT(ADDRESS(($AN1673-1)*36+($AO1673-1)*12+$AP1673+4,COLUMN())),INDIRECT(ADDRESS(($AN1673-1)*3+$AO1673+5,$AP1673+7)))&gt;=1,0,INDIRECT(ADDRESS(($AN1673-1)*3+$AO1673+5,$AP1673+7)))))</f>
        <v>0</v>
      </c>
      <c r="AR1673" s="204">
        <f ca="1">COUNTIF(INDIRECT("H"&amp;(ROW()+12*(($AN1673-1)*3+$AO1673)-ROW())/12+5):INDIRECT("S"&amp;(ROW()+12*(($AN1673-1)*3+$AO1673)-ROW())/12+5),AQ1673)</f>
        <v>0</v>
      </c>
      <c r="AS1673" s="221">
        <f ca="1">IF($AP1673=1,IF(INDIRECT(ADDRESS(($AN1673-1)*3+$AO1673+5,$AP1673+20))="",0,INDIRECT(ADDRESS(($AN1673-1)*3+$AO1673+5,$AP1673+20))),IF(INDIRECT(ADDRESS(($AN1673-1)*3+$AO1673+5,$AP1673+20))="",0,IF(COUNTIF(INDIRECT(ADDRESS(($AN1673-1)*36+($AO1673-1)*12+6,COLUMN())):INDIRECT(ADDRESS(($AN1673-1)*36+($AO1673-1)*12+$AP1673+4,COLUMN())),INDIRECT(ADDRESS(($AN1673-1)*3+$AO1673+5,$AP1673+20)))&gt;=1,0,INDIRECT(ADDRESS(($AN1673-1)*3+$AO1673+5,$AP1673+20)))))</f>
        <v>0</v>
      </c>
      <c r="AT1673" s="204">
        <f ca="1">COUNTIF(INDIRECT("U"&amp;(ROW()+12*(($AN1673-1)*3+$AO1673)-ROW())/12+5):INDIRECT("AF"&amp;(ROW()+12*(($AN1673-1)*3+$AO1673)-ROW())/12+5),AS1673)</f>
        <v>0</v>
      </c>
      <c r="AU1673" s="204">
        <f ca="1">IF(AND(AQ1673+AS1673&gt;0,AR1673+AT1673&gt;0),COUNTIF(AU$6:AU1672,"&gt;0")+1,0)</f>
        <v>0</v>
      </c>
    </row>
    <row r="1674" spans="40:47">
      <c r="AN1674" s="204">
        <v>47</v>
      </c>
      <c r="AO1674" s="204">
        <v>2</v>
      </c>
      <c r="AP1674" s="204">
        <v>1</v>
      </c>
      <c r="AQ1674" s="221">
        <f ca="1">IF($AP1674=1,IF(INDIRECT(ADDRESS(($AN1674-1)*3+$AO1674+5,$AP1674+7))="",0,INDIRECT(ADDRESS(($AN1674-1)*3+$AO1674+5,$AP1674+7))),IF(INDIRECT(ADDRESS(($AN1674-1)*3+$AO1674+5,$AP1674+7))="",0,IF(COUNTIF(INDIRECT(ADDRESS(($AN1674-1)*36+($AO1674-1)*12+6,COLUMN())):INDIRECT(ADDRESS(($AN1674-1)*36+($AO1674-1)*12+$AP1674+4,COLUMN())),INDIRECT(ADDRESS(($AN1674-1)*3+$AO1674+5,$AP1674+7)))&gt;=1,0,INDIRECT(ADDRESS(($AN1674-1)*3+$AO1674+5,$AP1674+7)))))</f>
        <v>0</v>
      </c>
      <c r="AR1674" s="204">
        <f ca="1">COUNTIF(INDIRECT("H"&amp;(ROW()+12*(($AN1674-1)*3+$AO1674)-ROW())/12+5):INDIRECT("S"&amp;(ROW()+12*(($AN1674-1)*3+$AO1674)-ROW())/12+5),AQ1674)</f>
        <v>0</v>
      </c>
      <c r="AS1674" s="221">
        <f ca="1">IF($AP1674=1,IF(INDIRECT(ADDRESS(($AN1674-1)*3+$AO1674+5,$AP1674+20))="",0,INDIRECT(ADDRESS(($AN1674-1)*3+$AO1674+5,$AP1674+20))),IF(INDIRECT(ADDRESS(($AN1674-1)*3+$AO1674+5,$AP1674+20))="",0,IF(COUNTIF(INDIRECT(ADDRESS(($AN1674-1)*36+($AO1674-1)*12+6,COLUMN())):INDIRECT(ADDRESS(($AN1674-1)*36+($AO1674-1)*12+$AP1674+4,COLUMN())),INDIRECT(ADDRESS(($AN1674-1)*3+$AO1674+5,$AP1674+20)))&gt;=1,0,INDIRECT(ADDRESS(($AN1674-1)*3+$AO1674+5,$AP1674+20)))))</f>
        <v>0</v>
      </c>
      <c r="AT1674" s="204">
        <f ca="1">COUNTIF(INDIRECT("U"&amp;(ROW()+12*(($AN1674-1)*3+$AO1674)-ROW())/12+5):INDIRECT("AF"&amp;(ROW()+12*(($AN1674-1)*3+$AO1674)-ROW())/12+5),AS1674)</f>
        <v>0</v>
      </c>
      <c r="AU1674" s="204">
        <f ca="1">IF(AND(AQ1674+AS1674&gt;0,AR1674+AT1674&gt;0),COUNTIF(AU$6:AU1673,"&gt;0")+1,0)</f>
        <v>0</v>
      </c>
    </row>
    <row r="1675" spans="40:47">
      <c r="AN1675" s="204">
        <v>47</v>
      </c>
      <c r="AO1675" s="204">
        <v>2</v>
      </c>
      <c r="AP1675" s="204">
        <v>2</v>
      </c>
      <c r="AQ1675" s="221">
        <f ca="1">IF($AP1675=1,IF(INDIRECT(ADDRESS(($AN1675-1)*3+$AO1675+5,$AP1675+7))="",0,INDIRECT(ADDRESS(($AN1675-1)*3+$AO1675+5,$AP1675+7))),IF(INDIRECT(ADDRESS(($AN1675-1)*3+$AO1675+5,$AP1675+7))="",0,IF(COUNTIF(INDIRECT(ADDRESS(($AN1675-1)*36+($AO1675-1)*12+6,COLUMN())):INDIRECT(ADDRESS(($AN1675-1)*36+($AO1675-1)*12+$AP1675+4,COLUMN())),INDIRECT(ADDRESS(($AN1675-1)*3+$AO1675+5,$AP1675+7)))&gt;=1,0,INDIRECT(ADDRESS(($AN1675-1)*3+$AO1675+5,$AP1675+7)))))</f>
        <v>0</v>
      </c>
      <c r="AR1675" s="204">
        <f ca="1">COUNTIF(INDIRECT("H"&amp;(ROW()+12*(($AN1675-1)*3+$AO1675)-ROW())/12+5):INDIRECT("S"&amp;(ROW()+12*(($AN1675-1)*3+$AO1675)-ROW())/12+5),AQ1675)</f>
        <v>0</v>
      </c>
      <c r="AS1675" s="221">
        <f ca="1">IF($AP1675=1,IF(INDIRECT(ADDRESS(($AN1675-1)*3+$AO1675+5,$AP1675+20))="",0,INDIRECT(ADDRESS(($AN1675-1)*3+$AO1675+5,$AP1675+20))),IF(INDIRECT(ADDRESS(($AN1675-1)*3+$AO1675+5,$AP1675+20))="",0,IF(COUNTIF(INDIRECT(ADDRESS(($AN1675-1)*36+($AO1675-1)*12+6,COLUMN())):INDIRECT(ADDRESS(($AN1675-1)*36+($AO1675-1)*12+$AP1675+4,COLUMN())),INDIRECT(ADDRESS(($AN1675-1)*3+$AO1675+5,$AP1675+20)))&gt;=1,0,INDIRECT(ADDRESS(($AN1675-1)*3+$AO1675+5,$AP1675+20)))))</f>
        <v>0</v>
      </c>
      <c r="AT1675" s="204">
        <f ca="1">COUNTIF(INDIRECT("U"&amp;(ROW()+12*(($AN1675-1)*3+$AO1675)-ROW())/12+5):INDIRECT("AF"&amp;(ROW()+12*(($AN1675-1)*3+$AO1675)-ROW())/12+5),AS1675)</f>
        <v>0</v>
      </c>
      <c r="AU1675" s="204">
        <f ca="1">IF(AND(AQ1675+AS1675&gt;0,AR1675+AT1675&gt;0),COUNTIF(AU$6:AU1674,"&gt;0")+1,0)</f>
        <v>0</v>
      </c>
    </row>
    <row r="1676" spans="40:47">
      <c r="AN1676" s="204">
        <v>47</v>
      </c>
      <c r="AO1676" s="204">
        <v>2</v>
      </c>
      <c r="AP1676" s="204">
        <v>3</v>
      </c>
      <c r="AQ1676" s="221">
        <f ca="1">IF($AP1676=1,IF(INDIRECT(ADDRESS(($AN1676-1)*3+$AO1676+5,$AP1676+7))="",0,INDIRECT(ADDRESS(($AN1676-1)*3+$AO1676+5,$AP1676+7))),IF(INDIRECT(ADDRESS(($AN1676-1)*3+$AO1676+5,$AP1676+7))="",0,IF(COUNTIF(INDIRECT(ADDRESS(($AN1676-1)*36+($AO1676-1)*12+6,COLUMN())):INDIRECT(ADDRESS(($AN1676-1)*36+($AO1676-1)*12+$AP1676+4,COLUMN())),INDIRECT(ADDRESS(($AN1676-1)*3+$AO1676+5,$AP1676+7)))&gt;=1,0,INDIRECT(ADDRESS(($AN1676-1)*3+$AO1676+5,$AP1676+7)))))</f>
        <v>0</v>
      </c>
      <c r="AR1676" s="204">
        <f ca="1">COUNTIF(INDIRECT("H"&amp;(ROW()+12*(($AN1676-1)*3+$AO1676)-ROW())/12+5):INDIRECT("S"&amp;(ROW()+12*(($AN1676-1)*3+$AO1676)-ROW())/12+5),AQ1676)</f>
        <v>0</v>
      </c>
      <c r="AS1676" s="221">
        <f ca="1">IF($AP1676=1,IF(INDIRECT(ADDRESS(($AN1676-1)*3+$AO1676+5,$AP1676+20))="",0,INDIRECT(ADDRESS(($AN1676-1)*3+$AO1676+5,$AP1676+20))),IF(INDIRECT(ADDRESS(($AN1676-1)*3+$AO1676+5,$AP1676+20))="",0,IF(COUNTIF(INDIRECT(ADDRESS(($AN1676-1)*36+($AO1676-1)*12+6,COLUMN())):INDIRECT(ADDRESS(($AN1676-1)*36+($AO1676-1)*12+$AP1676+4,COLUMN())),INDIRECT(ADDRESS(($AN1676-1)*3+$AO1676+5,$AP1676+20)))&gt;=1,0,INDIRECT(ADDRESS(($AN1676-1)*3+$AO1676+5,$AP1676+20)))))</f>
        <v>0</v>
      </c>
      <c r="AT1676" s="204">
        <f ca="1">COUNTIF(INDIRECT("U"&amp;(ROW()+12*(($AN1676-1)*3+$AO1676)-ROW())/12+5):INDIRECT("AF"&amp;(ROW()+12*(($AN1676-1)*3+$AO1676)-ROW())/12+5),AS1676)</f>
        <v>0</v>
      </c>
      <c r="AU1676" s="204">
        <f ca="1">IF(AND(AQ1676+AS1676&gt;0,AR1676+AT1676&gt;0),COUNTIF(AU$6:AU1675,"&gt;0")+1,0)</f>
        <v>0</v>
      </c>
    </row>
    <row r="1677" spans="40:47">
      <c r="AN1677" s="204">
        <v>47</v>
      </c>
      <c r="AO1677" s="204">
        <v>2</v>
      </c>
      <c r="AP1677" s="204">
        <v>4</v>
      </c>
      <c r="AQ1677" s="221">
        <f ca="1">IF($AP1677=1,IF(INDIRECT(ADDRESS(($AN1677-1)*3+$AO1677+5,$AP1677+7))="",0,INDIRECT(ADDRESS(($AN1677-1)*3+$AO1677+5,$AP1677+7))),IF(INDIRECT(ADDRESS(($AN1677-1)*3+$AO1677+5,$AP1677+7))="",0,IF(COUNTIF(INDIRECT(ADDRESS(($AN1677-1)*36+($AO1677-1)*12+6,COLUMN())):INDIRECT(ADDRESS(($AN1677-1)*36+($AO1677-1)*12+$AP1677+4,COLUMN())),INDIRECT(ADDRESS(($AN1677-1)*3+$AO1677+5,$AP1677+7)))&gt;=1,0,INDIRECT(ADDRESS(($AN1677-1)*3+$AO1677+5,$AP1677+7)))))</f>
        <v>0</v>
      </c>
      <c r="AR1677" s="204">
        <f ca="1">COUNTIF(INDIRECT("H"&amp;(ROW()+12*(($AN1677-1)*3+$AO1677)-ROW())/12+5):INDIRECT("S"&amp;(ROW()+12*(($AN1677-1)*3+$AO1677)-ROW())/12+5),AQ1677)</f>
        <v>0</v>
      </c>
      <c r="AS1677" s="221">
        <f ca="1">IF($AP1677=1,IF(INDIRECT(ADDRESS(($AN1677-1)*3+$AO1677+5,$AP1677+20))="",0,INDIRECT(ADDRESS(($AN1677-1)*3+$AO1677+5,$AP1677+20))),IF(INDIRECT(ADDRESS(($AN1677-1)*3+$AO1677+5,$AP1677+20))="",0,IF(COUNTIF(INDIRECT(ADDRESS(($AN1677-1)*36+($AO1677-1)*12+6,COLUMN())):INDIRECT(ADDRESS(($AN1677-1)*36+($AO1677-1)*12+$AP1677+4,COLUMN())),INDIRECT(ADDRESS(($AN1677-1)*3+$AO1677+5,$AP1677+20)))&gt;=1,0,INDIRECT(ADDRESS(($AN1677-1)*3+$AO1677+5,$AP1677+20)))))</f>
        <v>0</v>
      </c>
      <c r="AT1677" s="204">
        <f ca="1">COUNTIF(INDIRECT("U"&amp;(ROW()+12*(($AN1677-1)*3+$AO1677)-ROW())/12+5):INDIRECT("AF"&amp;(ROW()+12*(($AN1677-1)*3+$AO1677)-ROW())/12+5),AS1677)</f>
        <v>0</v>
      </c>
      <c r="AU1677" s="204">
        <f ca="1">IF(AND(AQ1677+AS1677&gt;0,AR1677+AT1677&gt;0),COUNTIF(AU$6:AU1676,"&gt;0")+1,0)</f>
        <v>0</v>
      </c>
    </row>
    <row r="1678" spans="40:47">
      <c r="AN1678" s="204">
        <v>47</v>
      </c>
      <c r="AO1678" s="204">
        <v>2</v>
      </c>
      <c r="AP1678" s="204">
        <v>5</v>
      </c>
      <c r="AQ1678" s="221">
        <f ca="1">IF($AP1678=1,IF(INDIRECT(ADDRESS(($AN1678-1)*3+$AO1678+5,$AP1678+7))="",0,INDIRECT(ADDRESS(($AN1678-1)*3+$AO1678+5,$AP1678+7))),IF(INDIRECT(ADDRESS(($AN1678-1)*3+$AO1678+5,$AP1678+7))="",0,IF(COUNTIF(INDIRECT(ADDRESS(($AN1678-1)*36+($AO1678-1)*12+6,COLUMN())):INDIRECT(ADDRESS(($AN1678-1)*36+($AO1678-1)*12+$AP1678+4,COLUMN())),INDIRECT(ADDRESS(($AN1678-1)*3+$AO1678+5,$AP1678+7)))&gt;=1,0,INDIRECT(ADDRESS(($AN1678-1)*3+$AO1678+5,$AP1678+7)))))</f>
        <v>0</v>
      </c>
      <c r="AR1678" s="204">
        <f ca="1">COUNTIF(INDIRECT("H"&amp;(ROW()+12*(($AN1678-1)*3+$AO1678)-ROW())/12+5):INDIRECT("S"&amp;(ROW()+12*(($AN1678-1)*3+$AO1678)-ROW())/12+5),AQ1678)</f>
        <v>0</v>
      </c>
      <c r="AS1678" s="221">
        <f ca="1">IF($AP1678=1,IF(INDIRECT(ADDRESS(($AN1678-1)*3+$AO1678+5,$AP1678+20))="",0,INDIRECT(ADDRESS(($AN1678-1)*3+$AO1678+5,$AP1678+20))),IF(INDIRECT(ADDRESS(($AN1678-1)*3+$AO1678+5,$AP1678+20))="",0,IF(COUNTIF(INDIRECT(ADDRESS(($AN1678-1)*36+($AO1678-1)*12+6,COLUMN())):INDIRECT(ADDRESS(($AN1678-1)*36+($AO1678-1)*12+$AP1678+4,COLUMN())),INDIRECT(ADDRESS(($AN1678-1)*3+$AO1678+5,$AP1678+20)))&gt;=1,0,INDIRECT(ADDRESS(($AN1678-1)*3+$AO1678+5,$AP1678+20)))))</f>
        <v>0</v>
      </c>
      <c r="AT1678" s="204">
        <f ca="1">COUNTIF(INDIRECT("U"&amp;(ROW()+12*(($AN1678-1)*3+$AO1678)-ROW())/12+5):INDIRECT("AF"&amp;(ROW()+12*(($AN1678-1)*3+$AO1678)-ROW())/12+5),AS1678)</f>
        <v>0</v>
      </c>
      <c r="AU1678" s="204">
        <f ca="1">IF(AND(AQ1678+AS1678&gt;0,AR1678+AT1678&gt;0),COUNTIF(AU$6:AU1677,"&gt;0")+1,0)</f>
        <v>0</v>
      </c>
    </row>
    <row r="1679" spans="40:47">
      <c r="AN1679" s="204">
        <v>47</v>
      </c>
      <c r="AO1679" s="204">
        <v>2</v>
      </c>
      <c r="AP1679" s="204">
        <v>6</v>
      </c>
      <c r="AQ1679" s="221">
        <f ca="1">IF($AP1679=1,IF(INDIRECT(ADDRESS(($AN1679-1)*3+$AO1679+5,$AP1679+7))="",0,INDIRECT(ADDRESS(($AN1679-1)*3+$AO1679+5,$AP1679+7))),IF(INDIRECT(ADDRESS(($AN1679-1)*3+$AO1679+5,$AP1679+7))="",0,IF(COUNTIF(INDIRECT(ADDRESS(($AN1679-1)*36+($AO1679-1)*12+6,COLUMN())):INDIRECT(ADDRESS(($AN1679-1)*36+($AO1679-1)*12+$AP1679+4,COLUMN())),INDIRECT(ADDRESS(($AN1679-1)*3+$AO1679+5,$AP1679+7)))&gt;=1,0,INDIRECT(ADDRESS(($AN1679-1)*3+$AO1679+5,$AP1679+7)))))</f>
        <v>0</v>
      </c>
      <c r="AR1679" s="204">
        <f ca="1">COUNTIF(INDIRECT("H"&amp;(ROW()+12*(($AN1679-1)*3+$AO1679)-ROW())/12+5):INDIRECT("S"&amp;(ROW()+12*(($AN1679-1)*3+$AO1679)-ROW())/12+5),AQ1679)</f>
        <v>0</v>
      </c>
      <c r="AS1679" s="221">
        <f ca="1">IF($AP1679=1,IF(INDIRECT(ADDRESS(($AN1679-1)*3+$AO1679+5,$AP1679+20))="",0,INDIRECT(ADDRESS(($AN1679-1)*3+$AO1679+5,$AP1679+20))),IF(INDIRECT(ADDRESS(($AN1679-1)*3+$AO1679+5,$AP1679+20))="",0,IF(COUNTIF(INDIRECT(ADDRESS(($AN1679-1)*36+($AO1679-1)*12+6,COLUMN())):INDIRECT(ADDRESS(($AN1679-1)*36+($AO1679-1)*12+$AP1679+4,COLUMN())),INDIRECT(ADDRESS(($AN1679-1)*3+$AO1679+5,$AP1679+20)))&gt;=1,0,INDIRECT(ADDRESS(($AN1679-1)*3+$AO1679+5,$AP1679+20)))))</f>
        <v>0</v>
      </c>
      <c r="AT1679" s="204">
        <f ca="1">COUNTIF(INDIRECT("U"&amp;(ROW()+12*(($AN1679-1)*3+$AO1679)-ROW())/12+5):INDIRECT("AF"&amp;(ROW()+12*(($AN1679-1)*3+$AO1679)-ROW())/12+5),AS1679)</f>
        <v>0</v>
      </c>
      <c r="AU1679" s="204">
        <f ca="1">IF(AND(AQ1679+AS1679&gt;0,AR1679+AT1679&gt;0),COUNTIF(AU$6:AU1678,"&gt;0")+1,0)</f>
        <v>0</v>
      </c>
    </row>
    <row r="1680" spans="40:47">
      <c r="AN1680" s="204">
        <v>47</v>
      </c>
      <c r="AO1680" s="204">
        <v>2</v>
      </c>
      <c r="AP1680" s="204">
        <v>7</v>
      </c>
      <c r="AQ1680" s="221">
        <f ca="1">IF($AP1680=1,IF(INDIRECT(ADDRESS(($AN1680-1)*3+$AO1680+5,$AP1680+7))="",0,INDIRECT(ADDRESS(($AN1680-1)*3+$AO1680+5,$AP1680+7))),IF(INDIRECT(ADDRESS(($AN1680-1)*3+$AO1680+5,$AP1680+7))="",0,IF(COUNTIF(INDIRECT(ADDRESS(($AN1680-1)*36+($AO1680-1)*12+6,COLUMN())):INDIRECT(ADDRESS(($AN1680-1)*36+($AO1680-1)*12+$AP1680+4,COLUMN())),INDIRECT(ADDRESS(($AN1680-1)*3+$AO1680+5,$AP1680+7)))&gt;=1,0,INDIRECT(ADDRESS(($AN1680-1)*3+$AO1680+5,$AP1680+7)))))</f>
        <v>0</v>
      </c>
      <c r="AR1680" s="204">
        <f ca="1">COUNTIF(INDIRECT("H"&amp;(ROW()+12*(($AN1680-1)*3+$AO1680)-ROW())/12+5):INDIRECT("S"&amp;(ROW()+12*(($AN1680-1)*3+$AO1680)-ROW())/12+5),AQ1680)</f>
        <v>0</v>
      </c>
      <c r="AS1680" s="221">
        <f ca="1">IF($AP1680=1,IF(INDIRECT(ADDRESS(($AN1680-1)*3+$AO1680+5,$AP1680+20))="",0,INDIRECT(ADDRESS(($AN1680-1)*3+$AO1680+5,$AP1680+20))),IF(INDIRECT(ADDRESS(($AN1680-1)*3+$AO1680+5,$AP1680+20))="",0,IF(COUNTIF(INDIRECT(ADDRESS(($AN1680-1)*36+($AO1680-1)*12+6,COLUMN())):INDIRECT(ADDRESS(($AN1680-1)*36+($AO1680-1)*12+$AP1680+4,COLUMN())),INDIRECT(ADDRESS(($AN1680-1)*3+$AO1680+5,$AP1680+20)))&gt;=1,0,INDIRECT(ADDRESS(($AN1680-1)*3+$AO1680+5,$AP1680+20)))))</f>
        <v>0</v>
      </c>
      <c r="AT1680" s="204">
        <f ca="1">COUNTIF(INDIRECT("U"&amp;(ROW()+12*(($AN1680-1)*3+$AO1680)-ROW())/12+5):INDIRECT("AF"&amp;(ROW()+12*(($AN1680-1)*3+$AO1680)-ROW())/12+5),AS1680)</f>
        <v>0</v>
      </c>
      <c r="AU1680" s="204">
        <f ca="1">IF(AND(AQ1680+AS1680&gt;0,AR1680+AT1680&gt;0),COUNTIF(AU$6:AU1679,"&gt;0")+1,0)</f>
        <v>0</v>
      </c>
    </row>
    <row r="1681" spans="40:47">
      <c r="AN1681" s="204">
        <v>47</v>
      </c>
      <c r="AO1681" s="204">
        <v>2</v>
      </c>
      <c r="AP1681" s="204">
        <v>8</v>
      </c>
      <c r="AQ1681" s="221">
        <f ca="1">IF($AP1681=1,IF(INDIRECT(ADDRESS(($AN1681-1)*3+$AO1681+5,$AP1681+7))="",0,INDIRECT(ADDRESS(($AN1681-1)*3+$AO1681+5,$AP1681+7))),IF(INDIRECT(ADDRESS(($AN1681-1)*3+$AO1681+5,$AP1681+7))="",0,IF(COUNTIF(INDIRECT(ADDRESS(($AN1681-1)*36+($AO1681-1)*12+6,COLUMN())):INDIRECT(ADDRESS(($AN1681-1)*36+($AO1681-1)*12+$AP1681+4,COLUMN())),INDIRECT(ADDRESS(($AN1681-1)*3+$AO1681+5,$AP1681+7)))&gt;=1,0,INDIRECT(ADDRESS(($AN1681-1)*3+$AO1681+5,$AP1681+7)))))</f>
        <v>0</v>
      </c>
      <c r="AR1681" s="204">
        <f ca="1">COUNTIF(INDIRECT("H"&amp;(ROW()+12*(($AN1681-1)*3+$AO1681)-ROW())/12+5):INDIRECT("S"&amp;(ROW()+12*(($AN1681-1)*3+$AO1681)-ROW())/12+5),AQ1681)</f>
        <v>0</v>
      </c>
      <c r="AS1681" s="221">
        <f ca="1">IF($AP1681=1,IF(INDIRECT(ADDRESS(($AN1681-1)*3+$AO1681+5,$AP1681+20))="",0,INDIRECT(ADDRESS(($AN1681-1)*3+$AO1681+5,$AP1681+20))),IF(INDIRECT(ADDRESS(($AN1681-1)*3+$AO1681+5,$AP1681+20))="",0,IF(COUNTIF(INDIRECT(ADDRESS(($AN1681-1)*36+($AO1681-1)*12+6,COLUMN())):INDIRECT(ADDRESS(($AN1681-1)*36+($AO1681-1)*12+$AP1681+4,COLUMN())),INDIRECT(ADDRESS(($AN1681-1)*3+$AO1681+5,$AP1681+20)))&gt;=1,0,INDIRECT(ADDRESS(($AN1681-1)*3+$AO1681+5,$AP1681+20)))))</f>
        <v>0</v>
      </c>
      <c r="AT1681" s="204">
        <f ca="1">COUNTIF(INDIRECT("U"&amp;(ROW()+12*(($AN1681-1)*3+$AO1681)-ROW())/12+5):INDIRECT("AF"&amp;(ROW()+12*(($AN1681-1)*3+$AO1681)-ROW())/12+5),AS1681)</f>
        <v>0</v>
      </c>
      <c r="AU1681" s="204">
        <f ca="1">IF(AND(AQ1681+AS1681&gt;0,AR1681+AT1681&gt;0),COUNTIF(AU$6:AU1680,"&gt;0")+1,0)</f>
        <v>0</v>
      </c>
    </row>
    <row r="1682" spans="40:47">
      <c r="AN1682" s="204">
        <v>47</v>
      </c>
      <c r="AO1682" s="204">
        <v>2</v>
      </c>
      <c r="AP1682" s="204">
        <v>9</v>
      </c>
      <c r="AQ1682" s="221">
        <f ca="1">IF($AP1682=1,IF(INDIRECT(ADDRESS(($AN1682-1)*3+$AO1682+5,$AP1682+7))="",0,INDIRECT(ADDRESS(($AN1682-1)*3+$AO1682+5,$AP1682+7))),IF(INDIRECT(ADDRESS(($AN1682-1)*3+$AO1682+5,$AP1682+7))="",0,IF(COUNTIF(INDIRECT(ADDRESS(($AN1682-1)*36+($AO1682-1)*12+6,COLUMN())):INDIRECT(ADDRESS(($AN1682-1)*36+($AO1682-1)*12+$AP1682+4,COLUMN())),INDIRECT(ADDRESS(($AN1682-1)*3+$AO1682+5,$AP1682+7)))&gt;=1,0,INDIRECT(ADDRESS(($AN1682-1)*3+$AO1682+5,$AP1682+7)))))</f>
        <v>0</v>
      </c>
      <c r="AR1682" s="204">
        <f ca="1">COUNTIF(INDIRECT("H"&amp;(ROW()+12*(($AN1682-1)*3+$AO1682)-ROW())/12+5):INDIRECT("S"&amp;(ROW()+12*(($AN1682-1)*3+$AO1682)-ROW())/12+5),AQ1682)</f>
        <v>0</v>
      </c>
      <c r="AS1682" s="221">
        <f ca="1">IF($AP1682=1,IF(INDIRECT(ADDRESS(($AN1682-1)*3+$AO1682+5,$AP1682+20))="",0,INDIRECT(ADDRESS(($AN1682-1)*3+$AO1682+5,$AP1682+20))),IF(INDIRECT(ADDRESS(($AN1682-1)*3+$AO1682+5,$AP1682+20))="",0,IF(COUNTIF(INDIRECT(ADDRESS(($AN1682-1)*36+($AO1682-1)*12+6,COLUMN())):INDIRECT(ADDRESS(($AN1682-1)*36+($AO1682-1)*12+$AP1682+4,COLUMN())),INDIRECT(ADDRESS(($AN1682-1)*3+$AO1682+5,$AP1682+20)))&gt;=1,0,INDIRECT(ADDRESS(($AN1682-1)*3+$AO1682+5,$AP1682+20)))))</f>
        <v>0</v>
      </c>
      <c r="AT1682" s="204">
        <f ca="1">COUNTIF(INDIRECT("U"&amp;(ROW()+12*(($AN1682-1)*3+$AO1682)-ROW())/12+5):INDIRECT("AF"&amp;(ROW()+12*(($AN1682-1)*3+$AO1682)-ROW())/12+5),AS1682)</f>
        <v>0</v>
      </c>
      <c r="AU1682" s="204">
        <f ca="1">IF(AND(AQ1682+AS1682&gt;0,AR1682+AT1682&gt;0),COUNTIF(AU$6:AU1681,"&gt;0")+1,0)</f>
        <v>0</v>
      </c>
    </row>
    <row r="1683" spans="40:47">
      <c r="AN1683" s="204">
        <v>47</v>
      </c>
      <c r="AO1683" s="204">
        <v>2</v>
      </c>
      <c r="AP1683" s="204">
        <v>10</v>
      </c>
      <c r="AQ1683" s="221">
        <f ca="1">IF($AP1683=1,IF(INDIRECT(ADDRESS(($AN1683-1)*3+$AO1683+5,$AP1683+7))="",0,INDIRECT(ADDRESS(($AN1683-1)*3+$AO1683+5,$AP1683+7))),IF(INDIRECT(ADDRESS(($AN1683-1)*3+$AO1683+5,$AP1683+7))="",0,IF(COUNTIF(INDIRECT(ADDRESS(($AN1683-1)*36+($AO1683-1)*12+6,COLUMN())):INDIRECT(ADDRESS(($AN1683-1)*36+($AO1683-1)*12+$AP1683+4,COLUMN())),INDIRECT(ADDRESS(($AN1683-1)*3+$AO1683+5,$AP1683+7)))&gt;=1,0,INDIRECT(ADDRESS(($AN1683-1)*3+$AO1683+5,$AP1683+7)))))</f>
        <v>0</v>
      </c>
      <c r="AR1683" s="204">
        <f ca="1">COUNTIF(INDIRECT("H"&amp;(ROW()+12*(($AN1683-1)*3+$AO1683)-ROW())/12+5):INDIRECT("S"&amp;(ROW()+12*(($AN1683-1)*3+$AO1683)-ROW())/12+5),AQ1683)</f>
        <v>0</v>
      </c>
      <c r="AS1683" s="221">
        <f ca="1">IF($AP1683=1,IF(INDIRECT(ADDRESS(($AN1683-1)*3+$AO1683+5,$AP1683+20))="",0,INDIRECT(ADDRESS(($AN1683-1)*3+$AO1683+5,$AP1683+20))),IF(INDIRECT(ADDRESS(($AN1683-1)*3+$AO1683+5,$AP1683+20))="",0,IF(COUNTIF(INDIRECT(ADDRESS(($AN1683-1)*36+($AO1683-1)*12+6,COLUMN())):INDIRECT(ADDRESS(($AN1683-1)*36+($AO1683-1)*12+$AP1683+4,COLUMN())),INDIRECT(ADDRESS(($AN1683-1)*3+$AO1683+5,$AP1683+20)))&gt;=1,0,INDIRECT(ADDRESS(($AN1683-1)*3+$AO1683+5,$AP1683+20)))))</f>
        <v>0</v>
      </c>
      <c r="AT1683" s="204">
        <f ca="1">COUNTIF(INDIRECT("U"&amp;(ROW()+12*(($AN1683-1)*3+$AO1683)-ROW())/12+5):INDIRECT("AF"&amp;(ROW()+12*(($AN1683-1)*3+$AO1683)-ROW())/12+5),AS1683)</f>
        <v>0</v>
      </c>
      <c r="AU1683" s="204">
        <f ca="1">IF(AND(AQ1683+AS1683&gt;0,AR1683+AT1683&gt;0),COUNTIF(AU$6:AU1682,"&gt;0")+1,0)</f>
        <v>0</v>
      </c>
    </row>
    <row r="1684" spans="40:47">
      <c r="AN1684" s="204">
        <v>47</v>
      </c>
      <c r="AO1684" s="204">
        <v>2</v>
      </c>
      <c r="AP1684" s="204">
        <v>11</v>
      </c>
      <c r="AQ1684" s="221">
        <f ca="1">IF($AP1684=1,IF(INDIRECT(ADDRESS(($AN1684-1)*3+$AO1684+5,$AP1684+7))="",0,INDIRECT(ADDRESS(($AN1684-1)*3+$AO1684+5,$AP1684+7))),IF(INDIRECT(ADDRESS(($AN1684-1)*3+$AO1684+5,$AP1684+7))="",0,IF(COUNTIF(INDIRECT(ADDRESS(($AN1684-1)*36+($AO1684-1)*12+6,COLUMN())):INDIRECT(ADDRESS(($AN1684-1)*36+($AO1684-1)*12+$AP1684+4,COLUMN())),INDIRECT(ADDRESS(($AN1684-1)*3+$AO1684+5,$AP1684+7)))&gt;=1,0,INDIRECT(ADDRESS(($AN1684-1)*3+$AO1684+5,$AP1684+7)))))</f>
        <v>0</v>
      </c>
      <c r="AR1684" s="204">
        <f ca="1">COUNTIF(INDIRECT("H"&amp;(ROW()+12*(($AN1684-1)*3+$AO1684)-ROW())/12+5):INDIRECT("S"&amp;(ROW()+12*(($AN1684-1)*3+$AO1684)-ROW())/12+5),AQ1684)</f>
        <v>0</v>
      </c>
      <c r="AS1684" s="221">
        <f ca="1">IF($AP1684=1,IF(INDIRECT(ADDRESS(($AN1684-1)*3+$AO1684+5,$AP1684+20))="",0,INDIRECT(ADDRESS(($AN1684-1)*3+$AO1684+5,$AP1684+20))),IF(INDIRECT(ADDRESS(($AN1684-1)*3+$AO1684+5,$AP1684+20))="",0,IF(COUNTIF(INDIRECT(ADDRESS(($AN1684-1)*36+($AO1684-1)*12+6,COLUMN())):INDIRECT(ADDRESS(($AN1684-1)*36+($AO1684-1)*12+$AP1684+4,COLUMN())),INDIRECT(ADDRESS(($AN1684-1)*3+$AO1684+5,$AP1684+20)))&gt;=1,0,INDIRECT(ADDRESS(($AN1684-1)*3+$AO1684+5,$AP1684+20)))))</f>
        <v>0</v>
      </c>
      <c r="AT1684" s="204">
        <f ca="1">COUNTIF(INDIRECT("U"&amp;(ROW()+12*(($AN1684-1)*3+$AO1684)-ROW())/12+5):INDIRECT("AF"&amp;(ROW()+12*(($AN1684-1)*3+$AO1684)-ROW())/12+5),AS1684)</f>
        <v>0</v>
      </c>
      <c r="AU1684" s="204">
        <f ca="1">IF(AND(AQ1684+AS1684&gt;0,AR1684+AT1684&gt;0),COUNTIF(AU$6:AU1683,"&gt;0")+1,0)</f>
        <v>0</v>
      </c>
    </row>
    <row r="1685" spans="40:47">
      <c r="AN1685" s="204">
        <v>47</v>
      </c>
      <c r="AO1685" s="204">
        <v>2</v>
      </c>
      <c r="AP1685" s="204">
        <v>12</v>
      </c>
      <c r="AQ1685" s="221">
        <f ca="1">IF($AP1685=1,IF(INDIRECT(ADDRESS(($AN1685-1)*3+$AO1685+5,$AP1685+7))="",0,INDIRECT(ADDRESS(($AN1685-1)*3+$AO1685+5,$AP1685+7))),IF(INDIRECT(ADDRESS(($AN1685-1)*3+$AO1685+5,$AP1685+7))="",0,IF(COUNTIF(INDIRECT(ADDRESS(($AN1685-1)*36+($AO1685-1)*12+6,COLUMN())):INDIRECT(ADDRESS(($AN1685-1)*36+($AO1685-1)*12+$AP1685+4,COLUMN())),INDIRECT(ADDRESS(($AN1685-1)*3+$AO1685+5,$AP1685+7)))&gt;=1,0,INDIRECT(ADDRESS(($AN1685-1)*3+$AO1685+5,$AP1685+7)))))</f>
        <v>0</v>
      </c>
      <c r="AR1685" s="204">
        <f ca="1">COUNTIF(INDIRECT("H"&amp;(ROW()+12*(($AN1685-1)*3+$AO1685)-ROW())/12+5):INDIRECT("S"&amp;(ROW()+12*(($AN1685-1)*3+$AO1685)-ROW())/12+5),AQ1685)</f>
        <v>0</v>
      </c>
      <c r="AS1685" s="221">
        <f ca="1">IF($AP1685=1,IF(INDIRECT(ADDRESS(($AN1685-1)*3+$AO1685+5,$AP1685+20))="",0,INDIRECT(ADDRESS(($AN1685-1)*3+$AO1685+5,$AP1685+20))),IF(INDIRECT(ADDRESS(($AN1685-1)*3+$AO1685+5,$AP1685+20))="",0,IF(COUNTIF(INDIRECT(ADDRESS(($AN1685-1)*36+($AO1685-1)*12+6,COLUMN())):INDIRECT(ADDRESS(($AN1685-1)*36+($AO1685-1)*12+$AP1685+4,COLUMN())),INDIRECT(ADDRESS(($AN1685-1)*3+$AO1685+5,$AP1685+20)))&gt;=1,0,INDIRECT(ADDRESS(($AN1685-1)*3+$AO1685+5,$AP1685+20)))))</f>
        <v>0</v>
      </c>
      <c r="AT1685" s="204">
        <f ca="1">COUNTIF(INDIRECT("U"&amp;(ROW()+12*(($AN1685-1)*3+$AO1685)-ROW())/12+5):INDIRECT("AF"&amp;(ROW()+12*(($AN1685-1)*3+$AO1685)-ROW())/12+5),AS1685)</f>
        <v>0</v>
      </c>
      <c r="AU1685" s="204">
        <f ca="1">IF(AND(AQ1685+AS1685&gt;0,AR1685+AT1685&gt;0),COUNTIF(AU$6:AU1684,"&gt;0")+1,0)</f>
        <v>0</v>
      </c>
    </row>
    <row r="1686" spans="40:47">
      <c r="AN1686" s="204">
        <v>47</v>
      </c>
      <c r="AO1686" s="204">
        <v>3</v>
      </c>
      <c r="AP1686" s="204">
        <v>1</v>
      </c>
      <c r="AQ1686" s="221">
        <f ca="1">IF($AP1686=1,IF(INDIRECT(ADDRESS(($AN1686-1)*3+$AO1686+5,$AP1686+7))="",0,INDIRECT(ADDRESS(($AN1686-1)*3+$AO1686+5,$AP1686+7))),IF(INDIRECT(ADDRESS(($AN1686-1)*3+$AO1686+5,$AP1686+7))="",0,IF(COUNTIF(INDIRECT(ADDRESS(($AN1686-1)*36+($AO1686-1)*12+6,COLUMN())):INDIRECT(ADDRESS(($AN1686-1)*36+($AO1686-1)*12+$AP1686+4,COLUMN())),INDIRECT(ADDRESS(($AN1686-1)*3+$AO1686+5,$AP1686+7)))&gt;=1,0,INDIRECT(ADDRESS(($AN1686-1)*3+$AO1686+5,$AP1686+7)))))</f>
        <v>0</v>
      </c>
      <c r="AR1686" s="204">
        <f ca="1">COUNTIF(INDIRECT("H"&amp;(ROW()+12*(($AN1686-1)*3+$AO1686)-ROW())/12+5):INDIRECT("S"&amp;(ROW()+12*(($AN1686-1)*3+$AO1686)-ROW())/12+5),AQ1686)</f>
        <v>0</v>
      </c>
      <c r="AS1686" s="221">
        <f ca="1">IF($AP1686=1,IF(INDIRECT(ADDRESS(($AN1686-1)*3+$AO1686+5,$AP1686+20))="",0,INDIRECT(ADDRESS(($AN1686-1)*3+$AO1686+5,$AP1686+20))),IF(INDIRECT(ADDRESS(($AN1686-1)*3+$AO1686+5,$AP1686+20))="",0,IF(COUNTIF(INDIRECT(ADDRESS(($AN1686-1)*36+($AO1686-1)*12+6,COLUMN())):INDIRECT(ADDRESS(($AN1686-1)*36+($AO1686-1)*12+$AP1686+4,COLUMN())),INDIRECT(ADDRESS(($AN1686-1)*3+$AO1686+5,$AP1686+20)))&gt;=1,0,INDIRECT(ADDRESS(($AN1686-1)*3+$AO1686+5,$AP1686+20)))))</f>
        <v>0</v>
      </c>
      <c r="AT1686" s="204">
        <f ca="1">COUNTIF(INDIRECT("U"&amp;(ROW()+12*(($AN1686-1)*3+$AO1686)-ROW())/12+5):INDIRECT("AF"&amp;(ROW()+12*(($AN1686-1)*3+$AO1686)-ROW())/12+5),AS1686)</f>
        <v>0</v>
      </c>
      <c r="AU1686" s="204">
        <f ca="1">IF(AND(AQ1686+AS1686&gt;0,AR1686+AT1686&gt;0),COUNTIF(AU$6:AU1685,"&gt;0")+1,0)</f>
        <v>0</v>
      </c>
    </row>
    <row r="1687" spans="40:47">
      <c r="AN1687" s="204">
        <v>47</v>
      </c>
      <c r="AO1687" s="204">
        <v>3</v>
      </c>
      <c r="AP1687" s="204">
        <v>2</v>
      </c>
      <c r="AQ1687" s="221">
        <f ca="1">IF($AP1687=1,IF(INDIRECT(ADDRESS(($AN1687-1)*3+$AO1687+5,$AP1687+7))="",0,INDIRECT(ADDRESS(($AN1687-1)*3+$AO1687+5,$AP1687+7))),IF(INDIRECT(ADDRESS(($AN1687-1)*3+$AO1687+5,$AP1687+7))="",0,IF(COUNTIF(INDIRECT(ADDRESS(($AN1687-1)*36+($AO1687-1)*12+6,COLUMN())):INDIRECT(ADDRESS(($AN1687-1)*36+($AO1687-1)*12+$AP1687+4,COLUMN())),INDIRECT(ADDRESS(($AN1687-1)*3+$AO1687+5,$AP1687+7)))&gt;=1,0,INDIRECT(ADDRESS(($AN1687-1)*3+$AO1687+5,$AP1687+7)))))</f>
        <v>0</v>
      </c>
      <c r="AR1687" s="204">
        <f ca="1">COUNTIF(INDIRECT("H"&amp;(ROW()+12*(($AN1687-1)*3+$AO1687)-ROW())/12+5):INDIRECT("S"&amp;(ROW()+12*(($AN1687-1)*3+$AO1687)-ROW())/12+5),AQ1687)</f>
        <v>0</v>
      </c>
      <c r="AS1687" s="221">
        <f ca="1">IF($AP1687=1,IF(INDIRECT(ADDRESS(($AN1687-1)*3+$AO1687+5,$AP1687+20))="",0,INDIRECT(ADDRESS(($AN1687-1)*3+$AO1687+5,$AP1687+20))),IF(INDIRECT(ADDRESS(($AN1687-1)*3+$AO1687+5,$AP1687+20))="",0,IF(COUNTIF(INDIRECT(ADDRESS(($AN1687-1)*36+($AO1687-1)*12+6,COLUMN())):INDIRECT(ADDRESS(($AN1687-1)*36+($AO1687-1)*12+$AP1687+4,COLUMN())),INDIRECT(ADDRESS(($AN1687-1)*3+$AO1687+5,$AP1687+20)))&gt;=1,0,INDIRECT(ADDRESS(($AN1687-1)*3+$AO1687+5,$AP1687+20)))))</f>
        <v>0</v>
      </c>
      <c r="AT1687" s="204">
        <f ca="1">COUNTIF(INDIRECT("U"&amp;(ROW()+12*(($AN1687-1)*3+$AO1687)-ROW())/12+5):INDIRECT("AF"&amp;(ROW()+12*(($AN1687-1)*3+$AO1687)-ROW())/12+5),AS1687)</f>
        <v>0</v>
      </c>
      <c r="AU1687" s="204">
        <f ca="1">IF(AND(AQ1687+AS1687&gt;0,AR1687+AT1687&gt;0),COUNTIF(AU$6:AU1686,"&gt;0")+1,0)</f>
        <v>0</v>
      </c>
    </row>
    <row r="1688" spans="40:47">
      <c r="AN1688" s="204">
        <v>47</v>
      </c>
      <c r="AO1688" s="204">
        <v>3</v>
      </c>
      <c r="AP1688" s="204">
        <v>3</v>
      </c>
      <c r="AQ1688" s="221">
        <f ca="1">IF($AP1688=1,IF(INDIRECT(ADDRESS(($AN1688-1)*3+$AO1688+5,$AP1688+7))="",0,INDIRECT(ADDRESS(($AN1688-1)*3+$AO1688+5,$AP1688+7))),IF(INDIRECT(ADDRESS(($AN1688-1)*3+$AO1688+5,$AP1688+7))="",0,IF(COUNTIF(INDIRECT(ADDRESS(($AN1688-1)*36+($AO1688-1)*12+6,COLUMN())):INDIRECT(ADDRESS(($AN1688-1)*36+($AO1688-1)*12+$AP1688+4,COLUMN())),INDIRECT(ADDRESS(($AN1688-1)*3+$AO1688+5,$AP1688+7)))&gt;=1,0,INDIRECT(ADDRESS(($AN1688-1)*3+$AO1688+5,$AP1688+7)))))</f>
        <v>0</v>
      </c>
      <c r="AR1688" s="204">
        <f ca="1">COUNTIF(INDIRECT("H"&amp;(ROW()+12*(($AN1688-1)*3+$AO1688)-ROW())/12+5):INDIRECT("S"&amp;(ROW()+12*(($AN1688-1)*3+$AO1688)-ROW())/12+5),AQ1688)</f>
        <v>0</v>
      </c>
      <c r="AS1688" s="221">
        <f ca="1">IF($AP1688=1,IF(INDIRECT(ADDRESS(($AN1688-1)*3+$AO1688+5,$AP1688+20))="",0,INDIRECT(ADDRESS(($AN1688-1)*3+$AO1688+5,$AP1688+20))),IF(INDIRECT(ADDRESS(($AN1688-1)*3+$AO1688+5,$AP1688+20))="",0,IF(COUNTIF(INDIRECT(ADDRESS(($AN1688-1)*36+($AO1688-1)*12+6,COLUMN())):INDIRECT(ADDRESS(($AN1688-1)*36+($AO1688-1)*12+$AP1688+4,COLUMN())),INDIRECT(ADDRESS(($AN1688-1)*3+$AO1688+5,$AP1688+20)))&gt;=1,0,INDIRECT(ADDRESS(($AN1688-1)*3+$AO1688+5,$AP1688+20)))))</f>
        <v>0</v>
      </c>
      <c r="AT1688" s="204">
        <f ca="1">COUNTIF(INDIRECT("U"&amp;(ROW()+12*(($AN1688-1)*3+$AO1688)-ROW())/12+5):INDIRECT("AF"&amp;(ROW()+12*(($AN1688-1)*3+$AO1688)-ROW())/12+5),AS1688)</f>
        <v>0</v>
      </c>
      <c r="AU1688" s="204">
        <f ca="1">IF(AND(AQ1688+AS1688&gt;0,AR1688+AT1688&gt;0),COUNTIF(AU$6:AU1687,"&gt;0")+1,0)</f>
        <v>0</v>
      </c>
    </row>
    <row r="1689" spans="40:47">
      <c r="AN1689" s="204">
        <v>47</v>
      </c>
      <c r="AO1689" s="204">
        <v>3</v>
      </c>
      <c r="AP1689" s="204">
        <v>4</v>
      </c>
      <c r="AQ1689" s="221">
        <f ca="1">IF($AP1689=1,IF(INDIRECT(ADDRESS(($AN1689-1)*3+$AO1689+5,$AP1689+7))="",0,INDIRECT(ADDRESS(($AN1689-1)*3+$AO1689+5,$AP1689+7))),IF(INDIRECT(ADDRESS(($AN1689-1)*3+$AO1689+5,$AP1689+7))="",0,IF(COUNTIF(INDIRECT(ADDRESS(($AN1689-1)*36+($AO1689-1)*12+6,COLUMN())):INDIRECT(ADDRESS(($AN1689-1)*36+($AO1689-1)*12+$AP1689+4,COLUMN())),INDIRECT(ADDRESS(($AN1689-1)*3+$AO1689+5,$AP1689+7)))&gt;=1,0,INDIRECT(ADDRESS(($AN1689-1)*3+$AO1689+5,$AP1689+7)))))</f>
        <v>0</v>
      </c>
      <c r="AR1689" s="204">
        <f ca="1">COUNTIF(INDIRECT("H"&amp;(ROW()+12*(($AN1689-1)*3+$AO1689)-ROW())/12+5):INDIRECT("S"&amp;(ROW()+12*(($AN1689-1)*3+$AO1689)-ROW())/12+5),AQ1689)</f>
        <v>0</v>
      </c>
      <c r="AS1689" s="221">
        <f ca="1">IF($AP1689=1,IF(INDIRECT(ADDRESS(($AN1689-1)*3+$AO1689+5,$AP1689+20))="",0,INDIRECT(ADDRESS(($AN1689-1)*3+$AO1689+5,$AP1689+20))),IF(INDIRECT(ADDRESS(($AN1689-1)*3+$AO1689+5,$AP1689+20))="",0,IF(COUNTIF(INDIRECT(ADDRESS(($AN1689-1)*36+($AO1689-1)*12+6,COLUMN())):INDIRECT(ADDRESS(($AN1689-1)*36+($AO1689-1)*12+$AP1689+4,COLUMN())),INDIRECT(ADDRESS(($AN1689-1)*3+$AO1689+5,$AP1689+20)))&gt;=1,0,INDIRECT(ADDRESS(($AN1689-1)*3+$AO1689+5,$AP1689+20)))))</f>
        <v>0</v>
      </c>
      <c r="AT1689" s="204">
        <f ca="1">COUNTIF(INDIRECT("U"&amp;(ROW()+12*(($AN1689-1)*3+$AO1689)-ROW())/12+5):INDIRECT("AF"&amp;(ROW()+12*(($AN1689-1)*3+$AO1689)-ROW())/12+5),AS1689)</f>
        <v>0</v>
      </c>
      <c r="AU1689" s="204">
        <f ca="1">IF(AND(AQ1689+AS1689&gt;0,AR1689+AT1689&gt;0),COUNTIF(AU$6:AU1688,"&gt;0")+1,0)</f>
        <v>0</v>
      </c>
    </row>
    <row r="1690" spans="40:47">
      <c r="AN1690" s="204">
        <v>47</v>
      </c>
      <c r="AO1690" s="204">
        <v>3</v>
      </c>
      <c r="AP1690" s="204">
        <v>5</v>
      </c>
      <c r="AQ1690" s="221">
        <f ca="1">IF($AP1690=1,IF(INDIRECT(ADDRESS(($AN1690-1)*3+$AO1690+5,$AP1690+7))="",0,INDIRECT(ADDRESS(($AN1690-1)*3+$AO1690+5,$AP1690+7))),IF(INDIRECT(ADDRESS(($AN1690-1)*3+$AO1690+5,$AP1690+7))="",0,IF(COUNTIF(INDIRECT(ADDRESS(($AN1690-1)*36+($AO1690-1)*12+6,COLUMN())):INDIRECT(ADDRESS(($AN1690-1)*36+($AO1690-1)*12+$AP1690+4,COLUMN())),INDIRECT(ADDRESS(($AN1690-1)*3+$AO1690+5,$AP1690+7)))&gt;=1,0,INDIRECT(ADDRESS(($AN1690-1)*3+$AO1690+5,$AP1690+7)))))</f>
        <v>0</v>
      </c>
      <c r="AR1690" s="204">
        <f ca="1">COUNTIF(INDIRECT("H"&amp;(ROW()+12*(($AN1690-1)*3+$AO1690)-ROW())/12+5):INDIRECT("S"&amp;(ROW()+12*(($AN1690-1)*3+$AO1690)-ROW())/12+5),AQ1690)</f>
        <v>0</v>
      </c>
      <c r="AS1690" s="221">
        <f ca="1">IF($AP1690=1,IF(INDIRECT(ADDRESS(($AN1690-1)*3+$AO1690+5,$AP1690+20))="",0,INDIRECT(ADDRESS(($AN1690-1)*3+$AO1690+5,$AP1690+20))),IF(INDIRECT(ADDRESS(($AN1690-1)*3+$AO1690+5,$AP1690+20))="",0,IF(COUNTIF(INDIRECT(ADDRESS(($AN1690-1)*36+($AO1690-1)*12+6,COLUMN())):INDIRECT(ADDRESS(($AN1690-1)*36+($AO1690-1)*12+$AP1690+4,COLUMN())),INDIRECT(ADDRESS(($AN1690-1)*3+$AO1690+5,$AP1690+20)))&gt;=1,0,INDIRECT(ADDRESS(($AN1690-1)*3+$AO1690+5,$AP1690+20)))))</f>
        <v>0</v>
      </c>
      <c r="AT1690" s="204">
        <f ca="1">COUNTIF(INDIRECT("U"&amp;(ROW()+12*(($AN1690-1)*3+$AO1690)-ROW())/12+5):INDIRECT("AF"&amp;(ROW()+12*(($AN1690-1)*3+$AO1690)-ROW())/12+5),AS1690)</f>
        <v>0</v>
      </c>
      <c r="AU1690" s="204">
        <f ca="1">IF(AND(AQ1690+AS1690&gt;0,AR1690+AT1690&gt;0),COUNTIF(AU$6:AU1689,"&gt;0")+1,0)</f>
        <v>0</v>
      </c>
    </row>
    <row r="1691" spans="40:47">
      <c r="AN1691" s="204">
        <v>47</v>
      </c>
      <c r="AO1691" s="204">
        <v>3</v>
      </c>
      <c r="AP1691" s="204">
        <v>6</v>
      </c>
      <c r="AQ1691" s="221">
        <f ca="1">IF($AP1691=1,IF(INDIRECT(ADDRESS(($AN1691-1)*3+$AO1691+5,$AP1691+7))="",0,INDIRECT(ADDRESS(($AN1691-1)*3+$AO1691+5,$AP1691+7))),IF(INDIRECT(ADDRESS(($AN1691-1)*3+$AO1691+5,$AP1691+7))="",0,IF(COUNTIF(INDIRECT(ADDRESS(($AN1691-1)*36+($AO1691-1)*12+6,COLUMN())):INDIRECT(ADDRESS(($AN1691-1)*36+($AO1691-1)*12+$AP1691+4,COLUMN())),INDIRECT(ADDRESS(($AN1691-1)*3+$AO1691+5,$AP1691+7)))&gt;=1,0,INDIRECT(ADDRESS(($AN1691-1)*3+$AO1691+5,$AP1691+7)))))</f>
        <v>0</v>
      </c>
      <c r="AR1691" s="204">
        <f ca="1">COUNTIF(INDIRECT("H"&amp;(ROW()+12*(($AN1691-1)*3+$AO1691)-ROW())/12+5):INDIRECT("S"&amp;(ROW()+12*(($AN1691-1)*3+$AO1691)-ROW())/12+5),AQ1691)</f>
        <v>0</v>
      </c>
      <c r="AS1691" s="221">
        <f ca="1">IF($AP1691=1,IF(INDIRECT(ADDRESS(($AN1691-1)*3+$AO1691+5,$AP1691+20))="",0,INDIRECT(ADDRESS(($AN1691-1)*3+$AO1691+5,$AP1691+20))),IF(INDIRECT(ADDRESS(($AN1691-1)*3+$AO1691+5,$AP1691+20))="",0,IF(COUNTIF(INDIRECT(ADDRESS(($AN1691-1)*36+($AO1691-1)*12+6,COLUMN())):INDIRECT(ADDRESS(($AN1691-1)*36+($AO1691-1)*12+$AP1691+4,COLUMN())),INDIRECT(ADDRESS(($AN1691-1)*3+$AO1691+5,$AP1691+20)))&gt;=1,0,INDIRECT(ADDRESS(($AN1691-1)*3+$AO1691+5,$AP1691+20)))))</f>
        <v>0</v>
      </c>
      <c r="AT1691" s="204">
        <f ca="1">COUNTIF(INDIRECT("U"&amp;(ROW()+12*(($AN1691-1)*3+$AO1691)-ROW())/12+5):INDIRECT("AF"&amp;(ROW()+12*(($AN1691-1)*3+$AO1691)-ROW())/12+5),AS1691)</f>
        <v>0</v>
      </c>
      <c r="AU1691" s="204">
        <f ca="1">IF(AND(AQ1691+AS1691&gt;0,AR1691+AT1691&gt;0),COUNTIF(AU$6:AU1690,"&gt;0")+1,0)</f>
        <v>0</v>
      </c>
    </row>
    <row r="1692" spans="40:47">
      <c r="AN1692" s="204">
        <v>47</v>
      </c>
      <c r="AO1692" s="204">
        <v>3</v>
      </c>
      <c r="AP1692" s="204">
        <v>7</v>
      </c>
      <c r="AQ1692" s="221">
        <f ca="1">IF($AP1692=1,IF(INDIRECT(ADDRESS(($AN1692-1)*3+$AO1692+5,$AP1692+7))="",0,INDIRECT(ADDRESS(($AN1692-1)*3+$AO1692+5,$AP1692+7))),IF(INDIRECT(ADDRESS(($AN1692-1)*3+$AO1692+5,$AP1692+7))="",0,IF(COUNTIF(INDIRECT(ADDRESS(($AN1692-1)*36+($AO1692-1)*12+6,COLUMN())):INDIRECT(ADDRESS(($AN1692-1)*36+($AO1692-1)*12+$AP1692+4,COLUMN())),INDIRECT(ADDRESS(($AN1692-1)*3+$AO1692+5,$AP1692+7)))&gt;=1,0,INDIRECT(ADDRESS(($AN1692-1)*3+$AO1692+5,$AP1692+7)))))</f>
        <v>0</v>
      </c>
      <c r="AR1692" s="204">
        <f ca="1">COUNTIF(INDIRECT("H"&amp;(ROW()+12*(($AN1692-1)*3+$AO1692)-ROW())/12+5):INDIRECT("S"&amp;(ROW()+12*(($AN1692-1)*3+$AO1692)-ROW())/12+5),AQ1692)</f>
        <v>0</v>
      </c>
      <c r="AS1692" s="221">
        <f ca="1">IF($AP1692=1,IF(INDIRECT(ADDRESS(($AN1692-1)*3+$AO1692+5,$AP1692+20))="",0,INDIRECT(ADDRESS(($AN1692-1)*3+$AO1692+5,$AP1692+20))),IF(INDIRECT(ADDRESS(($AN1692-1)*3+$AO1692+5,$AP1692+20))="",0,IF(COUNTIF(INDIRECT(ADDRESS(($AN1692-1)*36+($AO1692-1)*12+6,COLUMN())):INDIRECT(ADDRESS(($AN1692-1)*36+($AO1692-1)*12+$AP1692+4,COLUMN())),INDIRECT(ADDRESS(($AN1692-1)*3+$AO1692+5,$AP1692+20)))&gt;=1,0,INDIRECT(ADDRESS(($AN1692-1)*3+$AO1692+5,$AP1692+20)))))</f>
        <v>0</v>
      </c>
      <c r="AT1692" s="204">
        <f ca="1">COUNTIF(INDIRECT("U"&amp;(ROW()+12*(($AN1692-1)*3+$AO1692)-ROW())/12+5):INDIRECT("AF"&amp;(ROW()+12*(($AN1692-1)*3+$AO1692)-ROW())/12+5),AS1692)</f>
        <v>0</v>
      </c>
      <c r="AU1692" s="204">
        <f ca="1">IF(AND(AQ1692+AS1692&gt;0,AR1692+AT1692&gt;0),COUNTIF(AU$6:AU1691,"&gt;0")+1,0)</f>
        <v>0</v>
      </c>
    </row>
    <row r="1693" spans="40:47">
      <c r="AN1693" s="204">
        <v>47</v>
      </c>
      <c r="AO1693" s="204">
        <v>3</v>
      </c>
      <c r="AP1693" s="204">
        <v>8</v>
      </c>
      <c r="AQ1693" s="221">
        <f ca="1">IF($AP1693=1,IF(INDIRECT(ADDRESS(($AN1693-1)*3+$AO1693+5,$AP1693+7))="",0,INDIRECT(ADDRESS(($AN1693-1)*3+$AO1693+5,$AP1693+7))),IF(INDIRECT(ADDRESS(($AN1693-1)*3+$AO1693+5,$AP1693+7))="",0,IF(COUNTIF(INDIRECT(ADDRESS(($AN1693-1)*36+($AO1693-1)*12+6,COLUMN())):INDIRECT(ADDRESS(($AN1693-1)*36+($AO1693-1)*12+$AP1693+4,COLUMN())),INDIRECT(ADDRESS(($AN1693-1)*3+$AO1693+5,$AP1693+7)))&gt;=1,0,INDIRECT(ADDRESS(($AN1693-1)*3+$AO1693+5,$AP1693+7)))))</f>
        <v>0</v>
      </c>
      <c r="AR1693" s="204">
        <f ca="1">COUNTIF(INDIRECT("H"&amp;(ROW()+12*(($AN1693-1)*3+$AO1693)-ROW())/12+5):INDIRECT("S"&amp;(ROW()+12*(($AN1693-1)*3+$AO1693)-ROW())/12+5),AQ1693)</f>
        <v>0</v>
      </c>
      <c r="AS1693" s="221">
        <f ca="1">IF($AP1693=1,IF(INDIRECT(ADDRESS(($AN1693-1)*3+$AO1693+5,$AP1693+20))="",0,INDIRECT(ADDRESS(($AN1693-1)*3+$AO1693+5,$AP1693+20))),IF(INDIRECT(ADDRESS(($AN1693-1)*3+$AO1693+5,$AP1693+20))="",0,IF(COUNTIF(INDIRECT(ADDRESS(($AN1693-1)*36+($AO1693-1)*12+6,COLUMN())):INDIRECT(ADDRESS(($AN1693-1)*36+($AO1693-1)*12+$AP1693+4,COLUMN())),INDIRECT(ADDRESS(($AN1693-1)*3+$AO1693+5,$AP1693+20)))&gt;=1,0,INDIRECT(ADDRESS(($AN1693-1)*3+$AO1693+5,$AP1693+20)))))</f>
        <v>0</v>
      </c>
      <c r="AT1693" s="204">
        <f ca="1">COUNTIF(INDIRECT("U"&amp;(ROW()+12*(($AN1693-1)*3+$AO1693)-ROW())/12+5):INDIRECT("AF"&amp;(ROW()+12*(($AN1693-1)*3+$AO1693)-ROW())/12+5),AS1693)</f>
        <v>0</v>
      </c>
      <c r="AU1693" s="204">
        <f ca="1">IF(AND(AQ1693+AS1693&gt;0,AR1693+AT1693&gt;0),COUNTIF(AU$6:AU1692,"&gt;0")+1,0)</f>
        <v>0</v>
      </c>
    </row>
    <row r="1694" spans="40:47">
      <c r="AN1694" s="204">
        <v>47</v>
      </c>
      <c r="AO1694" s="204">
        <v>3</v>
      </c>
      <c r="AP1694" s="204">
        <v>9</v>
      </c>
      <c r="AQ1694" s="221">
        <f ca="1">IF($AP1694=1,IF(INDIRECT(ADDRESS(($AN1694-1)*3+$AO1694+5,$AP1694+7))="",0,INDIRECT(ADDRESS(($AN1694-1)*3+$AO1694+5,$AP1694+7))),IF(INDIRECT(ADDRESS(($AN1694-1)*3+$AO1694+5,$AP1694+7))="",0,IF(COUNTIF(INDIRECT(ADDRESS(($AN1694-1)*36+($AO1694-1)*12+6,COLUMN())):INDIRECT(ADDRESS(($AN1694-1)*36+($AO1694-1)*12+$AP1694+4,COLUMN())),INDIRECT(ADDRESS(($AN1694-1)*3+$AO1694+5,$AP1694+7)))&gt;=1,0,INDIRECT(ADDRESS(($AN1694-1)*3+$AO1694+5,$AP1694+7)))))</f>
        <v>0</v>
      </c>
      <c r="AR1694" s="204">
        <f ca="1">COUNTIF(INDIRECT("H"&amp;(ROW()+12*(($AN1694-1)*3+$AO1694)-ROW())/12+5):INDIRECT("S"&amp;(ROW()+12*(($AN1694-1)*3+$AO1694)-ROW())/12+5),AQ1694)</f>
        <v>0</v>
      </c>
      <c r="AS1694" s="221">
        <f ca="1">IF($AP1694=1,IF(INDIRECT(ADDRESS(($AN1694-1)*3+$AO1694+5,$AP1694+20))="",0,INDIRECT(ADDRESS(($AN1694-1)*3+$AO1694+5,$AP1694+20))),IF(INDIRECT(ADDRESS(($AN1694-1)*3+$AO1694+5,$AP1694+20))="",0,IF(COUNTIF(INDIRECT(ADDRESS(($AN1694-1)*36+($AO1694-1)*12+6,COLUMN())):INDIRECT(ADDRESS(($AN1694-1)*36+($AO1694-1)*12+$AP1694+4,COLUMN())),INDIRECT(ADDRESS(($AN1694-1)*3+$AO1694+5,$AP1694+20)))&gt;=1,0,INDIRECT(ADDRESS(($AN1694-1)*3+$AO1694+5,$AP1694+20)))))</f>
        <v>0</v>
      </c>
      <c r="AT1694" s="204">
        <f ca="1">COUNTIF(INDIRECT("U"&amp;(ROW()+12*(($AN1694-1)*3+$AO1694)-ROW())/12+5):INDIRECT("AF"&amp;(ROW()+12*(($AN1694-1)*3+$AO1694)-ROW())/12+5),AS1694)</f>
        <v>0</v>
      </c>
      <c r="AU1694" s="204">
        <f ca="1">IF(AND(AQ1694+AS1694&gt;0,AR1694+AT1694&gt;0),COUNTIF(AU$6:AU1693,"&gt;0")+1,0)</f>
        <v>0</v>
      </c>
    </row>
    <row r="1695" spans="40:47">
      <c r="AN1695" s="204">
        <v>47</v>
      </c>
      <c r="AO1695" s="204">
        <v>3</v>
      </c>
      <c r="AP1695" s="204">
        <v>10</v>
      </c>
      <c r="AQ1695" s="221">
        <f ca="1">IF($AP1695=1,IF(INDIRECT(ADDRESS(($AN1695-1)*3+$AO1695+5,$AP1695+7))="",0,INDIRECT(ADDRESS(($AN1695-1)*3+$AO1695+5,$AP1695+7))),IF(INDIRECT(ADDRESS(($AN1695-1)*3+$AO1695+5,$AP1695+7))="",0,IF(COUNTIF(INDIRECT(ADDRESS(($AN1695-1)*36+($AO1695-1)*12+6,COLUMN())):INDIRECT(ADDRESS(($AN1695-1)*36+($AO1695-1)*12+$AP1695+4,COLUMN())),INDIRECT(ADDRESS(($AN1695-1)*3+$AO1695+5,$AP1695+7)))&gt;=1,0,INDIRECT(ADDRESS(($AN1695-1)*3+$AO1695+5,$AP1695+7)))))</f>
        <v>0</v>
      </c>
      <c r="AR1695" s="204">
        <f ca="1">COUNTIF(INDIRECT("H"&amp;(ROW()+12*(($AN1695-1)*3+$AO1695)-ROW())/12+5):INDIRECT("S"&amp;(ROW()+12*(($AN1695-1)*3+$AO1695)-ROW())/12+5),AQ1695)</f>
        <v>0</v>
      </c>
      <c r="AS1695" s="221">
        <f ca="1">IF($AP1695=1,IF(INDIRECT(ADDRESS(($AN1695-1)*3+$AO1695+5,$AP1695+20))="",0,INDIRECT(ADDRESS(($AN1695-1)*3+$AO1695+5,$AP1695+20))),IF(INDIRECT(ADDRESS(($AN1695-1)*3+$AO1695+5,$AP1695+20))="",0,IF(COUNTIF(INDIRECT(ADDRESS(($AN1695-1)*36+($AO1695-1)*12+6,COLUMN())):INDIRECT(ADDRESS(($AN1695-1)*36+($AO1695-1)*12+$AP1695+4,COLUMN())),INDIRECT(ADDRESS(($AN1695-1)*3+$AO1695+5,$AP1695+20)))&gt;=1,0,INDIRECT(ADDRESS(($AN1695-1)*3+$AO1695+5,$AP1695+20)))))</f>
        <v>0</v>
      </c>
      <c r="AT1695" s="204">
        <f ca="1">COUNTIF(INDIRECT("U"&amp;(ROW()+12*(($AN1695-1)*3+$AO1695)-ROW())/12+5):INDIRECT("AF"&amp;(ROW()+12*(($AN1695-1)*3+$AO1695)-ROW())/12+5),AS1695)</f>
        <v>0</v>
      </c>
      <c r="AU1695" s="204">
        <f ca="1">IF(AND(AQ1695+AS1695&gt;0,AR1695+AT1695&gt;0),COUNTIF(AU$6:AU1694,"&gt;0")+1,0)</f>
        <v>0</v>
      </c>
    </row>
    <row r="1696" spans="40:47">
      <c r="AN1696" s="204">
        <v>47</v>
      </c>
      <c r="AO1696" s="204">
        <v>3</v>
      </c>
      <c r="AP1696" s="204">
        <v>11</v>
      </c>
      <c r="AQ1696" s="221">
        <f ca="1">IF($AP1696=1,IF(INDIRECT(ADDRESS(($AN1696-1)*3+$AO1696+5,$AP1696+7))="",0,INDIRECT(ADDRESS(($AN1696-1)*3+$AO1696+5,$AP1696+7))),IF(INDIRECT(ADDRESS(($AN1696-1)*3+$AO1696+5,$AP1696+7))="",0,IF(COUNTIF(INDIRECT(ADDRESS(($AN1696-1)*36+($AO1696-1)*12+6,COLUMN())):INDIRECT(ADDRESS(($AN1696-1)*36+($AO1696-1)*12+$AP1696+4,COLUMN())),INDIRECT(ADDRESS(($AN1696-1)*3+$AO1696+5,$AP1696+7)))&gt;=1,0,INDIRECT(ADDRESS(($AN1696-1)*3+$AO1696+5,$AP1696+7)))))</f>
        <v>0</v>
      </c>
      <c r="AR1696" s="204">
        <f ca="1">COUNTIF(INDIRECT("H"&amp;(ROW()+12*(($AN1696-1)*3+$AO1696)-ROW())/12+5):INDIRECT("S"&amp;(ROW()+12*(($AN1696-1)*3+$AO1696)-ROW())/12+5),AQ1696)</f>
        <v>0</v>
      </c>
      <c r="AS1696" s="221">
        <f ca="1">IF($AP1696=1,IF(INDIRECT(ADDRESS(($AN1696-1)*3+$AO1696+5,$AP1696+20))="",0,INDIRECT(ADDRESS(($AN1696-1)*3+$AO1696+5,$AP1696+20))),IF(INDIRECT(ADDRESS(($AN1696-1)*3+$AO1696+5,$AP1696+20))="",0,IF(COUNTIF(INDIRECT(ADDRESS(($AN1696-1)*36+($AO1696-1)*12+6,COLUMN())):INDIRECT(ADDRESS(($AN1696-1)*36+($AO1696-1)*12+$AP1696+4,COLUMN())),INDIRECT(ADDRESS(($AN1696-1)*3+$AO1696+5,$AP1696+20)))&gt;=1,0,INDIRECT(ADDRESS(($AN1696-1)*3+$AO1696+5,$AP1696+20)))))</f>
        <v>0</v>
      </c>
      <c r="AT1696" s="204">
        <f ca="1">COUNTIF(INDIRECT("U"&amp;(ROW()+12*(($AN1696-1)*3+$AO1696)-ROW())/12+5):INDIRECT("AF"&amp;(ROW()+12*(($AN1696-1)*3+$AO1696)-ROW())/12+5),AS1696)</f>
        <v>0</v>
      </c>
      <c r="AU1696" s="204">
        <f ca="1">IF(AND(AQ1696+AS1696&gt;0,AR1696+AT1696&gt;0),COUNTIF(AU$6:AU1695,"&gt;0")+1,0)</f>
        <v>0</v>
      </c>
    </row>
    <row r="1697" spans="40:47">
      <c r="AN1697" s="204">
        <v>47</v>
      </c>
      <c r="AO1697" s="204">
        <v>3</v>
      </c>
      <c r="AP1697" s="204">
        <v>12</v>
      </c>
      <c r="AQ1697" s="221">
        <f ca="1">IF($AP1697=1,IF(INDIRECT(ADDRESS(($AN1697-1)*3+$AO1697+5,$AP1697+7))="",0,INDIRECT(ADDRESS(($AN1697-1)*3+$AO1697+5,$AP1697+7))),IF(INDIRECT(ADDRESS(($AN1697-1)*3+$AO1697+5,$AP1697+7))="",0,IF(COUNTIF(INDIRECT(ADDRESS(($AN1697-1)*36+($AO1697-1)*12+6,COLUMN())):INDIRECT(ADDRESS(($AN1697-1)*36+($AO1697-1)*12+$AP1697+4,COLUMN())),INDIRECT(ADDRESS(($AN1697-1)*3+$AO1697+5,$AP1697+7)))&gt;=1,0,INDIRECT(ADDRESS(($AN1697-1)*3+$AO1697+5,$AP1697+7)))))</f>
        <v>0</v>
      </c>
      <c r="AR1697" s="204">
        <f ca="1">COUNTIF(INDIRECT("H"&amp;(ROW()+12*(($AN1697-1)*3+$AO1697)-ROW())/12+5):INDIRECT("S"&amp;(ROW()+12*(($AN1697-1)*3+$AO1697)-ROW())/12+5),AQ1697)</f>
        <v>0</v>
      </c>
      <c r="AS1697" s="221">
        <f ca="1">IF($AP1697=1,IF(INDIRECT(ADDRESS(($AN1697-1)*3+$AO1697+5,$AP1697+20))="",0,INDIRECT(ADDRESS(($AN1697-1)*3+$AO1697+5,$AP1697+20))),IF(INDIRECT(ADDRESS(($AN1697-1)*3+$AO1697+5,$AP1697+20))="",0,IF(COUNTIF(INDIRECT(ADDRESS(($AN1697-1)*36+($AO1697-1)*12+6,COLUMN())):INDIRECT(ADDRESS(($AN1697-1)*36+($AO1697-1)*12+$AP1697+4,COLUMN())),INDIRECT(ADDRESS(($AN1697-1)*3+$AO1697+5,$AP1697+20)))&gt;=1,0,INDIRECT(ADDRESS(($AN1697-1)*3+$AO1697+5,$AP1697+20)))))</f>
        <v>0</v>
      </c>
      <c r="AT1697" s="204">
        <f ca="1">COUNTIF(INDIRECT("U"&amp;(ROW()+12*(($AN1697-1)*3+$AO1697)-ROW())/12+5):INDIRECT("AF"&amp;(ROW()+12*(($AN1697-1)*3+$AO1697)-ROW())/12+5),AS1697)</f>
        <v>0</v>
      </c>
      <c r="AU1697" s="204">
        <f ca="1">IF(AND(AQ1697+AS1697&gt;0,AR1697+AT1697&gt;0),COUNTIF(AU$6:AU1696,"&gt;0")+1,0)</f>
        <v>0</v>
      </c>
    </row>
    <row r="1698" spans="40:47">
      <c r="AN1698" s="204">
        <v>48</v>
      </c>
      <c r="AO1698" s="204">
        <v>1</v>
      </c>
      <c r="AP1698" s="204">
        <v>1</v>
      </c>
      <c r="AQ1698" s="221">
        <f ca="1">IF($AP1698=1,IF(INDIRECT(ADDRESS(($AN1698-1)*3+$AO1698+5,$AP1698+7))="",0,INDIRECT(ADDRESS(($AN1698-1)*3+$AO1698+5,$AP1698+7))),IF(INDIRECT(ADDRESS(($AN1698-1)*3+$AO1698+5,$AP1698+7))="",0,IF(COUNTIF(INDIRECT(ADDRESS(($AN1698-1)*36+($AO1698-1)*12+6,COLUMN())):INDIRECT(ADDRESS(($AN1698-1)*36+($AO1698-1)*12+$AP1698+4,COLUMN())),INDIRECT(ADDRESS(($AN1698-1)*3+$AO1698+5,$AP1698+7)))&gt;=1,0,INDIRECT(ADDRESS(($AN1698-1)*3+$AO1698+5,$AP1698+7)))))</f>
        <v>0</v>
      </c>
      <c r="AR1698" s="204">
        <f ca="1">COUNTIF(INDIRECT("H"&amp;(ROW()+12*(($AN1698-1)*3+$AO1698)-ROW())/12+5):INDIRECT("S"&amp;(ROW()+12*(($AN1698-1)*3+$AO1698)-ROW())/12+5),AQ1698)</f>
        <v>0</v>
      </c>
      <c r="AS1698" s="221">
        <f ca="1">IF($AP1698=1,IF(INDIRECT(ADDRESS(($AN1698-1)*3+$AO1698+5,$AP1698+20))="",0,INDIRECT(ADDRESS(($AN1698-1)*3+$AO1698+5,$AP1698+20))),IF(INDIRECT(ADDRESS(($AN1698-1)*3+$AO1698+5,$AP1698+20))="",0,IF(COUNTIF(INDIRECT(ADDRESS(($AN1698-1)*36+($AO1698-1)*12+6,COLUMN())):INDIRECT(ADDRESS(($AN1698-1)*36+($AO1698-1)*12+$AP1698+4,COLUMN())),INDIRECT(ADDRESS(($AN1698-1)*3+$AO1698+5,$AP1698+20)))&gt;=1,0,INDIRECT(ADDRESS(($AN1698-1)*3+$AO1698+5,$AP1698+20)))))</f>
        <v>0</v>
      </c>
      <c r="AT1698" s="204">
        <f ca="1">COUNTIF(INDIRECT("U"&amp;(ROW()+12*(($AN1698-1)*3+$AO1698)-ROW())/12+5):INDIRECT("AF"&amp;(ROW()+12*(($AN1698-1)*3+$AO1698)-ROW())/12+5),AS1698)</f>
        <v>0</v>
      </c>
      <c r="AU1698" s="204">
        <f ca="1">IF(AND(AQ1698+AS1698&gt;0,AR1698+AT1698&gt;0),COUNTIF(AU$6:AU1697,"&gt;0")+1,0)</f>
        <v>0</v>
      </c>
    </row>
    <row r="1699" spans="40:47">
      <c r="AN1699" s="204">
        <v>48</v>
      </c>
      <c r="AO1699" s="204">
        <v>1</v>
      </c>
      <c r="AP1699" s="204">
        <v>2</v>
      </c>
      <c r="AQ1699" s="221">
        <f ca="1">IF($AP1699=1,IF(INDIRECT(ADDRESS(($AN1699-1)*3+$AO1699+5,$AP1699+7))="",0,INDIRECT(ADDRESS(($AN1699-1)*3+$AO1699+5,$AP1699+7))),IF(INDIRECT(ADDRESS(($AN1699-1)*3+$AO1699+5,$AP1699+7))="",0,IF(COUNTIF(INDIRECT(ADDRESS(($AN1699-1)*36+($AO1699-1)*12+6,COLUMN())):INDIRECT(ADDRESS(($AN1699-1)*36+($AO1699-1)*12+$AP1699+4,COLUMN())),INDIRECT(ADDRESS(($AN1699-1)*3+$AO1699+5,$AP1699+7)))&gt;=1,0,INDIRECT(ADDRESS(($AN1699-1)*3+$AO1699+5,$AP1699+7)))))</f>
        <v>0</v>
      </c>
      <c r="AR1699" s="204">
        <f ca="1">COUNTIF(INDIRECT("H"&amp;(ROW()+12*(($AN1699-1)*3+$AO1699)-ROW())/12+5):INDIRECT("S"&amp;(ROW()+12*(($AN1699-1)*3+$AO1699)-ROW())/12+5),AQ1699)</f>
        <v>0</v>
      </c>
      <c r="AS1699" s="221">
        <f ca="1">IF($AP1699=1,IF(INDIRECT(ADDRESS(($AN1699-1)*3+$AO1699+5,$AP1699+20))="",0,INDIRECT(ADDRESS(($AN1699-1)*3+$AO1699+5,$AP1699+20))),IF(INDIRECT(ADDRESS(($AN1699-1)*3+$AO1699+5,$AP1699+20))="",0,IF(COUNTIF(INDIRECT(ADDRESS(($AN1699-1)*36+($AO1699-1)*12+6,COLUMN())):INDIRECT(ADDRESS(($AN1699-1)*36+($AO1699-1)*12+$AP1699+4,COLUMN())),INDIRECT(ADDRESS(($AN1699-1)*3+$AO1699+5,$AP1699+20)))&gt;=1,0,INDIRECT(ADDRESS(($AN1699-1)*3+$AO1699+5,$AP1699+20)))))</f>
        <v>0</v>
      </c>
      <c r="AT1699" s="204">
        <f ca="1">COUNTIF(INDIRECT("U"&amp;(ROW()+12*(($AN1699-1)*3+$AO1699)-ROW())/12+5):INDIRECT("AF"&amp;(ROW()+12*(($AN1699-1)*3+$AO1699)-ROW())/12+5),AS1699)</f>
        <v>0</v>
      </c>
      <c r="AU1699" s="204">
        <f ca="1">IF(AND(AQ1699+AS1699&gt;0,AR1699+AT1699&gt;0),COUNTIF(AU$6:AU1698,"&gt;0")+1,0)</f>
        <v>0</v>
      </c>
    </row>
    <row r="1700" spans="40:47">
      <c r="AN1700" s="204">
        <v>48</v>
      </c>
      <c r="AO1700" s="204">
        <v>1</v>
      </c>
      <c r="AP1700" s="204">
        <v>3</v>
      </c>
      <c r="AQ1700" s="221">
        <f ca="1">IF($AP1700=1,IF(INDIRECT(ADDRESS(($AN1700-1)*3+$AO1700+5,$AP1700+7))="",0,INDIRECT(ADDRESS(($AN1700-1)*3+$AO1700+5,$AP1700+7))),IF(INDIRECT(ADDRESS(($AN1700-1)*3+$AO1700+5,$AP1700+7))="",0,IF(COUNTIF(INDIRECT(ADDRESS(($AN1700-1)*36+($AO1700-1)*12+6,COLUMN())):INDIRECT(ADDRESS(($AN1700-1)*36+($AO1700-1)*12+$AP1700+4,COLUMN())),INDIRECT(ADDRESS(($AN1700-1)*3+$AO1700+5,$AP1700+7)))&gt;=1,0,INDIRECT(ADDRESS(($AN1700-1)*3+$AO1700+5,$AP1700+7)))))</f>
        <v>0</v>
      </c>
      <c r="AR1700" s="204">
        <f ca="1">COUNTIF(INDIRECT("H"&amp;(ROW()+12*(($AN1700-1)*3+$AO1700)-ROW())/12+5):INDIRECT("S"&amp;(ROW()+12*(($AN1700-1)*3+$AO1700)-ROW())/12+5),AQ1700)</f>
        <v>0</v>
      </c>
      <c r="AS1700" s="221">
        <f ca="1">IF($AP1700=1,IF(INDIRECT(ADDRESS(($AN1700-1)*3+$AO1700+5,$AP1700+20))="",0,INDIRECT(ADDRESS(($AN1700-1)*3+$AO1700+5,$AP1700+20))),IF(INDIRECT(ADDRESS(($AN1700-1)*3+$AO1700+5,$AP1700+20))="",0,IF(COUNTIF(INDIRECT(ADDRESS(($AN1700-1)*36+($AO1700-1)*12+6,COLUMN())):INDIRECT(ADDRESS(($AN1700-1)*36+($AO1700-1)*12+$AP1700+4,COLUMN())),INDIRECT(ADDRESS(($AN1700-1)*3+$AO1700+5,$AP1700+20)))&gt;=1,0,INDIRECT(ADDRESS(($AN1700-1)*3+$AO1700+5,$AP1700+20)))))</f>
        <v>0</v>
      </c>
      <c r="AT1700" s="204">
        <f ca="1">COUNTIF(INDIRECT("U"&amp;(ROW()+12*(($AN1700-1)*3+$AO1700)-ROW())/12+5):INDIRECT("AF"&amp;(ROW()+12*(($AN1700-1)*3+$AO1700)-ROW())/12+5),AS1700)</f>
        <v>0</v>
      </c>
      <c r="AU1700" s="204">
        <f ca="1">IF(AND(AQ1700+AS1700&gt;0,AR1700+AT1700&gt;0),COUNTIF(AU$6:AU1699,"&gt;0")+1,0)</f>
        <v>0</v>
      </c>
    </row>
    <row r="1701" spans="40:47">
      <c r="AN1701" s="204">
        <v>48</v>
      </c>
      <c r="AO1701" s="204">
        <v>1</v>
      </c>
      <c r="AP1701" s="204">
        <v>4</v>
      </c>
      <c r="AQ1701" s="221">
        <f ca="1">IF($AP1701=1,IF(INDIRECT(ADDRESS(($AN1701-1)*3+$AO1701+5,$AP1701+7))="",0,INDIRECT(ADDRESS(($AN1701-1)*3+$AO1701+5,$AP1701+7))),IF(INDIRECT(ADDRESS(($AN1701-1)*3+$AO1701+5,$AP1701+7))="",0,IF(COUNTIF(INDIRECT(ADDRESS(($AN1701-1)*36+($AO1701-1)*12+6,COLUMN())):INDIRECT(ADDRESS(($AN1701-1)*36+($AO1701-1)*12+$AP1701+4,COLUMN())),INDIRECT(ADDRESS(($AN1701-1)*3+$AO1701+5,$AP1701+7)))&gt;=1,0,INDIRECT(ADDRESS(($AN1701-1)*3+$AO1701+5,$AP1701+7)))))</f>
        <v>0</v>
      </c>
      <c r="AR1701" s="204">
        <f ca="1">COUNTIF(INDIRECT("H"&amp;(ROW()+12*(($AN1701-1)*3+$AO1701)-ROW())/12+5):INDIRECT("S"&amp;(ROW()+12*(($AN1701-1)*3+$AO1701)-ROW())/12+5),AQ1701)</f>
        <v>0</v>
      </c>
      <c r="AS1701" s="221">
        <f ca="1">IF($AP1701=1,IF(INDIRECT(ADDRESS(($AN1701-1)*3+$AO1701+5,$AP1701+20))="",0,INDIRECT(ADDRESS(($AN1701-1)*3+$AO1701+5,$AP1701+20))),IF(INDIRECT(ADDRESS(($AN1701-1)*3+$AO1701+5,$AP1701+20))="",0,IF(COUNTIF(INDIRECT(ADDRESS(($AN1701-1)*36+($AO1701-1)*12+6,COLUMN())):INDIRECT(ADDRESS(($AN1701-1)*36+($AO1701-1)*12+$AP1701+4,COLUMN())),INDIRECT(ADDRESS(($AN1701-1)*3+$AO1701+5,$AP1701+20)))&gt;=1,0,INDIRECT(ADDRESS(($AN1701-1)*3+$AO1701+5,$AP1701+20)))))</f>
        <v>0</v>
      </c>
      <c r="AT1701" s="204">
        <f ca="1">COUNTIF(INDIRECT("U"&amp;(ROW()+12*(($AN1701-1)*3+$AO1701)-ROW())/12+5):INDIRECT("AF"&amp;(ROW()+12*(($AN1701-1)*3+$AO1701)-ROW())/12+5),AS1701)</f>
        <v>0</v>
      </c>
      <c r="AU1701" s="204">
        <f ca="1">IF(AND(AQ1701+AS1701&gt;0,AR1701+AT1701&gt;0),COUNTIF(AU$6:AU1700,"&gt;0")+1,0)</f>
        <v>0</v>
      </c>
    </row>
    <row r="1702" spans="40:47">
      <c r="AN1702" s="204">
        <v>48</v>
      </c>
      <c r="AO1702" s="204">
        <v>1</v>
      </c>
      <c r="AP1702" s="204">
        <v>5</v>
      </c>
      <c r="AQ1702" s="221">
        <f ca="1">IF($AP1702=1,IF(INDIRECT(ADDRESS(($AN1702-1)*3+$AO1702+5,$AP1702+7))="",0,INDIRECT(ADDRESS(($AN1702-1)*3+$AO1702+5,$AP1702+7))),IF(INDIRECT(ADDRESS(($AN1702-1)*3+$AO1702+5,$AP1702+7))="",0,IF(COUNTIF(INDIRECT(ADDRESS(($AN1702-1)*36+($AO1702-1)*12+6,COLUMN())):INDIRECT(ADDRESS(($AN1702-1)*36+($AO1702-1)*12+$AP1702+4,COLUMN())),INDIRECT(ADDRESS(($AN1702-1)*3+$AO1702+5,$AP1702+7)))&gt;=1,0,INDIRECT(ADDRESS(($AN1702-1)*3+$AO1702+5,$AP1702+7)))))</f>
        <v>0</v>
      </c>
      <c r="AR1702" s="204">
        <f ca="1">COUNTIF(INDIRECT("H"&amp;(ROW()+12*(($AN1702-1)*3+$AO1702)-ROW())/12+5):INDIRECT("S"&amp;(ROW()+12*(($AN1702-1)*3+$AO1702)-ROW())/12+5),AQ1702)</f>
        <v>0</v>
      </c>
      <c r="AS1702" s="221">
        <f ca="1">IF($AP1702=1,IF(INDIRECT(ADDRESS(($AN1702-1)*3+$AO1702+5,$AP1702+20))="",0,INDIRECT(ADDRESS(($AN1702-1)*3+$AO1702+5,$AP1702+20))),IF(INDIRECT(ADDRESS(($AN1702-1)*3+$AO1702+5,$AP1702+20))="",0,IF(COUNTIF(INDIRECT(ADDRESS(($AN1702-1)*36+($AO1702-1)*12+6,COLUMN())):INDIRECT(ADDRESS(($AN1702-1)*36+($AO1702-1)*12+$AP1702+4,COLUMN())),INDIRECT(ADDRESS(($AN1702-1)*3+$AO1702+5,$AP1702+20)))&gt;=1,0,INDIRECT(ADDRESS(($AN1702-1)*3+$AO1702+5,$AP1702+20)))))</f>
        <v>0</v>
      </c>
      <c r="AT1702" s="204">
        <f ca="1">COUNTIF(INDIRECT("U"&amp;(ROW()+12*(($AN1702-1)*3+$AO1702)-ROW())/12+5):INDIRECT("AF"&amp;(ROW()+12*(($AN1702-1)*3+$AO1702)-ROW())/12+5),AS1702)</f>
        <v>0</v>
      </c>
      <c r="AU1702" s="204">
        <f ca="1">IF(AND(AQ1702+AS1702&gt;0,AR1702+AT1702&gt;0),COUNTIF(AU$6:AU1701,"&gt;0")+1,0)</f>
        <v>0</v>
      </c>
    </row>
    <row r="1703" spans="40:47">
      <c r="AN1703" s="204">
        <v>48</v>
      </c>
      <c r="AO1703" s="204">
        <v>1</v>
      </c>
      <c r="AP1703" s="204">
        <v>6</v>
      </c>
      <c r="AQ1703" s="221">
        <f ca="1">IF($AP1703=1,IF(INDIRECT(ADDRESS(($AN1703-1)*3+$AO1703+5,$AP1703+7))="",0,INDIRECT(ADDRESS(($AN1703-1)*3+$AO1703+5,$AP1703+7))),IF(INDIRECT(ADDRESS(($AN1703-1)*3+$AO1703+5,$AP1703+7))="",0,IF(COUNTIF(INDIRECT(ADDRESS(($AN1703-1)*36+($AO1703-1)*12+6,COLUMN())):INDIRECT(ADDRESS(($AN1703-1)*36+($AO1703-1)*12+$AP1703+4,COLUMN())),INDIRECT(ADDRESS(($AN1703-1)*3+$AO1703+5,$AP1703+7)))&gt;=1,0,INDIRECT(ADDRESS(($AN1703-1)*3+$AO1703+5,$AP1703+7)))))</f>
        <v>0</v>
      </c>
      <c r="AR1703" s="204">
        <f ca="1">COUNTIF(INDIRECT("H"&amp;(ROW()+12*(($AN1703-1)*3+$AO1703)-ROW())/12+5):INDIRECT("S"&amp;(ROW()+12*(($AN1703-1)*3+$AO1703)-ROW())/12+5),AQ1703)</f>
        <v>0</v>
      </c>
      <c r="AS1703" s="221">
        <f ca="1">IF($AP1703=1,IF(INDIRECT(ADDRESS(($AN1703-1)*3+$AO1703+5,$AP1703+20))="",0,INDIRECT(ADDRESS(($AN1703-1)*3+$AO1703+5,$AP1703+20))),IF(INDIRECT(ADDRESS(($AN1703-1)*3+$AO1703+5,$AP1703+20))="",0,IF(COUNTIF(INDIRECT(ADDRESS(($AN1703-1)*36+($AO1703-1)*12+6,COLUMN())):INDIRECT(ADDRESS(($AN1703-1)*36+($AO1703-1)*12+$AP1703+4,COLUMN())),INDIRECT(ADDRESS(($AN1703-1)*3+$AO1703+5,$AP1703+20)))&gt;=1,0,INDIRECT(ADDRESS(($AN1703-1)*3+$AO1703+5,$AP1703+20)))))</f>
        <v>0</v>
      </c>
      <c r="AT1703" s="204">
        <f ca="1">COUNTIF(INDIRECT("U"&amp;(ROW()+12*(($AN1703-1)*3+$AO1703)-ROW())/12+5):INDIRECT("AF"&amp;(ROW()+12*(($AN1703-1)*3+$AO1703)-ROW())/12+5),AS1703)</f>
        <v>0</v>
      </c>
      <c r="AU1703" s="204">
        <f ca="1">IF(AND(AQ1703+AS1703&gt;0,AR1703+AT1703&gt;0),COUNTIF(AU$6:AU1702,"&gt;0")+1,0)</f>
        <v>0</v>
      </c>
    </row>
    <row r="1704" spans="40:47">
      <c r="AN1704" s="204">
        <v>48</v>
      </c>
      <c r="AO1704" s="204">
        <v>1</v>
      </c>
      <c r="AP1704" s="204">
        <v>7</v>
      </c>
      <c r="AQ1704" s="221">
        <f ca="1">IF($AP1704=1,IF(INDIRECT(ADDRESS(($AN1704-1)*3+$AO1704+5,$AP1704+7))="",0,INDIRECT(ADDRESS(($AN1704-1)*3+$AO1704+5,$AP1704+7))),IF(INDIRECT(ADDRESS(($AN1704-1)*3+$AO1704+5,$AP1704+7))="",0,IF(COUNTIF(INDIRECT(ADDRESS(($AN1704-1)*36+($AO1704-1)*12+6,COLUMN())):INDIRECT(ADDRESS(($AN1704-1)*36+($AO1704-1)*12+$AP1704+4,COLUMN())),INDIRECT(ADDRESS(($AN1704-1)*3+$AO1704+5,$AP1704+7)))&gt;=1,0,INDIRECT(ADDRESS(($AN1704-1)*3+$AO1704+5,$AP1704+7)))))</f>
        <v>0</v>
      </c>
      <c r="AR1704" s="204">
        <f ca="1">COUNTIF(INDIRECT("H"&amp;(ROW()+12*(($AN1704-1)*3+$AO1704)-ROW())/12+5):INDIRECT("S"&amp;(ROW()+12*(($AN1704-1)*3+$AO1704)-ROW())/12+5),AQ1704)</f>
        <v>0</v>
      </c>
      <c r="AS1704" s="221">
        <f ca="1">IF($AP1704=1,IF(INDIRECT(ADDRESS(($AN1704-1)*3+$AO1704+5,$AP1704+20))="",0,INDIRECT(ADDRESS(($AN1704-1)*3+$AO1704+5,$AP1704+20))),IF(INDIRECT(ADDRESS(($AN1704-1)*3+$AO1704+5,$AP1704+20))="",0,IF(COUNTIF(INDIRECT(ADDRESS(($AN1704-1)*36+($AO1704-1)*12+6,COLUMN())):INDIRECT(ADDRESS(($AN1704-1)*36+($AO1704-1)*12+$AP1704+4,COLUMN())),INDIRECT(ADDRESS(($AN1704-1)*3+$AO1704+5,$AP1704+20)))&gt;=1,0,INDIRECT(ADDRESS(($AN1704-1)*3+$AO1704+5,$AP1704+20)))))</f>
        <v>0</v>
      </c>
      <c r="AT1704" s="204">
        <f ca="1">COUNTIF(INDIRECT("U"&amp;(ROW()+12*(($AN1704-1)*3+$AO1704)-ROW())/12+5):INDIRECT("AF"&amp;(ROW()+12*(($AN1704-1)*3+$AO1704)-ROW())/12+5),AS1704)</f>
        <v>0</v>
      </c>
      <c r="AU1704" s="204">
        <f ca="1">IF(AND(AQ1704+AS1704&gt;0,AR1704+AT1704&gt;0),COUNTIF(AU$6:AU1703,"&gt;0")+1,0)</f>
        <v>0</v>
      </c>
    </row>
    <row r="1705" spans="40:47">
      <c r="AN1705" s="204">
        <v>48</v>
      </c>
      <c r="AO1705" s="204">
        <v>1</v>
      </c>
      <c r="AP1705" s="204">
        <v>8</v>
      </c>
      <c r="AQ1705" s="221">
        <f ca="1">IF($AP1705=1,IF(INDIRECT(ADDRESS(($AN1705-1)*3+$AO1705+5,$AP1705+7))="",0,INDIRECT(ADDRESS(($AN1705-1)*3+$AO1705+5,$AP1705+7))),IF(INDIRECT(ADDRESS(($AN1705-1)*3+$AO1705+5,$AP1705+7))="",0,IF(COUNTIF(INDIRECT(ADDRESS(($AN1705-1)*36+($AO1705-1)*12+6,COLUMN())):INDIRECT(ADDRESS(($AN1705-1)*36+($AO1705-1)*12+$AP1705+4,COLUMN())),INDIRECT(ADDRESS(($AN1705-1)*3+$AO1705+5,$AP1705+7)))&gt;=1,0,INDIRECT(ADDRESS(($AN1705-1)*3+$AO1705+5,$AP1705+7)))))</f>
        <v>0</v>
      </c>
      <c r="AR1705" s="204">
        <f ca="1">COUNTIF(INDIRECT("H"&amp;(ROW()+12*(($AN1705-1)*3+$AO1705)-ROW())/12+5):INDIRECT("S"&amp;(ROW()+12*(($AN1705-1)*3+$AO1705)-ROW())/12+5),AQ1705)</f>
        <v>0</v>
      </c>
      <c r="AS1705" s="221">
        <f ca="1">IF($AP1705=1,IF(INDIRECT(ADDRESS(($AN1705-1)*3+$AO1705+5,$AP1705+20))="",0,INDIRECT(ADDRESS(($AN1705-1)*3+$AO1705+5,$AP1705+20))),IF(INDIRECT(ADDRESS(($AN1705-1)*3+$AO1705+5,$AP1705+20))="",0,IF(COUNTIF(INDIRECT(ADDRESS(($AN1705-1)*36+($AO1705-1)*12+6,COLUMN())):INDIRECT(ADDRESS(($AN1705-1)*36+($AO1705-1)*12+$AP1705+4,COLUMN())),INDIRECT(ADDRESS(($AN1705-1)*3+$AO1705+5,$AP1705+20)))&gt;=1,0,INDIRECT(ADDRESS(($AN1705-1)*3+$AO1705+5,$AP1705+20)))))</f>
        <v>0</v>
      </c>
      <c r="AT1705" s="204">
        <f ca="1">COUNTIF(INDIRECT("U"&amp;(ROW()+12*(($AN1705-1)*3+$AO1705)-ROW())/12+5):INDIRECT("AF"&amp;(ROW()+12*(($AN1705-1)*3+$AO1705)-ROW())/12+5),AS1705)</f>
        <v>0</v>
      </c>
      <c r="AU1705" s="204">
        <f ca="1">IF(AND(AQ1705+AS1705&gt;0,AR1705+AT1705&gt;0),COUNTIF(AU$6:AU1704,"&gt;0")+1,0)</f>
        <v>0</v>
      </c>
    </row>
    <row r="1706" spans="40:47">
      <c r="AN1706" s="204">
        <v>48</v>
      </c>
      <c r="AO1706" s="204">
        <v>1</v>
      </c>
      <c r="AP1706" s="204">
        <v>9</v>
      </c>
      <c r="AQ1706" s="221">
        <f ca="1">IF($AP1706=1,IF(INDIRECT(ADDRESS(($AN1706-1)*3+$AO1706+5,$AP1706+7))="",0,INDIRECT(ADDRESS(($AN1706-1)*3+$AO1706+5,$AP1706+7))),IF(INDIRECT(ADDRESS(($AN1706-1)*3+$AO1706+5,$AP1706+7))="",0,IF(COUNTIF(INDIRECT(ADDRESS(($AN1706-1)*36+($AO1706-1)*12+6,COLUMN())):INDIRECT(ADDRESS(($AN1706-1)*36+($AO1706-1)*12+$AP1706+4,COLUMN())),INDIRECT(ADDRESS(($AN1706-1)*3+$AO1706+5,$AP1706+7)))&gt;=1,0,INDIRECT(ADDRESS(($AN1706-1)*3+$AO1706+5,$AP1706+7)))))</f>
        <v>0</v>
      </c>
      <c r="AR1706" s="204">
        <f ca="1">COUNTIF(INDIRECT("H"&amp;(ROW()+12*(($AN1706-1)*3+$AO1706)-ROW())/12+5):INDIRECT("S"&amp;(ROW()+12*(($AN1706-1)*3+$AO1706)-ROW())/12+5),AQ1706)</f>
        <v>0</v>
      </c>
      <c r="AS1706" s="221">
        <f ca="1">IF($AP1706=1,IF(INDIRECT(ADDRESS(($AN1706-1)*3+$AO1706+5,$AP1706+20))="",0,INDIRECT(ADDRESS(($AN1706-1)*3+$AO1706+5,$AP1706+20))),IF(INDIRECT(ADDRESS(($AN1706-1)*3+$AO1706+5,$AP1706+20))="",0,IF(COUNTIF(INDIRECT(ADDRESS(($AN1706-1)*36+($AO1706-1)*12+6,COLUMN())):INDIRECT(ADDRESS(($AN1706-1)*36+($AO1706-1)*12+$AP1706+4,COLUMN())),INDIRECT(ADDRESS(($AN1706-1)*3+$AO1706+5,$AP1706+20)))&gt;=1,0,INDIRECT(ADDRESS(($AN1706-1)*3+$AO1706+5,$AP1706+20)))))</f>
        <v>0</v>
      </c>
      <c r="AT1706" s="204">
        <f ca="1">COUNTIF(INDIRECT("U"&amp;(ROW()+12*(($AN1706-1)*3+$AO1706)-ROW())/12+5):INDIRECT("AF"&amp;(ROW()+12*(($AN1706-1)*3+$AO1706)-ROW())/12+5),AS1706)</f>
        <v>0</v>
      </c>
      <c r="AU1706" s="204">
        <f ca="1">IF(AND(AQ1706+AS1706&gt;0,AR1706+AT1706&gt;0),COUNTIF(AU$6:AU1705,"&gt;0")+1,0)</f>
        <v>0</v>
      </c>
    </row>
    <row r="1707" spans="40:47">
      <c r="AN1707" s="204">
        <v>48</v>
      </c>
      <c r="AO1707" s="204">
        <v>1</v>
      </c>
      <c r="AP1707" s="204">
        <v>10</v>
      </c>
      <c r="AQ1707" s="221">
        <f ca="1">IF($AP1707=1,IF(INDIRECT(ADDRESS(($AN1707-1)*3+$AO1707+5,$AP1707+7))="",0,INDIRECT(ADDRESS(($AN1707-1)*3+$AO1707+5,$AP1707+7))),IF(INDIRECT(ADDRESS(($AN1707-1)*3+$AO1707+5,$AP1707+7))="",0,IF(COUNTIF(INDIRECT(ADDRESS(($AN1707-1)*36+($AO1707-1)*12+6,COLUMN())):INDIRECT(ADDRESS(($AN1707-1)*36+($AO1707-1)*12+$AP1707+4,COLUMN())),INDIRECT(ADDRESS(($AN1707-1)*3+$AO1707+5,$AP1707+7)))&gt;=1,0,INDIRECT(ADDRESS(($AN1707-1)*3+$AO1707+5,$AP1707+7)))))</f>
        <v>0</v>
      </c>
      <c r="AR1707" s="204">
        <f ca="1">COUNTIF(INDIRECT("H"&amp;(ROW()+12*(($AN1707-1)*3+$AO1707)-ROW())/12+5):INDIRECT("S"&amp;(ROW()+12*(($AN1707-1)*3+$AO1707)-ROW())/12+5),AQ1707)</f>
        <v>0</v>
      </c>
      <c r="AS1707" s="221">
        <f ca="1">IF($AP1707=1,IF(INDIRECT(ADDRESS(($AN1707-1)*3+$AO1707+5,$AP1707+20))="",0,INDIRECT(ADDRESS(($AN1707-1)*3+$AO1707+5,$AP1707+20))),IF(INDIRECT(ADDRESS(($AN1707-1)*3+$AO1707+5,$AP1707+20))="",0,IF(COUNTIF(INDIRECT(ADDRESS(($AN1707-1)*36+($AO1707-1)*12+6,COLUMN())):INDIRECT(ADDRESS(($AN1707-1)*36+($AO1707-1)*12+$AP1707+4,COLUMN())),INDIRECT(ADDRESS(($AN1707-1)*3+$AO1707+5,$AP1707+20)))&gt;=1,0,INDIRECT(ADDRESS(($AN1707-1)*3+$AO1707+5,$AP1707+20)))))</f>
        <v>0</v>
      </c>
      <c r="AT1707" s="204">
        <f ca="1">COUNTIF(INDIRECT("U"&amp;(ROW()+12*(($AN1707-1)*3+$AO1707)-ROW())/12+5):INDIRECT("AF"&amp;(ROW()+12*(($AN1707-1)*3+$AO1707)-ROW())/12+5),AS1707)</f>
        <v>0</v>
      </c>
      <c r="AU1707" s="204">
        <f ca="1">IF(AND(AQ1707+AS1707&gt;0,AR1707+AT1707&gt;0),COUNTIF(AU$6:AU1706,"&gt;0")+1,0)</f>
        <v>0</v>
      </c>
    </row>
    <row r="1708" spans="40:47">
      <c r="AN1708" s="204">
        <v>48</v>
      </c>
      <c r="AO1708" s="204">
        <v>1</v>
      </c>
      <c r="AP1708" s="204">
        <v>11</v>
      </c>
      <c r="AQ1708" s="221">
        <f ca="1">IF($AP1708=1,IF(INDIRECT(ADDRESS(($AN1708-1)*3+$AO1708+5,$AP1708+7))="",0,INDIRECT(ADDRESS(($AN1708-1)*3+$AO1708+5,$AP1708+7))),IF(INDIRECT(ADDRESS(($AN1708-1)*3+$AO1708+5,$AP1708+7))="",0,IF(COUNTIF(INDIRECT(ADDRESS(($AN1708-1)*36+($AO1708-1)*12+6,COLUMN())):INDIRECT(ADDRESS(($AN1708-1)*36+($AO1708-1)*12+$AP1708+4,COLUMN())),INDIRECT(ADDRESS(($AN1708-1)*3+$AO1708+5,$AP1708+7)))&gt;=1,0,INDIRECT(ADDRESS(($AN1708-1)*3+$AO1708+5,$AP1708+7)))))</f>
        <v>0</v>
      </c>
      <c r="AR1708" s="204">
        <f ca="1">COUNTIF(INDIRECT("H"&amp;(ROW()+12*(($AN1708-1)*3+$AO1708)-ROW())/12+5):INDIRECT("S"&amp;(ROW()+12*(($AN1708-1)*3+$AO1708)-ROW())/12+5),AQ1708)</f>
        <v>0</v>
      </c>
      <c r="AS1708" s="221">
        <f ca="1">IF($AP1708=1,IF(INDIRECT(ADDRESS(($AN1708-1)*3+$AO1708+5,$AP1708+20))="",0,INDIRECT(ADDRESS(($AN1708-1)*3+$AO1708+5,$AP1708+20))),IF(INDIRECT(ADDRESS(($AN1708-1)*3+$AO1708+5,$AP1708+20))="",0,IF(COUNTIF(INDIRECT(ADDRESS(($AN1708-1)*36+($AO1708-1)*12+6,COLUMN())):INDIRECT(ADDRESS(($AN1708-1)*36+($AO1708-1)*12+$AP1708+4,COLUMN())),INDIRECT(ADDRESS(($AN1708-1)*3+$AO1708+5,$AP1708+20)))&gt;=1,0,INDIRECT(ADDRESS(($AN1708-1)*3+$AO1708+5,$AP1708+20)))))</f>
        <v>0</v>
      </c>
      <c r="AT1708" s="204">
        <f ca="1">COUNTIF(INDIRECT("U"&amp;(ROW()+12*(($AN1708-1)*3+$AO1708)-ROW())/12+5):INDIRECT("AF"&amp;(ROW()+12*(($AN1708-1)*3+$AO1708)-ROW())/12+5),AS1708)</f>
        <v>0</v>
      </c>
      <c r="AU1708" s="204">
        <f ca="1">IF(AND(AQ1708+AS1708&gt;0,AR1708+AT1708&gt;0),COUNTIF(AU$6:AU1707,"&gt;0")+1,0)</f>
        <v>0</v>
      </c>
    </row>
    <row r="1709" spans="40:47">
      <c r="AN1709" s="204">
        <v>48</v>
      </c>
      <c r="AO1709" s="204">
        <v>1</v>
      </c>
      <c r="AP1709" s="204">
        <v>12</v>
      </c>
      <c r="AQ1709" s="221">
        <f ca="1">IF($AP1709=1,IF(INDIRECT(ADDRESS(($AN1709-1)*3+$AO1709+5,$AP1709+7))="",0,INDIRECT(ADDRESS(($AN1709-1)*3+$AO1709+5,$AP1709+7))),IF(INDIRECT(ADDRESS(($AN1709-1)*3+$AO1709+5,$AP1709+7))="",0,IF(COUNTIF(INDIRECT(ADDRESS(($AN1709-1)*36+($AO1709-1)*12+6,COLUMN())):INDIRECT(ADDRESS(($AN1709-1)*36+($AO1709-1)*12+$AP1709+4,COLUMN())),INDIRECT(ADDRESS(($AN1709-1)*3+$AO1709+5,$AP1709+7)))&gt;=1,0,INDIRECT(ADDRESS(($AN1709-1)*3+$AO1709+5,$AP1709+7)))))</f>
        <v>0</v>
      </c>
      <c r="AR1709" s="204">
        <f ca="1">COUNTIF(INDIRECT("H"&amp;(ROW()+12*(($AN1709-1)*3+$AO1709)-ROW())/12+5):INDIRECT("S"&amp;(ROW()+12*(($AN1709-1)*3+$AO1709)-ROW())/12+5),AQ1709)</f>
        <v>0</v>
      </c>
      <c r="AS1709" s="221">
        <f ca="1">IF($AP1709=1,IF(INDIRECT(ADDRESS(($AN1709-1)*3+$AO1709+5,$AP1709+20))="",0,INDIRECT(ADDRESS(($AN1709-1)*3+$AO1709+5,$AP1709+20))),IF(INDIRECT(ADDRESS(($AN1709-1)*3+$AO1709+5,$AP1709+20))="",0,IF(COUNTIF(INDIRECT(ADDRESS(($AN1709-1)*36+($AO1709-1)*12+6,COLUMN())):INDIRECT(ADDRESS(($AN1709-1)*36+($AO1709-1)*12+$AP1709+4,COLUMN())),INDIRECT(ADDRESS(($AN1709-1)*3+$AO1709+5,$AP1709+20)))&gt;=1,0,INDIRECT(ADDRESS(($AN1709-1)*3+$AO1709+5,$AP1709+20)))))</f>
        <v>0</v>
      </c>
      <c r="AT1709" s="204">
        <f ca="1">COUNTIF(INDIRECT("U"&amp;(ROW()+12*(($AN1709-1)*3+$AO1709)-ROW())/12+5):INDIRECT("AF"&amp;(ROW()+12*(($AN1709-1)*3+$AO1709)-ROW())/12+5),AS1709)</f>
        <v>0</v>
      </c>
      <c r="AU1709" s="204">
        <f ca="1">IF(AND(AQ1709+AS1709&gt;0,AR1709+AT1709&gt;0),COUNTIF(AU$6:AU1708,"&gt;0")+1,0)</f>
        <v>0</v>
      </c>
    </row>
    <row r="1710" spans="40:47">
      <c r="AN1710" s="204">
        <v>48</v>
      </c>
      <c r="AO1710" s="204">
        <v>2</v>
      </c>
      <c r="AP1710" s="204">
        <v>1</v>
      </c>
      <c r="AQ1710" s="221">
        <f ca="1">IF($AP1710=1,IF(INDIRECT(ADDRESS(($AN1710-1)*3+$AO1710+5,$AP1710+7))="",0,INDIRECT(ADDRESS(($AN1710-1)*3+$AO1710+5,$AP1710+7))),IF(INDIRECT(ADDRESS(($AN1710-1)*3+$AO1710+5,$AP1710+7))="",0,IF(COUNTIF(INDIRECT(ADDRESS(($AN1710-1)*36+($AO1710-1)*12+6,COLUMN())):INDIRECT(ADDRESS(($AN1710-1)*36+($AO1710-1)*12+$AP1710+4,COLUMN())),INDIRECT(ADDRESS(($AN1710-1)*3+$AO1710+5,$AP1710+7)))&gt;=1,0,INDIRECT(ADDRESS(($AN1710-1)*3+$AO1710+5,$AP1710+7)))))</f>
        <v>0</v>
      </c>
      <c r="AR1710" s="204">
        <f ca="1">COUNTIF(INDIRECT("H"&amp;(ROW()+12*(($AN1710-1)*3+$AO1710)-ROW())/12+5):INDIRECT("S"&amp;(ROW()+12*(($AN1710-1)*3+$AO1710)-ROW())/12+5),AQ1710)</f>
        <v>0</v>
      </c>
      <c r="AS1710" s="221">
        <f ca="1">IF($AP1710=1,IF(INDIRECT(ADDRESS(($AN1710-1)*3+$AO1710+5,$AP1710+20))="",0,INDIRECT(ADDRESS(($AN1710-1)*3+$AO1710+5,$AP1710+20))),IF(INDIRECT(ADDRESS(($AN1710-1)*3+$AO1710+5,$AP1710+20))="",0,IF(COUNTIF(INDIRECT(ADDRESS(($AN1710-1)*36+($AO1710-1)*12+6,COLUMN())):INDIRECT(ADDRESS(($AN1710-1)*36+($AO1710-1)*12+$AP1710+4,COLUMN())),INDIRECT(ADDRESS(($AN1710-1)*3+$AO1710+5,$AP1710+20)))&gt;=1,0,INDIRECT(ADDRESS(($AN1710-1)*3+$AO1710+5,$AP1710+20)))))</f>
        <v>0</v>
      </c>
      <c r="AT1710" s="204">
        <f ca="1">COUNTIF(INDIRECT("U"&amp;(ROW()+12*(($AN1710-1)*3+$AO1710)-ROW())/12+5):INDIRECT("AF"&amp;(ROW()+12*(($AN1710-1)*3+$AO1710)-ROW())/12+5),AS1710)</f>
        <v>0</v>
      </c>
      <c r="AU1710" s="204">
        <f ca="1">IF(AND(AQ1710+AS1710&gt;0,AR1710+AT1710&gt;0),COUNTIF(AU$6:AU1709,"&gt;0")+1,0)</f>
        <v>0</v>
      </c>
    </row>
    <row r="1711" spans="40:47">
      <c r="AN1711" s="204">
        <v>48</v>
      </c>
      <c r="AO1711" s="204">
        <v>2</v>
      </c>
      <c r="AP1711" s="204">
        <v>2</v>
      </c>
      <c r="AQ1711" s="221">
        <f ca="1">IF($AP1711=1,IF(INDIRECT(ADDRESS(($AN1711-1)*3+$AO1711+5,$AP1711+7))="",0,INDIRECT(ADDRESS(($AN1711-1)*3+$AO1711+5,$AP1711+7))),IF(INDIRECT(ADDRESS(($AN1711-1)*3+$AO1711+5,$AP1711+7))="",0,IF(COUNTIF(INDIRECT(ADDRESS(($AN1711-1)*36+($AO1711-1)*12+6,COLUMN())):INDIRECT(ADDRESS(($AN1711-1)*36+($AO1711-1)*12+$AP1711+4,COLUMN())),INDIRECT(ADDRESS(($AN1711-1)*3+$AO1711+5,$AP1711+7)))&gt;=1,0,INDIRECT(ADDRESS(($AN1711-1)*3+$AO1711+5,$AP1711+7)))))</f>
        <v>0</v>
      </c>
      <c r="AR1711" s="204">
        <f ca="1">COUNTIF(INDIRECT("H"&amp;(ROW()+12*(($AN1711-1)*3+$AO1711)-ROW())/12+5):INDIRECT("S"&amp;(ROW()+12*(($AN1711-1)*3+$AO1711)-ROW())/12+5),AQ1711)</f>
        <v>0</v>
      </c>
      <c r="AS1711" s="221">
        <f ca="1">IF($AP1711=1,IF(INDIRECT(ADDRESS(($AN1711-1)*3+$AO1711+5,$AP1711+20))="",0,INDIRECT(ADDRESS(($AN1711-1)*3+$AO1711+5,$AP1711+20))),IF(INDIRECT(ADDRESS(($AN1711-1)*3+$AO1711+5,$AP1711+20))="",0,IF(COUNTIF(INDIRECT(ADDRESS(($AN1711-1)*36+($AO1711-1)*12+6,COLUMN())):INDIRECT(ADDRESS(($AN1711-1)*36+($AO1711-1)*12+$AP1711+4,COLUMN())),INDIRECT(ADDRESS(($AN1711-1)*3+$AO1711+5,$AP1711+20)))&gt;=1,0,INDIRECT(ADDRESS(($AN1711-1)*3+$AO1711+5,$AP1711+20)))))</f>
        <v>0</v>
      </c>
      <c r="AT1711" s="204">
        <f ca="1">COUNTIF(INDIRECT("U"&amp;(ROW()+12*(($AN1711-1)*3+$AO1711)-ROW())/12+5):INDIRECT("AF"&amp;(ROW()+12*(($AN1711-1)*3+$AO1711)-ROW())/12+5),AS1711)</f>
        <v>0</v>
      </c>
      <c r="AU1711" s="204">
        <f ca="1">IF(AND(AQ1711+AS1711&gt;0,AR1711+AT1711&gt;0),COUNTIF(AU$6:AU1710,"&gt;0")+1,0)</f>
        <v>0</v>
      </c>
    </row>
    <row r="1712" spans="40:47">
      <c r="AN1712" s="204">
        <v>48</v>
      </c>
      <c r="AO1712" s="204">
        <v>2</v>
      </c>
      <c r="AP1712" s="204">
        <v>3</v>
      </c>
      <c r="AQ1712" s="221">
        <f ca="1">IF($AP1712=1,IF(INDIRECT(ADDRESS(($AN1712-1)*3+$AO1712+5,$AP1712+7))="",0,INDIRECT(ADDRESS(($AN1712-1)*3+$AO1712+5,$AP1712+7))),IF(INDIRECT(ADDRESS(($AN1712-1)*3+$AO1712+5,$AP1712+7))="",0,IF(COUNTIF(INDIRECT(ADDRESS(($AN1712-1)*36+($AO1712-1)*12+6,COLUMN())):INDIRECT(ADDRESS(($AN1712-1)*36+($AO1712-1)*12+$AP1712+4,COLUMN())),INDIRECT(ADDRESS(($AN1712-1)*3+$AO1712+5,$AP1712+7)))&gt;=1,0,INDIRECT(ADDRESS(($AN1712-1)*3+$AO1712+5,$AP1712+7)))))</f>
        <v>0</v>
      </c>
      <c r="AR1712" s="204">
        <f ca="1">COUNTIF(INDIRECT("H"&amp;(ROW()+12*(($AN1712-1)*3+$AO1712)-ROW())/12+5):INDIRECT("S"&amp;(ROW()+12*(($AN1712-1)*3+$AO1712)-ROW())/12+5),AQ1712)</f>
        <v>0</v>
      </c>
      <c r="AS1712" s="221">
        <f ca="1">IF($AP1712=1,IF(INDIRECT(ADDRESS(($AN1712-1)*3+$AO1712+5,$AP1712+20))="",0,INDIRECT(ADDRESS(($AN1712-1)*3+$AO1712+5,$AP1712+20))),IF(INDIRECT(ADDRESS(($AN1712-1)*3+$AO1712+5,$AP1712+20))="",0,IF(COUNTIF(INDIRECT(ADDRESS(($AN1712-1)*36+($AO1712-1)*12+6,COLUMN())):INDIRECT(ADDRESS(($AN1712-1)*36+($AO1712-1)*12+$AP1712+4,COLUMN())),INDIRECT(ADDRESS(($AN1712-1)*3+$AO1712+5,$AP1712+20)))&gt;=1,0,INDIRECT(ADDRESS(($AN1712-1)*3+$AO1712+5,$AP1712+20)))))</f>
        <v>0</v>
      </c>
      <c r="AT1712" s="204">
        <f ca="1">COUNTIF(INDIRECT("U"&amp;(ROW()+12*(($AN1712-1)*3+$AO1712)-ROW())/12+5):INDIRECT("AF"&amp;(ROW()+12*(($AN1712-1)*3+$AO1712)-ROW())/12+5),AS1712)</f>
        <v>0</v>
      </c>
      <c r="AU1712" s="204">
        <f ca="1">IF(AND(AQ1712+AS1712&gt;0,AR1712+AT1712&gt;0),COUNTIF(AU$6:AU1711,"&gt;0")+1,0)</f>
        <v>0</v>
      </c>
    </row>
    <row r="1713" spans="40:47">
      <c r="AN1713" s="204">
        <v>48</v>
      </c>
      <c r="AO1713" s="204">
        <v>2</v>
      </c>
      <c r="AP1713" s="204">
        <v>4</v>
      </c>
      <c r="AQ1713" s="221">
        <f ca="1">IF($AP1713=1,IF(INDIRECT(ADDRESS(($AN1713-1)*3+$AO1713+5,$AP1713+7))="",0,INDIRECT(ADDRESS(($AN1713-1)*3+$AO1713+5,$AP1713+7))),IF(INDIRECT(ADDRESS(($AN1713-1)*3+$AO1713+5,$AP1713+7))="",0,IF(COUNTIF(INDIRECT(ADDRESS(($AN1713-1)*36+($AO1713-1)*12+6,COLUMN())):INDIRECT(ADDRESS(($AN1713-1)*36+($AO1713-1)*12+$AP1713+4,COLUMN())),INDIRECT(ADDRESS(($AN1713-1)*3+$AO1713+5,$AP1713+7)))&gt;=1,0,INDIRECT(ADDRESS(($AN1713-1)*3+$AO1713+5,$AP1713+7)))))</f>
        <v>0</v>
      </c>
      <c r="AR1713" s="204">
        <f ca="1">COUNTIF(INDIRECT("H"&amp;(ROW()+12*(($AN1713-1)*3+$AO1713)-ROW())/12+5):INDIRECT("S"&amp;(ROW()+12*(($AN1713-1)*3+$AO1713)-ROW())/12+5),AQ1713)</f>
        <v>0</v>
      </c>
      <c r="AS1713" s="221">
        <f ca="1">IF($AP1713=1,IF(INDIRECT(ADDRESS(($AN1713-1)*3+$AO1713+5,$AP1713+20))="",0,INDIRECT(ADDRESS(($AN1713-1)*3+$AO1713+5,$AP1713+20))),IF(INDIRECT(ADDRESS(($AN1713-1)*3+$AO1713+5,$AP1713+20))="",0,IF(COUNTIF(INDIRECT(ADDRESS(($AN1713-1)*36+($AO1713-1)*12+6,COLUMN())):INDIRECT(ADDRESS(($AN1713-1)*36+($AO1713-1)*12+$AP1713+4,COLUMN())),INDIRECT(ADDRESS(($AN1713-1)*3+$AO1713+5,$AP1713+20)))&gt;=1,0,INDIRECT(ADDRESS(($AN1713-1)*3+$AO1713+5,$AP1713+20)))))</f>
        <v>0</v>
      </c>
      <c r="AT1713" s="204">
        <f ca="1">COUNTIF(INDIRECT("U"&amp;(ROW()+12*(($AN1713-1)*3+$AO1713)-ROW())/12+5):INDIRECT("AF"&amp;(ROW()+12*(($AN1713-1)*3+$AO1713)-ROW())/12+5),AS1713)</f>
        <v>0</v>
      </c>
      <c r="AU1713" s="204">
        <f ca="1">IF(AND(AQ1713+AS1713&gt;0,AR1713+AT1713&gt;0),COUNTIF(AU$6:AU1712,"&gt;0")+1,0)</f>
        <v>0</v>
      </c>
    </row>
    <row r="1714" spans="40:47">
      <c r="AN1714" s="204">
        <v>48</v>
      </c>
      <c r="AO1714" s="204">
        <v>2</v>
      </c>
      <c r="AP1714" s="204">
        <v>5</v>
      </c>
      <c r="AQ1714" s="221">
        <f ca="1">IF($AP1714=1,IF(INDIRECT(ADDRESS(($AN1714-1)*3+$AO1714+5,$AP1714+7))="",0,INDIRECT(ADDRESS(($AN1714-1)*3+$AO1714+5,$AP1714+7))),IF(INDIRECT(ADDRESS(($AN1714-1)*3+$AO1714+5,$AP1714+7))="",0,IF(COUNTIF(INDIRECT(ADDRESS(($AN1714-1)*36+($AO1714-1)*12+6,COLUMN())):INDIRECT(ADDRESS(($AN1714-1)*36+($AO1714-1)*12+$AP1714+4,COLUMN())),INDIRECT(ADDRESS(($AN1714-1)*3+$AO1714+5,$AP1714+7)))&gt;=1,0,INDIRECT(ADDRESS(($AN1714-1)*3+$AO1714+5,$AP1714+7)))))</f>
        <v>0</v>
      </c>
      <c r="AR1714" s="204">
        <f ca="1">COUNTIF(INDIRECT("H"&amp;(ROW()+12*(($AN1714-1)*3+$AO1714)-ROW())/12+5):INDIRECT("S"&amp;(ROW()+12*(($AN1714-1)*3+$AO1714)-ROW())/12+5),AQ1714)</f>
        <v>0</v>
      </c>
      <c r="AS1714" s="221">
        <f ca="1">IF($AP1714=1,IF(INDIRECT(ADDRESS(($AN1714-1)*3+$AO1714+5,$AP1714+20))="",0,INDIRECT(ADDRESS(($AN1714-1)*3+$AO1714+5,$AP1714+20))),IF(INDIRECT(ADDRESS(($AN1714-1)*3+$AO1714+5,$AP1714+20))="",0,IF(COUNTIF(INDIRECT(ADDRESS(($AN1714-1)*36+($AO1714-1)*12+6,COLUMN())):INDIRECT(ADDRESS(($AN1714-1)*36+($AO1714-1)*12+$AP1714+4,COLUMN())),INDIRECT(ADDRESS(($AN1714-1)*3+$AO1714+5,$AP1714+20)))&gt;=1,0,INDIRECT(ADDRESS(($AN1714-1)*3+$AO1714+5,$AP1714+20)))))</f>
        <v>0</v>
      </c>
      <c r="AT1714" s="204">
        <f ca="1">COUNTIF(INDIRECT("U"&amp;(ROW()+12*(($AN1714-1)*3+$AO1714)-ROW())/12+5):INDIRECT("AF"&amp;(ROW()+12*(($AN1714-1)*3+$AO1714)-ROW())/12+5),AS1714)</f>
        <v>0</v>
      </c>
      <c r="AU1714" s="204">
        <f ca="1">IF(AND(AQ1714+AS1714&gt;0,AR1714+AT1714&gt;0),COUNTIF(AU$6:AU1713,"&gt;0")+1,0)</f>
        <v>0</v>
      </c>
    </row>
    <row r="1715" spans="40:47">
      <c r="AN1715" s="204">
        <v>48</v>
      </c>
      <c r="AO1715" s="204">
        <v>2</v>
      </c>
      <c r="AP1715" s="204">
        <v>6</v>
      </c>
      <c r="AQ1715" s="221">
        <f ca="1">IF($AP1715=1,IF(INDIRECT(ADDRESS(($AN1715-1)*3+$AO1715+5,$AP1715+7))="",0,INDIRECT(ADDRESS(($AN1715-1)*3+$AO1715+5,$AP1715+7))),IF(INDIRECT(ADDRESS(($AN1715-1)*3+$AO1715+5,$AP1715+7))="",0,IF(COUNTIF(INDIRECT(ADDRESS(($AN1715-1)*36+($AO1715-1)*12+6,COLUMN())):INDIRECT(ADDRESS(($AN1715-1)*36+($AO1715-1)*12+$AP1715+4,COLUMN())),INDIRECT(ADDRESS(($AN1715-1)*3+$AO1715+5,$AP1715+7)))&gt;=1,0,INDIRECT(ADDRESS(($AN1715-1)*3+$AO1715+5,$AP1715+7)))))</f>
        <v>0</v>
      </c>
      <c r="AR1715" s="204">
        <f ca="1">COUNTIF(INDIRECT("H"&amp;(ROW()+12*(($AN1715-1)*3+$AO1715)-ROW())/12+5):INDIRECT("S"&amp;(ROW()+12*(($AN1715-1)*3+$AO1715)-ROW())/12+5),AQ1715)</f>
        <v>0</v>
      </c>
      <c r="AS1715" s="221">
        <f ca="1">IF($AP1715=1,IF(INDIRECT(ADDRESS(($AN1715-1)*3+$AO1715+5,$AP1715+20))="",0,INDIRECT(ADDRESS(($AN1715-1)*3+$AO1715+5,$AP1715+20))),IF(INDIRECT(ADDRESS(($AN1715-1)*3+$AO1715+5,$AP1715+20))="",0,IF(COUNTIF(INDIRECT(ADDRESS(($AN1715-1)*36+($AO1715-1)*12+6,COLUMN())):INDIRECT(ADDRESS(($AN1715-1)*36+($AO1715-1)*12+$AP1715+4,COLUMN())),INDIRECT(ADDRESS(($AN1715-1)*3+$AO1715+5,$AP1715+20)))&gt;=1,0,INDIRECT(ADDRESS(($AN1715-1)*3+$AO1715+5,$AP1715+20)))))</f>
        <v>0</v>
      </c>
      <c r="AT1715" s="204">
        <f ca="1">COUNTIF(INDIRECT("U"&amp;(ROW()+12*(($AN1715-1)*3+$AO1715)-ROW())/12+5):INDIRECT("AF"&amp;(ROW()+12*(($AN1715-1)*3+$AO1715)-ROW())/12+5),AS1715)</f>
        <v>0</v>
      </c>
      <c r="AU1715" s="204">
        <f ca="1">IF(AND(AQ1715+AS1715&gt;0,AR1715+AT1715&gt;0),COUNTIF(AU$6:AU1714,"&gt;0")+1,0)</f>
        <v>0</v>
      </c>
    </row>
    <row r="1716" spans="40:47">
      <c r="AN1716" s="204">
        <v>48</v>
      </c>
      <c r="AO1716" s="204">
        <v>2</v>
      </c>
      <c r="AP1716" s="204">
        <v>7</v>
      </c>
      <c r="AQ1716" s="221">
        <f ca="1">IF($AP1716=1,IF(INDIRECT(ADDRESS(($AN1716-1)*3+$AO1716+5,$AP1716+7))="",0,INDIRECT(ADDRESS(($AN1716-1)*3+$AO1716+5,$AP1716+7))),IF(INDIRECT(ADDRESS(($AN1716-1)*3+$AO1716+5,$AP1716+7))="",0,IF(COUNTIF(INDIRECT(ADDRESS(($AN1716-1)*36+($AO1716-1)*12+6,COLUMN())):INDIRECT(ADDRESS(($AN1716-1)*36+($AO1716-1)*12+$AP1716+4,COLUMN())),INDIRECT(ADDRESS(($AN1716-1)*3+$AO1716+5,$AP1716+7)))&gt;=1,0,INDIRECT(ADDRESS(($AN1716-1)*3+$AO1716+5,$AP1716+7)))))</f>
        <v>0</v>
      </c>
      <c r="AR1716" s="204">
        <f ca="1">COUNTIF(INDIRECT("H"&amp;(ROW()+12*(($AN1716-1)*3+$AO1716)-ROW())/12+5):INDIRECT("S"&amp;(ROW()+12*(($AN1716-1)*3+$AO1716)-ROW())/12+5),AQ1716)</f>
        <v>0</v>
      </c>
      <c r="AS1716" s="221">
        <f ca="1">IF($AP1716=1,IF(INDIRECT(ADDRESS(($AN1716-1)*3+$AO1716+5,$AP1716+20))="",0,INDIRECT(ADDRESS(($AN1716-1)*3+$AO1716+5,$AP1716+20))),IF(INDIRECT(ADDRESS(($AN1716-1)*3+$AO1716+5,$AP1716+20))="",0,IF(COUNTIF(INDIRECT(ADDRESS(($AN1716-1)*36+($AO1716-1)*12+6,COLUMN())):INDIRECT(ADDRESS(($AN1716-1)*36+($AO1716-1)*12+$AP1716+4,COLUMN())),INDIRECT(ADDRESS(($AN1716-1)*3+$AO1716+5,$AP1716+20)))&gt;=1,0,INDIRECT(ADDRESS(($AN1716-1)*3+$AO1716+5,$AP1716+20)))))</f>
        <v>0</v>
      </c>
      <c r="AT1716" s="204">
        <f ca="1">COUNTIF(INDIRECT("U"&amp;(ROW()+12*(($AN1716-1)*3+$AO1716)-ROW())/12+5):INDIRECT("AF"&amp;(ROW()+12*(($AN1716-1)*3+$AO1716)-ROW())/12+5),AS1716)</f>
        <v>0</v>
      </c>
      <c r="AU1716" s="204">
        <f ca="1">IF(AND(AQ1716+AS1716&gt;0,AR1716+AT1716&gt;0),COUNTIF(AU$6:AU1715,"&gt;0")+1,0)</f>
        <v>0</v>
      </c>
    </row>
    <row r="1717" spans="40:47">
      <c r="AN1717" s="204">
        <v>48</v>
      </c>
      <c r="AO1717" s="204">
        <v>2</v>
      </c>
      <c r="AP1717" s="204">
        <v>8</v>
      </c>
      <c r="AQ1717" s="221">
        <f ca="1">IF($AP1717=1,IF(INDIRECT(ADDRESS(($AN1717-1)*3+$AO1717+5,$AP1717+7))="",0,INDIRECT(ADDRESS(($AN1717-1)*3+$AO1717+5,$AP1717+7))),IF(INDIRECT(ADDRESS(($AN1717-1)*3+$AO1717+5,$AP1717+7))="",0,IF(COUNTIF(INDIRECT(ADDRESS(($AN1717-1)*36+($AO1717-1)*12+6,COLUMN())):INDIRECT(ADDRESS(($AN1717-1)*36+($AO1717-1)*12+$AP1717+4,COLUMN())),INDIRECT(ADDRESS(($AN1717-1)*3+$AO1717+5,$AP1717+7)))&gt;=1,0,INDIRECT(ADDRESS(($AN1717-1)*3+$AO1717+5,$AP1717+7)))))</f>
        <v>0</v>
      </c>
      <c r="AR1717" s="204">
        <f ca="1">COUNTIF(INDIRECT("H"&amp;(ROW()+12*(($AN1717-1)*3+$AO1717)-ROW())/12+5):INDIRECT("S"&amp;(ROW()+12*(($AN1717-1)*3+$AO1717)-ROW())/12+5),AQ1717)</f>
        <v>0</v>
      </c>
      <c r="AS1717" s="221">
        <f ca="1">IF($AP1717=1,IF(INDIRECT(ADDRESS(($AN1717-1)*3+$AO1717+5,$AP1717+20))="",0,INDIRECT(ADDRESS(($AN1717-1)*3+$AO1717+5,$AP1717+20))),IF(INDIRECT(ADDRESS(($AN1717-1)*3+$AO1717+5,$AP1717+20))="",0,IF(COUNTIF(INDIRECT(ADDRESS(($AN1717-1)*36+($AO1717-1)*12+6,COLUMN())):INDIRECT(ADDRESS(($AN1717-1)*36+($AO1717-1)*12+$AP1717+4,COLUMN())),INDIRECT(ADDRESS(($AN1717-1)*3+$AO1717+5,$AP1717+20)))&gt;=1,0,INDIRECT(ADDRESS(($AN1717-1)*3+$AO1717+5,$AP1717+20)))))</f>
        <v>0</v>
      </c>
      <c r="AT1717" s="204">
        <f ca="1">COUNTIF(INDIRECT("U"&amp;(ROW()+12*(($AN1717-1)*3+$AO1717)-ROW())/12+5):INDIRECT("AF"&amp;(ROW()+12*(($AN1717-1)*3+$AO1717)-ROW())/12+5),AS1717)</f>
        <v>0</v>
      </c>
      <c r="AU1717" s="204">
        <f ca="1">IF(AND(AQ1717+AS1717&gt;0,AR1717+AT1717&gt;0),COUNTIF(AU$6:AU1716,"&gt;0")+1,0)</f>
        <v>0</v>
      </c>
    </row>
    <row r="1718" spans="40:47">
      <c r="AN1718" s="204">
        <v>48</v>
      </c>
      <c r="AO1718" s="204">
        <v>2</v>
      </c>
      <c r="AP1718" s="204">
        <v>9</v>
      </c>
      <c r="AQ1718" s="221">
        <f ca="1">IF($AP1718=1,IF(INDIRECT(ADDRESS(($AN1718-1)*3+$AO1718+5,$AP1718+7))="",0,INDIRECT(ADDRESS(($AN1718-1)*3+$AO1718+5,$AP1718+7))),IF(INDIRECT(ADDRESS(($AN1718-1)*3+$AO1718+5,$AP1718+7))="",0,IF(COUNTIF(INDIRECT(ADDRESS(($AN1718-1)*36+($AO1718-1)*12+6,COLUMN())):INDIRECT(ADDRESS(($AN1718-1)*36+($AO1718-1)*12+$AP1718+4,COLUMN())),INDIRECT(ADDRESS(($AN1718-1)*3+$AO1718+5,$AP1718+7)))&gt;=1,0,INDIRECT(ADDRESS(($AN1718-1)*3+$AO1718+5,$AP1718+7)))))</f>
        <v>0</v>
      </c>
      <c r="AR1718" s="204">
        <f ca="1">COUNTIF(INDIRECT("H"&amp;(ROW()+12*(($AN1718-1)*3+$AO1718)-ROW())/12+5):INDIRECT("S"&amp;(ROW()+12*(($AN1718-1)*3+$AO1718)-ROW())/12+5),AQ1718)</f>
        <v>0</v>
      </c>
      <c r="AS1718" s="221">
        <f ca="1">IF($AP1718=1,IF(INDIRECT(ADDRESS(($AN1718-1)*3+$AO1718+5,$AP1718+20))="",0,INDIRECT(ADDRESS(($AN1718-1)*3+$AO1718+5,$AP1718+20))),IF(INDIRECT(ADDRESS(($AN1718-1)*3+$AO1718+5,$AP1718+20))="",0,IF(COUNTIF(INDIRECT(ADDRESS(($AN1718-1)*36+($AO1718-1)*12+6,COLUMN())):INDIRECT(ADDRESS(($AN1718-1)*36+($AO1718-1)*12+$AP1718+4,COLUMN())),INDIRECT(ADDRESS(($AN1718-1)*3+$AO1718+5,$AP1718+20)))&gt;=1,0,INDIRECT(ADDRESS(($AN1718-1)*3+$AO1718+5,$AP1718+20)))))</f>
        <v>0</v>
      </c>
      <c r="AT1718" s="204">
        <f ca="1">COUNTIF(INDIRECT("U"&amp;(ROW()+12*(($AN1718-1)*3+$AO1718)-ROW())/12+5):INDIRECT("AF"&amp;(ROW()+12*(($AN1718-1)*3+$AO1718)-ROW())/12+5),AS1718)</f>
        <v>0</v>
      </c>
      <c r="AU1718" s="204">
        <f ca="1">IF(AND(AQ1718+AS1718&gt;0,AR1718+AT1718&gt;0),COUNTIF(AU$6:AU1717,"&gt;0")+1,0)</f>
        <v>0</v>
      </c>
    </row>
    <row r="1719" spans="40:47">
      <c r="AN1719" s="204">
        <v>48</v>
      </c>
      <c r="AO1719" s="204">
        <v>2</v>
      </c>
      <c r="AP1719" s="204">
        <v>10</v>
      </c>
      <c r="AQ1719" s="221">
        <f ca="1">IF($AP1719=1,IF(INDIRECT(ADDRESS(($AN1719-1)*3+$AO1719+5,$AP1719+7))="",0,INDIRECT(ADDRESS(($AN1719-1)*3+$AO1719+5,$AP1719+7))),IF(INDIRECT(ADDRESS(($AN1719-1)*3+$AO1719+5,$AP1719+7))="",0,IF(COUNTIF(INDIRECT(ADDRESS(($AN1719-1)*36+($AO1719-1)*12+6,COLUMN())):INDIRECT(ADDRESS(($AN1719-1)*36+($AO1719-1)*12+$AP1719+4,COLUMN())),INDIRECT(ADDRESS(($AN1719-1)*3+$AO1719+5,$AP1719+7)))&gt;=1,0,INDIRECT(ADDRESS(($AN1719-1)*3+$AO1719+5,$AP1719+7)))))</f>
        <v>0</v>
      </c>
      <c r="AR1719" s="204">
        <f ca="1">COUNTIF(INDIRECT("H"&amp;(ROW()+12*(($AN1719-1)*3+$AO1719)-ROW())/12+5):INDIRECT("S"&amp;(ROW()+12*(($AN1719-1)*3+$AO1719)-ROW())/12+5),AQ1719)</f>
        <v>0</v>
      </c>
      <c r="AS1719" s="221">
        <f ca="1">IF($AP1719=1,IF(INDIRECT(ADDRESS(($AN1719-1)*3+$AO1719+5,$AP1719+20))="",0,INDIRECT(ADDRESS(($AN1719-1)*3+$AO1719+5,$AP1719+20))),IF(INDIRECT(ADDRESS(($AN1719-1)*3+$AO1719+5,$AP1719+20))="",0,IF(COUNTIF(INDIRECT(ADDRESS(($AN1719-1)*36+($AO1719-1)*12+6,COLUMN())):INDIRECT(ADDRESS(($AN1719-1)*36+($AO1719-1)*12+$AP1719+4,COLUMN())),INDIRECT(ADDRESS(($AN1719-1)*3+$AO1719+5,$AP1719+20)))&gt;=1,0,INDIRECT(ADDRESS(($AN1719-1)*3+$AO1719+5,$AP1719+20)))))</f>
        <v>0</v>
      </c>
      <c r="AT1719" s="204">
        <f ca="1">COUNTIF(INDIRECT("U"&amp;(ROW()+12*(($AN1719-1)*3+$AO1719)-ROW())/12+5):INDIRECT("AF"&amp;(ROW()+12*(($AN1719-1)*3+$AO1719)-ROW())/12+5),AS1719)</f>
        <v>0</v>
      </c>
      <c r="AU1719" s="204">
        <f ca="1">IF(AND(AQ1719+AS1719&gt;0,AR1719+AT1719&gt;0),COUNTIF(AU$6:AU1718,"&gt;0")+1,0)</f>
        <v>0</v>
      </c>
    </row>
    <row r="1720" spans="40:47">
      <c r="AN1720" s="204">
        <v>48</v>
      </c>
      <c r="AO1720" s="204">
        <v>2</v>
      </c>
      <c r="AP1720" s="204">
        <v>11</v>
      </c>
      <c r="AQ1720" s="221">
        <f ca="1">IF($AP1720=1,IF(INDIRECT(ADDRESS(($AN1720-1)*3+$AO1720+5,$AP1720+7))="",0,INDIRECT(ADDRESS(($AN1720-1)*3+$AO1720+5,$AP1720+7))),IF(INDIRECT(ADDRESS(($AN1720-1)*3+$AO1720+5,$AP1720+7))="",0,IF(COUNTIF(INDIRECT(ADDRESS(($AN1720-1)*36+($AO1720-1)*12+6,COLUMN())):INDIRECT(ADDRESS(($AN1720-1)*36+($AO1720-1)*12+$AP1720+4,COLUMN())),INDIRECT(ADDRESS(($AN1720-1)*3+$AO1720+5,$AP1720+7)))&gt;=1,0,INDIRECT(ADDRESS(($AN1720-1)*3+$AO1720+5,$AP1720+7)))))</f>
        <v>0</v>
      </c>
      <c r="AR1720" s="204">
        <f ca="1">COUNTIF(INDIRECT("H"&amp;(ROW()+12*(($AN1720-1)*3+$AO1720)-ROW())/12+5):INDIRECT("S"&amp;(ROW()+12*(($AN1720-1)*3+$AO1720)-ROW())/12+5),AQ1720)</f>
        <v>0</v>
      </c>
      <c r="AS1720" s="221">
        <f ca="1">IF($AP1720=1,IF(INDIRECT(ADDRESS(($AN1720-1)*3+$AO1720+5,$AP1720+20))="",0,INDIRECT(ADDRESS(($AN1720-1)*3+$AO1720+5,$AP1720+20))),IF(INDIRECT(ADDRESS(($AN1720-1)*3+$AO1720+5,$AP1720+20))="",0,IF(COUNTIF(INDIRECT(ADDRESS(($AN1720-1)*36+($AO1720-1)*12+6,COLUMN())):INDIRECT(ADDRESS(($AN1720-1)*36+($AO1720-1)*12+$AP1720+4,COLUMN())),INDIRECT(ADDRESS(($AN1720-1)*3+$AO1720+5,$AP1720+20)))&gt;=1,0,INDIRECT(ADDRESS(($AN1720-1)*3+$AO1720+5,$AP1720+20)))))</f>
        <v>0</v>
      </c>
      <c r="AT1720" s="204">
        <f ca="1">COUNTIF(INDIRECT("U"&amp;(ROW()+12*(($AN1720-1)*3+$AO1720)-ROW())/12+5):INDIRECT("AF"&amp;(ROW()+12*(($AN1720-1)*3+$AO1720)-ROW())/12+5),AS1720)</f>
        <v>0</v>
      </c>
      <c r="AU1720" s="204">
        <f ca="1">IF(AND(AQ1720+AS1720&gt;0,AR1720+AT1720&gt;0),COUNTIF(AU$6:AU1719,"&gt;0")+1,0)</f>
        <v>0</v>
      </c>
    </row>
    <row r="1721" spans="40:47">
      <c r="AN1721" s="204">
        <v>48</v>
      </c>
      <c r="AO1721" s="204">
        <v>2</v>
      </c>
      <c r="AP1721" s="204">
        <v>12</v>
      </c>
      <c r="AQ1721" s="221">
        <f ca="1">IF($AP1721=1,IF(INDIRECT(ADDRESS(($AN1721-1)*3+$AO1721+5,$AP1721+7))="",0,INDIRECT(ADDRESS(($AN1721-1)*3+$AO1721+5,$AP1721+7))),IF(INDIRECT(ADDRESS(($AN1721-1)*3+$AO1721+5,$AP1721+7))="",0,IF(COUNTIF(INDIRECT(ADDRESS(($AN1721-1)*36+($AO1721-1)*12+6,COLUMN())):INDIRECT(ADDRESS(($AN1721-1)*36+($AO1721-1)*12+$AP1721+4,COLUMN())),INDIRECT(ADDRESS(($AN1721-1)*3+$AO1721+5,$AP1721+7)))&gt;=1,0,INDIRECT(ADDRESS(($AN1721-1)*3+$AO1721+5,$AP1721+7)))))</f>
        <v>0</v>
      </c>
      <c r="AR1721" s="204">
        <f ca="1">COUNTIF(INDIRECT("H"&amp;(ROW()+12*(($AN1721-1)*3+$AO1721)-ROW())/12+5):INDIRECT("S"&amp;(ROW()+12*(($AN1721-1)*3+$AO1721)-ROW())/12+5),AQ1721)</f>
        <v>0</v>
      </c>
      <c r="AS1721" s="221">
        <f ca="1">IF($AP1721=1,IF(INDIRECT(ADDRESS(($AN1721-1)*3+$AO1721+5,$AP1721+20))="",0,INDIRECT(ADDRESS(($AN1721-1)*3+$AO1721+5,$AP1721+20))),IF(INDIRECT(ADDRESS(($AN1721-1)*3+$AO1721+5,$AP1721+20))="",0,IF(COUNTIF(INDIRECT(ADDRESS(($AN1721-1)*36+($AO1721-1)*12+6,COLUMN())):INDIRECT(ADDRESS(($AN1721-1)*36+($AO1721-1)*12+$AP1721+4,COLUMN())),INDIRECT(ADDRESS(($AN1721-1)*3+$AO1721+5,$AP1721+20)))&gt;=1,0,INDIRECT(ADDRESS(($AN1721-1)*3+$AO1721+5,$AP1721+20)))))</f>
        <v>0</v>
      </c>
      <c r="AT1721" s="204">
        <f ca="1">COUNTIF(INDIRECT("U"&amp;(ROW()+12*(($AN1721-1)*3+$AO1721)-ROW())/12+5):INDIRECT("AF"&amp;(ROW()+12*(($AN1721-1)*3+$AO1721)-ROW())/12+5),AS1721)</f>
        <v>0</v>
      </c>
      <c r="AU1721" s="204">
        <f ca="1">IF(AND(AQ1721+AS1721&gt;0,AR1721+AT1721&gt;0),COUNTIF(AU$6:AU1720,"&gt;0")+1,0)</f>
        <v>0</v>
      </c>
    </row>
    <row r="1722" spans="40:47">
      <c r="AN1722" s="204">
        <v>48</v>
      </c>
      <c r="AO1722" s="204">
        <v>3</v>
      </c>
      <c r="AP1722" s="204">
        <v>1</v>
      </c>
      <c r="AQ1722" s="221">
        <f ca="1">IF($AP1722=1,IF(INDIRECT(ADDRESS(($AN1722-1)*3+$AO1722+5,$AP1722+7))="",0,INDIRECT(ADDRESS(($AN1722-1)*3+$AO1722+5,$AP1722+7))),IF(INDIRECT(ADDRESS(($AN1722-1)*3+$AO1722+5,$AP1722+7))="",0,IF(COUNTIF(INDIRECT(ADDRESS(($AN1722-1)*36+($AO1722-1)*12+6,COLUMN())):INDIRECT(ADDRESS(($AN1722-1)*36+($AO1722-1)*12+$AP1722+4,COLUMN())),INDIRECT(ADDRESS(($AN1722-1)*3+$AO1722+5,$AP1722+7)))&gt;=1,0,INDIRECT(ADDRESS(($AN1722-1)*3+$AO1722+5,$AP1722+7)))))</f>
        <v>0</v>
      </c>
      <c r="AR1722" s="204">
        <f ca="1">COUNTIF(INDIRECT("H"&amp;(ROW()+12*(($AN1722-1)*3+$AO1722)-ROW())/12+5):INDIRECT("S"&amp;(ROW()+12*(($AN1722-1)*3+$AO1722)-ROW())/12+5),AQ1722)</f>
        <v>0</v>
      </c>
      <c r="AS1722" s="221">
        <f ca="1">IF($AP1722=1,IF(INDIRECT(ADDRESS(($AN1722-1)*3+$AO1722+5,$AP1722+20))="",0,INDIRECT(ADDRESS(($AN1722-1)*3+$AO1722+5,$AP1722+20))),IF(INDIRECT(ADDRESS(($AN1722-1)*3+$AO1722+5,$AP1722+20))="",0,IF(COUNTIF(INDIRECT(ADDRESS(($AN1722-1)*36+($AO1722-1)*12+6,COLUMN())):INDIRECT(ADDRESS(($AN1722-1)*36+($AO1722-1)*12+$AP1722+4,COLUMN())),INDIRECT(ADDRESS(($AN1722-1)*3+$AO1722+5,$AP1722+20)))&gt;=1,0,INDIRECT(ADDRESS(($AN1722-1)*3+$AO1722+5,$AP1722+20)))))</f>
        <v>0</v>
      </c>
      <c r="AT1722" s="204">
        <f ca="1">COUNTIF(INDIRECT("U"&amp;(ROW()+12*(($AN1722-1)*3+$AO1722)-ROW())/12+5):INDIRECT("AF"&amp;(ROW()+12*(($AN1722-1)*3+$AO1722)-ROW())/12+5),AS1722)</f>
        <v>0</v>
      </c>
      <c r="AU1722" s="204">
        <f ca="1">IF(AND(AQ1722+AS1722&gt;0,AR1722+AT1722&gt;0),COUNTIF(AU$6:AU1721,"&gt;0")+1,0)</f>
        <v>0</v>
      </c>
    </row>
    <row r="1723" spans="40:47">
      <c r="AN1723" s="204">
        <v>48</v>
      </c>
      <c r="AO1723" s="204">
        <v>3</v>
      </c>
      <c r="AP1723" s="204">
        <v>2</v>
      </c>
      <c r="AQ1723" s="221">
        <f ca="1">IF($AP1723=1,IF(INDIRECT(ADDRESS(($AN1723-1)*3+$AO1723+5,$AP1723+7))="",0,INDIRECT(ADDRESS(($AN1723-1)*3+$AO1723+5,$AP1723+7))),IF(INDIRECT(ADDRESS(($AN1723-1)*3+$AO1723+5,$AP1723+7))="",0,IF(COUNTIF(INDIRECT(ADDRESS(($AN1723-1)*36+($AO1723-1)*12+6,COLUMN())):INDIRECT(ADDRESS(($AN1723-1)*36+($AO1723-1)*12+$AP1723+4,COLUMN())),INDIRECT(ADDRESS(($AN1723-1)*3+$AO1723+5,$AP1723+7)))&gt;=1,0,INDIRECT(ADDRESS(($AN1723-1)*3+$AO1723+5,$AP1723+7)))))</f>
        <v>0</v>
      </c>
      <c r="AR1723" s="204">
        <f ca="1">COUNTIF(INDIRECT("H"&amp;(ROW()+12*(($AN1723-1)*3+$AO1723)-ROW())/12+5):INDIRECT("S"&amp;(ROW()+12*(($AN1723-1)*3+$AO1723)-ROW())/12+5),AQ1723)</f>
        <v>0</v>
      </c>
      <c r="AS1723" s="221">
        <f ca="1">IF($AP1723=1,IF(INDIRECT(ADDRESS(($AN1723-1)*3+$AO1723+5,$AP1723+20))="",0,INDIRECT(ADDRESS(($AN1723-1)*3+$AO1723+5,$AP1723+20))),IF(INDIRECT(ADDRESS(($AN1723-1)*3+$AO1723+5,$AP1723+20))="",0,IF(COUNTIF(INDIRECT(ADDRESS(($AN1723-1)*36+($AO1723-1)*12+6,COLUMN())):INDIRECT(ADDRESS(($AN1723-1)*36+($AO1723-1)*12+$AP1723+4,COLUMN())),INDIRECT(ADDRESS(($AN1723-1)*3+$AO1723+5,$AP1723+20)))&gt;=1,0,INDIRECT(ADDRESS(($AN1723-1)*3+$AO1723+5,$AP1723+20)))))</f>
        <v>0</v>
      </c>
      <c r="AT1723" s="204">
        <f ca="1">COUNTIF(INDIRECT("U"&amp;(ROW()+12*(($AN1723-1)*3+$AO1723)-ROW())/12+5):INDIRECT("AF"&amp;(ROW()+12*(($AN1723-1)*3+$AO1723)-ROW())/12+5),AS1723)</f>
        <v>0</v>
      </c>
      <c r="AU1723" s="204">
        <f ca="1">IF(AND(AQ1723+AS1723&gt;0,AR1723+AT1723&gt;0),COUNTIF(AU$6:AU1722,"&gt;0")+1,0)</f>
        <v>0</v>
      </c>
    </row>
    <row r="1724" spans="40:47">
      <c r="AN1724" s="204">
        <v>48</v>
      </c>
      <c r="AO1724" s="204">
        <v>3</v>
      </c>
      <c r="AP1724" s="204">
        <v>3</v>
      </c>
      <c r="AQ1724" s="221">
        <f ca="1">IF($AP1724=1,IF(INDIRECT(ADDRESS(($AN1724-1)*3+$AO1724+5,$AP1724+7))="",0,INDIRECT(ADDRESS(($AN1724-1)*3+$AO1724+5,$AP1724+7))),IF(INDIRECT(ADDRESS(($AN1724-1)*3+$AO1724+5,$AP1724+7))="",0,IF(COUNTIF(INDIRECT(ADDRESS(($AN1724-1)*36+($AO1724-1)*12+6,COLUMN())):INDIRECT(ADDRESS(($AN1724-1)*36+($AO1724-1)*12+$AP1724+4,COLUMN())),INDIRECT(ADDRESS(($AN1724-1)*3+$AO1724+5,$AP1724+7)))&gt;=1,0,INDIRECT(ADDRESS(($AN1724-1)*3+$AO1724+5,$AP1724+7)))))</f>
        <v>0</v>
      </c>
      <c r="AR1724" s="204">
        <f ca="1">COUNTIF(INDIRECT("H"&amp;(ROW()+12*(($AN1724-1)*3+$AO1724)-ROW())/12+5):INDIRECT("S"&amp;(ROW()+12*(($AN1724-1)*3+$AO1724)-ROW())/12+5),AQ1724)</f>
        <v>0</v>
      </c>
      <c r="AS1724" s="221">
        <f ca="1">IF($AP1724=1,IF(INDIRECT(ADDRESS(($AN1724-1)*3+$AO1724+5,$AP1724+20))="",0,INDIRECT(ADDRESS(($AN1724-1)*3+$AO1724+5,$AP1724+20))),IF(INDIRECT(ADDRESS(($AN1724-1)*3+$AO1724+5,$AP1724+20))="",0,IF(COUNTIF(INDIRECT(ADDRESS(($AN1724-1)*36+($AO1724-1)*12+6,COLUMN())):INDIRECT(ADDRESS(($AN1724-1)*36+($AO1724-1)*12+$AP1724+4,COLUMN())),INDIRECT(ADDRESS(($AN1724-1)*3+$AO1724+5,$AP1724+20)))&gt;=1,0,INDIRECT(ADDRESS(($AN1724-1)*3+$AO1724+5,$AP1724+20)))))</f>
        <v>0</v>
      </c>
      <c r="AT1724" s="204">
        <f ca="1">COUNTIF(INDIRECT("U"&amp;(ROW()+12*(($AN1724-1)*3+$AO1724)-ROW())/12+5):INDIRECT("AF"&amp;(ROW()+12*(($AN1724-1)*3+$AO1724)-ROW())/12+5),AS1724)</f>
        <v>0</v>
      </c>
      <c r="AU1724" s="204">
        <f ca="1">IF(AND(AQ1724+AS1724&gt;0,AR1724+AT1724&gt;0),COUNTIF(AU$6:AU1723,"&gt;0")+1,0)</f>
        <v>0</v>
      </c>
    </row>
    <row r="1725" spans="40:47">
      <c r="AN1725" s="204">
        <v>48</v>
      </c>
      <c r="AO1725" s="204">
        <v>3</v>
      </c>
      <c r="AP1725" s="204">
        <v>4</v>
      </c>
      <c r="AQ1725" s="221">
        <f ca="1">IF($AP1725=1,IF(INDIRECT(ADDRESS(($AN1725-1)*3+$AO1725+5,$AP1725+7))="",0,INDIRECT(ADDRESS(($AN1725-1)*3+$AO1725+5,$AP1725+7))),IF(INDIRECT(ADDRESS(($AN1725-1)*3+$AO1725+5,$AP1725+7))="",0,IF(COUNTIF(INDIRECT(ADDRESS(($AN1725-1)*36+($AO1725-1)*12+6,COLUMN())):INDIRECT(ADDRESS(($AN1725-1)*36+($AO1725-1)*12+$AP1725+4,COLUMN())),INDIRECT(ADDRESS(($AN1725-1)*3+$AO1725+5,$AP1725+7)))&gt;=1,0,INDIRECT(ADDRESS(($AN1725-1)*3+$AO1725+5,$AP1725+7)))))</f>
        <v>0</v>
      </c>
      <c r="AR1725" s="204">
        <f ca="1">COUNTIF(INDIRECT("H"&amp;(ROW()+12*(($AN1725-1)*3+$AO1725)-ROW())/12+5):INDIRECT("S"&amp;(ROW()+12*(($AN1725-1)*3+$AO1725)-ROW())/12+5),AQ1725)</f>
        <v>0</v>
      </c>
      <c r="AS1725" s="221">
        <f ca="1">IF($AP1725=1,IF(INDIRECT(ADDRESS(($AN1725-1)*3+$AO1725+5,$AP1725+20))="",0,INDIRECT(ADDRESS(($AN1725-1)*3+$AO1725+5,$AP1725+20))),IF(INDIRECT(ADDRESS(($AN1725-1)*3+$AO1725+5,$AP1725+20))="",0,IF(COUNTIF(INDIRECT(ADDRESS(($AN1725-1)*36+($AO1725-1)*12+6,COLUMN())):INDIRECT(ADDRESS(($AN1725-1)*36+($AO1725-1)*12+$AP1725+4,COLUMN())),INDIRECT(ADDRESS(($AN1725-1)*3+$AO1725+5,$AP1725+20)))&gt;=1,0,INDIRECT(ADDRESS(($AN1725-1)*3+$AO1725+5,$AP1725+20)))))</f>
        <v>0</v>
      </c>
      <c r="AT1725" s="204">
        <f ca="1">COUNTIF(INDIRECT("U"&amp;(ROW()+12*(($AN1725-1)*3+$AO1725)-ROW())/12+5):INDIRECT("AF"&amp;(ROW()+12*(($AN1725-1)*3+$AO1725)-ROW())/12+5),AS1725)</f>
        <v>0</v>
      </c>
      <c r="AU1725" s="204">
        <f ca="1">IF(AND(AQ1725+AS1725&gt;0,AR1725+AT1725&gt;0),COUNTIF(AU$6:AU1724,"&gt;0")+1,0)</f>
        <v>0</v>
      </c>
    </row>
    <row r="1726" spans="40:47">
      <c r="AN1726" s="204">
        <v>48</v>
      </c>
      <c r="AO1726" s="204">
        <v>3</v>
      </c>
      <c r="AP1726" s="204">
        <v>5</v>
      </c>
      <c r="AQ1726" s="221">
        <f ca="1">IF($AP1726=1,IF(INDIRECT(ADDRESS(($AN1726-1)*3+$AO1726+5,$AP1726+7))="",0,INDIRECT(ADDRESS(($AN1726-1)*3+$AO1726+5,$AP1726+7))),IF(INDIRECT(ADDRESS(($AN1726-1)*3+$AO1726+5,$AP1726+7))="",0,IF(COUNTIF(INDIRECT(ADDRESS(($AN1726-1)*36+($AO1726-1)*12+6,COLUMN())):INDIRECT(ADDRESS(($AN1726-1)*36+($AO1726-1)*12+$AP1726+4,COLUMN())),INDIRECT(ADDRESS(($AN1726-1)*3+$AO1726+5,$AP1726+7)))&gt;=1,0,INDIRECT(ADDRESS(($AN1726-1)*3+$AO1726+5,$AP1726+7)))))</f>
        <v>0</v>
      </c>
      <c r="AR1726" s="204">
        <f ca="1">COUNTIF(INDIRECT("H"&amp;(ROW()+12*(($AN1726-1)*3+$AO1726)-ROW())/12+5):INDIRECT("S"&amp;(ROW()+12*(($AN1726-1)*3+$AO1726)-ROW())/12+5),AQ1726)</f>
        <v>0</v>
      </c>
      <c r="AS1726" s="221">
        <f ca="1">IF($AP1726=1,IF(INDIRECT(ADDRESS(($AN1726-1)*3+$AO1726+5,$AP1726+20))="",0,INDIRECT(ADDRESS(($AN1726-1)*3+$AO1726+5,$AP1726+20))),IF(INDIRECT(ADDRESS(($AN1726-1)*3+$AO1726+5,$AP1726+20))="",0,IF(COUNTIF(INDIRECT(ADDRESS(($AN1726-1)*36+($AO1726-1)*12+6,COLUMN())):INDIRECT(ADDRESS(($AN1726-1)*36+($AO1726-1)*12+$AP1726+4,COLUMN())),INDIRECT(ADDRESS(($AN1726-1)*3+$AO1726+5,$AP1726+20)))&gt;=1,0,INDIRECT(ADDRESS(($AN1726-1)*3+$AO1726+5,$AP1726+20)))))</f>
        <v>0</v>
      </c>
      <c r="AT1726" s="204">
        <f ca="1">COUNTIF(INDIRECT("U"&amp;(ROW()+12*(($AN1726-1)*3+$AO1726)-ROW())/12+5):INDIRECT("AF"&amp;(ROW()+12*(($AN1726-1)*3+$AO1726)-ROW())/12+5),AS1726)</f>
        <v>0</v>
      </c>
      <c r="AU1726" s="204">
        <f ca="1">IF(AND(AQ1726+AS1726&gt;0,AR1726+AT1726&gt;0),COUNTIF(AU$6:AU1725,"&gt;0")+1,0)</f>
        <v>0</v>
      </c>
    </row>
    <row r="1727" spans="40:47">
      <c r="AN1727" s="204">
        <v>48</v>
      </c>
      <c r="AO1727" s="204">
        <v>3</v>
      </c>
      <c r="AP1727" s="204">
        <v>6</v>
      </c>
      <c r="AQ1727" s="221">
        <f ca="1">IF($AP1727=1,IF(INDIRECT(ADDRESS(($AN1727-1)*3+$AO1727+5,$AP1727+7))="",0,INDIRECT(ADDRESS(($AN1727-1)*3+$AO1727+5,$AP1727+7))),IF(INDIRECT(ADDRESS(($AN1727-1)*3+$AO1727+5,$AP1727+7))="",0,IF(COUNTIF(INDIRECT(ADDRESS(($AN1727-1)*36+($AO1727-1)*12+6,COLUMN())):INDIRECT(ADDRESS(($AN1727-1)*36+($AO1727-1)*12+$AP1727+4,COLUMN())),INDIRECT(ADDRESS(($AN1727-1)*3+$AO1727+5,$AP1727+7)))&gt;=1,0,INDIRECT(ADDRESS(($AN1727-1)*3+$AO1727+5,$AP1727+7)))))</f>
        <v>0</v>
      </c>
      <c r="AR1727" s="204">
        <f ca="1">COUNTIF(INDIRECT("H"&amp;(ROW()+12*(($AN1727-1)*3+$AO1727)-ROW())/12+5):INDIRECT("S"&amp;(ROW()+12*(($AN1727-1)*3+$AO1727)-ROW())/12+5),AQ1727)</f>
        <v>0</v>
      </c>
      <c r="AS1727" s="221">
        <f ca="1">IF($AP1727=1,IF(INDIRECT(ADDRESS(($AN1727-1)*3+$AO1727+5,$AP1727+20))="",0,INDIRECT(ADDRESS(($AN1727-1)*3+$AO1727+5,$AP1727+20))),IF(INDIRECT(ADDRESS(($AN1727-1)*3+$AO1727+5,$AP1727+20))="",0,IF(COUNTIF(INDIRECT(ADDRESS(($AN1727-1)*36+($AO1727-1)*12+6,COLUMN())):INDIRECT(ADDRESS(($AN1727-1)*36+($AO1727-1)*12+$AP1727+4,COLUMN())),INDIRECT(ADDRESS(($AN1727-1)*3+$AO1727+5,$AP1727+20)))&gt;=1,0,INDIRECT(ADDRESS(($AN1727-1)*3+$AO1727+5,$AP1727+20)))))</f>
        <v>0</v>
      </c>
      <c r="AT1727" s="204">
        <f ca="1">COUNTIF(INDIRECT("U"&amp;(ROW()+12*(($AN1727-1)*3+$AO1727)-ROW())/12+5):INDIRECT("AF"&amp;(ROW()+12*(($AN1727-1)*3+$AO1727)-ROW())/12+5),AS1727)</f>
        <v>0</v>
      </c>
      <c r="AU1727" s="204">
        <f ca="1">IF(AND(AQ1727+AS1727&gt;0,AR1727+AT1727&gt;0),COUNTIF(AU$6:AU1726,"&gt;0")+1,0)</f>
        <v>0</v>
      </c>
    </row>
    <row r="1728" spans="40:47">
      <c r="AN1728" s="204">
        <v>48</v>
      </c>
      <c r="AO1728" s="204">
        <v>3</v>
      </c>
      <c r="AP1728" s="204">
        <v>7</v>
      </c>
      <c r="AQ1728" s="221">
        <f ca="1">IF($AP1728=1,IF(INDIRECT(ADDRESS(($AN1728-1)*3+$AO1728+5,$AP1728+7))="",0,INDIRECT(ADDRESS(($AN1728-1)*3+$AO1728+5,$AP1728+7))),IF(INDIRECT(ADDRESS(($AN1728-1)*3+$AO1728+5,$AP1728+7))="",0,IF(COUNTIF(INDIRECT(ADDRESS(($AN1728-1)*36+($AO1728-1)*12+6,COLUMN())):INDIRECT(ADDRESS(($AN1728-1)*36+($AO1728-1)*12+$AP1728+4,COLUMN())),INDIRECT(ADDRESS(($AN1728-1)*3+$AO1728+5,$AP1728+7)))&gt;=1,0,INDIRECT(ADDRESS(($AN1728-1)*3+$AO1728+5,$AP1728+7)))))</f>
        <v>0</v>
      </c>
      <c r="AR1728" s="204">
        <f ca="1">COUNTIF(INDIRECT("H"&amp;(ROW()+12*(($AN1728-1)*3+$AO1728)-ROW())/12+5):INDIRECT("S"&amp;(ROW()+12*(($AN1728-1)*3+$AO1728)-ROW())/12+5),AQ1728)</f>
        <v>0</v>
      </c>
      <c r="AS1728" s="221">
        <f ca="1">IF($AP1728=1,IF(INDIRECT(ADDRESS(($AN1728-1)*3+$AO1728+5,$AP1728+20))="",0,INDIRECT(ADDRESS(($AN1728-1)*3+$AO1728+5,$AP1728+20))),IF(INDIRECT(ADDRESS(($AN1728-1)*3+$AO1728+5,$AP1728+20))="",0,IF(COUNTIF(INDIRECT(ADDRESS(($AN1728-1)*36+($AO1728-1)*12+6,COLUMN())):INDIRECT(ADDRESS(($AN1728-1)*36+($AO1728-1)*12+$AP1728+4,COLUMN())),INDIRECT(ADDRESS(($AN1728-1)*3+$AO1728+5,$AP1728+20)))&gt;=1,0,INDIRECT(ADDRESS(($AN1728-1)*3+$AO1728+5,$AP1728+20)))))</f>
        <v>0</v>
      </c>
      <c r="AT1728" s="204">
        <f ca="1">COUNTIF(INDIRECT("U"&amp;(ROW()+12*(($AN1728-1)*3+$AO1728)-ROW())/12+5):INDIRECT("AF"&amp;(ROW()+12*(($AN1728-1)*3+$AO1728)-ROW())/12+5),AS1728)</f>
        <v>0</v>
      </c>
      <c r="AU1728" s="204">
        <f ca="1">IF(AND(AQ1728+AS1728&gt;0,AR1728+AT1728&gt;0),COUNTIF(AU$6:AU1727,"&gt;0")+1,0)</f>
        <v>0</v>
      </c>
    </row>
    <row r="1729" spans="40:47">
      <c r="AN1729" s="204">
        <v>48</v>
      </c>
      <c r="AO1729" s="204">
        <v>3</v>
      </c>
      <c r="AP1729" s="204">
        <v>8</v>
      </c>
      <c r="AQ1729" s="221">
        <f ca="1">IF($AP1729=1,IF(INDIRECT(ADDRESS(($AN1729-1)*3+$AO1729+5,$AP1729+7))="",0,INDIRECT(ADDRESS(($AN1729-1)*3+$AO1729+5,$AP1729+7))),IF(INDIRECT(ADDRESS(($AN1729-1)*3+$AO1729+5,$AP1729+7))="",0,IF(COUNTIF(INDIRECT(ADDRESS(($AN1729-1)*36+($AO1729-1)*12+6,COLUMN())):INDIRECT(ADDRESS(($AN1729-1)*36+($AO1729-1)*12+$AP1729+4,COLUMN())),INDIRECT(ADDRESS(($AN1729-1)*3+$AO1729+5,$AP1729+7)))&gt;=1,0,INDIRECT(ADDRESS(($AN1729-1)*3+$AO1729+5,$AP1729+7)))))</f>
        <v>0</v>
      </c>
      <c r="AR1729" s="204">
        <f ca="1">COUNTIF(INDIRECT("H"&amp;(ROW()+12*(($AN1729-1)*3+$AO1729)-ROW())/12+5):INDIRECT("S"&amp;(ROW()+12*(($AN1729-1)*3+$AO1729)-ROW())/12+5),AQ1729)</f>
        <v>0</v>
      </c>
      <c r="AS1729" s="221">
        <f ca="1">IF($AP1729=1,IF(INDIRECT(ADDRESS(($AN1729-1)*3+$AO1729+5,$AP1729+20))="",0,INDIRECT(ADDRESS(($AN1729-1)*3+$AO1729+5,$AP1729+20))),IF(INDIRECT(ADDRESS(($AN1729-1)*3+$AO1729+5,$AP1729+20))="",0,IF(COUNTIF(INDIRECT(ADDRESS(($AN1729-1)*36+($AO1729-1)*12+6,COLUMN())):INDIRECT(ADDRESS(($AN1729-1)*36+($AO1729-1)*12+$AP1729+4,COLUMN())),INDIRECT(ADDRESS(($AN1729-1)*3+$AO1729+5,$AP1729+20)))&gt;=1,0,INDIRECT(ADDRESS(($AN1729-1)*3+$AO1729+5,$AP1729+20)))))</f>
        <v>0</v>
      </c>
      <c r="AT1729" s="204">
        <f ca="1">COUNTIF(INDIRECT("U"&amp;(ROW()+12*(($AN1729-1)*3+$AO1729)-ROW())/12+5):INDIRECT("AF"&amp;(ROW()+12*(($AN1729-1)*3+$AO1729)-ROW())/12+5),AS1729)</f>
        <v>0</v>
      </c>
      <c r="AU1729" s="204">
        <f ca="1">IF(AND(AQ1729+AS1729&gt;0,AR1729+AT1729&gt;0),COUNTIF(AU$6:AU1728,"&gt;0")+1,0)</f>
        <v>0</v>
      </c>
    </row>
    <row r="1730" spans="40:47">
      <c r="AN1730" s="204">
        <v>48</v>
      </c>
      <c r="AO1730" s="204">
        <v>3</v>
      </c>
      <c r="AP1730" s="204">
        <v>9</v>
      </c>
      <c r="AQ1730" s="221">
        <f ca="1">IF($AP1730=1,IF(INDIRECT(ADDRESS(($AN1730-1)*3+$AO1730+5,$AP1730+7))="",0,INDIRECT(ADDRESS(($AN1730-1)*3+$AO1730+5,$AP1730+7))),IF(INDIRECT(ADDRESS(($AN1730-1)*3+$AO1730+5,$AP1730+7))="",0,IF(COUNTIF(INDIRECT(ADDRESS(($AN1730-1)*36+($AO1730-1)*12+6,COLUMN())):INDIRECT(ADDRESS(($AN1730-1)*36+($AO1730-1)*12+$AP1730+4,COLUMN())),INDIRECT(ADDRESS(($AN1730-1)*3+$AO1730+5,$AP1730+7)))&gt;=1,0,INDIRECT(ADDRESS(($AN1730-1)*3+$AO1730+5,$AP1730+7)))))</f>
        <v>0</v>
      </c>
      <c r="AR1730" s="204">
        <f ca="1">COUNTIF(INDIRECT("H"&amp;(ROW()+12*(($AN1730-1)*3+$AO1730)-ROW())/12+5):INDIRECT("S"&amp;(ROW()+12*(($AN1730-1)*3+$AO1730)-ROW())/12+5),AQ1730)</f>
        <v>0</v>
      </c>
      <c r="AS1730" s="221">
        <f ca="1">IF($AP1730=1,IF(INDIRECT(ADDRESS(($AN1730-1)*3+$AO1730+5,$AP1730+20))="",0,INDIRECT(ADDRESS(($AN1730-1)*3+$AO1730+5,$AP1730+20))),IF(INDIRECT(ADDRESS(($AN1730-1)*3+$AO1730+5,$AP1730+20))="",0,IF(COUNTIF(INDIRECT(ADDRESS(($AN1730-1)*36+($AO1730-1)*12+6,COLUMN())):INDIRECT(ADDRESS(($AN1730-1)*36+($AO1730-1)*12+$AP1730+4,COLUMN())),INDIRECT(ADDRESS(($AN1730-1)*3+$AO1730+5,$AP1730+20)))&gt;=1,0,INDIRECT(ADDRESS(($AN1730-1)*3+$AO1730+5,$AP1730+20)))))</f>
        <v>0</v>
      </c>
      <c r="AT1730" s="204">
        <f ca="1">COUNTIF(INDIRECT("U"&amp;(ROW()+12*(($AN1730-1)*3+$AO1730)-ROW())/12+5):INDIRECT("AF"&amp;(ROW()+12*(($AN1730-1)*3+$AO1730)-ROW())/12+5),AS1730)</f>
        <v>0</v>
      </c>
      <c r="AU1730" s="204">
        <f ca="1">IF(AND(AQ1730+AS1730&gt;0,AR1730+AT1730&gt;0),COUNTIF(AU$6:AU1729,"&gt;0")+1,0)</f>
        <v>0</v>
      </c>
    </row>
    <row r="1731" spans="40:47">
      <c r="AN1731" s="204">
        <v>48</v>
      </c>
      <c r="AO1731" s="204">
        <v>3</v>
      </c>
      <c r="AP1731" s="204">
        <v>10</v>
      </c>
      <c r="AQ1731" s="221">
        <f ca="1">IF($AP1731=1,IF(INDIRECT(ADDRESS(($AN1731-1)*3+$AO1731+5,$AP1731+7))="",0,INDIRECT(ADDRESS(($AN1731-1)*3+$AO1731+5,$AP1731+7))),IF(INDIRECT(ADDRESS(($AN1731-1)*3+$AO1731+5,$AP1731+7))="",0,IF(COUNTIF(INDIRECT(ADDRESS(($AN1731-1)*36+($AO1731-1)*12+6,COLUMN())):INDIRECT(ADDRESS(($AN1731-1)*36+($AO1731-1)*12+$AP1731+4,COLUMN())),INDIRECT(ADDRESS(($AN1731-1)*3+$AO1731+5,$AP1731+7)))&gt;=1,0,INDIRECT(ADDRESS(($AN1731-1)*3+$AO1731+5,$AP1731+7)))))</f>
        <v>0</v>
      </c>
      <c r="AR1731" s="204">
        <f ca="1">COUNTIF(INDIRECT("H"&amp;(ROW()+12*(($AN1731-1)*3+$AO1731)-ROW())/12+5):INDIRECT("S"&amp;(ROW()+12*(($AN1731-1)*3+$AO1731)-ROW())/12+5),AQ1731)</f>
        <v>0</v>
      </c>
      <c r="AS1731" s="221">
        <f ca="1">IF($AP1731=1,IF(INDIRECT(ADDRESS(($AN1731-1)*3+$AO1731+5,$AP1731+20))="",0,INDIRECT(ADDRESS(($AN1731-1)*3+$AO1731+5,$AP1731+20))),IF(INDIRECT(ADDRESS(($AN1731-1)*3+$AO1731+5,$AP1731+20))="",0,IF(COUNTIF(INDIRECT(ADDRESS(($AN1731-1)*36+($AO1731-1)*12+6,COLUMN())):INDIRECT(ADDRESS(($AN1731-1)*36+($AO1731-1)*12+$AP1731+4,COLUMN())),INDIRECT(ADDRESS(($AN1731-1)*3+$AO1731+5,$AP1731+20)))&gt;=1,0,INDIRECT(ADDRESS(($AN1731-1)*3+$AO1731+5,$AP1731+20)))))</f>
        <v>0</v>
      </c>
      <c r="AT1731" s="204">
        <f ca="1">COUNTIF(INDIRECT("U"&amp;(ROW()+12*(($AN1731-1)*3+$AO1731)-ROW())/12+5):INDIRECT("AF"&amp;(ROW()+12*(($AN1731-1)*3+$AO1731)-ROW())/12+5),AS1731)</f>
        <v>0</v>
      </c>
      <c r="AU1731" s="204">
        <f ca="1">IF(AND(AQ1731+AS1731&gt;0,AR1731+AT1731&gt;0),COUNTIF(AU$6:AU1730,"&gt;0")+1,0)</f>
        <v>0</v>
      </c>
    </row>
    <row r="1732" spans="40:47">
      <c r="AN1732" s="204">
        <v>48</v>
      </c>
      <c r="AO1732" s="204">
        <v>3</v>
      </c>
      <c r="AP1732" s="204">
        <v>11</v>
      </c>
      <c r="AQ1732" s="221">
        <f ca="1">IF($AP1732=1,IF(INDIRECT(ADDRESS(($AN1732-1)*3+$AO1732+5,$AP1732+7))="",0,INDIRECT(ADDRESS(($AN1732-1)*3+$AO1732+5,$AP1732+7))),IF(INDIRECT(ADDRESS(($AN1732-1)*3+$AO1732+5,$AP1732+7))="",0,IF(COUNTIF(INDIRECT(ADDRESS(($AN1732-1)*36+($AO1732-1)*12+6,COLUMN())):INDIRECT(ADDRESS(($AN1732-1)*36+($AO1732-1)*12+$AP1732+4,COLUMN())),INDIRECT(ADDRESS(($AN1732-1)*3+$AO1732+5,$AP1732+7)))&gt;=1,0,INDIRECT(ADDRESS(($AN1732-1)*3+$AO1732+5,$AP1732+7)))))</f>
        <v>0</v>
      </c>
      <c r="AR1732" s="204">
        <f ca="1">COUNTIF(INDIRECT("H"&amp;(ROW()+12*(($AN1732-1)*3+$AO1732)-ROW())/12+5):INDIRECT("S"&amp;(ROW()+12*(($AN1732-1)*3+$AO1732)-ROW())/12+5),AQ1732)</f>
        <v>0</v>
      </c>
      <c r="AS1732" s="221">
        <f ca="1">IF($AP1732=1,IF(INDIRECT(ADDRESS(($AN1732-1)*3+$AO1732+5,$AP1732+20))="",0,INDIRECT(ADDRESS(($AN1732-1)*3+$AO1732+5,$AP1732+20))),IF(INDIRECT(ADDRESS(($AN1732-1)*3+$AO1732+5,$AP1732+20))="",0,IF(COUNTIF(INDIRECT(ADDRESS(($AN1732-1)*36+($AO1732-1)*12+6,COLUMN())):INDIRECT(ADDRESS(($AN1732-1)*36+($AO1732-1)*12+$AP1732+4,COLUMN())),INDIRECT(ADDRESS(($AN1732-1)*3+$AO1732+5,$AP1732+20)))&gt;=1,0,INDIRECT(ADDRESS(($AN1732-1)*3+$AO1732+5,$AP1732+20)))))</f>
        <v>0</v>
      </c>
      <c r="AT1732" s="204">
        <f ca="1">COUNTIF(INDIRECT("U"&amp;(ROW()+12*(($AN1732-1)*3+$AO1732)-ROW())/12+5):INDIRECT("AF"&amp;(ROW()+12*(($AN1732-1)*3+$AO1732)-ROW())/12+5),AS1732)</f>
        <v>0</v>
      </c>
      <c r="AU1732" s="204">
        <f ca="1">IF(AND(AQ1732+AS1732&gt;0,AR1732+AT1732&gt;0),COUNTIF(AU$6:AU1731,"&gt;0")+1,0)</f>
        <v>0</v>
      </c>
    </row>
    <row r="1733" spans="40:47">
      <c r="AN1733" s="204">
        <v>48</v>
      </c>
      <c r="AO1733" s="204">
        <v>3</v>
      </c>
      <c r="AP1733" s="204">
        <v>12</v>
      </c>
      <c r="AQ1733" s="221">
        <f ca="1">IF($AP1733=1,IF(INDIRECT(ADDRESS(($AN1733-1)*3+$AO1733+5,$AP1733+7))="",0,INDIRECT(ADDRESS(($AN1733-1)*3+$AO1733+5,$AP1733+7))),IF(INDIRECT(ADDRESS(($AN1733-1)*3+$AO1733+5,$AP1733+7))="",0,IF(COUNTIF(INDIRECT(ADDRESS(($AN1733-1)*36+($AO1733-1)*12+6,COLUMN())):INDIRECT(ADDRESS(($AN1733-1)*36+($AO1733-1)*12+$AP1733+4,COLUMN())),INDIRECT(ADDRESS(($AN1733-1)*3+$AO1733+5,$AP1733+7)))&gt;=1,0,INDIRECT(ADDRESS(($AN1733-1)*3+$AO1733+5,$AP1733+7)))))</f>
        <v>0</v>
      </c>
      <c r="AR1733" s="204">
        <f ca="1">COUNTIF(INDIRECT("H"&amp;(ROW()+12*(($AN1733-1)*3+$AO1733)-ROW())/12+5):INDIRECT("S"&amp;(ROW()+12*(($AN1733-1)*3+$AO1733)-ROW())/12+5),AQ1733)</f>
        <v>0</v>
      </c>
      <c r="AS1733" s="221">
        <f ca="1">IF($AP1733=1,IF(INDIRECT(ADDRESS(($AN1733-1)*3+$AO1733+5,$AP1733+20))="",0,INDIRECT(ADDRESS(($AN1733-1)*3+$AO1733+5,$AP1733+20))),IF(INDIRECT(ADDRESS(($AN1733-1)*3+$AO1733+5,$AP1733+20))="",0,IF(COUNTIF(INDIRECT(ADDRESS(($AN1733-1)*36+($AO1733-1)*12+6,COLUMN())):INDIRECT(ADDRESS(($AN1733-1)*36+($AO1733-1)*12+$AP1733+4,COLUMN())),INDIRECT(ADDRESS(($AN1733-1)*3+$AO1733+5,$AP1733+20)))&gt;=1,0,INDIRECT(ADDRESS(($AN1733-1)*3+$AO1733+5,$AP1733+20)))))</f>
        <v>0</v>
      </c>
      <c r="AT1733" s="204">
        <f ca="1">COUNTIF(INDIRECT("U"&amp;(ROW()+12*(($AN1733-1)*3+$AO1733)-ROW())/12+5):INDIRECT("AF"&amp;(ROW()+12*(($AN1733-1)*3+$AO1733)-ROW())/12+5),AS1733)</f>
        <v>0</v>
      </c>
      <c r="AU1733" s="204">
        <f ca="1">IF(AND(AQ1733+AS1733&gt;0,AR1733+AT1733&gt;0),COUNTIF(AU$6:AU1732,"&gt;0")+1,0)</f>
        <v>0</v>
      </c>
    </row>
    <row r="1734" spans="40:47">
      <c r="AN1734" s="204">
        <v>49</v>
      </c>
      <c r="AO1734" s="204">
        <v>1</v>
      </c>
      <c r="AP1734" s="204">
        <v>1</v>
      </c>
      <c r="AQ1734" s="221">
        <f ca="1">IF($AP1734=1,IF(INDIRECT(ADDRESS(($AN1734-1)*3+$AO1734+5,$AP1734+7))="",0,INDIRECT(ADDRESS(($AN1734-1)*3+$AO1734+5,$AP1734+7))),IF(INDIRECT(ADDRESS(($AN1734-1)*3+$AO1734+5,$AP1734+7))="",0,IF(COUNTIF(INDIRECT(ADDRESS(($AN1734-1)*36+($AO1734-1)*12+6,COLUMN())):INDIRECT(ADDRESS(($AN1734-1)*36+($AO1734-1)*12+$AP1734+4,COLUMN())),INDIRECT(ADDRESS(($AN1734-1)*3+$AO1734+5,$AP1734+7)))&gt;=1,0,INDIRECT(ADDRESS(($AN1734-1)*3+$AO1734+5,$AP1734+7)))))</f>
        <v>0</v>
      </c>
      <c r="AR1734" s="204">
        <f ca="1">COUNTIF(INDIRECT("H"&amp;(ROW()+12*(($AN1734-1)*3+$AO1734)-ROW())/12+5):INDIRECT("S"&amp;(ROW()+12*(($AN1734-1)*3+$AO1734)-ROW())/12+5),AQ1734)</f>
        <v>0</v>
      </c>
      <c r="AS1734" s="221">
        <f ca="1">IF($AP1734=1,IF(INDIRECT(ADDRESS(($AN1734-1)*3+$AO1734+5,$AP1734+20))="",0,INDIRECT(ADDRESS(($AN1734-1)*3+$AO1734+5,$AP1734+20))),IF(INDIRECT(ADDRESS(($AN1734-1)*3+$AO1734+5,$AP1734+20))="",0,IF(COUNTIF(INDIRECT(ADDRESS(($AN1734-1)*36+($AO1734-1)*12+6,COLUMN())):INDIRECT(ADDRESS(($AN1734-1)*36+($AO1734-1)*12+$AP1734+4,COLUMN())),INDIRECT(ADDRESS(($AN1734-1)*3+$AO1734+5,$AP1734+20)))&gt;=1,0,INDIRECT(ADDRESS(($AN1734-1)*3+$AO1734+5,$AP1734+20)))))</f>
        <v>0</v>
      </c>
      <c r="AT1734" s="204">
        <f ca="1">COUNTIF(INDIRECT("U"&amp;(ROW()+12*(($AN1734-1)*3+$AO1734)-ROW())/12+5):INDIRECT("AF"&amp;(ROW()+12*(($AN1734-1)*3+$AO1734)-ROW())/12+5),AS1734)</f>
        <v>0</v>
      </c>
      <c r="AU1734" s="204">
        <f ca="1">IF(AND(AQ1734+AS1734&gt;0,AR1734+AT1734&gt;0),COUNTIF(AU$6:AU1733,"&gt;0")+1,0)</f>
        <v>0</v>
      </c>
    </row>
    <row r="1735" spans="40:47">
      <c r="AN1735" s="204">
        <v>49</v>
      </c>
      <c r="AO1735" s="204">
        <v>1</v>
      </c>
      <c r="AP1735" s="204">
        <v>2</v>
      </c>
      <c r="AQ1735" s="221">
        <f ca="1">IF($AP1735=1,IF(INDIRECT(ADDRESS(($AN1735-1)*3+$AO1735+5,$AP1735+7))="",0,INDIRECT(ADDRESS(($AN1735-1)*3+$AO1735+5,$AP1735+7))),IF(INDIRECT(ADDRESS(($AN1735-1)*3+$AO1735+5,$AP1735+7))="",0,IF(COUNTIF(INDIRECT(ADDRESS(($AN1735-1)*36+($AO1735-1)*12+6,COLUMN())):INDIRECT(ADDRESS(($AN1735-1)*36+($AO1735-1)*12+$AP1735+4,COLUMN())),INDIRECT(ADDRESS(($AN1735-1)*3+$AO1735+5,$AP1735+7)))&gt;=1,0,INDIRECT(ADDRESS(($AN1735-1)*3+$AO1735+5,$AP1735+7)))))</f>
        <v>0</v>
      </c>
      <c r="AR1735" s="204">
        <f ca="1">COUNTIF(INDIRECT("H"&amp;(ROW()+12*(($AN1735-1)*3+$AO1735)-ROW())/12+5):INDIRECT("S"&amp;(ROW()+12*(($AN1735-1)*3+$AO1735)-ROW())/12+5),AQ1735)</f>
        <v>0</v>
      </c>
      <c r="AS1735" s="221">
        <f ca="1">IF($AP1735=1,IF(INDIRECT(ADDRESS(($AN1735-1)*3+$AO1735+5,$AP1735+20))="",0,INDIRECT(ADDRESS(($AN1735-1)*3+$AO1735+5,$AP1735+20))),IF(INDIRECT(ADDRESS(($AN1735-1)*3+$AO1735+5,$AP1735+20))="",0,IF(COUNTIF(INDIRECT(ADDRESS(($AN1735-1)*36+($AO1735-1)*12+6,COLUMN())):INDIRECT(ADDRESS(($AN1735-1)*36+($AO1735-1)*12+$AP1735+4,COLUMN())),INDIRECT(ADDRESS(($AN1735-1)*3+$AO1735+5,$AP1735+20)))&gt;=1,0,INDIRECT(ADDRESS(($AN1735-1)*3+$AO1735+5,$AP1735+20)))))</f>
        <v>0</v>
      </c>
      <c r="AT1735" s="204">
        <f ca="1">COUNTIF(INDIRECT("U"&amp;(ROW()+12*(($AN1735-1)*3+$AO1735)-ROW())/12+5):INDIRECT("AF"&amp;(ROW()+12*(($AN1735-1)*3+$AO1735)-ROW())/12+5),AS1735)</f>
        <v>0</v>
      </c>
      <c r="AU1735" s="204">
        <f ca="1">IF(AND(AQ1735+AS1735&gt;0,AR1735+AT1735&gt;0),COUNTIF(AU$6:AU1734,"&gt;0")+1,0)</f>
        <v>0</v>
      </c>
    </row>
    <row r="1736" spans="40:47">
      <c r="AN1736" s="204">
        <v>49</v>
      </c>
      <c r="AO1736" s="204">
        <v>1</v>
      </c>
      <c r="AP1736" s="204">
        <v>3</v>
      </c>
      <c r="AQ1736" s="221">
        <f ca="1">IF($AP1736=1,IF(INDIRECT(ADDRESS(($AN1736-1)*3+$AO1736+5,$AP1736+7))="",0,INDIRECT(ADDRESS(($AN1736-1)*3+$AO1736+5,$AP1736+7))),IF(INDIRECT(ADDRESS(($AN1736-1)*3+$AO1736+5,$AP1736+7))="",0,IF(COUNTIF(INDIRECT(ADDRESS(($AN1736-1)*36+($AO1736-1)*12+6,COLUMN())):INDIRECT(ADDRESS(($AN1736-1)*36+($AO1736-1)*12+$AP1736+4,COLUMN())),INDIRECT(ADDRESS(($AN1736-1)*3+$AO1736+5,$AP1736+7)))&gt;=1,0,INDIRECT(ADDRESS(($AN1736-1)*3+$AO1736+5,$AP1736+7)))))</f>
        <v>0</v>
      </c>
      <c r="AR1736" s="204">
        <f ca="1">COUNTIF(INDIRECT("H"&amp;(ROW()+12*(($AN1736-1)*3+$AO1736)-ROW())/12+5):INDIRECT("S"&amp;(ROW()+12*(($AN1736-1)*3+$AO1736)-ROW())/12+5),AQ1736)</f>
        <v>0</v>
      </c>
      <c r="AS1736" s="221">
        <f ca="1">IF($AP1736=1,IF(INDIRECT(ADDRESS(($AN1736-1)*3+$AO1736+5,$AP1736+20))="",0,INDIRECT(ADDRESS(($AN1736-1)*3+$AO1736+5,$AP1736+20))),IF(INDIRECT(ADDRESS(($AN1736-1)*3+$AO1736+5,$AP1736+20))="",0,IF(COUNTIF(INDIRECT(ADDRESS(($AN1736-1)*36+($AO1736-1)*12+6,COLUMN())):INDIRECT(ADDRESS(($AN1736-1)*36+($AO1736-1)*12+$AP1736+4,COLUMN())),INDIRECT(ADDRESS(($AN1736-1)*3+$AO1736+5,$AP1736+20)))&gt;=1,0,INDIRECT(ADDRESS(($AN1736-1)*3+$AO1736+5,$AP1736+20)))))</f>
        <v>0</v>
      </c>
      <c r="AT1736" s="204">
        <f ca="1">COUNTIF(INDIRECT("U"&amp;(ROW()+12*(($AN1736-1)*3+$AO1736)-ROW())/12+5):INDIRECT("AF"&amp;(ROW()+12*(($AN1736-1)*3+$AO1736)-ROW())/12+5),AS1736)</f>
        <v>0</v>
      </c>
      <c r="AU1736" s="204">
        <f ca="1">IF(AND(AQ1736+AS1736&gt;0,AR1736+AT1736&gt;0),COUNTIF(AU$6:AU1735,"&gt;0")+1,0)</f>
        <v>0</v>
      </c>
    </row>
    <row r="1737" spans="40:47">
      <c r="AN1737" s="204">
        <v>49</v>
      </c>
      <c r="AO1737" s="204">
        <v>1</v>
      </c>
      <c r="AP1737" s="204">
        <v>4</v>
      </c>
      <c r="AQ1737" s="221">
        <f ca="1">IF($AP1737=1,IF(INDIRECT(ADDRESS(($AN1737-1)*3+$AO1737+5,$AP1737+7))="",0,INDIRECT(ADDRESS(($AN1737-1)*3+$AO1737+5,$AP1737+7))),IF(INDIRECT(ADDRESS(($AN1737-1)*3+$AO1737+5,$AP1737+7))="",0,IF(COUNTIF(INDIRECT(ADDRESS(($AN1737-1)*36+($AO1737-1)*12+6,COLUMN())):INDIRECT(ADDRESS(($AN1737-1)*36+($AO1737-1)*12+$AP1737+4,COLUMN())),INDIRECT(ADDRESS(($AN1737-1)*3+$AO1737+5,$AP1737+7)))&gt;=1,0,INDIRECT(ADDRESS(($AN1737-1)*3+$AO1737+5,$AP1737+7)))))</f>
        <v>0</v>
      </c>
      <c r="AR1737" s="204">
        <f ca="1">COUNTIF(INDIRECT("H"&amp;(ROW()+12*(($AN1737-1)*3+$AO1737)-ROW())/12+5):INDIRECT("S"&amp;(ROW()+12*(($AN1737-1)*3+$AO1737)-ROW())/12+5),AQ1737)</f>
        <v>0</v>
      </c>
      <c r="AS1737" s="221">
        <f ca="1">IF($AP1737=1,IF(INDIRECT(ADDRESS(($AN1737-1)*3+$AO1737+5,$AP1737+20))="",0,INDIRECT(ADDRESS(($AN1737-1)*3+$AO1737+5,$AP1737+20))),IF(INDIRECT(ADDRESS(($AN1737-1)*3+$AO1737+5,$AP1737+20))="",0,IF(COUNTIF(INDIRECT(ADDRESS(($AN1737-1)*36+($AO1737-1)*12+6,COLUMN())):INDIRECT(ADDRESS(($AN1737-1)*36+($AO1737-1)*12+$AP1737+4,COLUMN())),INDIRECT(ADDRESS(($AN1737-1)*3+$AO1737+5,$AP1737+20)))&gt;=1,0,INDIRECT(ADDRESS(($AN1737-1)*3+$AO1737+5,$AP1737+20)))))</f>
        <v>0</v>
      </c>
      <c r="AT1737" s="204">
        <f ca="1">COUNTIF(INDIRECT("U"&amp;(ROW()+12*(($AN1737-1)*3+$AO1737)-ROW())/12+5):INDIRECT("AF"&amp;(ROW()+12*(($AN1737-1)*3+$AO1737)-ROW())/12+5),AS1737)</f>
        <v>0</v>
      </c>
      <c r="AU1737" s="204">
        <f ca="1">IF(AND(AQ1737+AS1737&gt;0,AR1737+AT1737&gt;0),COUNTIF(AU$6:AU1736,"&gt;0")+1,0)</f>
        <v>0</v>
      </c>
    </row>
    <row r="1738" spans="40:47">
      <c r="AN1738" s="204">
        <v>49</v>
      </c>
      <c r="AO1738" s="204">
        <v>1</v>
      </c>
      <c r="AP1738" s="204">
        <v>5</v>
      </c>
      <c r="AQ1738" s="221">
        <f ca="1">IF($AP1738=1,IF(INDIRECT(ADDRESS(($AN1738-1)*3+$AO1738+5,$AP1738+7))="",0,INDIRECT(ADDRESS(($AN1738-1)*3+$AO1738+5,$AP1738+7))),IF(INDIRECT(ADDRESS(($AN1738-1)*3+$AO1738+5,$AP1738+7))="",0,IF(COUNTIF(INDIRECT(ADDRESS(($AN1738-1)*36+($AO1738-1)*12+6,COLUMN())):INDIRECT(ADDRESS(($AN1738-1)*36+($AO1738-1)*12+$AP1738+4,COLUMN())),INDIRECT(ADDRESS(($AN1738-1)*3+$AO1738+5,$AP1738+7)))&gt;=1,0,INDIRECT(ADDRESS(($AN1738-1)*3+$AO1738+5,$AP1738+7)))))</f>
        <v>0</v>
      </c>
      <c r="AR1738" s="204">
        <f ca="1">COUNTIF(INDIRECT("H"&amp;(ROW()+12*(($AN1738-1)*3+$AO1738)-ROW())/12+5):INDIRECT("S"&amp;(ROW()+12*(($AN1738-1)*3+$AO1738)-ROW())/12+5),AQ1738)</f>
        <v>0</v>
      </c>
      <c r="AS1738" s="221">
        <f ca="1">IF($AP1738=1,IF(INDIRECT(ADDRESS(($AN1738-1)*3+$AO1738+5,$AP1738+20))="",0,INDIRECT(ADDRESS(($AN1738-1)*3+$AO1738+5,$AP1738+20))),IF(INDIRECT(ADDRESS(($AN1738-1)*3+$AO1738+5,$AP1738+20))="",0,IF(COUNTIF(INDIRECT(ADDRESS(($AN1738-1)*36+($AO1738-1)*12+6,COLUMN())):INDIRECT(ADDRESS(($AN1738-1)*36+($AO1738-1)*12+$AP1738+4,COLUMN())),INDIRECT(ADDRESS(($AN1738-1)*3+$AO1738+5,$AP1738+20)))&gt;=1,0,INDIRECT(ADDRESS(($AN1738-1)*3+$AO1738+5,$AP1738+20)))))</f>
        <v>0</v>
      </c>
      <c r="AT1738" s="204">
        <f ca="1">COUNTIF(INDIRECT("U"&amp;(ROW()+12*(($AN1738-1)*3+$AO1738)-ROW())/12+5):INDIRECT("AF"&amp;(ROW()+12*(($AN1738-1)*3+$AO1738)-ROW())/12+5),AS1738)</f>
        <v>0</v>
      </c>
      <c r="AU1738" s="204">
        <f ca="1">IF(AND(AQ1738+AS1738&gt;0,AR1738+AT1738&gt;0),COUNTIF(AU$6:AU1737,"&gt;0")+1,0)</f>
        <v>0</v>
      </c>
    </row>
    <row r="1739" spans="40:47">
      <c r="AN1739" s="204">
        <v>49</v>
      </c>
      <c r="AO1739" s="204">
        <v>1</v>
      </c>
      <c r="AP1739" s="204">
        <v>6</v>
      </c>
      <c r="AQ1739" s="221">
        <f ca="1">IF($AP1739=1,IF(INDIRECT(ADDRESS(($AN1739-1)*3+$AO1739+5,$AP1739+7))="",0,INDIRECT(ADDRESS(($AN1739-1)*3+$AO1739+5,$AP1739+7))),IF(INDIRECT(ADDRESS(($AN1739-1)*3+$AO1739+5,$AP1739+7))="",0,IF(COUNTIF(INDIRECT(ADDRESS(($AN1739-1)*36+($AO1739-1)*12+6,COLUMN())):INDIRECT(ADDRESS(($AN1739-1)*36+($AO1739-1)*12+$AP1739+4,COLUMN())),INDIRECT(ADDRESS(($AN1739-1)*3+$AO1739+5,$AP1739+7)))&gt;=1,0,INDIRECT(ADDRESS(($AN1739-1)*3+$AO1739+5,$AP1739+7)))))</f>
        <v>0</v>
      </c>
      <c r="AR1739" s="204">
        <f ca="1">COUNTIF(INDIRECT("H"&amp;(ROW()+12*(($AN1739-1)*3+$AO1739)-ROW())/12+5):INDIRECT("S"&amp;(ROW()+12*(($AN1739-1)*3+$AO1739)-ROW())/12+5),AQ1739)</f>
        <v>0</v>
      </c>
      <c r="AS1739" s="221">
        <f ca="1">IF($AP1739=1,IF(INDIRECT(ADDRESS(($AN1739-1)*3+$AO1739+5,$AP1739+20))="",0,INDIRECT(ADDRESS(($AN1739-1)*3+$AO1739+5,$AP1739+20))),IF(INDIRECT(ADDRESS(($AN1739-1)*3+$AO1739+5,$AP1739+20))="",0,IF(COUNTIF(INDIRECT(ADDRESS(($AN1739-1)*36+($AO1739-1)*12+6,COLUMN())):INDIRECT(ADDRESS(($AN1739-1)*36+($AO1739-1)*12+$AP1739+4,COLUMN())),INDIRECT(ADDRESS(($AN1739-1)*3+$AO1739+5,$AP1739+20)))&gt;=1,0,INDIRECT(ADDRESS(($AN1739-1)*3+$AO1739+5,$AP1739+20)))))</f>
        <v>0</v>
      </c>
      <c r="AT1739" s="204">
        <f ca="1">COUNTIF(INDIRECT("U"&amp;(ROW()+12*(($AN1739-1)*3+$AO1739)-ROW())/12+5):INDIRECT("AF"&amp;(ROW()+12*(($AN1739-1)*3+$AO1739)-ROW())/12+5),AS1739)</f>
        <v>0</v>
      </c>
      <c r="AU1739" s="204">
        <f ca="1">IF(AND(AQ1739+AS1739&gt;0,AR1739+AT1739&gt;0),COUNTIF(AU$6:AU1738,"&gt;0")+1,0)</f>
        <v>0</v>
      </c>
    </row>
    <row r="1740" spans="40:47">
      <c r="AN1740" s="204">
        <v>49</v>
      </c>
      <c r="AO1740" s="204">
        <v>1</v>
      </c>
      <c r="AP1740" s="204">
        <v>7</v>
      </c>
      <c r="AQ1740" s="221">
        <f ca="1">IF($AP1740=1,IF(INDIRECT(ADDRESS(($AN1740-1)*3+$AO1740+5,$AP1740+7))="",0,INDIRECT(ADDRESS(($AN1740-1)*3+$AO1740+5,$AP1740+7))),IF(INDIRECT(ADDRESS(($AN1740-1)*3+$AO1740+5,$AP1740+7))="",0,IF(COUNTIF(INDIRECT(ADDRESS(($AN1740-1)*36+($AO1740-1)*12+6,COLUMN())):INDIRECT(ADDRESS(($AN1740-1)*36+($AO1740-1)*12+$AP1740+4,COLUMN())),INDIRECT(ADDRESS(($AN1740-1)*3+$AO1740+5,$AP1740+7)))&gt;=1,0,INDIRECT(ADDRESS(($AN1740-1)*3+$AO1740+5,$AP1740+7)))))</f>
        <v>0</v>
      </c>
      <c r="AR1740" s="204">
        <f ca="1">COUNTIF(INDIRECT("H"&amp;(ROW()+12*(($AN1740-1)*3+$AO1740)-ROW())/12+5):INDIRECT("S"&amp;(ROW()+12*(($AN1740-1)*3+$AO1740)-ROW())/12+5),AQ1740)</f>
        <v>0</v>
      </c>
      <c r="AS1740" s="221">
        <f ca="1">IF($AP1740=1,IF(INDIRECT(ADDRESS(($AN1740-1)*3+$AO1740+5,$AP1740+20))="",0,INDIRECT(ADDRESS(($AN1740-1)*3+$AO1740+5,$AP1740+20))),IF(INDIRECT(ADDRESS(($AN1740-1)*3+$AO1740+5,$AP1740+20))="",0,IF(COUNTIF(INDIRECT(ADDRESS(($AN1740-1)*36+($AO1740-1)*12+6,COLUMN())):INDIRECT(ADDRESS(($AN1740-1)*36+($AO1740-1)*12+$AP1740+4,COLUMN())),INDIRECT(ADDRESS(($AN1740-1)*3+$AO1740+5,$AP1740+20)))&gt;=1,0,INDIRECT(ADDRESS(($AN1740-1)*3+$AO1740+5,$AP1740+20)))))</f>
        <v>0</v>
      </c>
      <c r="AT1740" s="204">
        <f ca="1">COUNTIF(INDIRECT("U"&amp;(ROW()+12*(($AN1740-1)*3+$AO1740)-ROW())/12+5):INDIRECT("AF"&amp;(ROW()+12*(($AN1740-1)*3+$AO1740)-ROW())/12+5),AS1740)</f>
        <v>0</v>
      </c>
      <c r="AU1740" s="204">
        <f ca="1">IF(AND(AQ1740+AS1740&gt;0,AR1740+AT1740&gt;0),COUNTIF(AU$6:AU1739,"&gt;0")+1,0)</f>
        <v>0</v>
      </c>
    </row>
    <row r="1741" spans="40:47">
      <c r="AN1741" s="204">
        <v>49</v>
      </c>
      <c r="AO1741" s="204">
        <v>1</v>
      </c>
      <c r="AP1741" s="204">
        <v>8</v>
      </c>
      <c r="AQ1741" s="221">
        <f ca="1">IF($AP1741=1,IF(INDIRECT(ADDRESS(($AN1741-1)*3+$AO1741+5,$AP1741+7))="",0,INDIRECT(ADDRESS(($AN1741-1)*3+$AO1741+5,$AP1741+7))),IF(INDIRECT(ADDRESS(($AN1741-1)*3+$AO1741+5,$AP1741+7))="",0,IF(COUNTIF(INDIRECT(ADDRESS(($AN1741-1)*36+($AO1741-1)*12+6,COLUMN())):INDIRECT(ADDRESS(($AN1741-1)*36+($AO1741-1)*12+$AP1741+4,COLUMN())),INDIRECT(ADDRESS(($AN1741-1)*3+$AO1741+5,$AP1741+7)))&gt;=1,0,INDIRECT(ADDRESS(($AN1741-1)*3+$AO1741+5,$AP1741+7)))))</f>
        <v>0</v>
      </c>
      <c r="AR1741" s="204">
        <f ca="1">COUNTIF(INDIRECT("H"&amp;(ROW()+12*(($AN1741-1)*3+$AO1741)-ROW())/12+5):INDIRECT("S"&amp;(ROW()+12*(($AN1741-1)*3+$AO1741)-ROW())/12+5),AQ1741)</f>
        <v>0</v>
      </c>
      <c r="AS1741" s="221">
        <f ca="1">IF($AP1741=1,IF(INDIRECT(ADDRESS(($AN1741-1)*3+$AO1741+5,$AP1741+20))="",0,INDIRECT(ADDRESS(($AN1741-1)*3+$AO1741+5,$AP1741+20))),IF(INDIRECT(ADDRESS(($AN1741-1)*3+$AO1741+5,$AP1741+20))="",0,IF(COUNTIF(INDIRECT(ADDRESS(($AN1741-1)*36+($AO1741-1)*12+6,COLUMN())):INDIRECT(ADDRESS(($AN1741-1)*36+($AO1741-1)*12+$AP1741+4,COLUMN())),INDIRECT(ADDRESS(($AN1741-1)*3+$AO1741+5,$AP1741+20)))&gt;=1,0,INDIRECT(ADDRESS(($AN1741-1)*3+$AO1741+5,$AP1741+20)))))</f>
        <v>0</v>
      </c>
      <c r="AT1741" s="204">
        <f ca="1">COUNTIF(INDIRECT("U"&amp;(ROW()+12*(($AN1741-1)*3+$AO1741)-ROW())/12+5):INDIRECT("AF"&amp;(ROW()+12*(($AN1741-1)*3+$AO1741)-ROW())/12+5),AS1741)</f>
        <v>0</v>
      </c>
      <c r="AU1741" s="204">
        <f ca="1">IF(AND(AQ1741+AS1741&gt;0,AR1741+AT1741&gt;0),COUNTIF(AU$6:AU1740,"&gt;0")+1,0)</f>
        <v>0</v>
      </c>
    </row>
    <row r="1742" spans="40:47">
      <c r="AN1742" s="204">
        <v>49</v>
      </c>
      <c r="AO1742" s="204">
        <v>1</v>
      </c>
      <c r="AP1742" s="204">
        <v>9</v>
      </c>
      <c r="AQ1742" s="221">
        <f ca="1">IF($AP1742=1,IF(INDIRECT(ADDRESS(($AN1742-1)*3+$AO1742+5,$AP1742+7))="",0,INDIRECT(ADDRESS(($AN1742-1)*3+$AO1742+5,$AP1742+7))),IF(INDIRECT(ADDRESS(($AN1742-1)*3+$AO1742+5,$AP1742+7))="",0,IF(COUNTIF(INDIRECT(ADDRESS(($AN1742-1)*36+($AO1742-1)*12+6,COLUMN())):INDIRECT(ADDRESS(($AN1742-1)*36+($AO1742-1)*12+$AP1742+4,COLUMN())),INDIRECT(ADDRESS(($AN1742-1)*3+$AO1742+5,$AP1742+7)))&gt;=1,0,INDIRECT(ADDRESS(($AN1742-1)*3+$AO1742+5,$AP1742+7)))))</f>
        <v>0</v>
      </c>
      <c r="AR1742" s="204">
        <f ca="1">COUNTIF(INDIRECT("H"&amp;(ROW()+12*(($AN1742-1)*3+$AO1742)-ROW())/12+5):INDIRECT("S"&amp;(ROW()+12*(($AN1742-1)*3+$AO1742)-ROW())/12+5),AQ1742)</f>
        <v>0</v>
      </c>
      <c r="AS1742" s="221">
        <f ca="1">IF($AP1742=1,IF(INDIRECT(ADDRESS(($AN1742-1)*3+$AO1742+5,$AP1742+20))="",0,INDIRECT(ADDRESS(($AN1742-1)*3+$AO1742+5,$AP1742+20))),IF(INDIRECT(ADDRESS(($AN1742-1)*3+$AO1742+5,$AP1742+20))="",0,IF(COUNTIF(INDIRECT(ADDRESS(($AN1742-1)*36+($AO1742-1)*12+6,COLUMN())):INDIRECT(ADDRESS(($AN1742-1)*36+($AO1742-1)*12+$AP1742+4,COLUMN())),INDIRECT(ADDRESS(($AN1742-1)*3+$AO1742+5,$AP1742+20)))&gt;=1,0,INDIRECT(ADDRESS(($AN1742-1)*3+$AO1742+5,$AP1742+20)))))</f>
        <v>0</v>
      </c>
      <c r="AT1742" s="204">
        <f ca="1">COUNTIF(INDIRECT("U"&amp;(ROW()+12*(($AN1742-1)*3+$AO1742)-ROW())/12+5):INDIRECT("AF"&amp;(ROW()+12*(($AN1742-1)*3+$AO1742)-ROW())/12+5),AS1742)</f>
        <v>0</v>
      </c>
      <c r="AU1742" s="204">
        <f ca="1">IF(AND(AQ1742+AS1742&gt;0,AR1742+AT1742&gt;0),COUNTIF(AU$6:AU1741,"&gt;0")+1,0)</f>
        <v>0</v>
      </c>
    </row>
    <row r="1743" spans="40:47">
      <c r="AN1743" s="204">
        <v>49</v>
      </c>
      <c r="AO1743" s="204">
        <v>1</v>
      </c>
      <c r="AP1743" s="204">
        <v>10</v>
      </c>
      <c r="AQ1743" s="221">
        <f ca="1">IF($AP1743=1,IF(INDIRECT(ADDRESS(($AN1743-1)*3+$AO1743+5,$AP1743+7))="",0,INDIRECT(ADDRESS(($AN1743-1)*3+$AO1743+5,$AP1743+7))),IF(INDIRECT(ADDRESS(($AN1743-1)*3+$AO1743+5,$AP1743+7))="",0,IF(COUNTIF(INDIRECT(ADDRESS(($AN1743-1)*36+($AO1743-1)*12+6,COLUMN())):INDIRECT(ADDRESS(($AN1743-1)*36+($AO1743-1)*12+$AP1743+4,COLUMN())),INDIRECT(ADDRESS(($AN1743-1)*3+$AO1743+5,$AP1743+7)))&gt;=1,0,INDIRECT(ADDRESS(($AN1743-1)*3+$AO1743+5,$AP1743+7)))))</f>
        <v>0</v>
      </c>
      <c r="AR1743" s="204">
        <f ca="1">COUNTIF(INDIRECT("H"&amp;(ROW()+12*(($AN1743-1)*3+$AO1743)-ROW())/12+5):INDIRECT("S"&amp;(ROW()+12*(($AN1743-1)*3+$AO1743)-ROW())/12+5),AQ1743)</f>
        <v>0</v>
      </c>
      <c r="AS1743" s="221">
        <f ca="1">IF($AP1743=1,IF(INDIRECT(ADDRESS(($AN1743-1)*3+$AO1743+5,$AP1743+20))="",0,INDIRECT(ADDRESS(($AN1743-1)*3+$AO1743+5,$AP1743+20))),IF(INDIRECT(ADDRESS(($AN1743-1)*3+$AO1743+5,$AP1743+20))="",0,IF(COUNTIF(INDIRECT(ADDRESS(($AN1743-1)*36+($AO1743-1)*12+6,COLUMN())):INDIRECT(ADDRESS(($AN1743-1)*36+($AO1743-1)*12+$AP1743+4,COLUMN())),INDIRECT(ADDRESS(($AN1743-1)*3+$AO1743+5,$AP1743+20)))&gt;=1,0,INDIRECT(ADDRESS(($AN1743-1)*3+$AO1743+5,$AP1743+20)))))</f>
        <v>0</v>
      </c>
      <c r="AT1743" s="204">
        <f ca="1">COUNTIF(INDIRECT("U"&amp;(ROW()+12*(($AN1743-1)*3+$AO1743)-ROW())/12+5):INDIRECT("AF"&amp;(ROW()+12*(($AN1743-1)*3+$AO1743)-ROW())/12+5),AS1743)</f>
        <v>0</v>
      </c>
      <c r="AU1743" s="204">
        <f ca="1">IF(AND(AQ1743+AS1743&gt;0,AR1743+AT1743&gt;0),COUNTIF(AU$6:AU1742,"&gt;0")+1,0)</f>
        <v>0</v>
      </c>
    </row>
    <row r="1744" spans="40:47">
      <c r="AN1744" s="204">
        <v>49</v>
      </c>
      <c r="AO1744" s="204">
        <v>1</v>
      </c>
      <c r="AP1744" s="204">
        <v>11</v>
      </c>
      <c r="AQ1744" s="221">
        <f ca="1">IF($AP1744=1,IF(INDIRECT(ADDRESS(($AN1744-1)*3+$AO1744+5,$AP1744+7))="",0,INDIRECT(ADDRESS(($AN1744-1)*3+$AO1744+5,$AP1744+7))),IF(INDIRECT(ADDRESS(($AN1744-1)*3+$AO1744+5,$AP1744+7))="",0,IF(COUNTIF(INDIRECT(ADDRESS(($AN1744-1)*36+($AO1744-1)*12+6,COLUMN())):INDIRECT(ADDRESS(($AN1744-1)*36+($AO1744-1)*12+$AP1744+4,COLUMN())),INDIRECT(ADDRESS(($AN1744-1)*3+$AO1744+5,$AP1744+7)))&gt;=1,0,INDIRECT(ADDRESS(($AN1744-1)*3+$AO1744+5,$AP1744+7)))))</f>
        <v>0</v>
      </c>
      <c r="AR1744" s="204">
        <f ca="1">COUNTIF(INDIRECT("H"&amp;(ROW()+12*(($AN1744-1)*3+$AO1744)-ROW())/12+5):INDIRECT("S"&amp;(ROW()+12*(($AN1744-1)*3+$AO1744)-ROW())/12+5),AQ1744)</f>
        <v>0</v>
      </c>
      <c r="AS1744" s="221">
        <f ca="1">IF($AP1744=1,IF(INDIRECT(ADDRESS(($AN1744-1)*3+$AO1744+5,$AP1744+20))="",0,INDIRECT(ADDRESS(($AN1744-1)*3+$AO1744+5,$AP1744+20))),IF(INDIRECT(ADDRESS(($AN1744-1)*3+$AO1744+5,$AP1744+20))="",0,IF(COUNTIF(INDIRECT(ADDRESS(($AN1744-1)*36+($AO1744-1)*12+6,COLUMN())):INDIRECT(ADDRESS(($AN1744-1)*36+($AO1744-1)*12+$AP1744+4,COLUMN())),INDIRECT(ADDRESS(($AN1744-1)*3+$AO1744+5,$AP1744+20)))&gt;=1,0,INDIRECT(ADDRESS(($AN1744-1)*3+$AO1744+5,$AP1744+20)))))</f>
        <v>0</v>
      </c>
      <c r="AT1744" s="204">
        <f ca="1">COUNTIF(INDIRECT("U"&amp;(ROW()+12*(($AN1744-1)*3+$AO1744)-ROW())/12+5):INDIRECT("AF"&amp;(ROW()+12*(($AN1744-1)*3+$AO1744)-ROW())/12+5),AS1744)</f>
        <v>0</v>
      </c>
      <c r="AU1744" s="204">
        <f ca="1">IF(AND(AQ1744+AS1744&gt;0,AR1744+AT1744&gt;0),COUNTIF(AU$6:AU1743,"&gt;0")+1,0)</f>
        <v>0</v>
      </c>
    </row>
    <row r="1745" spans="40:47">
      <c r="AN1745" s="204">
        <v>49</v>
      </c>
      <c r="AO1745" s="204">
        <v>1</v>
      </c>
      <c r="AP1745" s="204">
        <v>12</v>
      </c>
      <c r="AQ1745" s="221">
        <f ca="1">IF($AP1745=1,IF(INDIRECT(ADDRESS(($AN1745-1)*3+$AO1745+5,$AP1745+7))="",0,INDIRECT(ADDRESS(($AN1745-1)*3+$AO1745+5,$AP1745+7))),IF(INDIRECT(ADDRESS(($AN1745-1)*3+$AO1745+5,$AP1745+7))="",0,IF(COUNTIF(INDIRECT(ADDRESS(($AN1745-1)*36+($AO1745-1)*12+6,COLUMN())):INDIRECT(ADDRESS(($AN1745-1)*36+($AO1745-1)*12+$AP1745+4,COLUMN())),INDIRECT(ADDRESS(($AN1745-1)*3+$AO1745+5,$AP1745+7)))&gt;=1,0,INDIRECT(ADDRESS(($AN1745-1)*3+$AO1745+5,$AP1745+7)))))</f>
        <v>0</v>
      </c>
      <c r="AR1745" s="204">
        <f ca="1">COUNTIF(INDIRECT("H"&amp;(ROW()+12*(($AN1745-1)*3+$AO1745)-ROW())/12+5):INDIRECT("S"&amp;(ROW()+12*(($AN1745-1)*3+$AO1745)-ROW())/12+5),AQ1745)</f>
        <v>0</v>
      </c>
      <c r="AS1745" s="221">
        <f ca="1">IF($AP1745=1,IF(INDIRECT(ADDRESS(($AN1745-1)*3+$AO1745+5,$AP1745+20))="",0,INDIRECT(ADDRESS(($AN1745-1)*3+$AO1745+5,$AP1745+20))),IF(INDIRECT(ADDRESS(($AN1745-1)*3+$AO1745+5,$AP1745+20))="",0,IF(COUNTIF(INDIRECT(ADDRESS(($AN1745-1)*36+($AO1745-1)*12+6,COLUMN())):INDIRECT(ADDRESS(($AN1745-1)*36+($AO1745-1)*12+$AP1745+4,COLUMN())),INDIRECT(ADDRESS(($AN1745-1)*3+$AO1745+5,$AP1745+20)))&gt;=1,0,INDIRECT(ADDRESS(($AN1745-1)*3+$AO1745+5,$AP1745+20)))))</f>
        <v>0</v>
      </c>
      <c r="AT1745" s="204">
        <f ca="1">COUNTIF(INDIRECT("U"&amp;(ROW()+12*(($AN1745-1)*3+$AO1745)-ROW())/12+5):INDIRECT("AF"&amp;(ROW()+12*(($AN1745-1)*3+$AO1745)-ROW())/12+5),AS1745)</f>
        <v>0</v>
      </c>
      <c r="AU1745" s="204">
        <f ca="1">IF(AND(AQ1745+AS1745&gt;0,AR1745+AT1745&gt;0),COUNTIF(AU$6:AU1744,"&gt;0")+1,0)</f>
        <v>0</v>
      </c>
    </row>
    <row r="1746" spans="40:47">
      <c r="AN1746" s="204">
        <v>49</v>
      </c>
      <c r="AO1746" s="204">
        <v>2</v>
      </c>
      <c r="AP1746" s="204">
        <v>1</v>
      </c>
      <c r="AQ1746" s="221">
        <f ca="1">IF($AP1746=1,IF(INDIRECT(ADDRESS(($AN1746-1)*3+$AO1746+5,$AP1746+7))="",0,INDIRECT(ADDRESS(($AN1746-1)*3+$AO1746+5,$AP1746+7))),IF(INDIRECT(ADDRESS(($AN1746-1)*3+$AO1746+5,$AP1746+7))="",0,IF(COUNTIF(INDIRECT(ADDRESS(($AN1746-1)*36+($AO1746-1)*12+6,COLUMN())):INDIRECT(ADDRESS(($AN1746-1)*36+($AO1746-1)*12+$AP1746+4,COLUMN())),INDIRECT(ADDRESS(($AN1746-1)*3+$AO1746+5,$AP1746+7)))&gt;=1,0,INDIRECT(ADDRESS(($AN1746-1)*3+$AO1746+5,$AP1746+7)))))</f>
        <v>0</v>
      </c>
      <c r="AR1746" s="204">
        <f ca="1">COUNTIF(INDIRECT("H"&amp;(ROW()+12*(($AN1746-1)*3+$AO1746)-ROW())/12+5):INDIRECT("S"&amp;(ROW()+12*(($AN1746-1)*3+$AO1746)-ROW())/12+5),AQ1746)</f>
        <v>0</v>
      </c>
      <c r="AS1746" s="221">
        <f ca="1">IF($AP1746=1,IF(INDIRECT(ADDRESS(($AN1746-1)*3+$AO1746+5,$AP1746+20))="",0,INDIRECT(ADDRESS(($AN1746-1)*3+$AO1746+5,$AP1746+20))),IF(INDIRECT(ADDRESS(($AN1746-1)*3+$AO1746+5,$AP1746+20))="",0,IF(COUNTIF(INDIRECT(ADDRESS(($AN1746-1)*36+($AO1746-1)*12+6,COLUMN())):INDIRECT(ADDRESS(($AN1746-1)*36+($AO1746-1)*12+$AP1746+4,COLUMN())),INDIRECT(ADDRESS(($AN1746-1)*3+$AO1746+5,$AP1746+20)))&gt;=1,0,INDIRECT(ADDRESS(($AN1746-1)*3+$AO1746+5,$AP1746+20)))))</f>
        <v>0</v>
      </c>
      <c r="AT1746" s="204">
        <f ca="1">COUNTIF(INDIRECT("U"&amp;(ROW()+12*(($AN1746-1)*3+$AO1746)-ROW())/12+5):INDIRECT("AF"&amp;(ROW()+12*(($AN1746-1)*3+$AO1746)-ROW())/12+5),AS1746)</f>
        <v>0</v>
      </c>
      <c r="AU1746" s="204">
        <f ca="1">IF(AND(AQ1746+AS1746&gt;0,AR1746+AT1746&gt;0),COUNTIF(AU$6:AU1745,"&gt;0")+1,0)</f>
        <v>0</v>
      </c>
    </row>
    <row r="1747" spans="40:47">
      <c r="AN1747" s="204">
        <v>49</v>
      </c>
      <c r="AO1747" s="204">
        <v>2</v>
      </c>
      <c r="AP1747" s="204">
        <v>2</v>
      </c>
      <c r="AQ1747" s="221">
        <f ca="1">IF($AP1747=1,IF(INDIRECT(ADDRESS(($AN1747-1)*3+$AO1747+5,$AP1747+7))="",0,INDIRECT(ADDRESS(($AN1747-1)*3+$AO1747+5,$AP1747+7))),IF(INDIRECT(ADDRESS(($AN1747-1)*3+$AO1747+5,$AP1747+7))="",0,IF(COUNTIF(INDIRECT(ADDRESS(($AN1747-1)*36+($AO1747-1)*12+6,COLUMN())):INDIRECT(ADDRESS(($AN1747-1)*36+($AO1747-1)*12+$AP1747+4,COLUMN())),INDIRECT(ADDRESS(($AN1747-1)*3+$AO1747+5,$AP1747+7)))&gt;=1,0,INDIRECT(ADDRESS(($AN1747-1)*3+$AO1747+5,$AP1747+7)))))</f>
        <v>0</v>
      </c>
      <c r="AR1747" s="204">
        <f ca="1">COUNTIF(INDIRECT("H"&amp;(ROW()+12*(($AN1747-1)*3+$AO1747)-ROW())/12+5):INDIRECT("S"&amp;(ROW()+12*(($AN1747-1)*3+$AO1747)-ROW())/12+5),AQ1747)</f>
        <v>0</v>
      </c>
      <c r="AS1747" s="221">
        <f ca="1">IF($AP1747=1,IF(INDIRECT(ADDRESS(($AN1747-1)*3+$AO1747+5,$AP1747+20))="",0,INDIRECT(ADDRESS(($AN1747-1)*3+$AO1747+5,$AP1747+20))),IF(INDIRECT(ADDRESS(($AN1747-1)*3+$AO1747+5,$AP1747+20))="",0,IF(COUNTIF(INDIRECT(ADDRESS(($AN1747-1)*36+($AO1747-1)*12+6,COLUMN())):INDIRECT(ADDRESS(($AN1747-1)*36+($AO1747-1)*12+$AP1747+4,COLUMN())),INDIRECT(ADDRESS(($AN1747-1)*3+$AO1747+5,$AP1747+20)))&gt;=1,0,INDIRECT(ADDRESS(($AN1747-1)*3+$AO1747+5,$AP1747+20)))))</f>
        <v>0</v>
      </c>
      <c r="AT1747" s="204">
        <f ca="1">COUNTIF(INDIRECT("U"&amp;(ROW()+12*(($AN1747-1)*3+$AO1747)-ROW())/12+5):INDIRECT("AF"&amp;(ROW()+12*(($AN1747-1)*3+$AO1747)-ROW())/12+5),AS1747)</f>
        <v>0</v>
      </c>
      <c r="AU1747" s="204">
        <f ca="1">IF(AND(AQ1747+AS1747&gt;0,AR1747+AT1747&gt;0),COUNTIF(AU$6:AU1746,"&gt;0")+1,0)</f>
        <v>0</v>
      </c>
    </row>
    <row r="1748" spans="40:47">
      <c r="AN1748" s="204">
        <v>49</v>
      </c>
      <c r="AO1748" s="204">
        <v>2</v>
      </c>
      <c r="AP1748" s="204">
        <v>3</v>
      </c>
      <c r="AQ1748" s="221">
        <f ca="1">IF($AP1748=1,IF(INDIRECT(ADDRESS(($AN1748-1)*3+$AO1748+5,$AP1748+7))="",0,INDIRECT(ADDRESS(($AN1748-1)*3+$AO1748+5,$AP1748+7))),IF(INDIRECT(ADDRESS(($AN1748-1)*3+$AO1748+5,$AP1748+7))="",0,IF(COUNTIF(INDIRECT(ADDRESS(($AN1748-1)*36+($AO1748-1)*12+6,COLUMN())):INDIRECT(ADDRESS(($AN1748-1)*36+($AO1748-1)*12+$AP1748+4,COLUMN())),INDIRECT(ADDRESS(($AN1748-1)*3+$AO1748+5,$AP1748+7)))&gt;=1,0,INDIRECT(ADDRESS(($AN1748-1)*3+$AO1748+5,$AP1748+7)))))</f>
        <v>0</v>
      </c>
      <c r="AR1748" s="204">
        <f ca="1">COUNTIF(INDIRECT("H"&amp;(ROW()+12*(($AN1748-1)*3+$AO1748)-ROW())/12+5):INDIRECT("S"&amp;(ROW()+12*(($AN1748-1)*3+$AO1748)-ROW())/12+5),AQ1748)</f>
        <v>0</v>
      </c>
      <c r="AS1748" s="221">
        <f ca="1">IF($AP1748=1,IF(INDIRECT(ADDRESS(($AN1748-1)*3+$AO1748+5,$AP1748+20))="",0,INDIRECT(ADDRESS(($AN1748-1)*3+$AO1748+5,$AP1748+20))),IF(INDIRECT(ADDRESS(($AN1748-1)*3+$AO1748+5,$AP1748+20))="",0,IF(COUNTIF(INDIRECT(ADDRESS(($AN1748-1)*36+($AO1748-1)*12+6,COLUMN())):INDIRECT(ADDRESS(($AN1748-1)*36+($AO1748-1)*12+$AP1748+4,COLUMN())),INDIRECT(ADDRESS(($AN1748-1)*3+$AO1748+5,$AP1748+20)))&gt;=1,0,INDIRECT(ADDRESS(($AN1748-1)*3+$AO1748+5,$AP1748+20)))))</f>
        <v>0</v>
      </c>
      <c r="AT1748" s="204">
        <f ca="1">COUNTIF(INDIRECT("U"&amp;(ROW()+12*(($AN1748-1)*3+$AO1748)-ROW())/12+5):INDIRECT("AF"&amp;(ROW()+12*(($AN1748-1)*3+$AO1748)-ROW())/12+5),AS1748)</f>
        <v>0</v>
      </c>
      <c r="AU1748" s="204">
        <f ca="1">IF(AND(AQ1748+AS1748&gt;0,AR1748+AT1748&gt;0),COUNTIF(AU$6:AU1747,"&gt;0")+1,0)</f>
        <v>0</v>
      </c>
    </row>
    <row r="1749" spans="40:47">
      <c r="AN1749" s="204">
        <v>49</v>
      </c>
      <c r="AO1749" s="204">
        <v>2</v>
      </c>
      <c r="AP1749" s="204">
        <v>4</v>
      </c>
      <c r="AQ1749" s="221">
        <f ca="1">IF($AP1749=1,IF(INDIRECT(ADDRESS(($AN1749-1)*3+$AO1749+5,$AP1749+7))="",0,INDIRECT(ADDRESS(($AN1749-1)*3+$AO1749+5,$AP1749+7))),IF(INDIRECT(ADDRESS(($AN1749-1)*3+$AO1749+5,$AP1749+7))="",0,IF(COUNTIF(INDIRECT(ADDRESS(($AN1749-1)*36+($AO1749-1)*12+6,COLUMN())):INDIRECT(ADDRESS(($AN1749-1)*36+($AO1749-1)*12+$AP1749+4,COLUMN())),INDIRECT(ADDRESS(($AN1749-1)*3+$AO1749+5,$AP1749+7)))&gt;=1,0,INDIRECT(ADDRESS(($AN1749-1)*3+$AO1749+5,$AP1749+7)))))</f>
        <v>0</v>
      </c>
      <c r="AR1749" s="204">
        <f ca="1">COUNTIF(INDIRECT("H"&amp;(ROW()+12*(($AN1749-1)*3+$AO1749)-ROW())/12+5):INDIRECT("S"&amp;(ROW()+12*(($AN1749-1)*3+$AO1749)-ROW())/12+5),AQ1749)</f>
        <v>0</v>
      </c>
      <c r="AS1749" s="221">
        <f ca="1">IF($AP1749=1,IF(INDIRECT(ADDRESS(($AN1749-1)*3+$AO1749+5,$AP1749+20))="",0,INDIRECT(ADDRESS(($AN1749-1)*3+$AO1749+5,$AP1749+20))),IF(INDIRECT(ADDRESS(($AN1749-1)*3+$AO1749+5,$AP1749+20))="",0,IF(COUNTIF(INDIRECT(ADDRESS(($AN1749-1)*36+($AO1749-1)*12+6,COLUMN())):INDIRECT(ADDRESS(($AN1749-1)*36+($AO1749-1)*12+$AP1749+4,COLUMN())),INDIRECT(ADDRESS(($AN1749-1)*3+$AO1749+5,$AP1749+20)))&gt;=1,0,INDIRECT(ADDRESS(($AN1749-1)*3+$AO1749+5,$AP1749+20)))))</f>
        <v>0</v>
      </c>
      <c r="AT1749" s="204">
        <f ca="1">COUNTIF(INDIRECT("U"&amp;(ROW()+12*(($AN1749-1)*3+$AO1749)-ROW())/12+5):INDIRECT("AF"&amp;(ROW()+12*(($AN1749-1)*3+$AO1749)-ROW())/12+5),AS1749)</f>
        <v>0</v>
      </c>
      <c r="AU1749" s="204">
        <f ca="1">IF(AND(AQ1749+AS1749&gt;0,AR1749+AT1749&gt;0),COUNTIF(AU$6:AU1748,"&gt;0")+1,0)</f>
        <v>0</v>
      </c>
    </row>
    <row r="1750" spans="40:47">
      <c r="AN1750" s="204">
        <v>49</v>
      </c>
      <c r="AO1750" s="204">
        <v>2</v>
      </c>
      <c r="AP1750" s="204">
        <v>5</v>
      </c>
      <c r="AQ1750" s="221">
        <f ca="1">IF($AP1750=1,IF(INDIRECT(ADDRESS(($AN1750-1)*3+$AO1750+5,$AP1750+7))="",0,INDIRECT(ADDRESS(($AN1750-1)*3+$AO1750+5,$AP1750+7))),IF(INDIRECT(ADDRESS(($AN1750-1)*3+$AO1750+5,$AP1750+7))="",0,IF(COUNTIF(INDIRECT(ADDRESS(($AN1750-1)*36+($AO1750-1)*12+6,COLUMN())):INDIRECT(ADDRESS(($AN1750-1)*36+($AO1750-1)*12+$AP1750+4,COLUMN())),INDIRECT(ADDRESS(($AN1750-1)*3+$AO1750+5,$AP1750+7)))&gt;=1,0,INDIRECT(ADDRESS(($AN1750-1)*3+$AO1750+5,$AP1750+7)))))</f>
        <v>0</v>
      </c>
      <c r="AR1750" s="204">
        <f ca="1">COUNTIF(INDIRECT("H"&amp;(ROW()+12*(($AN1750-1)*3+$AO1750)-ROW())/12+5):INDIRECT("S"&amp;(ROW()+12*(($AN1750-1)*3+$AO1750)-ROW())/12+5),AQ1750)</f>
        <v>0</v>
      </c>
      <c r="AS1750" s="221">
        <f ca="1">IF($AP1750=1,IF(INDIRECT(ADDRESS(($AN1750-1)*3+$AO1750+5,$AP1750+20))="",0,INDIRECT(ADDRESS(($AN1750-1)*3+$AO1750+5,$AP1750+20))),IF(INDIRECT(ADDRESS(($AN1750-1)*3+$AO1750+5,$AP1750+20))="",0,IF(COUNTIF(INDIRECT(ADDRESS(($AN1750-1)*36+($AO1750-1)*12+6,COLUMN())):INDIRECT(ADDRESS(($AN1750-1)*36+($AO1750-1)*12+$AP1750+4,COLUMN())),INDIRECT(ADDRESS(($AN1750-1)*3+$AO1750+5,$AP1750+20)))&gt;=1,0,INDIRECT(ADDRESS(($AN1750-1)*3+$AO1750+5,$AP1750+20)))))</f>
        <v>0</v>
      </c>
      <c r="AT1750" s="204">
        <f ca="1">COUNTIF(INDIRECT("U"&amp;(ROW()+12*(($AN1750-1)*3+$AO1750)-ROW())/12+5):INDIRECT("AF"&amp;(ROW()+12*(($AN1750-1)*3+$AO1750)-ROW())/12+5),AS1750)</f>
        <v>0</v>
      </c>
      <c r="AU1750" s="204">
        <f ca="1">IF(AND(AQ1750+AS1750&gt;0,AR1750+AT1750&gt;0),COUNTIF(AU$6:AU1749,"&gt;0")+1,0)</f>
        <v>0</v>
      </c>
    </row>
    <row r="1751" spans="40:47">
      <c r="AN1751" s="204">
        <v>49</v>
      </c>
      <c r="AO1751" s="204">
        <v>2</v>
      </c>
      <c r="AP1751" s="204">
        <v>6</v>
      </c>
      <c r="AQ1751" s="221">
        <f ca="1">IF($AP1751=1,IF(INDIRECT(ADDRESS(($AN1751-1)*3+$AO1751+5,$AP1751+7))="",0,INDIRECT(ADDRESS(($AN1751-1)*3+$AO1751+5,$AP1751+7))),IF(INDIRECT(ADDRESS(($AN1751-1)*3+$AO1751+5,$AP1751+7))="",0,IF(COUNTIF(INDIRECT(ADDRESS(($AN1751-1)*36+($AO1751-1)*12+6,COLUMN())):INDIRECT(ADDRESS(($AN1751-1)*36+($AO1751-1)*12+$AP1751+4,COLUMN())),INDIRECT(ADDRESS(($AN1751-1)*3+$AO1751+5,$AP1751+7)))&gt;=1,0,INDIRECT(ADDRESS(($AN1751-1)*3+$AO1751+5,$AP1751+7)))))</f>
        <v>0</v>
      </c>
      <c r="AR1751" s="204">
        <f ca="1">COUNTIF(INDIRECT("H"&amp;(ROW()+12*(($AN1751-1)*3+$AO1751)-ROW())/12+5):INDIRECT("S"&amp;(ROW()+12*(($AN1751-1)*3+$AO1751)-ROW())/12+5),AQ1751)</f>
        <v>0</v>
      </c>
      <c r="AS1751" s="221">
        <f ca="1">IF($AP1751=1,IF(INDIRECT(ADDRESS(($AN1751-1)*3+$AO1751+5,$AP1751+20))="",0,INDIRECT(ADDRESS(($AN1751-1)*3+$AO1751+5,$AP1751+20))),IF(INDIRECT(ADDRESS(($AN1751-1)*3+$AO1751+5,$AP1751+20))="",0,IF(COUNTIF(INDIRECT(ADDRESS(($AN1751-1)*36+($AO1751-1)*12+6,COLUMN())):INDIRECT(ADDRESS(($AN1751-1)*36+($AO1751-1)*12+$AP1751+4,COLUMN())),INDIRECT(ADDRESS(($AN1751-1)*3+$AO1751+5,$AP1751+20)))&gt;=1,0,INDIRECT(ADDRESS(($AN1751-1)*3+$AO1751+5,$AP1751+20)))))</f>
        <v>0</v>
      </c>
      <c r="AT1751" s="204">
        <f ca="1">COUNTIF(INDIRECT("U"&amp;(ROW()+12*(($AN1751-1)*3+$AO1751)-ROW())/12+5):INDIRECT("AF"&amp;(ROW()+12*(($AN1751-1)*3+$AO1751)-ROW())/12+5),AS1751)</f>
        <v>0</v>
      </c>
      <c r="AU1751" s="204">
        <f ca="1">IF(AND(AQ1751+AS1751&gt;0,AR1751+AT1751&gt;0),COUNTIF(AU$6:AU1750,"&gt;0")+1,0)</f>
        <v>0</v>
      </c>
    </row>
    <row r="1752" spans="40:47">
      <c r="AN1752" s="204">
        <v>49</v>
      </c>
      <c r="AO1752" s="204">
        <v>2</v>
      </c>
      <c r="AP1752" s="204">
        <v>7</v>
      </c>
      <c r="AQ1752" s="221">
        <f ca="1">IF($AP1752=1,IF(INDIRECT(ADDRESS(($AN1752-1)*3+$AO1752+5,$AP1752+7))="",0,INDIRECT(ADDRESS(($AN1752-1)*3+$AO1752+5,$AP1752+7))),IF(INDIRECT(ADDRESS(($AN1752-1)*3+$AO1752+5,$AP1752+7))="",0,IF(COUNTIF(INDIRECT(ADDRESS(($AN1752-1)*36+($AO1752-1)*12+6,COLUMN())):INDIRECT(ADDRESS(($AN1752-1)*36+($AO1752-1)*12+$AP1752+4,COLUMN())),INDIRECT(ADDRESS(($AN1752-1)*3+$AO1752+5,$AP1752+7)))&gt;=1,0,INDIRECT(ADDRESS(($AN1752-1)*3+$AO1752+5,$AP1752+7)))))</f>
        <v>0</v>
      </c>
      <c r="AR1752" s="204">
        <f ca="1">COUNTIF(INDIRECT("H"&amp;(ROW()+12*(($AN1752-1)*3+$AO1752)-ROW())/12+5):INDIRECT("S"&amp;(ROW()+12*(($AN1752-1)*3+$AO1752)-ROW())/12+5),AQ1752)</f>
        <v>0</v>
      </c>
      <c r="AS1752" s="221">
        <f ca="1">IF($AP1752=1,IF(INDIRECT(ADDRESS(($AN1752-1)*3+$AO1752+5,$AP1752+20))="",0,INDIRECT(ADDRESS(($AN1752-1)*3+$AO1752+5,$AP1752+20))),IF(INDIRECT(ADDRESS(($AN1752-1)*3+$AO1752+5,$AP1752+20))="",0,IF(COUNTIF(INDIRECT(ADDRESS(($AN1752-1)*36+($AO1752-1)*12+6,COLUMN())):INDIRECT(ADDRESS(($AN1752-1)*36+($AO1752-1)*12+$AP1752+4,COLUMN())),INDIRECT(ADDRESS(($AN1752-1)*3+$AO1752+5,$AP1752+20)))&gt;=1,0,INDIRECT(ADDRESS(($AN1752-1)*3+$AO1752+5,$AP1752+20)))))</f>
        <v>0</v>
      </c>
      <c r="AT1752" s="204">
        <f ca="1">COUNTIF(INDIRECT("U"&amp;(ROW()+12*(($AN1752-1)*3+$AO1752)-ROW())/12+5):INDIRECT("AF"&amp;(ROW()+12*(($AN1752-1)*3+$AO1752)-ROW())/12+5),AS1752)</f>
        <v>0</v>
      </c>
      <c r="AU1752" s="204">
        <f ca="1">IF(AND(AQ1752+AS1752&gt;0,AR1752+AT1752&gt;0),COUNTIF(AU$6:AU1751,"&gt;0")+1,0)</f>
        <v>0</v>
      </c>
    </row>
    <row r="1753" spans="40:47">
      <c r="AN1753" s="204">
        <v>49</v>
      </c>
      <c r="AO1753" s="204">
        <v>2</v>
      </c>
      <c r="AP1753" s="204">
        <v>8</v>
      </c>
      <c r="AQ1753" s="221">
        <f ca="1">IF($AP1753=1,IF(INDIRECT(ADDRESS(($AN1753-1)*3+$AO1753+5,$AP1753+7))="",0,INDIRECT(ADDRESS(($AN1753-1)*3+$AO1753+5,$AP1753+7))),IF(INDIRECT(ADDRESS(($AN1753-1)*3+$AO1753+5,$AP1753+7))="",0,IF(COUNTIF(INDIRECT(ADDRESS(($AN1753-1)*36+($AO1753-1)*12+6,COLUMN())):INDIRECT(ADDRESS(($AN1753-1)*36+($AO1753-1)*12+$AP1753+4,COLUMN())),INDIRECT(ADDRESS(($AN1753-1)*3+$AO1753+5,$AP1753+7)))&gt;=1,0,INDIRECT(ADDRESS(($AN1753-1)*3+$AO1753+5,$AP1753+7)))))</f>
        <v>0</v>
      </c>
      <c r="AR1753" s="204">
        <f ca="1">COUNTIF(INDIRECT("H"&amp;(ROW()+12*(($AN1753-1)*3+$AO1753)-ROW())/12+5):INDIRECT("S"&amp;(ROW()+12*(($AN1753-1)*3+$AO1753)-ROW())/12+5),AQ1753)</f>
        <v>0</v>
      </c>
      <c r="AS1753" s="221">
        <f ca="1">IF($AP1753=1,IF(INDIRECT(ADDRESS(($AN1753-1)*3+$AO1753+5,$AP1753+20))="",0,INDIRECT(ADDRESS(($AN1753-1)*3+$AO1753+5,$AP1753+20))),IF(INDIRECT(ADDRESS(($AN1753-1)*3+$AO1753+5,$AP1753+20))="",0,IF(COUNTIF(INDIRECT(ADDRESS(($AN1753-1)*36+($AO1753-1)*12+6,COLUMN())):INDIRECT(ADDRESS(($AN1753-1)*36+($AO1753-1)*12+$AP1753+4,COLUMN())),INDIRECT(ADDRESS(($AN1753-1)*3+$AO1753+5,$AP1753+20)))&gt;=1,0,INDIRECT(ADDRESS(($AN1753-1)*3+$AO1753+5,$AP1753+20)))))</f>
        <v>0</v>
      </c>
      <c r="AT1753" s="204">
        <f ca="1">COUNTIF(INDIRECT("U"&amp;(ROW()+12*(($AN1753-1)*3+$AO1753)-ROW())/12+5):INDIRECT("AF"&amp;(ROW()+12*(($AN1753-1)*3+$AO1753)-ROW())/12+5),AS1753)</f>
        <v>0</v>
      </c>
      <c r="AU1753" s="204">
        <f ca="1">IF(AND(AQ1753+AS1753&gt;0,AR1753+AT1753&gt;0),COUNTIF(AU$6:AU1752,"&gt;0")+1,0)</f>
        <v>0</v>
      </c>
    </row>
    <row r="1754" spans="40:47">
      <c r="AN1754" s="204">
        <v>49</v>
      </c>
      <c r="AO1754" s="204">
        <v>2</v>
      </c>
      <c r="AP1754" s="204">
        <v>9</v>
      </c>
      <c r="AQ1754" s="221">
        <f ca="1">IF($AP1754=1,IF(INDIRECT(ADDRESS(($AN1754-1)*3+$AO1754+5,$AP1754+7))="",0,INDIRECT(ADDRESS(($AN1754-1)*3+$AO1754+5,$AP1754+7))),IF(INDIRECT(ADDRESS(($AN1754-1)*3+$AO1754+5,$AP1754+7))="",0,IF(COUNTIF(INDIRECT(ADDRESS(($AN1754-1)*36+($AO1754-1)*12+6,COLUMN())):INDIRECT(ADDRESS(($AN1754-1)*36+($AO1754-1)*12+$AP1754+4,COLUMN())),INDIRECT(ADDRESS(($AN1754-1)*3+$AO1754+5,$AP1754+7)))&gt;=1,0,INDIRECT(ADDRESS(($AN1754-1)*3+$AO1754+5,$AP1754+7)))))</f>
        <v>0</v>
      </c>
      <c r="AR1754" s="204">
        <f ca="1">COUNTIF(INDIRECT("H"&amp;(ROW()+12*(($AN1754-1)*3+$AO1754)-ROW())/12+5):INDIRECT("S"&amp;(ROW()+12*(($AN1754-1)*3+$AO1754)-ROW())/12+5),AQ1754)</f>
        <v>0</v>
      </c>
      <c r="AS1754" s="221">
        <f ca="1">IF($AP1754=1,IF(INDIRECT(ADDRESS(($AN1754-1)*3+$AO1754+5,$AP1754+20))="",0,INDIRECT(ADDRESS(($AN1754-1)*3+$AO1754+5,$AP1754+20))),IF(INDIRECT(ADDRESS(($AN1754-1)*3+$AO1754+5,$AP1754+20))="",0,IF(COUNTIF(INDIRECT(ADDRESS(($AN1754-1)*36+($AO1754-1)*12+6,COLUMN())):INDIRECT(ADDRESS(($AN1754-1)*36+($AO1754-1)*12+$AP1754+4,COLUMN())),INDIRECT(ADDRESS(($AN1754-1)*3+$AO1754+5,$AP1754+20)))&gt;=1,0,INDIRECT(ADDRESS(($AN1754-1)*3+$AO1754+5,$AP1754+20)))))</f>
        <v>0</v>
      </c>
      <c r="AT1754" s="204">
        <f ca="1">COUNTIF(INDIRECT("U"&amp;(ROW()+12*(($AN1754-1)*3+$AO1754)-ROW())/12+5):INDIRECT("AF"&amp;(ROW()+12*(($AN1754-1)*3+$AO1754)-ROW())/12+5),AS1754)</f>
        <v>0</v>
      </c>
      <c r="AU1754" s="204">
        <f ca="1">IF(AND(AQ1754+AS1754&gt;0,AR1754+AT1754&gt;0),COUNTIF(AU$6:AU1753,"&gt;0")+1,0)</f>
        <v>0</v>
      </c>
    </row>
    <row r="1755" spans="40:47">
      <c r="AN1755" s="204">
        <v>49</v>
      </c>
      <c r="AO1755" s="204">
        <v>2</v>
      </c>
      <c r="AP1755" s="204">
        <v>10</v>
      </c>
      <c r="AQ1755" s="221">
        <f ca="1">IF($AP1755=1,IF(INDIRECT(ADDRESS(($AN1755-1)*3+$AO1755+5,$AP1755+7))="",0,INDIRECT(ADDRESS(($AN1755-1)*3+$AO1755+5,$AP1755+7))),IF(INDIRECT(ADDRESS(($AN1755-1)*3+$AO1755+5,$AP1755+7))="",0,IF(COUNTIF(INDIRECT(ADDRESS(($AN1755-1)*36+($AO1755-1)*12+6,COLUMN())):INDIRECT(ADDRESS(($AN1755-1)*36+($AO1755-1)*12+$AP1755+4,COLUMN())),INDIRECT(ADDRESS(($AN1755-1)*3+$AO1755+5,$AP1755+7)))&gt;=1,0,INDIRECT(ADDRESS(($AN1755-1)*3+$AO1755+5,$AP1755+7)))))</f>
        <v>0</v>
      </c>
      <c r="AR1755" s="204">
        <f ca="1">COUNTIF(INDIRECT("H"&amp;(ROW()+12*(($AN1755-1)*3+$AO1755)-ROW())/12+5):INDIRECT("S"&amp;(ROW()+12*(($AN1755-1)*3+$AO1755)-ROW())/12+5),AQ1755)</f>
        <v>0</v>
      </c>
      <c r="AS1755" s="221">
        <f ca="1">IF($AP1755=1,IF(INDIRECT(ADDRESS(($AN1755-1)*3+$AO1755+5,$AP1755+20))="",0,INDIRECT(ADDRESS(($AN1755-1)*3+$AO1755+5,$AP1755+20))),IF(INDIRECT(ADDRESS(($AN1755-1)*3+$AO1755+5,$AP1755+20))="",0,IF(COUNTIF(INDIRECT(ADDRESS(($AN1755-1)*36+($AO1755-1)*12+6,COLUMN())):INDIRECT(ADDRESS(($AN1755-1)*36+($AO1755-1)*12+$AP1755+4,COLUMN())),INDIRECT(ADDRESS(($AN1755-1)*3+$AO1755+5,$AP1755+20)))&gt;=1,0,INDIRECT(ADDRESS(($AN1755-1)*3+$AO1755+5,$AP1755+20)))))</f>
        <v>0</v>
      </c>
      <c r="AT1755" s="204">
        <f ca="1">COUNTIF(INDIRECT("U"&amp;(ROW()+12*(($AN1755-1)*3+$AO1755)-ROW())/12+5):INDIRECT("AF"&amp;(ROW()+12*(($AN1755-1)*3+$AO1755)-ROW())/12+5),AS1755)</f>
        <v>0</v>
      </c>
      <c r="AU1755" s="204">
        <f ca="1">IF(AND(AQ1755+AS1755&gt;0,AR1755+AT1755&gt;0),COUNTIF(AU$6:AU1754,"&gt;0")+1,0)</f>
        <v>0</v>
      </c>
    </row>
    <row r="1756" spans="40:47">
      <c r="AN1756" s="204">
        <v>49</v>
      </c>
      <c r="AO1756" s="204">
        <v>2</v>
      </c>
      <c r="AP1756" s="204">
        <v>11</v>
      </c>
      <c r="AQ1756" s="221">
        <f ca="1">IF($AP1756=1,IF(INDIRECT(ADDRESS(($AN1756-1)*3+$AO1756+5,$AP1756+7))="",0,INDIRECT(ADDRESS(($AN1756-1)*3+$AO1756+5,$AP1756+7))),IF(INDIRECT(ADDRESS(($AN1756-1)*3+$AO1756+5,$AP1756+7))="",0,IF(COUNTIF(INDIRECT(ADDRESS(($AN1756-1)*36+($AO1756-1)*12+6,COLUMN())):INDIRECT(ADDRESS(($AN1756-1)*36+($AO1756-1)*12+$AP1756+4,COLUMN())),INDIRECT(ADDRESS(($AN1756-1)*3+$AO1756+5,$AP1756+7)))&gt;=1,0,INDIRECT(ADDRESS(($AN1756-1)*3+$AO1756+5,$AP1756+7)))))</f>
        <v>0</v>
      </c>
      <c r="AR1756" s="204">
        <f ca="1">COUNTIF(INDIRECT("H"&amp;(ROW()+12*(($AN1756-1)*3+$AO1756)-ROW())/12+5):INDIRECT("S"&amp;(ROW()+12*(($AN1756-1)*3+$AO1756)-ROW())/12+5),AQ1756)</f>
        <v>0</v>
      </c>
      <c r="AS1756" s="221">
        <f ca="1">IF($AP1756=1,IF(INDIRECT(ADDRESS(($AN1756-1)*3+$AO1756+5,$AP1756+20))="",0,INDIRECT(ADDRESS(($AN1756-1)*3+$AO1756+5,$AP1756+20))),IF(INDIRECT(ADDRESS(($AN1756-1)*3+$AO1756+5,$AP1756+20))="",0,IF(COUNTIF(INDIRECT(ADDRESS(($AN1756-1)*36+($AO1756-1)*12+6,COLUMN())):INDIRECT(ADDRESS(($AN1756-1)*36+($AO1756-1)*12+$AP1756+4,COLUMN())),INDIRECT(ADDRESS(($AN1756-1)*3+$AO1756+5,$AP1756+20)))&gt;=1,0,INDIRECT(ADDRESS(($AN1756-1)*3+$AO1756+5,$AP1756+20)))))</f>
        <v>0</v>
      </c>
      <c r="AT1756" s="204">
        <f ca="1">COUNTIF(INDIRECT("U"&amp;(ROW()+12*(($AN1756-1)*3+$AO1756)-ROW())/12+5):INDIRECT("AF"&amp;(ROW()+12*(($AN1756-1)*3+$AO1756)-ROW())/12+5),AS1756)</f>
        <v>0</v>
      </c>
      <c r="AU1756" s="204">
        <f ca="1">IF(AND(AQ1756+AS1756&gt;0,AR1756+AT1756&gt;0),COUNTIF(AU$6:AU1755,"&gt;0")+1,0)</f>
        <v>0</v>
      </c>
    </row>
    <row r="1757" spans="40:47">
      <c r="AN1757" s="204">
        <v>49</v>
      </c>
      <c r="AO1757" s="204">
        <v>2</v>
      </c>
      <c r="AP1757" s="204">
        <v>12</v>
      </c>
      <c r="AQ1757" s="221">
        <f ca="1">IF($AP1757=1,IF(INDIRECT(ADDRESS(($AN1757-1)*3+$AO1757+5,$AP1757+7))="",0,INDIRECT(ADDRESS(($AN1757-1)*3+$AO1757+5,$AP1757+7))),IF(INDIRECT(ADDRESS(($AN1757-1)*3+$AO1757+5,$AP1757+7))="",0,IF(COUNTIF(INDIRECT(ADDRESS(($AN1757-1)*36+($AO1757-1)*12+6,COLUMN())):INDIRECT(ADDRESS(($AN1757-1)*36+($AO1757-1)*12+$AP1757+4,COLUMN())),INDIRECT(ADDRESS(($AN1757-1)*3+$AO1757+5,$AP1757+7)))&gt;=1,0,INDIRECT(ADDRESS(($AN1757-1)*3+$AO1757+5,$AP1757+7)))))</f>
        <v>0</v>
      </c>
      <c r="AR1757" s="204">
        <f ca="1">COUNTIF(INDIRECT("H"&amp;(ROW()+12*(($AN1757-1)*3+$AO1757)-ROW())/12+5):INDIRECT("S"&amp;(ROW()+12*(($AN1757-1)*3+$AO1757)-ROW())/12+5),AQ1757)</f>
        <v>0</v>
      </c>
      <c r="AS1757" s="221">
        <f ca="1">IF($AP1757=1,IF(INDIRECT(ADDRESS(($AN1757-1)*3+$AO1757+5,$AP1757+20))="",0,INDIRECT(ADDRESS(($AN1757-1)*3+$AO1757+5,$AP1757+20))),IF(INDIRECT(ADDRESS(($AN1757-1)*3+$AO1757+5,$AP1757+20))="",0,IF(COUNTIF(INDIRECT(ADDRESS(($AN1757-1)*36+($AO1757-1)*12+6,COLUMN())):INDIRECT(ADDRESS(($AN1757-1)*36+($AO1757-1)*12+$AP1757+4,COLUMN())),INDIRECT(ADDRESS(($AN1757-1)*3+$AO1757+5,$AP1757+20)))&gt;=1,0,INDIRECT(ADDRESS(($AN1757-1)*3+$AO1757+5,$AP1757+20)))))</f>
        <v>0</v>
      </c>
      <c r="AT1757" s="204">
        <f ca="1">COUNTIF(INDIRECT("U"&amp;(ROW()+12*(($AN1757-1)*3+$AO1757)-ROW())/12+5):INDIRECT("AF"&amp;(ROW()+12*(($AN1757-1)*3+$AO1757)-ROW())/12+5),AS1757)</f>
        <v>0</v>
      </c>
      <c r="AU1757" s="204">
        <f ca="1">IF(AND(AQ1757+AS1757&gt;0,AR1757+AT1757&gt;0),COUNTIF(AU$6:AU1756,"&gt;0")+1,0)</f>
        <v>0</v>
      </c>
    </row>
    <row r="1758" spans="40:47">
      <c r="AN1758" s="204">
        <v>49</v>
      </c>
      <c r="AO1758" s="204">
        <v>3</v>
      </c>
      <c r="AP1758" s="204">
        <v>1</v>
      </c>
      <c r="AQ1758" s="221">
        <f ca="1">IF($AP1758=1,IF(INDIRECT(ADDRESS(($AN1758-1)*3+$AO1758+5,$AP1758+7))="",0,INDIRECT(ADDRESS(($AN1758-1)*3+$AO1758+5,$AP1758+7))),IF(INDIRECT(ADDRESS(($AN1758-1)*3+$AO1758+5,$AP1758+7))="",0,IF(COUNTIF(INDIRECT(ADDRESS(($AN1758-1)*36+($AO1758-1)*12+6,COLUMN())):INDIRECT(ADDRESS(($AN1758-1)*36+($AO1758-1)*12+$AP1758+4,COLUMN())),INDIRECT(ADDRESS(($AN1758-1)*3+$AO1758+5,$AP1758+7)))&gt;=1,0,INDIRECT(ADDRESS(($AN1758-1)*3+$AO1758+5,$AP1758+7)))))</f>
        <v>0</v>
      </c>
      <c r="AR1758" s="204">
        <f ca="1">COUNTIF(INDIRECT("H"&amp;(ROW()+12*(($AN1758-1)*3+$AO1758)-ROW())/12+5):INDIRECT("S"&amp;(ROW()+12*(($AN1758-1)*3+$AO1758)-ROW())/12+5),AQ1758)</f>
        <v>0</v>
      </c>
      <c r="AS1758" s="221">
        <f ca="1">IF($AP1758=1,IF(INDIRECT(ADDRESS(($AN1758-1)*3+$AO1758+5,$AP1758+20))="",0,INDIRECT(ADDRESS(($AN1758-1)*3+$AO1758+5,$AP1758+20))),IF(INDIRECT(ADDRESS(($AN1758-1)*3+$AO1758+5,$AP1758+20))="",0,IF(COUNTIF(INDIRECT(ADDRESS(($AN1758-1)*36+($AO1758-1)*12+6,COLUMN())):INDIRECT(ADDRESS(($AN1758-1)*36+($AO1758-1)*12+$AP1758+4,COLUMN())),INDIRECT(ADDRESS(($AN1758-1)*3+$AO1758+5,$AP1758+20)))&gt;=1,0,INDIRECT(ADDRESS(($AN1758-1)*3+$AO1758+5,$AP1758+20)))))</f>
        <v>0</v>
      </c>
      <c r="AT1758" s="204">
        <f ca="1">COUNTIF(INDIRECT("U"&amp;(ROW()+12*(($AN1758-1)*3+$AO1758)-ROW())/12+5):INDIRECT("AF"&amp;(ROW()+12*(($AN1758-1)*3+$AO1758)-ROW())/12+5),AS1758)</f>
        <v>0</v>
      </c>
      <c r="AU1758" s="204">
        <f ca="1">IF(AND(AQ1758+AS1758&gt;0,AR1758+AT1758&gt;0),COUNTIF(AU$6:AU1757,"&gt;0")+1,0)</f>
        <v>0</v>
      </c>
    </row>
    <row r="1759" spans="40:47">
      <c r="AN1759" s="204">
        <v>49</v>
      </c>
      <c r="AO1759" s="204">
        <v>3</v>
      </c>
      <c r="AP1759" s="204">
        <v>2</v>
      </c>
      <c r="AQ1759" s="221">
        <f ca="1">IF($AP1759=1,IF(INDIRECT(ADDRESS(($AN1759-1)*3+$AO1759+5,$AP1759+7))="",0,INDIRECT(ADDRESS(($AN1759-1)*3+$AO1759+5,$AP1759+7))),IF(INDIRECT(ADDRESS(($AN1759-1)*3+$AO1759+5,$AP1759+7))="",0,IF(COUNTIF(INDIRECT(ADDRESS(($AN1759-1)*36+($AO1759-1)*12+6,COLUMN())):INDIRECT(ADDRESS(($AN1759-1)*36+($AO1759-1)*12+$AP1759+4,COLUMN())),INDIRECT(ADDRESS(($AN1759-1)*3+$AO1759+5,$AP1759+7)))&gt;=1,0,INDIRECT(ADDRESS(($AN1759-1)*3+$AO1759+5,$AP1759+7)))))</f>
        <v>0</v>
      </c>
      <c r="AR1759" s="204">
        <f ca="1">COUNTIF(INDIRECT("H"&amp;(ROW()+12*(($AN1759-1)*3+$AO1759)-ROW())/12+5):INDIRECT("S"&amp;(ROW()+12*(($AN1759-1)*3+$AO1759)-ROW())/12+5),AQ1759)</f>
        <v>0</v>
      </c>
      <c r="AS1759" s="221">
        <f ca="1">IF($AP1759=1,IF(INDIRECT(ADDRESS(($AN1759-1)*3+$AO1759+5,$AP1759+20))="",0,INDIRECT(ADDRESS(($AN1759-1)*3+$AO1759+5,$AP1759+20))),IF(INDIRECT(ADDRESS(($AN1759-1)*3+$AO1759+5,$AP1759+20))="",0,IF(COUNTIF(INDIRECT(ADDRESS(($AN1759-1)*36+($AO1759-1)*12+6,COLUMN())):INDIRECT(ADDRESS(($AN1759-1)*36+($AO1759-1)*12+$AP1759+4,COLUMN())),INDIRECT(ADDRESS(($AN1759-1)*3+$AO1759+5,$AP1759+20)))&gt;=1,0,INDIRECT(ADDRESS(($AN1759-1)*3+$AO1759+5,$AP1759+20)))))</f>
        <v>0</v>
      </c>
      <c r="AT1759" s="204">
        <f ca="1">COUNTIF(INDIRECT("U"&amp;(ROW()+12*(($AN1759-1)*3+$AO1759)-ROW())/12+5):INDIRECT("AF"&amp;(ROW()+12*(($AN1759-1)*3+$AO1759)-ROW())/12+5),AS1759)</f>
        <v>0</v>
      </c>
      <c r="AU1759" s="204">
        <f ca="1">IF(AND(AQ1759+AS1759&gt;0,AR1759+AT1759&gt;0),COUNTIF(AU$6:AU1758,"&gt;0")+1,0)</f>
        <v>0</v>
      </c>
    </row>
    <row r="1760" spans="40:47">
      <c r="AN1760" s="204">
        <v>49</v>
      </c>
      <c r="AO1760" s="204">
        <v>3</v>
      </c>
      <c r="AP1760" s="204">
        <v>3</v>
      </c>
      <c r="AQ1760" s="221">
        <f ca="1">IF($AP1760=1,IF(INDIRECT(ADDRESS(($AN1760-1)*3+$AO1760+5,$AP1760+7))="",0,INDIRECT(ADDRESS(($AN1760-1)*3+$AO1760+5,$AP1760+7))),IF(INDIRECT(ADDRESS(($AN1760-1)*3+$AO1760+5,$AP1760+7))="",0,IF(COUNTIF(INDIRECT(ADDRESS(($AN1760-1)*36+($AO1760-1)*12+6,COLUMN())):INDIRECT(ADDRESS(($AN1760-1)*36+($AO1760-1)*12+$AP1760+4,COLUMN())),INDIRECT(ADDRESS(($AN1760-1)*3+$AO1760+5,$AP1760+7)))&gt;=1,0,INDIRECT(ADDRESS(($AN1760-1)*3+$AO1760+5,$AP1760+7)))))</f>
        <v>0</v>
      </c>
      <c r="AR1760" s="204">
        <f ca="1">COUNTIF(INDIRECT("H"&amp;(ROW()+12*(($AN1760-1)*3+$AO1760)-ROW())/12+5):INDIRECT("S"&amp;(ROW()+12*(($AN1760-1)*3+$AO1760)-ROW())/12+5),AQ1760)</f>
        <v>0</v>
      </c>
      <c r="AS1760" s="221">
        <f ca="1">IF($AP1760=1,IF(INDIRECT(ADDRESS(($AN1760-1)*3+$AO1760+5,$AP1760+20))="",0,INDIRECT(ADDRESS(($AN1760-1)*3+$AO1760+5,$AP1760+20))),IF(INDIRECT(ADDRESS(($AN1760-1)*3+$AO1760+5,$AP1760+20))="",0,IF(COUNTIF(INDIRECT(ADDRESS(($AN1760-1)*36+($AO1760-1)*12+6,COLUMN())):INDIRECT(ADDRESS(($AN1760-1)*36+($AO1760-1)*12+$AP1760+4,COLUMN())),INDIRECT(ADDRESS(($AN1760-1)*3+$AO1760+5,$AP1760+20)))&gt;=1,0,INDIRECT(ADDRESS(($AN1760-1)*3+$AO1760+5,$AP1760+20)))))</f>
        <v>0</v>
      </c>
      <c r="AT1760" s="204">
        <f ca="1">COUNTIF(INDIRECT("U"&amp;(ROW()+12*(($AN1760-1)*3+$AO1760)-ROW())/12+5):INDIRECT("AF"&amp;(ROW()+12*(($AN1760-1)*3+$AO1760)-ROW())/12+5),AS1760)</f>
        <v>0</v>
      </c>
      <c r="AU1760" s="204">
        <f ca="1">IF(AND(AQ1760+AS1760&gt;0,AR1760+AT1760&gt;0),COUNTIF(AU$6:AU1759,"&gt;0")+1,0)</f>
        <v>0</v>
      </c>
    </row>
    <row r="1761" spans="40:47">
      <c r="AN1761" s="204">
        <v>49</v>
      </c>
      <c r="AO1761" s="204">
        <v>3</v>
      </c>
      <c r="AP1761" s="204">
        <v>4</v>
      </c>
      <c r="AQ1761" s="221">
        <f ca="1">IF($AP1761=1,IF(INDIRECT(ADDRESS(($AN1761-1)*3+$AO1761+5,$AP1761+7))="",0,INDIRECT(ADDRESS(($AN1761-1)*3+$AO1761+5,$AP1761+7))),IF(INDIRECT(ADDRESS(($AN1761-1)*3+$AO1761+5,$AP1761+7))="",0,IF(COUNTIF(INDIRECT(ADDRESS(($AN1761-1)*36+($AO1761-1)*12+6,COLUMN())):INDIRECT(ADDRESS(($AN1761-1)*36+($AO1761-1)*12+$AP1761+4,COLUMN())),INDIRECT(ADDRESS(($AN1761-1)*3+$AO1761+5,$AP1761+7)))&gt;=1,0,INDIRECT(ADDRESS(($AN1761-1)*3+$AO1761+5,$AP1761+7)))))</f>
        <v>0</v>
      </c>
      <c r="AR1761" s="204">
        <f ca="1">COUNTIF(INDIRECT("H"&amp;(ROW()+12*(($AN1761-1)*3+$AO1761)-ROW())/12+5):INDIRECT("S"&amp;(ROW()+12*(($AN1761-1)*3+$AO1761)-ROW())/12+5),AQ1761)</f>
        <v>0</v>
      </c>
      <c r="AS1761" s="221">
        <f ca="1">IF($AP1761=1,IF(INDIRECT(ADDRESS(($AN1761-1)*3+$AO1761+5,$AP1761+20))="",0,INDIRECT(ADDRESS(($AN1761-1)*3+$AO1761+5,$AP1761+20))),IF(INDIRECT(ADDRESS(($AN1761-1)*3+$AO1761+5,$AP1761+20))="",0,IF(COUNTIF(INDIRECT(ADDRESS(($AN1761-1)*36+($AO1761-1)*12+6,COLUMN())):INDIRECT(ADDRESS(($AN1761-1)*36+($AO1761-1)*12+$AP1761+4,COLUMN())),INDIRECT(ADDRESS(($AN1761-1)*3+$AO1761+5,$AP1761+20)))&gt;=1,0,INDIRECT(ADDRESS(($AN1761-1)*3+$AO1761+5,$AP1761+20)))))</f>
        <v>0</v>
      </c>
      <c r="AT1761" s="204">
        <f ca="1">COUNTIF(INDIRECT("U"&amp;(ROW()+12*(($AN1761-1)*3+$AO1761)-ROW())/12+5):INDIRECT("AF"&amp;(ROW()+12*(($AN1761-1)*3+$AO1761)-ROW())/12+5),AS1761)</f>
        <v>0</v>
      </c>
      <c r="AU1761" s="204">
        <f ca="1">IF(AND(AQ1761+AS1761&gt;0,AR1761+AT1761&gt;0),COUNTIF(AU$6:AU1760,"&gt;0")+1,0)</f>
        <v>0</v>
      </c>
    </row>
    <row r="1762" spans="40:47">
      <c r="AN1762" s="204">
        <v>49</v>
      </c>
      <c r="AO1762" s="204">
        <v>3</v>
      </c>
      <c r="AP1762" s="204">
        <v>5</v>
      </c>
      <c r="AQ1762" s="221">
        <f ca="1">IF($AP1762=1,IF(INDIRECT(ADDRESS(($AN1762-1)*3+$AO1762+5,$AP1762+7))="",0,INDIRECT(ADDRESS(($AN1762-1)*3+$AO1762+5,$AP1762+7))),IF(INDIRECT(ADDRESS(($AN1762-1)*3+$AO1762+5,$AP1762+7))="",0,IF(COUNTIF(INDIRECT(ADDRESS(($AN1762-1)*36+($AO1762-1)*12+6,COLUMN())):INDIRECT(ADDRESS(($AN1762-1)*36+($AO1762-1)*12+$AP1762+4,COLUMN())),INDIRECT(ADDRESS(($AN1762-1)*3+$AO1762+5,$AP1762+7)))&gt;=1,0,INDIRECT(ADDRESS(($AN1762-1)*3+$AO1762+5,$AP1762+7)))))</f>
        <v>0</v>
      </c>
      <c r="AR1762" s="204">
        <f ca="1">COUNTIF(INDIRECT("H"&amp;(ROW()+12*(($AN1762-1)*3+$AO1762)-ROW())/12+5):INDIRECT("S"&amp;(ROW()+12*(($AN1762-1)*3+$AO1762)-ROW())/12+5),AQ1762)</f>
        <v>0</v>
      </c>
      <c r="AS1762" s="221">
        <f ca="1">IF($AP1762=1,IF(INDIRECT(ADDRESS(($AN1762-1)*3+$AO1762+5,$AP1762+20))="",0,INDIRECT(ADDRESS(($AN1762-1)*3+$AO1762+5,$AP1762+20))),IF(INDIRECT(ADDRESS(($AN1762-1)*3+$AO1762+5,$AP1762+20))="",0,IF(COUNTIF(INDIRECT(ADDRESS(($AN1762-1)*36+($AO1762-1)*12+6,COLUMN())):INDIRECT(ADDRESS(($AN1762-1)*36+($AO1762-1)*12+$AP1762+4,COLUMN())),INDIRECT(ADDRESS(($AN1762-1)*3+$AO1762+5,$AP1762+20)))&gt;=1,0,INDIRECT(ADDRESS(($AN1762-1)*3+$AO1762+5,$AP1762+20)))))</f>
        <v>0</v>
      </c>
      <c r="AT1762" s="204">
        <f ca="1">COUNTIF(INDIRECT("U"&amp;(ROW()+12*(($AN1762-1)*3+$AO1762)-ROW())/12+5):INDIRECT("AF"&amp;(ROW()+12*(($AN1762-1)*3+$AO1762)-ROW())/12+5),AS1762)</f>
        <v>0</v>
      </c>
      <c r="AU1762" s="204">
        <f ca="1">IF(AND(AQ1762+AS1762&gt;0,AR1762+AT1762&gt;0),COUNTIF(AU$6:AU1761,"&gt;0")+1,0)</f>
        <v>0</v>
      </c>
    </row>
    <row r="1763" spans="40:47">
      <c r="AN1763" s="204">
        <v>49</v>
      </c>
      <c r="AO1763" s="204">
        <v>3</v>
      </c>
      <c r="AP1763" s="204">
        <v>6</v>
      </c>
      <c r="AQ1763" s="221">
        <f ca="1">IF($AP1763=1,IF(INDIRECT(ADDRESS(($AN1763-1)*3+$AO1763+5,$AP1763+7))="",0,INDIRECT(ADDRESS(($AN1763-1)*3+$AO1763+5,$AP1763+7))),IF(INDIRECT(ADDRESS(($AN1763-1)*3+$AO1763+5,$AP1763+7))="",0,IF(COUNTIF(INDIRECT(ADDRESS(($AN1763-1)*36+($AO1763-1)*12+6,COLUMN())):INDIRECT(ADDRESS(($AN1763-1)*36+($AO1763-1)*12+$AP1763+4,COLUMN())),INDIRECT(ADDRESS(($AN1763-1)*3+$AO1763+5,$AP1763+7)))&gt;=1,0,INDIRECT(ADDRESS(($AN1763-1)*3+$AO1763+5,$AP1763+7)))))</f>
        <v>0</v>
      </c>
      <c r="AR1763" s="204">
        <f ca="1">COUNTIF(INDIRECT("H"&amp;(ROW()+12*(($AN1763-1)*3+$AO1763)-ROW())/12+5):INDIRECT("S"&amp;(ROW()+12*(($AN1763-1)*3+$AO1763)-ROW())/12+5),AQ1763)</f>
        <v>0</v>
      </c>
      <c r="AS1763" s="221">
        <f ca="1">IF($AP1763=1,IF(INDIRECT(ADDRESS(($AN1763-1)*3+$AO1763+5,$AP1763+20))="",0,INDIRECT(ADDRESS(($AN1763-1)*3+$AO1763+5,$AP1763+20))),IF(INDIRECT(ADDRESS(($AN1763-1)*3+$AO1763+5,$AP1763+20))="",0,IF(COUNTIF(INDIRECT(ADDRESS(($AN1763-1)*36+($AO1763-1)*12+6,COLUMN())):INDIRECT(ADDRESS(($AN1763-1)*36+($AO1763-1)*12+$AP1763+4,COLUMN())),INDIRECT(ADDRESS(($AN1763-1)*3+$AO1763+5,$AP1763+20)))&gt;=1,0,INDIRECT(ADDRESS(($AN1763-1)*3+$AO1763+5,$AP1763+20)))))</f>
        <v>0</v>
      </c>
      <c r="AT1763" s="204">
        <f ca="1">COUNTIF(INDIRECT("U"&amp;(ROW()+12*(($AN1763-1)*3+$AO1763)-ROW())/12+5):INDIRECT("AF"&amp;(ROW()+12*(($AN1763-1)*3+$AO1763)-ROW())/12+5),AS1763)</f>
        <v>0</v>
      </c>
      <c r="AU1763" s="204">
        <f ca="1">IF(AND(AQ1763+AS1763&gt;0,AR1763+AT1763&gt;0),COUNTIF(AU$6:AU1762,"&gt;0")+1,0)</f>
        <v>0</v>
      </c>
    </row>
    <row r="1764" spans="40:47">
      <c r="AN1764" s="204">
        <v>49</v>
      </c>
      <c r="AO1764" s="204">
        <v>3</v>
      </c>
      <c r="AP1764" s="204">
        <v>7</v>
      </c>
      <c r="AQ1764" s="221">
        <f ca="1">IF($AP1764=1,IF(INDIRECT(ADDRESS(($AN1764-1)*3+$AO1764+5,$AP1764+7))="",0,INDIRECT(ADDRESS(($AN1764-1)*3+$AO1764+5,$AP1764+7))),IF(INDIRECT(ADDRESS(($AN1764-1)*3+$AO1764+5,$AP1764+7))="",0,IF(COUNTIF(INDIRECT(ADDRESS(($AN1764-1)*36+($AO1764-1)*12+6,COLUMN())):INDIRECT(ADDRESS(($AN1764-1)*36+($AO1764-1)*12+$AP1764+4,COLUMN())),INDIRECT(ADDRESS(($AN1764-1)*3+$AO1764+5,$AP1764+7)))&gt;=1,0,INDIRECT(ADDRESS(($AN1764-1)*3+$AO1764+5,$AP1764+7)))))</f>
        <v>0</v>
      </c>
      <c r="AR1764" s="204">
        <f ca="1">COUNTIF(INDIRECT("H"&amp;(ROW()+12*(($AN1764-1)*3+$AO1764)-ROW())/12+5):INDIRECT("S"&amp;(ROW()+12*(($AN1764-1)*3+$AO1764)-ROW())/12+5),AQ1764)</f>
        <v>0</v>
      </c>
      <c r="AS1764" s="221">
        <f ca="1">IF($AP1764=1,IF(INDIRECT(ADDRESS(($AN1764-1)*3+$AO1764+5,$AP1764+20))="",0,INDIRECT(ADDRESS(($AN1764-1)*3+$AO1764+5,$AP1764+20))),IF(INDIRECT(ADDRESS(($AN1764-1)*3+$AO1764+5,$AP1764+20))="",0,IF(COUNTIF(INDIRECT(ADDRESS(($AN1764-1)*36+($AO1764-1)*12+6,COLUMN())):INDIRECT(ADDRESS(($AN1764-1)*36+($AO1764-1)*12+$AP1764+4,COLUMN())),INDIRECT(ADDRESS(($AN1764-1)*3+$AO1764+5,$AP1764+20)))&gt;=1,0,INDIRECT(ADDRESS(($AN1764-1)*3+$AO1764+5,$AP1764+20)))))</f>
        <v>0</v>
      </c>
      <c r="AT1764" s="204">
        <f ca="1">COUNTIF(INDIRECT("U"&amp;(ROW()+12*(($AN1764-1)*3+$AO1764)-ROW())/12+5):INDIRECT("AF"&amp;(ROW()+12*(($AN1764-1)*3+$AO1764)-ROW())/12+5),AS1764)</f>
        <v>0</v>
      </c>
      <c r="AU1764" s="204">
        <f ca="1">IF(AND(AQ1764+AS1764&gt;0,AR1764+AT1764&gt;0),COUNTIF(AU$6:AU1763,"&gt;0")+1,0)</f>
        <v>0</v>
      </c>
    </row>
    <row r="1765" spans="40:47">
      <c r="AN1765" s="204">
        <v>49</v>
      </c>
      <c r="AO1765" s="204">
        <v>3</v>
      </c>
      <c r="AP1765" s="204">
        <v>8</v>
      </c>
      <c r="AQ1765" s="221">
        <f ca="1">IF($AP1765=1,IF(INDIRECT(ADDRESS(($AN1765-1)*3+$AO1765+5,$AP1765+7))="",0,INDIRECT(ADDRESS(($AN1765-1)*3+$AO1765+5,$AP1765+7))),IF(INDIRECT(ADDRESS(($AN1765-1)*3+$AO1765+5,$AP1765+7))="",0,IF(COUNTIF(INDIRECT(ADDRESS(($AN1765-1)*36+($AO1765-1)*12+6,COLUMN())):INDIRECT(ADDRESS(($AN1765-1)*36+($AO1765-1)*12+$AP1765+4,COLUMN())),INDIRECT(ADDRESS(($AN1765-1)*3+$AO1765+5,$AP1765+7)))&gt;=1,0,INDIRECT(ADDRESS(($AN1765-1)*3+$AO1765+5,$AP1765+7)))))</f>
        <v>0</v>
      </c>
      <c r="AR1765" s="204">
        <f ca="1">COUNTIF(INDIRECT("H"&amp;(ROW()+12*(($AN1765-1)*3+$AO1765)-ROW())/12+5):INDIRECT("S"&amp;(ROW()+12*(($AN1765-1)*3+$AO1765)-ROW())/12+5),AQ1765)</f>
        <v>0</v>
      </c>
      <c r="AS1765" s="221">
        <f ca="1">IF($AP1765=1,IF(INDIRECT(ADDRESS(($AN1765-1)*3+$AO1765+5,$AP1765+20))="",0,INDIRECT(ADDRESS(($AN1765-1)*3+$AO1765+5,$AP1765+20))),IF(INDIRECT(ADDRESS(($AN1765-1)*3+$AO1765+5,$AP1765+20))="",0,IF(COUNTIF(INDIRECT(ADDRESS(($AN1765-1)*36+($AO1765-1)*12+6,COLUMN())):INDIRECT(ADDRESS(($AN1765-1)*36+($AO1765-1)*12+$AP1765+4,COLUMN())),INDIRECT(ADDRESS(($AN1765-1)*3+$AO1765+5,$AP1765+20)))&gt;=1,0,INDIRECT(ADDRESS(($AN1765-1)*3+$AO1765+5,$AP1765+20)))))</f>
        <v>0</v>
      </c>
      <c r="AT1765" s="204">
        <f ca="1">COUNTIF(INDIRECT("U"&amp;(ROW()+12*(($AN1765-1)*3+$AO1765)-ROW())/12+5):INDIRECT("AF"&amp;(ROW()+12*(($AN1765-1)*3+$AO1765)-ROW())/12+5),AS1765)</f>
        <v>0</v>
      </c>
      <c r="AU1765" s="204">
        <f ca="1">IF(AND(AQ1765+AS1765&gt;0,AR1765+AT1765&gt;0),COUNTIF(AU$6:AU1764,"&gt;0")+1,0)</f>
        <v>0</v>
      </c>
    </row>
    <row r="1766" spans="40:47">
      <c r="AN1766" s="204">
        <v>49</v>
      </c>
      <c r="AO1766" s="204">
        <v>3</v>
      </c>
      <c r="AP1766" s="204">
        <v>9</v>
      </c>
      <c r="AQ1766" s="221">
        <f ca="1">IF($AP1766=1,IF(INDIRECT(ADDRESS(($AN1766-1)*3+$AO1766+5,$AP1766+7))="",0,INDIRECT(ADDRESS(($AN1766-1)*3+$AO1766+5,$AP1766+7))),IF(INDIRECT(ADDRESS(($AN1766-1)*3+$AO1766+5,$AP1766+7))="",0,IF(COUNTIF(INDIRECT(ADDRESS(($AN1766-1)*36+($AO1766-1)*12+6,COLUMN())):INDIRECT(ADDRESS(($AN1766-1)*36+($AO1766-1)*12+$AP1766+4,COLUMN())),INDIRECT(ADDRESS(($AN1766-1)*3+$AO1766+5,$AP1766+7)))&gt;=1,0,INDIRECT(ADDRESS(($AN1766-1)*3+$AO1766+5,$AP1766+7)))))</f>
        <v>0</v>
      </c>
      <c r="AR1766" s="204">
        <f ca="1">COUNTIF(INDIRECT("H"&amp;(ROW()+12*(($AN1766-1)*3+$AO1766)-ROW())/12+5):INDIRECT("S"&amp;(ROW()+12*(($AN1766-1)*3+$AO1766)-ROW())/12+5),AQ1766)</f>
        <v>0</v>
      </c>
      <c r="AS1766" s="221">
        <f ca="1">IF($AP1766=1,IF(INDIRECT(ADDRESS(($AN1766-1)*3+$AO1766+5,$AP1766+20))="",0,INDIRECT(ADDRESS(($AN1766-1)*3+$AO1766+5,$AP1766+20))),IF(INDIRECT(ADDRESS(($AN1766-1)*3+$AO1766+5,$AP1766+20))="",0,IF(COUNTIF(INDIRECT(ADDRESS(($AN1766-1)*36+($AO1766-1)*12+6,COLUMN())):INDIRECT(ADDRESS(($AN1766-1)*36+($AO1766-1)*12+$AP1766+4,COLUMN())),INDIRECT(ADDRESS(($AN1766-1)*3+$AO1766+5,$AP1766+20)))&gt;=1,0,INDIRECT(ADDRESS(($AN1766-1)*3+$AO1766+5,$AP1766+20)))))</f>
        <v>0</v>
      </c>
      <c r="AT1766" s="204">
        <f ca="1">COUNTIF(INDIRECT("U"&amp;(ROW()+12*(($AN1766-1)*3+$AO1766)-ROW())/12+5):INDIRECT("AF"&amp;(ROW()+12*(($AN1766-1)*3+$AO1766)-ROW())/12+5),AS1766)</f>
        <v>0</v>
      </c>
      <c r="AU1766" s="204">
        <f ca="1">IF(AND(AQ1766+AS1766&gt;0,AR1766+AT1766&gt;0),COUNTIF(AU$6:AU1765,"&gt;0")+1,0)</f>
        <v>0</v>
      </c>
    </row>
    <row r="1767" spans="40:47">
      <c r="AN1767" s="204">
        <v>49</v>
      </c>
      <c r="AO1767" s="204">
        <v>3</v>
      </c>
      <c r="AP1767" s="204">
        <v>10</v>
      </c>
      <c r="AQ1767" s="221">
        <f ca="1">IF($AP1767=1,IF(INDIRECT(ADDRESS(($AN1767-1)*3+$AO1767+5,$AP1767+7))="",0,INDIRECT(ADDRESS(($AN1767-1)*3+$AO1767+5,$AP1767+7))),IF(INDIRECT(ADDRESS(($AN1767-1)*3+$AO1767+5,$AP1767+7))="",0,IF(COUNTIF(INDIRECT(ADDRESS(($AN1767-1)*36+($AO1767-1)*12+6,COLUMN())):INDIRECT(ADDRESS(($AN1767-1)*36+($AO1767-1)*12+$AP1767+4,COLUMN())),INDIRECT(ADDRESS(($AN1767-1)*3+$AO1767+5,$AP1767+7)))&gt;=1,0,INDIRECT(ADDRESS(($AN1767-1)*3+$AO1767+5,$AP1767+7)))))</f>
        <v>0</v>
      </c>
      <c r="AR1767" s="204">
        <f ca="1">COUNTIF(INDIRECT("H"&amp;(ROW()+12*(($AN1767-1)*3+$AO1767)-ROW())/12+5):INDIRECT("S"&amp;(ROW()+12*(($AN1767-1)*3+$AO1767)-ROW())/12+5),AQ1767)</f>
        <v>0</v>
      </c>
      <c r="AS1767" s="221">
        <f ca="1">IF($AP1767=1,IF(INDIRECT(ADDRESS(($AN1767-1)*3+$AO1767+5,$AP1767+20))="",0,INDIRECT(ADDRESS(($AN1767-1)*3+$AO1767+5,$AP1767+20))),IF(INDIRECT(ADDRESS(($AN1767-1)*3+$AO1767+5,$AP1767+20))="",0,IF(COUNTIF(INDIRECT(ADDRESS(($AN1767-1)*36+($AO1767-1)*12+6,COLUMN())):INDIRECT(ADDRESS(($AN1767-1)*36+($AO1767-1)*12+$AP1767+4,COLUMN())),INDIRECT(ADDRESS(($AN1767-1)*3+$AO1767+5,$AP1767+20)))&gt;=1,0,INDIRECT(ADDRESS(($AN1767-1)*3+$AO1767+5,$AP1767+20)))))</f>
        <v>0</v>
      </c>
      <c r="AT1767" s="204">
        <f ca="1">COUNTIF(INDIRECT("U"&amp;(ROW()+12*(($AN1767-1)*3+$AO1767)-ROW())/12+5):INDIRECT("AF"&amp;(ROW()+12*(($AN1767-1)*3+$AO1767)-ROW())/12+5),AS1767)</f>
        <v>0</v>
      </c>
      <c r="AU1767" s="204">
        <f ca="1">IF(AND(AQ1767+AS1767&gt;0,AR1767+AT1767&gt;0),COUNTIF(AU$6:AU1766,"&gt;0")+1,0)</f>
        <v>0</v>
      </c>
    </row>
    <row r="1768" spans="40:47">
      <c r="AN1768" s="204">
        <v>49</v>
      </c>
      <c r="AO1768" s="204">
        <v>3</v>
      </c>
      <c r="AP1768" s="204">
        <v>11</v>
      </c>
      <c r="AQ1768" s="221">
        <f ca="1">IF($AP1768=1,IF(INDIRECT(ADDRESS(($AN1768-1)*3+$AO1768+5,$AP1768+7))="",0,INDIRECT(ADDRESS(($AN1768-1)*3+$AO1768+5,$AP1768+7))),IF(INDIRECT(ADDRESS(($AN1768-1)*3+$AO1768+5,$AP1768+7))="",0,IF(COUNTIF(INDIRECT(ADDRESS(($AN1768-1)*36+($AO1768-1)*12+6,COLUMN())):INDIRECT(ADDRESS(($AN1768-1)*36+($AO1768-1)*12+$AP1768+4,COLUMN())),INDIRECT(ADDRESS(($AN1768-1)*3+$AO1768+5,$AP1768+7)))&gt;=1,0,INDIRECT(ADDRESS(($AN1768-1)*3+$AO1768+5,$AP1768+7)))))</f>
        <v>0</v>
      </c>
      <c r="AR1768" s="204">
        <f ca="1">COUNTIF(INDIRECT("H"&amp;(ROW()+12*(($AN1768-1)*3+$AO1768)-ROW())/12+5):INDIRECT("S"&amp;(ROW()+12*(($AN1768-1)*3+$AO1768)-ROW())/12+5),AQ1768)</f>
        <v>0</v>
      </c>
      <c r="AS1768" s="221">
        <f ca="1">IF($AP1768=1,IF(INDIRECT(ADDRESS(($AN1768-1)*3+$AO1768+5,$AP1768+20))="",0,INDIRECT(ADDRESS(($AN1768-1)*3+$AO1768+5,$AP1768+20))),IF(INDIRECT(ADDRESS(($AN1768-1)*3+$AO1768+5,$AP1768+20))="",0,IF(COUNTIF(INDIRECT(ADDRESS(($AN1768-1)*36+($AO1768-1)*12+6,COLUMN())):INDIRECT(ADDRESS(($AN1768-1)*36+($AO1768-1)*12+$AP1768+4,COLUMN())),INDIRECT(ADDRESS(($AN1768-1)*3+$AO1768+5,$AP1768+20)))&gt;=1,0,INDIRECT(ADDRESS(($AN1768-1)*3+$AO1768+5,$AP1768+20)))))</f>
        <v>0</v>
      </c>
      <c r="AT1768" s="204">
        <f ca="1">COUNTIF(INDIRECT("U"&amp;(ROW()+12*(($AN1768-1)*3+$AO1768)-ROW())/12+5):INDIRECT("AF"&amp;(ROW()+12*(($AN1768-1)*3+$AO1768)-ROW())/12+5),AS1768)</f>
        <v>0</v>
      </c>
      <c r="AU1768" s="204">
        <f ca="1">IF(AND(AQ1768+AS1768&gt;0,AR1768+AT1768&gt;0),COUNTIF(AU$6:AU1767,"&gt;0")+1,0)</f>
        <v>0</v>
      </c>
    </row>
    <row r="1769" spans="40:47">
      <c r="AN1769" s="204">
        <v>49</v>
      </c>
      <c r="AO1769" s="204">
        <v>3</v>
      </c>
      <c r="AP1769" s="204">
        <v>12</v>
      </c>
      <c r="AQ1769" s="221">
        <f ca="1">IF($AP1769=1,IF(INDIRECT(ADDRESS(($AN1769-1)*3+$AO1769+5,$AP1769+7))="",0,INDIRECT(ADDRESS(($AN1769-1)*3+$AO1769+5,$AP1769+7))),IF(INDIRECT(ADDRESS(($AN1769-1)*3+$AO1769+5,$AP1769+7))="",0,IF(COUNTIF(INDIRECT(ADDRESS(($AN1769-1)*36+($AO1769-1)*12+6,COLUMN())):INDIRECT(ADDRESS(($AN1769-1)*36+($AO1769-1)*12+$AP1769+4,COLUMN())),INDIRECT(ADDRESS(($AN1769-1)*3+$AO1769+5,$AP1769+7)))&gt;=1,0,INDIRECT(ADDRESS(($AN1769-1)*3+$AO1769+5,$AP1769+7)))))</f>
        <v>0</v>
      </c>
      <c r="AR1769" s="204">
        <f ca="1">COUNTIF(INDIRECT("H"&amp;(ROW()+12*(($AN1769-1)*3+$AO1769)-ROW())/12+5):INDIRECT("S"&amp;(ROW()+12*(($AN1769-1)*3+$AO1769)-ROW())/12+5),AQ1769)</f>
        <v>0</v>
      </c>
      <c r="AS1769" s="221">
        <f ca="1">IF($AP1769=1,IF(INDIRECT(ADDRESS(($AN1769-1)*3+$AO1769+5,$AP1769+20))="",0,INDIRECT(ADDRESS(($AN1769-1)*3+$AO1769+5,$AP1769+20))),IF(INDIRECT(ADDRESS(($AN1769-1)*3+$AO1769+5,$AP1769+20))="",0,IF(COUNTIF(INDIRECT(ADDRESS(($AN1769-1)*36+($AO1769-1)*12+6,COLUMN())):INDIRECT(ADDRESS(($AN1769-1)*36+($AO1769-1)*12+$AP1769+4,COLUMN())),INDIRECT(ADDRESS(($AN1769-1)*3+$AO1769+5,$AP1769+20)))&gt;=1,0,INDIRECT(ADDRESS(($AN1769-1)*3+$AO1769+5,$AP1769+20)))))</f>
        <v>0</v>
      </c>
      <c r="AT1769" s="204">
        <f ca="1">COUNTIF(INDIRECT("U"&amp;(ROW()+12*(($AN1769-1)*3+$AO1769)-ROW())/12+5):INDIRECT("AF"&amp;(ROW()+12*(($AN1769-1)*3+$AO1769)-ROW())/12+5),AS1769)</f>
        <v>0</v>
      </c>
      <c r="AU1769" s="204">
        <f ca="1">IF(AND(AQ1769+AS1769&gt;0,AR1769+AT1769&gt;0),COUNTIF(AU$6:AU1768,"&gt;0")+1,0)</f>
        <v>0</v>
      </c>
    </row>
    <row r="1770" spans="40:47">
      <c r="AN1770" s="204">
        <v>50</v>
      </c>
      <c r="AO1770" s="204">
        <v>1</v>
      </c>
      <c r="AP1770" s="204">
        <v>1</v>
      </c>
      <c r="AQ1770" s="221">
        <f ca="1">IF($AP1770=1,IF(INDIRECT(ADDRESS(($AN1770-1)*3+$AO1770+5,$AP1770+7))="",0,INDIRECT(ADDRESS(($AN1770-1)*3+$AO1770+5,$AP1770+7))),IF(INDIRECT(ADDRESS(($AN1770-1)*3+$AO1770+5,$AP1770+7))="",0,IF(COUNTIF(INDIRECT(ADDRESS(($AN1770-1)*36+($AO1770-1)*12+6,COLUMN())):INDIRECT(ADDRESS(($AN1770-1)*36+($AO1770-1)*12+$AP1770+4,COLUMN())),INDIRECT(ADDRESS(($AN1770-1)*3+$AO1770+5,$AP1770+7)))&gt;=1,0,INDIRECT(ADDRESS(($AN1770-1)*3+$AO1770+5,$AP1770+7)))))</f>
        <v>0</v>
      </c>
      <c r="AR1770" s="204">
        <f ca="1">COUNTIF(INDIRECT("H"&amp;(ROW()+12*(($AN1770-1)*3+$AO1770)-ROW())/12+5):INDIRECT("S"&amp;(ROW()+12*(($AN1770-1)*3+$AO1770)-ROW())/12+5),AQ1770)</f>
        <v>0</v>
      </c>
      <c r="AS1770" s="221">
        <f ca="1">IF($AP1770=1,IF(INDIRECT(ADDRESS(($AN1770-1)*3+$AO1770+5,$AP1770+20))="",0,INDIRECT(ADDRESS(($AN1770-1)*3+$AO1770+5,$AP1770+20))),IF(INDIRECT(ADDRESS(($AN1770-1)*3+$AO1770+5,$AP1770+20))="",0,IF(COUNTIF(INDIRECT(ADDRESS(($AN1770-1)*36+($AO1770-1)*12+6,COLUMN())):INDIRECT(ADDRESS(($AN1770-1)*36+($AO1770-1)*12+$AP1770+4,COLUMN())),INDIRECT(ADDRESS(($AN1770-1)*3+$AO1770+5,$AP1770+20)))&gt;=1,0,INDIRECT(ADDRESS(($AN1770-1)*3+$AO1770+5,$AP1770+20)))))</f>
        <v>0</v>
      </c>
      <c r="AT1770" s="204">
        <f ca="1">COUNTIF(INDIRECT("U"&amp;(ROW()+12*(($AN1770-1)*3+$AO1770)-ROW())/12+5):INDIRECT("AF"&amp;(ROW()+12*(($AN1770-1)*3+$AO1770)-ROW())/12+5),AS1770)</f>
        <v>0</v>
      </c>
      <c r="AU1770" s="204">
        <f ca="1">IF(AND(AQ1770+AS1770&gt;0,AR1770+AT1770&gt;0),COUNTIF(AU$6:AU1769,"&gt;0")+1,0)</f>
        <v>0</v>
      </c>
    </row>
    <row r="1771" spans="40:47">
      <c r="AN1771" s="204">
        <v>50</v>
      </c>
      <c r="AO1771" s="204">
        <v>1</v>
      </c>
      <c r="AP1771" s="204">
        <v>2</v>
      </c>
      <c r="AQ1771" s="221">
        <f ca="1">IF($AP1771=1,IF(INDIRECT(ADDRESS(($AN1771-1)*3+$AO1771+5,$AP1771+7))="",0,INDIRECT(ADDRESS(($AN1771-1)*3+$AO1771+5,$AP1771+7))),IF(INDIRECT(ADDRESS(($AN1771-1)*3+$AO1771+5,$AP1771+7))="",0,IF(COUNTIF(INDIRECT(ADDRESS(($AN1771-1)*36+($AO1771-1)*12+6,COLUMN())):INDIRECT(ADDRESS(($AN1771-1)*36+($AO1771-1)*12+$AP1771+4,COLUMN())),INDIRECT(ADDRESS(($AN1771-1)*3+$AO1771+5,$AP1771+7)))&gt;=1,0,INDIRECT(ADDRESS(($AN1771-1)*3+$AO1771+5,$AP1771+7)))))</f>
        <v>0</v>
      </c>
      <c r="AR1771" s="204">
        <f ca="1">COUNTIF(INDIRECT("H"&amp;(ROW()+12*(($AN1771-1)*3+$AO1771)-ROW())/12+5):INDIRECT("S"&amp;(ROW()+12*(($AN1771-1)*3+$AO1771)-ROW())/12+5),AQ1771)</f>
        <v>0</v>
      </c>
      <c r="AS1771" s="221">
        <f ca="1">IF($AP1771=1,IF(INDIRECT(ADDRESS(($AN1771-1)*3+$AO1771+5,$AP1771+20))="",0,INDIRECT(ADDRESS(($AN1771-1)*3+$AO1771+5,$AP1771+20))),IF(INDIRECT(ADDRESS(($AN1771-1)*3+$AO1771+5,$AP1771+20))="",0,IF(COUNTIF(INDIRECT(ADDRESS(($AN1771-1)*36+($AO1771-1)*12+6,COLUMN())):INDIRECT(ADDRESS(($AN1771-1)*36+($AO1771-1)*12+$AP1771+4,COLUMN())),INDIRECT(ADDRESS(($AN1771-1)*3+$AO1771+5,$AP1771+20)))&gt;=1,0,INDIRECT(ADDRESS(($AN1771-1)*3+$AO1771+5,$AP1771+20)))))</f>
        <v>0</v>
      </c>
      <c r="AT1771" s="204">
        <f ca="1">COUNTIF(INDIRECT("U"&amp;(ROW()+12*(($AN1771-1)*3+$AO1771)-ROW())/12+5):INDIRECT("AF"&amp;(ROW()+12*(($AN1771-1)*3+$AO1771)-ROW())/12+5),AS1771)</f>
        <v>0</v>
      </c>
      <c r="AU1771" s="204">
        <f ca="1">IF(AND(AQ1771+AS1771&gt;0,AR1771+AT1771&gt;0),COUNTIF(AU$6:AU1770,"&gt;0")+1,0)</f>
        <v>0</v>
      </c>
    </row>
    <row r="1772" spans="40:47">
      <c r="AN1772" s="204">
        <v>50</v>
      </c>
      <c r="AO1772" s="204">
        <v>1</v>
      </c>
      <c r="AP1772" s="204">
        <v>3</v>
      </c>
      <c r="AQ1772" s="221">
        <f ca="1">IF($AP1772=1,IF(INDIRECT(ADDRESS(($AN1772-1)*3+$AO1772+5,$AP1772+7))="",0,INDIRECT(ADDRESS(($AN1772-1)*3+$AO1772+5,$AP1772+7))),IF(INDIRECT(ADDRESS(($AN1772-1)*3+$AO1772+5,$AP1772+7))="",0,IF(COUNTIF(INDIRECT(ADDRESS(($AN1772-1)*36+($AO1772-1)*12+6,COLUMN())):INDIRECT(ADDRESS(($AN1772-1)*36+($AO1772-1)*12+$AP1772+4,COLUMN())),INDIRECT(ADDRESS(($AN1772-1)*3+$AO1772+5,$AP1772+7)))&gt;=1,0,INDIRECT(ADDRESS(($AN1772-1)*3+$AO1772+5,$AP1772+7)))))</f>
        <v>0</v>
      </c>
      <c r="AR1772" s="204">
        <f ca="1">COUNTIF(INDIRECT("H"&amp;(ROW()+12*(($AN1772-1)*3+$AO1772)-ROW())/12+5):INDIRECT("S"&amp;(ROW()+12*(($AN1772-1)*3+$AO1772)-ROW())/12+5),AQ1772)</f>
        <v>0</v>
      </c>
      <c r="AS1772" s="221">
        <f ca="1">IF($AP1772=1,IF(INDIRECT(ADDRESS(($AN1772-1)*3+$AO1772+5,$AP1772+20))="",0,INDIRECT(ADDRESS(($AN1772-1)*3+$AO1772+5,$AP1772+20))),IF(INDIRECT(ADDRESS(($AN1772-1)*3+$AO1772+5,$AP1772+20))="",0,IF(COUNTIF(INDIRECT(ADDRESS(($AN1772-1)*36+($AO1772-1)*12+6,COLUMN())):INDIRECT(ADDRESS(($AN1772-1)*36+($AO1772-1)*12+$AP1772+4,COLUMN())),INDIRECT(ADDRESS(($AN1772-1)*3+$AO1772+5,$AP1772+20)))&gt;=1,0,INDIRECT(ADDRESS(($AN1772-1)*3+$AO1772+5,$AP1772+20)))))</f>
        <v>0</v>
      </c>
      <c r="AT1772" s="204">
        <f ca="1">COUNTIF(INDIRECT("U"&amp;(ROW()+12*(($AN1772-1)*3+$AO1772)-ROW())/12+5):INDIRECT("AF"&amp;(ROW()+12*(($AN1772-1)*3+$AO1772)-ROW())/12+5),AS1772)</f>
        <v>0</v>
      </c>
      <c r="AU1772" s="204">
        <f ca="1">IF(AND(AQ1772+AS1772&gt;0,AR1772+AT1772&gt;0),COUNTIF(AU$6:AU1771,"&gt;0")+1,0)</f>
        <v>0</v>
      </c>
    </row>
    <row r="1773" spans="40:47">
      <c r="AN1773" s="204">
        <v>50</v>
      </c>
      <c r="AO1773" s="204">
        <v>1</v>
      </c>
      <c r="AP1773" s="204">
        <v>4</v>
      </c>
      <c r="AQ1773" s="221">
        <f ca="1">IF($AP1773=1,IF(INDIRECT(ADDRESS(($AN1773-1)*3+$AO1773+5,$AP1773+7))="",0,INDIRECT(ADDRESS(($AN1773-1)*3+$AO1773+5,$AP1773+7))),IF(INDIRECT(ADDRESS(($AN1773-1)*3+$AO1773+5,$AP1773+7))="",0,IF(COUNTIF(INDIRECT(ADDRESS(($AN1773-1)*36+($AO1773-1)*12+6,COLUMN())):INDIRECT(ADDRESS(($AN1773-1)*36+($AO1773-1)*12+$AP1773+4,COLUMN())),INDIRECT(ADDRESS(($AN1773-1)*3+$AO1773+5,$AP1773+7)))&gt;=1,0,INDIRECT(ADDRESS(($AN1773-1)*3+$AO1773+5,$AP1773+7)))))</f>
        <v>0</v>
      </c>
      <c r="AR1773" s="204">
        <f ca="1">COUNTIF(INDIRECT("H"&amp;(ROW()+12*(($AN1773-1)*3+$AO1773)-ROW())/12+5):INDIRECT("S"&amp;(ROW()+12*(($AN1773-1)*3+$AO1773)-ROW())/12+5),AQ1773)</f>
        <v>0</v>
      </c>
      <c r="AS1773" s="221">
        <f ca="1">IF($AP1773=1,IF(INDIRECT(ADDRESS(($AN1773-1)*3+$AO1773+5,$AP1773+20))="",0,INDIRECT(ADDRESS(($AN1773-1)*3+$AO1773+5,$AP1773+20))),IF(INDIRECT(ADDRESS(($AN1773-1)*3+$AO1773+5,$AP1773+20))="",0,IF(COUNTIF(INDIRECT(ADDRESS(($AN1773-1)*36+($AO1773-1)*12+6,COLUMN())):INDIRECT(ADDRESS(($AN1773-1)*36+($AO1773-1)*12+$AP1773+4,COLUMN())),INDIRECT(ADDRESS(($AN1773-1)*3+$AO1773+5,$AP1773+20)))&gt;=1,0,INDIRECT(ADDRESS(($AN1773-1)*3+$AO1773+5,$AP1773+20)))))</f>
        <v>0</v>
      </c>
      <c r="AT1773" s="204">
        <f ca="1">COUNTIF(INDIRECT("U"&amp;(ROW()+12*(($AN1773-1)*3+$AO1773)-ROW())/12+5):INDIRECT("AF"&amp;(ROW()+12*(($AN1773-1)*3+$AO1773)-ROW())/12+5),AS1773)</f>
        <v>0</v>
      </c>
      <c r="AU1773" s="204">
        <f ca="1">IF(AND(AQ1773+AS1773&gt;0,AR1773+AT1773&gt;0),COUNTIF(AU$6:AU1772,"&gt;0")+1,0)</f>
        <v>0</v>
      </c>
    </row>
    <row r="1774" spans="40:47">
      <c r="AN1774" s="204">
        <v>50</v>
      </c>
      <c r="AO1774" s="204">
        <v>1</v>
      </c>
      <c r="AP1774" s="204">
        <v>5</v>
      </c>
      <c r="AQ1774" s="221">
        <f ca="1">IF($AP1774=1,IF(INDIRECT(ADDRESS(($AN1774-1)*3+$AO1774+5,$AP1774+7))="",0,INDIRECT(ADDRESS(($AN1774-1)*3+$AO1774+5,$AP1774+7))),IF(INDIRECT(ADDRESS(($AN1774-1)*3+$AO1774+5,$AP1774+7))="",0,IF(COUNTIF(INDIRECT(ADDRESS(($AN1774-1)*36+($AO1774-1)*12+6,COLUMN())):INDIRECT(ADDRESS(($AN1774-1)*36+($AO1774-1)*12+$AP1774+4,COLUMN())),INDIRECT(ADDRESS(($AN1774-1)*3+$AO1774+5,$AP1774+7)))&gt;=1,0,INDIRECT(ADDRESS(($AN1774-1)*3+$AO1774+5,$AP1774+7)))))</f>
        <v>0</v>
      </c>
      <c r="AR1774" s="204">
        <f ca="1">COUNTIF(INDIRECT("H"&amp;(ROW()+12*(($AN1774-1)*3+$AO1774)-ROW())/12+5):INDIRECT("S"&amp;(ROW()+12*(($AN1774-1)*3+$AO1774)-ROW())/12+5),AQ1774)</f>
        <v>0</v>
      </c>
      <c r="AS1774" s="221">
        <f ca="1">IF($AP1774=1,IF(INDIRECT(ADDRESS(($AN1774-1)*3+$AO1774+5,$AP1774+20))="",0,INDIRECT(ADDRESS(($AN1774-1)*3+$AO1774+5,$AP1774+20))),IF(INDIRECT(ADDRESS(($AN1774-1)*3+$AO1774+5,$AP1774+20))="",0,IF(COUNTIF(INDIRECT(ADDRESS(($AN1774-1)*36+($AO1774-1)*12+6,COLUMN())):INDIRECT(ADDRESS(($AN1774-1)*36+($AO1774-1)*12+$AP1774+4,COLUMN())),INDIRECT(ADDRESS(($AN1774-1)*3+$AO1774+5,$AP1774+20)))&gt;=1,0,INDIRECT(ADDRESS(($AN1774-1)*3+$AO1774+5,$AP1774+20)))))</f>
        <v>0</v>
      </c>
      <c r="AT1774" s="204">
        <f ca="1">COUNTIF(INDIRECT("U"&amp;(ROW()+12*(($AN1774-1)*3+$AO1774)-ROW())/12+5):INDIRECT("AF"&amp;(ROW()+12*(($AN1774-1)*3+$AO1774)-ROW())/12+5),AS1774)</f>
        <v>0</v>
      </c>
      <c r="AU1774" s="204">
        <f ca="1">IF(AND(AQ1774+AS1774&gt;0,AR1774+AT1774&gt;0),COUNTIF(AU$6:AU1773,"&gt;0")+1,0)</f>
        <v>0</v>
      </c>
    </row>
    <row r="1775" spans="40:47">
      <c r="AN1775" s="204">
        <v>50</v>
      </c>
      <c r="AO1775" s="204">
        <v>1</v>
      </c>
      <c r="AP1775" s="204">
        <v>6</v>
      </c>
      <c r="AQ1775" s="221">
        <f ca="1">IF($AP1775=1,IF(INDIRECT(ADDRESS(($AN1775-1)*3+$AO1775+5,$AP1775+7))="",0,INDIRECT(ADDRESS(($AN1775-1)*3+$AO1775+5,$AP1775+7))),IF(INDIRECT(ADDRESS(($AN1775-1)*3+$AO1775+5,$AP1775+7))="",0,IF(COUNTIF(INDIRECT(ADDRESS(($AN1775-1)*36+($AO1775-1)*12+6,COLUMN())):INDIRECT(ADDRESS(($AN1775-1)*36+($AO1775-1)*12+$AP1775+4,COLUMN())),INDIRECT(ADDRESS(($AN1775-1)*3+$AO1775+5,$AP1775+7)))&gt;=1,0,INDIRECT(ADDRESS(($AN1775-1)*3+$AO1775+5,$AP1775+7)))))</f>
        <v>0</v>
      </c>
      <c r="AR1775" s="204">
        <f ca="1">COUNTIF(INDIRECT("H"&amp;(ROW()+12*(($AN1775-1)*3+$AO1775)-ROW())/12+5):INDIRECT("S"&amp;(ROW()+12*(($AN1775-1)*3+$AO1775)-ROW())/12+5),AQ1775)</f>
        <v>0</v>
      </c>
      <c r="AS1775" s="221">
        <f ca="1">IF($AP1775=1,IF(INDIRECT(ADDRESS(($AN1775-1)*3+$AO1775+5,$AP1775+20))="",0,INDIRECT(ADDRESS(($AN1775-1)*3+$AO1775+5,$AP1775+20))),IF(INDIRECT(ADDRESS(($AN1775-1)*3+$AO1775+5,$AP1775+20))="",0,IF(COUNTIF(INDIRECT(ADDRESS(($AN1775-1)*36+($AO1775-1)*12+6,COLUMN())):INDIRECT(ADDRESS(($AN1775-1)*36+($AO1775-1)*12+$AP1775+4,COLUMN())),INDIRECT(ADDRESS(($AN1775-1)*3+$AO1775+5,$AP1775+20)))&gt;=1,0,INDIRECT(ADDRESS(($AN1775-1)*3+$AO1775+5,$AP1775+20)))))</f>
        <v>0</v>
      </c>
      <c r="AT1775" s="204">
        <f ca="1">COUNTIF(INDIRECT("U"&amp;(ROW()+12*(($AN1775-1)*3+$AO1775)-ROW())/12+5):INDIRECT("AF"&amp;(ROW()+12*(($AN1775-1)*3+$AO1775)-ROW())/12+5),AS1775)</f>
        <v>0</v>
      </c>
      <c r="AU1775" s="204">
        <f ca="1">IF(AND(AQ1775+AS1775&gt;0,AR1775+AT1775&gt;0),COUNTIF(AU$6:AU1774,"&gt;0")+1,0)</f>
        <v>0</v>
      </c>
    </row>
    <row r="1776" spans="40:47">
      <c r="AN1776" s="204">
        <v>50</v>
      </c>
      <c r="AO1776" s="204">
        <v>1</v>
      </c>
      <c r="AP1776" s="204">
        <v>7</v>
      </c>
      <c r="AQ1776" s="221">
        <f ca="1">IF($AP1776=1,IF(INDIRECT(ADDRESS(($AN1776-1)*3+$AO1776+5,$AP1776+7))="",0,INDIRECT(ADDRESS(($AN1776-1)*3+$AO1776+5,$AP1776+7))),IF(INDIRECT(ADDRESS(($AN1776-1)*3+$AO1776+5,$AP1776+7))="",0,IF(COUNTIF(INDIRECT(ADDRESS(($AN1776-1)*36+($AO1776-1)*12+6,COLUMN())):INDIRECT(ADDRESS(($AN1776-1)*36+($AO1776-1)*12+$AP1776+4,COLUMN())),INDIRECT(ADDRESS(($AN1776-1)*3+$AO1776+5,$AP1776+7)))&gt;=1,0,INDIRECT(ADDRESS(($AN1776-1)*3+$AO1776+5,$AP1776+7)))))</f>
        <v>0</v>
      </c>
      <c r="AR1776" s="204">
        <f ca="1">COUNTIF(INDIRECT("H"&amp;(ROW()+12*(($AN1776-1)*3+$AO1776)-ROW())/12+5):INDIRECT("S"&amp;(ROW()+12*(($AN1776-1)*3+$AO1776)-ROW())/12+5),AQ1776)</f>
        <v>0</v>
      </c>
      <c r="AS1776" s="221">
        <f ca="1">IF($AP1776=1,IF(INDIRECT(ADDRESS(($AN1776-1)*3+$AO1776+5,$AP1776+20))="",0,INDIRECT(ADDRESS(($AN1776-1)*3+$AO1776+5,$AP1776+20))),IF(INDIRECT(ADDRESS(($AN1776-1)*3+$AO1776+5,$AP1776+20))="",0,IF(COUNTIF(INDIRECT(ADDRESS(($AN1776-1)*36+($AO1776-1)*12+6,COLUMN())):INDIRECT(ADDRESS(($AN1776-1)*36+($AO1776-1)*12+$AP1776+4,COLUMN())),INDIRECT(ADDRESS(($AN1776-1)*3+$AO1776+5,$AP1776+20)))&gt;=1,0,INDIRECT(ADDRESS(($AN1776-1)*3+$AO1776+5,$AP1776+20)))))</f>
        <v>0</v>
      </c>
      <c r="AT1776" s="204">
        <f ca="1">COUNTIF(INDIRECT("U"&amp;(ROW()+12*(($AN1776-1)*3+$AO1776)-ROW())/12+5):INDIRECT("AF"&amp;(ROW()+12*(($AN1776-1)*3+$AO1776)-ROW())/12+5),AS1776)</f>
        <v>0</v>
      </c>
      <c r="AU1776" s="204">
        <f ca="1">IF(AND(AQ1776+AS1776&gt;0,AR1776+AT1776&gt;0),COUNTIF(AU$6:AU1775,"&gt;0")+1,0)</f>
        <v>0</v>
      </c>
    </row>
    <row r="1777" spans="40:47">
      <c r="AN1777" s="204">
        <v>50</v>
      </c>
      <c r="AO1777" s="204">
        <v>1</v>
      </c>
      <c r="AP1777" s="204">
        <v>8</v>
      </c>
      <c r="AQ1777" s="221">
        <f ca="1">IF($AP1777=1,IF(INDIRECT(ADDRESS(($AN1777-1)*3+$AO1777+5,$AP1777+7))="",0,INDIRECT(ADDRESS(($AN1777-1)*3+$AO1777+5,$AP1777+7))),IF(INDIRECT(ADDRESS(($AN1777-1)*3+$AO1777+5,$AP1777+7))="",0,IF(COUNTIF(INDIRECT(ADDRESS(($AN1777-1)*36+($AO1777-1)*12+6,COLUMN())):INDIRECT(ADDRESS(($AN1777-1)*36+($AO1777-1)*12+$AP1777+4,COLUMN())),INDIRECT(ADDRESS(($AN1777-1)*3+$AO1777+5,$AP1777+7)))&gt;=1,0,INDIRECT(ADDRESS(($AN1777-1)*3+$AO1777+5,$AP1777+7)))))</f>
        <v>0</v>
      </c>
      <c r="AR1777" s="204">
        <f ca="1">COUNTIF(INDIRECT("H"&amp;(ROW()+12*(($AN1777-1)*3+$AO1777)-ROW())/12+5):INDIRECT("S"&amp;(ROW()+12*(($AN1777-1)*3+$AO1777)-ROW())/12+5),AQ1777)</f>
        <v>0</v>
      </c>
      <c r="AS1777" s="221">
        <f ca="1">IF($AP1777=1,IF(INDIRECT(ADDRESS(($AN1777-1)*3+$AO1777+5,$AP1777+20))="",0,INDIRECT(ADDRESS(($AN1777-1)*3+$AO1777+5,$AP1777+20))),IF(INDIRECT(ADDRESS(($AN1777-1)*3+$AO1777+5,$AP1777+20))="",0,IF(COUNTIF(INDIRECT(ADDRESS(($AN1777-1)*36+($AO1777-1)*12+6,COLUMN())):INDIRECT(ADDRESS(($AN1777-1)*36+($AO1777-1)*12+$AP1777+4,COLUMN())),INDIRECT(ADDRESS(($AN1777-1)*3+$AO1777+5,$AP1777+20)))&gt;=1,0,INDIRECT(ADDRESS(($AN1777-1)*3+$AO1777+5,$AP1777+20)))))</f>
        <v>0</v>
      </c>
      <c r="AT1777" s="204">
        <f ca="1">COUNTIF(INDIRECT("U"&amp;(ROW()+12*(($AN1777-1)*3+$AO1777)-ROW())/12+5):INDIRECT("AF"&amp;(ROW()+12*(($AN1777-1)*3+$AO1777)-ROW())/12+5),AS1777)</f>
        <v>0</v>
      </c>
      <c r="AU1777" s="204">
        <f ca="1">IF(AND(AQ1777+AS1777&gt;0,AR1777+AT1777&gt;0),COUNTIF(AU$6:AU1776,"&gt;0")+1,0)</f>
        <v>0</v>
      </c>
    </row>
    <row r="1778" spans="40:47">
      <c r="AN1778" s="204">
        <v>50</v>
      </c>
      <c r="AO1778" s="204">
        <v>1</v>
      </c>
      <c r="AP1778" s="204">
        <v>9</v>
      </c>
      <c r="AQ1778" s="221">
        <f ca="1">IF($AP1778=1,IF(INDIRECT(ADDRESS(($AN1778-1)*3+$AO1778+5,$AP1778+7))="",0,INDIRECT(ADDRESS(($AN1778-1)*3+$AO1778+5,$AP1778+7))),IF(INDIRECT(ADDRESS(($AN1778-1)*3+$AO1778+5,$AP1778+7))="",0,IF(COUNTIF(INDIRECT(ADDRESS(($AN1778-1)*36+($AO1778-1)*12+6,COLUMN())):INDIRECT(ADDRESS(($AN1778-1)*36+($AO1778-1)*12+$AP1778+4,COLUMN())),INDIRECT(ADDRESS(($AN1778-1)*3+$AO1778+5,$AP1778+7)))&gt;=1,0,INDIRECT(ADDRESS(($AN1778-1)*3+$AO1778+5,$AP1778+7)))))</f>
        <v>0</v>
      </c>
      <c r="AR1778" s="204">
        <f ca="1">COUNTIF(INDIRECT("H"&amp;(ROW()+12*(($AN1778-1)*3+$AO1778)-ROW())/12+5):INDIRECT("S"&amp;(ROW()+12*(($AN1778-1)*3+$AO1778)-ROW())/12+5),AQ1778)</f>
        <v>0</v>
      </c>
      <c r="AS1778" s="221">
        <f ca="1">IF($AP1778=1,IF(INDIRECT(ADDRESS(($AN1778-1)*3+$AO1778+5,$AP1778+20))="",0,INDIRECT(ADDRESS(($AN1778-1)*3+$AO1778+5,$AP1778+20))),IF(INDIRECT(ADDRESS(($AN1778-1)*3+$AO1778+5,$AP1778+20))="",0,IF(COUNTIF(INDIRECT(ADDRESS(($AN1778-1)*36+($AO1778-1)*12+6,COLUMN())):INDIRECT(ADDRESS(($AN1778-1)*36+($AO1778-1)*12+$AP1778+4,COLUMN())),INDIRECT(ADDRESS(($AN1778-1)*3+$AO1778+5,$AP1778+20)))&gt;=1,0,INDIRECT(ADDRESS(($AN1778-1)*3+$AO1778+5,$AP1778+20)))))</f>
        <v>0</v>
      </c>
      <c r="AT1778" s="204">
        <f ca="1">COUNTIF(INDIRECT("U"&amp;(ROW()+12*(($AN1778-1)*3+$AO1778)-ROW())/12+5):INDIRECT("AF"&amp;(ROW()+12*(($AN1778-1)*3+$AO1778)-ROW())/12+5),AS1778)</f>
        <v>0</v>
      </c>
      <c r="AU1778" s="204">
        <f ca="1">IF(AND(AQ1778+AS1778&gt;0,AR1778+AT1778&gt;0),COUNTIF(AU$6:AU1777,"&gt;0")+1,0)</f>
        <v>0</v>
      </c>
    </row>
    <row r="1779" spans="40:47">
      <c r="AN1779" s="204">
        <v>50</v>
      </c>
      <c r="AO1779" s="204">
        <v>1</v>
      </c>
      <c r="AP1779" s="204">
        <v>10</v>
      </c>
      <c r="AQ1779" s="221">
        <f ca="1">IF($AP1779=1,IF(INDIRECT(ADDRESS(($AN1779-1)*3+$AO1779+5,$AP1779+7))="",0,INDIRECT(ADDRESS(($AN1779-1)*3+$AO1779+5,$AP1779+7))),IF(INDIRECT(ADDRESS(($AN1779-1)*3+$AO1779+5,$AP1779+7))="",0,IF(COUNTIF(INDIRECT(ADDRESS(($AN1779-1)*36+($AO1779-1)*12+6,COLUMN())):INDIRECT(ADDRESS(($AN1779-1)*36+($AO1779-1)*12+$AP1779+4,COLUMN())),INDIRECT(ADDRESS(($AN1779-1)*3+$AO1779+5,$AP1779+7)))&gt;=1,0,INDIRECT(ADDRESS(($AN1779-1)*3+$AO1779+5,$AP1779+7)))))</f>
        <v>0</v>
      </c>
      <c r="AR1779" s="204">
        <f ca="1">COUNTIF(INDIRECT("H"&amp;(ROW()+12*(($AN1779-1)*3+$AO1779)-ROW())/12+5):INDIRECT("S"&amp;(ROW()+12*(($AN1779-1)*3+$AO1779)-ROW())/12+5),AQ1779)</f>
        <v>0</v>
      </c>
      <c r="AS1779" s="221">
        <f ca="1">IF($AP1779=1,IF(INDIRECT(ADDRESS(($AN1779-1)*3+$AO1779+5,$AP1779+20))="",0,INDIRECT(ADDRESS(($AN1779-1)*3+$AO1779+5,$AP1779+20))),IF(INDIRECT(ADDRESS(($AN1779-1)*3+$AO1779+5,$AP1779+20))="",0,IF(COUNTIF(INDIRECT(ADDRESS(($AN1779-1)*36+($AO1779-1)*12+6,COLUMN())):INDIRECT(ADDRESS(($AN1779-1)*36+($AO1779-1)*12+$AP1779+4,COLUMN())),INDIRECT(ADDRESS(($AN1779-1)*3+$AO1779+5,$AP1779+20)))&gt;=1,0,INDIRECT(ADDRESS(($AN1779-1)*3+$AO1779+5,$AP1779+20)))))</f>
        <v>0</v>
      </c>
      <c r="AT1779" s="204">
        <f ca="1">COUNTIF(INDIRECT("U"&amp;(ROW()+12*(($AN1779-1)*3+$AO1779)-ROW())/12+5):INDIRECT("AF"&amp;(ROW()+12*(($AN1779-1)*3+$AO1779)-ROW())/12+5),AS1779)</f>
        <v>0</v>
      </c>
      <c r="AU1779" s="204">
        <f ca="1">IF(AND(AQ1779+AS1779&gt;0,AR1779+AT1779&gt;0),COUNTIF(AU$6:AU1778,"&gt;0")+1,0)</f>
        <v>0</v>
      </c>
    </row>
    <row r="1780" spans="40:47">
      <c r="AN1780" s="204">
        <v>50</v>
      </c>
      <c r="AO1780" s="204">
        <v>1</v>
      </c>
      <c r="AP1780" s="204">
        <v>11</v>
      </c>
      <c r="AQ1780" s="221">
        <f ca="1">IF($AP1780=1,IF(INDIRECT(ADDRESS(($AN1780-1)*3+$AO1780+5,$AP1780+7))="",0,INDIRECT(ADDRESS(($AN1780-1)*3+$AO1780+5,$AP1780+7))),IF(INDIRECT(ADDRESS(($AN1780-1)*3+$AO1780+5,$AP1780+7))="",0,IF(COUNTIF(INDIRECT(ADDRESS(($AN1780-1)*36+($AO1780-1)*12+6,COLUMN())):INDIRECT(ADDRESS(($AN1780-1)*36+($AO1780-1)*12+$AP1780+4,COLUMN())),INDIRECT(ADDRESS(($AN1780-1)*3+$AO1780+5,$AP1780+7)))&gt;=1,0,INDIRECT(ADDRESS(($AN1780-1)*3+$AO1780+5,$AP1780+7)))))</f>
        <v>0</v>
      </c>
      <c r="AR1780" s="204">
        <f ca="1">COUNTIF(INDIRECT("H"&amp;(ROW()+12*(($AN1780-1)*3+$AO1780)-ROW())/12+5):INDIRECT("S"&amp;(ROW()+12*(($AN1780-1)*3+$AO1780)-ROW())/12+5),AQ1780)</f>
        <v>0</v>
      </c>
      <c r="AS1780" s="221">
        <f ca="1">IF($AP1780=1,IF(INDIRECT(ADDRESS(($AN1780-1)*3+$AO1780+5,$AP1780+20))="",0,INDIRECT(ADDRESS(($AN1780-1)*3+$AO1780+5,$AP1780+20))),IF(INDIRECT(ADDRESS(($AN1780-1)*3+$AO1780+5,$AP1780+20))="",0,IF(COUNTIF(INDIRECT(ADDRESS(($AN1780-1)*36+($AO1780-1)*12+6,COLUMN())):INDIRECT(ADDRESS(($AN1780-1)*36+($AO1780-1)*12+$AP1780+4,COLUMN())),INDIRECT(ADDRESS(($AN1780-1)*3+$AO1780+5,$AP1780+20)))&gt;=1,0,INDIRECT(ADDRESS(($AN1780-1)*3+$AO1780+5,$AP1780+20)))))</f>
        <v>0</v>
      </c>
      <c r="AT1780" s="204">
        <f ca="1">COUNTIF(INDIRECT("U"&amp;(ROW()+12*(($AN1780-1)*3+$AO1780)-ROW())/12+5):INDIRECT("AF"&amp;(ROW()+12*(($AN1780-1)*3+$AO1780)-ROW())/12+5),AS1780)</f>
        <v>0</v>
      </c>
      <c r="AU1780" s="204">
        <f ca="1">IF(AND(AQ1780+AS1780&gt;0,AR1780+AT1780&gt;0),COUNTIF(AU$6:AU1779,"&gt;0")+1,0)</f>
        <v>0</v>
      </c>
    </row>
    <row r="1781" spans="40:47">
      <c r="AN1781" s="204">
        <v>50</v>
      </c>
      <c r="AO1781" s="204">
        <v>1</v>
      </c>
      <c r="AP1781" s="204">
        <v>12</v>
      </c>
      <c r="AQ1781" s="221">
        <f ca="1">IF($AP1781=1,IF(INDIRECT(ADDRESS(($AN1781-1)*3+$AO1781+5,$AP1781+7))="",0,INDIRECT(ADDRESS(($AN1781-1)*3+$AO1781+5,$AP1781+7))),IF(INDIRECT(ADDRESS(($AN1781-1)*3+$AO1781+5,$AP1781+7))="",0,IF(COUNTIF(INDIRECT(ADDRESS(($AN1781-1)*36+($AO1781-1)*12+6,COLUMN())):INDIRECT(ADDRESS(($AN1781-1)*36+($AO1781-1)*12+$AP1781+4,COLUMN())),INDIRECT(ADDRESS(($AN1781-1)*3+$AO1781+5,$AP1781+7)))&gt;=1,0,INDIRECT(ADDRESS(($AN1781-1)*3+$AO1781+5,$AP1781+7)))))</f>
        <v>0</v>
      </c>
      <c r="AR1781" s="204">
        <f ca="1">COUNTIF(INDIRECT("H"&amp;(ROW()+12*(($AN1781-1)*3+$AO1781)-ROW())/12+5):INDIRECT("S"&amp;(ROW()+12*(($AN1781-1)*3+$AO1781)-ROW())/12+5),AQ1781)</f>
        <v>0</v>
      </c>
      <c r="AS1781" s="221">
        <f ca="1">IF($AP1781=1,IF(INDIRECT(ADDRESS(($AN1781-1)*3+$AO1781+5,$AP1781+20))="",0,INDIRECT(ADDRESS(($AN1781-1)*3+$AO1781+5,$AP1781+20))),IF(INDIRECT(ADDRESS(($AN1781-1)*3+$AO1781+5,$AP1781+20))="",0,IF(COUNTIF(INDIRECT(ADDRESS(($AN1781-1)*36+($AO1781-1)*12+6,COLUMN())):INDIRECT(ADDRESS(($AN1781-1)*36+($AO1781-1)*12+$AP1781+4,COLUMN())),INDIRECT(ADDRESS(($AN1781-1)*3+$AO1781+5,$AP1781+20)))&gt;=1,0,INDIRECT(ADDRESS(($AN1781-1)*3+$AO1781+5,$AP1781+20)))))</f>
        <v>0</v>
      </c>
      <c r="AT1781" s="204">
        <f ca="1">COUNTIF(INDIRECT("U"&amp;(ROW()+12*(($AN1781-1)*3+$AO1781)-ROW())/12+5):INDIRECT("AF"&amp;(ROW()+12*(($AN1781-1)*3+$AO1781)-ROW())/12+5),AS1781)</f>
        <v>0</v>
      </c>
      <c r="AU1781" s="204">
        <f ca="1">IF(AND(AQ1781+AS1781&gt;0,AR1781+AT1781&gt;0),COUNTIF(AU$6:AU1780,"&gt;0")+1,0)</f>
        <v>0</v>
      </c>
    </row>
    <row r="1782" spans="40:47">
      <c r="AN1782" s="204">
        <v>50</v>
      </c>
      <c r="AO1782" s="204">
        <v>2</v>
      </c>
      <c r="AP1782" s="204">
        <v>1</v>
      </c>
      <c r="AQ1782" s="221">
        <f ca="1">IF($AP1782=1,IF(INDIRECT(ADDRESS(($AN1782-1)*3+$AO1782+5,$AP1782+7))="",0,INDIRECT(ADDRESS(($AN1782-1)*3+$AO1782+5,$AP1782+7))),IF(INDIRECT(ADDRESS(($AN1782-1)*3+$AO1782+5,$AP1782+7))="",0,IF(COUNTIF(INDIRECT(ADDRESS(($AN1782-1)*36+($AO1782-1)*12+6,COLUMN())):INDIRECT(ADDRESS(($AN1782-1)*36+($AO1782-1)*12+$AP1782+4,COLUMN())),INDIRECT(ADDRESS(($AN1782-1)*3+$AO1782+5,$AP1782+7)))&gt;=1,0,INDIRECT(ADDRESS(($AN1782-1)*3+$AO1782+5,$AP1782+7)))))</f>
        <v>0</v>
      </c>
      <c r="AR1782" s="204">
        <f ca="1">COUNTIF(INDIRECT("H"&amp;(ROW()+12*(($AN1782-1)*3+$AO1782)-ROW())/12+5):INDIRECT("S"&amp;(ROW()+12*(($AN1782-1)*3+$AO1782)-ROW())/12+5),AQ1782)</f>
        <v>0</v>
      </c>
      <c r="AS1782" s="221">
        <f ca="1">IF($AP1782=1,IF(INDIRECT(ADDRESS(($AN1782-1)*3+$AO1782+5,$AP1782+20))="",0,INDIRECT(ADDRESS(($AN1782-1)*3+$AO1782+5,$AP1782+20))),IF(INDIRECT(ADDRESS(($AN1782-1)*3+$AO1782+5,$AP1782+20))="",0,IF(COUNTIF(INDIRECT(ADDRESS(($AN1782-1)*36+($AO1782-1)*12+6,COLUMN())):INDIRECT(ADDRESS(($AN1782-1)*36+($AO1782-1)*12+$AP1782+4,COLUMN())),INDIRECT(ADDRESS(($AN1782-1)*3+$AO1782+5,$AP1782+20)))&gt;=1,0,INDIRECT(ADDRESS(($AN1782-1)*3+$AO1782+5,$AP1782+20)))))</f>
        <v>0</v>
      </c>
      <c r="AT1782" s="204">
        <f ca="1">COUNTIF(INDIRECT("U"&amp;(ROW()+12*(($AN1782-1)*3+$AO1782)-ROW())/12+5):INDIRECT("AF"&amp;(ROW()+12*(($AN1782-1)*3+$AO1782)-ROW())/12+5),AS1782)</f>
        <v>0</v>
      </c>
      <c r="AU1782" s="204">
        <f ca="1">IF(AND(AQ1782+AS1782&gt;0,AR1782+AT1782&gt;0),COUNTIF(AU$6:AU1781,"&gt;0")+1,0)</f>
        <v>0</v>
      </c>
    </row>
    <row r="1783" spans="40:47">
      <c r="AN1783" s="204">
        <v>50</v>
      </c>
      <c r="AO1783" s="204">
        <v>2</v>
      </c>
      <c r="AP1783" s="204">
        <v>2</v>
      </c>
      <c r="AQ1783" s="221">
        <f ca="1">IF($AP1783=1,IF(INDIRECT(ADDRESS(($AN1783-1)*3+$AO1783+5,$AP1783+7))="",0,INDIRECT(ADDRESS(($AN1783-1)*3+$AO1783+5,$AP1783+7))),IF(INDIRECT(ADDRESS(($AN1783-1)*3+$AO1783+5,$AP1783+7))="",0,IF(COUNTIF(INDIRECT(ADDRESS(($AN1783-1)*36+($AO1783-1)*12+6,COLUMN())):INDIRECT(ADDRESS(($AN1783-1)*36+($AO1783-1)*12+$AP1783+4,COLUMN())),INDIRECT(ADDRESS(($AN1783-1)*3+$AO1783+5,$AP1783+7)))&gt;=1,0,INDIRECT(ADDRESS(($AN1783-1)*3+$AO1783+5,$AP1783+7)))))</f>
        <v>0</v>
      </c>
      <c r="AR1783" s="204">
        <f ca="1">COUNTIF(INDIRECT("H"&amp;(ROW()+12*(($AN1783-1)*3+$AO1783)-ROW())/12+5):INDIRECT("S"&amp;(ROW()+12*(($AN1783-1)*3+$AO1783)-ROW())/12+5),AQ1783)</f>
        <v>0</v>
      </c>
      <c r="AS1783" s="221">
        <f ca="1">IF($AP1783=1,IF(INDIRECT(ADDRESS(($AN1783-1)*3+$AO1783+5,$AP1783+20))="",0,INDIRECT(ADDRESS(($AN1783-1)*3+$AO1783+5,$AP1783+20))),IF(INDIRECT(ADDRESS(($AN1783-1)*3+$AO1783+5,$AP1783+20))="",0,IF(COUNTIF(INDIRECT(ADDRESS(($AN1783-1)*36+($AO1783-1)*12+6,COLUMN())):INDIRECT(ADDRESS(($AN1783-1)*36+($AO1783-1)*12+$AP1783+4,COLUMN())),INDIRECT(ADDRESS(($AN1783-1)*3+$AO1783+5,$AP1783+20)))&gt;=1,0,INDIRECT(ADDRESS(($AN1783-1)*3+$AO1783+5,$AP1783+20)))))</f>
        <v>0</v>
      </c>
      <c r="AT1783" s="204">
        <f ca="1">COUNTIF(INDIRECT("U"&amp;(ROW()+12*(($AN1783-1)*3+$AO1783)-ROW())/12+5):INDIRECT("AF"&amp;(ROW()+12*(($AN1783-1)*3+$AO1783)-ROW())/12+5),AS1783)</f>
        <v>0</v>
      </c>
      <c r="AU1783" s="204">
        <f ca="1">IF(AND(AQ1783+AS1783&gt;0,AR1783+AT1783&gt;0),COUNTIF(AU$6:AU1782,"&gt;0")+1,0)</f>
        <v>0</v>
      </c>
    </row>
    <row r="1784" spans="40:47">
      <c r="AN1784" s="204">
        <v>50</v>
      </c>
      <c r="AO1784" s="204">
        <v>2</v>
      </c>
      <c r="AP1784" s="204">
        <v>3</v>
      </c>
      <c r="AQ1784" s="221">
        <f ca="1">IF($AP1784=1,IF(INDIRECT(ADDRESS(($AN1784-1)*3+$AO1784+5,$AP1784+7))="",0,INDIRECT(ADDRESS(($AN1784-1)*3+$AO1784+5,$AP1784+7))),IF(INDIRECT(ADDRESS(($AN1784-1)*3+$AO1784+5,$AP1784+7))="",0,IF(COUNTIF(INDIRECT(ADDRESS(($AN1784-1)*36+($AO1784-1)*12+6,COLUMN())):INDIRECT(ADDRESS(($AN1784-1)*36+($AO1784-1)*12+$AP1784+4,COLUMN())),INDIRECT(ADDRESS(($AN1784-1)*3+$AO1784+5,$AP1784+7)))&gt;=1,0,INDIRECT(ADDRESS(($AN1784-1)*3+$AO1784+5,$AP1784+7)))))</f>
        <v>0</v>
      </c>
      <c r="AR1784" s="204">
        <f ca="1">COUNTIF(INDIRECT("H"&amp;(ROW()+12*(($AN1784-1)*3+$AO1784)-ROW())/12+5):INDIRECT("S"&amp;(ROW()+12*(($AN1784-1)*3+$AO1784)-ROW())/12+5),AQ1784)</f>
        <v>0</v>
      </c>
      <c r="AS1784" s="221">
        <f ca="1">IF($AP1784=1,IF(INDIRECT(ADDRESS(($AN1784-1)*3+$AO1784+5,$AP1784+20))="",0,INDIRECT(ADDRESS(($AN1784-1)*3+$AO1784+5,$AP1784+20))),IF(INDIRECT(ADDRESS(($AN1784-1)*3+$AO1784+5,$AP1784+20))="",0,IF(COUNTIF(INDIRECT(ADDRESS(($AN1784-1)*36+($AO1784-1)*12+6,COLUMN())):INDIRECT(ADDRESS(($AN1784-1)*36+($AO1784-1)*12+$AP1784+4,COLUMN())),INDIRECT(ADDRESS(($AN1784-1)*3+$AO1784+5,$AP1784+20)))&gt;=1,0,INDIRECT(ADDRESS(($AN1784-1)*3+$AO1784+5,$AP1784+20)))))</f>
        <v>0</v>
      </c>
      <c r="AT1784" s="204">
        <f ca="1">COUNTIF(INDIRECT("U"&amp;(ROW()+12*(($AN1784-1)*3+$AO1784)-ROW())/12+5):INDIRECT("AF"&amp;(ROW()+12*(($AN1784-1)*3+$AO1784)-ROW())/12+5),AS1784)</f>
        <v>0</v>
      </c>
      <c r="AU1784" s="204">
        <f ca="1">IF(AND(AQ1784+AS1784&gt;0,AR1784+AT1784&gt;0),COUNTIF(AU$6:AU1783,"&gt;0")+1,0)</f>
        <v>0</v>
      </c>
    </row>
    <row r="1785" spans="40:47">
      <c r="AN1785" s="204">
        <v>50</v>
      </c>
      <c r="AO1785" s="204">
        <v>2</v>
      </c>
      <c r="AP1785" s="204">
        <v>4</v>
      </c>
      <c r="AQ1785" s="221">
        <f ca="1">IF($AP1785=1,IF(INDIRECT(ADDRESS(($AN1785-1)*3+$AO1785+5,$AP1785+7))="",0,INDIRECT(ADDRESS(($AN1785-1)*3+$AO1785+5,$AP1785+7))),IF(INDIRECT(ADDRESS(($AN1785-1)*3+$AO1785+5,$AP1785+7))="",0,IF(COUNTIF(INDIRECT(ADDRESS(($AN1785-1)*36+($AO1785-1)*12+6,COLUMN())):INDIRECT(ADDRESS(($AN1785-1)*36+($AO1785-1)*12+$AP1785+4,COLUMN())),INDIRECT(ADDRESS(($AN1785-1)*3+$AO1785+5,$AP1785+7)))&gt;=1,0,INDIRECT(ADDRESS(($AN1785-1)*3+$AO1785+5,$AP1785+7)))))</f>
        <v>0</v>
      </c>
      <c r="AR1785" s="204">
        <f ca="1">COUNTIF(INDIRECT("H"&amp;(ROW()+12*(($AN1785-1)*3+$AO1785)-ROW())/12+5):INDIRECT("S"&amp;(ROW()+12*(($AN1785-1)*3+$AO1785)-ROW())/12+5),AQ1785)</f>
        <v>0</v>
      </c>
      <c r="AS1785" s="221">
        <f ca="1">IF($AP1785=1,IF(INDIRECT(ADDRESS(($AN1785-1)*3+$AO1785+5,$AP1785+20))="",0,INDIRECT(ADDRESS(($AN1785-1)*3+$AO1785+5,$AP1785+20))),IF(INDIRECT(ADDRESS(($AN1785-1)*3+$AO1785+5,$AP1785+20))="",0,IF(COUNTIF(INDIRECT(ADDRESS(($AN1785-1)*36+($AO1785-1)*12+6,COLUMN())):INDIRECT(ADDRESS(($AN1785-1)*36+($AO1785-1)*12+$AP1785+4,COLUMN())),INDIRECT(ADDRESS(($AN1785-1)*3+$AO1785+5,$AP1785+20)))&gt;=1,0,INDIRECT(ADDRESS(($AN1785-1)*3+$AO1785+5,$AP1785+20)))))</f>
        <v>0</v>
      </c>
      <c r="AT1785" s="204">
        <f ca="1">COUNTIF(INDIRECT("U"&amp;(ROW()+12*(($AN1785-1)*3+$AO1785)-ROW())/12+5):INDIRECT("AF"&amp;(ROW()+12*(($AN1785-1)*3+$AO1785)-ROW())/12+5),AS1785)</f>
        <v>0</v>
      </c>
      <c r="AU1785" s="204">
        <f ca="1">IF(AND(AQ1785+AS1785&gt;0,AR1785+AT1785&gt;0),COUNTIF(AU$6:AU1784,"&gt;0")+1,0)</f>
        <v>0</v>
      </c>
    </row>
    <row r="1786" spans="40:47">
      <c r="AN1786" s="204">
        <v>50</v>
      </c>
      <c r="AO1786" s="204">
        <v>2</v>
      </c>
      <c r="AP1786" s="204">
        <v>5</v>
      </c>
      <c r="AQ1786" s="221">
        <f ca="1">IF($AP1786=1,IF(INDIRECT(ADDRESS(($AN1786-1)*3+$AO1786+5,$AP1786+7))="",0,INDIRECT(ADDRESS(($AN1786-1)*3+$AO1786+5,$AP1786+7))),IF(INDIRECT(ADDRESS(($AN1786-1)*3+$AO1786+5,$AP1786+7))="",0,IF(COUNTIF(INDIRECT(ADDRESS(($AN1786-1)*36+($AO1786-1)*12+6,COLUMN())):INDIRECT(ADDRESS(($AN1786-1)*36+($AO1786-1)*12+$AP1786+4,COLUMN())),INDIRECT(ADDRESS(($AN1786-1)*3+$AO1786+5,$AP1786+7)))&gt;=1,0,INDIRECT(ADDRESS(($AN1786-1)*3+$AO1786+5,$AP1786+7)))))</f>
        <v>0</v>
      </c>
      <c r="AR1786" s="204">
        <f ca="1">COUNTIF(INDIRECT("H"&amp;(ROW()+12*(($AN1786-1)*3+$AO1786)-ROW())/12+5):INDIRECT("S"&amp;(ROW()+12*(($AN1786-1)*3+$AO1786)-ROW())/12+5),AQ1786)</f>
        <v>0</v>
      </c>
      <c r="AS1786" s="221">
        <f ca="1">IF($AP1786=1,IF(INDIRECT(ADDRESS(($AN1786-1)*3+$AO1786+5,$AP1786+20))="",0,INDIRECT(ADDRESS(($AN1786-1)*3+$AO1786+5,$AP1786+20))),IF(INDIRECT(ADDRESS(($AN1786-1)*3+$AO1786+5,$AP1786+20))="",0,IF(COUNTIF(INDIRECT(ADDRESS(($AN1786-1)*36+($AO1786-1)*12+6,COLUMN())):INDIRECT(ADDRESS(($AN1786-1)*36+($AO1786-1)*12+$AP1786+4,COLUMN())),INDIRECT(ADDRESS(($AN1786-1)*3+$AO1786+5,$AP1786+20)))&gt;=1,0,INDIRECT(ADDRESS(($AN1786-1)*3+$AO1786+5,$AP1786+20)))))</f>
        <v>0</v>
      </c>
      <c r="AT1786" s="204">
        <f ca="1">COUNTIF(INDIRECT("U"&amp;(ROW()+12*(($AN1786-1)*3+$AO1786)-ROW())/12+5):INDIRECT("AF"&amp;(ROW()+12*(($AN1786-1)*3+$AO1786)-ROW())/12+5),AS1786)</f>
        <v>0</v>
      </c>
      <c r="AU1786" s="204">
        <f ca="1">IF(AND(AQ1786+AS1786&gt;0,AR1786+AT1786&gt;0),COUNTIF(AU$6:AU1785,"&gt;0")+1,0)</f>
        <v>0</v>
      </c>
    </row>
    <row r="1787" spans="40:47">
      <c r="AN1787" s="204">
        <v>50</v>
      </c>
      <c r="AO1787" s="204">
        <v>2</v>
      </c>
      <c r="AP1787" s="204">
        <v>6</v>
      </c>
      <c r="AQ1787" s="221">
        <f ca="1">IF($AP1787=1,IF(INDIRECT(ADDRESS(($AN1787-1)*3+$AO1787+5,$AP1787+7))="",0,INDIRECT(ADDRESS(($AN1787-1)*3+$AO1787+5,$AP1787+7))),IF(INDIRECT(ADDRESS(($AN1787-1)*3+$AO1787+5,$AP1787+7))="",0,IF(COUNTIF(INDIRECT(ADDRESS(($AN1787-1)*36+($AO1787-1)*12+6,COLUMN())):INDIRECT(ADDRESS(($AN1787-1)*36+($AO1787-1)*12+$AP1787+4,COLUMN())),INDIRECT(ADDRESS(($AN1787-1)*3+$AO1787+5,$AP1787+7)))&gt;=1,0,INDIRECT(ADDRESS(($AN1787-1)*3+$AO1787+5,$AP1787+7)))))</f>
        <v>0</v>
      </c>
      <c r="AR1787" s="204">
        <f ca="1">COUNTIF(INDIRECT("H"&amp;(ROW()+12*(($AN1787-1)*3+$AO1787)-ROW())/12+5):INDIRECT("S"&amp;(ROW()+12*(($AN1787-1)*3+$AO1787)-ROW())/12+5),AQ1787)</f>
        <v>0</v>
      </c>
      <c r="AS1787" s="221">
        <f ca="1">IF($AP1787=1,IF(INDIRECT(ADDRESS(($AN1787-1)*3+$AO1787+5,$AP1787+20))="",0,INDIRECT(ADDRESS(($AN1787-1)*3+$AO1787+5,$AP1787+20))),IF(INDIRECT(ADDRESS(($AN1787-1)*3+$AO1787+5,$AP1787+20))="",0,IF(COUNTIF(INDIRECT(ADDRESS(($AN1787-1)*36+($AO1787-1)*12+6,COLUMN())):INDIRECT(ADDRESS(($AN1787-1)*36+($AO1787-1)*12+$AP1787+4,COLUMN())),INDIRECT(ADDRESS(($AN1787-1)*3+$AO1787+5,$AP1787+20)))&gt;=1,0,INDIRECT(ADDRESS(($AN1787-1)*3+$AO1787+5,$AP1787+20)))))</f>
        <v>0</v>
      </c>
      <c r="AT1787" s="204">
        <f ca="1">COUNTIF(INDIRECT("U"&amp;(ROW()+12*(($AN1787-1)*3+$AO1787)-ROW())/12+5):INDIRECT("AF"&amp;(ROW()+12*(($AN1787-1)*3+$AO1787)-ROW())/12+5),AS1787)</f>
        <v>0</v>
      </c>
      <c r="AU1787" s="204">
        <f ca="1">IF(AND(AQ1787+AS1787&gt;0,AR1787+AT1787&gt;0),COUNTIF(AU$6:AU1786,"&gt;0")+1,0)</f>
        <v>0</v>
      </c>
    </row>
    <row r="1788" spans="40:47">
      <c r="AN1788" s="204">
        <v>50</v>
      </c>
      <c r="AO1788" s="204">
        <v>2</v>
      </c>
      <c r="AP1788" s="204">
        <v>7</v>
      </c>
      <c r="AQ1788" s="221">
        <f ca="1">IF($AP1788=1,IF(INDIRECT(ADDRESS(($AN1788-1)*3+$AO1788+5,$AP1788+7))="",0,INDIRECT(ADDRESS(($AN1788-1)*3+$AO1788+5,$AP1788+7))),IF(INDIRECT(ADDRESS(($AN1788-1)*3+$AO1788+5,$AP1788+7))="",0,IF(COUNTIF(INDIRECT(ADDRESS(($AN1788-1)*36+($AO1788-1)*12+6,COLUMN())):INDIRECT(ADDRESS(($AN1788-1)*36+($AO1788-1)*12+$AP1788+4,COLUMN())),INDIRECT(ADDRESS(($AN1788-1)*3+$AO1788+5,$AP1788+7)))&gt;=1,0,INDIRECT(ADDRESS(($AN1788-1)*3+$AO1788+5,$AP1788+7)))))</f>
        <v>0</v>
      </c>
      <c r="AR1788" s="204">
        <f ca="1">COUNTIF(INDIRECT("H"&amp;(ROW()+12*(($AN1788-1)*3+$AO1788)-ROW())/12+5):INDIRECT("S"&amp;(ROW()+12*(($AN1788-1)*3+$AO1788)-ROW())/12+5),AQ1788)</f>
        <v>0</v>
      </c>
      <c r="AS1788" s="221">
        <f ca="1">IF($AP1788=1,IF(INDIRECT(ADDRESS(($AN1788-1)*3+$AO1788+5,$AP1788+20))="",0,INDIRECT(ADDRESS(($AN1788-1)*3+$AO1788+5,$AP1788+20))),IF(INDIRECT(ADDRESS(($AN1788-1)*3+$AO1788+5,$AP1788+20))="",0,IF(COUNTIF(INDIRECT(ADDRESS(($AN1788-1)*36+($AO1788-1)*12+6,COLUMN())):INDIRECT(ADDRESS(($AN1788-1)*36+($AO1788-1)*12+$AP1788+4,COLUMN())),INDIRECT(ADDRESS(($AN1788-1)*3+$AO1788+5,$AP1788+20)))&gt;=1,0,INDIRECT(ADDRESS(($AN1788-1)*3+$AO1788+5,$AP1788+20)))))</f>
        <v>0</v>
      </c>
      <c r="AT1788" s="204">
        <f ca="1">COUNTIF(INDIRECT("U"&amp;(ROW()+12*(($AN1788-1)*3+$AO1788)-ROW())/12+5):INDIRECT("AF"&amp;(ROW()+12*(($AN1788-1)*3+$AO1788)-ROW())/12+5),AS1788)</f>
        <v>0</v>
      </c>
      <c r="AU1788" s="204">
        <f ca="1">IF(AND(AQ1788+AS1788&gt;0,AR1788+AT1788&gt;0),COUNTIF(AU$6:AU1787,"&gt;0")+1,0)</f>
        <v>0</v>
      </c>
    </row>
    <row r="1789" spans="40:47">
      <c r="AN1789" s="204">
        <v>50</v>
      </c>
      <c r="AO1789" s="204">
        <v>2</v>
      </c>
      <c r="AP1789" s="204">
        <v>8</v>
      </c>
      <c r="AQ1789" s="221">
        <f ca="1">IF($AP1789=1,IF(INDIRECT(ADDRESS(($AN1789-1)*3+$AO1789+5,$AP1789+7))="",0,INDIRECT(ADDRESS(($AN1789-1)*3+$AO1789+5,$AP1789+7))),IF(INDIRECT(ADDRESS(($AN1789-1)*3+$AO1789+5,$AP1789+7))="",0,IF(COUNTIF(INDIRECT(ADDRESS(($AN1789-1)*36+($AO1789-1)*12+6,COLUMN())):INDIRECT(ADDRESS(($AN1789-1)*36+($AO1789-1)*12+$AP1789+4,COLUMN())),INDIRECT(ADDRESS(($AN1789-1)*3+$AO1789+5,$AP1789+7)))&gt;=1,0,INDIRECT(ADDRESS(($AN1789-1)*3+$AO1789+5,$AP1789+7)))))</f>
        <v>0</v>
      </c>
      <c r="AR1789" s="204">
        <f ca="1">COUNTIF(INDIRECT("H"&amp;(ROW()+12*(($AN1789-1)*3+$AO1789)-ROW())/12+5):INDIRECT("S"&amp;(ROW()+12*(($AN1789-1)*3+$AO1789)-ROW())/12+5),AQ1789)</f>
        <v>0</v>
      </c>
      <c r="AS1789" s="221">
        <f ca="1">IF($AP1789=1,IF(INDIRECT(ADDRESS(($AN1789-1)*3+$AO1789+5,$AP1789+20))="",0,INDIRECT(ADDRESS(($AN1789-1)*3+$AO1789+5,$AP1789+20))),IF(INDIRECT(ADDRESS(($AN1789-1)*3+$AO1789+5,$AP1789+20))="",0,IF(COUNTIF(INDIRECT(ADDRESS(($AN1789-1)*36+($AO1789-1)*12+6,COLUMN())):INDIRECT(ADDRESS(($AN1789-1)*36+($AO1789-1)*12+$AP1789+4,COLUMN())),INDIRECT(ADDRESS(($AN1789-1)*3+$AO1789+5,$AP1789+20)))&gt;=1,0,INDIRECT(ADDRESS(($AN1789-1)*3+$AO1789+5,$AP1789+20)))))</f>
        <v>0</v>
      </c>
      <c r="AT1789" s="204">
        <f ca="1">COUNTIF(INDIRECT("U"&amp;(ROW()+12*(($AN1789-1)*3+$AO1789)-ROW())/12+5):INDIRECT("AF"&amp;(ROW()+12*(($AN1789-1)*3+$AO1789)-ROW())/12+5),AS1789)</f>
        <v>0</v>
      </c>
      <c r="AU1789" s="204">
        <f ca="1">IF(AND(AQ1789+AS1789&gt;0,AR1789+AT1789&gt;0),COUNTIF(AU$6:AU1788,"&gt;0")+1,0)</f>
        <v>0</v>
      </c>
    </row>
    <row r="1790" spans="40:47">
      <c r="AN1790" s="204">
        <v>50</v>
      </c>
      <c r="AO1790" s="204">
        <v>2</v>
      </c>
      <c r="AP1790" s="204">
        <v>9</v>
      </c>
      <c r="AQ1790" s="221">
        <f ca="1">IF($AP1790=1,IF(INDIRECT(ADDRESS(($AN1790-1)*3+$AO1790+5,$AP1790+7))="",0,INDIRECT(ADDRESS(($AN1790-1)*3+$AO1790+5,$AP1790+7))),IF(INDIRECT(ADDRESS(($AN1790-1)*3+$AO1790+5,$AP1790+7))="",0,IF(COUNTIF(INDIRECT(ADDRESS(($AN1790-1)*36+($AO1790-1)*12+6,COLUMN())):INDIRECT(ADDRESS(($AN1790-1)*36+($AO1790-1)*12+$AP1790+4,COLUMN())),INDIRECT(ADDRESS(($AN1790-1)*3+$AO1790+5,$AP1790+7)))&gt;=1,0,INDIRECT(ADDRESS(($AN1790-1)*3+$AO1790+5,$AP1790+7)))))</f>
        <v>0</v>
      </c>
      <c r="AR1790" s="204">
        <f ca="1">COUNTIF(INDIRECT("H"&amp;(ROW()+12*(($AN1790-1)*3+$AO1790)-ROW())/12+5):INDIRECT("S"&amp;(ROW()+12*(($AN1790-1)*3+$AO1790)-ROW())/12+5),AQ1790)</f>
        <v>0</v>
      </c>
      <c r="AS1790" s="221">
        <f ca="1">IF($AP1790=1,IF(INDIRECT(ADDRESS(($AN1790-1)*3+$AO1790+5,$AP1790+20))="",0,INDIRECT(ADDRESS(($AN1790-1)*3+$AO1790+5,$AP1790+20))),IF(INDIRECT(ADDRESS(($AN1790-1)*3+$AO1790+5,$AP1790+20))="",0,IF(COUNTIF(INDIRECT(ADDRESS(($AN1790-1)*36+($AO1790-1)*12+6,COLUMN())):INDIRECT(ADDRESS(($AN1790-1)*36+($AO1790-1)*12+$AP1790+4,COLUMN())),INDIRECT(ADDRESS(($AN1790-1)*3+$AO1790+5,$AP1790+20)))&gt;=1,0,INDIRECT(ADDRESS(($AN1790-1)*3+$AO1790+5,$AP1790+20)))))</f>
        <v>0</v>
      </c>
      <c r="AT1790" s="204">
        <f ca="1">COUNTIF(INDIRECT("U"&amp;(ROW()+12*(($AN1790-1)*3+$AO1790)-ROW())/12+5):INDIRECT("AF"&amp;(ROW()+12*(($AN1790-1)*3+$AO1790)-ROW())/12+5),AS1790)</f>
        <v>0</v>
      </c>
      <c r="AU1790" s="204">
        <f ca="1">IF(AND(AQ1790+AS1790&gt;0,AR1790+AT1790&gt;0),COUNTIF(AU$6:AU1789,"&gt;0")+1,0)</f>
        <v>0</v>
      </c>
    </row>
    <row r="1791" spans="40:47">
      <c r="AN1791" s="204">
        <v>50</v>
      </c>
      <c r="AO1791" s="204">
        <v>2</v>
      </c>
      <c r="AP1791" s="204">
        <v>10</v>
      </c>
      <c r="AQ1791" s="221">
        <f ca="1">IF($AP1791=1,IF(INDIRECT(ADDRESS(($AN1791-1)*3+$AO1791+5,$AP1791+7))="",0,INDIRECT(ADDRESS(($AN1791-1)*3+$AO1791+5,$AP1791+7))),IF(INDIRECT(ADDRESS(($AN1791-1)*3+$AO1791+5,$AP1791+7))="",0,IF(COUNTIF(INDIRECT(ADDRESS(($AN1791-1)*36+($AO1791-1)*12+6,COLUMN())):INDIRECT(ADDRESS(($AN1791-1)*36+($AO1791-1)*12+$AP1791+4,COLUMN())),INDIRECT(ADDRESS(($AN1791-1)*3+$AO1791+5,$AP1791+7)))&gt;=1,0,INDIRECT(ADDRESS(($AN1791-1)*3+$AO1791+5,$AP1791+7)))))</f>
        <v>0</v>
      </c>
      <c r="AR1791" s="204">
        <f ca="1">COUNTIF(INDIRECT("H"&amp;(ROW()+12*(($AN1791-1)*3+$AO1791)-ROW())/12+5):INDIRECT("S"&amp;(ROW()+12*(($AN1791-1)*3+$AO1791)-ROW())/12+5),AQ1791)</f>
        <v>0</v>
      </c>
      <c r="AS1791" s="221">
        <f ca="1">IF($AP1791=1,IF(INDIRECT(ADDRESS(($AN1791-1)*3+$AO1791+5,$AP1791+20))="",0,INDIRECT(ADDRESS(($AN1791-1)*3+$AO1791+5,$AP1791+20))),IF(INDIRECT(ADDRESS(($AN1791-1)*3+$AO1791+5,$AP1791+20))="",0,IF(COUNTIF(INDIRECT(ADDRESS(($AN1791-1)*36+($AO1791-1)*12+6,COLUMN())):INDIRECT(ADDRESS(($AN1791-1)*36+($AO1791-1)*12+$AP1791+4,COLUMN())),INDIRECT(ADDRESS(($AN1791-1)*3+$AO1791+5,$AP1791+20)))&gt;=1,0,INDIRECT(ADDRESS(($AN1791-1)*3+$AO1791+5,$AP1791+20)))))</f>
        <v>0</v>
      </c>
      <c r="AT1791" s="204">
        <f ca="1">COUNTIF(INDIRECT("U"&amp;(ROW()+12*(($AN1791-1)*3+$AO1791)-ROW())/12+5):INDIRECT("AF"&amp;(ROW()+12*(($AN1791-1)*3+$AO1791)-ROW())/12+5),AS1791)</f>
        <v>0</v>
      </c>
      <c r="AU1791" s="204">
        <f ca="1">IF(AND(AQ1791+AS1791&gt;0,AR1791+AT1791&gt;0),COUNTIF(AU$6:AU1790,"&gt;0")+1,0)</f>
        <v>0</v>
      </c>
    </row>
    <row r="1792" spans="40:47">
      <c r="AN1792" s="204">
        <v>50</v>
      </c>
      <c r="AO1792" s="204">
        <v>2</v>
      </c>
      <c r="AP1792" s="204">
        <v>11</v>
      </c>
      <c r="AQ1792" s="221">
        <f ca="1">IF($AP1792=1,IF(INDIRECT(ADDRESS(($AN1792-1)*3+$AO1792+5,$AP1792+7))="",0,INDIRECT(ADDRESS(($AN1792-1)*3+$AO1792+5,$AP1792+7))),IF(INDIRECT(ADDRESS(($AN1792-1)*3+$AO1792+5,$AP1792+7))="",0,IF(COUNTIF(INDIRECT(ADDRESS(($AN1792-1)*36+($AO1792-1)*12+6,COLUMN())):INDIRECT(ADDRESS(($AN1792-1)*36+($AO1792-1)*12+$AP1792+4,COLUMN())),INDIRECT(ADDRESS(($AN1792-1)*3+$AO1792+5,$AP1792+7)))&gt;=1,0,INDIRECT(ADDRESS(($AN1792-1)*3+$AO1792+5,$AP1792+7)))))</f>
        <v>0</v>
      </c>
      <c r="AR1792" s="204">
        <f ca="1">COUNTIF(INDIRECT("H"&amp;(ROW()+12*(($AN1792-1)*3+$AO1792)-ROW())/12+5):INDIRECT("S"&amp;(ROW()+12*(($AN1792-1)*3+$AO1792)-ROW())/12+5),AQ1792)</f>
        <v>0</v>
      </c>
      <c r="AS1792" s="221">
        <f ca="1">IF($AP1792=1,IF(INDIRECT(ADDRESS(($AN1792-1)*3+$AO1792+5,$AP1792+20))="",0,INDIRECT(ADDRESS(($AN1792-1)*3+$AO1792+5,$AP1792+20))),IF(INDIRECT(ADDRESS(($AN1792-1)*3+$AO1792+5,$AP1792+20))="",0,IF(COUNTIF(INDIRECT(ADDRESS(($AN1792-1)*36+($AO1792-1)*12+6,COLUMN())):INDIRECT(ADDRESS(($AN1792-1)*36+($AO1792-1)*12+$AP1792+4,COLUMN())),INDIRECT(ADDRESS(($AN1792-1)*3+$AO1792+5,$AP1792+20)))&gt;=1,0,INDIRECT(ADDRESS(($AN1792-1)*3+$AO1792+5,$AP1792+20)))))</f>
        <v>0</v>
      </c>
      <c r="AT1792" s="204">
        <f ca="1">COUNTIF(INDIRECT("U"&amp;(ROW()+12*(($AN1792-1)*3+$AO1792)-ROW())/12+5):INDIRECT("AF"&amp;(ROW()+12*(($AN1792-1)*3+$AO1792)-ROW())/12+5),AS1792)</f>
        <v>0</v>
      </c>
      <c r="AU1792" s="204">
        <f ca="1">IF(AND(AQ1792+AS1792&gt;0,AR1792+AT1792&gt;0),COUNTIF(AU$6:AU1791,"&gt;0")+1,0)</f>
        <v>0</v>
      </c>
    </row>
    <row r="1793" spans="40:47">
      <c r="AN1793" s="204">
        <v>50</v>
      </c>
      <c r="AO1793" s="204">
        <v>2</v>
      </c>
      <c r="AP1793" s="204">
        <v>12</v>
      </c>
      <c r="AQ1793" s="221">
        <f ca="1">IF($AP1793=1,IF(INDIRECT(ADDRESS(($AN1793-1)*3+$AO1793+5,$AP1793+7))="",0,INDIRECT(ADDRESS(($AN1793-1)*3+$AO1793+5,$AP1793+7))),IF(INDIRECT(ADDRESS(($AN1793-1)*3+$AO1793+5,$AP1793+7))="",0,IF(COUNTIF(INDIRECT(ADDRESS(($AN1793-1)*36+($AO1793-1)*12+6,COLUMN())):INDIRECT(ADDRESS(($AN1793-1)*36+($AO1793-1)*12+$AP1793+4,COLUMN())),INDIRECT(ADDRESS(($AN1793-1)*3+$AO1793+5,$AP1793+7)))&gt;=1,0,INDIRECT(ADDRESS(($AN1793-1)*3+$AO1793+5,$AP1793+7)))))</f>
        <v>0</v>
      </c>
      <c r="AR1793" s="204">
        <f ca="1">COUNTIF(INDIRECT("H"&amp;(ROW()+12*(($AN1793-1)*3+$AO1793)-ROW())/12+5):INDIRECT("S"&amp;(ROW()+12*(($AN1793-1)*3+$AO1793)-ROW())/12+5),AQ1793)</f>
        <v>0</v>
      </c>
      <c r="AS1793" s="221">
        <f ca="1">IF($AP1793=1,IF(INDIRECT(ADDRESS(($AN1793-1)*3+$AO1793+5,$AP1793+20))="",0,INDIRECT(ADDRESS(($AN1793-1)*3+$AO1793+5,$AP1793+20))),IF(INDIRECT(ADDRESS(($AN1793-1)*3+$AO1793+5,$AP1793+20))="",0,IF(COUNTIF(INDIRECT(ADDRESS(($AN1793-1)*36+($AO1793-1)*12+6,COLUMN())):INDIRECT(ADDRESS(($AN1793-1)*36+($AO1793-1)*12+$AP1793+4,COLUMN())),INDIRECT(ADDRESS(($AN1793-1)*3+$AO1793+5,$AP1793+20)))&gt;=1,0,INDIRECT(ADDRESS(($AN1793-1)*3+$AO1793+5,$AP1793+20)))))</f>
        <v>0</v>
      </c>
      <c r="AT1793" s="204">
        <f ca="1">COUNTIF(INDIRECT("U"&amp;(ROW()+12*(($AN1793-1)*3+$AO1793)-ROW())/12+5):INDIRECT("AF"&amp;(ROW()+12*(($AN1793-1)*3+$AO1793)-ROW())/12+5),AS1793)</f>
        <v>0</v>
      </c>
      <c r="AU1793" s="204">
        <f ca="1">IF(AND(AQ1793+AS1793&gt;0,AR1793+AT1793&gt;0),COUNTIF(AU$6:AU1792,"&gt;0")+1,0)</f>
        <v>0</v>
      </c>
    </row>
    <row r="1794" spans="40:47">
      <c r="AN1794" s="204">
        <v>50</v>
      </c>
      <c r="AO1794" s="204">
        <v>3</v>
      </c>
      <c r="AP1794" s="204">
        <v>1</v>
      </c>
      <c r="AQ1794" s="221">
        <f ca="1">IF($AP1794=1,IF(INDIRECT(ADDRESS(($AN1794-1)*3+$AO1794+5,$AP1794+7))="",0,INDIRECT(ADDRESS(($AN1794-1)*3+$AO1794+5,$AP1794+7))),IF(INDIRECT(ADDRESS(($AN1794-1)*3+$AO1794+5,$AP1794+7))="",0,IF(COUNTIF(INDIRECT(ADDRESS(($AN1794-1)*36+($AO1794-1)*12+6,COLUMN())):INDIRECT(ADDRESS(($AN1794-1)*36+($AO1794-1)*12+$AP1794+4,COLUMN())),INDIRECT(ADDRESS(($AN1794-1)*3+$AO1794+5,$AP1794+7)))&gt;=1,0,INDIRECT(ADDRESS(($AN1794-1)*3+$AO1794+5,$AP1794+7)))))</f>
        <v>0</v>
      </c>
      <c r="AR1794" s="204">
        <f ca="1">COUNTIF(INDIRECT("H"&amp;(ROW()+12*(($AN1794-1)*3+$AO1794)-ROW())/12+5):INDIRECT("S"&amp;(ROW()+12*(($AN1794-1)*3+$AO1794)-ROW())/12+5),AQ1794)</f>
        <v>0</v>
      </c>
      <c r="AS1794" s="221">
        <f ca="1">IF($AP1794=1,IF(INDIRECT(ADDRESS(($AN1794-1)*3+$AO1794+5,$AP1794+20))="",0,INDIRECT(ADDRESS(($AN1794-1)*3+$AO1794+5,$AP1794+20))),IF(INDIRECT(ADDRESS(($AN1794-1)*3+$AO1794+5,$AP1794+20))="",0,IF(COUNTIF(INDIRECT(ADDRESS(($AN1794-1)*36+($AO1794-1)*12+6,COLUMN())):INDIRECT(ADDRESS(($AN1794-1)*36+($AO1794-1)*12+$AP1794+4,COLUMN())),INDIRECT(ADDRESS(($AN1794-1)*3+$AO1794+5,$AP1794+20)))&gt;=1,0,INDIRECT(ADDRESS(($AN1794-1)*3+$AO1794+5,$AP1794+20)))))</f>
        <v>0</v>
      </c>
      <c r="AT1794" s="204">
        <f ca="1">COUNTIF(INDIRECT("U"&amp;(ROW()+12*(($AN1794-1)*3+$AO1794)-ROW())/12+5):INDIRECT("AF"&amp;(ROW()+12*(($AN1794-1)*3+$AO1794)-ROW())/12+5),AS1794)</f>
        <v>0</v>
      </c>
      <c r="AU1794" s="204">
        <f ca="1">IF(AND(AQ1794+AS1794&gt;0,AR1794+AT1794&gt;0),COUNTIF(AU$6:AU1793,"&gt;0")+1,0)</f>
        <v>0</v>
      </c>
    </row>
    <row r="1795" spans="40:47">
      <c r="AN1795" s="204">
        <v>50</v>
      </c>
      <c r="AO1795" s="204">
        <v>3</v>
      </c>
      <c r="AP1795" s="204">
        <v>2</v>
      </c>
      <c r="AQ1795" s="221">
        <f ca="1">IF($AP1795=1,IF(INDIRECT(ADDRESS(($AN1795-1)*3+$AO1795+5,$AP1795+7))="",0,INDIRECT(ADDRESS(($AN1795-1)*3+$AO1795+5,$AP1795+7))),IF(INDIRECT(ADDRESS(($AN1795-1)*3+$AO1795+5,$AP1795+7))="",0,IF(COUNTIF(INDIRECT(ADDRESS(($AN1795-1)*36+($AO1795-1)*12+6,COLUMN())):INDIRECT(ADDRESS(($AN1795-1)*36+($AO1795-1)*12+$AP1795+4,COLUMN())),INDIRECT(ADDRESS(($AN1795-1)*3+$AO1795+5,$AP1795+7)))&gt;=1,0,INDIRECT(ADDRESS(($AN1795-1)*3+$AO1795+5,$AP1795+7)))))</f>
        <v>0</v>
      </c>
      <c r="AR1795" s="204">
        <f ca="1">COUNTIF(INDIRECT("H"&amp;(ROW()+12*(($AN1795-1)*3+$AO1795)-ROW())/12+5):INDIRECT("S"&amp;(ROW()+12*(($AN1795-1)*3+$AO1795)-ROW())/12+5),AQ1795)</f>
        <v>0</v>
      </c>
      <c r="AS1795" s="221">
        <f ca="1">IF($AP1795=1,IF(INDIRECT(ADDRESS(($AN1795-1)*3+$AO1795+5,$AP1795+20))="",0,INDIRECT(ADDRESS(($AN1795-1)*3+$AO1795+5,$AP1795+20))),IF(INDIRECT(ADDRESS(($AN1795-1)*3+$AO1795+5,$AP1795+20))="",0,IF(COUNTIF(INDIRECT(ADDRESS(($AN1795-1)*36+($AO1795-1)*12+6,COLUMN())):INDIRECT(ADDRESS(($AN1795-1)*36+($AO1795-1)*12+$AP1795+4,COLUMN())),INDIRECT(ADDRESS(($AN1795-1)*3+$AO1795+5,$AP1795+20)))&gt;=1,0,INDIRECT(ADDRESS(($AN1795-1)*3+$AO1795+5,$AP1795+20)))))</f>
        <v>0</v>
      </c>
      <c r="AT1795" s="204">
        <f ca="1">COUNTIF(INDIRECT("U"&amp;(ROW()+12*(($AN1795-1)*3+$AO1795)-ROW())/12+5):INDIRECT("AF"&amp;(ROW()+12*(($AN1795-1)*3+$AO1795)-ROW())/12+5),AS1795)</f>
        <v>0</v>
      </c>
      <c r="AU1795" s="204">
        <f ca="1">IF(AND(AQ1795+AS1795&gt;0,AR1795+AT1795&gt;0),COUNTIF(AU$6:AU1794,"&gt;0")+1,0)</f>
        <v>0</v>
      </c>
    </row>
    <row r="1796" spans="40:47">
      <c r="AN1796" s="204">
        <v>50</v>
      </c>
      <c r="AO1796" s="204">
        <v>3</v>
      </c>
      <c r="AP1796" s="204">
        <v>3</v>
      </c>
      <c r="AQ1796" s="221">
        <f ca="1">IF($AP1796=1,IF(INDIRECT(ADDRESS(($AN1796-1)*3+$AO1796+5,$AP1796+7))="",0,INDIRECT(ADDRESS(($AN1796-1)*3+$AO1796+5,$AP1796+7))),IF(INDIRECT(ADDRESS(($AN1796-1)*3+$AO1796+5,$AP1796+7))="",0,IF(COUNTIF(INDIRECT(ADDRESS(($AN1796-1)*36+($AO1796-1)*12+6,COLUMN())):INDIRECT(ADDRESS(($AN1796-1)*36+($AO1796-1)*12+$AP1796+4,COLUMN())),INDIRECT(ADDRESS(($AN1796-1)*3+$AO1796+5,$AP1796+7)))&gt;=1,0,INDIRECT(ADDRESS(($AN1796-1)*3+$AO1796+5,$AP1796+7)))))</f>
        <v>0</v>
      </c>
      <c r="AR1796" s="204">
        <f ca="1">COUNTIF(INDIRECT("H"&amp;(ROW()+12*(($AN1796-1)*3+$AO1796)-ROW())/12+5):INDIRECT("S"&amp;(ROW()+12*(($AN1796-1)*3+$AO1796)-ROW())/12+5),AQ1796)</f>
        <v>0</v>
      </c>
      <c r="AS1796" s="221">
        <f ca="1">IF($AP1796=1,IF(INDIRECT(ADDRESS(($AN1796-1)*3+$AO1796+5,$AP1796+20))="",0,INDIRECT(ADDRESS(($AN1796-1)*3+$AO1796+5,$AP1796+20))),IF(INDIRECT(ADDRESS(($AN1796-1)*3+$AO1796+5,$AP1796+20))="",0,IF(COUNTIF(INDIRECT(ADDRESS(($AN1796-1)*36+($AO1796-1)*12+6,COLUMN())):INDIRECT(ADDRESS(($AN1796-1)*36+($AO1796-1)*12+$AP1796+4,COLUMN())),INDIRECT(ADDRESS(($AN1796-1)*3+$AO1796+5,$AP1796+20)))&gt;=1,0,INDIRECT(ADDRESS(($AN1796-1)*3+$AO1796+5,$AP1796+20)))))</f>
        <v>0</v>
      </c>
      <c r="AT1796" s="204">
        <f ca="1">COUNTIF(INDIRECT("U"&amp;(ROW()+12*(($AN1796-1)*3+$AO1796)-ROW())/12+5):INDIRECT("AF"&amp;(ROW()+12*(($AN1796-1)*3+$AO1796)-ROW())/12+5),AS1796)</f>
        <v>0</v>
      </c>
      <c r="AU1796" s="204">
        <f ca="1">IF(AND(AQ1796+AS1796&gt;0,AR1796+AT1796&gt;0),COUNTIF(AU$6:AU1795,"&gt;0")+1,0)</f>
        <v>0</v>
      </c>
    </row>
    <row r="1797" spans="40:47">
      <c r="AN1797" s="204">
        <v>50</v>
      </c>
      <c r="AO1797" s="204">
        <v>3</v>
      </c>
      <c r="AP1797" s="204">
        <v>4</v>
      </c>
      <c r="AQ1797" s="221">
        <f ca="1">IF($AP1797=1,IF(INDIRECT(ADDRESS(($AN1797-1)*3+$AO1797+5,$AP1797+7))="",0,INDIRECT(ADDRESS(($AN1797-1)*3+$AO1797+5,$AP1797+7))),IF(INDIRECT(ADDRESS(($AN1797-1)*3+$AO1797+5,$AP1797+7))="",0,IF(COUNTIF(INDIRECT(ADDRESS(($AN1797-1)*36+($AO1797-1)*12+6,COLUMN())):INDIRECT(ADDRESS(($AN1797-1)*36+($AO1797-1)*12+$AP1797+4,COLUMN())),INDIRECT(ADDRESS(($AN1797-1)*3+$AO1797+5,$AP1797+7)))&gt;=1,0,INDIRECT(ADDRESS(($AN1797-1)*3+$AO1797+5,$AP1797+7)))))</f>
        <v>0</v>
      </c>
      <c r="AR1797" s="204">
        <f ca="1">COUNTIF(INDIRECT("H"&amp;(ROW()+12*(($AN1797-1)*3+$AO1797)-ROW())/12+5):INDIRECT("S"&amp;(ROW()+12*(($AN1797-1)*3+$AO1797)-ROW())/12+5),AQ1797)</f>
        <v>0</v>
      </c>
      <c r="AS1797" s="221">
        <f ca="1">IF($AP1797=1,IF(INDIRECT(ADDRESS(($AN1797-1)*3+$AO1797+5,$AP1797+20))="",0,INDIRECT(ADDRESS(($AN1797-1)*3+$AO1797+5,$AP1797+20))),IF(INDIRECT(ADDRESS(($AN1797-1)*3+$AO1797+5,$AP1797+20))="",0,IF(COUNTIF(INDIRECT(ADDRESS(($AN1797-1)*36+($AO1797-1)*12+6,COLUMN())):INDIRECT(ADDRESS(($AN1797-1)*36+($AO1797-1)*12+$AP1797+4,COLUMN())),INDIRECT(ADDRESS(($AN1797-1)*3+$AO1797+5,$AP1797+20)))&gt;=1,0,INDIRECT(ADDRESS(($AN1797-1)*3+$AO1797+5,$AP1797+20)))))</f>
        <v>0</v>
      </c>
      <c r="AT1797" s="204">
        <f ca="1">COUNTIF(INDIRECT("U"&amp;(ROW()+12*(($AN1797-1)*3+$AO1797)-ROW())/12+5):INDIRECT("AF"&amp;(ROW()+12*(($AN1797-1)*3+$AO1797)-ROW())/12+5),AS1797)</f>
        <v>0</v>
      </c>
      <c r="AU1797" s="204">
        <f ca="1">IF(AND(AQ1797+AS1797&gt;0,AR1797+AT1797&gt;0),COUNTIF(AU$6:AU1796,"&gt;0")+1,0)</f>
        <v>0</v>
      </c>
    </row>
    <row r="1798" spans="40:47">
      <c r="AN1798" s="204">
        <v>50</v>
      </c>
      <c r="AO1798" s="204">
        <v>3</v>
      </c>
      <c r="AP1798" s="204">
        <v>5</v>
      </c>
      <c r="AQ1798" s="221">
        <f ca="1">IF($AP1798=1,IF(INDIRECT(ADDRESS(($AN1798-1)*3+$AO1798+5,$AP1798+7))="",0,INDIRECT(ADDRESS(($AN1798-1)*3+$AO1798+5,$AP1798+7))),IF(INDIRECT(ADDRESS(($AN1798-1)*3+$AO1798+5,$AP1798+7))="",0,IF(COUNTIF(INDIRECT(ADDRESS(($AN1798-1)*36+($AO1798-1)*12+6,COLUMN())):INDIRECT(ADDRESS(($AN1798-1)*36+($AO1798-1)*12+$AP1798+4,COLUMN())),INDIRECT(ADDRESS(($AN1798-1)*3+$AO1798+5,$AP1798+7)))&gt;=1,0,INDIRECT(ADDRESS(($AN1798-1)*3+$AO1798+5,$AP1798+7)))))</f>
        <v>0</v>
      </c>
      <c r="AR1798" s="204">
        <f ca="1">COUNTIF(INDIRECT("H"&amp;(ROW()+12*(($AN1798-1)*3+$AO1798)-ROW())/12+5):INDIRECT("S"&amp;(ROW()+12*(($AN1798-1)*3+$AO1798)-ROW())/12+5),AQ1798)</f>
        <v>0</v>
      </c>
      <c r="AS1798" s="221">
        <f ca="1">IF($AP1798=1,IF(INDIRECT(ADDRESS(($AN1798-1)*3+$AO1798+5,$AP1798+20))="",0,INDIRECT(ADDRESS(($AN1798-1)*3+$AO1798+5,$AP1798+20))),IF(INDIRECT(ADDRESS(($AN1798-1)*3+$AO1798+5,$AP1798+20))="",0,IF(COUNTIF(INDIRECT(ADDRESS(($AN1798-1)*36+($AO1798-1)*12+6,COLUMN())):INDIRECT(ADDRESS(($AN1798-1)*36+($AO1798-1)*12+$AP1798+4,COLUMN())),INDIRECT(ADDRESS(($AN1798-1)*3+$AO1798+5,$AP1798+20)))&gt;=1,0,INDIRECT(ADDRESS(($AN1798-1)*3+$AO1798+5,$AP1798+20)))))</f>
        <v>0</v>
      </c>
      <c r="AT1798" s="204">
        <f ca="1">COUNTIF(INDIRECT("U"&amp;(ROW()+12*(($AN1798-1)*3+$AO1798)-ROW())/12+5):INDIRECT("AF"&amp;(ROW()+12*(($AN1798-1)*3+$AO1798)-ROW())/12+5),AS1798)</f>
        <v>0</v>
      </c>
      <c r="AU1798" s="204">
        <f ca="1">IF(AND(AQ1798+AS1798&gt;0,AR1798+AT1798&gt;0),COUNTIF(AU$6:AU1797,"&gt;0")+1,0)</f>
        <v>0</v>
      </c>
    </row>
    <row r="1799" spans="40:47">
      <c r="AN1799" s="204">
        <v>50</v>
      </c>
      <c r="AO1799" s="204">
        <v>3</v>
      </c>
      <c r="AP1799" s="204">
        <v>6</v>
      </c>
      <c r="AQ1799" s="221">
        <f ca="1">IF($AP1799=1,IF(INDIRECT(ADDRESS(($AN1799-1)*3+$AO1799+5,$AP1799+7))="",0,INDIRECT(ADDRESS(($AN1799-1)*3+$AO1799+5,$AP1799+7))),IF(INDIRECT(ADDRESS(($AN1799-1)*3+$AO1799+5,$AP1799+7))="",0,IF(COUNTIF(INDIRECT(ADDRESS(($AN1799-1)*36+($AO1799-1)*12+6,COLUMN())):INDIRECT(ADDRESS(($AN1799-1)*36+($AO1799-1)*12+$AP1799+4,COLUMN())),INDIRECT(ADDRESS(($AN1799-1)*3+$AO1799+5,$AP1799+7)))&gt;=1,0,INDIRECT(ADDRESS(($AN1799-1)*3+$AO1799+5,$AP1799+7)))))</f>
        <v>0</v>
      </c>
      <c r="AR1799" s="204">
        <f ca="1">COUNTIF(INDIRECT("H"&amp;(ROW()+12*(($AN1799-1)*3+$AO1799)-ROW())/12+5):INDIRECT("S"&amp;(ROW()+12*(($AN1799-1)*3+$AO1799)-ROW())/12+5),AQ1799)</f>
        <v>0</v>
      </c>
      <c r="AS1799" s="221">
        <f ca="1">IF($AP1799=1,IF(INDIRECT(ADDRESS(($AN1799-1)*3+$AO1799+5,$AP1799+20))="",0,INDIRECT(ADDRESS(($AN1799-1)*3+$AO1799+5,$AP1799+20))),IF(INDIRECT(ADDRESS(($AN1799-1)*3+$AO1799+5,$AP1799+20))="",0,IF(COUNTIF(INDIRECT(ADDRESS(($AN1799-1)*36+($AO1799-1)*12+6,COLUMN())):INDIRECT(ADDRESS(($AN1799-1)*36+($AO1799-1)*12+$AP1799+4,COLUMN())),INDIRECT(ADDRESS(($AN1799-1)*3+$AO1799+5,$AP1799+20)))&gt;=1,0,INDIRECT(ADDRESS(($AN1799-1)*3+$AO1799+5,$AP1799+20)))))</f>
        <v>0</v>
      </c>
      <c r="AT1799" s="204">
        <f ca="1">COUNTIF(INDIRECT("U"&amp;(ROW()+12*(($AN1799-1)*3+$AO1799)-ROW())/12+5):INDIRECT("AF"&amp;(ROW()+12*(($AN1799-1)*3+$AO1799)-ROW())/12+5),AS1799)</f>
        <v>0</v>
      </c>
      <c r="AU1799" s="204">
        <f ca="1">IF(AND(AQ1799+AS1799&gt;0,AR1799+AT1799&gt;0),COUNTIF(AU$6:AU1798,"&gt;0")+1,0)</f>
        <v>0</v>
      </c>
    </row>
    <row r="1800" spans="40:47">
      <c r="AN1800" s="204">
        <v>50</v>
      </c>
      <c r="AO1800" s="204">
        <v>3</v>
      </c>
      <c r="AP1800" s="204">
        <v>7</v>
      </c>
      <c r="AQ1800" s="221">
        <f ca="1">IF($AP1800=1,IF(INDIRECT(ADDRESS(($AN1800-1)*3+$AO1800+5,$AP1800+7))="",0,INDIRECT(ADDRESS(($AN1800-1)*3+$AO1800+5,$AP1800+7))),IF(INDIRECT(ADDRESS(($AN1800-1)*3+$AO1800+5,$AP1800+7))="",0,IF(COUNTIF(INDIRECT(ADDRESS(($AN1800-1)*36+($AO1800-1)*12+6,COLUMN())):INDIRECT(ADDRESS(($AN1800-1)*36+($AO1800-1)*12+$AP1800+4,COLUMN())),INDIRECT(ADDRESS(($AN1800-1)*3+$AO1800+5,$AP1800+7)))&gt;=1,0,INDIRECT(ADDRESS(($AN1800-1)*3+$AO1800+5,$AP1800+7)))))</f>
        <v>0</v>
      </c>
      <c r="AR1800" s="204">
        <f ca="1">COUNTIF(INDIRECT("H"&amp;(ROW()+12*(($AN1800-1)*3+$AO1800)-ROW())/12+5):INDIRECT("S"&amp;(ROW()+12*(($AN1800-1)*3+$AO1800)-ROW())/12+5),AQ1800)</f>
        <v>0</v>
      </c>
      <c r="AS1800" s="221">
        <f ca="1">IF($AP1800=1,IF(INDIRECT(ADDRESS(($AN1800-1)*3+$AO1800+5,$AP1800+20))="",0,INDIRECT(ADDRESS(($AN1800-1)*3+$AO1800+5,$AP1800+20))),IF(INDIRECT(ADDRESS(($AN1800-1)*3+$AO1800+5,$AP1800+20))="",0,IF(COUNTIF(INDIRECT(ADDRESS(($AN1800-1)*36+($AO1800-1)*12+6,COLUMN())):INDIRECT(ADDRESS(($AN1800-1)*36+($AO1800-1)*12+$AP1800+4,COLUMN())),INDIRECT(ADDRESS(($AN1800-1)*3+$AO1800+5,$AP1800+20)))&gt;=1,0,INDIRECT(ADDRESS(($AN1800-1)*3+$AO1800+5,$AP1800+20)))))</f>
        <v>0</v>
      </c>
      <c r="AT1800" s="204">
        <f ca="1">COUNTIF(INDIRECT("U"&amp;(ROW()+12*(($AN1800-1)*3+$AO1800)-ROW())/12+5):INDIRECT("AF"&amp;(ROW()+12*(($AN1800-1)*3+$AO1800)-ROW())/12+5),AS1800)</f>
        <v>0</v>
      </c>
      <c r="AU1800" s="204">
        <f ca="1">IF(AND(AQ1800+AS1800&gt;0,AR1800+AT1800&gt;0),COUNTIF(AU$6:AU1799,"&gt;0")+1,0)</f>
        <v>0</v>
      </c>
    </row>
    <row r="1801" spans="40:47">
      <c r="AN1801" s="204">
        <v>50</v>
      </c>
      <c r="AO1801" s="204">
        <v>3</v>
      </c>
      <c r="AP1801" s="204">
        <v>8</v>
      </c>
      <c r="AQ1801" s="221">
        <f ca="1">IF($AP1801=1,IF(INDIRECT(ADDRESS(($AN1801-1)*3+$AO1801+5,$AP1801+7))="",0,INDIRECT(ADDRESS(($AN1801-1)*3+$AO1801+5,$AP1801+7))),IF(INDIRECT(ADDRESS(($AN1801-1)*3+$AO1801+5,$AP1801+7))="",0,IF(COUNTIF(INDIRECT(ADDRESS(($AN1801-1)*36+($AO1801-1)*12+6,COLUMN())):INDIRECT(ADDRESS(($AN1801-1)*36+($AO1801-1)*12+$AP1801+4,COLUMN())),INDIRECT(ADDRESS(($AN1801-1)*3+$AO1801+5,$AP1801+7)))&gt;=1,0,INDIRECT(ADDRESS(($AN1801-1)*3+$AO1801+5,$AP1801+7)))))</f>
        <v>0</v>
      </c>
      <c r="AR1801" s="204">
        <f ca="1">COUNTIF(INDIRECT("H"&amp;(ROW()+12*(($AN1801-1)*3+$AO1801)-ROW())/12+5):INDIRECT("S"&amp;(ROW()+12*(($AN1801-1)*3+$AO1801)-ROW())/12+5),AQ1801)</f>
        <v>0</v>
      </c>
      <c r="AS1801" s="221">
        <f ca="1">IF($AP1801=1,IF(INDIRECT(ADDRESS(($AN1801-1)*3+$AO1801+5,$AP1801+20))="",0,INDIRECT(ADDRESS(($AN1801-1)*3+$AO1801+5,$AP1801+20))),IF(INDIRECT(ADDRESS(($AN1801-1)*3+$AO1801+5,$AP1801+20))="",0,IF(COUNTIF(INDIRECT(ADDRESS(($AN1801-1)*36+($AO1801-1)*12+6,COLUMN())):INDIRECT(ADDRESS(($AN1801-1)*36+($AO1801-1)*12+$AP1801+4,COLUMN())),INDIRECT(ADDRESS(($AN1801-1)*3+$AO1801+5,$AP1801+20)))&gt;=1,0,INDIRECT(ADDRESS(($AN1801-1)*3+$AO1801+5,$AP1801+20)))))</f>
        <v>0</v>
      </c>
      <c r="AT1801" s="204">
        <f ca="1">COUNTIF(INDIRECT("U"&amp;(ROW()+12*(($AN1801-1)*3+$AO1801)-ROW())/12+5):INDIRECT("AF"&amp;(ROW()+12*(($AN1801-1)*3+$AO1801)-ROW())/12+5),AS1801)</f>
        <v>0</v>
      </c>
      <c r="AU1801" s="204">
        <f ca="1">IF(AND(AQ1801+AS1801&gt;0,AR1801+AT1801&gt;0),COUNTIF(AU$6:AU1800,"&gt;0")+1,0)</f>
        <v>0</v>
      </c>
    </row>
    <row r="1802" spans="40:47">
      <c r="AN1802" s="204">
        <v>50</v>
      </c>
      <c r="AO1802" s="204">
        <v>3</v>
      </c>
      <c r="AP1802" s="204">
        <v>9</v>
      </c>
      <c r="AQ1802" s="221">
        <f ca="1">IF($AP1802=1,IF(INDIRECT(ADDRESS(($AN1802-1)*3+$AO1802+5,$AP1802+7))="",0,INDIRECT(ADDRESS(($AN1802-1)*3+$AO1802+5,$AP1802+7))),IF(INDIRECT(ADDRESS(($AN1802-1)*3+$AO1802+5,$AP1802+7))="",0,IF(COUNTIF(INDIRECT(ADDRESS(($AN1802-1)*36+($AO1802-1)*12+6,COLUMN())):INDIRECT(ADDRESS(($AN1802-1)*36+($AO1802-1)*12+$AP1802+4,COLUMN())),INDIRECT(ADDRESS(($AN1802-1)*3+$AO1802+5,$AP1802+7)))&gt;=1,0,INDIRECT(ADDRESS(($AN1802-1)*3+$AO1802+5,$AP1802+7)))))</f>
        <v>0</v>
      </c>
      <c r="AR1802" s="204">
        <f ca="1">COUNTIF(INDIRECT("H"&amp;(ROW()+12*(($AN1802-1)*3+$AO1802)-ROW())/12+5):INDIRECT("S"&amp;(ROW()+12*(($AN1802-1)*3+$AO1802)-ROW())/12+5),AQ1802)</f>
        <v>0</v>
      </c>
      <c r="AS1802" s="221">
        <f ca="1">IF($AP1802=1,IF(INDIRECT(ADDRESS(($AN1802-1)*3+$AO1802+5,$AP1802+20))="",0,INDIRECT(ADDRESS(($AN1802-1)*3+$AO1802+5,$AP1802+20))),IF(INDIRECT(ADDRESS(($AN1802-1)*3+$AO1802+5,$AP1802+20))="",0,IF(COUNTIF(INDIRECT(ADDRESS(($AN1802-1)*36+($AO1802-1)*12+6,COLUMN())):INDIRECT(ADDRESS(($AN1802-1)*36+($AO1802-1)*12+$AP1802+4,COLUMN())),INDIRECT(ADDRESS(($AN1802-1)*3+$AO1802+5,$AP1802+20)))&gt;=1,0,INDIRECT(ADDRESS(($AN1802-1)*3+$AO1802+5,$AP1802+20)))))</f>
        <v>0</v>
      </c>
      <c r="AT1802" s="204">
        <f ca="1">COUNTIF(INDIRECT("U"&amp;(ROW()+12*(($AN1802-1)*3+$AO1802)-ROW())/12+5):INDIRECT("AF"&amp;(ROW()+12*(($AN1802-1)*3+$AO1802)-ROW())/12+5),AS1802)</f>
        <v>0</v>
      </c>
      <c r="AU1802" s="204">
        <f ca="1">IF(AND(AQ1802+AS1802&gt;0,AR1802+AT1802&gt;0),COUNTIF(AU$6:AU1801,"&gt;0")+1,0)</f>
        <v>0</v>
      </c>
    </row>
    <row r="1803" spans="40:47">
      <c r="AN1803" s="204">
        <v>50</v>
      </c>
      <c r="AO1803" s="204">
        <v>3</v>
      </c>
      <c r="AP1803" s="204">
        <v>10</v>
      </c>
      <c r="AQ1803" s="221">
        <f ca="1">IF($AP1803=1,IF(INDIRECT(ADDRESS(($AN1803-1)*3+$AO1803+5,$AP1803+7))="",0,INDIRECT(ADDRESS(($AN1803-1)*3+$AO1803+5,$AP1803+7))),IF(INDIRECT(ADDRESS(($AN1803-1)*3+$AO1803+5,$AP1803+7))="",0,IF(COUNTIF(INDIRECT(ADDRESS(($AN1803-1)*36+($AO1803-1)*12+6,COLUMN())):INDIRECT(ADDRESS(($AN1803-1)*36+($AO1803-1)*12+$AP1803+4,COLUMN())),INDIRECT(ADDRESS(($AN1803-1)*3+$AO1803+5,$AP1803+7)))&gt;=1,0,INDIRECT(ADDRESS(($AN1803-1)*3+$AO1803+5,$AP1803+7)))))</f>
        <v>0</v>
      </c>
      <c r="AR1803" s="204">
        <f ca="1">COUNTIF(INDIRECT("H"&amp;(ROW()+12*(($AN1803-1)*3+$AO1803)-ROW())/12+5):INDIRECT("S"&amp;(ROW()+12*(($AN1803-1)*3+$AO1803)-ROW())/12+5),AQ1803)</f>
        <v>0</v>
      </c>
      <c r="AS1803" s="221">
        <f ca="1">IF($AP1803=1,IF(INDIRECT(ADDRESS(($AN1803-1)*3+$AO1803+5,$AP1803+20))="",0,INDIRECT(ADDRESS(($AN1803-1)*3+$AO1803+5,$AP1803+20))),IF(INDIRECT(ADDRESS(($AN1803-1)*3+$AO1803+5,$AP1803+20))="",0,IF(COUNTIF(INDIRECT(ADDRESS(($AN1803-1)*36+($AO1803-1)*12+6,COLUMN())):INDIRECT(ADDRESS(($AN1803-1)*36+($AO1803-1)*12+$AP1803+4,COLUMN())),INDIRECT(ADDRESS(($AN1803-1)*3+$AO1803+5,$AP1803+20)))&gt;=1,0,INDIRECT(ADDRESS(($AN1803-1)*3+$AO1803+5,$AP1803+20)))))</f>
        <v>0</v>
      </c>
      <c r="AT1803" s="204">
        <f ca="1">COUNTIF(INDIRECT("U"&amp;(ROW()+12*(($AN1803-1)*3+$AO1803)-ROW())/12+5):INDIRECT("AF"&amp;(ROW()+12*(($AN1803-1)*3+$AO1803)-ROW())/12+5),AS1803)</f>
        <v>0</v>
      </c>
      <c r="AU1803" s="204">
        <f ca="1">IF(AND(AQ1803+AS1803&gt;0,AR1803+AT1803&gt;0),COUNTIF(AU$6:AU1802,"&gt;0")+1,0)</f>
        <v>0</v>
      </c>
    </row>
    <row r="1804" spans="40:47">
      <c r="AN1804" s="204">
        <v>50</v>
      </c>
      <c r="AO1804" s="204">
        <v>3</v>
      </c>
      <c r="AP1804" s="204">
        <v>11</v>
      </c>
      <c r="AQ1804" s="221">
        <f ca="1">IF($AP1804=1,IF(INDIRECT(ADDRESS(($AN1804-1)*3+$AO1804+5,$AP1804+7))="",0,INDIRECT(ADDRESS(($AN1804-1)*3+$AO1804+5,$AP1804+7))),IF(INDIRECT(ADDRESS(($AN1804-1)*3+$AO1804+5,$AP1804+7))="",0,IF(COUNTIF(INDIRECT(ADDRESS(($AN1804-1)*36+($AO1804-1)*12+6,COLUMN())):INDIRECT(ADDRESS(($AN1804-1)*36+($AO1804-1)*12+$AP1804+4,COLUMN())),INDIRECT(ADDRESS(($AN1804-1)*3+$AO1804+5,$AP1804+7)))&gt;=1,0,INDIRECT(ADDRESS(($AN1804-1)*3+$AO1804+5,$AP1804+7)))))</f>
        <v>0</v>
      </c>
      <c r="AR1804" s="204">
        <f ca="1">COUNTIF(INDIRECT("H"&amp;(ROW()+12*(($AN1804-1)*3+$AO1804)-ROW())/12+5):INDIRECT("S"&amp;(ROW()+12*(($AN1804-1)*3+$AO1804)-ROW())/12+5),AQ1804)</f>
        <v>0</v>
      </c>
      <c r="AS1804" s="221">
        <f ca="1">IF($AP1804=1,IF(INDIRECT(ADDRESS(($AN1804-1)*3+$AO1804+5,$AP1804+20))="",0,INDIRECT(ADDRESS(($AN1804-1)*3+$AO1804+5,$AP1804+20))),IF(INDIRECT(ADDRESS(($AN1804-1)*3+$AO1804+5,$AP1804+20))="",0,IF(COUNTIF(INDIRECT(ADDRESS(($AN1804-1)*36+($AO1804-1)*12+6,COLUMN())):INDIRECT(ADDRESS(($AN1804-1)*36+($AO1804-1)*12+$AP1804+4,COLUMN())),INDIRECT(ADDRESS(($AN1804-1)*3+$AO1804+5,$AP1804+20)))&gt;=1,0,INDIRECT(ADDRESS(($AN1804-1)*3+$AO1804+5,$AP1804+20)))))</f>
        <v>0</v>
      </c>
      <c r="AT1804" s="204">
        <f ca="1">COUNTIF(INDIRECT("U"&amp;(ROW()+12*(($AN1804-1)*3+$AO1804)-ROW())/12+5):INDIRECT("AF"&amp;(ROW()+12*(($AN1804-1)*3+$AO1804)-ROW())/12+5),AS1804)</f>
        <v>0</v>
      </c>
      <c r="AU1804" s="204">
        <f ca="1">IF(AND(AQ1804+AS1804&gt;0,AR1804+AT1804&gt;0),COUNTIF(AU$6:AU1803,"&gt;0")+1,0)</f>
        <v>0</v>
      </c>
    </row>
    <row r="1805" spans="40:47">
      <c r="AN1805" s="204">
        <v>50</v>
      </c>
      <c r="AO1805" s="204">
        <v>3</v>
      </c>
      <c r="AP1805" s="204">
        <v>12</v>
      </c>
      <c r="AQ1805" s="221">
        <f ca="1">IF($AP1805=1,IF(INDIRECT(ADDRESS(($AN1805-1)*3+$AO1805+5,$AP1805+7))="",0,INDIRECT(ADDRESS(($AN1805-1)*3+$AO1805+5,$AP1805+7))),IF(INDIRECT(ADDRESS(($AN1805-1)*3+$AO1805+5,$AP1805+7))="",0,IF(COUNTIF(INDIRECT(ADDRESS(($AN1805-1)*36+($AO1805-1)*12+6,COLUMN())):INDIRECT(ADDRESS(($AN1805-1)*36+($AO1805-1)*12+$AP1805+4,COLUMN())),INDIRECT(ADDRESS(($AN1805-1)*3+$AO1805+5,$AP1805+7)))&gt;=1,0,INDIRECT(ADDRESS(($AN1805-1)*3+$AO1805+5,$AP1805+7)))))</f>
        <v>0</v>
      </c>
      <c r="AR1805" s="204">
        <f ca="1">COUNTIF(INDIRECT("H"&amp;(ROW()+12*(($AN1805-1)*3+$AO1805)-ROW())/12+5):INDIRECT("S"&amp;(ROW()+12*(($AN1805-1)*3+$AO1805)-ROW())/12+5),AQ1805)</f>
        <v>0</v>
      </c>
      <c r="AS1805" s="221">
        <f ca="1">IF($AP1805=1,IF(INDIRECT(ADDRESS(($AN1805-1)*3+$AO1805+5,$AP1805+20))="",0,INDIRECT(ADDRESS(($AN1805-1)*3+$AO1805+5,$AP1805+20))),IF(INDIRECT(ADDRESS(($AN1805-1)*3+$AO1805+5,$AP1805+20))="",0,IF(COUNTIF(INDIRECT(ADDRESS(($AN1805-1)*36+($AO1805-1)*12+6,COLUMN())):INDIRECT(ADDRESS(($AN1805-1)*36+($AO1805-1)*12+$AP1805+4,COLUMN())),INDIRECT(ADDRESS(($AN1805-1)*3+$AO1805+5,$AP1805+20)))&gt;=1,0,INDIRECT(ADDRESS(($AN1805-1)*3+$AO1805+5,$AP1805+20)))))</f>
        <v>0</v>
      </c>
      <c r="AT1805" s="204">
        <f ca="1">COUNTIF(INDIRECT("U"&amp;(ROW()+12*(($AN1805-1)*3+$AO1805)-ROW())/12+5):INDIRECT("AF"&amp;(ROW()+12*(($AN1805-1)*3+$AO1805)-ROW())/12+5),AS1805)</f>
        <v>0</v>
      </c>
      <c r="AU1805" s="204">
        <f ca="1">IF(AND(AQ1805+AS1805&gt;0,AR1805+AT1805&gt;0),COUNTIF(AU$6:AU1804,"&gt;0")+1,0)</f>
        <v>0</v>
      </c>
    </row>
    <row r="1806" spans="40:47">
      <c r="AN1806" s="204">
        <v>51</v>
      </c>
      <c r="AO1806" s="204">
        <v>1</v>
      </c>
      <c r="AP1806" s="204">
        <v>1</v>
      </c>
      <c r="AQ1806" s="221">
        <f ca="1">IF($AP1806=1,IF(INDIRECT(ADDRESS(($AN1806-1)*3+$AO1806+5,$AP1806+7))="",0,INDIRECT(ADDRESS(($AN1806-1)*3+$AO1806+5,$AP1806+7))),IF(INDIRECT(ADDRESS(($AN1806-1)*3+$AO1806+5,$AP1806+7))="",0,IF(COUNTIF(INDIRECT(ADDRESS(($AN1806-1)*36+($AO1806-1)*12+6,COLUMN())):INDIRECT(ADDRESS(($AN1806-1)*36+($AO1806-1)*12+$AP1806+4,COLUMN())),INDIRECT(ADDRESS(($AN1806-1)*3+$AO1806+5,$AP1806+7)))&gt;=1,0,INDIRECT(ADDRESS(($AN1806-1)*3+$AO1806+5,$AP1806+7)))))</f>
        <v>0</v>
      </c>
      <c r="AR1806" s="204">
        <f ca="1">COUNTIF(INDIRECT("H"&amp;(ROW()+12*(($AN1806-1)*3+$AO1806)-ROW())/12+5):INDIRECT("S"&amp;(ROW()+12*(($AN1806-1)*3+$AO1806)-ROW())/12+5),AQ1806)</f>
        <v>0</v>
      </c>
      <c r="AS1806" s="221">
        <f ca="1">IF($AP1806=1,IF(INDIRECT(ADDRESS(($AN1806-1)*3+$AO1806+5,$AP1806+20))="",0,INDIRECT(ADDRESS(($AN1806-1)*3+$AO1806+5,$AP1806+20))),IF(INDIRECT(ADDRESS(($AN1806-1)*3+$AO1806+5,$AP1806+20))="",0,IF(COUNTIF(INDIRECT(ADDRESS(($AN1806-1)*36+($AO1806-1)*12+6,COLUMN())):INDIRECT(ADDRESS(($AN1806-1)*36+($AO1806-1)*12+$AP1806+4,COLUMN())),INDIRECT(ADDRESS(($AN1806-1)*3+$AO1806+5,$AP1806+20)))&gt;=1,0,INDIRECT(ADDRESS(($AN1806-1)*3+$AO1806+5,$AP1806+20)))))</f>
        <v>0</v>
      </c>
      <c r="AT1806" s="204">
        <f ca="1">COUNTIF(INDIRECT("U"&amp;(ROW()+12*(($AN1806-1)*3+$AO1806)-ROW())/12+5):INDIRECT("AF"&amp;(ROW()+12*(($AN1806-1)*3+$AO1806)-ROW())/12+5),AS1806)</f>
        <v>0</v>
      </c>
      <c r="AU1806" s="204">
        <f ca="1">IF(AND(AQ1806+AS1806&gt;0,AR1806+AT1806&gt;0),COUNTIF(AU$6:AU1805,"&gt;0")+1,0)</f>
        <v>0</v>
      </c>
    </row>
    <row r="1807" spans="40:47">
      <c r="AN1807" s="204">
        <v>51</v>
      </c>
      <c r="AO1807" s="204">
        <v>1</v>
      </c>
      <c r="AP1807" s="204">
        <v>2</v>
      </c>
      <c r="AQ1807" s="221">
        <f ca="1">IF($AP1807=1,IF(INDIRECT(ADDRESS(($AN1807-1)*3+$AO1807+5,$AP1807+7))="",0,INDIRECT(ADDRESS(($AN1807-1)*3+$AO1807+5,$AP1807+7))),IF(INDIRECT(ADDRESS(($AN1807-1)*3+$AO1807+5,$AP1807+7))="",0,IF(COUNTIF(INDIRECT(ADDRESS(($AN1807-1)*36+($AO1807-1)*12+6,COLUMN())):INDIRECT(ADDRESS(($AN1807-1)*36+($AO1807-1)*12+$AP1807+4,COLUMN())),INDIRECT(ADDRESS(($AN1807-1)*3+$AO1807+5,$AP1807+7)))&gt;=1,0,INDIRECT(ADDRESS(($AN1807-1)*3+$AO1807+5,$AP1807+7)))))</f>
        <v>0</v>
      </c>
      <c r="AR1807" s="204">
        <f ca="1">COUNTIF(INDIRECT("H"&amp;(ROW()+12*(($AN1807-1)*3+$AO1807)-ROW())/12+5):INDIRECT("S"&amp;(ROW()+12*(($AN1807-1)*3+$AO1807)-ROW())/12+5),AQ1807)</f>
        <v>0</v>
      </c>
      <c r="AS1807" s="221">
        <f ca="1">IF($AP1807=1,IF(INDIRECT(ADDRESS(($AN1807-1)*3+$AO1807+5,$AP1807+20))="",0,INDIRECT(ADDRESS(($AN1807-1)*3+$AO1807+5,$AP1807+20))),IF(INDIRECT(ADDRESS(($AN1807-1)*3+$AO1807+5,$AP1807+20))="",0,IF(COUNTIF(INDIRECT(ADDRESS(($AN1807-1)*36+($AO1807-1)*12+6,COLUMN())):INDIRECT(ADDRESS(($AN1807-1)*36+($AO1807-1)*12+$AP1807+4,COLUMN())),INDIRECT(ADDRESS(($AN1807-1)*3+$AO1807+5,$AP1807+20)))&gt;=1,0,INDIRECT(ADDRESS(($AN1807-1)*3+$AO1807+5,$AP1807+20)))))</f>
        <v>0</v>
      </c>
      <c r="AT1807" s="204">
        <f ca="1">COUNTIF(INDIRECT("U"&amp;(ROW()+12*(($AN1807-1)*3+$AO1807)-ROW())/12+5):INDIRECT("AF"&amp;(ROW()+12*(($AN1807-1)*3+$AO1807)-ROW())/12+5),AS1807)</f>
        <v>0</v>
      </c>
      <c r="AU1807" s="204">
        <f ca="1">IF(AND(AQ1807+AS1807&gt;0,AR1807+AT1807&gt;0),COUNTIF(AU$6:AU1806,"&gt;0")+1,0)</f>
        <v>0</v>
      </c>
    </row>
    <row r="1808" spans="40:47">
      <c r="AN1808" s="204">
        <v>51</v>
      </c>
      <c r="AO1808" s="204">
        <v>1</v>
      </c>
      <c r="AP1808" s="204">
        <v>3</v>
      </c>
      <c r="AQ1808" s="221">
        <f ca="1">IF($AP1808=1,IF(INDIRECT(ADDRESS(($AN1808-1)*3+$AO1808+5,$AP1808+7))="",0,INDIRECT(ADDRESS(($AN1808-1)*3+$AO1808+5,$AP1808+7))),IF(INDIRECT(ADDRESS(($AN1808-1)*3+$AO1808+5,$AP1808+7))="",0,IF(COUNTIF(INDIRECT(ADDRESS(($AN1808-1)*36+($AO1808-1)*12+6,COLUMN())):INDIRECT(ADDRESS(($AN1808-1)*36+($AO1808-1)*12+$AP1808+4,COLUMN())),INDIRECT(ADDRESS(($AN1808-1)*3+$AO1808+5,$AP1808+7)))&gt;=1,0,INDIRECT(ADDRESS(($AN1808-1)*3+$AO1808+5,$AP1808+7)))))</f>
        <v>0</v>
      </c>
      <c r="AR1808" s="204">
        <f ca="1">COUNTIF(INDIRECT("H"&amp;(ROW()+12*(($AN1808-1)*3+$AO1808)-ROW())/12+5):INDIRECT("S"&amp;(ROW()+12*(($AN1808-1)*3+$AO1808)-ROW())/12+5),AQ1808)</f>
        <v>0</v>
      </c>
      <c r="AS1808" s="221">
        <f ca="1">IF($AP1808=1,IF(INDIRECT(ADDRESS(($AN1808-1)*3+$AO1808+5,$AP1808+20))="",0,INDIRECT(ADDRESS(($AN1808-1)*3+$AO1808+5,$AP1808+20))),IF(INDIRECT(ADDRESS(($AN1808-1)*3+$AO1808+5,$AP1808+20))="",0,IF(COUNTIF(INDIRECT(ADDRESS(($AN1808-1)*36+($AO1808-1)*12+6,COLUMN())):INDIRECT(ADDRESS(($AN1808-1)*36+($AO1808-1)*12+$AP1808+4,COLUMN())),INDIRECT(ADDRESS(($AN1808-1)*3+$AO1808+5,$AP1808+20)))&gt;=1,0,INDIRECT(ADDRESS(($AN1808-1)*3+$AO1808+5,$AP1808+20)))))</f>
        <v>0</v>
      </c>
      <c r="AT1808" s="204">
        <f ca="1">COUNTIF(INDIRECT("U"&amp;(ROW()+12*(($AN1808-1)*3+$AO1808)-ROW())/12+5):INDIRECT("AF"&amp;(ROW()+12*(($AN1808-1)*3+$AO1808)-ROW())/12+5),AS1808)</f>
        <v>0</v>
      </c>
      <c r="AU1808" s="204">
        <f ca="1">IF(AND(AQ1808+AS1808&gt;0,AR1808+AT1808&gt;0),COUNTIF(AU$6:AU1807,"&gt;0")+1,0)</f>
        <v>0</v>
      </c>
    </row>
    <row r="1809" spans="40:47">
      <c r="AN1809" s="204">
        <v>51</v>
      </c>
      <c r="AO1809" s="204">
        <v>1</v>
      </c>
      <c r="AP1809" s="204">
        <v>4</v>
      </c>
      <c r="AQ1809" s="221">
        <f ca="1">IF($AP1809=1,IF(INDIRECT(ADDRESS(($AN1809-1)*3+$AO1809+5,$AP1809+7))="",0,INDIRECT(ADDRESS(($AN1809-1)*3+$AO1809+5,$AP1809+7))),IF(INDIRECT(ADDRESS(($AN1809-1)*3+$AO1809+5,$AP1809+7))="",0,IF(COUNTIF(INDIRECT(ADDRESS(($AN1809-1)*36+($AO1809-1)*12+6,COLUMN())):INDIRECT(ADDRESS(($AN1809-1)*36+($AO1809-1)*12+$AP1809+4,COLUMN())),INDIRECT(ADDRESS(($AN1809-1)*3+$AO1809+5,$AP1809+7)))&gt;=1,0,INDIRECT(ADDRESS(($AN1809-1)*3+$AO1809+5,$AP1809+7)))))</f>
        <v>0</v>
      </c>
      <c r="AR1809" s="204">
        <f ca="1">COUNTIF(INDIRECT("H"&amp;(ROW()+12*(($AN1809-1)*3+$AO1809)-ROW())/12+5):INDIRECT("S"&amp;(ROW()+12*(($AN1809-1)*3+$AO1809)-ROW())/12+5),AQ1809)</f>
        <v>0</v>
      </c>
      <c r="AS1809" s="221">
        <f ca="1">IF($AP1809=1,IF(INDIRECT(ADDRESS(($AN1809-1)*3+$AO1809+5,$AP1809+20))="",0,INDIRECT(ADDRESS(($AN1809-1)*3+$AO1809+5,$AP1809+20))),IF(INDIRECT(ADDRESS(($AN1809-1)*3+$AO1809+5,$AP1809+20))="",0,IF(COUNTIF(INDIRECT(ADDRESS(($AN1809-1)*36+($AO1809-1)*12+6,COLUMN())):INDIRECT(ADDRESS(($AN1809-1)*36+($AO1809-1)*12+$AP1809+4,COLUMN())),INDIRECT(ADDRESS(($AN1809-1)*3+$AO1809+5,$AP1809+20)))&gt;=1,0,INDIRECT(ADDRESS(($AN1809-1)*3+$AO1809+5,$AP1809+20)))))</f>
        <v>0</v>
      </c>
      <c r="AT1809" s="204">
        <f ca="1">COUNTIF(INDIRECT("U"&amp;(ROW()+12*(($AN1809-1)*3+$AO1809)-ROW())/12+5):INDIRECT("AF"&amp;(ROW()+12*(($AN1809-1)*3+$AO1809)-ROW())/12+5),AS1809)</f>
        <v>0</v>
      </c>
      <c r="AU1809" s="204">
        <f ca="1">IF(AND(AQ1809+AS1809&gt;0,AR1809+AT1809&gt;0),COUNTIF(AU$6:AU1808,"&gt;0")+1,0)</f>
        <v>0</v>
      </c>
    </row>
    <row r="1810" spans="40:47">
      <c r="AN1810" s="204">
        <v>51</v>
      </c>
      <c r="AO1810" s="204">
        <v>1</v>
      </c>
      <c r="AP1810" s="204">
        <v>5</v>
      </c>
      <c r="AQ1810" s="221">
        <f ca="1">IF($AP1810=1,IF(INDIRECT(ADDRESS(($AN1810-1)*3+$AO1810+5,$AP1810+7))="",0,INDIRECT(ADDRESS(($AN1810-1)*3+$AO1810+5,$AP1810+7))),IF(INDIRECT(ADDRESS(($AN1810-1)*3+$AO1810+5,$AP1810+7))="",0,IF(COUNTIF(INDIRECT(ADDRESS(($AN1810-1)*36+($AO1810-1)*12+6,COLUMN())):INDIRECT(ADDRESS(($AN1810-1)*36+($AO1810-1)*12+$AP1810+4,COLUMN())),INDIRECT(ADDRESS(($AN1810-1)*3+$AO1810+5,$AP1810+7)))&gt;=1,0,INDIRECT(ADDRESS(($AN1810-1)*3+$AO1810+5,$AP1810+7)))))</f>
        <v>0</v>
      </c>
      <c r="AR1810" s="204">
        <f ca="1">COUNTIF(INDIRECT("H"&amp;(ROW()+12*(($AN1810-1)*3+$AO1810)-ROW())/12+5):INDIRECT("S"&amp;(ROW()+12*(($AN1810-1)*3+$AO1810)-ROW())/12+5),AQ1810)</f>
        <v>0</v>
      </c>
      <c r="AS1810" s="221">
        <f ca="1">IF($AP1810=1,IF(INDIRECT(ADDRESS(($AN1810-1)*3+$AO1810+5,$AP1810+20))="",0,INDIRECT(ADDRESS(($AN1810-1)*3+$AO1810+5,$AP1810+20))),IF(INDIRECT(ADDRESS(($AN1810-1)*3+$AO1810+5,$AP1810+20))="",0,IF(COUNTIF(INDIRECT(ADDRESS(($AN1810-1)*36+($AO1810-1)*12+6,COLUMN())):INDIRECT(ADDRESS(($AN1810-1)*36+($AO1810-1)*12+$AP1810+4,COLUMN())),INDIRECT(ADDRESS(($AN1810-1)*3+$AO1810+5,$AP1810+20)))&gt;=1,0,INDIRECT(ADDRESS(($AN1810-1)*3+$AO1810+5,$AP1810+20)))))</f>
        <v>0</v>
      </c>
      <c r="AT1810" s="204">
        <f ca="1">COUNTIF(INDIRECT("U"&amp;(ROW()+12*(($AN1810-1)*3+$AO1810)-ROW())/12+5):INDIRECT("AF"&amp;(ROW()+12*(($AN1810-1)*3+$AO1810)-ROW())/12+5),AS1810)</f>
        <v>0</v>
      </c>
      <c r="AU1810" s="204">
        <f ca="1">IF(AND(AQ1810+AS1810&gt;0,AR1810+AT1810&gt;0),COUNTIF(AU$6:AU1809,"&gt;0")+1,0)</f>
        <v>0</v>
      </c>
    </row>
    <row r="1811" spans="40:47">
      <c r="AN1811" s="204">
        <v>51</v>
      </c>
      <c r="AO1811" s="204">
        <v>1</v>
      </c>
      <c r="AP1811" s="204">
        <v>6</v>
      </c>
      <c r="AQ1811" s="221">
        <f ca="1">IF($AP1811=1,IF(INDIRECT(ADDRESS(($AN1811-1)*3+$AO1811+5,$AP1811+7))="",0,INDIRECT(ADDRESS(($AN1811-1)*3+$AO1811+5,$AP1811+7))),IF(INDIRECT(ADDRESS(($AN1811-1)*3+$AO1811+5,$AP1811+7))="",0,IF(COUNTIF(INDIRECT(ADDRESS(($AN1811-1)*36+($AO1811-1)*12+6,COLUMN())):INDIRECT(ADDRESS(($AN1811-1)*36+($AO1811-1)*12+$AP1811+4,COLUMN())),INDIRECT(ADDRESS(($AN1811-1)*3+$AO1811+5,$AP1811+7)))&gt;=1,0,INDIRECT(ADDRESS(($AN1811-1)*3+$AO1811+5,$AP1811+7)))))</f>
        <v>0</v>
      </c>
      <c r="AR1811" s="204">
        <f ca="1">COUNTIF(INDIRECT("H"&amp;(ROW()+12*(($AN1811-1)*3+$AO1811)-ROW())/12+5):INDIRECT("S"&amp;(ROW()+12*(($AN1811-1)*3+$AO1811)-ROW())/12+5),AQ1811)</f>
        <v>0</v>
      </c>
      <c r="AS1811" s="221">
        <f ca="1">IF($AP1811=1,IF(INDIRECT(ADDRESS(($AN1811-1)*3+$AO1811+5,$AP1811+20))="",0,INDIRECT(ADDRESS(($AN1811-1)*3+$AO1811+5,$AP1811+20))),IF(INDIRECT(ADDRESS(($AN1811-1)*3+$AO1811+5,$AP1811+20))="",0,IF(COUNTIF(INDIRECT(ADDRESS(($AN1811-1)*36+($AO1811-1)*12+6,COLUMN())):INDIRECT(ADDRESS(($AN1811-1)*36+($AO1811-1)*12+$AP1811+4,COLUMN())),INDIRECT(ADDRESS(($AN1811-1)*3+$AO1811+5,$AP1811+20)))&gt;=1,0,INDIRECT(ADDRESS(($AN1811-1)*3+$AO1811+5,$AP1811+20)))))</f>
        <v>0</v>
      </c>
      <c r="AT1811" s="204">
        <f ca="1">COUNTIF(INDIRECT("U"&amp;(ROW()+12*(($AN1811-1)*3+$AO1811)-ROW())/12+5):INDIRECT("AF"&amp;(ROW()+12*(($AN1811-1)*3+$AO1811)-ROW())/12+5),AS1811)</f>
        <v>0</v>
      </c>
      <c r="AU1811" s="204">
        <f ca="1">IF(AND(AQ1811+AS1811&gt;0,AR1811+AT1811&gt;0),COUNTIF(AU$6:AU1810,"&gt;0")+1,0)</f>
        <v>0</v>
      </c>
    </row>
    <row r="1812" spans="40:47">
      <c r="AN1812" s="204">
        <v>51</v>
      </c>
      <c r="AO1812" s="204">
        <v>1</v>
      </c>
      <c r="AP1812" s="204">
        <v>7</v>
      </c>
      <c r="AQ1812" s="221">
        <f ca="1">IF($AP1812=1,IF(INDIRECT(ADDRESS(($AN1812-1)*3+$AO1812+5,$AP1812+7))="",0,INDIRECT(ADDRESS(($AN1812-1)*3+$AO1812+5,$AP1812+7))),IF(INDIRECT(ADDRESS(($AN1812-1)*3+$AO1812+5,$AP1812+7))="",0,IF(COUNTIF(INDIRECT(ADDRESS(($AN1812-1)*36+($AO1812-1)*12+6,COLUMN())):INDIRECT(ADDRESS(($AN1812-1)*36+($AO1812-1)*12+$AP1812+4,COLUMN())),INDIRECT(ADDRESS(($AN1812-1)*3+$AO1812+5,$AP1812+7)))&gt;=1,0,INDIRECT(ADDRESS(($AN1812-1)*3+$AO1812+5,$AP1812+7)))))</f>
        <v>0</v>
      </c>
      <c r="AR1812" s="204">
        <f ca="1">COUNTIF(INDIRECT("H"&amp;(ROW()+12*(($AN1812-1)*3+$AO1812)-ROW())/12+5):INDIRECT("S"&amp;(ROW()+12*(($AN1812-1)*3+$AO1812)-ROW())/12+5),AQ1812)</f>
        <v>0</v>
      </c>
      <c r="AS1812" s="221">
        <f ca="1">IF($AP1812=1,IF(INDIRECT(ADDRESS(($AN1812-1)*3+$AO1812+5,$AP1812+20))="",0,INDIRECT(ADDRESS(($AN1812-1)*3+$AO1812+5,$AP1812+20))),IF(INDIRECT(ADDRESS(($AN1812-1)*3+$AO1812+5,$AP1812+20))="",0,IF(COUNTIF(INDIRECT(ADDRESS(($AN1812-1)*36+($AO1812-1)*12+6,COLUMN())):INDIRECT(ADDRESS(($AN1812-1)*36+($AO1812-1)*12+$AP1812+4,COLUMN())),INDIRECT(ADDRESS(($AN1812-1)*3+$AO1812+5,$AP1812+20)))&gt;=1,0,INDIRECT(ADDRESS(($AN1812-1)*3+$AO1812+5,$AP1812+20)))))</f>
        <v>0</v>
      </c>
      <c r="AT1812" s="204">
        <f ca="1">COUNTIF(INDIRECT("U"&amp;(ROW()+12*(($AN1812-1)*3+$AO1812)-ROW())/12+5):INDIRECT("AF"&amp;(ROW()+12*(($AN1812-1)*3+$AO1812)-ROW())/12+5),AS1812)</f>
        <v>0</v>
      </c>
      <c r="AU1812" s="204">
        <f ca="1">IF(AND(AQ1812+AS1812&gt;0,AR1812+AT1812&gt;0),COUNTIF(AU$6:AU1811,"&gt;0")+1,0)</f>
        <v>0</v>
      </c>
    </row>
    <row r="1813" spans="40:47">
      <c r="AN1813" s="204">
        <v>51</v>
      </c>
      <c r="AO1813" s="204">
        <v>1</v>
      </c>
      <c r="AP1813" s="204">
        <v>8</v>
      </c>
      <c r="AQ1813" s="221">
        <f ca="1">IF($AP1813=1,IF(INDIRECT(ADDRESS(($AN1813-1)*3+$AO1813+5,$AP1813+7))="",0,INDIRECT(ADDRESS(($AN1813-1)*3+$AO1813+5,$AP1813+7))),IF(INDIRECT(ADDRESS(($AN1813-1)*3+$AO1813+5,$AP1813+7))="",0,IF(COUNTIF(INDIRECT(ADDRESS(($AN1813-1)*36+($AO1813-1)*12+6,COLUMN())):INDIRECT(ADDRESS(($AN1813-1)*36+($AO1813-1)*12+$AP1813+4,COLUMN())),INDIRECT(ADDRESS(($AN1813-1)*3+$AO1813+5,$AP1813+7)))&gt;=1,0,INDIRECT(ADDRESS(($AN1813-1)*3+$AO1813+5,$AP1813+7)))))</f>
        <v>0</v>
      </c>
      <c r="AR1813" s="204">
        <f ca="1">COUNTIF(INDIRECT("H"&amp;(ROW()+12*(($AN1813-1)*3+$AO1813)-ROW())/12+5):INDIRECT("S"&amp;(ROW()+12*(($AN1813-1)*3+$AO1813)-ROW())/12+5),AQ1813)</f>
        <v>0</v>
      </c>
      <c r="AS1813" s="221">
        <f ca="1">IF($AP1813=1,IF(INDIRECT(ADDRESS(($AN1813-1)*3+$AO1813+5,$AP1813+20))="",0,INDIRECT(ADDRESS(($AN1813-1)*3+$AO1813+5,$AP1813+20))),IF(INDIRECT(ADDRESS(($AN1813-1)*3+$AO1813+5,$AP1813+20))="",0,IF(COUNTIF(INDIRECT(ADDRESS(($AN1813-1)*36+($AO1813-1)*12+6,COLUMN())):INDIRECT(ADDRESS(($AN1813-1)*36+($AO1813-1)*12+$AP1813+4,COLUMN())),INDIRECT(ADDRESS(($AN1813-1)*3+$AO1813+5,$AP1813+20)))&gt;=1,0,INDIRECT(ADDRESS(($AN1813-1)*3+$AO1813+5,$AP1813+20)))))</f>
        <v>0</v>
      </c>
      <c r="AT1813" s="204">
        <f ca="1">COUNTIF(INDIRECT("U"&amp;(ROW()+12*(($AN1813-1)*3+$AO1813)-ROW())/12+5):INDIRECT("AF"&amp;(ROW()+12*(($AN1813-1)*3+$AO1813)-ROW())/12+5),AS1813)</f>
        <v>0</v>
      </c>
      <c r="AU1813" s="204">
        <f ca="1">IF(AND(AQ1813+AS1813&gt;0,AR1813+AT1813&gt;0),COUNTIF(AU$6:AU1812,"&gt;0")+1,0)</f>
        <v>0</v>
      </c>
    </row>
    <row r="1814" spans="40:47">
      <c r="AN1814" s="204">
        <v>51</v>
      </c>
      <c r="AO1814" s="204">
        <v>1</v>
      </c>
      <c r="AP1814" s="204">
        <v>9</v>
      </c>
      <c r="AQ1814" s="221">
        <f ca="1">IF($AP1814=1,IF(INDIRECT(ADDRESS(($AN1814-1)*3+$AO1814+5,$AP1814+7))="",0,INDIRECT(ADDRESS(($AN1814-1)*3+$AO1814+5,$AP1814+7))),IF(INDIRECT(ADDRESS(($AN1814-1)*3+$AO1814+5,$AP1814+7))="",0,IF(COUNTIF(INDIRECT(ADDRESS(($AN1814-1)*36+($AO1814-1)*12+6,COLUMN())):INDIRECT(ADDRESS(($AN1814-1)*36+($AO1814-1)*12+$AP1814+4,COLUMN())),INDIRECT(ADDRESS(($AN1814-1)*3+$AO1814+5,$AP1814+7)))&gt;=1,0,INDIRECT(ADDRESS(($AN1814-1)*3+$AO1814+5,$AP1814+7)))))</f>
        <v>0</v>
      </c>
      <c r="AR1814" s="204">
        <f ca="1">COUNTIF(INDIRECT("H"&amp;(ROW()+12*(($AN1814-1)*3+$AO1814)-ROW())/12+5):INDIRECT("S"&amp;(ROW()+12*(($AN1814-1)*3+$AO1814)-ROW())/12+5),AQ1814)</f>
        <v>0</v>
      </c>
      <c r="AS1814" s="221">
        <f ca="1">IF($AP1814=1,IF(INDIRECT(ADDRESS(($AN1814-1)*3+$AO1814+5,$AP1814+20))="",0,INDIRECT(ADDRESS(($AN1814-1)*3+$AO1814+5,$AP1814+20))),IF(INDIRECT(ADDRESS(($AN1814-1)*3+$AO1814+5,$AP1814+20))="",0,IF(COUNTIF(INDIRECT(ADDRESS(($AN1814-1)*36+($AO1814-1)*12+6,COLUMN())):INDIRECT(ADDRESS(($AN1814-1)*36+($AO1814-1)*12+$AP1814+4,COLUMN())),INDIRECT(ADDRESS(($AN1814-1)*3+$AO1814+5,$AP1814+20)))&gt;=1,0,INDIRECT(ADDRESS(($AN1814-1)*3+$AO1814+5,$AP1814+20)))))</f>
        <v>0</v>
      </c>
      <c r="AT1814" s="204">
        <f ca="1">COUNTIF(INDIRECT("U"&amp;(ROW()+12*(($AN1814-1)*3+$AO1814)-ROW())/12+5):INDIRECT("AF"&amp;(ROW()+12*(($AN1814-1)*3+$AO1814)-ROW())/12+5),AS1814)</f>
        <v>0</v>
      </c>
      <c r="AU1814" s="204">
        <f ca="1">IF(AND(AQ1814+AS1814&gt;0,AR1814+AT1814&gt;0),COUNTIF(AU$6:AU1813,"&gt;0")+1,0)</f>
        <v>0</v>
      </c>
    </row>
    <row r="1815" spans="40:47">
      <c r="AN1815" s="204">
        <v>51</v>
      </c>
      <c r="AO1815" s="204">
        <v>1</v>
      </c>
      <c r="AP1815" s="204">
        <v>10</v>
      </c>
      <c r="AQ1815" s="221">
        <f ca="1">IF($AP1815=1,IF(INDIRECT(ADDRESS(($AN1815-1)*3+$AO1815+5,$AP1815+7))="",0,INDIRECT(ADDRESS(($AN1815-1)*3+$AO1815+5,$AP1815+7))),IF(INDIRECT(ADDRESS(($AN1815-1)*3+$AO1815+5,$AP1815+7))="",0,IF(COUNTIF(INDIRECT(ADDRESS(($AN1815-1)*36+($AO1815-1)*12+6,COLUMN())):INDIRECT(ADDRESS(($AN1815-1)*36+($AO1815-1)*12+$AP1815+4,COLUMN())),INDIRECT(ADDRESS(($AN1815-1)*3+$AO1815+5,$AP1815+7)))&gt;=1,0,INDIRECT(ADDRESS(($AN1815-1)*3+$AO1815+5,$AP1815+7)))))</f>
        <v>0</v>
      </c>
      <c r="AR1815" s="204">
        <f ca="1">COUNTIF(INDIRECT("H"&amp;(ROW()+12*(($AN1815-1)*3+$AO1815)-ROW())/12+5):INDIRECT("S"&amp;(ROW()+12*(($AN1815-1)*3+$AO1815)-ROW())/12+5),AQ1815)</f>
        <v>0</v>
      </c>
      <c r="AS1815" s="221">
        <f ca="1">IF($AP1815=1,IF(INDIRECT(ADDRESS(($AN1815-1)*3+$AO1815+5,$AP1815+20))="",0,INDIRECT(ADDRESS(($AN1815-1)*3+$AO1815+5,$AP1815+20))),IF(INDIRECT(ADDRESS(($AN1815-1)*3+$AO1815+5,$AP1815+20))="",0,IF(COUNTIF(INDIRECT(ADDRESS(($AN1815-1)*36+($AO1815-1)*12+6,COLUMN())):INDIRECT(ADDRESS(($AN1815-1)*36+($AO1815-1)*12+$AP1815+4,COLUMN())),INDIRECT(ADDRESS(($AN1815-1)*3+$AO1815+5,$AP1815+20)))&gt;=1,0,INDIRECT(ADDRESS(($AN1815-1)*3+$AO1815+5,$AP1815+20)))))</f>
        <v>0</v>
      </c>
      <c r="AT1815" s="204">
        <f ca="1">COUNTIF(INDIRECT("U"&amp;(ROW()+12*(($AN1815-1)*3+$AO1815)-ROW())/12+5):INDIRECT("AF"&amp;(ROW()+12*(($AN1815-1)*3+$AO1815)-ROW())/12+5),AS1815)</f>
        <v>0</v>
      </c>
      <c r="AU1815" s="204">
        <f ca="1">IF(AND(AQ1815+AS1815&gt;0,AR1815+AT1815&gt;0),COUNTIF(AU$6:AU1814,"&gt;0")+1,0)</f>
        <v>0</v>
      </c>
    </row>
    <row r="1816" spans="40:47">
      <c r="AN1816" s="204">
        <v>51</v>
      </c>
      <c r="AO1816" s="204">
        <v>1</v>
      </c>
      <c r="AP1816" s="204">
        <v>11</v>
      </c>
      <c r="AQ1816" s="221">
        <f ca="1">IF($AP1816=1,IF(INDIRECT(ADDRESS(($AN1816-1)*3+$AO1816+5,$AP1816+7))="",0,INDIRECT(ADDRESS(($AN1816-1)*3+$AO1816+5,$AP1816+7))),IF(INDIRECT(ADDRESS(($AN1816-1)*3+$AO1816+5,$AP1816+7))="",0,IF(COUNTIF(INDIRECT(ADDRESS(($AN1816-1)*36+($AO1816-1)*12+6,COLUMN())):INDIRECT(ADDRESS(($AN1816-1)*36+($AO1816-1)*12+$AP1816+4,COLUMN())),INDIRECT(ADDRESS(($AN1816-1)*3+$AO1816+5,$AP1816+7)))&gt;=1,0,INDIRECT(ADDRESS(($AN1816-1)*3+$AO1816+5,$AP1816+7)))))</f>
        <v>0</v>
      </c>
      <c r="AR1816" s="204">
        <f ca="1">COUNTIF(INDIRECT("H"&amp;(ROW()+12*(($AN1816-1)*3+$AO1816)-ROW())/12+5):INDIRECT("S"&amp;(ROW()+12*(($AN1816-1)*3+$AO1816)-ROW())/12+5),AQ1816)</f>
        <v>0</v>
      </c>
      <c r="AS1816" s="221">
        <f ca="1">IF($AP1816=1,IF(INDIRECT(ADDRESS(($AN1816-1)*3+$AO1816+5,$AP1816+20))="",0,INDIRECT(ADDRESS(($AN1816-1)*3+$AO1816+5,$AP1816+20))),IF(INDIRECT(ADDRESS(($AN1816-1)*3+$AO1816+5,$AP1816+20))="",0,IF(COUNTIF(INDIRECT(ADDRESS(($AN1816-1)*36+($AO1816-1)*12+6,COLUMN())):INDIRECT(ADDRESS(($AN1816-1)*36+($AO1816-1)*12+$AP1816+4,COLUMN())),INDIRECT(ADDRESS(($AN1816-1)*3+$AO1816+5,$AP1816+20)))&gt;=1,0,INDIRECT(ADDRESS(($AN1816-1)*3+$AO1816+5,$AP1816+20)))))</f>
        <v>0</v>
      </c>
      <c r="AT1816" s="204">
        <f ca="1">COUNTIF(INDIRECT("U"&amp;(ROW()+12*(($AN1816-1)*3+$AO1816)-ROW())/12+5):INDIRECT("AF"&amp;(ROW()+12*(($AN1816-1)*3+$AO1816)-ROW())/12+5),AS1816)</f>
        <v>0</v>
      </c>
      <c r="AU1816" s="204">
        <f ca="1">IF(AND(AQ1816+AS1816&gt;0,AR1816+AT1816&gt;0),COUNTIF(AU$6:AU1815,"&gt;0")+1,0)</f>
        <v>0</v>
      </c>
    </row>
    <row r="1817" spans="40:47">
      <c r="AN1817" s="204">
        <v>51</v>
      </c>
      <c r="AO1817" s="204">
        <v>1</v>
      </c>
      <c r="AP1817" s="204">
        <v>12</v>
      </c>
      <c r="AQ1817" s="221">
        <f ca="1">IF($AP1817=1,IF(INDIRECT(ADDRESS(($AN1817-1)*3+$AO1817+5,$AP1817+7))="",0,INDIRECT(ADDRESS(($AN1817-1)*3+$AO1817+5,$AP1817+7))),IF(INDIRECT(ADDRESS(($AN1817-1)*3+$AO1817+5,$AP1817+7))="",0,IF(COUNTIF(INDIRECT(ADDRESS(($AN1817-1)*36+($AO1817-1)*12+6,COLUMN())):INDIRECT(ADDRESS(($AN1817-1)*36+($AO1817-1)*12+$AP1817+4,COLUMN())),INDIRECT(ADDRESS(($AN1817-1)*3+$AO1817+5,$AP1817+7)))&gt;=1,0,INDIRECT(ADDRESS(($AN1817-1)*3+$AO1817+5,$AP1817+7)))))</f>
        <v>0</v>
      </c>
      <c r="AR1817" s="204">
        <f ca="1">COUNTIF(INDIRECT("H"&amp;(ROW()+12*(($AN1817-1)*3+$AO1817)-ROW())/12+5):INDIRECT("S"&amp;(ROW()+12*(($AN1817-1)*3+$AO1817)-ROW())/12+5),AQ1817)</f>
        <v>0</v>
      </c>
      <c r="AS1817" s="221">
        <f ca="1">IF($AP1817=1,IF(INDIRECT(ADDRESS(($AN1817-1)*3+$AO1817+5,$AP1817+20))="",0,INDIRECT(ADDRESS(($AN1817-1)*3+$AO1817+5,$AP1817+20))),IF(INDIRECT(ADDRESS(($AN1817-1)*3+$AO1817+5,$AP1817+20))="",0,IF(COUNTIF(INDIRECT(ADDRESS(($AN1817-1)*36+($AO1817-1)*12+6,COLUMN())):INDIRECT(ADDRESS(($AN1817-1)*36+($AO1817-1)*12+$AP1817+4,COLUMN())),INDIRECT(ADDRESS(($AN1817-1)*3+$AO1817+5,$AP1817+20)))&gt;=1,0,INDIRECT(ADDRESS(($AN1817-1)*3+$AO1817+5,$AP1817+20)))))</f>
        <v>0</v>
      </c>
      <c r="AT1817" s="204">
        <f ca="1">COUNTIF(INDIRECT("U"&amp;(ROW()+12*(($AN1817-1)*3+$AO1817)-ROW())/12+5):INDIRECT("AF"&amp;(ROW()+12*(($AN1817-1)*3+$AO1817)-ROW())/12+5),AS1817)</f>
        <v>0</v>
      </c>
      <c r="AU1817" s="204">
        <f ca="1">IF(AND(AQ1817+AS1817&gt;0,AR1817+AT1817&gt;0),COUNTIF(AU$6:AU1816,"&gt;0")+1,0)</f>
        <v>0</v>
      </c>
    </row>
    <row r="1818" spans="40:47">
      <c r="AN1818" s="204">
        <v>51</v>
      </c>
      <c r="AO1818" s="204">
        <v>2</v>
      </c>
      <c r="AP1818" s="204">
        <v>1</v>
      </c>
      <c r="AQ1818" s="221">
        <f ca="1">IF($AP1818=1,IF(INDIRECT(ADDRESS(($AN1818-1)*3+$AO1818+5,$AP1818+7))="",0,INDIRECT(ADDRESS(($AN1818-1)*3+$AO1818+5,$AP1818+7))),IF(INDIRECT(ADDRESS(($AN1818-1)*3+$AO1818+5,$AP1818+7))="",0,IF(COUNTIF(INDIRECT(ADDRESS(($AN1818-1)*36+($AO1818-1)*12+6,COLUMN())):INDIRECT(ADDRESS(($AN1818-1)*36+($AO1818-1)*12+$AP1818+4,COLUMN())),INDIRECT(ADDRESS(($AN1818-1)*3+$AO1818+5,$AP1818+7)))&gt;=1,0,INDIRECT(ADDRESS(($AN1818-1)*3+$AO1818+5,$AP1818+7)))))</f>
        <v>0</v>
      </c>
      <c r="AR1818" s="204">
        <f ca="1">COUNTIF(INDIRECT("H"&amp;(ROW()+12*(($AN1818-1)*3+$AO1818)-ROW())/12+5):INDIRECT("S"&amp;(ROW()+12*(($AN1818-1)*3+$AO1818)-ROW())/12+5),AQ1818)</f>
        <v>0</v>
      </c>
      <c r="AS1818" s="221">
        <f ca="1">IF($AP1818=1,IF(INDIRECT(ADDRESS(($AN1818-1)*3+$AO1818+5,$AP1818+20))="",0,INDIRECT(ADDRESS(($AN1818-1)*3+$AO1818+5,$AP1818+20))),IF(INDIRECT(ADDRESS(($AN1818-1)*3+$AO1818+5,$AP1818+20))="",0,IF(COUNTIF(INDIRECT(ADDRESS(($AN1818-1)*36+($AO1818-1)*12+6,COLUMN())):INDIRECT(ADDRESS(($AN1818-1)*36+($AO1818-1)*12+$AP1818+4,COLUMN())),INDIRECT(ADDRESS(($AN1818-1)*3+$AO1818+5,$AP1818+20)))&gt;=1,0,INDIRECT(ADDRESS(($AN1818-1)*3+$AO1818+5,$AP1818+20)))))</f>
        <v>0</v>
      </c>
      <c r="AT1818" s="204">
        <f ca="1">COUNTIF(INDIRECT("U"&amp;(ROW()+12*(($AN1818-1)*3+$AO1818)-ROW())/12+5):INDIRECT("AF"&amp;(ROW()+12*(($AN1818-1)*3+$AO1818)-ROW())/12+5),AS1818)</f>
        <v>0</v>
      </c>
      <c r="AU1818" s="204">
        <f ca="1">IF(AND(AQ1818+AS1818&gt;0,AR1818+AT1818&gt;0),COUNTIF(AU$6:AU1817,"&gt;0")+1,0)</f>
        <v>0</v>
      </c>
    </row>
    <row r="1819" spans="40:47">
      <c r="AN1819" s="204">
        <v>51</v>
      </c>
      <c r="AO1819" s="204">
        <v>2</v>
      </c>
      <c r="AP1819" s="204">
        <v>2</v>
      </c>
      <c r="AQ1819" s="221">
        <f ca="1">IF($AP1819=1,IF(INDIRECT(ADDRESS(($AN1819-1)*3+$AO1819+5,$AP1819+7))="",0,INDIRECT(ADDRESS(($AN1819-1)*3+$AO1819+5,$AP1819+7))),IF(INDIRECT(ADDRESS(($AN1819-1)*3+$AO1819+5,$AP1819+7))="",0,IF(COUNTIF(INDIRECT(ADDRESS(($AN1819-1)*36+($AO1819-1)*12+6,COLUMN())):INDIRECT(ADDRESS(($AN1819-1)*36+($AO1819-1)*12+$AP1819+4,COLUMN())),INDIRECT(ADDRESS(($AN1819-1)*3+$AO1819+5,$AP1819+7)))&gt;=1,0,INDIRECT(ADDRESS(($AN1819-1)*3+$AO1819+5,$AP1819+7)))))</f>
        <v>0</v>
      </c>
      <c r="AR1819" s="204">
        <f ca="1">COUNTIF(INDIRECT("H"&amp;(ROW()+12*(($AN1819-1)*3+$AO1819)-ROW())/12+5):INDIRECT("S"&amp;(ROW()+12*(($AN1819-1)*3+$AO1819)-ROW())/12+5),AQ1819)</f>
        <v>0</v>
      </c>
      <c r="AS1819" s="221">
        <f ca="1">IF($AP1819=1,IF(INDIRECT(ADDRESS(($AN1819-1)*3+$AO1819+5,$AP1819+20))="",0,INDIRECT(ADDRESS(($AN1819-1)*3+$AO1819+5,$AP1819+20))),IF(INDIRECT(ADDRESS(($AN1819-1)*3+$AO1819+5,$AP1819+20))="",0,IF(COUNTIF(INDIRECT(ADDRESS(($AN1819-1)*36+($AO1819-1)*12+6,COLUMN())):INDIRECT(ADDRESS(($AN1819-1)*36+($AO1819-1)*12+$AP1819+4,COLUMN())),INDIRECT(ADDRESS(($AN1819-1)*3+$AO1819+5,$AP1819+20)))&gt;=1,0,INDIRECT(ADDRESS(($AN1819-1)*3+$AO1819+5,$AP1819+20)))))</f>
        <v>0</v>
      </c>
      <c r="AT1819" s="204">
        <f ca="1">COUNTIF(INDIRECT("U"&amp;(ROW()+12*(($AN1819-1)*3+$AO1819)-ROW())/12+5):INDIRECT("AF"&amp;(ROW()+12*(($AN1819-1)*3+$AO1819)-ROW())/12+5),AS1819)</f>
        <v>0</v>
      </c>
      <c r="AU1819" s="204">
        <f ca="1">IF(AND(AQ1819+AS1819&gt;0,AR1819+AT1819&gt;0),COUNTIF(AU$6:AU1818,"&gt;0")+1,0)</f>
        <v>0</v>
      </c>
    </row>
    <row r="1820" spans="40:47">
      <c r="AN1820" s="204">
        <v>51</v>
      </c>
      <c r="AO1820" s="204">
        <v>2</v>
      </c>
      <c r="AP1820" s="204">
        <v>3</v>
      </c>
      <c r="AQ1820" s="221">
        <f ca="1">IF($AP1820=1,IF(INDIRECT(ADDRESS(($AN1820-1)*3+$AO1820+5,$AP1820+7))="",0,INDIRECT(ADDRESS(($AN1820-1)*3+$AO1820+5,$AP1820+7))),IF(INDIRECT(ADDRESS(($AN1820-1)*3+$AO1820+5,$AP1820+7))="",0,IF(COUNTIF(INDIRECT(ADDRESS(($AN1820-1)*36+($AO1820-1)*12+6,COLUMN())):INDIRECT(ADDRESS(($AN1820-1)*36+($AO1820-1)*12+$AP1820+4,COLUMN())),INDIRECT(ADDRESS(($AN1820-1)*3+$AO1820+5,$AP1820+7)))&gt;=1,0,INDIRECT(ADDRESS(($AN1820-1)*3+$AO1820+5,$AP1820+7)))))</f>
        <v>0</v>
      </c>
      <c r="AR1820" s="204">
        <f ca="1">COUNTIF(INDIRECT("H"&amp;(ROW()+12*(($AN1820-1)*3+$AO1820)-ROW())/12+5):INDIRECT("S"&amp;(ROW()+12*(($AN1820-1)*3+$AO1820)-ROW())/12+5),AQ1820)</f>
        <v>0</v>
      </c>
      <c r="AS1820" s="221">
        <f ca="1">IF($AP1820=1,IF(INDIRECT(ADDRESS(($AN1820-1)*3+$AO1820+5,$AP1820+20))="",0,INDIRECT(ADDRESS(($AN1820-1)*3+$AO1820+5,$AP1820+20))),IF(INDIRECT(ADDRESS(($AN1820-1)*3+$AO1820+5,$AP1820+20))="",0,IF(COUNTIF(INDIRECT(ADDRESS(($AN1820-1)*36+($AO1820-1)*12+6,COLUMN())):INDIRECT(ADDRESS(($AN1820-1)*36+($AO1820-1)*12+$AP1820+4,COLUMN())),INDIRECT(ADDRESS(($AN1820-1)*3+$AO1820+5,$AP1820+20)))&gt;=1,0,INDIRECT(ADDRESS(($AN1820-1)*3+$AO1820+5,$AP1820+20)))))</f>
        <v>0</v>
      </c>
      <c r="AT1820" s="204">
        <f ca="1">COUNTIF(INDIRECT("U"&amp;(ROW()+12*(($AN1820-1)*3+$AO1820)-ROW())/12+5):INDIRECT("AF"&amp;(ROW()+12*(($AN1820-1)*3+$AO1820)-ROW())/12+5),AS1820)</f>
        <v>0</v>
      </c>
      <c r="AU1820" s="204">
        <f ca="1">IF(AND(AQ1820+AS1820&gt;0,AR1820+AT1820&gt;0),COUNTIF(AU$6:AU1819,"&gt;0")+1,0)</f>
        <v>0</v>
      </c>
    </row>
    <row r="1821" spans="40:47">
      <c r="AN1821" s="204">
        <v>51</v>
      </c>
      <c r="AO1821" s="204">
        <v>2</v>
      </c>
      <c r="AP1821" s="204">
        <v>4</v>
      </c>
      <c r="AQ1821" s="221">
        <f ca="1">IF($AP1821=1,IF(INDIRECT(ADDRESS(($AN1821-1)*3+$AO1821+5,$AP1821+7))="",0,INDIRECT(ADDRESS(($AN1821-1)*3+$AO1821+5,$AP1821+7))),IF(INDIRECT(ADDRESS(($AN1821-1)*3+$AO1821+5,$AP1821+7))="",0,IF(COUNTIF(INDIRECT(ADDRESS(($AN1821-1)*36+($AO1821-1)*12+6,COLUMN())):INDIRECT(ADDRESS(($AN1821-1)*36+($AO1821-1)*12+$AP1821+4,COLUMN())),INDIRECT(ADDRESS(($AN1821-1)*3+$AO1821+5,$AP1821+7)))&gt;=1,0,INDIRECT(ADDRESS(($AN1821-1)*3+$AO1821+5,$AP1821+7)))))</f>
        <v>0</v>
      </c>
      <c r="AR1821" s="204">
        <f ca="1">COUNTIF(INDIRECT("H"&amp;(ROW()+12*(($AN1821-1)*3+$AO1821)-ROW())/12+5):INDIRECT("S"&amp;(ROW()+12*(($AN1821-1)*3+$AO1821)-ROW())/12+5),AQ1821)</f>
        <v>0</v>
      </c>
      <c r="AS1821" s="221">
        <f ca="1">IF($AP1821=1,IF(INDIRECT(ADDRESS(($AN1821-1)*3+$AO1821+5,$AP1821+20))="",0,INDIRECT(ADDRESS(($AN1821-1)*3+$AO1821+5,$AP1821+20))),IF(INDIRECT(ADDRESS(($AN1821-1)*3+$AO1821+5,$AP1821+20))="",0,IF(COUNTIF(INDIRECT(ADDRESS(($AN1821-1)*36+($AO1821-1)*12+6,COLUMN())):INDIRECT(ADDRESS(($AN1821-1)*36+($AO1821-1)*12+$AP1821+4,COLUMN())),INDIRECT(ADDRESS(($AN1821-1)*3+$AO1821+5,$AP1821+20)))&gt;=1,0,INDIRECT(ADDRESS(($AN1821-1)*3+$AO1821+5,$AP1821+20)))))</f>
        <v>0</v>
      </c>
      <c r="AT1821" s="204">
        <f ca="1">COUNTIF(INDIRECT("U"&amp;(ROW()+12*(($AN1821-1)*3+$AO1821)-ROW())/12+5):INDIRECT("AF"&amp;(ROW()+12*(($AN1821-1)*3+$AO1821)-ROW())/12+5),AS1821)</f>
        <v>0</v>
      </c>
      <c r="AU1821" s="204">
        <f ca="1">IF(AND(AQ1821+AS1821&gt;0,AR1821+AT1821&gt;0),COUNTIF(AU$6:AU1820,"&gt;0")+1,0)</f>
        <v>0</v>
      </c>
    </row>
    <row r="1822" spans="40:47">
      <c r="AN1822" s="204">
        <v>51</v>
      </c>
      <c r="AO1822" s="204">
        <v>2</v>
      </c>
      <c r="AP1822" s="204">
        <v>5</v>
      </c>
      <c r="AQ1822" s="221">
        <f ca="1">IF($AP1822=1,IF(INDIRECT(ADDRESS(($AN1822-1)*3+$AO1822+5,$AP1822+7))="",0,INDIRECT(ADDRESS(($AN1822-1)*3+$AO1822+5,$AP1822+7))),IF(INDIRECT(ADDRESS(($AN1822-1)*3+$AO1822+5,$AP1822+7))="",0,IF(COUNTIF(INDIRECT(ADDRESS(($AN1822-1)*36+($AO1822-1)*12+6,COLUMN())):INDIRECT(ADDRESS(($AN1822-1)*36+($AO1822-1)*12+$AP1822+4,COLUMN())),INDIRECT(ADDRESS(($AN1822-1)*3+$AO1822+5,$AP1822+7)))&gt;=1,0,INDIRECT(ADDRESS(($AN1822-1)*3+$AO1822+5,$AP1822+7)))))</f>
        <v>0</v>
      </c>
      <c r="AR1822" s="204">
        <f ca="1">COUNTIF(INDIRECT("H"&amp;(ROW()+12*(($AN1822-1)*3+$AO1822)-ROW())/12+5):INDIRECT("S"&amp;(ROW()+12*(($AN1822-1)*3+$AO1822)-ROW())/12+5),AQ1822)</f>
        <v>0</v>
      </c>
      <c r="AS1822" s="221">
        <f ca="1">IF($AP1822=1,IF(INDIRECT(ADDRESS(($AN1822-1)*3+$AO1822+5,$AP1822+20))="",0,INDIRECT(ADDRESS(($AN1822-1)*3+$AO1822+5,$AP1822+20))),IF(INDIRECT(ADDRESS(($AN1822-1)*3+$AO1822+5,$AP1822+20))="",0,IF(COUNTIF(INDIRECT(ADDRESS(($AN1822-1)*36+($AO1822-1)*12+6,COLUMN())):INDIRECT(ADDRESS(($AN1822-1)*36+($AO1822-1)*12+$AP1822+4,COLUMN())),INDIRECT(ADDRESS(($AN1822-1)*3+$AO1822+5,$AP1822+20)))&gt;=1,0,INDIRECT(ADDRESS(($AN1822-1)*3+$AO1822+5,$AP1822+20)))))</f>
        <v>0</v>
      </c>
      <c r="AT1822" s="204">
        <f ca="1">COUNTIF(INDIRECT("U"&amp;(ROW()+12*(($AN1822-1)*3+$AO1822)-ROW())/12+5):INDIRECT("AF"&amp;(ROW()+12*(($AN1822-1)*3+$AO1822)-ROW())/12+5),AS1822)</f>
        <v>0</v>
      </c>
      <c r="AU1822" s="204">
        <f ca="1">IF(AND(AQ1822+AS1822&gt;0,AR1822+AT1822&gt;0),COUNTIF(AU$6:AU1821,"&gt;0")+1,0)</f>
        <v>0</v>
      </c>
    </row>
    <row r="1823" spans="40:47">
      <c r="AN1823" s="204">
        <v>51</v>
      </c>
      <c r="AO1823" s="204">
        <v>2</v>
      </c>
      <c r="AP1823" s="204">
        <v>6</v>
      </c>
      <c r="AQ1823" s="221">
        <f ca="1">IF($AP1823=1,IF(INDIRECT(ADDRESS(($AN1823-1)*3+$AO1823+5,$AP1823+7))="",0,INDIRECT(ADDRESS(($AN1823-1)*3+$AO1823+5,$AP1823+7))),IF(INDIRECT(ADDRESS(($AN1823-1)*3+$AO1823+5,$AP1823+7))="",0,IF(COUNTIF(INDIRECT(ADDRESS(($AN1823-1)*36+($AO1823-1)*12+6,COLUMN())):INDIRECT(ADDRESS(($AN1823-1)*36+($AO1823-1)*12+$AP1823+4,COLUMN())),INDIRECT(ADDRESS(($AN1823-1)*3+$AO1823+5,$AP1823+7)))&gt;=1,0,INDIRECT(ADDRESS(($AN1823-1)*3+$AO1823+5,$AP1823+7)))))</f>
        <v>0</v>
      </c>
      <c r="AR1823" s="204">
        <f ca="1">COUNTIF(INDIRECT("H"&amp;(ROW()+12*(($AN1823-1)*3+$AO1823)-ROW())/12+5):INDIRECT("S"&amp;(ROW()+12*(($AN1823-1)*3+$AO1823)-ROW())/12+5),AQ1823)</f>
        <v>0</v>
      </c>
      <c r="AS1823" s="221">
        <f ca="1">IF($AP1823=1,IF(INDIRECT(ADDRESS(($AN1823-1)*3+$AO1823+5,$AP1823+20))="",0,INDIRECT(ADDRESS(($AN1823-1)*3+$AO1823+5,$AP1823+20))),IF(INDIRECT(ADDRESS(($AN1823-1)*3+$AO1823+5,$AP1823+20))="",0,IF(COUNTIF(INDIRECT(ADDRESS(($AN1823-1)*36+($AO1823-1)*12+6,COLUMN())):INDIRECT(ADDRESS(($AN1823-1)*36+($AO1823-1)*12+$AP1823+4,COLUMN())),INDIRECT(ADDRESS(($AN1823-1)*3+$AO1823+5,$AP1823+20)))&gt;=1,0,INDIRECT(ADDRESS(($AN1823-1)*3+$AO1823+5,$AP1823+20)))))</f>
        <v>0</v>
      </c>
      <c r="AT1823" s="204">
        <f ca="1">COUNTIF(INDIRECT("U"&amp;(ROW()+12*(($AN1823-1)*3+$AO1823)-ROW())/12+5):INDIRECT("AF"&amp;(ROW()+12*(($AN1823-1)*3+$AO1823)-ROW())/12+5),AS1823)</f>
        <v>0</v>
      </c>
      <c r="AU1823" s="204">
        <f ca="1">IF(AND(AQ1823+AS1823&gt;0,AR1823+AT1823&gt;0),COUNTIF(AU$6:AU1822,"&gt;0")+1,0)</f>
        <v>0</v>
      </c>
    </row>
    <row r="1824" spans="40:47">
      <c r="AN1824" s="204">
        <v>51</v>
      </c>
      <c r="AO1824" s="204">
        <v>2</v>
      </c>
      <c r="AP1824" s="204">
        <v>7</v>
      </c>
      <c r="AQ1824" s="221">
        <f ca="1">IF($AP1824=1,IF(INDIRECT(ADDRESS(($AN1824-1)*3+$AO1824+5,$AP1824+7))="",0,INDIRECT(ADDRESS(($AN1824-1)*3+$AO1824+5,$AP1824+7))),IF(INDIRECT(ADDRESS(($AN1824-1)*3+$AO1824+5,$AP1824+7))="",0,IF(COUNTIF(INDIRECT(ADDRESS(($AN1824-1)*36+($AO1824-1)*12+6,COLUMN())):INDIRECT(ADDRESS(($AN1824-1)*36+($AO1824-1)*12+$AP1824+4,COLUMN())),INDIRECT(ADDRESS(($AN1824-1)*3+$AO1824+5,$AP1824+7)))&gt;=1,0,INDIRECT(ADDRESS(($AN1824-1)*3+$AO1824+5,$AP1824+7)))))</f>
        <v>0</v>
      </c>
      <c r="AR1824" s="204">
        <f ca="1">COUNTIF(INDIRECT("H"&amp;(ROW()+12*(($AN1824-1)*3+$AO1824)-ROW())/12+5):INDIRECT("S"&amp;(ROW()+12*(($AN1824-1)*3+$AO1824)-ROW())/12+5),AQ1824)</f>
        <v>0</v>
      </c>
      <c r="AS1824" s="221">
        <f ca="1">IF($AP1824=1,IF(INDIRECT(ADDRESS(($AN1824-1)*3+$AO1824+5,$AP1824+20))="",0,INDIRECT(ADDRESS(($AN1824-1)*3+$AO1824+5,$AP1824+20))),IF(INDIRECT(ADDRESS(($AN1824-1)*3+$AO1824+5,$AP1824+20))="",0,IF(COUNTIF(INDIRECT(ADDRESS(($AN1824-1)*36+($AO1824-1)*12+6,COLUMN())):INDIRECT(ADDRESS(($AN1824-1)*36+($AO1824-1)*12+$AP1824+4,COLUMN())),INDIRECT(ADDRESS(($AN1824-1)*3+$AO1824+5,$AP1824+20)))&gt;=1,0,INDIRECT(ADDRESS(($AN1824-1)*3+$AO1824+5,$AP1824+20)))))</f>
        <v>0</v>
      </c>
      <c r="AT1824" s="204">
        <f ca="1">COUNTIF(INDIRECT("U"&amp;(ROW()+12*(($AN1824-1)*3+$AO1824)-ROW())/12+5):INDIRECT("AF"&amp;(ROW()+12*(($AN1824-1)*3+$AO1824)-ROW())/12+5),AS1824)</f>
        <v>0</v>
      </c>
      <c r="AU1824" s="204">
        <f ca="1">IF(AND(AQ1824+AS1824&gt;0,AR1824+AT1824&gt;0),COUNTIF(AU$6:AU1823,"&gt;0")+1,0)</f>
        <v>0</v>
      </c>
    </row>
    <row r="1825" spans="40:47">
      <c r="AN1825" s="204">
        <v>51</v>
      </c>
      <c r="AO1825" s="204">
        <v>2</v>
      </c>
      <c r="AP1825" s="204">
        <v>8</v>
      </c>
      <c r="AQ1825" s="221">
        <f ca="1">IF($AP1825=1,IF(INDIRECT(ADDRESS(($AN1825-1)*3+$AO1825+5,$AP1825+7))="",0,INDIRECT(ADDRESS(($AN1825-1)*3+$AO1825+5,$AP1825+7))),IF(INDIRECT(ADDRESS(($AN1825-1)*3+$AO1825+5,$AP1825+7))="",0,IF(COUNTIF(INDIRECT(ADDRESS(($AN1825-1)*36+($AO1825-1)*12+6,COLUMN())):INDIRECT(ADDRESS(($AN1825-1)*36+($AO1825-1)*12+$AP1825+4,COLUMN())),INDIRECT(ADDRESS(($AN1825-1)*3+$AO1825+5,$AP1825+7)))&gt;=1,0,INDIRECT(ADDRESS(($AN1825-1)*3+$AO1825+5,$AP1825+7)))))</f>
        <v>0</v>
      </c>
      <c r="AR1825" s="204">
        <f ca="1">COUNTIF(INDIRECT("H"&amp;(ROW()+12*(($AN1825-1)*3+$AO1825)-ROW())/12+5):INDIRECT("S"&amp;(ROW()+12*(($AN1825-1)*3+$AO1825)-ROW())/12+5),AQ1825)</f>
        <v>0</v>
      </c>
      <c r="AS1825" s="221">
        <f ca="1">IF($AP1825=1,IF(INDIRECT(ADDRESS(($AN1825-1)*3+$AO1825+5,$AP1825+20))="",0,INDIRECT(ADDRESS(($AN1825-1)*3+$AO1825+5,$AP1825+20))),IF(INDIRECT(ADDRESS(($AN1825-1)*3+$AO1825+5,$AP1825+20))="",0,IF(COUNTIF(INDIRECT(ADDRESS(($AN1825-1)*36+($AO1825-1)*12+6,COLUMN())):INDIRECT(ADDRESS(($AN1825-1)*36+($AO1825-1)*12+$AP1825+4,COLUMN())),INDIRECT(ADDRESS(($AN1825-1)*3+$AO1825+5,$AP1825+20)))&gt;=1,0,INDIRECT(ADDRESS(($AN1825-1)*3+$AO1825+5,$AP1825+20)))))</f>
        <v>0</v>
      </c>
      <c r="AT1825" s="204">
        <f ca="1">COUNTIF(INDIRECT("U"&amp;(ROW()+12*(($AN1825-1)*3+$AO1825)-ROW())/12+5):INDIRECT("AF"&amp;(ROW()+12*(($AN1825-1)*3+$AO1825)-ROW())/12+5),AS1825)</f>
        <v>0</v>
      </c>
      <c r="AU1825" s="204">
        <f ca="1">IF(AND(AQ1825+AS1825&gt;0,AR1825+AT1825&gt;0),COUNTIF(AU$6:AU1824,"&gt;0")+1,0)</f>
        <v>0</v>
      </c>
    </row>
    <row r="1826" spans="40:47">
      <c r="AN1826" s="204">
        <v>51</v>
      </c>
      <c r="AO1826" s="204">
        <v>2</v>
      </c>
      <c r="AP1826" s="204">
        <v>9</v>
      </c>
      <c r="AQ1826" s="221">
        <f ca="1">IF($AP1826=1,IF(INDIRECT(ADDRESS(($AN1826-1)*3+$AO1826+5,$AP1826+7))="",0,INDIRECT(ADDRESS(($AN1826-1)*3+$AO1826+5,$AP1826+7))),IF(INDIRECT(ADDRESS(($AN1826-1)*3+$AO1826+5,$AP1826+7))="",0,IF(COUNTIF(INDIRECT(ADDRESS(($AN1826-1)*36+($AO1826-1)*12+6,COLUMN())):INDIRECT(ADDRESS(($AN1826-1)*36+($AO1826-1)*12+$AP1826+4,COLUMN())),INDIRECT(ADDRESS(($AN1826-1)*3+$AO1826+5,$AP1826+7)))&gt;=1,0,INDIRECT(ADDRESS(($AN1826-1)*3+$AO1826+5,$AP1826+7)))))</f>
        <v>0</v>
      </c>
      <c r="AR1826" s="204">
        <f ca="1">COUNTIF(INDIRECT("H"&amp;(ROW()+12*(($AN1826-1)*3+$AO1826)-ROW())/12+5):INDIRECT("S"&amp;(ROW()+12*(($AN1826-1)*3+$AO1826)-ROW())/12+5),AQ1826)</f>
        <v>0</v>
      </c>
      <c r="AS1826" s="221">
        <f ca="1">IF($AP1826=1,IF(INDIRECT(ADDRESS(($AN1826-1)*3+$AO1826+5,$AP1826+20))="",0,INDIRECT(ADDRESS(($AN1826-1)*3+$AO1826+5,$AP1826+20))),IF(INDIRECT(ADDRESS(($AN1826-1)*3+$AO1826+5,$AP1826+20))="",0,IF(COUNTIF(INDIRECT(ADDRESS(($AN1826-1)*36+($AO1826-1)*12+6,COLUMN())):INDIRECT(ADDRESS(($AN1826-1)*36+($AO1826-1)*12+$AP1826+4,COLUMN())),INDIRECT(ADDRESS(($AN1826-1)*3+$AO1826+5,$AP1826+20)))&gt;=1,0,INDIRECT(ADDRESS(($AN1826-1)*3+$AO1826+5,$AP1826+20)))))</f>
        <v>0</v>
      </c>
      <c r="AT1826" s="204">
        <f ca="1">COUNTIF(INDIRECT("U"&amp;(ROW()+12*(($AN1826-1)*3+$AO1826)-ROW())/12+5):INDIRECT("AF"&amp;(ROW()+12*(($AN1826-1)*3+$AO1826)-ROW())/12+5),AS1826)</f>
        <v>0</v>
      </c>
      <c r="AU1826" s="204">
        <f ca="1">IF(AND(AQ1826+AS1826&gt;0,AR1826+AT1826&gt;0),COUNTIF(AU$6:AU1825,"&gt;0")+1,0)</f>
        <v>0</v>
      </c>
    </row>
    <row r="1827" spans="40:47">
      <c r="AN1827" s="204">
        <v>51</v>
      </c>
      <c r="AO1827" s="204">
        <v>2</v>
      </c>
      <c r="AP1827" s="204">
        <v>10</v>
      </c>
      <c r="AQ1827" s="221">
        <f ca="1">IF($AP1827=1,IF(INDIRECT(ADDRESS(($AN1827-1)*3+$AO1827+5,$AP1827+7))="",0,INDIRECT(ADDRESS(($AN1827-1)*3+$AO1827+5,$AP1827+7))),IF(INDIRECT(ADDRESS(($AN1827-1)*3+$AO1827+5,$AP1827+7))="",0,IF(COUNTIF(INDIRECT(ADDRESS(($AN1827-1)*36+($AO1827-1)*12+6,COLUMN())):INDIRECT(ADDRESS(($AN1827-1)*36+($AO1827-1)*12+$AP1827+4,COLUMN())),INDIRECT(ADDRESS(($AN1827-1)*3+$AO1827+5,$AP1827+7)))&gt;=1,0,INDIRECT(ADDRESS(($AN1827-1)*3+$AO1827+5,$AP1827+7)))))</f>
        <v>0</v>
      </c>
      <c r="AR1827" s="204">
        <f ca="1">COUNTIF(INDIRECT("H"&amp;(ROW()+12*(($AN1827-1)*3+$AO1827)-ROW())/12+5):INDIRECT("S"&amp;(ROW()+12*(($AN1827-1)*3+$AO1827)-ROW())/12+5),AQ1827)</f>
        <v>0</v>
      </c>
      <c r="AS1827" s="221">
        <f ca="1">IF($AP1827=1,IF(INDIRECT(ADDRESS(($AN1827-1)*3+$AO1827+5,$AP1827+20))="",0,INDIRECT(ADDRESS(($AN1827-1)*3+$AO1827+5,$AP1827+20))),IF(INDIRECT(ADDRESS(($AN1827-1)*3+$AO1827+5,$AP1827+20))="",0,IF(COUNTIF(INDIRECT(ADDRESS(($AN1827-1)*36+($AO1827-1)*12+6,COLUMN())):INDIRECT(ADDRESS(($AN1827-1)*36+($AO1827-1)*12+$AP1827+4,COLUMN())),INDIRECT(ADDRESS(($AN1827-1)*3+$AO1827+5,$AP1827+20)))&gt;=1,0,INDIRECT(ADDRESS(($AN1827-1)*3+$AO1827+5,$AP1827+20)))))</f>
        <v>0</v>
      </c>
      <c r="AT1827" s="204">
        <f ca="1">COUNTIF(INDIRECT("U"&amp;(ROW()+12*(($AN1827-1)*3+$AO1827)-ROW())/12+5):INDIRECT("AF"&amp;(ROW()+12*(($AN1827-1)*3+$AO1827)-ROW())/12+5),AS1827)</f>
        <v>0</v>
      </c>
      <c r="AU1827" s="204">
        <f ca="1">IF(AND(AQ1827+AS1827&gt;0,AR1827+AT1827&gt;0),COUNTIF(AU$6:AU1826,"&gt;0")+1,0)</f>
        <v>0</v>
      </c>
    </row>
    <row r="1828" spans="40:47">
      <c r="AN1828" s="204">
        <v>51</v>
      </c>
      <c r="AO1828" s="204">
        <v>2</v>
      </c>
      <c r="AP1828" s="204">
        <v>11</v>
      </c>
      <c r="AQ1828" s="221">
        <f ca="1">IF($AP1828=1,IF(INDIRECT(ADDRESS(($AN1828-1)*3+$AO1828+5,$AP1828+7))="",0,INDIRECT(ADDRESS(($AN1828-1)*3+$AO1828+5,$AP1828+7))),IF(INDIRECT(ADDRESS(($AN1828-1)*3+$AO1828+5,$AP1828+7))="",0,IF(COUNTIF(INDIRECT(ADDRESS(($AN1828-1)*36+($AO1828-1)*12+6,COLUMN())):INDIRECT(ADDRESS(($AN1828-1)*36+($AO1828-1)*12+$AP1828+4,COLUMN())),INDIRECT(ADDRESS(($AN1828-1)*3+$AO1828+5,$AP1828+7)))&gt;=1,0,INDIRECT(ADDRESS(($AN1828-1)*3+$AO1828+5,$AP1828+7)))))</f>
        <v>0</v>
      </c>
      <c r="AR1828" s="204">
        <f ca="1">COUNTIF(INDIRECT("H"&amp;(ROW()+12*(($AN1828-1)*3+$AO1828)-ROW())/12+5):INDIRECT("S"&amp;(ROW()+12*(($AN1828-1)*3+$AO1828)-ROW())/12+5),AQ1828)</f>
        <v>0</v>
      </c>
      <c r="AS1828" s="221">
        <f ca="1">IF($AP1828=1,IF(INDIRECT(ADDRESS(($AN1828-1)*3+$AO1828+5,$AP1828+20))="",0,INDIRECT(ADDRESS(($AN1828-1)*3+$AO1828+5,$AP1828+20))),IF(INDIRECT(ADDRESS(($AN1828-1)*3+$AO1828+5,$AP1828+20))="",0,IF(COUNTIF(INDIRECT(ADDRESS(($AN1828-1)*36+($AO1828-1)*12+6,COLUMN())):INDIRECT(ADDRESS(($AN1828-1)*36+($AO1828-1)*12+$AP1828+4,COLUMN())),INDIRECT(ADDRESS(($AN1828-1)*3+$AO1828+5,$AP1828+20)))&gt;=1,0,INDIRECT(ADDRESS(($AN1828-1)*3+$AO1828+5,$AP1828+20)))))</f>
        <v>0</v>
      </c>
      <c r="AT1828" s="204">
        <f ca="1">COUNTIF(INDIRECT("U"&amp;(ROW()+12*(($AN1828-1)*3+$AO1828)-ROW())/12+5):INDIRECT("AF"&amp;(ROW()+12*(($AN1828-1)*3+$AO1828)-ROW())/12+5),AS1828)</f>
        <v>0</v>
      </c>
      <c r="AU1828" s="204">
        <f ca="1">IF(AND(AQ1828+AS1828&gt;0,AR1828+AT1828&gt;0),COUNTIF(AU$6:AU1827,"&gt;0")+1,0)</f>
        <v>0</v>
      </c>
    </row>
    <row r="1829" spans="40:47">
      <c r="AN1829" s="204">
        <v>51</v>
      </c>
      <c r="AO1829" s="204">
        <v>2</v>
      </c>
      <c r="AP1829" s="204">
        <v>12</v>
      </c>
      <c r="AQ1829" s="221">
        <f ca="1">IF($AP1829=1,IF(INDIRECT(ADDRESS(($AN1829-1)*3+$AO1829+5,$AP1829+7))="",0,INDIRECT(ADDRESS(($AN1829-1)*3+$AO1829+5,$AP1829+7))),IF(INDIRECT(ADDRESS(($AN1829-1)*3+$AO1829+5,$AP1829+7))="",0,IF(COUNTIF(INDIRECT(ADDRESS(($AN1829-1)*36+($AO1829-1)*12+6,COLUMN())):INDIRECT(ADDRESS(($AN1829-1)*36+($AO1829-1)*12+$AP1829+4,COLUMN())),INDIRECT(ADDRESS(($AN1829-1)*3+$AO1829+5,$AP1829+7)))&gt;=1,0,INDIRECT(ADDRESS(($AN1829-1)*3+$AO1829+5,$AP1829+7)))))</f>
        <v>0</v>
      </c>
      <c r="AR1829" s="204">
        <f ca="1">COUNTIF(INDIRECT("H"&amp;(ROW()+12*(($AN1829-1)*3+$AO1829)-ROW())/12+5):INDIRECT("S"&amp;(ROW()+12*(($AN1829-1)*3+$AO1829)-ROW())/12+5),AQ1829)</f>
        <v>0</v>
      </c>
      <c r="AS1829" s="221">
        <f ca="1">IF($AP1829=1,IF(INDIRECT(ADDRESS(($AN1829-1)*3+$AO1829+5,$AP1829+20))="",0,INDIRECT(ADDRESS(($AN1829-1)*3+$AO1829+5,$AP1829+20))),IF(INDIRECT(ADDRESS(($AN1829-1)*3+$AO1829+5,$AP1829+20))="",0,IF(COUNTIF(INDIRECT(ADDRESS(($AN1829-1)*36+($AO1829-1)*12+6,COLUMN())):INDIRECT(ADDRESS(($AN1829-1)*36+($AO1829-1)*12+$AP1829+4,COLUMN())),INDIRECT(ADDRESS(($AN1829-1)*3+$AO1829+5,$AP1829+20)))&gt;=1,0,INDIRECT(ADDRESS(($AN1829-1)*3+$AO1829+5,$AP1829+20)))))</f>
        <v>0</v>
      </c>
      <c r="AT1829" s="204">
        <f ca="1">COUNTIF(INDIRECT("U"&amp;(ROW()+12*(($AN1829-1)*3+$AO1829)-ROW())/12+5):INDIRECT("AF"&amp;(ROW()+12*(($AN1829-1)*3+$AO1829)-ROW())/12+5),AS1829)</f>
        <v>0</v>
      </c>
      <c r="AU1829" s="204">
        <f ca="1">IF(AND(AQ1829+AS1829&gt;0,AR1829+AT1829&gt;0),COUNTIF(AU$6:AU1828,"&gt;0")+1,0)</f>
        <v>0</v>
      </c>
    </row>
    <row r="1830" spans="40:47">
      <c r="AN1830" s="204">
        <v>51</v>
      </c>
      <c r="AO1830" s="204">
        <v>3</v>
      </c>
      <c r="AP1830" s="204">
        <v>1</v>
      </c>
      <c r="AQ1830" s="221">
        <f ca="1">IF($AP1830=1,IF(INDIRECT(ADDRESS(($AN1830-1)*3+$AO1830+5,$AP1830+7))="",0,INDIRECT(ADDRESS(($AN1830-1)*3+$AO1830+5,$AP1830+7))),IF(INDIRECT(ADDRESS(($AN1830-1)*3+$AO1830+5,$AP1830+7))="",0,IF(COUNTIF(INDIRECT(ADDRESS(($AN1830-1)*36+($AO1830-1)*12+6,COLUMN())):INDIRECT(ADDRESS(($AN1830-1)*36+($AO1830-1)*12+$AP1830+4,COLUMN())),INDIRECT(ADDRESS(($AN1830-1)*3+$AO1830+5,$AP1830+7)))&gt;=1,0,INDIRECT(ADDRESS(($AN1830-1)*3+$AO1830+5,$AP1830+7)))))</f>
        <v>0</v>
      </c>
      <c r="AR1830" s="204">
        <f ca="1">COUNTIF(INDIRECT("H"&amp;(ROW()+12*(($AN1830-1)*3+$AO1830)-ROW())/12+5):INDIRECT("S"&amp;(ROW()+12*(($AN1830-1)*3+$AO1830)-ROW())/12+5),AQ1830)</f>
        <v>0</v>
      </c>
      <c r="AS1830" s="221">
        <f ca="1">IF($AP1830=1,IF(INDIRECT(ADDRESS(($AN1830-1)*3+$AO1830+5,$AP1830+20))="",0,INDIRECT(ADDRESS(($AN1830-1)*3+$AO1830+5,$AP1830+20))),IF(INDIRECT(ADDRESS(($AN1830-1)*3+$AO1830+5,$AP1830+20))="",0,IF(COUNTIF(INDIRECT(ADDRESS(($AN1830-1)*36+($AO1830-1)*12+6,COLUMN())):INDIRECT(ADDRESS(($AN1830-1)*36+($AO1830-1)*12+$AP1830+4,COLUMN())),INDIRECT(ADDRESS(($AN1830-1)*3+$AO1830+5,$AP1830+20)))&gt;=1,0,INDIRECT(ADDRESS(($AN1830-1)*3+$AO1830+5,$AP1830+20)))))</f>
        <v>0</v>
      </c>
      <c r="AT1830" s="204">
        <f ca="1">COUNTIF(INDIRECT("U"&amp;(ROW()+12*(($AN1830-1)*3+$AO1830)-ROW())/12+5):INDIRECT("AF"&amp;(ROW()+12*(($AN1830-1)*3+$AO1830)-ROW())/12+5),AS1830)</f>
        <v>0</v>
      </c>
      <c r="AU1830" s="204">
        <f ca="1">IF(AND(AQ1830+AS1830&gt;0,AR1830+AT1830&gt;0),COUNTIF(AU$6:AU1829,"&gt;0")+1,0)</f>
        <v>0</v>
      </c>
    </row>
    <row r="1831" spans="40:47">
      <c r="AN1831" s="204">
        <v>51</v>
      </c>
      <c r="AO1831" s="204">
        <v>3</v>
      </c>
      <c r="AP1831" s="204">
        <v>2</v>
      </c>
      <c r="AQ1831" s="221">
        <f ca="1">IF($AP1831=1,IF(INDIRECT(ADDRESS(($AN1831-1)*3+$AO1831+5,$AP1831+7))="",0,INDIRECT(ADDRESS(($AN1831-1)*3+$AO1831+5,$AP1831+7))),IF(INDIRECT(ADDRESS(($AN1831-1)*3+$AO1831+5,$AP1831+7))="",0,IF(COUNTIF(INDIRECT(ADDRESS(($AN1831-1)*36+($AO1831-1)*12+6,COLUMN())):INDIRECT(ADDRESS(($AN1831-1)*36+($AO1831-1)*12+$AP1831+4,COLUMN())),INDIRECT(ADDRESS(($AN1831-1)*3+$AO1831+5,$AP1831+7)))&gt;=1,0,INDIRECT(ADDRESS(($AN1831-1)*3+$AO1831+5,$AP1831+7)))))</f>
        <v>0</v>
      </c>
      <c r="AR1831" s="204">
        <f ca="1">COUNTIF(INDIRECT("H"&amp;(ROW()+12*(($AN1831-1)*3+$AO1831)-ROW())/12+5):INDIRECT("S"&amp;(ROW()+12*(($AN1831-1)*3+$AO1831)-ROW())/12+5),AQ1831)</f>
        <v>0</v>
      </c>
      <c r="AS1831" s="221">
        <f ca="1">IF($AP1831=1,IF(INDIRECT(ADDRESS(($AN1831-1)*3+$AO1831+5,$AP1831+20))="",0,INDIRECT(ADDRESS(($AN1831-1)*3+$AO1831+5,$AP1831+20))),IF(INDIRECT(ADDRESS(($AN1831-1)*3+$AO1831+5,$AP1831+20))="",0,IF(COUNTIF(INDIRECT(ADDRESS(($AN1831-1)*36+($AO1831-1)*12+6,COLUMN())):INDIRECT(ADDRESS(($AN1831-1)*36+($AO1831-1)*12+$AP1831+4,COLUMN())),INDIRECT(ADDRESS(($AN1831-1)*3+$AO1831+5,$AP1831+20)))&gt;=1,0,INDIRECT(ADDRESS(($AN1831-1)*3+$AO1831+5,$AP1831+20)))))</f>
        <v>0</v>
      </c>
      <c r="AT1831" s="204">
        <f ca="1">COUNTIF(INDIRECT("U"&amp;(ROW()+12*(($AN1831-1)*3+$AO1831)-ROW())/12+5):INDIRECT("AF"&amp;(ROW()+12*(($AN1831-1)*3+$AO1831)-ROW())/12+5),AS1831)</f>
        <v>0</v>
      </c>
      <c r="AU1831" s="204">
        <f ca="1">IF(AND(AQ1831+AS1831&gt;0,AR1831+AT1831&gt;0),COUNTIF(AU$6:AU1830,"&gt;0")+1,0)</f>
        <v>0</v>
      </c>
    </row>
    <row r="1832" spans="40:47">
      <c r="AN1832" s="204">
        <v>51</v>
      </c>
      <c r="AO1832" s="204">
        <v>3</v>
      </c>
      <c r="AP1832" s="204">
        <v>3</v>
      </c>
      <c r="AQ1832" s="221">
        <f ca="1">IF($AP1832=1,IF(INDIRECT(ADDRESS(($AN1832-1)*3+$AO1832+5,$AP1832+7))="",0,INDIRECT(ADDRESS(($AN1832-1)*3+$AO1832+5,$AP1832+7))),IF(INDIRECT(ADDRESS(($AN1832-1)*3+$AO1832+5,$AP1832+7))="",0,IF(COUNTIF(INDIRECT(ADDRESS(($AN1832-1)*36+($AO1832-1)*12+6,COLUMN())):INDIRECT(ADDRESS(($AN1832-1)*36+($AO1832-1)*12+$AP1832+4,COLUMN())),INDIRECT(ADDRESS(($AN1832-1)*3+$AO1832+5,$AP1832+7)))&gt;=1,0,INDIRECT(ADDRESS(($AN1832-1)*3+$AO1832+5,$AP1832+7)))))</f>
        <v>0</v>
      </c>
      <c r="AR1832" s="204">
        <f ca="1">COUNTIF(INDIRECT("H"&amp;(ROW()+12*(($AN1832-1)*3+$AO1832)-ROW())/12+5):INDIRECT("S"&amp;(ROW()+12*(($AN1832-1)*3+$AO1832)-ROW())/12+5),AQ1832)</f>
        <v>0</v>
      </c>
      <c r="AS1832" s="221">
        <f ca="1">IF($AP1832=1,IF(INDIRECT(ADDRESS(($AN1832-1)*3+$AO1832+5,$AP1832+20))="",0,INDIRECT(ADDRESS(($AN1832-1)*3+$AO1832+5,$AP1832+20))),IF(INDIRECT(ADDRESS(($AN1832-1)*3+$AO1832+5,$AP1832+20))="",0,IF(COUNTIF(INDIRECT(ADDRESS(($AN1832-1)*36+($AO1832-1)*12+6,COLUMN())):INDIRECT(ADDRESS(($AN1832-1)*36+($AO1832-1)*12+$AP1832+4,COLUMN())),INDIRECT(ADDRESS(($AN1832-1)*3+$AO1832+5,$AP1832+20)))&gt;=1,0,INDIRECT(ADDRESS(($AN1832-1)*3+$AO1832+5,$AP1832+20)))))</f>
        <v>0</v>
      </c>
      <c r="AT1832" s="204">
        <f ca="1">COUNTIF(INDIRECT("U"&amp;(ROW()+12*(($AN1832-1)*3+$AO1832)-ROW())/12+5):INDIRECT("AF"&amp;(ROW()+12*(($AN1832-1)*3+$AO1832)-ROW())/12+5),AS1832)</f>
        <v>0</v>
      </c>
      <c r="AU1832" s="204">
        <f ca="1">IF(AND(AQ1832+AS1832&gt;0,AR1832+AT1832&gt;0),COUNTIF(AU$6:AU1831,"&gt;0")+1,0)</f>
        <v>0</v>
      </c>
    </row>
    <row r="1833" spans="40:47">
      <c r="AN1833" s="204">
        <v>51</v>
      </c>
      <c r="AO1833" s="204">
        <v>3</v>
      </c>
      <c r="AP1833" s="204">
        <v>4</v>
      </c>
      <c r="AQ1833" s="221">
        <f ca="1">IF($AP1833=1,IF(INDIRECT(ADDRESS(($AN1833-1)*3+$AO1833+5,$AP1833+7))="",0,INDIRECT(ADDRESS(($AN1833-1)*3+$AO1833+5,$AP1833+7))),IF(INDIRECT(ADDRESS(($AN1833-1)*3+$AO1833+5,$AP1833+7))="",0,IF(COUNTIF(INDIRECT(ADDRESS(($AN1833-1)*36+($AO1833-1)*12+6,COLUMN())):INDIRECT(ADDRESS(($AN1833-1)*36+($AO1833-1)*12+$AP1833+4,COLUMN())),INDIRECT(ADDRESS(($AN1833-1)*3+$AO1833+5,$AP1833+7)))&gt;=1,0,INDIRECT(ADDRESS(($AN1833-1)*3+$AO1833+5,$AP1833+7)))))</f>
        <v>0</v>
      </c>
      <c r="AR1833" s="204">
        <f ca="1">COUNTIF(INDIRECT("H"&amp;(ROW()+12*(($AN1833-1)*3+$AO1833)-ROW())/12+5):INDIRECT("S"&amp;(ROW()+12*(($AN1833-1)*3+$AO1833)-ROW())/12+5),AQ1833)</f>
        <v>0</v>
      </c>
      <c r="AS1833" s="221">
        <f ca="1">IF($AP1833=1,IF(INDIRECT(ADDRESS(($AN1833-1)*3+$AO1833+5,$AP1833+20))="",0,INDIRECT(ADDRESS(($AN1833-1)*3+$AO1833+5,$AP1833+20))),IF(INDIRECT(ADDRESS(($AN1833-1)*3+$AO1833+5,$AP1833+20))="",0,IF(COUNTIF(INDIRECT(ADDRESS(($AN1833-1)*36+($AO1833-1)*12+6,COLUMN())):INDIRECT(ADDRESS(($AN1833-1)*36+($AO1833-1)*12+$AP1833+4,COLUMN())),INDIRECT(ADDRESS(($AN1833-1)*3+$AO1833+5,$AP1833+20)))&gt;=1,0,INDIRECT(ADDRESS(($AN1833-1)*3+$AO1833+5,$AP1833+20)))))</f>
        <v>0</v>
      </c>
      <c r="AT1833" s="204">
        <f ca="1">COUNTIF(INDIRECT("U"&amp;(ROW()+12*(($AN1833-1)*3+$AO1833)-ROW())/12+5):INDIRECT("AF"&amp;(ROW()+12*(($AN1833-1)*3+$AO1833)-ROW())/12+5),AS1833)</f>
        <v>0</v>
      </c>
      <c r="AU1833" s="204">
        <f ca="1">IF(AND(AQ1833+AS1833&gt;0,AR1833+AT1833&gt;0),COUNTIF(AU$6:AU1832,"&gt;0")+1,0)</f>
        <v>0</v>
      </c>
    </row>
    <row r="1834" spans="40:47">
      <c r="AN1834" s="204">
        <v>51</v>
      </c>
      <c r="AO1834" s="204">
        <v>3</v>
      </c>
      <c r="AP1834" s="204">
        <v>5</v>
      </c>
      <c r="AQ1834" s="221">
        <f ca="1">IF($AP1834=1,IF(INDIRECT(ADDRESS(($AN1834-1)*3+$AO1834+5,$AP1834+7))="",0,INDIRECT(ADDRESS(($AN1834-1)*3+$AO1834+5,$AP1834+7))),IF(INDIRECT(ADDRESS(($AN1834-1)*3+$AO1834+5,$AP1834+7))="",0,IF(COUNTIF(INDIRECT(ADDRESS(($AN1834-1)*36+($AO1834-1)*12+6,COLUMN())):INDIRECT(ADDRESS(($AN1834-1)*36+($AO1834-1)*12+$AP1834+4,COLUMN())),INDIRECT(ADDRESS(($AN1834-1)*3+$AO1834+5,$AP1834+7)))&gt;=1,0,INDIRECT(ADDRESS(($AN1834-1)*3+$AO1834+5,$AP1834+7)))))</f>
        <v>0</v>
      </c>
      <c r="AR1834" s="204">
        <f ca="1">COUNTIF(INDIRECT("H"&amp;(ROW()+12*(($AN1834-1)*3+$AO1834)-ROW())/12+5):INDIRECT("S"&amp;(ROW()+12*(($AN1834-1)*3+$AO1834)-ROW())/12+5),AQ1834)</f>
        <v>0</v>
      </c>
      <c r="AS1834" s="221">
        <f ca="1">IF($AP1834=1,IF(INDIRECT(ADDRESS(($AN1834-1)*3+$AO1834+5,$AP1834+20))="",0,INDIRECT(ADDRESS(($AN1834-1)*3+$AO1834+5,$AP1834+20))),IF(INDIRECT(ADDRESS(($AN1834-1)*3+$AO1834+5,$AP1834+20))="",0,IF(COUNTIF(INDIRECT(ADDRESS(($AN1834-1)*36+($AO1834-1)*12+6,COLUMN())):INDIRECT(ADDRESS(($AN1834-1)*36+($AO1834-1)*12+$AP1834+4,COLUMN())),INDIRECT(ADDRESS(($AN1834-1)*3+$AO1834+5,$AP1834+20)))&gt;=1,0,INDIRECT(ADDRESS(($AN1834-1)*3+$AO1834+5,$AP1834+20)))))</f>
        <v>0</v>
      </c>
      <c r="AT1834" s="204">
        <f ca="1">COUNTIF(INDIRECT("U"&amp;(ROW()+12*(($AN1834-1)*3+$AO1834)-ROW())/12+5):INDIRECT("AF"&amp;(ROW()+12*(($AN1834-1)*3+$AO1834)-ROW())/12+5),AS1834)</f>
        <v>0</v>
      </c>
      <c r="AU1834" s="204">
        <f ca="1">IF(AND(AQ1834+AS1834&gt;0,AR1834+AT1834&gt;0),COUNTIF(AU$6:AU1833,"&gt;0")+1,0)</f>
        <v>0</v>
      </c>
    </row>
    <row r="1835" spans="40:47">
      <c r="AN1835" s="204">
        <v>51</v>
      </c>
      <c r="AO1835" s="204">
        <v>3</v>
      </c>
      <c r="AP1835" s="204">
        <v>6</v>
      </c>
      <c r="AQ1835" s="221">
        <f ca="1">IF($AP1835=1,IF(INDIRECT(ADDRESS(($AN1835-1)*3+$AO1835+5,$AP1835+7))="",0,INDIRECT(ADDRESS(($AN1835-1)*3+$AO1835+5,$AP1835+7))),IF(INDIRECT(ADDRESS(($AN1835-1)*3+$AO1835+5,$AP1835+7))="",0,IF(COUNTIF(INDIRECT(ADDRESS(($AN1835-1)*36+($AO1835-1)*12+6,COLUMN())):INDIRECT(ADDRESS(($AN1835-1)*36+($AO1835-1)*12+$AP1835+4,COLUMN())),INDIRECT(ADDRESS(($AN1835-1)*3+$AO1835+5,$AP1835+7)))&gt;=1,0,INDIRECT(ADDRESS(($AN1835-1)*3+$AO1835+5,$AP1835+7)))))</f>
        <v>0</v>
      </c>
      <c r="AR1835" s="204">
        <f ca="1">COUNTIF(INDIRECT("H"&amp;(ROW()+12*(($AN1835-1)*3+$AO1835)-ROW())/12+5):INDIRECT("S"&amp;(ROW()+12*(($AN1835-1)*3+$AO1835)-ROW())/12+5),AQ1835)</f>
        <v>0</v>
      </c>
      <c r="AS1835" s="221">
        <f ca="1">IF($AP1835=1,IF(INDIRECT(ADDRESS(($AN1835-1)*3+$AO1835+5,$AP1835+20))="",0,INDIRECT(ADDRESS(($AN1835-1)*3+$AO1835+5,$AP1835+20))),IF(INDIRECT(ADDRESS(($AN1835-1)*3+$AO1835+5,$AP1835+20))="",0,IF(COUNTIF(INDIRECT(ADDRESS(($AN1835-1)*36+($AO1835-1)*12+6,COLUMN())):INDIRECT(ADDRESS(($AN1835-1)*36+($AO1835-1)*12+$AP1835+4,COLUMN())),INDIRECT(ADDRESS(($AN1835-1)*3+$AO1835+5,$AP1835+20)))&gt;=1,0,INDIRECT(ADDRESS(($AN1835-1)*3+$AO1835+5,$AP1835+20)))))</f>
        <v>0</v>
      </c>
      <c r="AT1835" s="204">
        <f ca="1">COUNTIF(INDIRECT("U"&amp;(ROW()+12*(($AN1835-1)*3+$AO1835)-ROW())/12+5):INDIRECT("AF"&amp;(ROW()+12*(($AN1835-1)*3+$AO1835)-ROW())/12+5),AS1835)</f>
        <v>0</v>
      </c>
      <c r="AU1835" s="204">
        <f ca="1">IF(AND(AQ1835+AS1835&gt;0,AR1835+AT1835&gt;0),COUNTIF(AU$6:AU1834,"&gt;0")+1,0)</f>
        <v>0</v>
      </c>
    </row>
    <row r="1836" spans="40:47">
      <c r="AN1836" s="204">
        <v>51</v>
      </c>
      <c r="AO1836" s="204">
        <v>3</v>
      </c>
      <c r="AP1836" s="204">
        <v>7</v>
      </c>
      <c r="AQ1836" s="221">
        <f ca="1">IF($AP1836=1,IF(INDIRECT(ADDRESS(($AN1836-1)*3+$AO1836+5,$AP1836+7))="",0,INDIRECT(ADDRESS(($AN1836-1)*3+$AO1836+5,$AP1836+7))),IF(INDIRECT(ADDRESS(($AN1836-1)*3+$AO1836+5,$AP1836+7))="",0,IF(COUNTIF(INDIRECT(ADDRESS(($AN1836-1)*36+($AO1836-1)*12+6,COLUMN())):INDIRECT(ADDRESS(($AN1836-1)*36+($AO1836-1)*12+$AP1836+4,COLUMN())),INDIRECT(ADDRESS(($AN1836-1)*3+$AO1836+5,$AP1836+7)))&gt;=1,0,INDIRECT(ADDRESS(($AN1836-1)*3+$AO1836+5,$AP1836+7)))))</f>
        <v>0</v>
      </c>
      <c r="AR1836" s="204">
        <f ca="1">COUNTIF(INDIRECT("H"&amp;(ROW()+12*(($AN1836-1)*3+$AO1836)-ROW())/12+5):INDIRECT("S"&amp;(ROW()+12*(($AN1836-1)*3+$AO1836)-ROW())/12+5),AQ1836)</f>
        <v>0</v>
      </c>
      <c r="AS1836" s="221">
        <f ca="1">IF($AP1836=1,IF(INDIRECT(ADDRESS(($AN1836-1)*3+$AO1836+5,$AP1836+20))="",0,INDIRECT(ADDRESS(($AN1836-1)*3+$AO1836+5,$AP1836+20))),IF(INDIRECT(ADDRESS(($AN1836-1)*3+$AO1836+5,$AP1836+20))="",0,IF(COUNTIF(INDIRECT(ADDRESS(($AN1836-1)*36+($AO1836-1)*12+6,COLUMN())):INDIRECT(ADDRESS(($AN1836-1)*36+($AO1836-1)*12+$AP1836+4,COLUMN())),INDIRECT(ADDRESS(($AN1836-1)*3+$AO1836+5,$AP1836+20)))&gt;=1,0,INDIRECT(ADDRESS(($AN1836-1)*3+$AO1836+5,$AP1836+20)))))</f>
        <v>0</v>
      </c>
      <c r="AT1836" s="204">
        <f ca="1">COUNTIF(INDIRECT("U"&amp;(ROW()+12*(($AN1836-1)*3+$AO1836)-ROW())/12+5):INDIRECT("AF"&amp;(ROW()+12*(($AN1836-1)*3+$AO1836)-ROW())/12+5),AS1836)</f>
        <v>0</v>
      </c>
      <c r="AU1836" s="204">
        <f ca="1">IF(AND(AQ1836+AS1836&gt;0,AR1836+AT1836&gt;0),COUNTIF(AU$6:AU1835,"&gt;0")+1,0)</f>
        <v>0</v>
      </c>
    </row>
    <row r="1837" spans="40:47">
      <c r="AN1837" s="204">
        <v>51</v>
      </c>
      <c r="AO1837" s="204">
        <v>3</v>
      </c>
      <c r="AP1837" s="204">
        <v>8</v>
      </c>
      <c r="AQ1837" s="221">
        <f ca="1">IF($AP1837=1,IF(INDIRECT(ADDRESS(($AN1837-1)*3+$AO1837+5,$AP1837+7))="",0,INDIRECT(ADDRESS(($AN1837-1)*3+$AO1837+5,$AP1837+7))),IF(INDIRECT(ADDRESS(($AN1837-1)*3+$AO1837+5,$AP1837+7))="",0,IF(COUNTIF(INDIRECT(ADDRESS(($AN1837-1)*36+($AO1837-1)*12+6,COLUMN())):INDIRECT(ADDRESS(($AN1837-1)*36+($AO1837-1)*12+$AP1837+4,COLUMN())),INDIRECT(ADDRESS(($AN1837-1)*3+$AO1837+5,$AP1837+7)))&gt;=1,0,INDIRECT(ADDRESS(($AN1837-1)*3+$AO1837+5,$AP1837+7)))))</f>
        <v>0</v>
      </c>
      <c r="AR1837" s="204">
        <f ca="1">COUNTIF(INDIRECT("H"&amp;(ROW()+12*(($AN1837-1)*3+$AO1837)-ROW())/12+5):INDIRECT("S"&amp;(ROW()+12*(($AN1837-1)*3+$AO1837)-ROW())/12+5),AQ1837)</f>
        <v>0</v>
      </c>
      <c r="AS1837" s="221">
        <f ca="1">IF($AP1837=1,IF(INDIRECT(ADDRESS(($AN1837-1)*3+$AO1837+5,$AP1837+20))="",0,INDIRECT(ADDRESS(($AN1837-1)*3+$AO1837+5,$AP1837+20))),IF(INDIRECT(ADDRESS(($AN1837-1)*3+$AO1837+5,$AP1837+20))="",0,IF(COUNTIF(INDIRECT(ADDRESS(($AN1837-1)*36+($AO1837-1)*12+6,COLUMN())):INDIRECT(ADDRESS(($AN1837-1)*36+($AO1837-1)*12+$AP1837+4,COLUMN())),INDIRECT(ADDRESS(($AN1837-1)*3+$AO1837+5,$AP1837+20)))&gt;=1,0,INDIRECT(ADDRESS(($AN1837-1)*3+$AO1837+5,$AP1837+20)))))</f>
        <v>0</v>
      </c>
      <c r="AT1837" s="204">
        <f ca="1">COUNTIF(INDIRECT("U"&amp;(ROW()+12*(($AN1837-1)*3+$AO1837)-ROW())/12+5):INDIRECT("AF"&amp;(ROW()+12*(($AN1837-1)*3+$AO1837)-ROW())/12+5),AS1837)</f>
        <v>0</v>
      </c>
      <c r="AU1837" s="204">
        <f ca="1">IF(AND(AQ1837+AS1837&gt;0,AR1837+AT1837&gt;0),COUNTIF(AU$6:AU1836,"&gt;0")+1,0)</f>
        <v>0</v>
      </c>
    </row>
    <row r="1838" spans="40:47">
      <c r="AN1838" s="204">
        <v>51</v>
      </c>
      <c r="AO1838" s="204">
        <v>3</v>
      </c>
      <c r="AP1838" s="204">
        <v>9</v>
      </c>
      <c r="AQ1838" s="221">
        <f ca="1">IF($AP1838=1,IF(INDIRECT(ADDRESS(($AN1838-1)*3+$AO1838+5,$AP1838+7))="",0,INDIRECT(ADDRESS(($AN1838-1)*3+$AO1838+5,$AP1838+7))),IF(INDIRECT(ADDRESS(($AN1838-1)*3+$AO1838+5,$AP1838+7))="",0,IF(COUNTIF(INDIRECT(ADDRESS(($AN1838-1)*36+($AO1838-1)*12+6,COLUMN())):INDIRECT(ADDRESS(($AN1838-1)*36+($AO1838-1)*12+$AP1838+4,COLUMN())),INDIRECT(ADDRESS(($AN1838-1)*3+$AO1838+5,$AP1838+7)))&gt;=1,0,INDIRECT(ADDRESS(($AN1838-1)*3+$AO1838+5,$AP1838+7)))))</f>
        <v>0</v>
      </c>
      <c r="AR1838" s="204">
        <f ca="1">COUNTIF(INDIRECT("H"&amp;(ROW()+12*(($AN1838-1)*3+$AO1838)-ROW())/12+5):INDIRECT("S"&amp;(ROW()+12*(($AN1838-1)*3+$AO1838)-ROW())/12+5),AQ1838)</f>
        <v>0</v>
      </c>
      <c r="AS1838" s="221">
        <f ca="1">IF($AP1838=1,IF(INDIRECT(ADDRESS(($AN1838-1)*3+$AO1838+5,$AP1838+20))="",0,INDIRECT(ADDRESS(($AN1838-1)*3+$AO1838+5,$AP1838+20))),IF(INDIRECT(ADDRESS(($AN1838-1)*3+$AO1838+5,$AP1838+20))="",0,IF(COUNTIF(INDIRECT(ADDRESS(($AN1838-1)*36+($AO1838-1)*12+6,COLUMN())):INDIRECT(ADDRESS(($AN1838-1)*36+($AO1838-1)*12+$AP1838+4,COLUMN())),INDIRECT(ADDRESS(($AN1838-1)*3+$AO1838+5,$AP1838+20)))&gt;=1,0,INDIRECT(ADDRESS(($AN1838-1)*3+$AO1838+5,$AP1838+20)))))</f>
        <v>0</v>
      </c>
      <c r="AT1838" s="204">
        <f ca="1">COUNTIF(INDIRECT("U"&amp;(ROW()+12*(($AN1838-1)*3+$AO1838)-ROW())/12+5):INDIRECT("AF"&amp;(ROW()+12*(($AN1838-1)*3+$AO1838)-ROW())/12+5),AS1838)</f>
        <v>0</v>
      </c>
      <c r="AU1838" s="204">
        <f ca="1">IF(AND(AQ1838+AS1838&gt;0,AR1838+AT1838&gt;0),COUNTIF(AU$6:AU1837,"&gt;0")+1,0)</f>
        <v>0</v>
      </c>
    </row>
    <row r="1839" spans="40:47">
      <c r="AN1839" s="204">
        <v>51</v>
      </c>
      <c r="AO1839" s="204">
        <v>3</v>
      </c>
      <c r="AP1839" s="204">
        <v>10</v>
      </c>
      <c r="AQ1839" s="221">
        <f ca="1">IF($AP1839=1,IF(INDIRECT(ADDRESS(($AN1839-1)*3+$AO1839+5,$AP1839+7))="",0,INDIRECT(ADDRESS(($AN1839-1)*3+$AO1839+5,$AP1839+7))),IF(INDIRECT(ADDRESS(($AN1839-1)*3+$AO1839+5,$AP1839+7))="",0,IF(COUNTIF(INDIRECT(ADDRESS(($AN1839-1)*36+($AO1839-1)*12+6,COLUMN())):INDIRECT(ADDRESS(($AN1839-1)*36+($AO1839-1)*12+$AP1839+4,COLUMN())),INDIRECT(ADDRESS(($AN1839-1)*3+$AO1839+5,$AP1839+7)))&gt;=1,0,INDIRECT(ADDRESS(($AN1839-1)*3+$AO1839+5,$AP1839+7)))))</f>
        <v>0</v>
      </c>
      <c r="AR1839" s="204">
        <f ca="1">COUNTIF(INDIRECT("H"&amp;(ROW()+12*(($AN1839-1)*3+$AO1839)-ROW())/12+5):INDIRECT("S"&amp;(ROW()+12*(($AN1839-1)*3+$AO1839)-ROW())/12+5),AQ1839)</f>
        <v>0</v>
      </c>
      <c r="AS1839" s="221">
        <f ca="1">IF($AP1839=1,IF(INDIRECT(ADDRESS(($AN1839-1)*3+$AO1839+5,$AP1839+20))="",0,INDIRECT(ADDRESS(($AN1839-1)*3+$AO1839+5,$AP1839+20))),IF(INDIRECT(ADDRESS(($AN1839-1)*3+$AO1839+5,$AP1839+20))="",0,IF(COUNTIF(INDIRECT(ADDRESS(($AN1839-1)*36+($AO1839-1)*12+6,COLUMN())):INDIRECT(ADDRESS(($AN1839-1)*36+($AO1839-1)*12+$AP1839+4,COLUMN())),INDIRECT(ADDRESS(($AN1839-1)*3+$AO1839+5,$AP1839+20)))&gt;=1,0,INDIRECT(ADDRESS(($AN1839-1)*3+$AO1839+5,$AP1839+20)))))</f>
        <v>0</v>
      </c>
      <c r="AT1839" s="204">
        <f ca="1">COUNTIF(INDIRECT("U"&amp;(ROW()+12*(($AN1839-1)*3+$AO1839)-ROW())/12+5):INDIRECT("AF"&amp;(ROW()+12*(($AN1839-1)*3+$AO1839)-ROW())/12+5),AS1839)</f>
        <v>0</v>
      </c>
      <c r="AU1839" s="204">
        <f ca="1">IF(AND(AQ1839+AS1839&gt;0,AR1839+AT1839&gt;0),COUNTIF(AU$6:AU1838,"&gt;0")+1,0)</f>
        <v>0</v>
      </c>
    </row>
    <row r="1840" spans="40:47">
      <c r="AN1840" s="204">
        <v>51</v>
      </c>
      <c r="AO1840" s="204">
        <v>3</v>
      </c>
      <c r="AP1840" s="204">
        <v>11</v>
      </c>
      <c r="AQ1840" s="221">
        <f ca="1">IF($AP1840=1,IF(INDIRECT(ADDRESS(($AN1840-1)*3+$AO1840+5,$AP1840+7))="",0,INDIRECT(ADDRESS(($AN1840-1)*3+$AO1840+5,$AP1840+7))),IF(INDIRECT(ADDRESS(($AN1840-1)*3+$AO1840+5,$AP1840+7))="",0,IF(COUNTIF(INDIRECT(ADDRESS(($AN1840-1)*36+($AO1840-1)*12+6,COLUMN())):INDIRECT(ADDRESS(($AN1840-1)*36+($AO1840-1)*12+$AP1840+4,COLUMN())),INDIRECT(ADDRESS(($AN1840-1)*3+$AO1840+5,$AP1840+7)))&gt;=1,0,INDIRECT(ADDRESS(($AN1840-1)*3+$AO1840+5,$AP1840+7)))))</f>
        <v>0</v>
      </c>
      <c r="AR1840" s="204">
        <f ca="1">COUNTIF(INDIRECT("H"&amp;(ROW()+12*(($AN1840-1)*3+$AO1840)-ROW())/12+5):INDIRECT("S"&amp;(ROW()+12*(($AN1840-1)*3+$AO1840)-ROW())/12+5),AQ1840)</f>
        <v>0</v>
      </c>
      <c r="AS1840" s="221">
        <f ca="1">IF($AP1840=1,IF(INDIRECT(ADDRESS(($AN1840-1)*3+$AO1840+5,$AP1840+20))="",0,INDIRECT(ADDRESS(($AN1840-1)*3+$AO1840+5,$AP1840+20))),IF(INDIRECT(ADDRESS(($AN1840-1)*3+$AO1840+5,$AP1840+20))="",0,IF(COUNTIF(INDIRECT(ADDRESS(($AN1840-1)*36+($AO1840-1)*12+6,COLUMN())):INDIRECT(ADDRESS(($AN1840-1)*36+($AO1840-1)*12+$AP1840+4,COLUMN())),INDIRECT(ADDRESS(($AN1840-1)*3+$AO1840+5,$AP1840+20)))&gt;=1,0,INDIRECT(ADDRESS(($AN1840-1)*3+$AO1840+5,$AP1840+20)))))</f>
        <v>0</v>
      </c>
      <c r="AT1840" s="204">
        <f ca="1">COUNTIF(INDIRECT("U"&amp;(ROW()+12*(($AN1840-1)*3+$AO1840)-ROW())/12+5):INDIRECT("AF"&amp;(ROW()+12*(($AN1840-1)*3+$AO1840)-ROW())/12+5),AS1840)</f>
        <v>0</v>
      </c>
      <c r="AU1840" s="204">
        <f ca="1">IF(AND(AQ1840+AS1840&gt;0,AR1840+AT1840&gt;0),COUNTIF(AU$6:AU1839,"&gt;0")+1,0)</f>
        <v>0</v>
      </c>
    </row>
    <row r="1841" spans="40:47">
      <c r="AN1841" s="204">
        <v>51</v>
      </c>
      <c r="AO1841" s="204">
        <v>3</v>
      </c>
      <c r="AP1841" s="204">
        <v>12</v>
      </c>
      <c r="AQ1841" s="221">
        <f ca="1">IF($AP1841=1,IF(INDIRECT(ADDRESS(($AN1841-1)*3+$AO1841+5,$AP1841+7))="",0,INDIRECT(ADDRESS(($AN1841-1)*3+$AO1841+5,$AP1841+7))),IF(INDIRECT(ADDRESS(($AN1841-1)*3+$AO1841+5,$AP1841+7))="",0,IF(COUNTIF(INDIRECT(ADDRESS(($AN1841-1)*36+($AO1841-1)*12+6,COLUMN())):INDIRECT(ADDRESS(($AN1841-1)*36+($AO1841-1)*12+$AP1841+4,COLUMN())),INDIRECT(ADDRESS(($AN1841-1)*3+$AO1841+5,$AP1841+7)))&gt;=1,0,INDIRECT(ADDRESS(($AN1841-1)*3+$AO1841+5,$AP1841+7)))))</f>
        <v>0</v>
      </c>
      <c r="AR1841" s="204">
        <f ca="1">COUNTIF(INDIRECT("H"&amp;(ROW()+12*(($AN1841-1)*3+$AO1841)-ROW())/12+5):INDIRECT("S"&amp;(ROW()+12*(($AN1841-1)*3+$AO1841)-ROW())/12+5),AQ1841)</f>
        <v>0</v>
      </c>
      <c r="AS1841" s="221">
        <f ca="1">IF($AP1841=1,IF(INDIRECT(ADDRESS(($AN1841-1)*3+$AO1841+5,$AP1841+20))="",0,INDIRECT(ADDRESS(($AN1841-1)*3+$AO1841+5,$AP1841+20))),IF(INDIRECT(ADDRESS(($AN1841-1)*3+$AO1841+5,$AP1841+20))="",0,IF(COUNTIF(INDIRECT(ADDRESS(($AN1841-1)*36+($AO1841-1)*12+6,COLUMN())):INDIRECT(ADDRESS(($AN1841-1)*36+($AO1841-1)*12+$AP1841+4,COLUMN())),INDIRECT(ADDRESS(($AN1841-1)*3+$AO1841+5,$AP1841+20)))&gt;=1,0,INDIRECT(ADDRESS(($AN1841-1)*3+$AO1841+5,$AP1841+20)))))</f>
        <v>0</v>
      </c>
      <c r="AT1841" s="204">
        <f ca="1">COUNTIF(INDIRECT("U"&amp;(ROW()+12*(($AN1841-1)*3+$AO1841)-ROW())/12+5):INDIRECT("AF"&amp;(ROW()+12*(($AN1841-1)*3+$AO1841)-ROW())/12+5),AS1841)</f>
        <v>0</v>
      </c>
      <c r="AU1841" s="204">
        <f ca="1">IF(AND(AQ1841+AS1841&gt;0,AR1841+AT1841&gt;0),COUNTIF(AU$6:AU1840,"&gt;0")+1,0)</f>
        <v>0</v>
      </c>
    </row>
    <row r="1842" spans="40:47">
      <c r="AN1842" s="204">
        <v>52</v>
      </c>
      <c r="AO1842" s="204">
        <v>1</v>
      </c>
      <c r="AP1842" s="204">
        <v>1</v>
      </c>
      <c r="AQ1842" s="221">
        <f ca="1">IF($AP1842=1,IF(INDIRECT(ADDRESS(($AN1842-1)*3+$AO1842+5,$AP1842+7))="",0,INDIRECT(ADDRESS(($AN1842-1)*3+$AO1842+5,$AP1842+7))),IF(INDIRECT(ADDRESS(($AN1842-1)*3+$AO1842+5,$AP1842+7))="",0,IF(COUNTIF(INDIRECT(ADDRESS(($AN1842-1)*36+($AO1842-1)*12+6,COLUMN())):INDIRECT(ADDRESS(($AN1842-1)*36+($AO1842-1)*12+$AP1842+4,COLUMN())),INDIRECT(ADDRESS(($AN1842-1)*3+$AO1842+5,$AP1842+7)))&gt;=1,0,INDIRECT(ADDRESS(($AN1842-1)*3+$AO1842+5,$AP1842+7)))))</f>
        <v>0</v>
      </c>
      <c r="AR1842" s="204">
        <f ca="1">COUNTIF(INDIRECT("H"&amp;(ROW()+12*(($AN1842-1)*3+$AO1842)-ROW())/12+5):INDIRECT("S"&amp;(ROW()+12*(($AN1842-1)*3+$AO1842)-ROW())/12+5),AQ1842)</f>
        <v>0</v>
      </c>
      <c r="AS1842" s="221">
        <f ca="1">IF($AP1842=1,IF(INDIRECT(ADDRESS(($AN1842-1)*3+$AO1842+5,$AP1842+20))="",0,INDIRECT(ADDRESS(($AN1842-1)*3+$AO1842+5,$AP1842+20))),IF(INDIRECT(ADDRESS(($AN1842-1)*3+$AO1842+5,$AP1842+20))="",0,IF(COUNTIF(INDIRECT(ADDRESS(($AN1842-1)*36+($AO1842-1)*12+6,COLUMN())):INDIRECT(ADDRESS(($AN1842-1)*36+($AO1842-1)*12+$AP1842+4,COLUMN())),INDIRECT(ADDRESS(($AN1842-1)*3+$AO1842+5,$AP1842+20)))&gt;=1,0,INDIRECT(ADDRESS(($AN1842-1)*3+$AO1842+5,$AP1842+20)))))</f>
        <v>0</v>
      </c>
      <c r="AT1842" s="204">
        <f ca="1">COUNTIF(INDIRECT("U"&amp;(ROW()+12*(($AN1842-1)*3+$AO1842)-ROW())/12+5):INDIRECT("AF"&amp;(ROW()+12*(($AN1842-1)*3+$AO1842)-ROW())/12+5),AS1842)</f>
        <v>0</v>
      </c>
      <c r="AU1842" s="204">
        <f ca="1">IF(AND(AQ1842+AS1842&gt;0,AR1842+AT1842&gt;0),COUNTIF(AU$6:AU1841,"&gt;0")+1,0)</f>
        <v>0</v>
      </c>
    </row>
    <row r="1843" spans="40:47">
      <c r="AN1843" s="204">
        <v>52</v>
      </c>
      <c r="AO1843" s="204">
        <v>1</v>
      </c>
      <c r="AP1843" s="204">
        <v>2</v>
      </c>
      <c r="AQ1843" s="221">
        <f ca="1">IF($AP1843=1,IF(INDIRECT(ADDRESS(($AN1843-1)*3+$AO1843+5,$AP1843+7))="",0,INDIRECT(ADDRESS(($AN1843-1)*3+$AO1843+5,$AP1843+7))),IF(INDIRECT(ADDRESS(($AN1843-1)*3+$AO1843+5,$AP1843+7))="",0,IF(COUNTIF(INDIRECT(ADDRESS(($AN1843-1)*36+($AO1843-1)*12+6,COLUMN())):INDIRECT(ADDRESS(($AN1843-1)*36+($AO1843-1)*12+$AP1843+4,COLUMN())),INDIRECT(ADDRESS(($AN1843-1)*3+$AO1843+5,$AP1843+7)))&gt;=1,0,INDIRECT(ADDRESS(($AN1843-1)*3+$AO1843+5,$AP1843+7)))))</f>
        <v>0</v>
      </c>
      <c r="AR1843" s="204">
        <f ca="1">COUNTIF(INDIRECT("H"&amp;(ROW()+12*(($AN1843-1)*3+$AO1843)-ROW())/12+5):INDIRECT("S"&amp;(ROW()+12*(($AN1843-1)*3+$AO1843)-ROW())/12+5),AQ1843)</f>
        <v>0</v>
      </c>
      <c r="AS1843" s="221">
        <f ca="1">IF($AP1843=1,IF(INDIRECT(ADDRESS(($AN1843-1)*3+$AO1843+5,$AP1843+20))="",0,INDIRECT(ADDRESS(($AN1843-1)*3+$AO1843+5,$AP1843+20))),IF(INDIRECT(ADDRESS(($AN1843-1)*3+$AO1843+5,$AP1843+20))="",0,IF(COUNTIF(INDIRECT(ADDRESS(($AN1843-1)*36+($AO1843-1)*12+6,COLUMN())):INDIRECT(ADDRESS(($AN1843-1)*36+($AO1843-1)*12+$AP1843+4,COLUMN())),INDIRECT(ADDRESS(($AN1843-1)*3+$AO1843+5,$AP1843+20)))&gt;=1,0,INDIRECT(ADDRESS(($AN1843-1)*3+$AO1843+5,$AP1843+20)))))</f>
        <v>0</v>
      </c>
      <c r="AT1843" s="204">
        <f ca="1">COUNTIF(INDIRECT("U"&amp;(ROW()+12*(($AN1843-1)*3+$AO1843)-ROW())/12+5):INDIRECT("AF"&amp;(ROW()+12*(($AN1843-1)*3+$AO1843)-ROW())/12+5),AS1843)</f>
        <v>0</v>
      </c>
      <c r="AU1843" s="204">
        <f ca="1">IF(AND(AQ1843+AS1843&gt;0,AR1843+AT1843&gt;0),COUNTIF(AU$6:AU1842,"&gt;0")+1,0)</f>
        <v>0</v>
      </c>
    </row>
    <row r="1844" spans="40:47">
      <c r="AN1844" s="204">
        <v>52</v>
      </c>
      <c r="AO1844" s="204">
        <v>1</v>
      </c>
      <c r="AP1844" s="204">
        <v>3</v>
      </c>
      <c r="AQ1844" s="221">
        <f ca="1">IF($AP1844=1,IF(INDIRECT(ADDRESS(($AN1844-1)*3+$AO1844+5,$AP1844+7))="",0,INDIRECT(ADDRESS(($AN1844-1)*3+$AO1844+5,$AP1844+7))),IF(INDIRECT(ADDRESS(($AN1844-1)*3+$AO1844+5,$AP1844+7))="",0,IF(COUNTIF(INDIRECT(ADDRESS(($AN1844-1)*36+($AO1844-1)*12+6,COLUMN())):INDIRECT(ADDRESS(($AN1844-1)*36+($AO1844-1)*12+$AP1844+4,COLUMN())),INDIRECT(ADDRESS(($AN1844-1)*3+$AO1844+5,$AP1844+7)))&gt;=1,0,INDIRECT(ADDRESS(($AN1844-1)*3+$AO1844+5,$AP1844+7)))))</f>
        <v>0</v>
      </c>
      <c r="AR1844" s="204">
        <f ca="1">COUNTIF(INDIRECT("H"&amp;(ROW()+12*(($AN1844-1)*3+$AO1844)-ROW())/12+5):INDIRECT("S"&amp;(ROW()+12*(($AN1844-1)*3+$AO1844)-ROW())/12+5),AQ1844)</f>
        <v>0</v>
      </c>
      <c r="AS1844" s="221">
        <f ca="1">IF($AP1844=1,IF(INDIRECT(ADDRESS(($AN1844-1)*3+$AO1844+5,$AP1844+20))="",0,INDIRECT(ADDRESS(($AN1844-1)*3+$AO1844+5,$AP1844+20))),IF(INDIRECT(ADDRESS(($AN1844-1)*3+$AO1844+5,$AP1844+20))="",0,IF(COUNTIF(INDIRECT(ADDRESS(($AN1844-1)*36+($AO1844-1)*12+6,COLUMN())):INDIRECT(ADDRESS(($AN1844-1)*36+($AO1844-1)*12+$AP1844+4,COLUMN())),INDIRECT(ADDRESS(($AN1844-1)*3+$AO1844+5,$AP1844+20)))&gt;=1,0,INDIRECT(ADDRESS(($AN1844-1)*3+$AO1844+5,$AP1844+20)))))</f>
        <v>0</v>
      </c>
      <c r="AT1844" s="204">
        <f ca="1">COUNTIF(INDIRECT("U"&amp;(ROW()+12*(($AN1844-1)*3+$AO1844)-ROW())/12+5):INDIRECT("AF"&amp;(ROW()+12*(($AN1844-1)*3+$AO1844)-ROW())/12+5),AS1844)</f>
        <v>0</v>
      </c>
      <c r="AU1844" s="204">
        <f ca="1">IF(AND(AQ1844+AS1844&gt;0,AR1844+AT1844&gt;0),COUNTIF(AU$6:AU1843,"&gt;0")+1,0)</f>
        <v>0</v>
      </c>
    </row>
    <row r="1845" spans="40:47">
      <c r="AN1845" s="204">
        <v>52</v>
      </c>
      <c r="AO1845" s="204">
        <v>1</v>
      </c>
      <c r="AP1845" s="204">
        <v>4</v>
      </c>
      <c r="AQ1845" s="221">
        <f ca="1">IF($AP1845=1,IF(INDIRECT(ADDRESS(($AN1845-1)*3+$AO1845+5,$AP1845+7))="",0,INDIRECT(ADDRESS(($AN1845-1)*3+$AO1845+5,$AP1845+7))),IF(INDIRECT(ADDRESS(($AN1845-1)*3+$AO1845+5,$AP1845+7))="",0,IF(COUNTIF(INDIRECT(ADDRESS(($AN1845-1)*36+($AO1845-1)*12+6,COLUMN())):INDIRECT(ADDRESS(($AN1845-1)*36+($AO1845-1)*12+$AP1845+4,COLUMN())),INDIRECT(ADDRESS(($AN1845-1)*3+$AO1845+5,$AP1845+7)))&gt;=1,0,INDIRECT(ADDRESS(($AN1845-1)*3+$AO1845+5,$AP1845+7)))))</f>
        <v>0</v>
      </c>
      <c r="AR1845" s="204">
        <f ca="1">COUNTIF(INDIRECT("H"&amp;(ROW()+12*(($AN1845-1)*3+$AO1845)-ROW())/12+5):INDIRECT("S"&amp;(ROW()+12*(($AN1845-1)*3+$AO1845)-ROW())/12+5),AQ1845)</f>
        <v>0</v>
      </c>
      <c r="AS1845" s="221">
        <f ca="1">IF($AP1845=1,IF(INDIRECT(ADDRESS(($AN1845-1)*3+$AO1845+5,$AP1845+20))="",0,INDIRECT(ADDRESS(($AN1845-1)*3+$AO1845+5,$AP1845+20))),IF(INDIRECT(ADDRESS(($AN1845-1)*3+$AO1845+5,$AP1845+20))="",0,IF(COUNTIF(INDIRECT(ADDRESS(($AN1845-1)*36+($AO1845-1)*12+6,COLUMN())):INDIRECT(ADDRESS(($AN1845-1)*36+($AO1845-1)*12+$AP1845+4,COLUMN())),INDIRECT(ADDRESS(($AN1845-1)*3+$AO1845+5,$AP1845+20)))&gt;=1,0,INDIRECT(ADDRESS(($AN1845-1)*3+$AO1845+5,$AP1845+20)))))</f>
        <v>0</v>
      </c>
      <c r="AT1845" s="204">
        <f ca="1">COUNTIF(INDIRECT("U"&amp;(ROW()+12*(($AN1845-1)*3+$AO1845)-ROW())/12+5):INDIRECT("AF"&amp;(ROW()+12*(($AN1845-1)*3+$AO1845)-ROW())/12+5),AS1845)</f>
        <v>0</v>
      </c>
      <c r="AU1845" s="204">
        <f ca="1">IF(AND(AQ1845+AS1845&gt;0,AR1845+AT1845&gt;0),COUNTIF(AU$6:AU1844,"&gt;0")+1,0)</f>
        <v>0</v>
      </c>
    </row>
    <row r="1846" spans="40:47">
      <c r="AN1846" s="204">
        <v>52</v>
      </c>
      <c r="AO1846" s="204">
        <v>1</v>
      </c>
      <c r="AP1846" s="204">
        <v>5</v>
      </c>
      <c r="AQ1846" s="221">
        <f ca="1">IF($AP1846=1,IF(INDIRECT(ADDRESS(($AN1846-1)*3+$AO1846+5,$AP1846+7))="",0,INDIRECT(ADDRESS(($AN1846-1)*3+$AO1846+5,$AP1846+7))),IF(INDIRECT(ADDRESS(($AN1846-1)*3+$AO1846+5,$AP1846+7))="",0,IF(COUNTIF(INDIRECT(ADDRESS(($AN1846-1)*36+($AO1846-1)*12+6,COLUMN())):INDIRECT(ADDRESS(($AN1846-1)*36+($AO1846-1)*12+$AP1846+4,COLUMN())),INDIRECT(ADDRESS(($AN1846-1)*3+$AO1846+5,$AP1846+7)))&gt;=1,0,INDIRECT(ADDRESS(($AN1846-1)*3+$AO1846+5,$AP1846+7)))))</f>
        <v>0</v>
      </c>
      <c r="AR1846" s="204">
        <f ca="1">COUNTIF(INDIRECT("H"&amp;(ROW()+12*(($AN1846-1)*3+$AO1846)-ROW())/12+5):INDIRECT("S"&amp;(ROW()+12*(($AN1846-1)*3+$AO1846)-ROW())/12+5),AQ1846)</f>
        <v>0</v>
      </c>
      <c r="AS1846" s="221">
        <f ca="1">IF($AP1846=1,IF(INDIRECT(ADDRESS(($AN1846-1)*3+$AO1846+5,$AP1846+20))="",0,INDIRECT(ADDRESS(($AN1846-1)*3+$AO1846+5,$AP1846+20))),IF(INDIRECT(ADDRESS(($AN1846-1)*3+$AO1846+5,$AP1846+20))="",0,IF(COUNTIF(INDIRECT(ADDRESS(($AN1846-1)*36+($AO1846-1)*12+6,COLUMN())):INDIRECT(ADDRESS(($AN1846-1)*36+($AO1846-1)*12+$AP1846+4,COLUMN())),INDIRECT(ADDRESS(($AN1846-1)*3+$AO1846+5,$AP1846+20)))&gt;=1,0,INDIRECT(ADDRESS(($AN1846-1)*3+$AO1846+5,$AP1846+20)))))</f>
        <v>0</v>
      </c>
      <c r="AT1846" s="204">
        <f ca="1">COUNTIF(INDIRECT("U"&amp;(ROW()+12*(($AN1846-1)*3+$AO1846)-ROW())/12+5):INDIRECT("AF"&amp;(ROW()+12*(($AN1846-1)*3+$AO1846)-ROW())/12+5),AS1846)</f>
        <v>0</v>
      </c>
      <c r="AU1846" s="204">
        <f ca="1">IF(AND(AQ1846+AS1846&gt;0,AR1846+AT1846&gt;0),COUNTIF(AU$6:AU1845,"&gt;0")+1,0)</f>
        <v>0</v>
      </c>
    </row>
    <row r="1847" spans="40:47">
      <c r="AN1847" s="204">
        <v>52</v>
      </c>
      <c r="AO1847" s="204">
        <v>1</v>
      </c>
      <c r="AP1847" s="204">
        <v>6</v>
      </c>
      <c r="AQ1847" s="221">
        <f ca="1">IF($AP1847=1,IF(INDIRECT(ADDRESS(($AN1847-1)*3+$AO1847+5,$AP1847+7))="",0,INDIRECT(ADDRESS(($AN1847-1)*3+$AO1847+5,$AP1847+7))),IF(INDIRECT(ADDRESS(($AN1847-1)*3+$AO1847+5,$AP1847+7))="",0,IF(COUNTIF(INDIRECT(ADDRESS(($AN1847-1)*36+($AO1847-1)*12+6,COLUMN())):INDIRECT(ADDRESS(($AN1847-1)*36+($AO1847-1)*12+$AP1847+4,COLUMN())),INDIRECT(ADDRESS(($AN1847-1)*3+$AO1847+5,$AP1847+7)))&gt;=1,0,INDIRECT(ADDRESS(($AN1847-1)*3+$AO1847+5,$AP1847+7)))))</f>
        <v>0</v>
      </c>
      <c r="AR1847" s="204">
        <f ca="1">COUNTIF(INDIRECT("H"&amp;(ROW()+12*(($AN1847-1)*3+$AO1847)-ROW())/12+5):INDIRECT("S"&amp;(ROW()+12*(($AN1847-1)*3+$AO1847)-ROW())/12+5),AQ1847)</f>
        <v>0</v>
      </c>
      <c r="AS1847" s="221">
        <f ca="1">IF($AP1847=1,IF(INDIRECT(ADDRESS(($AN1847-1)*3+$AO1847+5,$AP1847+20))="",0,INDIRECT(ADDRESS(($AN1847-1)*3+$AO1847+5,$AP1847+20))),IF(INDIRECT(ADDRESS(($AN1847-1)*3+$AO1847+5,$AP1847+20))="",0,IF(COUNTIF(INDIRECT(ADDRESS(($AN1847-1)*36+($AO1847-1)*12+6,COLUMN())):INDIRECT(ADDRESS(($AN1847-1)*36+($AO1847-1)*12+$AP1847+4,COLUMN())),INDIRECT(ADDRESS(($AN1847-1)*3+$AO1847+5,$AP1847+20)))&gt;=1,0,INDIRECT(ADDRESS(($AN1847-1)*3+$AO1847+5,$AP1847+20)))))</f>
        <v>0</v>
      </c>
      <c r="AT1847" s="204">
        <f ca="1">COUNTIF(INDIRECT("U"&amp;(ROW()+12*(($AN1847-1)*3+$AO1847)-ROW())/12+5):INDIRECT("AF"&amp;(ROW()+12*(($AN1847-1)*3+$AO1847)-ROW())/12+5),AS1847)</f>
        <v>0</v>
      </c>
      <c r="AU1847" s="204">
        <f ca="1">IF(AND(AQ1847+AS1847&gt;0,AR1847+AT1847&gt;0),COUNTIF(AU$6:AU1846,"&gt;0")+1,0)</f>
        <v>0</v>
      </c>
    </row>
    <row r="1848" spans="40:47">
      <c r="AN1848" s="204">
        <v>52</v>
      </c>
      <c r="AO1848" s="204">
        <v>1</v>
      </c>
      <c r="AP1848" s="204">
        <v>7</v>
      </c>
      <c r="AQ1848" s="221">
        <f ca="1">IF($AP1848=1,IF(INDIRECT(ADDRESS(($AN1848-1)*3+$AO1848+5,$AP1848+7))="",0,INDIRECT(ADDRESS(($AN1848-1)*3+$AO1848+5,$AP1848+7))),IF(INDIRECT(ADDRESS(($AN1848-1)*3+$AO1848+5,$AP1848+7))="",0,IF(COUNTIF(INDIRECT(ADDRESS(($AN1848-1)*36+($AO1848-1)*12+6,COLUMN())):INDIRECT(ADDRESS(($AN1848-1)*36+($AO1848-1)*12+$AP1848+4,COLUMN())),INDIRECT(ADDRESS(($AN1848-1)*3+$AO1848+5,$AP1848+7)))&gt;=1,0,INDIRECT(ADDRESS(($AN1848-1)*3+$AO1848+5,$AP1848+7)))))</f>
        <v>0</v>
      </c>
      <c r="AR1848" s="204">
        <f ca="1">COUNTIF(INDIRECT("H"&amp;(ROW()+12*(($AN1848-1)*3+$AO1848)-ROW())/12+5):INDIRECT("S"&amp;(ROW()+12*(($AN1848-1)*3+$AO1848)-ROW())/12+5),AQ1848)</f>
        <v>0</v>
      </c>
      <c r="AS1848" s="221">
        <f ca="1">IF($AP1848=1,IF(INDIRECT(ADDRESS(($AN1848-1)*3+$AO1848+5,$AP1848+20))="",0,INDIRECT(ADDRESS(($AN1848-1)*3+$AO1848+5,$AP1848+20))),IF(INDIRECT(ADDRESS(($AN1848-1)*3+$AO1848+5,$AP1848+20))="",0,IF(COUNTIF(INDIRECT(ADDRESS(($AN1848-1)*36+($AO1848-1)*12+6,COLUMN())):INDIRECT(ADDRESS(($AN1848-1)*36+($AO1848-1)*12+$AP1848+4,COLUMN())),INDIRECT(ADDRESS(($AN1848-1)*3+$AO1848+5,$AP1848+20)))&gt;=1,0,INDIRECT(ADDRESS(($AN1848-1)*3+$AO1848+5,$AP1848+20)))))</f>
        <v>0</v>
      </c>
      <c r="AT1848" s="204">
        <f ca="1">COUNTIF(INDIRECT("U"&amp;(ROW()+12*(($AN1848-1)*3+$AO1848)-ROW())/12+5):INDIRECT("AF"&amp;(ROW()+12*(($AN1848-1)*3+$AO1848)-ROW())/12+5),AS1848)</f>
        <v>0</v>
      </c>
      <c r="AU1848" s="204">
        <f ca="1">IF(AND(AQ1848+AS1848&gt;0,AR1848+AT1848&gt;0),COUNTIF(AU$6:AU1847,"&gt;0")+1,0)</f>
        <v>0</v>
      </c>
    </row>
    <row r="1849" spans="40:47">
      <c r="AN1849" s="204">
        <v>52</v>
      </c>
      <c r="AO1849" s="204">
        <v>1</v>
      </c>
      <c r="AP1849" s="204">
        <v>8</v>
      </c>
      <c r="AQ1849" s="221">
        <f ca="1">IF($AP1849=1,IF(INDIRECT(ADDRESS(($AN1849-1)*3+$AO1849+5,$AP1849+7))="",0,INDIRECT(ADDRESS(($AN1849-1)*3+$AO1849+5,$AP1849+7))),IF(INDIRECT(ADDRESS(($AN1849-1)*3+$AO1849+5,$AP1849+7))="",0,IF(COUNTIF(INDIRECT(ADDRESS(($AN1849-1)*36+($AO1849-1)*12+6,COLUMN())):INDIRECT(ADDRESS(($AN1849-1)*36+($AO1849-1)*12+$AP1849+4,COLUMN())),INDIRECT(ADDRESS(($AN1849-1)*3+$AO1849+5,$AP1849+7)))&gt;=1,0,INDIRECT(ADDRESS(($AN1849-1)*3+$AO1849+5,$AP1849+7)))))</f>
        <v>0</v>
      </c>
      <c r="AR1849" s="204">
        <f ca="1">COUNTIF(INDIRECT("H"&amp;(ROW()+12*(($AN1849-1)*3+$AO1849)-ROW())/12+5):INDIRECT("S"&amp;(ROW()+12*(($AN1849-1)*3+$AO1849)-ROW())/12+5),AQ1849)</f>
        <v>0</v>
      </c>
      <c r="AS1849" s="221">
        <f ca="1">IF($AP1849=1,IF(INDIRECT(ADDRESS(($AN1849-1)*3+$AO1849+5,$AP1849+20))="",0,INDIRECT(ADDRESS(($AN1849-1)*3+$AO1849+5,$AP1849+20))),IF(INDIRECT(ADDRESS(($AN1849-1)*3+$AO1849+5,$AP1849+20))="",0,IF(COUNTIF(INDIRECT(ADDRESS(($AN1849-1)*36+($AO1849-1)*12+6,COLUMN())):INDIRECT(ADDRESS(($AN1849-1)*36+($AO1849-1)*12+$AP1849+4,COLUMN())),INDIRECT(ADDRESS(($AN1849-1)*3+$AO1849+5,$AP1849+20)))&gt;=1,0,INDIRECT(ADDRESS(($AN1849-1)*3+$AO1849+5,$AP1849+20)))))</f>
        <v>0</v>
      </c>
      <c r="AT1849" s="204">
        <f ca="1">COUNTIF(INDIRECT("U"&amp;(ROW()+12*(($AN1849-1)*3+$AO1849)-ROW())/12+5):INDIRECT("AF"&amp;(ROW()+12*(($AN1849-1)*3+$AO1849)-ROW())/12+5),AS1849)</f>
        <v>0</v>
      </c>
      <c r="AU1849" s="204">
        <f ca="1">IF(AND(AQ1849+AS1849&gt;0,AR1849+AT1849&gt;0),COUNTIF(AU$6:AU1848,"&gt;0")+1,0)</f>
        <v>0</v>
      </c>
    </row>
    <row r="1850" spans="40:47">
      <c r="AN1850" s="204">
        <v>52</v>
      </c>
      <c r="AO1850" s="204">
        <v>1</v>
      </c>
      <c r="AP1850" s="204">
        <v>9</v>
      </c>
      <c r="AQ1850" s="221">
        <f ca="1">IF($AP1850=1,IF(INDIRECT(ADDRESS(($AN1850-1)*3+$AO1850+5,$AP1850+7))="",0,INDIRECT(ADDRESS(($AN1850-1)*3+$AO1850+5,$AP1850+7))),IF(INDIRECT(ADDRESS(($AN1850-1)*3+$AO1850+5,$AP1850+7))="",0,IF(COUNTIF(INDIRECT(ADDRESS(($AN1850-1)*36+($AO1850-1)*12+6,COLUMN())):INDIRECT(ADDRESS(($AN1850-1)*36+($AO1850-1)*12+$AP1850+4,COLUMN())),INDIRECT(ADDRESS(($AN1850-1)*3+$AO1850+5,$AP1850+7)))&gt;=1,0,INDIRECT(ADDRESS(($AN1850-1)*3+$AO1850+5,$AP1850+7)))))</f>
        <v>0</v>
      </c>
      <c r="AR1850" s="204">
        <f ca="1">COUNTIF(INDIRECT("H"&amp;(ROW()+12*(($AN1850-1)*3+$AO1850)-ROW())/12+5):INDIRECT("S"&amp;(ROW()+12*(($AN1850-1)*3+$AO1850)-ROW())/12+5),AQ1850)</f>
        <v>0</v>
      </c>
      <c r="AS1850" s="221">
        <f ca="1">IF($AP1850=1,IF(INDIRECT(ADDRESS(($AN1850-1)*3+$AO1850+5,$AP1850+20))="",0,INDIRECT(ADDRESS(($AN1850-1)*3+$AO1850+5,$AP1850+20))),IF(INDIRECT(ADDRESS(($AN1850-1)*3+$AO1850+5,$AP1850+20))="",0,IF(COUNTIF(INDIRECT(ADDRESS(($AN1850-1)*36+($AO1850-1)*12+6,COLUMN())):INDIRECT(ADDRESS(($AN1850-1)*36+($AO1850-1)*12+$AP1850+4,COLUMN())),INDIRECT(ADDRESS(($AN1850-1)*3+$AO1850+5,$AP1850+20)))&gt;=1,0,INDIRECT(ADDRESS(($AN1850-1)*3+$AO1850+5,$AP1850+20)))))</f>
        <v>0</v>
      </c>
      <c r="AT1850" s="204">
        <f ca="1">COUNTIF(INDIRECT("U"&amp;(ROW()+12*(($AN1850-1)*3+$AO1850)-ROW())/12+5):INDIRECT("AF"&amp;(ROW()+12*(($AN1850-1)*3+$AO1850)-ROW())/12+5),AS1850)</f>
        <v>0</v>
      </c>
      <c r="AU1850" s="204">
        <f ca="1">IF(AND(AQ1850+AS1850&gt;0,AR1850+AT1850&gt;0),COUNTIF(AU$6:AU1849,"&gt;0")+1,0)</f>
        <v>0</v>
      </c>
    </row>
    <row r="1851" spans="40:47">
      <c r="AN1851" s="204">
        <v>52</v>
      </c>
      <c r="AO1851" s="204">
        <v>1</v>
      </c>
      <c r="AP1851" s="204">
        <v>10</v>
      </c>
      <c r="AQ1851" s="221">
        <f ca="1">IF($AP1851=1,IF(INDIRECT(ADDRESS(($AN1851-1)*3+$AO1851+5,$AP1851+7))="",0,INDIRECT(ADDRESS(($AN1851-1)*3+$AO1851+5,$AP1851+7))),IF(INDIRECT(ADDRESS(($AN1851-1)*3+$AO1851+5,$AP1851+7))="",0,IF(COUNTIF(INDIRECT(ADDRESS(($AN1851-1)*36+($AO1851-1)*12+6,COLUMN())):INDIRECT(ADDRESS(($AN1851-1)*36+($AO1851-1)*12+$AP1851+4,COLUMN())),INDIRECT(ADDRESS(($AN1851-1)*3+$AO1851+5,$AP1851+7)))&gt;=1,0,INDIRECT(ADDRESS(($AN1851-1)*3+$AO1851+5,$AP1851+7)))))</f>
        <v>0</v>
      </c>
      <c r="AR1851" s="204">
        <f ca="1">COUNTIF(INDIRECT("H"&amp;(ROW()+12*(($AN1851-1)*3+$AO1851)-ROW())/12+5):INDIRECT("S"&amp;(ROW()+12*(($AN1851-1)*3+$AO1851)-ROW())/12+5),AQ1851)</f>
        <v>0</v>
      </c>
      <c r="AS1851" s="221">
        <f ca="1">IF($AP1851=1,IF(INDIRECT(ADDRESS(($AN1851-1)*3+$AO1851+5,$AP1851+20))="",0,INDIRECT(ADDRESS(($AN1851-1)*3+$AO1851+5,$AP1851+20))),IF(INDIRECT(ADDRESS(($AN1851-1)*3+$AO1851+5,$AP1851+20))="",0,IF(COUNTIF(INDIRECT(ADDRESS(($AN1851-1)*36+($AO1851-1)*12+6,COLUMN())):INDIRECT(ADDRESS(($AN1851-1)*36+($AO1851-1)*12+$AP1851+4,COLUMN())),INDIRECT(ADDRESS(($AN1851-1)*3+$AO1851+5,$AP1851+20)))&gt;=1,0,INDIRECT(ADDRESS(($AN1851-1)*3+$AO1851+5,$AP1851+20)))))</f>
        <v>0</v>
      </c>
      <c r="AT1851" s="204">
        <f ca="1">COUNTIF(INDIRECT("U"&amp;(ROW()+12*(($AN1851-1)*3+$AO1851)-ROW())/12+5):INDIRECT("AF"&amp;(ROW()+12*(($AN1851-1)*3+$AO1851)-ROW())/12+5),AS1851)</f>
        <v>0</v>
      </c>
      <c r="AU1851" s="204">
        <f ca="1">IF(AND(AQ1851+AS1851&gt;0,AR1851+AT1851&gt;0),COUNTIF(AU$6:AU1850,"&gt;0")+1,0)</f>
        <v>0</v>
      </c>
    </row>
    <row r="1852" spans="40:47">
      <c r="AN1852" s="204">
        <v>52</v>
      </c>
      <c r="AO1852" s="204">
        <v>1</v>
      </c>
      <c r="AP1852" s="204">
        <v>11</v>
      </c>
      <c r="AQ1852" s="221">
        <f ca="1">IF($AP1852=1,IF(INDIRECT(ADDRESS(($AN1852-1)*3+$AO1852+5,$AP1852+7))="",0,INDIRECT(ADDRESS(($AN1852-1)*3+$AO1852+5,$AP1852+7))),IF(INDIRECT(ADDRESS(($AN1852-1)*3+$AO1852+5,$AP1852+7))="",0,IF(COUNTIF(INDIRECT(ADDRESS(($AN1852-1)*36+($AO1852-1)*12+6,COLUMN())):INDIRECT(ADDRESS(($AN1852-1)*36+($AO1852-1)*12+$AP1852+4,COLUMN())),INDIRECT(ADDRESS(($AN1852-1)*3+$AO1852+5,$AP1852+7)))&gt;=1,0,INDIRECT(ADDRESS(($AN1852-1)*3+$AO1852+5,$AP1852+7)))))</f>
        <v>0</v>
      </c>
      <c r="AR1852" s="204">
        <f ca="1">COUNTIF(INDIRECT("H"&amp;(ROW()+12*(($AN1852-1)*3+$AO1852)-ROW())/12+5):INDIRECT("S"&amp;(ROW()+12*(($AN1852-1)*3+$AO1852)-ROW())/12+5),AQ1852)</f>
        <v>0</v>
      </c>
      <c r="AS1852" s="221">
        <f ca="1">IF($AP1852=1,IF(INDIRECT(ADDRESS(($AN1852-1)*3+$AO1852+5,$AP1852+20))="",0,INDIRECT(ADDRESS(($AN1852-1)*3+$AO1852+5,$AP1852+20))),IF(INDIRECT(ADDRESS(($AN1852-1)*3+$AO1852+5,$AP1852+20))="",0,IF(COUNTIF(INDIRECT(ADDRESS(($AN1852-1)*36+($AO1852-1)*12+6,COLUMN())):INDIRECT(ADDRESS(($AN1852-1)*36+($AO1852-1)*12+$AP1852+4,COLUMN())),INDIRECT(ADDRESS(($AN1852-1)*3+$AO1852+5,$AP1852+20)))&gt;=1,0,INDIRECT(ADDRESS(($AN1852-1)*3+$AO1852+5,$AP1852+20)))))</f>
        <v>0</v>
      </c>
      <c r="AT1852" s="204">
        <f ca="1">COUNTIF(INDIRECT("U"&amp;(ROW()+12*(($AN1852-1)*3+$AO1852)-ROW())/12+5):INDIRECT("AF"&amp;(ROW()+12*(($AN1852-1)*3+$AO1852)-ROW())/12+5),AS1852)</f>
        <v>0</v>
      </c>
      <c r="AU1852" s="204">
        <f ca="1">IF(AND(AQ1852+AS1852&gt;0,AR1852+AT1852&gt;0),COUNTIF(AU$6:AU1851,"&gt;0")+1,0)</f>
        <v>0</v>
      </c>
    </row>
    <row r="1853" spans="40:47">
      <c r="AN1853" s="204">
        <v>52</v>
      </c>
      <c r="AO1853" s="204">
        <v>1</v>
      </c>
      <c r="AP1853" s="204">
        <v>12</v>
      </c>
      <c r="AQ1853" s="221">
        <f ca="1">IF($AP1853=1,IF(INDIRECT(ADDRESS(($AN1853-1)*3+$AO1853+5,$AP1853+7))="",0,INDIRECT(ADDRESS(($AN1853-1)*3+$AO1853+5,$AP1853+7))),IF(INDIRECT(ADDRESS(($AN1853-1)*3+$AO1853+5,$AP1853+7))="",0,IF(COUNTIF(INDIRECT(ADDRESS(($AN1853-1)*36+($AO1853-1)*12+6,COLUMN())):INDIRECT(ADDRESS(($AN1853-1)*36+($AO1853-1)*12+$AP1853+4,COLUMN())),INDIRECT(ADDRESS(($AN1853-1)*3+$AO1853+5,$AP1853+7)))&gt;=1,0,INDIRECT(ADDRESS(($AN1853-1)*3+$AO1853+5,$AP1853+7)))))</f>
        <v>0</v>
      </c>
      <c r="AR1853" s="204">
        <f ca="1">COUNTIF(INDIRECT("H"&amp;(ROW()+12*(($AN1853-1)*3+$AO1853)-ROW())/12+5):INDIRECT("S"&amp;(ROW()+12*(($AN1853-1)*3+$AO1853)-ROW())/12+5),AQ1853)</f>
        <v>0</v>
      </c>
      <c r="AS1853" s="221">
        <f ca="1">IF($AP1853=1,IF(INDIRECT(ADDRESS(($AN1853-1)*3+$AO1853+5,$AP1853+20))="",0,INDIRECT(ADDRESS(($AN1853-1)*3+$AO1853+5,$AP1853+20))),IF(INDIRECT(ADDRESS(($AN1853-1)*3+$AO1853+5,$AP1853+20))="",0,IF(COUNTIF(INDIRECT(ADDRESS(($AN1853-1)*36+($AO1853-1)*12+6,COLUMN())):INDIRECT(ADDRESS(($AN1853-1)*36+($AO1853-1)*12+$AP1853+4,COLUMN())),INDIRECT(ADDRESS(($AN1853-1)*3+$AO1853+5,$AP1853+20)))&gt;=1,0,INDIRECT(ADDRESS(($AN1853-1)*3+$AO1853+5,$AP1853+20)))))</f>
        <v>0</v>
      </c>
      <c r="AT1853" s="204">
        <f ca="1">COUNTIF(INDIRECT("U"&amp;(ROW()+12*(($AN1853-1)*3+$AO1853)-ROW())/12+5):INDIRECT("AF"&amp;(ROW()+12*(($AN1853-1)*3+$AO1853)-ROW())/12+5),AS1853)</f>
        <v>0</v>
      </c>
      <c r="AU1853" s="204">
        <f ca="1">IF(AND(AQ1853+AS1853&gt;0,AR1853+AT1853&gt;0),COUNTIF(AU$6:AU1852,"&gt;0")+1,0)</f>
        <v>0</v>
      </c>
    </row>
    <row r="1854" spans="40:47">
      <c r="AN1854" s="204">
        <v>52</v>
      </c>
      <c r="AO1854" s="204">
        <v>2</v>
      </c>
      <c r="AP1854" s="204">
        <v>1</v>
      </c>
      <c r="AQ1854" s="221">
        <f ca="1">IF($AP1854=1,IF(INDIRECT(ADDRESS(($AN1854-1)*3+$AO1854+5,$AP1854+7))="",0,INDIRECT(ADDRESS(($AN1854-1)*3+$AO1854+5,$AP1854+7))),IF(INDIRECT(ADDRESS(($AN1854-1)*3+$AO1854+5,$AP1854+7))="",0,IF(COUNTIF(INDIRECT(ADDRESS(($AN1854-1)*36+($AO1854-1)*12+6,COLUMN())):INDIRECT(ADDRESS(($AN1854-1)*36+($AO1854-1)*12+$AP1854+4,COLUMN())),INDIRECT(ADDRESS(($AN1854-1)*3+$AO1854+5,$AP1854+7)))&gt;=1,0,INDIRECT(ADDRESS(($AN1854-1)*3+$AO1854+5,$AP1854+7)))))</f>
        <v>0</v>
      </c>
      <c r="AR1854" s="204">
        <f ca="1">COUNTIF(INDIRECT("H"&amp;(ROW()+12*(($AN1854-1)*3+$AO1854)-ROW())/12+5):INDIRECT("S"&amp;(ROW()+12*(($AN1854-1)*3+$AO1854)-ROW())/12+5),AQ1854)</f>
        <v>0</v>
      </c>
      <c r="AS1854" s="221">
        <f ca="1">IF($AP1854=1,IF(INDIRECT(ADDRESS(($AN1854-1)*3+$AO1854+5,$AP1854+20))="",0,INDIRECT(ADDRESS(($AN1854-1)*3+$AO1854+5,$AP1854+20))),IF(INDIRECT(ADDRESS(($AN1854-1)*3+$AO1854+5,$AP1854+20))="",0,IF(COUNTIF(INDIRECT(ADDRESS(($AN1854-1)*36+($AO1854-1)*12+6,COLUMN())):INDIRECT(ADDRESS(($AN1854-1)*36+($AO1854-1)*12+$AP1854+4,COLUMN())),INDIRECT(ADDRESS(($AN1854-1)*3+$AO1854+5,$AP1854+20)))&gt;=1,0,INDIRECT(ADDRESS(($AN1854-1)*3+$AO1854+5,$AP1854+20)))))</f>
        <v>0</v>
      </c>
      <c r="AT1854" s="204">
        <f ca="1">COUNTIF(INDIRECT("U"&amp;(ROW()+12*(($AN1854-1)*3+$AO1854)-ROW())/12+5):INDIRECT("AF"&amp;(ROW()+12*(($AN1854-1)*3+$AO1854)-ROW())/12+5),AS1854)</f>
        <v>0</v>
      </c>
      <c r="AU1854" s="204">
        <f ca="1">IF(AND(AQ1854+AS1854&gt;0,AR1854+AT1854&gt;0),COUNTIF(AU$6:AU1853,"&gt;0")+1,0)</f>
        <v>0</v>
      </c>
    </row>
    <row r="1855" spans="40:47">
      <c r="AN1855" s="204">
        <v>52</v>
      </c>
      <c r="AO1855" s="204">
        <v>2</v>
      </c>
      <c r="AP1855" s="204">
        <v>2</v>
      </c>
      <c r="AQ1855" s="221">
        <f ca="1">IF($AP1855=1,IF(INDIRECT(ADDRESS(($AN1855-1)*3+$AO1855+5,$AP1855+7))="",0,INDIRECT(ADDRESS(($AN1855-1)*3+$AO1855+5,$AP1855+7))),IF(INDIRECT(ADDRESS(($AN1855-1)*3+$AO1855+5,$AP1855+7))="",0,IF(COUNTIF(INDIRECT(ADDRESS(($AN1855-1)*36+($AO1855-1)*12+6,COLUMN())):INDIRECT(ADDRESS(($AN1855-1)*36+($AO1855-1)*12+$AP1855+4,COLUMN())),INDIRECT(ADDRESS(($AN1855-1)*3+$AO1855+5,$AP1855+7)))&gt;=1,0,INDIRECT(ADDRESS(($AN1855-1)*3+$AO1855+5,$AP1855+7)))))</f>
        <v>0</v>
      </c>
      <c r="AR1855" s="204">
        <f ca="1">COUNTIF(INDIRECT("H"&amp;(ROW()+12*(($AN1855-1)*3+$AO1855)-ROW())/12+5):INDIRECT("S"&amp;(ROW()+12*(($AN1855-1)*3+$AO1855)-ROW())/12+5),AQ1855)</f>
        <v>0</v>
      </c>
      <c r="AS1855" s="221">
        <f ca="1">IF($AP1855=1,IF(INDIRECT(ADDRESS(($AN1855-1)*3+$AO1855+5,$AP1855+20))="",0,INDIRECT(ADDRESS(($AN1855-1)*3+$AO1855+5,$AP1855+20))),IF(INDIRECT(ADDRESS(($AN1855-1)*3+$AO1855+5,$AP1855+20))="",0,IF(COUNTIF(INDIRECT(ADDRESS(($AN1855-1)*36+($AO1855-1)*12+6,COLUMN())):INDIRECT(ADDRESS(($AN1855-1)*36+($AO1855-1)*12+$AP1855+4,COLUMN())),INDIRECT(ADDRESS(($AN1855-1)*3+$AO1855+5,$AP1855+20)))&gt;=1,0,INDIRECT(ADDRESS(($AN1855-1)*3+$AO1855+5,$AP1855+20)))))</f>
        <v>0</v>
      </c>
      <c r="AT1855" s="204">
        <f ca="1">COUNTIF(INDIRECT("U"&amp;(ROW()+12*(($AN1855-1)*3+$AO1855)-ROW())/12+5):INDIRECT("AF"&amp;(ROW()+12*(($AN1855-1)*3+$AO1855)-ROW())/12+5),AS1855)</f>
        <v>0</v>
      </c>
      <c r="AU1855" s="204">
        <f ca="1">IF(AND(AQ1855+AS1855&gt;0,AR1855+AT1855&gt;0),COUNTIF(AU$6:AU1854,"&gt;0")+1,0)</f>
        <v>0</v>
      </c>
    </row>
    <row r="1856" spans="40:47">
      <c r="AN1856" s="204">
        <v>52</v>
      </c>
      <c r="AO1856" s="204">
        <v>2</v>
      </c>
      <c r="AP1856" s="204">
        <v>3</v>
      </c>
      <c r="AQ1856" s="221">
        <f ca="1">IF($AP1856=1,IF(INDIRECT(ADDRESS(($AN1856-1)*3+$AO1856+5,$AP1856+7))="",0,INDIRECT(ADDRESS(($AN1856-1)*3+$AO1856+5,$AP1856+7))),IF(INDIRECT(ADDRESS(($AN1856-1)*3+$AO1856+5,$AP1856+7))="",0,IF(COUNTIF(INDIRECT(ADDRESS(($AN1856-1)*36+($AO1856-1)*12+6,COLUMN())):INDIRECT(ADDRESS(($AN1856-1)*36+($AO1856-1)*12+$AP1856+4,COLUMN())),INDIRECT(ADDRESS(($AN1856-1)*3+$AO1856+5,$AP1856+7)))&gt;=1,0,INDIRECT(ADDRESS(($AN1856-1)*3+$AO1856+5,$AP1856+7)))))</f>
        <v>0</v>
      </c>
      <c r="AR1856" s="204">
        <f ca="1">COUNTIF(INDIRECT("H"&amp;(ROW()+12*(($AN1856-1)*3+$AO1856)-ROW())/12+5):INDIRECT("S"&amp;(ROW()+12*(($AN1856-1)*3+$AO1856)-ROW())/12+5),AQ1856)</f>
        <v>0</v>
      </c>
      <c r="AS1856" s="221">
        <f ca="1">IF($AP1856=1,IF(INDIRECT(ADDRESS(($AN1856-1)*3+$AO1856+5,$AP1856+20))="",0,INDIRECT(ADDRESS(($AN1856-1)*3+$AO1856+5,$AP1856+20))),IF(INDIRECT(ADDRESS(($AN1856-1)*3+$AO1856+5,$AP1856+20))="",0,IF(COUNTIF(INDIRECT(ADDRESS(($AN1856-1)*36+($AO1856-1)*12+6,COLUMN())):INDIRECT(ADDRESS(($AN1856-1)*36+($AO1856-1)*12+$AP1856+4,COLUMN())),INDIRECT(ADDRESS(($AN1856-1)*3+$AO1856+5,$AP1856+20)))&gt;=1,0,INDIRECT(ADDRESS(($AN1856-1)*3+$AO1856+5,$AP1856+20)))))</f>
        <v>0</v>
      </c>
      <c r="AT1856" s="204">
        <f ca="1">COUNTIF(INDIRECT("U"&amp;(ROW()+12*(($AN1856-1)*3+$AO1856)-ROW())/12+5):INDIRECT("AF"&amp;(ROW()+12*(($AN1856-1)*3+$AO1856)-ROW())/12+5),AS1856)</f>
        <v>0</v>
      </c>
      <c r="AU1856" s="204">
        <f ca="1">IF(AND(AQ1856+AS1856&gt;0,AR1856+AT1856&gt;0),COUNTIF(AU$6:AU1855,"&gt;0")+1,0)</f>
        <v>0</v>
      </c>
    </row>
    <row r="1857" spans="40:47">
      <c r="AN1857" s="204">
        <v>52</v>
      </c>
      <c r="AO1857" s="204">
        <v>2</v>
      </c>
      <c r="AP1857" s="204">
        <v>4</v>
      </c>
      <c r="AQ1857" s="221">
        <f ca="1">IF($AP1857=1,IF(INDIRECT(ADDRESS(($AN1857-1)*3+$AO1857+5,$AP1857+7))="",0,INDIRECT(ADDRESS(($AN1857-1)*3+$AO1857+5,$AP1857+7))),IF(INDIRECT(ADDRESS(($AN1857-1)*3+$AO1857+5,$AP1857+7))="",0,IF(COUNTIF(INDIRECT(ADDRESS(($AN1857-1)*36+($AO1857-1)*12+6,COLUMN())):INDIRECT(ADDRESS(($AN1857-1)*36+($AO1857-1)*12+$AP1857+4,COLUMN())),INDIRECT(ADDRESS(($AN1857-1)*3+$AO1857+5,$AP1857+7)))&gt;=1,0,INDIRECT(ADDRESS(($AN1857-1)*3+$AO1857+5,$AP1857+7)))))</f>
        <v>0</v>
      </c>
      <c r="AR1857" s="204">
        <f ca="1">COUNTIF(INDIRECT("H"&amp;(ROW()+12*(($AN1857-1)*3+$AO1857)-ROW())/12+5):INDIRECT("S"&amp;(ROW()+12*(($AN1857-1)*3+$AO1857)-ROW())/12+5),AQ1857)</f>
        <v>0</v>
      </c>
      <c r="AS1857" s="221">
        <f ca="1">IF($AP1857=1,IF(INDIRECT(ADDRESS(($AN1857-1)*3+$AO1857+5,$AP1857+20))="",0,INDIRECT(ADDRESS(($AN1857-1)*3+$AO1857+5,$AP1857+20))),IF(INDIRECT(ADDRESS(($AN1857-1)*3+$AO1857+5,$AP1857+20))="",0,IF(COUNTIF(INDIRECT(ADDRESS(($AN1857-1)*36+($AO1857-1)*12+6,COLUMN())):INDIRECT(ADDRESS(($AN1857-1)*36+($AO1857-1)*12+$AP1857+4,COLUMN())),INDIRECT(ADDRESS(($AN1857-1)*3+$AO1857+5,$AP1857+20)))&gt;=1,0,INDIRECT(ADDRESS(($AN1857-1)*3+$AO1857+5,$AP1857+20)))))</f>
        <v>0</v>
      </c>
      <c r="AT1857" s="204">
        <f ca="1">COUNTIF(INDIRECT("U"&amp;(ROW()+12*(($AN1857-1)*3+$AO1857)-ROW())/12+5):INDIRECT("AF"&amp;(ROW()+12*(($AN1857-1)*3+$AO1857)-ROW())/12+5),AS1857)</f>
        <v>0</v>
      </c>
      <c r="AU1857" s="204">
        <f ca="1">IF(AND(AQ1857+AS1857&gt;0,AR1857+AT1857&gt;0),COUNTIF(AU$6:AU1856,"&gt;0")+1,0)</f>
        <v>0</v>
      </c>
    </row>
    <row r="1858" spans="40:47">
      <c r="AN1858" s="204">
        <v>52</v>
      </c>
      <c r="AO1858" s="204">
        <v>2</v>
      </c>
      <c r="AP1858" s="204">
        <v>5</v>
      </c>
      <c r="AQ1858" s="221">
        <f ca="1">IF($AP1858=1,IF(INDIRECT(ADDRESS(($AN1858-1)*3+$AO1858+5,$AP1858+7))="",0,INDIRECT(ADDRESS(($AN1858-1)*3+$AO1858+5,$AP1858+7))),IF(INDIRECT(ADDRESS(($AN1858-1)*3+$AO1858+5,$AP1858+7))="",0,IF(COUNTIF(INDIRECT(ADDRESS(($AN1858-1)*36+($AO1858-1)*12+6,COLUMN())):INDIRECT(ADDRESS(($AN1858-1)*36+($AO1858-1)*12+$AP1858+4,COLUMN())),INDIRECT(ADDRESS(($AN1858-1)*3+$AO1858+5,$AP1858+7)))&gt;=1,0,INDIRECT(ADDRESS(($AN1858-1)*3+$AO1858+5,$AP1858+7)))))</f>
        <v>0</v>
      </c>
      <c r="AR1858" s="204">
        <f ca="1">COUNTIF(INDIRECT("H"&amp;(ROW()+12*(($AN1858-1)*3+$AO1858)-ROW())/12+5):INDIRECT("S"&amp;(ROW()+12*(($AN1858-1)*3+$AO1858)-ROW())/12+5),AQ1858)</f>
        <v>0</v>
      </c>
      <c r="AS1858" s="221">
        <f ca="1">IF($AP1858=1,IF(INDIRECT(ADDRESS(($AN1858-1)*3+$AO1858+5,$AP1858+20))="",0,INDIRECT(ADDRESS(($AN1858-1)*3+$AO1858+5,$AP1858+20))),IF(INDIRECT(ADDRESS(($AN1858-1)*3+$AO1858+5,$AP1858+20))="",0,IF(COUNTIF(INDIRECT(ADDRESS(($AN1858-1)*36+($AO1858-1)*12+6,COLUMN())):INDIRECT(ADDRESS(($AN1858-1)*36+($AO1858-1)*12+$AP1858+4,COLUMN())),INDIRECT(ADDRESS(($AN1858-1)*3+$AO1858+5,$AP1858+20)))&gt;=1,0,INDIRECT(ADDRESS(($AN1858-1)*3+$AO1858+5,$AP1858+20)))))</f>
        <v>0</v>
      </c>
      <c r="AT1858" s="204">
        <f ca="1">COUNTIF(INDIRECT("U"&amp;(ROW()+12*(($AN1858-1)*3+$AO1858)-ROW())/12+5):INDIRECT("AF"&amp;(ROW()+12*(($AN1858-1)*3+$AO1858)-ROW())/12+5),AS1858)</f>
        <v>0</v>
      </c>
      <c r="AU1858" s="204">
        <f ca="1">IF(AND(AQ1858+AS1858&gt;0,AR1858+AT1858&gt;0),COUNTIF(AU$6:AU1857,"&gt;0")+1,0)</f>
        <v>0</v>
      </c>
    </row>
    <row r="1859" spans="40:47">
      <c r="AN1859" s="204">
        <v>52</v>
      </c>
      <c r="AO1859" s="204">
        <v>2</v>
      </c>
      <c r="AP1859" s="204">
        <v>6</v>
      </c>
      <c r="AQ1859" s="221">
        <f ca="1">IF($AP1859=1,IF(INDIRECT(ADDRESS(($AN1859-1)*3+$AO1859+5,$AP1859+7))="",0,INDIRECT(ADDRESS(($AN1859-1)*3+$AO1859+5,$AP1859+7))),IF(INDIRECT(ADDRESS(($AN1859-1)*3+$AO1859+5,$AP1859+7))="",0,IF(COUNTIF(INDIRECT(ADDRESS(($AN1859-1)*36+($AO1859-1)*12+6,COLUMN())):INDIRECT(ADDRESS(($AN1859-1)*36+($AO1859-1)*12+$AP1859+4,COLUMN())),INDIRECT(ADDRESS(($AN1859-1)*3+$AO1859+5,$AP1859+7)))&gt;=1,0,INDIRECT(ADDRESS(($AN1859-1)*3+$AO1859+5,$AP1859+7)))))</f>
        <v>0</v>
      </c>
      <c r="AR1859" s="204">
        <f ca="1">COUNTIF(INDIRECT("H"&amp;(ROW()+12*(($AN1859-1)*3+$AO1859)-ROW())/12+5):INDIRECT("S"&amp;(ROW()+12*(($AN1859-1)*3+$AO1859)-ROW())/12+5),AQ1859)</f>
        <v>0</v>
      </c>
      <c r="AS1859" s="221">
        <f ca="1">IF($AP1859=1,IF(INDIRECT(ADDRESS(($AN1859-1)*3+$AO1859+5,$AP1859+20))="",0,INDIRECT(ADDRESS(($AN1859-1)*3+$AO1859+5,$AP1859+20))),IF(INDIRECT(ADDRESS(($AN1859-1)*3+$AO1859+5,$AP1859+20))="",0,IF(COUNTIF(INDIRECT(ADDRESS(($AN1859-1)*36+($AO1859-1)*12+6,COLUMN())):INDIRECT(ADDRESS(($AN1859-1)*36+($AO1859-1)*12+$AP1859+4,COLUMN())),INDIRECT(ADDRESS(($AN1859-1)*3+$AO1859+5,$AP1859+20)))&gt;=1,0,INDIRECT(ADDRESS(($AN1859-1)*3+$AO1859+5,$AP1859+20)))))</f>
        <v>0</v>
      </c>
      <c r="AT1859" s="204">
        <f ca="1">COUNTIF(INDIRECT("U"&amp;(ROW()+12*(($AN1859-1)*3+$AO1859)-ROW())/12+5):INDIRECT("AF"&amp;(ROW()+12*(($AN1859-1)*3+$AO1859)-ROW())/12+5),AS1859)</f>
        <v>0</v>
      </c>
      <c r="AU1859" s="204">
        <f ca="1">IF(AND(AQ1859+AS1859&gt;0,AR1859+AT1859&gt;0),COUNTIF(AU$6:AU1858,"&gt;0")+1,0)</f>
        <v>0</v>
      </c>
    </row>
    <row r="1860" spans="40:47">
      <c r="AN1860" s="204">
        <v>52</v>
      </c>
      <c r="AO1860" s="204">
        <v>2</v>
      </c>
      <c r="AP1860" s="204">
        <v>7</v>
      </c>
      <c r="AQ1860" s="221">
        <f ca="1">IF($AP1860=1,IF(INDIRECT(ADDRESS(($AN1860-1)*3+$AO1860+5,$AP1860+7))="",0,INDIRECT(ADDRESS(($AN1860-1)*3+$AO1860+5,$AP1860+7))),IF(INDIRECT(ADDRESS(($AN1860-1)*3+$AO1860+5,$AP1860+7))="",0,IF(COUNTIF(INDIRECT(ADDRESS(($AN1860-1)*36+($AO1860-1)*12+6,COLUMN())):INDIRECT(ADDRESS(($AN1860-1)*36+($AO1860-1)*12+$AP1860+4,COLUMN())),INDIRECT(ADDRESS(($AN1860-1)*3+$AO1860+5,$AP1860+7)))&gt;=1,0,INDIRECT(ADDRESS(($AN1860-1)*3+$AO1860+5,$AP1860+7)))))</f>
        <v>0</v>
      </c>
      <c r="AR1860" s="204">
        <f ca="1">COUNTIF(INDIRECT("H"&amp;(ROW()+12*(($AN1860-1)*3+$AO1860)-ROW())/12+5):INDIRECT("S"&amp;(ROW()+12*(($AN1860-1)*3+$AO1860)-ROW())/12+5),AQ1860)</f>
        <v>0</v>
      </c>
      <c r="AS1860" s="221">
        <f ca="1">IF($AP1860=1,IF(INDIRECT(ADDRESS(($AN1860-1)*3+$AO1860+5,$AP1860+20))="",0,INDIRECT(ADDRESS(($AN1860-1)*3+$AO1860+5,$AP1860+20))),IF(INDIRECT(ADDRESS(($AN1860-1)*3+$AO1860+5,$AP1860+20))="",0,IF(COUNTIF(INDIRECT(ADDRESS(($AN1860-1)*36+($AO1860-1)*12+6,COLUMN())):INDIRECT(ADDRESS(($AN1860-1)*36+($AO1860-1)*12+$AP1860+4,COLUMN())),INDIRECT(ADDRESS(($AN1860-1)*3+$AO1860+5,$AP1860+20)))&gt;=1,0,INDIRECT(ADDRESS(($AN1860-1)*3+$AO1860+5,$AP1860+20)))))</f>
        <v>0</v>
      </c>
      <c r="AT1860" s="204">
        <f ca="1">COUNTIF(INDIRECT("U"&amp;(ROW()+12*(($AN1860-1)*3+$AO1860)-ROW())/12+5):INDIRECT("AF"&amp;(ROW()+12*(($AN1860-1)*3+$AO1860)-ROW())/12+5),AS1860)</f>
        <v>0</v>
      </c>
      <c r="AU1860" s="204">
        <f ca="1">IF(AND(AQ1860+AS1860&gt;0,AR1860+AT1860&gt;0),COUNTIF(AU$6:AU1859,"&gt;0")+1,0)</f>
        <v>0</v>
      </c>
    </row>
    <row r="1861" spans="40:47">
      <c r="AN1861" s="204">
        <v>52</v>
      </c>
      <c r="AO1861" s="204">
        <v>2</v>
      </c>
      <c r="AP1861" s="204">
        <v>8</v>
      </c>
      <c r="AQ1861" s="221">
        <f ca="1">IF($AP1861=1,IF(INDIRECT(ADDRESS(($AN1861-1)*3+$AO1861+5,$AP1861+7))="",0,INDIRECT(ADDRESS(($AN1861-1)*3+$AO1861+5,$AP1861+7))),IF(INDIRECT(ADDRESS(($AN1861-1)*3+$AO1861+5,$AP1861+7))="",0,IF(COUNTIF(INDIRECT(ADDRESS(($AN1861-1)*36+($AO1861-1)*12+6,COLUMN())):INDIRECT(ADDRESS(($AN1861-1)*36+($AO1861-1)*12+$AP1861+4,COLUMN())),INDIRECT(ADDRESS(($AN1861-1)*3+$AO1861+5,$AP1861+7)))&gt;=1,0,INDIRECT(ADDRESS(($AN1861-1)*3+$AO1861+5,$AP1861+7)))))</f>
        <v>0</v>
      </c>
      <c r="AR1861" s="204">
        <f ca="1">COUNTIF(INDIRECT("H"&amp;(ROW()+12*(($AN1861-1)*3+$AO1861)-ROW())/12+5):INDIRECT("S"&amp;(ROW()+12*(($AN1861-1)*3+$AO1861)-ROW())/12+5),AQ1861)</f>
        <v>0</v>
      </c>
      <c r="AS1861" s="221">
        <f ca="1">IF($AP1861=1,IF(INDIRECT(ADDRESS(($AN1861-1)*3+$AO1861+5,$AP1861+20))="",0,INDIRECT(ADDRESS(($AN1861-1)*3+$AO1861+5,$AP1861+20))),IF(INDIRECT(ADDRESS(($AN1861-1)*3+$AO1861+5,$AP1861+20))="",0,IF(COUNTIF(INDIRECT(ADDRESS(($AN1861-1)*36+($AO1861-1)*12+6,COLUMN())):INDIRECT(ADDRESS(($AN1861-1)*36+($AO1861-1)*12+$AP1861+4,COLUMN())),INDIRECT(ADDRESS(($AN1861-1)*3+$AO1861+5,$AP1861+20)))&gt;=1,0,INDIRECT(ADDRESS(($AN1861-1)*3+$AO1861+5,$AP1861+20)))))</f>
        <v>0</v>
      </c>
      <c r="AT1861" s="204">
        <f ca="1">COUNTIF(INDIRECT("U"&amp;(ROW()+12*(($AN1861-1)*3+$AO1861)-ROW())/12+5):INDIRECT("AF"&amp;(ROW()+12*(($AN1861-1)*3+$AO1861)-ROW())/12+5),AS1861)</f>
        <v>0</v>
      </c>
      <c r="AU1861" s="204">
        <f ca="1">IF(AND(AQ1861+AS1861&gt;0,AR1861+AT1861&gt;0),COUNTIF(AU$6:AU1860,"&gt;0")+1,0)</f>
        <v>0</v>
      </c>
    </row>
    <row r="1862" spans="40:47">
      <c r="AN1862" s="204">
        <v>52</v>
      </c>
      <c r="AO1862" s="204">
        <v>2</v>
      </c>
      <c r="AP1862" s="204">
        <v>9</v>
      </c>
      <c r="AQ1862" s="221">
        <f ca="1">IF($AP1862=1,IF(INDIRECT(ADDRESS(($AN1862-1)*3+$AO1862+5,$AP1862+7))="",0,INDIRECT(ADDRESS(($AN1862-1)*3+$AO1862+5,$AP1862+7))),IF(INDIRECT(ADDRESS(($AN1862-1)*3+$AO1862+5,$AP1862+7))="",0,IF(COUNTIF(INDIRECT(ADDRESS(($AN1862-1)*36+($AO1862-1)*12+6,COLUMN())):INDIRECT(ADDRESS(($AN1862-1)*36+($AO1862-1)*12+$AP1862+4,COLUMN())),INDIRECT(ADDRESS(($AN1862-1)*3+$AO1862+5,$AP1862+7)))&gt;=1,0,INDIRECT(ADDRESS(($AN1862-1)*3+$AO1862+5,$AP1862+7)))))</f>
        <v>0</v>
      </c>
      <c r="AR1862" s="204">
        <f ca="1">COUNTIF(INDIRECT("H"&amp;(ROW()+12*(($AN1862-1)*3+$AO1862)-ROW())/12+5):INDIRECT("S"&amp;(ROW()+12*(($AN1862-1)*3+$AO1862)-ROW())/12+5),AQ1862)</f>
        <v>0</v>
      </c>
      <c r="AS1862" s="221">
        <f ca="1">IF($AP1862=1,IF(INDIRECT(ADDRESS(($AN1862-1)*3+$AO1862+5,$AP1862+20))="",0,INDIRECT(ADDRESS(($AN1862-1)*3+$AO1862+5,$AP1862+20))),IF(INDIRECT(ADDRESS(($AN1862-1)*3+$AO1862+5,$AP1862+20))="",0,IF(COUNTIF(INDIRECT(ADDRESS(($AN1862-1)*36+($AO1862-1)*12+6,COLUMN())):INDIRECT(ADDRESS(($AN1862-1)*36+($AO1862-1)*12+$AP1862+4,COLUMN())),INDIRECT(ADDRESS(($AN1862-1)*3+$AO1862+5,$AP1862+20)))&gt;=1,0,INDIRECT(ADDRESS(($AN1862-1)*3+$AO1862+5,$AP1862+20)))))</f>
        <v>0</v>
      </c>
      <c r="AT1862" s="204">
        <f ca="1">COUNTIF(INDIRECT("U"&amp;(ROW()+12*(($AN1862-1)*3+$AO1862)-ROW())/12+5):INDIRECT("AF"&amp;(ROW()+12*(($AN1862-1)*3+$AO1862)-ROW())/12+5),AS1862)</f>
        <v>0</v>
      </c>
      <c r="AU1862" s="204">
        <f ca="1">IF(AND(AQ1862+AS1862&gt;0,AR1862+AT1862&gt;0),COUNTIF(AU$6:AU1861,"&gt;0")+1,0)</f>
        <v>0</v>
      </c>
    </row>
    <row r="1863" spans="40:47">
      <c r="AN1863" s="204">
        <v>52</v>
      </c>
      <c r="AO1863" s="204">
        <v>2</v>
      </c>
      <c r="AP1863" s="204">
        <v>10</v>
      </c>
      <c r="AQ1863" s="221">
        <f ca="1">IF($AP1863=1,IF(INDIRECT(ADDRESS(($AN1863-1)*3+$AO1863+5,$AP1863+7))="",0,INDIRECT(ADDRESS(($AN1863-1)*3+$AO1863+5,$AP1863+7))),IF(INDIRECT(ADDRESS(($AN1863-1)*3+$AO1863+5,$AP1863+7))="",0,IF(COUNTIF(INDIRECT(ADDRESS(($AN1863-1)*36+($AO1863-1)*12+6,COLUMN())):INDIRECT(ADDRESS(($AN1863-1)*36+($AO1863-1)*12+$AP1863+4,COLUMN())),INDIRECT(ADDRESS(($AN1863-1)*3+$AO1863+5,$AP1863+7)))&gt;=1,0,INDIRECT(ADDRESS(($AN1863-1)*3+$AO1863+5,$AP1863+7)))))</f>
        <v>0</v>
      </c>
      <c r="AR1863" s="204">
        <f ca="1">COUNTIF(INDIRECT("H"&amp;(ROW()+12*(($AN1863-1)*3+$AO1863)-ROW())/12+5):INDIRECT("S"&amp;(ROW()+12*(($AN1863-1)*3+$AO1863)-ROW())/12+5),AQ1863)</f>
        <v>0</v>
      </c>
      <c r="AS1863" s="221">
        <f ca="1">IF($AP1863=1,IF(INDIRECT(ADDRESS(($AN1863-1)*3+$AO1863+5,$AP1863+20))="",0,INDIRECT(ADDRESS(($AN1863-1)*3+$AO1863+5,$AP1863+20))),IF(INDIRECT(ADDRESS(($AN1863-1)*3+$AO1863+5,$AP1863+20))="",0,IF(COUNTIF(INDIRECT(ADDRESS(($AN1863-1)*36+($AO1863-1)*12+6,COLUMN())):INDIRECT(ADDRESS(($AN1863-1)*36+($AO1863-1)*12+$AP1863+4,COLUMN())),INDIRECT(ADDRESS(($AN1863-1)*3+$AO1863+5,$AP1863+20)))&gt;=1,0,INDIRECT(ADDRESS(($AN1863-1)*3+$AO1863+5,$AP1863+20)))))</f>
        <v>0</v>
      </c>
      <c r="AT1863" s="204">
        <f ca="1">COUNTIF(INDIRECT("U"&amp;(ROW()+12*(($AN1863-1)*3+$AO1863)-ROW())/12+5):INDIRECT("AF"&amp;(ROW()+12*(($AN1863-1)*3+$AO1863)-ROW())/12+5),AS1863)</f>
        <v>0</v>
      </c>
      <c r="AU1863" s="204">
        <f ca="1">IF(AND(AQ1863+AS1863&gt;0,AR1863+AT1863&gt;0),COUNTIF(AU$6:AU1862,"&gt;0")+1,0)</f>
        <v>0</v>
      </c>
    </row>
    <row r="1864" spans="40:47">
      <c r="AN1864" s="204">
        <v>52</v>
      </c>
      <c r="AO1864" s="204">
        <v>2</v>
      </c>
      <c r="AP1864" s="204">
        <v>11</v>
      </c>
      <c r="AQ1864" s="221">
        <f ca="1">IF($AP1864=1,IF(INDIRECT(ADDRESS(($AN1864-1)*3+$AO1864+5,$AP1864+7))="",0,INDIRECT(ADDRESS(($AN1864-1)*3+$AO1864+5,$AP1864+7))),IF(INDIRECT(ADDRESS(($AN1864-1)*3+$AO1864+5,$AP1864+7))="",0,IF(COUNTIF(INDIRECT(ADDRESS(($AN1864-1)*36+($AO1864-1)*12+6,COLUMN())):INDIRECT(ADDRESS(($AN1864-1)*36+($AO1864-1)*12+$AP1864+4,COLUMN())),INDIRECT(ADDRESS(($AN1864-1)*3+$AO1864+5,$AP1864+7)))&gt;=1,0,INDIRECT(ADDRESS(($AN1864-1)*3+$AO1864+5,$AP1864+7)))))</f>
        <v>0</v>
      </c>
      <c r="AR1864" s="204">
        <f ca="1">COUNTIF(INDIRECT("H"&amp;(ROW()+12*(($AN1864-1)*3+$AO1864)-ROW())/12+5):INDIRECT("S"&amp;(ROW()+12*(($AN1864-1)*3+$AO1864)-ROW())/12+5),AQ1864)</f>
        <v>0</v>
      </c>
      <c r="AS1864" s="221">
        <f ca="1">IF($AP1864=1,IF(INDIRECT(ADDRESS(($AN1864-1)*3+$AO1864+5,$AP1864+20))="",0,INDIRECT(ADDRESS(($AN1864-1)*3+$AO1864+5,$AP1864+20))),IF(INDIRECT(ADDRESS(($AN1864-1)*3+$AO1864+5,$AP1864+20))="",0,IF(COUNTIF(INDIRECT(ADDRESS(($AN1864-1)*36+($AO1864-1)*12+6,COLUMN())):INDIRECT(ADDRESS(($AN1864-1)*36+($AO1864-1)*12+$AP1864+4,COLUMN())),INDIRECT(ADDRESS(($AN1864-1)*3+$AO1864+5,$AP1864+20)))&gt;=1,0,INDIRECT(ADDRESS(($AN1864-1)*3+$AO1864+5,$AP1864+20)))))</f>
        <v>0</v>
      </c>
      <c r="AT1864" s="204">
        <f ca="1">COUNTIF(INDIRECT("U"&amp;(ROW()+12*(($AN1864-1)*3+$AO1864)-ROW())/12+5):INDIRECT("AF"&amp;(ROW()+12*(($AN1864-1)*3+$AO1864)-ROW())/12+5),AS1864)</f>
        <v>0</v>
      </c>
      <c r="AU1864" s="204">
        <f ca="1">IF(AND(AQ1864+AS1864&gt;0,AR1864+AT1864&gt;0),COUNTIF(AU$6:AU1863,"&gt;0")+1,0)</f>
        <v>0</v>
      </c>
    </row>
    <row r="1865" spans="40:47">
      <c r="AN1865" s="204">
        <v>52</v>
      </c>
      <c r="AO1865" s="204">
        <v>2</v>
      </c>
      <c r="AP1865" s="204">
        <v>12</v>
      </c>
      <c r="AQ1865" s="221">
        <f ca="1">IF($AP1865=1,IF(INDIRECT(ADDRESS(($AN1865-1)*3+$AO1865+5,$AP1865+7))="",0,INDIRECT(ADDRESS(($AN1865-1)*3+$AO1865+5,$AP1865+7))),IF(INDIRECT(ADDRESS(($AN1865-1)*3+$AO1865+5,$AP1865+7))="",0,IF(COUNTIF(INDIRECT(ADDRESS(($AN1865-1)*36+($AO1865-1)*12+6,COLUMN())):INDIRECT(ADDRESS(($AN1865-1)*36+($AO1865-1)*12+$AP1865+4,COLUMN())),INDIRECT(ADDRESS(($AN1865-1)*3+$AO1865+5,$AP1865+7)))&gt;=1,0,INDIRECT(ADDRESS(($AN1865-1)*3+$AO1865+5,$AP1865+7)))))</f>
        <v>0</v>
      </c>
      <c r="AR1865" s="204">
        <f ca="1">COUNTIF(INDIRECT("H"&amp;(ROW()+12*(($AN1865-1)*3+$AO1865)-ROW())/12+5):INDIRECT("S"&amp;(ROW()+12*(($AN1865-1)*3+$AO1865)-ROW())/12+5),AQ1865)</f>
        <v>0</v>
      </c>
      <c r="AS1865" s="221">
        <f ca="1">IF($AP1865=1,IF(INDIRECT(ADDRESS(($AN1865-1)*3+$AO1865+5,$AP1865+20))="",0,INDIRECT(ADDRESS(($AN1865-1)*3+$AO1865+5,$AP1865+20))),IF(INDIRECT(ADDRESS(($AN1865-1)*3+$AO1865+5,$AP1865+20))="",0,IF(COUNTIF(INDIRECT(ADDRESS(($AN1865-1)*36+($AO1865-1)*12+6,COLUMN())):INDIRECT(ADDRESS(($AN1865-1)*36+($AO1865-1)*12+$AP1865+4,COLUMN())),INDIRECT(ADDRESS(($AN1865-1)*3+$AO1865+5,$AP1865+20)))&gt;=1,0,INDIRECT(ADDRESS(($AN1865-1)*3+$AO1865+5,$AP1865+20)))))</f>
        <v>0</v>
      </c>
      <c r="AT1865" s="204">
        <f ca="1">COUNTIF(INDIRECT("U"&amp;(ROW()+12*(($AN1865-1)*3+$AO1865)-ROW())/12+5):INDIRECT("AF"&amp;(ROW()+12*(($AN1865-1)*3+$AO1865)-ROW())/12+5),AS1865)</f>
        <v>0</v>
      </c>
      <c r="AU1865" s="204">
        <f ca="1">IF(AND(AQ1865+AS1865&gt;0,AR1865+AT1865&gt;0),COUNTIF(AU$6:AU1864,"&gt;0")+1,0)</f>
        <v>0</v>
      </c>
    </row>
    <row r="1866" spans="40:47">
      <c r="AN1866" s="204">
        <v>52</v>
      </c>
      <c r="AO1866" s="204">
        <v>3</v>
      </c>
      <c r="AP1866" s="204">
        <v>1</v>
      </c>
      <c r="AQ1866" s="221">
        <f ca="1">IF($AP1866=1,IF(INDIRECT(ADDRESS(($AN1866-1)*3+$AO1866+5,$AP1866+7))="",0,INDIRECT(ADDRESS(($AN1866-1)*3+$AO1866+5,$AP1866+7))),IF(INDIRECT(ADDRESS(($AN1866-1)*3+$AO1866+5,$AP1866+7))="",0,IF(COUNTIF(INDIRECT(ADDRESS(($AN1866-1)*36+($AO1866-1)*12+6,COLUMN())):INDIRECT(ADDRESS(($AN1866-1)*36+($AO1866-1)*12+$AP1866+4,COLUMN())),INDIRECT(ADDRESS(($AN1866-1)*3+$AO1866+5,$AP1866+7)))&gt;=1,0,INDIRECT(ADDRESS(($AN1866-1)*3+$AO1866+5,$AP1866+7)))))</f>
        <v>0</v>
      </c>
      <c r="AR1866" s="204">
        <f ca="1">COUNTIF(INDIRECT("H"&amp;(ROW()+12*(($AN1866-1)*3+$AO1866)-ROW())/12+5):INDIRECT("S"&amp;(ROW()+12*(($AN1866-1)*3+$AO1866)-ROW())/12+5),AQ1866)</f>
        <v>0</v>
      </c>
      <c r="AS1866" s="221">
        <f ca="1">IF($AP1866=1,IF(INDIRECT(ADDRESS(($AN1866-1)*3+$AO1866+5,$AP1866+20))="",0,INDIRECT(ADDRESS(($AN1866-1)*3+$AO1866+5,$AP1866+20))),IF(INDIRECT(ADDRESS(($AN1866-1)*3+$AO1866+5,$AP1866+20))="",0,IF(COUNTIF(INDIRECT(ADDRESS(($AN1866-1)*36+($AO1866-1)*12+6,COLUMN())):INDIRECT(ADDRESS(($AN1866-1)*36+($AO1866-1)*12+$AP1866+4,COLUMN())),INDIRECT(ADDRESS(($AN1866-1)*3+$AO1866+5,$AP1866+20)))&gt;=1,0,INDIRECT(ADDRESS(($AN1866-1)*3+$AO1866+5,$AP1866+20)))))</f>
        <v>0</v>
      </c>
      <c r="AT1866" s="204">
        <f ca="1">COUNTIF(INDIRECT("U"&amp;(ROW()+12*(($AN1866-1)*3+$AO1866)-ROW())/12+5):INDIRECT("AF"&amp;(ROW()+12*(($AN1866-1)*3+$AO1866)-ROW())/12+5),AS1866)</f>
        <v>0</v>
      </c>
      <c r="AU1866" s="204">
        <f ca="1">IF(AND(AQ1866+AS1866&gt;0,AR1866+AT1866&gt;0),COUNTIF(AU$6:AU1865,"&gt;0")+1,0)</f>
        <v>0</v>
      </c>
    </row>
    <row r="1867" spans="40:47">
      <c r="AN1867" s="204">
        <v>52</v>
      </c>
      <c r="AO1867" s="204">
        <v>3</v>
      </c>
      <c r="AP1867" s="204">
        <v>2</v>
      </c>
      <c r="AQ1867" s="221">
        <f ca="1">IF($AP1867=1,IF(INDIRECT(ADDRESS(($AN1867-1)*3+$AO1867+5,$AP1867+7))="",0,INDIRECT(ADDRESS(($AN1867-1)*3+$AO1867+5,$AP1867+7))),IF(INDIRECT(ADDRESS(($AN1867-1)*3+$AO1867+5,$AP1867+7))="",0,IF(COUNTIF(INDIRECT(ADDRESS(($AN1867-1)*36+($AO1867-1)*12+6,COLUMN())):INDIRECT(ADDRESS(($AN1867-1)*36+($AO1867-1)*12+$AP1867+4,COLUMN())),INDIRECT(ADDRESS(($AN1867-1)*3+$AO1867+5,$AP1867+7)))&gt;=1,0,INDIRECT(ADDRESS(($AN1867-1)*3+$AO1867+5,$AP1867+7)))))</f>
        <v>0</v>
      </c>
      <c r="AR1867" s="204">
        <f ca="1">COUNTIF(INDIRECT("H"&amp;(ROW()+12*(($AN1867-1)*3+$AO1867)-ROW())/12+5):INDIRECT("S"&amp;(ROW()+12*(($AN1867-1)*3+$AO1867)-ROW())/12+5),AQ1867)</f>
        <v>0</v>
      </c>
      <c r="AS1867" s="221">
        <f ca="1">IF($AP1867=1,IF(INDIRECT(ADDRESS(($AN1867-1)*3+$AO1867+5,$AP1867+20))="",0,INDIRECT(ADDRESS(($AN1867-1)*3+$AO1867+5,$AP1867+20))),IF(INDIRECT(ADDRESS(($AN1867-1)*3+$AO1867+5,$AP1867+20))="",0,IF(COUNTIF(INDIRECT(ADDRESS(($AN1867-1)*36+($AO1867-1)*12+6,COLUMN())):INDIRECT(ADDRESS(($AN1867-1)*36+($AO1867-1)*12+$AP1867+4,COLUMN())),INDIRECT(ADDRESS(($AN1867-1)*3+$AO1867+5,$AP1867+20)))&gt;=1,0,INDIRECT(ADDRESS(($AN1867-1)*3+$AO1867+5,$AP1867+20)))))</f>
        <v>0</v>
      </c>
      <c r="AT1867" s="204">
        <f ca="1">COUNTIF(INDIRECT("U"&amp;(ROW()+12*(($AN1867-1)*3+$AO1867)-ROW())/12+5):INDIRECT("AF"&amp;(ROW()+12*(($AN1867-1)*3+$AO1867)-ROW())/12+5),AS1867)</f>
        <v>0</v>
      </c>
      <c r="AU1867" s="204">
        <f ca="1">IF(AND(AQ1867+AS1867&gt;0,AR1867+AT1867&gt;0),COUNTIF(AU$6:AU1866,"&gt;0")+1,0)</f>
        <v>0</v>
      </c>
    </row>
    <row r="1868" spans="40:47">
      <c r="AN1868" s="204">
        <v>52</v>
      </c>
      <c r="AO1868" s="204">
        <v>3</v>
      </c>
      <c r="AP1868" s="204">
        <v>3</v>
      </c>
      <c r="AQ1868" s="221">
        <f ca="1">IF($AP1868=1,IF(INDIRECT(ADDRESS(($AN1868-1)*3+$AO1868+5,$AP1868+7))="",0,INDIRECT(ADDRESS(($AN1868-1)*3+$AO1868+5,$AP1868+7))),IF(INDIRECT(ADDRESS(($AN1868-1)*3+$AO1868+5,$AP1868+7))="",0,IF(COUNTIF(INDIRECT(ADDRESS(($AN1868-1)*36+($AO1868-1)*12+6,COLUMN())):INDIRECT(ADDRESS(($AN1868-1)*36+($AO1868-1)*12+$AP1868+4,COLUMN())),INDIRECT(ADDRESS(($AN1868-1)*3+$AO1868+5,$AP1868+7)))&gt;=1,0,INDIRECT(ADDRESS(($AN1868-1)*3+$AO1868+5,$AP1868+7)))))</f>
        <v>0</v>
      </c>
      <c r="AR1868" s="204">
        <f ca="1">COUNTIF(INDIRECT("H"&amp;(ROW()+12*(($AN1868-1)*3+$AO1868)-ROW())/12+5):INDIRECT("S"&amp;(ROW()+12*(($AN1868-1)*3+$AO1868)-ROW())/12+5),AQ1868)</f>
        <v>0</v>
      </c>
      <c r="AS1868" s="221">
        <f ca="1">IF($AP1868=1,IF(INDIRECT(ADDRESS(($AN1868-1)*3+$AO1868+5,$AP1868+20))="",0,INDIRECT(ADDRESS(($AN1868-1)*3+$AO1868+5,$AP1868+20))),IF(INDIRECT(ADDRESS(($AN1868-1)*3+$AO1868+5,$AP1868+20))="",0,IF(COUNTIF(INDIRECT(ADDRESS(($AN1868-1)*36+($AO1868-1)*12+6,COLUMN())):INDIRECT(ADDRESS(($AN1868-1)*36+($AO1868-1)*12+$AP1868+4,COLUMN())),INDIRECT(ADDRESS(($AN1868-1)*3+$AO1868+5,$AP1868+20)))&gt;=1,0,INDIRECT(ADDRESS(($AN1868-1)*3+$AO1868+5,$AP1868+20)))))</f>
        <v>0</v>
      </c>
      <c r="AT1868" s="204">
        <f ca="1">COUNTIF(INDIRECT("U"&amp;(ROW()+12*(($AN1868-1)*3+$AO1868)-ROW())/12+5):INDIRECT("AF"&amp;(ROW()+12*(($AN1868-1)*3+$AO1868)-ROW())/12+5),AS1868)</f>
        <v>0</v>
      </c>
      <c r="AU1868" s="204">
        <f ca="1">IF(AND(AQ1868+AS1868&gt;0,AR1868+AT1868&gt;0),COUNTIF(AU$6:AU1867,"&gt;0")+1,0)</f>
        <v>0</v>
      </c>
    </row>
    <row r="1869" spans="40:47">
      <c r="AN1869" s="204">
        <v>52</v>
      </c>
      <c r="AO1869" s="204">
        <v>3</v>
      </c>
      <c r="AP1869" s="204">
        <v>4</v>
      </c>
      <c r="AQ1869" s="221">
        <f ca="1">IF($AP1869=1,IF(INDIRECT(ADDRESS(($AN1869-1)*3+$AO1869+5,$AP1869+7))="",0,INDIRECT(ADDRESS(($AN1869-1)*3+$AO1869+5,$AP1869+7))),IF(INDIRECT(ADDRESS(($AN1869-1)*3+$AO1869+5,$AP1869+7))="",0,IF(COUNTIF(INDIRECT(ADDRESS(($AN1869-1)*36+($AO1869-1)*12+6,COLUMN())):INDIRECT(ADDRESS(($AN1869-1)*36+($AO1869-1)*12+$AP1869+4,COLUMN())),INDIRECT(ADDRESS(($AN1869-1)*3+$AO1869+5,$AP1869+7)))&gt;=1,0,INDIRECT(ADDRESS(($AN1869-1)*3+$AO1869+5,$AP1869+7)))))</f>
        <v>0</v>
      </c>
      <c r="AR1869" s="204">
        <f ca="1">COUNTIF(INDIRECT("H"&amp;(ROW()+12*(($AN1869-1)*3+$AO1869)-ROW())/12+5):INDIRECT("S"&amp;(ROW()+12*(($AN1869-1)*3+$AO1869)-ROW())/12+5),AQ1869)</f>
        <v>0</v>
      </c>
      <c r="AS1869" s="221">
        <f ca="1">IF($AP1869=1,IF(INDIRECT(ADDRESS(($AN1869-1)*3+$AO1869+5,$AP1869+20))="",0,INDIRECT(ADDRESS(($AN1869-1)*3+$AO1869+5,$AP1869+20))),IF(INDIRECT(ADDRESS(($AN1869-1)*3+$AO1869+5,$AP1869+20))="",0,IF(COUNTIF(INDIRECT(ADDRESS(($AN1869-1)*36+($AO1869-1)*12+6,COLUMN())):INDIRECT(ADDRESS(($AN1869-1)*36+($AO1869-1)*12+$AP1869+4,COLUMN())),INDIRECT(ADDRESS(($AN1869-1)*3+$AO1869+5,$AP1869+20)))&gt;=1,0,INDIRECT(ADDRESS(($AN1869-1)*3+$AO1869+5,$AP1869+20)))))</f>
        <v>0</v>
      </c>
      <c r="AT1869" s="204">
        <f ca="1">COUNTIF(INDIRECT("U"&amp;(ROW()+12*(($AN1869-1)*3+$AO1869)-ROW())/12+5):INDIRECT("AF"&amp;(ROW()+12*(($AN1869-1)*3+$AO1869)-ROW())/12+5),AS1869)</f>
        <v>0</v>
      </c>
      <c r="AU1869" s="204">
        <f ca="1">IF(AND(AQ1869+AS1869&gt;0,AR1869+AT1869&gt;0),COUNTIF(AU$6:AU1868,"&gt;0")+1,0)</f>
        <v>0</v>
      </c>
    </row>
    <row r="1870" spans="40:47">
      <c r="AN1870" s="204">
        <v>52</v>
      </c>
      <c r="AO1870" s="204">
        <v>3</v>
      </c>
      <c r="AP1870" s="204">
        <v>5</v>
      </c>
      <c r="AQ1870" s="221">
        <f ca="1">IF($AP1870=1,IF(INDIRECT(ADDRESS(($AN1870-1)*3+$AO1870+5,$AP1870+7))="",0,INDIRECT(ADDRESS(($AN1870-1)*3+$AO1870+5,$AP1870+7))),IF(INDIRECT(ADDRESS(($AN1870-1)*3+$AO1870+5,$AP1870+7))="",0,IF(COUNTIF(INDIRECT(ADDRESS(($AN1870-1)*36+($AO1870-1)*12+6,COLUMN())):INDIRECT(ADDRESS(($AN1870-1)*36+($AO1870-1)*12+$AP1870+4,COLUMN())),INDIRECT(ADDRESS(($AN1870-1)*3+$AO1870+5,$AP1870+7)))&gt;=1,0,INDIRECT(ADDRESS(($AN1870-1)*3+$AO1870+5,$AP1870+7)))))</f>
        <v>0</v>
      </c>
      <c r="AR1870" s="204">
        <f ca="1">COUNTIF(INDIRECT("H"&amp;(ROW()+12*(($AN1870-1)*3+$AO1870)-ROW())/12+5):INDIRECT("S"&amp;(ROW()+12*(($AN1870-1)*3+$AO1870)-ROW())/12+5),AQ1870)</f>
        <v>0</v>
      </c>
      <c r="AS1870" s="221">
        <f ca="1">IF($AP1870=1,IF(INDIRECT(ADDRESS(($AN1870-1)*3+$AO1870+5,$AP1870+20))="",0,INDIRECT(ADDRESS(($AN1870-1)*3+$AO1870+5,$AP1870+20))),IF(INDIRECT(ADDRESS(($AN1870-1)*3+$AO1870+5,$AP1870+20))="",0,IF(COUNTIF(INDIRECT(ADDRESS(($AN1870-1)*36+($AO1870-1)*12+6,COLUMN())):INDIRECT(ADDRESS(($AN1870-1)*36+($AO1870-1)*12+$AP1870+4,COLUMN())),INDIRECT(ADDRESS(($AN1870-1)*3+$AO1870+5,$AP1870+20)))&gt;=1,0,INDIRECT(ADDRESS(($AN1870-1)*3+$AO1870+5,$AP1870+20)))))</f>
        <v>0</v>
      </c>
      <c r="AT1870" s="204">
        <f ca="1">COUNTIF(INDIRECT("U"&amp;(ROW()+12*(($AN1870-1)*3+$AO1870)-ROW())/12+5):INDIRECT("AF"&amp;(ROW()+12*(($AN1870-1)*3+$AO1870)-ROW())/12+5),AS1870)</f>
        <v>0</v>
      </c>
      <c r="AU1870" s="204">
        <f ca="1">IF(AND(AQ1870+AS1870&gt;0,AR1870+AT1870&gt;0),COUNTIF(AU$6:AU1869,"&gt;0")+1,0)</f>
        <v>0</v>
      </c>
    </row>
    <row r="1871" spans="40:47">
      <c r="AN1871" s="204">
        <v>52</v>
      </c>
      <c r="AO1871" s="204">
        <v>3</v>
      </c>
      <c r="AP1871" s="204">
        <v>6</v>
      </c>
      <c r="AQ1871" s="221">
        <f ca="1">IF($AP1871=1,IF(INDIRECT(ADDRESS(($AN1871-1)*3+$AO1871+5,$AP1871+7))="",0,INDIRECT(ADDRESS(($AN1871-1)*3+$AO1871+5,$AP1871+7))),IF(INDIRECT(ADDRESS(($AN1871-1)*3+$AO1871+5,$AP1871+7))="",0,IF(COUNTIF(INDIRECT(ADDRESS(($AN1871-1)*36+($AO1871-1)*12+6,COLUMN())):INDIRECT(ADDRESS(($AN1871-1)*36+($AO1871-1)*12+$AP1871+4,COLUMN())),INDIRECT(ADDRESS(($AN1871-1)*3+$AO1871+5,$AP1871+7)))&gt;=1,0,INDIRECT(ADDRESS(($AN1871-1)*3+$AO1871+5,$AP1871+7)))))</f>
        <v>0</v>
      </c>
      <c r="AR1871" s="204">
        <f ca="1">COUNTIF(INDIRECT("H"&amp;(ROW()+12*(($AN1871-1)*3+$AO1871)-ROW())/12+5):INDIRECT("S"&amp;(ROW()+12*(($AN1871-1)*3+$AO1871)-ROW())/12+5),AQ1871)</f>
        <v>0</v>
      </c>
      <c r="AS1871" s="221">
        <f ca="1">IF($AP1871=1,IF(INDIRECT(ADDRESS(($AN1871-1)*3+$AO1871+5,$AP1871+20))="",0,INDIRECT(ADDRESS(($AN1871-1)*3+$AO1871+5,$AP1871+20))),IF(INDIRECT(ADDRESS(($AN1871-1)*3+$AO1871+5,$AP1871+20))="",0,IF(COUNTIF(INDIRECT(ADDRESS(($AN1871-1)*36+($AO1871-1)*12+6,COLUMN())):INDIRECT(ADDRESS(($AN1871-1)*36+($AO1871-1)*12+$AP1871+4,COLUMN())),INDIRECT(ADDRESS(($AN1871-1)*3+$AO1871+5,$AP1871+20)))&gt;=1,0,INDIRECT(ADDRESS(($AN1871-1)*3+$AO1871+5,$AP1871+20)))))</f>
        <v>0</v>
      </c>
      <c r="AT1871" s="204">
        <f ca="1">COUNTIF(INDIRECT("U"&amp;(ROW()+12*(($AN1871-1)*3+$AO1871)-ROW())/12+5):INDIRECT("AF"&amp;(ROW()+12*(($AN1871-1)*3+$AO1871)-ROW())/12+5),AS1871)</f>
        <v>0</v>
      </c>
      <c r="AU1871" s="204">
        <f ca="1">IF(AND(AQ1871+AS1871&gt;0,AR1871+AT1871&gt;0),COUNTIF(AU$6:AU1870,"&gt;0")+1,0)</f>
        <v>0</v>
      </c>
    </row>
    <row r="1872" spans="40:47">
      <c r="AN1872" s="204">
        <v>52</v>
      </c>
      <c r="AO1872" s="204">
        <v>3</v>
      </c>
      <c r="AP1872" s="204">
        <v>7</v>
      </c>
      <c r="AQ1872" s="221">
        <f ca="1">IF($AP1872=1,IF(INDIRECT(ADDRESS(($AN1872-1)*3+$AO1872+5,$AP1872+7))="",0,INDIRECT(ADDRESS(($AN1872-1)*3+$AO1872+5,$AP1872+7))),IF(INDIRECT(ADDRESS(($AN1872-1)*3+$AO1872+5,$AP1872+7))="",0,IF(COUNTIF(INDIRECT(ADDRESS(($AN1872-1)*36+($AO1872-1)*12+6,COLUMN())):INDIRECT(ADDRESS(($AN1872-1)*36+($AO1872-1)*12+$AP1872+4,COLUMN())),INDIRECT(ADDRESS(($AN1872-1)*3+$AO1872+5,$AP1872+7)))&gt;=1,0,INDIRECT(ADDRESS(($AN1872-1)*3+$AO1872+5,$AP1872+7)))))</f>
        <v>0</v>
      </c>
      <c r="AR1872" s="204">
        <f ca="1">COUNTIF(INDIRECT("H"&amp;(ROW()+12*(($AN1872-1)*3+$AO1872)-ROW())/12+5):INDIRECT("S"&amp;(ROW()+12*(($AN1872-1)*3+$AO1872)-ROW())/12+5),AQ1872)</f>
        <v>0</v>
      </c>
      <c r="AS1872" s="221">
        <f ca="1">IF($AP1872=1,IF(INDIRECT(ADDRESS(($AN1872-1)*3+$AO1872+5,$AP1872+20))="",0,INDIRECT(ADDRESS(($AN1872-1)*3+$AO1872+5,$AP1872+20))),IF(INDIRECT(ADDRESS(($AN1872-1)*3+$AO1872+5,$AP1872+20))="",0,IF(COUNTIF(INDIRECT(ADDRESS(($AN1872-1)*36+($AO1872-1)*12+6,COLUMN())):INDIRECT(ADDRESS(($AN1872-1)*36+($AO1872-1)*12+$AP1872+4,COLUMN())),INDIRECT(ADDRESS(($AN1872-1)*3+$AO1872+5,$AP1872+20)))&gt;=1,0,INDIRECT(ADDRESS(($AN1872-1)*3+$AO1872+5,$AP1872+20)))))</f>
        <v>0</v>
      </c>
      <c r="AT1872" s="204">
        <f ca="1">COUNTIF(INDIRECT("U"&amp;(ROW()+12*(($AN1872-1)*3+$AO1872)-ROW())/12+5):INDIRECT("AF"&amp;(ROW()+12*(($AN1872-1)*3+$AO1872)-ROW())/12+5),AS1872)</f>
        <v>0</v>
      </c>
      <c r="AU1872" s="204">
        <f ca="1">IF(AND(AQ1872+AS1872&gt;0,AR1872+AT1872&gt;0),COUNTIF(AU$6:AU1871,"&gt;0")+1,0)</f>
        <v>0</v>
      </c>
    </row>
    <row r="1873" spans="40:47">
      <c r="AN1873" s="204">
        <v>52</v>
      </c>
      <c r="AO1873" s="204">
        <v>3</v>
      </c>
      <c r="AP1873" s="204">
        <v>8</v>
      </c>
      <c r="AQ1873" s="221">
        <f ca="1">IF($AP1873=1,IF(INDIRECT(ADDRESS(($AN1873-1)*3+$AO1873+5,$AP1873+7))="",0,INDIRECT(ADDRESS(($AN1873-1)*3+$AO1873+5,$AP1873+7))),IF(INDIRECT(ADDRESS(($AN1873-1)*3+$AO1873+5,$AP1873+7))="",0,IF(COUNTIF(INDIRECT(ADDRESS(($AN1873-1)*36+($AO1873-1)*12+6,COLUMN())):INDIRECT(ADDRESS(($AN1873-1)*36+($AO1873-1)*12+$AP1873+4,COLUMN())),INDIRECT(ADDRESS(($AN1873-1)*3+$AO1873+5,$AP1873+7)))&gt;=1,0,INDIRECT(ADDRESS(($AN1873-1)*3+$AO1873+5,$AP1873+7)))))</f>
        <v>0</v>
      </c>
      <c r="AR1873" s="204">
        <f ca="1">COUNTIF(INDIRECT("H"&amp;(ROW()+12*(($AN1873-1)*3+$AO1873)-ROW())/12+5):INDIRECT("S"&amp;(ROW()+12*(($AN1873-1)*3+$AO1873)-ROW())/12+5),AQ1873)</f>
        <v>0</v>
      </c>
      <c r="AS1873" s="221">
        <f ca="1">IF($AP1873=1,IF(INDIRECT(ADDRESS(($AN1873-1)*3+$AO1873+5,$AP1873+20))="",0,INDIRECT(ADDRESS(($AN1873-1)*3+$AO1873+5,$AP1873+20))),IF(INDIRECT(ADDRESS(($AN1873-1)*3+$AO1873+5,$AP1873+20))="",0,IF(COUNTIF(INDIRECT(ADDRESS(($AN1873-1)*36+($AO1873-1)*12+6,COLUMN())):INDIRECT(ADDRESS(($AN1873-1)*36+($AO1873-1)*12+$AP1873+4,COLUMN())),INDIRECT(ADDRESS(($AN1873-1)*3+$AO1873+5,$AP1873+20)))&gt;=1,0,INDIRECT(ADDRESS(($AN1873-1)*3+$AO1873+5,$AP1873+20)))))</f>
        <v>0</v>
      </c>
      <c r="AT1873" s="204">
        <f ca="1">COUNTIF(INDIRECT("U"&amp;(ROW()+12*(($AN1873-1)*3+$AO1873)-ROW())/12+5):INDIRECT("AF"&amp;(ROW()+12*(($AN1873-1)*3+$AO1873)-ROW())/12+5),AS1873)</f>
        <v>0</v>
      </c>
      <c r="AU1873" s="204">
        <f ca="1">IF(AND(AQ1873+AS1873&gt;0,AR1873+AT1873&gt;0),COUNTIF(AU$6:AU1872,"&gt;0")+1,0)</f>
        <v>0</v>
      </c>
    </row>
    <row r="1874" spans="40:47">
      <c r="AN1874" s="204">
        <v>52</v>
      </c>
      <c r="AO1874" s="204">
        <v>3</v>
      </c>
      <c r="AP1874" s="204">
        <v>9</v>
      </c>
      <c r="AQ1874" s="221">
        <f ca="1">IF($AP1874=1,IF(INDIRECT(ADDRESS(($AN1874-1)*3+$AO1874+5,$AP1874+7))="",0,INDIRECT(ADDRESS(($AN1874-1)*3+$AO1874+5,$AP1874+7))),IF(INDIRECT(ADDRESS(($AN1874-1)*3+$AO1874+5,$AP1874+7))="",0,IF(COUNTIF(INDIRECT(ADDRESS(($AN1874-1)*36+($AO1874-1)*12+6,COLUMN())):INDIRECT(ADDRESS(($AN1874-1)*36+($AO1874-1)*12+$AP1874+4,COLUMN())),INDIRECT(ADDRESS(($AN1874-1)*3+$AO1874+5,$AP1874+7)))&gt;=1,0,INDIRECT(ADDRESS(($AN1874-1)*3+$AO1874+5,$AP1874+7)))))</f>
        <v>0</v>
      </c>
      <c r="AR1874" s="204">
        <f ca="1">COUNTIF(INDIRECT("H"&amp;(ROW()+12*(($AN1874-1)*3+$AO1874)-ROW())/12+5):INDIRECT("S"&amp;(ROW()+12*(($AN1874-1)*3+$AO1874)-ROW())/12+5),AQ1874)</f>
        <v>0</v>
      </c>
      <c r="AS1874" s="221">
        <f ca="1">IF($AP1874=1,IF(INDIRECT(ADDRESS(($AN1874-1)*3+$AO1874+5,$AP1874+20))="",0,INDIRECT(ADDRESS(($AN1874-1)*3+$AO1874+5,$AP1874+20))),IF(INDIRECT(ADDRESS(($AN1874-1)*3+$AO1874+5,$AP1874+20))="",0,IF(COUNTIF(INDIRECT(ADDRESS(($AN1874-1)*36+($AO1874-1)*12+6,COLUMN())):INDIRECT(ADDRESS(($AN1874-1)*36+($AO1874-1)*12+$AP1874+4,COLUMN())),INDIRECT(ADDRESS(($AN1874-1)*3+$AO1874+5,$AP1874+20)))&gt;=1,0,INDIRECT(ADDRESS(($AN1874-1)*3+$AO1874+5,$AP1874+20)))))</f>
        <v>0</v>
      </c>
      <c r="AT1874" s="204">
        <f ca="1">COUNTIF(INDIRECT("U"&amp;(ROW()+12*(($AN1874-1)*3+$AO1874)-ROW())/12+5):INDIRECT("AF"&amp;(ROW()+12*(($AN1874-1)*3+$AO1874)-ROW())/12+5),AS1874)</f>
        <v>0</v>
      </c>
      <c r="AU1874" s="204">
        <f ca="1">IF(AND(AQ1874+AS1874&gt;0,AR1874+AT1874&gt;0),COUNTIF(AU$6:AU1873,"&gt;0")+1,0)</f>
        <v>0</v>
      </c>
    </row>
    <row r="1875" spans="40:47">
      <c r="AN1875" s="204">
        <v>52</v>
      </c>
      <c r="AO1875" s="204">
        <v>3</v>
      </c>
      <c r="AP1875" s="204">
        <v>10</v>
      </c>
      <c r="AQ1875" s="221">
        <f ca="1">IF($AP1875=1,IF(INDIRECT(ADDRESS(($AN1875-1)*3+$AO1875+5,$AP1875+7))="",0,INDIRECT(ADDRESS(($AN1875-1)*3+$AO1875+5,$AP1875+7))),IF(INDIRECT(ADDRESS(($AN1875-1)*3+$AO1875+5,$AP1875+7))="",0,IF(COUNTIF(INDIRECT(ADDRESS(($AN1875-1)*36+($AO1875-1)*12+6,COLUMN())):INDIRECT(ADDRESS(($AN1875-1)*36+($AO1875-1)*12+$AP1875+4,COLUMN())),INDIRECT(ADDRESS(($AN1875-1)*3+$AO1875+5,$AP1875+7)))&gt;=1,0,INDIRECT(ADDRESS(($AN1875-1)*3+$AO1875+5,$AP1875+7)))))</f>
        <v>0</v>
      </c>
      <c r="AR1875" s="204">
        <f ca="1">COUNTIF(INDIRECT("H"&amp;(ROW()+12*(($AN1875-1)*3+$AO1875)-ROW())/12+5):INDIRECT("S"&amp;(ROW()+12*(($AN1875-1)*3+$AO1875)-ROW())/12+5),AQ1875)</f>
        <v>0</v>
      </c>
      <c r="AS1875" s="221">
        <f ca="1">IF($AP1875=1,IF(INDIRECT(ADDRESS(($AN1875-1)*3+$AO1875+5,$AP1875+20))="",0,INDIRECT(ADDRESS(($AN1875-1)*3+$AO1875+5,$AP1875+20))),IF(INDIRECT(ADDRESS(($AN1875-1)*3+$AO1875+5,$AP1875+20))="",0,IF(COUNTIF(INDIRECT(ADDRESS(($AN1875-1)*36+($AO1875-1)*12+6,COLUMN())):INDIRECT(ADDRESS(($AN1875-1)*36+($AO1875-1)*12+$AP1875+4,COLUMN())),INDIRECT(ADDRESS(($AN1875-1)*3+$AO1875+5,$AP1875+20)))&gt;=1,0,INDIRECT(ADDRESS(($AN1875-1)*3+$AO1875+5,$AP1875+20)))))</f>
        <v>0</v>
      </c>
      <c r="AT1875" s="204">
        <f ca="1">COUNTIF(INDIRECT("U"&amp;(ROW()+12*(($AN1875-1)*3+$AO1875)-ROW())/12+5):INDIRECT("AF"&amp;(ROW()+12*(($AN1875-1)*3+$AO1875)-ROW())/12+5),AS1875)</f>
        <v>0</v>
      </c>
      <c r="AU1875" s="204">
        <f ca="1">IF(AND(AQ1875+AS1875&gt;0,AR1875+AT1875&gt;0),COUNTIF(AU$6:AU1874,"&gt;0")+1,0)</f>
        <v>0</v>
      </c>
    </row>
    <row r="1876" spans="40:47">
      <c r="AN1876" s="204">
        <v>52</v>
      </c>
      <c r="AO1876" s="204">
        <v>3</v>
      </c>
      <c r="AP1876" s="204">
        <v>11</v>
      </c>
      <c r="AQ1876" s="221">
        <f ca="1">IF($AP1876=1,IF(INDIRECT(ADDRESS(($AN1876-1)*3+$AO1876+5,$AP1876+7))="",0,INDIRECT(ADDRESS(($AN1876-1)*3+$AO1876+5,$AP1876+7))),IF(INDIRECT(ADDRESS(($AN1876-1)*3+$AO1876+5,$AP1876+7))="",0,IF(COUNTIF(INDIRECT(ADDRESS(($AN1876-1)*36+($AO1876-1)*12+6,COLUMN())):INDIRECT(ADDRESS(($AN1876-1)*36+($AO1876-1)*12+$AP1876+4,COLUMN())),INDIRECT(ADDRESS(($AN1876-1)*3+$AO1876+5,$AP1876+7)))&gt;=1,0,INDIRECT(ADDRESS(($AN1876-1)*3+$AO1876+5,$AP1876+7)))))</f>
        <v>0</v>
      </c>
      <c r="AR1876" s="204">
        <f ca="1">COUNTIF(INDIRECT("H"&amp;(ROW()+12*(($AN1876-1)*3+$AO1876)-ROW())/12+5):INDIRECT("S"&amp;(ROW()+12*(($AN1876-1)*3+$AO1876)-ROW())/12+5),AQ1876)</f>
        <v>0</v>
      </c>
      <c r="AS1876" s="221">
        <f ca="1">IF($AP1876=1,IF(INDIRECT(ADDRESS(($AN1876-1)*3+$AO1876+5,$AP1876+20))="",0,INDIRECT(ADDRESS(($AN1876-1)*3+$AO1876+5,$AP1876+20))),IF(INDIRECT(ADDRESS(($AN1876-1)*3+$AO1876+5,$AP1876+20))="",0,IF(COUNTIF(INDIRECT(ADDRESS(($AN1876-1)*36+($AO1876-1)*12+6,COLUMN())):INDIRECT(ADDRESS(($AN1876-1)*36+($AO1876-1)*12+$AP1876+4,COLUMN())),INDIRECT(ADDRESS(($AN1876-1)*3+$AO1876+5,$AP1876+20)))&gt;=1,0,INDIRECT(ADDRESS(($AN1876-1)*3+$AO1876+5,$AP1876+20)))))</f>
        <v>0</v>
      </c>
      <c r="AT1876" s="204">
        <f ca="1">COUNTIF(INDIRECT("U"&amp;(ROW()+12*(($AN1876-1)*3+$AO1876)-ROW())/12+5):INDIRECT("AF"&amp;(ROW()+12*(($AN1876-1)*3+$AO1876)-ROW())/12+5),AS1876)</f>
        <v>0</v>
      </c>
      <c r="AU1876" s="204">
        <f ca="1">IF(AND(AQ1876+AS1876&gt;0,AR1876+AT1876&gt;0),COUNTIF(AU$6:AU1875,"&gt;0")+1,0)</f>
        <v>0</v>
      </c>
    </row>
    <row r="1877" spans="40:47">
      <c r="AN1877" s="204">
        <v>52</v>
      </c>
      <c r="AO1877" s="204">
        <v>3</v>
      </c>
      <c r="AP1877" s="204">
        <v>12</v>
      </c>
      <c r="AQ1877" s="221">
        <f ca="1">IF($AP1877=1,IF(INDIRECT(ADDRESS(($AN1877-1)*3+$AO1877+5,$AP1877+7))="",0,INDIRECT(ADDRESS(($AN1877-1)*3+$AO1877+5,$AP1877+7))),IF(INDIRECT(ADDRESS(($AN1877-1)*3+$AO1877+5,$AP1877+7))="",0,IF(COUNTIF(INDIRECT(ADDRESS(($AN1877-1)*36+($AO1877-1)*12+6,COLUMN())):INDIRECT(ADDRESS(($AN1877-1)*36+($AO1877-1)*12+$AP1877+4,COLUMN())),INDIRECT(ADDRESS(($AN1877-1)*3+$AO1877+5,$AP1877+7)))&gt;=1,0,INDIRECT(ADDRESS(($AN1877-1)*3+$AO1877+5,$AP1877+7)))))</f>
        <v>0</v>
      </c>
      <c r="AR1877" s="204">
        <f ca="1">COUNTIF(INDIRECT("H"&amp;(ROW()+12*(($AN1877-1)*3+$AO1877)-ROW())/12+5):INDIRECT("S"&amp;(ROW()+12*(($AN1877-1)*3+$AO1877)-ROW())/12+5),AQ1877)</f>
        <v>0</v>
      </c>
      <c r="AS1877" s="221">
        <f ca="1">IF($AP1877=1,IF(INDIRECT(ADDRESS(($AN1877-1)*3+$AO1877+5,$AP1877+20))="",0,INDIRECT(ADDRESS(($AN1877-1)*3+$AO1877+5,$AP1877+20))),IF(INDIRECT(ADDRESS(($AN1877-1)*3+$AO1877+5,$AP1877+20))="",0,IF(COUNTIF(INDIRECT(ADDRESS(($AN1877-1)*36+($AO1877-1)*12+6,COLUMN())):INDIRECT(ADDRESS(($AN1877-1)*36+($AO1877-1)*12+$AP1877+4,COLUMN())),INDIRECT(ADDRESS(($AN1877-1)*3+$AO1877+5,$AP1877+20)))&gt;=1,0,INDIRECT(ADDRESS(($AN1877-1)*3+$AO1877+5,$AP1877+20)))))</f>
        <v>0</v>
      </c>
      <c r="AT1877" s="204">
        <f ca="1">COUNTIF(INDIRECT("U"&amp;(ROW()+12*(($AN1877-1)*3+$AO1877)-ROW())/12+5):INDIRECT("AF"&amp;(ROW()+12*(($AN1877-1)*3+$AO1877)-ROW())/12+5),AS1877)</f>
        <v>0</v>
      </c>
      <c r="AU1877" s="204">
        <f ca="1">IF(AND(AQ1877+AS1877&gt;0,AR1877+AT1877&gt;0),COUNTIF(AU$6:AU1876,"&gt;0")+1,0)</f>
        <v>0</v>
      </c>
    </row>
    <row r="1878" spans="40:47">
      <c r="AN1878" s="204">
        <v>53</v>
      </c>
      <c r="AO1878" s="204">
        <v>1</v>
      </c>
      <c r="AP1878" s="204">
        <v>1</v>
      </c>
      <c r="AQ1878" s="221">
        <f ca="1">IF($AP1878=1,IF(INDIRECT(ADDRESS(($AN1878-1)*3+$AO1878+5,$AP1878+7))="",0,INDIRECT(ADDRESS(($AN1878-1)*3+$AO1878+5,$AP1878+7))),IF(INDIRECT(ADDRESS(($AN1878-1)*3+$AO1878+5,$AP1878+7))="",0,IF(COUNTIF(INDIRECT(ADDRESS(($AN1878-1)*36+($AO1878-1)*12+6,COLUMN())):INDIRECT(ADDRESS(($AN1878-1)*36+($AO1878-1)*12+$AP1878+4,COLUMN())),INDIRECT(ADDRESS(($AN1878-1)*3+$AO1878+5,$AP1878+7)))&gt;=1,0,INDIRECT(ADDRESS(($AN1878-1)*3+$AO1878+5,$AP1878+7)))))</f>
        <v>0</v>
      </c>
      <c r="AR1878" s="204">
        <f ca="1">COUNTIF(INDIRECT("H"&amp;(ROW()+12*(($AN1878-1)*3+$AO1878)-ROW())/12+5):INDIRECT("S"&amp;(ROW()+12*(($AN1878-1)*3+$AO1878)-ROW())/12+5),AQ1878)</f>
        <v>0</v>
      </c>
      <c r="AS1878" s="221">
        <f ca="1">IF($AP1878=1,IF(INDIRECT(ADDRESS(($AN1878-1)*3+$AO1878+5,$AP1878+20))="",0,INDIRECT(ADDRESS(($AN1878-1)*3+$AO1878+5,$AP1878+20))),IF(INDIRECT(ADDRESS(($AN1878-1)*3+$AO1878+5,$AP1878+20))="",0,IF(COUNTIF(INDIRECT(ADDRESS(($AN1878-1)*36+($AO1878-1)*12+6,COLUMN())):INDIRECT(ADDRESS(($AN1878-1)*36+($AO1878-1)*12+$AP1878+4,COLUMN())),INDIRECT(ADDRESS(($AN1878-1)*3+$AO1878+5,$AP1878+20)))&gt;=1,0,INDIRECT(ADDRESS(($AN1878-1)*3+$AO1878+5,$AP1878+20)))))</f>
        <v>0</v>
      </c>
      <c r="AT1878" s="204">
        <f ca="1">COUNTIF(INDIRECT("U"&amp;(ROW()+12*(($AN1878-1)*3+$AO1878)-ROW())/12+5):INDIRECT("AF"&amp;(ROW()+12*(($AN1878-1)*3+$AO1878)-ROW())/12+5),AS1878)</f>
        <v>0</v>
      </c>
      <c r="AU1878" s="204">
        <f ca="1">IF(AND(AQ1878+AS1878&gt;0,AR1878+AT1878&gt;0),COUNTIF(AU$6:AU1877,"&gt;0")+1,0)</f>
        <v>0</v>
      </c>
    </row>
    <row r="1879" spans="40:47">
      <c r="AN1879" s="204">
        <v>53</v>
      </c>
      <c r="AO1879" s="204">
        <v>1</v>
      </c>
      <c r="AP1879" s="204">
        <v>2</v>
      </c>
      <c r="AQ1879" s="221">
        <f ca="1">IF($AP1879=1,IF(INDIRECT(ADDRESS(($AN1879-1)*3+$AO1879+5,$AP1879+7))="",0,INDIRECT(ADDRESS(($AN1879-1)*3+$AO1879+5,$AP1879+7))),IF(INDIRECT(ADDRESS(($AN1879-1)*3+$AO1879+5,$AP1879+7))="",0,IF(COUNTIF(INDIRECT(ADDRESS(($AN1879-1)*36+($AO1879-1)*12+6,COLUMN())):INDIRECT(ADDRESS(($AN1879-1)*36+($AO1879-1)*12+$AP1879+4,COLUMN())),INDIRECT(ADDRESS(($AN1879-1)*3+$AO1879+5,$AP1879+7)))&gt;=1,0,INDIRECT(ADDRESS(($AN1879-1)*3+$AO1879+5,$AP1879+7)))))</f>
        <v>0</v>
      </c>
      <c r="AR1879" s="204">
        <f ca="1">COUNTIF(INDIRECT("H"&amp;(ROW()+12*(($AN1879-1)*3+$AO1879)-ROW())/12+5):INDIRECT("S"&amp;(ROW()+12*(($AN1879-1)*3+$AO1879)-ROW())/12+5),AQ1879)</f>
        <v>0</v>
      </c>
      <c r="AS1879" s="221">
        <f ca="1">IF($AP1879=1,IF(INDIRECT(ADDRESS(($AN1879-1)*3+$AO1879+5,$AP1879+20))="",0,INDIRECT(ADDRESS(($AN1879-1)*3+$AO1879+5,$AP1879+20))),IF(INDIRECT(ADDRESS(($AN1879-1)*3+$AO1879+5,$AP1879+20))="",0,IF(COUNTIF(INDIRECT(ADDRESS(($AN1879-1)*36+($AO1879-1)*12+6,COLUMN())):INDIRECT(ADDRESS(($AN1879-1)*36+($AO1879-1)*12+$AP1879+4,COLUMN())),INDIRECT(ADDRESS(($AN1879-1)*3+$AO1879+5,$AP1879+20)))&gt;=1,0,INDIRECT(ADDRESS(($AN1879-1)*3+$AO1879+5,$AP1879+20)))))</f>
        <v>0</v>
      </c>
      <c r="AT1879" s="204">
        <f ca="1">COUNTIF(INDIRECT("U"&amp;(ROW()+12*(($AN1879-1)*3+$AO1879)-ROW())/12+5):INDIRECT("AF"&amp;(ROW()+12*(($AN1879-1)*3+$AO1879)-ROW())/12+5),AS1879)</f>
        <v>0</v>
      </c>
      <c r="AU1879" s="204">
        <f ca="1">IF(AND(AQ1879+AS1879&gt;0,AR1879+AT1879&gt;0),COUNTIF(AU$6:AU1878,"&gt;0")+1,0)</f>
        <v>0</v>
      </c>
    </row>
    <row r="1880" spans="40:47">
      <c r="AN1880" s="204">
        <v>53</v>
      </c>
      <c r="AO1880" s="204">
        <v>1</v>
      </c>
      <c r="AP1880" s="204">
        <v>3</v>
      </c>
      <c r="AQ1880" s="221">
        <f ca="1">IF($AP1880=1,IF(INDIRECT(ADDRESS(($AN1880-1)*3+$AO1880+5,$AP1880+7))="",0,INDIRECT(ADDRESS(($AN1880-1)*3+$AO1880+5,$AP1880+7))),IF(INDIRECT(ADDRESS(($AN1880-1)*3+$AO1880+5,$AP1880+7))="",0,IF(COUNTIF(INDIRECT(ADDRESS(($AN1880-1)*36+($AO1880-1)*12+6,COLUMN())):INDIRECT(ADDRESS(($AN1880-1)*36+($AO1880-1)*12+$AP1880+4,COLUMN())),INDIRECT(ADDRESS(($AN1880-1)*3+$AO1880+5,$AP1880+7)))&gt;=1,0,INDIRECT(ADDRESS(($AN1880-1)*3+$AO1880+5,$AP1880+7)))))</f>
        <v>0</v>
      </c>
      <c r="AR1880" s="204">
        <f ca="1">COUNTIF(INDIRECT("H"&amp;(ROW()+12*(($AN1880-1)*3+$AO1880)-ROW())/12+5):INDIRECT("S"&amp;(ROW()+12*(($AN1880-1)*3+$AO1880)-ROW())/12+5),AQ1880)</f>
        <v>0</v>
      </c>
      <c r="AS1880" s="221">
        <f ca="1">IF($AP1880=1,IF(INDIRECT(ADDRESS(($AN1880-1)*3+$AO1880+5,$AP1880+20))="",0,INDIRECT(ADDRESS(($AN1880-1)*3+$AO1880+5,$AP1880+20))),IF(INDIRECT(ADDRESS(($AN1880-1)*3+$AO1880+5,$AP1880+20))="",0,IF(COUNTIF(INDIRECT(ADDRESS(($AN1880-1)*36+($AO1880-1)*12+6,COLUMN())):INDIRECT(ADDRESS(($AN1880-1)*36+($AO1880-1)*12+$AP1880+4,COLUMN())),INDIRECT(ADDRESS(($AN1880-1)*3+$AO1880+5,$AP1880+20)))&gt;=1,0,INDIRECT(ADDRESS(($AN1880-1)*3+$AO1880+5,$AP1880+20)))))</f>
        <v>0</v>
      </c>
      <c r="AT1880" s="204">
        <f ca="1">COUNTIF(INDIRECT("U"&amp;(ROW()+12*(($AN1880-1)*3+$AO1880)-ROW())/12+5):INDIRECT("AF"&amp;(ROW()+12*(($AN1880-1)*3+$AO1880)-ROW())/12+5),AS1880)</f>
        <v>0</v>
      </c>
      <c r="AU1880" s="204">
        <f ca="1">IF(AND(AQ1880+AS1880&gt;0,AR1880+AT1880&gt;0),COUNTIF(AU$6:AU1879,"&gt;0")+1,0)</f>
        <v>0</v>
      </c>
    </row>
    <row r="1881" spans="40:47">
      <c r="AN1881" s="204">
        <v>53</v>
      </c>
      <c r="AO1881" s="204">
        <v>1</v>
      </c>
      <c r="AP1881" s="204">
        <v>4</v>
      </c>
      <c r="AQ1881" s="221">
        <f ca="1">IF($AP1881=1,IF(INDIRECT(ADDRESS(($AN1881-1)*3+$AO1881+5,$AP1881+7))="",0,INDIRECT(ADDRESS(($AN1881-1)*3+$AO1881+5,$AP1881+7))),IF(INDIRECT(ADDRESS(($AN1881-1)*3+$AO1881+5,$AP1881+7))="",0,IF(COUNTIF(INDIRECT(ADDRESS(($AN1881-1)*36+($AO1881-1)*12+6,COLUMN())):INDIRECT(ADDRESS(($AN1881-1)*36+($AO1881-1)*12+$AP1881+4,COLUMN())),INDIRECT(ADDRESS(($AN1881-1)*3+$AO1881+5,$AP1881+7)))&gt;=1,0,INDIRECT(ADDRESS(($AN1881-1)*3+$AO1881+5,$AP1881+7)))))</f>
        <v>0</v>
      </c>
      <c r="AR1881" s="204">
        <f ca="1">COUNTIF(INDIRECT("H"&amp;(ROW()+12*(($AN1881-1)*3+$AO1881)-ROW())/12+5):INDIRECT("S"&amp;(ROW()+12*(($AN1881-1)*3+$AO1881)-ROW())/12+5),AQ1881)</f>
        <v>0</v>
      </c>
      <c r="AS1881" s="221">
        <f ca="1">IF($AP1881=1,IF(INDIRECT(ADDRESS(($AN1881-1)*3+$AO1881+5,$AP1881+20))="",0,INDIRECT(ADDRESS(($AN1881-1)*3+$AO1881+5,$AP1881+20))),IF(INDIRECT(ADDRESS(($AN1881-1)*3+$AO1881+5,$AP1881+20))="",0,IF(COUNTIF(INDIRECT(ADDRESS(($AN1881-1)*36+($AO1881-1)*12+6,COLUMN())):INDIRECT(ADDRESS(($AN1881-1)*36+($AO1881-1)*12+$AP1881+4,COLUMN())),INDIRECT(ADDRESS(($AN1881-1)*3+$AO1881+5,$AP1881+20)))&gt;=1,0,INDIRECT(ADDRESS(($AN1881-1)*3+$AO1881+5,$AP1881+20)))))</f>
        <v>0</v>
      </c>
      <c r="AT1881" s="204">
        <f ca="1">COUNTIF(INDIRECT("U"&amp;(ROW()+12*(($AN1881-1)*3+$AO1881)-ROW())/12+5):INDIRECT("AF"&amp;(ROW()+12*(($AN1881-1)*3+$AO1881)-ROW())/12+5),AS1881)</f>
        <v>0</v>
      </c>
      <c r="AU1881" s="204">
        <f ca="1">IF(AND(AQ1881+AS1881&gt;0,AR1881+AT1881&gt;0),COUNTIF(AU$6:AU1880,"&gt;0")+1,0)</f>
        <v>0</v>
      </c>
    </row>
    <row r="1882" spans="40:47">
      <c r="AN1882" s="204">
        <v>53</v>
      </c>
      <c r="AO1882" s="204">
        <v>1</v>
      </c>
      <c r="AP1882" s="204">
        <v>5</v>
      </c>
      <c r="AQ1882" s="221">
        <f ca="1">IF($AP1882=1,IF(INDIRECT(ADDRESS(($AN1882-1)*3+$AO1882+5,$AP1882+7))="",0,INDIRECT(ADDRESS(($AN1882-1)*3+$AO1882+5,$AP1882+7))),IF(INDIRECT(ADDRESS(($AN1882-1)*3+$AO1882+5,$AP1882+7))="",0,IF(COUNTIF(INDIRECT(ADDRESS(($AN1882-1)*36+($AO1882-1)*12+6,COLUMN())):INDIRECT(ADDRESS(($AN1882-1)*36+($AO1882-1)*12+$AP1882+4,COLUMN())),INDIRECT(ADDRESS(($AN1882-1)*3+$AO1882+5,$AP1882+7)))&gt;=1,0,INDIRECT(ADDRESS(($AN1882-1)*3+$AO1882+5,$AP1882+7)))))</f>
        <v>0</v>
      </c>
      <c r="AR1882" s="204">
        <f ca="1">COUNTIF(INDIRECT("H"&amp;(ROW()+12*(($AN1882-1)*3+$AO1882)-ROW())/12+5):INDIRECT("S"&amp;(ROW()+12*(($AN1882-1)*3+$AO1882)-ROW())/12+5),AQ1882)</f>
        <v>0</v>
      </c>
      <c r="AS1882" s="221">
        <f ca="1">IF($AP1882=1,IF(INDIRECT(ADDRESS(($AN1882-1)*3+$AO1882+5,$AP1882+20))="",0,INDIRECT(ADDRESS(($AN1882-1)*3+$AO1882+5,$AP1882+20))),IF(INDIRECT(ADDRESS(($AN1882-1)*3+$AO1882+5,$AP1882+20))="",0,IF(COUNTIF(INDIRECT(ADDRESS(($AN1882-1)*36+($AO1882-1)*12+6,COLUMN())):INDIRECT(ADDRESS(($AN1882-1)*36+($AO1882-1)*12+$AP1882+4,COLUMN())),INDIRECT(ADDRESS(($AN1882-1)*3+$AO1882+5,$AP1882+20)))&gt;=1,0,INDIRECT(ADDRESS(($AN1882-1)*3+$AO1882+5,$AP1882+20)))))</f>
        <v>0</v>
      </c>
      <c r="AT1882" s="204">
        <f ca="1">COUNTIF(INDIRECT("U"&amp;(ROW()+12*(($AN1882-1)*3+$AO1882)-ROW())/12+5):INDIRECT("AF"&amp;(ROW()+12*(($AN1882-1)*3+$AO1882)-ROW())/12+5),AS1882)</f>
        <v>0</v>
      </c>
      <c r="AU1882" s="204">
        <f ca="1">IF(AND(AQ1882+AS1882&gt;0,AR1882+AT1882&gt;0),COUNTIF(AU$6:AU1881,"&gt;0")+1,0)</f>
        <v>0</v>
      </c>
    </row>
    <row r="1883" spans="40:47">
      <c r="AN1883" s="204">
        <v>53</v>
      </c>
      <c r="AO1883" s="204">
        <v>1</v>
      </c>
      <c r="AP1883" s="204">
        <v>6</v>
      </c>
      <c r="AQ1883" s="221">
        <f ca="1">IF($AP1883=1,IF(INDIRECT(ADDRESS(($AN1883-1)*3+$AO1883+5,$AP1883+7))="",0,INDIRECT(ADDRESS(($AN1883-1)*3+$AO1883+5,$AP1883+7))),IF(INDIRECT(ADDRESS(($AN1883-1)*3+$AO1883+5,$AP1883+7))="",0,IF(COUNTIF(INDIRECT(ADDRESS(($AN1883-1)*36+($AO1883-1)*12+6,COLUMN())):INDIRECT(ADDRESS(($AN1883-1)*36+($AO1883-1)*12+$AP1883+4,COLUMN())),INDIRECT(ADDRESS(($AN1883-1)*3+$AO1883+5,$AP1883+7)))&gt;=1,0,INDIRECT(ADDRESS(($AN1883-1)*3+$AO1883+5,$AP1883+7)))))</f>
        <v>0</v>
      </c>
      <c r="AR1883" s="204">
        <f ca="1">COUNTIF(INDIRECT("H"&amp;(ROW()+12*(($AN1883-1)*3+$AO1883)-ROW())/12+5):INDIRECT("S"&amp;(ROW()+12*(($AN1883-1)*3+$AO1883)-ROW())/12+5),AQ1883)</f>
        <v>0</v>
      </c>
      <c r="AS1883" s="221">
        <f ca="1">IF($AP1883=1,IF(INDIRECT(ADDRESS(($AN1883-1)*3+$AO1883+5,$AP1883+20))="",0,INDIRECT(ADDRESS(($AN1883-1)*3+$AO1883+5,$AP1883+20))),IF(INDIRECT(ADDRESS(($AN1883-1)*3+$AO1883+5,$AP1883+20))="",0,IF(COUNTIF(INDIRECT(ADDRESS(($AN1883-1)*36+($AO1883-1)*12+6,COLUMN())):INDIRECT(ADDRESS(($AN1883-1)*36+($AO1883-1)*12+$AP1883+4,COLUMN())),INDIRECT(ADDRESS(($AN1883-1)*3+$AO1883+5,$AP1883+20)))&gt;=1,0,INDIRECT(ADDRESS(($AN1883-1)*3+$AO1883+5,$AP1883+20)))))</f>
        <v>0</v>
      </c>
      <c r="AT1883" s="204">
        <f ca="1">COUNTIF(INDIRECT("U"&amp;(ROW()+12*(($AN1883-1)*3+$AO1883)-ROW())/12+5):INDIRECT("AF"&amp;(ROW()+12*(($AN1883-1)*3+$AO1883)-ROW())/12+5),AS1883)</f>
        <v>0</v>
      </c>
      <c r="AU1883" s="204">
        <f ca="1">IF(AND(AQ1883+AS1883&gt;0,AR1883+AT1883&gt;0),COUNTIF(AU$6:AU1882,"&gt;0")+1,0)</f>
        <v>0</v>
      </c>
    </row>
    <row r="1884" spans="40:47">
      <c r="AN1884" s="204">
        <v>53</v>
      </c>
      <c r="AO1884" s="204">
        <v>1</v>
      </c>
      <c r="AP1884" s="204">
        <v>7</v>
      </c>
      <c r="AQ1884" s="221">
        <f ca="1">IF($AP1884=1,IF(INDIRECT(ADDRESS(($AN1884-1)*3+$AO1884+5,$AP1884+7))="",0,INDIRECT(ADDRESS(($AN1884-1)*3+$AO1884+5,$AP1884+7))),IF(INDIRECT(ADDRESS(($AN1884-1)*3+$AO1884+5,$AP1884+7))="",0,IF(COUNTIF(INDIRECT(ADDRESS(($AN1884-1)*36+($AO1884-1)*12+6,COLUMN())):INDIRECT(ADDRESS(($AN1884-1)*36+($AO1884-1)*12+$AP1884+4,COLUMN())),INDIRECT(ADDRESS(($AN1884-1)*3+$AO1884+5,$AP1884+7)))&gt;=1,0,INDIRECT(ADDRESS(($AN1884-1)*3+$AO1884+5,$AP1884+7)))))</f>
        <v>0</v>
      </c>
      <c r="AR1884" s="204">
        <f ca="1">COUNTIF(INDIRECT("H"&amp;(ROW()+12*(($AN1884-1)*3+$AO1884)-ROW())/12+5):INDIRECT("S"&amp;(ROW()+12*(($AN1884-1)*3+$AO1884)-ROW())/12+5),AQ1884)</f>
        <v>0</v>
      </c>
      <c r="AS1884" s="221">
        <f ca="1">IF($AP1884=1,IF(INDIRECT(ADDRESS(($AN1884-1)*3+$AO1884+5,$AP1884+20))="",0,INDIRECT(ADDRESS(($AN1884-1)*3+$AO1884+5,$AP1884+20))),IF(INDIRECT(ADDRESS(($AN1884-1)*3+$AO1884+5,$AP1884+20))="",0,IF(COUNTIF(INDIRECT(ADDRESS(($AN1884-1)*36+($AO1884-1)*12+6,COLUMN())):INDIRECT(ADDRESS(($AN1884-1)*36+($AO1884-1)*12+$AP1884+4,COLUMN())),INDIRECT(ADDRESS(($AN1884-1)*3+$AO1884+5,$AP1884+20)))&gt;=1,0,INDIRECT(ADDRESS(($AN1884-1)*3+$AO1884+5,$AP1884+20)))))</f>
        <v>0</v>
      </c>
      <c r="AT1884" s="204">
        <f ca="1">COUNTIF(INDIRECT("U"&amp;(ROW()+12*(($AN1884-1)*3+$AO1884)-ROW())/12+5):INDIRECT("AF"&amp;(ROW()+12*(($AN1884-1)*3+$AO1884)-ROW())/12+5),AS1884)</f>
        <v>0</v>
      </c>
      <c r="AU1884" s="204">
        <f ca="1">IF(AND(AQ1884+AS1884&gt;0,AR1884+AT1884&gt;0),COUNTIF(AU$6:AU1883,"&gt;0")+1,0)</f>
        <v>0</v>
      </c>
    </row>
    <row r="1885" spans="40:47">
      <c r="AN1885" s="204">
        <v>53</v>
      </c>
      <c r="AO1885" s="204">
        <v>1</v>
      </c>
      <c r="AP1885" s="204">
        <v>8</v>
      </c>
      <c r="AQ1885" s="221">
        <f ca="1">IF($AP1885=1,IF(INDIRECT(ADDRESS(($AN1885-1)*3+$AO1885+5,$AP1885+7))="",0,INDIRECT(ADDRESS(($AN1885-1)*3+$AO1885+5,$AP1885+7))),IF(INDIRECT(ADDRESS(($AN1885-1)*3+$AO1885+5,$AP1885+7))="",0,IF(COUNTIF(INDIRECT(ADDRESS(($AN1885-1)*36+($AO1885-1)*12+6,COLUMN())):INDIRECT(ADDRESS(($AN1885-1)*36+($AO1885-1)*12+$AP1885+4,COLUMN())),INDIRECT(ADDRESS(($AN1885-1)*3+$AO1885+5,$AP1885+7)))&gt;=1,0,INDIRECT(ADDRESS(($AN1885-1)*3+$AO1885+5,$AP1885+7)))))</f>
        <v>0</v>
      </c>
      <c r="AR1885" s="204">
        <f ca="1">COUNTIF(INDIRECT("H"&amp;(ROW()+12*(($AN1885-1)*3+$AO1885)-ROW())/12+5):INDIRECT("S"&amp;(ROW()+12*(($AN1885-1)*3+$AO1885)-ROW())/12+5),AQ1885)</f>
        <v>0</v>
      </c>
      <c r="AS1885" s="221">
        <f ca="1">IF($AP1885=1,IF(INDIRECT(ADDRESS(($AN1885-1)*3+$AO1885+5,$AP1885+20))="",0,INDIRECT(ADDRESS(($AN1885-1)*3+$AO1885+5,$AP1885+20))),IF(INDIRECT(ADDRESS(($AN1885-1)*3+$AO1885+5,$AP1885+20))="",0,IF(COUNTIF(INDIRECT(ADDRESS(($AN1885-1)*36+($AO1885-1)*12+6,COLUMN())):INDIRECT(ADDRESS(($AN1885-1)*36+($AO1885-1)*12+$AP1885+4,COLUMN())),INDIRECT(ADDRESS(($AN1885-1)*3+$AO1885+5,$AP1885+20)))&gt;=1,0,INDIRECT(ADDRESS(($AN1885-1)*3+$AO1885+5,$AP1885+20)))))</f>
        <v>0</v>
      </c>
      <c r="AT1885" s="204">
        <f ca="1">COUNTIF(INDIRECT("U"&amp;(ROW()+12*(($AN1885-1)*3+$AO1885)-ROW())/12+5):INDIRECT("AF"&amp;(ROW()+12*(($AN1885-1)*3+$AO1885)-ROW())/12+5),AS1885)</f>
        <v>0</v>
      </c>
      <c r="AU1885" s="204">
        <f ca="1">IF(AND(AQ1885+AS1885&gt;0,AR1885+AT1885&gt;0),COUNTIF(AU$6:AU1884,"&gt;0")+1,0)</f>
        <v>0</v>
      </c>
    </row>
    <row r="1886" spans="40:47">
      <c r="AN1886" s="204">
        <v>53</v>
      </c>
      <c r="AO1886" s="204">
        <v>1</v>
      </c>
      <c r="AP1886" s="204">
        <v>9</v>
      </c>
      <c r="AQ1886" s="221">
        <f ca="1">IF($AP1886=1,IF(INDIRECT(ADDRESS(($AN1886-1)*3+$AO1886+5,$AP1886+7))="",0,INDIRECT(ADDRESS(($AN1886-1)*3+$AO1886+5,$AP1886+7))),IF(INDIRECT(ADDRESS(($AN1886-1)*3+$AO1886+5,$AP1886+7))="",0,IF(COUNTIF(INDIRECT(ADDRESS(($AN1886-1)*36+($AO1886-1)*12+6,COLUMN())):INDIRECT(ADDRESS(($AN1886-1)*36+($AO1886-1)*12+$AP1886+4,COLUMN())),INDIRECT(ADDRESS(($AN1886-1)*3+$AO1886+5,$AP1886+7)))&gt;=1,0,INDIRECT(ADDRESS(($AN1886-1)*3+$AO1886+5,$AP1886+7)))))</f>
        <v>0</v>
      </c>
      <c r="AR1886" s="204">
        <f ca="1">COUNTIF(INDIRECT("H"&amp;(ROW()+12*(($AN1886-1)*3+$AO1886)-ROW())/12+5):INDIRECT("S"&amp;(ROW()+12*(($AN1886-1)*3+$AO1886)-ROW())/12+5),AQ1886)</f>
        <v>0</v>
      </c>
      <c r="AS1886" s="221">
        <f ca="1">IF($AP1886=1,IF(INDIRECT(ADDRESS(($AN1886-1)*3+$AO1886+5,$AP1886+20))="",0,INDIRECT(ADDRESS(($AN1886-1)*3+$AO1886+5,$AP1886+20))),IF(INDIRECT(ADDRESS(($AN1886-1)*3+$AO1886+5,$AP1886+20))="",0,IF(COUNTIF(INDIRECT(ADDRESS(($AN1886-1)*36+($AO1886-1)*12+6,COLUMN())):INDIRECT(ADDRESS(($AN1886-1)*36+($AO1886-1)*12+$AP1886+4,COLUMN())),INDIRECT(ADDRESS(($AN1886-1)*3+$AO1886+5,$AP1886+20)))&gt;=1,0,INDIRECT(ADDRESS(($AN1886-1)*3+$AO1886+5,$AP1886+20)))))</f>
        <v>0</v>
      </c>
      <c r="AT1886" s="204">
        <f ca="1">COUNTIF(INDIRECT("U"&amp;(ROW()+12*(($AN1886-1)*3+$AO1886)-ROW())/12+5):INDIRECT("AF"&amp;(ROW()+12*(($AN1886-1)*3+$AO1886)-ROW())/12+5),AS1886)</f>
        <v>0</v>
      </c>
      <c r="AU1886" s="204">
        <f ca="1">IF(AND(AQ1886+AS1886&gt;0,AR1886+AT1886&gt;0),COUNTIF(AU$6:AU1885,"&gt;0")+1,0)</f>
        <v>0</v>
      </c>
    </row>
    <row r="1887" spans="40:47">
      <c r="AN1887" s="204">
        <v>53</v>
      </c>
      <c r="AO1887" s="204">
        <v>1</v>
      </c>
      <c r="AP1887" s="204">
        <v>10</v>
      </c>
      <c r="AQ1887" s="221">
        <f ca="1">IF($AP1887=1,IF(INDIRECT(ADDRESS(($AN1887-1)*3+$AO1887+5,$AP1887+7))="",0,INDIRECT(ADDRESS(($AN1887-1)*3+$AO1887+5,$AP1887+7))),IF(INDIRECT(ADDRESS(($AN1887-1)*3+$AO1887+5,$AP1887+7))="",0,IF(COUNTIF(INDIRECT(ADDRESS(($AN1887-1)*36+($AO1887-1)*12+6,COLUMN())):INDIRECT(ADDRESS(($AN1887-1)*36+($AO1887-1)*12+$AP1887+4,COLUMN())),INDIRECT(ADDRESS(($AN1887-1)*3+$AO1887+5,$AP1887+7)))&gt;=1,0,INDIRECT(ADDRESS(($AN1887-1)*3+$AO1887+5,$AP1887+7)))))</f>
        <v>0</v>
      </c>
      <c r="AR1887" s="204">
        <f ca="1">COUNTIF(INDIRECT("H"&amp;(ROW()+12*(($AN1887-1)*3+$AO1887)-ROW())/12+5):INDIRECT("S"&amp;(ROW()+12*(($AN1887-1)*3+$AO1887)-ROW())/12+5),AQ1887)</f>
        <v>0</v>
      </c>
      <c r="AS1887" s="221">
        <f ca="1">IF($AP1887=1,IF(INDIRECT(ADDRESS(($AN1887-1)*3+$AO1887+5,$AP1887+20))="",0,INDIRECT(ADDRESS(($AN1887-1)*3+$AO1887+5,$AP1887+20))),IF(INDIRECT(ADDRESS(($AN1887-1)*3+$AO1887+5,$AP1887+20))="",0,IF(COUNTIF(INDIRECT(ADDRESS(($AN1887-1)*36+($AO1887-1)*12+6,COLUMN())):INDIRECT(ADDRESS(($AN1887-1)*36+($AO1887-1)*12+$AP1887+4,COLUMN())),INDIRECT(ADDRESS(($AN1887-1)*3+$AO1887+5,$AP1887+20)))&gt;=1,0,INDIRECT(ADDRESS(($AN1887-1)*3+$AO1887+5,$AP1887+20)))))</f>
        <v>0</v>
      </c>
      <c r="AT1887" s="204">
        <f ca="1">COUNTIF(INDIRECT("U"&amp;(ROW()+12*(($AN1887-1)*3+$AO1887)-ROW())/12+5):INDIRECT("AF"&amp;(ROW()+12*(($AN1887-1)*3+$AO1887)-ROW())/12+5),AS1887)</f>
        <v>0</v>
      </c>
      <c r="AU1887" s="204">
        <f ca="1">IF(AND(AQ1887+AS1887&gt;0,AR1887+AT1887&gt;0),COUNTIF(AU$6:AU1886,"&gt;0")+1,0)</f>
        <v>0</v>
      </c>
    </row>
    <row r="1888" spans="40:47">
      <c r="AN1888" s="204">
        <v>53</v>
      </c>
      <c r="AO1888" s="204">
        <v>1</v>
      </c>
      <c r="AP1888" s="204">
        <v>11</v>
      </c>
      <c r="AQ1888" s="221">
        <f ca="1">IF($AP1888=1,IF(INDIRECT(ADDRESS(($AN1888-1)*3+$AO1888+5,$AP1888+7))="",0,INDIRECT(ADDRESS(($AN1888-1)*3+$AO1888+5,$AP1888+7))),IF(INDIRECT(ADDRESS(($AN1888-1)*3+$AO1888+5,$AP1888+7))="",0,IF(COUNTIF(INDIRECT(ADDRESS(($AN1888-1)*36+($AO1888-1)*12+6,COLUMN())):INDIRECT(ADDRESS(($AN1888-1)*36+($AO1888-1)*12+$AP1888+4,COLUMN())),INDIRECT(ADDRESS(($AN1888-1)*3+$AO1888+5,$AP1888+7)))&gt;=1,0,INDIRECT(ADDRESS(($AN1888-1)*3+$AO1888+5,$AP1888+7)))))</f>
        <v>0</v>
      </c>
      <c r="AR1888" s="204">
        <f ca="1">COUNTIF(INDIRECT("H"&amp;(ROW()+12*(($AN1888-1)*3+$AO1888)-ROW())/12+5):INDIRECT("S"&amp;(ROW()+12*(($AN1888-1)*3+$AO1888)-ROW())/12+5),AQ1888)</f>
        <v>0</v>
      </c>
      <c r="AS1888" s="221">
        <f ca="1">IF($AP1888=1,IF(INDIRECT(ADDRESS(($AN1888-1)*3+$AO1888+5,$AP1888+20))="",0,INDIRECT(ADDRESS(($AN1888-1)*3+$AO1888+5,$AP1888+20))),IF(INDIRECT(ADDRESS(($AN1888-1)*3+$AO1888+5,$AP1888+20))="",0,IF(COUNTIF(INDIRECT(ADDRESS(($AN1888-1)*36+($AO1888-1)*12+6,COLUMN())):INDIRECT(ADDRESS(($AN1888-1)*36+($AO1888-1)*12+$AP1888+4,COLUMN())),INDIRECT(ADDRESS(($AN1888-1)*3+$AO1888+5,$AP1888+20)))&gt;=1,0,INDIRECT(ADDRESS(($AN1888-1)*3+$AO1888+5,$AP1888+20)))))</f>
        <v>0</v>
      </c>
      <c r="AT1888" s="204">
        <f ca="1">COUNTIF(INDIRECT("U"&amp;(ROW()+12*(($AN1888-1)*3+$AO1888)-ROW())/12+5):INDIRECT("AF"&amp;(ROW()+12*(($AN1888-1)*3+$AO1888)-ROW())/12+5),AS1888)</f>
        <v>0</v>
      </c>
      <c r="AU1888" s="204">
        <f ca="1">IF(AND(AQ1888+AS1888&gt;0,AR1888+AT1888&gt;0),COUNTIF(AU$6:AU1887,"&gt;0")+1,0)</f>
        <v>0</v>
      </c>
    </row>
    <row r="1889" spans="40:47">
      <c r="AN1889" s="204">
        <v>53</v>
      </c>
      <c r="AO1889" s="204">
        <v>1</v>
      </c>
      <c r="AP1889" s="204">
        <v>12</v>
      </c>
      <c r="AQ1889" s="221">
        <f ca="1">IF($AP1889=1,IF(INDIRECT(ADDRESS(($AN1889-1)*3+$AO1889+5,$AP1889+7))="",0,INDIRECT(ADDRESS(($AN1889-1)*3+$AO1889+5,$AP1889+7))),IF(INDIRECT(ADDRESS(($AN1889-1)*3+$AO1889+5,$AP1889+7))="",0,IF(COUNTIF(INDIRECT(ADDRESS(($AN1889-1)*36+($AO1889-1)*12+6,COLUMN())):INDIRECT(ADDRESS(($AN1889-1)*36+($AO1889-1)*12+$AP1889+4,COLUMN())),INDIRECT(ADDRESS(($AN1889-1)*3+$AO1889+5,$AP1889+7)))&gt;=1,0,INDIRECT(ADDRESS(($AN1889-1)*3+$AO1889+5,$AP1889+7)))))</f>
        <v>0</v>
      </c>
      <c r="AR1889" s="204">
        <f ca="1">COUNTIF(INDIRECT("H"&amp;(ROW()+12*(($AN1889-1)*3+$AO1889)-ROW())/12+5):INDIRECT("S"&amp;(ROW()+12*(($AN1889-1)*3+$AO1889)-ROW())/12+5),AQ1889)</f>
        <v>0</v>
      </c>
      <c r="AS1889" s="221">
        <f ca="1">IF($AP1889=1,IF(INDIRECT(ADDRESS(($AN1889-1)*3+$AO1889+5,$AP1889+20))="",0,INDIRECT(ADDRESS(($AN1889-1)*3+$AO1889+5,$AP1889+20))),IF(INDIRECT(ADDRESS(($AN1889-1)*3+$AO1889+5,$AP1889+20))="",0,IF(COUNTIF(INDIRECT(ADDRESS(($AN1889-1)*36+($AO1889-1)*12+6,COLUMN())):INDIRECT(ADDRESS(($AN1889-1)*36+($AO1889-1)*12+$AP1889+4,COLUMN())),INDIRECT(ADDRESS(($AN1889-1)*3+$AO1889+5,$AP1889+20)))&gt;=1,0,INDIRECT(ADDRESS(($AN1889-1)*3+$AO1889+5,$AP1889+20)))))</f>
        <v>0</v>
      </c>
      <c r="AT1889" s="204">
        <f ca="1">COUNTIF(INDIRECT("U"&amp;(ROW()+12*(($AN1889-1)*3+$AO1889)-ROW())/12+5):INDIRECT("AF"&amp;(ROW()+12*(($AN1889-1)*3+$AO1889)-ROW())/12+5),AS1889)</f>
        <v>0</v>
      </c>
      <c r="AU1889" s="204">
        <f ca="1">IF(AND(AQ1889+AS1889&gt;0,AR1889+AT1889&gt;0),COUNTIF(AU$6:AU1888,"&gt;0")+1,0)</f>
        <v>0</v>
      </c>
    </row>
    <row r="1890" spans="40:47">
      <c r="AN1890" s="204">
        <v>53</v>
      </c>
      <c r="AO1890" s="204">
        <v>2</v>
      </c>
      <c r="AP1890" s="204">
        <v>1</v>
      </c>
      <c r="AQ1890" s="221">
        <f ca="1">IF($AP1890=1,IF(INDIRECT(ADDRESS(($AN1890-1)*3+$AO1890+5,$AP1890+7))="",0,INDIRECT(ADDRESS(($AN1890-1)*3+$AO1890+5,$AP1890+7))),IF(INDIRECT(ADDRESS(($AN1890-1)*3+$AO1890+5,$AP1890+7))="",0,IF(COUNTIF(INDIRECT(ADDRESS(($AN1890-1)*36+($AO1890-1)*12+6,COLUMN())):INDIRECT(ADDRESS(($AN1890-1)*36+($AO1890-1)*12+$AP1890+4,COLUMN())),INDIRECT(ADDRESS(($AN1890-1)*3+$AO1890+5,$AP1890+7)))&gt;=1,0,INDIRECT(ADDRESS(($AN1890-1)*3+$AO1890+5,$AP1890+7)))))</f>
        <v>0</v>
      </c>
      <c r="AR1890" s="204">
        <f ca="1">COUNTIF(INDIRECT("H"&amp;(ROW()+12*(($AN1890-1)*3+$AO1890)-ROW())/12+5):INDIRECT("S"&amp;(ROW()+12*(($AN1890-1)*3+$AO1890)-ROW())/12+5),AQ1890)</f>
        <v>0</v>
      </c>
      <c r="AS1890" s="221">
        <f ca="1">IF($AP1890=1,IF(INDIRECT(ADDRESS(($AN1890-1)*3+$AO1890+5,$AP1890+20))="",0,INDIRECT(ADDRESS(($AN1890-1)*3+$AO1890+5,$AP1890+20))),IF(INDIRECT(ADDRESS(($AN1890-1)*3+$AO1890+5,$AP1890+20))="",0,IF(COUNTIF(INDIRECT(ADDRESS(($AN1890-1)*36+($AO1890-1)*12+6,COLUMN())):INDIRECT(ADDRESS(($AN1890-1)*36+($AO1890-1)*12+$AP1890+4,COLUMN())),INDIRECT(ADDRESS(($AN1890-1)*3+$AO1890+5,$AP1890+20)))&gt;=1,0,INDIRECT(ADDRESS(($AN1890-1)*3+$AO1890+5,$AP1890+20)))))</f>
        <v>0</v>
      </c>
      <c r="AT1890" s="204">
        <f ca="1">COUNTIF(INDIRECT("U"&amp;(ROW()+12*(($AN1890-1)*3+$AO1890)-ROW())/12+5):INDIRECT("AF"&amp;(ROW()+12*(($AN1890-1)*3+$AO1890)-ROW())/12+5),AS1890)</f>
        <v>0</v>
      </c>
      <c r="AU1890" s="204">
        <f ca="1">IF(AND(AQ1890+AS1890&gt;0,AR1890+AT1890&gt;0),COUNTIF(AU$6:AU1889,"&gt;0")+1,0)</f>
        <v>0</v>
      </c>
    </row>
    <row r="1891" spans="40:47">
      <c r="AN1891" s="204">
        <v>53</v>
      </c>
      <c r="AO1891" s="204">
        <v>2</v>
      </c>
      <c r="AP1891" s="204">
        <v>2</v>
      </c>
      <c r="AQ1891" s="221">
        <f ca="1">IF($AP1891=1,IF(INDIRECT(ADDRESS(($AN1891-1)*3+$AO1891+5,$AP1891+7))="",0,INDIRECT(ADDRESS(($AN1891-1)*3+$AO1891+5,$AP1891+7))),IF(INDIRECT(ADDRESS(($AN1891-1)*3+$AO1891+5,$AP1891+7))="",0,IF(COUNTIF(INDIRECT(ADDRESS(($AN1891-1)*36+($AO1891-1)*12+6,COLUMN())):INDIRECT(ADDRESS(($AN1891-1)*36+($AO1891-1)*12+$AP1891+4,COLUMN())),INDIRECT(ADDRESS(($AN1891-1)*3+$AO1891+5,$AP1891+7)))&gt;=1,0,INDIRECT(ADDRESS(($AN1891-1)*3+$AO1891+5,$AP1891+7)))))</f>
        <v>0</v>
      </c>
      <c r="AR1891" s="204">
        <f ca="1">COUNTIF(INDIRECT("H"&amp;(ROW()+12*(($AN1891-1)*3+$AO1891)-ROW())/12+5):INDIRECT("S"&amp;(ROW()+12*(($AN1891-1)*3+$AO1891)-ROW())/12+5),AQ1891)</f>
        <v>0</v>
      </c>
      <c r="AS1891" s="221">
        <f ca="1">IF($AP1891=1,IF(INDIRECT(ADDRESS(($AN1891-1)*3+$AO1891+5,$AP1891+20))="",0,INDIRECT(ADDRESS(($AN1891-1)*3+$AO1891+5,$AP1891+20))),IF(INDIRECT(ADDRESS(($AN1891-1)*3+$AO1891+5,$AP1891+20))="",0,IF(COUNTIF(INDIRECT(ADDRESS(($AN1891-1)*36+($AO1891-1)*12+6,COLUMN())):INDIRECT(ADDRESS(($AN1891-1)*36+($AO1891-1)*12+$AP1891+4,COLUMN())),INDIRECT(ADDRESS(($AN1891-1)*3+$AO1891+5,$AP1891+20)))&gt;=1,0,INDIRECT(ADDRESS(($AN1891-1)*3+$AO1891+5,$AP1891+20)))))</f>
        <v>0</v>
      </c>
      <c r="AT1891" s="204">
        <f ca="1">COUNTIF(INDIRECT("U"&amp;(ROW()+12*(($AN1891-1)*3+$AO1891)-ROW())/12+5):INDIRECT("AF"&amp;(ROW()+12*(($AN1891-1)*3+$AO1891)-ROW())/12+5),AS1891)</f>
        <v>0</v>
      </c>
      <c r="AU1891" s="204">
        <f ca="1">IF(AND(AQ1891+AS1891&gt;0,AR1891+AT1891&gt;0),COUNTIF(AU$6:AU1890,"&gt;0")+1,0)</f>
        <v>0</v>
      </c>
    </row>
    <row r="1892" spans="40:47">
      <c r="AN1892" s="204">
        <v>53</v>
      </c>
      <c r="AO1892" s="204">
        <v>2</v>
      </c>
      <c r="AP1892" s="204">
        <v>3</v>
      </c>
      <c r="AQ1892" s="221">
        <f ca="1">IF($AP1892=1,IF(INDIRECT(ADDRESS(($AN1892-1)*3+$AO1892+5,$AP1892+7))="",0,INDIRECT(ADDRESS(($AN1892-1)*3+$AO1892+5,$AP1892+7))),IF(INDIRECT(ADDRESS(($AN1892-1)*3+$AO1892+5,$AP1892+7))="",0,IF(COUNTIF(INDIRECT(ADDRESS(($AN1892-1)*36+($AO1892-1)*12+6,COLUMN())):INDIRECT(ADDRESS(($AN1892-1)*36+($AO1892-1)*12+$AP1892+4,COLUMN())),INDIRECT(ADDRESS(($AN1892-1)*3+$AO1892+5,$AP1892+7)))&gt;=1,0,INDIRECT(ADDRESS(($AN1892-1)*3+$AO1892+5,$AP1892+7)))))</f>
        <v>0</v>
      </c>
      <c r="AR1892" s="204">
        <f ca="1">COUNTIF(INDIRECT("H"&amp;(ROW()+12*(($AN1892-1)*3+$AO1892)-ROW())/12+5):INDIRECT("S"&amp;(ROW()+12*(($AN1892-1)*3+$AO1892)-ROW())/12+5),AQ1892)</f>
        <v>0</v>
      </c>
      <c r="AS1892" s="221">
        <f ca="1">IF($AP1892=1,IF(INDIRECT(ADDRESS(($AN1892-1)*3+$AO1892+5,$AP1892+20))="",0,INDIRECT(ADDRESS(($AN1892-1)*3+$AO1892+5,$AP1892+20))),IF(INDIRECT(ADDRESS(($AN1892-1)*3+$AO1892+5,$AP1892+20))="",0,IF(COUNTIF(INDIRECT(ADDRESS(($AN1892-1)*36+($AO1892-1)*12+6,COLUMN())):INDIRECT(ADDRESS(($AN1892-1)*36+($AO1892-1)*12+$AP1892+4,COLUMN())),INDIRECT(ADDRESS(($AN1892-1)*3+$AO1892+5,$AP1892+20)))&gt;=1,0,INDIRECT(ADDRESS(($AN1892-1)*3+$AO1892+5,$AP1892+20)))))</f>
        <v>0</v>
      </c>
      <c r="AT1892" s="204">
        <f ca="1">COUNTIF(INDIRECT("U"&amp;(ROW()+12*(($AN1892-1)*3+$AO1892)-ROW())/12+5):INDIRECT("AF"&amp;(ROW()+12*(($AN1892-1)*3+$AO1892)-ROW())/12+5),AS1892)</f>
        <v>0</v>
      </c>
      <c r="AU1892" s="204">
        <f ca="1">IF(AND(AQ1892+AS1892&gt;0,AR1892+AT1892&gt;0),COUNTIF(AU$6:AU1891,"&gt;0")+1,0)</f>
        <v>0</v>
      </c>
    </row>
    <row r="1893" spans="40:47">
      <c r="AN1893" s="204">
        <v>53</v>
      </c>
      <c r="AO1893" s="204">
        <v>2</v>
      </c>
      <c r="AP1893" s="204">
        <v>4</v>
      </c>
      <c r="AQ1893" s="221">
        <f ca="1">IF($AP1893=1,IF(INDIRECT(ADDRESS(($AN1893-1)*3+$AO1893+5,$AP1893+7))="",0,INDIRECT(ADDRESS(($AN1893-1)*3+$AO1893+5,$AP1893+7))),IF(INDIRECT(ADDRESS(($AN1893-1)*3+$AO1893+5,$AP1893+7))="",0,IF(COUNTIF(INDIRECT(ADDRESS(($AN1893-1)*36+($AO1893-1)*12+6,COLUMN())):INDIRECT(ADDRESS(($AN1893-1)*36+($AO1893-1)*12+$AP1893+4,COLUMN())),INDIRECT(ADDRESS(($AN1893-1)*3+$AO1893+5,$AP1893+7)))&gt;=1,0,INDIRECT(ADDRESS(($AN1893-1)*3+$AO1893+5,$AP1893+7)))))</f>
        <v>0</v>
      </c>
      <c r="AR1893" s="204">
        <f ca="1">COUNTIF(INDIRECT("H"&amp;(ROW()+12*(($AN1893-1)*3+$AO1893)-ROW())/12+5):INDIRECT("S"&amp;(ROW()+12*(($AN1893-1)*3+$AO1893)-ROW())/12+5),AQ1893)</f>
        <v>0</v>
      </c>
      <c r="AS1893" s="221">
        <f ca="1">IF($AP1893=1,IF(INDIRECT(ADDRESS(($AN1893-1)*3+$AO1893+5,$AP1893+20))="",0,INDIRECT(ADDRESS(($AN1893-1)*3+$AO1893+5,$AP1893+20))),IF(INDIRECT(ADDRESS(($AN1893-1)*3+$AO1893+5,$AP1893+20))="",0,IF(COUNTIF(INDIRECT(ADDRESS(($AN1893-1)*36+($AO1893-1)*12+6,COLUMN())):INDIRECT(ADDRESS(($AN1893-1)*36+($AO1893-1)*12+$AP1893+4,COLUMN())),INDIRECT(ADDRESS(($AN1893-1)*3+$AO1893+5,$AP1893+20)))&gt;=1,0,INDIRECT(ADDRESS(($AN1893-1)*3+$AO1893+5,$AP1893+20)))))</f>
        <v>0</v>
      </c>
      <c r="AT1893" s="204">
        <f ca="1">COUNTIF(INDIRECT("U"&amp;(ROW()+12*(($AN1893-1)*3+$AO1893)-ROW())/12+5):INDIRECT("AF"&amp;(ROW()+12*(($AN1893-1)*3+$AO1893)-ROW())/12+5),AS1893)</f>
        <v>0</v>
      </c>
      <c r="AU1893" s="204">
        <f ca="1">IF(AND(AQ1893+AS1893&gt;0,AR1893+AT1893&gt;0),COUNTIF(AU$6:AU1892,"&gt;0")+1,0)</f>
        <v>0</v>
      </c>
    </row>
    <row r="1894" spans="40:47">
      <c r="AN1894" s="204">
        <v>53</v>
      </c>
      <c r="AO1894" s="204">
        <v>2</v>
      </c>
      <c r="AP1894" s="204">
        <v>5</v>
      </c>
      <c r="AQ1894" s="221">
        <f ca="1">IF($AP1894=1,IF(INDIRECT(ADDRESS(($AN1894-1)*3+$AO1894+5,$AP1894+7))="",0,INDIRECT(ADDRESS(($AN1894-1)*3+$AO1894+5,$AP1894+7))),IF(INDIRECT(ADDRESS(($AN1894-1)*3+$AO1894+5,$AP1894+7))="",0,IF(COUNTIF(INDIRECT(ADDRESS(($AN1894-1)*36+($AO1894-1)*12+6,COLUMN())):INDIRECT(ADDRESS(($AN1894-1)*36+($AO1894-1)*12+$AP1894+4,COLUMN())),INDIRECT(ADDRESS(($AN1894-1)*3+$AO1894+5,$AP1894+7)))&gt;=1,0,INDIRECT(ADDRESS(($AN1894-1)*3+$AO1894+5,$AP1894+7)))))</f>
        <v>0</v>
      </c>
      <c r="AR1894" s="204">
        <f ca="1">COUNTIF(INDIRECT("H"&amp;(ROW()+12*(($AN1894-1)*3+$AO1894)-ROW())/12+5):INDIRECT("S"&amp;(ROW()+12*(($AN1894-1)*3+$AO1894)-ROW())/12+5),AQ1894)</f>
        <v>0</v>
      </c>
      <c r="AS1894" s="221">
        <f ca="1">IF($AP1894=1,IF(INDIRECT(ADDRESS(($AN1894-1)*3+$AO1894+5,$AP1894+20))="",0,INDIRECT(ADDRESS(($AN1894-1)*3+$AO1894+5,$AP1894+20))),IF(INDIRECT(ADDRESS(($AN1894-1)*3+$AO1894+5,$AP1894+20))="",0,IF(COUNTIF(INDIRECT(ADDRESS(($AN1894-1)*36+($AO1894-1)*12+6,COLUMN())):INDIRECT(ADDRESS(($AN1894-1)*36+($AO1894-1)*12+$AP1894+4,COLUMN())),INDIRECT(ADDRESS(($AN1894-1)*3+$AO1894+5,$AP1894+20)))&gt;=1,0,INDIRECT(ADDRESS(($AN1894-1)*3+$AO1894+5,$AP1894+20)))))</f>
        <v>0</v>
      </c>
      <c r="AT1894" s="204">
        <f ca="1">COUNTIF(INDIRECT("U"&amp;(ROW()+12*(($AN1894-1)*3+$AO1894)-ROW())/12+5):INDIRECT("AF"&amp;(ROW()+12*(($AN1894-1)*3+$AO1894)-ROW())/12+5),AS1894)</f>
        <v>0</v>
      </c>
      <c r="AU1894" s="204">
        <f ca="1">IF(AND(AQ1894+AS1894&gt;0,AR1894+AT1894&gt;0),COUNTIF(AU$6:AU1893,"&gt;0")+1,0)</f>
        <v>0</v>
      </c>
    </row>
    <row r="1895" spans="40:47">
      <c r="AN1895" s="204">
        <v>53</v>
      </c>
      <c r="AO1895" s="204">
        <v>2</v>
      </c>
      <c r="AP1895" s="204">
        <v>6</v>
      </c>
      <c r="AQ1895" s="221">
        <f ca="1">IF($AP1895=1,IF(INDIRECT(ADDRESS(($AN1895-1)*3+$AO1895+5,$AP1895+7))="",0,INDIRECT(ADDRESS(($AN1895-1)*3+$AO1895+5,$AP1895+7))),IF(INDIRECT(ADDRESS(($AN1895-1)*3+$AO1895+5,$AP1895+7))="",0,IF(COUNTIF(INDIRECT(ADDRESS(($AN1895-1)*36+($AO1895-1)*12+6,COLUMN())):INDIRECT(ADDRESS(($AN1895-1)*36+($AO1895-1)*12+$AP1895+4,COLUMN())),INDIRECT(ADDRESS(($AN1895-1)*3+$AO1895+5,$AP1895+7)))&gt;=1,0,INDIRECT(ADDRESS(($AN1895-1)*3+$AO1895+5,$AP1895+7)))))</f>
        <v>0</v>
      </c>
      <c r="AR1895" s="204">
        <f ca="1">COUNTIF(INDIRECT("H"&amp;(ROW()+12*(($AN1895-1)*3+$AO1895)-ROW())/12+5):INDIRECT("S"&amp;(ROW()+12*(($AN1895-1)*3+$AO1895)-ROW())/12+5),AQ1895)</f>
        <v>0</v>
      </c>
      <c r="AS1895" s="221">
        <f ca="1">IF($AP1895=1,IF(INDIRECT(ADDRESS(($AN1895-1)*3+$AO1895+5,$AP1895+20))="",0,INDIRECT(ADDRESS(($AN1895-1)*3+$AO1895+5,$AP1895+20))),IF(INDIRECT(ADDRESS(($AN1895-1)*3+$AO1895+5,$AP1895+20))="",0,IF(COUNTIF(INDIRECT(ADDRESS(($AN1895-1)*36+($AO1895-1)*12+6,COLUMN())):INDIRECT(ADDRESS(($AN1895-1)*36+($AO1895-1)*12+$AP1895+4,COLUMN())),INDIRECT(ADDRESS(($AN1895-1)*3+$AO1895+5,$AP1895+20)))&gt;=1,0,INDIRECT(ADDRESS(($AN1895-1)*3+$AO1895+5,$AP1895+20)))))</f>
        <v>0</v>
      </c>
      <c r="AT1895" s="204">
        <f ca="1">COUNTIF(INDIRECT("U"&amp;(ROW()+12*(($AN1895-1)*3+$AO1895)-ROW())/12+5):INDIRECT("AF"&amp;(ROW()+12*(($AN1895-1)*3+$AO1895)-ROW())/12+5),AS1895)</f>
        <v>0</v>
      </c>
      <c r="AU1895" s="204">
        <f ca="1">IF(AND(AQ1895+AS1895&gt;0,AR1895+AT1895&gt;0),COUNTIF(AU$6:AU1894,"&gt;0")+1,0)</f>
        <v>0</v>
      </c>
    </row>
    <row r="1896" spans="40:47">
      <c r="AN1896" s="204">
        <v>53</v>
      </c>
      <c r="AO1896" s="204">
        <v>2</v>
      </c>
      <c r="AP1896" s="204">
        <v>7</v>
      </c>
      <c r="AQ1896" s="221">
        <f ca="1">IF($AP1896=1,IF(INDIRECT(ADDRESS(($AN1896-1)*3+$AO1896+5,$AP1896+7))="",0,INDIRECT(ADDRESS(($AN1896-1)*3+$AO1896+5,$AP1896+7))),IF(INDIRECT(ADDRESS(($AN1896-1)*3+$AO1896+5,$AP1896+7))="",0,IF(COUNTIF(INDIRECT(ADDRESS(($AN1896-1)*36+($AO1896-1)*12+6,COLUMN())):INDIRECT(ADDRESS(($AN1896-1)*36+($AO1896-1)*12+$AP1896+4,COLUMN())),INDIRECT(ADDRESS(($AN1896-1)*3+$AO1896+5,$AP1896+7)))&gt;=1,0,INDIRECT(ADDRESS(($AN1896-1)*3+$AO1896+5,$AP1896+7)))))</f>
        <v>0</v>
      </c>
      <c r="AR1896" s="204">
        <f ca="1">COUNTIF(INDIRECT("H"&amp;(ROW()+12*(($AN1896-1)*3+$AO1896)-ROW())/12+5):INDIRECT("S"&amp;(ROW()+12*(($AN1896-1)*3+$AO1896)-ROW())/12+5),AQ1896)</f>
        <v>0</v>
      </c>
      <c r="AS1896" s="221">
        <f ca="1">IF($AP1896=1,IF(INDIRECT(ADDRESS(($AN1896-1)*3+$AO1896+5,$AP1896+20))="",0,INDIRECT(ADDRESS(($AN1896-1)*3+$AO1896+5,$AP1896+20))),IF(INDIRECT(ADDRESS(($AN1896-1)*3+$AO1896+5,$AP1896+20))="",0,IF(COUNTIF(INDIRECT(ADDRESS(($AN1896-1)*36+($AO1896-1)*12+6,COLUMN())):INDIRECT(ADDRESS(($AN1896-1)*36+($AO1896-1)*12+$AP1896+4,COLUMN())),INDIRECT(ADDRESS(($AN1896-1)*3+$AO1896+5,$AP1896+20)))&gt;=1,0,INDIRECT(ADDRESS(($AN1896-1)*3+$AO1896+5,$AP1896+20)))))</f>
        <v>0</v>
      </c>
      <c r="AT1896" s="204">
        <f ca="1">COUNTIF(INDIRECT("U"&amp;(ROW()+12*(($AN1896-1)*3+$AO1896)-ROW())/12+5):INDIRECT("AF"&amp;(ROW()+12*(($AN1896-1)*3+$AO1896)-ROW())/12+5),AS1896)</f>
        <v>0</v>
      </c>
      <c r="AU1896" s="204">
        <f ca="1">IF(AND(AQ1896+AS1896&gt;0,AR1896+AT1896&gt;0),COUNTIF(AU$6:AU1895,"&gt;0")+1,0)</f>
        <v>0</v>
      </c>
    </row>
    <row r="1897" spans="40:47">
      <c r="AN1897" s="204">
        <v>53</v>
      </c>
      <c r="AO1897" s="204">
        <v>2</v>
      </c>
      <c r="AP1897" s="204">
        <v>8</v>
      </c>
      <c r="AQ1897" s="221">
        <f ca="1">IF($AP1897=1,IF(INDIRECT(ADDRESS(($AN1897-1)*3+$AO1897+5,$AP1897+7))="",0,INDIRECT(ADDRESS(($AN1897-1)*3+$AO1897+5,$AP1897+7))),IF(INDIRECT(ADDRESS(($AN1897-1)*3+$AO1897+5,$AP1897+7))="",0,IF(COUNTIF(INDIRECT(ADDRESS(($AN1897-1)*36+($AO1897-1)*12+6,COLUMN())):INDIRECT(ADDRESS(($AN1897-1)*36+($AO1897-1)*12+$AP1897+4,COLUMN())),INDIRECT(ADDRESS(($AN1897-1)*3+$AO1897+5,$AP1897+7)))&gt;=1,0,INDIRECT(ADDRESS(($AN1897-1)*3+$AO1897+5,$AP1897+7)))))</f>
        <v>0</v>
      </c>
      <c r="AR1897" s="204">
        <f ca="1">COUNTIF(INDIRECT("H"&amp;(ROW()+12*(($AN1897-1)*3+$AO1897)-ROW())/12+5):INDIRECT("S"&amp;(ROW()+12*(($AN1897-1)*3+$AO1897)-ROW())/12+5),AQ1897)</f>
        <v>0</v>
      </c>
      <c r="AS1897" s="221">
        <f ca="1">IF($AP1897=1,IF(INDIRECT(ADDRESS(($AN1897-1)*3+$AO1897+5,$AP1897+20))="",0,INDIRECT(ADDRESS(($AN1897-1)*3+$AO1897+5,$AP1897+20))),IF(INDIRECT(ADDRESS(($AN1897-1)*3+$AO1897+5,$AP1897+20))="",0,IF(COUNTIF(INDIRECT(ADDRESS(($AN1897-1)*36+($AO1897-1)*12+6,COLUMN())):INDIRECT(ADDRESS(($AN1897-1)*36+($AO1897-1)*12+$AP1897+4,COLUMN())),INDIRECT(ADDRESS(($AN1897-1)*3+$AO1897+5,$AP1897+20)))&gt;=1,0,INDIRECT(ADDRESS(($AN1897-1)*3+$AO1897+5,$AP1897+20)))))</f>
        <v>0</v>
      </c>
      <c r="AT1897" s="204">
        <f ca="1">COUNTIF(INDIRECT("U"&amp;(ROW()+12*(($AN1897-1)*3+$AO1897)-ROW())/12+5):INDIRECT("AF"&amp;(ROW()+12*(($AN1897-1)*3+$AO1897)-ROW())/12+5),AS1897)</f>
        <v>0</v>
      </c>
      <c r="AU1897" s="204">
        <f ca="1">IF(AND(AQ1897+AS1897&gt;0,AR1897+AT1897&gt;0),COUNTIF(AU$6:AU1896,"&gt;0")+1,0)</f>
        <v>0</v>
      </c>
    </row>
    <row r="1898" spans="40:47">
      <c r="AN1898" s="204">
        <v>53</v>
      </c>
      <c r="AO1898" s="204">
        <v>2</v>
      </c>
      <c r="AP1898" s="204">
        <v>9</v>
      </c>
      <c r="AQ1898" s="221">
        <f ca="1">IF($AP1898=1,IF(INDIRECT(ADDRESS(($AN1898-1)*3+$AO1898+5,$AP1898+7))="",0,INDIRECT(ADDRESS(($AN1898-1)*3+$AO1898+5,$AP1898+7))),IF(INDIRECT(ADDRESS(($AN1898-1)*3+$AO1898+5,$AP1898+7))="",0,IF(COUNTIF(INDIRECT(ADDRESS(($AN1898-1)*36+($AO1898-1)*12+6,COLUMN())):INDIRECT(ADDRESS(($AN1898-1)*36+($AO1898-1)*12+$AP1898+4,COLUMN())),INDIRECT(ADDRESS(($AN1898-1)*3+$AO1898+5,$AP1898+7)))&gt;=1,0,INDIRECT(ADDRESS(($AN1898-1)*3+$AO1898+5,$AP1898+7)))))</f>
        <v>0</v>
      </c>
      <c r="AR1898" s="204">
        <f ca="1">COUNTIF(INDIRECT("H"&amp;(ROW()+12*(($AN1898-1)*3+$AO1898)-ROW())/12+5):INDIRECT("S"&amp;(ROW()+12*(($AN1898-1)*3+$AO1898)-ROW())/12+5),AQ1898)</f>
        <v>0</v>
      </c>
      <c r="AS1898" s="221">
        <f ca="1">IF($AP1898=1,IF(INDIRECT(ADDRESS(($AN1898-1)*3+$AO1898+5,$AP1898+20))="",0,INDIRECT(ADDRESS(($AN1898-1)*3+$AO1898+5,$AP1898+20))),IF(INDIRECT(ADDRESS(($AN1898-1)*3+$AO1898+5,$AP1898+20))="",0,IF(COUNTIF(INDIRECT(ADDRESS(($AN1898-1)*36+($AO1898-1)*12+6,COLUMN())):INDIRECT(ADDRESS(($AN1898-1)*36+($AO1898-1)*12+$AP1898+4,COLUMN())),INDIRECT(ADDRESS(($AN1898-1)*3+$AO1898+5,$AP1898+20)))&gt;=1,0,INDIRECT(ADDRESS(($AN1898-1)*3+$AO1898+5,$AP1898+20)))))</f>
        <v>0</v>
      </c>
      <c r="AT1898" s="204">
        <f ca="1">COUNTIF(INDIRECT("U"&amp;(ROW()+12*(($AN1898-1)*3+$AO1898)-ROW())/12+5):INDIRECT("AF"&amp;(ROW()+12*(($AN1898-1)*3+$AO1898)-ROW())/12+5),AS1898)</f>
        <v>0</v>
      </c>
      <c r="AU1898" s="204">
        <f ca="1">IF(AND(AQ1898+AS1898&gt;0,AR1898+AT1898&gt;0),COUNTIF(AU$6:AU1897,"&gt;0")+1,0)</f>
        <v>0</v>
      </c>
    </row>
    <row r="1899" spans="40:47">
      <c r="AN1899" s="204">
        <v>53</v>
      </c>
      <c r="AO1899" s="204">
        <v>2</v>
      </c>
      <c r="AP1899" s="204">
        <v>10</v>
      </c>
      <c r="AQ1899" s="221">
        <f ca="1">IF($AP1899=1,IF(INDIRECT(ADDRESS(($AN1899-1)*3+$AO1899+5,$AP1899+7))="",0,INDIRECT(ADDRESS(($AN1899-1)*3+$AO1899+5,$AP1899+7))),IF(INDIRECT(ADDRESS(($AN1899-1)*3+$AO1899+5,$AP1899+7))="",0,IF(COUNTIF(INDIRECT(ADDRESS(($AN1899-1)*36+($AO1899-1)*12+6,COLUMN())):INDIRECT(ADDRESS(($AN1899-1)*36+($AO1899-1)*12+$AP1899+4,COLUMN())),INDIRECT(ADDRESS(($AN1899-1)*3+$AO1899+5,$AP1899+7)))&gt;=1,0,INDIRECT(ADDRESS(($AN1899-1)*3+$AO1899+5,$AP1899+7)))))</f>
        <v>0</v>
      </c>
      <c r="AR1899" s="204">
        <f ca="1">COUNTIF(INDIRECT("H"&amp;(ROW()+12*(($AN1899-1)*3+$AO1899)-ROW())/12+5):INDIRECT("S"&amp;(ROW()+12*(($AN1899-1)*3+$AO1899)-ROW())/12+5),AQ1899)</f>
        <v>0</v>
      </c>
      <c r="AS1899" s="221">
        <f ca="1">IF($AP1899=1,IF(INDIRECT(ADDRESS(($AN1899-1)*3+$AO1899+5,$AP1899+20))="",0,INDIRECT(ADDRESS(($AN1899-1)*3+$AO1899+5,$AP1899+20))),IF(INDIRECT(ADDRESS(($AN1899-1)*3+$AO1899+5,$AP1899+20))="",0,IF(COUNTIF(INDIRECT(ADDRESS(($AN1899-1)*36+($AO1899-1)*12+6,COLUMN())):INDIRECT(ADDRESS(($AN1899-1)*36+($AO1899-1)*12+$AP1899+4,COLUMN())),INDIRECT(ADDRESS(($AN1899-1)*3+$AO1899+5,$AP1899+20)))&gt;=1,0,INDIRECT(ADDRESS(($AN1899-1)*3+$AO1899+5,$AP1899+20)))))</f>
        <v>0</v>
      </c>
      <c r="AT1899" s="204">
        <f ca="1">COUNTIF(INDIRECT("U"&amp;(ROW()+12*(($AN1899-1)*3+$AO1899)-ROW())/12+5):INDIRECT("AF"&amp;(ROW()+12*(($AN1899-1)*3+$AO1899)-ROW())/12+5),AS1899)</f>
        <v>0</v>
      </c>
      <c r="AU1899" s="204">
        <f ca="1">IF(AND(AQ1899+AS1899&gt;0,AR1899+AT1899&gt;0),COUNTIF(AU$6:AU1898,"&gt;0")+1,0)</f>
        <v>0</v>
      </c>
    </row>
    <row r="1900" spans="40:47">
      <c r="AN1900" s="204">
        <v>53</v>
      </c>
      <c r="AO1900" s="204">
        <v>2</v>
      </c>
      <c r="AP1900" s="204">
        <v>11</v>
      </c>
      <c r="AQ1900" s="221">
        <f ca="1">IF($AP1900=1,IF(INDIRECT(ADDRESS(($AN1900-1)*3+$AO1900+5,$AP1900+7))="",0,INDIRECT(ADDRESS(($AN1900-1)*3+$AO1900+5,$AP1900+7))),IF(INDIRECT(ADDRESS(($AN1900-1)*3+$AO1900+5,$AP1900+7))="",0,IF(COUNTIF(INDIRECT(ADDRESS(($AN1900-1)*36+($AO1900-1)*12+6,COLUMN())):INDIRECT(ADDRESS(($AN1900-1)*36+($AO1900-1)*12+$AP1900+4,COLUMN())),INDIRECT(ADDRESS(($AN1900-1)*3+$AO1900+5,$AP1900+7)))&gt;=1,0,INDIRECT(ADDRESS(($AN1900-1)*3+$AO1900+5,$AP1900+7)))))</f>
        <v>0</v>
      </c>
      <c r="AR1900" s="204">
        <f ca="1">COUNTIF(INDIRECT("H"&amp;(ROW()+12*(($AN1900-1)*3+$AO1900)-ROW())/12+5):INDIRECT("S"&amp;(ROW()+12*(($AN1900-1)*3+$AO1900)-ROW())/12+5),AQ1900)</f>
        <v>0</v>
      </c>
      <c r="AS1900" s="221">
        <f ca="1">IF($AP1900=1,IF(INDIRECT(ADDRESS(($AN1900-1)*3+$AO1900+5,$AP1900+20))="",0,INDIRECT(ADDRESS(($AN1900-1)*3+$AO1900+5,$AP1900+20))),IF(INDIRECT(ADDRESS(($AN1900-1)*3+$AO1900+5,$AP1900+20))="",0,IF(COUNTIF(INDIRECT(ADDRESS(($AN1900-1)*36+($AO1900-1)*12+6,COLUMN())):INDIRECT(ADDRESS(($AN1900-1)*36+($AO1900-1)*12+$AP1900+4,COLUMN())),INDIRECT(ADDRESS(($AN1900-1)*3+$AO1900+5,$AP1900+20)))&gt;=1,0,INDIRECT(ADDRESS(($AN1900-1)*3+$AO1900+5,$AP1900+20)))))</f>
        <v>0</v>
      </c>
      <c r="AT1900" s="204">
        <f ca="1">COUNTIF(INDIRECT("U"&amp;(ROW()+12*(($AN1900-1)*3+$AO1900)-ROW())/12+5):INDIRECT("AF"&amp;(ROW()+12*(($AN1900-1)*3+$AO1900)-ROW())/12+5),AS1900)</f>
        <v>0</v>
      </c>
      <c r="AU1900" s="204">
        <f ca="1">IF(AND(AQ1900+AS1900&gt;0,AR1900+AT1900&gt;0),COUNTIF(AU$6:AU1899,"&gt;0")+1,0)</f>
        <v>0</v>
      </c>
    </row>
    <row r="1901" spans="40:47">
      <c r="AN1901" s="204">
        <v>53</v>
      </c>
      <c r="AO1901" s="204">
        <v>2</v>
      </c>
      <c r="AP1901" s="204">
        <v>12</v>
      </c>
      <c r="AQ1901" s="221">
        <f ca="1">IF($AP1901=1,IF(INDIRECT(ADDRESS(($AN1901-1)*3+$AO1901+5,$AP1901+7))="",0,INDIRECT(ADDRESS(($AN1901-1)*3+$AO1901+5,$AP1901+7))),IF(INDIRECT(ADDRESS(($AN1901-1)*3+$AO1901+5,$AP1901+7))="",0,IF(COUNTIF(INDIRECT(ADDRESS(($AN1901-1)*36+($AO1901-1)*12+6,COLUMN())):INDIRECT(ADDRESS(($AN1901-1)*36+($AO1901-1)*12+$AP1901+4,COLUMN())),INDIRECT(ADDRESS(($AN1901-1)*3+$AO1901+5,$AP1901+7)))&gt;=1,0,INDIRECT(ADDRESS(($AN1901-1)*3+$AO1901+5,$AP1901+7)))))</f>
        <v>0</v>
      </c>
      <c r="AR1901" s="204">
        <f ca="1">COUNTIF(INDIRECT("H"&amp;(ROW()+12*(($AN1901-1)*3+$AO1901)-ROW())/12+5):INDIRECT("S"&amp;(ROW()+12*(($AN1901-1)*3+$AO1901)-ROW())/12+5),AQ1901)</f>
        <v>0</v>
      </c>
      <c r="AS1901" s="221">
        <f ca="1">IF($AP1901=1,IF(INDIRECT(ADDRESS(($AN1901-1)*3+$AO1901+5,$AP1901+20))="",0,INDIRECT(ADDRESS(($AN1901-1)*3+$AO1901+5,$AP1901+20))),IF(INDIRECT(ADDRESS(($AN1901-1)*3+$AO1901+5,$AP1901+20))="",0,IF(COUNTIF(INDIRECT(ADDRESS(($AN1901-1)*36+($AO1901-1)*12+6,COLUMN())):INDIRECT(ADDRESS(($AN1901-1)*36+($AO1901-1)*12+$AP1901+4,COLUMN())),INDIRECT(ADDRESS(($AN1901-1)*3+$AO1901+5,$AP1901+20)))&gt;=1,0,INDIRECT(ADDRESS(($AN1901-1)*3+$AO1901+5,$AP1901+20)))))</f>
        <v>0</v>
      </c>
      <c r="AT1901" s="204">
        <f ca="1">COUNTIF(INDIRECT("U"&amp;(ROW()+12*(($AN1901-1)*3+$AO1901)-ROW())/12+5):INDIRECT("AF"&amp;(ROW()+12*(($AN1901-1)*3+$AO1901)-ROW())/12+5),AS1901)</f>
        <v>0</v>
      </c>
      <c r="AU1901" s="204">
        <f ca="1">IF(AND(AQ1901+AS1901&gt;0,AR1901+AT1901&gt;0),COUNTIF(AU$6:AU1900,"&gt;0")+1,0)</f>
        <v>0</v>
      </c>
    </row>
    <row r="1902" spans="40:47">
      <c r="AN1902" s="204">
        <v>53</v>
      </c>
      <c r="AO1902" s="204">
        <v>3</v>
      </c>
      <c r="AP1902" s="204">
        <v>1</v>
      </c>
      <c r="AQ1902" s="221">
        <f ca="1">IF($AP1902=1,IF(INDIRECT(ADDRESS(($AN1902-1)*3+$AO1902+5,$AP1902+7))="",0,INDIRECT(ADDRESS(($AN1902-1)*3+$AO1902+5,$AP1902+7))),IF(INDIRECT(ADDRESS(($AN1902-1)*3+$AO1902+5,$AP1902+7))="",0,IF(COUNTIF(INDIRECT(ADDRESS(($AN1902-1)*36+($AO1902-1)*12+6,COLUMN())):INDIRECT(ADDRESS(($AN1902-1)*36+($AO1902-1)*12+$AP1902+4,COLUMN())),INDIRECT(ADDRESS(($AN1902-1)*3+$AO1902+5,$AP1902+7)))&gt;=1,0,INDIRECT(ADDRESS(($AN1902-1)*3+$AO1902+5,$AP1902+7)))))</f>
        <v>0</v>
      </c>
      <c r="AR1902" s="204">
        <f ca="1">COUNTIF(INDIRECT("H"&amp;(ROW()+12*(($AN1902-1)*3+$AO1902)-ROW())/12+5):INDIRECT("S"&amp;(ROW()+12*(($AN1902-1)*3+$AO1902)-ROW())/12+5),AQ1902)</f>
        <v>0</v>
      </c>
      <c r="AS1902" s="221">
        <f ca="1">IF($AP1902=1,IF(INDIRECT(ADDRESS(($AN1902-1)*3+$AO1902+5,$AP1902+20))="",0,INDIRECT(ADDRESS(($AN1902-1)*3+$AO1902+5,$AP1902+20))),IF(INDIRECT(ADDRESS(($AN1902-1)*3+$AO1902+5,$AP1902+20))="",0,IF(COUNTIF(INDIRECT(ADDRESS(($AN1902-1)*36+($AO1902-1)*12+6,COLUMN())):INDIRECT(ADDRESS(($AN1902-1)*36+($AO1902-1)*12+$AP1902+4,COLUMN())),INDIRECT(ADDRESS(($AN1902-1)*3+$AO1902+5,$AP1902+20)))&gt;=1,0,INDIRECT(ADDRESS(($AN1902-1)*3+$AO1902+5,$AP1902+20)))))</f>
        <v>0</v>
      </c>
      <c r="AT1902" s="204">
        <f ca="1">COUNTIF(INDIRECT("U"&amp;(ROW()+12*(($AN1902-1)*3+$AO1902)-ROW())/12+5):INDIRECT("AF"&amp;(ROW()+12*(($AN1902-1)*3+$AO1902)-ROW())/12+5),AS1902)</f>
        <v>0</v>
      </c>
      <c r="AU1902" s="204">
        <f ca="1">IF(AND(AQ1902+AS1902&gt;0,AR1902+AT1902&gt;0),COUNTIF(AU$6:AU1901,"&gt;0")+1,0)</f>
        <v>0</v>
      </c>
    </row>
    <row r="1903" spans="40:47">
      <c r="AN1903" s="204">
        <v>53</v>
      </c>
      <c r="AO1903" s="204">
        <v>3</v>
      </c>
      <c r="AP1903" s="204">
        <v>2</v>
      </c>
      <c r="AQ1903" s="221">
        <f ca="1">IF($AP1903=1,IF(INDIRECT(ADDRESS(($AN1903-1)*3+$AO1903+5,$AP1903+7))="",0,INDIRECT(ADDRESS(($AN1903-1)*3+$AO1903+5,$AP1903+7))),IF(INDIRECT(ADDRESS(($AN1903-1)*3+$AO1903+5,$AP1903+7))="",0,IF(COUNTIF(INDIRECT(ADDRESS(($AN1903-1)*36+($AO1903-1)*12+6,COLUMN())):INDIRECT(ADDRESS(($AN1903-1)*36+($AO1903-1)*12+$AP1903+4,COLUMN())),INDIRECT(ADDRESS(($AN1903-1)*3+$AO1903+5,$AP1903+7)))&gt;=1,0,INDIRECT(ADDRESS(($AN1903-1)*3+$AO1903+5,$AP1903+7)))))</f>
        <v>0</v>
      </c>
      <c r="AR1903" s="204">
        <f ca="1">COUNTIF(INDIRECT("H"&amp;(ROW()+12*(($AN1903-1)*3+$AO1903)-ROW())/12+5):INDIRECT("S"&amp;(ROW()+12*(($AN1903-1)*3+$AO1903)-ROW())/12+5),AQ1903)</f>
        <v>0</v>
      </c>
      <c r="AS1903" s="221">
        <f ca="1">IF($AP1903=1,IF(INDIRECT(ADDRESS(($AN1903-1)*3+$AO1903+5,$AP1903+20))="",0,INDIRECT(ADDRESS(($AN1903-1)*3+$AO1903+5,$AP1903+20))),IF(INDIRECT(ADDRESS(($AN1903-1)*3+$AO1903+5,$AP1903+20))="",0,IF(COUNTIF(INDIRECT(ADDRESS(($AN1903-1)*36+($AO1903-1)*12+6,COLUMN())):INDIRECT(ADDRESS(($AN1903-1)*36+($AO1903-1)*12+$AP1903+4,COLUMN())),INDIRECT(ADDRESS(($AN1903-1)*3+$AO1903+5,$AP1903+20)))&gt;=1,0,INDIRECT(ADDRESS(($AN1903-1)*3+$AO1903+5,$AP1903+20)))))</f>
        <v>0</v>
      </c>
      <c r="AT1903" s="204">
        <f ca="1">COUNTIF(INDIRECT("U"&amp;(ROW()+12*(($AN1903-1)*3+$AO1903)-ROW())/12+5):INDIRECT("AF"&amp;(ROW()+12*(($AN1903-1)*3+$AO1903)-ROW())/12+5),AS1903)</f>
        <v>0</v>
      </c>
      <c r="AU1903" s="204">
        <f ca="1">IF(AND(AQ1903+AS1903&gt;0,AR1903+AT1903&gt;0),COUNTIF(AU$6:AU1902,"&gt;0")+1,0)</f>
        <v>0</v>
      </c>
    </row>
    <row r="1904" spans="40:47">
      <c r="AN1904" s="204">
        <v>53</v>
      </c>
      <c r="AO1904" s="204">
        <v>3</v>
      </c>
      <c r="AP1904" s="204">
        <v>3</v>
      </c>
      <c r="AQ1904" s="221">
        <f ca="1">IF($AP1904=1,IF(INDIRECT(ADDRESS(($AN1904-1)*3+$AO1904+5,$AP1904+7))="",0,INDIRECT(ADDRESS(($AN1904-1)*3+$AO1904+5,$AP1904+7))),IF(INDIRECT(ADDRESS(($AN1904-1)*3+$AO1904+5,$AP1904+7))="",0,IF(COUNTIF(INDIRECT(ADDRESS(($AN1904-1)*36+($AO1904-1)*12+6,COLUMN())):INDIRECT(ADDRESS(($AN1904-1)*36+($AO1904-1)*12+$AP1904+4,COLUMN())),INDIRECT(ADDRESS(($AN1904-1)*3+$AO1904+5,$AP1904+7)))&gt;=1,0,INDIRECT(ADDRESS(($AN1904-1)*3+$AO1904+5,$AP1904+7)))))</f>
        <v>0</v>
      </c>
      <c r="AR1904" s="204">
        <f ca="1">COUNTIF(INDIRECT("H"&amp;(ROW()+12*(($AN1904-1)*3+$AO1904)-ROW())/12+5):INDIRECT("S"&amp;(ROW()+12*(($AN1904-1)*3+$AO1904)-ROW())/12+5),AQ1904)</f>
        <v>0</v>
      </c>
      <c r="AS1904" s="221">
        <f ca="1">IF($AP1904=1,IF(INDIRECT(ADDRESS(($AN1904-1)*3+$AO1904+5,$AP1904+20))="",0,INDIRECT(ADDRESS(($AN1904-1)*3+$AO1904+5,$AP1904+20))),IF(INDIRECT(ADDRESS(($AN1904-1)*3+$AO1904+5,$AP1904+20))="",0,IF(COUNTIF(INDIRECT(ADDRESS(($AN1904-1)*36+($AO1904-1)*12+6,COLUMN())):INDIRECT(ADDRESS(($AN1904-1)*36+($AO1904-1)*12+$AP1904+4,COLUMN())),INDIRECT(ADDRESS(($AN1904-1)*3+$AO1904+5,$AP1904+20)))&gt;=1,0,INDIRECT(ADDRESS(($AN1904-1)*3+$AO1904+5,$AP1904+20)))))</f>
        <v>0</v>
      </c>
      <c r="AT1904" s="204">
        <f ca="1">COUNTIF(INDIRECT("U"&amp;(ROW()+12*(($AN1904-1)*3+$AO1904)-ROW())/12+5):INDIRECT("AF"&amp;(ROW()+12*(($AN1904-1)*3+$AO1904)-ROW())/12+5),AS1904)</f>
        <v>0</v>
      </c>
      <c r="AU1904" s="204">
        <f ca="1">IF(AND(AQ1904+AS1904&gt;0,AR1904+AT1904&gt;0),COUNTIF(AU$6:AU1903,"&gt;0")+1,0)</f>
        <v>0</v>
      </c>
    </row>
    <row r="1905" spans="40:47">
      <c r="AN1905" s="204">
        <v>53</v>
      </c>
      <c r="AO1905" s="204">
        <v>3</v>
      </c>
      <c r="AP1905" s="204">
        <v>4</v>
      </c>
      <c r="AQ1905" s="221">
        <f ca="1">IF($AP1905=1,IF(INDIRECT(ADDRESS(($AN1905-1)*3+$AO1905+5,$AP1905+7))="",0,INDIRECT(ADDRESS(($AN1905-1)*3+$AO1905+5,$AP1905+7))),IF(INDIRECT(ADDRESS(($AN1905-1)*3+$AO1905+5,$AP1905+7))="",0,IF(COUNTIF(INDIRECT(ADDRESS(($AN1905-1)*36+($AO1905-1)*12+6,COLUMN())):INDIRECT(ADDRESS(($AN1905-1)*36+($AO1905-1)*12+$AP1905+4,COLUMN())),INDIRECT(ADDRESS(($AN1905-1)*3+$AO1905+5,$AP1905+7)))&gt;=1,0,INDIRECT(ADDRESS(($AN1905-1)*3+$AO1905+5,$AP1905+7)))))</f>
        <v>0</v>
      </c>
      <c r="AR1905" s="204">
        <f ca="1">COUNTIF(INDIRECT("H"&amp;(ROW()+12*(($AN1905-1)*3+$AO1905)-ROW())/12+5):INDIRECT("S"&amp;(ROW()+12*(($AN1905-1)*3+$AO1905)-ROW())/12+5),AQ1905)</f>
        <v>0</v>
      </c>
      <c r="AS1905" s="221">
        <f ca="1">IF($AP1905=1,IF(INDIRECT(ADDRESS(($AN1905-1)*3+$AO1905+5,$AP1905+20))="",0,INDIRECT(ADDRESS(($AN1905-1)*3+$AO1905+5,$AP1905+20))),IF(INDIRECT(ADDRESS(($AN1905-1)*3+$AO1905+5,$AP1905+20))="",0,IF(COUNTIF(INDIRECT(ADDRESS(($AN1905-1)*36+($AO1905-1)*12+6,COLUMN())):INDIRECT(ADDRESS(($AN1905-1)*36+($AO1905-1)*12+$AP1905+4,COLUMN())),INDIRECT(ADDRESS(($AN1905-1)*3+$AO1905+5,$AP1905+20)))&gt;=1,0,INDIRECT(ADDRESS(($AN1905-1)*3+$AO1905+5,$AP1905+20)))))</f>
        <v>0</v>
      </c>
      <c r="AT1905" s="204">
        <f ca="1">COUNTIF(INDIRECT("U"&amp;(ROW()+12*(($AN1905-1)*3+$AO1905)-ROW())/12+5):INDIRECT("AF"&amp;(ROW()+12*(($AN1905-1)*3+$AO1905)-ROW())/12+5),AS1905)</f>
        <v>0</v>
      </c>
      <c r="AU1905" s="204">
        <f ca="1">IF(AND(AQ1905+AS1905&gt;0,AR1905+AT1905&gt;0),COUNTIF(AU$6:AU1904,"&gt;0")+1,0)</f>
        <v>0</v>
      </c>
    </row>
    <row r="1906" spans="40:47">
      <c r="AN1906" s="204">
        <v>53</v>
      </c>
      <c r="AO1906" s="204">
        <v>3</v>
      </c>
      <c r="AP1906" s="204">
        <v>5</v>
      </c>
      <c r="AQ1906" s="221">
        <f ca="1">IF($AP1906=1,IF(INDIRECT(ADDRESS(($AN1906-1)*3+$AO1906+5,$AP1906+7))="",0,INDIRECT(ADDRESS(($AN1906-1)*3+$AO1906+5,$AP1906+7))),IF(INDIRECT(ADDRESS(($AN1906-1)*3+$AO1906+5,$AP1906+7))="",0,IF(COUNTIF(INDIRECT(ADDRESS(($AN1906-1)*36+($AO1906-1)*12+6,COLUMN())):INDIRECT(ADDRESS(($AN1906-1)*36+($AO1906-1)*12+$AP1906+4,COLUMN())),INDIRECT(ADDRESS(($AN1906-1)*3+$AO1906+5,$AP1906+7)))&gt;=1,0,INDIRECT(ADDRESS(($AN1906-1)*3+$AO1906+5,$AP1906+7)))))</f>
        <v>0</v>
      </c>
      <c r="AR1906" s="204">
        <f ca="1">COUNTIF(INDIRECT("H"&amp;(ROW()+12*(($AN1906-1)*3+$AO1906)-ROW())/12+5):INDIRECT("S"&amp;(ROW()+12*(($AN1906-1)*3+$AO1906)-ROW())/12+5),AQ1906)</f>
        <v>0</v>
      </c>
      <c r="AS1906" s="221">
        <f ca="1">IF($AP1906=1,IF(INDIRECT(ADDRESS(($AN1906-1)*3+$AO1906+5,$AP1906+20))="",0,INDIRECT(ADDRESS(($AN1906-1)*3+$AO1906+5,$AP1906+20))),IF(INDIRECT(ADDRESS(($AN1906-1)*3+$AO1906+5,$AP1906+20))="",0,IF(COUNTIF(INDIRECT(ADDRESS(($AN1906-1)*36+($AO1906-1)*12+6,COLUMN())):INDIRECT(ADDRESS(($AN1906-1)*36+($AO1906-1)*12+$AP1906+4,COLUMN())),INDIRECT(ADDRESS(($AN1906-1)*3+$AO1906+5,$AP1906+20)))&gt;=1,0,INDIRECT(ADDRESS(($AN1906-1)*3+$AO1906+5,$AP1906+20)))))</f>
        <v>0</v>
      </c>
      <c r="AT1906" s="204">
        <f ca="1">COUNTIF(INDIRECT("U"&amp;(ROW()+12*(($AN1906-1)*3+$AO1906)-ROW())/12+5):INDIRECT("AF"&amp;(ROW()+12*(($AN1906-1)*3+$AO1906)-ROW())/12+5),AS1906)</f>
        <v>0</v>
      </c>
      <c r="AU1906" s="204">
        <f ca="1">IF(AND(AQ1906+AS1906&gt;0,AR1906+AT1906&gt;0),COUNTIF(AU$6:AU1905,"&gt;0")+1,0)</f>
        <v>0</v>
      </c>
    </row>
    <row r="1907" spans="40:47">
      <c r="AN1907" s="204">
        <v>53</v>
      </c>
      <c r="AO1907" s="204">
        <v>3</v>
      </c>
      <c r="AP1907" s="204">
        <v>6</v>
      </c>
      <c r="AQ1907" s="221">
        <f ca="1">IF($AP1907=1,IF(INDIRECT(ADDRESS(($AN1907-1)*3+$AO1907+5,$AP1907+7))="",0,INDIRECT(ADDRESS(($AN1907-1)*3+$AO1907+5,$AP1907+7))),IF(INDIRECT(ADDRESS(($AN1907-1)*3+$AO1907+5,$AP1907+7))="",0,IF(COUNTIF(INDIRECT(ADDRESS(($AN1907-1)*36+($AO1907-1)*12+6,COLUMN())):INDIRECT(ADDRESS(($AN1907-1)*36+($AO1907-1)*12+$AP1907+4,COLUMN())),INDIRECT(ADDRESS(($AN1907-1)*3+$AO1907+5,$AP1907+7)))&gt;=1,0,INDIRECT(ADDRESS(($AN1907-1)*3+$AO1907+5,$AP1907+7)))))</f>
        <v>0</v>
      </c>
      <c r="AR1907" s="204">
        <f ca="1">COUNTIF(INDIRECT("H"&amp;(ROW()+12*(($AN1907-1)*3+$AO1907)-ROW())/12+5):INDIRECT("S"&amp;(ROW()+12*(($AN1907-1)*3+$AO1907)-ROW())/12+5),AQ1907)</f>
        <v>0</v>
      </c>
      <c r="AS1907" s="221">
        <f ca="1">IF($AP1907=1,IF(INDIRECT(ADDRESS(($AN1907-1)*3+$AO1907+5,$AP1907+20))="",0,INDIRECT(ADDRESS(($AN1907-1)*3+$AO1907+5,$AP1907+20))),IF(INDIRECT(ADDRESS(($AN1907-1)*3+$AO1907+5,$AP1907+20))="",0,IF(COUNTIF(INDIRECT(ADDRESS(($AN1907-1)*36+($AO1907-1)*12+6,COLUMN())):INDIRECT(ADDRESS(($AN1907-1)*36+($AO1907-1)*12+$AP1907+4,COLUMN())),INDIRECT(ADDRESS(($AN1907-1)*3+$AO1907+5,$AP1907+20)))&gt;=1,0,INDIRECT(ADDRESS(($AN1907-1)*3+$AO1907+5,$AP1907+20)))))</f>
        <v>0</v>
      </c>
      <c r="AT1907" s="204">
        <f ca="1">COUNTIF(INDIRECT("U"&amp;(ROW()+12*(($AN1907-1)*3+$AO1907)-ROW())/12+5):INDIRECT("AF"&amp;(ROW()+12*(($AN1907-1)*3+$AO1907)-ROW())/12+5),AS1907)</f>
        <v>0</v>
      </c>
      <c r="AU1907" s="204">
        <f ca="1">IF(AND(AQ1907+AS1907&gt;0,AR1907+AT1907&gt;0),COUNTIF(AU$6:AU1906,"&gt;0")+1,0)</f>
        <v>0</v>
      </c>
    </row>
    <row r="1908" spans="40:47">
      <c r="AN1908" s="204">
        <v>53</v>
      </c>
      <c r="AO1908" s="204">
        <v>3</v>
      </c>
      <c r="AP1908" s="204">
        <v>7</v>
      </c>
      <c r="AQ1908" s="221">
        <f ca="1">IF($AP1908=1,IF(INDIRECT(ADDRESS(($AN1908-1)*3+$AO1908+5,$AP1908+7))="",0,INDIRECT(ADDRESS(($AN1908-1)*3+$AO1908+5,$AP1908+7))),IF(INDIRECT(ADDRESS(($AN1908-1)*3+$AO1908+5,$AP1908+7))="",0,IF(COUNTIF(INDIRECT(ADDRESS(($AN1908-1)*36+($AO1908-1)*12+6,COLUMN())):INDIRECT(ADDRESS(($AN1908-1)*36+($AO1908-1)*12+$AP1908+4,COLUMN())),INDIRECT(ADDRESS(($AN1908-1)*3+$AO1908+5,$AP1908+7)))&gt;=1,0,INDIRECT(ADDRESS(($AN1908-1)*3+$AO1908+5,$AP1908+7)))))</f>
        <v>0</v>
      </c>
      <c r="AR1908" s="204">
        <f ca="1">COUNTIF(INDIRECT("H"&amp;(ROW()+12*(($AN1908-1)*3+$AO1908)-ROW())/12+5):INDIRECT("S"&amp;(ROW()+12*(($AN1908-1)*3+$AO1908)-ROW())/12+5),AQ1908)</f>
        <v>0</v>
      </c>
      <c r="AS1908" s="221">
        <f ca="1">IF($AP1908=1,IF(INDIRECT(ADDRESS(($AN1908-1)*3+$AO1908+5,$AP1908+20))="",0,INDIRECT(ADDRESS(($AN1908-1)*3+$AO1908+5,$AP1908+20))),IF(INDIRECT(ADDRESS(($AN1908-1)*3+$AO1908+5,$AP1908+20))="",0,IF(COUNTIF(INDIRECT(ADDRESS(($AN1908-1)*36+($AO1908-1)*12+6,COLUMN())):INDIRECT(ADDRESS(($AN1908-1)*36+($AO1908-1)*12+$AP1908+4,COLUMN())),INDIRECT(ADDRESS(($AN1908-1)*3+$AO1908+5,$AP1908+20)))&gt;=1,0,INDIRECT(ADDRESS(($AN1908-1)*3+$AO1908+5,$AP1908+20)))))</f>
        <v>0</v>
      </c>
      <c r="AT1908" s="204">
        <f ca="1">COUNTIF(INDIRECT("U"&amp;(ROW()+12*(($AN1908-1)*3+$AO1908)-ROW())/12+5):INDIRECT("AF"&amp;(ROW()+12*(($AN1908-1)*3+$AO1908)-ROW())/12+5),AS1908)</f>
        <v>0</v>
      </c>
      <c r="AU1908" s="204">
        <f ca="1">IF(AND(AQ1908+AS1908&gt;0,AR1908+AT1908&gt;0),COUNTIF(AU$6:AU1907,"&gt;0")+1,0)</f>
        <v>0</v>
      </c>
    </row>
    <row r="1909" spans="40:47">
      <c r="AN1909" s="204">
        <v>53</v>
      </c>
      <c r="AO1909" s="204">
        <v>3</v>
      </c>
      <c r="AP1909" s="204">
        <v>8</v>
      </c>
      <c r="AQ1909" s="221">
        <f ca="1">IF($AP1909=1,IF(INDIRECT(ADDRESS(($AN1909-1)*3+$AO1909+5,$AP1909+7))="",0,INDIRECT(ADDRESS(($AN1909-1)*3+$AO1909+5,$AP1909+7))),IF(INDIRECT(ADDRESS(($AN1909-1)*3+$AO1909+5,$AP1909+7))="",0,IF(COUNTIF(INDIRECT(ADDRESS(($AN1909-1)*36+($AO1909-1)*12+6,COLUMN())):INDIRECT(ADDRESS(($AN1909-1)*36+($AO1909-1)*12+$AP1909+4,COLUMN())),INDIRECT(ADDRESS(($AN1909-1)*3+$AO1909+5,$AP1909+7)))&gt;=1,0,INDIRECT(ADDRESS(($AN1909-1)*3+$AO1909+5,$AP1909+7)))))</f>
        <v>0</v>
      </c>
      <c r="AR1909" s="204">
        <f ca="1">COUNTIF(INDIRECT("H"&amp;(ROW()+12*(($AN1909-1)*3+$AO1909)-ROW())/12+5):INDIRECT("S"&amp;(ROW()+12*(($AN1909-1)*3+$AO1909)-ROW())/12+5),AQ1909)</f>
        <v>0</v>
      </c>
      <c r="AS1909" s="221">
        <f ca="1">IF($AP1909=1,IF(INDIRECT(ADDRESS(($AN1909-1)*3+$AO1909+5,$AP1909+20))="",0,INDIRECT(ADDRESS(($AN1909-1)*3+$AO1909+5,$AP1909+20))),IF(INDIRECT(ADDRESS(($AN1909-1)*3+$AO1909+5,$AP1909+20))="",0,IF(COUNTIF(INDIRECT(ADDRESS(($AN1909-1)*36+($AO1909-1)*12+6,COLUMN())):INDIRECT(ADDRESS(($AN1909-1)*36+($AO1909-1)*12+$AP1909+4,COLUMN())),INDIRECT(ADDRESS(($AN1909-1)*3+$AO1909+5,$AP1909+20)))&gt;=1,0,INDIRECT(ADDRESS(($AN1909-1)*3+$AO1909+5,$AP1909+20)))))</f>
        <v>0</v>
      </c>
      <c r="AT1909" s="204">
        <f ca="1">COUNTIF(INDIRECT("U"&amp;(ROW()+12*(($AN1909-1)*3+$AO1909)-ROW())/12+5):INDIRECT("AF"&amp;(ROW()+12*(($AN1909-1)*3+$AO1909)-ROW())/12+5),AS1909)</f>
        <v>0</v>
      </c>
      <c r="AU1909" s="204">
        <f ca="1">IF(AND(AQ1909+AS1909&gt;0,AR1909+AT1909&gt;0),COUNTIF(AU$6:AU1908,"&gt;0")+1,0)</f>
        <v>0</v>
      </c>
    </row>
    <row r="1910" spans="40:47">
      <c r="AN1910" s="204">
        <v>53</v>
      </c>
      <c r="AO1910" s="204">
        <v>3</v>
      </c>
      <c r="AP1910" s="204">
        <v>9</v>
      </c>
      <c r="AQ1910" s="221">
        <f ca="1">IF($AP1910=1,IF(INDIRECT(ADDRESS(($AN1910-1)*3+$AO1910+5,$AP1910+7))="",0,INDIRECT(ADDRESS(($AN1910-1)*3+$AO1910+5,$AP1910+7))),IF(INDIRECT(ADDRESS(($AN1910-1)*3+$AO1910+5,$AP1910+7))="",0,IF(COUNTIF(INDIRECT(ADDRESS(($AN1910-1)*36+($AO1910-1)*12+6,COLUMN())):INDIRECT(ADDRESS(($AN1910-1)*36+($AO1910-1)*12+$AP1910+4,COLUMN())),INDIRECT(ADDRESS(($AN1910-1)*3+$AO1910+5,$AP1910+7)))&gt;=1,0,INDIRECT(ADDRESS(($AN1910-1)*3+$AO1910+5,$AP1910+7)))))</f>
        <v>0</v>
      </c>
      <c r="AR1910" s="204">
        <f ca="1">COUNTIF(INDIRECT("H"&amp;(ROW()+12*(($AN1910-1)*3+$AO1910)-ROW())/12+5):INDIRECT("S"&amp;(ROW()+12*(($AN1910-1)*3+$AO1910)-ROW())/12+5),AQ1910)</f>
        <v>0</v>
      </c>
      <c r="AS1910" s="221">
        <f ca="1">IF($AP1910=1,IF(INDIRECT(ADDRESS(($AN1910-1)*3+$AO1910+5,$AP1910+20))="",0,INDIRECT(ADDRESS(($AN1910-1)*3+$AO1910+5,$AP1910+20))),IF(INDIRECT(ADDRESS(($AN1910-1)*3+$AO1910+5,$AP1910+20))="",0,IF(COUNTIF(INDIRECT(ADDRESS(($AN1910-1)*36+($AO1910-1)*12+6,COLUMN())):INDIRECT(ADDRESS(($AN1910-1)*36+($AO1910-1)*12+$AP1910+4,COLUMN())),INDIRECT(ADDRESS(($AN1910-1)*3+$AO1910+5,$AP1910+20)))&gt;=1,0,INDIRECT(ADDRESS(($AN1910-1)*3+$AO1910+5,$AP1910+20)))))</f>
        <v>0</v>
      </c>
      <c r="AT1910" s="204">
        <f ca="1">COUNTIF(INDIRECT("U"&amp;(ROW()+12*(($AN1910-1)*3+$AO1910)-ROW())/12+5):INDIRECT("AF"&amp;(ROW()+12*(($AN1910-1)*3+$AO1910)-ROW())/12+5),AS1910)</f>
        <v>0</v>
      </c>
      <c r="AU1910" s="204">
        <f ca="1">IF(AND(AQ1910+AS1910&gt;0,AR1910+AT1910&gt;0),COUNTIF(AU$6:AU1909,"&gt;0")+1,0)</f>
        <v>0</v>
      </c>
    </row>
    <row r="1911" spans="40:47">
      <c r="AN1911" s="204">
        <v>53</v>
      </c>
      <c r="AO1911" s="204">
        <v>3</v>
      </c>
      <c r="AP1911" s="204">
        <v>10</v>
      </c>
      <c r="AQ1911" s="221">
        <f ca="1">IF($AP1911=1,IF(INDIRECT(ADDRESS(($AN1911-1)*3+$AO1911+5,$AP1911+7))="",0,INDIRECT(ADDRESS(($AN1911-1)*3+$AO1911+5,$AP1911+7))),IF(INDIRECT(ADDRESS(($AN1911-1)*3+$AO1911+5,$AP1911+7))="",0,IF(COUNTIF(INDIRECT(ADDRESS(($AN1911-1)*36+($AO1911-1)*12+6,COLUMN())):INDIRECT(ADDRESS(($AN1911-1)*36+($AO1911-1)*12+$AP1911+4,COLUMN())),INDIRECT(ADDRESS(($AN1911-1)*3+$AO1911+5,$AP1911+7)))&gt;=1,0,INDIRECT(ADDRESS(($AN1911-1)*3+$AO1911+5,$AP1911+7)))))</f>
        <v>0</v>
      </c>
      <c r="AR1911" s="204">
        <f ca="1">COUNTIF(INDIRECT("H"&amp;(ROW()+12*(($AN1911-1)*3+$AO1911)-ROW())/12+5):INDIRECT("S"&amp;(ROW()+12*(($AN1911-1)*3+$AO1911)-ROW())/12+5),AQ1911)</f>
        <v>0</v>
      </c>
      <c r="AS1911" s="221">
        <f ca="1">IF($AP1911=1,IF(INDIRECT(ADDRESS(($AN1911-1)*3+$AO1911+5,$AP1911+20))="",0,INDIRECT(ADDRESS(($AN1911-1)*3+$AO1911+5,$AP1911+20))),IF(INDIRECT(ADDRESS(($AN1911-1)*3+$AO1911+5,$AP1911+20))="",0,IF(COUNTIF(INDIRECT(ADDRESS(($AN1911-1)*36+($AO1911-1)*12+6,COLUMN())):INDIRECT(ADDRESS(($AN1911-1)*36+($AO1911-1)*12+$AP1911+4,COLUMN())),INDIRECT(ADDRESS(($AN1911-1)*3+$AO1911+5,$AP1911+20)))&gt;=1,0,INDIRECT(ADDRESS(($AN1911-1)*3+$AO1911+5,$AP1911+20)))))</f>
        <v>0</v>
      </c>
      <c r="AT1911" s="204">
        <f ca="1">COUNTIF(INDIRECT("U"&amp;(ROW()+12*(($AN1911-1)*3+$AO1911)-ROW())/12+5):INDIRECT("AF"&amp;(ROW()+12*(($AN1911-1)*3+$AO1911)-ROW())/12+5),AS1911)</f>
        <v>0</v>
      </c>
      <c r="AU1911" s="204">
        <f ca="1">IF(AND(AQ1911+AS1911&gt;0,AR1911+AT1911&gt;0),COUNTIF(AU$6:AU1910,"&gt;0")+1,0)</f>
        <v>0</v>
      </c>
    </row>
    <row r="1912" spans="40:47">
      <c r="AN1912" s="204">
        <v>53</v>
      </c>
      <c r="AO1912" s="204">
        <v>3</v>
      </c>
      <c r="AP1912" s="204">
        <v>11</v>
      </c>
      <c r="AQ1912" s="221">
        <f ca="1">IF($AP1912=1,IF(INDIRECT(ADDRESS(($AN1912-1)*3+$AO1912+5,$AP1912+7))="",0,INDIRECT(ADDRESS(($AN1912-1)*3+$AO1912+5,$AP1912+7))),IF(INDIRECT(ADDRESS(($AN1912-1)*3+$AO1912+5,$AP1912+7))="",0,IF(COUNTIF(INDIRECT(ADDRESS(($AN1912-1)*36+($AO1912-1)*12+6,COLUMN())):INDIRECT(ADDRESS(($AN1912-1)*36+($AO1912-1)*12+$AP1912+4,COLUMN())),INDIRECT(ADDRESS(($AN1912-1)*3+$AO1912+5,$AP1912+7)))&gt;=1,0,INDIRECT(ADDRESS(($AN1912-1)*3+$AO1912+5,$AP1912+7)))))</f>
        <v>0</v>
      </c>
      <c r="AR1912" s="204">
        <f ca="1">COUNTIF(INDIRECT("H"&amp;(ROW()+12*(($AN1912-1)*3+$AO1912)-ROW())/12+5):INDIRECT("S"&amp;(ROW()+12*(($AN1912-1)*3+$AO1912)-ROW())/12+5),AQ1912)</f>
        <v>0</v>
      </c>
      <c r="AS1912" s="221">
        <f ca="1">IF($AP1912=1,IF(INDIRECT(ADDRESS(($AN1912-1)*3+$AO1912+5,$AP1912+20))="",0,INDIRECT(ADDRESS(($AN1912-1)*3+$AO1912+5,$AP1912+20))),IF(INDIRECT(ADDRESS(($AN1912-1)*3+$AO1912+5,$AP1912+20))="",0,IF(COUNTIF(INDIRECT(ADDRESS(($AN1912-1)*36+($AO1912-1)*12+6,COLUMN())):INDIRECT(ADDRESS(($AN1912-1)*36+($AO1912-1)*12+$AP1912+4,COLUMN())),INDIRECT(ADDRESS(($AN1912-1)*3+$AO1912+5,$AP1912+20)))&gt;=1,0,INDIRECT(ADDRESS(($AN1912-1)*3+$AO1912+5,$AP1912+20)))))</f>
        <v>0</v>
      </c>
      <c r="AT1912" s="204">
        <f ca="1">COUNTIF(INDIRECT("U"&amp;(ROW()+12*(($AN1912-1)*3+$AO1912)-ROW())/12+5):INDIRECT("AF"&amp;(ROW()+12*(($AN1912-1)*3+$AO1912)-ROW())/12+5),AS1912)</f>
        <v>0</v>
      </c>
      <c r="AU1912" s="204">
        <f ca="1">IF(AND(AQ1912+AS1912&gt;0,AR1912+AT1912&gt;0),COUNTIF(AU$6:AU1911,"&gt;0")+1,0)</f>
        <v>0</v>
      </c>
    </row>
    <row r="1913" spans="40:47">
      <c r="AN1913" s="204">
        <v>53</v>
      </c>
      <c r="AO1913" s="204">
        <v>3</v>
      </c>
      <c r="AP1913" s="204">
        <v>12</v>
      </c>
      <c r="AQ1913" s="221">
        <f ca="1">IF($AP1913=1,IF(INDIRECT(ADDRESS(($AN1913-1)*3+$AO1913+5,$AP1913+7))="",0,INDIRECT(ADDRESS(($AN1913-1)*3+$AO1913+5,$AP1913+7))),IF(INDIRECT(ADDRESS(($AN1913-1)*3+$AO1913+5,$AP1913+7))="",0,IF(COUNTIF(INDIRECT(ADDRESS(($AN1913-1)*36+($AO1913-1)*12+6,COLUMN())):INDIRECT(ADDRESS(($AN1913-1)*36+($AO1913-1)*12+$AP1913+4,COLUMN())),INDIRECT(ADDRESS(($AN1913-1)*3+$AO1913+5,$AP1913+7)))&gt;=1,0,INDIRECT(ADDRESS(($AN1913-1)*3+$AO1913+5,$AP1913+7)))))</f>
        <v>0</v>
      </c>
      <c r="AR1913" s="204">
        <f ca="1">COUNTIF(INDIRECT("H"&amp;(ROW()+12*(($AN1913-1)*3+$AO1913)-ROW())/12+5):INDIRECT("S"&amp;(ROW()+12*(($AN1913-1)*3+$AO1913)-ROW())/12+5),AQ1913)</f>
        <v>0</v>
      </c>
      <c r="AS1913" s="221">
        <f ca="1">IF($AP1913=1,IF(INDIRECT(ADDRESS(($AN1913-1)*3+$AO1913+5,$AP1913+20))="",0,INDIRECT(ADDRESS(($AN1913-1)*3+$AO1913+5,$AP1913+20))),IF(INDIRECT(ADDRESS(($AN1913-1)*3+$AO1913+5,$AP1913+20))="",0,IF(COUNTIF(INDIRECT(ADDRESS(($AN1913-1)*36+($AO1913-1)*12+6,COLUMN())):INDIRECT(ADDRESS(($AN1913-1)*36+($AO1913-1)*12+$AP1913+4,COLUMN())),INDIRECT(ADDRESS(($AN1913-1)*3+$AO1913+5,$AP1913+20)))&gt;=1,0,INDIRECT(ADDRESS(($AN1913-1)*3+$AO1913+5,$AP1913+20)))))</f>
        <v>0</v>
      </c>
      <c r="AT1913" s="204">
        <f ca="1">COUNTIF(INDIRECT("U"&amp;(ROW()+12*(($AN1913-1)*3+$AO1913)-ROW())/12+5):INDIRECT("AF"&amp;(ROW()+12*(($AN1913-1)*3+$AO1913)-ROW())/12+5),AS1913)</f>
        <v>0</v>
      </c>
      <c r="AU1913" s="204">
        <f ca="1">IF(AND(AQ1913+AS1913&gt;0,AR1913+AT1913&gt;0),COUNTIF(AU$6:AU1912,"&gt;0")+1,0)</f>
        <v>0</v>
      </c>
    </row>
    <row r="1914" spans="40:47">
      <c r="AN1914" s="204">
        <v>54</v>
      </c>
      <c r="AO1914" s="204">
        <v>1</v>
      </c>
      <c r="AP1914" s="204">
        <v>1</v>
      </c>
      <c r="AQ1914" s="221">
        <f ca="1">IF($AP1914=1,IF(INDIRECT(ADDRESS(($AN1914-1)*3+$AO1914+5,$AP1914+7))="",0,INDIRECT(ADDRESS(($AN1914-1)*3+$AO1914+5,$AP1914+7))),IF(INDIRECT(ADDRESS(($AN1914-1)*3+$AO1914+5,$AP1914+7))="",0,IF(COUNTIF(INDIRECT(ADDRESS(($AN1914-1)*36+($AO1914-1)*12+6,COLUMN())):INDIRECT(ADDRESS(($AN1914-1)*36+($AO1914-1)*12+$AP1914+4,COLUMN())),INDIRECT(ADDRESS(($AN1914-1)*3+$AO1914+5,$AP1914+7)))&gt;=1,0,INDIRECT(ADDRESS(($AN1914-1)*3+$AO1914+5,$AP1914+7)))))</f>
        <v>0</v>
      </c>
      <c r="AR1914" s="204">
        <f ca="1">COUNTIF(INDIRECT("H"&amp;(ROW()+12*(($AN1914-1)*3+$AO1914)-ROW())/12+5):INDIRECT("S"&amp;(ROW()+12*(($AN1914-1)*3+$AO1914)-ROW())/12+5),AQ1914)</f>
        <v>0</v>
      </c>
      <c r="AS1914" s="221">
        <f ca="1">IF($AP1914=1,IF(INDIRECT(ADDRESS(($AN1914-1)*3+$AO1914+5,$AP1914+20))="",0,INDIRECT(ADDRESS(($AN1914-1)*3+$AO1914+5,$AP1914+20))),IF(INDIRECT(ADDRESS(($AN1914-1)*3+$AO1914+5,$AP1914+20))="",0,IF(COUNTIF(INDIRECT(ADDRESS(($AN1914-1)*36+($AO1914-1)*12+6,COLUMN())):INDIRECT(ADDRESS(($AN1914-1)*36+($AO1914-1)*12+$AP1914+4,COLUMN())),INDIRECT(ADDRESS(($AN1914-1)*3+$AO1914+5,$AP1914+20)))&gt;=1,0,INDIRECT(ADDRESS(($AN1914-1)*3+$AO1914+5,$AP1914+20)))))</f>
        <v>0</v>
      </c>
      <c r="AT1914" s="204">
        <f ca="1">COUNTIF(INDIRECT("U"&amp;(ROW()+12*(($AN1914-1)*3+$AO1914)-ROW())/12+5):INDIRECT("AF"&amp;(ROW()+12*(($AN1914-1)*3+$AO1914)-ROW())/12+5),AS1914)</f>
        <v>0</v>
      </c>
      <c r="AU1914" s="204">
        <f ca="1">IF(AND(AQ1914+AS1914&gt;0,AR1914+AT1914&gt;0),COUNTIF(AU$6:AU1913,"&gt;0")+1,0)</f>
        <v>0</v>
      </c>
    </row>
    <row r="1915" spans="40:47">
      <c r="AN1915" s="204">
        <v>54</v>
      </c>
      <c r="AO1915" s="204">
        <v>1</v>
      </c>
      <c r="AP1915" s="204">
        <v>2</v>
      </c>
      <c r="AQ1915" s="221">
        <f ca="1">IF($AP1915=1,IF(INDIRECT(ADDRESS(($AN1915-1)*3+$AO1915+5,$AP1915+7))="",0,INDIRECT(ADDRESS(($AN1915-1)*3+$AO1915+5,$AP1915+7))),IF(INDIRECT(ADDRESS(($AN1915-1)*3+$AO1915+5,$AP1915+7))="",0,IF(COUNTIF(INDIRECT(ADDRESS(($AN1915-1)*36+($AO1915-1)*12+6,COLUMN())):INDIRECT(ADDRESS(($AN1915-1)*36+($AO1915-1)*12+$AP1915+4,COLUMN())),INDIRECT(ADDRESS(($AN1915-1)*3+$AO1915+5,$AP1915+7)))&gt;=1,0,INDIRECT(ADDRESS(($AN1915-1)*3+$AO1915+5,$AP1915+7)))))</f>
        <v>0</v>
      </c>
      <c r="AR1915" s="204">
        <f ca="1">COUNTIF(INDIRECT("H"&amp;(ROW()+12*(($AN1915-1)*3+$AO1915)-ROW())/12+5):INDIRECT("S"&amp;(ROW()+12*(($AN1915-1)*3+$AO1915)-ROW())/12+5),AQ1915)</f>
        <v>0</v>
      </c>
      <c r="AS1915" s="221">
        <f ca="1">IF($AP1915=1,IF(INDIRECT(ADDRESS(($AN1915-1)*3+$AO1915+5,$AP1915+20))="",0,INDIRECT(ADDRESS(($AN1915-1)*3+$AO1915+5,$AP1915+20))),IF(INDIRECT(ADDRESS(($AN1915-1)*3+$AO1915+5,$AP1915+20))="",0,IF(COUNTIF(INDIRECT(ADDRESS(($AN1915-1)*36+($AO1915-1)*12+6,COLUMN())):INDIRECT(ADDRESS(($AN1915-1)*36+($AO1915-1)*12+$AP1915+4,COLUMN())),INDIRECT(ADDRESS(($AN1915-1)*3+$AO1915+5,$AP1915+20)))&gt;=1,0,INDIRECT(ADDRESS(($AN1915-1)*3+$AO1915+5,$AP1915+20)))))</f>
        <v>0</v>
      </c>
      <c r="AT1915" s="204">
        <f ca="1">COUNTIF(INDIRECT("U"&amp;(ROW()+12*(($AN1915-1)*3+$AO1915)-ROW())/12+5):INDIRECT("AF"&amp;(ROW()+12*(($AN1915-1)*3+$AO1915)-ROW())/12+5),AS1915)</f>
        <v>0</v>
      </c>
      <c r="AU1915" s="204">
        <f ca="1">IF(AND(AQ1915+AS1915&gt;0,AR1915+AT1915&gt;0),COUNTIF(AU$6:AU1914,"&gt;0")+1,0)</f>
        <v>0</v>
      </c>
    </row>
    <row r="1916" spans="40:47">
      <c r="AN1916" s="204">
        <v>54</v>
      </c>
      <c r="AO1916" s="204">
        <v>1</v>
      </c>
      <c r="AP1916" s="204">
        <v>3</v>
      </c>
      <c r="AQ1916" s="221">
        <f ca="1">IF($AP1916=1,IF(INDIRECT(ADDRESS(($AN1916-1)*3+$AO1916+5,$AP1916+7))="",0,INDIRECT(ADDRESS(($AN1916-1)*3+$AO1916+5,$AP1916+7))),IF(INDIRECT(ADDRESS(($AN1916-1)*3+$AO1916+5,$AP1916+7))="",0,IF(COUNTIF(INDIRECT(ADDRESS(($AN1916-1)*36+($AO1916-1)*12+6,COLUMN())):INDIRECT(ADDRESS(($AN1916-1)*36+($AO1916-1)*12+$AP1916+4,COLUMN())),INDIRECT(ADDRESS(($AN1916-1)*3+$AO1916+5,$AP1916+7)))&gt;=1,0,INDIRECT(ADDRESS(($AN1916-1)*3+$AO1916+5,$AP1916+7)))))</f>
        <v>0</v>
      </c>
      <c r="AR1916" s="204">
        <f ca="1">COUNTIF(INDIRECT("H"&amp;(ROW()+12*(($AN1916-1)*3+$AO1916)-ROW())/12+5):INDIRECT("S"&amp;(ROW()+12*(($AN1916-1)*3+$AO1916)-ROW())/12+5),AQ1916)</f>
        <v>0</v>
      </c>
      <c r="AS1916" s="221">
        <f ca="1">IF($AP1916=1,IF(INDIRECT(ADDRESS(($AN1916-1)*3+$AO1916+5,$AP1916+20))="",0,INDIRECT(ADDRESS(($AN1916-1)*3+$AO1916+5,$AP1916+20))),IF(INDIRECT(ADDRESS(($AN1916-1)*3+$AO1916+5,$AP1916+20))="",0,IF(COUNTIF(INDIRECT(ADDRESS(($AN1916-1)*36+($AO1916-1)*12+6,COLUMN())):INDIRECT(ADDRESS(($AN1916-1)*36+($AO1916-1)*12+$AP1916+4,COLUMN())),INDIRECT(ADDRESS(($AN1916-1)*3+$AO1916+5,$AP1916+20)))&gt;=1,0,INDIRECT(ADDRESS(($AN1916-1)*3+$AO1916+5,$AP1916+20)))))</f>
        <v>0</v>
      </c>
      <c r="AT1916" s="204">
        <f ca="1">COUNTIF(INDIRECT("U"&amp;(ROW()+12*(($AN1916-1)*3+$AO1916)-ROW())/12+5):INDIRECT("AF"&amp;(ROW()+12*(($AN1916-1)*3+$AO1916)-ROW())/12+5),AS1916)</f>
        <v>0</v>
      </c>
      <c r="AU1916" s="204">
        <f ca="1">IF(AND(AQ1916+AS1916&gt;0,AR1916+AT1916&gt;0),COUNTIF(AU$6:AU1915,"&gt;0")+1,0)</f>
        <v>0</v>
      </c>
    </row>
    <row r="1917" spans="40:47">
      <c r="AN1917" s="204">
        <v>54</v>
      </c>
      <c r="AO1917" s="204">
        <v>1</v>
      </c>
      <c r="AP1917" s="204">
        <v>4</v>
      </c>
      <c r="AQ1917" s="221">
        <f ca="1">IF($AP1917=1,IF(INDIRECT(ADDRESS(($AN1917-1)*3+$AO1917+5,$AP1917+7))="",0,INDIRECT(ADDRESS(($AN1917-1)*3+$AO1917+5,$AP1917+7))),IF(INDIRECT(ADDRESS(($AN1917-1)*3+$AO1917+5,$AP1917+7))="",0,IF(COUNTIF(INDIRECT(ADDRESS(($AN1917-1)*36+($AO1917-1)*12+6,COLUMN())):INDIRECT(ADDRESS(($AN1917-1)*36+($AO1917-1)*12+$AP1917+4,COLUMN())),INDIRECT(ADDRESS(($AN1917-1)*3+$AO1917+5,$AP1917+7)))&gt;=1,0,INDIRECT(ADDRESS(($AN1917-1)*3+$AO1917+5,$AP1917+7)))))</f>
        <v>0</v>
      </c>
      <c r="AR1917" s="204">
        <f ca="1">COUNTIF(INDIRECT("H"&amp;(ROW()+12*(($AN1917-1)*3+$AO1917)-ROW())/12+5):INDIRECT("S"&amp;(ROW()+12*(($AN1917-1)*3+$AO1917)-ROW())/12+5),AQ1917)</f>
        <v>0</v>
      </c>
      <c r="AS1917" s="221">
        <f ca="1">IF($AP1917=1,IF(INDIRECT(ADDRESS(($AN1917-1)*3+$AO1917+5,$AP1917+20))="",0,INDIRECT(ADDRESS(($AN1917-1)*3+$AO1917+5,$AP1917+20))),IF(INDIRECT(ADDRESS(($AN1917-1)*3+$AO1917+5,$AP1917+20))="",0,IF(COUNTIF(INDIRECT(ADDRESS(($AN1917-1)*36+($AO1917-1)*12+6,COLUMN())):INDIRECT(ADDRESS(($AN1917-1)*36+($AO1917-1)*12+$AP1917+4,COLUMN())),INDIRECT(ADDRESS(($AN1917-1)*3+$AO1917+5,$AP1917+20)))&gt;=1,0,INDIRECT(ADDRESS(($AN1917-1)*3+$AO1917+5,$AP1917+20)))))</f>
        <v>0</v>
      </c>
      <c r="AT1917" s="204">
        <f ca="1">COUNTIF(INDIRECT("U"&amp;(ROW()+12*(($AN1917-1)*3+$AO1917)-ROW())/12+5):INDIRECT("AF"&amp;(ROW()+12*(($AN1917-1)*3+$AO1917)-ROW())/12+5),AS1917)</f>
        <v>0</v>
      </c>
      <c r="AU1917" s="204">
        <f ca="1">IF(AND(AQ1917+AS1917&gt;0,AR1917+AT1917&gt;0),COUNTIF(AU$6:AU1916,"&gt;0")+1,0)</f>
        <v>0</v>
      </c>
    </row>
    <row r="1918" spans="40:47">
      <c r="AN1918" s="204">
        <v>54</v>
      </c>
      <c r="AO1918" s="204">
        <v>1</v>
      </c>
      <c r="AP1918" s="204">
        <v>5</v>
      </c>
      <c r="AQ1918" s="221">
        <f ca="1">IF($AP1918=1,IF(INDIRECT(ADDRESS(($AN1918-1)*3+$AO1918+5,$AP1918+7))="",0,INDIRECT(ADDRESS(($AN1918-1)*3+$AO1918+5,$AP1918+7))),IF(INDIRECT(ADDRESS(($AN1918-1)*3+$AO1918+5,$AP1918+7))="",0,IF(COUNTIF(INDIRECT(ADDRESS(($AN1918-1)*36+($AO1918-1)*12+6,COLUMN())):INDIRECT(ADDRESS(($AN1918-1)*36+($AO1918-1)*12+$AP1918+4,COLUMN())),INDIRECT(ADDRESS(($AN1918-1)*3+$AO1918+5,$AP1918+7)))&gt;=1,0,INDIRECT(ADDRESS(($AN1918-1)*3+$AO1918+5,$AP1918+7)))))</f>
        <v>0</v>
      </c>
      <c r="AR1918" s="204">
        <f ca="1">COUNTIF(INDIRECT("H"&amp;(ROW()+12*(($AN1918-1)*3+$AO1918)-ROW())/12+5):INDIRECT("S"&amp;(ROW()+12*(($AN1918-1)*3+$AO1918)-ROW())/12+5),AQ1918)</f>
        <v>0</v>
      </c>
      <c r="AS1918" s="221">
        <f ca="1">IF($AP1918=1,IF(INDIRECT(ADDRESS(($AN1918-1)*3+$AO1918+5,$AP1918+20))="",0,INDIRECT(ADDRESS(($AN1918-1)*3+$AO1918+5,$AP1918+20))),IF(INDIRECT(ADDRESS(($AN1918-1)*3+$AO1918+5,$AP1918+20))="",0,IF(COUNTIF(INDIRECT(ADDRESS(($AN1918-1)*36+($AO1918-1)*12+6,COLUMN())):INDIRECT(ADDRESS(($AN1918-1)*36+($AO1918-1)*12+$AP1918+4,COLUMN())),INDIRECT(ADDRESS(($AN1918-1)*3+$AO1918+5,$AP1918+20)))&gt;=1,0,INDIRECT(ADDRESS(($AN1918-1)*3+$AO1918+5,$AP1918+20)))))</f>
        <v>0</v>
      </c>
      <c r="AT1918" s="204">
        <f ca="1">COUNTIF(INDIRECT("U"&amp;(ROW()+12*(($AN1918-1)*3+$AO1918)-ROW())/12+5):INDIRECT("AF"&amp;(ROW()+12*(($AN1918-1)*3+$AO1918)-ROW())/12+5),AS1918)</f>
        <v>0</v>
      </c>
      <c r="AU1918" s="204">
        <f ca="1">IF(AND(AQ1918+AS1918&gt;0,AR1918+AT1918&gt;0),COUNTIF(AU$6:AU1917,"&gt;0")+1,0)</f>
        <v>0</v>
      </c>
    </row>
    <row r="1919" spans="40:47">
      <c r="AN1919" s="204">
        <v>54</v>
      </c>
      <c r="AO1919" s="204">
        <v>1</v>
      </c>
      <c r="AP1919" s="204">
        <v>6</v>
      </c>
      <c r="AQ1919" s="221">
        <f ca="1">IF($AP1919=1,IF(INDIRECT(ADDRESS(($AN1919-1)*3+$AO1919+5,$AP1919+7))="",0,INDIRECT(ADDRESS(($AN1919-1)*3+$AO1919+5,$AP1919+7))),IF(INDIRECT(ADDRESS(($AN1919-1)*3+$AO1919+5,$AP1919+7))="",0,IF(COUNTIF(INDIRECT(ADDRESS(($AN1919-1)*36+($AO1919-1)*12+6,COLUMN())):INDIRECT(ADDRESS(($AN1919-1)*36+($AO1919-1)*12+$AP1919+4,COLUMN())),INDIRECT(ADDRESS(($AN1919-1)*3+$AO1919+5,$AP1919+7)))&gt;=1,0,INDIRECT(ADDRESS(($AN1919-1)*3+$AO1919+5,$AP1919+7)))))</f>
        <v>0</v>
      </c>
      <c r="AR1919" s="204">
        <f ca="1">COUNTIF(INDIRECT("H"&amp;(ROW()+12*(($AN1919-1)*3+$AO1919)-ROW())/12+5):INDIRECT("S"&amp;(ROW()+12*(($AN1919-1)*3+$AO1919)-ROW())/12+5),AQ1919)</f>
        <v>0</v>
      </c>
      <c r="AS1919" s="221">
        <f ca="1">IF($AP1919=1,IF(INDIRECT(ADDRESS(($AN1919-1)*3+$AO1919+5,$AP1919+20))="",0,INDIRECT(ADDRESS(($AN1919-1)*3+$AO1919+5,$AP1919+20))),IF(INDIRECT(ADDRESS(($AN1919-1)*3+$AO1919+5,$AP1919+20))="",0,IF(COUNTIF(INDIRECT(ADDRESS(($AN1919-1)*36+($AO1919-1)*12+6,COLUMN())):INDIRECT(ADDRESS(($AN1919-1)*36+($AO1919-1)*12+$AP1919+4,COLUMN())),INDIRECT(ADDRESS(($AN1919-1)*3+$AO1919+5,$AP1919+20)))&gt;=1,0,INDIRECT(ADDRESS(($AN1919-1)*3+$AO1919+5,$AP1919+20)))))</f>
        <v>0</v>
      </c>
      <c r="AT1919" s="204">
        <f ca="1">COUNTIF(INDIRECT("U"&amp;(ROW()+12*(($AN1919-1)*3+$AO1919)-ROW())/12+5):INDIRECT("AF"&amp;(ROW()+12*(($AN1919-1)*3+$AO1919)-ROW())/12+5),AS1919)</f>
        <v>0</v>
      </c>
      <c r="AU1919" s="204">
        <f ca="1">IF(AND(AQ1919+AS1919&gt;0,AR1919+AT1919&gt;0),COUNTIF(AU$6:AU1918,"&gt;0")+1,0)</f>
        <v>0</v>
      </c>
    </row>
    <row r="1920" spans="40:47">
      <c r="AN1920" s="204">
        <v>54</v>
      </c>
      <c r="AO1920" s="204">
        <v>1</v>
      </c>
      <c r="AP1920" s="204">
        <v>7</v>
      </c>
      <c r="AQ1920" s="221">
        <f ca="1">IF($AP1920=1,IF(INDIRECT(ADDRESS(($AN1920-1)*3+$AO1920+5,$AP1920+7))="",0,INDIRECT(ADDRESS(($AN1920-1)*3+$AO1920+5,$AP1920+7))),IF(INDIRECT(ADDRESS(($AN1920-1)*3+$AO1920+5,$AP1920+7))="",0,IF(COUNTIF(INDIRECT(ADDRESS(($AN1920-1)*36+($AO1920-1)*12+6,COLUMN())):INDIRECT(ADDRESS(($AN1920-1)*36+($AO1920-1)*12+$AP1920+4,COLUMN())),INDIRECT(ADDRESS(($AN1920-1)*3+$AO1920+5,$AP1920+7)))&gt;=1,0,INDIRECT(ADDRESS(($AN1920-1)*3+$AO1920+5,$AP1920+7)))))</f>
        <v>0</v>
      </c>
      <c r="AR1920" s="204">
        <f ca="1">COUNTIF(INDIRECT("H"&amp;(ROW()+12*(($AN1920-1)*3+$AO1920)-ROW())/12+5):INDIRECT("S"&amp;(ROW()+12*(($AN1920-1)*3+$AO1920)-ROW())/12+5),AQ1920)</f>
        <v>0</v>
      </c>
      <c r="AS1920" s="221">
        <f ca="1">IF($AP1920=1,IF(INDIRECT(ADDRESS(($AN1920-1)*3+$AO1920+5,$AP1920+20))="",0,INDIRECT(ADDRESS(($AN1920-1)*3+$AO1920+5,$AP1920+20))),IF(INDIRECT(ADDRESS(($AN1920-1)*3+$AO1920+5,$AP1920+20))="",0,IF(COUNTIF(INDIRECT(ADDRESS(($AN1920-1)*36+($AO1920-1)*12+6,COLUMN())):INDIRECT(ADDRESS(($AN1920-1)*36+($AO1920-1)*12+$AP1920+4,COLUMN())),INDIRECT(ADDRESS(($AN1920-1)*3+$AO1920+5,$AP1920+20)))&gt;=1,0,INDIRECT(ADDRESS(($AN1920-1)*3+$AO1920+5,$AP1920+20)))))</f>
        <v>0</v>
      </c>
      <c r="AT1920" s="204">
        <f ca="1">COUNTIF(INDIRECT("U"&amp;(ROW()+12*(($AN1920-1)*3+$AO1920)-ROW())/12+5):INDIRECT("AF"&amp;(ROW()+12*(($AN1920-1)*3+$AO1920)-ROW())/12+5),AS1920)</f>
        <v>0</v>
      </c>
      <c r="AU1920" s="204">
        <f ca="1">IF(AND(AQ1920+AS1920&gt;0,AR1920+AT1920&gt;0),COUNTIF(AU$6:AU1919,"&gt;0")+1,0)</f>
        <v>0</v>
      </c>
    </row>
    <row r="1921" spans="40:47">
      <c r="AN1921" s="204">
        <v>54</v>
      </c>
      <c r="AO1921" s="204">
        <v>1</v>
      </c>
      <c r="AP1921" s="204">
        <v>8</v>
      </c>
      <c r="AQ1921" s="221">
        <f ca="1">IF($AP1921=1,IF(INDIRECT(ADDRESS(($AN1921-1)*3+$AO1921+5,$AP1921+7))="",0,INDIRECT(ADDRESS(($AN1921-1)*3+$AO1921+5,$AP1921+7))),IF(INDIRECT(ADDRESS(($AN1921-1)*3+$AO1921+5,$AP1921+7))="",0,IF(COUNTIF(INDIRECT(ADDRESS(($AN1921-1)*36+($AO1921-1)*12+6,COLUMN())):INDIRECT(ADDRESS(($AN1921-1)*36+($AO1921-1)*12+$AP1921+4,COLUMN())),INDIRECT(ADDRESS(($AN1921-1)*3+$AO1921+5,$AP1921+7)))&gt;=1,0,INDIRECT(ADDRESS(($AN1921-1)*3+$AO1921+5,$AP1921+7)))))</f>
        <v>0</v>
      </c>
      <c r="AR1921" s="204">
        <f ca="1">COUNTIF(INDIRECT("H"&amp;(ROW()+12*(($AN1921-1)*3+$AO1921)-ROW())/12+5):INDIRECT("S"&amp;(ROW()+12*(($AN1921-1)*3+$AO1921)-ROW())/12+5),AQ1921)</f>
        <v>0</v>
      </c>
      <c r="AS1921" s="221">
        <f ca="1">IF($AP1921=1,IF(INDIRECT(ADDRESS(($AN1921-1)*3+$AO1921+5,$AP1921+20))="",0,INDIRECT(ADDRESS(($AN1921-1)*3+$AO1921+5,$AP1921+20))),IF(INDIRECT(ADDRESS(($AN1921-1)*3+$AO1921+5,$AP1921+20))="",0,IF(COUNTIF(INDIRECT(ADDRESS(($AN1921-1)*36+($AO1921-1)*12+6,COLUMN())):INDIRECT(ADDRESS(($AN1921-1)*36+($AO1921-1)*12+$AP1921+4,COLUMN())),INDIRECT(ADDRESS(($AN1921-1)*3+$AO1921+5,$AP1921+20)))&gt;=1,0,INDIRECT(ADDRESS(($AN1921-1)*3+$AO1921+5,$AP1921+20)))))</f>
        <v>0</v>
      </c>
      <c r="AT1921" s="204">
        <f ca="1">COUNTIF(INDIRECT("U"&amp;(ROW()+12*(($AN1921-1)*3+$AO1921)-ROW())/12+5):INDIRECT("AF"&amp;(ROW()+12*(($AN1921-1)*3+$AO1921)-ROW())/12+5),AS1921)</f>
        <v>0</v>
      </c>
      <c r="AU1921" s="204">
        <f ca="1">IF(AND(AQ1921+AS1921&gt;0,AR1921+AT1921&gt;0),COUNTIF(AU$6:AU1920,"&gt;0")+1,0)</f>
        <v>0</v>
      </c>
    </row>
    <row r="1922" spans="40:47">
      <c r="AN1922" s="204">
        <v>54</v>
      </c>
      <c r="AO1922" s="204">
        <v>1</v>
      </c>
      <c r="AP1922" s="204">
        <v>9</v>
      </c>
      <c r="AQ1922" s="221">
        <f ca="1">IF($AP1922=1,IF(INDIRECT(ADDRESS(($AN1922-1)*3+$AO1922+5,$AP1922+7))="",0,INDIRECT(ADDRESS(($AN1922-1)*3+$AO1922+5,$AP1922+7))),IF(INDIRECT(ADDRESS(($AN1922-1)*3+$AO1922+5,$AP1922+7))="",0,IF(COUNTIF(INDIRECT(ADDRESS(($AN1922-1)*36+($AO1922-1)*12+6,COLUMN())):INDIRECT(ADDRESS(($AN1922-1)*36+($AO1922-1)*12+$AP1922+4,COLUMN())),INDIRECT(ADDRESS(($AN1922-1)*3+$AO1922+5,$AP1922+7)))&gt;=1,0,INDIRECT(ADDRESS(($AN1922-1)*3+$AO1922+5,$AP1922+7)))))</f>
        <v>0</v>
      </c>
      <c r="AR1922" s="204">
        <f ca="1">COUNTIF(INDIRECT("H"&amp;(ROW()+12*(($AN1922-1)*3+$AO1922)-ROW())/12+5):INDIRECT("S"&amp;(ROW()+12*(($AN1922-1)*3+$AO1922)-ROW())/12+5),AQ1922)</f>
        <v>0</v>
      </c>
      <c r="AS1922" s="221">
        <f ca="1">IF($AP1922=1,IF(INDIRECT(ADDRESS(($AN1922-1)*3+$AO1922+5,$AP1922+20))="",0,INDIRECT(ADDRESS(($AN1922-1)*3+$AO1922+5,$AP1922+20))),IF(INDIRECT(ADDRESS(($AN1922-1)*3+$AO1922+5,$AP1922+20))="",0,IF(COUNTIF(INDIRECT(ADDRESS(($AN1922-1)*36+($AO1922-1)*12+6,COLUMN())):INDIRECT(ADDRESS(($AN1922-1)*36+($AO1922-1)*12+$AP1922+4,COLUMN())),INDIRECT(ADDRESS(($AN1922-1)*3+$AO1922+5,$AP1922+20)))&gt;=1,0,INDIRECT(ADDRESS(($AN1922-1)*3+$AO1922+5,$AP1922+20)))))</f>
        <v>0</v>
      </c>
      <c r="AT1922" s="204">
        <f ca="1">COUNTIF(INDIRECT("U"&amp;(ROW()+12*(($AN1922-1)*3+$AO1922)-ROW())/12+5):INDIRECT("AF"&amp;(ROW()+12*(($AN1922-1)*3+$AO1922)-ROW())/12+5),AS1922)</f>
        <v>0</v>
      </c>
      <c r="AU1922" s="204">
        <f ca="1">IF(AND(AQ1922+AS1922&gt;0,AR1922+AT1922&gt;0),COUNTIF(AU$6:AU1921,"&gt;0")+1,0)</f>
        <v>0</v>
      </c>
    </row>
    <row r="1923" spans="40:47">
      <c r="AN1923" s="204">
        <v>54</v>
      </c>
      <c r="AO1923" s="204">
        <v>1</v>
      </c>
      <c r="AP1923" s="204">
        <v>10</v>
      </c>
      <c r="AQ1923" s="221">
        <f ca="1">IF($AP1923=1,IF(INDIRECT(ADDRESS(($AN1923-1)*3+$AO1923+5,$AP1923+7))="",0,INDIRECT(ADDRESS(($AN1923-1)*3+$AO1923+5,$AP1923+7))),IF(INDIRECT(ADDRESS(($AN1923-1)*3+$AO1923+5,$AP1923+7))="",0,IF(COUNTIF(INDIRECT(ADDRESS(($AN1923-1)*36+($AO1923-1)*12+6,COLUMN())):INDIRECT(ADDRESS(($AN1923-1)*36+($AO1923-1)*12+$AP1923+4,COLUMN())),INDIRECT(ADDRESS(($AN1923-1)*3+$AO1923+5,$AP1923+7)))&gt;=1,0,INDIRECT(ADDRESS(($AN1923-1)*3+$AO1923+5,$AP1923+7)))))</f>
        <v>0</v>
      </c>
      <c r="AR1923" s="204">
        <f ca="1">COUNTIF(INDIRECT("H"&amp;(ROW()+12*(($AN1923-1)*3+$AO1923)-ROW())/12+5):INDIRECT("S"&amp;(ROW()+12*(($AN1923-1)*3+$AO1923)-ROW())/12+5),AQ1923)</f>
        <v>0</v>
      </c>
      <c r="AS1923" s="221">
        <f ca="1">IF($AP1923=1,IF(INDIRECT(ADDRESS(($AN1923-1)*3+$AO1923+5,$AP1923+20))="",0,INDIRECT(ADDRESS(($AN1923-1)*3+$AO1923+5,$AP1923+20))),IF(INDIRECT(ADDRESS(($AN1923-1)*3+$AO1923+5,$AP1923+20))="",0,IF(COUNTIF(INDIRECT(ADDRESS(($AN1923-1)*36+($AO1923-1)*12+6,COLUMN())):INDIRECT(ADDRESS(($AN1923-1)*36+($AO1923-1)*12+$AP1923+4,COLUMN())),INDIRECT(ADDRESS(($AN1923-1)*3+$AO1923+5,$AP1923+20)))&gt;=1,0,INDIRECT(ADDRESS(($AN1923-1)*3+$AO1923+5,$AP1923+20)))))</f>
        <v>0</v>
      </c>
      <c r="AT1923" s="204">
        <f ca="1">COUNTIF(INDIRECT("U"&amp;(ROW()+12*(($AN1923-1)*3+$AO1923)-ROW())/12+5):INDIRECT("AF"&amp;(ROW()+12*(($AN1923-1)*3+$AO1923)-ROW())/12+5),AS1923)</f>
        <v>0</v>
      </c>
      <c r="AU1923" s="204">
        <f ca="1">IF(AND(AQ1923+AS1923&gt;0,AR1923+AT1923&gt;0),COUNTIF(AU$6:AU1922,"&gt;0")+1,0)</f>
        <v>0</v>
      </c>
    </row>
    <row r="1924" spans="40:47">
      <c r="AN1924" s="204">
        <v>54</v>
      </c>
      <c r="AO1924" s="204">
        <v>1</v>
      </c>
      <c r="AP1924" s="204">
        <v>11</v>
      </c>
      <c r="AQ1924" s="221">
        <f ca="1">IF($AP1924=1,IF(INDIRECT(ADDRESS(($AN1924-1)*3+$AO1924+5,$AP1924+7))="",0,INDIRECT(ADDRESS(($AN1924-1)*3+$AO1924+5,$AP1924+7))),IF(INDIRECT(ADDRESS(($AN1924-1)*3+$AO1924+5,$AP1924+7))="",0,IF(COUNTIF(INDIRECT(ADDRESS(($AN1924-1)*36+($AO1924-1)*12+6,COLUMN())):INDIRECT(ADDRESS(($AN1924-1)*36+($AO1924-1)*12+$AP1924+4,COLUMN())),INDIRECT(ADDRESS(($AN1924-1)*3+$AO1924+5,$AP1924+7)))&gt;=1,0,INDIRECT(ADDRESS(($AN1924-1)*3+$AO1924+5,$AP1924+7)))))</f>
        <v>0</v>
      </c>
      <c r="AR1924" s="204">
        <f ca="1">COUNTIF(INDIRECT("H"&amp;(ROW()+12*(($AN1924-1)*3+$AO1924)-ROW())/12+5):INDIRECT("S"&amp;(ROW()+12*(($AN1924-1)*3+$AO1924)-ROW())/12+5),AQ1924)</f>
        <v>0</v>
      </c>
      <c r="AS1924" s="221">
        <f ca="1">IF($AP1924=1,IF(INDIRECT(ADDRESS(($AN1924-1)*3+$AO1924+5,$AP1924+20))="",0,INDIRECT(ADDRESS(($AN1924-1)*3+$AO1924+5,$AP1924+20))),IF(INDIRECT(ADDRESS(($AN1924-1)*3+$AO1924+5,$AP1924+20))="",0,IF(COUNTIF(INDIRECT(ADDRESS(($AN1924-1)*36+($AO1924-1)*12+6,COLUMN())):INDIRECT(ADDRESS(($AN1924-1)*36+($AO1924-1)*12+$AP1924+4,COLUMN())),INDIRECT(ADDRESS(($AN1924-1)*3+$AO1924+5,$AP1924+20)))&gt;=1,0,INDIRECT(ADDRESS(($AN1924-1)*3+$AO1924+5,$AP1924+20)))))</f>
        <v>0</v>
      </c>
      <c r="AT1924" s="204">
        <f ca="1">COUNTIF(INDIRECT("U"&amp;(ROW()+12*(($AN1924-1)*3+$AO1924)-ROW())/12+5):INDIRECT("AF"&amp;(ROW()+12*(($AN1924-1)*3+$AO1924)-ROW())/12+5),AS1924)</f>
        <v>0</v>
      </c>
      <c r="AU1924" s="204">
        <f ca="1">IF(AND(AQ1924+AS1924&gt;0,AR1924+AT1924&gt;0),COUNTIF(AU$6:AU1923,"&gt;0")+1,0)</f>
        <v>0</v>
      </c>
    </row>
    <row r="1925" spans="40:47">
      <c r="AN1925" s="204">
        <v>54</v>
      </c>
      <c r="AO1925" s="204">
        <v>1</v>
      </c>
      <c r="AP1925" s="204">
        <v>12</v>
      </c>
      <c r="AQ1925" s="221">
        <f ca="1">IF($AP1925=1,IF(INDIRECT(ADDRESS(($AN1925-1)*3+$AO1925+5,$AP1925+7))="",0,INDIRECT(ADDRESS(($AN1925-1)*3+$AO1925+5,$AP1925+7))),IF(INDIRECT(ADDRESS(($AN1925-1)*3+$AO1925+5,$AP1925+7))="",0,IF(COUNTIF(INDIRECT(ADDRESS(($AN1925-1)*36+($AO1925-1)*12+6,COLUMN())):INDIRECT(ADDRESS(($AN1925-1)*36+($AO1925-1)*12+$AP1925+4,COLUMN())),INDIRECT(ADDRESS(($AN1925-1)*3+$AO1925+5,$AP1925+7)))&gt;=1,0,INDIRECT(ADDRESS(($AN1925-1)*3+$AO1925+5,$AP1925+7)))))</f>
        <v>0</v>
      </c>
      <c r="AR1925" s="204">
        <f ca="1">COUNTIF(INDIRECT("H"&amp;(ROW()+12*(($AN1925-1)*3+$AO1925)-ROW())/12+5):INDIRECT("S"&amp;(ROW()+12*(($AN1925-1)*3+$AO1925)-ROW())/12+5),AQ1925)</f>
        <v>0</v>
      </c>
      <c r="AS1925" s="221">
        <f ca="1">IF($AP1925=1,IF(INDIRECT(ADDRESS(($AN1925-1)*3+$AO1925+5,$AP1925+20))="",0,INDIRECT(ADDRESS(($AN1925-1)*3+$AO1925+5,$AP1925+20))),IF(INDIRECT(ADDRESS(($AN1925-1)*3+$AO1925+5,$AP1925+20))="",0,IF(COUNTIF(INDIRECT(ADDRESS(($AN1925-1)*36+($AO1925-1)*12+6,COLUMN())):INDIRECT(ADDRESS(($AN1925-1)*36+($AO1925-1)*12+$AP1925+4,COLUMN())),INDIRECT(ADDRESS(($AN1925-1)*3+$AO1925+5,$AP1925+20)))&gt;=1,0,INDIRECT(ADDRESS(($AN1925-1)*3+$AO1925+5,$AP1925+20)))))</f>
        <v>0</v>
      </c>
      <c r="AT1925" s="204">
        <f ca="1">COUNTIF(INDIRECT("U"&amp;(ROW()+12*(($AN1925-1)*3+$AO1925)-ROW())/12+5):INDIRECT("AF"&amp;(ROW()+12*(($AN1925-1)*3+$AO1925)-ROW())/12+5),AS1925)</f>
        <v>0</v>
      </c>
      <c r="AU1925" s="204">
        <f ca="1">IF(AND(AQ1925+AS1925&gt;0,AR1925+AT1925&gt;0),COUNTIF(AU$6:AU1924,"&gt;0")+1,0)</f>
        <v>0</v>
      </c>
    </row>
    <row r="1926" spans="40:47">
      <c r="AN1926" s="204">
        <v>54</v>
      </c>
      <c r="AO1926" s="204">
        <v>2</v>
      </c>
      <c r="AP1926" s="204">
        <v>1</v>
      </c>
      <c r="AQ1926" s="221">
        <f ca="1">IF($AP1926=1,IF(INDIRECT(ADDRESS(($AN1926-1)*3+$AO1926+5,$AP1926+7))="",0,INDIRECT(ADDRESS(($AN1926-1)*3+$AO1926+5,$AP1926+7))),IF(INDIRECT(ADDRESS(($AN1926-1)*3+$AO1926+5,$AP1926+7))="",0,IF(COUNTIF(INDIRECT(ADDRESS(($AN1926-1)*36+($AO1926-1)*12+6,COLUMN())):INDIRECT(ADDRESS(($AN1926-1)*36+($AO1926-1)*12+$AP1926+4,COLUMN())),INDIRECT(ADDRESS(($AN1926-1)*3+$AO1926+5,$AP1926+7)))&gt;=1,0,INDIRECT(ADDRESS(($AN1926-1)*3+$AO1926+5,$AP1926+7)))))</f>
        <v>0</v>
      </c>
      <c r="AR1926" s="204">
        <f ca="1">COUNTIF(INDIRECT("H"&amp;(ROW()+12*(($AN1926-1)*3+$AO1926)-ROW())/12+5):INDIRECT("S"&amp;(ROW()+12*(($AN1926-1)*3+$AO1926)-ROW())/12+5),AQ1926)</f>
        <v>0</v>
      </c>
      <c r="AS1926" s="221">
        <f ca="1">IF($AP1926=1,IF(INDIRECT(ADDRESS(($AN1926-1)*3+$AO1926+5,$AP1926+20))="",0,INDIRECT(ADDRESS(($AN1926-1)*3+$AO1926+5,$AP1926+20))),IF(INDIRECT(ADDRESS(($AN1926-1)*3+$AO1926+5,$AP1926+20))="",0,IF(COUNTIF(INDIRECT(ADDRESS(($AN1926-1)*36+($AO1926-1)*12+6,COLUMN())):INDIRECT(ADDRESS(($AN1926-1)*36+($AO1926-1)*12+$AP1926+4,COLUMN())),INDIRECT(ADDRESS(($AN1926-1)*3+$AO1926+5,$AP1926+20)))&gt;=1,0,INDIRECT(ADDRESS(($AN1926-1)*3+$AO1926+5,$AP1926+20)))))</f>
        <v>0</v>
      </c>
      <c r="AT1926" s="204">
        <f ca="1">COUNTIF(INDIRECT("U"&amp;(ROW()+12*(($AN1926-1)*3+$AO1926)-ROW())/12+5):INDIRECT("AF"&amp;(ROW()+12*(($AN1926-1)*3+$AO1926)-ROW())/12+5),AS1926)</f>
        <v>0</v>
      </c>
      <c r="AU1926" s="204">
        <f ca="1">IF(AND(AQ1926+AS1926&gt;0,AR1926+AT1926&gt;0),COUNTIF(AU$6:AU1925,"&gt;0")+1,0)</f>
        <v>0</v>
      </c>
    </row>
    <row r="1927" spans="40:47">
      <c r="AN1927" s="204">
        <v>54</v>
      </c>
      <c r="AO1927" s="204">
        <v>2</v>
      </c>
      <c r="AP1927" s="204">
        <v>2</v>
      </c>
      <c r="AQ1927" s="221">
        <f ca="1">IF($AP1927=1,IF(INDIRECT(ADDRESS(($AN1927-1)*3+$AO1927+5,$AP1927+7))="",0,INDIRECT(ADDRESS(($AN1927-1)*3+$AO1927+5,$AP1927+7))),IF(INDIRECT(ADDRESS(($AN1927-1)*3+$AO1927+5,$AP1927+7))="",0,IF(COUNTIF(INDIRECT(ADDRESS(($AN1927-1)*36+($AO1927-1)*12+6,COLUMN())):INDIRECT(ADDRESS(($AN1927-1)*36+($AO1927-1)*12+$AP1927+4,COLUMN())),INDIRECT(ADDRESS(($AN1927-1)*3+$AO1927+5,$AP1927+7)))&gt;=1,0,INDIRECT(ADDRESS(($AN1927-1)*3+$AO1927+5,$AP1927+7)))))</f>
        <v>0</v>
      </c>
      <c r="AR1927" s="204">
        <f ca="1">COUNTIF(INDIRECT("H"&amp;(ROW()+12*(($AN1927-1)*3+$AO1927)-ROW())/12+5):INDIRECT("S"&amp;(ROW()+12*(($AN1927-1)*3+$AO1927)-ROW())/12+5),AQ1927)</f>
        <v>0</v>
      </c>
      <c r="AS1927" s="221">
        <f ca="1">IF($AP1927=1,IF(INDIRECT(ADDRESS(($AN1927-1)*3+$AO1927+5,$AP1927+20))="",0,INDIRECT(ADDRESS(($AN1927-1)*3+$AO1927+5,$AP1927+20))),IF(INDIRECT(ADDRESS(($AN1927-1)*3+$AO1927+5,$AP1927+20))="",0,IF(COUNTIF(INDIRECT(ADDRESS(($AN1927-1)*36+($AO1927-1)*12+6,COLUMN())):INDIRECT(ADDRESS(($AN1927-1)*36+($AO1927-1)*12+$AP1927+4,COLUMN())),INDIRECT(ADDRESS(($AN1927-1)*3+$AO1927+5,$AP1927+20)))&gt;=1,0,INDIRECT(ADDRESS(($AN1927-1)*3+$AO1927+5,$AP1927+20)))))</f>
        <v>0</v>
      </c>
      <c r="AT1927" s="204">
        <f ca="1">COUNTIF(INDIRECT("U"&amp;(ROW()+12*(($AN1927-1)*3+$AO1927)-ROW())/12+5):INDIRECT("AF"&amp;(ROW()+12*(($AN1927-1)*3+$AO1927)-ROW())/12+5),AS1927)</f>
        <v>0</v>
      </c>
      <c r="AU1927" s="204">
        <f ca="1">IF(AND(AQ1927+AS1927&gt;0,AR1927+AT1927&gt;0),COUNTIF(AU$6:AU1926,"&gt;0")+1,0)</f>
        <v>0</v>
      </c>
    </row>
    <row r="1928" spans="40:47">
      <c r="AN1928" s="204">
        <v>54</v>
      </c>
      <c r="AO1928" s="204">
        <v>2</v>
      </c>
      <c r="AP1928" s="204">
        <v>3</v>
      </c>
      <c r="AQ1928" s="221">
        <f ca="1">IF($AP1928=1,IF(INDIRECT(ADDRESS(($AN1928-1)*3+$AO1928+5,$AP1928+7))="",0,INDIRECT(ADDRESS(($AN1928-1)*3+$AO1928+5,$AP1928+7))),IF(INDIRECT(ADDRESS(($AN1928-1)*3+$AO1928+5,$AP1928+7))="",0,IF(COUNTIF(INDIRECT(ADDRESS(($AN1928-1)*36+($AO1928-1)*12+6,COLUMN())):INDIRECT(ADDRESS(($AN1928-1)*36+($AO1928-1)*12+$AP1928+4,COLUMN())),INDIRECT(ADDRESS(($AN1928-1)*3+$AO1928+5,$AP1928+7)))&gt;=1,0,INDIRECT(ADDRESS(($AN1928-1)*3+$AO1928+5,$AP1928+7)))))</f>
        <v>0</v>
      </c>
      <c r="AR1928" s="204">
        <f ca="1">COUNTIF(INDIRECT("H"&amp;(ROW()+12*(($AN1928-1)*3+$AO1928)-ROW())/12+5):INDIRECT("S"&amp;(ROW()+12*(($AN1928-1)*3+$AO1928)-ROW())/12+5),AQ1928)</f>
        <v>0</v>
      </c>
      <c r="AS1928" s="221">
        <f ca="1">IF($AP1928=1,IF(INDIRECT(ADDRESS(($AN1928-1)*3+$AO1928+5,$AP1928+20))="",0,INDIRECT(ADDRESS(($AN1928-1)*3+$AO1928+5,$AP1928+20))),IF(INDIRECT(ADDRESS(($AN1928-1)*3+$AO1928+5,$AP1928+20))="",0,IF(COUNTIF(INDIRECT(ADDRESS(($AN1928-1)*36+($AO1928-1)*12+6,COLUMN())):INDIRECT(ADDRESS(($AN1928-1)*36+($AO1928-1)*12+$AP1928+4,COLUMN())),INDIRECT(ADDRESS(($AN1928-1)*3+$AO1928+5,$AP1928+20)))&gt;=1,0,INDIRECT(ADDRESS(($AN1928-1)*3+$AO1928+5,$AP1928+20)))))</f>
        <v>0</v>
      </c>
      <c r="AT1928" s="204">
        <f ca="1">COUNTIF(INDIRECT("U"&amp;(ROW()+12*(($AN1928-1)*3+$AO1928)-ROW())/12+5):INDIRECT("AF"&amp;(ROW()+12*(($AN1928-1)*3+$AO1928)-ROW())/12+5),AS1928)</f>
        <v>0</v>
      </c>
      <c r="AU1928" s="204">
        <f ca="1">IF(AND(AQ1928+AS1928&gt;0,AR1928+AT1928&gt;0),COUNTIF(AU$6:AU1927,"&gt;0")+1,0)</f>
        <v>0</v>
      </c>
    </row>
    <row r="1929" spans="40:47">
      <c r="AN1929" s="204">
        <v>54</v>
      </c>
      <c r="AO1929" s="204">
        <v>2</v>
      </c>
      <c r="AP1929" s="204">
        <v>4</v>
      </c>
      <c r="AQ1929" s="221">
        <f ca="1">IF($AP1929=1,IF(INDIRECT(ADDRESS(($AN1929-1)*3+$AO1929+5,$AP1929+7))="",0,INDIRECT(ADDRESS(($AN1929-1)*3+$AO1929+5,$AP1929+7))),IF(INDIRECT(ADDRESS(($AN1929-1)*3+$AO1929+5,$AP1929+7))="",0,IF(COUNTIF(INDIRECT(ADDRESS(($AN1929-1)*36+($AO1929-1)*12+6,COLUMN())):INDIRECT(ADDRESS(($AN1929-1)*36+($AO1929-1)*12+$AP1929+4,COLUMN())),INDIRECT(ADDRESS(($AN1929-1)*3+$AO1929+5,$AP1929+7)))&gt;=1,0,INDIRECT(ADDRESS(($AN1929-1)*3+$AO1929+5,$AP1929+7)))))</f>
        <v>0</v>
      </c>
      <c r="AR1929" s="204">
        <f ca="1">COUNTIF(INDIRECT("H"&amp;(ROW()+12*(($AN1929-1)*3+$AO1929)-ROW())/12+5):INDIRECT("S"&amp;(ROW()+12*(($AN1929-1)*3+$AO1929)-ROW())/12+5),AQ1929)</f>
        <v>0</v>
      </c>
      <c r="AS1929" s="221">
        <f ca="1">IF($AP1929=1,IF(INDIRECT(ADDRESS(($AN1929-1)*3+$AO1929+5,$AP1929+20))="",0,INDIRECT(ADDRESS(($AN1929-1)*3+$AO1929+5,$AP1929+20))),IF(INDIRECT(ADDRESS(($AN1929-1)*3+$AO1929+5,$AP1929+20))="",0,IF(COUNTIF(INDIRECT(ADDRESS(($AN1929-1)*36+($AO1929-1)*12+6,COLUMN())):INDIRECT(ADDRESS(($AN1929-1)*36+($AO1929-1)*12+$AP1929+4,COLUMN())),INDIRECT(ADDRESS(($AN1929-1)*3+$AO1929+5,$AP1929+20)))&gt;=1,0,INDIRECT(ADDRESS(($AN1929-1)*3+$AO1929+5,$AP1929+20)))))</f>
        <v>0</v>
      </c>
      <c r="AT1929" s="204">
        <f ca="1">COUNTIF(INDIRECT("U"&amp;(ROW()+12*(($AN1929-1)*3+$AO1929)-ROW())/12+5):INDIRECT("AF"&amp;(ROW()+12*(($AN1929-1)*3+$AO1929)-ROW())/12+5),AS1929)</f>
        <v>0</v>
      </c>
      <c r="AU1929" s="204">
        <f ca="1">IF(AND(AQ1929+AS1929&gt;0,AR1929+AT1929&gt;0),COUNTIF(AU$6:AU1928,"&gt;0")+1,0)</f>
        <v>0</v>
      </c>
    </row>
    <row r="1930" spans="40:47">
      <c r="AN1930" s="204">
        <v>54</v>
      </c>
      <c r="AO1930" s="204">
        <v>2</v>
      </c>
      <c r="AP1930" s="204">
        <v>5</v>
      </c>
      <c r="AQ1930" s="221">
        <f ca="1">IF($AP1930=1,IF(INDIRECT(ADDRESS(($AN1930-1)*3+$AO1930+5,$AP1930+7))="",0,INDIRECT(ADDRESS(($AN1930-1)*3+$AO1930+5,$AP1930+7))),IF(INDIRECT(ADDRESS(($AN1930-1)*3+$AO1930+5,$AP1930+7))="",0,IF(COUNTIF(INDIRECT(ADDRESS(($AN1930-1)*36+($AO1930-1)*12+6,COLUMN())):INDIRECT(ADDRESS(($AN1930-1)*36+($AO1930-1)*12+$AP1930+4,COLUMN())),INDIRECT(ADDRESS(($AN1930-1)*3+$AO1930+5,$AP1930+7)))&gt;=1,0,INDIRECT(ADDRESS(($AN1930-1)*3+$AO1930+5,$AP1930+7)))))</f>
        <v>0</v>
      </c>
      <c r="AR1930" s="204">
        <f ca="1">COUNTIF(INDIRECT("H"&amp;(ROW()+12*(($AN1930-1)*3+$AO1930)-ROW())/12+5):INDIRECT("S"&amp;(ROW()+12*(($AN1930-1)*3+$AO1930)-ROW())/12+5),AQ1930)</f>
        <v>0</v>
      </c>
      <c r="AS1930" s="221">
        <f ca="1">IF($AP1930=1,IF(INDIRECT(ADDRESS(($AN1930-1)*3+$AO1930+5,$AP1930+20))="",0,INDIRECT(ADDRESS(($AN1930-1)*3+$AO1930+5,$AP1930+20))),IF(INDIRECT(ADDRESS(($AN1930-1)*3+$AO1930+5,$AP1930+20))="",0,IF(COUNTIF(INDIRECT(ADDRESS(($AN1930-1)*36+($AO1930-1)*12+6,COLUMN())):INDIRECT(ADDRESS(($AN1930-1)*36+($AO1930-1)*12+$AP1930+4,COLUMN())),INDIRECT(ADDRESS(($AN1930-1)*3+$AO1930+5,$AP1930+20)))&gt;=1,0,INDIRECT(ADDRESS(($AN1930-1)*3+$AO1930+5,$AP1930+20)))))</f>
        <v>0</v>
      </c>
      <c r="AT1930" s="204">
        <f ca="1">COUNTIF(INDIRECT("U"&amp;(ROW()+12*(($AN1930-1)*3+$AO1930)-ROW())/12+5):INDIRECT("AF"&amp;(ROW()+12*(($AN1930-1)*3+$AO1930)-ROW())/12+5),AS1930)</f>
        <v>0</v>
      </c>
      <c r="AU1930" s="204">
        <f ca="1">IF(AND(AQ1930+AS1930&gt;0,AR1930+AT1930&gt;0),COUNTIF(AU$6:AU1929,"&gt;0")+1,0)</f>
        <v>0</v>
      </c>
    </row>
    <row r="1931" spans="40:47">
      <c r="AN1931" s="204">
        <v>54</v>
      </c>
      <c r="AO1931" s="204">
        <v>2</v>
      </c>
      <c r="AP1931" s="204">
        <v>6</v>
      </c>
      <c r="AQ1931" s="221">
        <f ca="1">IF($AP1931=1,IF(INDIRECT(ADDRESS(($AN1931-1)*3+$AO1931+5,$AP1931+7))="",0,INDIRECT(ADDRESS(($AN1931-1)*3+$AO1931+5,$AP1931+7))),IF(INDIRECT(ADDRESS(($AN1931-1)*3+$AO1931+5,$AP1931+7))="",0,IF(COUNTIF(INDIRECT(ADDRESS(($AN1931-1)*36+($AO1931-1)*12+6,COLUMN())):INDIRECT(ADDRESS(($AN1931-1)*36+($AO1931-1)*12+$AP1931+4,COLUMN())),INDIRECT(ADDRESS(($AN1931-1)*3+$AO1931+5,$AP1931+7)))&gt;=1,0,INDIRECT(ADDRESS(($AN1931-1)*3+$AO1931+5,$AP1931+7)))))</f>
        <v>0</v>
      </c>
      <c r="AR1931" s="204">
        <f ca="1">COUNTIF(INDIRECT("H"&amp;(ROW()+12*(($AN1931-1)*3+$AO1931)-ROW())/12+5):INDIRECT("S"&amp;(ROW()+12*(($AN1931-1)*3+$AO1931)-ROW())/12+5),AQ1931)</f>
        <v>0</v>
      </c>
      <c r="AS1931" s="221">
        <f ca="1">IF($AP1931=1,IF(INDIRECT(ADDRESS(($AN1931-1)*3+$AO1931+5,$AP1931+20))="",0,INDIRECT(ADDRESS(($AN1931-1)*3+$AO1931+5,$AP1931+20))),IF(INDIRECT(ADDRESS(($AN1931-1)*3+$AO1931+5,$AP1931+20))="",0,IF(COUNTIF(INDIRECT(ADDRESS(($AN1931-1)*36+($AO1931-1)*12+6,COLUMN())):INDIRECT(ADDRESS(($AN1931-1)*36+($AO1931-1)*12+$AP1931+4,COLUMN())),INDIRECT(ADDRESS(($AN1931-1)*3+$AO1931+5,$AP1931+20)))&gt;=1,0,INDIRECT(ADDRESS(($AN1931-1)*3+$AO1931+5,$AP1931+20)))))</f>
        <v>0</v>
      </c>
      <c r="AT1931" s="204">
        <f ca="1">COUNTIF(INDIRECT("U"&amp;(ROW()+12*(($AN1931-1)*3+$AO1931)-ROW())/12+5):INDIRECT("AF"&amp;(ROW()+12*(($AN1931-1)*3+$AO1931)-ROW())/12+5),AS1931)</f>
        <v>0</v>
      </c>
      <c r="AU1931" s="204">
        <f ca="1">IF(AND(AQ1931+AS1931&gt;0,AR1931+AT1931&gt;0),COUNTIF(AU$6:AU1930,"&gt;0")+1,0)</f>
        <v>0</v>
      </c>
    </row>
    <row r="1932" spans="40:47">
      <c r="AN1932" s="204">
        <v>54</v>
      </c>
      <c r="AO1932" s="204">
        <v>2</v>
      </c>
      <c r="AP1932" s="204">
        <v>7</v>
      </c>
      <c r="AQ1932" s="221">
        <f ca="1">IF($AP1932=1,IF(INDIRECT(ADDRESS(($AN1932-1)*3+$AO1932+5,$AP1932+7))="",0,INDIRECT(ADDRESS(($AN1932-1)*3+$AO1932+5,$AP1932+7))),IF(INDIRECT(ADDRESS(($AN1932-1)*3+$AO1932+5,$AP1932+7))="",0,IF(COUNTIF(INDIRECT(ADDRESS(($AN1932-1)*36+($AO1932-1)*12+6,COLUMN())):INDIRECT(ADDRESS(($AN1932-1)*36+($AO1932-1)*12+$AP1932+4,COLUMN())),INDIRECT(ADDRESS(($AN1932-1)*3+$AO1932+5,$AP1932+7)))&gt;=1,0,INDIRECT(ADDRESS(($AN1932-1)*3+$AO1932+5,$AP1932+7)))))</f>
        <v>0</v>
      </c>
      <c r="AR1932" s="204">
        <f ca="1">COUNTIF(INDIRECT("H"&amp;(ROW()+12*(($AN1932-1)*3+$AO1932)-ROW())/12+5):INDIRECT("S"&amp;(ROW()+12*(($AN1932-1)*3+$AO1932)-ROW())/12+5),AQ1932)</f>
        <v>0</v>
      </c>
      <c r="AS1932" s="221">
        <f ca="1">IF($AP1932=1,IF(INDIRECT(ADDRESS(($AN1932-1)*3+$AO1932+5,$AP1932+20))="",0,INDIRECT(ADDRESS(($AN1932-1)*3+$AO1932+5,$AP1932+20))),IF(INDIRECT(ADDRESS(($AN1932-1)*3+$AO1932+5,$AP1932+20))="",0,IF(COUNTIF(INDIRECT(ADDRESS(($AN1932-1)*36+($AO1932-1)*12+6,COLUMN())):INDIRECT(ADDRESS(($AN1932-1)*36+($AO1932-1)*12+$AP1932+4,COLUMN())),INDIRECT(ADDRESS(($AN1932-1)*3+$AO1932+5,$AP1932+20)))&gt;=1,0,INDIRECT(ADDRESS(($AN1932-1)*3+$AO1932+5,$AP1932+20)))))</f>
        <v>0</v>
      </c>
      <c r="AT1932" s="204">
        <f ca="1">COUNTIF(INDIRECT("U"&amp;(ROW()+12*(($AN1932-1)*3+$AO1932)-ROW())/12+5):INDIRECT("AF"&amp;(ROW()+12*(($AN1932-1)*3+$AO1932)-ROW())/12+5),AS1932)</f>
        <v>0</v>
      </c>
      <c r="AU1932" s="204">
        <f ca="1">IF(AND(AQ1932+AS1932&gt;0,AR1932+AT1932&gt;0),COUNTIF(AU$6:AU1931,"&gt;0")+1,0)</f>
        <v>0</v>
      </c>
    </row>
    <row r="1933" spans="40:47">
      <c r="AN1933" s="204">
        <v>54</v>
      </c>
      <c r="AO1933" s="204">
        <v>2</v>
      </c>
      <c r="AP1933" s="204">
        <v>8</v>
      </c>
      <c r="AQ1933" s="221">
        <f ca="1">IF($AP1933=1,IF(INDIRECT(ADDRESS(($AN1933-1)*3+$AO1933+5,$AP1933+7))="",0,INDIRECT(ADDRESS(($AN1933-1)*3+$AO1933+5,$AP1933+7))),IF(INDIRECT(ADDRESS(($AN1933-1)*3+$AO1933+5,$AP1933+7))="",0,IF(COUNTIF(INDIRECT(ADDRESS(($AN1933-1)*36+($AO1933-1)*12+6,COLUMN())):INDIRECT(ADDRESS(($AN1933-1)*36+($AO1933-1)*12+$AP1933+4,COLUMN())),INDIRECT(ADDRESS(($AN1933-1)*3+$AO1933+5,$AP1933+7)))&gt;=1,0,INDIRECT(ADDRESS(($AN1933-1)*3+$AO1933+5,$AP1933+7)))))</f>
        <v>0</v>
      </c>
      <c r="AR1933" s="204">
        <f ca="1">COUNTIF(INDIRECT("H"&amp;(ROW()+12*(($AN1933-1)*3+$AO1933)-ROW())/12+5):INDIRECT("S"&amp;(ROW()+12*(($AN1933-1)*3+$AO1933)-ROW())/12+5),AQ1933)</f>
        <v>0</v>
      </c>
      <c r="AS1933" s="221">
        <f ca="1">IF($AP1933=1,IF(INDIRECT(ADDRESS(($AN1933-1)*3+$AO1933+5,$AP1933+20))="",0,INDIRECT(ADDRESS(($AN1933-1)*3+$AO1933+5,$AP1933+20))),IF(INDIRECT(ADDRESS(($AN1933-1)*3+$AO1933+5,$AP1933+20))="",0,IF(COUNTIF(INDIRECT(ADDRESS(($AN1933-1)*36+($AO1933-1)*12+6,COLUMN())):INDIRECT(ADDRESS(($AN1933-1)*36+($AO1933-1)*12+$AP1933+4,COLUMN())),INDIRECT(ADDRESS(($AN1933-1)*3+$AO1933+5,$AP1933+20)))&gt;=1,0,INDIRECT(ADDRESS(($AN1933-1)*3+$AO1933+5,$AP1933+20)))))</f>
        <v>0</v>
      </c>
      <c r="AT1933" s="204">
        <f ca="1">COUNTIF(INDIRECT("U"&amp;(ROW()+12*(($AN1933-1)*3+$AO1933)-ROW())/12+5):INDIRECT("AF"&amp;(ROW()+12*(($AN1933-1)*3+$AO1933)-ROW())/12+5),AS1933)</f>
        <v>0</v>
      </c>
      <c r="AU1933" s="204">
        <f ca="1">IF(AND(AQ1933+AS1933&gt;0,AR1933+AT1933&gt;0),COUNTIF(AU$6:AU1932,"&gt;0")+1,0)</f>
        <v>0</v>
      </c>
    </row>
    <row r="1934" spans="40:47">
      <c r="AN1934" s="204">
        <v>54</v>
      </c>
      <c r="AO1934" s="204">
        <v>2</v>
      </c>
      <c r="AP1934" s="204">
        <v>9</v>
      </c>
      <c r="AQ1934" s="221">
        <f ca="1">IF($AP1934=1,IF(INDIRECT(ADDRESS(($AN1934-1)*3+$AO1934+5,$AP1934+7))="",0,INDIRECT(ADDRESS(($AN1934-1)*3+$AO1934+5,$AP1934+7))),IF(INDIRECT(ADDRESS(($AN1934-1)*3+$AO1934+5,$AP1934+7))="",0,IF(COUNTIF(INDIRECT(ADDRESS(($AN1934-1)*36+($AO1934-1)*12+6,COLUMN())):INDIRECT(ADDRESS(($AN1934-1)*36+($AO1934-1)*12+$AP1934+4,COLUMN())),INDIRECT(ADDRESS(($AN1934-1)*3+$AO1934+5,$AP1934+7)))&gt;=1,0,INDIRECT(ADDRESS(($AN1934-1)*3+$AO1934+5,$AP1934+7)))))</f>
        <v>0</v>
      </c>
      <c r="AR1934" s="204">
        <f ca="1">COUNTIF(INDIRECT("H"&amp;(ROW()+12*(($AN1934-1)*3+$AO1934)-ROW())/12+5):INDIRECT("S"&amp;(ROW()+12*(($AN1934-1)*3+$AO1934)-ROW())/12+5),AQ1934)</f>
        <v>0</v>
      </c>
      <c r="AS1934" s="221">
        <f ca="1">IF($AP1934=1,IF(INDIRECT(ADDRESS(($AN1934-1)*3+$AO1934+5,$AP1934+20))="",0,INDIRECT(ADDRESS(($AN1934-1)*3+$AO1934+5,$AP1934+20))),IF(INDIRECT(ADDRESS(($AN1934-1)*3+$AO1934+5,$AP1934+20))="",0,IF(COUNTIF(INDIRECT(ADDRESS(($AN1934-1)*36+($AO1934-1)*12+6,COLUMN())):INDIRECT(ADDRESS(($AN1934-1)*36+($AO1934-1)*12+$AP1934+4,COLUMN())),INDIRECT(ADDRESS(($AN1934-1)*3+$AO1934+5,$AP1934+20)))&gt;=1,0,INDIRECT(ADDRESS(($AN1934-1)*3+$AO1934+5,$AP1934+20)))))</f>
        <v>0</v>
      </c>
      <c r="AT1934" s="204">
        <f ca="1">COUNTIF(INDIRECT("U"&amp;(ROW()+12*(($AN1934-1)*3+$AO1934)-ROW())/12+5):INDIRECT("AF"&amp;(ROW()+12*(($AN1934-1)*3+$AO1934)-ROW())/12+5),AS1934)</f>
        <v>0</v>
      </c>
      <c r="AU1934" s="204">
        <f ca="1">IF(AND(AQ1934+AS1934&gt;0,AR1934+AT1934&gt;0),COUNTIF(AU$6:AU1933,"&gt;0")+1,0)</f>
        <v>0</v>
      </c>
    </row>
    <row r="1935" spans="40:47">
      <c r="AN1935" s="204">
        <v>54</v>
      </c>
      <c r="AO1935" s="204">
        <v>2</v>
      </c>
      <c r="AP1935" s="204">
        <v>10</v>
      </c>
      <c r="AQ1935" s="221">
        <f ca="1">IF($AP1935=1,IF(INDIRECT(ADDRESS(($AN1935-1)*3+$AO1935+5,$AP1935+7))="",0,INDIRECT(ADDRESS(($AN1935-1)*3+$AO1935+5,$AP1935+7))),IF(INDIRECT(ADDRESS(($AN1935-1)*3+$AO1935+5,$AP1935+7))="",0,IF(COUNTIF(INDIRECT(ADDRESS(($AN1935-1)*36+($AO1935-1)*12+6,COLUMN())):INDIRECT(ADDRESS(($AN1935-1)*36+($AO1935-1)*12+$AP1935+4,COLUMN())),INDIRECT(ADDRESS(($AN1935-1)*3+$AO1935+5,$AP1935+7)))&gt;=1,0,INDIRECT(ADDRESS(($AN1935-1)*3+$AO1935+5,$AP1935+7)))))</f>
        <v>0</v>
      </c>
      <c r="AR1935" s="204">
        <f ca="1">COUNTIF(INDIRECT("H"&amp;(ROW()+12*(($AN1935-1)*3+$AO1935)-ROW())/12+5):INDIRECT("S"&amp;(ROW()+12*(($AN1935-1)*3+$AO1935)-ROW())/12+5),AQ1935)</f>
        <v>0</v>
      </c>
      <c r="AS1935" s="221">
        <f ca="1">IF($AP1935=1,IF(INDIRECT(ADDRESS(($AN1935-1)*3+$AO1935+5,$AP1935+20))="",0,INDIRECT(ADDRESS(($AN1935-1)*3+$AO1935+5,$AP1935+20))),IF(INDIRECT(ADDRESS(($AN1935-1)*3+$AO1935+5,$AP1935+20))="",0,IF(COUNTIF(INDIRECT(ADDRESS(($AN1935-1)*36+($AO1935-1)*12+6,COLUMN())):INDIRECT(ADDRESS(($AN1935-1)*36+($AO1935-1)*12+$AP1935+4,COLUMN())),INDIRECT(ADDRESS(($AN1935-1)*3+$AO1935+5,$AP1935+20)))&gt;=1,0,INDIRECT(ADDRESS(($AN1935-1)*3+$AO1935+5,$AP1935+20)))))</f>
        <v>0</v>
      </c>
      <c r="AT1935" s="204">
        <f ca="1">COUNTIF(INDIRECT("U"&amp;(ROW()+12*(($AN1935-1)*3+$AO1935)-ROW())/12+5):INDIRECT("AF"&amp;(ROW()+12*(($AN1935-1)*3+$AO1935)-ROW())/12+5),AS1935)</f>
        <v>0</v>
      </c>
      <c r="AU1935" s="204">
        <f ca="1">IF(AND(AQ1935+AS1935&gt;0,AR1935+AT1935&gt;0),COUNTIF(AU$6:AU1934,"&gt;0")+1,0)</f>
        <v>0</v>
      </c>
    </row>
    <row r="1936" spans="40:47">
      <c r="AN1936" s="204">
        <v>54</v>
      </c>
      <c r="AO1936" s="204">
        <v>2</v>
      </c>
      <c r="AP1936" s="204">
        <v>11</v>
      </c>
      <c r="AQ1936" s="221">
        <f ca="1">IF($AP1936=1,IF(INDIRECT(ADDRESS(($AN1936-1)*3+$AO1936+5,$AP1936+7))="",0,INDIRECT(ADDRESS(($AN1936-1)*3+$AO1936+5,$AP1936+7))),IF(INDIRECT(ADDRESS(($AN1936-1)*3+$AO1936+5,$AP1936+7))="",0,IF(COUNTIF(INDIRECT(ADDRESS(($AN1936-1)*36+($AO1936-1)*12+6,COLUMN())):INDIRECT(ADDRESS(($AN1936-1)*36+($AO1936-1)*12+$AP1936+4,COLUMN())),INDIRECT(ADDRESS(($AN1936-1)*3+$AO1936+5,$AP1936+7)))&gt;=1,0,INDIRECT(ADDRESS(($AN1936-1)*3+$AO1936+5,$AP1936+7)))))</f>
        <v>0</v>
      </c>
      <c r="AR1936" s="204">
        <f ca="1">COUNTIF(INDIRECT("H"&amp;(ROW()+12*(($AN1936-1)*3+$AO1936)-ROW())/12+5):INDIRECT("S"&amp;(ROW()+12*(($AN1936-1)*3+$AO1936)-ROW())/12+5),AQ1936)</f>
        <v>0</v>
      </c>
      <c r="AS1936" s="221">
        <f ca="1">IF($AP1936=1,IF(INDIRECT(ADDRESS(($AN1936-1)*3+$AO1936+5,$AP1936+20))="",0,INDIRECT(ADDRESS(($AN1936-1)*3+$AO1936+5,$AP1936+20))),IF(INDIRECT(ADDRESS(($AN1936-1)*3+$AO1936+5,$AP1936+20))="",0,IF(COUNTIF(INDIRECT(ADDRESS(($AN1936-1)*36+($AO1936-1)*12+6,COLUMN())):INDIRECT(ADDRESS(($AN1936-1)*36+($AO1936-1)*12+$AP1936+4,COLUMN())),INDIRECT(ADDRESS(($AN1936-1)*3+$AO1936+5,$AP1936+20)))&gt;=1,0,INDIRECT(ADDRESS(($AN1936-1)*3+$AO1936+5,$AP1936+20)))))</f>
        <v>0</v>
      </c>
      <c r="AT1936" s="204">
        <f ca="1">COUNTIF(INDIRECT("U"&amp;(ROW()+12*(($AN1936-1)*3+$AO1936)-ROW())/12+5):INDIRECT("AF"&amp;(ROW()+12*(($AN1936-1)*3+$AO1936)-ROW())/12+5),AS1936)</f>
        <v>0</v>
      </c>
      <c r="AU1936" s="204">
        <f ca="1">IF(AND(AQ1936+AS1936&gt;0,AR1936+AT1936&gt;0),COUNTIF(AU$6:AU1935,"&gt;0")+1,0)</f>
        <v>0</v>
      </c>
    </row>
    <row r="1937" spans="40:47">
      <c r="AN1937" s="204">
        <v>54</v>
      </c>
      <c r="AO1937" s="204">
        <v>2</v>
      </c>
      <c r="AP1937" s="204">
        <v>12</v>
      </c>
      <c r="AQ1937" s="221">
        <f ca="1">IF($AP1937=1,IF(INDIRECT(ADDRESS(($AN1937-1)*3+$AO1937+5,$AP1937+7))="",0,INDIRECT(ADDRESS(($AN1937-1)*3+$AO1937+5,$AP1937+7))),IF(INDIRECT(ADDRESS(($AN1937-1)*3+$AO1937+5,$AP1937+7))="",0,IF(COUNTIF(INDIRECT(ADDRESS(($AN1937-1)*36+($AO1937-1)*12+6,COLUMN())):INDIRECT(ADDRESS(($AN1937-1)*36+($AO1937-1)*12+$AP1937+4,COLUMN())),INDIRECT(ADDRESS(($AN1937-1)*3+$AO1937+5,$AP1937+7)))&gt;=1,0,INDIRECT(ADDRESS(($AN1937-1)*3+$AO1937+5,$AP1937+7)))))</f>
        <v>0</v>
      </c>
      <c r="AR1937" s="204">
        <f ca="1">COUNTIF(INDIRECT("H"&amp;(ROW()+12*(($AN1937-1)*3+$AO1937)-ROW())/12+5):INDIRECT("S"&amp;(ROW()+12*(($AN1937-1)*3+$AO1937)-ROW())/12+5),AQ1937)</f>
        <v>0</v>
      </c>
      <c r="AS1937" s="221">
        <f ca="1">IF($AP1937=1,IF(INDIRECT(ADDRESS(($AN1937-1)*3+$AO1937+5,$AP1937+20))="",0,INDIRECT(ADDRESS(($AN1937-1)*3+$AO1937+5,$AP1937+20))),IF(INDIRECT(ADDRESS(($AN1937-1)*3+$AO1937+5,$AP1937+20))="",0,IF(COUNTIF(INDIRECT(ADDRESS(($AN1937-1)*36+($AO1937-1)*12+6,COLUMN())):INDIRECT(ADDRESS(($AN1937-1)*36+($AO1937-1)*12+$AP1937+4,COLUMN())),INDIRECT(ADDRESS(($AN1937-1)*3+$AO1937+5,$AP1937+20)))&gt;=1,0,INDIRECT(ADDRESS(($AN1937-1)*3+$AO1937+5,$AP1937+20)))))</f>
        <v>0</v>
      </c>
      <c r="AT1937" s="204">
        <f ca="1">COUNTIF(INDIRECT("U"&amp;(ROW()+12*(($AN1937-1)*3+$AO1937)-ROW())/12+5):INDIRECT("AF"&amp;(ROW()+12*(($AN1937-1)*3+$AO1937)-ROW())/12+5),AS1937)</f>
        <v>0</v>
      </c>
      <c r="AU1937" s="204">
        <f ca="1">IF(AND(AQ1937+AS1937&gt;0,AR1937+AT1937&gt;0),COUNTIF(AU$6:AU1936,"&gt;0")+1,0)</f>
        <v>0</v>
      </c>
    </row>
    <row r="1938" spans="40:47">
      <c r="AN1938" s="204">
        <v>54</v>
      </c>
      <c r="AO1938" s="204">
        <v>3</v>
      </c>
      <c r="AP1938" s="204">
        <v>1</v>
      </c>
      <c r="AQ1938" s="221">
        <f ca="1">IF($AP1938=1,IF(INDIRECT(ADDRESS(($AN1938-1)*3+$AO1938+5,$AP1938+7))="",0,INDIRECT(ADDRESS(($AN1938-1)*3+$AO1938+5,$AP1938+7))),IF(INDIRECT(ADDRESS(($AN1938-1)*3+$AO1938+5,$AP1938+7))="",0,IF(COUNTIF(INDIRECT(ADDRESS(($AN1938-1)*36+($AO1938-1)*12+6,COLUMN())):INDIRECT(ADDRESS(($AN1938-1)*36+($AO1938-1)*12+$AP1938+4,COLUMN())),INDIRECT(ADDRESS(($AN1938-1)*3+$AO1938+5,$AP1938+7)))&gt;=1,0,INDIRECT(ADDRESS(($AN1938-1)*3+$AO1938+5,$AP1938+7)))))</f>
        <v>0</v>
      </c>
      <c r="AR1938" s="204">
        <f ca="1">COUNTIF(INDIRECT("H"&amp;(ROW()+12*(($AN1938-1)*3+$AO1938)-ROW())/12+5):INDIRECT("S"&amp;(ROW()+12*(($AN1938-1)*3+$AO1938)-ROW())/12+5),AQ1938)</f>
        <v>0</v>
      </c>
      <c r="AS1938" s="221">
        <f ca="1">IF($AP1938=1,IF(INDIRECT(ADDRESS(($AN1938-1)*3+$AO1938+5,$AP1938+20))="",0,INDIRECT(ADDRESS(($AN1938-1)*3+$AO1938+5,$AP1938+20))),IF(INDIRECT(ADDRESS(($AN1938-1)*3+$AO1938+5,$AP1938+20))="",0,IF(COUNTIF(INDIRECT(ADDRESS(($AN1938-1)*36+($AO1938-1)*12+6,COLUMN())):INDIRECT(ADDRESS(($AN1938-1)*36+($AO1938-1)*12+$AP1938+4,COLUMN())),INDIRECT(ADDRESS(($AN1938-1)*3+$AO1938+5,$AP1938+20)))&gt;=1,0,INDIRECT(ADDRESS(($AN1938-1)*3+$AO1938+5,$AP1938+20)))))</f>
        <v>0</v>
      </c>
      <c r="AT1938" s="204">
        <f ca="1">COUNTIF(INDIRECT("U"&amp;(ROW()+12*(($AN1938-1)*3+$AO1938)-ROW())/12+5):INDIRECT("AF"&amp;(ROW()+12*(($AN1938-1)*3+$AO1938)-ROW())/12+5),AS1938)</f>
        <v>0</v>
      </c>
      <c r="AU1938" s="204">
        <f ca="1">IF(AND(AQ1938+AS1938&gt;0,AR1938+AT1938&gt;0),COUNTIF(AU$6:AU1937,"&gt;0")+1,0)</f>
        <v>0</v>
      </c>
    </row>
    <row r="1939" spans="40:47">
      <c r="AN1939" s="204">
        <v>54</v>
      </c>
      <c r="AO1939" s="204">
        <v>3</v>
      </c>
      <c r="AP1939" s="204">
        <v>2</v>
      </c>
      <c r="AQ1939" s="221">
        <f ca="1">IF($AP1939=1,IF(INDIRECT(ADDRESS(($AN1939-1)*3+$AO1939+5,$AP1939+7))="",0,INDIRECT(ADDRESS(($AN1939-1)*3+$AO1939+5,$AP1939+7))),IF(INDIRECT(ADDRESS(($AN1939-1)*3+$AO1939+5,$AP1939+7))="",0,IF(COUNTIF(INDIRECT(ADDRESS(($AN1939-1)*36+($AO1939-1)*12+6,COLUMN())):INDIRECT(ADDRESS(($AN1939-1)*36+($AO1939-1)*12+$AP1939+4,COLUMN())),INDIRECT(ADDRESS(($AN1939-1)*3+$AO1939+5,$AP1939+7)))&gt;=1,0,INDIRECT(ADDRESS(($AN1939-1)*3+$AO1939+5,$AP1939+7)))))</f>
        <v>0</v>
      </c>
      <c r="AR1939" s="204">
        <f ca="1">COUNTIF(INDIRECT("H"&amp;(ROW()+12*(($AN1939-1)*3+$AO1939)-ROW())/12+5):INDIRECT("S"&amp;(ROW()+12*(($AN1939-1)*3+$AO1939)-ROW())/12+5),AQ1939)</f>
        <v>0</v>
      </c>
      <c r="AS1939" s="221">
        <f ca="1">IF($AP1939=1,IF(INDIRECT(ADDRESS(($AN1939-1)*3+$AO1939+5,$AP1939+20))="",0,INDIRECT(ADDRESS(($AN1939-1)*3+$AO1939+5,$AP1939+20))),IF(INDIRECT(ADDRESS(($AN1939-1)*3+$AO1939+5,$AP1939+20))="",0,IF(COUNTIF(INDIRECT(ADDRESS(($AN1939-1)*36+($AO1939-1)*12+6,COLUMN())):INDIRECT(ADDRESS(($AN1939-1)*36+($AO1939-1)*12+$AP1939+4,COLUMN())),INDIRECT(ADDRESS(($AN1939-1)*3+$AO1939+5,$AP1939+20)))&gt;=1,0,INDIRECT(ADDRESS(($AN1939-1)*3+$AO1939+5,$AP1939+20)))))</f>
        <v>0</v>
      </c>
      <c r="AT1939" s="204">
        <f ca="1">COUNTIF(INDIRECT("U"&amp;(ROW()+12*(($AN1939-1)*3+$AO1939)-ROW())/12+5):INDIRECT("AF"&amp;(ROW()+12*(($AN1939-1)*3+$AO1939)-ROW())/12+5),AS1939)</f>
        <v>0</v>
      </c>
      <c r="AU1939" s="204">
        <f ca="1">IF(AND(AQ1939+AS1939&gt;0,AR1939+AT1939&gt;0),COUNTIF(AU$6:AU1938,"&gt;0")+1,0)</f>
        <v>0</v>
      </c>
    </row>
    <row r="1940" spans="40:47">
      <c r="AN1940" s="204">
        <v>54</v>
      </c>
      <c r="AO1940" s="204">
        <v>3</v>
      </c>
      <c r="AP1940" s="204">
        <v>3</v>
      </c>
      <c r="AQ1940" s="221">
        <f ca="1">IF($AP1940=1,IF(INDIRECT(ADDRESS(($AN1940-1)*3+$AO1940+5,$AP1940+7))="",0,INDIRECT(ADDRESS(($AN1940-1)*3+$AO1940+5,$AP1940+7))),IF(INDIRECT(ADDRESS(($AN1940-1)*3+$AO1940+5,$AP1940+7))="",0,IF(COUNTIF(INDIRECT(ADDRESS(($AN1940-1)*36+($AO1940-1)*12+6,COLUMN())):INDIRECT(ADDRESS(($AN1940-1)*36+($AO1940-1)*12+$AP1940+4,COLUMN())),INDIRECT(ADDRESS(($AN1940-1)*3+$AO1940+5,$AP1940+7)))&gt;=1,0,INDIRECT(ADDRESS(($AN1940-1)*3+$AO1940+5,$AP1940+7)))))</f>
        <v>0</v>
      </c>
      <c r="AR1940" s="204">
        <f ca="1">COUNTIF(INDIRECT("H"&amp;(ROW()+12*(($AN1940-1)*3+$AO1940)-ROW())/12+5):INDIRECT("S"&amp;(ROW()+12*(($AN1940-1)*3+$AO1940)-ROW())/12+5),AQ1940)</f>
        <v>0</v>
      </c>
      <c r="AS1940" s="221">
        <f ca="1">IF($AP1940=1,IF(INDIRECT(ADDRESS(($AN1940-1)*3+$AO1940+5,$AP1940+20))="",0,INDIRECT(ADDRESS(($AN1940-1)*3+$AO1940+5,$AP1940+20))),IF(INDIRECT(ADDRESS(($AN1940-1)*3+$AO1940+5,$AP1940+20))="",0,IF(COUNTIF(INDIRECT(ADDRESS(($AN1940-1)*36+($AO1940-1)*12+6,COLUMN())):INDIRECT(ADDRESS(($AN1940-1)*36+($AO1940-1)*12+$AP1940+4,COLUMN())),INDIRECT(ADDRESS(($AN1940-1)*3+$AO1940+5,$AP1940+20)))&gt;=1,0,INDIRECT(ADDRESS(($AN1940-1)*3+$AO1940+5,$AP1940+20)))))</f>
        <v>0</v>
      </c>
      <c r="AT1940" s="204">
        <f ca="1">COUNTIF(INDIRECT("U"&amp;(ROW()+12*(($AN1940-1)*3+$AO1940)-ROW())/12+5):INDIRECT("AF"&amp;(ROW()+12*(($AN1940-1)*3+$AO1940)-ROW())/12+5),AS1940)</f>
        <v>0</v>
      </c>
      <c r="AU1940" s="204">
        <f ca="1">IF(AND(AQ1940+AS1940&gt;0,AR1940+AT1940&gt;0),COUNTIF(AU$6:AU1939,"&gt;0")+1,0)</f>
        <v>0</v>
      </c>
    </row>
    <row r="1941" spans="40:47">
      <c r="AN1941" s="204">
        <v>54</v>
      </c>
      <c r="AO1941" s="204">
        <v>3</v>
      </c>
      <c r="AP1941" s="204">
        <v>4</v>
      </c>
      <c r="AQ1941" s="221">
        <f ca="1">IF($AP1941=1,IF(INDIRECT(ADDRESS(($AN1941-1)*3+$AO1941+5,$AP1941+7))="",0,INDIRECT(ADDRESS(($AN1941-1)*3+$AO1941+5,$AP1941+7))),IF(INDIRECT(ADDRESS(($AN1941-1)*3+$AO1941+5,$AP1941+7))="",0,IF(COUNTIF(INDIRECT(ADDRESS(($AN1941-1)*36+($AO1941-1)*12+6,COLUMN())):INDIRECT(ADDRESS(($AN1941-1)*36+($AO1941-1)*12+$AP1941+4,COLUMN())),INDIRECT(ADDRESS(($AN1941-1)*3+$AO1941+5,$AP1941+7)))&gt;=1,0,INDIRECT(ADDRESS(($AN1941-1)*3+$AO1941+5,$AP1941+7)))))</f>
        <v>0</v>
      </c>
      <c r="AR1941" s="204">
        <f ca="1">COUNTIF(INDIRECT("H"&amp;(ROW()+12*(($AN1941-1)*3+$AO1941)-ROW())/12+5):INDIRECT("S"&amp;(ROW()+12*(($AN1941-1)*3+$AO1941)-ROW())/12+5),AQ1941)</f>
        <v>0</v>
      </c>
      <c r="AS1941" s="221">
        <f ca="1">IF($AP1941=1,IF(INDIRECT(ADDRESS(($AN1941-1)*3+$AO1941+5,$AP1941+20))="",0,INDIRECT(ADDRESS(($AN1941-1)*3+$AO1941+5,$AP1941+20))),IF(INDIRECT(ADDRESS(($AN1941-1)*3+$AO1941+5,$AP1941+20))="",0,IF(COUNTIF(INDIRECT(ADDRESS(($AN1941-1)*36+($AO1941-1)*12+6,COLUMN())):INDIRECT(ADDRESS(($AN1941-1)*36+($AO1941-1)*12+$AP1941+4,COLUMN())),INDIRECT(ADDRESS(($AN1941-1)*3+$AO1941+5,$AP1941+20)))&gt;=1,0,INDIRECT(ADDRESS(($AN1941-1)*3+$AO1941+5,$AP1941+20)))))</f>
        <v>0</v>
      </c>
      <c r="AT1941" s="204">
        <f ca="1">COUNTIF(INDIRECT("U"&amp;(ROW()+12*(($AN1941-1)*3+$AO1941)-ROW())/12+5):INDIRECT("AF"&amp;(ROW()+12*(($AN1941-1)*3+$AO1941)-ROW())/12+5),AS1941)</f>
        <v>0</v>
      </c>
      <c r="AU1941" s="204">
        <f ca="1">IF(AND(AQ1941+AS1941&gt;0,AR1941+AT1941&gt;0),COUNTIF(AU$6:AU1940,"&gt;0")+1,0)</f>
        <v>0</v>
      </c>
    </row>
    <row r="1942" spans="40:47">
      <c r="AN1942" s="204">
        <v>54</v>
      </c>
      <c r="AO1942" s="204">
        <v>3</v>
      </c>
      <c r="AP1942" s="204">
        <v>5</v>
      </c>
      <c r="AQ1942" s="221">
        <f ca="1">IF($AP1942=1,IF(INDIRECT(ADDRESS(($AN1942-1)*3+$AO1942+5,$AP1942+7))="",0,INDIRECT(ADDRESS(($AN1942-1)*3+$AO1942+5,$AP1942+7))),IF(INDIRECT(ADDRESS(($AN1942-1)*3+$AO1942+5,$AP1942+7))="",0,IF(COUNTIF(INDIRECT(ADDRESS(($AN1942-1)*36+($AO1942-1)*12+6,COLUMN())):INDIRECT(ADDRESS(($AN1942-1)*36+($AO1942-1)*12+$AP1942+4,COLUMN())),INDIRECT(ADDRESS(($AN1942-1)*3+$AO1942+5,$AP1942+7)))&gt;=1,0,INDIRECT(ADDRESS(($AN1942-1)*3+$AO1942+5,$AP1942+7)))))</f>
        <v>0</v>
      </c>
      <c r="AR1942" s="204">
        <f ca="1">COUNTIF(INDIRECT("H"&amp;(ROW()+12*(($AN1942-1)*3+$AO1942)-ROW())/12+5):INDIRECT("S"&amp;(ROW()+12*(($AN1942-1)*3+$AO1942)-ROW())/12+5),AQ1942)</f>
        <v>0</v>
      </c>
      <c r="AS1942" s="221">
        <f ca="1">IF($AP1942=1,IF(INDIRECT(ADDRESS(($AN1942-1)*3+$AO1942+5,$AP1942+20))="",0,INDIRECT(ADDRESS(($AN1942-1)*3+$AO1942+5,$AP1942+20))),IF(INDIRECT(ADDRESS(($AN1942-1)*3+$AO1942+5,$AP1942+20))="",0,IF(COUNTIF(INDIRECT(ADDRESS(($AN1942-1)*36+($AO1942-1)*12+6,COLUMN())):INDIRECT(ADDRESS(($AN1942-1)*36+($AO1942-1)*12+$AP1942+4,COLUMN())),INDIRECT(ADDRESS(($AN1942-1)*3+$AO1942+5,$AP1942+20)))&gt;=1,0,INDIRECT(ADDRESS(($AN1942-1)*3+$AO1942+5,$AP1942+20)))))</f>
        <v>0</v>
      </c>
      <c r="AT1942" s="204">
        <f ca="1">COUNTIF(INDIRECT("U"&amp;(ROW()+12*(($AN1942-1)*3+$AO1942)-ROW())/12+5):INDIRECT("AF"&amp;(ROW()+12*(($AN1942-1)*3+$AO1942)-ROW())/12+5),AS1942)</f>
        <v>0</v>
      </c>
      <c r="AU1942" s="204">
        <f ca="1">IF(AND(AQ1942+AS1942&gt;0,AR1942+AT1942&gt;0),COUNTIF(AU$6:AU1941,"&gt;0")+1,0)</f>
        <v>0</v>
      </c>
    </row>
    <row r="1943" spans="40:47">
      <c r="AN1943" s="204">
        <v>54</v>
      </c>
      <c r="AO1943" s="204">
        <v>3</v>
      </c>
      <c r="AP1943" s="204">
        <v>6</v>
      </c>
      <c r="AQ1943" s="221">
        <f ca="1">IF($AP1943=1,IF(INDIRECT(ADDRESS(($AN1943-1)*3+$AO1943+5,$AP1943+7))="",0,INDIRECT(ADDRESS(($AN1943-1)*3+$AO1943+5,$AP1943+7))),IF(INDIRECT(ADDRESS(($AN1943-1)*3+$AO1943+5,$AP1943+7))="",0,IF(COUNTIF(INDIRECT(ADDRESS(($AN1943-1)*36+($AO1943-1)*12+6,COLUMN())):INDIRECT(ADDRESS(($AN1943-1)*36+($AO1943-1)*12+$AP1943+4,COLUMN())),INDIRECT(ADDRESS(($AN1943-1)*3+$AO1943+5,$AP1943+7)))&gt;=1,0,INDIRECT(ADDRESS(($AN1943-1)*3+$AO1943+5,$AP1943+7)))))</f>
        <v>0</v>
      </c>
      <c r="AR1943" s="204">
        <f ca="1">COUNTIF(INDIRECT("H"&amp;(ROW()+12*(($AN1943-1)*3+$AO1943)-ROW())/12+5):INDIRECT("S"&amp;(ROW()+12*(($AN1943-1)*3+$AO1943)-ROW())/12+5),AQ1943)</f>
        <v>0</v>
      </c>
      <c r="AS1943" s="221">
        <f ca="1">IF($AP1943=1,IF(INDIRECT(ADDRESS(($AN1943-1)*3+$AO1943+5,$AP1943+20))="",0,INDIRECT(ADDRESS(($AN1943-1)*3+$AO1943+5,$AP1943+20))),IF(INDIRECT(ADDRESS(($AN1943-1)*3+$AO1943+5,$AP1943+20))="",0,IF(COUNTIF(INDIRECT(ADDRESS(($AN1943-1)*36+($AO1943-1)*12+6,COLUMN())):INDIRECT(ADDRESS(($AN1943-1)*36+($AO1943-1)*12+$AP1943+4,COLUMN())),INDIRECT(ADDRESS(($AN1943-1)*3+$AO1943+5,$AP1943+20)))&gt;=1,0,INDIRECT(ADDRESS(($AN1943-1)*3+$AO1943+5,$AP1943+20)))))</f>
        <v>0</v>
      </c>
      <c r="AT1943" s="204">
        <f ca="1">COUNTIF(INDIRECT("U"&amp;(ROW()+12*(($AN1943-1)*3+$AO1943)-ROW())/12+5):INDIRECT("AF"&amp;(ROW()+12*(($AN1943-1)*3+$AO1943)-ROW())/12+5),AS1943)</f>
        <v>0</v>
      </c>
      <c r="AU1943" s="204">
        <f ca="1">IF(AND(AQ1943+AS1943&gt;0,AR1943+AT1943&gt;0),COUNTIF(AU$6:AU1942,"&gt;0")+1,0)</f>
        <v>0</v>
      </c>
    </row>
    <row r="1944" spans="40:47">
      <c r="AN1944" s="204">
        <v>54</v>
      </c>
      <c r="AO1944" s="204">
        <v>3</v>
      </c>
      <c r="AP1944" s="204">
        <v>7</v>
      </c>
      <c r="AQ1944" s="221">
        <f ca="1">IF($AP1944=1,IF(INDIRECT(ADDRESS(($AN1944-1)*3+$AO1944+5,$AP1944+7))="",0,INDIRECT(ADDRESS(($AN1944-1)*3+$AO1944+5,$AP1944+7))),IF(INDIRECT(ADDRESS(($AN1944-1)*3+$AO1944+5,$AP1944+7))="",0,IF(COUNTIF(INDIRECT(ADDRESS(($AN1944-1)*36+($AO1944-1)*12+6,COLUMN())):INDIRECT(ADDRESS(($AN1944-1)*36+($AO1944-1)*12+$AP1944+4,COLUMN())),INDIRECT(ADDRESS(($AN1944-1)*3+$AO1944+5,$AP1944+7)))&gt;=1,0,INDIRECT(ADDRESS(($AN1944-1)*3+$AO1944+5,$AP1944+7)))))</f>
        <v>0</v>
      </c>
      <c r="AR1944" s="204">
        <f ca="1">COUNTIF(INDIRECT("H"&amp;(ROW()+12*(($AN1944-1)*3+$AO1944)-ROW())/12+5):INDIRECT("S"&amp;(ROW()+12*(($AN1944-1)*3+$AO1944)-ROW())/12+5),AQ1944)</f>
        <v>0</v>
      </c>
      <c r="AS1944" s="221">
        <f ca="1">IF($AP1944=1,IF(INDIRECT(ADDRESS(($AN1944-1)*3+$AO1944+5,$AP1944+20))="",0,INDIRECT(ADDRESS(($AN1944-1)*3+$AO1944+5,$AP1944+20))),IF(INDIRECT(ADDRESS(($AN1944-1)*3+$AO1944+5,$AP1944+20))="",0,IF(COUNTIF(INDIRECT(ADDRESS(($AN1944-1)*36+($AO1944-1)*12+6,COLUMN())):INDIRECT(ADDRESS(($AN1944-1)*36+($AO1944-1)*12+$AP1944+4,COLUMN())),INDIRECT(ADDRESS(($AN1944-1)*3+$AO1944+5,$AP1944+20)))&gt;=1,0,INDIRECT(ADDRESS(($AN1944-1)*3+$AO1944+5,$AP1944+20)))))</f>
        <v>0</v>
      </c>
      <c r="AT1944" s="204">
        <f ca="1">COUNTIF(INDIRECT("U"&amp;(ROW()+12*(($AN1944-1)*3+$AO1944)-ROW())/12+5):INDIRECT("AF"&amp;(ROW()+12*(($AN1944-1)*3+$AO1944)-ROW())/12+5),AS1944)</f>
        <v>0</v>
      </c>
      <c r="AU1944" s="204">
        <f ca="1">IF(AND(AQ1944+AS1944&gt;0,AR1944+AT1944&gt;0),COUNTIF(AU$6:AU1943,"&gt;0")+1,0)</f>
        <v>0</v>
      </c>
    </row>
    <row r="1945" spans="40:47">
      <c r="AN1945" s="204">
        <v>54</v>
      </c>
      <c r="AO1945" s="204">
        <v>3</v>
      </c>
      <c r="AP1945" s="204">
        <v>8</v>
      </c>
      <c r="AQ1945" s="221">
        <f ca="1">IF($AP1945=1,IF(INDIRECT(ADDRESS(($AN1945-1)*3+$AO1945+5,$AP1945+7))="",0,INDIRECT(ADDRESS(($AN1945-1)*3+$AO1945+5,$AP1945+7))),IF(INDIRECT(ADDRESS(($AN1945-1)*3+$AO1945+5,$AP1945+7))="",0,IF(COUNTIF(INDIRECT(ADDRESS(($AN1945-1)*36+($AO1945-1)*12+6,COLUMN())):INDIRECT(ADDRESS(($AN1945-1)*36+($AO1945-1)*12+$AP1945+4,COLUMN())),INDIRECT(ADDRESS(($AN1945-1)*3+$AO1945+5,$AP1945+7)))&gt;=1,0,INDIRECT(ADDRESS(($AN1945-1)*3+$AO1945+5,$AP1945+7)))))</f>
        <v>0</v>
      </c>
      <c r="AR1945" s="204">
        <f ca="1">COUNTIF(INDIRECT("H"&amp;(ROW()+12*(($AN1945-1)*3+$AO1945)-ROW())/12+5):INDIRECT("S"&amp;(ROW()+12*(($AN1945-1)*3+$AO1945)-ROW())/12+5),AQ1945)</f>
        <v>0</v>
      </c>
      <c r="AS1945" s="221">
        <f ca="1">IF($AP1945=1,IF(INDIRECT(ADDRESS(($AN1945-1)*3+$AO1945+5,$AP1945+20))="",0,INDIRECT(ADDRESS(($AN1945-1)*3+$AO1945+5,$AP1945+20))),IF(INDIRECT(ADDRESS(($AN1945-1)*3+$AO1945+5,$AP1945+20))="",0,IF(COUNTIF(INDIRECT(ADDRESS(($AN1945-1)*36+($AO1945-1)*12+6,COLUMN())):INDIRECT(ADDRESS(($AN1945-1)*36+($AO1945-1)*12+$AP1945+4,COLUMN())),INDIRECT(ADDRESS(($AN1945-1)*3+$AO1945+5,$AP1945+20)))&gt;=1,0,INDIRECT(ADDRESS(($AN1945-1)*3+$AO1945+5,$AP1945+20)))))</f>
        <v>0</v>
      </c>
      <c r="AT1945" s="204">
        <f ca="1">COUNTIF(INDIRECT("U"&amp;(ROW()+12*(($AN1945-1)*3+$AO1945)-ROW())/12+5):INDIRECT("AF"&amp;(ROW()+12*(($AN1945-1)*3+$AO1945)-ROW())/12+5),AS1945)</f>
        <v>0</v>
      </c>
      <c r="AU1945" s="204">
        <f ca="1">IF(AND(AQ1945+AS1945&gt;0,AR1945+AT1945&gt;0),COUNTIF(AU$6:AU1944,"&gt;0")+1,0)</f>
        <v>0</v>
      </c>
    </row>
    <row r="1946" spans="40:47">
      <c r="AN1946" s="204">
        <v>54</v>
      </c>
      <c r="AO1946" s="204">
        <v>3</v>
      </c>
      <c r="AP1946" s="204">
        <v>9</v>
      </c>
      <c r="AQ1946" s="221">
        <f ca="1">IF($AP1946=1,IF(INDIRECT(ADDRESS(($AN1946-1)*3+$AO1946+5,$AP1946+7))="",0,INDIRECT(ADDRESS(($AN1946-1)*3+$AO1946+5,$AP1946+7))),IF(INDIRECT(ADDRESS(($AN1946-1)*3+$AO1946+5,$AP1946+7))="",0,IF(COUNTIF(INDIRECT(ADDRESS(($AN1946-1)*36+($AO1946-1)*12+6,COLUMN())):INDIRECT(ADDRESS(($AN1946-1)*36+($AO1946-1)*12+$AP1946+4,COLUMN())),INDIRECT(ADDRESS(($AN1946-1)*3+$AO1946+5,$AP1946+7)))&gt;=1,0,INDIRECT(ADDRESS(($AN1946-1)*3+$AO1946+5,$AP1946+7)))))</f>
        <v>0</v>
      </c>
      <c r="AR1946" s="204">
        <f ca="1">COUNTIF(INDIRECT("H"&amp;(ROW()+12*(($AN1946-1)*3+$AO1946)-ROW())/12+5):INDIRECT("S"&amp;(ROW()+12*(($AN1946-1)*3+$AO1946)-ROW())/12+5),AQ1946)</f>
        <v>0</v>
      </c>
      <c r="AS1946" s="221">
        <f ca="1">IF($AP1946=1,IF(INDIRECT(ADDRESS(($AN1946-1)*3+$AO1946+5,$AP1946+20))="",0,INDIRECT(ADDRESS(($AN1946-1)*3+$AO1946+5,$AP1946+20))),IF(INDIRECT(ADDRESS(($AN1946-1)*3+$AO1946+5,$AP1946+20))="",0,IF(COUNTIF(INDIRECT(ADDRESS(($AN1946-1)*36+($AO1946-1)*12+6,COLUMN())):INDIRECT(ADDRESS(($AN1946-1)*36+($AO1946-1)*12+$AP1946+4,COLUMN())),INDIRECT(ADDRESS(($AN1946-1)*3+$AO1946+5,$AP1946+20)))&gt;=1,0,INDIRECT(ADDRESS(($AN1946-1)*3+$AO1946+5,$AP1946+20)))))</f>
        <v>0</v>
      </c>
      <c r="AT1946" s="204">
        <f ca="1">COUNTIF(INDIRECT("U"&amp;(ROW()+12*(($AN1946-1)*3+$AO1946)-ROW())/12+5):INDIRECT("AF"&amp;(ROW()+12*(($AN1946-1)*3+$AO1946)-ROW())/12+5),AS1946)</f>
        <v>0</v>
      </c>
      <c r="AU1946" s="204">
        <f ca="1">IF(AND(AQ1946+AS1946&gt;0,AR1946+AT1946&gt;0),COUNTIF(AU$6:AU1945,"&gt;0")+1,0)</f>
        <v>0</v>
      </c>
    </row>
    <row r="1947" spans="40:47">
      <c r="AN1947" s="204">
        <v>54</v>
      </c>
      <c r="AO1947" s="204">
        <v>3</v>
      </c>
      <c r="AP1947" s="204">
        <v>10</v>
      </c>
      <c r="AQ1947" s="221">
        <f ca="1">IF($AP1947=1,IF(INDIRECT(ADDRESS(($AN1947-1)*3+$AO1947+5,$AP1947+7))="",0,INDIRECT(ADDRESS(($AN1947-1)*3+$AO1947+5,$AP1947+7))),IF(INDIRECT(ADDRESS(($AN1947-1)*3+$AO1947+5,$AP1947+7))="",0,IF(COUNTIF(INDIRECT(ADDRESS(($AN1947-1)*36+($AO1947-1)*12+6,COLUMN())):INDIRECT(ADDRESS(($AN1947-1)*36+($AO1947-1)*12+$AP1947+4,COLUMN())),INDIRECT(ADDRESS(($AN1947-1)*3+$AO1947+5,$AP1947+7)))&gt;=1,0,INDIRECT(ADDRESS(($AN1947-1)*3+$AO1947+5,$AP1947+7)))))</f>
        <v>0</v>
      </c>
      <c r="AR1947" s="204">
        <f ca="1">COUNTIF(INDIRECT("H"&amp;(ROW()+12*(($AN1947-1)*3+$AO1947)-ROW())/12+5):INDIRECT("S"&amp;(ROW()+12*(($AN1947-1)*3+$AO1947)-ROW())/12+5),AQ1947)</f>
        <v>0</v>
      </c>
      <c r="AS1947" s="221">
        <f ca="1">IF($AP1947=1,IF(INDIRECT(ADDRESS(($AN1947-1)*3+$AO1947+5,$AP1947+20))="",0,INDIRECT(ADDRESS(($AN1947-1)*3+$AO1947+5,$AP1947+20))),IF(INDIRECT(ADDRESS(($AN1947-1)*3+$AO1947+5,$AP1947+20))="",0,IF(COUNTIF(INDIRECT(ADDRESS(($AN1947-1)*36+($AO1947-1)*12+6,COLUMN())):INDIRECT(ADDRESS(($AN1947-1)*36+($AO1947-1)*12+$AP1947+4,COLUMN())),INDIRECT(ADDRESS(($AN1947-1)*3+$AO1947+5,$AP1947+20)))&gt;=1,0,INDIRECT(ADDRESS(($AN1947-1)*3+$AO1947+5,$AP1947+20)))))</f>
        <v>0</v>
      </c>
      <c r="AT1947" s="204">
        <f ca="1">COUNTIF(INDIRECT("U"&amp;(ROW()+12*(($AN1947-1)*3+$AO1947)-ROW())/12+5):INDIRECT("AF"&amp;(ROW()+12*(($AN1947-1)*3+$AO1947)-ROW())/12+5),AS1947)</f>
        <v>0</v>
      </c>
      <c r="AU1947" s="204">
        <f ca="1">IF(AND(AQ1947+AS1947&gt;0,AR1947+AT1947&gt;0),COUNTIF(AU$6:AU1946,"&gt;0")+1,0)</f>
        <v>0</v>
      </c>
    </row>
    <row r="1948" spans="40:47">
      <c r="AN1948" s="204">
        <v>54</v>
      </c>
      <c r="AO1948" s="204">
        <v>3</v>
      </c>
      <c r="AP1948" s="204">
        <v>11</v>
      </c>
      <c r="AQ1948" s="221">
        <f ca="1">IF($AP1948=1,IF(INDIRECT(ADDRESS(($AN1948-1)*3+$AO1948+5,$AP1948+7))="",0,INDIRECT(ADDRESS(($AN1948-1)*3+$AO1948+5,$AP1948+7))),IF(INDIRECT(ADDRESS(($AN1948-1)*3+$AO1948+5,$AP1948+7))="",0,IF(COUNTIF(INDIRECT(ADDRESS(($AN1948-1)*36+($AO1948-1)*12+6,COLUMN())):INDIRECT(ADDRESS(($AN1948-1)*36+($AO1948-1)*12+$AP1948+4,COLUMN())),INDIRECT(ADDRESS(($AN1948-1)*3+$AO1948+5,$AP1948+7)))&gt;=1,0,INDIRECT(ADDRESS(($AN1948-1)*3+$AO1948+5,$AP1948+7)))))</f>
        <v>0</v>
      </c>
      <c r="AR1948" s="204">
        <f ca="1">COUNTIF(INDIRECT("H"&amp;(ROW()+12*(($AN1948-1)*3+$AO1948)-ROW())/12+5):INDIRECT("S"&amp;(ROW()+12*(($AN1948-1)*3+$AO1948)-ROW())/12+5),AQ1948)</f>
        <v>0</v>
      </c>
      <c r="AS1948" s="221">
        <f ca="1">IF($AP1948=1,IF(INDIRECT(ADDRESS(($AN1948-1)*3+$AO1948+5,$AP1948+20))="",0,INDIRECT(ADDRESS(($AN1948-1)*3+$AO1948+5,$AP1948+20))),IF(INDIRECT(ADDRESS(($AN1948-1)*3+$AO1948+5,$AP1948+20))="",0,IF(COUNTIF(INDIRECT(ADDRESS(($AN1948-1)*36+($AO1948-1)*12+6,COLUMN())):INDIRECT(ADDRESS(($AN1948-1)*36+($AO1948-1)*12+$AP1948+4,COLUMN())),INDIRECT(ADDRESS(($AN1948-1)*3+$AO1948+5,$AP1948+20)))&gt;=1,0,INDIRECT(ADDRESS(($AN1948-1)*3+$AO1948+5,$AP1948+20)))))</f>
        <v>0</v>
      </c>
      <c r="AT1948" s="204">
        <f ca="1">COUNTIF(INDIRECT("U"&amp;(ROW()+12*(($AN1948-1)*3+$AO1948)-ROW())/12+5):INDIRECT("AF"&amp;(ROW()+12*(($AN1948-1)*3+$AO1948)-ROW())/12+5),AS1948)</f>
        <v>0</v>
      </c>
      <c r="AU1948" s="204">
        <f ca="1">IF(AND(AQ1948+AS1948&gt;0,AR1948+AT1948&gt;0),COUNTIF(AU$6:AU1947,"&gt;0")+1,0)</f>
        <v>0</v>
      </c>
    </row>
    <row r="1949" spans="40:47">
      <c r="AN1949" s="204">
        <v>54</v>
      </c>
      <c r="AO1949" s="204">
        <v>3</v>
      </c>
      <c r="AP1949" s="204">
        <v>12</v>
      </c>
      <c r="AQ1949" s="221">
        <f ca="1">IF($AP1949=1,IF(INDIRECT(ADDRESS(($AN1949-1)*3+$AO1949+5,$AP1949+7))="",0,INDIRECT(ADDRESS(($AN1949-1)*3+$AO1949+5,$AP1949+7))),IF(INDIRECT(ADDRESS(($AN1949-1)*3+$AO1949+5,$AP1949+7))="",0,IF(COUNTIF(INDIRECT(ADDRESS(($AN1949-1)*36+($AO1949-1)*12+6,COLUMN())):INDIRECT(ADDRESS(($AN1949-1)*36+($AO1949-1)*12+$AP1949+4,COLUMN())),INDIRECT(ADDRESS(($AN1949-1)*3+$AO1949+5,$AP1949+7)))&gt;=1,0,INDIRECT(ADDRESS(($AN1949-1)*3+$AO1949+5,$AP1949+7)))))</f>
        <v>0</v>
      </c>
      <c r="AR1949" s="204">
        <f ca="1">COUNTIF(INDIRECT("H"&amp;(ROW()+12*(($AN1949-1)*3+$AO1949)-ROW())/12+5):INDIRECT("S"&amp;(ROW()+12*(($AN1949-1)*3+$AO1949)-ROW())/12+5),AQ1949)</f>
        <v>0</v>
      </c>
      <c r="AS1949" s="221">
        <f ca="1">IF($AP1949=1,IF(INDIRECT(ADDRESS(($AN1949-1)*3+$AO1949+5,$AP1949+20))="",0,INDIRECT(ADDRESS(($AN1949-1)*3+$AO1949+5,$AP1949+20))),IF(INDIRECT(ADDRESS(($AN1949-1)*3+$AO1949+5,$AP1949+20))="",0,IF(COUNTIF(INDIRECT(ADDRESS(($AN1949-1)*36+($AO1949-1)*12+6,COLUMN())):INDIRECT(ADDRESS(($AN1949-1)*36+($AO1949-1)*12+$AP1949+4,COLUMN())),INDIRECT(ADDRESS(($AN1949-1)*3+$AO1949+5,$AP1949+20)))&gt;=1,0,INDIRECT(ADDRESS(($AN1949-1)*3+$AO1949+5,$AP1949+20)))))</f>
        <v>0</v>
      </c>
      <c r="AT1949" s="204">
        <f ca="1">COUNTIF(INDIRECT("U"&amp;(ROW()+12*(($AN1949-1)*3+$AO1949)-ROW())/12+5):INDIRECT("AF"&amp;(ROW()+12*(($AN1949-1)*3+$AO1949)-ROW())/12+5),AS1949)</f>
        <v>0</v>
      </c>
      <c r="AU1949" s="204">
        <f ca="1">IF(AND(AQ1949+AS1949&gt;0,AR1949+AT1949&gt;0),COUNTIF(AU$6:AU1948,"&gt;0")+1,0)</f>
        <v>0</v>
      </c>
    </row>
    <row r="1950" spans="40:47">
      <c r="AN1950" s="204">
        <v>55</v>
      </c>
      <c r="AO1950" s="204">
        <v>1</v>
      </c>
      <c r="AP1950" s="204">
        <v>1</v>
      </c>
      <c r="AQ1950" s="221">
        <f ca="1">IF($AP1950=1,IF(INDIRECT(ADDRESS(($AN1950-1)*3+$AO1950+5,$AP1950+7))="",0,INDIRECT(ADDRESS(($AN1950-1)*3+$AO1950+5,$AP1950+7))),IF(INDIRECT(ADDRESS(($AN1950-1)*3+$AO1950+5,$AP1950+7))="",0,IF(COUNTIF(INDIRECT(ADDRESS(($AN1950-1)*36+($AO1950-1)*12+6,COLUMN())):INDIRECT(ADDRESS(($AN1950-1)*36+($AO1950-1)*12+$AP1950+4,COLUMN())),INDIRECT(ADDRESS(($AN1950-1)*3+$AO1950+5,$AP1950+7)))&gt;=1,0,INDIRECT(ADDRESS(($AN1950-1)*3+$AO1950+5,$AP1950+7)))))</f>
        <v>0</v>
      </c>
      <c r="AR1950" s="204">
        <f ca="1">COUNTIF(INDIRECT("H"&amp;(ROW()+12*(($AN1950-1)*3+$AO1950)-ROW())/12+5):INDIRECT("S"&amp;(ROW()+12*(($AN1950-1)*3+$AO1950)-ROW())/12+5),AQ1950)</f>
        <v>0</v>
      </c>
      <c r="AS1950" s="221">
        <f ca="1">IF($AP1950=1,IF(INDIRECT(ADDRESS(($AN1950-1)*3+$AO1950+5,$AP1950+20))="",0,INDIRECT(ADDRESS(($AN1950-1)*3+$AO1950+5,$AP1950+20))),IF(INDIRECT(ADDRESS(($AN1950-1)*3+$AO1950+5,$AP1950+20))="",0,IF(COUNTIF(INDIRECT(ADDRESS(($AN1950-1)*36+($AO1950-1)*12+6,COLUMN())):INDIRECT(ADDRESS(($AN1950-1)*36+($AO1950-1)*12+$AP1950+4,COLUMN())),INDIRECT(ADDRESS(($AN1950-1)*3+$AO1950+5,$AP1950+20)))&gt;=1,0,INDIRECT(ADDRESS(($AN1950-1)*3+$AO1950+5,$AP1950+20)))))</f>
        <v>0</v>
      </c>
      <c r="AT1950" s="204">
        <f ca="1">COUNTIF(INDIRECT("U"&amp;(ROW()+12*(($AN1950-1)*3+$AO1950)-ROW())/12+5):INDIRECT("AF"&amp;(ROW()+12*(($AN1950-1)*3+$AO1950)-ROW())/12+5),AS1950)</f>
        <v>0</v>
      </c>
      <c r="AU1950" s="204">
        <f ca="1">IF(AND(AQ1950+AS1950&gt;0,AR1950+AT1950&gt;0),COUNTIF(AU$6:AU1949,"&gt;0")+1,0)</f>
        <v>0</v>
      </c>
    </row>
    <row r="1951" spans="40:47">
      <c r="AN1951" s="204">
        <v>55</v>
      </c>
      <c r="AO1951" s="204">
        <v>1</v>
      </c>
      <c r="AP1951" s="204">
        <v>2</v>
      </c>
      <c r="AQ1951" s="221">
        <f ca="1">IF($AP1951=1,IF(INDIRECT(ADDRESS(($AN1951-1)*3+$AO1951+5,$AP1951+7))="",0,INDIRECT(ADDRESS(($AN1951-1)*3+$AO1951+5,$AP1951+7))),IF(INDIRECT(ADDRESS(($AN1951-1)*3+$AO1951+5,$AP1951+7))="",0,IF(COUNTIF(INDIRECT(ADDRESS(($AN1951-1)*36+($AO1951-1)*12+6,COLUMN())):INDIRECT(ADDRESS(($AN1951-1)*36+($AO1951-1)*12+$AP1951+4,COLUMN())),INDIRECT(ADDRESS(($AN1951-1)*3+$AO1951+5,$AP1951+7)))&gt;=1,0,INDIRECT(ADDRESS(($AN1951-1)*3+$AO1951+5,$AP1951+7)))))</f>
        <v>0</v>
      </c>
      <c r="AR1951" s="204">
        <f ca="1">COUNTIF(INDIRECT("H"&amp;(ROW()+12*(($AN1951-1)*3+$AO1951)-ROW())/12+5):INDIRECT("S"&amp;(ROW()+12*(($AN1951-1)*3+$AO1951)-ROW())/12+5),AQ1951)</f>
        <v>0</v>
      </c>
      <c r="AS1951" s="221">
        <f ca="1">IF($AP1951=1,IF(INDIRECT(ADDRESS(($AN1951-1)*3+$AO1951+5,$AP1951+20))="",0,INDIRECT(ADDRESS(($AN1951-1)*3+$AO1951+5,$AP1951+20))),IF(INDIRECT(ADDRESS(($AN1951-1)*3+$AO1951+5,$AP1951+20))="",0,IF(COUNTIF(INDIRECT(ADDRESS(($AN1951-1)*36+($AO1951-1)*12+6,COLUMN())):INDIRECT(ADDRESS(($AN1951-1)*36+($AO1951-1)*12+$AP1951+4,COLUMN())),INDIRECT(ADDRESS(($AN1951-1)*3+$AO1951+5,$AP1951+20)))&gt;=1,0,INDIRECT(ADDRESS(($AN1951-1)*3+$AO1951+5,$AP1951+20)))))</f>
        <v>0</v>
      </c>
      <c r="AT1951" s="204">
        <f ca="1">COUNTIF(INDIRECT("U"&amp;(ROW()+12*(($AN1951-1)*3+$AO1951)-ROW())/12+5):INDIRECT("AF"&amp;(ROW()+12*(($AN1951-1)*3+$AO1951)-ROW())/12+5),AS1951)</f>
        <v>0</v>
      </c>
      <c r="AU1951" s="204">
        <f ca="1">IF(AND(AQ1951+AS1951&gt;0,AR1951+AT1951&gt;0),COUNTIF(AU$6:AU1950,"&gt;0")+1,0)</f>
        <v>0</v>
      </c>
    </row>
    <row r="1952" spans="40:47">
      <c r="AN1952" s="204">
        <v>55</v>
      </c>
      <c r="AO1952" s="204">
        <v>1</v>
      </c>
      <c r="AP1952" s="204">
        <v>3</v>
      </c>
      <c r="AQ1952" s="221">
        <f ca="1">IF($AP1952=1,IF(INDIRECT(ADDRESS(($AN1952-1)*3+$AO1952+5,$AP1952+7))="",0,INDIRECT(ADDRESS(($AN1952-1)*3+$AO1952+5,$AP1952+7))),IF(INDIRECT(ADDRESS(($AN1952-1)*3+$AO1952+5,$AP1952+7))="",0,IF(COUNTIF(INDIRECT(ADDRESS(($AN1952-1)*36+($AO1952-1)*12+6,COLUMN())):INDIRECT(ADDRESS(($AN1952-1)*36+($AO1952-1)*12+$AP1952+4,COLUMN())),INDIRECT(ADDRESS(($AN1952-1)*3+$AO1952+5,$AP1952+7)))&gt;=1,0,INDIRECT(ADDRESS(($AN1952-1)*3+$AO1952+5,$AP1952+7)))))</f>
        <v>0</v>
      </c>
      <c r="AR1952" s="204">
        <f ca="1">COUNTIF(INDIRECT("H"&amp;(ROW()+12*(($AN1952-1)*3+$AO1952)-ROW())/12+5):INDIRECT("S"&amp;(ROW()+12*(($AN1952-1)*3+$AO1952)-ROW())/12+5),AQ1952)</f>
        <v>0</v>
      </c>
      <c r="AS1952" s="221">
        <f ca="1">IF($AP1952=1,IF(INDIRECT(ADDRESS(($AN1952-1)*3+$AO1952+5,$AP1952+20))="",0,INDIRECT(ADDRESS(($AN1952-1)*3+$AO1952+5,$AP1952+20))),IF(INDIRECT(ADDRESS(($AN1952-1)*3+$AO1952+5,$AP1952+20))="",0,IF(COUNTIF(INDIRECT(ADDRESS(($AN1952-1)*36+($AO1952-1)*12+6,COLUMN())):INDIRECT(ADDRESS(($AN1952-1)*36+($AO1952-1)*12+$AP1952+4,COLUMN())),INDIRECT(ADDRESS(($AN1952-1)*3+$AO1952+5,$AP1952+20)))&gt;=1,0,INDIRECT(ADDRESS(($AN1952-1)*3+$AO1952+5,$AP1952+20)))))</f>
        <v>0</v>
      </c>
      <c r="AT1952" s="204">
        <f ca="1">COUNTIF(INDIRECT("U"&amp;(ROW()+12*(($AN1952-1)*3+$AO1952)-ROW())/12+5):INDIRECT("AF"&amp;(ROW()+12*(($AN1952-1)*3+$AO1952)-ROW())/12+5),AS1952)</f>
        <v>0</v>
      </c>
      <c r="AU1952" s="204">
        <f ca="1">IF(AND(AQ1952+AS1952&gt;0,AR1952+AT1952&gt;0),COUNTIF(AU$6:AU1951,"&gt;0")+1,0)</f>
        <v>0</v>
      </c>
    </row>
    <row r="1953" spans="40:47">
      <c r="AN1953" s="204">
        <v>55</v>
      </c>
      <c r="AO1953" s="204">
        <v>1</v>
      </c>
      <c r="AP1953" s="204">
        <v>4</v>
      </c>
      <c r="AQ1953" s="221">
        <f ca="1">IF($AP1953=1,IF(INDIRECT(ADDRESS(($AN1953-1)*3+$AO1953+5,$AP1953+7))="",0,INDIRECT(ADDRESS(($AN1953-1)*3+$AO1953+5,$AP1953+7))),IF(INDIRECT(ADDRESS(($AN1953-1)*3+$AO1953+5,$AP1953+7))="",0,IF(COUNTIF(INDIRECT(ADDRESS(($AN1953-1)*36+($AO1953-1)*12+6,COLUMN())):INDIRECT(ADDRESS(($AN1953-1)*36+($AO1953-1)*12+$AP1953+4,COLUMN())),INDIRECT(ADDRESS(($AN1953-1)*3+$AO1953+5,$AP1953+7)))&gt;=1,0,INDIRECT(ADDRESS(($AN1953-1)*3+$AO1953+5,$AP1953+7)))))</f>
        <v>0</v>
      </c>
      <c r="AR1953" s="204">
        <f ca="1">COUNTIF(INDIRECT("H"&amp;(ROW()+12*(($AN1953-1)*3+$AO1953)-ROW())/12+5):INDIRECT("S"&amp;(ROW()+12*(($AN1953-1)*3+$AO1953)-ROW())/12+5),AQ1953)</f>
        <v>0</v>
      </c>
      <c r="AS1953" s="221">
        <f ca="1">IF($AP1953=1,IF(INDIRECT(ADDRESS(($AN1953-1)*3+$AO1953+5,$AP1953+20))="",0,INDIRECT(ADDRESS(($AN1953-1)*3+$AO1953+5,$AP1953+20))),IF(INDIRECT(ADDRESS(($AN1953-1)*3+$AO1953+5,$AP1953+20))="",0,IF(COUNTIF(INDIRECT(ADDRESS(($AN1953-1)*36+($AO1953-1)*12+6,COLUMN())):INDIRECT(ADDRESS(($AN1953-1)*36+($AO1953-1)*12+$AP1953+4,COLUMN())),INDIRECT(ADDRESS(($AN1953-1)*3+$AO1953+5,$AP1953+20)))&gt;=1,0,INDIRECT(ADDRESS(($AN1953-1)*3+$AO1953+5,$AP1953+20)))))</f>
        <v>0</v>
      </c>
      <c r="AT1953" s="204">
        <f ca="1">COUNTIF(INDIRECT("U"&amp;(ROW()+12*(($AN1953-1)*3+$AO1953)-ROW())/12+5):INDIRECT("AF"&amp;(ROW()+12*(($AN1953-1)*3+$AO1953)-ROW())/12+5),AS1953)</f>
        <v>0</v>
      </c>
      <c r="AU1953" s="204">
        <f ca="1">IF(AND(AQ1953+AS1953&gt;0,AR1953+AT1953&gt;0),COUNTIF(AU$6:AU1952,"&gt;0")+1,0)</f>
        <v>0</v>
      </c>
    </row>
    <row r="1954" spans="40:47">
      <c r="AN1954" s="204">
        <v>55</v>
      </c>
      <c r="AO1954" s="204">
        <v>1</v>
      </c>
      <c r="AP1954" s="204">
        <v>5</v>
      </c>
      <c r="AQ1954" s="221">
        <f ca="1">IF($AP1954=1,IF(INDIRECT(ADDRESS(($AN1954-1)*3+$AO1954+5,$AP1954+7))="",0,INDIRECT(ADDRESS(($AN1954-1)*3+$AO1954+5,$AP1954+7))),IF(INDIRECT(ADDRESS(($AN1954-1)*3+$AO1954+5,$AP1954+7))="",0,IF(COUNTIF(INDIRECT(ADDRESS(($AN1954-1)*36+($AO1954-1)*12+6,COLUMN())):INDIRECT(ADDRESS(($AN1954-1)*36+($AO1954-1)*12+$AP1954+4,COLUMN())),INDIRECT(ADDRESS(($AN1954-1)*3+$AO1954+5,$AP1954+7)))&gt;=1,0,INDIRECT(ADDRESS(($AN1954-1)*3+$AO1954+5,$AP1954+7)))))</f>
        <v>0</v>
      </c>
      <c r="AR1954" s="204">
        <f ca="1">COUNTIF(INDIRECT("H"&amp;(ROW()+12*(($AN1954-1)*3+$AO1954)-ROW())/12+5):INDIRECT("S"&amp;(ROW()+12*(($AN1954-1)*3+$AO1954)-ROW())/12+5),AQ1954)</f>
        <v>0</v>
      </c>
      <c r="AS1954" s="221">
        <f ca="1">IF($AP1954=1,IF(INDIRECT(ADDRESS(($AN1954-1)*3+$AO1954+5,$AP1954+20))="",0,INDIRECT(ADDRESS(($AN1954-1)*3+$AO1954+5,$AP1954+20))),IF(INDIRECT(ADDRESS(($AN1954-1)*3+$AO1954+5,$AP1954+20))="",0,IF(COUNTIF(INDIRECT(ADDRESS(($AN1954-1)*36+($AO1954-1)*12+6,COLUMN())):INDIRECT(ADDRESS(($AN1954-1)*36+($AO1954-1)*12+$AP1954+4,COLUMN())),INDIRECT(ADDRESS(($AN1954-1)*3+$AO1954+5,$AP1954+20)))&gt;=1,0,INDIRECT(ADDRESS(($AN1954-1)*3+$AO1954+5,$AP1954+20)))))</f>
        <v>0</v>
      </c>
      <c r="AT1954" s="204">
        <f ca="1">COUNTIF(INDIRECT("U"&amp;(ROW()+12*(($AN1954-1)*3+$AO1954)-ROW())/12+5):INDIRECT("AF"&amp;(ROW()+12*(($AN1954-1)*3+$AO1954)-ROW())/12+5),AS1954)</f>
        <v>0</v>
      </c>
      <c r="AU1954" s="204">
        <f ca="1">IF(AND(AQ1954+AS1954&gt;0,AR1954+AT1954&gt;0),COUNTIF(AU$6:AU1953,"&gt;0")+1,0)</f>
        <v>0</v>
      </c>
    </row>
    <row r="1955" spans="40:47">
      <c r="AN1955" s="204">
        <v>55</v>
      </c>
      <c r="AO1955" s="204">
        <v>1</v>
      </c>
      <c r="AP1955" s="204">
        <v>6</v>
      </c>
      <c r="AQ1955" s="221">
        <f ca="1">IF($AP1955=1,IF(INDIRECT(ADDRESS(($AN1955-1)*3+$AO1955+5,$AP1955+7))="",0,INDIRECT(ADDRESS(($AN1955-1)*3+$AO1955+5,$AP1955+7))),IF(INDIRECT(ADDRESS(($AN1955-1)*3+$AO1955+5,$AP1955+7))="",0,IF(COUNTIF(INDIRECT(ADDRESS(($AN1955-1)*36+($AO1955-1)*12+6,COLUMN())):INDIRECT(ADDRESS(($AN1955-1)*36+($AO1955-1)*12+$AP1955+4,COLUMN())),INDIRECT(ADDRESS(($AN1955-1)*3+$AO1955+5,$AP1955+7)))&gt;=1,0,INDIRECT(ADDRESS(($AN1955-1)*3+$AO1955+5,$AP1955+7)))))</f>
        <v>0</v>
      </c>
      <c r="AR1955" s="204">
        <f ca="1">COUNTIF(INDIRECT("H"&amp;(ROW()+12*(($AN1955-1)*3+$AO1955)-ROW())/12+5):INDIRECT("S"&amp;(ROW()+12*(($AN1955-1)*3+$AO1955)-ROW())/12+5),AQ1955)</f>
        <v>0</v>
      </c>
      <c r="AS1955" s="221">
        <f ca="1">IF($AP1955=1,IF(INDIRECT(ADDRESS(($AN1955-1)*3+$AO1955+5,$AP1955+20))="",0,INDIRECT(ADDRESS(($AN1955-1)*3+$AO1955+5,$AP1955+20))),IF(INDIRECT(ADDRESS(($AN1955-1)*3+$AO1955+5,$AP1955+20))="",0,IF(COUNTIF(INDIRECT(ADDRESS(($AN1955-1)*36+($AO1955-1)*12+6,COLUMN())):INDIRECT(ADDRESS(($AN1955-1)*36+($AO1955-1)*12+$AP1955+4,COLUMN())),INDIRECT(ADDRESS(($AN1955-1)*3+$AO1955+5,$AP1955+20)))&gt;=1,0,INDIRECT(ADDRESS(($AN1955-1)*3+$AO1955+5,$AP1955+20)))))</f>
        <v>0</v>
      </c>
      <c r="AT1955" s="204">
        <f ca="1">COUNTIF(INDIRECT("U"&amp;(ROW()+12*(($AN1955-1)*3+$AO1955)-ROW())/12+5):INDIRECT("AF"&amp;(ROW()+12*(($AN1955-1)*3+$AO1955)-ROW())/12+5),AS1955)</f>
        <v>0</v>
      </c>
      <c r="AU1955" s="204">
        <f ca="1">IF(AND(AQ1955+AS1955&gt;0,AR1955+AT1955&gt;0),COUNTIF(AU$6:AU1954,"&gt;0")+1,0)</f>
        <v>0</v>
      </c>
    </row>
    <row r="1956" spans="40:47">
      <c r="AN1956" s="204">
        <v>55</v>
      </c>
      <c r="AO1956" s="204">
        <v>1</v>
      </c>
      <c r="AP1956" s="204">
        <v>7</v>
      </c>
      <c r="AQ1956" s="221">
        <f ca="1">IF($AP1956=1,IF(INDIRECT(ADDRESS(($AN1956-1)*3+$AO1956+5,$AP1956+7))="",0,INDIRECT(ADDRESS(($AN1956-1)*3+$AO1956+5,$AP1956+7))),IF(INDIRECT(ADDRESS(($AN1956-1)*3+$AO1956+5,$AP1956+7))="",0,IF(COUNTIF(INDIRECT(ADDRESS(($AN1956-1)*36+($AO1956-1)*12+6,COLUMN())):INDIRECT(ADDRESS(($AN1956-1)*36+($AO1956-1)*12+$AP1956+4,COLUMN())),INDIRECT(ADDRESS(($AN1956-1)*3+$AO1956+5,$AP1956+7)))&gt;=1,0,INDIRECT(ADDRESS(($AN1956-1)*3+$AO1956+5,$AP1956+7)))))</f>
        <v>0</v>
      </c>
      <c r="AR1956" s="204">
        <f ca="1">COUNTIF(INDIRECT("H"&amp;(ROW()+12*(($AN1956-1)*3+$AO1956)-ROW())/12+5):INDIRECT("S"&amp;(ROW()+12*(($AN1956-1)*3+$AO1956)-ROW())/12+5),AQ1956)</f>
        <v>0</v>
      </c>
      <c r="AS1956" s="221">
        <f ca="1">IF($AP1956=1,IF(INDIRECT(ADDRESS(($AN1956-1)*3+$AO1956+5,$AP1956+20))="",0,INDIRECT(ADDRESS(($AN1956-1)*3+$AO1956+5,$AP1956+20))),IF(INDIRECT(ADDRESS(($AN1956-1)*3+$AO1956+5,$AP1956+20))="",0,IF(COUNTIF(INDIRECT(ADDRESS(($AN1956-1)*36+($AO1956-1)*12+6,COLUMN())):INDIRECT(ADDRESS(($AN1956-1)*36+($AO1956-1)*12+$AP1956+4,COLUMN())),INDIRECT(ADDRESS(($AN1956-1)*3+$AO1956+5,$AP1956+20)))&gt;=1,0,INDIRECT(ADDRESS(($AN1956-1)*3+$AO1956+5,$AP1956+20)))))</f>
        <v>0</v>
      </c>
      <c r="AT1956" s="204">
        <f ca="1">COUNTIF(INDIRECT("U"&amp;(ROW()+12*(($AN1956-1)*3+$AO1956)-ROW())/12+5):INDIRECT("AF"&amp;(ROW()+12*(($AN1956-1)*3+$AO1956)-ROW())/12+5),AS1956)</f>
        <v>0</v>
      </c>
      <c r="AU1956" s="204">
        <f ca="1">IF(AND(AQ1956+AS1956&gt;0,AR1956+AT1956&gt;0),COUNTIF(AU$6:AU1955,"&gt;0")+1,0)</f>
        <v>0</v>
      </c>
    </row>
    <row r="1957" spans="40:47">
      <c r="AN1957" s="204">
        <v>55</v>
      </c>
      <c r="AO1957" s="204">
        <v>1</v>
      </c>
      <c r="AP1957" s="204">
        <v>8</v>
      </c>
      <c r="AQ1957" s="221">
        <f ca="1">IF($AP1957=1,IF(INDIRECT(ADDRESS(($AN1957-1)*3+$AO1957+5,$AP1957+7))="",0,INDIRECT(ADDRESS(($AN1957-1)*3+$AO1957+5,$AP1957+7))),IF(INDIRECT(ADDRESS(($AN1957-1)*3+$AO1957+5,$AP1957+7))="",0,IF(COUNTIF(INDIRECT(ADDRESS(($AN1957-1)*36+($AO1957-1)*12+6,COLUMN())):INDIRECT(ADDRESS(($AN1957-1)*36+($AO1957-1)*12+$AP1957+4,COLUMN())),INDIRECT(ADDRESS(($AN1957-1)*3+$AO1957+5,$AP1957+7)))&gt;=1,0,INDIRECT(ADDRESS(($AN1957-1)*3+$AO1957+5,$AP1957+7)))))</f>
        <v>0</v>
      </c>
      <c r="AR1957" s="204">
        <f ca="1">COUNTIF(INDIRECT("H"&amp;(ROW()+12*(($AN1957-1)*3+$AO1957)-ROW())/12+5):INDIRECT("S"&amp;(ROW()+12*(($AN1957-1)*3+$AO1957)-ROW())/12+5),AQ1957)</f>
        <v>0</v>
      </c>
      <c r="AS1957" s="221">
        <f ca="1">IF($AP1957=1,IF(INDIRECT(ADDRESS(($AN1957-1)*3+$AO1957+5,$AP1957+20))="",0,INDIRECT(ADDRESS(($AN1957-1)*3+$AO1957+5,$AP1957+20))),IF(INDIRECT(ADDRESS(($AN1957-1)*3+$AO1957+5,$AP1957+20))="",0,IF(COUNTIF(INDIRECT(ADDRESS(($AN1957-1)*36+($AO1957-1)*12+6,COLUMN())):INDIRECT(ADDRESS(($AN1957-1)*36+($AO1957-1)*12+$AP1957+4,COLUMN())),INDIRECT(ADDRESS(($AN1957-1)*3+$AO1957+5,$AP1957+20)))&gt;=1,0,INDIRECT(ADDRESS(($AN1957-1)*3+$AO1957+5,$AP1957+20)))))</f>
        <v>0</v>
      </c>
      <c r="AT1957" s="204">
        <f ca="1">COUNTIF(INDIRECT("U"&amp;(ROW()+12*(($AN1957-1)*3+$AO1957)-ROW())/12+5):INDIRECT("AF"&amp;(ROW()+12*(($AN1957-1)*3+$AO1957)-ROW())/12+5),AS1957)</f>
        <v>0</v>
      </c>
      <c r="AU1957" s="204">
        <f ca="1">IF(AND(AQ1957+AS1957&gt;0,AR1957+AT1957&gt;0),COUNTIF(AU$6:AU1956,"&gt;0")+1,0)</f>
        <v>0</v>
      </c>
    </row>
    <row r="1958" spans="40:47">
      <c r="AN1958" s="204">
        <v>55</v>
      </c>
      <c r="AO1958" s="204">
        <v>1</v>
      </c>
      <c r="AP1958" s="204">
        <v>9</v>
      </c>
      <c r="AQ1958" s="221">
        <f ca="1">IF($AP1958=1,IF(INDIRECT(ADDRESS(($AN1958-1)*3+$AO1958+5,$AP1958+7))="",0,INDIRECT(ADDRESS(($AN1958-1)*3+$AO1958+5,$AP1958+7))),IF(INDIRECT(ADDRESS(($AN1958-1)*3+$AO1958+5,$AP1958+7))="",0,IF(COUNTIF(INDIRECT(ADDRESS(($AN1958-1)*36+($AO1958-1)*12+6,COLUMN())):INDIRECT(ADDRESS(($AN1958-1)*36+($AO1958-1)*12+$AP1958+4,COLUMN())),INDIRECT(ADDRESS(($AN1958-1)*3+$AO1958+5,$AP1958+7)))&gt;=1,0,INDIRECT(ADDRESS(($AN1958-1)*3+$AO1958+5,$AP1958+7)))))</f>
        <v>0</v>
      </c>
      <c r="AR1958" s="204">
        <f ca="1">COUNTIF(INDIRECT("H"&amp;(ROW()+12*(($AN1958-1)*3+$AO1958)-ROW())/12+5):INDIRECT("S"&amp;(ROW()+12*(($AN1958-1)*3+$AO1958)-ROW())/12+5),AQ1958)</f>
        <v>0</v>
      </c>
      <c r="AS1958" s="221">
        <f ca="1">IF($AP1958=1,IF(INDIRECT(ADDRESS(($AN1958-1)*3+$AO1958+5,$AP1958+20))="",0,INDIRECT(ADDRESS(($AN1958-1)*3+$AO1958+5,$AP1958+20))),IF(INDIRECT(ADDRESS(($AN1958-1)*3+$AO1958+5,$AP1958+20))="",0,IF(COUNTIF(INDIRECT(ADDRESS(($AN1958-1)*36+($AO1958-1)*12+6,COLUMN())):INDIRECT(ADDRESS(($AN1958-1)*36+($AO1958-1)*12+$AP1958+4,COLUMN())),INDIRECT(ADDRESS(($AN1958-1)*3+$AO1958+5,$AP1958+20)))&gt;=1,0,INDIRECT(ADDRESS(($AN1958-1)*3+$AO1958+5,$AP1958+20)))))</f>
        <v>0</v>
      </c>
      <c r="AT1958" s="204">
        <f ca="1">COUNTIF(INDIRECT("U"&amp;(ROW()+12*(($AN1958-1)*3+$AO1958)-ROW())/12+5):INDIRECT("AF"&amp;(ROW()+12*(($AN1958-1)*3+$AO1958)-ROW())/12+5),AS1958)</f>
        <v>0</v>
      </c>
      <c r="AU1958" s="204">
        <f ca="1">IF(AND(AQ1958+AS1958&gt;0,AR1958+AT1958&gt;0),COUNTIF(AU$6:AU1957,"&gt;0")+1,0)</f>
        <v>0</v>
      </c>
    </row>
    <row r="1959" spans="40:47">
      <c r="AN1959" s="204">
        <v>55</v>
      </c>
      <c r="AO1959" s="204">
        <v>1</v>
      </c>
      <c r="AP1959" s="204">
        <v>10</v>
      </c>
      <c r="AQ1959" s="221">
        <f ca="1">IF($AP1959=1,IF(INDIRECT(ADDRESS(($AN1959-1)*3+$AO1959+5,$AP1959+7))="",0,INDIRECT(ADDRESS(($AN1959-1)*3+$AO1959+5,$AP1959+7))),IF(INDIRECT(ADDRESS(($AN1959-1)*3+$AO1959+5,$AP1959+7))="",0,IF(COUNTIF(INDIRECT(ADDRESS(($AN1959-1)*36+($AO1959-1)*12+6,COLUMN())):INDIRECT(ADDRESS(($AN1959-1)*36+($AO1959-1)*12+$AP1959+4,COLUMN())),INDIRECT(ADDRESS(($AN1959-1)*3+$AO1959+5,$AP1959+7)))&gt;=1,0,INDIRECT(ADDRESS(($AN1959-1)*3+$AO1959+5,$AP1959+7)))))</f>
        <v>0</v>
      </c>
      <c r="AR1959" s="204">
        <f ca="1">COUNTIF(INDIRECT("H"&amp;(ROW()+12*(($AN1959-1)*3+$AO1959)-ROW())/12+5):INDIRECT("S"&amp;(ROW()+12*(($AN1959-1)*3+$AO1959)-ROW())/12+5),AQ1959)</f>
        <v>0</v>
      </c>
      <c r="AS1959" s="221">
        <f ca="1">IF($AP1959=1,IF(INDIRECT(ADDRESS(($AN1959-1)*3+$AO1959+5,$AP1959+20))="",0,INDIRECT(ADDRESS(($AN1959-1)*3+$AO1959+5,$AP1959+20))),IF(INDIRECT(ADDRESS(($AN1959-1)*3+$AO1959+5,$AP1959+20))="",0,IF(COUNTIF(INDIRECT(ADDRESS(($AN1959-1)*36+($AO1959-1)*12+6,COLUMN())):INDIRECT(ADDRESS(($AN1959-1)*36+($AO1959-1)*12+$AP1959+4,COLUMN())),INDIRECT(ADDRESS(($AN1959-1)*3+$AO1959+5,$AP1959+20)))&gt;=1,0,INDIRECT(ADDRESS(($AN1959-1)*3+$AO1959+5,$AP1959+20)))))</f>
        <v>0</v>
      </c>
      <c r="AT1959" s="204">
        <f ca="1">COUNTIF(INDIRECT("U"&amp;(ROW()+12*(($AN1959-1)*3+$AO1959)-ROW())/12+5):INDIRECT("AF"&amp;(ROW()+12*(($AN1959-1)*3+$AO1959)-ROW())/12+5),AS1959)</f>
        <v>0</v>
      </c>
      <c r="AU1959" s="204">
        <f ca="1">IF(AND(AQ1959+AS1959&gt;0,AR1959+AT1959&gt;0),COUNTIF(AU$6:AU1958,"&gt;0")+1,0)</f>
        <v>0</v>
      </c>
    </row>
    <row r="1960" spans="40:47">
      <c r="AN1960" s="204">
        <v>55</v>
      </c>
      <c r="AO1960" s="204">
        <v>1</v>
      </c>
      <c r="AP1960" s="204">
        <v>11</v>
      </c>
      <c r="AQ1960" s="221">
        <f ca="1">IF($AP1960=1,IF(INDIRECT(ADDRESS(($AN1960-1)*3+$AO1960+5,$AP1960+7))="",0,INDIRECT(ADDRESS(($AN1960-1)*3+$AO1960+5,$AP1960+7))),IF(INDIRECT(ADDRESS(($AN1960-1)*3+$AO1960+5,$AP1960+7))="",0,IF(COUNTIF(INDIRECT(ADDRESS(($AN1960-1)*36+($AO1960-1)*12+6,COLUMN())):INDIRECT(ADDRESS(($AN1960-1)*36+($AO1960-1)*12+$AP1960+4,COLUMN())),INDIRECT(ADDRESS(($AN1960-1)*3+$AO1960+5,$AP1960+7)))&gt;=1,0,INDIRECT(ADDRESS(($AN1960-1)*3+$AO1960+5,$AP1960+7)))))</f>
        <v>0</v>
      </c>
      <c r="AR1960" s="204">
        <f ca="1">COUNTIF(INDIRECT("H"&amp;(ROW()+12*(($AN1960-1)*3+$AO1960)-ROW())/12+5):INDIRECT("S"&amp;(ROW()+12*(($AN1960-1)*3+$AO1960)-ROW())/12+5),AQ1960)</f>
        <v>0</v>
      </c>
      <c r="AS1960" s="221">
        <f ca="1">IF($AP1960=1,IF(INDIRECT(ADDRESS(($AN1960-1)*3+$AO1960+5,$AP1960+20))="",0,INDIRECT(ADDRESS(($AN1960-1)*3+$AO1960+5,$AP1960+20))),IF(INDIRECT(ADDRESS(($AN1960-1)*3+$AO1960+5,$AP1960+20))="",0,IF(COUNTIF(INDIRECT(ADDRESS(($AN1960-1)*36+($AO1960-1)*12+6,COLUMN())):INDIRECT(ADDRESS(($AN1960-1)*36+($AO1960-1)*12+$AP1960+4,COLUMN())),INDIRECT(ADDRESS(($AN1960-1)*3+$AO1960+5,$AP1960+20)))&gt;=1,0,INDIRECT(ADDRESS(($AN1960-1)*3+$AO1960+5,$AP1960+20)))))</f>
        <v>0</v>
      </c>
      <c r="AT1960" s="204">
        <f ca="1">COUNTIF(INDIRECT("U"&amp;(ROW()+12*(($AN1960-1)*3+$AO1960)-ROW())/12+5):INDIRECT("AF"&amp;(ROW()+12*(($AN1960-1)*3+$AO1960)-ROW())/12+5),AS1960)</f>
        <v>0</v>
      </c>
      <c r="AU1960" s="204">
        <f ca="1">IF(AND(AQ1960+AS1960&gt;0,AR1960+AT1960&gt;0),COUNTIF(AU$6:AU1959,"&gt;0")+1,0)</f>
        <v>0</v>
      </c>
    </row>
    <row r="1961" spans="40:47">
      <c r="AN1961" s="204">
        <v>55</v>
      </c>
      <c r="AO1961" s="204">
        <v>1</v>
      </c>
      <c r="AP1961" s="204">
        <v>12</v>
      </c>
      <c r="AQ1961" s="221">
        <f ca="1">IF($AP1961=1,IF(INDIRECT(ADDRESS(($AN1961-1)*3+$AO1961+5,$AP1961+7))="",0,INDIRECT(ADDRESS(($AN1961-1)*3+$AO1961+5,$AP1961+7))),IF(INDIRECT(ADDRESS(($AN1961-1)*3+$AO1961+5,$AP1961+7))="",0,IF(COUNTIF(INDIRECT(ADDRESS(($AN1961-1)*36+($AO1961-1)*12+6,COLUMN())):INDIRECT(ADDRESS(($AN1961-1)*36+($AO1961-1)*12+$AP1961+4,COLUMN())),INDIRECT(ADDRESS(($AN1961-1)*3+$AO1961+5,$AP1961+7)))&gt;=1,0,INDIRECT(ADDRESS(($AN1961-1)*3+$AO1961+5,$AP1961+7)))))</f>
        <v>0</v>
      </c>
      <c r="AR1961" s="204">
        <f ca="1">COUNTIF(INDIRECT("H"&amp;(ROW()+12*(($AN1961-1)*3+$AO1961)-ROW())/12+5):INDIRECT("S"&amp;(ROW()+12*(($AN1961-1)*3+$AO1961)-ROW())/12+5),AQ1961)</f>
        <v>0</v>
      </c>
      <c r="AS1961" s="221">
        <f ca="1">IF($AP1961=1,IF(INDIRECT(ADDRESS(($AN1961-1)*3+$AO1961+5,$AP1961+20))="",0,INDIRECT(ADDRESS(($AN1961-1)*3+$AO1961+5,$AP1961+20))),IF(INDIRECT(ADDRESS(($AN1961-1)*3+$AO1961+5,$AP1961+20))="",0,IF(COUNTIF(INDIRECT(ADDRESS(($AN1961-1)*36+($AO1961-1)*12+6,COLUMN())):INDIRECT(ADDRESS(($AN1961-1)*36+($AO1961-1)*12+$AP1961+4,COLUMN())),INDIRECT(ADDRESS(($AN1961-1)*3+$AO1961+5,$AP1961+20)))&gt;=1,0,INDIRECT(ADDRESS(($AN1961-1)*3+$AO1961+5,$AP1961+20)))))</f>
        <v>0</v>
      </c>
      <c r="AT1961" s="204">
        <f ca="1">COUNTIF(INDIRECT("U"&amp;(ROW()+12*(($AN1961-1)*3+$AO1961)-ROW())/12+5):INDIRECT("AF"&amp;(ROW()+12*(($AN1961-1)*3+$AO1961)-ROW())/12+5),AS1961)</f>
        <v>0</v>
      </c>
      <c r="AU1961" s="204">
        <f ca="1">IF(AND(AQ1961+AS1961&gt;0,AR1961+AT1961&gt;0),COUNTIF(AU$6:AU1960,"&gt;0")+1,0)</f>
        <v>0</v>
      </c>
    </row>
    <row r="1962" spans="40:47">
      <c r="AN1962" s="204">
        <v>55</v>
      </c>
      <c r="AO1962" s="204">
        <v>2</v>
      </c>
      <c r="AP1962" s="204">
        <v>1</v>
      </c>
      <c r="AQ1962" s="221">
        <f ca="1">IF($AP1962=1,IF(INDIRECT(ADDRESS(($AN1962-1)*3+$AO1962+5,$AP1962+7))="",0,INDIRECT(ADDRESS(($AN1962-1)*3+$AO1962+5,$AP1962+7))),IF(INDIRECT(ADDRESS(($AN1962-1)*3+$AO1962+5,$AP1962+7))="",0,IF(COUNTIF(INDIRECT(ADDRESS(($AN1962-1)*36+($AO1962-1)*12+6,COLUMN())):INDIRECT(ADDRESS(($AN1962-1)*36+($AO1962-1)*12+$AP1962+4,COLUMN())),INDIRECT(ADDRESS(($AN1962-1)*3+$AO1962+5,$AP1962+7)))&gt;=1,0,INDIRECT(ADDRESS(($AN1962-1)*3+$AO1962+5,$AP1962+7)))))</f>
        <v>0</v>
      </c>
      <c r="AR1962" s="204">
        <f ca="1">COUNTIF(INDIRECT("H"&amp;(ROW()+12*(($AN1962-1)*3+$AO1962)-ROW())/12+5):INDIRECT("S"&amp;(ROW()+12*(($AN1962-1)*3+$AO1962)-ROW())/12+5),AQ1962)</f>
        <v>0</v>
      </c>
      <c r="AS1962" s="221">
        <f ca="1">IF($AP1962=1,IF(INDIRECT(ADDRESS(($AN1962-1)*3+$AO1962+5,$AP1962+20))="",0,INDIRECT(ADDRESS(($AN1962-1)*3+$AO1962+5,$AP1962+20))),IF(INDIRECT(ADDRESS(($AN1962-1)*3+$AO1962+5,$AP1962+20))="",0,IF(COUNTIF(INDIRECT(ADDRESS(($AN1962-1)*36+($AO1962-1)*12+6,COLUMN())):INDIRECT(ADDRESS(($AN1962-1)*36+($AO1962-1)*12+$AP1962+4,COLUMN())),INDIRECT(ADDRESS(($AN1962-1)*3+$AO1962+5,$AP1962+20)))&gt;=1,0,INDIRECT(ADDRESS(($AN1962-1)*3+$AO1962+5,$AP1962+20)))))</f>
        <v>0</v>
      </c>
      <c r="AT1962" s="204">
        <f ca="1">COUNTIF(INDIRECT("U"&amp;(ROW()+12*(($AN1962-1)*3+$AO1962)-ROW())/12+5):INDIRECT("AF"&amp;(ROW()+12*(($AN1962-1)*3+$AO1962)-ROW())/12+5),AS1962)</f>
        <v>0</v>
      </c>
      <c r="AU1962" s="204">
        <f ca="1">IF(AND(AQ1962+AS1962&gt;0,AR1962+AT1962&gt;0),COUNTIF(AU$6:AU1961,"&gt;0")+1,0)</f>
        <v>0</v>
      </c>
    </row>
    <row r="1963" spans="40:47">
      <c r="AN1963" s="204">
        <v>55</v>
      </c>
      <c r="AO1963" s="204">
        <v>2</v>
      </c>
      <c r="AP1963" s="204">
        <v>2</v>
      </c>
      <c r="AQ1963" s="221">
        <f ca="1">IF($AP1963=1,IF(INDIRECT(ADDRESS(($AN1963-1)*3+$AO1963+5,$AP1963+7))="",0,INDIRECT(ADDRESS(($AN1963-1)*3+$AO1963+5,$AP1963+7))),IF(INDIRECT(ADDRESS(($AN1963-1)*3+$AO1963+5,$AP1963+7))="",0,IF(COUNTIF(INDIRECT(ADDRESS(($AN1963-1)*36+($AO1963-1)*12+6,COLUMN())):INDIRECT(ADDRESS(($AN1963-1)*36+($AO1963-1)*12+$AP1963+4,COLUMN())),INDIRECT(ADDRESS(($AN1963-1)*3+$AO1963+5,$AP1963+7)))&gt;=1,0,INDIRECT(ADDRESS(($AN1963-1)*3+$AO1963+5,$AP1963+7)))))</f>
        <v>0</v>
      </c>
      <c r="AR1963" s="204">
        <f ca="1">COUNTIF(INDIRECT("H"&amp;(ROW()+12*(($AN1963-1)*3+$AO1963)-ROW())/12+5):INDIRECT("S"&amp;(ROW()+12*(($AN1963-1)*3+$AO1963)-ROW())/12+5),AQ1963)</f>
        <v>0</v>
      </c>
      <c r="AS1963" s="221">
        <f ca="1">IF($AP1963=1,IF(INDIRECT(ADDRESS(($AN1963-1)*3+$AO1963+5,$AP1963+20))="",0,INDIRECT(ADDRESS(($AN1963-1)*3+$AO1963+5,$AP1963+20))),IF(INDIRECT(ADDRESS(($AN1963-1)*3+$AO1963+5,$AP1963+20))="",0,IF(COUNTIF(INDIRECT(ADDRESS(($AN1963-1)*36+($AO1963-1)*12+6,COLUMN())):INDIRECT(ADDRESS(($AN1963-1)*36+($AO1963-1)*12+$AP1963+4,COLUMN())),INDIRECT(ADDRESS(($AN1963-1)*3+$AO1963+5,$AP1963+20)))&gt;=1,0,INDIRECT(ADDRESS(($AN1963-1)*3+$AO1963+5,$AP1963+20)))))</f>
        <v>0</v>
      </c>
      <c r="AT1963" s="204">
        <f ca="1">COUNTIF(INDIRECT("U"&amp;(ROW()+12*(($AN1963-1)*3+$AO1963)-ROW())/12+5):INDIRECT("AF"&amp;(ROW()+12*(($AN1963-1)*3+$AO1963)-ROW())/12+5),AS1963)</f>
        <v>0</v>
      </c>
      <c r="AU1963" s="204">
        <f ca="1">IF(AND(AQ1963+AS1963&gt;0,AR1963+AT1963&gt;0),COUNTIF(AU$6:AU1962,"&gt;0")+1,0)</f>
        <v>0</v>
      </c>
    </row>
    <row r="1964" spans="40:47">
      <c r="AN1964" s="204">
        <v>55</v>
      </c>
      <c r="AO1964" s="204">
        <v>2</v>
      </c>
      <c r="AP1964" s="204">
        <v>3</v>
      </c>
      <c r="AQ1964" s="221">
        <f ca="1">IF($AP1964=1,IF(INDIRECT(ADDRESS(($AN1964-1)*3+$AO1964+5,$AP1964+7))="",0,INDIRECT(ADDRESS(($AN1964-1)*3+$AO1964+5,$AP1964+7))),IF(INDIRECT(ADDRESS(($AN1964-1)*3+$AO1964+5,$AP1964+7))="",0,IF(COUNTIF(INDIRECT(ADDRESS(($AN1964-1)*36+($AO1964-1)*12+6,COLUMN())):INDIRECT(ADDRESS(($AN1964-1)*36+($AO1964-1)*12+$AP1964+4,COLUMN())),INDIRECT(ADDRESS(($AN1964-1)*3+$AO1964+5,$AP1964+7)))&gt;=1,0,INDIRECT(ADDRESS(($AN1964-1)*3+$AO1964+5,$AP1964+7)))))</f>
        <v>0</v>
      </c>
      <c r="AR1964" s="204">
        <f ca="1">COUNTIF(INDIRECT("H"&amp;(ROW()+12*(($AN1964-1)*3+$AO1964)-ROW())/12+5):INDIRECT("S"&amp;(ROW()+12*(($AN1964-1)*3+$AO1964)-ROW())/12+5),AQ1964)</f>
        <v>0</v>
      </c>
      <c r="AS1964" s="221">
        <f ca="1">IF($AP1964=1,IF(INDIRECT(ADDRESS(($AN1964-1)*3+$AO1964+5,$AP1964+20))="",0,INDIRECT(ADDRESS(($AN1964-1)*3+$AO1964+5,$AP1964+20))),IF(INDIRECT(ADDRESS(($AN1964-1)*3+$AO1964+5,$AP1964+20))="",0,IF(COUNTIF(INDIRECT(ADDRESS(($AN1964-1)*36+($AO1964-1)*12+6,COLUMN())):INDIRECT(ADDRESS(($AN1964-1)*36+($AO1964-1)*12+$AP1964+4,COLUMN())),INDIRECT(ADDRESS(($AN1964-1)*3+$AO1964+5,$AP1964+20)))&gt;=1,0,INDIRECT(ADDRESS(($AN1964-1)*3+$AO1964+5,$AP1964+20)))))</f>
        <v>0</v>
      </c>
      <c r="AT1964" s="204">
        <f ca="1">COUNTIF(INDIRECT("U"&amp;(ROW()+12*(($AN1964-1)*3+$AO1964)-ROW())/12+5):INDIRECT("AF"&amp;(ROW()+12*(($AN1964-1)*3+$AO1964)-ROW())/12+5),AS1964)</f>
        <v>0</v>
      </c>
      <c r="AU1964" s="204">
        <f ca="1">IF(AND(AQ1964+AS1964&gt;0,AR1964+AT1964&gt;0),COUNTIF(AU$6:AU1963,"&gt;0")+1,0)</f>
        <v>0</v>
      </c>
    </row>
    <row r="1965" spans="40:47">
      <c r="AN1965" s="204">
        <v>55</v>
      </c>
      <c r="AO1965" s="204">
        <v>2</v>
      </c>
      <c r="AP1965" s="204">
        <v>4</v>
      </c>
      <c r="AQ1965" s="221">
        <f ca="1">IF($AP1965=1,IF(INDIRECT(ADDRESS(($AN1965-1)*3+$AO1965+5,$AP1965+7))="",0,INDIRECT(ADDRESS(($AN1965-1)*3+$AO1965+5,$AP1965+7))),IF(INDIRECT(ADDRESS(($AN1965-1)*3+$AO1965+5,$AP1965+7))="",0,IF(COUNTIF(INDIRECT(ADDRESS(($AN1965-1)*36+($AO1965-1)*12+6,COLUMN())):INDIRECT(ADDRESS(($AN1965-1)*36+($AO1965-1)*12+$AP1965+4,COLUMN())),INDIRECT(ADDRESS(($AN1965-1)*3+$AO1965+5,$AP1965+7)))&gt;=1,0,INDIRECT(ADDRESS(($AN1965-1)*3+$AO1965+5,$AP1965+7)))))</f>
        <v>0</v>
      </c>
      <c r="AR1965" s="204">
        <f ca="1">COUNTIF(INDIRECT("H"&amp;(ROW()+12*(($AN1965-1)*3+$AO1965)-ROW())/12+5):INDIRECT("S"&amp;(ROW()+12*(($AN1965-1)*3+$AO1965)-ROW())/12+5),AQ1965)</f>
        <v>0</v>
      </c>
      <c r="AS1965" s="221">
        <f ca="1">IF($AP1965=1,IF(INDIRECT(ADDRESS(($AN1965-1)*3+$AO1965+5,$AP1965+20))="",0,INDIRECT(ADDRESS(($AN1965-1)*3+$AO1965+5,$AP1965+20))),IF(INDIRECT(ADDRESS(($AN1965-1)*3+$AO1965+5,$AP1965+20))="",0,IF(COUNTIF(INDIRECT(ADDRESS(($AN1965-1)*36+($AO1965-1)*12+6,COLUMN())):INDIRECT(ADDRESS(($AN1965-1)*36+($AO1965-1)*12+$AP1965+4,COLUMN())),INDIRECT(ADDRESS(($AN1965-1)*3+$AO1965+5,$AP1965+20)))&gt;=1,0,INDIRECT(ADDRESS(($AN1965-1)*3+$AO1965+5,$AP1965+20)))))</f>
        <v>0</v>
      </c>
      <c r="AT1965" s="204">
        <f ca="1">COUNTIF(INDIRECT("U"&amp;(ROW()+12*(($AN1965-1)*3+$AO1965)-ROW())/12+5):INDIRECT("AF"&amp;(ROW()+12*(($AN1965-1)*3+$AO1965)-ROW())/12+5),AS1965)</f>
        <v>0</v>
      </c>
      <c r="AU1965" s="204">
        <f ca="1">IF(AND(AQ1965+AS1965&gt;0,AR1965+AT1965&gt;0),COUNTIF(AU$6:AU1964,"&gt;0")+1,0)</f>
        <v>0</v>
      </c>
    </row>
    <row r="1966" spans="40:47">
      <c r="AN1966" s="204">
        <v>55</v>
      </c>
      <c r="AO1966" s="204">
        <v>2</v>
      </c>
      <c r="AP1966" s="204">
        <v>5</v>
      </c>
      <c r="AQ1966" s="221">
        <f ca="1">IF($AP1966=1,IF(INDIRECT(ADDRESS(($AN1966-1)*3+$AO1966+5,$AP1966+7))="",0,INDIRECT(ADDRESS(($AN1966-1)*3+$AO1966+5,$AP1966+7))),IF(INDIRECT(ADDRESS(($AN1966-1)*3+$AO1966+5,$AP1966+7))="",0,IF(COUNTIF(INDIRECT(ADDRESS(($AN1966-1)*36+($AO1966-1)*12+6,COLUMN())):INDIRECT(ADDRESS(($AN1966-1)*36+($AO1966-1)*12+$AP1966+4,COLUMN())),INDIRECT(ADDRESS(($AN1966-1)*3+$AO1966+5,$AP1966+7)))&gt;=1,0,INDIRECT(ADDRESS(($AN1966-1)*3+$AO1966+5,$AP1966+7)))))</f>
        <v>0</v>
      </c>
      <c r="AR1966" s="204">
        <f ca="1">COUNTIF(INDIRECT("H"&amp;(ROW()+12*(($AN1966-1)*3+$AO1966)-ROW())/12+5):INDIRECT("S"&amp;(ROW()+12*(($AN1966-1)*3+$AO1966)-ROW())/12+5),AQ1966)</f>
        <v>0</v>
      </c>
      <c r="AS1966" s="221">
        <f ca="1">IF($AP1966=1,IF(INDIRECT(ADDRESS(($AN1966-1)*3+$AO1966+5,$AP1966+20))="",0,INDIRECT(ADDRESS(($AN1966-1)*3+$AO1966+5,$AP1966+20))),IF(INDIRECT(ADDRESS(($AN1966-1)*3+$AO1966+5,$AP1966+20))="",0,IF(COUNTIF(INDIRECT(ADDRESS(($AN1966-1)*36+($AO1966-1)*12+6,COLUMN())):INDIRECT(ADDRESS(($AN1966-1)*36+($AO1966-1)*12+$AP1966+4,COLUMN())),INDIRECT(ADDRESS(($AN1966-1)*3+$AO1966+5,$AP1966+20)))&gt;=1,0,INDIRECT(ADDRESS(($AN1966-1)*3+$AO1966+5,$AP1966+20)))))</f>
        <v>0</v>
      </c>
      <c r="AT1966" s="204">
        <f ca="1">COUNTIF(INDIRECT("U"&amp;(ROW()+12*(($AN1966-1)*3+$AO1966)-ROW())/12+5):INDIRECT("AF"&amp;(ROW()+12*(($AN1966-1)*3+$AO1966)-ROW())/12+5),AS1966)</f>
        <v>0</v>
      </c>
      <c r="AU1966" s="204">
        <f ca="1">IF(AND(AQ1966+AS1966&gt;0,AR1966+AT1966&gt;0),COUNTIF(AU$6:AU1965,"&gt;0")+1,0)</f>
        <v>0</v>
      </c>
    </row>
    <row r="1967" spans="40:47">
      <c r="AN1967" s="204">
        <v>55</v>
      </c>
      <c r="AO1967" s="204">
        <v>2</v>
      </c>
      <c r="AP1967" s="204">
        <v>6</v>
      </c>
      <c r="AQ1967" s="221">
        <f ca="1">IF($AP1967=1,IF(INDIRECT(ADDRESS(($AN1967-1)*3+$AO1967+5,$AP1967+7))="",0,INDIRECT(ADDRESS(($AN1967-1)*3+$AO1967+5,$AP1967+7))),IF(INDIRECT(ADDRESS(($AN1967-1)*3+$AO1967+5,$AP1967+7))="",0,IF(COUNTIF(INDIRECT(ADDRESS(($AN1967-1)*36+($AO1967-1)*12+6,COLUMN())):INDIRECT(ADDRESS(($AN1967-1)*36+($AO1967-1)*12+$AP1967+4,COLUMN())),INDIRECT(ADDRESS(($AN1967-1)*3+$AO1967+5,$AP1967+7)))&gt;=1,0,INDIRECT(ADDRESS(($AN1967-1)*3+$AO1967+5,$AP1967+7)))))</f>
        <v>0</v>
      </c>
      <c r="AR1967" s="204">
        <f ca="1">COUNTIF(INDIRECT("H"&amp;(ROW()+12*(($AN1967-1)*3+$AO1967)-ROW())/12+5):INDIRECT("S"&amp;(ROW()+12*(($AN1967-1)*3+$AO1967)-ROW())/12+5),AQ1967)</f>
        <v>0</v>
      </c>
      <c r="AS1967" s="221">
        <f ca="1">IF($AP1967=1,IF(INDIRECT(ADDRESS(($AN1967-1)*3+$AO1967+5,$AP1967+20))="",0,INDIRECT(ADDRESS(($AN1967-1)*3+$AO1967+5,$AP1967+20))),IF(INDIRECT(ADDRESS(($AN1967-1)*3+$AO1967+5,$AP1967+20))="",0,IF(COUNTIF(INDIRECT(ADDRESS(($AN1967-1)*36+($AO1967-1)*12+6,COLUMN())):INDIRECT(ADDRESS(($AN1967-1)*36+($AO1967-1)*12+$AP1967+4,COLUMN())),INDIRECT(ADDRESS(($AN1967-1)*3+$AO1967+5,$AP1967+20)))&gt;=1,0,INDIRECT(ADDRESS(($AN1967-1)*3+$AO1967+5,$AP1967+20)))))</f>
        <v>0</v>
      </c>
      <c r="AT1967" s="204">
        <f ca="1">COUNTIF(INDIRECT("U"&amp;(ROW()+12*(($AN1967-1)*3+$AO1967)-ROW())/12+5):INDIRECT("AF"&amp;(ROW()+12*(($AN1967-1)*3+$AO1967)-ROW())/12+5),AS1967)</f>
        <v>0</v>
      </c>
      <c r="AU1967" s="204">
        <f ca="1">IF(AND(AQ1967+AS1967&gt;0,AR1967+AT1967&gt;0),COUNTIF(AU$6:AU1966,"&gt;0")+1,0)</f>
        <v>0</v>
      </c>
    </row>
    <row r="1968" spans="40:47">
      <c r="AN1968" s="204">
        <v>55</v>
      </c>
      <c r="AO1968" s="204">
        <v>2</v>
      </c>
      <c r="AP1968" s="204">
        <v>7</v>
      </c>
      <c r="AQ1968" s="221">
        <f ca="1">IF($AP1968=1,IF(INDIRECT(ADDRESS(($AN1968-1)*3+$AO1968+5,$AP1968+7))="",0,INDIRECT(ADDRESS(($AN1968-1)*3+$AO1968+5,$AP1968+7))),IF(INDIRECT(ADDRESS(($AN1968-1)*3+$AO1968+5,$AP1968+7))="",0,IF(COUNTIF(INDIRECT(ADDRESS(($AN1968-1)*36+($AO1968-1)*12+6,COLUMN())):INDIRECT(ADDRESS(($AN1968-1)*36+($AO1968-1)*12+$AP1968+4,COLUMN())),INDIRECT(ADDRESS(($AN1968-1)*3+$AO1968+5,$AP1968+7)))&gt;=1,0,INDIRECT(ADDRESS(($AN1968-1)*3+$AO1968+5,$AP1968+7)))))</f>
        <v>0</v>
      </c>
      <c r="AR1968" s="204">
        <f ca="1">COUNTIF(INDIRECT("H"&amp;(ROW()+12*(($AN1968-1)*3+$AO1968)-ROW())/12+5):INDIRECT("S"&amp;(ROW()+12*(($AN1968-1)*3+$AO1968)-ROW())/12+5),AQ1968)</f>
        <v>0</v>
      </c>
      <c r="AS1968" s="221">
        <f ca="1">IF($AP1968=1,IF(INDIRECT(ADDRESS(($AN1968-1)*3+$AO1968+5,$AP1968+20))="",0,INDIRECT(ADDRESS(($AN1968-1)*3+$AO1968+5,$AP1968+20))),IF(INDIRECT(ADDRESS(($AN1968-1)*3+$AO1968+5,$AP1968+20))="",0,IF(COUNTIF(INDIRECT(ADDRESS(($AN1968-1)*36+($AO1968-1)*12+6,COLUMN())):INDIRECT(ADDRESS(($AN1968-1)*36+($AO1968-1)*12+$AP1968+4,COLUMN())),INDIRECT(ADDRESS(($AN1968-1)*3+$AO1968+5,$AP1968+20)))&gt;=1,0,INDIRECT(ADDRESS(($AN1968-1)*3+$AO1968+5,$AP1968+20)))))</f>
        <v>0</v>
      </c>
      <c r="AT1968" s="204">
        <f ca="1">COUNTIF(INDIRECT("U"&amp;(ROW()+12*(($AN1968-1)*3+$AO1968)-ROW())/12+5):INDIRECT("AF"&amp;(ROW()+12*(($AN1968-1)*3+$AO1968)-ROW())/12+5),AS1968)</f>
        <v>0</v>
      </c>
      <c r="AU1968" s="204">
        <f ca="1">IF(AND(AQ1968+AS1968&gt;0,AR1968+AT1968&gt;0),COUNTIF(AU$6:AU1967,"&gt;0")+1,0)</f>
        <v>0</v>
      </c>
    </row>
    <row r="1969" spans="40:47">
      <c r="AN1969" s="204">
        <v>55</v>
      </c>
      <c r="AO1969" s="204">
        <v>2</v>
      </c>
      <c r="AP1969" s="204">
        <v>8</v>
      </c>
      <c r="AQ1969" s="221">
        <f ca="1">IF($AP1969=1,IF(INDIRECT(ADDRESS(($AN1969-1)*3+$AO1969+5,$AP1969+7))="",0,INDIRECT(ADDRESS(($AN1969-1)*3+$AO1969+5,$AP1969+7))),IF(INDIRECT(ADDRESS(($AN1969-1)*3+$AO1969+5,$AP1969+7))="",0,IF(COUNTIF(INDIRECT(ADDRESS(($AN1969-1)*36+($AO1969-1)*12+6,COLUMN())):INDIRECT(ADDRESS(($AN1969-1)*36+($AO1969-1)*12+$AP1969+4,COLUMN())),INDIRECT(ADDRESS(($AN1969-1)*3+$AO1969+5,$AP1969+7)))&gt;=1,0,INDIRECT(ADDRESS(($AN1969-1)*3+$AO1969+5,$AP1969+7)))))</f>
        <v>0</v>
      </c>
      <c r="AR1969" s="204">
        <f ca="1">COUNTIF(INDIRECT("H"&amp;(ROW()+12*(($AN1969-1)*3+$AO1969)-ROW())/12+5):INDIRECT("S"&amp;(ROW()+12*(($AN1969-1)*3+$AO1969)-ROW())/12+5),AQ1969)</f>
        <v>0</v>
      </c>
      <c r="AS1969" s="221">
        <f ca="1">IF($AP1969=1,IF(INDIRECT(ADDRESS(($AN1969-1)*3+$AO1969+5,$AP1969+20))="",0,INDIRECT(ADDRESS(($AN1969-1)*3+$AO1969+5,$AP1969+20))),IF(INDIRECT(ADDRESS(($AN1969-1)*3+$AO1969+5,$AP1969+20))="",0,IF(COUNTIF(INDIRECT(ADDRESS(($AN1969-1)*36+($AO1969-1)*12+6,COLUMN())):INDIRECT(ADDRESS(($AN1969-1)*36+($AO1969-1)*12+$AP1969+4,COLUMN())),INDIRECT(ADDRESS(($AN1969-1)*3+$AO1969+5,$AP1969+20)))&gt;=1,0,INDIRECT(ADDRESS(($AN1969-1)*3+$AO1969+5,$AP1969+20)))))</f>
        <v>0</v>
      </c>
      <c r="AT1969" s="204">
        <f ca="1">COUNTIF(INDIRECT("U"&amp;(ROW()+12*(($AN1969-1)*3+$AO1969)-ROW())/12+5):INDIRECT("AF"&amp;(ROW()+12*(($AN1969-1)*3+$AO1969)-ROW())/12+5),AS1969)</f>
        <v>0</v>
      </c>
      <c r="AU1969" s="204">
        <f ca="1">IF(AND(AQ1969+AS1969&gt;0,AR1969+AT1969&gt;0),COUNTIF(AU$6:AU1968,"&gt;0")+1,0)</f>
        <v>0</v>
      </c>
    </row>
    <row r="1970" spans="40:47">
      <c r="AN1970" s="204">
        <v>55</v>
      </c>
      <c r="AO1970" s="204">
        <v>2</v>
      </c>
      <c r="AP1970" s="204">
        <v>9</v>
      </c>
      <c r="AQ1970" s="221">
        <f ca="1">IF($AP1970=1,IF(INDIRECT(ADDRESS(($AN1970-1)*3+$AO1970+5,$AP1970+7))="",0,INDIRECT(ADDRESS(($AN1970-1)*3+$AO1970+5,$AP1970+7))),IF(INDIRECT(ADDRESS(($AN1970-1)*3+$AO1970+5,$AP1970+7))="",0,IF(COUNTIF(INDIRECT(ADDRESS(($AN1970-1)*36+($AO1970-1)*12+6,COLUMN())):INDIRECT(ADDRESS(($AN1970-1)*36+($AO1970-1)*12+$AP1970+4,COLUMN())),INDIRECT(ADDRESS(($AN1970-1)*3+$AO1970+5,$AP1970+7)))&gt;=1,0,INDIRECT(ADDRESS(($AN1970-1)*3+$AO1970+5,$AP1970+7)))))</f>
        <v>0</v>
      </c>
      <c r="AR1970" s="204">
        <f ca="1">COUNTIF(INDIRECT("H"&amp;(ROW()+12*(($AN1970-1)*3+$AO1970)-ROW())/12+5):INDIRECT("S"&amp;(ROW()+12*(($AN1970-1)*3+$AO1970)-ROW())/12+5),AQ1970)</f>
        <v>0</v>
      </c>
      <c r="AS1970" s="221">
        <f ca="1">IF($AP1970=1,IF(INDIRECT(ADDRESS(($AN1970-1)*3+$AO1970+5,$AP1970+20))="",0,INDIRECT(ADDRESS(($AN1970-1)*3+$AO1970+5,$AP1970+20))),IF(INDIRECT(ADDRESS(($AN1970-1)*3+$AO1970+5,$AP1970+20))="",0,IF(COUNTIF(INDIRECT(ADDRESS(($AN1970-1)*36+($AO1970-1)*12+6,COLUMN())):INDIRECT(ADDRESS(($AN1970-1)*36+($AO1970-1)*12+$AP1970+4,COLUMN())),INDIRECT(ADDRESS(($AN1970-1)*3+$AO1970+5,$AP1970+20)))&gt;=1,0,INDIRECT(ADDRESS(($AN1970-1)*3+$AO1970+5,$AP1970+20)))))</f>
        <v>0</v>
      </c>
      <c r="AT1970" s="204">
        <f ca="1">COUNTIF(INDIRECT("U"&amp;(ROW()+12*(($AN1970-1)*3+$AO1970)-ROW())/12+5):INDIRECT("AF"&amp;(ROW()+12*(($AN1970-1)*3+$AO1970)-ROW())/12+5),AS1970)</f>
        <v>0</v>
      </c>
      <c r="AU1970" s="204">
        <f ca="1">IF(AND(AQ1970+AS1970&gt;0,AR1970+AT1970&gt;0),COUNTIF(AU$6:AU1969,"&gt;0")+1,0)</f>
        <v>0</v>
      </c>
    </row>
    <row r="1971" spans="40:47">
      <c r="AN1971" s="204">
        <v>55</v>
      </c>
      <c r="AO1971" s="204">
        <v>2</v>
      </c>
      <c r="AP1971" s="204">
        <v>10</v>
      </c>
      <c r="AQ1971" s="221">
        <f ca="1">IF($AP1971=1,IF(INDIRECT(ADDRESS(($AN1971-1)*3+$AO1971+5,$AP1971+7))="",0,INDIRECT(ADDRESS(($AN1971-1)*3+$AO1971+5,$AP1971+7))),IF(INDIRECT(ADDRESS(($AN1971-1)*3+$AO1971+5,$AP1971+7))="",0,IF(COUNTIF(INDIRECT(ADDRESS(($AN1971-1)*36+($AO1971-1)*12+6,COLUMN())):INDIRECT(ADDRESS(($AN1971-1)*36+($AO1971-1)*12+$AP1971+4,COLUMN())),INDIRECT(ADDRESS(($AN1971-1)*3+$AO1971+5,$AP1971+7)))&gt;=1,0,INDIRECT(ADDRESS(($AN1971-1)*3+$AO1971+5,$AP1971+7)))))</f>
        <v>0</v>
      </c>
      <c r="AR1971" s="204">
        <f ca="1">COUNTIF(INDIRECT("H"&amp;(ROW()+12*(($AN1971-1)*3+$AO1971)-ROW())/12+5):INDIRECT("S"&amp;(ROW()+12*(($AN1971-1)*3+$AO1971)-ROW())/12+5),AQ1971)</f>
        <v>0</v>
      </c>
      <c r="AS1971" s="221">
        <f ca="1">IF($AP1971=1,IF(INDIRECT(ADDRESS(($AN1971-1)*3+$AO1971+5,$AP1971+20))="",0,INDIRECT(ADDRESS(($AN1971-1)*3+$AO1971+5,$AP1971+20))),IF(INDIRECT(ADDRESS(($AN1971-1)*3+$AO1971+5,$AP1971+20))="",0,IF(COUNTIF(INDIRECT(ADDRESS(($AN1971-1)*36+($AO1971-1)*12+6,COLUMN())):INDIRECT(ADDRESS(($AN1971-1)*36+($AO1971-1)*12+$AP1971+4,COLUMN())),INDIRECT(ADDRESS(($AN1971-1)*3+$AO1971+5,$AP1971+20)))&gt;=1,0,INDIRECT(ADDRESS(($AN1971-1)*3+$AO1971+5,$AP1971+20)))))</f>
        <v>0</v>
      </c>
      <c r="AT1971" s="204">
        <f ca="1">COUNTIF(INDIRECT("U"&amp;(ROW()+12*(($AN1971-1)*3+$AO1971)-ROW())/12+5):INDIRECT("AF"&amp;(ROW()+12*(($AN1971-1)*3+$AO1971)-ROW())/12+5),AS1971)</f>
        <v>0</v>
      </c>
      <c r="AU1971" s="204">
        <f ca="1">IF(AND(AQ1971+AS1971&gt;0,AR1971+AT1971&gt;0),COUNTIF(AU$6:AU1970,"&gt;0")+1,0)</f>
        <v>0</v>
      </c>
    </row>
    <row r="1972" spans="40:47">
      <c r="AN1972" s="204">
        <v>55</v>
      </c>
      <c r="AO1972" s="204">
        <v>2</v>
      </c>
      <c r="AP1972" s="204">
        <v>11</v>
      </c>
      <c r="AQ1972" s="221">
        <f ca="1">IF($AP1972=1,IF(INDIRECT(ADDRESS(($AN1972-1)*3+$AO1972+5,$AP1972+7))="",0,INDIRECT(ADDRESS(($AN1972-1)*3+$AO1972+5,$AP1972+7))),IF(INDIRECT(ADDRESS(($AN1972-1)*3+$AO1972+5,$AP1972+7))="",0,IF(COUNTIF(INDIRECT(ADDRESS(($AN1972-1)*36+($AO1972-1)*12+6,COLUMN())):INDIRECT(ADDRESS(($AN1972-1)*36+($AO1972-1)*12+$AP1972+4,COLUMN())),INDIRECT(ADDRESS(($AN1972-1)*3+$AO1972+5,$AP1972+7)))&gt;=1,0,INDIRECT(ADDRESS(($AN1972-1)*3+$AO1972+5,$AP1972+7)))))</f>
        <v>0</v>
      </c>
      <c r="AR1972" s="204">
        <f ca="1">COUNTIF(INDIRECT("H"&amp;(ROW()+12*(($AN1972-1)*3+$AO1972)-ROW())/12+5):INDIRECT("S"&amp;(ROW()+12*(($AN1972-1)*3+$AO1972)-ROW())/12+5),AQ1972)</f>
        <v>0</v>
      </c>
      <c r="AS1972" s="221">
        <f ca="1">IF($AP1972=1,IF(INDIRECT(ADDRESS(($AN1972-1)*3+$AO1972+5,$AP1972+20))="",0,INDIRECT(ADDRESS(($AN1972-1)*3+$AO1972+5,$AP1972+20))),IF(INDIRECT(ADDRESS(($AN1972-1)*3+$AO1972+5,$AP1972+20))="",0,IF(COUNTIF(INDIRECT(ADDRESS(($AN1972-1)*36+($AO1972-1)*12+6,COLUMN())):INDIRECT(ADDRESS(($AN1972-1)*36+($AO1972-1)*12+$AP1972+4,COLUMN())),INDIRECT(ADDRESS(($AN1972-1)*3+$AO1972+5,$AP1972+20)))&gt;=1,0,INDIRECT(ADDRESS(($AN1972-1)*3+$AO1972+5,$AP1972+20)))))</f>
        <v>0</v>
      </c>
      <c r="AT1972" s="204">
        <f ca="1">COUNTIF(INDIRECT("U"&amp;(ROW()+12*(($AN1972-1)*3+$AO1972)-ROW())/12+5):INDIRECT("AF"&amp;(ROW()+12*(($AN1972-1)*3+$AO1972)-ROW())/12+5),AS1972)</f>
        <v>0</v>
      </c>
      <c r="AU1972" s="204">
        <f ca="1">IF(AND(AQ1972+AS1972&gt;0,AR1972+AT1972&gt;0),COUNTIF(AU$6:AU1971,"&gt;0")+1,0)</f>
        <v>0</v>
      </c>
    </row>
    <row r="1973" spans="40:47">
      <c r="AN1973" s="204">
        <v>55</v>
      </c>
      <c r="AO1973" s="204">
        <v>2</v>
      </c>
      <c r="AP1973" s="204">
        <v>12</v>
      </c>
      <c r="AQ1973" s="221">
        <f ca="1">IF($AP1973=1,IF(INDIRECT(ADDRESS(($AN1973-1)*3+$AO1973+5,$AP1973+7))="",0,INDIRECT(ADDRESS(($AN1973-1)*3+$AO1973+5,$AP1973+7))),IF(INDIRECT(ADDRESS(($AN1973-1)*3+$AO1973+5,$AP1973+7))="",0,IF(COUNTIF(INDIRECT(ADDRESS(($AN1973-1)*36+($AO1973-1)*12+6,COLUMN())):INDIRECT(ADDRESS(($AN1973-1)*36+($AO1973-1)*12+$AP1973+4,COLUMN())),INDIRECT(ADDRESS(($AN1973-1)*3+$AO1973+5,$AP1973+7)))&gt;=1,0,INDIRECT(ADDRESS(($AN1973-1)*3+$AO1973+5,$AP1973+7)))))</f>
        <v>0</v>
      </c>
      <c r="AR1973" s="204">
        <f ca="1">COUNTIF(INDIRECT("H"&amp;(ROW()+12*(($AN1973-1)*3+$AO1973)-ROW())/12+5):INDIRECT("S"&amp;(ROW()+12*(($AN1973-1)*3+$AO1973)-ROW())/12+5),AQ1973)</f>
        <v>0</v>
      </c>
      <c r="AS1973" s="221">
        <f ca="1">IF($AP1973=1,IF(INDIRECT(ADDRESS(($AN1973-1)*3+$AO1973+5,$AP1973+20))="",0,INDIRECT(ADDRESS(($AN1973-1)*3+$AO1973+5,$AP1973+20))),IF(INDIRECT(ADDRESS(($AN1973-1)*3+$AO1973+5,$AP1973+20))="",0,IF(COUNTIF(INDIRECT(ADDRESS(($AN1973-1)*36+($AO1973-1)*12+6,COLUMN())):INDIRECT(ADDRESS(($AN1973-1)*36+($AO1973-1)*12+$AP1973+4,COLUMN())),INDIRECT(ADDRESS(($AN1973-1)*3+$AO1973+5,$AP1973+20)))&gt;=1,0,INDIRECT(ADDRESS(($AN1973-1)*3+$AO1973+5,$AP1973+20)))))</f>
        <v>0</v>
      </c>
      <c r="AT1973" s="204">
        <f ca="1">COUNTIF(INDIRECT("U"&amp;(ROW()+12*(($AN1973-1)*3+$AO1973)-ROW())/12+5):INDIRECT("AF"&amp;(ROW()+12*(($AN1973-1)*3+$AO1973)-ROW())/12+5),AS1973)</f>
        <v>0</v>
      </c>
      <c r="AU1973" s="204">
        <f ca="1">IF(AND(AQ1973+AS1973&gt;0,AR1973+AT1973&gt;0),COUNTIF(AU$6:AU1972,"&gt;0")+1,0)</f>
        <v>0</v>
      </c>
    </row>
    <row r="1974" spans="40:47">
      <c r="AN1974" s="204">
        <v>55</v>
      </c>
      <c r="AO1974" s="204">
        <v>3</v>
      </c>
      <c r="AP1974" s="204">
        <v>1</v>
      </c>
      <c r="AQ1974" s="221">
        <f ca="1">IF($AP1974=1,IF(INDIRECT(ADDRESS(($AN1974-1)*3+$AO1974+5,$AP1974+7))="",0,INDIRECT(ADDRESS(($AN1974-1)*3+$AO1974+5,$AP1974+7))),IF(INDIRECT(ADDRESS(($AN1974-1)*3+$AO1974+5,$AP1974+7))="",0,IF(COUNTIF(INDIRECT(ADDRESS(($AN1974-1)*36+($AO1974-1)*12+6,COLUMN())):INDIRECT(ADDRESS(($AN1974-1)*36+($AO1974-1)*12+$AP1974+4,COLUMN())),INDIRECT(ADDRESS(($AN1974-1)*3+$AO1974+5,$AP1974+7)))&gt;=1,0,INDIRECT(ADDRESS(($AN1974-1)*3+$AO1974+5,$AP1974+7)))))</f>
        <v>0</v>
      </c>
      <c r="AR1974" s="204">
        <f ca="1">COUNTIF(INDIRECT("H"&amp;(ROW()+12*(($AN1974-1)*3+$AO1974)-ROW())/12+5):INDIRECT("S"&amp;(ROW()+12*(($AN1974-1)*3+$AO1974)-ROW())/12+5),AQ1974)</f>
        <v>0</v>
      </c>
      <c r="AS1974" s="221">
        <f ca="1">IF($AP1974=1,IF(INDIRECT(ADDRESS(($AN1974-1)*3+$AO1974+5,$AP1974+20))="",0,INDIRECT(ADDRESS(($AN1974-1)*3+$AO1974+5,$AP1974+20))),IF(INDIRECT(ADDRESS(($AN1974-1)*3+$AO1974+5,$AP1974+20))="",0,IF(COUNTIF(INDIRECT(ADDRESS(($AN1974-1)*36+($AO1974-1)*12+6,COLUMN())):INDIRECT(ADDRESS(($AN1974-1)*36+($AO1974-1)*12+$AP1974+4,COLUMN())),INDIRECT(ADDRESS(($AN1974-1)*3+$AO1974+5,$AP1974+20)))&gt;=1,0,INDIRECT(ADDRESS(($AN1974-1)*3+$AO1974+5,$AP1974+20)))))</f>
        <v>0</v>
      </c>
      <c r="AT1974" s="204">
        <f ca="1">COUNTIF(INDIRECT("U"&amp;(ROW()+12*(($AN1974-1)*3+$AO1974)-ROW())/12+5):INDIRECT("AF"&amp;(ROW()+12*(($AN1974-1)*3+$AO1974)-ROW())/12+5),AS1974)</f>
        <v>0</v>
      </c>
      <c r="AU1974" s="204">
        <f ca="1">IF(AND(AQ1974+AS1974&gt;0,AR1974+AT1974&gt;0),COUNTIF(AU$6:AU1973,"&gt;0")+1,0)</f>
        <v>0</v>
      </c>
    </row>
    <row r="1975" spans="40:47">
      <c r="AN1975" s="204">
        <v>55</v>
      </c>
      <c r="AO1975" s="204">
        <v>3</v>
      </c>
      <c r="AP1975" s="204">
        <v>2</v>
      </c>
      <c r="AQ1975" s="221">
        <f ca="1">IF($AP1975=1,IF(INDIRECT(ADDRESS(($AN1975-1)*3+$AO1975+5,$AP1975+7))="",0,INDIRECT(ADDRESS(($AN1975-1)*3+$AO1975+5,$AP1975+7))),IF(INDIRECT(ADDRESS(($AN1975-1)*3+$AO1975+5,$AP1975+7))="",0,IF(COUNTIF(INDIRECT(ADDRESS(($AN1975-1)*36+($AO1975-1)*12+6,COLUMN())):INDIRECT(ADDRESS(($AN1975-1)*36+($AO1975-1)*12+$AP1975+4,COLUMN())),INDIRECT(ADDRESS(($AN1975-1)*3+$AO1975+5,$AP1975+7)))&gt;=1,0,INDIRECT(ADDRESS(($AN1975-1)*3+$AO1975+5,$AP1975+7)))))</f>
        <v>0</v>
      </c>
      <c r="AR1975" s="204">
        <f ca="1">COUNTIF(INDIRECT("H"&amp;(ROW()+12*(($AN1975-1)*3+$AO1975)-ROW())/12+5):INDIRECT("S"&amp;(ROW()+12*(($AN1975-1)*3+$AO1975)-ROW())/12+5),AQ1975)</f>
        <v>0</v>
      </c>
      <c r="AS1975" s="221">
        <f ca="1">IF($AP1975=1,IF(INDIRECT(ADDRESS(($AN1975-1)*3+$AO1975+5,$AP1975+20))="",0,INDIRECT(ADDRESS(($AN1975-1)*3+$AO1975+5,$AP1975+20))),IF(INDIRECT(ADDRESS(($AN1975-1)*3+$AO1975+5,$AP1975+20))="",0,IF(COUNTIF(INDIRECT(ADDRESS(($AN1975-1)*36+($AO1975-1)*12+6,COLUMN())):INDIRECT(ADDRESS(($AN1975-1)*36+($AO1975-1)*12+$AP1975+4,COLUMN())),INDIRECT(ADDRESS(($AN1975-1)*3+$AO1975+5,$AP1975+20)))&gt;=1,0,INDIRECT(ADDRESS(($AN1975-1)*3+$AO1975+5,$AP1975+20)))))</f>
        <v>0</v>
      </c>
      <c r="AT1975" s="204">
        <f ca="1">COUNTIF(INDIRECT("U"&amp;(ROW()+12*(($AN1975-1)*3+$AO1975)-ROW())/12+5):INDIRECT("AF"&amp;(ROW()+12*(($AN1975-1)*3+$AO1975)-ROW())/12+5),AS1975)</f>
        <v>0</v>
      </c>
      <c r="AU1975" s="204">
        <f ca="1">IF(AND(AQ1975+AS1975&gt;0,AR1975+AT1975&gt;0),COUNTIF(AU$6:AU1974,"&gt;0")+1,0)</f>
        <v>0</v>
      </c>
    </row>
    <row r="1976" spans="40:47">
      <c r="AN1976" s="204">
        <v>55</v>
      </c>
      <c r="AO1976" s="204">
        <v>3</v>
      </c>
      <c r="AP1976" s="204">
        <v>3</v>
      </c>
      <c r="AQ1976" s="221">
        <f ca="1">IF($AP1976=1,IF(INDIRECT(ADDRESS(($AN1976-1)*3+$AO1976+5,$AP1976+7))="",0,INDIRECT(ADDRESS(($AN1976-1)*3+$AO1976+5,$AP1976+7))),IF(INDIRECT(ADDRESS(($AN1976-1)*3+$AO1976+5,$AP1976+7))="",0,IF(COUNTIF(INDIRECT(ADDRESS(($AN1976-1)*36+($AO1976-1)*12+6,COLUMN())):INDIRECT(ADDRESS(($AN1976-1)*36+($AO1976-1)*12+$AP1976+4,COLUMN())),INDIRECT(ADDRESS(($AN1976-1)*3+$AO1976+5,$AP1976+7)))&gt;=1,0,INDIRECT(ADDRESS(($AN1976-1)*3+$AO1976+5,$AP1976+7)))))</f>
        <v>0</v>
      </c>
      <c r="AR1976" s="204">
        <f ca="1">COUNTIF(INDIRECT("H"&amp;(ROW()+12*(($AN1976-1)*3+$AO1976)-ROW())/12+5):INDIRECT("S"&amp;(ROW()+12*(($AN1976-1)*3+$AO1976)-ROW())/12+5),AQ1976)</f>
        <v>0</v>
      </c>
      <c r="AS1976" s="221">
        <f ca="1">IF($AP1976=1,IF(INDIRECT(ADDRESS(($AN1976-1)*3+$AO1976+5,$AP1976+20))="",0,INDIRECT(ADDRESS(($AN1976-1)*3+$AO1976+5,$AP1976+20))),IF(INDIRECT(ADDRESS(($AN1976-1)*3+$AO1976+5,$AP1976+20))="",0,IF(COUNTIF(INDIRECT(ADDRESS(($AN1976-1)*36+($AO1976-1)*12+6,COLUMN())):INDIRECT(ADDRESS(($AN1976-1)*36+($AO1976-1)*12+$AP1976+4,COLUMN())),INDIRECT(ADDRESS(($AN1976-1)*3+$AO1976+5,$AP1976+20)))&gt;=1,0,INDIRECT(ADDRESS(($AN1976-1)*3+$AO1976+5,$AP1976+20)))))</f>
        <v>0</v>
      </c>
      <c r="AT1976" s="204">
        <f ca="1">COUNTIF(INDIRECT("U"&amp;(ROW()+12*(($AN1976-1)*3+$AO1976)-ROW())/12+5):INDIRECT("AF"&amp;(ROW()+12*(($AN1976-1)*3+$AO1976)-ROW())/12+5),AS1976)</f>
        <v>0</v>
      </c>
      <c r="AU1976" s="204">
        <f ca="1">IF(AND(AQ1976+AS1976&gt;0,AR1976+AT1976&gt;0),COUNTIF(AU$6:AU1975,"&gt;0")+1,0)</f>
        <v>0</v>
      </c>
    </row>
    <row r="1977" spans="40:47">
      <c r="AN1977" s="204">
        <v>55</v>
      </c>
      <c r="AO1977" s="204">
        <v>3</v>
      </c>
      <c r="AP1977" s="204">
        <v>4</v>
      </c>
      <c r="AQ1977" s="221">
        <f ca="1">IF($AP1977=1,IF(INDIRECT(ADDRESS(($AN1977-1)*3+$AO1977+5,$AP1977+7))="",0,INDIRECT(ADDRESS(($AN1977-1)*3+$AO1977+5,$AP1977+7))),IF(INDIRECT(ADDRESS(($AN1977-1)*3+$AO1977+5,$AP1977+7))="",0,IF(COUNTIF(INDIRECT(ADDRESS(($AN1977-1)*36+($AO1977-1)*12+6,COLUMN())):INDIRECT(ADDRESS(($AN1977-1)*36+($AO1977-1)*12+$AP1977+4,COLUMN())),INDIRECT(ADDRESS(($AN1977-1)*3+$AO1977+5,$AP1977+7)))&gt;=1,0,INDIRECT(ADDRESS(($AN1977-1)*3+$AO1977+5,$AP1977+7)))))</f>
        <v>0</v>
      </c>
      <c r="AR1977" s="204">
        <f ca="1">COUNTIF(INDIRECT("H"&amp;(ROW()+12*(($AN1977-1)*3+$AO1977)-ROW())/12+5):INDIRECT("S"&amp;(ROW()+12*(($AN1977-1)*3+$AO1977)-ROW())/12+5),AQ1977)</f>
        <v>0</v>
      </c>
      <c r="AS1977" s="221">
        <f ca="1">IF($AP1977=1,IF(INDIRECT(ADDRESS(($AN1977-1)*3+$AO1977+5,$AP1977+20))="",0,INDIRECT(ADDRESS(($AN1977-1)*3+$AO1977+5,$AP1977+20))),IF(INDIRECT(ADDRESS(($AN1977-1)*3+$AO1977+5,$AP1977+20))="",0,IF(COUNTIF(INDIRECT(ADDRESS(($AN1977-1)*36+($AO1977-1)*12+6,COLUMN())):INDIRECT(ADDRESS(($AN1977-1)*36+($AO1977-1)*12+$AP1977+4,COLUMN())),INDIRECT(ADDRESS(($AN1977-1)*3+$AO1977+5,$AP1977+20)))&gt;=1,0,INDIRECT(ADDRESS(($AN1977-1)*3+$AO1977+5,$AP1977+20)))))</f>
        <v>0</v>
      </c>
      <c r="AT1977" s="204">
        <f ca="1">COUNTIF(INDIRECT("U"&amp;(ROW()+12*(($AN1977-1)*3+$AO1977)-ROW())/12+5):INDIRECT("AF"&amp;(ROW()+12*(($AN1977-1)*3+$AO1977)-ROW())/12+5),AS1977)</f>
        <v>0</v>
      </c>
      <c r="AU1977" s="204">
        <f ca="1">IF(AND(AQ1977+AS1977&gt;0,AR1977+AT1977&gt;0),COUNTIF(AU$6:AU1976,"&gt;0")+1,0)</f>
        <v>0</v>
      </c>
    </row>
    <row r="1978" spans="40:47">
      <c r="AN1978" s="204">
        <v>55</v>
      </c>
      <c r="AO1978" s="204">
        <v>3</v>
      </c>
      <c r="AP1978" s="204">
        <v>5</v>
      </c>
      <c r="AQ1978" s="221">
        <f ca="1">IF($AP1978=1,IF(INDIRECT(ADDRESS(($AN1978-1)*3+$AO1978+5,$AP1978+7))="",0,INDIRECT(ADDRESS(($AN1978-1)*3+$AO1978+5,$AP1978+7))),IF(INDIRECT(ADDRESS(($AN1978-1)*3+$AO1978+5,$AP1978+7))="",0,IF(COUNTIF(INDIRECT(ADDRESS(($AN1978-1)*36+($AO1978-1)*12+6,COLUMN())):INDIRECT(ADDRESS(($AN1978-1)*36+($AO1978-1)*12+$AP1978+4,COLUMN())),INDIRECT(ADDRESS(($AN1978-1)*3+$AO1978+5,$AP1978+7)))&gt;=1,0,INDIRECT(ADDRESS(($AN1978-1)*3+$AO1978+5,$AP1978+7)))))</f>
        <v>0</v>
      </c>
      <c r="AR1978" s="204">
        <f ca="1">COUNTIF(INDIRECT("H"&amp;(ROW()+12*(($AN1978-1)*3+$AO1978)-ROW())/12+5):INDIRECT("S"&amp;(ROW()+12*(($AN1978-1)*3+$AO1978)-ROW())/12+5),AQ1978)</f>
        <v>0</v>
      </c>
      <c r="AS1978" s="221">
        <f ca="1">IF($AP1978=1,IF(INDIRECT(ADDRESS(($AN1978-1)*3+$AO1978+5,$AP1978+20))="",0,INDIRECT(ADDRESS(($AN1978-1)*3+$AO1978+5,$AP1978+20))),IF(INDIRECT(ADDRESS(($AN1978-1)*3+$AO1978+5,$AP1978+20))="",0,IF(COUNTIF(INDIRECT(ADDRESS(($AN1978-1)*36+($AO1978-1)*12+6,COLUMN())):INDIRECT(ADDRESS(($AN1978-1)*36+($AO1978-1)*12+$AP1978+4,COLUMN())),INDIRECT(ADDRESS(($AN1978-1)*3+$AO1978+5,$AP1978+20)))&gt;=1,0,INDIRECT(ADDRESS(($AN1978-1)*3+$AO1978+5,$AP1978+20)))))</f>
        <v>0</v>
      </c>
      <c r="AT1978" s="204">
        <f ca="1">COUNTIF(INDIRECT("U"&amp;(ROW()+12*(($AN1978-1)*3+$AO1978)-ROW())/12+5):INDIRECT("AF"&amp;(ROW()+12*(($AN1978-1)*3+$AO1978)-ROW())/12+5),AS1978)</f>
        <v>0</v>
      </c>
      <c r="AU1978" s="204">
        <f ca="1">IF(AND(AQ1978+AS1978&gt;0,AR1978+AT1978&gt;0),COUNTIF(AU$6:AU1977,"&gt;0")+1,0)</f>
        <v>0</v>
      </c>
    </row>
    <row r="1979" spans="40:47">
      <c r="AN1979" s="204">
        <v>55</v>
      </c>
      <c r="AO1979" s="204">
        <v>3</v>
      </c>
      <c r="AP1979" s="204">
        <v>6</v>
      </c>
      <c r="AQ1979" s="221">
        <f ca="1">IF($AP1979=1,IF(INDIRECT(ADDRESS(($AN1979-1)*3+$AO1979+5,$AP1979+7))="",0,INDIRECT(ADDRESS(($AN1979-1)*3+$AO1979+5,$AP1979+7))),IF(INDIRECT(ADDRESS(($AN1979-1)*3+$AO1979+5,$AP1979+7))="",0,IF(COUNTIF(INDIRECT(ADDRESS(($AN1979-1)*36+($AO1979-1)*12+6,COLUMN())):INDIRECT(ADDRESS(($AN1979-1)*36+($AO1979-1)*12+$AP1979+4,COLUMN())),INDIRECT(ADDRESS(($AN1979-1)*3+$AO1979+5,$AP1979+7)))&gt;=1,0,INDIRECT(ADDRESS(($AN1979-1)*3+$AO1979+5,$AP1979+7)))))</f>
        <v>0</v>
      </c>
      <c r="AR1979" s="204">
        <f ca="1">COUNTIF(INDIRECT("H"&amp;(ROW()+12*(($AN1979-1)*3+$AO1979)-ROW())/12+5):INDIRECT("S"&amp;(ROW()+12*(($AN1979-1)*3+$AO1979)-ROW())/12+5),AQ1979)</f>
        <v>0</v>
      </c>
      <c r="AS1979" s="221">
        <f ca="1">IF($AP1979=1,IF(INDIRECT(ADDRESS(($AN1979-1)*3+$AO1979+5,$AP1979+20))="",0,INDIRECT(ADDRESS(($AN1979-1)*3+$AO1979+5,$AP1979+20))),IF(INDIRECT(ADDRESS(($AN1979-1)*3+$AO1979+5,$AP1979+20))="",0,IF(COUNTIF(INDIRECT(ADDRESS(($AN1979-1)*36+($AO1979-1)*12+6,COLUMN())):INDIRECT(ADDRESS(($AN1979-1)*36+($AO1979-1)*12+$AP1979+4,COLUMN())),INDIRECT(ADDRESS(($AN1979-1)*3+$AO1979+5,$AP1979+20)))&gt;=1,0,INDIRECT(ADDRESS(($AN1979-1)*3+$AO1979+5,$AP1979+20)))))</f>
        <v>0</v>
      </c>
      <c r="AT1979" s="204">
        <f ca="1">COUNTIF(INDIRECT("U"&amp;(ROW()+12*(($AN1979-1)*3+$AO1979)-ROW())/12+5):INDIRECT("AF"&amp;(ROW()+12*(($AN1979-1)*3+$AO1979)-ROW())/12+5),AS1979)</f>
        <v>0</v>
      </c>
      <c r="AU1979" s="204">
        <f ca="1">IF(AND(AQ1979+AS1979&gt;0,AR1979+AT1979&gt;0),COUNTIF(AU$6:AU1978,"&gt;0")+1,0)</f>
        <v>0</v>
      </c>
    </row>
    <row r="1980" spans="40:47">
      <c r="AN1980" s="204">
        <v>55</v>
      </c>
      <c r="AO1980" s="204">
        <v>3</v>
      </c>
      <c r="AP1980" s="204">
        <v>7</v>
      </c>
      <c r="AQ1980" s="221">
        <f ca="1">IF($AP1980=1,IF(INDIRECT(ADDRESS(($AN1980-1)*3+$AO1980+5,$AP1980+7))="",0,INDIRECT(ADDRESS(($AN1980-1)*3+$AO1980+5,$AP1980+7))),IF(INDIRECT(ADDRESS(($AN1980-1)*3+$AO1980+5,$AP1980+7))="",0,IF(COUNTIF(INDIRECT(ADDRESS(($AN1980-1)*36+($AO1980-1)*12+6,COLUMN())):INDIRECT(ADDRESS(($AN1980-1)*36+($AO1980-1)*12+$AP1980+4,COLUMN())),INDIRECT(ADDRESS(($AN1980-1)*3+$AO1980+5,$AP1980+7)))&gt;=1,0,INDIRECT(ADDRESS(($AN1980-1)*3+$AO1980+5,$AP1980+7)))))</f>
        <v>0</v>
      </c>
      <c r="AR1980" s="204">
        <f ca="1">COUNTIF(INDIRECT("H"&amp;(ROW()+12*(($AN1980-1)*3+$AO1980)-ROW())/12+5):INDIRECT("S"&amp;(ROW()+12*(($AN1980-1)*3+$AO1980)-ROW())/12+5),AQ1980)</f>
        <v>0</v>
      </c>
      <c r="AS1980" s="221">
        <f ca="1">IF($AP1980=1,IF(INDIRECT(ADDRESS(($AN1980-1)*3+$AO1980+5,$AP1980+20))="",0,INDIRECT(ADDRESS(($AN1980-1)*3+$AO1980+5,$AP1980+20))),IF(INDIRECT(ADDRESS(($AN1980-1)*3+$AO1980+5,$AP1980+20))="",0,IF(COUNTIF(INDIRECT(ADDRESS(($AN1980-1)*36+($AO1980-1)*12+6,COLUMN())):INDIRECT(ADDRESS(($AN1980-1)*36+($AO1980-1)*12+$AP1980+4,COLUMN())),INDIRECT(ADDRESS(($AN1980-1)*3+$AO1980+5,$AP1980+20)))&gt;=1,0,INDIRECT(ADDRESS(($AN1980-1)*3+$AO1980+5,$AP1980+20)))))</f>
        <v>0</v>
      </c>
      <c r="AT1980" s="204">
        <f ca="1">COUNTIF(INDIRECT("U"&amp;(ROW()+12*(($AN1980-1)*3+$AO1980)-ROW())/12+5):INDIRECT("AF"&amp;(ROW()+12*(($AN1980-1)*3+$AO1980)-ROW())/12+5),AS1980)</f>
        <v>0</v>
      </c>
      <c r="AU1980" s="204">
        <f ca="1">IF(AND(AQ1980+AS1980&gt;0,AR1980+AT1980&gt;0),COUNTIF(AU$6:AU1979,"&gt;0")+1,0)</f>
        <v>0</v>
      </c>
    </row>
    <row r="1981" spans="40:47">
      <c r="AN1981" s="204">
        <v>55</v>
      </c>
      <c r="AO1981" s="204">
        <v>3</v>
      </c>
      <c r="AP1981" s="204">
        <v>8</v>
      </c>
      <c r="AQ1981" s="221">
        <f ca="1">IF($AP1981=1,IF(INDIRECT(ADDRESS(($AN1981-1)*3+$AO1981+5,$AP1981+7))="",0,INDIRECT(ADDRESS(($AN1981-1)*3+$AO1981+5,$AP1981+7))),IF(INDIRECT(ADDRESS(($AN1981-1)*3+$AO1981+5,$AP1981+7))="",0,IF(COUNTIF(INDIRECT(ADDRESS(($AN1981-1)*36+($AO1981-1)*12+6,COLUMN())):INDIRECT(ADDRESS(($AN1981-1)*36+($AO1981-1)*12+$AP1981+4,COLUMN())),INDIRECT(ADDRESS(($AN1981-1)*3+$AO1981+5,$AP1981+7)))&gt;=1,0,INDIRECT(ADDRESS(($AN1981-1)*3+$AO1981+5,$AP1981+7)))))</f>
        <v>0</v>
      </c>
      <c r="AR1981" s="204">
        <f ca="1">COUNTIF(INDIRECT("H"&amp;(ROW()+12*(($AN1981-1)*3+$AO1981)-ROW())/12+5):INDIRECT("S"&amp;(ROW()+12*(($AN1981-1)*3+$AO1981)-ROW())/12+5),AQ1981)</f>
        <v>0</v>
      </c>
      <c r="AS1981" s="221">
        <f ca="1">IF($AP1981=1,IF(INDIRECT(ADDRESS(($AN1981-1)*3+$AO1981+5,$AP1981+20))="",0,INDIRECT(ADDRESS(($AN1981-1)*3+$AO1981+5,$AP1981+20))),IF(INDIRECT(ADDRESS(($AN1981-1)*3+$AO1981+5,$AP1981+20))="",0,IF(COUNTIF(INDIRECT(ADDRESS(($AN1981-1)*36+($AO1981-1)*12+6,COLUMN())):INDIRECT(ADDRESS(($AN1981-1)*36+($AO1981-1)*12+$AP1981+4,COLUMN())),INDIRECT(ADDRESS(($AN1981-1)*3+$AO1981+5,$AP1981+20)))&gt;=1,0,INDIRECT(ADDRESS(($AN1981-1)*3+$AO1981+5,$AP1981+20)))))</f>
        <v>0</v>
      </c>
      <c r="AT1981" s="204">
        <f ca="1">COUNTIF(INDIRECT("U"&amp;(ROW()+12*(($AN1981-1)*3+$AO1981)-ROW())/12+5):INDIRECT("AF"&amp;(ROW()+12*(($AN1981-1)*3+$AO1981)-ROW())/12+5),AS1981)</f>
        <v>0</v>
      </c>
      <c r="AU1981" s="204">
        <f ca="1">IF(AND(AQ1981+AS1981&gt;0,AR1981+AT1981&gt;0),COUNTIF(AU$6:AU1980,"&gt;0")+1,0)</f>
        <v>0</v>
      </c>
    </row>
    <row r="1982" spans="40:47">
      <c r="AN1982" s="204">
        <v>55</v>
      </c>
      <c r="AO1982" s="204">
        <v>3</v>
      </c>
      <c r="AP1982" s="204">
        <v>9</v>
      </c>
      <c r="AQ1982" s="221">
        <f ca="1">IF($AP1982=1,IF(INDIRECT(ADDRESS(($AN1982-1)*3+$AO1982+5,$AP1982+7))="",0,INDIRECT(ADDRESS(($AN1982-1)*3+$AO1982+5,$AP1982+7))),IF(INDIRECT(ADDRESS(($AN1982-1)*3+$AO1982+5,$AP1982+7))="",0,IF(COUNTIF(INDIRECT(ADDRESS(($AN1982-1)*36+($AO1982-1)*12+6,COLUMN())):INDIRECT(ADDRESS(($AN1982-1)*36+($AO1982-1)*12+$AP1982+4,COLUMN())),INDIRECT(ADDRESS(($AN1982-1)*3+$AO1982+5,$AP1982+7)))&gt;=1,0,INDIRECT(ADDRESS(($AN1982-1)*3+$AO1982+5,$AP1982+7)))))</f>
        <v>0</v>
      </c>
      <c r="AR1982" s="204">
        <f ca="1">COUNTIF(INDIRECT("H"&amp;(ROW()+12*(($AN1982-1)*3+$AO1982)-ROW())/12+5):INDIRECT("S"&amp;(ROW()+12*(($AN1982-1)*3+$AO1982)-ROW())/12+5),AQ1982)</f>
        <v>0</v>
      </c>
      <c r="AS1982" s="221">
        <f ca="1">IF($AP1982=1,IF(INDIRECT(ADDRESS(($AN1982-1)*3+$AO1982+5,$AP1982+20))="",0,INDIRECT(ADDRESS(($AN1982-1)*3+$AO1982+5,$AP1982+20))),IF(INDIRECT(ADDRESS(($AN1982-1)*3+$AO1982+5,$AP1982+20))="",0,IF(COUNTIF(INDIRECT(ADDRESS(($AN1982-1)*36+($AO1982-1)*12+6,COLUMN())):INDIRECT(ADDRESS(($AN1982-1)*36+($AO1982-1)*12+$AP1982+4,COLUMN())),INDIRECT(ADDRESS(($AN1982-1)*3+$AO1982+5,$AP1982+20)))&gt;=1,0,INDIRECT(ADDRESS(($AN1982-1)*3+$AO1982+5,$AP1982+20)))))</f>
        <v>0</v>
      </c>
      <c r="AT1982" s="204">
        <f ca="1">COUNTIF(INDIRECT("U"&amp;(ROW()+12*(($AN1982-1)*3+$AO1982)-ROW())/12+5):INDIRECT("AF"&amp;(ROW()+12*(($AN1982-1)*3+$AO1982)-ROW())/12+5),AS1982)</f>
        <v>0</v>
      </c>
      <c r="AU1982" s="204">
        <f ca="1">IF(AND(AQ1982+AS1982&gt;0,AR1982+AT1982&gt;0),COUNTIF(AU$6:AU1981,"&gt;0")+1,0)</f>
        <v>0</v>
      </c>
    </row>
    <row r="1983" spans="40:47">
      <c r="AN1983" s="204">
        <v>55</v>
      </c>
      <c r="AO1983" s="204">
        <v>3</v>
      </c>
      <c r="AP1983" s="204">
        <v>10</v>
      </c>
      <c r="AQ1983" s="221">
        <f ca="1">IF($AP1983=1,IF(INDIRECT(ADDRESS(($AN1983-1)*3+$AO1983+5,$AP1983+7))="",0,INDIRECT(ADDRESS(($AN1983-1)*3+$AO1983+5,$AP1983+7))),IF(INDIRECT(ADDRESS(($AN1983-1)*3+$AO1983+5,$AP1983+7))="",0,IF(COUNTIF(INDIRECT(ADDRESS(($AN1983-1)*36+($AO1983-1)*12+6,COLUMN())):INDIRECT(ADDRESS(($AN1983-1)*36+($AO1983-1)*12+$AP1983+4,COLUMN())),INDIRECT(ADDRESS(($AN1983-1)*3+$AO1983+5,$AP1983+7)))&gt;=1,0,INDIRECT(ADDRESS(($AN1983-1)*3+$AO1983+5,$AP1983+7)))))</f>
        <v>0</v>
      </c>
      <c r="AR1983" s="204">
        <f ca="1">COUNTIF(INDIRECT("H"&amp;(ROW()+12*(($AN1983-1)*3+$AO1983)-ROW())/12+5):INDIRECT("S"&amp;(ROW()+12*(($AN1983-1)*3+$AO1983)-ROW())/12+5),AQ1983)</f>
        <v>0</v>
      </c>
      <c r="AS1983" s="221">
        <f ca="1">IF($AP1983=1,IF(INDIRECT(ADDRESS(($AN1983-1)*3+$AO1983+5,$AP1983+20))="",0,INDIRECT(ADDRESS(($AN1983-1)*3+$AO1983+5,$AP1983+20))),IF(INDIRECT(ADDRESS(($AN1983-1)*3+$AO1983+5,$AP1983+20))="",0,IF(COUNTIF(INDIRECT(ADDRESS(($AN1983-1)*36+($AO1983-1)*12+6,COLUMN())):INDIRECT(ADDRESS(($AN1983-1)*36+($AO1983-1)*12+$AP1983+4,COLUMN())),INDIRECT(ADDRESS(($AN1983-1)*3+$AO1983+5,$AP1983+20)))&gt;=1,0,INDIRECT(ADDRESS(($AN1983-1)*3+$AO1983+5,$AP1983+20)))))</f>
        <v>0</v>
      </c>
      <c r="AT1983" s="204">
        <f ca="1">COUNTIF(INDIRECT("U"&amp;(ROW()+12*(($AN1983-1)*3+$AO1983)-ROW())/12+5):INDIRECT("AF"&amp;(ROW()+12*(($AN1983-1)*3+$AO1983)-ROW())/12+5),AS1983)</f>
        <v>0</v>
      </c>
      <c r="AU1983" s="204">
        <f ca="1">IF(AND(AQ1983+AS1983&gt;0,AR1983+AT1983&gt;0),COUNTIF(AU$6:AU1982,"&gt;0")+1,0)</f>
        <v>0</v>
      </c>
    </row>
    <row r="1984" spans="40:47">
      <c r="AN1984" s="204">
        <v>55</v>
      </c>
      <c r="AO1984" s="204">
        <v>3</v>
      </c>
      <c r="AP1984" s="204">
        <v>11</v>
      </c>
      <c r="AQ1984" s="221">
        <f ca="1">IF($AP1984=1,IF(INDIRECT(ADDRESS(($AN1984-1)*3+$AO1984+5,$AP1984+7))="",0,INDIRECT(ADDRESS(($AN1984-1)*3+$AO1984+5,$AP1984+7))),IF(INDIRECT(ADDRESS(($AN1984-1)*3+$AO1984+5,$AP1984+7))="",0,IF(COUNTIF(INDIRECT(ADDRESS(($AN1984-1)*36+($AO1984-1)*12+6,COLUMN())):INDIRECT(ADDRESS(($AN1984-1)*36+($AO1984-1)*12+$AP1984+4,COLUMN())),INDIRECT(ADDRESS(($AN1984-1)*3+$AO1984+5,$AP1984+7)))&gt;=1,0,INDIRECT(ADDRESS(($AN1984-1)*3+$AO1984+5,$AP1984+7)))))</f>
        <v>0</v>
      </c>
      <c r="AR1984" s="204">
        <f ca="1">COUNTIF(INDIRECT("H"&amp;(ROW()+12*(($AN1984-1)*3+$AO1984)-ROW())/12+5):INDIRECT("S"&amp;(ROW()+12*(($AN1984-1)*3+$AO1984)-ROW())/12+5),AQ1984)</f>
        <v>0</v>
      </c>
      <c r="AS1984" s="221">
        <f ca="1">IF($AP1984=1,IF(INDIRECT(ADDRESS(($AN1984-1)*3+$AO1984+5,$AP1984+20))="",0,INDIRECT(ADDRESS(($AN1984-1)*3+$AO1984+5,$AP1984+20))),IF(INDIRECT(ADDRESS(($AN1984-1)*3+$AO1984+5,$AP1984+20))="",0,IF(COUNTIF(INDIRECT(ADDRESS(($AN1984-1)*36+($AO1984-1)*12+6,COLUMN())):INDIRECT(ADDRESS(($AN1984-1)*36+($AO1984-1)*12+$AP1984+4,COLUMN())),INDIRECT(ADDRESS(($AN1984-1)*3+$AO1984+5,$AP1984+20)))&gt;=1,0,INDIRECT(ADDRESS(($AN1984-1)*3+$AO1984+5,$AP1984+20)))))</f>
        <v>0</v>
      </c>
      <c r="AT1984" s="204">
        <f ca="1">COUNTIF(INDIRECT("U"&amp;(ROW()+12*(($AN1984-1)*3+$AO1984)-ROW())/12+5):INDIRECT("AF"&amp;(ROW()+12*(($AN1984-1)*3+$AO1984)-ROW())/12+5),AS1984)</f>
        <v>0</v>
      </c>
      <c r="AU1984" s="204">
        <f ca="1">IF(AND(AQ1984+AS1984&gt;0,AR1984+AT1984&gt;0),COUNTIF(AU$6:AU1983,"&gt;0")+1,0)</f>
        <v>0</v>
      </c>
    </row>
    <row r="1985" spans="40:47">
      <c r="AN1985" s="204">
        <v>55</v>
      </c>
      <c r="AO1985" s="204">
        <v>3</v>
      </c>
      <c r="AP1985" s="204">
        <v>12</v>
      </c>
      <c r="AQ1985" s="221">
        <f ca="1">IF($AP1985=1,IF(INDIRECT(ADDRESS(($AN1985-1)*3+$AO1985+5,$AP1985+7))="",0,INDIRECT(ADDRESS(($AN1985-1)*3+$AO1985+5,$AP1985+7))),IF(INDIRECT(ADDRESS(($AN1985-1)*3+$AO1985+5,$AP1985+7))="",0,IF(COUNTIF(INDIRECT(ADDRESS(($AN1985-1)*36+($AO1985-1)*12+6,COLUMN())):INDIRECT(ADDRESS(($AN1985-1)*36+($AO1985-1)*12+$AP1985+4,COLUMN())),INDIRECT(ADDRESS(($AN1985-1)*3+$AO1985+5,$AP1985+7)))&gt;=1,0,INDIRECT(ADDRESS(($AN1985-1)*3+$AO1985+5,$AP1985+7)))))</f>
        <v>0</v>
      </c>
      <c r="AR1985" s="204">
        <f ca="1">COUNTIF(INDIRECT("H"&amp;(ROW()+12*(($AN1985-1)*3+$AO1985)-ROW())/12+5):INDIRECT("S"&amp;(ROW()+12*(($AN1985-1)*3+$AO1985)-ROW())/12+5),AQ1985)</f>
        <v>0</v>
      </c>
      <c r="AS1985" s="221">
        <f ca="1">IF($AP1985=1,IF(INDIRECT(ADDRESS(($AN1985-1)*3+$AO1985+5,$AP1985+20))="",0,INDIRECT(ADDRESS(($AN1985-1)*3+$AO1985+5,$AP1985+20))),IF(INDIRECT(ADDRESS(($AN1985-1)*3+$AO1985+5,$AP1985+20))="",0,IF(COUNTIF(INDIRECT(ADDRESS(($AN1985-1)*36+($AO1985-1)*12+6,COLUMN())):INDIRECT(ADDRESS(($AN1985-1)*36+($AO1985-1)*12+$AP1985+4,COLUMN())),INDIRECT(ADDRESS(($AN1985-1)*3+$AO1985+5,$AP1985+20)))&gt;=1,0,INDIRECT(ADDRESS(($AN1985-1)*3+$AO1985+5,$AP1985+20)))))</f>
        <v>0</v>
      </c>
      <c r="AT1985" s="204">
        <f ca="1">COUNTIF(INDIRECT("U"&amp;(ROW()+12*(($AN1985-1)*3+$AO1985)-ROW())/12+5):INDIRECT("AF"&amp;(ROW()+12*(($AN1985-1)*3+$AO1985)-ROW())/12+5),AS1985)</f>
        <v>0</v>
      </c>
      <c r="AU1985" s="204">
        <f ca="1">IF(AND(AQ1985+AS1985&gt;0,AR1985+AT1985&gt;0),COUNTIF(AU$6:AU1984,"&gt;0")+1,0)</f>
        <v>0</v>
      </c>
    </row>
    <row r="1986" spans="40:47">
      <c r="AN1986" s="204">
        <v>56</v>
      </c>
      <c r="AO1986" s="204">
        <v>1</v>
      </c>
      <c r="AP1986" s="204">
        <v>1</v>
      </c>
      <c r="AQ1986" s="221">
        <f ca="1">IF($AP1986=1,IF(INDIRECT(ADDRESS(($AN1986-1)*3+$AO1986+5,$AP1986+7))="",0,INDIRECT(ADDRESS(($AN1986-1)*3+$AO1986+5,$AP1986+7))),IF(INDIRECT(ADDRESS(($AN1986-1)*3+$AO1986+5,$AP1986+7))="",0,IF(COUNTIF(INDIRECT(ADDRESS(($AN1986-1)*36+($AO1986-1)*12+6,COLUMN())):INDIRECT(ADDRESS(($AN1986-1)*36+($AO1986-1)*12+$AP1986+4,COLUMN())),INDIRECT(ADDRESS(($AN1986-1)*3+$AO1986+5,$AP1986+7)))&gt;=1,0,INDIRECT(ADDRESS(($AN1986-1)*3+$AO1986+5,$AP1986+7)))))</f>
        <v>0</v>
      </c>
      <c r="AR1986" s="204">
        <f ca="1">COUNTIF(INDIRECT("H"&amp;(ROW()+12*(($AN1986-1)*3+$AO1986)-ROW())/12+5):INDIRECT("S"&amp;(ROW()+12*(($AN1986-1)*3+$AO1986)-ROW())/12+5),AQ1986)</f>
        <v>0</v>
      </c>
      <c r="AS1986" s="221">
        <f ca="1">IF($AP1986=1,IF(INDIRECT(ADDRESS(($AN1986-1)*3+$AO1986+5,$AP1986+20))="",0,INDIRECT(ADDRESS(($AN1986-1)*3+$AO1986+5,$AP1986+20))),IF(INDIRECT(ADDRESS(($AN1986-1)*3+$AO1986+5,$AP1986+20))="",0,IF(COUNTIF(INDIRECT(ADDRESS(($AN1986-1)*36+($AO1986-1)*12+6,COLUMN())):INDIRECT(ADDRESS(($AN1986-1)*36+($AO1986-1)*12+$AP1986+4,COLUMN())),INDIRECT(ADDRESS(($AN1986-1)*3+$AO1986+5,$AP1986+20)))&gt;=1,0,INDIRECT(ADDRESS(($AN1986-1)*3+$AO1986+5,$AP1986+20)))))</f>
        <v>0</v>
      </c>
      <c r="AT1986" s="204">
        <f ca="1">COUNTIF(INDIRECT("U"&amp;(ROW()+12*(($AN1986-1)*3+$AO1986)-ROW())/12+5):INDIRECT("AF"&amp;(ROW()+12*(($AN1986-1)*3+$AO1986)-ROW())/12+5),AS1986)</f>
        <v>0</v>
      </c>
      <c r="AU1986" s="204">
        <f ca="1">IF(AND(AQ1986+AS1986&gt;0,AR1986+AT1986&gt;0),COUNTIF(AU$6:AU1985,"&gt;0")+1,0)</f>
        <v>0</v>
      </c>
    </row>
    <row r="1987" spans="40:47">
      <c r="AN1987" s="204">
        <v>56</v>
      </c>
      <c r="AO1987" s="204">
        <v>1</v>
      </c>
      <c r="AP1987" s="204">
        <v>2</v>
      </c>
      <c r="AQ1987" s="221">
        <f ca="1">IF($AP1987=1,IF(INDIRECT(ADDRESS(($AN1987-1)*3+$AO1987+5,$AP1987+7))="",0,INDIRECT(ADDRESS(($AN1987-1)*3+$AO1987+5,$AP1987+7))),IF(INDIRECT(ADDRESS(($AN1987-1)*3+$AO1987+5,$AP1987+7))="",0,IF(COUNTIF(INDIRECT(ADDRESS(($AN1987-1)*36+($AO1987-1)*12+6,COLUMN())):INDIRECT(ADDRESS(($AN1987-1)*36+($AO1987-1)*12+$AP1987+4,COLUMN())),INDIRECT(ADDRESS(($AN1987-1)*3+$AO1987+5,$AP1987+7)))&gt;=1,0,INDIRECT(ADDRESS(($AN1987-1)*3+$AO1987+5,$AP1987+7)))))</f>
        <v>0</v>
      </c>
      <c r="AR1987" s="204">
        <f ca="1">COUNTIF(INDIRECT("H"&amp;(ROW()+12*(($AN1987-1)*3+$AO1987)-ROW())/12+5):INDIRECT("S"&amp;(ROW()+12*(($AN1987-1)*3+$AO1987)-ROW())/12+5),AQ1987)</f>
        <v>0</v>
      </c>
      <c r="AS1987" s="221">
        <f ca="1">IF($AP1987=1,IF(INDIRECT(ADDRESS(($AN1987-1)*3+$AO1987+5,$AP1987+20))="",0,INDIRECT(ADDRESS(($AN1987-1)*3+$AO1987+5,$AP1987+20))),IF(INDIRECT(ADDRESS(($AN1987-1)*3+$AO1987+5,$AP1987+20))="",0,IF(COUNTIF(INDIRECT(ADDRESS(($AN1987-1)*36+($AO1987-1)*12+6,COLUMN())):INDIRECT(ADDRESS(($AN1987-1)*36+($AO1987-1)*12+$AP1987+4,COLUMN())),INDIRECT(ADDRESS(($AN1987-1)*3+$AO1987+5,$AP1987+20)))&gt;=1,0,INDIRECT(ADDRESS(($AN1987-1)*3+$AO1987+5,$AP1987+20)))))</f>
        <v>0</v>
      </c>
      <c r="AT1987" s="204">
        <f ca="1">COUNTIF(INDIRECT("U"&amp;(ROW()+12*(($AN1987-1)*3+$AO1987)-ROW())/12+5):INDIRECT("AF"&amp;(ROW()+12*(($AN1987-1)*3+$AO1987)-ROW())/12+5),AS1987)</f>
        <v>0</v>
      </c>
      <c r="AU1987" s="204">
        <f ca="1">IF(AND(AQ1987+AS1987&gt;0,AR1987+AT1987&gt;0),COUNTIF(AU$6:AU1986,"&gt;0")+1,0)</f>
        <v>0</v>
      </c>
    </row>
    <row r="1988" spans="40:47">
      <c r="AN1988" s="204">
        <v>56</v>
      </c>
      <c r="AO1988" s="204">
        <v>1</v>
      </c>
      <c r="AP1988" s="204">
        <v>3</v>
      </c>
      <c r="AQ1988" s="221">
        <f ca="1">IF($AP1988=1,IF(INDIRECT(ADDRESS(($AN1988-1)*3+$AO1988+5,$AP1988+7))="",0,INDIRECT(ADDRESS(($AN1988-1)*3+$AO1988+5,$AP1988+7))),IF(INDIRECT(ADDRESS(($AN1988-1)*3+$AO1988+5,$AP1988+7))="",0,IF(COUNTIF(INDIRECT(ADDRESS(($AN1988-1)*36+($AO1988-1)*12+6,COLUMN())):INDIRECT(ADDRESS(($AN1988-1)*36+($AO1988-1)*12+$AP1988+4,COLUMN())),INDIRECT(ADDRESS(($AN1988-1)*3+$AO1988+5,$AP1988+7)))&gt;=1,0,INDIRECT(ADDRESS(($AN1988-1)*3+$AO1988+5,$AP1988+7)))))</f>
        <v>0</v>
      </c>
      <c r="AR1988" s="204">
        <f ca="1">COUNTIF(INDIRECT("H"&amp;(ROW()+12*(($AN1988-1)*3+$AO1988)-ROW())/12+5):INDIRECT("S"&amp;(ROW()+12*(($AN1988-1)*3+$AO1988)-ROW())/12+5),AQ1988)</f>
        <v>0</v>
      </c>
      <c r="AS1988" s="221">
        <f ca="1">IF($AP1988=1,IF(INDIRECT(ADDRESS(($AN1988-1)*3+$AO1988+5,$AP1988+20))="",0,INDIRECT(ADDRESS(($AN1988-1)*3+$AO1988+5,$AP1988+20))),IF(INDIRECT(ADDRESS(($AN1988-1)*3+$AO1988+5,$AP1988+20))="",0,IF(COUNTIF(INDIRECT(ADDRESS(($AN1988-1)*36+($AO1988-1)*12+6,COLUMN())):INDIRECT(ADDRESS(($AN1988-1)*36+($AO1988-1)*12+$AP1988+4,COLUMN())),INDIRECT(ADDRESS(($AN1988-1)*3+$AO1988+5,$AP1988+20)))&gt;=1,0,INDIRECT(ADDRESS(($AN1988-1)*3+$AO1988+5,$AP1988+20)))))</f>
        <v>0</v>
      </c>
      <c r="AT1988" s="204">
        <f ca="1">COUNTIF(INDIRECT("U"&amp;(ROW()+12*(($AN1988-1)*3+$AO1988)-ROW())/12+5):INDIRECT("AF"&amp;(ROW()+12*(($AN1988-1)*3+$AO1988)-ROW())/12+5),AS1988)</f>
        <v>0</v>
      </c>
      <c r="AU1988" s="204">
        <f ca="1">IF(AND(AQ1988+AS1988&gt;0,AR1988+AT1988&gt;0),COUNTIF(AU$6:AU1987,"&gt;0")+1,0)</f>
        <v>0</v>
      </c>
    </row>
    <row r="1989" spans="40:47">
      <c r="AN1989" s="204">
        <v>56</v>
      </c>
      <c r="AO1989" s="204">
        <v>1</v>
      </c>
      <c r="AP1989" s="204">
        <v>4</v>
      </c>
      <c r="AQ1989" s="221">
        <f ca="1">IF($AP1989=1,IF(INDIRECT(ADDRESS(($AN1989-1)*3+$AO1989+5,$AP1989+7))="",0,INDIRECT(ADDRESS(($AN1989-1)*3+$AO1989+5,$AP1989+7))),IF(INDIRECT(ADDRESS(($AN1989-1)*3+$AO1989+5,$AP1989+7))="",0,IF(COUNTIF(INDIRECT(ADDRESS(($AN1989-1)*36+($AO1989-1)*12+6,COLUMN())):INDIRECT(ADDRESS(($AN1989-1)*36+($AO1989-1)*12+$AP1989+4,COLUMN())),INDIRECT(ADDRESS(($AN1989-1)*3+$AO1989+5,$AP1989+7)))&gt;=1,0,INDIRECT(ADDRESS(($AN1989-1)*3+$AO1989+5,$AP1989+7)))))</f>
        <v>0</v>
      </c>
      <c r="AR1989" s="204">
        <f ca="1">COUNTIF(INDIRECT("H"&amp;(ROW()+12*(($AN1989-1)*3+$AO1989)-ROW())/12+5):INDIRECT("S"&amp;(ROW()+12*(($AN1989-1)*3+$AO1989)-ROW())/12+5),AQ1989)</f>
        <v>0</v>
      </c>
      <c r="AS1989" s="221">
        <f ca="1">IF($AP1989=1,IF(INDIRECT(ADDRESS(($AN1989-1)*3+$AO1989+5,$AP1989+20))="",0,INDIRECT(ADDRESS(($AN1989-1)*3+$AO1989+5,$AP1989+20))),IF(INDIRECT(ADDRESS(($AN1989-1)*3+$AO1989+5,$AP1989+20))="",0,IF(COUNTIF(INDIRECT(ADDRESS(($AN1989-1)*36+($AO1989-1)*12+6,COLUMN())):INDIRECT(ADDRESS(($AN1989-1)*36+($AO1989-1)*12+$AP1989+4,COLUMN())),INDIRECT(ADDRESS(($AN1989-1)*3+$AO1989+5,$AP1989+20)))&gt;=1,0,INDIRECT(ADDRESS(($AN1989-1)*3+$AO1989+5,$AP1989+20)))))</f>
        <v>0</v>
      </c>
      <c r="AT1989" s="204">
        <f ca="1">COUNTIF(INDIRECT("U"&amp;(ROW()+12*(($AN1989-1)*3+$AO1989)-ROW())/12+5):INDIRECT("AF"&amp;(ROW()+12*(($AN1989-1)*3+$AO1989)-ROW())/12+5),AS1989)</f>
        <v>0</v>
      </c>
      <c r="AU1989" s="204">
        <f ca="1">IF(AND(AQ1989+AS1989&gt;0,AR1989+AT1989&gt;0),COUNTIF(AU$6:AU1988,"&gt;0")+1,0)</f>
        <v>0</v>
      </c>
    </row>
    <row r="1990" spans="40:47">
      <c r="AN1990" s="204">
        <v>56</v>
      </c>
      <c r="AO1990" s="204">
        <v>1</v>
      </c>
      <c r="AP1990" s="204">
        <v>5</v>
      </c>
      <c r="AQ1990" s="221">
        <f ca="1">IF($AP1990=1,IF(INDIRECT(ADDRESS(($AN1990-1)*3+$AO1990+5,$AP1990+7))="",0,INDIRECT(ADDRESS(($AN1990-1)*3+$AO1990+5,$AP1990+7))),IF(INDIRECT(ADDRESS(($AN1990-1)*3+$AO1990+5,$AP1990+7))="",0,IF(COUNTIF(INDIRECT(ADDRESS(($AN1990-1)*36+($AO1990-1)*12+6,COLUMN())):INDIRECT(ADDRESS(($AN1990-1)*36+($AO1990-1)*12+$AP1990+4,COLUMN())),INDIRECT(ADDRESS(($AN1990-1)*3+$AO1990+5,$AP1990+7)))&gt;=1,0,INDIRECT(ADDRESS(($AN1990-1)*3+$AO1990+5,$AP1990+7)))))</f>
        <v>0</v>
      </c>
      <c r="AR1990" s="204">
        <f ca="1">COUNTIF(INDIRECT("H"&amp;(ROW()+12*(($AN1990-1)*3+$AO1990)-ROW())/12+5):INDIRECT("S"&amp;(ROW()+12*(($AN1990-1)*3+$AO1990)-ROW())/12+5),AQ1990)</f>
        <v>0</v>
      </c>
      <c r="AS1990" s="221">
        <f ca="1">IF($AP1990=1,IF(INDIRECT(ADDRESS(($AN1990-1)*3+$AO1990+5,$AP1990+20))="",0,INDIRECT(ADDRESS(($AN1990-1)*3+$AO1990+5,$AP1990+20))),IF(INDIRECT(ADDRESS(($AN1990-1)*3+$AO1990+5,$AP1990+20))="",0,IF(COUNTIF(INDIRECT(ADDRESS(($AN1990-1)*36+($AO1990-1)*12+6,COLUMN())):INDIRECT(ADDRESS(($AN1990-1)*36+($AO1990-1)*12+$AP1990+4,COLUMN())),INDIRECT(ADDRESS(($AN1990-1)*3+$AO1990+5,$AP1990+20)))&gt;=1,0,INDIRECT(ADDRESS(($AN1990-1)*3+$AO1990+5,$AP1990+20)))))</f>
        <v>0</v>
      </c>
      <c r="AT1990" s="204">
        <f ca="1">COUNTIF(INDIRECT("U"&amp;(ROW()+12*(($AN1990-1)*3+$AO1990)-ROW())/12+5):INDIRECT("AF"&amp;(ROW()+12*(($AN1990-1)*3+$AO1990)-ROW())/12+5),AS1990)</f>
        <v>0</v>
      </c>
      <c r="AU1990" s="204">
        <f ca="1">IF(AND(AQ1990+AS1990&gt;0,AR1990+AT1990&gt;0),COUNTIF(AU$6:AU1989,"&gt;0")+1,0)</f>
        <v>0</v>
      </c>
    </row>
    <row r="1991" spans="40:47">
      <c r="AN1991" s="204">
        <v>56</v>
      </c>
      <c r="AO1991" s="204">
        <v>1</v>
      </c>
      <c r="AP1991" s="204">
        <v>6</v>
      </c>
      <c r="AQ1991" s="221">
        <f ca="1">IF($AP1991=1,IF(INDIRECT(ADDRESS(($AN1991-1)*3+$AO1991+5,$AP1991+7))="",0,INDIRECT(ADDRESS(($AN1991-1)*3+$AO1991+5,$AP1991+7))),IF(INDIRECT(ADDRESS(($AN1991-1)*3+$AO1991+5,$AP1991+7))="",0,IF(COUNTIF(INDIRECT(ADDRESS(($AN1991-1)*36+($AO1991-1)*12+6,COLUMN())):INDIRECT(ADDRESS(($AN1991-1)*36+($AO1991-1)*12+$AP1991+4,COLUMN())),INDIRECT(ADDRESS(($AN1991-1)*3+$AO1991+5,$AP1991+7)))&gt;=1,0,INDIRECT(ADDRESS(($AN1991-1)*3+$AO1991+5,$AP1991+7)))))</f>
        <v>0</v>
      </c>
      <c r="AR1991" s="204">
        <f ca="1">COUNTIF(INDIRECT("H"&amp;(ROW()+12*(($AN1991-1)*3+$AO1991)-ROW())/12+5):INDIRECT("S"&amp;(ROW()+12*(($AN1991-1)*3+$AO1991)-ROW())/12+5),AQ1991)</f>
        <v>0</v>
      </c>
      <c r="AS1991" s="221">
        <f ca="1">IF($AP1991=1,IF(INDIRECT(ADDRESS(($AN1991-1)*3+$AO1991+5,$AP1991+20))="",0,INDIRECT(ADDRESS(($AN1991-1)*3+$AO1991+5,$AP1991+20))),IF(INDIRECT(ADDRESS(($AN1991-1)*3+$AO1991+5,$AP1991+20))="",0,IF(COUNTIF(INDIRECT(ADDRESS(($AN1991-1)*36+($AO1991-1)*12+6,COLUMN())):INDIRECT(ADDRESS(($AN1991-1)*36+($AO1991-1)*12+$AP1991+4,COLUMN())),INDIRECT(ADDRESS(($AN1991-1)*3+$AO1991+5,$AP1991+20)))&gt;=1,0,INDIRECT(ADDRESS(($AN1991-1)*3+$AO1991+5,$AP1991+20)))))</f>
        <v>0</v>
      </c>
      <c r="AT1991" s="204">
        <f ca="1">COUNTIF(INDIRECT("U"&amp;(ROW()+12*(($AN1991-1)*3+$AO1991)-ROW())/12+5):INDIRECT("AF"&amp;(ROW()+12*(($AN1991-1)*3+$AO1991)-ROW())/12+5),AS1991)</f>
        <v>0</v>
      </c>
      <c r="AU1991" s="204">
        <f ca="1">IF(AND(AQ1991+AS1991&gt;0,AR1991+AT1991&gt;0),COUNTIF(AU$6:AU1990,"&gt;0")+1,0)</f>
        <v>0</v>
      </c>
    </row>
    <row r="1992" spans="40:47">
      <c r="AN1992" s="204">
        <v>56</v>
      </c>
      <c r="AO1992" s="204">
        <v>1</v>
      </c>
      <c r="AP1992" s="204">
        <v>7</v>
      </c>
      <c r="AQ1992" s="221">
        <f ca="1">IF($AP1992=1,IF(INDIRECT(ADDRESS(($AN1992-1)*3+$AO1992+5,$AP1992+7))="",0,INDIRECT(ADDRESS(($AN1992-1)*3+$AO1992+5,$AP1992+7))),IF(INDIRECT(ADDRESS(($AN1992-1)*3+$AO1992+5,$AP1992+7))="",0,IF(COUNTIF(INDIRECT(ADDRESS(($AN1992-1)*36+($AO1992-1)*12+6,COLUMN())):INDIRECT(ADDRESS(($AN1992-1)*36+($AO1992-1)*12+$AP1992+4,COLUMN())),INDIRECT(ADDRESS(($AN1992-1)*3+$AO1992+5,$AP1992+7)))&gt;=1,0,INDIRECT(ADDRESS(($AN1992-1)*3+$AO1992+5,$AP1992+7)))))</f>
        <v>0</v>
      </c>
      <c r="AR1992" s="204">
        <f ca="1">COUNTIF(INDIRECT("H"&amp;(ROW()+12*(($AN1992-1)*3+$AO1992)-ROW())/12+5):INDIRECT("S"&amp;(ROW()+12*(($AN1992-1)*3+$AO1992)-ROW())/12+5),AQ1992)</f>
        <v>0</v>
      </c>
      <c r="AS1992" s="221">
        <f ca="1">IF($AP1992=1,IF(INDIRECT(ADDRESS(($AN1992-1)*3+$AO1992+5,$AP1992+20))="",0,INDIRECT(ADDRESS(($AN1992-1)*3+$AO1992+5,$AP1992+20))),IF(INDIRECT(ADDRESS(($AN1992-1)*3+$AO1992+5,$AP1992+20))="",0,IF(COUNTIF(INDIRECT(ADDRESS(($AN1992-1)*36+($AO1992-1)*12+6,COLUMN())):INDIRECT(ADDRESS(($AN1992-1)*36+($AO1992-1)*12+$AP1992+4,COLUMN())),INDIRECT(ADDRESS(($AN1992-1)*3+$AO1992+5,$AP1992+20)))&gt;=1,0,INDIRECT(ADDRESS(($AN1992-1)*3+$AO1992+5,$AP1992+20)))))</f>
        <v>0</v>
      </c>
      <c r="AT1992" s="204">
        <f ca="1">COUNTIF(INDIRECT("U"&amp;(ROW()+12*(($AN1992-1)*3+$AO1992)-ROW())/12+5):INDIRECT("AF"&amp;(ROW()+12*(($AN1992-1)*3+$AO1992)-ROW())/12+5),AS1992)</f>
        <v>0</v>
      </c>
      <c r="AU1992" s="204">
        <f ca="1">IF(AND(AQ1992+AS1992&gt;0,AR1992+AT1992&gt;0),COUNTIF(AU$6:AU1991,"&gt;0")+1,0)</f>
        <v>0</v>
      </c>
    </row>
    <row r="1993" spans="40:47">
      <c r="AN1993" s="204">
        <v>56</v>
      </c>
      <c r="AO1993" s="204">
        <v>1</v>
      </c>
      <c r="AP1993" s="204">
        <v>8</v>
      </c>
      <c r="AQ1993" s="221">
        <f ca="1">IF($AP1993=1,IF(INDIRECT(ADDRESS(($AN1993-1)*3+$AO1993+5,$AP1993+7))="",0,INDIRECT(ADDRESS(($AN1993-1)*3+$AO1993+5,$AP1993+7))),IF(INDIRECT(ADDRESS(($AN1993-1)*3+$AO1993+5,$AP1993+7))="",0,IF(COUNTIF(INDIRECT(ADDRESS(($AN1993-1)*36+($AO1993-1)*12+6,COLUMN())):INDIRECT(ADDRESS(($AN1993-1)*36+($AO1993-1)*12+$AP1993+4,COLUMN())),INDIRECT(ADDRESS(($AN1993-1)*3+$AO1993+5,$AP1993+7)))&gt;=1,0,INDIRECT(ADDRESS(($AN1993-1)*3+$AO1993+5,$AP1993+7)))))</f>
        <v>0</v>
      </c>
      <c r="AR1993" s="204">
        <f ca="1">COUNTIF(INDIRECT("H"&amp;(ROW()+12*(($AN1993-1)*3+$AO1993)-ROW())/12+5):INDIRECT("S"&amp;(ROW()+12*(($AN1993-1)*3+$AO1993)-ROW())/12+5),AQ1993)</f>
        <v>0</v>
      </c>
      <c r="AS1993" s="221">
        <f ca="1">IF($AP1993=1,IF(INDIRECT(ADDRESS(($AN1993-1)*3+$AO1993+5,$AP1993+20))="",0,INDIRECT(ADDRESS(($AN1993-1)*3+$AO1993+5,$AP1993+20))),IF(INDIRECT(ADDRESS(($AN1993-1)*3+$AO1993+5,$AP1993+20))="",0,IF(COUNTIF(INDIRECT(ADDRESS(($AN1993-1)*36+($AO1993-1)*12+6,COLUMN())):INDIRECT(ADDRESS(($AN1993-1)*36+($AO1993-1)*12+$AP1993+4,COLUMN())),INDIRECT(ADDRESS(($AN1993-1)*3+$AO1993+5,$AP1993+20)))&gt;=1,0,INDIRECT(ADDRESS(($AN1993-1)*3+$AO1993+5,$AP1993+20)))))</f>
        <v>0</v>
      </c>
      <c r="AT1993" s="204">
        <f ca="1">COUNTIF(INDIRECT("U"&amp;(ROW()+12*(($AN1993-1)*3+$AO1993)-ROW())/12+5):INDIRECT("AF"&amp;(ROW()+12*(($AN1993-1)*3+$AO1993)-ROW())/12+5),AS1993)</f>
        <v>0</v>
      </c>
      <c r="AU1993" s="204">
        <f ca="1">IF(AND(AQ1993+AS1993&gt;0,AR1993+AT1993&gt;0),COUNTIF(AU$6:AU1992,"&gt;0")+1,0)</f>
        <v>0</v>
      </c>
    </row>
    <row r="1994" spans="40:47">
      <c r="AN1994" s="204">
        <v>56</v>
      </c>
      <c r="AO1994" s="204">
        <v>1</v>
      </c>
      <c r="AP1994" s="204">
        <v>9</v>
      </c>
      <c r="AQ1994" s="221">
        <f ca="1">IF($AP1994=1,IF(INDIRECT(ADDRESS(($AN1994-1)*3+$AO1994+5,$AP1994+7))="",0,INDIRECT(ADDRESS(($AN1994-1)*3+$AO1994+5,$AP1994+7))),IF(INDIRECT(ADDRESS(($AN1994-1)*3+$AO1994+5,$AP1994+7))="",0,IF(COUNTIF(INDIRECT(ADDRESS(($AN1994-1)*36+($AO1994-1)*12+6,COLUMN())):INDIRECT(ADDRESS(($AN1994-1)*36+($AO1994-1)*12+$AP1994+4,COLUMN())),INDIRECT(ADDRESS(($AN1994-1)*3+$AO1994+5,$AP1994+7)))&gt;=1,0,INDIRECT(ADDRESS(($AN1994-1)*3+$AO1994+5,$AP1994+7)))))</f>
        <v>0</v>
      </c>
      <c r="AR1994" s="204">
        <f ca="1">COUNTIF(INDIRECT("H"&amp;(ROW()+12*(($AN1994-1)*3+$AO1994)-ROW())/12+5):INDIRECT("S"&amp;(ROW()+12*(($AN1994-1)*3+$AO1994)-ROW())/12+5),AQ1994)</f>
        <v>0</v>
      </c>
      <c r="AS1994" s="221">
        <f ca="1">IF($AP1994=1,IF(INDIRECT(ADDRESS(($AN1994-1)*3+$AO1994+5,$AP1994+20))="",0,INDIRECT(ADDRESS(($AN1994-1)*3+$AO1994+5,$AP1994+20))),IF(INDIRECT(ADDRESS(($AN1994-1)*3+$AO1994+5,$AP1994+20))="",0,IF(COUNTIF(INDIRECT(ADDRESS(($AN1994-1)*36+($AO1994-1)*12+6,COLUMN())):INDIRECT(ADDRESS(($AN1994-1)*36+($AO1994-1)*12+$AP1994+4,COLUMN())),INDIRECT(ADDRESS(($AN1994-1)*3+$AO1994+5,$AP1994+20)))&gt;=1,0,INDIRECT(ADDRESS(($AN1994-1)*3+$AO1994+5,$AP1994+20)))))</f>
        <v>0</v>
      </c>
      <c r="AT1994" s="204">
        <f ca="1">COUNTIF(INDIRECT("U"&amp;(ROW()+12*(($AN1994-1)*3+$AO1994)-ROW())/12+5):INDIRECT("AF"&amp;(ROW()+12*(($AN1994-1)*3+$AO1994)-ROW())/12+5),AS1994)</f>
        <v>0</v>
      </c>
      <c r="AU1994" s="204">
        <f ca="1">IF(AND(AQ1994+AS1994&gt;0,AR1994+AT1994&gt;0),COUNTIF(AU$6:AU1993,"&gt;0")+1,0)</f>
        <v>0</v>
      </c>
    </row>
    <row r="1995" spans="40:47">
      <c r="AN1995" s="204">
        <v>56</v>
      </c>
      <c r="AO1995" s="204">
        <v>1</v>
      </c>
      <c r="AP1995" s="204">
        <v>10</v>
      </c>
      <c r="AQ1995" s="221">
        <f ca="1">IF($AP1995=1,IF(INDIRECT(ADDRESS(($AN1995-1)*3+$AO1995+5,$AP1995+7))="",0,INDIRECT(ADDRESS(($AN1995-1)*3+$AO1995+5,$AP1995+7))),IF(INDIRECT(ADDRESS(($AN1995-1)*3+$AO1995+5,$AP1995+7))="",0,IF(COUNTIF(INDIRECT(ADDRESS(($AN1995-1)*36+($AO1995-1)*12+6,COLUMN())):INDIRECT(ADDRESS(($AN1995-1)*36+($AO1995-1)*12+$AP1995+4,COLUMN())),INDIRECT(ADDRESS(($AN1995-1)*3+$AO1995+5,$AP1995+7)))&gt;=1,0,INDIRECT(ADDRESS(($AN1995-1)*3+$AO1995+5,$AP1995+7)))))</f>
        <v>0</v>
      </c>
      <c r="AR1995" s="204">
        <f ca="1">COUNTIF(INDIRECT("H"&amp;(ROW()+12*(($AN1995-1)*3+$AO1995)-ROW())/12+5):INDIRECT("S"&amp;(ROW()+12*(($AN1995-1)*3+$AO1995)-ROW())/12+5),AQ1995)</f>
        <v>0</v>
      </c>
      <c r="AS1995" s="221">
        <f ca="1">IF($AP1995=1,IF(INDIRECT(ADDRESS(($AN1995-1)*3+$AO1995+5,$AP1995+20))="",0,INDIRECT(ADDRESS(($AN1995-1)*3+$AO1995+5,$AP1995+20))),IF(INDIRECT(ADDRESS(($AN1995-1)*3+$AO1995+5,$AP1995+20))="",0,IF(COUNTIF(INDIRECT(ADDRESS(($AN1995-1)*36+($AO1995-1)*12+6,COLUMN())):INDIRECT(ADDRESS(($AN1995-1)*36+($AO1995-1)*12+$AP1995+4,COLUMN())),INDIRECT(ADDRESS(($AN1995-1)*3+$AO1995+5,$AP1995+20)))&gt;=1,0,INDIRECT(ADDRESS(($AN1995-1)*3+$AO1995+5,$AP1995+20)))))</f>
        <v>0</v>
      </c>
      <c r="AT1995" s="204">
        <f ca="1">COUNTIF(INDIRECT("U"&amp;(ROW()+12*(($AN1995-1)*3+$AO1995)-ROW())/12+5):INDIRECT("AF"&amp;(ROW()+12*(($AN1995-1)*3+$AO1995)-ROW())/12+5),AS1995)</f>
        <v>0</v>
      </c>
      <c r="AU1995" s="204">
        <f ca="1">IF(AND(AQ1995+AS1995&gt;0,AR1995+AT1995&gt;0),COUNTIF(AU$6:AU1994,"&gt;0")+1,0)</f>
        <v>0</v>
      </c>
    </row>
    <row r="1996" spans="40:47">
      <c r="AN1996" s="204">
        <v>56</v>
      </c>
      <c r="AO1996" s="204">
        <v>1</v>
      </c>
      <c r="AP1996" s="204">
        <v>11</v>
      </c>
      <c r="AQ1996" s="221">
        <f ca="1">IF($AP1996=1,IF(INDIRECT(ADDRESS(($AN1996-1)*3+$AO1996+5,$AP1996+7))="",0,INDIRECT(ADDRESS(($AN1996-1)*3+$AO1996+5,$AP1996+7))),IF(INDIRECT(ADDRESS(($AN1996-1)*3+$AO1996+5,$AP1996+7))="",0,IF(COUNTIF(INDIRECT(ADDRESS(($AN1996-1)*36+($AO1996-1)*12+6,COLUMN())):INDIRECT(ADDRESS(($AN1996-1)*36+($AO1996-1)*12+$AP1996+4,COLUMN())),INDIRECT(ADDRESS(($AN1996-1)*3+$AO1996+5,$AP1996+7)))&gt;=1,0,INDIRECT(ADDRESS(($AN1996-1)*3+$AO1996+5,$AP1996+7)))))</f>
        <v>0</v>
      </c>
      <c r="AR1996" s="204">
        <f ca="1">COUNTIF(INDIRECT("H"&amp;(ROW()+12*(($AN1996-1)*3+$AO1996)-ROW())/12+5):INDIRECT("S"&amp;(ROW()+12*(($AN1996-1)*3+$AO1996)-ROW())/12+5),AQ1996)</f>
        <v>0</v>
      </c>
      <c r="AS1996" s="221">
        <f ca="1">IF($AP1996=1,IF(INDIRECT(ADDRESS(($AN1996-1)*3+$AO1996+5,$AP1996+20))="",0,INDIRECT(ADDRESS(($AN1996-1)*3+$AO1996+5,$AP1996+20))),IF(INDIRECT(ADDRESS(($AN1996-1)*3+$AO1996+5,$AP1996+20))="",0,IF(COUNTIF(INDIRECT(ADDRESS(($AN1996-1)*36+($AO1996-1)*12+6,COLUMN())):INDIRECT(ADDRESS(($AN1996-1)*36+($AO1996-1)*12+$AP1996+4,COLUMN())),INDIRECT(ADDRESS(($AN1996-1)*3+$AO1996+5,$AP1996+20)))&gt;=1,0,INDIRECT(ADDRESS(($AN1996-1)*3+$AO1996+5,$AP1996+20)))))</f>
        <v>0</v>
      </c>
      <c r="AT1996" s="204">
        <f ca="1">COUNTIF(INDIRECT("U"&amp;(ROW()+12*(($AN1996-1)*3+$AO1996)-ROW())/12+5):INDIRECT("AF"&amp;(ROW()+12*(($AN1996-1)*3+$AO1996)-ROW())/12+5),AS1996)</f>
        <v>0</v>
      </c>
      <c r="AU1996" s="204">
        <f ca="1">IF(AND(AQ1996+AS1996&gt;0,AR1996+AT1996&gt;0),COUNTIF(AU$6:AU1995,"&gt;0")+1,0)</f>
        <v>0</v>
      </c>
    </row>
    <row r="1997" spans="40:47">
      <c r="AN1997" s="204">
        <v>56</v>
      </c>
      <c r="AO1997" s="204">
        <v>1</v>
      </c>
      <c r="AP1997" s="204">
        <v>12</v>
      </c>
      <c r="AQ1997" s="221">
        <f ca="1">IF($AP1997=1,IF(INDIRECT(ADDRESS(($AN1997-1)*3+$AO1997+5,$AP1997+7))="",0,INDIRECT(ADDRESS(($AN1997-1)*3+$AO1997+5,$AP1997+7))),IF(INDIRECT(ADDRESS(($AN1997-1)*3+$AO1997+5,$AP1997+7))="",0,IF(COUNTIF(INDIRECT(ADDRESS(($AN1997-1)*36+($AO1997-1)*12+6,COLUMN())):INDIRECT(ADDRESS(($AN1997-1)*36+($AO1997-1)*12+$AP1997+4,COLUMN())),INDIRECT(ADDRESS(($AN1997-1)*3+$AO1997+5,$AP1997+7)))&gt;=1,0,INDIRECT(ADDRESS(($AN1997-1)*3+$AO1997+5,$AP1997+7)))))</f>
        <v>0</v>
      </c>
      <c r="AR1997" s="204">
        <f ca="1">COUNTIF(INDIRECT("H"&amp;(ROW()+12*(($AN1997-1)*3+$AO1997)-ROW())/12+5):INDIRECT("S"&amp;(ROW()+12*(($AN1997-1)*3+$AO1997)-ROW())/12+5),AQ1997)</f>
        <v>0</v>
      </c>
      <c r="AS1997" s="221">
        <f ca="1">IF($AP1997=1,IF(INDIRECT(ADDRESS(($AN1997-1)*3+$AO1997+5,$AP1997+20))="",0,INDIRECT(ADDRESS(($AN1997-1)*3+$AO1997+5,$AP1997+20))),IF(INDIRECT(ADDRESS(($AN1997-1)*3+$AO1997+5,$AP1997+20))="",0,IF(COUNTIF(INDIRECT(ADDRESS(($AN1997-1)*36+($AO1997-1)*12+6,COLUMN())):INDIRECT(ADDRESS(($AN1997-1)*36+($AO1997-1)*12+$AP1997+4,COLUMN())),INDIRECT(ADDRESS(($AN1997-1)*3+$AO1997+5,$AP1997+20)))&gt;=1,0,INDIRECT(ADDRESS(($AN1997-1)*3+$AO1997+5,$AP1997+20)))))</f>
        <v>0</v>
      </c>
      <c r="AT1997" s="204">
        <f ca="1">COUNTIF(INDIRECT("U"&amp;(ROW()+12*(($AN1997-1)*3+$AO1997)-ROW())/12+5):INDIRECT("AF"&amp;(ROW()+12*(($AN1997-1)*3+$AO1997)-ROW())/12+5),AS1997)</f>
        <v>0</v>
      </c>
      <c r="AU1997" s="204">
        <f ca="1">IF(AND(AQ1997+AS1997&gt;0,AR1997+AT1997&gt;0),COUNTIF(AU$6:AU1996,"&gt;0")+1,0)</f>
        <v>0</v>
      </c>
    </row>
    <row r="1998" spans="40:47">
      <c r="AN1998" s="204">
        <v>56</v>
      </c>
      <c r="AO1998" s="204">
        <v>2</v>
      </c>
      <c r="AP1998" s="204">
        <v>1</v>
      </c>
      <c r="AQ1998" s="221">
        <f ca="1">IF($AP1998=1,IF(INDIRECT(ADDRESS(($AN1998-1)*3+$AO1998+5,$AP1998+7))="",0,INDIRECT(ADDRESS(($AN1998-1)*3+$AO1998+5,$AP1998+7))),IF(INDIRECT(ADDRESS(($AN1998-1)*3+$AO1998+5,$AP1998+7))="",0,IF(COUNTIF(INDIRECT(ADDRESS(($AN1998-1)*36+($AO1998-1)*12+6,COLUMN())):INDIRECT(ADDRESS(($AN1998-1)*36+($AO1998-1)*12+$AP1998+4,COLUMN())),INDIRECT(ADDRESS(($AN1998-1)*3+$AO1998+5,$AP1998+7)))&gt;=1,0,INDIRECT(ADDRESS(($AN1998-1)*3+$AO1998+5,$AP1998+7)))))</f>
        <v>0</v>
      </c>
      <c r="AR1998" s="204">
        <f ca="1">COUNTIF(INDIRECT("H"&amp;(ROW()+12*(($AN1998-1)*3+$AO1998)-ROW())/12+5):INDIRECT("S"&amp;(ROW()+12*(($AN1998-1)*3+$AO1998)-ROW())/12+5),AQ1998)</f>
        <v>0</v>
      </c>
      <c r="AS1998" s="221">
        <f ca="1">IF($AP1998=1,IF(INDIRECT(ADDRESS(($AN1998-1)*3+$AO1998+5,$AP1998+20))="",0,INDIRECT(ADDRESS(($AN1998-1)*3+$AO1998+5,$AP1998+20))),IF(INDIRECT(ADDRESS(($AN1998-1)*3+$AO1998+5,$AP1998+20))="",0,IF(COUNTIF(INDIRECT(ADDRESS(($AN1998-1)*36+($AO1998-1)*12+6,COLUMN())):INDIRECT(ADDRESS(($AN1998-1)*36+($AO1998-1)*12+$AP1998+4,COLUMN())),INDIRECT(ADDRESS(($AN1998-1)*3+$AO1998+5,$AP1998+20)))&gt;=1,0,INDIRECT(ADDRESS(($AN1998-1)*3+$AO1998+5,$AP1998+20)))))</f>
        <v>0</v>
      </c>
      <c r="AT1998" s="204">
        <f ca="1">COUNTIF(INDIRECT("U"&amp;(ROW()+12*(($AN1998-1)*3+$AO1998)-ROW())/12+5):INDIRECT("AF"&amp;(ROW()+12*(($AN1998-1)*3+$AO1998)-ROW())/12+5),AS1998)</f>
        <v>0</v>
      </c>
      <c r="AU1998" s="204">
        <f ca="1">IF(AND(AQ1998+AS1998&gt;0,AR1998+AT1998&gt;0),COUNTIF(AU$6:AU1997,"&gt;0")+1,0)</f>
        <v>0</v>
      </c>
    </row>
    <row r="1999" spans="40:47">
      <c r="AN1999" s="204">
        <v>56</v>
      </c>
      <c r="AO1999" s="204">
        <v>2</v>
      </c>
      <c r="AP1999" s="204">
        <v>2</v>
      </c>
      <c r="AQ1999" s="221">
        <f ca="1">IF($AP1999=1,IF(INDIRECT(ADDRESS(($AN1999-1)*3+$AO1999+5,$AP1999+7))="",0,INDIRECT(ADDRESS(($AN1999-1)*3+$AO1999+5,$AP1999+7))),IF(INDIRECT(ADDRESS(($AN1999-1)*3+$AO1999+5,$AP1999+7))="",0,IF(COUNTIF(INDIRECT(ADDRESS(($AN1999-1)*36+($AO1999-1)*12+6,COLUMN())):INDIRECT(ADDRESS(($AN1999-1)*36+($AO1999-1)*12+$AP1999+4,COLUMN())),INDIRECT(ADDRESS(($AN1999-1)*3+$AO1999+5,$AP1999+7)))&gt;=1,0,INDIRECT(ADDRESS(($AN1999-1)*3+$AO1999+5,$AP1999+7)))))</f>
        <v>0</v>
      </c>
      <c r="AR1999" s="204">
        <f ca="1">COUNTIF(INDIRECT("H"&amp;(ROW()+12*(($AN1999-1)*3+$AO1999)-ROW())/12+5):INDIRECT("S"&amp;(ROW()+12*(($AN1999-1)*3+$AO1999)-ROW())/12+5),AQ1999)</f>
        <v>0</v>
      </c>
      <c r="AS1999" s="221">
        <f ca="1">IF($AP1999=1,IF(INDIRECT(ADDRESS(($AN1999-1)*3+$AO1999+5,$AP1999+20))="",0,INDIRECT(ADDRESS(($AN1999-1)*3+$AO1999+5,$AP1999+20))),IF(INDIRECT(ADDRESS(($AN1999-1)*3+$AO1999+5,$AP1999+20))="",0,IF(COUNTIF(INDIRECT(ADDRESS(($AN1999-1)*36+($AO1999-1)*12+6,COLUMN())):INDIRECT(ADDRESS(($AN1999-1)*36+($AO1999-1)*12+$AP1999+4,COLUMN())),INDIRECT(ADDRESS(($AN1999-1)*3+$AO1999+5,$AP1999+20)))&gt;=1,0,INDIRECT(ADDRESS(($AN1999-1)*3+$AO1999+5,$AP1999+20)))))</f>
        <v>0</v>
      </c>
      <c r="AT1999" s="204">
        <f ca="1">COUNTIF(INDIRECT("U"&amp;(ROW()+12*(($AN1999-1)*3+$AO1999)-ROW())/12+5):INDIRECT("AF"&amp;(ROW()+12*(($AN1999-1)*3+$AO1999)-ROW())/12+5),AS1999)</f>
        <v>0</v>
      </c>
      <c r="AU1999" s="204">
        <f ca="1">IF(AND(AQ1999+AS1999&gt;0,AR1999+AT1999&gt;0),COUNTIF(AU$6:AU1998,"&gt;0")+1,0)</f>
        <v>0</v>
      </c>
    </row>
    <row r="2000" spans="40:47">
      <c r="AN2000" s="204">
        <v>56</v>
      </c>
      <c r="AO2000" s="204">
        <v>2</v>
      </c>
      <c r="AP2000" s="204">
        <v>3</v>
      </c>
      <c r="AQ2000" s="221">
        <f ca="1">IF($AP2000=1,IF(INDIRECT(ADDRESS(($AN2000-1)*3+$AO2000+5,$AP2000+7))="",0,INDIRECT(ADDRESS(($AN2000-1)*3+$AO2000+5,$AP2000+7))),IF(INDIRECT(ADDRESS(($AN2000-1)*3+$AO2000+5,$AP2000+7))="",0,IF(COUNTIF(INDIRECT(ADDRESS(($AN2000-1)*36+($AO2000-1)*12+6,COLUMN())):INDIRECT(ADDRESS(($AN2000-1)*36+($AO2000-1)*12+$AP2000+4,COLUMN())),INDIRECT(ADDRESS(($AN2000-1)*3+$AO2000+5,$AP2000+7)))&gt;=1,0,INDIRECT(ADDRESS(($AN2000-1)*3+$AO2000+5,$AP2000+7)))))</f>
        <v>0</v>
      </c>
      <c r="AR2000" s="204">
        <f ca="1">COUNTIF(INDIRECT("H"&amp;(ROW()+12*(($AN2000-1)*3+$AO2000)-ROW())/12+5):INDIRECT("S"&amp;(ROW()+12*(($AN2000-1)*3+$AO2000)-ROW())/12+5),AQ2000)</f>
        <v>0</v>
      </c>
      <c r="AS2000" s="221">
        <f ca="1">IF($AP2000=1,IF(INDIRECT(ADDRESS(($AN2000-1)*3+$AO2000+5,$AP2000+20))="",0,INDIRECT(ADDRESS(($AN2000-1)*3+$AO2000+5,$AP2000+20))),IF(INDIRECT(ADDRESS(($AN2000-1)*3+$AO2000+5,$AP2000+20))="",0,IF(COUNTIF(INDIRECT(ADDRESS(($AN2000-1)*36+($AO2000-1)*12+6,COLUMN())):INDIRECT(ADDRESS(($AN2000-1)*36+($AO2000-1)*12+$AP2000+4,COLUMN())),INDIRECT(ADDRESS(($AN2000-1)*3+$AO2000+5,$AP2000+20)))&gt;=1,0,INDIRECT(ADDRESS(($AN2000-1)*3+$AO2000+5,$AP2000+20)))))</f>
        <v>0</v>
      </c>
      <c r="AT2000" s="204">
        <f ca="1">COUNTIF(INDIRECT("U"&amp;(ROW()+12*(($AN2000-1)*3+$AO2000)-ROW())/12+5):INDIRECT("AF"&amp;(ROW()+12*(($AN2000-1)*3+$AO2000)-ROW())/12+5),AS2000)</f>
        <v>0</v>
      </c>
      <c r="AU2000" s="204">
        <f ca="1">IF(AND(AQ2000+AS2000&gt;0,AR2000+AT2000&gt;0),COUNTIF(AU$6:AU1999,"&gt;0")+1,0)</f>
        <v>0</v>
      </c>
    </row>
    <row r="2001" spans="40:47">
      <c r="AN2001" s="204">
        <v>56</v>
      </c>
      <c r="AO2001" s="204">
        <v>2</v>
      </c>
      <c r="AP2001" s="204">
        <v>4</v>
      </c>
      <c r="AQ2001" s="221">
        <f ca="1">IF($AP2001=1,IF(INDIRECT(ADDRESS(($AN2001-1)*3+$AO2001+5,$AP2001+7))="",0,INDIRECT(ADDRESS(($AN2001-1)*3+$AO2001+5,$AP2001+7))),IF(INDIRECT(ADDRESS(($AN2001-1)*3+$AO2001+5,$AP2001+7))="",0,IF(COUNTIF(INDIRECT(ADDRESS(($AN2001-1)*36+($AO2001-1)*12+6,COLUMN())):INDIRECT(ADDRESS(($AN2001-1)*36+($AO2001-1)*12+$AP2001+4,COLUMN())),INDIRECT(ADDRESS(($AN2001-1)*3+$AO2001+5,$AP2001+7)))&gt;=1,0,INDIRECT(ADDRESS(($AN2001-1)*3+$AO2001+5,$AP2001+7)))))</f>
        <v>0</v>
      </c>
      <c r="AR2001" s="204">
        <f ca="1">COUNTIF(INDIRECT("H"&amp;(ROW()+12*(($AN2001-1)*3+$AO2001)-ROW())/12+5):INDIRECT("S"&amp;(ROW()+12*(($AN2001-1)*3+$AO2001)-ROW())/12+5),AQ2001)</f>
        <v>0</v>
      </c>
      <c r="AS2001" s="221">
        <f ca="1">IF($AP2001=1,IF(INDIRECT(ADDRESS(($AN2001-1)*3+$AO2001+5,$AP2001+20))="",0,INDIRECT(ADDRESS(($AN2001-1)*3+$AO2001+5,$AP2001+20))),IF(INDIRECT(ADDRESS(($AN2001-1)*3+$AO2001+5,$AP2001+20))="",0,IF(COUNTIF(INDIRECT(ADDRESS(($AN2001-1)*36+($AO2001-1)*12+6,COLUMN())):INDIRECT(ADDRESS(($AN2001-1)*36+($AO2001-1)*12+$AP2001+4,COLUMN())),INDIRECT(ADDRESS(($AN2001-1)*3+$AO2001+5,$AP2001+20)))&gt;=1,0,INDIRECT(ADDRESS(($AN2001-1)*3+$AO2001+5,$AP2001+20)))))</f>
        <v>0</v>
      </c>
      <c r="AT2001" s="204">
        <f ca="1">COUNTIF(INDIRECT("U"&amp;(ROW()+12*(($AN2001-1)*3+$AO2001)-ROW())/12+5):INDIRECT("AF"&amp;(ROW()+12*(($AN2001-1)*3+$AO2001)-ROW())/12+5),AS2001)</f>
        <v>0</v>
      </c>
      <c r="AU2001" s="204">
        <f ca="1">IF(AND(AQ2001+AS2001&gt;0,AR2001+AT2001&gt;0),COUNTIF(AU$6:AU2000,"&gt;0")+1,0)</f>
        <v>0</v>
      </c>
    </row>
    <row r="2002" spans="40:47">
      <c r="AN2002" s="204">
        <v>56</v>
      </c>
      <c r="AO2002" s="204">
        <v>2</v>
      </c>
      <c r="AP2002" s="204">
        <v>5</v>
      </c>
      <c r="AQ2002" s="221">
        <f ca="1">IF($AP2002=1,IF(INDIRECT(ADDRESS(($AN2002-1)*3+$AO2002+5,$AP2002+7))="",0,INDIRECT(ADDRESS(($AN2002-1)*3+$AO2002+5,$AP2002+7))),IF(INDIRECT(ADDRESS(($AN2002-1)*3+$AO2002+5,$AP2002+7))="",0,IF(COUNTIF(INDIRECT(ADDRESS(($AN2002-1)*36+($AO2002-1)*12+6,COLUMN())):INDIRECT(ADDRESS(($AN2002-1)*36+($AO2002-1)*12+$AP2002+4,COLUMN())),INDIRECT(ADDRESS(($AN2002-1)*3+$AO2002+5,$AP2002+7)))&gt;=1,0,INDIRECT(ADDRESS(($AN2002-1)*3+$AO2002+5,$AP2002+7)))))</f>
        <v>0</v>
      </c>
      <c r="AR2002" s="204">
        <f ca="1">COUNTIF(INDIRECT("H"&amp;(ROW()+12*(($AN2002-1)*3+$AO2002)-ROW())/12+5):INDIRECT("S"&amp;(ROW()+12*(($AN2002-1)*3+$AO2002)-ROW())/12+5),AQ2002)</f>
        <v>0</v>
      </c>
      <c r="AS2002" s="221">
        <f ca="1">IF($AP2002=1,IF(INDIRECT(ADDRESS(($AN2002-1)*3+$AO2002+5,$AP2002+20))="",0,INDIRECT(ADDRESS(($AN2002-1)*3+$AO2002+5,$AP2002+20))),IF(INDIRECT(ADDRESS(($AN2002-1)*3+$AO2002+5,$AP2002+20))="",0,IF(COUNTIF(INDIRECT(ADDRESS(($AN2002-1)*36+($AO2002-1)*12+6,COLUMN())):INDIRECT(ADDRESS(($AN2002-1)*36+($AO2002-1)*12+$AP2002+4,COLUMN())),INDIRECT(ADDRESS(($AN2002-1)*3+$AO2002+5,$AP2002+20)))&gt;=1,0,INDIRECT(ADDRESS(($AN2002-1)*3+$AO2002+5,$AP2002+20)))))</f>
        <v>0</v>
      </c>
      <c r="AT2002" s="204">
        <f ca="1">COUNTIF(INDIRECT("U"&amp;(ROW()+12*(($AN2002-1)*3+$AO2002)-ROW())/12+5):INDIRECT("AF"&amp;(ROW()+12*(($AN2002-1)*3+$AO2002)-ROW())/12+5),AS2002)</f>
        <v>0</v>
      </c>
      <c r="AU2002" s="204">
        <f ca="1">IF(AND(AQ2002+AS2002&gt;0,AR2002+AT2002&gt;0),COUNTIF(AU$6:AU2001,"&gt;0")+1,0)</f>
        <v>0</v>
      </c>
    </row>
    <row r="2003" spans="40:47">
      <c r="AN2003" s="204">
        <v>56</v>
      </c>
      <c r="AO2003" s="204">
        <v>2</v>
      </c>
      <c r="AP2003" s="204">
        <v>6</v>
      </c>
      <c r="AQ2003" s="221">
        <f ca="1">IF($AP2003=1,IF(INDIRECT(ADDRESS(($AN2003-1)*3+$AO2003+5,$AP2003+7))="",0,INDIRECT(ADDRESS(($AN2003-1)*3+$AO2003+5,$AP2003+7))),IF(INDIRECT(ADDRESS(($AN2003-1)*3+$AO2003+5,$AP2003+7))="",0,IF(COUNTIF(INDIRECT(ADDRESS(($AN2003-1)*36+($AO2003-1)*12+6,COLUMN())):INDIRECT(ADDRESS(($AN2003-1)*36+($AO2003-1)*12+$AP2003+4,COLUMN())),INDIRECT(ADDRESS(($AN2003-1)*3+$AO2003+5,$AP2003+7)))&gt;=1,0,INDIRECT(ADDRESS(($AN2003-1)*3+$AO2003+5,$AP2003+7)))))</f>
        <v>0</v>
      </c>
      <c r="AR2003" s="204">
        <f ca="1">COUNTIF(INDIRECT("H"&amp;(ROW()+12*(($AN2003-1)*3+$AO2003)-ROW())/12+5):INDIRECT("S"&amp;(ROW()+12*(($AN2003-1)*3+$AO2003)-ROW())/12+5),AQ2003)</f>
        <v>0</v>
      </c>
      <c r="AS2003" s="221">
        <f ca="1">IF($AP2003=1,IF(INDIRECT(ADDRESS(($AN2003-1)*3+$AO2003+5,$AP2003+20))="",0,INDIRECT(ADDRESS(($AN2003-1)*3+$AO2003+5,$AP2003+20))),IF(INDIRECT(ADDRESS(($AN2003-1)*3+$AO2003+5,$AP2003+20))="",0,IF(COUNTIF(INDIRECT(ADDRESS(($AN2003-1)*36+($AO2003-1)*12+6,COLUMN())):INDIRECT(ADDRESS(($AN2003-1)*36+($AO2003-1)*12+$AP2003+4,COLUMN())),INDIRECT(ADDRESS(($AN2003-1)*3+$AO2003+5,$AP2003+20)))&gt;=1,0,INDIRECT(ADDRESS(($AN2003-1)*3+$AO2003+5,$AP2003+20)))))</f>
        <v>0</v>
      </c>
      <c r="AT2003" s="204">
        <f ca="1">COUNTIF(INDIRECT("U"&amp;(ROW()+12*(($AN2003-1)*3+$AO2003)-ROW())/12+5):INDIRECT("AF"&amp;(ROW()+12*(($AN2003-1)*3+$AO2003)-ROW())/12+5),AS2003)</f>
        <v>0</v>
      </c>
      <c r="AU2003" s="204">
        <f ca="1">IF(AND(AQ2003+AS2003&gt;0,AR2003+AT2003&gt;0),COUNTIF(AU$6:AU2002,"&gt;0")+1,0)</f>
        <v>0</v>
      </c>
    </row>
    <row r="2004" spans="40:47">
      <c r="AN2004" s="204">
        <v>56</v>
      </c>
      <c r="AO2004" s="204">
        <v>2</v>
      </c>
      <c r="AP2004" s="204">
        <v>7</v>
      </c>
      <c r="AQ2004" s="221">
        <f ca="1">IF($AP2004=1,IF(INDIRECT(ADDRESS(($AN2004-1)*3+$AO2004+5,$AP2004+7))="",0,INDIRECT(ADDRESS(($AN2004-1)*3+$AO2004+5,$AP2004+7))),IF(INDIRECT(ADDRESS(($AN2004-1)*3+$AO2004+5,$AP2004+7))="",0,IF(COUNTIF(INDIRECT(ADDRESS(($AN2004-1)*36+($AO2004-1)*12+6,COLUMN())):INDIRECT(ADDRESS(($AN2004-1)*36+($AO2004-1)*12+$AP2004+4,COLUMN())),INDIRECT(ADDRESS(($AN2004-1)*3+$AO2004+5,$AP2004+7)))&gt;=1,0,INDIRECT(ADDRESS(($AN2004-1)*3+$AO2004+5,$AP2004+7)))))</f>
        <v>0</v>
      </c>
      <c r="AR2004" s="204">
        <f ca="1">COUNTIF(INDIRECT("H"&amp;(ROW()+12*(($AN2004-1)*3+$AO2004)-ROW())/12+5):INDIRECT("S"&amp;(ROW()+12*(($AN2004-1)*3+$AO2004)-ROW())/12+5),AQ2004)</f>
        <v>0</v>
      </c>
      <c r="AS2004" s="221">
        <f ca="1">IF($AP2004=1,IF(INDIRECT(ADDRESS(($AN2004-1)*3+$AO2004+5,$AP2004+20))="",0,INDIRECT(ADDRESS(($AN2004-1)*3+$AO2004+5,$AP2004+20))),IF(INDIRECT(ADDRESS(($AN2004-1)*3+$AO2004+5,$AP2004+20))="",0,IF(COUNTIF(INDIRECT(ADDRESS(($AN2004-1)*36+($AO2004-1)*12+6,COLUMN())):INDIRECT(ADDRESS(($AN2004-1)*36+($AO2004-1)*12+$AP2004+4,COLUMN())),INDIRECT(ADDRESS(($AN2004-1)*3+$AO2004+5,$AP2004+20)))&gt;=1,0,INDIRECT(ADDRESS(($AN2004-1)*3+$AO2004+5,$AP2004+20)))))</f>
        <v>0</v>
      </c>
      <c r="AT2004" s="204">
        <f ca="1">COUNTIF(INDIRECT("U"&amp;(ROW()+12*(($AN2004-1)*3+$AO2004)-ROW())/12+5):INDIRECT("AF"&amp;(ROW()+12*(($AN2004-1)*3+$AO2004)-ROW())/12+5),AS2004)</f>
        <v>0</v>
      </c>
      <c r="AU2004" s="204">
        <f ca="1">IF(AND(AQ2004+AS2004&gt;0,AR2004+AT2004&gt;0),COUNTIF(AU$6:AU2003,"&gt;0")+1,0)</f>
        <v>0</v>
      </c>
    </row>
    <row r="2005" spans="40:47">
      <c r="AN2005" s="204">
        <v>56</v>
      </c>
      <c r="AO2005" s="204">
        <v>2</v>
      </c>
      <c r="AP2005" s="204">
        <v>8</v>
      </c>
      <c r="AQ2005" s="221">
        <f ca="1">IF($AP2005=1,IF(INDIRECT(ADDRESS(($AN2005-1)*3+$AO2005+5,$AP2005+7))="",0,INDIRECT(ADDRESS(($AN2005-1)*3+$AO2005+5,$AP2005+7))),IF(INDIRECT(ADDRESS(($AN2005-1)*3+$AO2005+5,$AP2005+7))="",0,IF(COUNTIF(INDIRECT(ADDRESS(($AN2005-1)*36+($AO2005-1)*12+6,COLUMN())):INDIRECT(ADDRESS(($AN2005-1)*36+($AO2005-1)*12+$AP2005+4,COLUMN())),INDIRECT(ADDRESS(($AN2005-1)*3+$AO2005+5,$AP2005+7)))&gt;=1,0,INDIRECT(ADDRESS(($AN2005-1)*3+$AO2005+5,$AP2005+7)))))</f>
        <v>0</v>
      </c>
      <c r="AR2005" s="204">
        <f ca="1">COUNTIF(INDIRECT("H"&amp;(ROW()+12*(($AN2005-1)*3+$AO2005)-ROW())/12+5):INDIRECT("S"&amp;(ROW()+12*(($AN2005-1)*3+$AO2005)-ROW())/12+5),AQ2005)</f>
        <v>0</v>
      </c>
      <c r="AS2005" s="221">
        <f ca="1">IF($AP2005=1,IF(INDIRECT(ADDRESS(($AN2005-1)*3+$AO2005+5,$AP2005+20))="",0,INDIRECT(ADDRESS(($AN2005-1)*3+$AO2005+5,$AP2005+20))),IF(INDIRECT(ADDRESS(($AN2005-1)*3+$AO2005+5,$AP2005+20))="",0,IF(COUNTIF(INDIRECT(ADDRESS(($AN2005-1)*36+($AO2005-1)*12+6,COLUMN())):INDIRECT(ADDRESS(($AN2005-1)*36+($AO2005-1)*12+$AP2005+4,COLUMN())),INDIRECT(ADDRESS(($AN2005-1)*3+$AO2005+5,$AP2005+20)))&gt;=1,0,INDIRECT(ADDRESS(($AN2005-1)*3+$AO2005+5,$AP2005+20)))))</f>
        <v>0</v>
      </c>
      <c r="AT2005" s="204">
        <f ca="1">COUNTIF(INDIRECT("U"&amp;(ROW()+12*(($AN2005-1)*3+$AO2005)-ROW())/12+5):INDIRECT("AF"&amp;(ROW()+12*(($AN2005-1)*3+$AO2005)-ROW())/12+5),AS2005)</f>
        <v>0</v>
      </c>
      <c r="AU2005" s="204">
        <f ca="1">IF(AND(AQ2005+AS2005&gt;0,AR2005+AT2005&gt;0),COUNTIF(AU$6:AU2004,"&gt;0")+1,0)</f>
        <v>0</v>
      </c>
    </row>
    <row r="2006" spans="40:47">
      <c r="AN2006" s="204">
        <v>56</v>
      </c>
      <c r="AO2006" s="204">
        <v>2</v>
      </c>
      <c r="AP2006" s="204">
        <v>9</v>
      </c>
      <c r="AQ2006" s="221">
        <f ca="1">IF($AP2006=1,IF(INDIRECT(ADDRESS(($AN2006-1)*3+$AO2006+5,$AP2006+7))="",0,INDIRECT(ADDRESS(($AN2006-1)*3+$AO2006+5,$AP2006+7))),IF(INDIRECT(ADDRESS(($AN2006-1)*3+$AO2006+5,$AP2006+7))="",0,IF(COUNTIF(INDIRECT(ADDRESS(($AN2006-1)*36+($AO2006-1)*12+6,COLUMN())):INDIRECT(ADDRESS(($AN2006-1)*36+($AO2006-1)*12+$AP2006+4,COLUMN())),INDIRECT(ADDRESS(($AN2006-1)*3+$AO2006+5,$AP2006+7)))&gt;=1,0,INDIRECT(ADDRESS(($AN2006-1)*3+$AO2006+5,$AP2006+7)))))</f>
        <v>0</v>
      </c>
      <c r="AR2006" s="204">
        <f ca="1">COUNTIF(INDIRECT("H"&amp;(ROW()+12*(($AN2006-1)*3+$AO2006)-ROW())/12+5):INDIRECT("S"&amp;(ROW()+12*(($AN2006-1)*3+$AO2006)-ROW())/12+5),AQ2006)</f>
        <v>0</v>
      </c>
      <c r="AS2006" s="221">
        <f ca="1">IF($AP2006=1,IF(INDIRECT(ADDRESS(($AN2006-1)*3+$AO2006+5,$AP2006+20))="",0,INDIRECT(ADDRESS(($AN2006-1)*3+$AO2006+5,$AP2006+20))),IF(INDIRECT(ADDRESS(($AN2006-1)*3+$AO2006+5,$AP2006+20))="",0,IF(COUNTIF(INDIRECT(ADDRESS(($AN2006-1)*36+($AO2006-1)*12+6,COLUMN())):INDIRECT(ADDRESS(($AN2006-1)*36+($AO2006-1)*12+$AP2006+4,COLUMN())),INDIRECT(ADDRESS(($AN2006-1)*3+$AO2006+5,$AP2006+20)))&gt;=1,0,INDIRECT(ADDRESS(($AN2006-1)*3+$AO2006+5,$AP2006+20)))))</f>
        <v>0</v>
      </c>
      <c r="AT2006" s="204">
        <f ca="1">COUNTIF(INDIRECT("U"&amp;(ROW()+12*(($AN2006-1)*3+$AO2006)-ROW())/12+5):INDIRECT("AF"&amp;(ROW()+12*(($AN2006-1)*3+$AO2006)-ROW())/12+5),AS2006)</f>
        <v>0</v>
      </c>
      <c r="AU2006" s="204">
        <f ca="1">IF(AND(AQ2006+AS2006&gt;0,AR2006+AT2006&gt;0),COUNTIF(AU$6:AU2005,"&gt;0")+1,0)</f>
        <v>0</v>
      </c>
    </row>
    <row r="2007" spans="40:47">
      <c r="AN2007" s="204">
        <v>56</v>
      </c>
      <c r="AO2007" s="204">
        <v>2</v>
      </c>
      <c r="AP2007" s="204">
        <v>10</v>
      </c>
      <c r="AQ2007" s="221">
        <f ca="1">IF($AP2007=1,IF(INDIRECT(ADDRESS(($AN2007-1)*3+$AO2007+5,$AP2007+7))="",0,INDIRECT(ADDRESS(($AN2007-1)*3+$AO2007+5,$AP2007+7))),IF(INDIRECT(ADDRESS(($AN2007-1)*3+$AO2007+5,$AP2007+7))="",0,IF(COUNTIF(INDIRECT(ADDRESS(($AN2007-1)*36+($AO2007-1)*12+6,COLUMN())):INDIRECT(ADDRESS(($AN2007-1)*36+($AO2007-1)*12+$AP2007+4,COLUMN())),INDIRECT(ADDRESS(($AN2007-1)*3+$AO2007+5,$AP2007+7)))&gt;=1,0,INDIRECT(ADDRESS(($AN2007-1)*3+$AO2007+5,$AP2007+7)))))</f>
        <v>0</v>
      </c>
      <c r="AR2007" s="204">
        <f ca="1">COUNTIF(INDIRECT("H"&amp;(ROW()+12*(($AN2007-1)*3+$AO2007)-ROW())/12+5):INDIRECT("S"&amp;(ROW()+12*(($AN2007-1)*3+$AO2007)-ROW())/12+5),AQ2007)</f>
        <v>0</v>
      </c>
      <c r="AS2007" s="221">
        <f ca="1">IF($AP2007=1,IF(INDIRECT(ADDRESS(($AN2007-1)*3+$AO2007+5,$AP2007+20))="",0,INDIRECT(ADDRESS(($AN2007-1)*3+$AO2007+5,$AP2007+20))),IF(INDIRECT(ADDRESS(($AN2007-1)*3+$AO2007+5,$AP2007+20))="",0,IF(COUNTIF(INDIRECT(ADDRESS(($AN2007-1)*36+($AO2007-1)*12+6,COLUMN())):INDIRECT(ADDRESS(($AN2007-1)*36+($AO2007-1)*12+$AP2007+4,COLUMN())),INDIRECT(ADDRESS(($AN2007-1)*3+$AO2007+5,$AP2007+20)))&gt;=1,0,INDIRECT(ADDRESS(($AN2007-1)*3+$AO2007+5,$AP2007+20)))))</f>
        <v>0</v>
      </c>
      <c r="AT2007" s="204">
        <f ca="1">COUNTIF(INDIRECT("U"&amp;(ROW()+12*(($AN2007-1)*3+$AO2007)-ROW())/12+5):INDIRECT("AF"&amp;(ROW()+12*(($AN2007-1)*3+$AO2007)-ROW())/12+5),AS2007)</f>
        <v>0</v>
      </c>
      <c r="AU2007" s="204">
        <f ca="1">IF(AND(AQ2007+AS2007&gt;0,AR2007+AT2007&gt;0),COUNTIF(AU$6:AU2006,"&gt;0")+1,0)</f>
        <v>0</v>
      </c>
    </row>
    <row r="2008" spans="40:47">
      <c r="AN2008" s="204">
        <v>56</v>
      </c>
      <c r="AO2008" s="204">
        <v>2</v>
      </c>
      <c r="AP2008" s="204">
        <v>11</v>
      </c>
      <c r="AQ2008" s="221">
        <f ca="1">IF($AP2008=1,IF(INDIRECT(ADDRESS(($AN2008-1)*3+$AO2008+5,$AP2008+7))="",0,INDIRECT(ADDRESS(($AN2008-1)*3+$AO2008+5,$AP2008+7))),IF(INDIRECT(ADDRESS(($AN2008-1)*3+$AO2008+5,$AP2008+7))="",0,IF(COUNTIF(INDIRECT(ADDRESS(($AN2008-1)*36+($AO2008-1)*12+6,COLUMN())):INDIRECT(ADDRESS(($AN2008-1)*36+($AO2008-1)*12+$AP2008+4,COLUMN())),INDIRECT(ADDRESS(($AN2008-1)*3+$AO2008+5,$AP2008+7)))&gt;=1,0,INDIRECT(ADDRESS(($AN2008-1)*3+$AO2008+5,$AP2008+7)))))</f>
        <v>0</v>
      </c>
      <c r="AR2008" s="204">
        <f ca="1">COUNTIF(INDIRECT("H"&amp;(ROW()+12*(($AN2008-1)*3+$AO2008)-ROW())/12+5):INDIRECT("S"&amp;(ROW()+12*(($AN2008-1)*3+$AO2008)-ROW())/12+5),AQ2008)</f>
        <v>0</v>
      </c>
      <c r="AS2008" s="221">
        <f ca="1">IF($AP2008=1,IF(INDIRECT(ADDRESS(($AN2008-1)*3+$AO2008+5,$AP2008+20))="",0,INDIRECT(ADDRESS(($AN2008-1)*3+$AO2008+5,$AP2008+20))),IF(INDIRECT(ADDRESS(($AN2008-1)*3+$AO2008+5,$AP2008+20))="",0,IF(COUNTIF(INDIRECT(ADDRESS(($AN2008-1)*36+($AO2008-1)*12+6,COLUMN())):INDIRECT(ADDRESS(($AN2008-1)*36+($AO2008-1)*12+$AP2008+4,COLUMN())),INDIRECT(ADDRESS(($AN2008-1)*3+$AO2008+5,$AP2008+20)))&gt;=1,0,INDIRECT(ADDRESS(($AN2008-1)*3+$AO2008+5,$AP2008+20)))))</f>
        <v>0</v>
      </c>
      <c r="AT2008" s="204">
        <f ca="1">COUNTIF(INDIRECT("U"&amp;(ROW()+12*(($AN2008-1)*3+$AO2008)-ROW())/12+5):INDIRECT("AF"&amp;(ROW()+12*(($AN2008-1)*3+$AO2008)-ROW())/12+5),AS2008)</f>
        <v>0</v>
      </c>
      <c r="AU2008" s="204">
        <f ca="1">IF(AND(AQ2008+AS2008&gt;0,AR2008+AT2008&gt;0),COUNTIF(AU$6:AU2007,"&gt;0")+1,0)</f>
        <v>0</v>
      </c>
    </row>
    <row r="2009" spans="40:47">
      <c r="AN2009" s="204">
        <v>56</v>
      </c>
      <c r="AO2009" s="204">
        <v>2</v>
      </c>
      <c r="AP2009" s="204">
        <v>12</v>
      </c>
      <c r="AQ2009" s="221">
        <f ca="1">IF($AP2009=1,IF(INDIRECT(ADDRESS(($AN2009-1)*3+$AO2009+5,$AP2009+7))="",0,INDIRECT(ADDRESS(($AN2009-1)*3+$AO2009+5,$AP2009+7))),IF(INDIRECT(ADDRESS(($AN2009-1)*3+$AO2009+5,$AP2009+7))="",0,IF(COUNTIF(INDIRECT(ADDRESS(($AN2009-1)*36+($AO2009-1)*12+6,COLUMN())):INDIRECT(ADDRESS(($AN2009-1)*36+($AO2009-1)*12+$AP2009+4,COLUMN())),INDIRECT(ADDRESS(($AN2009-1)*3+$AO2009+5,$AP2009+7)))&gt;=1,0,INDIRECT(ADDRESS(($AN2009-1)*3+$AO2009+5,$AP2009+7)))))</f>
        <v>0</v>
      </c>
      <c r="AR2009" s="204">
        <f ca="1">COUNTIF(INDIRECT("H"&amp;(ROW()+12*(($AN2009-1)*3+$AO2009)-ROW())/12+5):INDIRECT("S"&amp;(ROW()+12*(($AN2009-1)*3+$AO2009)-ROW())/12+5),AQ2009)</f>
        <v>0</v>
      </c>
      <c r="AS2009" s="221">
        <f ca="1">IF($AP2009=1,IF(INDIRECT(ADDRESS(($AN2009-1)*3+$AO2009+5,$AP2009+20))="",0,INDIRECT(ADDRESS(($AN2009-1)*3+$AO2009+5,$AP2009+20))),IF(INDIRECT(ADDRESS(($AN2009-1)*3+$AO2009+5,$AP2009+20))="",0,IF(COUNTIF(INDIRECT(ADDRESS(($AN2009-1)*36+($AO2009-1)*12+6,COLUMN())):INDIRECT(ADDRESS(($AN2009-1)*36+($AO2009-1)*12+$AP2009+4,COLUMN())),INDIRECT(ADDRESS(($AN2009-1)*3+$AO2009+5,$AP2009+20)))&gt;=1,0,INDIRECT(ADDRESS(($AN2009-1)*3+$AO2009+5,$AP2009+20)))))</f>
        <v>0</v>
      </c>
      <c r="AT2009" s="204">
        <f ca="1">COUNTIF(INDIRECT("U"&amp;(ROW()+12*(($AN2009-1)*3+$AO2009)-ROW())/12+5):INDIRECT("AF"&amp;(ROW()+12*(($AN2009-1)*3+$AO2009)-ROW())/12+5),AS2009)</f>
        <v>0</v>
      </c>
      <c r="AU2009" s="204">
        <f ca="1">IF(AND(AQ2009+AS2009&gt;0,AR2009+AT2009&gt;0),COUNTIF(AU$6:AU2008,"&gt;0")+1,0)</f>
        <v>0</v>
      </c>
    </row>
    <row r="2010" spans="40:47">
      <c r="AN2010" s="204">
        <v>56</v>
      </c>
      <c r="AO2010" s="204">
        <v>3</v>
      </c>
      <c r="AP2010" s="204">
        <v>1</v>
      </c>
      <c r="AQ2010" s="221">
        <f ca="1">IF($AP2010=1,IF(INDIRECT(ADDRESS(($AN2010-1)*3+$AO2010+5,$AP2010+7))="",0,INDIRECT(ADDRESS(($AN2010-1)*3+$AO2010+5,$AP2010+7))),IF(INDIRECT(ADDRESS(($AN2010-1)*3+$AO2010+5,$AP2010+7))="",0,IF(COUNTIF(INDIRECT(ADDRESS(($AN2010-1)*36+($AO2010-1)*12+6,COLUMN())):INDIRECT(ADDRESS(($AN2010-1)*36+($AO2010-1)*12+$AP2010+4,COLUMN())),INDIRECT(ADDRESS(($AN2010-1)*3+$AO2010+5,$AP2010+7)))&gt;=1,0,INDIRECT(ADDRESS(($AN2010-1)*3+$AO2010+5,$AP2010+7)))))</f>
        <v>0</v>
      </c>
      <c r="AR2010" s="204">
        <f ca="1">COUNTIF(INDIRECT("H"&amp;(ROW()+12*(($AN2010-1)*3+$AO2010)-ROW())/12+5):INDIRECT("S"&amp;(ROW()+12*(($AN2010-1)*3+$AO2010)-ROW())/12+5),AQ2010)</f>
        <v>0</v>
      </c>
      <c r="AS2010" s="221">
        <f ca="1">IF($AP2010=1,IF(INDIRECT(ADDRESS(($AN2010-1)*3+$AO2010+5,$AP2010+20))="",0,INDIRECT(ADDRESS(($AN2010-1)*3+$AO2010+5,$AP2010+20))),IF(INDIRECT(ADDRESS(($AN2010-1)*3+$AO2010+5,$AP2010+20))="",0,IF(COUNTIF(INDIRECT(ADDRESS(($AN2010-1)*36+($AO2010-1)*12+6,COLUMN())):INDIRECT(ADDRESS(($AN2010-1)*36+($AO2010-1)*12+$AP2010+4,COLUMN())),INDIRECT(ADDRESS(($AN2010-1)*3+$AO2010+5,$AP2010+20)))&gt;=1,0,INDIRECT(ADDRESS(($AN2010-1)*3+$AO2010+5,$AP2010+20)))))</f>
        <v>0</v>
      </c>
      <c r="AT2010" s="204">
        <f ca="1">COUNTIF(INDIRECT("U"&amp;(ROW()+12*(($AN2010-1)*3+$AO2010)-ROW())/12+5):INDIRECT("AF"&amp;(ROW()+12*(($AN2010-1)*3+$AO2010)-ROW())/12+5),AS2010)</f>
        <v>0</v>
      </c>
      <c r="AU2010" s="204">
        <f ca="1">IF(AND(AQ2010+AS2010&gt;0,AR2010+AT2010&gt;0),COUNTIF(AU$6:AU2009,"&gt;0")+1,0)</f>
        <v>0</v>
      </c>
    </row>
    <row r="2011" spans="40:47">
      <c r="AN2011" s="204">
        <v>56</v>
      </c>
      <c r="AO2011" s="204">
        <v>3</v>
      </c>
      <c r="AP2011" s="204">
        <v>2</v>
      </c>
      <c r="AQ2011" s="221">
        <f ca="1">IF($AP2011=1,IF(INDIRECT(ADDRESS(($AN2011-1)*3+$AO2011+5,$AP2011+7))="",0,INDIRECT(ADDRESS(($AN2011-1)*3+$AO2011+5,$AP2011+7))),IF(INDIRECT(ADDRESS(($AN2011-1)*3+$AO2011+5,$AP2011+7))="",0,IF(COUNTIF(INDIRECT(ADDRESS(($AN2011-1)*36+($AO2011-1)*12+6,COLUMN())):INDIRECT(ADDRESS(($AN2011-1)*36+($AO2011-1)*12+$AP2011+4,COLUMN())),INDIRECT(ADDRESS(($AN2011-1)*3+$AO2011+5,$AP2011+7)))&gt;=1,0,INDIRECT(ADDRESS(($AN2011-1)*3+$AO2011+5,$AP2011+7)))))</f>
        <v>0</v>
      </c>
      <c r="AR2011" s="204">
        <f ca="1">COUNTIF(INDIRECT("H"&amp;(ROW()+12*(($AN2011-1)*3+$AO2011)-ROW())/12+5):INDIRECT("S"&amp;(ROW()+12*(($AN2011-1)*3+$AO2011)-ROW())/12+5),AQ2011)</f>
        <v>0</v>
      </c>
      <c r="AS2011" s="221">
        <f ca="1">IF($AP2011=1,IF(INDIRECT(ADDRESS(($AN2011-1)*3+$AO2011+5,$AP2011+20))="",0,INDIRECT(ADDRESS(($AN2011-1)*3+$AO2011+5,$AP2011+20))),IF(INDIRECT(ADDRESS(($AN2011-1)*3+$AO2011+5,$AP2011+20))="",0,IF(COUNTIF(INDIRECT(ADDRESS(($AN2011-1)*36+($AO2011-1)*12+6,COLUMN())):INDIRECT(ADDRESS(($AN2011-1)*36+($AO2011-1)*12+$AP2011+4,COLUMN())),INDIRECT(ADDRESS(($AN2011-1)*3+$AO2011+5,$AP2011+20)))&gt;=1,0,INDIRECT(ADDRESS(($AN2011-1)*3+$AO2011+5,$AP2011+20)))))</f>
        <v>0</v>
      </c>
      <c r="AT2011" s="204">
        <f ca="1">COUNTIF(INDIRECT("U"&amp;(ROW()+12*(($AN2011-1)*3+$AO2011)-ROW())/12+5):INDIRECT("AF"&amp;(ROW()+12*(($AN2011-1)*3+$AO2011)-ROW())/12+5),AS2011)</f>
        <v>0</v>
      </c>
      <c r="AU2011" s="204">
        <f ca="1">IF(AND(AQ2011+AS2011&gt;0,AR2011+AT2011&gt;0),COUNTIF(AU$6:AU2010,"&gt;0")+1,0)</f>
        <v>0</v>
      </c>
    </row>
    <row r="2012" spans="40:47">
      <c r="AN2012" s="204">
        <v>56</v>
      </c>
      <c r="AO2012" s="204">
        <v>3</v>
      </c>
      <c r="AP2012" s="204">
        <v>3</v>
      </c>
      <c r="AQ2012" s="221">
        <f ca="1">IF($AP2012=1,IF(INDIRECT(ADDRESS(($AN2012-1)*3+$AO2012+5,$AP2012+7))="",0,INDIRECT(ADDRESS(($AN2012-1)*3+$AO2012+5,$AP2012+7))),IF(INDIRECT(ADDRESS(($AN2012-1)*3+$AO2012+5,$AP2012+7))="",0,IF(COUNTIF(INDIRECT(ADDRESS(($AN2012-1)*36+($AO2012-1)*12+6,COLUMN())):INDIRECT(ADDRESS(($AN2012-1)*36+($AO2012-1)*12+$AP2012+4,COLUMN())),INDIRECT(ADDRESS(($AN2012-1)*3+$AO2012+5,$AP2012+7)))&gt;=1,0,INDIRECT(ADDRESS(($AN2012-1)*3+$AO2012+5,$AP2012+7)))))</f>
        <v>0</v>
      </c>
      <c r="AR2012" s="204">
        <f ca="1">COUNTIF(INDIRECT("H"&amp;(ROW()+12*(($AN2012-1)*3+$AO2012)-ROW())/12+5):INDIRECT("S"&amp;(ROW()+12*(($AN2012-1)*3+$AO2012)-ROW())/12+5),AQ2012)</f>
        <v>0</v>
      </c>
      <c r="AS2012" s="221">
        <f ca="1">IF($AP2012=1,IF(INDIRECT(ADDRESS(($AN2012-1)*3+$AO2012+5,$AP2012+20))="",0,INDIRECT(ADDRESS(($AN2012-1)*3+$AO2012+5,$AP2012+20))),IF(INDIRECT(ADDRESS(($AN2012-1)*3+$AO2012+5,$AP2012+20))="",0,IF(COUNTIF(INDIRECT(ADDRESS(($AN2012-1)*36+($AO2012-1)*12+6,COLUMN())):INDIRECT(ADDRESS(($AN2012-1)*36+($AO2012-1)*12+$AP2012+4,COLUMN())),INDIRECT(ADDRESS(($AN2012-1)*3+$AO2012+5,$AP2012+20)))&gt;=1,0,INDIRECT(ADDRESS(($AN2012-1)*3+$AO2012+5,$AP2012+20)))))</f>
        <v>0</v>
      </c>
      <c r="AT2012" s="204">
        <f ca="1">COUNTIF(INDIRECT("U"&amp;(ROW()+12*(($AN2012-1)*3+$AO2012)-ROW())/12+5):INDIRECT("AF"&amp;(ROW()+12*(($AN2012-1)*3+$AO2012)-ROW())/12+5),AS2012)</f>
        <v>0</v>
      </c>
      <c r="AU2012" s="204">
        <f ca="1">IF(AND(AQ2012+AS2012&gt;0,AR2012+AT2012&gt;0),COUNTIF(AU$6:AU2011,"&gt;0")+1,0)</f>
        <v>0</v>
      </c>
    </row>
    <row r="2013" spans="40:47">
      <c r="AN2013" s="204">
        <v>56</v>
      </c>
      <c r="AO2013" s="204">
        <v>3</v>
      </c>
      <c r="AP2013" s="204">
        <v>4</v>
      </c>
      <c r="AQ2013" s="221">
        <f ca="1">IF($AP2013=1,IF(INDIRECT(ADDRESS(($AN2013-1)*3+$AO2013+5,$AP2013+7))="",0,INDIRECT(ADDRESS(($AN2013-1)*3+$AO2013+5,$AP2013+7))),IF(INDIRECT(ADDRESS(($AN2013-1)*3+$AO2013+5,$AP2013+7))="",0,IF(COUNTIF(INDIRECT(ADDRESS(($AN2013-1)*36+($AO2013-1)*12+6,COLUMN())):INDIRECT(ADDRESS(($AN2013-1)*36+($AO2013-1)*12+$AP2013+4,COLUMN())),INDIRECT(ADDRESS(($AN2013-1)*3+$AO2013+5,$AP2013+7)))&gt;=1,0,INDIRECT(ADDRESS(($AN2013-1)*3+$AO2013+5,$AP2013+7)))))</f>
        <v>0</v>
      </c>
      <c r="AR2013" s="204">
        <f ca="1">COUNTIF(INDIRECT("H"&amp;(ROW()+12*(($AN2013-1)*3+$AO2013)-ROW())/12+5):INDIRECT("S"&amp;(ROW()+12*(($AN2013-1)*3+$AO2013)-ROW())/12+5),AQ2013)</f>
        <v>0</v>
      </c>
      <c r="AS2013" s="221">
        <f ca="1">IF($AP2013=1,IF(INDIRECT(ADDRESS(($AN2013-1)*3+$AO2013+5,$AP2013+20))="",0,INDIRECT(ADDRESS(($AN2013-1)*3+$AO2013+5,$AP2013+20))),IF(INDIRECT(ADDRESS(($AN2013-1)*3+$AO2013+5,$AP2013+20))="",0,IF(COUNTIF(INDIRECT(ADDRESS(($AN2013-1)*36+($AO2013-1)*12+6,COLUMN())):INDIRECT(ADDRESS(($AN2013-1)*36+($AO2013-1)*12+$AP2013+4,COLUMN())),INDIRECT(ADDRESS(($AN2013-1)*3+$AO2013+5,$AP2013+20)))&gt;=1,0,INDIRECT(ADDRESS(($AN2013-1)*3+$AO2013+5,$AP2013+20)))))</f>
        <v>0</v>
      </c>
      <c r="AT2013" s="204">
        <f ca="1">COUNTIF(INDIRECT("U"&amp;(ROW()+12*(($AN2013-1)*3+$AO2013)-ROW())/12+5):INDIRECT("AF"&amp;(ROW()+12*(($AN2013-1)*3+$AO2013)-ROW())/12+5),AS2013)</f>
        <v>0</v>
      </c>
      <c r="AU2013" s="204">
        <f ca="1">IF(AND(AQ2013+AS2013&gt;0,AR2013+AT2013&gt;0),COUNTIF(AU$6:AU2012,"&gt;0")+1,0)</f>
        <v>0</v>
      </c>
    </row>
    <row r="2014" spans="40:47">
      <c r="AN2014" s="204">
        <v>56</v>
      </c>
      <c r="AO2014" s="204">
        <v>3</v>
      </c>
      <c r="AP2014" s="204">
        <v>5</v>
      </c>
      <c r="AQ2014" s="221">
        <f ca="1">IF($AP2014=1,IF(INDIRECT(ADDRESS(($AN2014-1)*3+$AO2014+5,$AP2014+7))="",0,INDIRECT(ADDRESS(($AN2014-1)*3+$AO2014+5,$AP2014+7))),IF(INDIRECT(ADDRESS(($AN2014-1)*3+$AO2014+5,$AP2014+7))="",0,IF(COUNTIF(INDIRECT(ADDRESS(($AN2014-1)*36+($AO2014-1)*12+6,COLUMN())):INDIRECT(ADDRESS(($AN2014-1)*36+($AO2014-1)*12+$AP2014+4,COLUMN())),INDIRECT(ADDRESS(($AN2014-1)*3+$AO2014+5,$AP2014+7)))&gt;=1,0,INDIRECT(ADDRESS(($AN2014-1)*3+$AO2014+5,$AP2014+7)))))</f>
        <v>0</v>
      </c>
      <c r="AR2014" s="204">
        <f ca="1">COUNTIF(INDIRECT("H"&amp;(ROW()+12*(($AN2014-1)*3+$AO2014)-ROW())/12+5):INDIRECT("S"&amp;(ROW()+12*(($AN2014-1)*3+$AO2014)-ROW())/12+5),AQ2014)</f>
        <v>0</v>
      </c>
      <c r="AS2014" s="221">
        <f ca="1">IF($AP2014=1,IF(INDIRECT(ADDRESS(($AN2014-1)*3+$AO2014+5,$AP2014+20))="",0,INDIRECT(ADDRESS(($AN2014-1)*3+$AO2014+5,$AP2014+20))),IF(INDIRECT(ADDRESS(($AN2014-1)*3+$AO2014+5,$AP2014+20))="",0,IF(COUNTIF(INDIRECT(ADDRESS(($AN2014-1)*36+($AO2014-1)*12+6,COLUMN())):INDIRECT(ADDRESS(($AN2014-1)*36+($AO2014-1)*12+$AP2014+4,COLUMN())),INDIRECT(ADDRESS(($AN2014-1)*3+$AO2014+5,$AP2014+20)))&gt;=1,0,INDIRECT(ADDRESS(($AN2014-1)*3+$AO2014+5,$AP2014+20)))))</f>
        <v>0</v>
      </c>
      <c r="AT2014" s="204">
        <f ca="1">COUNTIF(INDIRECT("U"&amp;(ROW()+12*(($AN2014-1)*3+$AO2014)-ROW())/12+5):INDIRECT("AF"&amp;(ROW()+12*(($AN2014-1)*3+$AO2014)-ROW())/12+5),AS2014)</f>
        <v>0</v>
      </c>
      <c r="AU2014" s="204">
        <f ca="1">IF(AND(AQ2014+AS2014&gt;0,AR2014+AT2014&gt;0),COUNTIF(AU$6:AU2013,"&gt;0")+1,0)</f>
        <v>0</v>
      </c>
    </row>
    <row r="2015" spans="40:47">
      <c r="AN2015" s="204">
        <v>56</v>
      </c>
      <c r="AO2015" s="204">
        <v>3</v>
      </c>
      <c r="AP2015" s="204">
        <v>6</v>
      </c>
      <c r="AQ2015" s="221">
        <f ca="1">IF($AP2015=1,IF(INDIRECT(ADDRESS(($AN2015-1)*3+$AO2015+5,$AP2015+7))="",0,INDIRECT(ADDRESS(($AN2015-1)*3+$AO2015+5,$AP2015+7))),IF(INDIRECT(ADDRESS(($AN2015-1)*3+$AO2015+5,$AP2015+7))="",0,IF(COUNTIF(INDIRECT(ADDRESS(($AN2015-1)*36+($AO2015-1)*12+6,COLUMN())):INDIRECT(ADDRESS(($AN2015-1)*36+($AO2015-1)*12+$AP2015+4,COLUMN())),INDIRECT(ADDRESS(($AN2015-1)*3+$AO2015+5,$AP2015+7)))&gt;=1,0,INDIRECT(ADDRESS(($AN2015-1)*3+$AO2015+5,$AP2015+7)))))</f>
        <v>0</v>
      </c>
      <c r="AR2015" s="204">
        <f ca="1">COUNTIF(INDIRECT("H"&amp;(ROW()+12*(($AN2015-1)*3+$AO2015)-ROW())/12+5):INDIRECT("S"&amp;(ROW()+12*(($AN2015-1)*3+$AO2015)-ROW())/12+5),AQ2015)</f>
        <v>0</v>
      </c>
      <c r="AS2015" s="221">
        <f ca="1">IF($AP2015=1,IF(INDIRECT(ADDRESS(($AN2015-1)*3+$AO2015+5,$AP2015+20))="",0,INDIRECT(ADDRESS(($AN2015-1)*3+$AO2015+5,$AP2015+20))),IF(INDIRECT(ADDRESS(($AN2015-1)*3+$AO2015+5,$AP2015+20))="",0,IF(COUNTIF(INDIRECT(ADDRESS(($AN2015-1)*36+($AO2015-1)*12+6,COLUMN())):INDIRECT(ADDRESS(($AN2015-1)*36+($AO2015-1)*12+$AP2015+4,COLUMN())),INDIRECT(ADDRESS(($AN2015-1)*3+$AO2015+5,$AP2015+20)))&gt;=1,0,INDIRECT(ADDRESS(($AN2015-1)*3+$AO2015+5,$AP2015+20)))))</f>
        <v>0</v>
      </c>
      <c r="AT2015" s="204">
        <f ca="1">COUNTIF(INDIRECT("U"&amp;(ROW()+12*(($AN2015-1)*3+$AO2015)-ROW())/12+5):INDIRECT("AF"&amp;(ROW()+12*(($AN2015-1)*3+$AO2015)-ROW())/12+5),AS2015)</f>
        <v>0</v>
      </c>
      <c r="AU2015" s="204">
        <f ca="1">IF(AND(AQ2015+AS2015&gt;0,AR2015+AT2015&gt;0),COUNTIF(AU$6:AU2014,"&gt;0")+1,0)</f>
        <v>0</v>
      </c>
    </row>
    <row r="2016" spans="40:47">
      <c r="AN2016" s="204">
        <v>56</v>
      </c>
      <c r="AO2016" s="204">
        <v>3</v>
      </c>
      <c r="AP2016" s="204">
        <v>7</v>
      </c>
      <c r="AQ2016" s="221">
        <f ca="1">IF($AP2016=1,IF(INDIRECT(ADDRESS(($AN2016-1)*3+$AO2016+5,$AP2016+7))="",0,INDIRECT(ADDRESS(($AN2016-1)*3+$AO2016+5,$AP2016+7))),IF(INDIRECT(ADDRESS(($AN2016-1)*3+$AO2016+5,$AP2016+7))="",0,IF(COUNTIF(INDIRECT(ADDRESS(($AN2016-1)*36+($AO2016-1)*12+6,COLUMN())):INDIRECT(ADDRESS(($AN2016-1)*36+($AO2016-1)*12+$AP2016+4,COLUMN())),INDIRECT(ADDRESS(($AN2016-1)*3+$AO2016+5,$AP2016+7)))&gt;=1,0,INDIRECT(ADDRESS(($AN2016-1)*3+$AO2016+5,$AP2016+7)))))</f>
        <v>0</v>
      </c>
      <c r="AR2016" s="204">
        <f ca="1">COUNTIF(INDIRECT("H"&amp;(ROW()+12*(($AN2016-1)*3+$AO2016)-ROW())/12+5):INDIRECT("S"&amp;(ROW()+12*(($AN2016-1)*3+$AO2016)-ROW())/12+5),AQ2016)</f>
        <v>0</v>
      </c>
      <c r="AS2016" s="221">
        <f ca="1">IF($AP2016=1,IF(INDIRECT(ADDRESS(($AN2016-1)*3+$AO2016+5,$AP2016+20))="",0,INDIRECT(ADDRESS(($AN2016-1)*3+$AO2016+5,$AP2016+20))),IF(INDIRECT(ADDRESS(($AN2016-1)*3+$AO2016+5,$AP2016+20))="",0,IF(COUNTIF(INDIRECT(ADDRESS(($AN2016-1)*36+($AO2016-1)*12+6,COLUMN())):INDIRECT(ADDRESS(($AN2016-1)*36+($AO2016-1)*12+$AP2016+4,COLUMN())),INDIRECT(ADDRESS(($AN2016-1)*3+$AO2016+5,$AP2016+20)))&gt;=1,0,INDIRECT(ADDRESS(($AN2016-1)*3+$AO2016+5,$AP2016+20)))))</f>
        <v>0</v>
      </c>
      <c r="AT2016" s="204">
        <f ca="1">COUNTIF(INDIRECT("U"&amp;(ROW()+12*(($AN2016-1)*3+$AO2016)-ROW())/12+5):INDIRECT("AF"&amp;(ROW()+12*(($AN2016-1)*3+$AO2016)-ROW())/12+5),AS2016)</f>
        <v>0</v>
      </c>
      <c r="AU2016" s="204">
        <f ca="1">IF(AND(AQ2016+AS2016&gt;0,AR2016+AT2016&gt;0),COUNTIF(AU$6:AU2015,"&gt;0")+1,0)</f>
        <v>0</v>
      </c>
    </row>
    <row r="2017" spans="40:47">
      <c r="AN2017" s="204">
        <v>56</v>
      </c>
      <c r="AO2017" s="204">
        <v>3</v>
      </c>
      <c r="AP2017" s="204">
        <v>8</v>
      </c>
      <c r="AQ2017" s="221">
        <f ca="1">IF($AP2017=1,IF(INDIRECT(ADDRESS(($AN2017-1)*3+$AO2017+5,$AP2017+7))="",0,INDIRECT(ADDRESS(($AN2017-1)*3+$AO2017+5,$AP2017+7))),IF(INDIRECT(ADDRESS(($AN2017-1)*3+$AO2017+5,$AP2017+7))="",0,IF(COUNTIF(INDIRECT(ADDRESS(($AN2017-1)*36+($AO2017-1)*12+6,COLUMN())):INDIRECT(ADDRESS(($AN2017-1)*36+($AO2017-1)*12+$AP2017+4,COLUMN())),INDIRECT(ADDRESS(($AN2017-1)*3+$AO2017+5,$AP2017+7)))&gt;=1,0,INDIRECT(ADDRESS(($AN2017-1)*3+$AO2017+5,$AP2017+7)))))</f>
        <v>0</v>
      </c>
      <c r="AR2017" s="204">
        <f ca="1">COUNTIF(INDIRECT("H"&amp;(ROW()+12*(($AN2017-1)*3+$AO2017)-ROW())/12+5):INDIRECT("S"&amp;(ROW()+12*(($AN2017-1)*3+$AO2017)-ROW())/12+5),AQ2017)</f>
        <v>0</v>
      </c>
      <c r="AS2017" s="221">
        <f ca="1">IF($AP2017=1,IF(INDIRECT(ADDRESS(($AN2017-1)*3+$AO2017+5,$AP2017+20))="",0,INDIRECT(ADDRESS(($AN2017-1)*3+$AO2017+5,$AP2017+20))),IF(INDIRECT(ADDRESS(($AN2017-1)*3+$AO2017+5,$AP2017+20))="",0,IF(COUNTIF(INDIRECT(ADDRESS(($AN2017-1)*36+($AO2017-1)*12+6,COLUMN())):INDIRECT(ADDRESS(($AN2017-1)*36+($AO2017-1)*12+$AP2017+4,COLUMN())),INDIRECT(ADDRESS(($AN2017-1)*3+$AO2017+5,$AP2017+20)))&gt;=1,0,INDIRECT(ADDRESS(($AN2017-1)*3+$AO2017+5,$AP2017+20)))))</f>
        <v>0</v>
      </c>
      <c r="AT2017" s="204">
        <f ca="1">COUNTIF(INDIRECT("U"&amp;(ROW()+12*(($AN2017-1)*3+$AO2017)-ROW())/12+5):INDIRECT("AF"&amp;(ROW()+12*(($AN2017-1)*3+$AO2017)-ROW())/12+5),AS2017)</f>
        <v>0</v>
      </c>
      <c r="AU2017" s="204">
        <f ca="1">IF(AND(AQ2017+AS2017&gt;0,AR2017+AT2017&gt;0),COUNTIF(AU$6:AU2016,"&gt;0")+1,0)</f>
        <v>0</v>
      </c>
    </row>
    <row r="2018" spans="40:47">
      <c r="AN2018" s="204">
        <v>56</v>
      </c>
      <c r="AO2018" s="204">
        <v>3</v>
      </c>
      <c r="AP2018" s="204">
        <v>9</v>
      </c>
      <c r="AQ2018" s="221">
        <f ca="1">IF($AP2018=1,IF(INDIRECT(ADDRESS(($AN2018-1)*3+$AO2018+5,$AP2018+7))="",0,INDIRECT(ADDRESS(($AN2018-1)*3+$AO2018+5,$AP2018+7))),IF(INDIRECT(ADDRESS(($AN2018-1)*3+$AO2018+5,$AP2018+7))="",0,IF(COUNTIF(INDIRECT(ADDRESS(($AN2018-1)*36+($AO2018-1)*12+6,COLUMN())):INDIRECT(ADDRESS(($AN2018-1)*36+($AO2018-1)*12+$AP2018+4,COLUMN())),INDIRECT(ADDRESS(($AN2018-1)*3+$AO2018+5,$AP2018+7)))&gt;=1,0,INDIRECT(ADDRESS(($AN2018-1)*3+$AO2018+5,$AP2018+7)))))</f>
        <v>0</v>
      </c>
      <c r="AR2018" s="204">
        <f ca="1">COUNTIF(INDIRECT("H"&amp;(ROW()+12*(($AN2018-1)*3+$AO2018)-ROW())/12+5):INDIRECT("S"&amp;(ROW()+12*(($AN2018-1)*3+$AO2018)-ROW())/12+5),AQ2018)</f>
        <v>0</v>
      </c>
      <c r="AS2018" s="221">
        <f ca="1">IF($AP2018=1,IF(INDIRECT(ADDRESS(($AN2018-1)*3+$AO2018+5,$AP2018+20))="",0,INDIRECT(ADDRESS(($AN2018-1)*3+$AO2018+5,$AP2018+20))),IF(INDIRECT(ADDRESS(($AN2018-1)*3+$AO2018+5,$AP2018+20))="",0,IF(COUNTIF(INDIRECT(ADDRESS(($AN2018-1)*36+($AO2018-1)*12+6,COLUMN())):INDIRECT(ADDRESS(($AN2018-1)*36+($AO2018-1)*12+$AP2018+4,COLUMN())),INDIRECT(ADDRESS(($AN2018-1)*3+$AO2018+5,$AP2018+20)))&gt;=1,0,INDIRECT(ADDRESS(($AN2018-1)*3+$AO2018+5,$AP2018+20)))))</f>
        <v>0</v>
      </c>
      <c r="AT2018" s="204">
        <f ca="1">COUNTIF(INDIRECT("U"&amp;(ROW()+12*(($AN2018-1)*3+$AO2018)-ROW())/12+5):INDIRECT("AF"&amp;(ROW()+12*(($AN2018-1)*3+$AO2018)-ROW())/12+5),AS2018)</f>
        <v>0</v>
      </c>
      <c r="AU2018" s="204">
        <f ca="1">IF(AND(AQ2018+AS2018&gt;0,AR2018+AT2018&gt;0),COUNTIF(AU$6:AU2017,"&gt;0")+1,0)</f>
        <v>0</v>
      </c>
    </row>
    <row r="2019" spans="40:47">
      <c r="AN2019" s="204">
        <v>56</v>
      </c>
      <c r="AO2019" s="204">
        <v>3</v>
      </c>
      <c r="AP2019" s="204">
        <v>10</v>
      </c>
      <c r="AQ2019" s="221">
        <f ca="1">IF($AP2019=1,IF(INDIRECT(ADDRESS(($AN2019-1)*3+$AO2019+5,$AP2019+7))="",0,INDIRECT(ADDRESS(($AN2019-1)*3+$AO2019+5,$AP2019+7))),IF(INDIRECT(ADDRESS(($AN2019-1)*3+$AO2019+5,$AP2019+7))="",0,IF(COUNTIF(INDIRECT(ADDRESS(($AN2019-1)*36+($AO2019-1)*12+6,COLUMN())):INDIRECT(ADDRESS(($AN2019-1)*36+($AO2019-1)*12+$AP2019+4,COLUMN())),INDIRECT(ADDRESS(($AN2019-1)*3+$AO2019+5,$AP2019+7)))&gt;=1,0,INDIRECT(ADDRESS(($AN2019-1)*3+$AO2019+5,$AP2019+7)))))</f>
        <v>0</v>
      </c>
      <c r="AR2019" s="204">
        <f ca="1">COUNTIF(INDIRECT("H"&amp;(ROW()+12*(($AN2019-1)*3+$AO2019)-ROW())/12+5):INDIRECT("S"&amp;(ROW()+12*(($AN2019-1)*3+$AO2019)-ROW())/12+5),AQ2019)</f>
        <v>0</v>
      </c>
      <c r="AS2019" s="221">
        <f ca="1">IF($AP2019=1,IF(INDIRECT(ADDRESS(($AN2019-1)*3+$AO2019+5,$AP2019+20))="",0,INDIRECT(ADDRESS(($AN2019-1)*3+$AO2019+5,$AP2019+20))),IF(INDIRECT(ADDRESS(($AN2019-1)*3+$AO2019+5,$AP2019+20))="",0,IF(COUNTIF(INDIRECT(ADDRESS(($AN2019-1)*36+($AO2019-1)*12+6,COLUMN())):INDIRECT(ADDRESS(($AN2019-1)*36+($AO2019-1)*12+$AP2019+4,COLUMN())),INDIRECT(ADDRESS(($AN2019-1)*3+$AO2019+5,$AP2019+20)))&gt;=1,0,INDIRECT(ADDRESS(($AN2019-1)*3+$AO2019+5,$AP2019+20)))))</f>
        <v>0</v>
      </c>
      <c r="AT2019" s="204">
        <f ca="1">COUNTIF(INDIRECT("U"&amp;(ROW()+12*(($AN2019-1)*3+$AO2019)-ROW())/12+5):INDIRECT("AF"&amp;(ROW()+12*(($AN2019-1)*3+$AO2019)-ROW())/12+5),AS2019)</f>
        <v>0</v>
      </c>
      <c r="AU2019" s="204">
        <f ca="1">IF(AND(AQ2019+AS2019&gt;0,AR2019+AT2019&gt;0),COUNTIF(AU$6:AU2018,"&gt;0")+1,0)</f>
        <v>0</v>
      </c>
    </row>
    <row r="2020" spans="40:47">
      <c r="AN2020" s="204">
        <v>56</v>
      </c>
      <c r="AO2020" s="204">
        <v>3</v>
      </c>
      <c r="AP2020" s="204">
        <v>11</v>
      </c>
      <c r="AQ2020" s="221">
        <f ca="1">IF($AP2020=1,IF(INDIRECT(ADDRESS(($AN2020-1)*3+$AO2020+5,$AP2020+7))="",0,INDIRECT(ADDRESS(($AN2020-1)*3+$AO2020+5,$AP2020+7))),IF(INDIRECT(ADDRESS(($AN2020-1)*3+$AO2020+5,$AP2020+7))="",0,IF(COUNTIF(INDIRECT(ADDRESS(($AN2020-1)*36+($AO2020-1)*12+6,COLUMN())):INDIRECT(ADDRESS(($AN2020-1)*36+($AO2020-1)*12+$AP2020+4,COLUMN())),INDIRECT(ADDRESS(($AN2020-1)*3+$AO2020+5,$AP2020+7)))&gt;=1,0,INDIRECT(ADDRESS(($AN2020-1)*3+$AO2020+5,$AP2020+7)))))</f>
        <v>0</v>
      </c>
      <c r="AR2020" s="204">
        <f ca="1">COUNTIF(INDIRECT("H"&amp;(ROW()+12*(($AN2020-1)*3+$AO2020)-ROW())/12+5):INDIRECT("S"&amp;(ROW()+12*(($AN2020-1)*3+$AO2020)-ROW())/12+5),AQ2020)</f>
        <v>0</v>
      </c>
      <c r="AS2020" s="221">
        <f ca="1">IF($AP2020=1,IF(INDIRECT(ADDRESS(($AN2020-1)*3+$AO2020+5,$AP2020+20))="",0,INDIRECT(ADDRESS(($AN2020-1)*3+$AO2020+5,$AP2020+20))),IF(INDIRECT(ADDRESS(($AN2020-1)*3+$AO2020+5,$AP2020+20))="",0,IF(COUNTIF(INDIRECT(ADDRESS(($AN2020-1)*36+($AO2020-1)*12+6,COLUMN())):INDIRECT(ADDRESS(($AN2020-1)*36+($AO2020-1)*12+$AP2020+4,COLUMN())),INDIRECT(ADDRESS(($AN2020-1)*3+$AO2020+5,$AP2020+20)))&gt;=1,0,INDIRECT(ADDRESS(($AN2020-1)*3+$AO2020+5,$AP2020+20)))))</f>
        <v>0</v>
      </c>
      <c r="AT2020" s="204">
        <f ca="1">COUNTIF(INDIRECT("U"&amp;(ROW()+12*(($AN2020-1)*3+$AO2020)-ROW())/12+5):INDIRECT("AF"&amp;(ROW()+12*(($AN2020-1)*3+$AO2020)-ROW())/12+5),AS2020)</f>
        <v>0</v>
      </c>
      <c r="AU2020" s="204">
        <f ca="1">IF(AND(AQ2020+AS2020&gt;0,AR2020+AT2020&gt;0),COUNTIF(AU$6:AU2019,"&gt;0")+1,0)</f>
        <v>0</v>
      </c>
    </row>
    <row r="2021" spans="40:47">
      <c r="AN2021" s="204">
        <v>56</v>
      </c>
      <c r="AO2021" s="204">
        <v>3</v>
      </c>
      <c r="AP2021" s="204">
        <v>12</v>
      </c>
      <c r="AQ2021" s="221">
        <f ca="1">IF($AP2021=1,IF(INDIRECT(ADDRESS(($AN2021-1)*3+$AO2021+5,$AP2021+7))="",0,INDIRECT(ADDRESS(($AN2021-1)*3+$AO2021+5,$AP2021+7))),IF(INDIRECT(ADDRESS(($AN2021-1)*3+$AO2021+5,$AP2021+7))="",0,IF(COUNTIF(INDIRECT(ADDRESS(($AN2021-1)*36+($AO2021-1)*12+6,COLUMN())):INDIRECT(ADDRESS(($AN2021-1)*36+($AO2021-1)*12+$AP2021+4,COLUMN())),INDIRECT(ADDRESS(($AN2021-1)*3+$AO2021+5,$AP2021+7)))&gt;=1,0,INDIRECT(ADDRESS(($AN2021-1)*3+$AO2021+5,$AP2021+7)))))</f>
        <v>0</v>
      </c>
      <c r="AR2021" s="204">
        <f ca="1">COUNTIF(INDIRECT("H"&amp;(ROW()+12*(($AN2021-1)*3+$AO2021)-ROW())/12+5):INDIRECT("S"&amp;(ROW()+12*(($AN2021-1)*3+$AO2021)-ROW())/12+5),AQ2021)</f>
        <v>0</v>
      </c>
      <c r="AS2021" s="221">
        <f ca="1">IF($AP2021=1,IF(INDIRECT(ADDRESS(($AN2021-1)*3+$AO2021+5,$AP2021+20))="",0,INDIRECT(ADDRESS(($AN2021-1)*3+$AO2021+5,$AP2021+20))),IF(INDIRECT(ADDRESS(($AN2021-1)*3+$AO2021+5,$AP2021+20))="",0,IF(COUNTIF(INDIRECT(ADDRESS(($AN2021-1)*36+($AO2021-1)*12+6,COLUMN())):INDIRECT(ADDRESS(($AN2021-1)*36+($AO2021-1)*12+$AP2021+4,COLUMN())),INDIRECT(ADDRESS(($AN2021-1)*3+$AO2021+5,$AP2021+20)))&gt;=1,0,INDIRECT(ADDRESS(($AN2021-1)*3+$AO2021+5,$AP2021+20)))))</f>
        <v>0</v>
      </c>
      <c r="AT2021" s="204">
        <f ca="1">COUNTIF(INDIRECT("U"&amp;(ROW()+12*(($AN2021-1)*3+$AO2021)-ROW())/12+5):INDIRECT("AF"&amp;(ROW()+12*(($AN2021-1)*3+$AO2021)-ROW())/12+5),AS2021)</f>
        <v>0</v>
      </c>
      <c r="AU2021" s="204">
        <f ca="1">IF(AND(AQ2021+AS2021&gt;0,AR2021+AT2021&gt;0),COUNTIF(AU$6:AU2020,"&gt;0")+1,0)</f>
        <v>0</v>
      </c>
    </row>
    <row r="2022" spans="40:47">
      <c r="AN2022" s="204">
        <v>57</v>
      </c>
      <c r="AO2022" s="204">
        <v>1</v>
      </c>
      <c r="AP2022" s="204">
        <v>1</v>
      </c>
      <c r="AQ2022" s="221">
        <f ca="1">IF($AP2022=1,IF(INDIRECT(ADDRESS(($AN2022-1)*3+$AO2022+5,$AP2022+7))="",0,INDIRECT(ADDRESS(($AN2022-1)*3+$AO2022+5,$AP2022+7))),IF(INDIRECT(ADDRESS(($AN2022-1)*3+$AO2022+5,$AP2022+7))="",0,IF(COUNTIF(INDIRECT(ADDRESS(($AN2022-1)*36+($AO2022-1)*12+6,COLUMN())):INDIRECT(ADDRESS(($AN2022-1)*36+($AO2022-1)*12+$AP2022+4,COLUMN())),INDIRECT(ADDRESS(($AN2022-1)*3+$AO2022+5,$AP2022+7)))&gt;=1,0,INDIRECT(ADDRESS(($AN2022-1)*3+$AO2022+5,$AP2022+7)))))</f>
        <v>0</v>
      </c>
      <c r="AR2022" s="204">
        <f ca="1">COUNTIF(INDIRECT("H"&amp;(ROW()+12*(($AN2022-1)*3+$AO2022)-ROW())/12+5):INDIRECT("S"&amp;(ROW()+12*(($AN2022-1)*3+$AO2022)-ROW())/12+5),AQ2022)</f>
        <v>0</v>
      </c>
      <c r="AS2022" s="221">
        <f ca="1">IF($AP2022=1,IF(INDIRECT(ADDRESS(($AN2022-1)*3+$AO2022+5,$AP2022+20))="",0,INDIRECT(ADDRESS(($AN2022-1)*3+$AO2022+5,$AP2022+20))),IF(INDIRECT(ADDRESS(($AN2022-1)*3+$AO2022+5,$AP2022+20))="",0,IF(COUNTIF(INDIRECT(ADDRESS(($AN2022-1)*36+($AO2022-1)*12+6,COLUMN())):INDIRECT(ADDRESS(($AN2022-1)*36+($AO2022-1)*12+$AP2022+4,COLUMN())),INDIRECT(ADDRESS(($AN2022-1)*3+$AO2022+5,$AP2022+20)))&gt;=1,0,INDIRECT(ADDRESS(($AN2022-1)*3+$AO2022+5,$AP2022+20)))))</f>
        <v>0</v>
      </c>
      <c r="AT2022" s="204">
        <f ca="1">COUNTIF(INDIRECT("U"&amp;(ROW()+12*(($AN2022-1)*3+$AO2022)-ROW())/12+5):INDIRECT("AF"&amp;(ROW()+12*(($AN2022-1)*3+$AO2022)-ROW())/12+5),AS2022)</f>
        <v>0</v>
      </c>
      <c r="AU2022" s="204">
        <f ca="1">IF(AND(AQ2022+AS2022&gt;0,AR2022+AT2022&gt;0),COUNTIF(AU$6:AU2021,"&gt;0")+1,0)</f>
        <v>0</v>
      </c>
    </row>
    <row r="2023" spans="40:47">
      <c r="AN2023" s="204">
        <v>57</v>
      </c>
      <c r="AO2023" s="204">
        <v>1</v>
      </c>
      <c r="AP2023" s="204">
        <v>2</v>
      </c>
      <c r="AQ2023" s="221">
        <f ca="1">IF($AP2023=1,IF(INDIRECT(ADDRESS(($AN2023-1)*3+$AO2023+5,$AP2023+7))="",0,INDIRECT(ADDRESS(($AN2023-1)*3+$AO2023+5,$AP2023+7))),IF(INDIRECT(ADDRESS(($AN2023-1)*3+$AO2023+5,$AP2023+7))="",0,IF(COUNTIF(INDIRECT(ADDRESS(($AN2023-1)*36+($AO2023-1)*12+6,COLUMN())):INDIRECT(ADDRESS(($AN2023-1)*36+($AO2023-1)*12+$AP2023+4,COLUMN())),INDIRECT(ADDRESS(($AN2023-1)*3+$AO2023+5,$AP2023+7)))&gt;=1,0,INDIRECT(ADDRESS(($AN2023-1)*3+$AO2023+5,$AP2023+7)))))</f>
        <v>0</v>
      </c>
      <c r="AR2023" s="204">
        <f ca="1">COUNTIF(INDIRECT("H"&amp;(ROW()+12*(($AN2023-1)*3+$AO2023)-ROW())/12+5):INDIRECT("S"&amp;(ROW()+12*(($AN2023-1)*3+$AO2023)-ROW())/12+5),AQ2023)</f>
        <v>0</v>
      </c>
      <c r="AS2023" s="221">
        <f ca="1">IF($AP2023=1,IF(INDIRECT(ADDRESS(($AN2023-1)*3+$AO2023+5,$AP2023+20))="",0,INDIRECT(ADDRESS(($AN2023-1)*3+$AO2023+5,$AP2023+20))),IF(INDIRECT(ADDRESS(($AN2023-1)*3+$AO2023+5,$AP2023+20))="",0,IF(COUNTIF(INDIRECT(ADDRESS(($AN2023-1)*36+($AO2023-1)*12+6,COLUMN())):INDIRECT(ADDRESS(($AN2023-1)*36+($AO2023-1)*12+$AP2023+4,COLUMN())),INDIRECT(ADDRESS(($AN2023-1)*3+$AO2023+5,$AP2023+20)))&gt;=1,0,INDIRECT(ADDRESS(($AN2023-1)*3+$AO2023+5,$AP2023+20)))))</f>
        <v>0</v>
      </c>
      <c r="AT2023" s="204">
        <f ca="1">COUNTIF(INDIRECT("U"&amp;(ROW()+12*(($AN2023-1)*3+$AO2023)-ROW())/12+5):INDIRECT("AF"&amp;(ROW()+12*(($AN2023-1)*3+$AO2023)-ROW())/12+5),AS2023)</f>
        <v>0</v>
      </c>
      <c r="AU2023" s="204">
        <f ca="1">IF(AND(AQ2023+AS2023&gt;0,AR2023+AT2023&gt;0),COUNTIF(AU$6:AU2022,"&gt;0")+1,0)</f>
        <v>0</v>
      </c>
    </row>
    <row r="2024" spans="40:47">
      <c r="AN2024" s="204">
        <v>57</v>
      </c>
      <c r="AO2024" s="204">
        <v>1</v>
      </c>
      <c r="AP2024" s="204">
        <v>3</v>
      </c>
      <c r="AQ2024" s="221">
        <f ca="1">IF($AP2024=1,IF(INDIRECT(ADDRESS(($AN2024-1)*3+$AO2024+5,$AP2024+7))="",0,INDIRECT(ADDRESS(($AN2024-1)*3+$AO2024+5,$AP2024+7))),IF(INDIRECT(ADDRESS(($AN2024-1)*3+$AO2024+5,$AP2024+7))="",0,IF(COUNTIF(INDIRECT(ADDRESS(($AN2024-1)*36+($AO2024-1)*12+6,COLUMN())):INDIRECT(ADDRESS(($AN2024-1)*36+($AO2024-1)*12+$AP2024+4,COLUMN())),INDIRECT(ADDRESS(($AN2024-1)*3+$AO2024+5,$AP2024+7)))&gt;=1,0,INDIRECT(ADDRESS(($AN2024-1)*3+$AO2024+5,$AP2024+7)))))</f>
        <v>0</v>
      </c>
      <c r="AR2024" s="204">
        <f ca="1">COUNTIF(INDIRECT("H"&amp;(ROW()+12*(($AN2024-1)*3+$AO2024)-ROW())/12+5):INDIRECT("S"&amp;(ROW()+12*(($AN2024-1)*3+$AO2024)-ROW())/12+5),AQ2024)</f>
        <v>0</v>
      </c>
      <c r="AS2024" s="221">
        <f ca="1">IF($AP2024=1,IF(INDIRECT(ADDRESS(($AN2024-1)*3+$AO2024+5,$AP2024+20))="",0,INDIRECT(ADDRESS(($AN2024-1)*3+$AO2024+5,$AP2024+20))),IF(INDIRECT(ADDRESS(($AN2024-1)*3+$AO2024+5,$AP2024+20))="",0,IF(COUNTIF(INDIRECT(ADDRESS(($AN2024-1)*36+($AO2024-1)*12+6,COLUMN())):INDIRECT(ADDRESS(($AN2024-1)*36+($AO2024-1)*12+$AP2024+4,COLUMN())),INDIRECT(ADDRESS(($AN2024-1)*3+$AO2024+5,$AP2024+20)))&gt;=1,0,INDIRECT(ADDRESS(($AN2024-1)*3+$AO2024+5,$AP2024+20)))))</f>
        <v>0</v>
      </c>
      <c r="AT2024" s="204">
        <f ca="1">COUNTIF(INDIRECT("U"&amp;(ROW()+12*(($AN2024-1)*3+$AO2024)-ROW())/12+5):INDIRECT("AF"&amp;(ROW()+12*(($AN2024-1)*3+$AO2024)-ROW())/12+5),AS2024)</f>
        <v>0</v>
      </c>
      <c r="AU2024" s="204">
        <f ca="1">IF(AND(AQ2024+AS2024&gt;0,AR2024+AT2024&gt;0),COUNTIF(AU$6:AU2023,"&gt;0")+1,0)</f>
        <v>0</v>
      </c>
    </row>
    <row r="2025" spans="40:47">
      <c r="AN2025" s="204">
        <v>57</v>
      </c>
      <c r="AO2025" s="204">
        <v>1</v>
      </c>
      <c r="AP2025" s="204">
        <v>4</v>
      </c>
      <c r="AQ2025" s="221">
        <f ca="1">IF($AP2025=1,IF(INDIRECT(ADDRESS(($AN2025-1)*3+$AO2025+5,$AP2025+7))="",0,INDIRECT(ADDRESS(($AN2025-1)*3+$AO2025+5,$AP2025+7))),IF(INDIRECT(ADDRESS(($AN2025-1)*3+$AO2025+5,$AP2025+7))="",0,IF(COUNTIF(INDIRECT(ADDRESS(($AN2025-1)*36+($AO2025-1)*12+6,COLUMN())):INDIRECT(ADDRESS(($AN2025-1)*36+($AO2025-1)*12+$AP2025+4,COLUMN())),INDIRECT(ADDRESS(($AN2025-1)*3+$AO2025+5,$AP2025+7)))&gt;=1,0,INDIRECT(ADDRESS(($AN2025-1)*3+$AO2025+5,$AP2025+7)))))</f>
        <v>0</v>
      </c>
      <c r="AR2025" s="204">
        <f ca="1">COUNTIF(INDIRECT("H"&amp;(ROW()+12*(($AN2025-1)*3+$AO2025)-ROW())/12+5):INDIRECT("S"&amp;(ROW()+12*(($AN2025-1)*3+$AO2025)-ROW())/12+5),AQ2025)</f>
        <v>0</v>
      </c>
      <c r="AS2025" s="221">
        <f ca="1">IF($AP2025=1,IF(INDIRECT(ADDRESS(($AN2025-1)*3+$AO2025+5,$AP2025+20))="",0,INDIRECT(ADDRESS(($AN2025-1)*3+$AO2025+5,$AP2025+20))),IF(INDIRECT(ADDRESS(($AN2025-1)*3+$AO2025+5,$AP2025+20))="",0,IF(COUNTIF(INDIRECT(ADDRESS(($AN2025-1)*36+($AO2025-1)*12+6,COLUMN())):INDIRECT(ADDRESS(($AN2025-1)*36+($AO2025-1)*12+$AP2025+4,COLUMN())),INDIRECT(ADDRESS(($AN2025-1)*3+$AO2025+5,$AP2025+20)))&gt;=1,0,INDIRECT(ADDRESS(($AN2025-1)*3+$AO2025+5,$AP2025+20)))))</f>
        <v>0</v>
      </c>
      <c r="AT2025" s="204">
        <f ca="1">COUNTIF(INDIRECT("U"&amp;(ROW()+12*(($AN2025-1)*3+$AO2025)-ROW())/12+5):INDIRECT("AF"&amp;(ROW()+12*(($AN2025-1)*3+$AO2025)-ROW())/12+5),AS2025)</f>
        <v>0</v>
      </c>
      <c r="AU2025" s="204">
        <f ca="1">IF(AND(AQ2025+AS2025&gt;0,AR2025+AT2025&gt;0),COUNTIF(AU$6:AU2024,"&gt;0")+1,0)</f>
        <v>0</v>
      </c>
    </row>
    <row r="2026" spans="40:47">
      <c r="AN2026" s="204">
        <v>57</v>
      </c>
      <c r="AO2026" s="204">
        <v>1</v>
      </c>
      <c r="AP2026" s="204">
        <v>5</v>
      </c>
      <c r="AQ2026" s="221">
        <f ca="1">IF($AP2026=1,IF(INDIRECT(ADDRESS(($AN2026-1)*3+$AO2026+5,$AP2026+7))="",0,INDIRECT(ADDRESS(($AN2026-1)*3+$AO2026+5,$AP2026+7))),IF(INDIRECT(ADDRESS(($AN2026-1)*3+$AO2026+5,$AP2026+7))="",0,IF(COUNTIF(INDIRECT(ADDRESS(($AN2026-1)*36+($AO2026-1)*12+6,COLUMN())):INDIRECT(ADDRESS(($AN2026-1)*36+($AO2026-1)*12+$AP2026+4,COLUMN())),INDIRECT(ADDRESS(($AN2026-1)*3+$AO2026+5,$AP2026+7)))&gt;=1,0,INDIRECT(ADDRESS(($AN2026-1)*3+$AO2026+5,$AP2026+7)))))</f>
        <v>0</v>
      </c>
      <c r="AR2026" s="204">
        <f ca="1">COUNTIF(INDIRECT("H"&amp;(ROW()+12*(($AN2026-1)*3+$AO2026)-ROW())/12+5):INDIRECT("S"&amp;(ROW()+12*(($AN2026-1)*3+$AO2026)-ROW())/12+5),AQ2026)</f>
        <v>0</v>
      </c>
      <c r="AS2026" s="221">
        <f ca="1">IF($AP2026=1,IF(INDIRECT(ADDRESS(($AN2026-1)*3+$AO2026+5,$AP2026+20))="",0,INDIRECT(ADDRESS(($AN2026-1)*3+$AO2026+5,$AP2026+20))),IF(INDIRECT(ADDRESS(($AN2026-1)*3+$AO2026+5,$AP2026+20))="",0,IF(COUNTIF(INDIRECT(ADDRESS(($AN2026-1)*36+($AO2026-1)*12+6,COLUMN())):INDIRECT(ADDRESS(($AN2026-1)*36+($AO2026-1)*12+$AP2026+4,COLUMN())),INDIRECT(ADDRESS(($AN2026-1)*3+$AO2026+5,$AP2026+20)))&gt;=1,0,INDIRECT(ADDRESS(($AN2026-1)*3+$AO2026+5,$AP2026+20)))))</f>
        <v>0</v>
      </c>
      <c r="AT2026" s="204">
        <f ca="1">COUNTIF(INDIRECT("U"&amp;(ROW()+12*(($AN2026-1)*3+$AO2026)-ROW())/12+5):INDIRECT("AF"&amp;(ROW()+12*(($AN2026-1)*3+$AO2026)-ROW())/12+5),AS2026)</f>
        <v>0</v>
      </c>
      <c r="AU2026" s="204">
        <f ca="1">IF(AND(AQ2026+AS2026&gt;0,AR2026+AT2026&gt;0),COUNTIF(AU$6:AU2025,"&gt;0")+1,0)</f>
        <v>0</v>
      </c>
    </row>
    <row r="2027" spans="40:47">
      <c r="AN2027" s="204">
        <v>57</v>
      </c>
      <c r="AO2027" s="204">
        <v>1</v>
      </c>
      <c r="AP2027" s="204">
        <v>6</v>
      </c>
      <c r="AQ2027" s="221">
        <f ca="1">IF($AP2027=1,IF(INDIRECT(ADDRESS(($AN2027-1)*3+$AO2027+5,$AP2027+7))="",0,INDIRECT(ADDRESS(($AN2027-1)*3+$AO2027+5,$AP2027+7))),IF(INDIRECT(ADDRESS(($AN2027-1)*3+$AO2027+5,$AP2027+7))="",0,IF(COUNTIF(INDIRECT(ADDRESS(($AN2027-1)*36+($AO2027-1)*12+6,COLUMN())):INDIRECT(ADDRESS(($AN2027-1)*36+($AO2027-1)*12+$AP2027+4,COLUMN())),INDIRECT(ADDRESS(($AN2027-1)*3+$AO2027+5,$AP2027+7)))&gt;=1,0,INDIRECT(ADDRESS(($AN2027-1)*3+$AO2027+5,$AP2027+7)))))</f>
        <v>0</v>
      </c>
      <c r="AR2027" s="204">
        <f ca="1">COUNTIF(INDIRECT("H"&amp;(ROW()+12*(($AN2027-1)*3+$AO2027)-ROW())/12+5):INDIRECT("S"&amp;(ROW()+12*(($AN2027-1)*3+$AO2027)-ROW())/12+5),AQ2027)</f>
        <v>0</v>
      </c>
      <c r="AS2027" s="221">
        <f ca="1">IF($AP2027=1,IF(INDIRECT(ADDRESS(($AN2027-1)*3+$AO2027+5,$AP2027+20))="",0,INDIRECT(ADDRESS(($AN2027-1)*3+$AO2027+5,$AP2027+20))),IF(INDIRECT(ADDRESS(($AN2027-1)*3+$AO2027+5,$AP2027+20))="",0,IF(COUNTIF(INDIRECT(ADDRESS(($AN2027-1)*36+($AO2027-1)*12+6,COLUMN())):INDIRECT(ADDRESS(($AN2027-1)*36+($AO2027-1)*12+$AP2027+4,COLUMN())),INDIRECT(ADDRESS(($AN2027-1)*3+$AO2027+5,$AP2027+20)))&gt;=1,0,INDIRECT(ADDRESS(($AN2027-1)*3+$AO2027+5,$AP2027+20)))))</f>
        <v>0</v>
      </c>
      <c r="AT2027" s="204">
        <f ca="1">COUNTIF(INDIRECT("U"&amp;(ROW()+12*(($AN2027-1)*3+$AO2027)-ROW())/12+5):INDIRECT("AF"&amp;(ROW()+12*(($AN2027-1)*3+$AO2027)-ROW())/12+5),AS2027)</f>
        <v>0</v>
      </c>
      <c r="AU2027" s="204">
        <f ca="1">IF(AND(AQ2027+AS2027&gt;0,AR2027+AT2027&gt;0),COUNTIF(AU$6:AU2026,"&gt;0")+1,0)</f>
        <v>0</v>
      </c>
    </row>
    <row r="2028" spans="40:47">
      <c r="AN2028" s="204">
        <v>57</v>
      </c>
      <c r="AO2028" s="204">
        <v>1</v>
      </c>
      <c r="AP2028" s="204">
        <v>7</v>
      </c>
      <c r="AQ2028" s="221">
        <f ca="1">IF($AP2028=1,IF(INDIRECT(ADDRESS(($AN2028-1)*3+$AO2028+5,$AP2028+7))="",0,INDIRECT(ADDRESS(($AN2028-1)*3+$AO2028+5,$AP2028+7))),IF(INDIRECT(ADDRESS(($AN2028-1)*3+$AO2028+5,$AP2028+7))="",0,IF(COUNTIF(INDIRECT(ADDRESS(($AN2028-1)*36+($AO2028-1)*12+6,COLUMN())):INDIRECT(ADDRESS(($AN2028-1)*36+($AO2028-1)*12+$AP2028+4,COLUMN())),INDIRECT(ADDRESS(($AN2028-1)*3+$AO2028+5,$AP2028+7)))&gt;=1,0,INDIRECT(ADDRESS(($AN2028-1)*3+$AO2028+5,$AP2028+7)))))</f>
        <v>0</v>
      </c>
      <c r="AR2028" s="204">
        <f ca="1">COUNTIF(INDIRECT("H"&amp;(ROW()+12*(($AN2028-1)*3+$AO2028)-ROW())/12+5):INDIRECT("S"&amp;(ROW()+12*(($AN2028-1)*3+$AO2028)-ROW())/12+5),AQ2028)</f>
        <v>0</v>
      </c>
      <c r="AS2028" s="221">
        <f ca="1">IF($AP2028=1,IF(INDIRECT(ADDRESS(($AN2028-1)*3+$AO2028+5,$AP2028+20))="",0,INDIRECT(ADDRESS(($AN2028-1)*3+$AO2028+5,$AP2028+20))),IF(INDIRECT(ADDRESS(($AN2028-1)*3+$AO2028+5,$AP2028+20))="",0,IF(COUNTIF(INDIRECT(ADDRESS(($AN2028-1)*36+($AO2028-1)*12+6,COLUMN())):INDIRECT(ADDRESS(($AN2028-1)*36+($AO2028-1)*12+$AP2028+4,COLUMN())),INDIRECT(ADDRESS(($AN2028-1)*3+$AO2028+5,$AP2028+20)))&gt;=1,0,INDIRECT(ADDRESS(($AN2028-1)*3+$AO2028+5,$AP2028+20)))))</f>
        <v>0</v>
      </c>
      <c r="AT2028" s="204">
        <f ca="1">COUNTIF(INDIRECT("U"&amp;(ROW()+12*(($AN2028-1)*3+$AO2028)-ROW())/12+5):INDIRECT("AF"&amp;(ROW()+12*(($AN2028-1)*3+$AO2028)-ROW())/12+5),AS2028)</f>
        <v>0</v>
      </c>
      <c r="AU2028" s="204">
        <f ca="1">IF(AND(AQ2028+AS2028&gt;0,AR2028+AT2028&gt;0),COUNTIF(AU$6:AU2027,"&gt;0")+1,0)</f>
        <v>0</v>
      </c>
    </row>
    <row r="2029" spans="40:47">
      <c r="AN2029" s="204">
        <v>57</v>
      </c>
      <c r="AO2029" s="204">
        <v>1</v>
      </c>
      <c r="AP2029" s="204">
        <v>8</v>
      </c>
      <c r="AQ2029" s="221">
        <f ca="1">IF($AP2029=1,IF(INDIRECT(ADDRESS(($AN2029-1)*3+$AO2029+5,$AP2029+7))="",0,INDIRECT(ADDRESS(($AN2029-1)*3+$AO2029+5,$AP2029+7))),IF(INDIRECT(ADDRESS(($AN2029-1)*3+$AO2029+5,$AP2029+7))="",0,IF(COUNTIF(INDIRECT(ADDRESS(($AN2029-1)*36+($AO2029-1)*12+6,COLUMN())):INDIRECT(ADDRESS(($AN2029-1)*36+($AO2029-1)*12+$AP2029+4,COLUMN())),INDIRECT(ADDRESS(($AN2029-1)*3+$AO2029+5,$AP2029+7)))&gt;=1,0,INDIRECT(ADDRESS(($AN2029-1)*3+$AO2029+5,$AP2029+7)))))</f>
        <v>0</v>
      </c>
      <c r="AR2029" s="204">
        <f ca="1">COUNTIF(INDIRECT("H"&amp;(ROW()+12*(($AN2029-1)*3+$AO2029)-ROW())/12+5):INDIRECT("S"&amp;(ROW()+12*(($AN2029-1)*3+$AO2029)-ROW())/12+5),AQ2029)</f>
        <v>0</v>
      </c>
      <c r="AS2029" s="221">
        <f ca="1">IF($AP2029=1,IF(INDIRECT(ADDRESS(($AN2029-1)*3+$AO2029+5,$AP2029+20))="",0,INDIRECT(ADDRESS(($AN2029-1)*3+$AO2029+5,$AP2029+20))),IF(INDIRECT(ADDRESS(($AN2029-1)*3+$AO2029+5,$AP2029+20))="",0,IF(COUNTIF(INDIRECT(ADDRESS(($AN2029-1)*36+($AO2029-1)*12+6,COLUMN())):INDIRECT(ADDRESS(($AN2029-1)*36+($AO2029-1)*12+$AP2029+4,COLUMN())),INDIRECT(ADDRESS(($AN2029-1)*3+$AO2029+5,$AP2029+20)))&gt;=1,0,INDIRECT(ADDRESS(($AN2029-1)*3+$AO2029+5,$AP2029+20)))))</f>
        <v>0</v>
      </c>
      <c r="AT2029" s="204">
        <f ca="1">COUNTIF(INDIRECT("U"&amp;(ROW()+12*(($AN2029-1)*3+$AO2029)-ROW())/12+5):INDIRECT("AF"&amp;(ROW()+12*(($AN2029-1)*3+$AO2029)-ROW())/12+5),AS2029)</f>
        <v>0</v>
      </c>
      <c r="AU2029" s="204">
        <f ca="1">IF(AND(AQ2029+AS2029&gt;0,AR2029+AT2029&gt;0),COUNTIF(AU$6:AU2028,"&gt;0")+1,0)</f>
        <v>0</v>
      </c>
    </row>
    <row r="2030" spans="40:47">
      <c r="AN2030" s="204">
        <v>57</v>
      </c>
      <c r="AO2030" s="204">
        <v>1</v>
      </c>
      <c r="AP2030" s="204">
        <v>9</v>
      </c>
      <c r="AQ2030" s="221">
        <f ca="1">IF($AP2030=1,IF(INDIRECT(ADDRESS(($AN2030-1)*3+$AO2030+5,$AP2030+7))="",0,INDIRECT(ADDRESS(($AN2030-1)*3+$AO2030+5,$AP2030+7))),IF(INDIRECT(ADDRESS(($AN2030-1)*3+$AO2030+5,$AP2030+7))="",0,IF(COUNTIF(INDIRECT(ADDRESS(($AN2030-1)*36+($AO2030-1)*12+6,COLUMN())):INDIRECT(ADDRESS(($AN2030-1)*36+($AO2030-1)*12+$AP2030+4,COLUMN())),INDIRECT(ADDRESS(($AN2030-1)*3+$AO2030+5,$AP2030+7)))&gt;=1,0,INDIRECT(ADDRESS(($AN2030-1)*3+$AO2030+5,$AP2030+7)))))</f>
        <v>0</v>
      </c>
      <c r="AR2030" s="204">
        <f ca="1">COUNTIF(INDIRECT("H"&amp;(ROW()+12*(($AN2030-1)*3+$AO2030)-ROW())/12+5):INDIRECT("S"&amp;(ROW()+12*(($AN2030-1)*3+$AO2030)-ROW())/12+5),AQ2030)</f>
        <v>0</v>
      </c>
      <c r="AS2030" s="221">
        <f ca="1">IF($AP2030=1,IF(INDIRECT(ADDRESS(($AN2030-1)*3+$AO2030+5,$AP2030+20))="",0,INDIRECT(ADDRESS(($AN2030-1)*3+$AO2030+5,$AP2030+20))),IF(INDIRECT(ADDRESS(($AN2030-1)*3+$AO2030+5,$AP2030+20))="",0,IF(COUNTIF(INDIRECT(ADDRESS(($AN2030-1)*36+($AO2030-1)*12+6,COLUMN())):INDIRECT(ADDRESS(($AN2030-1)*36+($AO2030-1)*12+$AP2030+4,COLUMN())),INDIRECT(ADDRESS(($AN2030-1)*3+$AO2030+5,$AP2030+20)))&gt;=1,0,INDIRECT(ADDRESS(($AN2030-1)*3+$AO2030+5,$AP2030+20)))))</f>
        <v>0</v>
      </c>
      <c r="AT2030" s="204">
        <f ca="1">COUNTIF(INDIRECT("U"&amp;(ROW()+12*(($AN2030-1)*3+$AO2030)-ROW())/12+5):INDIRECT("AF"&amp;(ROW()+12*(($AN2030-1)*3+$AO2030)-ROW())/12+5),AS2030)</f>
        <v>0</v>
      </c>
      <c r="AU2030" s="204">
        <f ca="1">IF(AND(AQ2030+AS2030&gt;0,AR2030+AT2030&gt;0),COUNTIF(AU$6:AU2029,"&gt;0")+1,0)</f>
        <v>0</v>
      </c>
    </row>
    <row r="2031" spans="40:47">
      <c r="AN2031" s="204">
        <v>57</v>
      </c>
      <c r="AO2031" s="204">
        <v>1</v>
      </c>
      <c r="AP2031" s="204">
        <v>10</v>
      </c>
      <c r="AQ2031" s="221">
        <f ca="1">IF($AP2031=1,IF(INDIRECT(ADDRESS(($AN2031-1)*3+$AO2031+5,$AP2031+7))="",0,INDIRECT(ADDRESS(($AN2031-1)*3+$AO2031+5,$AP2031+7))),IF(INDIRECT(ADDRESS(($AN2031-1)*3+$AO2031+5,$AP2031+7))="",0,IF(COUNTIF(INDIRECT(ADDRESS(($AN2031-1)*36+($AO2031-1)*12+6,COLUMN())):INDIRECT(ADDRESS(($AN2031-1)*36+($AO2031-1)*12+$AP2031+4,COLUMN())),INDIRECT(ADDRESS(($AN2031-1)*3+$AO2031+5,$AP2031+7)))&gt;=1,0,INDIRECT(ADDRESS(($AN2031-1)*3+$AO2031+5,$AP2031+7)))))</f>
        <v>0</v>
      </c>
      <c r="AR2031" s="204">
        <f ca="1">COUNTIF(INDIRECT("H"&amp;(ROW()+12*(($AN2031-1)*3+$AO2031)-ROW())/12+5):INDIRECT("S"&amp;(ROW()+12*(($AN2031-1)*3+$AO2031)-ROW())/12+5),AQ2031)</f>
        <v>0</v>
      </c>
      <c r="AS2031" s="221">
        <f ca="1">IF($AP2031=1,IF(INDIRECT(ADDRESS(($AN2031-1)*3+$AO2031+5,$AP2031+20))="",0,INDIRECT(ADDRESS(($AN2031-1)*3+$AO2031+5,$AP2031+20))),IF(INDIRECT(ADDRESS(($AN2031-1)*3+$AO2031+5,$AP2031+20))="",0,IF(COUNTIF(INDIRECT(ADDRESS(($AN2031-1)*36+($AO2031-1)*12+6,COLUMN())):INDIRECT(ADDRESS(($AN2031-1)*36+($AO2031-1)*12+$AP2031+4,COLUMN())),INDIRECT(ADDRESS(($AN2031-1)*3+$AO2031+5,$AP2031+20)))&gt;=1,0,INDIRECT(ADDRESS(($AN2031-1)*3+$AO2031+5,$AP2031+20)))))</f>
        <v>0</v>
      </c>
      <c r="AT2031" s="204">
        <f ca="1">COUNTIF(INDIRECT("U"&amp;(ROW()+12*(($AN2031-1)*3+$AO2031)-ROW())/12+5):INDIRECT("AF"&amp;(ROW()+12*(($AN2031-1)*3+$AO2031)-ROW())/12+5),AS2031)</f>
        <v>0</v>
      </c>
      <c r="AU2031" s="204">
        <f ca="1">IF(AND(AQ2031+AS2031&gt;0,AR2031+AT2031&gt;0),COUNTIF(AU$6:AU2030,"&gt;0")+1,0)</f>
        <v>0</v>
      </c>
    </row>
    <row r="2032" spans="40:47">
      <c r="AN2032" s="204">
        <v>57</v>
      </c>
      <c r="AO2032" s="204">
        <v>1</v>
      </c>
      <c r="AP2032" s="204">
        <v>11</v>
      </c>
      <c r="AQ2032" s="221">
        <f ca="1">IF($AP2032=1,IF(INDIRECT(ADDRESS(($AN2032-1)*3+$AO2032+5,$AP2032+7))="",0,INDIRECT(ADDRESS(($AN2032-1)*3+$AO2032+5,$AP2032+7))),IF(INDIRECT(ADDRESS(($AN2032-1)*3+$AO2032+5,$AP2032+7))="",0,IF(COUNTIF(INDIRECT(ADDRESS(($AN2032-1)*36+($AO2032-1)*12+6,COLUMN())):INDIRECT(ADDRESS(($AN2032-1)*36+($AO2032-1)*12+$AP2032+4,COLUMN())),INDIRECT(ADDRESS(($AN2032-1)*3+$AO2032+5,$AP2032+7)))&gt;=1,0,INDIRECT(ADDRESS(($AN2032-1)*3+$AO2032+5,$AP2032+7)))))</f>
        <v>0</v>
      </c>
      <c r="AR2032" s="204">
        <f ca="1">COUNTIF(INDIRECT("H"&amp;(ROW()+12*(($AN2032-1)*3+$AO2032)-ROW())/12+5):INDIRECT("S"&amp;(ROW()+12*(($AN2032-1)*3+$AO2032)-ROW())/12+5),AQ2032)</f>
        <v>0</v>
      </c>
      <c r="AS2032" s="221">
        <f ca="1">IF($AP2032=1,IF(INDIRECT(ADDRESS(($AN2032-1)*3+$AO2032+5,$AP2032+20))="",0,INDIRECT(ADDRESS(($AN2032-1)*3+$AO2032+5,$AP2032+20))),IF(INDIRECT(ADDRESS(($AN2032-1)*3+$AO2032+5,$AP2032+20))="",0,IF(COUNTIF(INDIRECT(ADDRESS(($AN2032-1)*36+($AO2032-1)*12+6,COLUMN())):INDIRECT(ADDRESS(($AN2032-1)*36+($AO2032-1)*12+$AP2032+4,COLUMN())),INDIRECT(ADDRESS(($AN2032-1)*3+$AO2032+5,$AP2032+20)))&gt;=1,0,INDIRECT(ADDRESS(($AN2032-1)*3+$AO2032+5,$AP2032+20)))))</f>
        <v>0</v>
      </c>
      <c r="AT2032" s="204">
        <f ca="1">COUNTIF(INDIRECT("U"&amp;(ROW()+12*(($AN2032-1)*3+$AO2032)-ROW())/12+5):INDIRECT("AF"&amp;(ROW()+12*(($AN2032-1)*3+$AO2032)-ROW())/12+5),AS2032)</f>
        <v>0</v>
      </c>
      <c r="AU2032" s="204">
        <f ca="1">IF(AND(AQ2032+AS2032&gt;0,AR2032+AT2032&gt;0),COUNTIF(AU$6:AU2031,"&gt;0")+1,0)</f>
        <v>0</v>
      </c>
    </row>
    <row r="2033" spans="40:47">
      <c r="AN2033" s="204">
        <v>57</v>
      </c>
      <c r="AO2033" s="204">
        <v>1</v>
      </c>
      <c r="AP2033" s="204">
        <v>12</v>
      </c>
      <c r="AQ2033" s="221">
        <f ca="1">IF($AP2033=1,IF(INDIRECT(ADDRESS(($AN2033-1)*3+$AO2033+5,$AP2033+7))="",0,INDIRECT(ADDRESS(($AN2033-1)*3+$AO2033+5,$AP2033+7))),IF(INDIRECT(ADDRESS(($AN2033-1)*3+$AO2033+5,$AP2033+7))="",0,IF(COUNTIF(INDIRECT(ADDRESS(($AN2033-1)*36+($AO2033-1)*12+6,COLUMN())):INDIRECT(ADDRESS(($AN2033-1)*36+($AO2033-1)*12+$AP2033+4,COLUMN())),INDIRECT(ADDRESS(($AN2033-1)*3+$AO2033+5,$AP2033+7)))&gt;=1,0,INDIRECT(ADDRESS(($AN2033-1)*3+$AO2033+5,$AP2033+7)))))</f>
        <v>0</v>
      </c>
      <c r="AR2033" s="204">
        <f ca="1">COUNTIF(INDIRECT("H"&amp;(ROW()+12*(($AN2033-1)*3+$AO2033)-ROW())/12+5):INDIRECT("S"&amp;(ROW()+12*(($AN2033-1)*3+$AO2033)-ROW())/12+5),AQ2033)</f>
        <v>0</v>
      </c>
      <c r="AS2033" s="221">
        <f ca="1">IF($AP2033=1,IF(INDIRECT(ADDRESS(($AN2033-1)*3+$AO2033+5,$AP2033+20))="",0,INDIRECT(ADDRESS(($AN2033-1)*3+$AO2033+5,$AP2033+20))),IF(INDIRECT(ADDRESS(($AN2033-1)*3+$AO2033+5,$AP2033+20))="",0,IF(COUNTIF(INDIRECT(ADDRESS(($AN2033-1)*36+($AO2033-1)*12+6,COLUMN())):INDIRECT(ADDRESS(($AN2033-1)*36+($AO2033-1)*12+$AP2033+4,COLUMN())),INDIRECT(ADDRESS(($AN2033-1)*3+$AO2033+5,$AP2033+20)))&gt;=1,0,INDIRECT(ADDRESS(($AN2033-1)*3+$AO2033+5,$AP2033+20)))))</f>
        <v>0</v>
      </c>
      <c r="AT2033" s="204">
        <f ca="1">COUNTIF(INDIRECT("U"&amp;(ROW()+12*(($AN2033-1)*3+$AO2033)-ROW())/12+5):INDIRECT("AF"&amp;(ROW()+12*(($AN2033-1)*3+$AO2033)-ROW())/12+5),AS2033)</f>
        <v>0</v>
      </c>
      <c r="AU2033" s="204">
        <f ca="1">IF(AND(AQ2033+AS2033&gt;0,AR2033+AT2033&gt;0),COUNTIF(AU$6:AU2032,"&gt;0")+1,0)</f>
        <v>0</v>
      </c>
    </row>
    <row r="2034" spans="40:47">
      <c r="AN2034" s="204">
        <v>57</v>
      </c>
      <c r="AO2034" s="204">
        <v>2</v>
      </c>
      <c r="AP2034" s="204">
        <v>1</v>
      </c>
      <c r="AQ2034" s="221">
        <f ca="1">IF($AP2034=1,IF(INDIRECT(ADDRESS(($AN2034-1)*3+$AO2034+5,$AP2034+7))="",0,INDIRECT(ADDRESS(($AN2034-1)*3+$AO2034+5,$AP2034+7))),IF(INDIRECT(ADDRESS(($AN2034-1)*3+$AO2034+5,$AP2034+7))="",0,IF(COUNTIF(INDIRECT(ADDRESS(($AN2034-1)*36+($AO2034-1)*12+6,COLUMN())):INDIRECT(ADDRESS(($AN2034-1)*36+($AO2034-1)*12+$AP2034+4,COLUMN())),INDIRECT(ADDRESS(($AN2034-1)*3+$AO2034+5,$AP2034+7)))&gt;=1,0,INDIRECT(ADDRESS(($AN2034-1)*3+$AO2034+5,$AP2034+7)))))</f>
        <v>0</v>
      </c>
      <c r="AR2034" s="204">
        <f ca="1">COUNTIF(INDIRECT("H"&amp;(ROW()+12*(($AN2034-1)*3+$AO2034)-ROW())/12+5):INDIRECT("S"&amp;(ROW()+12*(($AN2034-1)*3+$AO2034)-ROW())/12+5),AQ2034)</f>
        <v>0</v>
      </c>
      <c r="AS2034" s="221">
        <f ca="1">IF($AP2034=1,IF(INDIRECT(ADDRESS(($AN2034-1)*3+$AO2034+5,$AP2034+20))="",0,INDIRECT(ADDRESS(($AN2034-1)*3+$AO2034+5,$AP2034+20))),IF(INDIRECT(ADDRESS(($AN2034-1)*3+$AO2034+5,$AP2034+20))="",0,IF(COUNTIF(INDIRECT(ADDRESS(($AN2034-1)*36+($AO2034-1)*12+6,COLUMN())):INDIRECT(ADDRESS(($AN2034-1)*36+($AO2034-1)*12+$AP2034+4,COLUMN())),INDIRECT(ADDRESS(($AN2034-1)*3+$AO2034+5,$AP2034+20)))&gt;=1,0,INDIRECT(ADDRESS(($AN2034-1)*3+$AO2034+5,$AP2034+20)))))</f>
        <v>0</v>
      </c>
      <c r="AT2034" s="204">
        <f ca="1">COUNTIF(INDIRECT("U"&amp;(ROW()+12*(($AN2034-1)*3+$AO2034)-ROW())/12+5):INDIRECT("AF"&amp;(ROW()+12*(($AN2034-1)*3+$AO2034)-ROW())/12+5),AS2034)</f>
        <v>0</v>
      </c>
      <c r="AU2034" s="204">
        <f ca="1">IF(AND(AQ2034+AS2034&gt;0,AR2034+AT2034&gt;0),COUNTIF(AU$6:AU2033,"&gt;0")+1,0)</f>
        <v>0</v>
      </c>
    </row>
    <row r="2035" spans="40:47">
      <c r="AN2035" s="204">
        <v>57</v>
      </c>
      <c r="AO2035" s="204">
        <v>2</v>
      </c>
      <c r="AP2035" s="204">
        <v>2</v>
      </c>
      <c r="AQ2035" s="221">
        <f ca="1">IF($AP2035=1,IF(INDIRECT(ADDRESS(($AN2035-1)*3+$AO2035+5,$AP2035+7))="",0,INDIRECT(ADDRESS(($AN2035-1)*3+$AO2035+5,$AP2035+7))),IF(INDIRECT(ADDRESS(($AN2035-1)*3+$AO2035+5,$AP2035+7))="",0,IF(COUNTIF(INDIRECT(ADDRESS(($AN2035-1)*36+($AO2035-1)*12+6,COLUMN())):INDIRECT(ADDRESS(($AN2035-1)*36+($AO2035-1)*12+$AP2035+4,COLUMN())),INDIRECT(ADDRESS(($AN2035-1)*3+$AO2035+5,$AP2035+7)))&gt;=1,0,INDIRECT(ADDRESS(($AN2035-1)*3+$AO2035+5,$AP2035+7)))))</f>
        <v>0</v>
      </c>
      <c r="AR2035" s="204">
        <f ca="1">COUNTIF(INDIRECT("H"&amp;(ROW()+12*(($AN2035-1)*3+$AO2035)-ROW())/12+5):INDIRECT("S"&amp;(ROW()+12*(($AN2035-1)*3+$AO2035)-ROW())/12+5),AQ2035)</f>
        <v>0</v>
      </c>
      <c r="AS2035" s="221">
        <f ca="1">IF($AP2035=1,IF(INDIRECT(ADDRESS(($AN2035-1)*3+$AO2035+5,$AP2035+20))="",0,INDIRECT(ADDRESS(($AN2035-1)*3+$AO2035+5,$AP2035+20))),IF(INDIRECT(ADDRESS(($AN2035-1)*3+$AO2035+5,$AP2035+20))="",0,IF(COUNTIF(INDIRECT(ADDRESS(($AN2035-1)*36+($AO2035-1)*12+6,COLUMN())):INDIRECT(ADDRESS(($AN2035-1)*36+($AO2035-1)*12+$AP2035+4,COLUMN())),INDIRECT(ADDRESS(($AN2035-1)*3+$AO2035+5,$AP2035+20)))&gt;=1,0,INDIRECT(ADDRESS(($AN2035-1)*3+$AO2035+5,$AP2035+20)))))</f>
        <v>0</v>
      </c>
      <c r="AT2035" s="204">
        <f ca="1">COUNTIF(INDIRECT("U"&amp;(ROW()+12*(($AN2035-1)*3+$AO2035)-ROW())/12+5):INDIRECT("AF"&amp;(ROW()+12*(($AN2035-1)*3+$AO2035)-ROW())/12+5),AS2035)</f>
        <v>0</v>
      </c>
      <c r="AU2035" s="204">
        <f ca="1">IF(AND(AQ2035+AS2035&gt;0,AR2035+AT2035&gt;0),COUNTIF(AU$6:AU2034,"&gt;0")+1,0)</f>
        <v>0</v>
      </c>
    </row>
    <row r="2036" spans="40:47">
      <c r="AN2036" s="204">
        <v>57</v>
      </c>
      <c r="AO2036" s="204">
        <v>2</v>
      </c>
      <c r="AP2036" s="204">
        <v>3</v>
      </c>
      <c r="AQ2036" s="221">
        <f ca="1">IF($AP2036=1,IF(INDIRECT(ADDRESS(($AN2036-1)*3+$AO2036+5,$AP2036+7))="",0,INDIRECT(ADDRESS(($AN2036-1)*3+$AO2036+5,$AP2036+7))),IF(INDIRECT(ADDRESS(($AN2036-1)*3+$AO2036+5,$AP2036+7))="",0,IF(COUNTIF(INDIRECT(ADDRESS(($AN2036-1)*36+($AO2036-1)*12+6,COLUMN())):INDIRECT(ADDRESS(($AN2036-1)*36+($AO2036-1)*12+$AP2036+4,COLUMN())),INDIRECT(ADDRESS(($AN2036-1)*3+$AO2036+5,$AP2036+7)))&gt;=1,0,INDIRECT(ADDRESS(($AN2036-1)*3+$AO2036+5,$AP2036+7)))))</f>
        <v>0</v>
      </c>
      <c r="AR2036" s="204">
        <f ca="1">COUNTIF(INDIRECT("H"&amp;(ROW()+12*(($AN2036-1)*3+$AO2036)-ROW())/12+5):INDIRECT("S"&amp;(ROW()+12*(($AN2036-1)*3+$AO2036)-ROW())/12+5),AQ2036)</f>
        <v>0</v>
      </c>
      <c r="AS2036" s="221">
        <f ca="1">IF($AP2036=1,IF(INDIRECT(ADDRESS(($AN2036-1)*3+$AO2036+5,$AP2036+20))="",0,INDIRECT(ADDRESS(($AN2036-1)*3+$AO2036+5,$AP2036+20))),IF(INDIRECT(ADDRESS(($AN2036-1)*3+$AO2036+5,$AP2036+20))="",0,IF(COUNTIF(INDIRECT(ADDRESS(($AN2036-1)*36+($AO2036-1)*12+6,COLUMN())):INDIRECT(ADDRESS(($AN2036-1)*36+($AO2036-1)*12+$AP2036+4,COLUMN())),INDIRECT(ADDRESS(($AN2036-1)*3+$AO2036+5,$AP2036+20)))&gt;=1,0,INDIRECT(ADDRESS(($AN2036-1)*3+$AO2036+5,$AP2036+20)))))</f>
        <v>0</v>
      </c>
      <c r="AT2036" s="204">
        <f ca="1">COUNTIF(INDIRECT("U"&amp;(ROW()+12*(($AN2036-1)*3+$AO2036)-ROW())/12+5):INDIRECT("AF"&amp;(ROW()+12*(($AN2036-1)*3+$AO2036)-ROW())/12+5),AS2036)</f>
        <v>0</v>
      </c>
      <c r="AU2036" s="204">
        <f ca="1">IF(AND(AQ2036+AS2036&gt;0,AR2036+AT2036&gt;0),COUNTIF(AU$6:AU2035,"&gt;0")+1,0)</f>
        <v>0</v>
      </c>
    </row>
    <row r="2037" spans="40:47">
      <c r="AN2037" s="204">
        <v>57</v>
      </c>
      <c r="AO2037" s="204">
        <v>2</v>
      </c>
      <c r="AP2037" s="204">
        <v>4</v>
      </c>
      <c r="AQ2037" s="221">
        <f ca="1">IF($AP2037=1,IF(INDIRECT(ADDRESS(($AN2037-1)*3+$AO2037+5,$AP2037+7))="",0,INDIRECT(ADDRESS(($AN2037-1)*3+$AO2037+5,$AP2037+7))),IF(INDIRECT(ADDRESS(($AN2037-1)*3+$AO2037+5,$AP2037+7))="",0,IF(COUNTIF(INDIRECT(ADDRESS(($AN2037-1)*36+($AO2037-1)*12+6,COLUMN())):INDIRECT(ADDRESS(($AN2037-1)*36+($AO2037-1)*12+$AP2037+4,COLUMN())),INDIRECT(ADDRESS(($AN2037-1)*3+$AO2037+5,$AP2037+7)))&gt;=1,0,INDIRECT(ADDRESS(($AN2037-1)*3+$AO2037+5,$AP2037+7)))))</f>
        <v>0</v>
      </c>
      <c r="AR2037" s="204">
        <f ca="1">COUNTIF(INDIRECT("H"&amp;(ROW()+12*(($AN2037-1)*3+$AO2037)-ROW())/12+5):INDIRECT("S"&amp;(ROW()+12*(($AN2037-1)*3+$AO2037)-ROW())/12+5),AQ2037)</f>
        <v>0</v>
      </c>
      <c r="AS2037" s="221">
        <f ca="1">IF($AP2037=1,IF(INDIRECT(ADDRESS(($AN2037-1)*3+$AO2037+5,$AP2037+20))="",0,INDIRECT(ADDRESS(($AN2037-1)*3+$AO2037+5,$AP2037+20))),IF(INDIRECT(ADDRESS(($AN2037-1)*3+$AO2037+5,$AP2037+20))="",0,IF(COUNTIF(INDIRECT(ADDRESS(($AN2037-1)*36+($AO2037-1)*12+6,COLUMN())):INDIRECT(ADDRESS(($AN2037-1)*36+($AO2037-1)*12+$AP2037+4,COLUMN())),INDIRECT(ADDRESS(($AN2037-1)*3+$AO2037+5,$AP2037+20)))&gt;=1,0,INDIRECT(ADDRESS(($AN2037-1)*3+$AO2037+5,$AP2037+20)))))</f>
        <v>0</v>
      </c>
      <c r="AT2037" s="204">
        <f ca="1">COUNTIF(INDIRECT("U"&amp;(ROW()+12*(($AN2037-1)*3+$AO2037)-ROW())/12+5):INDIRECT("AF"&amp;(ROW()+12*(($AN2037-1)*3+$AO2037)-ROW())/12+5),AS2037)</f>
        <v>0</v>
      </c>
      <c r="AU2037" s="204">
        <f ca="1">IF(AND(AQ2037+AS2037&gt;0,AR2037+AT2037&gt;0),COUNTIF(AU$6:AU2036,"&gt;0")+1,0)</f>
        <v>0</v>
      </c>
    </row>
    <row r="2038" spans="40:47">
      <c r="AN2038" s="204">
        <v>57</v>
      </c>
      <c r="AO2038" s="204">
        <v>2</v>
      </c>
      <c r="AP2038" s="204">
        <v>5</v>
      </c>
      <c r="AQ2038" s="221">
        <f ca="1">IF($AP2038=1,IF(INDIRECT(ADDRESS(($AN2038-1)*3+$AO2038+5,$AP2038+7))="",0,INDIRECT(ADDRESS(($AN2038-1)*3+$AO2038+5,$AP2038+7))),IF(INDIRECT(ADDRESS(($AN2038-1)*3+$AO2038+5,$AP2038+7))="",0,IF(COUNTIF(INDIRECT(ADDRESS(($AN2038-1)*36+($AO2038-1)*12+6,COLUMN())):INDIRECT(ADDRESS(($AN2038-1)*36+($AO2038-1)*12+$AP2038+4,COLUMN())),INDIRECT(ADDRESS(($AN2038-1)*3+$AO2038+5,$AP2038+7)))&gt;=1,0,INDIRECT(ADDRESS(($AN2038-1)*3+$AO2038+5,$AP2038+7)))))</f>
        <v>0</v>
      </c>
      <c r="AR2038" s="204">
        <f ca="1">COUNTIF(INDIRECT("H"&amp;(ROW()+12*(($AN2038-1)*3+$AO2038)-ROW())/12+5):INDIRECT("S"&amp;(ROW()+12*(($AN2038-1)*3+$AO2038)-ROW())/12+5),AQ2038)</f>
        <v>0</v>
      </c>
      <c r="AS2038" s="221">
        <f ca="1">IF($AP2038=1,IF(INDIRECT(ADDRESS(($AN2038-1)*3+$AO2038+5,$AP2038+20))="",0,INDIRECT(ADDRESS(($AN2038-1)*3+$AO2038+5,$AP2038+20))),IF(INDIRECT(ADDRESS(($AN2038-1)*3+$AO2038+5,$AP2038+20))="",0,IF(COUNTIF(INDIRECT(ADDRESS(($AN2038-1)*36+($AO2038-1)*12+6,COLUMN())):INDIRECT(ADDRESS(($AN2038-1)*36+($AO2038-1)*12+$AP2038+4,COLUMN())),INDIRECT(ADDRESS(($AN2038-1)*3+$AO2038+5,$AP2038+20)))&gt;=1,0,INDIRECT(ADDRESS(($AN2038-1)*3+$AO2038+5,$AP2038+20)))))</f>
        <v>0</v>
      </c>
      <c r="AT2038" s="204">
        <f ca="1">COUNTIF(INDIRECT("U"&amp;(ROW()+12*(($AN2038-1)*3+$AO2038)-ROW())/12+5):INDIRECT("AF"&amp;(ROW()+12*(($AN2038-1)*3+$AO2038)-ROW())/12+5),AS2038)</f>
        <v>0</v>
      </c>
      <c r="AU2038" s="204">
        <f ca="1">IF(AND(AQ2038+AS2038&gt;0,AR2038+AT2038&gt;0),COUNTIF(AU$6:AU2037,"&gt;0")+1,0)</f>
        <v>0</v>
      </c>
    </row>
    <row r="2039" spans="40:47">
      <c r="AN2039" s="204">
        <v>57</v>
      </c>
      <c r="AO2039" s="204">
        <v>2</v>
      </c>
      <c r="AP2039" s="204">
        <v>6</v>
      </c>
      <c r="AQ2039" s="221">
        <f ca="1">IF($AP2039=1,IF(INDIRECT(ADDRESS(($AN2039-1)*3+$AO2039+5,$AP2039+7))="",0,INDIRECT(ADDRESS(($AN2039-1)*3+$AO2039+5,$AP2039+7))),IF(INDIRECT(ADDRESS(($AN2039-1)*3+$AO2039+5,$AP2039+7))="",0,IF(COUNTIF(INDIRECT(ADDRESS(($AN2039-1)*36+($AO2039-1)*12+6,COLUMN())):INDIRECT(ADDRESS(($AN2039-1)*36+($AO2039-1)*12+$AP2039+4,COLUMN())),INDIRECT(ADDRESS(($AN2039-1)*3+$AO2039+5,$AP2039+7)))&gt;=1,0,INDIRECT(ADDRESS(($AN2039-1)*3+$AO2039+5,$AP2039+7)))))</f>
        <v>0</v>
      </c>
      <c r="AR2039" s="204">
        <f ca="1">COUNTIF(INDIRECT("H"&amp;(ROW()+12*(($AN2039-1)*3+$AO2039)-ROW())/12+5):INDIRECT("S"&amp;(ROW()+12*(($AN2039-1)*3+$AO2039)-ROW())/12+5),AQ2039)</f>
        <v>0</v>
      </c>
      <c r="AS2039" s="221">
        <f ca="1">IF($AP2039=1,IF(INDIRECT(ADDRESS(($AN2039-1)*3+$AO2039+5,$AP2039+20))="",0,INDIRECT(ADDRESS(($AN2039-1)*3+$AO2039+5,$AP2039+20))),IF(INDIRECT(ADDRESS(($AN2039-1)*3+$AO2039+5,$AP2039+20))="",0,IF(COUNTIF(INDIRECT(ADDRESS(($AN2039-1)*36+($AO2039-1)*12+6,COLUMN())):INDIRECT(ADDRESS(($AN2039-1)*36+($AO2039-1)*12+$AP2039+4,COLUMN())),INDIRECT(ADDRESS(($AN2039-1)*3+$AO2039+5,$AP2039+20)))&gt;=1,0,INDIRECT(ADDRESS(($AN2039-1)*3+$AO2039+5,$AP2039+20)))))</f>
        <v>0</v>
      </c>
      <c r="AT2039" s="204">
        <f ca="1">COUNTIF(INDIRECT("U"&amp;(ROW()+12*(($AN2039-1)*3+$AO2039)-ROW())/12+5):INDIRECT("AF"&amp;(ROW()+12*(($AN2039-1)*3+$AO2039)-ROW())/12+5),AS2039)</f>
        <v>0</v>
      </c>
      <c r="AU2039" s="204">
        <f ca="1">IF(AND(AQ2039+AS2039&gt;0,AR2039+AT2039&gt;0),COUNTIF(AU$6:AU2038,"&gt;0")+1,0)</f>
        <v>0</v>
      </c>
    </row>
    <row r="2040" spans="40:47">
      <c r="AN2040" s="204">
        <v>57</v>
      </c>
      <c r="AO2040" s="204">
        <v>2</v>
      </c>
      <c r="AP2040" s="204">
        <v>7</v>
      </c>
      <c r="AQ2040" s="221">
        <f ca="1">IF($AP2040=1,IF(INDIRECT(ADDRESS(($AN2040-1)*3+$AO2040+5,$AP2040+7))="",0,INDIRECT(ADDRESS(($AN2040-1)*3+$AO2040+5,$AP2040+7))),IF(INDIRECT(ADDRESS(($AN2040-1)*3+$AO2040+5,$AP2040+7))="",0,IF(COUNTIF(INDIRECT(ADDRESS(($AN2040-1)*36+($AO2040-1)*12+6,COLUMN())):INDIRECT(ADDRESS(($AN2040-1)*36+($AO2040-1)*12+$AP2040+4,COLUMN())),INDIRECT(ADDRESS(($AN2040-1)*3+$AO2040+5,$AP2040+7)))&gt;=1,0,INDIRECT(ADDRESS(($AN2040-1)*3+$AO2040+5,$AP2040+7)))))</f>
        <v>0</v>
      </c>
      <c r="AR2040" s="204">
        <f ca="1">COUNTIF(INDIRECT("H"&amp;(ROW()+12*(($AN2040-1)*3+$AO2040)-ROW())/12+5):INDIRECT("S"&amp;(ROW()+12*(($AN2040-1)*3+$AO2040)-ROW())/12+5),AQ2040)</f>
        <v>0</v>
      </c>
      <c r="AS2040" s="221">
        <f ca="1">IF($AP2040=1,IF(INDIRECT(ADDRESS(($AN2040-1)*3+$AO2040+5,$AP2040+20))="",0,INDIRECT(ADDRESS(($AN2040-1)*3+$AO2040+5,$AP2040+20))),IF(INDIRECT(ADDRESS(($AN2040-1)*3+$AO2040+5,$AP2040+20))="",0,IF(COUNTIF(INDIRECT(ADDRESS(($AN2040-1)*36+($AO2040-1)*12+6,COLUMN())):INDIRECT(ADDRESS(($AN2040-1)*36+($AO2040-1)*12+$AP2040+4,COLUMN())),INDIRECT(ADDRESS(($AN2040-1)*3+$AO2040+5,$AP2040+20)))&gt;=1,0,INDIRECT(ADDRESS(($AN2040-1)*3+$AO2040+5,$AP2040+20)))))</f>
        <v>0</v>
      </c>
      <c r="AT2040" s="204">
        <f ca="1">COUNTIF(INDIRECT("U"&amp;(ROW()+12*(($AN2040-1)*3+$AO2040)-ROW())/12+5):INDIRECT("AF"&amp;(ROW()+12*(($AN2040-1)*3+$AO2040)-ROW())/12+5),AS2040)</f>
        <v>0</v>
      </c>
      <c r="AU2040" s="204">
        <f ca="1">IF(AND(AQ2040+AS2040&gt;0,AR2040+AT2040&gt;0),COUNTIF(AU$6:AU2039,"&gt;0")+1,0)</f>
        <v>0</v>
      </c>
    </row>
    <row r="2041" spans="40:47">
      <c r="AN2041" s="204">
        <v>57</v>
      </c>
      <c r="AO2041" s="204">
        <v>2</v>
      </c>
      <c r="AP2041" s="204">
        <v>8</v>
      </c>
      <c r="AQ2041" s="221">
        <f ca="1">IF($AP2041=1,IF(INDIRECT(ADDRESS(($AN2041-1)*3+$AO2041+5,$AP2041+7))="",0,INDIRECT(ADDRESS(($AN2041-1)*3+$AO2041+5,$AP2041+7))),IF(INDIRECT(ADDRESS(($AN2041-1)*3+$AO2041+5,$AP2041+7))="",0,IF(COUNTIF(INDIRECT(ADDRESS(($AN2041-1)*36+($AO2041-1)*12+6,COLUMN())):INDIRECT(ADDRESS(($AN2041-1)*36+($AO2041-1)*12+$AP2041+4,COLUMN())),INDIRECT(ADDRESS(($AN2041-1)*3+$AO2041+5,$AP2041+7)))&gt;=1,0,INDIRECT(ADDRESS(($AN2041-1)*3+$AO2041+5,$AP2041+7)))))</f>
        <v>0</v>
      </c>
      <c r="AR2041" s="204">
        <f ca="1">COUNTIF(INDIRECT("H"&amp;(ROW()+12*(($AN2041-1)*3+$AO2041)-ROW())/12+5):INDIRECT("S"&amp;(ROW()+12*(($AN2041-1)*3+$AO2041)-ROW())/12+5),AQ2041)</f>
        <v>0</v>
      </c>
      <c r="AS2041" s="221">
        <f ca="1">IF($AP2041=1,IF(INDIRECT(ADDRESS(($AN2041-1)*3+$AO2041+5,$AP2041+20))="",0,INDIRECT(ADDRESS(($AN2041-1)*3+$AO2041+5,$AP2041+20))),IF(INDIRECT(ADDRESS(($AN2041-1)*3+$AO2041+5,$AP2041+20))="",0,IF(COUNTIF(INDIRECT(ADDRESS(($AN2041-1)*36+($AO2041-1)*12+6,COLUMN())):INDIRECT(ADDRESS(($AN2041-1)*36+($AO2041-1)*12+$AP2041+4,COLUMN())),INDIRECT(ADDRESS(($AN2041-1)*3+$AO2041+5,$AP2041+20)))&gt;=1,0,INDIRECT(ADDRESS(($AN2041-1)*3+$AO2041+5,$AP2041+20)))))</f>
        <v>0</v>
      </c>
      <c r="AT2041" s="204">
        <f ca="1">COUNTIF(INDIRECT("U"&amp;(ROW()+12*(($AN2041-1)*3+$AO2041)-ROW())/12+5):INDIRECT("AF"&amp;(ROW()+12*(($AN2041-1)*3+$AO2041)-ROW())/12+5),AS2041)</f>
        <v>0</v>
      </c>
      <c r="AU2041" s="204">
        <f ca="1">IF(AND(AQ2041+AS2041&gt;0,AR2041+AT2041&gt;0),COUNTIF(AU$6:AU2040,"&gt;0")+1,0)</f>
        <v>0</v>
      </c>
    </row>
    <row r="2042" spans="40:47">
      <c r="AN2042" s="204">
        <v>57</v>
      </c>
      <c r="AO2042" s="204">
        <v>2</v>
      </c>
      <c r="AP2042" s="204">
        <v>9</v>
      </c>
      <c r="AQ2042" s="221">
        <f ca="1">IF($AP2042=1,IF(INDIRECT(ADDRESS(($AN2042-1)*3+$AO2042+5,$AP2042+7))="",0,INDIRECT(ADDRESS(($AN2042-1)*3+$AO2042+5,$AP2042+7))),IF(INDIRECT(ADDRESS(($AN2042-1)*3+$AO2042+5,$AP2042+7))="",0,IF(COUNTIF(INDIRECT(ADDRESS(($AN2042-1)*36+($AO2042-1)*12+6,COLUMN())):INDIRECT(ADDRESS(($AN2042-1)*36+($AO2042-1)*12+$AP2042+4,COLUMN())),INDIRECT(ADDRESS(($AN2042-1)*3+$AO2042+5,$AP2042+7)))&gt;=1,0,INDIRECT(ADDRESS(($AN2042-1)*3+$AO2042+5,$AP2042+7)))))</f>
        <v>0</v>
      </c>
      <c r="AR2042" s="204">
        <f ca="1">COUNTIF(INDIRECT("H"&amp;(ROW()+12*(($AN2042-1)*3+$AO2042)-ROW())/12+5):INDIRECT("S"&amp;(ROW()+12*(($AN2042-1)*3+$AO2042)-ROW())/12+5),AQ2042)</f>
        <v>0</v>
      </c>
      <c r="AS2042" s="221">
        <f ca="1">IF($AP2042=1,IF(INDIRECT(ADDRESS(($AN2042-1)*3+$AO2042+5,$AP2042+20))="",0,INDIRECT(ADDRESS(($AN2042-1)*3+$AO2042+5,$AP2042+20))),IF(INDIRECT(ADDRESS(($AN2042-1)*3+$AO2042+5,$AP2042+20))="",0,IF(COUNTIF(INDIRECT(ADDRESS(($AN2042-1)*36+($AO2042-1)*12+6,COLUMN())):INDIRECT(ADDRESS(($AN2042-1)*36+($AO2042-1)*12+$AP2042+4,COLUMN())),INDIRECT(ADDRESS(($AN2042-1)*3+$AO2042+5,$AP2042+20)))&gt;=1,0,INDIRECT(ADDRESS(($AN2042-1)*3+$AO2042+5,$AP2042+20)))))</f>
        <v>0</v>
      </c>
      <c r="AT2042" s="204">
        <f ca="1">COUNTIF(INDIRECT("U"&amp;(ROW()+12*(($AN2042-1)*3+$AO2042)-ROW())/12+5):INDIRECT("AF"&amp;(ROW()+12*(($AN2042-1)*3+$AO2042)-ROW())/12+5),AS2042)</f>
        <v>0</v>
      </c>
      <c r="AU2042" s="204">
        <f ca="1">IF(AND(AQ2042+AS2042&gt;0,AR2042+AT2042&gt;0),COUNTIF(AU$6:AU2041,"&gt;0")+1,0)</f>
        <v>0</v>
      </c>
    </row>
    <row r="2043" spans="40:47">
      <c r="AN2043" s="204">
        <v>57</v>
      </c>
      <c r="AO2043" s="204">
        <v>2</v>
      </c>
      <c r="AP2043" s="204">
        <v>10</v>
      </c>
      <c r="AQ2043" s="221">
        <f ca="1">IF($AP2043=1,IF(INDIRECT(ADDRESS(($AN2043-1)*3+$AO2043+5,$AP2043+7))="",0,INDIRECT(ADDRESS(($AN2043-1)*3+$AO2043+5,$AP2043+7))),IF(INDIRECT(ADDRESS(($AN2043-1)*3+$AO2043+5,$AP2043+7))="",0,IF(COUNTIF(INDIRECT(ADDRESS(($AN2043-1)*36+($AO2043-1)*12+6,COLUMN())):INDIRECT(ADDRESS(($AN2043-1)*36+($AO2043-1)*12+$AP2043+4,COLUMN())),INDIRECT(ADDRESS(($AN2043-1)*3+$AO2043+5,$AP2043+7)))&gt;=1,0,INDIRECT(ADDRESS(($AN2043-1)*3+$AO2043+5,$AP2043+7)))))</f>
        <v>0</v>
      </c>
      <c r="AR2043" s="204">
        <f ca="1">COUNTIF(INDIRECT("H"&amp;(ROW()+12*(($AN2043-1)*3+$AO2043)-ROW())/12+5):INDIRECT("S"&amp;(ROW()+12*(($AN2043-1)*3+$AO2043)-ROW())/12+5),AQ2043)</f>
        <v>0</v>
      </c>
      <c r="AS2043" s="221">
        <f ca="1">IF($AP2043=1,IF(INDIRECT(ADDRESS(($AN2043-1)*3+$AO2043+5,$AP2043+20))="",0,INDIRECT(ADDRESS(($AN2043-1)*3+$AO2043+5,$AP2043+20))),IF(INDIRECT(ADDRESS(($AN2043-1)*3+$AO2043+5,$AP2043+20))="",0,IF(COUNTIF(INDIRECT(ADDRESS(($AN2043-1)*36+($AO2043-1)*12+6,COLUMN())):INDIRECT(ADDRESS(($AN2043-1)*36+($AO2043-1)*12+$AP2043+4,COLUMN())),INDIRECT(ADDRESS(($AN2043-1)*3+$AO2043+5,$AP2043+20)))&gt;=1,0,INDIRECT(ADDRESS(($AN2043-1)*3+$AO2043+5,$AP2043+20)))))</f>
        <v>0</v>
      </c>
      <c r="AT2043" s="204">
        <f ca="1">COUNTIF(INDIRECT("U"&amp;(ROW()+12*(($AN2043-1)*3+$AO2043)-ROW())/12+5):INDIRECT("AF"&amp;(ROW()+12*(($AN2043-1)*3+$AO2043)-ROW())/12+5),AS2043)</f>
        <v>0</v>
      </c>
      <c r="AU2043" s="204">
        <f ca="1">IF(AND(AQ2043+AS2043&gt;0,AR2043+AT2043&gt;0),COUNTIF(AU$6:AU2042,"&gt;0")+1,0)</f>
        <v>0</v>
      </c>
    </row>
    <row r="2044" spans="40:47">
      <c r="AN2044" s="204">
        <v>57</v>
      </c>
      <c r="AO2044" s="204">
        <v>2</v>
      </c>
      <c r="AP2044" s="204">
        <v>11</v>
      </c>
      <c r="AQ2044" s="221">
        <f ca="1">IF($AP2044=1,IF(INDIRECT(ADDRESS(($AN2044-1)*3+$AO2044+5,$AP2044+7))="",0,INDIRECT(ADDRESS(($AN2044-1)*3+$AO2044+5,$AP2044+7))),IF(INDIRECT(ADDRESS(($AN2044-1)*3+$AO2044+5,$AP2044+7))="",0,IF(COUNTIF(INDIRECT(ADDRESS(($AN2044-1)*36+($AO2044-1)*12+6,COLUMN())):INDIRECT(ADDRESS(($AN2044-1)*36+($AO2044-1)*12+$AP2044+4,COLUMN())),INDIRECT(ADDRESS(($AN2044-1)*3+$AO2044+5,$AP2044+7)))&gt;=1,0,INDIRECT(ADDRESS(($AN2044-1)*3+$AO2044+5,$AP2044+7)))))</f>
        <v>0</v>
      </c>
      <c r="AR2044" s="204">
        <f ca="1">COUNTIF(INDIRECT("H"&amp;(ROW()+12*(($AN2044-1)*3+$AO2044)-ROW())/12+5):INDIRECT("S"&amp;(ROW()+12*(($AN2044-1)*3+$AO2044)-ROW())/12+5),AQ2044)</f>
        <v>0</v>
      </c>
      <c r="AS2044" s="221">
        <f ca="1">IF($AP2044=1,IF(INDIRECT(ADDRESS(($AN2044-1)*3+$AO2044+5,$AP2044+20))="",0,INDIRECT(ADDRESS(($AN2044-1)*3+$AO2044+5,$AP2044+20))),IF(INDIRECT(ADDRESS(($AN2044-1)*3+$AO2044+5,$AP2044+20))="",0,IF(COUNTIF(INDIRECT(ADDRESS(($AN2044-1)*36+($AO2044-1)*12+6,COLUMN())):INDIRECT(ADDRESS(($AN2044-1)*36+($AO2044-1)*12+$AP2044+4,COLUMN())),INDIRECT(ADDRESS(($AN2044-1)*3+$AO2044+5,$AP2044+20)))&gt;=1,0,INDIRECT(ADDRESS(($AN2044-1)*3+$AO2044+5,$AP2044+20)))))</f>
        <v>0</v>
      </c>
      <c r="AT2044" s="204">
        <f ca="1">COUNTIF(INDIRECT("U"&amp;(ROW()+12*(($AN2044-1)*3+$AO2044)-ROW())/12+5):INDIRECT("AF"&amp;(ROW()+12*(($AN2044-1)*3+$AO2044)-ROW())/12+5),AS2044)</f>
        <v>0</v>
      </c>
      <c r="AU2044" s="204">
        <f ca="1">IF(AND(AQ2044+AS2044&gt;0,AR2044+AT2044&gt;0),COUNTIF(AU$6:AU2043,"&gt;0")+1,0)</f>
        <v>0</v>
      </c>
    </row>
    <row r="2045" spans="40:47">
      <c r="AN2045" s="204">
        <v>57</v>
      </c>
      <c r="AO2045" s="204">
        <v>2</v>
      </c>
      <c r="AP2045" s="204">
        <v>12</v>
      </c>
      <c r="AQ2045" s="221">
        <f ca="1">IF($AP2045=1,IF(INDIRECT(ADDRESS(($AN2045-1)*3+$AO2045+5,$AP2045+7))="",0,INDIRECT(ADDRESS(($AN2045-1)*3+$AO2045+5,$AP2045+7))),IF(INDIRECT(ADDRESS(($AN2045-1)*3+$AO2045+5,$AP2045+7))="",0,IF(COUNTIF(INDIRECT(ADDRESS(($AN2045-1)*36+($AO2045-1)*12+6,COLUMN())):INDIRECT(ADDRESS(($AN2045-1)*36+($AO2045-1)*12+$AP2045+4,COLUMN())),INDIRECT(ADDRESS(($AN2045-1)*3+$AO2045+5,$AP2045+7)))&gt;=1,0,INDIRECT(ADDRESS(($AN2045-1)*3+$AO2045+5,$AP2045+7)))))</f>
        <v>0</v>
      </c>
      <c r="AR2045" s="204">
        <f ca="1">COUNTIF(INDIRECT("H"&amp;(ROW()+12*(($AN2045-1)*3+$AO2045)-ROW())/12+5):INDIRECT("S"&amp;(ROW()+12*(($AN2045-1)*3+$AO2045)-ROW())/12+5),AQ2045)</f>
        <v>0</v>
      </c>
      <c r="AS2045" s="221">
        <f ca="1">IF($AP2045=1,IF(INDIRECT(ADDRESS(($AN2045-1)*3+$AO2045+5,$AP2045+20))="",0,INDIRECT(ADDRESS(($AN2045-1)*3+$AO2045+5,$AP2045+20))),IF(INDIRECT(ADDRESS(($AN2045-1)*3+$AO2045+5,$AP2045+20))="",0,IF(COUNTIF(INDIRECT(ADDRESS(($AN2045-1)*36+($AO2045-1)*12+6,COLUMN())):INDIRECT(ADDRESS(($AN2045-1)*36+($AO2045-1)*12+$AP2045+4,COLUMN())),INDIRECT(ADDRESS(($AN2045-1)*3+$AO2045+5,$AP2045+20)))&gt;=1,0,INDIRECT(ADDRESS(($AN2045-1)*3+$AO2045+5,$AP2045+20)))))</f>
        <v>0</v>
      </c>
      <c r="AT2045" s="204">
        <f ca="1">COUNTIF(INDIRECT("U"&amp;(ROW()+12*(($AN2045-1)*3+$AO2045)-ROW())/12+5):INDIRECT("AF"&amp;(ROW()+12*(($AN2045-1)*3+$AO2045)-ROW())/12+5),AS2045)</f>
        <v>0</v>
      </c>
      <c r="AU2045" s="204">
        <f ca="1">IF(AND(AQ2045+AS2045&gt;0,AR2045+AT2045&gt;0),COUNTIF(AU$6:AU2044,"&gt;0")+1,0)</f>
        <v>0</v>
      </c>
    </row>
    <row r="2046" spans="40:47">
      <c r="AN2046" s="204">
        <v>57</v>
      </c>
      <c r="AO2046" s="204">
        <v>3</v>
      </c>
      <c r="AP2046" s="204">
        <v>1</v>
      </c>
      <c r="AQ2046" s="221">
        <f ca="1">IF($AP2046=1,IF(INDIRECT(ADDRESS(($AN2046-1)*3+$AO2046+5,$AP2046+7))="",0,INDIRECT(ADDRESS(($AN2046-1)*3+$AO2046+5,$AP2046+7))),IF(INDIRECT(ADDRESS(($AN2046-1)*3+$AO2046+5,$AP2046+7))="",0,IF(COUNTIF(INDIRECT(ADDRESS(($AN2046-1)*36+($AO2046-1)*12+6,COLUMN())):INDIRECT(ADDRESS(($AN2046-1)*36+($AO2046-1)*12+$AP2046+4,COLUMN())),INDIRECT(ADDRESS(($AN2046-1)*3+$AO2046+5,$AP2046+7)))&gt;=1,0,INDIRECT(ADDRESS(($AN2046-1)*3+$AO2046+5,$AP2046+7)))))</f>
        <v>0</v>
      </c>
      <c r="AR2046" s="204">
        <f ca="1">COUNTIF(INDIRECT("H"&amp;(ROW()+12*(($AN2046-1)*3+$AO2046)-ROW())/12+5):INDIRECT("S"&amp;(ROW()+12*(($AN2046-1)*3+$AO2046)-ROW())/12+5),AQ2046)</f>
        <v>0</v>
      </c>
      <c r="AS2046" s="221">
        <f ca="1">IF($AP2046=1,IF(INDIRECT(ADDRESS(($AN2046-1)*3+$AO2046+5,$AP2046+20))="",0,INDIRECT(ADDRESS(($AN2046-1)*3+$AO2046+5,$AP2046+20))),IF(INDIRECT(ADDRESS(($AN2046-1)*3+$AO2046+5,$AP2046+20))="",0,IF(COUNTIF(INDIRECT(ADDRESS(($AN2046-1)*36+($AO2046-1)*12+6,COLUMN())):INDIRECT(ADDRESS(($AN2046-1)*36+($AO2046-1)*12+$AP2046+4,COLUMN())),INDIRECT(ADDRESS(($AN2046-1)*3+$AO2046+5,$AP2046+20)))&gt;=1,0,INDIRECT(ADDRESS(($AN2046-1)*3+$AO2046+5,$AP2046+20)))))</f>
        <v>0</v>
      </c>
      <c r="AT2046" s="204">
        <f ca="1">COUNTIF(INDIRECT("U"&amp;(ROW()+12*(($AN2046-1)*3+$AO2046)-ROW())/12+5):INDIRECT("AF"&amp;(ROW()+12*(($AN2046-1)*3+$AO2046)-ROW())/12+5),AS2046)</f>
        <v>0</v>
      </c>
      <c r="AU2046" s="204">
        <f ca="1">IF(AND(AQ2046+AS2046&gt;0,AR2046+AT2046&gt;0),COUNTIF(AU$6:AU2045,"&gt;0")+1,0)</f>
        <v>0</v>
      </c>
    </row>
    <row r="2047" spans="40:47">
      <c r="AN2047" s="204">
        <v>57</v>
      </c>
      <c r="AO2047" s="204">
        <v>3</v>
      </c>
      <c r="AP2047" s="204">
        <v>2</v>
      </c>
      <c r="AQ2047" s="221">
        <f ca="1">IF($AP2047=1,IF(INDIRECT(ADDRESS(($AN2047-1)*3+$AO2047+5,$AP2047+7))="",0,INDIRECT(ADDRESS(($AN2047-1)*3+$AO2047+5,$AP2047+7))),IF(INDIRECT(ADDRESS(($AN2047-1)*3+$AO2047+5,$AP2047+7))="",0,IF(COUNTIF(INDIRECT(ADDRESS(($AN2047-1)*36+($AO2047-1)*12+6,COLUMN())):INDIRECT(ADDRESS(($AN2047-1)*36+($AO2047-1)*12+$AP2047+4,COLUMN())),INDIRECT(ADDRESS(($AN2047-1)*3+$AO2047+5,$AP2047+7)))&gt;=1,0,INDIRECT(ADDRESS(($AN2047-1)*3+$AO2047+5,$AP2047+7)))))</f>
        <v>0</v>
      </c>
      <c r="AR2047" s="204">
        <f ca="1">COUNTIF(INDIRECT("H"&amp;(ROW()+12*(($AN2047-1)*3+$AO2047)-ROW())/12+5):INDIRECT("S"&amp;(ROW()+12*(($AN2047-1)*3+$AO2047)-ROW())/12+5),AQ2047)</f>
        <v>0</v>
      </c>
      <c r="AS2047" s="221">
        <f ca="1">IF($AP2047=1,IF(INDIRECT(ADDRESS(($AN2047-1)*3+$AO2047+5,$AP2047+20))="",0,INDIRECT(ADDRESS(($AN2047-1)*3+$AO2047+5,$AP2047+20))),IF(INDIRECT(ADDRESS(($AN2047-1)*3+$AO2047+5,$AP2047+20))="",0,IF(COUNTIF(INDIRECT(ADDRESS(($AN2047-1)*36+($AO2047-1)*12+6,COLUMN())):INDIRECT(ADDRESS(($AN2047-1)*36+($AO2047-1)*12+$AP2047+4,COLUMN())),INDIRECT(ADDRESS(($AN2047-1)*3+$AO2047+5,$AP2047+20)))&gt;=1,0,INDIRECT(ADDRESS(($AN2047-1)*3+$AO2047+5,$AP2047+20)))))</f>
        <v>0</v>
      </c>
      <c r="AT2047" s="204">
        <f ca="1">COUNTIF(INDIRECT("U"&amp;(ROW()+12*(($AN2047-1)*3+$AO2047)-ROW())/12+5):INDIRECT("AF"&amp;(ROW()+12*(($AN2047-1)*3+$AO2047)-ROW())/12+5),AS2047)</f>
        <v>0</v>
      </c>
      <c r="AU2047" s="204">
        <f ca="1">IF(AND(AQ2047+AS2047&gt;0,AR2047+AT2047&gt;0),COUNTIF(AU$6:AU2046,"&gt;0")+1,0)</f>
        <v>0</v>
      </c>
    </row>
    <row r="2048" spans="40:47">
      <c r="AN2048" s="204">
        <v>57</v>
      </c>
      <c r="AO2048" s="204">
        <v>3</v>
      </c>
      <c r="AP2048" s="204">
        <v>3</v>
      </c>
      <c r="AQ2048" s="221">
        <f ca="1">IF($AP2048=1,IF(INDIRECT(ADDRESS(($AN2048-1)*3+$AO2048+5,$AP2048+7))="",0,INDIRECT(ADDRESS(($AN2048-1)*3+$AO2048+5,$AP2048+7))),IF(INDIRECT(ADDRESS(($AN2048-1)*3+$AO2048+5,$AP2048+7))="",0,IF(COUNTIF(INDIRECT(ADDRESS(($AN2048-1)*36+($AO2048-1)*12+6,COLUMN())):INDIRECT(ADDRESS(($AN2048-1)*36+($AO2048-1)*12+$AP2048+4,COLUMN())),INDIRECT(ADDRESS(($AN2048-1)*3+$AO2048+5,$AP2048+7)))&gt;=1,0,INDIRECT(ADDRESS(($AN2048-1)*3+$AO2048+5,$AP2048+7)))))</f>
        <v>0</v>
      </c>
      <c r="AR2048" s="204">
        <f ca="1">COUNTIF(INDIRECT("H"&amp;(ROW()+12*(($AN2048-1)*3+$AO2048)-ROW())/12+5):INDIRECT("S"&amp;(ROW()+12*(($AN2048-1)*3+$AO2048)-ROW())/12+5),AQ2048)</f>
        <v>0</v>
      </c>
      <c r="AS2048" s="221">
        <f ca="1">IF($AP2048=1,IF(INDIRECT(ADDRESS(($AN2048-1)*3+$AO2048+5,$AP2048+20))="",0,INDIRECT(ADDRESS(($AN2048-1)*3+$AO2048+5,$AP2048+20))),IF(INDIRECT(ADDRESS(($AN2048-1)*3+$AO2048+5,$AP2048+20))="",0,IF(COUNTIF(INDIRECT(ADDRESS(($AN2048-1)*36+($AO2048-1)*12+6,COLUMN())):INDIRECT(ADDRESS(($AN2048-1)*36+($AO2048-1)*12+$AP2048+4,COLUMN())),INDIRECT(ADDRESS(($AN2048-1)*3+$AO2048+5,$AP2048+20)))&gt;=1,0,INDIRECT(ADDRESS(($AN2048-1)*3+$AO2048+5,$AP2048+20)))))</f>
        <v>0</v>
      </c>
      <c r="AT2048" s="204">
        <f ca="1">COUNTIF(INDIRECT("U"&amp;(ROW()+12*(($AN2048-1)*3+$AO2048)-ROW())/12+5):INDIRECT("AF"&amp;(ROW()+12*(($AN2048-1)*3+$AO2048)-ROW())/12+5),AS2048)</f>
        <v>0</v>
      </c>
      <c r="AU2048" s="204">
        <f ca="1">IF(AND(AQ2048+AS2048&gt;0,AR2048+AT2048&gt;0),COUNTIF(AU$6:AU2047,"&gt;0")+1,0)</f>
        <v>0</v>
      </c>
    </row>
    <row r="2049" spans="40:47">
      <c r="AN2049" s="204">
        <v>57</v>
      </c>
      <c r="AO2049" s="204">
        <v>3</v>
      </c>
      <c r="AP2049" s="204">
        <v>4</v>
      </c>
      <c r="AQ2049" s="221">
        <f ca="1">IF($AP2049=1,IF(INDIRECT(ADDRESS(($AN2049-1)*3+$AO2049+5,$AP2049+7))="",0,INDIRECT(ADDRESS(($AN2049-1)*3+$AO2049+5,$AP2049+7))),IF(INDIRECT(ADDRESS(($AN2049-1)*3+$AO2049+5,$AP2049+7))="",0,IF(COUNTIF(INDIRECT(ADDRESS(($AN2049-1)*36+($AO2049-1)*12+6,COLUMN())):INDIRECT(ADDRESS(($AN2049-1)*36+($AO2049-1)*12+$AP2049+4,COLUMN())),INDIRECT(ADDRESS(($AN2049-1)*3+$AO2049+5,$AP2049+7)))&gt;=1,0,INDIRECT(ADDRESS(($AN2049-1)*3+$AO2049+5,$AP2049+7)))))</f>
        <v>0</v>
      </c>
      <c r="AR2049" s="204">
        <f ca="1">COUNTIF(INDIRECT("H"&amp;(ROW()+12*(($AN2049-1)*3+$AO2049)-ROW())/12+5):INDIRECT("S"&amp;(ROW()+12*(($AN2049-1)*3+$AO2049)-ROW())/12+5),AQ2049)</f>
        <v>0</v>
      </c>
      <c r="AS2049" s="221">
        <f ca="1">IF($AP2049=1,IF(INDIRECT(ADDRESS(($AN2049-1)*3+$AO2049+5,$AP2049+20))="",0,INDIRECT(ADDRESS(($AN2049-1)*3+$AO2049+5,$AP2049+20))),IF(INDIRECT(ADDRESS(($AN2049-1)*3+$AO2049+5,$AP2049+20))="",0,IF(COUNTIF(INDIRECT(ADDRESS(($AN2049-1)*36+($AO2049-1)*12+6,COLUMN())):INDIRECT(ADDRESS(($AN2049-1)*36+($AO2049-1)*12+$AP2049+4,COLUMN())),INDIRECT(ADDRESS(($AN2049-1)*3+$AO2049+5,$AP2049+20)))&gt;=1,0,INDIRECT(ADDRESS(($AN2049-1)*3+$AO2049+5,$AP2049+20)))))</f>
        <v>0</v>
      </c>
      <c r="AT2049" s="204">
        <f ca="1">COUNTIF(INDIRECT("U"&amp;(ROW()+12*(($AN2049-1)*3+$AO2049)-ROW())/12+5):INDIRECT("AF"&amp;(ROW()+12*(($AN2049-1)*3+$AO2049)-ROW())/12+5),AS2049)</f>
        <v>0</v>
      </c>
      <c r="AU2049" s="204">
        <f ca="1">IF(AND(AQ2049+AS2049&gt;0,AR2049+AT2049&gt;0),COUNTIF(AU$6:AU2048,"&gt;0")+1,0)</f>
        <v>0</v>
      </c>
    </row>
    <row r="2050" spans="40:47">
      <c r="AN2050" s="204">
        <v>57</v>
      </c>
      <c r="AO2050" s="204">
        <v>3</v>
      </c>
      <c r="AP2050" s="204">
        <v>5</v>
      </c>
      <c r="AQ2050" s="221">
        <f ca="1">IF($AP2050=1,IF(INDIRECT(ADDRESS(($AN2050-1)*3+$AO2050+5,$AP2050+7))="",0,INDIRECT(ADDRESS(($AN2050-1)*3+$AO2050+5,$AP2050+7))),IF(INDIRECT(ADDRESS(($AN2050-1)*3+$AO2050+5,$AP2050+7))="",0,IF(COUNTIF(INDIRECT(ADDRESS(($AN2050-1)*36+($AO2050-1)*12+6,COLUMN())):INDIRECT(ADDRESS(($AN2050-1)*36+($AO2050-1)*12+$AP2050+4,COLUMN())),INDIRECT(ADDRESS(($AN2050-1)*3+$AO2050+5,$AP2050+7)))&gt;=1,0,INDIRECT(ADDRESS(($AN2050-1)*3+$AO2050+5,$AP2050+7)))))</f>
        <v>0</v>
      </c>
      <c r="AR2050" s="204">
        <f ca="1">COUNTIF(INDIRECT("H"&amp;(ROW()+12*(($AN2050-1)*3+$AO2050)-ROW())/12+5):INDIRECT("S"&amp;(ROW()+12*(($AN2050-1)*3+$AO2050)-ROW())/12+5),AQ2050)</f>
        <v>0</v>
      </c>
      <c r="AS2050" s="221">
        <f ca="1">IF($AP2050=1,IF(INDIRECT(ADDRESS(($AN2050-1)*3+$AO2050+5,$AP2050+20))="",0,INDIRECT(ADDRESS(($AN2050-1)*3+$AO2050+5,$AP2050+20))),IF(INDIRECT(ADDRESS(($AN2050-1)*3+$AO2050+5,$AP2050+20))="",0,IF(COUNTIF(INDIRECT(ADDRESS(($AN2050-1)*36+($AO2050-1)*12+6,COLUMN())):INDIRECT(ADDRESS(($AN2050-1)*36+($AO2050-1)*12+$AP2050+4,COLUMN())),INDIRECT(ADDRESS(($AN2050-1)*3+$AO2050+5,$AP2050+20)))&gt;=1,0,INDIRECT(ADDRESS(($AN2050-1)*3+$AO2050+5,$AP2050+20)))))</f>
        <v>0</v>
      </c>
      <c r="AT2050" s="204">
        <f ca="1">COUNTIF(INDIRECT("U"&amp;(ROW()+12*(($AN2050-1)*3+$AO2050)-ROW())/12+5):INDIRECT("AF"&amp;(ROW()+12*(($AN2050-1)*3+$AO2050)-ROW())/12+5),AS2050)</f>
        <v>0</v>
      </c>
      <c r="AU2050" s="204">
        <f ca="1">IF(AND(AQ2050+AS2050&gt;0,AR2050+AT2050&gt;0),COUNTIF(AU$6:AU2049,"&gt;0")+1,0)</f>
        <v>0</v>
      </c>
    </row>
    <row r="2051" spans="40:47">
      <c r="AN2051" s="204">
        <v>57</v>
      </c>
      <c r="AO2051" s="204">
        <v>3</v>
      </c>
      <c r="AP2051" s="204">
        <v>6</v>
      </c>
      <c r="AQ2051" s="221">
        <f ca="1">IF($AP2051=1,IF(INDIRECT(ADDRESS(($AN2051-1)*3+$AO2051+5,$AP2051+7))="",0,INDIRECT(ADDRESS(($AN2051-1)*3+$AO2051+5,$AP2051+7))),IF(INDIRECT(ADDRESS(($AN2051-1)*3+$AO2051+5,$AP2051+7))="",0,IF(COUNTIF(INDIRECT(ADDRESS(($AN2051-1)*36+($AO2051-1)*12+6,COLUMN())):INDIRECT(ADDRESS(($AN2051-1)*36+($AO2051-1)*12+$AP2051+4,COLUMN())),INDIRECT(ADDRESS(($AN2051-1)*3+$AO2051+5,$AP2051+7)))&gt;=1,0,INDIRECT(ADDRESS(($AN2051-1)*3+$AO2051+5,$AP2051+7)))))</f>
        <v>0</v>
      </c>
      <c r="AR2051" s="204">
        <f ca="1">COUNTIF(INDIRECT("H"&amp;(ROW()+12*(($AN2051-1)*3+$AO2051)-ROW())/12+5):INDIRECT("S"&amp;(ROW()+12*(($AN2051-1)*3+$AO2051)-ROW())/12+5),AQ2051)</f>
        <v>0</v>
      </c>
      <c r="AS2051" s="221">
        <f ca="1">IF($AP2051=1,IF(INDIRECT(ADDRESS(($AN2051-1)*3+$AO2051+5,$AP2051+20))="",0,INDIRECT(ADDRESS(($AN2051-1)*3+$AO2051+5,$AP2051+20))),IF(INDIRECT(ADDRESS(($AN2051-1)*3+$AO2051+5,$AP2051+20))="",0,IF(COUNTIF(INDIRECT(ADDRESS(($AN2051-1)*36+($AO2051-1)*12+6,COLUMN())):INDIRECT(ADDRESS(($AN2051-1)*36+($AO2051-1)*12+$AP2051+4,COLUMN())),INDIRECT(ADDRESS(($AN2051-1)*3+$AO2051+5,$AP2051+20)))&gt;=1,0,INDIRECT(ADDRESS(($AN2051-1)*3+$AO2051+5,$AP2051+20)))))</f>
        <v>0</v>
      </c>
      <c r="AT2051" s="204">
        <f ca="1">COUNTIF(INDIRECT("U"&amp;(ROW()+12*(($AN2051-1)*3+$AO2051)-ROW())/12+5):INDIRECT("AF"&amp;(ROW()+12*(($AN2051-1)*3+$AO2051)-ROW())/12+5),AS2051)</f>
        <v>0</v>
      </c>
      <c r="AU2051" s="204">
        <f ca="1">IF(AND(AQ2051+AS2051&gt;0,AR2051+AT2051&gt;0),COUNTIF(AU$6:AU2050,"&gt;0")+1,0)</f>
        <v>0</v>
      </c>
    </row>
    <row r="2052" spans="40:47">
      <c r="AN2052" s="204">
        <v>57</v>
      </c>
      <c r="AO2052" s="204">
        <v>3</v>
      </c>
      <c r="AP2052" s="204">
        <v>7</v>
      </c>
      <c r="AQ2052" s="221">
        <f ca="1">IF($AP2052=1,IF(INDIRECT(ADDRESS(($AN2052-1)*3+$AO2052+5,$AP2052+7))="",0,INDIRECT(ADDRESS(($AN2052-1)*3+$AO2052+5,$AP2052+7))),IF(INDIRECT(ADDRESS(($AN2052-1)*3+$AO2052+5,$AP2052+7))="",0,IF(COUNTIF(INDIRECT(ADDRESS(($AN2052-1)*36+($AO2052-1)*12+6,COLUMN())):INDIRECT(ADDRESS(($AN2052-1)*36+($AO2052-1)*12+$AP2052+4,COLUMN())),INDIRECT(ADDRESS(($AN2052-1)*3+$AO2052+5,$AP2052+7)))&gt;=1,0,INDIRECT(ADDRESS(($AN2052-1)*3+$AO2052+5,$AP2052+7)))))</f>
        <v>0</v>
      </c>
      <c r="AR2052" s="204">
        <f ca="1">COUNTIF(INDIRECT("H"&amp;(ROW()+12*(($AN2052-1)*3+$AO2052)-ROW())/12+5):INDIRECT("S"&amp;(ROW()+12*(($AN2052-1)*3+$AO2052)-ROW())/12+5),AQ2052)</f>
        <v>0</v>
      </c>
      <c r="AS2052" s="221">
        <f ca="1">IF($AP2052=1,IF(INDIRECT(ADDRESS(($AN2052-1)*3+$AO2052+5,$AP2052+20))="",0,INDIRECT(ADDRESS(($AN2052-1)*3+$AO2052+5,$AP2052+20))),IF(INDIRECT(ADDRESS(($AN2052-1)*3+$AO2052+5,$AP2052+20))="",0,IF(COUNTIF(INDIRECT(ADDRESS(($AN2052-1)*36+($AO2052-1)*12+6,COLUMN())):INDIRECT(ADDRESS(($AN2052-1)*36+($AO2052-1)*12+$AP2052+4,COLUMN())),INDIRECT(ADDRESS(($AN2052-1)*3+$AO2052+5,$AP2052+20)))&gt;=1,0,INDIRECT(ADDRESS(($AN2052-1)*3+$AO2052+5,$AP2052+20)))))</f>
        <v>0</v>
      </c>
      <c r="AT2052" s="204">
        <f ca="1">COUNTIF(INDIRECT("U"&amp;(ROW()+12*(($AN2052-1)*3+$AO2052)-ROW())/12+5):INDIRECT("AF"&amp;(ROW()+12*(($AN2052-1)*3+$AO2052)-ROW())/12+5),AS2052)</f>
        <v>0</v>
      </c>
      <c r="AU2052" s="204">
        <f ca="1">IF(AND(AQ2052+AS2052&gt;0,AR2052+AT2052&gt;0),COUNTIF(AU$6:AU2051,"&gt;0")+1,0)</f>
        <v>0</v>
      </c>
    </row>
    <row r="2053" spans="40:47">
      <c r="AN2053" s="204">
        <v>57</v>
      </c>
      <c r="AO2053" s="204">
        <v>3</v>
      </c>
      <c r="AP2053" s="204">
        <v>8</v>
      </c>
      <c r="AQ2053" s="221">
        <f ca="1">IF($AP2053=1,IF(INDIRECT(ADDRESS(($AN2053-1)*3+$AO2053+5,$AP2053+7))="",0,INDIRECT(ADDRESS(($AN2053-1)*3+$AO2053+5,$AP2053+7))),IF(INDIRECT(ADDRESS(($AN2053-1)*3+$AO2053+5,$AP2053+7))="",0,IF(COUNTIF(INDIRECT(ADDRESS(($AN2053-1)*36+($AO2053-1)*12+6,COLUMN())):INDIRECT(ADDRESS(($AN2053-1)*36+($AO2053-1)*12+$AP2053+4,COLUMN())),INDIRECT(ADDRESS(($AN2053-1)*3+$AO2053+5,$AP2053+7)))&gt;=1,0,INDIRECT(ADDRESS(($AN2053-1)*3+$AO2053+5,$AP2053+7)))))</f>
        <v>0</v>
      </c>
      <c r="AR2053" s="204">
        <f ca="1">COUNTIF(INDIRECT("H"&amp;(ROW()+12*(($AN2053-1)*3+$AO2053)-ROW())/12+5):INDIRECT("S"&amp;(ROW()+12*(($AN2053-1)*3+$AO2053)-ROW())/12+5),AQ2053)</f>
        <v>0</v>
      </c>
      <c r="AS2053" s="221">
        <f ca="1">IF($AP2053=1,IF(INDIRECT(ADDRESS(($AN2053-1)*3+$AO2053+5,$AP2053+20))="",0,INDIRECT(ADDRESS(($AN2053-1)*3+$AO2053+5,$AP2053+20))),IF(INDIRECT(ADDRESS(($AN2053-1)*3+$AO2053+5,$AP2053+20))="",0,IF(COUNTIF(INDIRECT(ADDRESS(($AN2053-1)*36+($AO2053-1)*12+6,COLUMN())):INDIRECT(ADDRESS(($AN2053-1)*36+($AO2053-1)*12+$AP2053+4,COLUMN())),INDIRECT(ADDRESS(($AN2053-1)*3+$AO2053+5,$AP2053+20)))&gt;=1,0,INDIRECT(ADDRESS(($AN2053-1)*3+$AO2053+5,$AP2053+20)))))</f>
        <v>0</v>
      </c>
      <c r="AT2053" s="204">
        <f ca="1">COUNTIF(INDIRECT("U"&amp;(ROW()+12*(($AN2053-1)*3+$AO2053)-ROW())/12+5):INDIRECT("AF"&amp;(ROW()+12*(($AN2053-1)*3+$AO2053)-ROW())/12+5),AS2053)</f>
        <v>0</v>
      </c>
      <c r="AU2053" s="204">
        <f ca="1">IF(AND(AQ2053+AS2053&gt;0,AR2053+AT2053&gt;0),COUNTIF(AU$6:AU2052,"&gt;0")+1,0)</f>
        <v>0</v>
      </c>
    </row>
    <row r="2054" spans="40:47">
      <c r="AN2054" s="204">
        <v>57</v>
      </c>
      <c r="AO2054" s="204">
        <v>3</v>
      </c>
      <c r="AP2054" s="204">
        <v>9</v>
      </c>
      <c r="AQ2054" s="221">
        <f ca="1">IF($AP2054=1,IF(INDIRECT(ADDRESS(($AN2054-1)*3+$AO2054+5,$AP2054+7))="",0,INDIRECT(ADDRESS(($AN2054-1)*3+$AO2054+5,$AP2054+7))),IF(INDIRECT(ADDRESS(($AN2054-1)*3+$AO2054+5,$AP2054+7))="",0,IF(COUNTIF(INDIRECT(ADDRESS(($AN2054-1)*36+($AO2054-1)*12+6,COLUMN())):INDIRECT(ADDRESS(($AN2054-1)*36+($AO2054-1)*12+$AP2054+4,COLUMN())),INDIRECT(ADDRESS(($AN2054-1)*3+$AO2054+5,$AP2054+7)))&gt;=1,0,INDIRECT(ADDRESS(($AN2054-1)*3+$AO2054+5,$AP2054+7)))))</f>
        <v>0</v>
      </c>
      <c r="AR2054" s="204">
        <f ca="1">COUNTIF(INDIRECT("H"&amp;(ROW()+12*(($AN2054-1)*3+$AO2054)-ROW())/12+5):INDIRECT("S"&amp;(ROW()+12*(($AN2054-1)*3+$AO2054)-ROW())/12+5),AQ2054)</f>
        <v>0</v>
      </c>
      <c r="AS2054" s="221">
        <f ca="1">IF($AP2054=1,IF(INDIRECT(ADDRESS(($AN2054-1)*3+$AO2054+5,$AP2054+20))="",0,INDIRECT(ADDRESS(($AN2054-1)*3+$AO2054+5,$AP2054+20))),IF(INDIRECT(ADDRESS(($AN2054-1)*3+$AO2054+5,$AP2054+20))="",0,IF(COUNTIF(INDIRECT(ADDRESS(($AN2054-1)*36+($AO2054-1)*12+6,COLUMN())):INDIRECT(ADDRESS(($AN2054-1)*36+($AO2054-1)*12+$AP2054+4,COLUMN())),INDIRECT(ADDRESS(($AN2054-1)*3+$AO2054+5,$AP2054+20)))&gt;=1,0,INDIRECT(ADDRESS(($AN2054-1)*3+$AO2054+5,$AP2054+20)))))</f>
        <v>0</v>
      </c>
      <c r="AT2054" s="204">
        <f ca="1">COUNTIF(INDIRECT("U"&amp;(ROW()+12*(($AN2054-1)*3+$AO2054)-ROW())/12+5):INDIRECT("AF"&amp;(ROW()+12*(($AN2054-1)*3+$AO2054)-ROW())/12+5),AS2054)</f>
        <v>0</v>
      </c>
      <c r="AU2054" s="204">
        <f ca="1">IF(AND(AQ2054+AS2054&gt;0,AR2054+AT2054&gt;0),COUNTIF(AU$6:AU2053,"&gt;0")+1,0)</f>
        <v>0</v>
      </c>
    </row>
    <row r="2055" spans="40:47">
      <c r="AN2055" s="204">
        <v>57</v>
      </c>
      <c r="AO2055" s="204">
        <v>3</v>
      </c>
      <c r="AP2055" s="204">
        <v>10</v>
      </c>
      <c r="AQ2055" s="221">
        <f ca="1">IF($AP2055=1,IF(INDIRECT(ADDRESS(($AN2055-1)*3+$AO2055+5,$AP2055+7))="",0,INDIRECT(ADDRESS(($AN2055-1)*3+$AO2055+5,$AP2055+7))),IF(INDIRECT(ADDRESS(($AN2055-1)*3+$AO2055+5,$AP2055+7))="",0,IF(COUNTIF(INDIRECT(ADDRESS(($AN2055-1)*36+($AO2055-1)*12+6,COLUMN())):INDIRECT(ADDRESS(($AN2055-1)*36+($AO2055-1)*12+$AP2055+4,COLUMN())),INDIRECT(ADDRESS(($AN2055-1)*3+$AO2055+5,$AP2055+7)))&gt;=1,0,INDIRECT(ADDRESS(($AN2055-1)*3+$AO2055+5,$AP2055+7)))))</f>
        <v>0</v>
      </c>
      <c r="AR2055" s="204">
        <f ca="1">COUNTIF(INDIRECT("H"&amp;(ROW()+12*(($AN2055-1)*3+$AO2055)-ROW())/12+5):INDIRECT("S"&amp;(ROW()+12*(($AN2055-1)*3+$AO2055)-ROW())/12+5),AQ2055)</f>
        <v>0</v>
      </c>
      <c r="AS2055" s="221">
        <f ca="1">IF($AP2055=1,IF(INDIRECT(ADDRESS(($AN2055-1)*3+$AO2055+5,$AP2055+20))="",0,INDIRECT(ADDRESS(($AN2055-1)*3+$AO2055+5,$AP2055+20))),IF(INDIRECT(ADDRESS(($AN2055-1)*3+$AO2055+5,$AP2055+20))="",0,IF(COUNTIF(INDIRECT(ADDRESS(($AN2055-1)*36+($AO2055-1)*12+6,COLUMN())):INDIRECT(ADDRESS(($AN2055-1)*36+($AO2055-1)*12+$AP2055+4,COLUMN())),INDIRECT(ADDRESS(($AN2055-1)*3+$AO2055+5,$AP2055+20)))&gt;=1,0,INDIRECT(ADDRESS(($AN2055-1)*3+$AO2055+5,$AP2055+20)))))</f>
        <v>0</v>
      </c>
      <c r="AT2055" s="204">
        <f ca="1">COUNTIF(INDIRECT("U"&amp;(ROW()+12*(($AN2055-1)*3+$AO2055)-ROW())/12+5):INDIRECT("AF"&amp;(ROW()+12*(($AN2055-1)*3+$AO2055)-ROW())/12+5),AS2055)</f>
        <v>0</v>
      </c>
      <c r="AU2055" s="204">
        <f ca="1">IF(AND(AQ2055+AS2055&gt;0,AR2055+AT2055&gt;0),COUNTIF(AU$6:AU2054,"&gt;0")+1,0)</f>
        <v>0</v>
      </c>
    </row>
    <row r="2056" spans="40:47">
      <c r="AN2056" s="204">
        <v>57</v>
      </c>
      <c r="AO2056" s="204">
        <v>3</v>
      </c>
      <c r="AP2056" s="204">
        <v>11</v>
      </c>
      <c r="AQ2056" s="221">
        <f ca="1">IF($AP2056=1,IF(INDIRECT(ADDRESS(($AN2056-1)*3+$AO2056+5,$AP2056+7))="",0,INDIRECT(ADDRESS(($AN2056-1)*3+$AO2056+5,$AP2056+7))),IF(INDIRECT(ADDRESS(($AN2056-1)*3+$AO2056+5,$AP2056+7))="",0,IF(COUNTIF(INDIRECT(ADDRESS(($AN2056-1)*36+($AO2056-1)*12+6,COLUMN())):INDIRECT(ADDRESS(($AN2056-1)*36+($AO2056-1)*12+$AP2056+4,COLUMN())),INDIRECT(ADDRESS(($AN2056-1)*3+$AO2056+5,$AP2056+7)))&gt;=1,0,INDIRECT(ADDRESS(($AN2056-1)*3+$AO2056+5,$AP2056+7)))))</f>
        <v>0</v>
      </c>
      <c r="AR2056" s="204">
        <f ca="1">COUNTIF(INDIRECT("H"&amp;(ROW()+12*(($AN2056-1)*3+$AO2056)-ROW())/12+5):INDIRECT("S"&amp;(ROW()+12*(($AN2056-1)*3+$AO2056)-ROW())/12+5),AQ2056)</f>
        <v>0</v>
      </c>
      <c r="AS2056" s="221">
        <f ca="1">IF($AP2056=1,IF(INDIRECT(ADDRESS(($AN2056-1)*3+$AO2056+5,$AP2056+20))="",0,INDIRECT(ADDRESS(($AN2056-1)*3+$AO2056+5,$AP2056+20))),IF(INDIRECT(ADDRESS(($AN2056-1)*3+$AO2056+5,$AP2056+20))="",0,IF(COUNTIF(INDIRECT(ADDRESS(($AN2056-1)*36+($AO2056-1)*12+6,COLUMN())):INDIRECT(ADDRESS(($AN2056-1)*36+($AO2056-1)*12+$AP2056+4,COLUMN())),INDIRECT(ADDRESS(($AN2056-1)*3+$AO2056+5,$AP2056+20)))&gt;=1,0,INDIRECT(ADDRESS(($AN2056-1)*3+$AO2056+5,$AP2056+20)))))</f>
        <v>0</v>
      </c>
      <c r="AT2056" s="204">
        <f ca="1">COUNTIF(INDIRECT("U"&amp;(ROW()+12*(($AN2056-1)*3+$AO2056)-ROW())/12+5):INDIRECT("AF"&amp;(ROW()+12*(($AN2056-1)*3+$AO2056)-ROW())/12+5),AS2056)</f>
        <v>0</v>
      </c>
      <c r="AU2056" s="204">
        <f ca="1">IF(AND(AQ2056+AS2056&gt;0,AR2056+AT2056&gt;0),COUNTIF(AU$6:AU2055,"&gt;0")+1,0)</f>
        <v>0</v>
      </c>
    </row>
    <row r="2057" spans="40:47">
      <c r="AN2057" s="204">
        <v>57</v>
      </c>
      <c r="AO2057" s="204">
        <v>3</v>
      </c>
      <c r="AP2057" s="204">
        <v>12</v>
      </c>
      <c r="AQ2057" s="221">
        <f ca="1">IF($AP2057=1,IF(INDIRECT(ADDRESS(($AN2057-1)*3+$AO2057+5,$AP2057+7))="",0,INDIRECT(ADDRESS(($AN2057-1)*3+$AO2057+5,$AP2057+7))),IF(INDIRECT(ADDRESS(($AN2057-1)*3+$AO2057+5,$AP2057+7))="",0,IF(COUNTIF(INDIRECT(ADDRESS(($AN2057-1)*36+($AO2057-1)*12+6,COLUMN())):INDIRECT(ADDRESS(($AN2057-1)*36+($AO2057-1)*12+$AP2057+4,COLUMN())),INDIRECT(ADDRESS(($AN2057-1)*3+$AO2057+5,$AP2057+7)))&gt;=1,0,INDIRECT(ADDRESS(($AN2057-1)*3+$AO2057+5,$AP2057+7)))))</f>
        <v>0</v>
      </c>
      <c r="AR2057" s="204">
        <f ca="1">COUNTIF(INDIRECT("H"&amp;(ROW()+12*(($AN2057-1)*3+$AO2057)-ROW())/12+5):INDIRECT("S"&amp;(ROW()+12*(($AN2057-1)*3+$AO2057)-ROW())/12+5),AQ2057)</f>
        <v>0</v>
      </c>
      <c r="AS2057" s="221">
        <f ca="1">IF($AP2057=1,IF(INDIRECT(ADDRESS(($AN2057-1)*3+$AO2057+5,$AP2057+20))="",0,INDIRECT(ADDRESS(($AN2057-1)*3+$AO2057+5,$AP2057+20))),IF(INDIRECT(ADDRESS(($AN2057-1)*3+$AO2057+5,$AP2057+20))="",0,IF(COUNTIF(INDIRECT(ADDRESS(($AN2057-1)*36+($AO2057-1)*12+6,COLUMN())):INDIRECT(ADDRESS(($AN2057-1)*36+($AO2057-1)*12+$AP2057+4,COLUMN())),INDIRECT(ADDRESS(($AN2057-1)*3+$AO2057+5,$AP2057+20)))&gt;=1,0,INDIRECT(ADDRESS(($AN2057-1)*3+$AO2057+5,$AP2057+20)))))</f>
        <v>0</v>
      </c>
      <c r="AT2057" s="204">
        <f ca="1">COUNTIF(INDIRECT("U"&amp;(ROW()+12*(($AN2057-1)*3+$AO2057)-ROW())/12+5):INDIRECT("AF"&amp;(ROW()+12*(($AN2057-1)*3+$AO2057)-ROW())/12+5),AS2057)</f>
        <v>0</v>
      </c>
      <c r="AU2057" s="204">
        <f ca="1">IF(AND(AQ2057+AS2057&gt;0,AR2057+AT2057&gt;0),COUNTIF(AU$6:AU2056,"&gt;0")+1,0)</f>
        <v>0</v>
      </c>
    </row>
    <row r="2058" spans="40:47">
      <c r="AN2058" s="204">
        <v>58</v>
      </c>
      <c r="AO2058" s="204">
        <v>1</v>
      </c>
      <c r="AP2058" s="204">
        <v>1</v>
      </c>
      <c r="AQ2058" s="221">
        <f ca="1">IF($AP2058=1,IF(INDIRECT(ADDRESS(($AN2058-1)*3+$AO2058+5,$AP2058+7))="",0,INDIRECT(ADDRESS(($AN2058-1)*3+$AO2058+5,$AP2058+7))),IF(INDIRECT(ADDRESS(($AN2058-1)*3+$AO2058+5,$AP2058+7))="",0,IF(COUNTIF(INDIRECT(ADDRESS(($AN2058-1)*36+($AO2058-1)*12+6,COLUMN())):INDIRECT(ADDRESS(($AN2058-1)*36+($AO2058-1)*12+$AP2058+4,COLUMN())),INDIRECT(ADDRESS(($AN2058-1)*3+$AO2058+5,$AP2058+7)))&gt;=1,0,INDIRECT(ADDRESS(($AN2058-1)*3+$AO2058+5,$AP2058+7)))))</f>
        <v>0</v>
      </c>
      <c r="AR2058" s="204">
        <f ca="1">COUNTIF(INDIRECT("H"&amp;(ROW()+12*(($AN2058-1)*3+$AO2058)-ROW())/12+5):INDIRECT("S"&amp;(ROW()+12*(($AN2058-1)*3+$AO2058)-ROW())/12+5),AQ2058)</f>
        <v>0</v>
      </c>
      <c r="AS2058" s="221">
        <f ca="1">IF($AP2058=1,IF(INDIRECT(ADDRESS(($AN2058-1)*3+$AO2058+5,$AP2058+20))="",0,INDIRECT(ADDRESS(($AN2058-1)*3+$AO2058+5,$AP2058+20))),IF(INDIRECT(ADDRESS(($AN2058-1)*3+$AO2058+5,$AP2058+20))="",0,IF(COUNTIF(INDIRECT(ADDRESS(($AN2058-1)*36+($AO2058-1)*12+6,COLUMN())):INDIRECT(ADDRESS(($AN2058-1)*36+($AO2058-1)*12+$AP2058+4,COLUMN())),INDIRECT(ADDRESS(($AN2058-1)*3+$AO2058+5,$AP2058+20)))&gt;=1,0,INDIRECT(ADDRESS(($AN2058-1)*3+$AO2058+5,$AP2058+20)))))</f>
        <v>0</v>
      </c>
      <c r="AT2058" s="204">
        <f ca="1">COUNTIF(INDIRECT("U"&amp;(ROW()+12*(($AN2058-1)*3+$AO2058)-ROW())/12+5):INDIRECT("AF"&amp;(ROW()+12*(($AN2058-1)*3+$AO2058)-ROW())/12+5),AS2058)</f>
        <v>0</v>
      </c>
      <c r="AU2058" s="204">
        <f ca="1">IF(AND(AQ2058+AS2058&gt;0,AR2058+AT2058&gt;0),COUNTIF(AU$6:AU2057,"&gt;0")+1,0)</f>
        <v>0</v>
      </c>
    </row>
    <row r="2059" spans="40:47">
      <c r="AN2059" s="204">
        <v>58</v>
      </c>
      <c r="AO2059" s="204">
        <v>1</v>
      </c>
      <c r="AP2059" s="204">
        <v>2</v>
      </c>
      <c r="AQ2059" s="221">
        <f ca="1">IF($AP2059=1,IF(INDIRECT(ADDRESS(($AN2059-1)*3+$AO2059+5,$AP2059+7))="",0,INDIRECT(ADDRESS(($AN2059-1)*3+$AO2059+5,$AP2059+7))),IF(INDIRECT(ADDRESS(($AN2059-1)*3+$AO2059+5,$AP2059+7))="",0,IF(COUNTIF(INDIRECT(ADDRESS(($AN2059-1)*36+($AO2059-1)*12+6,COLUMN())):INDIRECT(ADDRESS(($AN2059-1)*36+($AO2059-1)*12+$AP2059+4,COLUMN())),INDIRECT(ADDRESS(($AN2059-1)*3+$AO2059+5,$AP2059+7)))&gt;=1,0,INDIRECT(ADDRESS(($AN2059-1)*3+$AO2059+5,$AP2059+7)))))</f>
        <v>0</v>
      </c>
      <c r="AR2059" s="204">
        <f ca="1">COUNTIF(INDIRECT("H"&amp;(ROW()+12*(($AN2059-1)*3+$AO2059)-ROW())/12+5):INDIRECT("S"&amp;(ROW()+12*(($AN2059-1)*3+$AO2059)-ROW())/12+5),AQ2059)</f>
        <v>0</v>
      </c>
      <c r="AS2059" s="221">
        <f ca="1">IF($AP2059=1,IF(INDIRECT(ADDRESS(($AN2059-1)*3+$AO2059+5,$AP2059+20))="",0,INDIRECT(ADDRESS(($AN2059-1)*3+$AO2059+5,$AP2059+20))),IF(INDIRECT(ADDRESS(($AN2059-1)*3+$AO2059+5,$AP2059+20))="",0,IF(COUNTIF(INDIRECT(ADDRESS(($AN2059-1)*36+($AO2059-1)*12+6,COLUMN())):INDIRECT(ADDRESS(($AN2059-1)*36+($AO2059-1)*12+$AP2059+4,COLUMN())),INDIRECT(ADDRESS(($AN2059-1)*3+$AO2059+5,$AP2059+20)))&gt;=1,0,INDIRECT(ADDRESS(($AN2059-1)*3+$AO2059+5,$AP2059+20)))))</f>
        <v>0</v>
      </c>
      <c r="AT2059" s="204">
        <f ca="1">COUNTIF(INDIRECT("U"&amp;(ROW()+12*(($AN2059-1)*3+$AO2059)-ROW())/12+5):INDIRECT("AF"&amp;(ROW()+12*(($AN2059-1)*3+$AO2059)-ROW())/12+5),AS2059)</f>
        <v>0</v>
      </c>
      <c r="AU2059" s="204">
        <f ca="1">IF(AND(AQ2059+AS2059&gt;0,AR2059+AT2059&gt;0),COUNTIF(AU$6:AU2058,"&gt;0")+1,0)</f>
        <v>0</v>
      </c>
    </row>
    <row r="2060" spans="40:47">
      <c r="AN2060" s="204">
        <v>58</v>
      </c>
      <c r="AO2060" s="204">
        <v>1</v>
      </c>
      <c r="AP2060" s="204">
        <v>3</v>
      </c>
      <c r="AQ2060" s="221">
        <f ca="1">IF($AP2060=1,IF(INDIRECT(ADDRESS(($AN2060-1)*3+$AO2060+5,$AP2060+7))="",0,INDIRECT(ADDRESS(($AN2060-1)*3+$AO2060+5,$AP2060+7))),IF(INDIRECT(ADDRESS(($AN2060-1)*3+$AO2060+5,$AP2060+7))="",0,IF(COUNTIF(INDIRECT(ADDRESS(($AN2060-1)*36+($AO2060-1)*12+6,COLUMN())):INDIRECT(ADDRESS(($AN2060-1)*36+($AO2060-1)*12+$AP2060+4,COLUMN())),INDIRECT(ADDRESS(($AN2060-1)*3+$AO2060+5,$AP2060+7)))&gt;=1,0,INDIRECT(ADDRESS(($AN2060-1)*3+$AO2060+5,$AP2060+7)))))</f>
        <v>0</v>
      </c>
      <c r="AR2060" s="204">
        <f ca="1">COUNTIF(INDIRECT("H"&amp;(ROW()+12*(($AN2060-1)*3+$AO2060)-ROW())/12+5):INDIRECT("S"&amp;(ROW()+12*(($AN2060-1)*3+$AO2060)-ROW())/12+5),AQ2060)</f>
        <v>0</v>
      </c>
      <c r="AS2060" s="221">
        <f ca="1">IF($AP2060=1,IF(INDIRECT(ADDRESS(($AN2060-1)*3+$AO2060+5,$AP2060+20))="",0,INDIRECT(ADDRESS(($AN2060-1)*3+$AO2060+5,$AP2060+20))),IF(INDIRECT(ADDRESS(($AN2060-1)*3+$AO2060+5,$AP2060+20))="",0,IF(COUNTIF(INDIRECT(ADDRESS(($AN2060-1)*36+($AO2060-1)*12+6,COLUMN())):INDIRECT(ADDRESS(($AN2060-1)*36+($AO2060-1)*12+$AP2060+4,COLUMN())),INDIRECT(ADDRESS(($AN2060-1)*3+$AO2060+5,$AP2060+20)))&gt;=1,0,INDIRECT(ADDRESS(($AN2060-1)*3+$AO2060+5,$AP2060+20)))))</f>
        <v>0</v>
      </c>
      <c r="AT2060" s="204">
        <f ca="1">COUNTIF(INDIRECT("U"&amp;(ROW()+12*(($AN2060-1)*3+$AO2060)-ROW())/12+5):INDIRECT("AF"&amp;(ROW()+12*(($AN2060-1)*3+$AO2060)-ROW())/12+5),AS2060)</f>
        <v>0</v>
      </c>
      <c r="AU2060" s="204">
        <f ca="1">IF(AND(AQ2060+AS2060&gt;0,AR2060+AT2060&gt;0),COUNTIF(AU$6:AU2059,"&gt;0")+1,0)</f>
        <v>0</v>
      </c>
    </row>
    <row r="2061" spans="40:47">
      <c r="AN2061" s="204">
        <v>58</v>
      </c>
      <c r="AO2061" s="204">
        <v>1</v>
      </c>
      <c r="AP2061" s="204">
        <v>4</v>
      </c>
      <c r="AQ2061" s="221">
        <f ca="1">IF($AP2061=1,IF(INDIRECT(ADDRESS(($AN2061-1)*3+$AO2061+5,$AP2061+7))="",0,INDIRECT(ADDRESS(($AN2061-1)*3+$AO2061+5,$AP2061+7))),IF(INDIRECT(ADDRESS(($AN2061-1)*3+$AO2061+5,$AP2061+7))="",0,IF(COUNTIF(INDIRECT(ADDRESS(($AN2061-1)*36+($AO2061-1)*12+6,COLUMN())):INDIRECT(ADDRESS(($AN2061-1)*36+($AO2061-1)*12+$AP2061+4,COLUMN())),INDIRECT(ADDRESS(($AN2061-1)*3+$AO2061+5,$AP2061+7)))&gt;=1,0,INDIRECT(ADDRESS(($AN2061-1)*3+$AO2061+5,$AP2061+7)))))</f>
        <v>0</v>
      </c>
      <c r="AR2061" s="204">
        <f ca="1">COUNTIF(INDIRECT("H"&amp;(ROW()+12*(($AN2061-1)*3+$AO2061)-ROW())/12+5):INDIRECT("S"&amp;(ROW()+12*(($AN2061-1)*3+$AO2061)-ROW())/12+5),AQ2061)</f>
        <v>0</v>
      </c>
      <c r="AS2061" s="221">
        <f ca="1">IF($AP2061=1,IF(INDIRECT(ADDRESS(($AN2061-1)*3+$AO2061+5,$AP2061+20))="",0,INDIRECT(ADDRESS(($AN2061-1)*3+$AO2061+5,$AP2061+20))),IF(INDIRECT(ADDRESS(($AN2061-1)*3+$AO2061+5,$AP2061+20))="",0,IF(COUNTIF(INDIRECT(ADDRESS(($AN2061-1)*36+($AO2061-1)*12+6,COLUMN())):INDIRECT(ADDRESS(($AN2061-1)*36+($AO2061-1)*12+$AP2061+4,COLUMN())),INDIRECT(ADDRESS(($AN2061-1)*3+$AO2061+5,$AP2061+20)))&gt;=1,0,INDIRECT(ADDRESS(($AN2061-1)*3+$AO2061+5,$AP2061+20)))))</f>
        <v>0</v>
      </c>
      <c r="AT2061" s="204">
        <f ca="1">COUNTIF(INDIRECT("U"&amp;(ROW()+12*(($AN2061-1)*3+$AO2061)-ROW())/12+5):INDIRECT("AF"&amp;(ROW()+12*(($AN2061-1)*3+$AO2061)-ROW())/12+5),AS2061)</f>
        <v>0</v>
      </c>
      <c r="AU2061" s="204">
        <f ca="1">IF(AND(AQ2061+AS2061&gt;0,AR2061+AT2061&gt;0),COUNTIF(AU$6:AU2060,"&gt;0")+1,0)</f>
        <v>0</v>
      </c>
    </row>
    <row r="2062" spans="40:47">
      <c r="AN2062" s="204">
        <v>58</v>
      </c>
      <c r="AO2062" s="204">
        <v>1</v>
      </c>
      <c r="AP2062" s="204">
        <v>5</v>
      </c>
      <c r="AQ2062" s="221">
        <f ca="1">IF($AP2062=1,IF(INDIRECT(ADDRESS(($AN2062-1)*3+$AO2062+5,$AP2062+7))="",0,INDIRECT(ADDRESS(($AN2062-1)*3+$AO2062+5,$AP2062+7))),IF(INDIRECT(ADDRESS(($AN2062-1)*3+$AO2062+5,$AP2062+7))="",0,IF(COUNTIF(INDIRECT(ADDRESS(($AN2062-1)*36+($AO2062-1)*12+6,COLUMN())):INDIRECT(ADDRESS(($AN2062-1)*36+($AO2062-1)*12+$AP2062+4,COLUMN())),INDIRECT(ADDRESS(($AN2062-1)*3+$AO2062+5,$AP2062+7)))&gt;=1,0,INDIRECT(ADDRESS(($AN2062-1)*3+$AO2062+5,$AP2062+7)))))</f>
        <v>0</v>
      </c>
      <c r="AR2062" s="204">
        <f ca="1">COUNTIF(INDIRECT("H"&amp;(ROW()+12*(($AN2062-1)*3+$AO2062)-ROW())/12+5):INDIRECT("S"&amp;(ROW()+12*(($AN2062-1)*3+$AO2062)-ROW())/12+5),AQ2062)</f>
        <v>0</v>
      </c>
      <c r="AS2062" s="221">
        <f ca="1">IF($AP2062=1,IF(INDIRECT(ADDRESS(($AN2062-1)*3+$AO2062+5,$AP2062+20))="",0,INDIRECT(ADDRESS(($AN2062-1)*3+$AO2062+5,$AP2062+20))),IF(INDIRECT(ADDRESS(($AN2062-1)*3+$AO2062+5,$AP2062+20))="",0,IF(COUNTIF(INDIRECT(ADDRESS(($AN2062-1)*36+($AO2062-1)*12+6,COLUMN())):INDIRECT(ADDRESS(($AN2062-1)*36+($AO2062-1)*12+$AP2062+4,COLUMN())),INDIRECT(ADDRESS(($AN2062-1)*3+$AO2062+5,$AP2062+20)))&gt;=1,0,INDIRECT(ADDRESS(($AN2062-1)*3+$AO2062+5,$AP2062+20)))))</f>
        <v>0</v>
      </c>
      <c r="AT2062" s="204">
        <f ca="1">COUNTIF(INDIRECT("U"&amp;(ROW()+12*(($AN2062-1)*3+$AO2062)-ROW())/12+5):INDIRECT("AF"&amp;(ROW()+12*(($AN2062-1)*3+$AO2062)-ROW())/12+5),AS2062)</f>
        <v>0</v>
      </c>
      <c r="AU2062" s="204">
        <f ca="1">IF(AND(AQ2062+AS2062&gt;0,AR2062+AT2062&gt;0),COUNTIF(AU$6:AU2061,"&gt;0")+1,0)</f>
        <v>0</v>
      </c>
    </row>
    <row r="2063" spans="40:47">
      <c r="AN2063" s="204">
        <v>58</v>
      </c>
      <c r="AO2063" s="204">
        <v>1</v>
      </c>
      <c r="AP2063" s="204">
        <v>6</v>
      </c>
      <c r="AQ2063" s="221">
        <f ca="1">IF($AP2063=1,IF(INDIRECT(ADDRESS(($AN2063-1)*3+$AO2063+5,$AP2063+7))="",0,INDIRECT(ADDRESS(($AN2063-1)*3+$AO2063+5,$AP2063+7))),IF(INDIRECT(ADDRESS(($AN2063-1)*3+$AO2063+5,$AP2063+7))="",0,IF(COUNTIF(INDIRECT(ADDRESS(($AN2063-1)*36+($AO2063-1)*12+6,COLUMN())):INDIRECT(ADDRESS(($AN2063-1)*36+($AO2063-1)*12+$AP2063+4,COLUMN())),INDIRECT(ADDRESS(($AN2063-1)*3+$AO2063+5,$AP2063+7)))&gt;=1,0,INDIRECT(ADDRESS(($AN2063-1)*3+$AO2063+5,$AP2063+7)))))</f>
        <v>0</v>
      </c>
      <c r="AR2063" s="204">
        <f ca="1">COUNTIF(INDIRECT("H"&amp;(ROW()+12*(($AN2063-1)*3+$AO2063)-ROW())/12+5):INDIRECT("S"&amp;(ROW()+12*(($AN2063-1)*3+$AO2063)-ROW())/12+5),AQ2063)</f>
        <v>0</v>
      </c>
      <c r="AS2063" s="221">
        <f ca="1">IF($AP2063=1,IF(INDIRECT(ADDRESS(($AN2063-1)*3+$AO2063+5,$AP2063+20))="",0,INDIRECT(ADDRESS(($AN2063-1)*3+$AO2063+5,$AP2063+20))),IF(INDIRECT(ADDRESS(($AN2063-1)*3+$AO2063+5,$AP2063+20))="",0,IF(COUNTIF(INDIRECT(ADDRESS(($AN2063-1)*36+($AO2063-1)*12+6,COLUMN())):INDIRECT(ADDRESS(($AN2063-1)*36+($AO2063-1)*12+$AP2063+4,COLUMN())),INDIRECT(ADDRESS(($AN2063-1)*3+$AO2063+5,$AP2063+20)))&gt;=1,0,INDIRECT(ADDRESS(($AN2063-1)*3+$AO2063+5,$AP2063+20)))))</f>
        <v>0</v>
      </c>
      <c r="AT2063" s="204">
        <f ca="1">COUNTIF(INDIRECT("U"&amp;(ROW()+12*(($AN2063-1)*3+$AO2063)-ROW())/12+5):INDIRECT("AF"&amp;(ROW()+12*(($AN2063-1)*3+$AO2063)-ROW())/12+5),AS2063)</f>
        <v>0</v>
      </c>
      <c r="AU2063" s="204">
        <f ca="1">IF(AND(AQ2063+AS2063&gt;0,AR2063+AT2063&gt;0),COUNTIF(AU$6:AU2062,"&gt;0")+1,0)</f>
        <v>0</v>
      </c>
    </row>
    <row r="2064" spans="40:47">
      <c r="AN2064" s="204">
        <v>58</v>
      </c>
      <c r="AO2064" s="204">
        <v>1</v>
      </c>
      <c r="AP2064" s="204">
        <v>7</v>
      </c>
      <c r="AQ2064" s="221">
        <f ca="1">IF($AP2064=1,IF(INDIRECT(ADDRESS(($AN2064-1)*3+$AO2064+5,$AP2064+7))="",0,INDIRECT(ADDRESS(($AN2064-1)*3+$AO2064+5,$AP2064+7))),IF(INDIRECT(ADDRESS(($AN2064-1)*3+$AO2064+5,$AP2064+7))="",0,IF(COUNTIF(INDIRECT(ADDRESS(($AN2064-1)*36+($AO2064-1)*12+6,COLUMN())):INDIRECT(ADDRESS(($AN2064-1)*36+($AO2064-1)*12+$AP2064+4,COLUMN())),INDIRECT(ADDRESS(($AN2064-1)*3+$AO2064+5,$AP2064+7)))&gt;=1,0,INDIRECT(ADDRESS(($AN2064-1)*3+$AO2064+5,$AP2064+7)))))</f>
        <v>0</v>
      </c>
      <c r="AR2064" s="204">
        <f ca="1">COUNTIF(INDIRECT("H"&amp;(ROW()+12*(($AN2064-1)*3+$AO2064)-ROW())/12+5):INDIRECT("S"&amp;(ROW()+12*(($AN2064-1)*3+$AO2064)-ROW())/12+5),AQ2064)</f>
        <v>0</v>
      </c>
      <c r="AS2064" s="221">
        <f ca="1">IF($AP2064=1,IF(INDIRECT(ADDRESS(($AN2064-1)*3+$AO2064+5,$AP2064+20))="",0,INDIRECT(ADDRESS(($AN2064-1)*3+$AO2064+5,$AP2064+20))),IF(INDIRECT(ADDRESS(($AN2064-1)*3+$AO2064+5,$AP2064+20))="",0,IF(COUNTIF(INDIRECT(ADDRESS(($AN2064-1)*36+($AO2064-1)*12+6,COLUMN())):INDIRECT(ADDRESS(($AN2064-1)*36+($AO2064-1)*12+$AP2064+4,COLUMN())),INDIRECT(ADDRESS(($AN2064-1)*3+$AO2064+5,$AP2064+20)))&gt;=1,0,INDIRECT(ADDRESS(($AN2064-1)*3+$AO2064+5,$AP2064+20)))))</f>
        <v>0</v>
      </c>
      <c r="AT2064" s="204">
        <f ca="1">COUNTIF(INDIRECT("U"&amp;(ROW()+12*(($AN2064-1)*3+$AO2064)-ROW())/12+5):INDIRECT("AF"&amp;(ROW()+12*(($AN2064-1)*3+$AO2064)-ROW())/12+5),AS2064)</f>
        <v>0</v>
      </c>
      <c r="AU2064" s="204">
        <f ca="1">IF(AND(AQ2064+AS2064&gt;0,AR2064+AT2064&gt;0),COUNTIF(AU$6:AU2063,"&gt;0")+1,0)</f>
        <v>0</v>
      </c>
    </row>
    <row r="2065" spans="40:47">
      <c r="AN2065" s="204">
        <v>58</v>
      </c>
      <c r="AO2065" s="204">
        <v>1</v>
      </c>
      <c r="AP2065" s="204">
        <v>8</v>
      </c>
      <c r="AQ2065" s="221">
        <f ca="1">IF($AP2065=1,IF(INDIRECT(ADDRESS(($AN2065-1)*3+$AO2065+5,$AP2065+7))="",0,INDIRECT(ADDRESS(($AN2065-1)*3+$AO2065+5,$AP2065+7))),IF(INDIRECT(ADDRESS(($AN2065-1)*3+$AO2065+5,$AP2065+7))="",0,IF(COUNTIF(INDIRECT(ADDRESS(($AN2065-1)*36+($AO2065-1)*12+6,COLUMN())):INDIRECT(ADDRESS(($AN2065-1)*36+($AO2065-1)*12+$AP2065+4,COLUMN())),INDIRECT(ADDRESS(($AN2065-1)*3+$AO2065+5,$AP2065+7)))&gt;=1,0,INDIRECT(ADDRESS(($AN2065-1)*3+$AO2065+5,$AP2065+7)))))</f>
        <v>0</v>
      </c>
      <c r="AR2065" s="204">
        <f ca="1">COUNTIF(INDIRECT("H"&amp;(ROW()+12*(($AN2065-1)*3+$AO2065)-ROW())/12+5):INDIRECT("S"&amp;(ROW()+12*(($AN2065-1)*3+$AO2065)-ROW())/12+5),AQ2065)</f>
        <v>0</v>
      </c>
      <c r="AS2065" s="221">
        <f ca="1">IF($AP2065=1,IF(INDIRECT(ADDRESS(($AN2065-1)*3+$AO2065+5,$AP2065+20))="",0,INDIRECT(ADDRESS(($AN2065-1)*3+$AO2065+5,$AP2065+20))),IF(INDIRECT(ADDRESS(($AN2065-1)*3+$AO2065+5,$AP2065+20))="",0,IF(COUNTIF(INDIRECT(ADDRESS(($AN2065-1)*36+($AO2065-1)*12+6,COLUMN())):INDIRECT(ADDRESS(($AN2065-1)*36+($AO2065-1)*12+$AP2065+4,COLUMN())),INDIRECT(ADDRESS(($AN2065-1)*3+$AO2065+5,$AP2065+20)))&gt;=1,0,INDIRECT(ADDRESS(($AN2065-1)*3+$AO2065+5,$AP2065+20)))))</f>
        <v>0</v>
      </c>
      <c r="AT2065" s="204">
        <f ca="1">COUNTIF(INDIRECT("U"&amp;(ROW()+12*(($AN2065-1)*3+$AO2065)-ROW())/12+5):INDIRECT("AF"&amp;(ROW()+12*(($AN2065-1)*3+$AO2065)-ROW())/12+5),AS2065)</f>
        <v>0</v>
      </c>
      <c r="AU2065" s="204">
        <f ca="1">IF(AND(AQ2065+AS2065&gt;0,AR2065+AT2065&gt;0),COUNTIF(AU$6:AU2064,"&gt;0")+1,0)</f>
        <v>0</v>
      </c>
    </row>
    <row r="2066" spans="40:47">
      <c r="AN2066" s="204">
        <v>58</v>
      </c>
      <c r="AO2066" s="204">
        <v>1</v>
      </c>
      <c r="AP2066" s="204">
        <v>9</v>
      </c>
      <c r="AQ2066" s="221">
        <f ca="1">IF($AP2066=1,IF(INDIRECT(ADDRESS(($AN2066-1)*3+$AO2066+5,$AP2066+7))="",0,INDIRECT(ADDRESS(($AN2066-1)*3+$AO2066+5,$AP2066+7))),IF(INDIRECT(ADDRESS(($AN2066-1)*3+$AO2066+5,$AP2066+7))="",0,IF(COUNTIF(INDIRECT(ADDRESS(($AN2066-1)*36+($AO2066-1)*12+6,COLUMN())):INDIRECT(ADDRESS(($AN2066-1)*36+($AO2066-1)*12+$AP2066+4,COLUMN())),INDIRECT(ADDRESS(($AN2066-1)*3+$AO2066+5,$AP2066+7)))&gt;=1,0,INDIRECT(ADDRESS(($AN2066-1)*3+$AO2066+5,$AP2066+7)))))</f>
        <v>0</v>
      </c>
      <c r="AR2066" s="204">
        <f ca="1">COUNTIF(INDIRECT("H"&amp;(ROW()+12*(($AN2066-1)*3+$AO2066)-ROW())/12+5):INDIRECT("S"&amp;(ROW()+12*(($AN2066-1)*3+$AO2066)-ROW())/12+5),AQ2066)</f>
        <v>0</v>
      </c>
      <c r="AS2066" s="221">
        <f ca="1">IF($AP2066=1,IF(INDIRECT(ADDRESS(($AN2066-1)*3+$AO2066+5,$AP2066+20))="",0,INDIRECT(ADDRESS(($AN2066-1)*3+$AO2066+5,$AP2066+20))),IF(INDIRECT(ADDRESS(($AN2066-1)*3+$AO2066+5,$AP2066+20))="",0,IF(COUNTIF(INDIRECT(ADDRESS(($AN2066-1)*36+($AO2066-1)*12+6,COLUMN())):INDIRECT(ADDRESS(($AN2066-1)*36+($AO2066-1)*12+$AP2066+4,COLUMN())),INDIRECT(ADDRESS(($AN2066-1)*3+$AO2066+5,$AP2066+20)))&gt;=1,0,INDIRECT(ADDRESS(($AN2066-1)*3+$AO2066+5,$AP2066+20)))))</f>
        <v>0</v>
      </c>
      <c r="AT2066" s="204">
        <f ca="1">COUNTIF(INDIRECT("U"&amp;(ROW()+12*(($AN2066-1)*3+$AO2066)-ROW())/12+5):INDIRECT("AF"&amp;(ROW()+12*(($AN2066-1)*3+$AO2066)-ROW())/12+5),AS2066)</f>
        <v>0</v>
      </c>
      <c r="AU2066" s="204">
        <f ca="1">IF(AND(AQ2066+AS2066&gt;0,AR2066+AT2066&gt;0),COUNTIF(AU$6:AU2065,"&gt;0")+1,0)</f>
        <v>0</v>
      </c>
    </row>
    <row r="2067" spans="40:47">
      <c r="AN2067" s="204">
        <v>58</v>
      </c>
      <c r="AO2067" s="204">
        <v>1</v>
      </c>
      <c r="AP2067" s="204">
        <v>10</v>
      </c>
      <c r="AQ2067" s="221">
        <f ca="1">IF($AP2067=1,IF(INDIRECT(ADDRESS(($AN2067-1)*3+$AO2067+5,$AP2067+7))="",0,INDIRECT(ADDRESS(($AN2067-1)*3+$AO2067+5,$AP2067+7))),IF(INDIRECT(ADDRESS(($AN2067-1)*3+$AO2067+5,$AP2067+7))="",0,IF(COUNTIF(INDIRECT(ADDRESS(($AN2067-1)*36+($AO2067-1)*12+6,COLUMN())):INDIRECT(ADDRESS(($AN2067-1)*36+($AO2067-1)*12+$AP2067+4,COLUMN())),INDIRECT(ADDRESS(($AN2067-1)*3+$AO2067+5,$AP2067+7)))&gt;=1,0,INDIRECT(ADDRESS(($AN2067-1)*3+$AO2067+5,$AP2067+7)))))</f>
        <v>0</v>
      </c>
      <c r="AR2067" s="204">
        <f ca="1">COUNTIF(INDIRECT("H"&amp;(ROW()+12*(($AN2067-1)*3+$AO2067)-ROW())/12+5):INDIRECT("S"&amp;(ROW()+12*(($AN2067-1)*3+$AO2067)-ROW())/12+5),AQ2067)</f>
        <v>0</v>
      </c>
      <c r="AS2067" s="221">
        <f ca="1">IF($AP2067=1,IF(INDIRECT(ADDRESS(($AN2067-1)*3+$AO2067+5,$AP2067+20))="",0,INDIRECT(ADDRESS(($AN2067-1)*3+$AO2067+5,$AP2067+20))),IF(INDIRECT(ADDRESS(($AN2067-1)*3+$AO2067+5,$AP2067+20))="",0,IF(COUNTIF(INDIRECT(ADDRESS(($AN2067-1)*36+($AO2067-1)*12+6,COLUMN())):INDIRECT(ADDRESS(($AN2067-1)*36+($AO2067-1)*12+$AP2067+4,COLUMN())),INDIRECT(ADDRESS(($AN2067-1)*3+$AO2067+5,$AP2067+20)))&gt;=1,0,INDIRECT(ADDRESS(($AN2067-1)*3+$AO2067+5,$AP2067+20)))))</f>
        <v>0</v>
      </c>
      <c r="AT2067" s="204">
        <f ca="1">COUNTIF(INDIRECT("U"&amp;(ROW()+12*(($AN2067-1)*3+$AO2067)-ROW())/12+5):INDIRECT("AF"&amp;(ROW()+12*(($AN2067-1)*3+$AO2067)-ROW())/12+5),AS2067)</f>
        <v>0</v>
      </c>
      <c r="AU2067" s="204">
        <f ca="1">IF(AND(AQ2067+AS2067&gt;0,AR2067+AT2067&gt;0),COUNTIF(AU$6:AU2066,"&gt;0")+1,0)</f>
        <v>0</v>
      </c>
    </row>
    <row r="2068" spans="40:47">
      <c r="AN2068" s="204">
        <v>58</v>
      </c>
      <c r="AO2068" s="204">
        <v>1</v>
      </c>
      <c r="AP2068" s="204">
        <v>11</v>
      </c>
      <c r="AQ2068" s="221">
        <f ca="1">IF($AP2068=1,IF(INDIRECT(ADDRESS(($AN2068-1)*3+$AO2068+5,$AP2068+7))="",0,INDIRECT(ADDRESS(($AN2068-1)*3+$AO2068+5,$AP2068+7))),IF(INDIRECT(ADDRESS(($AN2068-1)*3+$AO2068+5,$AP2068+7))="",0,IF(COUNTIF(INDIRECT(ADDRESS(($AN2068-1)*36+($AO2068-1)*12+6,COLUMN())):INDIRECT(ADDRESS(($AN2068-1)*36+($AO2068-1)*12+$AP2068+4,COLUMN())),INDIRECT(ADDRESS(($AN2068-1)*3+$AO2068+5,$AP2068+7)))&gt;=1,0,INDIRECT(ADDRESS(($AN2068-1)*3+$AO2068+5,$AP2068+7)))))</f>
        <v>0</v>
      </c>
      <c r="AR2068" s="204">
        <f ca="1">COUNTIF(INDIRECT("H"&amp;(ROW()+12*(($AN2068-1)*3+$AO2068)-ROW())/12+5):INDIRECT("S"&amp;(ROW()+12*(($AN2068-1)*3+$AO2068)-ROW())/12+5),AQ2068)</f>
        <v>0</v>
      </c>
      <c r="AS2068" s="221">
        <f ca="1">IF($AP2068=1,IF(INDIRECT(ADDRESS(($AN2068-1)*3+$AO2068+5,$AP2068+20))="",0,INDIRECT(ADDRESS(($AN2068-1)*3+$AO2068+5,$AP2068+20))),IF(INDIRECT(ADDRESS(($AN2068-1)*3+$AO2068+5,$AP2068+20))="",0,IF(COUNTIF(INDIRECT(ADDRESS(($AN2068-1)*36+($AO2068-1)*12+6,COLUMN())):INDIRECT(ADDRESS(($AN2068-1)*36+($AO2068-1)*12+$AP2068+4,COLUMN())),INDIRECT(ADDRESS(($AN2068-1)*3+$AO2068+5,$AP2068+20)))&gt;=1,0,INDIRECT(ADDRESS(($AN2068-1)*3+$AO2068+5,$AP2068+20)))))</f>
        <v>0</v>
      </c>
      <c r="AT2068" s="204">
        <f ca="1">COUNTIF(INDIRECT("U"&amp;(ROW()+12*(($AN2068-1)*3+$AO2068)-ROW())/12+5):INDIRECT("AF"&amp;(ROW()+12*(($AN2068-1)*3+$AO2068)-ROW())/12+5),AS2068)</f>
        <v>0</v>
      </c>
      <c r="AU2068" s="204">
        <f ca="1">IF(AND(AQ2068+AS2068&gt;0,AR2068+AT2068&gt;0),COUNTIF(AU$6:AU2067,"&gt;0")+1,0)</f>
        <v>0</v>
      </c>
    </row>
    <row r="2069" spans="40:47">
      <c r="AN2069" s="204">
        <v>58</v>
      </c>
      <c r="AO2069" s="204">
        <v>1</v>
      </c>
      <c r="AP2069" s="204">
        <v>12</v>
      </c>
      <c r="AQ2069" s="221">
        <f ca="1">IF($AP2069=1,IF(INDIRECT(ADDRESS(($AN2069-1)*3+$AO2069+5,$AP2069+7))="",0,INDIRECT(ADDRESS(($AN2069-1)*3+$AO2069+5,$AP2069+7))),IF(INDIRECT(ADDRESS(($AN2069-1)*3+$AO2069+5,$AP2069+7))="",0,IF(COUNTIF(INDIRECT(ADDRESS(($AN2069-1)*36+($AO2069-1)*12+6,COLUMN())):INDIRECT(ADDRESS(($AN2069-1)*36+($AO2069-1)*12+$AP2069+4,COLUMN())),INDIRECT(ADDRESS(($AN2069-1)*3+$AO2069+5,$AP2069+7)))&gt;=1,0,INDIRECT(ADDRESS(($AN2069-1)*3+$AO2069+5,$AP2069+7)))))</f>
        <v>0</v>
      </c>
      <c r="AR2069" s="204">
        <f ca="1">COUNTIF(INDIRECT("H"&amp;(ROW()+12*(($AN2069-1)*3+$AO2069)-ROW())/12+5):INDIRECT("S"&amp;(ROW()+12*(($AN2069-1)*3+$AO2069)-ROW())/12+5),AQ2069)</f>
        <v>0</v>
      </c>
      <c r="AS2069" s="221">
        <f ca="1">IF($AP2069=1,IF(INDIRECT(ADDRESS(($AN2069-1)*3+$AO2069+5,$AP2069+20))="",0,INDIRECT(ADDRESS(($AN2069-1)*3+$AO2069+5,$AP2069+20))),IF(INDIRECT(ADDRESS(($AN2069-1)*3+$AO2069+5,$AP2069+20))="",0,IF(COUNTIF(INDIRECT(ADDRESS(($AN2069-1)*36+($AO2069-1)*12+6,COLUMN())):INDIRECT(ADDRESS(($AN2069-1)*36+($AO2069-1)*12+$AP2069+4,COLUMN())),INDIRECT(ADDRESS(($AN2069-1)*3+$AO2069+5,$AP2069+20)))&gt;=1,0,INDIRECT(ADDRESS(($AN2069-1)*3+$AO2069+5,$AP2069+20)))))</f>
        <v>0</v>
      </c>
      <c r="AT2069" s="204">
        <f ca="1">COUNTIF(INDIRECT("U"&amp;(ROW()+12*(($AN2069-1)*3+$AO2069)-ROW())/12+5):INDIRECT("AF"&amp;(ROW()+12*(($AN2069-1)*3+$AO2069)-ROW())/12+5),AS2069)</f>
        <v>0</v>
      </c>
      <c r="AU2069" s="204">
        <f ca="1">IF(AND(AQ2069+AS2069&gt;0,AR2069+AT2069&gt;0),COUNTIF(AU$6:AU2068,"&gt;0")+1,0)</f>
        <v>0</v>
      </c>
    </row>
    <row r="2070" spans="40:47">
      <c r="AN2070" s="204">
        <v>58</v>
      </c>
      <c r="AO2070" s="204">
        <v>2</v>
      </c>
      <c r="AP2070" s="204">
        <v>1</v>
      </c>
      <c r="AQ2070" s="221">
        <f ca="1">IF($AP2070=1,IF(INDIRECT(ADDRESS(($AN2070-1)*3+$AO2070+5,$AP2070+7))="",0,INDIRECT(ADDRESS(($AN2070-1)*3+$AO2070+5,$AP2070+7))),IF(INDIRECT(ADDRESS(($AN2070-1)*3+$AO2070+5,$AP2070+7))="",0,IF(COUNTIF(INDIRECT(ADDRESS(($AN2070-1)*36+($AO2070-1)*12+6,COLUMN())):INDIRECT(ADDRESS(($AN2070-1)*36+($AO2070-1)*12+$AP2070+4,COLUMN())),INDIRECT(ADDRESS(($AN2070-1)*3+$AO2070+5,$AP2070+7)))&gt;=1,0,INDIRECT(ADDRESS(($AN2070-1)*3+$AO2070+5,$AP2070+7)))))</f>
        <v>0</v>
      </c>
      <c r="AR2070" s="204">
        <f ca="1">COUNTIF(INDIRECT("H"&amp;(ROW()+12*(($AN2070-1)*3+$AO2070)-ROW())/12+5):INDIRECT("S"&amp;(ROW()+12*(($AN2070-1)*3+$AO2070)-ROW())/12+5),AQ2070)</f>
        <v>0</v>
      </c>
      <c r="AS2070" s="221">
        <f ca="1">IF($AP2070=1,IF(INDIRECT(ADDRESS(($AN2070-1)*3+$AO2070+5,$AP2070+20))="",0,INDIRECT(ADDRESS(($AN2070-1)*3+$AO2070+5,$AP2070+20))),IF(INDIRECT(ADDRESS(($AN2070-1)*3+$AO2070+5,$AP2070+20))="",0,IF(COUNTIF(INDIRECT(ADDRESS(($AN2070-1)*36+($AO2070-1)*12+6,COLUMN())):INDIRECT(ADDRESS(($AN2070-1)*36+($AO2070-1)*12+$AP2070+4,COLUMN())),INDIRECT(ADDRESS(($AN2070-1)*3+$AO2070+5,$AP2070+20)))&gt;=1,0,INDIRECT(ADDRESS(($AN2070-1)*3+$AO2070+5,$AP2070+20)))))</f>
        <v>0</v>
      </c>
      <c r="AT2070" s="204">
        <f ca="1">COUNTIF(INDIRECT("U"&amp;(ROW()+12*(($AN2070-1)*3+$AO2070)-ROW())/12+5):INDIRECT("AF"&amp;(ROW()+12*(($AN2070-1)*3+$AO2070)-ROW())/12+5),AS2070)</f>
        <v>0</v>
      </c>
      <c r="AU2070" s="204">
        <f ca="1">IF(AND(AQ2070+AS2070&gt;0,AR2070+AT2070&gt;0),COUNTIF(AU$6:AU2069,"&gt;0")+1,0)</f>
        <v>0</v>
      </c>
    </row>
    <row r="2071" spans="40:47">
      <c r="AN2071" s="204">
        <v>58</v>
      </c>
      <c r="AO2071" s="204">
        <v>2</v>
      </c>
      <c r="AP2071" s="204">
        <v>2</v>
      </c>
      <c r="AQ2071" s="221">
        <f ca="1">IF($AP2071=1,IF(INDIRECT(ADDRESS(($AN2071-1)*3+$AO2071+5,$AP2071+7))="",0,INDIRECT(ADDRESS(($AN2071-1)*3+$AO2071+5,$AP2071+7))),IF(INDIRECT(ADDRESS(($AN2071-1)*3+$AO2071+5,$AP2071+7))="",0,IF(COUNTIF(INDIRECT(ADDRESS(($AN2071-1)*36+($AO2071-1)*12+6,COLUMN())):INDIRECT(ADDRESS(($AN2071-1)*36+($AO2071-1)*12+$AP2071+4,COLUMN())),INDIRECT(ADDRESS(($AN2071-1)*3+$AO2071+5,$AP2071+7)))&gt;=1,0,INDIRECT(ADDRESS(($AN2071-1)*3+$AO2071+5,$AP2071+7)))))</f>
        <v>0</v>
      </c>
      <c r="AR2071" s="204">
        <f ca="1">COUNTIF(INDIRECT("H"&amp;(ROW()+12*(($AN2071-1)*3+$AO2071)-ROW())/12+5):INDIRECT("S"&amp;(ROW()+12*(($AN2071-1)*3+$AO2071)-ROW())/12+5),AQ2071)</f>
        <v>0</v>
      </c>
      <c r="AS2071" s="221">
        <f ca="1">IF($AP2071=1,IF(INDIRECT(ADDRESS(($AN2071-1)*3+$AO2071+5,$AP2071+20))="",0,INDIRECT(ADDRESS(($AN2071-1)*3+$AO2071+5,$AP2071+20))),IF(INDIRECT(ADDRESS(($AN2071-1)*3+$AO2071+5,$AP2071+20))="",0,IF(COUNTIF(INDIRECT(ADDRESS(($AN2071-1)*36+($AO2071-1)*12+6,COLUMN())):INDIRECT(ADDRESS(($AN2071-1)*36+($AO2071-1)*12+$AP2071+4,COLUMN())),INDIRECT(ADDRESS(($AN2071-1)*3+$AO2071+5,$AP2071+20)))&gt;=1,0,INDIRECT(ADDRESS(($AN2071-1)*3+$AO2071+5,$AP2071+20)))))</f>
        <v>0</v>
      </c>
      <c r="AT2071" s="204">
        <f ca="1">COUNTIF(INDIRECT("U"&amp;(ROW()+12*(($AN2071-1)*3+$AO2071)-ROW())/12+5):INDIRECT("AF"&amp;(ROW()+12*(($AN2071-1)*3+$AO2071)-ROW())/12+5),AS2071)</f>
        <v>0</v>
      </c>
      <c r="AU2071" s="204">
        <f ca="1">IF(AND(AQ2071+AS2071&gt;0,AR2071+AT2071&gt;0),COUNTIF(AU$6:AU2070,"&gt;0")+1,0)</f>
        <v>0</v>
      </c>
    </row>
    <row r="2072" spans="40:47">
      <c r="AN2072" s="204">
        <v>58</v>
      </c>
      <c r="AO2072" s="204">
        <v>2</v>
      </c>
      <c r="AP2072" s="204">
        <v>3</v>
      </c>
      <c r="AQ2072" s="221">
        <f ca="1">IF($AP2072=1,IF(INDIRECT(ADDRESS(($AN2072-1)*3+$AO2072+5,$AP2072+7))="",0,INDIRECT(ADDRESS(($AN2072-1)*3+$AO2072+5,$AP2072+7))),IF(INDIRECT(ADDRESS(($AN2072-1)*3+$AO2072+5,$AP2072+7))="",0,IF(COUNTIF(INDIRECT(ADDRESS(($AN2072-1)*36+($AO2072-1)*12+6,COLUMN())):INDIRECT(ADDRESS(($AN2072-1)*36+($AO2072-1)*12+$AP2072+4,COLUMN())),INDIRECT(ADDRESS(($AN2072-1)*3+$AO2072+5,$AP2072+7)))&gt;=1,0,INDIRECT(ADDRESS(($AN2072-1)*3+$AO2072+5,$AP2072+7)))))</f>
        <v>0</v>
      </c>
      <c r="AR2072" s="204">
        <f ca="1">COUNTIF(INDIRECT("H"&amp;(ROW()+12*(($AN2072-1)*3+$AO2072)-ROW())/12+5):INDIRECT("S"&amp;(ROW()+12*(($AN2072-1)*3+$AO2072)-ROW())/12+5),AQ2072)</f>
        <v>0</v>
      </c>
      <c r="AS2072" s="221">
        <f ca="1">IF($AP2072=1,IF(INDIRECT(ADDRESS(($AN2072-1)*3+$AO2072+5,$AP2072+20))="",0,INDIRECT(ADDRESS(($AN2072-1)*3+$AO2072+5,$AP2072+20))),IF(INDIRECT(ADDRESS(($AN2072-1)*3+$AO2072+5,$AP2072+20))="",0,IF(COUNTIF(INDIRECT(ADDRESS(($AN2072-1)*36+($AO2072-1)*12+6,COLUMN())):INDIRECT(ADDRESS(($AN2072-1)*36+($AO2072-1)*12+$AP2072+4,COLUMN())),INDIRECT(ADDRESS(($AN2072-1)*3+$AO2072+5,$AP2072+20)))&gt;=1,0,INDIRECT(ADDRESS(($AN2072-1)*3+$AO2072+5,$AP2072+20)))))</f>
        <v>0</v>
      </c>
      <c r="AT2072" s="204">
        <f ca="1">COUNTIF(INDIRECT("U"&amp;(ROW()+12*(($AN2072-1)*3+$AO2072)-ROW())/12+5):INDIRECT("AF"&amp;(ROW()+12*(($AN2072-1)*3+$AO2072)-ROW())/12+5),AS2072)</f>
        <v>0</v>
      </c>
      <c r="AU2072" s="204">
        <f ca="1">IF(AND(AQ2072+AS2072&gt;0,AR2072+AT2072&gt;0),COUNTIF(AU$6:AU2071,"&gt;0")+1,0)</f>
        <v>0</v>
      </c>
    </row>
    <row r="2073" spans="40:47">
      <c r="AN2073" s="204">
        <v>58</v>
      </c>
      <c r="AO2073" s="204">
        <v>2</v>
      </c>
      <c r="AP2073" s="204">
        <v>4</v>
      </c>
      <c r="AQ2073" s="221">
        <f ca="1">IF($AP2073=1,IF(INDIRECT(ADDRESS(($AN2073-1)*3+$AO2073+5,$AP2073+7))="",0,INDIRECT(ADDRESS(($AN2073-1)*3+$AO2073+5,$AP2073+7))),IF(INDIRECT(ADDRESS(($AN2073-1)*3+$AO2073+5,$AP2073+7))="",0,IF(COUNTIF(INDIRECT(ADDRESS(($AN2073-1)*36+($AO2073-1)*12+6,COLUMN())):INDIRECT(ADDRESS(($AN2073-1)*36+($AO2073-1)*12+$AP2073+4,COLUMN())),INDIRECT(ADDRESS(($AN2073-1)*3+$AO2073+5,$AP2073+7)))&gt;=1,0,INDIRECT(ADDRESS(($AN2073-1)*3+$AO2073+5,$AP2073+7)))))</f>
        <v>0</v>
      </c>
      <c r="AR2073" s="204">
        <f ca="1">COUNTIF(INDIRECT("H"&amp;(ROW()+12*(($AN2073-1)*3+$AO2073)-ROW())/12+5):INDIRECT("S"&amp;(ROW()+12*(($AN2073-1)*3+$AO2073)-ROW())/12+5),AQ2073)</f>
        <v>0</v>
      </c>
      <c r="AS2073" s="221">
        <f ca="1">IF($AP2073=1,IF(INDIRECT(ADDRESS(($AN2073-1)*3+$AO2073+5,$AP2073+20))="",0,INDIRECT(ADDRESS(($AN2073-1)*3+$AO2073+5,$AP2073+20))),IF(INDIRECT(ADDRESS(($AN2073-1)*3+$AO2073+5,$AP2073+20))="",0,IF(COUNTIF(INDIRECT(ADDRESS(($AN2073-1)*36+($AO2073-1)*12+6,COLUMN())):INDIRECT(ADDRESS(($AN2073-1)*36+($AO2073-1)*12+$AP2073+4,COLUMN())),INDIRECT(ADDRESS(($AN2073-1)*3+$AO2073+5,$AP2073+20)))&gt;=1,0,INDIRECT(ADDRESS(($AN2073-1)*3+$AO2073+5,$AP2073+20)))))</f>
        <v>0</v>
      </c>
      <c r="AT2073" s="204">
        <f ca="1">COUNTIF(INDIRECT("U"&amp;(ROW()+12*(($AN2073-1)*3+$AO2073)-ROW())/12+5):INDIRECT("AF"&amp;(ROW()+12*(($AN2073-1)*3+$AO2073)-ROW())/12+5),AS2073)</f>
        <v>0</v>
      </c>
      <c r="AU2073" s="204">
        <f ca="1">IF(AND(AQ2073+AS2073&gt;0,AR2073+AT2073&gt;0),COUNTIF(AU$6:AU2072,"&gt;0")+1,0)</f>
        <v>0</v>
      </c>
    </row>
    <row r="2074" spans="40:47">
      <c r="AN2074" s="204">
        <v>58</v>
      </c>
      <c r="AO2074" s="204">
        <v>2</v>
      </c>
      <c r="AP2074" s="204">
        <v>5</v>
      </c>
      <c r="AQ2074" s="221">
        <f ca="1">IF($AP2074=1,IF(INDIRECT(ADDRESS(($AN2074-1)*3+$AO2074+5,$AP2074+7))="",0,INDIRECT(ADDRESS(($AN2074-1)*3+$AO2074+5,$AP2074+7))),IF(INDIRECT(ADDRESS(($AN2074-1)*3+$AO2074+5,$AP2074+7))="",0,IF(COUNTIF(INDIRECT(ADDRESS(($AN2074-1)*36+($AO2074-1)*12+6,COLUMN())):INDIRECT(ADDRESS(($AN2074-1)*36+($AO2074-1)*12+$AP2074+4,COLUMN())),INDIRECT(ADDRESS(($AN2074-1)*3+$AO2074+5,$AP2074+7)))&gt;=1,0,INDIRECT(ADDRESS(($AN2074-1)*3+$AO2074+5,$AP2074+7)))))</f>
        <v>0</v>
      </c>
      <c r="AR2074" s="204">
        <f ca="1">COUNTIF(INDIRECT("H"&amp;(ROW()+12*(($AN2074-1)*3+$AO2074)-ROW())/12+5):INDIRECT("S"&amp;(ROW()+12*(($AN2074-1)*3+$AO2074)-ROW())/12+5),AQ2074)</f>
        <v>0</v>
      </c>
      <c r="AS2074" s="221">
        <f ca="1">IF($AP2074=1,IF(INDIRECT(ADDRESS(($AN2074-1)*3+$AO2074+5,$AP2074+20))="",0,INDIRECT(ADDRESS(($AN2074-1)*3+$AO2074+5,$AP2074+20))),IF(INDIRECT(ADDRESS(($AN2074-1)*3+$AO2074+5,$AP2074+20))="",0,IF(COUNTIF(INDIRECT(ADDRESS(($AN2074-1)*36+($AO2074-1)*12+6,COLUMN())):INDIRECT(ADDRESS(($AN2074-1)*36+($AO2074-1)*12+$AP2074+4,COLUMN())),INDIRECT(ADDRESS(($AN2074-1)*3+$AO2074+5,$AP2074+20)))&gt;=1,0,INDIRECT(ADDRESS(($AN2074-1)*3+$AO2074+5,$AP2074+20)))))</f>
        <v>0</v>
      </c>
      <c r="AT2074" s="204">
        <f ca="1">COUNTIF(INDIRECT("U"&amp;(ROW()+12*(($AN2074-1)*3+$AO2074)-ROW())/12+5):INDIRECT("AF"&amp;(ROW()+12*(($AN2074-1)*3+$AO2074)-ROW())/12+5),AS2074)</f>
        <v>0</v>
      </c>
      <c r="AU2074" s="204">
        <f ca="1">IF(AND(AQ2074+AS2074&gt;0,AR2074+AT2074&gt;0),COUNTIF(AU$6:AU2073,"&gt;0")+1,0)</f>
        <v>0</v>
      </c>
    </row>
    <row r="2075" spans="40:47">
      <c r="AN2075" s="204">
        <v>58</v>
      </c>
      <c r="AO2075" s="204">
        <v>2</v>
      </c>
      <c r="AP2075" s="204">
        <v>6</v>
      </c>
      <c r="AQ2075" s="221">
        <f ca="1">IF($AP2075=1,IF(INDIRECT(ADDRESS(($AN2075-1)*3+$AO2075+5,$AP2075+7))="",0,INDIRECT(ADDRESS(($AN2075-1)*3+$AO2075+5,$AP2075+7))),IF(INDIRECT(ADDRESS(($AN2075-1)*3+$AO2075+5,$AP2075+7))="",0,IF(COUNTIF(INDIRECT(ADDRESS(($AN2075-1)*36+($AO2075-1)*12+6,COLUMN())):INDIRECT(ADDRESS(($AN2075-1)*36+($AO2075-1)*12+$AP2075+4,COLUMN())),INDIRECT(ADDRESS(($AN2075-1)*3+$AO2075+5,$AP2075+7)))&gt;=1,0,INDIRECT(ADDRESS(($AN2075-1)*3+$AO2075+5,$AP2075+7)))))</f>
        <v>0</v>
      </c>
      <c r="AR2075" s="204">
        <f ca="1">COUNTIF(INDIRECT("H"&amp;(ROW()+12*(($AN2075-1)*3+$AO2075)-ROW())/12+5):INDIRECT("S"&amp;(ROW()+12*(($AN2075-1)*3+$AO2075)-ROW())/12+5),AQ2075)</f>
        <v>0</v>
      </c>
      <c r="AS2075" s="221">
        <f ca="1">IF($AP2075=1,IF(INDIRECT(ADDRESS(($AN2075-1)*3+$AO2075+5,$AP2075+20))="",0,INDIRECT(ADDRESS(($AN2075-1)*3+$AO2075+5,$AP2075+20))),IF(INDIRECT(ADDRESS(($AN2075-1)*3+$AO2075+5,$AP2075+20))="",0,IF(COUNTIF(INDIRECT(ADDRESS(($AN2075-1)*36+($AO2075-1)*12+6,COLUMN())):INDIRECT(ADDRESS(($AN2075-1)*36+($AO2075-1)*12+$AP2075+4,COLUMN())),INDIRECT(ADDRESS(($AN2075-1)*3+$AO2075+5,$AP2075+20)))&gt;=1,0,INDIRECT(ADDRESS(($AN2075-1)*3+$AO2075+5,$AP2075+20)))))</f>
        <v>0</v>
      </c>
      <c r="AT2075" s="204">
        <f ca="1">COUNTIF(INDIRECT("U"&amp;(ROW()+12*(($AN2075-1)*3+$AO2075)-ROW())/12+5):INDIRECT("AF"&amp;(ROW()+12*(($AN2075-1)*3+$AO2075)-ROW())/12+5),AS2075)</f>
        <v>0</v>
      </c>
      <c r="AU2075" s="204">
        <f ca="1">IF(AND(AQ2075+AS2075&gt;0,AR2075+AT2075&gt;0),COUNTIF(AU$6:AU2074,"&gt;0")+1,0)</f>
        <v>0</v>
      </c>
    </row>
    <row r="2076" spans="40:47">
      <c r="AN2076" s="204">
        <v>58</v>
      </c>
      <c r="AO2076" s="204">
        <v>2</v>
      </c>
      <c r="AP2076" s="204">
        <v>7</v>
      </c>
      <c r="AQ2076" s="221">
        <f ca="1">IF($AP2076=1,IF(INDIRECT(ADDRESS(($AN2076-1)*3+$AO2076+5,$AP2076+7))="",0,INDIRECT(ADDRESS(($AN2076-1)*3+$AO2076+5,$AP2076+7))),IF(INDIRECT(ADDRESS(($AN2076-1)*3+$AO2076+5,$AP2076+7))="",0,IF(COUNTIF(INDIRECT(ADDRESS(($AN2076-1)*36+($AO2076-1)*12+6,COLUMN())):INDIRECT(ADDRESS(($AN2076-1)*36+($AO2076-1)*12+$AP2076+4,COLUMN())),INDIRECT(ADDRESS(($AN2076-1)*3+$AO2076+5,$AP2076+7)))&gt;=1,0,INDIRECT(ADDRESS(($AN2076-1)*3+$AO2076+5,$AP2076+7)))))</f>
        <v>0</v>
      </c>
      <c r="AR2076" s="204">
        <f ca="1">COUNTIF(INDIRECT("H"&amp;(ROW()+12*(($AN2076-1)*3+$AO2076)-ROW())/12+5):INDIRECT("S"&amp;(ROW()+12*(($AN2076-1)*3+$AO2076)-ROW())/12+5),AQ2076)</f>
        <v>0</v>
      </c>
      <c r="AS2076" s="221">
        <f ca="1">IF($AP2076=1,IF(INDIRECT(ADDRESS(($AN2076-1)*3+$AO2076+5,$AP2076+20))="",0,INDIRECT(ADDRESS(($AN2076-1)*3+$AO2076+5,$AP2076+20))),IF(INDIRECT(ADDRESS(($AN2076-1)*3+$AO2076+5,$AP2076+20))="",0,IF(COUNTIF(INDIRECT(ADDRESS(($AN2076-1)*36+($AO2076-1)*12+6,COLUMN())):INDIRECT(ADDRESS(($AN2076-1)*36+($AO2076-1)*12+$AP2076+4,COLUMN())),INDIRECT(ADDRESS(($AN2076-1)*3+$AO2076+5,$AP2076+20)))&gt;=1,0,INDIRECT(ADDRESS(($AN2076-1)*3+$AO2076+5,$AP2076+20)))))</f>
        <v>0</v>
      </c>
      <c r="AT2076" s="204">
        <f ca="1">COUNTIF(INDIRECT("U"&amp;(ROW()+12*(($AN2076-1)*3+$AO2076)-ROW())/12+5):INDIRECT("AF"&amp;(ROW()+12*(($AN2076-1)*3+$AO2076)-ROW())/12+5),AS2076)</f>
        <v>0</v>
      </c>
      <c r="AU2076" s="204">
        <f ca="1">IF(AND(AQ2076+AS2076&gt;0,AR2076+AT2076&gt;0),COUNTIF(AU$6:AU2075,"&gt;0")+1,0)</f>
        <v>0</v>
      </c>
    </row>
    <row r="2077" spans="40:47">
      <c r="AN2077" s="204">
        <v>58</v>
      </c>
      <c r="AO2077" s="204">
        <v>2</v>
      </c>
      <c r="AP2077" s="204">
        <v>8</v>
      </c>
      <c r="AQ2077" s="221">
        <f ca="1">IF($AP2077=1,IF(INDIRECT(ADDRESS(($AN2077-1)*3+$AO2077+5,$AP2077+7))="",0,INDIRECT(ADDRESS(($AN2077-1)*3+$AO2077+5,$AP2077+7))),IF(INDIRECT(ADDRESS(($AN2077-1)*3+$AO2077+5,$AP2077+7))="",0,IF(COUNTIF(INDIRECT(ADDRESS(($AN2077-1)*36+($AO2077-1)*12+6,COLUMN())):INDIRECT(ADDRESS(($AN2077-1)*36+($AO2077-1)*12+$AP2077+4,COLUMN())),INDIRECT(ADDRESS(($AN2077-1)*3+$AO2077+5,$AP2077+7)))&gt;=1,0,INDIRECT(ADDRESS(($AN2077-1)*3+$AO2077+5,$AP2077+7)))))</f>
        <v>0</v>
      </c>
      <c r="AR2077" s="204">
        <f ca="1">COUNTIF(INDIRECT("H"&amp;(ROW()+12*(($AN2077-1)*3+$AO2077)-ROW())/12+5):INDIRECT("S"&amp;(ROW()+12*(($AN2077-1)*3+$AO2077)-ROW())/12+5),AQ2077)</f>
        <v>0</v>
      </c>
      <c r="AS2077" s="221">
        <f ca="1">IF($AP2077=1,IF(INDIRECT(ADDRESS(($AN2077-1)*3+$AO2077+5,$AP2077+20))="",0,INDIRECT(ADDRESS(($AN2077-1)*3+$AO2077+5,$AP2077+20))),IF(INDIRECT(ADDRESS(($AN2077-1)*3+$AO2077+5,$AP2077+20))="",0,IF(COUNTIF(INDIRECT(ADDRESS(($AN2077-1)*36+($AO2077-1)*12+6,COLUMN())):INDIRECT(ADDRESS(($AN2077-1)*36+($AO2077-1)*12+$AP2077+4,COLUMN())),INDIRECT(ADDRESS(($AN2077-1)*3+$AO2077+5,$AP2077+20)))&gt;=1,0,INDIRECT(ADDRESS(($AN2077-1)*3+$AO2077+5,$AP2077+20)))))</f>
        <v>0</v>
      </c>
      <c r="AT2077" s="204">
        <f ca="1">COUNTIF(INDIRECT("U"&amp;(ROW()+12*(($AN2077-1)*3+$AO2077)-ROW())/12+5):INDIRECT("AF"&amp;(ROW()+12*(($AN2077-1)*3+$AO2077)-ROW())/12+5),AS2077)</f>
        <v>0</v>
      </c>
      <c r="AU2077" s="204">
        <f ca="1">IF(AND(AQ2077+AS2077&gt;0,AR2077+AT2077&gt;0),COUNTIF(AU$6:AU2076,"&gt;0")+1,0)</f>
        <v>0</v>
      </c>
    </row>
    <row r="2078" spans="40:47">
      <c r="AN2078" s="204">
        <v>58</v>
      </c>
      <c r="AO2078" s="204">
        <v>2</v>
      </c>
      <c r="AP2078" s="204">
        <v>9</v>
      </c>
      <c r="AQ2078" s="221">
        <f ca="1">IF($AP2078=1,IF(INDIRECT(ADDRESS(($AN2078-1)*3+$AO2078+5,$AP2078+7))="",0,INDIRECT(ADDRESS(($AN2078-1)*3+$AO2078+5,$AP2078+7))),IF(INDIRECT(ADDRESS(($AN2078-1)*3+$AO2078+5,$AP2078+7))="",0,IF(COUNTIF(INDIRECT(ADDRESS(($AN2078-1)*36+($AO2078-1)*12+6,COLUMN())):INDIRECT(ADDRESS(($AN2078-1)*36+($AO2078-1)*12+$AP2078+4,COLUMN())),INDIRECT(ADDRESS(($AN2078-1)*3+$AO2078+5,$AP2078+7)))&gt;=1,0,INDIRECT(ADDRESS(($AN2078-1)*3+$AO2078+5,$AP2078+7)))))</f>
        <v>0</v>
      </c>
      <c r="AR2078" s="204">
        <f ca="1">COUNTIF(INDIRECT("H"&amp;(ROW()+12*(($AN2078-1)*3+$AO2078)-ROW())/12+5):INDIRECT("S"&amp;(ROW()+12*(($AN2078-1)*3+$AO2078)-ROW())/12+5),AQ2078)</f>
        <v>0</v>
      </c>
      <c r="AS2078" s="221">
        <f ca="1">IF($AP2078=1,IF(INDIRECT(ADDRESS(($AN2078-1)*3+$AO2078+5,$AP2078+20))="",0,INDIRECT(ADDRESS(($AN2078-1)*3+$AO2078+5,$AP2078+20))),IF(INDIRECT(ADDRESS(($AN2078-1)*3+$AO2078+5,$AP2078+20))="",0,IF(COUNTIF(INDIRECT(ADDRESS(($AN2078-1)*36+($AO2078-1)*12+6,COLUMN())):INDIRECT(ADDRESS(($AN2078-1)*36+($AO2078-1)*12+$AP2078+4,COLUMN())),INDIRECT(ADDRESS(($AN2078-1)*3+$AO2078+5,$AP2078+20)))&gt;=1,0,INDIRECT(ADDRESS(($AN2078-1)*3+$AO2078+5,$AP2078+20)))))</f>
        <v>0</v>
      </c>
      <c r="AT2078" s="204">
        <f ca="1">COUNTIF(INDIRECT("U"&amp;(ROW()+12*(($AN2078-1)*3+$AO2078)-ROW())/12+5):INDIRECT("AF"&amp;(ROW()+12*(($AN2078-1)*3+$AO2078)-ROW())/12+5),AS2078)</f>
        <v>0</v>
      </c>
      <c r="AU2078" s="204">
        <f ca="1">IF(AND(AQ2078+AS2078&gt;0,AR2078+AT2078&gt;0),COUNTIF(AU$6:AU2077,"&gt;0")+1,0)</f>
        <v>0</v>
      </c>
    </row>
    <row r="2079" spans="40:47">
      <c r="AN2079" s="204">
        <v>58</v>
      </c>
      <c r="AO2079" s="204">
        <v>2</v>
      </c>
      <c r="AP2079" s="204">
        <v>10</v>
      </c>
      <c r="AQ2079" s="221">
        <f ca="1">IF($AP2079=1,IF(INDIRECT(ADDRESS(($AN2079-1)*3+$AO2079+5,$AP2079+7))="",0,INDIRECT(ADDRESS(($AN2079-1)*3+$AO2079+5,$AP2079+7))),IF(INDIRECT(ADDRESS(($AN2079-1)*3+$AO2079+5,$AP2079+7))="",0,IF(COUNTIF(INDIRECT(ADDRESS(($AN2079-1)*36+($AO2079-1)*12+6,COLUMN())):INDIRECT(ADDRESS(($AN2079-1)*36+($AO2079-1)*12+$AP2079+4,COLUMN())),INDIRECT(ADDRESS(($AN2079-1)*3+$AO2079+5,$AP2079+7)))&gt;=1,0,INDIRECT(ADDRESS(($AN2079-1)*3+$AO2079+5,$AP2079+7)))))</f>
        <v>0</v>
      </c>
      <c r="AR2079" s="204">
        <f ca="1">COUNTIF(INDIRECT("H"&amp;(ROW()+12*(($AN2079-1)*3+$AO2079)-ROW())/12+5):INDIRECT("S"&amp;(ROW()+12*(($AN2079-1)*3+$AO2079)-ROW())/12+5),AQ2079)</f>
        <v>0</v>
      </c>
      <c r="AS2079" s="221">
        <f ca="1">IF($AP2079=1,IF(INDIRECT(ADDRESS(($AN2079-1)*3+$AO2079+5,$AP2079+20))="",0,INDIRECT(ADDRESS(($AN2079-1)*3+$AO2079+5,$AP2079+20))),IF(INDIRECT(ADDRESS(($AN2079-1)*3+$AO2079+5,$AP2079+20))="",0,IF(COUNTIF(INDIRECT(ADDRESS(($AN2079-1)*36+($AO2079-1)*12+6,COLUMN())):INDIRECT(ADDRESS(($AN2079-1)*36+($AO2079-1)*12+$AP2079+4,COLUMN())),INDIRECT(ADDRESS(($AN2079-1)*3+$AO2079+5,$AP2079+20)))&gt;=1,0,INDIRECT(ADDRESS(($AN2079-1)*3+$AO2079+5,$AP2079+20)))))</f>
        <v>0</v>
      </c>
      <c r="AT2079" s="204">
        <f ca="1">COUNTIF(INDIRECT("U"&amp;(ROW()+12*(($AN2079-1)*3+$AO2079)-ROW())/12+5):INDIRECT("AF"&amp;(ROW()+12*(($AN2079-1)*3+$AO2079)-ROW())/12+5),AS2079)</f>
        <v>0</v>
      </c>
      <c r="AU2079" s="204">
        <f ca="1">IF(AND(AQ2079+AS2079&gt;0,AR2079+AT2079&gt;0),COUNTIF(AU$6:AU2078,"&gt;0")+1,0)</f>
        <v>0</v>
      </c>
    </row>
    <row r="2080" spans="40:47">
      <c r="AN2080" s="204">
        <v>58</v>
      </c>
      <c r="AO2080" s="204">
        <v>2</v>
      </c>
      <c r="AP2080" s="204">
        <v>11</v>
      </c>
      <c r="AQ2080" s="221">
        <f ca="1">IF($AP2080=1,IF(INDIRECT(ADDRESS(($AN2080-1)*3+$AO2080+5,$AP2080+7))="",0,INDIRECT(ADDRESS(($AN2080-1)*3+$AO2080+5,$AP2080+7))),IF(INDIRECT(ADDRESS(($AN2080-1)*3+$AO2080+5,$AP2080+7))="",0,IF(COUNTIF(INDIRECT(ADDRESS(($AN2080-1)*36+($AO2080-1)*12+6,COLUMN())):INDIRECT(ADDRESS(($AN2080-1)*36+($AO2080-1)*12+$AP2080+4,COLUMN())),INDIRECT(ADDRESS(($AN2080-1)*3+$AO2080+5,$AP2080+7)))&gt;=1,0,INDIRECT(ADDRESS(($AN2080-1)*3+$AO2080+5,$AP2080+7)))))</f>
        <v>0</v>
      </c>
      <c r="AR2080" s="204">
        <f ca="1">COUNTIF(INDIRECT("H"&amp;(ROW()+12*(($AN2080-1)*3+$AO2080)-ROW())/12+5):INDIRECT("S"&amp;(ROW()+12*(($AN2080-1)*3+$AO2080)-ROW())/12+5),AQ2080)</f>
        <v>0</v>
      </c>
      <c r="AS2080" s="221">
        <f ca="1">IF($AP2080=1,IF(INDIRECT(ADDRESS(($AN2080-1)*3+$AO2080+5,$AP2080+20))="",0,INDIRECT(ADDRESS(($AN2080-1)*3+$AO2080+5,$AP2080+20))),IF(INDIRECT(ADDRESS(($AN2080-1)*3+$AO2080+5,$AP2080+20))="",0,IF(COUNTIF(INDIRECT(ADDRESS(($AN2080-1)*36+($AO2080-1)*12+6,COLUMN())):INDIRECT(ADDRESS(($AN2080-1)*36+($AO2080-1)*12+$AP2080+4,COLUMN())),INDIRECT(ADDRESS(($AN2080-1)*3+$AO2080+5,$AP2080+20)))&gt;=1,0,INDIRECT(ADDRESS(($AN2080-1)*3+$AO2080+5,$AP2080+20)))))</f>
        <v>0</v>
      </c>
      <c r="AT2080" s="204">
        <f ca="1">COUNTIF(INDIRECT("U"&amp;(ROW()+12*(($AN2080-1)*3+$AO2080)-ROW())/12+5):INDIRECT("AF"&amp;(ROW()+12*(($AN2080-1)*3+$AO2080)-ROW())/12+5),AS2080)</f>
        <v>0</v>
      </c>
      <c r="AU2080" s="204">
        <f ca="1">IF(AND(AQ2080+AS2080&gt;0,AR2080+AT2080&gt;0),COUNTIF(AU$6:AU2079,"&gt;0")+1,0)</f>
        <v>0</v>
      </c>
    </row>
    <row r="2081" spans="40:47">
      <c r="AN2081" s="204">
        <v>58</v>
      </c>
      <c r="AO2081" s="204">
        <v>2</v>
      </c>
      <c r="AP2081" s="204">
        <v>12</v>
      </c>
      <c r="AQ2081" s="221">
        <f ca="1">IF($AP2081=1,IF(INDIRECT(ADDRESS(($AN2081-1)*3+$AO2081+5,$AP2081+7))="",0,INDIRECT(ADDRESS(($AN2081-1)*3+$AO2081+5,$AP2081+7))),IF(INDIRECT(ADDRESS(($AN2081-1)*3+$AO2081+5,$AP2081+7))="",0,IF(COUNTIF(INDIRECT(ADDRESS(($AN2081-1)*36+($AO2081-1)*12+6,COLUMN())):INDIRECT(ADDRESS(($AN2081-1)*36+($AO2081-1)*12+$AP2081+4,COLUMN())),INDIRECT(ADDRESS(($AN2081-1)*3+$AO2081+5,$AP2081+7)))&gt;=1,0,INDIRECT(ADDRESS(($AN2081-1)*3+$AO2081+5,$AP2081+7)))))</f>
        <v>0</v>
      </c>
      <c r="AR2081" s="204">
        <f ca="1">COUNTIF(INDIRECT("H"&amp;(ROW()+12*(($AN2081-1)*3+$AO2081)-ROW())/12+5):INDIRECT("S"&amp;(ROW()+12*(($AN2081-1)*3+$AO2081)-ROW())/12+5),AQ2081)</f>
        <v>0</v>
      </c>
      <c r="AS2081" s="221">
        <f ca="1">IF($AP2081=1,IF(INDIRECT(ADDRESS(($AN2081-1)*3+$AO2081+5,$AP2081+20))="",0,INDIRECT(ADDRESS(($AN2081-1)*3+$AO2081+5,$AP2081+20))),IF(INDIRECT(ADDRESS(($AN2081-1)*3+$AO2081+5,$AP2081+20))="",0,IF(COUNTIF(INDIRECT(ADDRESS(($AN2081-1)*36+($AO2081-1)*12+6,COLUMN())):INDIRECT(ADDRESS(($AN2081-1)*36+($AO2081-1)*12+$AP2081+4,COLUMN())),INDIRECT(ADDRESS(($AN2081-1)*3+$AO2081+5,$AP2081+20)))&gt;=1,0,INDIRECT(ADDRESS(($AN2081-1)*3+$AO2081+5,$AP2081+20)))))</f>
        <v>0</v>
      </c>
      <c r="AT2081" s="204">
        <f ca="1">COUNTIF(INDIRECT("U"&amp;(ROW()+12*(($AN2081-1)*3+$AO2081)-ROW())/12+5):INDIRECT("AF"&amp;(ROW()+12*(($AN2081-1)*3+$AO2081)-ROW())/12+5),AS2081)</f>
        <v>0</v>
      </c>
      <c r="AU2081" s="204">
        <f ca="1">IF(AND(AQ2081+AS2081&gt;0,AR2081+AT2081&gt;0),COUNTIF(AU$6:AU2080,"&gt;0")+1,0)</f>
        <v>0</v>
      </c>
    </row>
    <row r="2082" spans="40:47">
      <c r="AN2082" s="204">
        <v>58</v>
      </c>
      <c r="AO2082" s="204">
        <v>3</v>
      </c>
      <c r="AP2082" s="204">
        <v>1</v>
      </c>
      <c r="AQ2082" s="221">
        <f ca="1">IF($AP2082=1,IF(INDIRECT(ADDRESS(($AN2082-1)*3+$AO2082+5,$AP2082+7))="",0,INDIRECT(ADDRESS(($AN2082-1)*3+$AO2082+5,$AP2082+7))),IF(INDIRECT(ADDRESS(($AN2082-1)*3+$AO2082+5,$AP2082+7))="",0,IF(COUNTIF(INDIRECT(ADDRESS(($AN2082-1)*36+($AO2082-1)*12+6,COLUMN())):INDIRECT(ADDRESS(($AN2082-1)*36+($AO2082-1)*12+$AP2082+4,COLUMN())),INDIRECT(ADDRESS(($AN2082-1)*3+$AO2082+5,$AP2082+7)))&gt;=1,0,INDIRECT(ADDRESS(($AN2082-1)*3+$AO2082+5,$AP2082+7)))))</f>
        <v>0</v>
      </c>
      <c r="AR2082" s="204">
        <f ca="1">COUNTIF(INDIRECT("H"&amp;(ROW()+12*(($AN2082-1)*3+$AO2082)-ROW())/12+5):INDIRECT("S"&amp;(ROW()+12*(($AN2082-1)*3+$AO2082)-ROW())/12+5),AQ2082)</f>
        <v>0</v>
      </c>
      <c r="AS2082" s="221">
        <f ca="1">IF($AP2082=1,IF(INDIRECT(ADDRESS(($AN2082-1)*3+$AO2082+5,$AP2082+20))="",0,INDIRECT(ADDRESS(($AN2082-1)*3+$AO2082+5,$AP2082+20))),IF(INDIRECT(ADDRESS(($AN2082-1)*3+$AO2082+5,$AP2082+20))="",0,IF(COUNTIF(INDIRECT(ADDRESS(($AN2082-1)*36+($AO2082-1)*12+6,COLUMN())):INDIRECT(ADDRESS(($AN2082-1)*36+($AO2082-1)*12+$AP2082+4,COLUMN())),INDIRECT(ADDRESS(($AN2082-1)*3+$AO2082+5,$AP2082+20)))&gt;=1,0,INDIRECT(ADDRESS(($AN2082-1)*3+$AO2082+5,$AP2082+20)))))</f>
        <v>0</v>
      </c>
      <c r="AT2082" s="204">
        <f ca="1">COUNTIF(INDIRECT("U"&amp;(ROW()+12*(($AN2082-1)*3+$AO2082)-ROW())/12+5):INDIRECT("AF"&amp;(ROW()+12*(($AN2082-1)*3+$AO2082)-ROW())/12+5),AS2082)</f>
        <v>0</v>
      </c>
      <c r="AU2082" s="204">
        <f ca="1">IF(AND(AQ2082+AS2082&gt;0,AR2082+AT2082&gt;0),COUNTIF(AU$6:AU2081,"&gt;0")+1,0)</f>
        <v>0</v>
      </c>
    </row>
    <row r="2083" spans="40:47">
      <c r="AN2083" s="204">
        <v>58</v>
      </c>
      <c r="AO2083" s="204">
        <v>3</v>
      </c>
      <c r="AP2083" s="204">
        <v>2</v>
      </c>
      <c r="AQ2083" s="221">
        <f ca="1">IF($AP2083=1,IF(INDIRECT(ADDRESS(($AN2083-1)*3+$AO2083+5,$AP2083+7))="",0,INDIRECT(ADDRESS(($AN2083-1)*3+$AO2083+5,$AP2083+7))),IF(INDIRECT(ADDRESS(($AN2083-1)*3+$AO2083+5,$AP2083+7))="",0,IF(COUNTIF(INDIRECT(ADDRESS(($AN2083-1)*36+($AO2083-1)*12+6,COLUMN())):INDIRECT(ADDRESS(($AN2083-1)*36+($AO2083-1)*12+$AP2083+4,COLUMN())),INDIRECT(ADDRESS(($AN2083-1)*3+$AO2083+5,$AP2083+7)))&gt;=1,0,INDIRECT(ADDRESS(($AN2083-1)*3+$AO2083+5,$AP2083+7)))))</f>
        <v>0</v>
      </c>
      <c r="AR2083" s="204">
        <f ca="1">COUNTIF(INDIRECT("H"&amp;(ROW()+12*(($AN2083-1)*3+$AO2083)-ROW())/12+5):INDIRECT("S"&amp;(ROW()+12*(($AN2083-1)*3+$AO2083)-ROW())/12+5),AQ2083)</f>
        <v>0</v>
      </c>
      <c r="AS2083" s="221">
        <f ca="1">IF($AP2083=1,IF(INDIRECT(ADDRESS(($AN2083-1)*3+$AO2083+5,$AP2083+20))="",0,INDIRECT(ADDRESS(($AN2083-1)*3+$AO2083+5,$AP2083+20))),IF(INDIRECT(ADDRESS(($AN2083-1)*3+$AO2083+5,$AP2083+20))="",0,IF(COUNTIF(INDIRECT(ADDRESS(($AN2083-1)*36+($AO2083-1)*12+6,COLUMN())):INDIRECT(ADDRESS(($AN2083-1)*36+($AO2083-1)*12+$AP2083+4,COLUMN())),INDIRECT(ADDRESS(($AN2083-1)*3+$AO2083+5,$AP2083+20)))&gt;=1,0,INDIRECT(ADDRESS(($AN2083-1)*3+$AO2083+5,$AP2083+20)))))</f>
        <v>0</v>
      </c>
      <c r="AT2083" s="204">
        <f ca="1">COUNTIF(INDIRECT("U"&amp;(ROW()+12*(($AN2083-1)*3+$AO2083)-ROW())/12+5):INDIRECT("AF"&amp;(ROW()+12*(($AN2083-1)*3+$AO2083)-ROW())/12+5),AS2083)</f>
        <v>0</v>
      </c>
      <c r="AU2083" s="204">
        <f ca="1">IF(AND(AQ2083+AS2083&gt;0,AR2083+AT2083&gt;0),COUNTIF(AU$6:AU2082,"&gt;0")+1,0)</f>
        <v>0</v>
      </c>
    </row>
    <row r="2084" spans="40:47">
      <c r="AN2084" s="204">
        <v>58</v>
      </c>
      <c r="AO2084" s="204">
        <v>3</v>
      </c>
      <c r="AP2084" s="204">
        <v>3</v>
      </c>
      <c r="AQ2084" s="221">
        <f ca="1">IF($AP2084=1,IF(INDIRECT(ADDRESS(($AN2084-1)*3+$AO2084+5,$AP2084+7))="",0,INDIRECT(ADDRESS(($AN2084-1)*3+$AO2084+5,$AP2084+7))),IF(INDIRECT(ADDRESS(($AN2084-1)*3+$AO2084+5,$AP2084+7))="",0,IF(COUNTIF(INDIRECT(ADDRESS(($AN2084-1)*36+($AO2084-1)*12+6,COLUMN())):INDIRECT(ADDRESS(($AN2084-1)*36+($AO2084-1)*12+$AP2084+4,COLUMN())),INDIRECT(ADDRESS(($AN2084-1)*3+$AO2084+5,$AP2084+7)))&gt;=1,0,INDIRECT(ADDRESS(($AN2084-1)*3+$AO2084+5,$AP2084+7)))))</f>
        <v>0</v>
      </c>
      <c r="AR2084" s="204">
        <f ca="1">COUNTIF(INDIRECT("H"&amp;(ROW()+12*(($AN2084-1)*3+$AO2084)-ROW())/12+5):INDIRECT("S"&amp;(ROW()+12*(($AN2084-1)*3+$AO2084)-ROW())/12+5),AQ2084)</f>
        <v>0</v>
      </c>
      <c r="AS2084" s="221">
        <f ca="1">IF($AP2084=1,IF(INDIRECT(ADDRESS(($AN2084-1)*3+$AO2084+5,$AP2084+20))="",0,INDIRECT(ADDRESS(($AN2084-1)*3+$AO2084+5,$AP2084+20))),IF(INDIRECT(ADDRESS(($AN2084-1)*3+$AO2084+5,$AP2084+20))="",0,IF(COUNTIF(INDIRECT(ADDRESS(($AN2084-1)*36+($AO2084-1)*12+6,COLUMN())):INDIRECT(ADDRESS(($AN2084-1)*36+($AO2084-1)*12+$AP2084+4,COLUMN())),INDIRECT(ADDRESS(($AN2084-1)*3+$AO2084+5,$AP2084+20)))&gt;=1,0,INDIRECT(ADDRESS(($AN2084-1)*3+$AO2084+5,$AP2084+20)))))</f>
        <v>0</v>
      </c>
      <c r="AT2084" s="204">
        <f ca="1">COUNTIF(INDIRECT("U"&amp;(ROW()+12*(($AN2084-1)*3+$AO2084)-ROW())/12+5):INDIRECT("AF"&amp;(ROW()+12*(($AN2084-1)*3+$AO2084)-ROW())/12+5),AS2084)</f>
        <v>0</v>
      </c>
      <c r="AU2084" s="204">
        <f ca="1">IF(AND(AQ2084+AS2084&gt;0,AR2084+AT2084&gt;0),COUNTIF(AU$6:AU2083,"&gt;0")+1,0)</f>
        <v>0</v>
      </c>
    </row>
    <row r="2085" spans="40:47">
      <c r="AN2085" s="204">
        <v>58</v>
      </c>
      <c r="AO2085" s="204">
        <v>3</v>
      </c>
      <c r="AP2085" s="204">
        <v>4</v>
      </c>
      <c r="AQ2085" s="221">
        <f ca="1">IF($AP2085=1,IF(INDIRECT(ADDRESS(($AN2085-1)*3+$AO2085+5,$AP2085+7))="",0,INDIRECT(ADDRESS(($AN2085-1)*3+$AO2085+5,$AP2085+7))),IF(INDIRECT(ADDRESS(($AN2085-1)*3+$AO2085+5,$AP2085+7))="",0,IF(COUNTIF(INDIRECT(ADDRESS(($AN2085-1)*36+($AO2085-1)*12+6,COLUMN())):INDIRECT(ADDRESS(($AN2085-1)*36+($AO2085-1)*12+$AP2085+4,COLUMN())),INDIRECT(ADDRESS(($AN2085-1)*3+$AO2085+5,$AP2085+7)))&gt;=1,0,INDIRECT(ADDRESS(($AN2085-1)*3+$AO2085+5,$AP2085+7)))))</f>
        <v>0</v>
      </c>
      <c r="AR2085" s="204">
        <f ca="1">COUNTIF(INDIRECT("H"&amp;(ROW()+12*(($AN2085-1)*3+$AO2085)-ROW())/12+5):INDIRECT("S"&amp;(ROW()+12*(($AN2085-1)*3+$AO2085)-ROW())/12+5),AQ2085)</f>
        <v>0</v>
      </c>
      <c r="AS2085" s="221">
        <f ca="1">IF($AP2085=1,IF(INDIRECT(ADDRESS(($AN2085-1)*3+$AO2085+5,$AP2085+20))="",0,INDIRECT(ADDRESS(($AN2085-1)*3+$AO2085+5,$AP2085+20))),IF(INDIRECT(ADDRESS(($AN2085-1)*3+$AO2085+5,$AP2085+20))="",0,IF(COUNTIF(INDIRECT(ADDRESS(($AN2085-1)*36+($AO2085-1)*12+6,COLUMN())):INDIRECT(ADDRESS(($AN2085-1)*36+($AO2085-1)*12+$AP2085+4,COLUMN())),INDIRECT(ADDRESS(($AN2085-1)*3+$AO2085+5,$AP2085+20)))&gt;=1,0,INDIRECT(ADDRESS(($AN2085-1)*3+$AO2085+5,$AP2085+20)))))</f>
        <v>0</v>
      </c>
      <c r="AT2085" s="204">
        <f ca="1">COUNTIF(INDIRECT("U"&amp;(ROW()+12*(($AN2085-1)*3+$AO2085)-ROW())/12+5):INDIRECT("AF"&amp;(ROW()+12*(($AN2085-1)*3+$AO2085)-ROW())/12+5),AS2085)</f>
        <v>0</v>
      </c>
      <c r="AU2085" s="204">
        <f ca="1">IF(AND(AQ2085+AS2085&gt;0,AR2085+AT2085&gt;0),COUNTIF(AU$6:AU2084,"&gt;0")+1,0)</f>
        <v>0</v>
      </c>
    </row>
    <row r="2086" spans="40:47">
      <c r="AN2086" s="204">
        <v>58</v>
      </c>
      <c r="AO2086" s="204">
        <v>3</v>
      </c>
      <c r="AP2086" s="204">
        <v>5</v>
      </c>
      <c r="AQ2086" s="221">
        <f ca="1">IF($AP2086=1,IF(INDIRECT(ADDRESS(($AN2086-1)*3+$AO2086+5,$AP2086+7))="",0,INDIRECT(ADDRESS(($AN2086-1)*3+$AO2086+5,$AP2086+7))),IF(INDIRECT(ADDRESS(($AN2086-1)*3+$AO2086+5,$AP2086+7))="",0,IF(COUNTIF(INDIRECT(ADDRESS(($AN2086-1)*36+($AO2086-1)*12+6,COLUMN())):INDIRECT(ADDRESS(($AN2086-1)*36+($AO2086-1)*12+$AP2086+4,COLUMN())),INDIRECT(ADDRESS(($AN2086-1)*3+$AO2086+5,$AP2086+7)))&gt;=1,0,INDIRECT(ADDRESS(($AN2086-1)*3+$AO2086+5,$AP2086+7)))))</f>
        <v>0</v>
      </c>
      <c r="AR2086" s="204">
        <f ca="1">COUNTIF(INDIRECT("H"&amp;(ROW()+12*(($AN2086-1)*3+$AO2086)-ROW())/12+5):INDIRECT("S"&amp;(ROW()+12*(($AN2086-1)*3+$AO2086)-ROW())/12+5),AQ2086)</f>
        <v>0</v>
      </c>
      <c r="AS2086" s="221">
        <f ca="1">IF($AP2086=1,IF(INDIRECT(ADDRESS(($AN2086-1)*3+$AO2086+5,$AP2086+20))="",0,INDIRECT(ADDRESS(($AN2086-1)*3+$AO2086+5,$AP2086+20))),IF(INDIRECT(ADDRESS(($AN2086-1)*3+$AO2086+5,$AP2086+20))="",0,IF(COUNTIF(INDIRECT(ADDRESS(($AN2086-1)*36+($AO2086-1)*12+6,COLUMN())):INDIRECT(ADDRESS(($AN2086-1)*36+($AO2086-1)*12+$AP2086+4,COLUMN())),INDIRECT(ADDRESS(($AN2086-1)*3+$AO2086+5,$AP2086+20)))&gt;=1,0,INDIRECT(ADDRESS(($AN2086-1)*3+$AO2086+5,$AP2086+20)))))</f>
        <v>0</v>
      </c>
      <c r="AT2086" s="204">
        <f ca="1">COUNTIF(INDIRECT("U"&amp;(ROW()+12*(($AN2086-1)*3+$AO2086)-ROW())/12+5):INDIRECT("AF"&amp;(ROW()+12*(($AN2086-1)*3+$AO2086)-ROW())/12+5),AS2086)</f>
        <v>0</v>
      </c>
      <c r="AU2086" s="204">
        <f ca="1">IF(AND(AQ2086+AS2086&gt;0,AR2086+AT2086&gt;0),COUNTIF(AU$6:AU2085,"&gt;0")+1,0)</f>
        <v>0</v>
      </c>
    </row>
    <row r="2087" spans="40:47">
      <c r="AN2087" s="204">
        <v>58</v>
      </c>
      <c r="AO2087" s="204">
        <v>3</v>
      </c>
      <c r="AP2087" s="204">
        <v>6</v>
      </c>
      <c r="AQ2087" s="221">
        <f ca="1">IF($AP2087=1,IF(INDIRECT(ADDRESS(($AN2087-1)*3+$AO2087+5,$AP2087+7))="",0,INDIRECT(ADDRESS(($AN2087-1)*3+$AO2087+5,$AP2087+7))),IF(INDIRECT(ADDRESS(($AN2087-1)*3+$AO2087+5,$AP2087+7))="",0,IF(COUNTIF(INDIRECT(ADDRESS(($AN2087-1)*36+($AO2087-1)*12+6,COLUMN())):INDIRECT(ADDRESS(($AN2087-1)*36+($AO2087-1)*12+$AP2087+4,COLUMN())),INDIRECT(ADDRESS(($AN2087-1)*3+$AO2087+5,$AP2087+7)))&gt;=1,0,INDIRECT(ADDRESS(($AN2087-1)*3+$AO2087+5,$AP2087+7)))))</f>
        <v>0</v>
      </c>
      <c r="AR2087" s="204">
        <f ca="1">COUNTIF(INDIRECT("H"&amp;(ROW()+12*(($AN2087-1)*3+$AO2087)-ROW())/12+5):INDIRECT("S"&amp;(ROW()+12*(($AN2087-1)*3+$AO2087)-ROW())/12+5),AQ2087)</f>
        <v>0</v>
      </c>
      <c r="AS2087" s="221">
        <f ca="1">IF($AP2087=1,IF(INDIRECT(ADDRESS(($AN2087-1)*3+$AO2087+5,$AP2087+20))="",0,INDIRECT(ADDRESS(($AN2087-1)*3+$AO2087+5,$AP2087+20))),IF(INDIRECT(ADDRESS(($AN2087-1)*3+$AO2087+5,$AP2087+20))="",0,IF(COUNTIF(INDIRECT(ADDRESS(($AN2087-1)*36+($AO2087-1)*12+6,COLUMN())):INDIRECT(ADDRESS(($AN2087-1)*36+($AO2087-1)*12+$AP2087+4,COLUMN())),INDIRECT(ADDRESS(($AN2087-1)*3+$AO2087+5,$AP2087+20)))&gt;=1,0,INDIRECT(ADDRESS(($AN2087-1)*3+$AO2087+5,$AP2087+20)))))</f>
        <v>0</v>
      </c>
      <c r="AT2087" s="204">
        <f ca="1">COUNTIF(INDIRECT("U"&amp;(ROW()+12*(($AN2087-1)*3+$AO2087)-ROW())/12+5):INDIRECT("AF"&amp;(ROW()+12*(($AN2087-1)*3+$AO2087)-ROW())/12+5),AS2087)</f>
        <v>0</v>
      </c>
      <c r="AU2087" s="204">
        <f ca="1">IF(AND(AQ2087+AS2087&gt;0,AR2087+AT2087&gt;0),COUNTIF(AU$6:AU2086,"&gt;0")+1,0)</f>
        <v>0</v>
      </c>
    </row>
    <row r="2088" spans="40:47">
      <c r="AN2088" s="204">
        <v>58</v>
      </c>
      <c r="AO2088" s="204">
        <v>3</v>
      </c>
      <c r="AP2088" s="204">
        <v>7</v>
      </c>
      <c r="AQ2088" s="221">
        <f ca="1">IF($AP2088=1,IF(INDIRECT(ADDRESS(($AN2088-1)*3+$AO2088+5,$AP2088+7))="",0,INDIRECT(ADDRESS(($AN2088-1)*3+$AO2088+5,$AP2088+7))),IF(INDIRECT(ADDRESS(($AN2088-1)*3+$AO2088+5,$AP2088+7))="",0,IF(COUNTIF(INDIRECT(ADDRESS(($AN2088-1)*36+($AO2088-1)*12+6,COLUMN())):INDIRECT(ADDRESS(($AN2088-1)*36+($AO2088-1)*12+$AP2088+4,COLUMN())),INDIRECT(ADDRESS(($AN2088-1)*3+$AO2088+5,$AP2088+7)))&gt;=1,0,INDIRECT(ADDRESS(($AN2088-1)*3+$AO2088+5,$AP2088+7)))))</f>
        <v>0</v>
      </c>
      <c r="AR2088" s="204">
        <f ca="1">COUNTIF(INDIRECT("H"&amp;(ROW()+12*(($AN2088-1)*3+$AO2088)-ROW())/12+5):INDIRECT("S"&amp;(ROW()+12*(($AN2088-1)*3+$AO2088)-ROW())/12+5),AQ2088)</f>
        <v>0</v>
      </c>
      <c r="AS2088" s="221">
        <f ca="1">IF($AP2088=1,IF(INDIRECT(ADDRESS(($AN2088-1)*3+$AO2088+5,$AP2088+20))="",0,INDIRECT(ADDRESS(($AN2088-1)*3+$AO2088+5,$AP2088+20))),IF(INDIRECT(ADDRESS(($AN2088-1)*3+$AO2088+5,$AP2088+20))="",0,IF(COUNTIF(INDIRECT(ADDRESS(($AN2088-1)*36+($AO2088-1)*12+6,COLUMN())):INDIRECT(ADDRESS(($AN2088-1)*36+($AO2088-1)*12+$AP2088+4,COLUMN())),INDIRECT(ADDRESS(($AN2088-1)*3+$AO2088+5,$AP2088+20)))&gt;=1,0,INDIRECT(ADDRESS(($AN2088-1)*3+$AO2088+5,$AP2088+20)))))</f>
        <v>0</v>
      </c>
      <c r="AT2088" s="204">
        <f ca="1">COUNTIF(INDIRECT("U"&amp;(ROW()+12*(($AN2088-1)*3+$AO2088)-ROW())/12+5):INDIRECT("AF"&amp;(ROW()+12*(($AN2088-1)*3+$AO2088)-ROW())/12+5),AS2088)</f>
        <v>0</v>
      </c>
      <c r="AU2088" s="204">
        <f ca="1">IF(AND(AQ2088+AS2088&gt;0,AR2088+AT2088&gt;0),COUNTIF(AU$6:AU2087,"&gt;0")+1,0)</f>
        <v>0</v>
      </c>
    </row>
    <row r="2089" spans="40:47">
      <c r="AN2089" s="204">
        <v>58</v>
      </c>
      <c r="AO2089" s="204">
        <v>3</v>
      </c>
      <c r="AP2089" s="204">
        <v>8</v>
      </c>
      <c r="AQ2089" s="221">
        <f ca="1">IF($AP2089=1,IF(INDIRECT(ADDRESS(($AN2089-1)*3+$AO2089+5,$AP2089+7))="",0,INDIRECT(ADDRESS(($AN2089-1)*3+$AO2089+5,$AP2089+7))),IF(INDIRECT(ADDRESS(($AN2089-1)*3+$AO2089+5,$AP2089+7))="",0,IF(COUNTIF(INDIRECT(ADDRESS(($AN2089-1)*36+($AO2089-1)*12+6,COLUMN())):INDIRECT(ADDRESS(($AN2089-1)*36+($AO2089-1)*12+$AP2089+4,COLUMN())),INDIRECT(ADDRESS(($AN2089-1)*3+$AO2089+5,$AP2089+7)))&gt;=1,0,INDIRECT(ADDRESS(($AN2089-1)*3+$AO2089+5,$AP2089+7)))))</f>
        <v>0</v>
      </c>
      <c r="AR2089" s="204">
        <f ca="1">COUNTIF(INDIRECT("H"&amp;(ROW()+12*(($AN2089-1)*3+$AO2089)-ROW())/12+5):INDIRECT("S"&amp;(ROW()+12*(($AN2089-1)*3+$AO2089)-ROW())/12+5),AQ2089)</f>
        <v>0</v>
      </c>
      <c r="AS2089" s="221">
        <f ca="1">IF($AP2089=1,IF(INDIRECT(ADDRESS(($AN2089-1)*3+$AO2089+5,$AP2089+20))="",0,INDIRECT(ADDRESS(($AN2089-1)*3+$AO2089+5,$AP2089+20))),IF(INDIRECT(ADDRESS(($AN2089-1)*3+$AO2089+5,$AP2089+20))="",0,IF(COUNTIF(INDIRECT(ADDRESS(($AN2089-1)*36+($AO2089-1)*12+6,COLUMN())):INDIRECT(ADDRESS(($AN2089-1)*36+($AO2089-1)*12+$AP2089+4,COLUMN())),INDIRECT(ADDRESS(($AN2089-1)*3+$AO2089+5,$AP2089+20)))&gt;=1,0,INDIRECT(ADDRESS(($AN2089-1)*3+$AO2089+5,$AP2089+20)))))</f>
        <v>0</v>
      </c>
      <c r="AT2089" s="204">
        <f ca="1">COUNTIF(INDIRECT("U"&amp;(ROW()+12*(($AN2089-1)*3+$AO2089)-ROW())/12+5):INDIRECT("AF"&amp;(ROW()+12*(($AN2089-1)*3+$AO2089)-ROW())/12+5),AS2089)</f>
        <v>0</v>
      </c>
      <c r="AU2089" s="204">
        <f ca="1">IF(AND(AQ2089+AS2089&gt;0,AR2089+AT2089&gt;0),COUNTIF(AU$6:AU2088,"&gt;0")+1,0)</f>
        <v>0</v>
      </c>
    </row>
    <row r="2090" spans="40:47">
      <c r="AN2090" s="204">
        <v>58</v>
      </c>
      <c r="AO2090" s="204">
        <v>3</v>
      </c>
      <c r="AP2090" s="204">
        <v>9</v>
      </c>
      <c r="AQ2090" s="221">
        <f ca="1">IF($AP2090=1,IF(INDIRECT(ADDRESS(($AN2090-1)*3+$AO2090+5,$AP2090+7))="",0,INDIRECT(ADDRESS(($AN2090-1)*3+$AO2090+5,$AP2090+7))),IF(INDIRECT(ADDRESS(($AN2090-1)*3+$AO2090+5,$AP2090+7))="",0,IF(COUNTIF(INDIRECT(ADDRESS(($AN2090-1)*36+($AO2090-1)*12+6,COLUMN())):INDIRECT(ADDRESS(($AN2090-1)*36+($AO2090-1)*12+$AP2090+4,COLUMN())),INDIRECT(ADDRESS(($AN2090-1)*3+$AO2090+5,$AP2090+7)))&gt;=1,0,INDIRECT(ADDRESS(($AN2090-1)*3+$AO2090+5,$AP2090+7)))))</f>
        <v>0</v>
      </c>
      <c r="AR2090" s="204">
        <f ca="1">COUNTIF(INDIRECT("H"&amp;(ROW()+12*(($AN2090-1)*3+$AO2090)-ROW())/12+5):INDIRECT("S"&amp;(ROW()+12*(($AN2090-1)*3+$AO2090)-ROW())/12+5),AQ2090)</f>
        <v>0</v>
      </c>
      <c r="AS2090" s="221">
        <f ca="1">IF($AP2090=1,IF(INDIRECT(ADDRESS(($AN2090-1)*3+$AO2090+5,$AP2090+20))="",0,INDIRECT(ADDRESS(($AN2090-1)*3+$AO2090+5,$AP2090+20))),IF(INDIRECT(ADDRESS(($AN2090-1)*3+$AO2090+5,$AP2090+20))="",0,IF(COUNTIF(INDIRECT(ADDRESS(($AN2090-1)*36+($AO2090-1)*12+6,COLUMN())):INDIRECT(ADDRESS(($AN2090-1)*36+($AO2090-1)*12+$AP2090+4,COLUMN())),INDIRECT(ADDRESS(($AN2090-1)*3+$AO2090+5,$AP2090+20)))&gt;=1,0,INDIRECT(ADDRESS(($AN2090-1)*3+$AO2090+5,$AP2090+20)))))</f>
        <v>0</v>
      </c>
      <c r="AT2090" s="204">
        <f ca="1">COUNTIF(INDIRECT("U"&amp;(ROW()+12*(($AN2090-1)*3+$AO2090)-ROW())/12+5):INDIRECT("AF"&amp;(ROW()+12*(($AN2090-1)*3+$AO2090)-ROW())/12+5),AS2090)</f>
        <v>0</v>
      </c>
      <c r="AU2090" s="204">
        <f ca="1">IF(AND(AQ2090+AS2090&gt;0,AR2090+AT2090&gt;0),COUNTIF(AU$6:AU2089,"&gt;0")+1,0)</f>
        <v>0</v>
      </c>
    </row>
    <row r="2091" spans="40:47">
      <c r="AN2091" s="204">
        <v>58</v>
      </c>
      <c r="AO2091" s="204">
        <v>3</v>
      </c>
      <c r="AP2091" s="204">
        <v>10</v>
      </c>
      <c r="AQ2091" s="221">
        <f ca="1">IF($AP2091=1,IF(INDIRECT(ADDRESS(($AN2091-1)*3+$AO2091+5,$AP2091+7))="",0,INDIRECT(ADDRESS(($AN2091-1)*3+$AO2091+5,$AP2091+7))),IF(INDIRECT(ADDRESS(($AN2091-1)*3+$AO2091+5,$AP2091+7))="",0,IF(COUNTIF(INDIRECT(ADDRESS(($AN2091-1)*36+($AO2091-1)*12+6,COLUMN())):INDIRECT(ADDRESS(($AN2091-1)*36+($AO2091-1)*12+$AP2091+4,COLUMN())),INDIRECT(ADDRESS(($AN2091-1)*3+$AO2091+5,$AP2091+7)))&gt;=1,0,INDIRECT(ADDRESS(($AN2091-1)*3+$AO2091+5,$AP2091+7)))))</f>
        <v>0</v>
      </c>
      <c r="AR2091" s="204">
        <f ca="1">COUNTIF(INDIRECT("H"&amp;(ROW()+12*(($AN2091-1)*3+$AO2091)-ROW())/12+5):INDIRECT("S"&amp;(ROW()+12*(($AN2091-1)*3+$AO2091)-ROW())/12+5),AQ2091)</f>
        <v>0</v>
      </c>
      <c r="AS2091" s="221">
        <f ca="1">IF($AP2091=1,IF(INDIRECT(ADDRESS(($AN2091-1)*3+$AO2091+5,$AP2091+20))="",0,INDIRECT(ADDRESS(($AN2091-1)*3+$AO2091+5,$AP2091+20))),IF(INDIRECT(ADDRESS(($AN2091-1)*3+$AO2091+5,$AP2091+20))="",0,IF(COUNTIF(INDIRECT(ADDRESS(($AN2091-1)*36+($AO2091-1)*12+6,COLUMN())):INDIRECT(ADDRESS(($AN2091-1)*36+($AO2091-1)*12+$AP2091+4,COLUMN())),INDIRECT(ADDRESS(($AN2091-1)*3+$AO2091+5,$AP2091+20)))&gt;=1,0,INDIRECT(ADDRESS(($AN2091-1)*3+$AO2091+5,$AP2091+20)))))</f>
        <v>0</v>
      </c>
      <c r="AT2091" s="204">
        <f ca="1">COUNTIF(INDIRECT("U"&amp;(ROW()+12*(($AN2091-1)*3+$AO2091)-ROW())/12+5):INDIRECT("AF"&amp;(ROW()+12*(($AN2091-1)*3+$AO2091)-ROW())/12+5),AS2091)</f>
        <v>0</v>
      </c>
      <c r="AU2091" s="204">
        <f ca="1">IF(AND(AQ2091+AS2091&gt;0,AR2091+AT2091&gt;0),COUNTIF(AU$6:AU2090,"&gt;0")+1,0)</f>
        <v>0</v>
      </c>
    </row>
    <row r="2092" spans="40:47">
      <c r="AN2092" s="204">
        <v>58</v>
      </c>
      <c r="AO2092" s="204">
        <v>3</v>
      </c>
      <c r="AP2092" s="204">
        <v>11</v>
      </c>
      <c r="AQ2092" s="221">
        <f ca="1">IF($AP2092=1,IF(INDIRECT(ADDRESS(($AN2092-1)*3+$AO2092+5,$AP2092+7))="",0,INDIRECT(ADDRESS(($AN2092-1)*3+$AO2092+5,$AP2092+7))),IF(INDIRECT(ADDRESS(($AN2092-1)*3+$AO2092+5,$AP2092+7))="",0,IF(COUNTIF(INDIRECT(ADDRESS(($AN2092-1)*36+($AO2092-1)*12+6,COLUMN())):INDIRECT(ADDRESS(($AN2092-1)*36+($AO2092-1)*12+$AP2092+4,COLUMN())),INDIRECT(ADDRESS(($AN2092-1)*3+$AO2092+5,$AP2092+7)))&gt;=1,0,INDIRECT(ADDRESS(($AN2092-1)*3+$AO2092+5,$AP2092+7)))))</f>
        <v>0</v>
      </c>
      <c r="AR2092" s="204">
        <f ca="1">COUNTIF(INDIRECT("H"&amp;(ROW()+12*(($AN2092-1)*3+$AO2092)-ROW())/12+5):INDIRECT("S"&amp;(ROW()+12*(($AN2092-1)*3+$AO2092)-ROW())/12+5),AQ2092)</f>
        <v>0</v>
      </c>
      <c r="AS2092" s="221">
        <f ca="1">IF($AP2092=1,IF(INDIRECT(ADDRESS(($AN2092-1)*3+$AO2092+5,$AP2092+20))="",0,INDIRECT(ADDRESS(($AN2092-1)*3+$AO2092+5,$AP2092+20))),IF(INDIRECT(ADDRESS(($AN2092-1)*3+$AO2092+5,$AP2092+20))="",0,IF(COUNTIF(INDIRECT(ADDRESS(($AN2092-1)*36+($AO2092-1)*12+6,COLUMN())):INDIRECT(ADDRESS(($AN2092-1)*36+($AO2092-1)*12+$AP2092+4,COLUMN())),INDIRECT(ADDRESS(($AN2092-1)*3+$AO2092+5,$AP2092+20)))&gt;=1,0,INDIRECT(ADDRESS(($AN2092-1)*3+$AO2092+5,$AP2092+20)))))</f>
        <v>0</v>
      </c>
      <c r="AT2092" s="204">
        <f ca="1">COUNTIF(INDIRECT("U"&amp;(ROW()+12*(($AN2092-1)*3+$AO2092)-ROW())/12+5):INDIRECT("AF"&amp;(ROW()+12*(($AN2092-1)*3+$AO2092)-ROW())/12+5),AS2092)</f>
        <v>0</v>
      </c>
      <c r="AU2092" s="204">
        <f ca="1">IF(AND(AQ2092+AS2092&gt;0,AR2092+AT2092&gt;0),COUNTIF(AU$6:AU2091,"&gt;0")+1,0)</f>
        <v>0</v>
      </c>
    </row>
    <row r="2093" spans="40:47">
      <c r="AN2093" s="204">
        <v>58</v>
      </c>
      <c r="AO2093" s="204">
        <v>3</v>
      </c>
      <c r="AP2093" s="204">
        <v>12</v>
      </c>
      <c r="AQ2093" s="221">
        <f ca="1">IF($AP2093=1,IF(INDIRECT(ADDRESS(($AN2093-1)*3+$AO2093+5,$AP2093+7))="",0,INDIRECT(ADDRESS(($AN2093-1)*3+$AO2093+5,$AP2093+7))),IF(INDIRECT(ADDRESS(($AN2093-1)*3+$AO2093+5,$AP2093+7))="",0,IF(COUNTIF(INDIRECT(ADDRESS(($AN2093-1)*36+($AO2093-1)*12+6,COLUMN())):INDIRECT(ADDRESS(($AN2093-1)*36+($AO2093-1)*12+$AP2093+4,COLUMN())),INDIRECT(ADDRESS(($AN2093-1)*3+$AO2093+5,$AP2093+7)))&gt;=1,0,INDIRECT(ADDRESS(($AN2093-1)*3+$AO2093+5,$AP2093+7)))))</f>
        <v>0</v>
      </c>
      <c r="AR2093" s="204">
        <f ca="1">COUNTIF(INDIRECT("H"&amp;(ROW()+12*(($AN2093-1)*3+$AO2093)-ROW())/12+5):INDIRECT("S"&amp;(ROW()+12*(($AN2093-1)*3+$AO2093)-ROW())/12+5),AQ2093)</f>
        <v>0</v>
      </c>
      <c r="AS2093" s="221">
        <f ca="1">IF($AP2093=1,IF(INDIRECT(ADDRESS(($AN2093-1)*3+$AO2093+5,$AP2093+20))="",0,INDIRECT(ADDRESS(($AN2093-1)*3+$AO2093+5,$AP2093+20))),IF(INDIRECT(ADDRESS(($AN2093-1)*3+$AO2093+5,$AP2093+20))="",0,IF(COUNTIF(INDIRECT(ADDRESS(($AN2093-1)*36+($AO2093-1)*12+6,COLUMN())):INDIRECT(ADDRESS(($AN2093-1)*36+($AO2093-1)*12+$AP2093+4,COLUMN())),INDIRECT(ADDRESS(($AN2093-1)*3+$AO2093+5,$AP2093+20)))&gt;=1,0,INDIRECT(ADDRESS(($AN2093-1)*3+$AO2093+5,$AP2093+20)))))</f>
        <v>0</v>
      </c>
      <c r="AT2093" s="204">
        <f ca="1">COUNTIF(INDIRECT("U"&amp;(ROW()+12*(($AN2093-1)*3+$AO2093)-ROW())/12+5):INDIRECT("AF"&amp;(ROW()+12*(($AN2093-1)*3+$AO2093)-ROW())/12+5),AS2093)</f>
        <v>0</v>
      </c>
      <c r="AU2093" s="204">
        <f ca="1">IF(AND(AQ2093+AS2093&gt;0,AR2093+AT2093&gt;0),COUNTIF(AU$6:AU2092,"&gt;0")+1,0)</f>
        <v>0</v>
      </c>
    </row>
    <row r="2094" spans="40:47">
      <c r="AN2094" s="204">
        <v>59</v>
      </c>
      <c r="AO2094" s="204">
        <v>1</v>
      </c>
      <c r="AP2094" s="204">
        <v>1</v>
      </c>
      <c r="AQ2094" s="221">
        <f ca="1">IF($AP2094=1,IF(INDIRECT(ADDRESS(($AN2094-1)*3+$AO2094+5,$AP2094+7))="",0,INDIRECT(ADDRESS(($AN2094-1)*3+$AO2094+5,$AP2094+7))),IF(INDIRECT(ADDRESS(($AN2094-1)*3+$AO2094+5,$AP2094+7))="",0,IF(COUNTIF(INDIRECT(ADDRESS(($AN2094-1)*36+($AO2094-1)*12+6,COLUMN())):INDIRECT(ADDRESS(($AN2094-1)*36+($AO2094-1)*12+$AP2094+4,COLUMN())),INDIRECT(ADDRESS(($AN2094-1)*3+$AO2094+5,$AP2094+7)))&gt;=1,0,INDIRECT(ADDRESS(($AN2094-1)*3+$AO2094+5,$AP2094+7)))))</f>
        <v>0</v>
      </c>
      <c r="AR2094" s="204">
        <f ca="1">COUNTIF(INDIRECT("H"&amp;(ROW()+12*(($AN2094-1)*3+$AO2094)-ROW())/12+5):INDIRECT("S"&amp;(ROW()+12*(($AN2094-1)*3+$AO2094)-ROW())/12+5),AQ2094)</f>
        <v>0</v>
      </c>
      <c r="AS2094" s="221">
        <f ca="1">IF($AP2094=1,IF(INDIRECT(ADDRESS(($AN2094-1)*3+$AO2094+5,$AP2094+20))="",0,INDIRECT(ADDRESS(($AN2094-1)*3+$AO2094+5,$AP2094+20))),IF(INDIRECT(ADDRESS(($AN2094-1)*3+$AO2094+5,$AP2094+20))="",0,IF(COUNTIF(INDIRECT(ADDRESS(($AN2094-1)*36+($AO2094-1)*12+6,COLUMN())):INDIRECT(ADDRESS(($AN2094-1)*36+($AO2094-1)*12+$AP2094+4,COLUMN())),INDIRECT(ADDRESS(($AN2094-1)*3+$AO2094+5,$AP2094+20)))&gt;=1,0,INDIRECT(ADDRESS(($AN2094-1)*3+$AO2094+5,$AP2094+20)))))</f>
        <v>0</v>
      </c>
      <c r="AT2094" s="204">
        <f ca="1">COUNTIF(INDIRECT("U"&amp;(ROW()+12*(($AN2094-1)*3+$AO2094)-ROW())/12+5):INDIRECT("AF"&amp;(ROW()+12*(($AN2094-1)*3+$AO2094)-ROW())/12+5),AS2094)</f>
        <v>0</v>
      </c>
      <c r="AU2094" s="204">
        <f ca="1">IF(AND(AQ2094+AS2094&gt;0,AR2094+AT2094&gt;0),COUNTIF(AU$6:AU2093,"&gt;0")+1,0)</f>
        <v>0</v>
      </c>
    </row>
    <row r="2095" spans="40:47">
      <c r="AN2095" s="204">
        <v>59</v>
      </c>
      <c r="AO2095" s="204">
        <v>1</v>
      </c>
      <c r="AP2095" s="204">
        <v>2</v>
      </c>
      <c r="AQ2095" s="221">
        <f ca="1">IF($AP2095=1,IF(INDIRECT(ADDRESS(($AN2095-1)*3+$AO2095+5,$AP2095+7))="",0,INDIRECT(ADDRESS(($AN2095-1)*3+$AO2095+5,$AP2095+7))),IF(INDIRECT(ADDRESS(($AN2095-1)*3+$AO2095+5,$AP2095+7))="",0,IF(COUNTIF(INDIRECT(ADDRESS(($AN2095-1)*36+($AO2095-1)*12+6,COLUMN())):INDIRECT(ADDRESS(($AN2095-1)*36+($AO2095-1)*12+$AP2095+4,COLUMN())),INDIRECT(ADDRESS(($AN2095-1)*3+$AO2095+5,$AP2095+7)))&gt;=1,0,INDIRECT(ADDRESS(($AN2095-1)*3+$AO2095+5,$AP2095+7)))))</f>
        <v>0</v>
      </c>
      <c r="AR2095" s="204">
        <f ca="1">COUNTIF(INDIRECT("H"&amp;(ROW()+12*(($AN2095-1)*3+$AO2095)-ROW())/12+5):INDIRECT("S"&amp;(ROW()+12*(($AN2095-1)*3+$AO2095)-ROW())/12+5),AQ2095)</f>
        <v>0</v>
      </c>
      <c r="AS2095" s="221">
        <f ca="1">IF($AP2095=1,IF(INDIRECT(ADDRESS(($AN2095-1)*3+$AO2095+5,$AP2095+20))="",0,INDIRECT(ADDRESS(($AN2095-1)*3+$AO2095+5,$AP2095+20))),IF(INDIRECT(ADDRESS(($AN2095-1)*3+$AO2095+5,$AP2095+20))="",0,IF(COUNTIF(INDIRECT(ADDRESS(($AN2095-1)*36+($AO2095-1)*12+6,COLUMN())):INDIRECT(ADDRESS(($AN2095-1)*36+($AO2095-1)*12+$AP2095+4,COLUMN())),INDIRECT(ADDRESS(($AN2095-1)*3+$AO2095+5,$AP2095+20)))&gt;=1,0,INDIRECT(ADDRESS(($AN2095-1)*3+$AO2095+5,$AP2095+20)))))</f>
        <v>0</v>
      </c>
      <c r="AT2095" s="204">
        <f ca="1">COUNTIF(INDIRECT("U"&amp;(ROW()+12*(($AN2095-1)*3+$AO2095)-ROW())/12+5):INDIRECT("AF"&amp;(ROW()+12*(($AN2095-1)*3+$AO2095)-ROW())/12+5),AS2095)</f>
        <v>0</v>
      </c>
      <c r="AU2095" s="204">
        <f ca="1">IF(AND(AQ2095+AS2095&gt;0,AR2095+AT2095&gt;0),COUNTIF(AU$6:AU2094,"&gt;0")+1,0)</f>
        <v>0</v>
      </c>
    </row>
    <row r="2096" spans="40:47">
      <c r="AN2096" s="204">
        <v>59</v>
      </c>
      <c r="AO2096" s="204">
        <v>1</v>
      </c>
      <c r="AP2096" s="204">
        <v>3</v>
      </c>
      <c r="AQ2096" s="221">
        <f ca="1">IF($AP2096=1,IF(INDIRECT(ADDRESS(($AN2096-1)*3+$AO2096+5,$AP2096+7))="",0,INDIRECT(ADDRESS(($AN2096-1)*3+$AO2096+5,$AP2096+7))),IF(INDIRECT(ADDRESS(($AN2096-1)*3+$AO2096+5,$AP2096+7))="",0,IF(COUNTIF(INDIRECT(ADDRESS(($AN2096-1)*36+($AO2096-1)*12+6,COLUMN())):INDIRECT(ADDRESS(($AN2096-1)*36+($AO2096-1)*12+$AP2096+4,COLUMN())),INDIRECT(ADDRESS(($AN2096-1)*3+$AO2096+5,$AP2096+7)))&gt;=1,0,INDIRECT(ADDRESS(($AN2096-1)*3+$AO2096+5,$AP2096+7)))))</f>
        <v>0</v>
      </c>
      <c r="AR2096" s="204">
        <f ca="1">COUNTIF(INDIRECT("H"&amp;(ROW()+12*(($AN2096-1)*3+$AO2096)-ROW())/12+5):INDIRECT("S"&amp;(ROW()+12*(($AN2096-1)*3+$AO2096)-ROW())/12+5),AQ2096)</f>
        <v>0</v>
      </c>
      <c r="AS2096" s="221">
        <f ca="1">IF($AP2096=1,IF(INDIRECT(ADDRESS(($AN2096-1)*3+$AO2096+5,$AP2096+20))="",0,INDIRECT(ADDRESS(($AN2096-1)*3+$AO2096+5,$AP2096+20))),IF(INDIRECT(ADDRESS(($AN2096-1)*3+$AO2096+5,$AP2096+20))="",0,IF(COUNTIF(INDIRECT(ADDRESS(($AN2096-1)*36+($AO2096-1)*12+6,COLUMN())):INDIRECT(ADDRESS(($AN2096-1)*36+($AO2096-1)*12+$AP2096+4,COLUMN())),INDIRECT(ADDRESS(($AN2096-1)*3+$AO2096+5,$AP2096+20)))&gt;=1,0,INDIRECT(ADDRESS(($AN2096-1)*3+$AO2096+5,$AP2096+20)))))</f>
        <v>0</v>
      </c>
      <c r="AT2096" s="204">
        <f ca="1">COUNTIF(INDIRECT("U"&amp;(ROW()+12*(($AN2096-1)*3+$AO2096)-ROW())/12+5):INDIRECT("AF"&amp;(ROW()+12*(($AN2096-1)*3+$AO2096)-ROW())/12+5),AS2096)</f>
        <v>0</v>
      </c>
      <c r="AU2096" s="204">
        <f ca="1">IF(AND(AQ2096+AS2096&gt;0,AR2096+AT2096&gt;0),COUNTIF(AU$6:AU2095,"&gt;0")+1,0)</f>
        <v>0</v>
      </c>
    </row>
    <row r="2097" spans="40:47">
      <c r="AN2097" s="204">
        <v>59</v>
      </c>
      <c r="AO2097" s="204">
        <v>1</v>
      </c>
      <c r="AP2097" s="204">
        <v>4</v>
      </c>
      <c r="AQ2097" s="221">
        <f ca="1">IF($AP2097=1,IF(INDIRECT(ADDRESS(($AN2097-1)*3+$AO2097+5,$AP2097+7))="",0,INDIRECT(ADDRESS(($AN2097-1)*3+$AO2097+5,$AP2097+7))),IF(INDIRECT(ADDRESS(($AN2097-1)*3+$AO2097+5,$AP2097+7))="",0,IF(COUNTIF(INDIRECT(ADDRESS(($AN2097-1)*36+($AO2097-1)*12+6,COLUMN())):INDIRECT(ADDRESS(($AN2097-1)*36+($AO2097-1)*12+$AP2097+4,COLUMN())),INDIRECT(ADDRESS(($AN2097-1)*3+$AO2097+5,$AP2097+7)))&gt;=1,0,INDIRECT(ADDRESS(($AN2097-1)*3+$AO2097+5,$AP2097+7)))))</f>
        <v>0</v>
      </c>
      <c r="AR2097" s="204">
        <f ca="1">COUNTIF(INDIRECT("H"&amp;(ROW()+12*(($AN2097-1)*3+$AO2097)-ROW())/12+5):INDIRECT("S"&amp;(ROW()+12*(($AN2097-1)*3+$AO2097)-ROW())/12+5),AQ2097)</f>
        <v>0</v>
      </c>
      <c r="AS2097" s="221">
        <f ca="1">IF($AP2097=1,IF(INDIRECT(ADDRESS(($AN2097-1)*3+$AO2097+5,$AP2097+20))="",0,INDIRECT(ADDRESS(($AN2097-1)*3+$AO2097+5,$AP2097+20))),IF(INDIRECT(ADDRESS(($AN2097-1)*3+$AO2097+5,$AP2097+20))="",0,IF(COUNTIF(INDIRECT(ADDRESS(($AN2097-1)*36+($AO2097-1)*12+6,COLUMN())):INDIRECT(ADDRESS(($AN2097-1)*36+($AO2097-1)*12+$AP2097+4,COLUMN())),INDIRECT(ADDRESS(($AN2097-1)*3+$AO2097+5,$AP2097+20)))&gt;=1,0,INDIRECT(ADDRESS(($AN2097-1)*3+$AO2097+5,$AP2097+20)))))</f>
        <v>0</v>
      </c>
      <c r="AT2097" s="204">
        <f ca="1">COUNTIF(INDIRECT("U"&amp;(ROW()+12*(($AN2097-1)*3+$AO2097)-ROW())/12+5):INDIRECT("AF"&amp;(ROW()+12*(($AN2097-1)*3+$AO2097)-ROW())/12+5),AS2097)</f>
        <v>0</v>
      </c>
      <c r="AU2097" s="204">
        <f ca="1">IF(AND(AQ2097+AS2097&gt;0,AR2097+AT2097&gt;0),COUNTIF(AU$6:AU2096,"&gt;0")+1,0)</f>
        <v>0</v>
      </c>
    </row>
    <row r="2098" spans="40:47">
      <c r="AN2098" s="204">
        <v>59</v>
      </c>
      <c r="AO2098" s="204">
        <v>1</v>
      </c>
      <c r="AP2098" s="204">
        <v>5</v>
      </c>
      <c r="AQ2098" s="221">
        <f ca="1">IF($AP2098=1,IF(INDIRECT(ADDRESS(($AN2098-1)*3+$AO2098+5,$AP2098+7))="",0,INDIRECT(ADDRESS(($AN2098-1)*3+$AO2098+5,$AP2098+7))),IF(INDIRECT(ADDRESS(($AN2098-1)*3+$AO2098+5,$AP2098+7))="",0,IF(COUNTIF(INDIRECT(ADDRESS(($AN2098-1)*36+($AO2098-1)*12+6,COLUMN())):INDIRECT(ADDRESS(($AN2098-1)*36+($AO2098-1)*12+$AP2098+4,COLUMN())),INDIRECT(ADDRESS(($AN2098-1)*3+$AO2098+5,$AP2098+7)))&gt;=1,0,INDIRECT(ADDRESS(($AN2098-1)*3+$AO2098+5,$AP2098+7)))))</f>
        <v>0</v>
      </c>
      <c r="AR2098" s="204">
        <f ca="1">COUNTIF(INDIRECT("H"&amp;(ROW()+12*(($AN2098-1)*3+$AO2098)-ROW())/12+5):INDIRECT("S"&amp;(ROW()+12*(($AN2098-1)*3+$AO2098)-ROW())/12+5),AQ2098)</f>
        <v>0</v>
      </c>
      <c r="AS2098" s="221">
        <f ca="1">IF($AP2098=1,IF(INDIRECT(ADDRESS(($AN2098-1)*3+$AO2098+5,$AP2098+20))="",0,INDIRECT(ADDRESS(($AN2098-1)*3+$AO2098+5,$AP2098+20))),IF(INDIRECT(ADDRESS(($AN2098-1)*3+$AO2098+5,$AP2098+20))="",0,IF(COUNTIF(INDIRECT(ADDRESS(($AN2098-1)*36+($AO2098-1)*12+6,COLUMN())):INDIRECT(ADDRESS(($AN2098-1)*36+($AO2098-1)*12+$AP2098+4,COLUMN())),INDIRECT(ADDRESS(($AN2098-1)*3+$AO2098+5,$AP2098+20)))&gt;=1,0,INDIRECT(ADDRESS(($AN2098-1)*3+$AO2098+5,$AP2098+20)))))</f>
        <v>0</v>
      </c>
      <c r="AT2098" s="204">
        <f ca="1">COUNTIF(INDIRECT("U"&amp;(ROW()+12*(($AN2098-1)*3+$AO2098)-ROW())/12+5):INDIRECT("AF"&amp;(ROW()+12*(($AN2098-1)*3+$AO2098)-ROW())/12+5),AS2098)</f>
        <v>0</v>
      </c>
      <c r="AU2098" s="204">
        <f ca="1">IF(AND(AQ2098+AS2098&gt;0,AR2098+AT2098&gt;0),COUNTIF(AU$6:AU2097,"&gt;0")+1,0)</f>
        <v>0</v>
      </c>
    </row>
    <row r="2099" spans="40:47">
      <c r="AN2099" s="204">
        <v>59</v>
      </c>
      <c r="AO2099" s="204">
        <v>1</v>
      </c>
      <c r="AP2099" s="204">
        <v>6</v>
      </c>
      <c r="AQ2099" s="221">
        <f ca="1">IF($AP2099=1,IF(INDIRECT(ADDRESS(($AN2099-1)*3+$AO2099+5,$AP2099+7))="",0,INDIRECT(ADDRESS(($AN2099-1)*3+$AO2099+5,$AP2099+7))),IF(INDIRECT(ADDRESS(($AN2099-1)*3+$AO2099+5,$AP2099+7))="",0,IF(COUNTIF(INDIRECT(ADDRESS(($AN2099-1)*36+($AO2099-1)*12+6,COLUMN())):INDIRECT(ADDRESS(($AN2099-1)*36+($AO2099-1)*12+$AP2099+4,COLUMN())),INDIRECT(ADDRESS(($AN2099-1)*3+$AO2099+5,$AP2099+7)))&gt;=1,0,INDIRECT(ADDRESS(($AN2099-1)*3+$AO2099+5,$AP2099+7)))))</f>
        <v>0</v>
      </c>
      <c r="AR2099" s="204">
        <f ca="1">COUNTIF(INDIRECT("H"&amp;(ROW()+12*(($AN2099-1)*3+$AO2099)-ROW())/12+5):INDIRECT("S"&amp;(ROW()+12*(($AN2099-1)*3+$AO2099)-ROW())/12+5),AQ2099)</f>
        <v>0</v>
      </c>
      <c r="AS2099" s="221">
        <f ca="1">IF($AP2099=1,IF(INDIRECT(ADDRESS(($AN2099-1)*3+$AO2099+5,$AP2099+20))="",0,INDIRECT(ADDRESS(($AN2099-1)*3+$AO2099+5,$AP2099+20))),IF(INDIRECT(ADDRESS(($AN2099-1)*3+$AO2099+5,$AP2099+20))="",0,IF(COUNTIF(INDIRECT(ADDRESS(($AN2099-1)*36+($AO2099-1)*12+6,COLUMN())):INDIRECT(ADDRESS(($AN2099-1)*36+($AO2099-1)*12+$AP2099+4,COLUMN())),INDIRECT(ADDRESS(($AN2099-1)*3+$AO2099+5,$AP2099+20)))&gt;=1,0,INDIRECT(ADDRESS(($AN2099-1)*3+$AO2099+5,$AP2099+20)))))</f>
        <v>0</v>
      </c>
      <c r="AT2099" s="204">
        <f ca="1">COUNTIF(INDIRECT("U"&amp;(ROW()+12*(($AN2099-1)*3+$AO2099)-ROW())/12+5):INDIRECT("AF"&amp;(ROW()+12*(($AN2099-1)*3+$AO2099)-ROW())/12+5),AS2099)</f>
        <v>0</v>
      </c>
      <c r="AU2099" s="204">
        <f ca="1">IF(AND(AQ2099+AS2099&gt;0,AR2099+AT2099&gt;0),COUNTIF(AU$6:AU2098,"&gt;0")+1,0)</f>
        <v>0</v>
      </c>
    </row>
    <row r="2100" spans="40:47">
      <c r="AN2100" s="204">
        <v>59</v>
      </c>
      <c r="AO2100" s="204">
        <v>1</v>
      </c>
      <c r="AP2100" s="204">
        <v>7</v>
      </c>
      <c r="AQ2100" s="221">
        <f ca="1">IF($AP2100=1,IF(INDIRECT(ADDRESS(($AN2100-1)*3+$AO2100+5,$AP2100+7))="",0,INDIRECT(ADDRESS(($AN2100-1)*3+$AO2100+5,$AP2100+7))),IF(INDIRECT(ADDRESS(($AN2100-1)*3+$AO2100+5,$AP2100+7))="",0,IF(COUNTIF(INDIRECT(ADDRESS(($AN2100-1)*36+($AO2100-1)*12+6,COLUMN())):INDIRECT(ADDRESS(($AN2100-1)*36+($AO2100-1)*12+$AP2100+4,COLUMN())),INDIRECT(ADDRESS(($AN2100-1)*3+$AO2100+5,$AP2100+7)))&gt;=1,0,INDIRECT(ADDRESS(($AN2100-1)*3+$AO2100+5,$AP2100+7)))))</f>
        <v>0</v>
      </c>
      <c r="AR2100" s="204">
        <f ca="1">COUNTIF(INDIRECT("H"&amp;(ROW()+12*(($AN2100-1)*3+$AO2100)-ROW())/12+5):INDIRECT("S"&amp;(ROW()+12*(($AN2100-1)*3+$AO2100)-ROW())/12+5),AQ2100)</f>
        <v>0</v>
      </c>
      <c r="AS2100" s="221">
        <f ca="1">IF($AP2100=1,IF(INDIRECT(ADDRESS(($AN2100-1)*3+$AO2100+5,$AP2100+20))="",0,INDIRECT(ADDRESS(($AN2100-1)*3+$AO2100+5,$AP2100+20))),IF(INDIRECT(ADDRESS(($AN2100-1)*3+$AO2100+5,$AP2100+20))="",0,IF(COUNTIF(INDIRECT(ADDRESS(($AN2100-1)*36+($AO2100-1)*12+6,COLUMN())):INDIRECT(ADDRESS(($AN2100-1)*36+($AO2100-1)*12+$AP2100+4,COLUMN())),INDIRECT(ADDRESS(($AN2100-1)*3+$AO2100+5,$AP2100+20)))&gt;=1,0,INDIRECT(ADDRESS(($AN2100-1)*3+$AO2100+5,$AP2100+20)))))</f>
        <v>0</v>
      </c>
      <c r="AT2100" s="204">
        <f ca="1">COUNTIF(INDIRECT("U"&amp;(ROW()+12*(($AN2100-1)*3+$AO2100)-ROW())/12+5):INDIRECT("AF"&amp;(ROW()+12*(($AN2100-1)*3+$AO2100)-ROW())/12+5),AS2100)</f>
        <v>0</v>
      </c>
      <c r="AU2100" s="204">
        <f ca="1">IF(AND(AQ2100+AS2100&gt;0,AR2100+AT2100&gt;0),COUNTIF(AU$6:AU2099,"&gt;0")+1,0)</f>
        <v>0</v>
      </c>
    </row>
    <row r="2101" spans="40:47">
      <c r="AN2101" s="204">
        <v>59</v>
      </c>
      <c r="AO2101" s="204">
        <v>1</v>
      </c>
      <c r="AP2101" s="204">
        <v>8</v>
      </c>
      <c r="AQ2101" s="221">
        <f ca="1">IF($AP2101=1,IF(INDIRECT(ADDRESS(($AN2101-1)*3+$AO2101+5,$AP2101+7))="",0,INDIRECT(ADDRESS(($AN2101-1)*3+$AO2101+5,$AP2101+7))),IF(INDIRECT(ADDRESS(($AN2101-1)*3+$AO2101+5,$AP2101+7))="",0,IF(COUNTIF(INDIRECT(ADDRESS(($AN2101-1)*36+($AO2101-1)*12+6,COLUMN())):INDIRECT(ADDRESS(($AN2101-1)*36+($AO2101-1)*12+$AP2101+4,COLUMN())),INDIRECT(ADDRESS(($AN2101-1)*3+$AO2101+5,$AP2101+7)))&gt;=1,0,INDIRECT(ADDRESS(($AN2101-1)*3+$AO2101+5,$AP2101+7)))))</f>
        <v>0</v>
      </c>
      <c r="AR2101" s="204">
        <f ca="1">COUNTIF(INDIRECT("H"&amp;(ROW()+12*(($AN2101-1)*3+$AO2101)-ROW())/12+5):INDIRECT("S"&amp;(ROW()+12*(($AN2101-1)*3+$AO2101)-ROW())/12+5),AQ2101)</f>
        <v>0</v>
      </c>
      <c r="AS2101" s="221">
        <f ca="1">IF($AP2101=1,IF(INDIRECT(ADDRESS(($AN2101-1)*3+$AO2101+5,$AP2101+20))="",0,INDIRECT(ADDRESS(($AN2101-1)*3+$AO2101+5,$AP2101+20))),IF(INDIRECT(ADDRESS(($AN2101-1)*3+$AO2101+5,$AP2101+20))="",0,IF(COUNTIF(INDIRECT(ADDRESS(($AN2101-1)*36+($AO2101-1)*12+6,COLUMN())):INDIRECT(ADDRESS(($AN2101-1)*36+($AO2101-1)*12+$AP2101+4,COLUMN())),INDIRECT(ADDRESS(($AN2101-1)*3+$AO2101+5,$AP2101+20)))&gt;=1,0,INDIRECT(ADDRESS(($AN2101-1)*3+$AO2101+5,$AP2101+20)))))</f>
        <v>0</v>
      </c>
      <c r="AT2101" s="204">
        <f ca="1">COUNTIF(INDIRECT("U"&amp;(ROW()+12*(($AN2101-1)*3+$AO2101)-ROW())/12+5):INDIRECT("AF"&amp;(ROW()+12*(($AN2101-1)*3+$AO2101)-ROW())/12+5),AS2101)</f>
        <v>0</v>
      </c>
      <c r="AU2101" s="204">
        <f ca="1">IF(AND(AQ2101+AS2101&gt;0,AR2101+AT2101&gt;0),COUNTIF(AU$6:AU2100,"&gt;0")+1,0)</f>
        <v>0</v>
      </c>
    </row>
    <row r="2102" spans="40:47">
      <c r="AN2102" s="204">
        <v>59</v>
      </c>
      <c r="AO2102" s="204">
        <v>1</v>
      </c>
      <c r="AP2102" s="204">
        <v>9</v>
      </c>
      <c r="AQ2102" s="221">
        <f ca="1">IF($AP2102=1,IF(INDIRECT(ADDRESS(($AN2102-1)*3+$AO2102+5,$AP2102+7))="",0,INDIRECT(ADDRESS(($AN2102-1)*3+$AO2102+5,$AP2102+7))),IF(INDIRECT(ADDRESS(($AN2102-1)*3+$AO2102+5,$AP2102+7))="",0,IF(COUNTIF(INDIRECT(ADDRESS(($AN2102-1)*36+($AO2102-1)*12+6,COLUMN())):INDIRECT(ADDRESS(($AN2102-1)*36+($AO2102-1)*12+$AP2102+4,COLUMN())),INDIRECT(ADDRESS(($AN2102-1)*3+$AO2102+5,$AP2102+7)))&gt;=1,0,INDIRECT(ADDRESS(($AN2102-1)*3+$AO2102+5,$AP2102+7)))))</f>
        <v>0</v>
      </c>
      <c r="AR2102" s="204">
        <f ca="1">COUNTIF(INDIRECT("H"&amp;(ROW()+12*(($AN2102-1)*3+$AO2102)-ROW())/12+5):INDIRECT("S"&amp;(ROW()+12*(($AN2102-1)*3+$AO2102)-ROW())/12+5),AQ2102)</f>
        <v>0</v>
      </c>
      <c r="AS2102" s="221">
        <f ca="1">IF($AP2102=1,IF(INDIRECT(ADDRESS(($AN2102-1)*3+$AO2102+5,$AP2102+20))="",0,INDIRECT(ADDRESS(($AN2102-1)*3+$AO2102+5,$AP2102+20))),IF(INDIRECT(ADDRESS(($AN2102-1)*3+$AO2102+5,$AP2102+20))="",0,IF(COUNTIF(INDIRECT(ADDRESS(($AN2102-1)*36+($AO2102-1)*12+6,COLUMN())):INDIRECT(ADDRESS(($AN2102-1)*36+($AO2102-1)*12+$AP2102+4,COLUMN())),INDIRECT(ADDRESS(($AN2102-1)*3+$AO2102+5,$AP2102+20)))&gt;=1,0,INDIRECT(ADDRESS(($AN2102-1)*3+$AO2102+5,$AP2102+20)))))</f>
        <v>0</v>
      </c>
      <c r="AT2102" s="204">
        <f ca="1">COUNTIF(INDIRECT("U"&amp;(ROW()+12*(($AN2102-1)*3+$AO2102)-ROW())/12+5):INDIRECT("AF"&amp;(ROW()+12*(($AN2102-1)*3+$AO2102)-ROW())/12+5),AS2102)</f>
        <v>0</v>
      </c>
      <c r="AU2102" s="204">
        <f ca="1">IF(AND(AQ2102+AS2102&gt;0,AR2102+AT2102&gt;0),COUNTIF(AU$6:AU2101,"&gt;0")+1,0)</f>
        <v>0</v>
      </c>
    </row>
    <row r="2103" spans="40:47">
      <c r="AN2103" s="204">
        <v>59</v>
      </c>
      <c r="AO2103" s="204">
        <v>1</v>
      </c>
      <c r="AP2103" s="204">
        <v>10</v>
      </c>
      <c r="AQ2103" s="221">
        <f ca="1">IF($AP2103=1,IF(INDIRECT(ADDRESS(($AN2103-1)*3+$AO2103+5,$AP2103+7))="",0,INDIRECT(ADDRESS(($AN2103-1)*3+$AO2103+5,$AP2103+7))),IF(INDIRECT(ADDRESS(($AN2103-1)*3+$AO2103+5,$AP2103+7))="",0,IF(COUNTIF(INDIRECT(ADDRESS(($AN2103-1)*36+($AO2103-1)*12+6,COLUMN())):INDIRECT(ADDRESS(($AN2103-1)*36+($AO2103-1)*12+$AP2103+4,COLUMN())),INDIRECT(ADDRESS(($AN2103-1)*3+$AO2103+5,$AP2103+7)))&gt;=1,0,INDIRECT(ADDRESS(($AN2103-1)*3+$AO2103+5,$AP2103+7)))))</f>
        <v>0</v>
      </c>
      <c r="AR2103" s="204">
        <f ca="1">COUNTIF(INDIRECT("H"&amp;(ROW()+12*(($AN2103-1)*3+$AO2103)-ROW())/12+5):INDIRECT("S"&amp;(ROW()+12*(($AN2103-1)*3+$AO2103)-ROW())/12+5),AQ2103)</f>
        <v>0</v>
      </c>
      <c r="AS2103" s="221">
        <f ca="1">IF($AP2103=1,IF(INDIRECT(ADDRESS(($AN2103-1)*3+$AO2103+5,$AP2103+20))="",0,INDIRECT(ADDRESS(($AN2103-1)*3+$AO2103+5,$AP2103+20))),IF(INDIRECT(ADDRESS(($AN2103-1)*3+$AO2103+5,$AP2103+20))="",0,IF(COUNTIF(INDIRECT(ADDRESS(($AN2103-1)*36+($AO2103-1)*12+6,COLUMN())):INDIRECT(ADDRESS(($AN2103-1)*36+($AO2103-1)*12+$AP2103+4,COLUMN())),INDIRECT(ADDRESS(($AN2103-1)*3+$AO2103+5,$AP2103+20)))&gt;=1,0,INDIRECT(ADDRESS(($AN2103-1)*3+$AO2103+5,$AP2103+20)))))</f>
        <v>0</v>
      </c>
      <c r="AT2103" s="204">
        <f ca="1">COUNTIF(INDIRECT("U"&amp;(ROW()+12*(($AN2103-1)*3+$AO2103)-ROW())/12+5):INDIRECT("AF"&amp;(ROW()+12*(($AN2103-1)*3+$AO2103)-ROW())/12+5),AS2103)</f>
        <v>0</v>
      </c>
      <c r="AU2103" s="204">
        <f ca="1">IF(AND(AQ2103+AS2103&gt;0,AR2103+AT2103&gt;0),COUNTIF(AU$6:AU2102,"&gt;0")+1,0)</f>
        <v>0</v>
      </c>
    </row>
    <row r="2104" spans="40:47">
      <c r="AN2104" s="204">
        <v>59</v>
      </c>
      <c r="AO2104" s="204">
        <v>1</v>
      </c>
      <c r="AP2104" s="204">
        <v>11</v>
      </c>
      <c r="AQ2104" s="221">
        <f ca="1">IF($AP2104=1,IF(INDIRECT(ADDRESS(($AN2104-1)*3+$AO2104+5,$AP2104+7))="",0,INDIRECT(ADDRESS(($AN2104-1)*3+$AO2104+5,$AP2104+7))),IF(INDIRECT(ADDRESS(($AN2104-1)*3+$AO2104+5,$AP2104+7))="",0,IF(COUNTIF(INDIRECT(ADDRESS(($AN2104-1)*36+($AO2104-1)*12+6,COLUMN())):INDIRECT(ADDRESS(($AN2104-1)*36+($AO2104-1)*12+$AP2104+4,COLUMN())),INDIRECT(ADDRESS(($AN2104-1)*3+$AO2104+5,$AP2104+7)))&gt;=1,0,INDIRECT(ADDRESS(($AN2104-1)*3+$AO2104+5,$AP2104+7)))))</f>
        <v>0</v>
      </c>
      <c r="AR2104" s="204">
        <f ca="1">COUNTIF(INDIRECT("H"&amp;(ROW()+12*(($AN2104-1)*3+$AO2104)-ROW())/12+5):INDIRECT("S"&amp;(ROW()+12*(($AN2104-1)*3+$AO2104)-ROW())/12+5),AQ2104)</f>
        <v>0</v>
      </c>
      <c r="AS2104" s="221">
        <f ca="1">IF($AP2104=1,IF(INDIRECT(ADDRESS(($AN2104-1)*3+$AO2104+5,$AP2104+20))="",0,INDIRECT(ADDRESS(($AN2104-1)*3+$AO2104+5,$AP2104+20))),IF(INDIRECT(ADDRESS(($AN2104-1)*3+$AO2104+5,$AP2104+20))="",0,IF(COUNTIF(INDIRECT(ADDRESS(($AN2104-1)*36+($AO2104-1)*12+6,COLUMN())):INDIRECT(ADDRESS(($AN2104-1)*36+($AO2104-1)*12+$AP2104+4,COLUMN())),INDIRECT(ADDRESS(($AN2104-1)*3+$AO2104+5,$AP2104+20)))&gt;=1,0,INDIRECT(ADDRESS(($AN2104-1)*3+$AO2104+5,$AP2104+20)))))</f>
        <v>0</v>
      </c>
      <c r="AT2104" s="204">
        <f ca="1">COUNTIF(INDIRECT("U"&amp;(ROW()+12*(($AN2104-1)*3+$AO2104)-ROW())/12+5):INDIRECT("AF"&amp;(ROW()+12*(($AN2104-1)*3+$AO2104)-ROW())/12+5),AS2104)</f>
        <v>0</v>
      </c>
      <c r="AU2104" s="204">
        <f ca="1">IF(AND(AQ2104+AS2104&gt;0,AR2104+AT2104&gt;0),COUNTIF(AU$6:AU2103,"&gt;0")+1,0)</f>
        <v>0</v>
      </c>
    </row>
    <row r="2105" spans="40:47">
      <c r="AN2105" s="204">
        <v>59</v>
      </c>
      <c r="AO2105" s="204">
        <v>1</v>
      </c>
      <c r="AP2105" s="204">
        <v>12</v>
      </c>
      <c r="AQ2105" s="221">
        <f ca="1">IF($AP2105=1,IF(INDIRECT(ADDRESS(($AN2105-1)*3+$AO2105+5,$AP2105+7))="",0,INDIRECT(ADDRESS(($AN2105-1)*3+$AO2105+5,$AP2105+7))),IF(INDIRECT(ADDRESS(($AN2105-1)*3+$AO2105+5,$AP2105+7))="",0,IF(COUNTIF(INDIRECT(ADDRESS(($AN2105-1)*36+($AO2105-1)*12+6,COLUMN())):INDIRECT(ADDRESS(($AN2105-1)*36+($AO2105-1)*12+$AP2105+4,COLUMN())),INDIRECT(ADDRESS(($AN2105-1)*3+$AO2105+5,$AP2105+7)))&gt;=1,0,INDIRECT(ADDRESS(($AN2105-1)*3+$AO2105+5,$AP2105+7)))))</f>
        <v>0</v>
      </c>
      <c r="AR2105" s="204">
        <f ca="1">COUNTIF(INDIRECT("H"&amp;(ROW()+12*(($AN2105-1)*3+$AO2105)-ROW())/12+5):INDIRECT("S"&amp;(ROW()+12*(($AN2105-1)*3+$AO2105)-ROW())/12+5),AQ2105)</f>
        <v>0</v>
      </c>
      <c r="AS2105" s="221">
        <f ca="1">IF($AP2105=1,IF(INDIRECT(ADDRESS(($AN2105-1)*3+$AO2105+5,$AP2105+20))="",0,INDIRECT(ADDRESS(($AN2105-1)*3+$AO2105+5,$AP2105+20))),IF(INDIRECT(ADDRESS(($AN2105-1)*3+$AO2105+5,$AP2105+20))="",0,IF(COUNTIF(INDIRECT(ADDRESS(($AN2105-1)*36+($AO2105-1)*12+6,COLUMN())):INDIRECT(ADDRESS(($AN2105-1)*36+($AO2105-1)*12+$AP2105+4,COLUMN())),INDIRECT(ADDRESS(($AN2105-1)*3+$AO2105+5,$AP2105+20)))&gt;=1,0,INDIRECT(ADDRESS(($AN2105-1)*3+$AO2105+5,$AP2105+20)))))</f>
        <v>0</v>
      </c>
      <c r="AT2105" s="204">
        <f ca="1">COUNTIF(INDIRECT("U"&amp;(ROW()+12*(($AN2105-1)*3+$AO2105)-ROW())/12+5):INDIRECT("AF"&amp;(ROW()+12*(($AN2105-1)*3+$AO2105)-ROW())/12+5),AS2105)</f>
        <v>0</v>
      </c>
      <c r="AU2105" s="204">
        <f ca="1">IF(AND(AQ2105+AS2105&gt;0,AR2105+AT2105&gt;0),COUNTIF(AU$6:AU2104,"&gt;0")+1,0)</f>
        <v>0</v>
      </c>
    </row>
    <row r="2106" spans="40:47">
      <c r="AN2106" s="204">
        <v>59</v>
      </c>
      <c r="AO2106" s="204">
        <v>2</v>
      </c>
      <c r="AP2106" s="204">
        <v>1</v>
      </c>
      <c r="AQ2106" s="221">
        <f ca="1">IF($AP2106=1,IF(INDIRECT(ADDRESS(($AN2106-1)*3+$AO2106+5,$AP2106+7))="",0,INDIRECT(ADDRESS(($AN2106-1)*3+$AO2106+5,$AP2106+7))),IF(INDIRECT(ADDRESS(($AN2106-1)*3+$AO2106+5,$AP2106+7))="",0,IF(COUNTIF(INDIRECT(ADDRESS(($AN2106-1)*36+($AO2106-1)*12+6,COLUMN())):INDIRECT(ADDRESS(($AN2106-1)*36+($AO2106-1)*12+$AP2106+4,COLUMN())),INDIRECT(ADDRESS(($AN2106-1)*3+$AO2106+5,$AP2106+7)))&gt;=1,0,INDIRECT(ADDRESS(($AN2106-1)*3+$AO2106+5,$AP2106+7)))))</f>
        <v>0</v>
      </c>
      <c r="AR2106" s="204">
        <f ca="1">COUNTIF(INDIRECT("H"&amp;(ROW()+12*(($AN2106-1)*3+$AO2106)-ROW())/12+5):INDIRECT("S"&amp;(ROW()+12*(($AN2106-1)*3+$AO2106)-ROW())/12+5),AQ2106)</f>
        <v>0</v>
      </c>
      <c r="AS2106" s="221">
        <f ca="1">IF($AP2106=1,IF(INDIRECT(ADDRESS(($AN2106-1)*3+$AO2106+5,$AP2106+20))="",0,INDIRECT(ADDRESS(($AN2106-1)*3+$AO2106+5,$AP2106+20))),IF(INDIRECT(ADDRESS(($AN2106-1)*3+$AO2106+5,$AP2106+20))="",0,IF(COUNTIF(INDIRECT(ADDRESS(($AN2106-1)*36+($AO2106-1)*12+6,COLUMN())):INDIRECT(ADDRESS(($AN2106-1)*36+($AO2106-1)*12+$AP2106+4,COLUMN())),INDIRECT(ADDRESS(($AN2106-1)*3+$AO2106+5,$AP2106+20)))&gt;=1,0,INDIRECT(ADDRESS(($AN2106-1)*3+$AO2106+5,$AP2106+20)))))</f>
        <v>0</v>
      </c>
      <c r="AT2106" s="204">
        <f ca="1">COUNTIF(INDIRECT("U"&amp;(ROW()+12*(($AN2106-1)*3+$AO2106)-ROW())/12+5):INDIRECT("AF"&amp;(ROW()+12*(($AN2106-1)*3+$AO2106)-ROW())/12+5),AS2106)</f>
        <v>0</v>
      </c>
      <c r="AU2106" s="204">
        <f ca="1">IF(AND(AQ2106+AS2106&gt;0,AR2106+AT2106&gt;0),COUNTIF(AU$6:AU2105,"&gt;0")+1,0)</f>
        <v>0</v>
      </c>
    </row>
    <row r="2107" spans="40:47">
      <c r="AN2107" s="204">
        <v>59</v>
      </c>
      <c r="AO2107" s="204">
        <v>2</v>
      </c>
      <c r="AP2107" s="204">
        <v>2</v>
      </c>
      <c r="AQ2107" s="221">
        <f ca="1">IF($AP2107=1,IF(INDIRECT(ADDRESS(($AN2107-1)*3+$AO2107+5,$AP2107+7))="",0,INDIRECT(ADDRESS(($AN2107-1)*3+$AO2107+5,$AP2107+7))),IF(INDIRECT(ADDRESS(($AN2107-1)*3+$AO2107+5,$AP2107+7))="",0,IF(COUNTIF(INDIRECT(ADDRESS(($AN2107-1)*36+($AO2107-1)*12+6,COLUMN())):INDIRECT(ADDRESS(($AN2107-1)*36+($AO2107-1)*12+$AP2107+4,COLUMN())),INDIRECT(ADDRESS(($AN2107-1)*3+$AO2107+5,$AP2107+7)))&gt;=1,0,INDIRECT(ADDRESS(($AN2107-1)*3+$AO2107+5,$AP2107+7)))))</f>
        <v>0</v>
      </c>
      <c r="AR2107" s="204">
        <f ca="1">COUNTIF(INDIRECT("H"&amp;(ROW()+12*(($AN2107-1)*3+$AO2107)-ROW())/12+5):INDIRECT("S"&amp;(ROW()+12*(($AN2107-1)*3+$AO2107)-ROW())/12+5),AQ2107)</f>
        <v>0</v>
      </c>
      <c r="AS2107" s="221">
        <f ca="1">IF($AP2107=1,IF(INDIRECT(ADDRESS(($AN2107-1)*3+$AO2107+5,$AP2107+20))="",0,INDIRECT(ADDRESS(($AN2107-1)*3+$AO2107+5,$AP2107+20))),IF(INDIRECT(ADDRESS(($AN2107-1)*3+$AO2107+5,$AP2107+20))="",0,IF(COUNTIF(INDIRECT(ADDRESS(($AN2107-1)*36+($AO2107-1)*12+6,COLUMN())):INDIRECT(ADDRESS(($AN2107-1)*36+($AO2107-1)*12+$AP2107+4,COLUMN())),INDIRECT(ADDRESS(($AN2107-1)*3+$AO2107+5,$AP2107+20)))&gt;=1,0,INDIRECT(ADDRESS(($AN2107-1)*3+$AO2107+5,$AP2107+20)))))</f>
        <v>0</v>
      </c>
      <c r="AT2107" s="204">
        <f ca="1">COUNTIF(INDIRECT("U"&amp;(ROW()+12*(($AN2107-1)*3+$AO2107)-ROW())/12+5):INDIRECT("AF"&amp;(ROW()+12*(($AN2107-1)*3+$AO2107)-ROW())/12+5),AS2107)</f>
        <v>0</v>
      </c>
      <c r="AU2107" s="204">
        <f ca="1">IF(AND(AQ2107+AS2107&gt;0,AR2107+AT2107&gt;0),COUNTIF(AU$6:AU2106,"&gt;0")+1,0)</f>
        <v>0</v>
      </c>
    </row>
    <row r="2108" spans="40:47">
      <c r="AN2108" s="204">
        <v>59</v>
      </c>
      <c r="AO2108" s="204">
        <v>2</v>
      </c>
      <c r="AP2108" s="204">
        <v>3</v>
      </c>
      <c r="AQ2108" s="221">
        <f ca="1">IF($AP2108=1,IF(INDIRECT(ADDRESS(($AN2108-1)*3+$AO2108+5,$AP2108+7))="",0,INDIRECT(ADDRESS(($AN2108-1)*3+$AO2108+5,$AP2108+7))),IF(INDIRECT(ADDRESS(($AN2108-1)*3+$AO2108+5,$AP2108+7))="",0,IF(COUNTIF(INDIRECT(ADDRESS(($AN2108-1)*36+($AO2108-1)*12+6,COLUMN())):INDIRECT(ADDRESS(($AN2108-1)*36+($AO2108-1)*12+$AP2108+4,COLUMN())),INDIRECT(ADDRESS(($AN2108-1)*3+$AO2108+5,$AP2108+7)))&gt;=1,0,INDIRECT(ADDRESS(($AN2108-1)*3+$AO2108+5,$AP2108+7)))))</f>
        <v>0</v>
      </c>
      <c r="AR2108" s="204">
        <f ca="1">COUNTIF(INDIRECT("H"&amp;(ROW()+12*(($AN2108-1)*3+$AO2108)-ROW())/12+5):INDIRECT("S"&amp;(ROW()+12*(($AN2108-1)*3+$AO2108)-ROW())/12+5),AQ2108)</f>
        <v>0</v>
      </c>
      <c r="AS2108" s="221">
        <f ca="1">IF($AP2108=1,IF(INDIRECT(ADDRESS(($AN2108-1)*3+$AO2108+5,$AP2108+20))="",0,INDIRECT(ADDRESS(($AN2108-1)*3+$AO2108+5,$AP2108+20))),IF(INDIRECT(ADDRESS(($AN2108-1)*3+$AO2108+5,$AP2108+20))="",0,IF(COUNTIF(INDIRECT(ADDRESS(($AN2108-1)*36+($AO2108-1)*12+6,COLUMN())):INDIRECT(ADDRESS(($AN2108-1)*36+($AO2108-1)*12+$AP2108+4,COLUMN())),INDIRECT(ADDRESS(($AN2108-1)*3+$AO2108+5,$AP2108+20)))&gt;=1,0,INDIRECT(ADDRESS(($AN2108-1)*3+$AO2108+5,$AP2108+20)))))</f>
        <v>0</v>
      </c>
      <c r="AT2108" s="204">
        <f ca="1">COUNTIF(INDIRECT("U"&amp;(ROW()+12*(($AN2108-1)*3+$AO2108)-ROW())/12+5):INDIRECT("AF"&amp;(ROW()+12*(($AN2108-1)*3+$AO2108)-ROW())/12+5),AS2108)</f>
        <v>0</v>
      </c>
      <c r="AU2108" s="204">
        <f ca="1">IF(AND(AQ2108+AS2108&gt;0,AR2108+AT2108&gt;0),COUNTIF(AU$6:AU2107,"&gt;0")+1,0)</f>
        <v>0</v>
      </c>
    </row>
    <row r="2109" spans="40:47">
      <c r="AN2109" s="204">
        <v>59</v>
      </c>
      <c r="AO2109" s="204">
        <v>2</v>
      </c>
      <c r="AP2109" s="204">
        <v>4</v>
      </c>
      <c r="AQ2109" s="221">
        <f ca="1">IF($AP2109=1,IF(INDIRECT(ADDRESS(($AN2109-1)*3+$AO2109+5,$AP2109+7))="",0,INDIRECT(ADDRESS(($AN2109-1)*3+$AO2109+5,$AP2109+7))),IF(INDIRECT(ADDRESS(($AN2109-1)*3+$AO2109+5,$AP2109+7))="",0,IF(COUNTIF(INDIRECT(ADDRESS(($AN2109-1)*36+($AO2109-1)*12+6,COLUMN())):INDIRECT(ADDRESS(($AN2109-1)*36+($AO2109-1)*12+$AP2109+4,COLUMN())),INDIRECT(ADDRESS(($AN2109-1)*3+$AO2109+5,$AP2109+7)))&gt;=1,0,INDIRECT(ADDRESS(($AN2109-1)*3+$AO2109+5,$AP2109+7)))))</f>
        <v>0</v>
      </c>
      <c r="AR2109" s="204">
        <f ca="1">COUNTIF(INDIRECT("H"&amp;(ROW()+12*(($AN2109-1)*3+$AO2109)-ROW())/12+5):INDIRECT("S"&amp;(ROW()+12*(($AN2109-1)*3+$AO2109)-ROW())/12+5),AQ2109)</f>
        <v>0</v>
      </c>
      <c r="AS2109" s="221">
        <f ca="1">IF($AP2109=1,IF(INDIRECT(ADDRESS(($AN2109-1)*3+$AO2109+5,$AP2109+20))="",0,INDIRECT(ADDRESS(($AN2109-1)*3+$AO2109+5,$AP2109+20))),IF(INDIRECT(ADDRESS(($AN2109-1)*3+$AO2109+5,$AP2109+20))="",0,IF(COUNTIF(INDIRECT(ADDRESS(($AN2109-1)*36+($AO2109-1)*12+6,COLUMN())):INDIRECT(ADDRESS(($AN2109-1)*36+($AO2109-1)*12+$AP2109+4,COLUMN())),INDIRECT(ADDRESS(($AN2109-1)*3+$AO2109+5,$AP2109+20)))&gt;=1,0,INDIRECT(ADDRESS(($AN2109-1)*3+$AO2109+5,$AP2109+20)))))</f>
        <v>0</v>
      </c>
      <c r="AT2109" s="204">
        <f ca="1">COUNTIF(INDIRECT("U"&amp;(ROW()+12*(($AN2109-1)*3+$AO2109)-ROW())/12+5):INDIRECT("AF"&amp;(ROW()+12*(($AN2109-1)*3+$AO2109)-ROW())/12+5),AS2109)</f>
        <v>0</v>
      </c>
      <c r="AU2109" s="204">
        <f ca="1">IF(AND(AQ2109+AS2109&gt;0,AR2109+AT2109&gt;0),COUNTIF(AU$6:AU2108,"&gt;0")+1,0)</f>
        <v>0</v>
      </c>
    </row>
    <row r="2110" spans="40:47">
      <c r="AN2110" s="204">
        <v>59</v>
      </c>
      <c r="AO2110" s="204">
        <v>2</v>
      </c>
      <c r="AP2110" s="204">
        <v>5</v>
      </c>
      <c r="AQ2110" s="221">
        <f ca="1">IF($AP2110=1,IF(INDIRECT(ADDRESS(($AN2110-1)*3+$AO2110+5,$AP2110+7))="",0,INDIRECT(ADDRESS(($AN2110-1)*3+$AO2110+5,$AP2110+7))),IF(INDIRECT(ADDRESS(($AN2110-1)*3+$AO2110+5,$AP2110+7))="",0,IF(COUNTIF(INDIRECT(ADDRESS(($AN2110-1)*36+($AO2110-1)*12+6,COLUMN())):INDIRECT(ADDRESS(($AN2110-1)*36+($AO2110-1)*12+$AP2110+4,COLUMN())),INDIRECT(ADDRESS(($AN2110-1)*3+$AO2110+5,$AP2110+7)))&gt;=1,0,INDIRECT(ADDRESS(($AN2110-1)*3+$AO2110+5,$AP2110+7)))))</f>
        <v>0</v>
      </c>
      <c r="AR2110" s="204">
        <f ca="1">COUNTIF(INDIRECT("H"&amp;(ROW()+12*(($AN2110-1)*3+$AO2110)-ROW())/12+5):INDIRECT("S"&amp;(ROW()+12*(($AN2110-1)*3+$AO2110)-ROW())/12+5),AQ2110)</f>
        <v>0</v>
      </c>
      <c r="AS2110" s="221">
        <f ca="1">IF($AP2110=1,IF(INDIRECT(ADDRESS(($AN2110-1)*3+$AO2110+5,$AP2110+20))="",0,INDIRECT(ADDRESS(($AN2110-1)*3+$AO2110+5,$AP2110+20))),IF(INDIRECT(ADDRESS(($AN2110-1)*3+$AO2110+5,$AP2110+20))="",0,IF(COUNTIF(INDIRECT(ADDRESS(($AN2110-1)*36+($AO2110-1)*12+6,COLUMN())):INDIRECT(ADDRESS(($AN2110-1)*36+($AO2110-1)*12+$AP2110+4,COLUMN())),INDIRECT(ADDRESS(($AN2110-1)*3+$AO2110+5,$AP2110+20)))&gt;=1,0,INDIRECT(ADDRESS(($AN2110-1)*3+$AO2110+5,$AP2110+20)))))</f>
        <v>0</v>
      </c>
      <c r="AT2110" s="204">
        <f ca="1">COUNTIF(INDIRECT("U"&amp;(ROW()+12*(($AN2110-1)*3+$AO2110)-ROW())/12+5):INDIRECT("AF"&amp;(ROW()+12*(($AN2110-1)*3+$AO2110)-ROW())/12+5),AS2110)</f>
        <v>0</v>
      </c>
      <c r="AU2110" s="204">
        <f ca="1">IF(AND(AQ2110+AS2110&gt;0,AR2110+AT2110&gt;0),COUNTIF(AU$6:AU2109,"&gt;0")+1,0)</f>
        <v>0</v>
      </c>
    </row>
    <row r="2111" spans="40:47">
      <c r="AN2111" s="204">
        <v>59</v>
      </c>
      <c r="AO2111" s="204">
        <v>2</v>
      </c>
      <c r="AP2111" s="204">
        <v>6</v>
      </c>
      <c r="AQ2111" s="221">
        <f ca="1">IF($AP2111=1,IF(INDIRECT(ADDRESS(($AN2111-1)*3+$AO2111+5,$AP2111+7))="",0,INDIRECT(ADDRESS(($AN2111-1)*3+$AO2111+5,$AP2111+7))),IF(INDIRECT(ADDRESS(($AN2111-1)*3+$AO2111+5,$AP2111+7))="",0,IF(COUNTIF(INDIRECT(ADDRESS(($AN2111-1)*36+($AO2111-1)*12+6,COLUMN())):INDIRECT(ADDRESS(($AN2111-1)*36+($AO2111-1)*12+$AP2111+4,COLUMN())),INDIRECT(ADDRESS(($AN2111-1)*3+$AO2111+5,$AP2111+7)))&gt;=1,0,INDIRECT(ADDRESS(($AN2111-1)*3+$AO2111+5,$AP2111+7)))))</f>
        <v>0</v>
      </c>
      <c r="AR2111" s="204">
        <f ca="1">COUNTIF(INDIRECT("H"&amp;(ROW()+12*(($AN2111-1)*3+$AO2111)-ROW())/12+5):INDIRECT("S"&amp;(ROW()+12*(($AN2111-1)*3+$AO2111)-ROW())/12+5),AQ2111)</f>
        <v>0</v>
      </c>
      <c r="AS2111" s="221">
        <f ca="1">IF($AP2111=1,IF(INDIRECT(ADDRESS(($AN2111-1)*3+$AO2111+5,$AP2111+20))="",0,INDIRECT(ADDRESS(($AN2111-1)*3+$AO2111+5,$AP2111+20))),IF(INDIRECT(ADDRESS(($AN2111-1)*3+$AO2111+5,$AP2111+20))="",0,IF(COUNTIF(INDIRECT(ADDRESS(($AN2111-1)*36+($AO2111-1)*12+6,COLUMN())):INDIRECT(ADDRESS(($AN2111-1)*36+($AO2111-1)*12+$AP2111+4,COLUMN())),INDIRECT(ADDRESS(($AN2111-1)*3+$AO2111+5,$AP2111+20)))&gt;=1,0,INDIRECT(ADDRESS(($AN2111-1)*3+$AO2111+5,$AP2111+20)))))</f>
        <v>0</v>
      </c>
      <c r="AT2111" s="204">
        <f ca="1">COUNTIF(INDIRECT("U"&amp;(ROW()+12*(($AN2111-1)*3+$AO2111)-ROW())/12+5):INDIRECT("AF"&amp;(ROW()+12*(($AN2111-1)*3+$AO2111)-ROW())/12+5),AS2111)</f>
        <v>0</v>
      </c>
      <c r="AU2111" s="204">
        <f ca="1">IF(AND(AQ2111+AS2111&gt;0,AR2111+AT2111&gt;0),COUNTIF(AU$6:AU2110,"&gt;0")+1,0)</f>
        <v>0</v>
      </c>
    </row>
    <row r="2112" spans="40:47">
      <c r="AN2112" s="204">
        <v>59</v>
      </c>
      <c r="AO2112" s="204">
        <v>2</v>
      </c>
      <c r="AP2112" s="204">
        <v>7</v>
      </c>
      <c r="AQ2112" s="221">
        <f ca="1">IF($AP2112=1,IF(INDIRECT(ADDRESS(($AN2112-1)*3+$AO2112+5,$AP2112+7))="",0,INDIRECT(ADDRESS(($AN2112-1)*3+$AO2112+5,$AP2112+7))),IF(INDIRECT(ADDRESS(($AN2112-1)*3+$AO2112+5,$AP2112+7))="",0,IF(COUNTIF(INDIRECT(ADDRESS(($AN2112-1)*36+($AO2112-1)*12+6,COLUMN())):INDIRECT(ADDRESS(($AN2112-1)*36+($AO2112-1)*12+$AP2112+4,COLUMN())),INDIRECT(ADDRESS(($AN2112-1)*3+$AO2112+5,$AP2112+7)))&gt;=1,0,INDIRECT(ADDRESS(($AN2112-1)*3+$AO2112+5,$AP2112+7)))))</f>
        <v>0</v>
      </c>
      <c r="AR2112" s="204">
        <f ca="1">COUNTIF(INDIRECT("H"&amp;(ROW()+12*(($AN2112-1)*3+$AO2112)-ROW())/12+5):INDIRECT("S"&amp;(ROW()+12*(($AN2112-1)*3+$AO2112)-ROW())/12+5),AQ2112)</f>
        <v>0</v>
      </c>
      <c r="AS2112" s="221">
        <f ca="1">IF($AP2112=1,IF(INDIRECT(ADDRESS(($AN2112-1)*3+$AO2112+5,$AP2112+20))="",0,INDIRECT(ADDRESS(($AN2112-1)*3+$AO2112+5,$AP2112+20))),IF(INDIRECT(ADDRESS(($AN2112-1)*3+$AO2112+5,$AP2112+20))="",0,IF(COUNTIF(INDIRECT(ADDRESS(($AN2112-1)*36+($AO2112-1)*12+6,COLUMN())):INDIRECT(ADDRESS(($AN2112-1)*36+($AO2112-1)*12+$AP2112+4,COLUMN())),INDIRECT(ADDRESS(($AN2112-1)*3+$AO2112+5,$AP2112+20)))&gt;=1,0,INDIRECT(ADDRESS(($AN2112-1)*3+$AO2112+5,$AP2112+20)))))</f>
        <v>0</v>
      </c>
      <c r="AT2112" s="204">
        <f ca="1">COUNTIF(INDIRECT("U"&amp;(ROW()+12*(($AN2112-1)*3+$AO2112)-ROW())/12+5):INDIRECT("AF"&amp;(ROW()+12*(($AN2112-1)*3+$AO2112)-ROW())/12+5),AS2112)</f>
        <v>0</v>
      </c>
      <c r="AU2112" s="204">
        <f ca="1">IF(AND(AQ2112+AS2112&gt;0,AR2112+AT2112&gt;0),COUNTIF(AU$6:AU2111,"&gt;0")+1,0)</f>
        <v>0</v>
      </c>
    </row>
    <row r="2113" spans="40:47">
      <c r="AN2113" s="204">
        <v>59</v>
      </c>
      <c r="AO2113" s="204">
        <v>2</v>
      </c>
      <c r="AP2113" s="204">
        <v>8</v>
      </c>
      <c r="AQ2113" s="221">
        <f ca="1">IF($AP2113=1,IF(INDIRECT(ADDRESS(($AN2113-1)*3+$AO2113+5,$AP2113+7))="",0,INDIRECT(ADDRESS(($AN2113-1)*3+$AO2113+5,$AP2113+7))),IF(INDIRECT(ADDRESS(($AN2113-1)*3+$AO2113+5,$AP2113+7))="",0,IF(COUNTIF(INDIRECT(ADDRESS(($AN2113-1)*36+($AO2113-1)*12+6,COLUMN())):INDIRECT(ADDRESS(($AN2113-1)*36+($AO2113-1)*12+$AP2113+4,COLUMN())),INDIRECT(ADDRESS(($AN2113-1)*3+$AO2113+5,$AP2113+7)))&gt;=1,0,INDIRECT(ADDRESS(($AN2113-1)*3+$AO2113+5,$AP2113+7)))))</f>
        <v>0</v>
      </c>
      <c r="AR2113" s="204">
        <f ca="1">COUNTIF(INDIRECT("H"&amp;(ROW()+12*(($AN2113-1)*3+$AO2113)-ROW())/12+5):INDIRECT("S"&amp;(ROW()+12*(($AN2113-1)*3+$AO2113)-ROW())/12+5),AQ2113)</f>
        <v>0</v>
      </c>
      <c r="AS2113" s="221">
        <f ca="1">IF($AP2113=1,IF(INDIRECT(ADDRESS(($AN2113-1)*3+$AO2113+5,$AP2113+20))="",0,INDIRECT(ADDRESS(($AN2113-1)*3+$AO2113+5,$AP2113+20))),IF(INDIRECT(ADDRESS(($AN2113-1)*3+$AO2113+5,$AP2113+20))="",0,IF(COUNTIF(INDIRECT(ADDRESS(($AN2113-1)*36+($AO2113-1)*12+6,COLUMN())):INDIRECT(ADDRESS(($AN2113-1)*36+($AO2113-1)*12+$AP2113+4,COLUMN())),INDIRECT(ADDRESS(($AN2113-1)*3+$AO2113+5,$AP2113+20)))&gt;=1,0,INDIRECT(ADDRESS(($AN2113-1)*3+$AO2113+5,$AP2113+20)))))</f>
        <v>0</v>
      </c>
      <c r="AT2113" s="204">
        <f ca="1">COUNTIF(INDIRECT("U"&amp;(ROW()+12*(($AN2113-1)*3+$AO2113)-ROW())/12+5):INDIRECT("AF"&amp;(ROW()+12*(($AN2113-1)*3+$AO2113)-ROW())/12+5),AS2113)</f>
        <v>0</v>
      </c>
      <c r="AU2113" s="204">
        <f ca="1">IF(AND(AQ2113+AS2113&gt;0,AR2113+AT2113&gt;0),COUNTIF(AU$6:AU2112,"&gt;0")+1,0)</f>
        <v>0</v>
      </c>
    </row>
    <row r="2114" spans="40:47">
      <c r="AN2114" s="204">
        <v>59</v>
      </c>
      <c r="AO2114" s="204">
        <v>2</v>
      </c>
      <c r="AP2114" s="204">
        <v>9</v>
      </c>
      <c r="AQ2114" s="221">
        <f ca="1">IF($AP2114=1,IF(INDIRECT(ADDRESS(($AN2114-1)*3+$AO2114+5,$AP2114+7))="",0,INDIRECT(ADDRESS(($AN2114-1)*3+$AO2114+5,$AP2114+7))),IF(INDIRECT(ADDRESS(($AN2114-1)*3+$AO2114+5,$AP2114+7))="",0,IF(COUNTIF(INDIRECT(ADDRESS(($AN2114-1)*36+($AO2114-1)*12+6,COLUMN())):INDIRECT(ADDRESS(($AN2114-1)*36+($AO2114-1)*12+$AP2114+4,COLUMN())),INDIRECT(ADDRESS(($AN2114-1)*3+$AO2114+5,$AP2114+7)))&gt;=1,0,INDIRECT(ADDRESS(($AN2114-1)*3+$AO2114+5,$AP2114+7)))))</f>
        <v>0</v>
      </c>
      <c r="AR2114" s="204">
        <f ca="1">COUNTIF(INDIRECT("H"&amp;(ROW()+12*(($AN2114-1)*3+$AO2114)-ROW())/12+5):INDIRECT("S"&amp;(ROW()+12*(($AN2114-1)*3+$AO2114)-ROW())/12+5),AQ2114)</f>
        <v>0</v>
      </c>
      <c r="AS2114" s="221">
        <f ca="1">IF($AP2114=1,IF(INDIRECT(ADDRESS(($AN2114-1)*3+$AO2114+5,$AP2114+20))="",0,INDIRECT(ADDRESS(($AN2114-1)*3+$AO2114+5,$AP2114+20))),IF(INDIRECT(ADDRESS(($AN2114-1)*3+$AO2114+5,$AP2114+20))="",0,IF(COUNTIF(INDIRECT(ADDRESS(($AN2114-1)*36+($AO2114-1)*12+6,COLUMN())):INDIRECT(ADDRESS(($AN2114-1)*36+($AO2114-1)*12+$AP2114+4,COLUMN())),INDIRECT(ADDRESS(($AN2114-1)*3+$AO2114+5,$AP2114+20)))&gt;=1,0,INDIRECT(ADDRESS(($AN2114-1)*3+$AO2114+5,$AP2114+20)))))</f>
        <v>0</v>
      </c>
      <c r="AT2114" s="204">
        <f ca="1">COUNTIF(INDIRECT("U"&amp;(ROW()+12*(($AN2114-1)*3+$AO2114)-ROW())/12+5):INDIRECT("AF"&amp;(ROW()+12*(($AN2114-1)*3+$AO2114)-ROW())/12+5),AS2114)</f>
        <v>0</v>
      </c>
      <c r="AU2114" s="204">
        <f ca="1">IF(AND(AQ2114+AS2114&gt;0,AR2114+AT2114&gt;0),COUNTIF(AU$6:AU2113,"&gt;0")+1,0)</f>
        <v>0</v>
      </c>
    </row>
    <row r="2115" spans="40:47">
      <c r="AN2115" s="204">
        <v>59</v>
      </c>
      <c r="AO2115" s="204">
        <v>2</v>
      </c>
      <c r="AP2115" s="204">
        <v>10</v>
      </c>
      <c r="AQ2115" s="221">
        <f ca="1">IF($AP2115=1,IF(INDIRECT(ADDRESS(($AN2115-1)*3+$AO2115+5,$AP2115+7))="",0,INDIRECT(ADDRESS(($AN2115-1)*3+$AO2115+5,$AP2115+7))),IF(INDIRECT(ADDRESS(($AN2115-1)*3+$AO2115+5,$AP2115+7))="",0,IF(COUNTIF(INDIRECT(ADDRESS(($AN2115-1)*36+($AO2115-1)*12+6,COLUMN())):INDIRECT(ADDRESS(($AN2115-1)*36+($AO2115-1)*12+$AP2115+4,COLUMN())),INDIRECT(ADDRESS(($AN2115-1)*3+$AO2115+5,$AP2115+7)))&gt;=1,0,INDIRECT(ADDRESS(($AN2115-1)*3+$AO2115+5,$AP2115+7)))))</f>
        <v>0</v>
      </c>
      <c r="AR2115" s="204">
        <f ca="1">COUNTIF(INDIRECT("H"&amp;(ROW()+12*(($AN2115-1)*3+$AO2115)-ROW())/12+5):INDIRECT("S"&amp;(ROW()+12*(($AN2115-1)*3+$AO2115)-ROW())/12+5),AQ2115)</f>
        <v>0</v>
      </c>
      <c r="AS2115" s="221">
        <f ca="1">IF($AP2115=1,IF(INDIRECT(ADDRESS(($AN2115-1)*3+$AO2115+5,$AP2115+20))="",0,INDIRECT(ADDRESS(($AN2115-1)*3+$AO2115+5,$AP2115+20))),IF(INDIRECT(ADDRESS(($AN2115-1)*3+$AO2115+5,$AP2115+20))="",0,IF(COUNTIF(INDIRECT(ADDRESS(($AN2115-1)*36+($AO2115-1)*12+6,COLUMN())):INDIRECT(ADDRESS(($AN2115-1)*36+($AO2115-1)*12+$AP2115+4,COLUMN())),INDIRECT(ADDRESS(($AN2115-1)*3+$AO2115+5,$AP2115+20)))&gt;=1,0,INDIRECT(ADDRESS(($AN2115-1)*3+$AO2115+5,$AP2115+20)))))</f>
        <v>0</v>
      </c>
      <c r="AT2115" s="204">
        <f ca="1">COUNTIF(INDIRECT("U"&amp;(ROW()+12*(($AN2115-1)*3+$AO2115)-ROW())/12+5):INDIRECT("AF"&amp;(ROW()+12*(($AN2115-1)*3+$AO2115)-ROW())/12+5),AS2115)</f>
        <v>0</v>
      </c>
      <c r="AU2115" s="204">
        <f ca="1">IF(AND(AQ2115+AS2115&gt;0,AR2115+AT2115&gt;0),COUNTIF(AU$6:AU2114,"&gt;0")+1,0)</f>
        <v>0</v>
      </c>
    </row>
    <row r="2116" spans="40:47">
      <c r="AN2116" s="204">
        <v>59</v>
      </c>
      <c r="AO2116" s="204">
        <v>2</v>
      </c>
      <c r="AP2116" s="204">
        <v>11</v>
      </c>
      <c r="AQ2116" s="221">
        <f ca="1">IF($AP2116=1,IF(INDIRECT(ADDRESS(($AN2116-1)*3+$AO2116+5,$AP2116+7))="",0,INDIRECT(ADDRESS(($AN2116-1)*3+$AO2116+5,$AP2116+7))),IF(INDIRECT(ADDRESS(($AN2116-1)*3+$AO2116+5,$AP2116+7))="",0,IF(COUNTIF(INDIRECT(ADDRESS(($AN2116-1)*36+($AO2116-1)*12+6,COLUMN())):INDIRECT(ADDRESS(($AN2116-1)*36+($AO2116-1)*12+$AP2116+4,COLUMN())),INDIRECT(ADDRESS(($AN2116-1)*3+$AO2116+5,$AP2116+7)))&gt;=1,0,INDIRECT(ADDRESS(($AN2116-1)*3+$AO2116+5,$AP2116+7)))))</f>
        <v>0</v>
      </c>
      <c r="AR2116" s="204">
        <f ca="1">COUNTIF(INDIRECT("H"&amp;(ROW()+12*(($AN2116-1)*3+$AO2116)-ROW())/12+5):INDIRECT("S"&amp;(ROW()+12*(($AN2116-1)*3+$AO2116)-ROW())/12+5),AQ2116)</f>
        <v>0</v>
      </c>
      <c r="AS2116" s="221">
        <f ca="1">IF($AP2116=1,IF(INDIRECT(ADDRESS(($AN2116-1)*3+$AO2116+5,$AP2116+20))="",0,INDIRECT(ADDRESS(($AN2116-1)*3+$AO2116+5,$AP2116+20))),IF(INDIRECT(ADDRESS(($AN2116-1)*3+$AO2116+5,$AP2116+20))="",0,IF(COUNTIF(INDIRECT(ADDRESS(($AN2116-1)*36+($AO2116-1)*12+6,COLUMN())):INDIRECT(ADDRESS(($AN2116-1)*36+($AO2116-1)*12+$AP2116+4,COLUMN())),INDIRECT(ADDRESS(($AN2116-1)*3+$AO2116+5,$AP2116+20)))&gt;=1,0,INDIRECT(ADDRESS(($AN2116-1)*3+$AO2116+5,$AP2116+20)))))</f>
        <v>0</v>
      </c>
      <c r="AT2116" s="204">
        <f ca="1">COUNTIF(INDIRECT("U"&amp;(ROW()+12*(($AN2116-1)*3+$AO2116)-ROW())/12+5):INDIRECT("AF"&amp;(ROW()+12*(($AN2116-1)*3+$AO2116)-ROW())/12+5),AS2116)</f>
        <v>0</v>
      </c>
      <c r="AU2116" s="204">
        <f ca="1">IF(AND(AQ2116+AS2116&gt;0,AR2116+AT2116&gt;0),COUNTIF(AU$6:AU2115,"&gt;0")+1,0)</f>
        <v>0</v>
      </c>
    </row>
    <row r="2117" spans="40:47">
      <c r="AN2117" s="204">
        <v>59</v>
      </c>
      <c r="AO2117" s="204">
        <v>2</v>
      </c>
      <c r="AP2117" s="204">
        <v>12</v>
      </c>
      <c r="AQ2117" s="221">
        <f ca="1">IF($AP2117=1,IF(INDIRECT(ADDRESS(($AN2117-1)*3+$AO2117+5,$AP2117+7))="",0,INDIRECT(ADDRESS(($AN2117-1)*3+$AO2117+5,$AP2117+7))),IF(INDIRECT(ADDRESS(($AN2117-1)*3+$AO2117+5,$AP2117+7))="",0,IF(COUNTIF(INDIRECT(ADDRESS(($AN2117-1)*36+($AO2117-1)*12+6,COLUMN())):INDIRECT(ADDRESS(($AN2117-1)*36+($AO2117-1)*12+$AP2117+4,COLUMN())),INDIRECT(ADDRESS(($AN2117-1)*3+$AO2117+5,$AP2117+7)))&gt;=1,0,INDIRECT(ADDRESS(($AN2117-1)*3+$AO2117+5,$AP2117+7)))))</f>
        <v>0</v>
      </c>
      <c r="AR2117" s="204">
        <f ca="1">COUNTIF(INDIRECT("H"&amp;(ROW()+12*(($AN2117-1)*3+$AO2117)-ROW())/12+5):INDIRECT("S"&amp;(ROW()+12*(($AN2117-1)*3+$AO2117)-ROW())/12+5),AQ2117)</f>
        <v>0</v>
      </c>
      <c r="AS2117" s="221">
        <f ca="1">IF($AP2117=1,IF(INDIRECT(ADDRESS(($AN2117-1)*3+$AO2117+5,$AP2117+20))="",0,INDIRECT(ADDRESS(($AN2117-1)*3+$AO2117+5,$AP2117+20))),IF(INDIRECT(ADDRESS(($AN2117-1)*3+$AO2117+5,$AP2117+20))="",0,IF(COUNTIF(INDIRECT(ADDRESS(($AN2117-1)*36+($AO2117-1)*12+6,COLUMN())):INDIRECT(ADDRESS(($AN2117-1)*36+($AO2117-1)*12+$AP2117+4,COLUMN())),INDIRECT(ADDRESS(($AN2117-1)*3+$AO2117+5,$AP2117+20)))&gt;=1,0,INDIRECT(ADDRESS(($AN2117-1)*3+$AO2117+5,$AP2117+20)))))</f>
        <v>0</v>
      </c>
      <c r="AT2117" s="204">
        <f ca="1">COUNTIF(INDIRECT("U"&amp;(ROW()+12*(($AN2117-1)*3+$AO2117)-ROW())/12+5):INDIRECT("AF"&amp;(ROW()+12*(($AN2117-1)*3+$AO2117)-ROW())/12+5),AS2117)</f>
        <v>0</v>
      </c>
      <c r="AU2117" s="204">
        <f ca="1">IF(AND(AQ2117+AS2117&gt;0,AR2117+AT2117&gt;0),COUNTIF(AU$6:AU2116,"&gt;0")+1,0)</f>
        <v>0</v>
      </c>
    </row>
    <row r="2118" spans="40:47">
      <c r="AN2118" s="204">
        <v>59</v>
      </c>
      <c r="AO2118" s="204">
        <v>3</v>
      </c>
      <c r="AP2118" s="204">
        <v>1</v>
      </c>
      <c r="AQ2118" s="221">
        <f ca="1">IF($AP2118=1,IF(INDIRECT(ADDRESS(($AN2118-1)*3+$AO2118+5,$AP2118+7))="",0,INDIRECT(ADDRESS(($AN2118-1)*3+$AO2118+5,$AP2118+7))),IF(INDIRECT(ADDRESS(($AN2118-1)*3+$AO2118+5,$AP2118+7))="",0,IF(COUNTIF(INDIRECT(ADDRESS(($AN2118-1)*36+($AO2118-1)*12+6,COLUMN())):INDIRECT(ADDRESS(($AN2118-1)*36+($AO2118-1)*12+$AP2118+4,COLUMN())),INDIRECT(ADDRESS(($AN2118-1)*3+$AO2118+5,$AP2118+7)))&gt;=1,0,INDIRECT(ADDRESS(($AN2118-1)*3+$AO2118+5,$AP2118+7)))))</f>
        <v>0</v>
      </c>
      <c r="AR2118" s="204">
        <f ca="1">COUNTIF(INDIRECT("H"&amp;(ROW()+12*(($AN2118-1)*3+$AO2118)-ROW())/12+5):INDIRECT("S"&amp;(ROW()+12*(($AN2118-1)*3+$AO2118)-ROW())/12+5),AQ2118)</f>
        <v>0</v>
      </c>
      <c r="AS2118" s="221">
        <f ca="1">IF($AP2118=1,IF(INDIRECT(ADDRESS(($AN2118-1)*3+$AO2118+5,$AP2118+20))="",0,INDIRECT(ADDRESS(($AN2118-1)*3+$AO2118+5,$AP2118+20))),IF(INDIRECT(ADDRESS(($AN2118-1)*3+$AO2118+5,$AP2118+20))="",0,IF(COUNTIF(INDIRECT(ADDRESS(($AN2118-1)*36+($AO2118-1)*12+6,COLUMN())):INDIRECT(ADDRESS(($AN2118-1)*36+($AO2118-1)*12+$AP2118+4,COLUMN())),INDIRECT(ADDRESS(($AN2118-1)*3+$AO2118+5,$AP2118+20)))&gt;=1,0,INDIRECT(ADDRESS(($AN2118-1)*3+$AO2118+5,$AP2118+20)))))</f>
        <v>0</v>
      </c>
      <c r="AT2118" s="204">
        <f ca="1">COUNTIF(INDIRECT("U"&amp;(ROW()+12*(($AN2118-1)*3+$AO2118)-ROW())/12+5):INDIRECT("AF"&amp;(ROW()+12*(($AN2118-1)*3+$AO2118)-ROW())/12+5),AS2118)</f>
        <v>0</v>
      </c>
      <c r="AU2118" s="204">
        <f ca="1">IF(AND(AQ2118+AS2118&gt;0,AR2118+AT2118&gt;0),COUNTIF(AU$6:AU2117,"&gt;0")+1,0)</f>
        <v>0</v>
      </c>
    </row>
    <row r="2119" spans="40:47">
      <c r="AN2119" s="204">
        <v>59</v>
      </c>
      <c r="AO2119" s="204">
        <v>3</v>
      </c>
      <c r="AP2119" s="204">
        <v>2</v>
      </c>
      <c r="AQ2119" s="221">
        <f ca="1">IF($AP2119=1,IF(INDIRECT(ADDRESS(($AN2119-1)*3+$AO2119+5,$AP2119+7))="",0,INDIRECT(ADDRESS(($AN2119-1)*3+$AO2119+5,$AP2119+7))),IF(INDIRECT(ADDRESS(($AN2119-1)*3+$AO2119+5,$AP2119+7))="",0,IF(COUNTIF(INDIRECT(ADDRESS(($AN2119-1)*36+($AO2119-1)*12+6,COLUMN())):INDIRECT(ADDRESS(($AN2119-1)*36+($AO2119-1)*12+$AP2119+4,COLUMN())),INDIRECT(ADDRESS(($AN2119-1)*3+$AO2119+5,$AP2119+7)))&gt;=1,0,INDIRECT(ADDRESS(($AN2119-1)*3+$AO2119+5,$AP2119+7)))))</f>
        <v>0</v>
      </c>
      <c r="AR2119" s="204">
        <f ca="1">COUNTIF(INDIRECT("H"&amp;(ROW()+12*(($AN2119-1)*3+$AO2119)-ROW())/12+5):INDIRECT("S"&amp;(ROW()+12*(($AN2119-1)*3+$AO2119)-ROW())/12+5),AQ2119)</f>
        <v>0</v>
      </c>
      <c r="AS2119" s="221">
        <f ca="1">IF($AP2119=1,IF(INDIRECT(ADDRESS(($AN2119-1)*3+$AO2119+5,$AP2119+20))="",0,INDIRECT(ADDRESS(($AN2119-1)*3+$AO2119+5,$AP2119+20))),IF(INDIRECT(ADDRESS(($AN2119-1)*3+$AO2119+5,$AP2119+20))="",0,IF(COUNTIF(INDIRECT(ADDRESS(($AN2119-1)*36+($AO2119-1)*12+6,COLUMN())):INDIRECT(ADDRESS(($AN2119-1)*36+($AO2119-1)*12+$AP2119+4,COLUMN())),INDIRECT(ADDRESS(($AN2119-1)*3+$AO2119+5,$AP2119+20)))&gt;=1,0,INDIRECT(ADDRESS(($AN2119-1)*3+$AO2119+5,$AP2119+20)))))</f>
        <v>0</v>
      </c>
      <c r="AT2119" s="204">
        <f ca="1">COUNTIF(INDIRECT("U"&amp;(ROW()+12*(($AN2119-1)*3+$AO2119)-ROW())/12+5):INDIRECT("AF"&amp;(ROW()+12*(($AN2119-1)*3+$AO2119)-ROW())/12+5),AS2119)</f>
        <v>0</v>
      </c>
      <c r="AU2119" s="204">
        <f ca="1">IF(AND(AQ2119+AS2119&gt;0,AR2119+AT2119&gt;0),COUNTIF(AU$6:AU2118,"&gt;0")+1,0)</f>
        <v>0</v>
      </c>
    </row>
    <row r="2120" spans="40:47">
      <c r="AN2120" s="204">
        <v>59</v>
      </c>
      <c r="AO2120" s="204">
        <v>3</v>
      </c>
      <c r="AP2120" s="204">
        <v>3</v>
      </c>
      <c r="AQ2120" s="221">
        <f ca="1">IF($AP2120=1,IF(INDIRECT(ADDRESS(($AN2120-1)*3+$AO2120+5,$AP2120+7))="",0,INDIRECT(ADDRESS(($AN2120-1)*3+$AO2120+5,$AP2120+7))),IF(INDIRECT(ADDRESS(($AN2120-1)*3+$AO2120+5,$AP2120+7))="",0,IF(COUNTIF(INDIRECT(ADDRESS(($AN2120-1)*36+($AO2120-1)*12+6,COLUMN())):INDIRECT(ADDRESS(($AN2120-1)*36+($AO2120-1)*12+$AP2120+4,COLUMN())),INDIRECT(ADDRESS(($AN2120-1)*3+$AO2120+5,$AP2120+7)))&gt;=1,0,INDIRECT(ADDRESS(($AN2120-1)*3+$AO2120+5,$AP2120+7)))))</f>
        <v>0</v>
      </c>
      <c r="AR2120" s="204">
        <f ca="1">COUNTIF(INDIRECT("H"&amp;(ROW()+12*(($AN2120-1)*3+$AO2120)-ROW())/12+5):INDIRECT("S"&amp;(ROW()+12*(($AN2120-1)*3+$AO2120)-ROW())/12+5),AQ2120)</f>
        <v>0</v>
      </c>
      <c r="AS2120" s="221">
        <f ca="1">IF($AP2120=1,IF(INDIRECT(ADDRESS(($AN2120-1)*3+$AO2120+5,$AP2120+20))="",0,INDIRECT(ADDRESS(($AN2120-1)*3+$AO2120+5,$AP2120+20))),IF(INDIRECT(ADDRESS(($AN2120-1)*3+$AO2120+5,$AP2120+20))="",0,IF(COUNTIF(INDIRECT(ADDRESS(($AN2120-1)*36+($AO2120-1)*12+6,COLUMN())):INDIRECT(ADDRESS(($AN2120-1)*36+($AO2120-1)*12+$AP2120+4,COLUMN())),INDIRECT(ADDRESS(($AN2120-1)*3+$AO2120+5,$AP2120+20)))&gt;=1,0,INDIRECT(ADDRESS(($AN2120-1)*3+$AO2120+5,$AP2120+20)))))</f>
        <v>0</v>
      </c>
      <c r="AT2120" s="204">
        <f ca="1">COUNTIF(INDIRECT("U"&amp;(ROW()+12*(($AN2120-1)*3+$AO2120)-ROW())/12+5):INDIRECT("AF"&amp;(ROW()+12*(($AN2120-1)*3+$AO2120)-ROW())/12+5),AS2120)</f>
        <v>0</v>
      </c>
      <c r="AU2120" s="204">
        <f ca="1">IF(AND(AQ2120+AS2120&gt;0,AR2120+AT2120&gt;0),COUNTIF(AU$6:AU2119,"&gt;0")+1,0)</f>
        <v>0</v>
      </c>
    </row>
    <row r="2121" spans="40:47">
      <c r="AN2121" s="204">
        <v>59</v>
      </c>
      <c r="AO2121" s="204">
        <v>3</v>
      </c>
      <c r="AP2121" s="204">
        <v>4</v>
      </c>
      <c r="AQ2121" s="221">
        <f ca="1">IF($AP2121=1,IF(INDIRECT(ADDRESS(($AN2121-1)*3+$AO2121+5,$AP2121+7))="",0,INDIRECT(ADDRESS(($AN2121-1)*3+$AO2121+5,$AP2121+7))),IF(INDIRECT(ADDRESS(($AN2121-1)*3+$AO2121+5,$AP2121+7))="",0,IF(COUNTIF(INDIRECT(ADDRESS(($AN2121-1)*36+($AO2121-1)*12+6,COLUMN())):INDIRECT(ADDRESS(($AN2121-1)*36+($AO2121-1)*12+$AP2121+4,COLUMN())),INDIRECT(ADDRESS(($AN2121-1)*3+$AO2121+5,$AP2121+7)))&gt;=1,0,INDIRECT(ADDRESS(($AN2121-1)*3+$AO2121+5,$AP2121+7)))))</f>
        <v>0</v>
      </c>
      <c r="AR2121" s="204">
        <f ca="1">COUNTIF(INDIRECT("H"&amp;(ROW()+12*(($AN2121-1)*3+$AO2121)-ROW())/12+5):INDIRECT("S"&amp;(ROW()+12*(($AN2121-1)*3+$AO2121)-ROW())/12+5),AQ2121)</f>
        <v>0</v>
      </c>
      <c r="AS2121" s="221">
        <f ca="1">IF($AP2121=1,IF(INDIRECT(ADDRESS(($AN2121-1)*3+$AO2121+5,$AP2121+20))="",0,INDIRECT(ADDRESS(($AN2121-1)*3+$AO2121+5,$AP2121+20))),IF(INDIRECT(ADDRESS(($AN2121-1)*3+$AO2121+5,$AP2121+20))="",0,IF(COUNTIF(INDIRECT(ADDRESS(($AN2121-1)*36+($AO2121-1)*12+6,COLUMN())):INDIRECT(ADDRESS(($AN2121-1)*36+($AO2121-1)*12+$AP2121+4,COLUMN())),INDIRECT(ADDRESS(($AN2121-1)*3+$AO2121+5,$AP2121+20)))&gt;=1,0,INDIRECT(ADDRESS(($AN2121-1)*3+$AO2121+5,$AP2121+20)))))</f>
        <v>0</v>
      </c>
      <c r="AT2121" s="204">
        <f ca="1">COUNTIF(INDIRECT("U"&amp;(ROW()+12*(($AN2121-1)*3+$AO2121)-ROW())/12+5):INDIRECT("AF"&amp;(ROW()+12*(($AN2121-1)*3+$AO2121)-ROW())/12+5),AS2121)</f>
        <v>0</v>
      </c>
      <c r="AU2121" s="204">
        <f ca="1">IF(AND(AQ2121+AS2121&gt;0,AR2121+AT2121&gt;0),COUNTIF(AU$6:AU2120,"&gt;0")+1,0)</f>
        <v>0</v>
      </c>
    </row>
    <row r="2122" spans="40:47">
      <c r="AN2122" s="204">
        <v>59</v>
      </c>
      <c r="AO2122" s="204">
        <v>3</v>
      </c>
      <c r="AP2122" s="204">
        <v>5</v>
      </c>
      <c r="AQ2122" s="221">
        <f ca="1">IF($AP2122=1,IF(INDIRECT(ADDRESS(($AN2122-1)*3+$AO2122+5,$AP2122+7))="",0,INDIRECT(ADDRESS(($AN2122-1)*3+$AO2122+5,$AP2122+7))),IF(INDIRECT(ADDRESS(($AN2122-1)*3+$AO2122+5,$AP2122+7))="",0,IF(COUNTIF(INDIRECT(ADDRESS(($AN2122-1)*36+($AO2122-1)*12+6,COLUMN())):INDIRECT(ADDRESS(($AN2122-1)*36+($AO2122-1)*12+$AP2122+4,COLUMN())),INDIRECT(ADDRESS(($AN2122-1)*3+$AO2122+5,$AP2122+7)))&gt;=1,0,INDIRECT(ADDRESS(($AN2122-1)*3+$AO2122+5,$AP2122+7)))))</f>
        <v>0</v>
      </c>
      <c r="AR2122" s="204">
        <f ca="1">COUNTIF(INDIRECT("H"&amp;(ROW()+12*(($AN2122-1)*3+$AO2122)-ROW())/12+5):INDIRECT("S"&amp;(ROW()+12*(($AN2122-1)*3+$AO2122)-ROW())/12+5),AQ2122)</f>
        <v>0</v>
      </c>
      <c r="AS2122" s="221">
        <f ca="1">IF($AP2122=1,IF(INDIRECT(ADDRESS(($AN2122-1)*3+$AO2122+5,$AP2122+20))="",0,INDIRECT(ADDRESS(($AN2122-1)*3+$AO2122+5,$AP2122+20))),IF(INDIRECT(ADDRESS(($AN2122-1)*3+$AO2122+5,$AP2122+20))="",0,IF(COUNTIF(INDIRECT(ADDRESS(($AN2122-1)*36+($AO2122-1)*12+6,COLUMN())):INDIRECT(ADDRESS(($AN2122-1)*36+($AO2122-1)*12+$AP2122+4,COLUMN())),INDIRECT(ADDRESS(($AN2122-1)*3+$AO2122+5,$AP2122+20)))&gt;=1,0,INDIRECT(ADDRESS(($AN2122-1)*3+$AO2122+5,$AP2122+20)))))</f>
        <v>0</v>
      </c>
      <c r="AT2122" s="204">
        <f ca="1">COUNTIF(INDIRECT("U"&amp;(ROW()+12*(($AN2122-1)*3+$AO2122)-ROW())/12+5):INDIRECT("AF"&amp;(ROW()+12*(($AN2122-1)*3+$AO2122)-ROW())/12+5),AS2122)</f>
        <v>0</v>
      </c>
      <c r="AU2122" s="204">
        <f ca="1">IF(AND(AQ2122+AS2122&gt;0,AR2122+AT2122&gt;0),COUNTIF(AU$6:AU2121,"&gt;0")+1,0)</f>
        <v>0</v>
      </c>
    </row>
    <row r="2123" spans="40:47">
      <c r="AN2123" s="204">
        <v>59</v>
      </c>
      <c r="AO2123" s="204">
        <v>3</v>
      </c>
      <c r="AP2123" s="204">
        <v>6</v>
      </c>
      <c r="AQ2123" s="221">
        <f ca="1">IF($AP2123=1,IF(INDIRECT(ADDRESS(($AN2123-1)*3+$AO2123+5,$AP2123+7))="",0,INDIRECT(ADDRESS(($AN2123-1)*3+$AO2123+5,$AP2123+7))),IF(INDIRECT(ADDRESS(($AN2123-1)*3+$AO2123+5,$AP2123+7))="",0,IF(COUNTIF(INDIRECT(ADDRESS(($AN2123-1)*36+($AO2123-1)*12+6,COLUMN())):INDIRECT(ADDRESS(($AN2123-1)*36+($AO2123-1)*12+$AP2123+4,COLUMN())),INDIRECT(ADDRESS(($AN2123-1)*3+$AO2123+5,$AP2123+7)))&gt;=1,0,INDIRECT(ADDRESS(($AN2123-1)*3+$AO2123+5,$AP2123+7)))))</f>
        <v>0</v>
      </c>
      <c r="AR2123" s="204">
        <f ca="1">COUNTIF(INDIRECT("H"&amp;(ROW()+12*(($AN2123-1)*3+$AO2123)-ROW())/12+5):INDIRECT("S"&amp;(ROW()+12*(($AN2123-1)*3+$AO2123)-ROW())/12+5),AQ2123)</f>
        <v>0</v>
      </c>
      <c r="AS2123" s="221">
        <f ca="1">IF($AP2123=1,IF(INDIRECT(ADDRESS(($AN2123-1)*3+$AO2123+5,$AP2123+20))="",0,INDIRECT(ADDRESS(($AN2123-1)*3+$AO2123+5,$AP2123+20))),IF(INDIRECT(ADDRESS(($AN2123-1)*3+$AO2123+5,$AP2123+20))="",0,IF(COUNTIF(INDIRECT(ADDRESS(($AN2123-1)*36+($AO2123-1)*12+6,COLUMN())):INDIRECT(ADDRESS(($AN2123-1)*36+($AO2123-1)*12+$AP2123+4,COLUMN())),INDIRECT(ADDRESS(($AN2123-1)*3+$AO2123+5,$AP2123+20)))&gt;=1,0,INDIRECT(ADDRESS(($AN2123-1)*3+$AO2123+5,$AP2123+20)))))</f>
        <v>0</v>
      </c>
      <c r="AT2123" s="204">
        <f ca="1">COUNTIF(INDIRECT("U"&amp;(ROW()+12*(($AN2123-1)*3+$AO2123)-ROW())/12+5):INDIRECT("AF"&amp;(ROW()+12*(($AN2123-1)*3+$AO2123)-ROW())/12+5),AS2123)</f>
        <v>0</v>
      </c>
      <c r="AU2123" s="204">
        <f ca="1">IF(AND(AQ2123+AS2123&gt;0,AR2123+AT2123&gt;0),COUNTIF(AU$6:AU2122,"&gt;0")+1,0)</f>
        <v>0</v>
      </c>
    </row>
    <row r="2124" spans="40:47">
      <c r="AN2124" s="204">
        <v>59</v>
      </c>
      <c r="AO2124" s="204">
        <v>3</v>
      </c>
      <c r="AP2124" s="204">
        <v>7</v>
      </c>
      <c r="AQ2124" s="221">
        <f ca="1">IF($AP2124=1,IF(INDIRECT(ADDRESS(($AN2124-1)*3+$AO2124+5,$AP2124+7))="",0,INDIRECT(ADDRESS(($AN2124-1)*3+$AO2124+5,$AP2124+7))),IF(INDIRECT(ADDRESS(($AN2124-1)*3+$AO2124+5,$AP2124+7))="",0,IF(COUNTIF(INDIRECT(ADDRESS(($AN2124-1)*36+($AO2124-1)*12+6,COLUMN())):INDIRECT(ADDRESS(($AN2124-1)*36+($AO2124-1)*12+$AP2124+4,COLUMN())),INDIRECT(ADDRESS(($AN2124-1)*3+$AO2124+5,$AP2124+7)))&gt;=1,0,INDIRECT(ADDRESS(($AN2124-1)*3+$AO2124+5,$AP2124+7)))))</f>
        <v>0</v>
      </c>
      <c r="AR2124" s="204">
        <f ca="1">COUNTIF(INDIRECT("H"&amp;(ROW()+12*(($AN2124-1)*3+$AO2124)-ROW())/12+5):INDIRECT("S"&amp;(ROW()+12*(($AN2124-1)*3+$AO2124)-ROW())/12+5),AQ2124)</f>
        <v>0</v>
      </c>
      <c r="AS2124" s="221">
        <f ca="1">IF($AP2124=1,IF(INDIRECT(ADDRESS(($AN2124-1)*3+$AO2124+5,$AP2124+20))="",0,INDIRECT(ADDRESS(($AN2124-1)*3+$AO2124+5,$AP2124+20))),IF(INDIRECT(ADDRESS(($AN2124-1)*3+$AO2124+5,$AP2124+20))="",0,IF(COUNTIF(INDIRECT(ADDRESS(($AN2124-1)*36+($AO2124-1)*12+6,COLUMN())):INDIRECT(ADDRESS(($AN2124-1)*36+($AO2124-1)*12+$AP2124+4,COLUMN())),INDIRECT(ADDRESS(($AN2124-1)*3+$AO2124+5,$AP2124+20)))&gt;=1,0,INDIRECT(ADDRESS(($AN2124-1)*3+$AO2124+5,$AP2124+20)))))</f>
        <v>0</v>
      </c>
      <c r="AT2124" s="204">
        <f ca="1">COUNTIF(INDIRECT("U"&amp;(ROW()+12*(($AN2124-1)*3+$AO2124)-ROW())/12+5):INDIRECT("AF"&amp;(ROW()+12*(($AN2124-1)*3+$AO2124)-ROW())/12+5),AS2124)</f>
        <v>0</v>
      </c>
      <c r="AU2124" s="204">
        <f ca="1">IF(AND(AQ2124+AS2124&gt;0,AR2124+AT2124&gt;0),COUNTIF(AU$6:AU2123,"&gt;0")+1,0)</f>
        <v>0</v>
      </c>
    </row>
    <row r="2125" spans="40:47">
      <c r="AN2125" s="204">
        <v>59</v>
      </c>
      <c r="AO2125" s="204">
        <v>3</v>
      </c>
      <c r="AP2125" s="204">
        <v>8</v>
      </c>
      <c r="AQ2125" s="221">
        <f ca="1">IF($AP2125=1,IF(INDIRECT(ADDRESS(($AN2125-1)*3+$AO2125+5,$AP2125+7))="",0,INDIRECT(ADDRESS(($AN2125-1)*3+$AO2125+5,$AP2125+7))),IF(INDIRECT(ADDRESS(($AN2125-1)*3+$AO2125+5,$AP2125+7))="",0,IF(COUNTIF(INDIRECT(ADDRESS(($AN2125-1)*36+($AO2125-1)*12+6,COLUMN())):INDIRECT(ADDRESS(($AN2125-1)*36+($AO2125-1)*12+$AP2125+4,COLUMN())),INDIRECT(ADDRESS(($AN2125-1)*3+$AO2125+5,$AP2125+7)))&gt;=1,0,INDIRECT(ADDRESS(($AN2125-1)*3+$AO2125+5,$AP2125+7)))))</f>
        <v>0</v>
      </c>
      <c r="AR2125" s="204">
        <f ca="1">COUNTIF(INDIRECT("H"&amp;(ROW()+12*(($AN2125-1)*3+$AO2125)-ROW())/12+5):INDIRECT("S"&amp;(ROW()+12*(($AN2125-1)*3+$AO2125)-ROW())/12+5),AQ2125)</f>
        <v>0</v>
      </c>
      <c r="AS2125" s="221">
        <f ca="1">IF($AP2125=1,IF(INDIRECT(ADDRESS(($AN2125-1)*3+$AO2125+5,$AP2125+20))="",0,INDIRECT(ADDRESS(($AN2125-1)*3+$AO2125+5,$AP2125+20))),IF(INDIRECT(ADDRESS(($AN2125-1)*3+$AO2125+5,$AP2125+20))="",0,IF(COUNTIF(INDIRECT(ADDRESS(($AN2125-1)*36+($AO2125-1)*12+6,COLUMN())):INDIRECT(ADDRESS(($AN2125-1)*36+($AO2125-1)*12+$AP2125+4,COLUMN())),INDIRECT(ADDRESS(($AN2125-1)*3+$AO2125+5,$AP2125+20)))&gt;=1,0,INDIRECT(ADDRESS(($AN2125-1)*3+$AO2125+5,$AP2125+20)))))</f>
        <v>0</v>
      </c>
      <c r="AT2125" s="204">
        <f ca="1">COUNTIF(INDIRECT("U"&amp;(ROW()+12*(($AN2125-1)*3+$AO2125)-ROW())/12+5):INDIRECT("AF"&amp;(ROW()+12*(($AN2125-1)*3+$AO2125)-ROW())/12+5),AS2125)</f>
        <v>0</v>
      </c>
      <c r="AU2125" s="204">
        <f ca="1">IF(AND(AQ2125+AS2125&gt;0,AR2125+AT2125&gt;0),COUNTIF(AU$6:AU2124,"&gt;0")+1,0)</f>
        <v>0</v>
      </c>
    </row>
    <row r="2126" spans="40:47">
      <c r="AN2126" s="204">
        <v>59</v>
      </c>
      <c r="AO2126" s="204">
        <v>3</v>
      </c>
      <c r="AP2126" s="204">
        <v>9</v>
      </c>
      <c r="AQ2126" s="221">
        <f ca="1">IF($AP2126=1,IF(INDIRECT(ADDRESS(($AN2126-1)*3+$AO2126+5,$AP2126+7))="",0,INDIRECT(ADDRESS(($AN2126-1)*3+$AO2126+5,$AP2126+7))),IF(INDIRECT(ADDRESS(($AN2126-1)*3+$AO2126+5,$AP2126+7))="",0,IF(COUNTIF(INDIRECT(ADDRESS(($AN2126-1)*36+($AO2126-1)*12+6,COLUMN())):INDIRECT(ADDRESS(($AN2126-1)*36+($AO2126-1)*12+$AP2126+4,COLUMN())),INDIRECT(ADDRESS(($AN2126-1)*3+$AO2126+5,$AP2126+7)))&gt;=1,0,INDIRECT(ADDRESS(($AN2126-1)*3+$AO2126+5,$AP2126+7)))))</f>
        <v>0</v>
      </c>
      <c r="AR2126" s="204">
        <f ca="1">COUNTIF(INDIRECT("H"&amp;(ROW()+12*(($AN2126-1)*3+$AO2126)-ROW())/12+5):INDIRECT("S"&amp;(ROW()+12*(($AN2126-1)*3+$AO2126)-ROW())/12+5),AQ2126)</f>
        <v>0</v>
      </c>
      <c r="AS2126" s="221">
        <f ca="1">IF($AP2126=1,IF(INDIRECT(ADDRESS(($AN2126-1)*3+$AO2126+5,$AP2126+20))="",0,INDIRECT(ADDRESS(($AN2126-1)*3+$AO2126+5,$AP2126+20))),IF(INDIRECT(ADDRESS(($AN2126-1)*3+$AO2126+5,$AP2126+20))="",0,IF(COUNTIF(INDIRECT(ADDRESS(($AN2126-1)*36+($AO2126-1)*12+6,COLUMN())):INDIRECT(ADDRESS(($AN2126-1)*36+($AO2126-1)*12+$AP2126+4,COLUMN())),INDIRECT(ADDRESS(($AN2126-1)*3+$AO2126+5,$AP2126+20)))&gt;=1,0,INDIRECT(ADDRESS(($AN2126-1)*3+$AO2126+5,$AP2126+20)))))</f>
        <v>0</v>
      </c>
      <c r="AT2126" s="204">
        <f ca="1">COUNTIF(INDIRECT("U"&amp;(ROW()+12*(($AN2126-1)*3+$AO2126)-ROW())/12+5):INDIRECT("AF"&amp;(ROW()+12*(($AN2126-1)*3+$AO2126)-ROW())/12+5),AS2126)</f>
        <v>0</v>
      </c>
      <c r="AU2126" s="204">
        <f ca="1">IF(AND(AQ2126+AS2126&gt;0,AR2126+AT2126&gt;0),COUNTIF(AU$6:AU2125,"&gt;0")+1,0)</f>
        <v>0</v>
      </c>
    </row>
    <row r="2127" spans="40:47">
      <c r="AN2127" s="204">
        <v>59</v>
      </c>
      <c r="AO2127" s="204">
        <v>3</v>
      </c>
      <c r="AP2127" s="204">
        <v>10</v>
      </c>
      <c r="AQ2127" s="221">
        <f ca="1">IF($AP2127=1,IF(INDIRECT(ADDRESS(($AN2127-1)*3+$AO2127+5,$AP2127+7))="",0,INDIRECT(ADDRESS(($AN2127-1)*3+$AO2127+5,$AP2127+7))),IF(INDIRECT(ADDRESS(($AN2127-1)*3+$AO2127+5,$AP2127+7))="",0,IF(COUNTIF(INDIRECT(ADDRESS(($AN2127-1)*36+($AO2127-1)*12+6,COLUMN())):INDIRECT(ADDRESS(($AN2127-1)*36+($AO2127-1)*12+$AP2127+4,COLUMN())),INDIRECT(ADDRESS(($AN2127-1)*3+$AO2127+5,$AP2127+7)))&gt;=1,0,INDIRECT(ADDRESS(($AN2127-1)*3+$AO2127+5,$AP2127+7)))))</f>
        <v>0</v>
      </c>
      <c r="AR2127" s="204">
        <f ca="1">COUNTIF(INDIRECT("H"&amp;(ROW()+12*(($AN2127-1)*3+$AO2127)-ROW())/12+5):INDIRECT("S"&amp;(ROW()+12*(($AN2127-1)*3+$AO2127)-ROW())/12+5),AQ2127)</f>
        <v>0</v>
      </c>
      <c r="AS2127" s="221">
        <f ca="1">IF($AP2127=1,IF(INDIRECT(ADDRESS(($AN2127-1)*3+$AO2127+5,$AP2127+20))="",0,INDIRECT(ADDRESS(($AN2127-1)*3+$AO2127+5,$AP2127+20))),IF(INDIRECT(ADDRESS(($AN2127-1)*3+$AO2127+5,$AP2127+20))="",0,IF(COUNTIF(INDIRECT(ADDRESS(($AN2127-1)*36+($AO2127-1)*12+6,COLUMN())):INDIRECT(ADDRESS(($AN2127-1)*36+($AO2127-1)*12+$AP2127+4,COLUMN())),INDIRECT(ADDRESS(($AN2127-1)*3+$AO2127+5,$AP2127+20)))&gt;=1,0,INDIRECT(ADDRESS(($AN2127-1)*3+$AO2127+5,$AP2127+20)))))</f>
        <v>0</v>
      </c>
      <c r="AT2127" s="204">
        <f ca="1">COUNTIF(INDIRECT("U"&amp;(ROW()+12*(($AN2127-1)*3+$AO2127)-ROW())/12+5):INDIRECT("AF"&amp;(ROW()+12*(($AN2127-1)*3+$AO2127)-ROW())/12+5),AS2127)</f>
        <v>0</v>
      </c>
      <c r="AU2127" s="204">
        <f ca="1">IF(AND(AQ2127+AS2127&gt;0,AR2127+AT2127&gt;0),COUNTIF(AU$6:AU2126,"&gt;0")+1,0)</f>
        <v>0</v>
      </c>
    </row>
    <row r="2128" spans="40:47">
      <c r="AN2128" s="204">
        <v>59</v>
      </c>
      <c r="AO2128" s="204">
        <v>3</v>
      </c>
      <c r="AP2128" s="204">
        <v>11</v>
      </c>
      <c r="AQ2128" s="221">
        <f ca="1">IF($AP2128=1,IF(INDIRECT(ADDRESS(($AN2128-1)*3+$AO2128+5,$AP2128+7))="",0,INDIRECT(ADDRESS(($AN2128-1)*3+$AO2128+5,$AP2128+7))),IF(INDIRECT(ADDRESS(($AN2128-1)*3+$AO2128+5,$AP2128+7))="",0,IF(COUNTIF(INDIRECT(ADDRESS(($AN2128-1)*36+($AO2128-1)*12+6,COLUMN())):INDIRECT(ADDRESS(($AN2128-1)*36+($AO2128-1)*12+$AP2128+4,COLUMN())),INDIRECT(ADDRESS(($AN2128-1)*3+$AO2128+5,$AP2128+7)))&gt;=1,0,INDIRECT(ADDRESS(($AN2128-1)*3+$AO2128+5,$AP2128+7)))))</f>
        <v>0</v>
      </c>
      <c r="AR2128" s="204">
        <f ca="1">COUNTIF(INDIRECT("H"&amp;(ROW()+12*(($AN2128-1)*3+$AO2128)-ROW())/12+5):INDIRECT("S"&amp;(ROW()+12*(($AN2128-1)*3+$AO2128)-ROW())/12+5),AQ2128)</f>
        <v>0</v>
      </c>
      <c r="AS2128" s="221">
        <f ca="1">IF($AP2128=1,IF(INDIRECT(ADDRESS(($AN2128-1)*3+$AO2128+5,$AP2128+20))="",0,INDIRECT(ADDRESS(($AN2128-1)*3+$AO2128+5,$AP2128+20))),IF(INDIRECT(ADDRESS(($AN2128-1)*3+$AO2128+5,$AP2128+20))="",0,IF(COUNTIF(INDIRECT(ADDRESS(($AN2128-1)*36+($AO2128-1)*12+6,COLUMN())):INDIRECT(ADDRESS(($AN2128-1)*36+($AO2128-1)*12+$AP2128+4,COLUMN())),INDIRECT(ADDRESS(($AN2128-1)*3+$AO2128+5,$AP2128+20)))&gt;=1,0,INDIRECT(ADDRESS(($AN2128-1)*3+$AO2128+5,$AP2128+20)))))</f>
        <v>0</v>
      </c>
      <c r="AT2128" s="204">
        <f ca="1">COUNTIF(INDIRECT("U"&amp;(ROW()+12*(($AN2128-1)*3+$AO2128)-ROW())/12+5):INDIRECT("AF"&amp;(ROW()+12*(($AN2128-1)*3+$AO2128)-ROW())/12+5),AS2128)</f>
        <v>0</v>
      </c>
      <c r="AU2128" s="204">
        <f ca="1">IF(AND(AQ2128+AS2128&gt;0,AR2128+AT2128&gt;0),COUNTIF(AU$6:AU2127,"&gt;0")+1,0)</f>
        <v>0</v>
      </c>
    </row>
    <row r="2129" spans="40:47">
      <c r="AN2129" s="204">
        <v>59</v>
      </c>
      <c r="AO2129" s="204">
        <v>3</v>
      </c>
      <c r="AP2129" s="204">
        <v>12</v>
      </c>
      <c r="AQ2129" s="221">
        <f ca="1">IF($AP2129=1,IF(INDIRECT(ADDRESS(($AN2129-1)*3+$AO2129+5,$AP2129+7))="",0,INDIRECT(ADDRESS(($AN2129-1)*3+$AO2129+5,$AP2129+7))),IF(INDIRECT(ADDRESS(($AN2129-1)*3+$AO2129+5,$AP2129+7))="",0,IF(COUNTIF(INDIRECT(ADDRESS(($AN2129-1)*36+($AO2129-1)*12+6,COLUMN())):INDIRECT(ADDRESS(($AN2129-1)*36+($AO2129-1)*12+$AP2129+4,COLUMN())),INDIRECT(ADDRESS(($AN2129-1)*3+$AO2129+5,$AP2129+7)))&gt;=1,0,INDIRECT(ADDRESS(($AN2129-1)*3+$AO2129+5,$AP2129+7)))))</f>
        <v>0</v>
      </c>
      <c r="AR2129" s="204">
        <f ca="1">COUNTIF(INDIRECT("H"&amp;(ROW()+12*(($AN2129-1)*3+$AO2129)-ROW())/12+5):INDIRECT("S"&amp;(ROW()+12*(($AN2129-1)*3+$AO2129)-ROW())/12+5),AQ2129)</f>
        <v>0</v>
      </c>
      <c r="AS2129" s="221">
        <f ca="1">IF($AP2129=1,IF(INDIRECT(ADDRESS(($AN2129-1)*3+$AO2129+5,$AP2129+20))="",0,INDIRECT(ADDRESS(($AN2129-1)*3+$AO2129+5,$AP2129+20))),IF(INDIRECT(ADDRESS(($AN2129-1)*3+$AO2129+5,$AP2129+20))="",0,IF(COUNTIF(INDIRECT(ADDRESS(($AN2129-1)*36+($AO2129-1)*12+6,COLUMN())):INDIRECT(ADDRESS(($AN2129-1)*36+($AO2129-1)*12+$AP2129+4,COLUMN())),INDIRECT(ADDRESS(($AN2129-1)*3+$AO2129+5,$AP2129+20)))&gt;=1,0,INDIRECT(ADDRESS(($AN2129-1)*3+$AO2129+5,$AP2129+20)))))</f>
        <v>0</v>
      </c>
      <c r="AT2129" s="204">
        <f ca="1">COUNTIF(INDIRECT("U"&amp;(ROW()+12*(($AN2129-1)*3+$AO2129)-ROW())/12+5):INDIRECT("AF"&amp;(ROW()+12*(($AN2129-1)*3+$AO2129)-ROW())/12+5),AS2129)</f>
        <v>0</v>
      </c>
      <c r="AU2129" s="204">
        <f ca="1">IF(AND(AQ2129+AS2129&gt;0,AR2129+AT2129&gt;0),COUNTIF(AU$6:AU2128,"&gt;0")+1,0)</f>
        <v>0</v>
      </c>
    </row>
    <row r="2130" spans="40:47">
      <c r="AN2130" s="204">
        <v>60</v>
      </c>
      <c r="AO2130" s="204">
        <v>1</v>
      </c>
      <c r="AP2130" s="204">
        <v>1</v>
      </c>
      <c r="AQ2130" s="221">
        <f ca="1">IF($AP2130=1,IF(INDIRECT(ADDRESS(($AN2130-1)*3+$AO2130+5,$AP2130+7))="",0,INDIRECT(ADDRESS(($AN2130-1)*3+$AO2130+5,$AP2130+7))),IF(INDIRECT(ADDRESS(($AN2130-1)*3+$AO2130+5,$AP2130+7))="",0,IF(COUNTIF(INDIRECT(ADDRESS(($AN2130-1)*36+($AO2130-1)*12+6,COLUMN())):INDIRECT(ADDRESS(($AN2130-1)*36+($AO2130-1)*12+$AP2130+4,COLUMN())),INDIRECT(ADDRESS(($AN2130-1)*3+$AO2130+5,$AP2130+7)))&gt;=1,0,INDIRECT(ADDRESS(($AN2130-1)*3+$AO2130+5,$AP2130+7)))))</f>
        <v>0</v>
      </c>
      <c r="AR2130" s="204">
        <f ca="1">COUNTIF(INDIRECT("H"&amp;(ROW()+12*(($AN2130-1)*3+$AO2130)-ROW())/12+5):INDIRECT("S"&amp;(ROW()+12*(($AN2130-1)*3+$AO2130)-ROW())/12+5),AQ2130)</f>
        <v>0</v>
      </c>
      <c r="AS2130" s="221">
        <f ca="1">IF($AP2130=1,IF(INDIRECT(ADDRESS(($AN2130-1)*3+$AO2130+5,$AP2130+20))="",0,INDIRECT(ADDRESS(($AN2130-1)*3+$AO2130+5,$AP2130+20))),IF(INDIRECT(ADDRESS(($AN2130-1)*3+$AO2130+5,$AP2130+20))="",0,IF(COUNTIF(INDIRECT(ADDRESS(($AN2130-1)*36+($AO2130-1)*12+6,COLUMN())):INDIRECT(ADDRESS(($AN2130-1)*36+($AO2130-1)*12+$AP2130+4,COLUMN())),INDIRECT(ADDRESS(($AN2130-1)*3+$AO2130+5,$AP2130+20)))&gt;=1,0,INDIRECT(ADDRESS(($AN2130-1)*3+$AO2130+5,$AP2130+20)))))</f>
        <v>0</v>
      </c>
      <c r="AT2130" s="204">
        <f ca="1">COUNTIF(INDIRECT("U"&amp;(ROW()+12*(($AN2130-1)*3+$AO2130)-ROW())/12+5):INDIRECT("AF"&amp;(ROW()+12*(($AN2130-1)*3+$AO2130)-ROW())/12+5),AS2130)</f>
        <v>0</v>
      </c>
      <c r="AU2130" s="204">
        <f ca="1">IF(AND(AQ2130+AS2130&gt;0,AR2130+AT2130&gt;0),COUNTIF(AU$6:AU2129,"&gt;0")+1,0)</f>
        <v>0</v>
      </c>
    </row>
    <row r="2131" spans="40:47">
      <c r="AN2131" s="204">
        <v>60</v>
      </c>
      <c r="AO2131" s="204">
        <v>1</v>
      </c>
      <c r="AP2131" s="204">
        <v>2</v>
      </c>
      <c r="AQ2131" s="221">
        <f ca="1">IF($AP2131=1,IF(INDIRECT(ADDRESS(($AN2131-1)*3+$AO2131+5,$AP2131+7))="",0,INDIRECT(ADDRESS(($AN2131-1)*3+$AO2131+5,$AP2131+7))),IF(INDIRECT(ADDRESS(($AN2131-1)*3+$AO2131+5,$AP2131+7))="",0,IF(COUNTIF(INDIRECT(ADDRESS(($AN2131-1)*36+($AO2131-1)*12+6,COLUMN())):INDIRECT(ADDRESS(($AN2131-1)*36+($AO2131-1)*12+$AP2131+4,COLUMN())),INDIRECT(ADDRESS(($AN2131-1)*3+$AO2131+5,$AP2131+7)))&gt;=1,0,INDIRECT(ADDRESS(($AN2131-1)*3+$AO2131+5,$AP2131+7)))))</f>
        <v>0</v>
      </c>
      <c r="AR2131" s="204">
        <f ca="1">COUNTIF(INDIRECT("H"&amp;(ROW()+12*(($AN2131-1)*3+$AO2131)-ROW())/12+5):INDIRECT("S"&amp;(ROW()+12*(($AN2131-1)*3+$AO2131)-ROW())/12+5),AQ2131)</f>
        <v>0</v>
      </c>
      <c r="AS2131" s="221">
        <f ca="1">IF($AP2131=1,IF(INDIRECT(ADDRESS(($AN2131-1)*3+$AO2131+5,$AP2131+20))="",0,INDIRECT(ADDRESS(($AN2131-1)*3+$AO2131+5,$AP2131+20))),IF(INDIRECT(ADDRESS(($AN2131-1)*3+$AO2131+5,$AP2131+20))="",0,IF(COUNTIF(INDIRECT(ADDRESS(($AN2131-1)*36+($AO2131-1)*12+6,COLUMN())):INDIRECT(ADDRESS(($AN2131-1)*36+($AO2131-1)*12+$AP2131+4,COLUMN())),INDIRECT(ADDRESS(($AN2131-1)*3+$AO2131+5,$AP2131+20)))&gt;=1,0,INDIRECT(ADDRESS(($AN2131-1)*3+$AO2131+5,$AP2131+20)))))</f>
        <v>0</v>
      </c>
      <c r="AT2131" s="204">
        <f ca="1">COUNTIF(INDIRECT("U"&amp;(ROW()+12*(($AN2131-1)*3+$AO2131)-ROW())/12+5):INDIRECT("AF"&amp;(ROW()+12*(($AN2131-1)*3+$AO2131)-ROW())/12+5),AS2131)</f>
        <v>0</v>
      </c>
      <c r="AU2131" s="204">
        <f ca="1">IF(AND(AQ2131+AS2131&gt;0,AR2131+AT2131&gt;0),COUNTIF(AU$6:AU2130,"&gt;0")+1,0)</f>
        <v>0</v>
      </c>
    </row>
    <row r="2132" spans="40:47">
      <c r="AN2132" s="204">
        <v>60</v>
      </c>
      <c r="AO2132" s="204">
        <v>1</v>
      </c>
      <c r="AP2132" s="204">
        <v>3</v>
      </c>
      <c r="AQ2132" s="221">
        <f ca="1">IF($AP2132=1,IF(INDIRECT(ADDRESS(($AN2132-1)*3+$AO2132+5,$AP2132+7))="",0,INDIRECT(ADDRESS(($AN2132-1)*3+$AO2132+5,$AP2132+7))),IF(INDIRECT(ADDRESS(($AN2132-1)*3+$AO2132+5,$AP2132+7))="",0,IF(COUNTIF(INDIRECT(ADDRESS(($AN2132-1)*36+($AO2132-1)*12+6,COLUMN())):INDIRECT(ADDRESS(($AN2132-1)*36+($AO2132-1)*12+$AP2132+4,COLUMN())),INDIRECT(ADDRESS(($AN2132-1)*3+$AO2132+5,$AP2132+7)))&gt;=1,0,INDIRECT(ADDRESS(($AN2132-1)*3+$AO2132+5,$AP2132+7)))))</f>
        <v>0</v>
      </c>
      <c r="AR2132" s="204">
        <f ca="1">COUNTIF(INDIRECT("H"&amp;(ROW()+12*(($AN2132-1)*3+$AO2132)-ROW())/12+5):INDIRECT("S"&amp;(ROW()+12*(($AN2132-1)*3+$AO2132)-ROW())/12+5),AQ2132)</f>
        <v>0</v>
      </c>
      <c r="AS2132" s="221">
        <f ca="1">IF($AP2132=1,IF(INDIRECT(ADDRESS(($AN2132-1)*3+$AO2132+5,$AP2132+20))="",0,INDIRECT(ADDRESS(($AN2132-1)*3+$AO2132+5,$AP2132+20))),IF(INDIRECT(ADDRESS(($AN2132-1)*3+$AO2132+5,$AP2132+20))="",0,IF(COUNTIF(INDIRECT(ADDRESS(($AN2132-1)*36+($AO2132-1)*12+6,COLUMN())):INDIRECT(ADDRESS(($AN2132-1)*36+($AO2132-1)*12+$AP2132+4,COLUMN())),INDIRECT(ADDRESS(($AN2132-1)*3+$AO2132+5,$AP2132+20)))&gt;=1,0,INDIRECT(ADDRESS(($AN2132-1)*3+$AO2132+5,$AP2132+20)))))</f>
        <v>0</v>
      </c>
      <c r="AT2132" s="204">
        <f ca="1">COUNTIF(INDIRECT("U"&amp;(ROW()+12*(($AN2132-1)*3+$AO2132)-ROW())/12+5):INDIRECT("AF"&amp;(ROW()+12*(($AN2132-1)*3+$AO2132)-ROW())/12+5),AS2132)</f>
        <v>0</v>
      </c>
      <c r="AU2132" s="204">
        <f ca="1">IF(AND(AQ2132+AS2132&gt;0,AR2132+AT2132&gt;0),COUNTIF(AU$6:AU2131,"&gt;0")+1,0)</f>
        <v>0</v>
      </c>
    </row>
    <row r="2133" spans="40:47">
      <c r="AN2133" s="204">
        <v>60</v>
      </c>
      <c r="AO2133" s="204">
        <v>1</v>
      </c>
      <c r="AP2133" s="204">
        <v>4</v>
      </c>
      <c r="AQ2133" s="221">
        <f ca="1">IF($AP2133=1,IF(INDIRECT(ADDRESS(($AN2133-1)*3+$AO2133+5,$AP2133+7))="",0,INDIRECT(ADDRESS(($AN2133-1)*3+$AO2133+5,$AP2133+7))),IF(INDIRECT(ADDRESS(($AN2133-1)*3+$AO2133+5,$AP2133+7))="",0,IF(COUNTIF(INDIRECT(ADDRESS(($AN2133-1)*36+($AO2133-1)*12+6,COLUMN())):INDIRECT(ADDRESS(($AN2133-1)*36+($AO2133-1)*12+$AP2133+4,COLUMN())),INDIRECT(ADDRESS(($AN2133-1)*3+$AO2133+5,$AP2133+7)))&gt;=1,0,INDIRECT(ADDRESS(($AN2133-1)*3+$AO2133+5,$AP2133+7)))))</f>
        <v>0</v>
      </c>
      <c r="AR2133" s="204">
        <f ca="1">COUNTIF(INDIRECT("H"&amp;(ROW()+12*(($AN2133-1)*3+$AO2133)-ROW())/12+5):INDIRECT("S"&amp;(ROW()+12*(($AN2133-1)*3+$AO2133)-ROW())/12+5),AQ2133)</f>
        <v>0</v>
      </c>
      <c r="AS2133" s="221">
        <f ca="1">IF($AP2133=1,IF(INDIRECT(ADDRESS(($AN2133-1)*3+$AO2133+5,$AP2133+20))="",0,INDIRECT(ADDRESS(($AN2133-1)*3+$AO2133+5,$AP2133+20))),IF(INDIRECT(ADDRESS(($AN2133-1)*3+$AO2133+5,$AP2133+20))="",0,IF(COUNTIF(INDIRECT(ADDRESS(($AN2133-1)*36+($AO2133-1)*12+6,COLUMN())):INDIRECT(ADDRESS(($AN2133-1)*36+($AO2133-1)*12+$AP2133+4,COLUMN())),INDIRECT(ADDRESS(($AN2133-1)*3+$AO2133+5,$AP2133+20)))&gt;=1,0,INDIRECT(ADDRESS(($AN2133-1)*3+$AO2133+5,$AP2133+20)))))</f>
        <v>0</v>
      </c>
      <c r="AT2133" s="204">
        <f ca="1">COUNTIF(INDIRECT("U"&amp;(ROW()+12*(($AN2133-1)*3+$AO2133)-ROW())/12+5):INDIRECT("AF"&amp;(ROW()+12*(($AN2133-1)*3+$AO2133)-ROW())/12+5),AS2133)</f>
        <v>0</v>
      </c>
      <c r="AU2133" s="204">
        <f ca="1">IF(AND(AQ2133+AS2133&gt;0,AR2133+AT2133&gt;0),COUNTIF(AU$6:AU2132,"&gt;0")+1,0)</f>
        <v>0</v>
      </c>
    </row>
    <row r="2134" spans="40:47">
      <c r="AN2134" s="204">
        <v>60</v>
      </c>
      <c r="AO2134" s="204">
        <v>1</v>
      </c>
      <c r="AP2134" s="204">
        <v>5</v>
      </c>
      <c r="AQ2134" s="221">
        <f ca="1">IF($AP2134=1,IF(INDIRECT(ADDRESS(($AN2134-1)*3+$AO2134+5,$AP2134+7))="",0,INDIRECT(ADDRESS(($AN2134-1)*3+$AO2134+5,$AP2134+7))),IF(INDIRECT(ADDRESS(($AN2134-1)*3+$AO2134+5,$AP2134+7))="",0,IF(COUNTIF(INDIRECT(ADDRESS(($AN2134-1)*36+($AO2134-1)*12+6,COLUMN())):INDIRECT(ADDRESS(($AN2134-1)*36+($AO2134-1)*12+$AP2134+4,COLUMN())),INDIRECT(ADDRESS(($AN2134-1)*3+$AO2134+5,$AP2134+7)))&gt;=1,0,INDIRECT(ADDRESS(($AN2134-1)*3+$AO2134+5,$AP2134+7)))))</f>
        <v>0</v>
      </c>
      <c r="AR2134" s="204">
        <f ca="1">COUNTIF(INDIRECT("H"&amp;(ROW()+12*(($AN2134-1)*3+$AO2134)-ROW())/12+5):INDIRECT("S"&amp;(ROW()+12*(($AN2134-1)*3+$AO2134)-ROW())/12+5),AQ2134)</f>
        <v>0</v>
      </c>
      <c r="AS2134" s="221">
        <f ca="1">IF($AP2134=1,IF(INDIRECT(ADDRESS(($AN2134-1)*3+$AO2134+5,$AP2134+20))="",0,INDIRECT(ADDRESS(($AN2134-1)*3+$AO2134+5,$AP2134+20))),IF(INDIRECT(ADDRESS(($AN2134-1)*3+$AO2134+5,$AP2134+20))="",0,IF(COUNTIF(INDIRECT(ADDRESS(($AN2134-1)*36+($AO2134-1)*12+6,COLUMN())):INDIRECT(ADDRESS(($AN2134-1)*36+($AO2134-1)*12+$AP2134+4,COLUMN())),INDIRECT(ADDRESS(($AN2134-1)*3+$AO2134+5,$AP2134+20)))&gt;=1,0,INDIRECT(ADDRESS(($AN2134-1)*3+$AO2134+5,$AP2134+20)))))</f>
        <v>0</v>
      </c>
      <c r="AT2134" s="204">
        <f ca="1">COUNTIF(INDIRECT("U"&amp;(ROW()+12*(($AN2134-1)*3+$AO2134)-ROW())/12+5):INDIRECT("AF"&amp;(ROW()+12*(($AN2134-1)*3+$AO2134)-ROW())/12+5),AS2134)</f>
        <v>0</v>
      </c>
      <c r="AU2134" s="204">
        <f ca="1">IF(AND(AQ2134+AS2134&gt;0,AR2134+AT2134&gt;0),COUNTIF(AU$6:AU2133,"&gt;0")+1,0)</f>
        <v>0</v>
      </c>
    </row>
    <row r="2135" spans="40:47">
      <c r="AN2135" s="204">
        <v>60</v>
      </c>
      <c r="AO2135" s="204">
        <v>1</v>
      </c>
      <c r="AP2135" s="204">
        <v>6</v>
      </c>
      <c r="AQ2135" s="221">
        <f ca="1">IF($AP2135=1,IF(INDIRECT(ADDRESS(($AN2135-1)*3+$AO2135+5,$AP2135+7))="",0,INDIRECT(ADDRESS(($AN2135-1)*3+$AO2135+5,$AP2135+7))),IF(INDIRECT(ADDRESS(($AN2135-1)*3+$AO2135+5,$AP2135+7))="",0,IF(COUNTIF(INDIRECT(ADDRESS(($AN2135-1)*36+($AO2135-1)*12+6,COLUMN())):INDIRECT(ADDRESS(($AN2135-1)*36+($AO2135-1)*12+$AP2135+4,COLUMN())),INDIRECT(ADDRESS(($AN2135-1)*3+$AO2135+5,$AP2135+7)))&gt;=1,0,INDIRECT(ADDRESS(($AN2135-1)*3+$AO2135+5,$AP2135+7)))))</f>
        <v>0</v>
      </c>
      <c r="AR2135" s="204">
        <f ca="1">COUNTIF(INDIRECT("H"&amp;(ROW()+12*(($AN2135-1)*3+$AO2135)-ROW())/12+5):INDIRECT("S"&amp;(ROW()+12*(($AN2135-1)*3+$AO2135)-ROW())/12+5),AQ2135)</f>
        <v>0</v>
      </c>
      <c r="AS2135" s="221">
        <f ca="1">IF($AP2135=1,IF(INDIRECT(ADDRESS(($AN2135-1)*3+$AO2135+5,$AP2135+20))="",0,INDIRECT(ADDRESS(($AN2135-1)*3+$AO2135+5,$AP2135+20))),IF(INDIRECT(ADDRESS(($AN2135-1)*3+$AO2135+5,$AP2135+20))="",0,IF(COUNTIF(INDIRECT(ADDRESS(($AN2135-1)*36+($AO2135-1)*12+6,COLUMN())):INDIRECT(ADDRESS(($AN2135-1)*36+($AO2135-1)*12+$AP2135+4,COLUMN())),INDIRECT(ADDRESS(($AN2135-1)*3+$AO2135+5,$AP2135+20)))&gt;=1,0,INDIRECT(ADDRESS(($AN2135-1)*3+$AO2135+5,$AP2135+20)))))</f>
        <v>0</v>
      </c>
      <c r="AT2135" s="204">
        <f ca="1">COUNTIF(INDIRECT("U"&amp;(ROW()+12*(($AN2135-1)*3+$AO2135)-ROW())/12+5):INDIRECT("AF"&amp;(ROW()+12*(($AN2135-1)*3+$AO2135)-ROW())/12+5),AS2135)</f>
        <v>0</v>
      </c>
      <c r="AU2135" s="204">
        <f ca="1">IF(AND(AQ2135+AS2135&gt;0,AR2135+AT2135&gt;0),COUNTIF(AU$6:AU2134,"&gt;0")+1,0)</f>
        <v>0</v>
      </c>
    </row>
    <row r="2136" spans="40:47">
      <c r="AN2136" s="204">
        <v>60</v>
      </c>
      <c r="AO2136" s="204">
        <v>1</v>
      </c>
      <c r="AP2136" s="204">
        <v>7</v>
      </c>
      <c r="AQ2136" s="221">
        <f ca="1">IF($AP2136=1,IF(INDIRECT(ADDRESS(($AN2136-1)*3+$AO2136+5,$AP2136+7))="",0,INDIRECT(ADDRESS(($AN2136-1)*3+$AO2136+5,$AP2136+7))),IF(INDIRECT(ADDRESS(($AN2136-1)*3+$AO2136+5,$AP2136+7))="",0,IF(COUNTIF(INDIRECT(ADDRESS(($AN2136-1)*36+($AO2136-1)*12+6,COLUMN())):INDIRECT(ADDRESS(($AN2136-1)*36+($AO2136-1)*12+$AP2136+4,COLUMN())),INDIRECT(ADDRESS(($AN2136-1)*3+$AO2136+5,$AP2136+7)))&gt;=1,0,INDIRECT(ADDRESS(($AN2136-1)*3+$AO2136+5,$AP2136+7)))))</f>
        <v>0</v>
      </c>
      <c r="AR2136" s="204">
        <f ca="1">COUNTIF(INDIRECT("H"&amp;(ROW()+12*(($AN2136-1)*3+$AO2136)-ROW())/12+5):INDIRECT("S"&amp;(ROW()+12*(($AN2136-1)*3+$AO2136)-ROW())/12+5),AQ2136)</f>
        <v>0</v>
      </c>
      <c r="AS2136" s="221">
        <f ca="1">IF($AP2136=1,IF(INDIRECT(ADDRESS(($AN2136-1)*3+$AO2136+5,$AP2136+20))="",0,INDIRECT(ADDRESS(($AN2136-1)*3+$AO2136+5,$AP2136+20))),IF(INDIRECT(ADDRESS(($AN2136-1)*3+$AO2136+5,$AP2136+20))="",0,IF(COUNTIF(INDIRECT(ADDRESS(($AN2136-1)*36+($AO2136-1)*12+6,COLUMN())):INDIRECT(ADDRESS(($AN2136-1)*36+($AO2136-1)*12+$AP2136+4,COLUMN())),INDIRECT(ADDRESS(($AN2136-1)*3+$AO2136+5,$AP2136+20)))&gt;=1,0,INDIRECT(ADDRESS(($AN2136-1)*3+$AO2136+5,$AP2136+20)))))</f>
        <v>0</v>
      </c>
      <c r="AT2136" s="204">
        <f ca="1">COUNTIF(INDIRECT("U"&amp;(ROW()+12*(($AN2136-1)*3+$AO2136)-ROW())/12+5):INDIRECT("AF"&amp;(ROW()+12*(($AN2136-1)*3+$AO2136)-ROW())/12+5),AS2136)</f>
        <v>0</v>
      </c>
      <c r="AU2136" s="204">
        <f ca="1">IF(AND(AQ2136+AS2136&gt;0,AR2136+AT2136&gt;0),COUNTIF(AU$6:AU2135,"&gt;0")+1,0)</f>
        <v>0</v>
      </c>
    </row>
    <row r="2137" spans="40:47">
      <c r="AN2137" s="204">
        <v>60</v>
      </c>
      <c r="AO2137" s="204">
        <v>1</v>
      </c>
      <c r="AP2137" s="204">
        <v>8</v>
      </c>
      <c r="AQ2137" s="221">
        <f ca="1">IF($AP2137=1,IF(INDIRECT(ADDRESS(($AN2137-1)*3+$AO2137+5,$AP2137+7))="",0,INDIRECT(ADDRESS(($AN2137-1)*3+$AO2137+5,$AP2137+7))),IF(INDIRECT(ADDRESS(($AN2137-1)*3+$AO2137+5,$AP2137+7))="",0,IF(COUNTIF(INDIRECT(ADDRESS(($AN2137-1)*36+($AO2137-1)*12+6,COLUMN())):INDIRECT(ADDRESS(($AN2137-1)*36+($AO2137-1)*12+$AP2137+4,COLUMN())),INDIRECT(ADDRESS(($AN2137-1)*3+$AO2137+5,$AP2137+7)))&gt;=1,0,INDIRECT(ADDRESS(($AN2137-1)*3+$AO2137+5,$AP2137+7)))))</f>
        <v>0</v>
      </c>
      <c r="AR2137" s="204">
        <f ca="1">COUNTIF(INDIRECT("H"&amp;(ROW()+12*(($AN2137-1)*3+$AO2137)-ROW())/12+5):INDIRECT("S"&amp;(ROW()+12*(($AN2137-1)*3+$AO2137)-ROW())/12+5),AQ2137)</f>
        <v>0</v>
      </c>
      <c r="AS2137" s="221">
        <f ca="1">IF($AP2137=1,IF(INDIRECT(ADDRESS(($AN2137-1)*3+$AO2137+5,$AP2137+20))="",0,INDIRECT(ADDRESS(($AN2137-1)*3+$AO2137+5,$AP2137+20))),IF(INDIRECT(ADDRESS(($AN2137-1)*3+$AO2137+5,$AP2137+20))="",0,IF(COUNTIF(INDIRECT(ADDRESS(($AN2137-1)*36+($AO2137-1)*12+6,COLUMN())):INDIRECT(ADDRESS(($AN2137-1)*36+($AO2137-1)*12+$AP2137+4,COLUMN())),INDIRECT(ADDRESS(($AN2137-1)*3+$AO2137+5,$AP2137+20)))&gt;=1,0,INDIRECT(ADDRESS(($AN2137-1)*3+$AO2137+5,$AP2137+20)))))</f>
        <v>0</v>
      </c>
      <c r="AT2137" s="204">
        <f ca="1">COUNTIF(INDIRECT("U"&amp;(ROW()+12*(($AN2137-1)*3+$AO2137)-ROW())/12+5):INDIRECT("AF"&amp;(ROW()+12*(($AN2137-1)*3+$AO2137)-ROW())/12+5),AS2137)</f>
        <v>0</v>
      </c>
      <c r="AU2137" s="204">
        <f ca="1">IF(AND(AQ2137+AS2137&gt;0,AR2137+AT2137&gt;0),COUNTIF(AU$6:AU2136,"&gt;0")+1,0)</f>
        <v>0</v>
      </c>
    </row>
    <row r="2138" spans="40:47">
      <c r="AN2138" s="204">
        <v>60</v>
      </c>
      <c r="AO2138" s="204">
        <v>1</v>
      </c>
      <c r="AP2138" s="204">
        <v>9</v>
      </c>
      <c r="AQ2138" s="221">
        <f ca="1">IF($AP2138=1,IF(INDIRECT(ADDRESS(($AN2138-1)*3+$AO2138+5,$AP2138+7))="",0,INDIRECT(ADDRESS(($AN2138-1)*3+$AO2138+5,$AP2138+7))),IF(INDIRECT(ADDRESS(($AN2138-1)*3+$AO2138+5,$AP2138+7))="",0,IF(COUNTIF(INDIRECT(ADDRESS(($AN2138-1)*36+($AO2138-1)*12+6,COLUMN())):INDIRECT(ADDRESS(($AN2138-1)*36+($AO2138-1)*12+$AP2138+4,COLUMN())),INDIRECT(ADDRESS(($AN2138-1)*3+$AO2138+5,$AP2138+7)))&gt;=1,0,INDIRECT(ADDRESS(($AN2138-1)*3+$AO2138+5,$AP2138+7)))))</f>
        <v>0</v>
      </c>
      <c r="AR2138" s="204">
        <f ca="1">COUNTIF(INDIRECT("H"&amp;(ROW()+12*(($AN2138-1)*3+$AO2138)-ROW())/12+5):INDIRECT("S"&amp;(ROW()+12*(($AN2138-1)*3+$AO2138)-ROW())/12+5),AQ2138)</f>
        <v>0</v>
      </c>
      <c r="AS2138" s="221">
        <f ca="1">IF($AP2138=1,IF(INDIRECT(ADDRESS(($AN2138-1)*3+$AO2138+5,$AP2138+20))="",0,INDIRECT(ADDRESS(($AN2138-1)*3+$AO2138+5,$AP2138+20))),IF(INDIRECT(ADDRESS(($AN2138-1)*3+$AO2138+5,$AP2138+20))="",0,IF(COUNTIF(INDIRECT(ADDRESS(($AN2138-1)*36+($AO2138-1)*12+6,COLUMN())):INDIRECT(ADDRESS(($AN2138-1)*36+($AO2138-1)*12+$AP2138+4,COLUMN())),INDIRECT(ADDRESS(($AN2138-1)*3+$AO2138+5,$AP2138+20)))&gt;=1,0,INDIRECT(ADDRESS(($AN2138-1)*3+$AO2138+5,$AP2138+20)))))</f>
        <v>0</v>
      </c>
      <c r="AT2138" s="204">
        <f ca="1">COUNTIF(INDIRECT("U"&amp;(ROW()+12*(($AN2138-1)*3+$AO2138)-ROW())/12+5):INDIRECT("AF"&amp;(ROW()+12*(($AN2138-1)*3+$AO2138)-ROW())/12+5),AS2138)</f>
        <v>0</v>
      </c>
      <c r="AU2138" s="204">
        <f ca="1">IF(AND(AQ2138+AS2138&gt;0,AR2138+AT2138&gt;0),COUNTIF(AU$6:AU2137,"&gt;0")+1,0)</f>
        <v>0</v>
      </c>
    </row>
    <row r="2139" spans="40:47">
      <c r="AN2139" s="204">
        <v>60</v>
      </c>
      <c r="AO2139" s="204">
        <v>1</v>
      </c>
      <c r="AP2139" s="204">
        <v>10</v>
      </c>
      <c r="AQ2139" s="221">
        <f ca="1">IF($AP2139=1,IF(INDIRECT(ADDRESS(($AN2139-1)*3+$AO2139+5,$AP2139+7))="",0,INDIRECT(ADDRESS(($AN2139-1)*3+$AO2139+5,$AP2139+7))),IF(INDIRECT(ADDRESS(($AN2139-1)*3+$AO2139+5,$AP2139+7))="",0,IF(COUNTIF(INDIRECT(ADDRESS(($AN2139-1)*36+($AO2139-1)*12+6,COLUMN())):INDIRECT(ADDRESS(($AN2139-1)*36+($AO2139-1)*12+$AP2139+4,COLUMN())),INDIRECT(ADDRESS(($AN2139-1)*3+$AO2139+5,$AP2139+7)))&gt;=1,0,INDIRECT(ADDRESS(($AN2139-1)*3+$AO2139+5,$AP2139+7)))))</f>
        <v>0</v>
      </c>
      <c r="AR2139" s="204">
        <f ca="1">COUNTIF(INDIRECT("H"&amp;(ROW()+12*(($AN2139-1)*3+$AO2139)-ROW())/12+5):INDIRECT("S"&amp;(ROW()+12*(($AN2139-1)*3+$AO2139)-ROW())/12+5),AQ2139)</f>
        <v>0</v>
      </c>
      <c r="AS2139" s="221">
        <f ca="1">IF($AP2139=1,IF(INDIRECT(ADDRESS(($AN2139-1)*3+$AO2139+5,$AP2139+20))="",0,INDIRECT(ADDRESS(($AN2139-1)*3+$AO2139+5,$AP2139+20))),IF(INDIRECT(ADDRESS(($AN2139-1)*3+$AO2139+5,$AP2139+20))="",0,IF(COUNTIF(INDIRECT(ADDRESS(($AN2139-1)*36+($AO2139-1)*12+6,COLUMN())):INDIRECT(ADDRESS(($AN2139-1)*36+($AO2139-1)*12+$AP2139+4,COLUMN())),INDIRECT(ADDRESS(($AN2139-1)*3+$AO2139+5,$AP2139+20)))&gt;=1,0,INDIRECT(ADDRESS(($AN2139-1)*3+$AO2139+5,$AP2139+20)))))</f>
        <v>0</v>
      </c>
      <c r="AT2139" s="204">
        <f ca="1">COUNTIF(INDIRECT("U"&amp;(ROW()+12*(($AN2139-1)*3+$AO2139)-ROW())/12+5):INDIRECT("AF"&amp;(ROW()+12*(($AN2139-1)*3+$AO2139)-ROW())/12+5),AS2139)</f>
        <v>0</v>
      </c>
      <c r="AU2139" s="204">
        <f ca="1">IF(AND(AQ2139+AS2139&gt;0,AR2139+AT2139&gt;0),COUNTIF(AU$6:AU2138,"&gt;0")+1,0)</f>
        <v>0</v>
      </c>
    </row>
    <row r="2140" spans="40:47">
      <c r="AN2140" s="204">
        <v>60</v>
      </c>
      <c r="AO2140" s="204">
        <v>1</v>
      </c>
      <c r="AP2140" s="204">
        <v>11</v>
      </c>
      <c r="AQ2140" s="221">
        <f ca="1">IF($AP2140=1,IF(INDIRECT(ADDRESS(($AN2140-1)*3+$AO2140+5,$AP2140+7))="",0,INDIRECT(ADDRESS(($AN2140-1)*3+$AO2140+5,$AP2140+7))),IF(INDIRECT(ADDRESS(($AN2140-1)*3+$AO2140+5,$AP2140+7))="",0,IF(COUNTIF(INDIRECT(ADDRESS(($AN2140-1)*36+($AO2140-1)*12+6,COLUMN())):INDIRECT(ADDRESS(($AN2140-1)*36+($AO2140-1)*12+$AP2140+4,COLUMN())),INDIRECT(ADDRESS(($AN2140-1)*3+$AO2140+5,$AP2140+7)))&gt;=1,0,INDIRECT(ADDRESS(($AN2140-1)*3+$AO2140+5,$AP2140+7)))))</f>
        <v>0</v>
      </c>
      <c r="AR2140" s="204">
        <f ca="1">COUNTIF(INDIRECT("H"&amp;(ROW()+12*(($AN2140-1)*3+$AO2140)-ROW())/12+5):INDIRECT("S"&amp;(ROW()+12*(($AN2140-1)*3+$AO2140)-ROW())/12+5),AQ2140)</f>
        <v>0</v>
      </c>
      <c r="AS2140" s="221">
        <f ca="1">IF($AP2140=1,IF(INDIRECT(ADDRESS(($AN2140-1)*3+$AO2140+5,$AP2140+20))="",0,INDIRECT(ADDRESS(($AN2140-1)*3+$AO2140+5,$AP2140+20))),IF(INDIRECT(ADDRESS(($AN2140-1)*3+$AO2140+5,$AP2140+20))="",0,IF(COUNTIF(INDIRECT(ADDRESS(($AN2140-1)*36+($AO2140-1)*12+6,COLUMN())):INDIRECT(ADDRESS(($AN2140-1)*36+($AO2140-1)*12+$AP2140+4,COLUMN())),INDIRECT(ADDRESS(($AN2140-1)*3+$AO2140+5,$AP2140+20)))&gt;=1,0,INDIRECT(ADDRESS(($AN2140-1)*3+$AO2140+5,$AP2140+20)))))</f>
        <v>0</v>
      </c>
      <c r="AT2140" s="204">
        <f ca="1">COUNTIF(INDIRECT("U"&amp;(ROW()+12*(($AN2140-1)*3+$AO2140)-ROW())/12+5):INDIRECT("AF"&amp;(ROW()+12*(($AN2140-1)*3+$AO2140)-ROW())/12+5),AS2140)</f>
        <v>0</v>
      </c>
      <c r="AU2140" s="204">
        <f ca="1">IF(AND(AQ2140+AS2140&gt;0,AR2140+AT2140&gt;0),COUNTIF(AU$6:AU2139,"&gt;0")+1,0)</f>
        <v>0</v>
      </c>
    </row>
    <row r="2141" spans="40:47">
      <c r="AN2141" s="204">
        <v>60</v>
      </c>
      <c r="AO2141" s="204">
        <v>1</v>
      </c>
      <c r="AP2141" s="204">
        <v>12</v>
      </c>
      <c r="AQ2141" s="221">
        <f ca="1">IF($AP2141=1,IF(INDIRECT(ADDRESS(($AN2141-1)*3+$AO2141+5,$AP2141+7))="",0,INDIRECT(ADDRESS(($AN2141-1)*3+$AO2141+5,$AP2141+7))),IF(INDIRECT(ADDRESS(($AN2141-1)*3+$AO2141+5,$AP2141+7))="",0,IF(COUNTIF(INDIRECT(ADDRESS(($AN2141-1)*36+($AO2141-1)*12+6,COLUMN())):INDIRECT(ADDRESS(($AN2141-1)*36+($AO2141-1)*12+$AP2141+4,COLUMN())),INDIRECT(ADDRESS(($AN2141-1)*3+$AO2141+5,$AP2141+7)))&gt;=1,0,INDIRECT(ADDRESS(($AN2141-1)*3+$AO2141+5,$AP2141+7)))))</f>
        <v>0</v>
      </c>
      <c r="AR2141" s="204">
        <f ca="1">COUNTIF(INDIRECT("H"&amp;(ROW()+12*(($AN2141-1)*3+$AO2141)-ROW())/12+5):INDIRECT("S"&amp;(ROW()+12*(($AN2141-1)*3+$AO2141)-ROW())/12+5),AQ2141)</f>
        <v>0</v>
      </c>
      <c r="AS2141" s="221">
        <f ca="1">IF($AP2141=1,IF(INDIRECT(ADDRESS(($AN2141-1)*3+$AO2141+5,$AP2141+20))="",0,INDIRECT(ADDRESS(($AN2141-1)*3+$AO2141+5,$AP2141+20))),IF(INDIRECT(ADDRESS(($AN2141-1)*3+$AO2141+5,$AP2141+20))="",0,IF(COUNTIF(INDIRECT(ADDRESS(($AN2141-1)*36+($AO2141-1)*12+6,COLUMN())):INDIRECT(ADDRESS(($AN2141-1)*36+($AO2141-1)*12+$AP2141+4,COLUMN())),INDIRECT(ADDRESS(($AN2141-1)*3+$AO2141+5,$AP2141+20)))&gt;=1,0,INDIRECT(ADDRESS(($AN2141-1)*3+$AO2141+5,$AP2141+20)))))</f>
        <v>0</v>
      </c>
      <c r="AT2141" s="204">
        <f ca="1">COUNTIF(INDIRECT("U"&amp;(ROW()+12*(($AN2141-1)*3+$AO2141)-ROW())/12+5):INDIRECT("AF"&amp;(ROW()+12*(($AN2141-1)*3+$AO2141)-ROW())/12+5),AS2141)</f>
        <v>0</v>
      </c>
      <c r="AU2141" s="204">
        <f ca="1">IF(AND(AQ2141+AS2141&gt;0,AR2141+AT2141&gt;0),COUNTIF(AU$6:AU2140,"&gt;0")+1,0)</f>
        <v>0</v>
      </c>
    </row>
    <row r="2142" spans="40:47">
      <c r="AN2142" s="204">
        <v>60</v>
      </c>
      <c r="AO2142" s="204">
        <v>2</v>
      </c>
      <c r="AP2142" s="204">
        <v>1</v>
      </c>
      <c r="AQ2142" s="221">
        <f ca="1">IF($AP2142=1,IF(INDIRECT(ADDRESS(($AN2142-1)*3+$AO2142+5,$AP2142+7))="",0,INDIRECT(ADDRESS(($AN2142-1)*3+$AO2142+5,$AP2142+7))),IF(INDIRECT(ADDRESS(($AN2142-1)*3+$AO2142+5,$AP2142+7))="",0,IF(COUNTIF(INDIRECT(ADDRESS(($AN2142-1)*36+($AO2142-1)*12+6,COLUMN())):INDIRECT(ADDRESS(($AN2142-1)*36+($AO2142-1)*12+$AP2142+4,COLUMN())),INDIRECT(ADDRESS(($AN2142-1)*3+$AO2142+5,$AP2142+7)))&gt;=1,0,INDIRECT(ADDRESS(($AN2142-1)*3+$AO2142+5,$AP2142+7)))))</f>
        <v>0</v>
      </c>
      <c r="AR2142" s="204">
        <f ca="1">COUNTIF(INDIRECT("H"&amp;(ROW()+12*(($AN2142-1)*3+$AO2142)-ROW())/12+5):INDIRECT("S"&amp;(ROW()+12*(($AN2142-1)*3+$AO2142)-ROW())/12+5),AQ2142)</f>
        <v>0</v>
      </c>
      <c r="AS2142" s="221">
        <f ca="1">IF($AP2142=1,IF(INDIRECT(ADDRESS(($AN2142-1)*3+$AO2142+5,$AP2142+20))="",0,INDIRECT(ADDRESS(($AN2142-1)*3+$AO2142+5,$AP2142+20))),IF(INDIRECT(ADDRESS(($AN2142-1)*3+$AO2142+5,$AP2142+20))="",0,IF(COUNTIF(INDIRECT(ADDRESS(($AN2142-1)*36+($AO2142-1)*12+6,COLUMN())):INDIRECT(ADDRESS(($AN2142-1)*36+($AO2142-1)*12+$AP2142+4,COLUMN())),INDIRECT(ADDRESS(($AN2142-1)*3+$AO2142+5,$AP2142+20)))&gt;=1,0,INDIRECT(ADDRESS(($AN2142-1)*3+$AO2142+5,$AP2142+20)))))</f>
        <v>0</v>
      </c>
      <c r="AT2142" s="204">
        <f ca="1">COUNTIF(INDIRECT("U"&amp;(ROW()+12*(($AN2142-1)*3+$AO2142)-ROW())/12+5):INDIRECT("AF"&amp;(ROW()+12*(($AN2142-1)*3+$AO2142)-ROW())/12+5),AS2142)</f>
        <v>0</v>
      </c>
      <c r="AU2142" s="204">
        <f ca="1">IF(AND(AQ2142+AS2142&gt;0,AR2142+AT2142&gt;0),COUNTIF(AU$6:AU2141,"&gt;0")+1,0)</f>
        <v>0</v>
      </c>
    </row>
    <row r="2143" spans="40:47">
      <c r="AN2143" s="204">
        <v>60</v>
      </c>
      <c r="AO2143" s="204">
        <v>2</v>
      </c>
      <c r="AP2143" s="204">
        <v>2</v>
      </c>
      <c r="AQ2143" s="221">
        <f ca="1">IF($AP2143=1,IF(INDIRECT(ADDRESS(($AN2143-1)*3+$AO2143+5,$AP2143+7))="",0,INDIRECT(ADDRESS(($AN2143-1)*3+$AO2143+5,$AP2143+7))),IF(INDIRECT(ADDRESS(($AN2143-1)*3+$AO2143+5,$AP2143+7))="",0,IF(COUNTIF(INDIRECT(ADDRESS(($AN2143-1)*36+($AO2143-1)*12+6,COLUMN())):INDIRECT(ADDRESS(($AN2143-1)*36+($AO2143-1)*12+$AP2143+4,COLUMN())),INDIRECT(ADDRESS(($AN2143-1)*3+$AO2143+5,$AP2143+7)))&gt;=1,0,INDIRECT(ADDRESS(($AN2143-1)*3+$AO2143+5,$AP2143+7)))))</f>
        <v>0</v>
      </c>
      <c r="AR2143" s="204">
        <f ca="1">COUNTIF(INDIRECT("H"&amp;(ROW()+12*(($AN2143-1)*3+$AO2143)-ROW())/12+5):INDIRECT("S"&amp;(ROW()+12*(($AN2143-1)*3+$AO2143)-ROW())/12+5),AQ2143)</f>
        <v>0</v>
      </c>
      <c r="AS2143" s="221">
        <f ca="1">IF($AP2143=1,IF(INDIRECT(ADDRESS(($AN2143-1)*3+$AO2143+5,$AP2143+20))="",0,INDIRECT(ADDRESS(($AN2143-1)*3+$AO2143+5,$AP2143+20))),IF(INDIRECT(ADDRESS(($AN2143-1)*3+$AO2143+5,$AP2143+20))="",0,IF(COUNTIF(INDIRECT(ADDRESS(($AN2143-1)*36+($AO2143-1)*12+6,COLUMN())):INDIRECT(ADDRESS(($AN2143-1)*36+($AO2143-1)*12+$AP2143+4,COLUMN())),INDIRECT(ADDRESS(($AN2143-1)*3+$AO2143+5,$AP2143+20)))&gt;=1,0,INDIRECT(ADDRESS(($AN2143-1)*3+$AO2143+5,$AP2143+20)))))</f>
        <v>0</v>
      </c>
      <c r="AT2143" s="204">
        <f ca="1">COUNTIF(INDIRECT("U"&amp;(ROW()+12*(($AN2143-1)*3+$AO2143)-ROW())/12+5):INDIRECT("AF"&amp;(ROW()+12*(($AN2143-1)*3+$AO2143)-ROW())/12+5),AS2143)</f>
        <v>0</v>
      </c>
      <c r="AU2143" s="204">
        <f ca="1">IF(AND(AQ2143+AS2143&gt;0,AR2143+AT2143&gt;0),COUNTIF(AU$6:AU2142,"&gt;0")+1,0)</f>
        <v>0</v>
      </c>
    </row>
    <row r="2144" spans="40:47">
      <c r="AN2144" s="204">
        <v>60</v>
      </c>
      <c r="AO2144" s="204">
        <v>2</v>
      </c>
      <c r="AP2144" s="204">
        <v>3</v>
      </c>
      <c r="AQ2144" s="221">
        <f ca="1">IF($AP2144=1,IF(INDIRECT(ADDRESS(($AN2144-1)*3+$AO2144+5,$AP2144+7))="",0,INDIRECT(ADDRESS(($AN2144-1)*3+$AO2144+5,$AP2144+7))),IF(INDIRECT(ADDRESS(($AN2144-1)*3+$AO2144+5,$AP2144+7))="",0,IF(COUNTIF(INDIRECT(ADDRESS(($AN2144-1)*36+($AO2144-1)*12+6,COLUMN())):INDIRECT(ADDRESS(($AN2144-1)*36+($AO2144-1)*12+$AP2144+4,COLUMN())),INDIRECT(ADDRESS(($AN2144-1)*3+$AO2144+5,$AP2144+7)))&gt;=1,0,INDIRECT(ADDRESS(($AN2144-1)*3+$AO2144+5,$AP2144+7)))))</f>
        <v>0</v>
      </c>
      <c r="AR2144" s="204">
        <f ca="1">COUNTIF(INDIRECT("H"&amp;(ROW()+12*(($AN2144-1)*3+$AO2144)-ROW())/12+5):INDIRECT("S"&amp;(ROW()+12*(($AN2144-1)*3+$AO2144)-ROW())/12+5),AQ2144)</f>
        <v>0</v>
      </c>
      <c r="AS2144" s="221">
        <f ca="1">IF($AP2144=1,IF(INDIRECT(ADDRESS(($AN2144-1)*3+$AO2144+5,$AP2144+20))="",0,INDIRECT(ADDRESS(($AN2144-1)*3+$AO2144+5,$AP2144+20))),IF(INDIRECT(ADDRESS(($AN2144-1)*3+$AO2144+5,$AP2144+20))="",0,IF(COUNTIF(INDIRECT(ADDRESS(($AN2144-1)*36+($AO2144-1)*12+6,COLUMN())):INDIRECT(ADDRESS(($AN2144-1)*36+($AO2144-1)*12+$AP2144+4,COLUMN())),INDIRECT(ADDRESS(($AN2144-1)*3+$AO2144+5,$AP2144+20)))&gt;=1,0,INDIRECT(ADDRESS(($AN2144-1)*3+$AO2144+5,$AP2144+20)))))</f>
        <v>0</v>
      </c>
      <c r="AT2144" s="204">
        <f ca="1">COUNTIF(INDIRECT("U"&amp;(ROW()+12*(($AN2144-1)*3+$AO2144)-ROW())/12+5):INDIRECT("AF"&amp;(ROW()+12*(($AN2144-1)*3+$AO2144)-ROW())/12+5),AS2144)</f>
        <v>0</v>
      </c>
      <c r="AU2144" s="204">
        <f ca="1">IF(AND(AQ2144+AS2144&gt;0,AR2144+AT2144&gt;0),COUNTIF(AU$6:AU2143,"&gt;0")+1,0)</f>
        <v>0</v>
      </c>
    </row>
    <row r="2145" spans="40:47">
      <c r="AN2145" s="204">
        <v>60</v>
      </c>
      <c r="AO2145" s="204">
        <v>2</v>
      </c>
      <c r="AP2145" s="204">
        <v>4</v>
      </c>
      <c r="AQ2145" s="221">
        <f ca="1">IF($AP2145=1,IF(INDIRECT(ADDRESS(($AN2145-1)*3+$AO2145+5,$AP2145+7))="",0,INDIRECT(ADDRESS(($AN2145-1)*3+$AO2145+5,$AP2145+7))),IF(INDIRECT(ADDRESS(($AN2145-1)*3+$AO2145+5,$AP2145+7))="",0,IF(COUNTIF(INDIRECT(ADDRESS(($AN2145-1)*36+($AO2145-1)*12+6,COLUMN())):INDIRECT(ADDRESS(($AN2145-1)*36+($AO2145-1)*12+$AP2145+4,COLUMN())),INDIRECT(ADDRESS(($AN2145-1)*3+$AO2145+5,$AP2145+7)))&gt;=1,0,INDIRECT(ADDRESS(($AN2145-1)*3+$AO2145+5,$AP2145+7)))))</f>
        <v>0</v>
      </c>
      <c r="AR2145" s="204">
        <f ca="1">COUNTIF(INDIRECT("H"&amp;(ROW()+12*(($AN2145-1)*3+$AO2145)-ROW())/12+5):INDIRECT("S"&amp;(ROW()+12*(($AN2145-1)*3+$AO2145)-ROW())/12+5),AQ2145)</f>
        <v>0</v>
      </c>
      <c r="AS2145" s="221">
        <f ca="1">IF($AP2145=1,IF(INDIRECT(ADDRESS(($AN2145-1)*3+$AO2145+5,$AP2145+20))="",0,INDIRECT(ADDRESS(($AN2145-1)*3+$AO2145+5,$AP2145+20))),IF(INDIRECT(ADDRESS(($AN2145-1)*3+$AO2145+5,$AP2145+20))="",0,IF(COUNTIF(INDIRECT(ADDRESS(($AN2145-1)*36+($AO2145-1)*12+6,COLUMN())):INDIRECT(ADDRESS(($AN2145-1)*36+($AO2145-1)*12+$AP2145+4,COLUMN())),INDIRECT(ADDRESS(($AN2145-1)*3+$AO2145+5,$AP2145+20)))&gt;=1,0,INDIRECT(ADDRESS(($AN2145-1)*3+$AO2145+5,$AP2145+20)))))</f>
        <v>0</v>
      </c>
      <c r="AT2145" s="204">
        <f ca="1">COUNTIF(INDIRECT("U"&amp;(ROW()+12*(($AN2145-1)*3+$AO2145)-ROW())/12+5):INDIRECT("AF"&amp;(ROW()+12*(($AN2145-1)*3+$AO2145)-ROW())/12+5),AS2145)</f>
        <v>0</v>
      </c>
      <c r="AU2145" s="204">
        <f ca="1">IF(AND(AQ2145+AS2145&gt;0,AR2145+AT2145&gt;0),COUNTIF(AU$6:AU2144,"&gt;0")+1,0)</f>
        <v>0</v>
      </c>
    </row>
    <row r="2146" spans="40:47">
      <c r="AN2146" s="204">
        <v>60</v>
      </c>
      <c r="AO2146" s="204">
        <v>2</v>
      </c>
      <c r="AP2146" s="204">
        <v>5</v>
      </c>
      <c r="AQ2146" s="221">
        <f ca="1">IF($AP2146=1,IF(INDIRECT(ADDRESS(($AN2146-1)*3+$AO2146+5,$AP2146+7))="",0,INDIRECT(ADDRESS(($AN2146-1)*3+$AO2146+5,$AP2146+7))),IF(INDIRECT(ADDRESS(($AN2146-1)*3+$AO2146+5,$AP2146+7))="",0,IF(COUNTIF(INDIRECT(ADDRESS(($AN2146-1)*36+($AO2146-1)*12+6,COLUMN())):INDIRECT(ADDRESS(($AN2146-1)*36+($AO2146-1)*12+$AP2146+4,COLUMN())),INDIRECT(ADDRESS(($AN2146-1)*3+$AO2146+5,$AP2146+7)))&gt;=1,0,INDIRECT(ADDRESS(($AN2146-1)*3+$AO2146+5,$AP2146+7)))))</f>
        <v>0</v>
      </c>
      <c r="AR2146" s="204">
        <f ca="1">COUNTIF(INDIRECT("H"&amp;(ROW()+12*(($AN2146-1)*3+$AO2146)-ROW())/12+5):INDIRECT("S"&amp;(ROW()+12*(($AN2146-1)*3+$AO2146)-ROW())/12+5),AQ2146)</f>
        <v>0</v>
      </c>
      <c r="AS2146" s="221">
        <f ca="1">IF($AP2146=1,IF(INDIRECT(ADDRESS(($AN2146-1)*3+$AO2146+5,$AP2146+20))="",0,INDIRECT(ADDRESS(($AN2146-1)*3+$AO2146+5,$AP2146+20))),IF(INDIRECT(ADDRESS(($AN2146-1)*3+$AO2146+5,$AP2146+20))="",0,IF(COUNTIF(INDIRECT(ADDRESS(($AN2146-1)*36+($AO2146-1)*12+6,COLUMN())):INDIRECT(ADDRESS(($AN2146-1)*36+($AO2146-1)*12+$AP2146+4,COLUMN())),INDIRECT(ADDRESS(($AN2146-1)*3+$AO2146+5,$AP2146+20)))&gt;=1,0,INDIRECT(ADDRESS(($AN2146-1)*3+$AO2146+5,$AP2146+20)))))</f>
        <v>0</v>
      </c>
      <c r="AT2146" s="204">
        <f ca="1">COUNTIF(INDIRECT("U"&amp;(ROW()+12*(($AN2146-1)*3+$AO2146)-ROW())/12+5):INDIRECT("AF"&amp;(ROW()+12*(($AN2146-1)*3+$AO2146)-ROW())/12+5),AS2146)</f>
        <v>0</v>
      </c>
      <c r="AU2146" s="204">
        <f ca="1">IF(AND(AQ2146+AS2146&gt;0,AR2146+AT2146&gt;0),COUNTIF(AU$6:AU2145,"&gt;0")+1,0)</f>
        <v>0</v>
      </c>
    </row>
    <row r="2147" spans="40:47">
      <c r="AN2147" s="204">
        <v>60</v>
      </c>
      <c r="AO2147" s="204">
        <v>2</v>
      </c>
      <c r="AP2147" s="204">
        <v>6</v>
      </c>
      <c r="AQ2147" s="221">
        <f ca="1">IF($AP2147=1,IF(INDIRECT(ADDRESS(($AN2147-1)*3+$AO2147+5,$AP2147+7))="",0,INDIRECT(ADDRESS(($AN2147-1)*3+$AO2147+5,$AP2147+7))),IF(INDIRECT(ADDRESS(($AN2147-1)*3+$AO2147+5,$AP2147+7))="",0,IF(COUNTIF(INDIRECT(ADDRESS(($AN2147-1)*36+($AO2147-1)*12+6,COLUMN())):INDIRECT(ADDRESS(($AN2147-1)*36+($AO2147-1)*12+$AP2147+4,COLUMN())),INDIRECT(ADDRESS(($AN2147-1)*3+$AO2147+5,$AP2147+7)))&gt;=1,0,INDIRECT(ADDRESS(($AN2147-1)*3+$AO2147+5,$AP2147+7)))))</f>
        <v>0</v>
      </c>
      <c r="AR2147" s="204">
        <f ca="1">COUNTIF(INDIRECT("H"&amp;(ROW()+12*(($AN2147-1)*3+$AO2147)-ROW())/12+5):INDIRECT("S"&amp;(ROW()+12*(($AN2147-1)*3+$AO2147)-ROW())/12+5),AQ2147)</f>
        <v>0</v>
      </c>
      <c r="AS2147" s="221">
        <f ca="1">IF($AP2147=1,IF(INDIRECT(ADDRESS(($AN2147-1)*3+$AO2147+5,$AP2147+20))="",0,INDIRECT(ADDRESS(($AN2147-1)*3+$AO2147+5,$AP2147+20))),IF(INDIRECT(ADDRESS(($AN2147-1)*3+$AO2147+5,$AP2147+20))="",0,IF(COUNTIF(INDIRECT(ADDRESS(($AN2147-1)*36+($AO2147-1)*12+6,COLUMN())):INDIRECT(ADDRESS(($AN2147-1)*36+($AO2147-1)*12+$AP2147+4,COLUMN())),INDIRECT(ADDRESS(($AN2147-1)*3+$AO2147+5,$AP2147+20)))&gt;=1,0,INDIRECT(ADDRESS(($AN2147-1)*3+$AO2147+5,$AP2147+20)))))</f>
        <v>0</v>
      </c>
      <c r="AT2147" s="204">
        <f ca="1">COUNTIF(INDIRECT("U"&amp;(ROW()+12*(($AN2147-1)*3+$AO2147)-ROW())/12+5):INDIRECT("AF"&amp;(ROW()+12*(($AN2147-1)*3+$AO2147)-ROW())/12+5),AS2147)</f>
        <v>0</v>
      </c>
      <c r="AU2147" s="204">
        <f ca="1">IF(AND(AQ2147+AS2147&gt;0,AR2147+AT2147&gt;0),COUNTIF(AU$6:AU2146,"&gt;0")+1,0)</f>
        <v>0</v>
      </c>
    </row>
    <row r="2148" spans="40:47">
      <c r="AN2148" s="204">
        <v>60</v>
      </c>
      <c r="AO2148" s="204">
        <v>2</v>
      </c>
      <c r="AP2148" s="204">
        <v>7</v>
      </c>
      <c r="AQ2148" s="221">
        <f ca="1">IF($AP2148=1,IF(INDIRECT(ADDRESS(($AN2148-1)*3+$AO2148+5,$AP2148+7))="",0,INDIRECT(ADDRESS(($AN2148-1)*3+$AO2148+5,$AP2148+7))),IF(INDIRECT(ADDRESS(($AN2148-1)*3+$AO2148+5,$AP2148+7))="",0,IF(COUNTIF(INDIRECT(ADDRESS(($AN2148-1)*36+($AO2148-1)*12+6,COLUMN())):INDIRECT(ADDRESS(($AN2148-1)*36+($AO2148-1)*12+$AP2148+4,COLUMN())),INDIRECT(ADDRESS(($AN2148-1)*3+$AO2148+5,$AP2148+7)))&gt;=1,0,INDIRECT(ADDRESS(($AN2148-1)*3+$AO2148+5,$AP2148+7)))))</f>
        <v>0</v>
      </c>
      <c r="AR2148" s="204">
        <f ca="1">COUNTIF(INDIRECT("H"&amp;(ROW()+12*(($AN2148-1)*3+$AO2148)-ROW())/12+5):INDIRECT("S"&amp;(ROW()+12*(($AN2148-1)*3+$AO2148)-ROW())/12+5),AQ2148)</f>
        <v>0</v>
      </c>
      <c r="AS2148" s="221">
        <f ca="1">IF($AP2148=1,IF(INDIRECT(ADDRESS(($AN2148-1)*3+$AO2148+5,$AP2148+20))="",0,INDIRECT(ADDRESS(($AN2148-1)*3+$AO2148+5,$AP2148+20))),IF(INDIRECT(ADDRESS(($AN2148-1)*3+$AO2148+5,$AP2148+20))="",0,IF(COUNTIF(INDIRECT(ADDRESS(($AN2148-1)*36+($AO2148-1)*12+6,COLUMN())):INDIRECT(ADDRESS(($AN2148-1)*36+($AO2148-1)*12+$AP2148+4,COLUMN())),INDIRECT(ADDRESS(($AN2148-1)*3+$AO2148+5,$AP2148+20)))&gt;=1,0,INDIRECT(ADDRESS(($AN2148-1)*3+$AO2148+5,$AP2148+20)))))</f>
        <v>0</v>
      </c>
      <c r="AT2148" s="204">
        <f ca="1">COUNTIF(INDIRECT("U"&amp;(ROW()+12*(($AN2148-1)*3+$AO2148)-ROW())/12+5):INDIRECT("AF"&amp;(ROW()+12*(($AN2148-1)*3+$AO2148)-ROW())/12+5),AS2148)</f>
        <v>0</v>
      </c>
      <c r="AU2148" s="204">
        <f ca="1">IF(AND(AQ2148+AS2148&gt;0,AR2148+AT2148&gt;0),COUNTIF(AU$6:AU2147,"&gt;0")+1,0)</f>
        <v>0</v>
      </c>
    </row>
    <row r="2149" spans="40:47">
      <c r="AN2149" s="204">
        <v>60</v>
      </c>
      <c r="AO2149" s="204">
        <v>2</v>
      </c>
      <c r="AP2149" s="204">
        <v>8</v>
      </c>
      <c r="AQ2149" s="221">
        <f ca="1">IF($AP2149=1,IF(INDIRECT(ADDRESS(($AN2149-1)*3+$AO2149+5,$AP2149+7))="",0,INDIRECT(ADDRESS(($AN2149-1)*3+$AO2149+5,$AP2149+7))),IF(INDIRECT(ADDRESS(($AN2149-1)*3+$AO2149+5,$AP2149+7))="",0,IF(COUNTIF(INDIRECT(ADDRESS(($AN2149-1)*36+($AO2149-1)*12+6,COLUMN())):INDIRECT(ADDRESS(($AN2149-1)*36+($AO2149-1)*12+$AP2149+4,COLUMN())),INDIRECT(ADDRESS(($AN2149-1)*3+$AO2149+5,$AP2149+7)))&gt;=1,0,INDIRECT(ADDRESS(($AN2149-1)*3+$AO2149+5,$AP2149+7)))))</f>
        <v>0</v>
      </c>
      <c r="AR2149" s="204">
        <f ca="1">COUNTIF(INDIRECT("H"&amp;(ROW()+12*(($AN2149-1)*3+$AO2149)-ROW())/12+5):INDIRECT("S"&amp;(ROW()+12*(($AN2149-1)*3+$AO2149)-ROW())/12+5),AQ2149)</f>
        <v>0</v>
      </c>
      <c r="AS2149" s="221">
        <f ca="1">IF($AP2149=1,IF(INDIRECT(ADDRESS(($AN2149-1)*3+$AO2149+5,$AP2149+20))="",0,INDIRECT(ADDRESS(($AN2149-1)*3+$AO2149+5,$AP2149+20))),IF(INDIRECT(ADDRESS(($AN2149-1)*3+$AO2149+5,$AP2149+20))="",0,IF(COUNTIF(INDIRECT(ADDRESS(($AN2149-1)*36+($AO2149-1)*12+6,COLUMN())):INDIRECT(ADDRESS(($AN2149-1)*36+($AO2149-1)*12+$AP2149+4,COLUMN())),INDIRECT(ADDRESS(($AN2149-1)*3+$AO2149+5,$AP2149+20)))&gt;=1,0,INDIRECT(ADDRESS(($AN2149-1)*3+$AO2149+5,$AP2149+20)))))</f>
        <v>0</v>
      </c>
      <c r="AT2149" s="204">
        <f ca="1">COUNTIF(INDIRECT("U"&amp;(ROW()+12*(($AN2149-1)*3+$AO2149)-ROW())/12+5):INDIRECT("AF"&amp;(ROW()+12*(($AN2149-1)*3+$AO2149)-ROW())/12+5),AS2149)</f>
        <v>0</v>
      </c>
      <c r="AU2149" s="204">
        <f ca="1">IF(AND(AQ2149+AS2149&gt;0,AR2149+AT2149&gt;0),COUNTIF(AU$6:AU2148,"&gt;0")+1,0)</f>
        <v>0</v>
      </c>
    </row>
    <row r="2150" spans="40:47">
      <c r="AN2150" s="204">
        <v>60</v>
      </c>
      <c r="AO2150" s="204">
        <v>2</v>
      </c>
      <c r="AP2150" s="204">
        <v>9</v>
      </c>
      <c r="AQ2150" s="221">
        <f ca="1">IF($AP2150=1,IF(INDIRECT(ADDRESS(($AN2150-1)*3+$AO2150+5,$AP2150+7))="",0,INDIRECT(ADDRESS(($AN2150-1)*3+$AO2150+5,$AP2150+7))),IF(INDIRECT(ADDRESS(($AN2150-1)*3+$AO2150+5,$AP2150+7))="",0,IF(COUNTIF(INDIRECT(ADDRESS(($AN2150-1)*36+($AO2150-1)*12+6,COLUMN())):INDIRECT(ADDRESS(($AN2150-1)*36+($AO2150-1)*12+$AP2150+4,COLUMN())),INDIRECT(ADDRESS(($AN2150-1)*3+$AO2150+5,$AP2150+7)))&gt;=1,0,INDIRECT(ADDRESS(($AN2150-1)*3+$AO2150+5,$AP2150+7)))))</f>
        <v>0</v>
      </c>
      <c r="AR2150" s="204">
        <f ca="1">COUNTIF(INDIRECT("H"&amp;(ROW()+12*(($AN2150-1)*3+$AO2150)-ROW())/12+5):INDIRECT("S"&amp;(ROW()+12*(($AN2150-1)*3+$AO2150)-ROW())/12+5),AQ2150)</f>
        <v>0</v>
      </c>
      <c r="AS2150" s="221">
        <f ca="1">IF($AP2150=1,IF(INDIRECT(ADDRESS(($AN2150-1)*3+$AO2150+5,$AP2150+20))="",0,INDIRECT(ADDRESS(($AN2150-1)*3+$AO2150+5,$AP2150+20))),IF(INDIRECT(ADDRESS(($AN2150-1)*3+$AO2150+5,$AP2150+20))="",0,IF(COUNTIF(INDIRECT(ADDRESS(($AN2150-1)*36+($AO2150-1)*12+6,COLUMN())):INDIRECT(ADDRESS(($AN2150-1)*36+($AO2150-1)*12+$AP2150+4,COLUMN())),INDIRECT(ADDRESS(($AN2150-1)*3+$AO2150+5,$AP2150+20)))&gt;=1,0,INDIRECT(ADDRESS(($AN2150-1)*3+$AO2150+5,$AP2150+20)))))</f>
        <v>0</v>
      </c>
      <c r="AT2150" s="204">
        <f ca="1">COUNTIF(INDIRECT("U"&amp;(ROW()+12*(($AN2150-1)*3+$AO2150)-ROW())/12+5):INDIRECT("AF"&amp;(ROW()+12*(($AN2150-1)*3+$AO2150)-ROW())/12+5),AS2150)</f>
        <v>0</v>
      </c>
      <c r="AU2150" s="204">
        <f ca="1">IF(AND(AQ2150+AS2150&gt;0,AR2150+AT2150&gt;0),COUNTIF(AU$6:AU2149,"&gt;0")+1,0)</f>
        <v>0</v>
      </c>
    </row>
    <row r="2151" spans="40:47">
      <c r="AN2151" s="204">
        <v>60</v>
      </c>
      <c r="AO2151" s="204">
        <v>2</v>
      </c>
      <c r="AP2151" s="204">
        <v>10</v>
      </c>
      <c r="AQ2151" s="221">
        <f ca="1">IF($AP2151=1,IF(INDIRECT(ADDRESS(($AN2151-1)*3+$AO2151+5,$AP2151+7))="",0,INDIRECT(ADDRESS(($AN2151-1)*3+$AO2151+5,$AP2151+7))),IF(INDIRECT(ADDRESS(($AN2151-1)*3+$AO2151+5,$AP2151+7))="",0,IF(COUNTIF(INDIRECT(ADDRESS(($AN2151-1)*36+($AO2151-1)*12+6,COLUMN())):INDIRECT(ADDRESS(($AN2151-1)*36+($AO2151-1)*12+$AP2151+4,COLUMN())),INDIRECT(ADDRESS(($AN2151-1)*3+$AO2151+5,$AP2151+7)))&gt;=1,0,INDIRECT(ADDRESS(($AN2151-1)*3+$AO2151+5,$AP2151+7)))))</f>
        <v>0</v>
      </c>
      <c r="AR2151" s="204">
        <f ca="1">COUNTIF(INDIRECT("H"&amp;(ROW()+12*(($AN2151-1)*3+$AO2151)-ROW())/12+5):INDIRECT("S"&amp;(ROW()+12*(($AN2151-1)*3+$AO2151)-ROW())/12+5),AQ2151)</f>
        <v>0</v>
      </c>
      <c r="AS2151" s="221">
        <f ca="1">IF($AP2151=1,IF(INDIRECT(ADDRESS(($AN2151-1)*3+$AO2151+5,$AP2151+20))="",0,INDIRECT(ADDRESS(($AN2151-1)*3+$AO2151+5,$AP2151+20))),IF(INDIRECT(ADDRESS(($AN2151-1)*3+$AO2151+5,$AP2151+20))="",0,IF(COUNTIF(INDIRECT(ADDRESS(($AN2151-1)*36+($AO2151-1)*12+6,COLUMN())):INDIRECT(ADDRESS(($AN2151-1)*36+($AO2151-1)*12+$AP2151+4,COLUMN())),INDIRECT(ADDRESS(($AN2151-1)*3+$AO2151+5,$AP2151+20)))&gt;=1,0,INDIRECT(ADDRESS(($AN2151-1)*3+$AO2151+5,$AP2151+20)))))</f>
        <v>0</v>
      </c>
      <c r="AT2151" s="204">
        <f ca="1">COUNTIF(INDIRECT("U"&amp;(ROW()+12*(($AN2151-1)*3+$AO2151)-ROW())/12+5):INDIRECT("AF"&amp;(ROW()+12*(($AN2151-1)*3+$AO2151)-ROW())/12+5),AS2151)</f>
        <v>0</v>
      </c>
      <c r="AU2151" s="204">
        <f ca="1">IF(AND(AQ2151+AS2151&gt;0,AR2151+AT2151&gt;0),COUNTIF(AU$6:AU2150,"&gt;0")+1,0)</f>
        <v>0</v>
      </c>
    </row>
    <row r="2152" spans="40:47">
      <c r="AN2152" s="204">
        <v>60</v>
      </c>
      <c r="AO2152" s="204">
        <v>2</v>
      </c>
      <c r="AP2152" s="204">
        <v>11</v>
      </c>
      <c r="AQ2152" s="221">
        <f ca="1">IF($AP2152=1,IF(INDIRECT(ADDRESS(($AN2152-1)*3+$AO2152+5,$AP2152+7))="",0,INDIRECT(ADDRESS(($AN2152-1)*3+$AO2152+5,$AP2152+7))),IF(INDIRECT(ADDRESS(($AN2152-1)*3+$AO2152+5,$AP2152+7))="",0,IF(COUNTIF(INDIRECT(ADDRESS(($AN2152-1)*36+($AO2152-1)*12+6,COLUMN())):INDIRECT(ADDRESS(($AN2152-1)*36+($AO2152-1)*12+$AP2152+4,COLUMN())),INDIRECT(ADDRESS(($AN2152-1)*3+$AO2152+5,$AP2152+7)))&gt;=1,0,INDIRECT(ADDRESS(($AN2152-1)*3+$AO2152+5,$AP2152+7)))))</f>
        <v>0</v>
      </c>
      <c r="AR2152" s="204">
        <f ca="1">COUNTIF(INDIRECT("H"&amp;(ROW()+12*(($AN2152-1)*3+$AO2152)-ROW())/12+5):INDIRECT("S"&amp;(ROW()+12*(($AN2152-1)*3+$AO2152)-ROW())/12+5),AQ2152)</f>
        <v>0</v>
      </c>
      <c r="AS2152" s="221">
        <f ca="1">IF($AP2152=1,IF(INDIRECT(ADDRESS(($AN2152-1)*3+$AO2152+5,$AP2152+20))="",0,INDIRECT(ADDRESS(($AN2152-1)*3+$AO2152+5,$AP2152+20))),IF(INDIRECT(ADDRESS(($AN2152-1)*3+$AO2152+5,$AP2152+20))="",0,IF(COUNTIF(INDIRECT(ADDRESS(($AN2152-1)*36+($AO2152-1)*12+6,COLUMN())):INDIRECT(ADDRESS(($AN2152-1)*36+($AO2152-1)*12+$AP2152+4,COLUMN())),INDIRECT(ADDRESS(($AN2152-1)*3+$AO2152+5,$AP2152+20)))&gt;=1,0,INDIRECT(ADDRESS(($AN2152-1)*3+$AO2152+5,$AP2152+20)))))</f>
        <v>0</v>
      </c>
      <c r="AT2152" s="204">
        <f ca="1">COUNTIF(INDIRECT("U"&amp;(ROW()+12*(($AN2152-1)*3+$AO2152)-ROW())/12+5):INDIRECT("AF"&amp;(ROW()+12*(($AN2152-1)*3+$AO2152)-ROW())/12+5),AS2152)</f>
        <v>0</v>
      </c>
      <c r="AU2152" s="204">
        <f ca="1">IF(AND(AQ2152+AS2152&gt;0,AR2152+AT2152&gt;0),COUNTIF(AU$6:AU2151,"&gt;0")+1,0)</f>
        <v>0</v>
      </c>
    </row>
    <row r="2153" spans="40:47">
      <c r="AN2153" s="204">
        <v>60</v>
      </c>
      <c r="AO2153" s="204">
        <v>2</v>
      </c>
      <c r="AP2153" s="204">
        <v>12</v>
      </c>
      <c r="AQ2153" s="221">
        <f ca="1">IF($AP2153=1,IF(INDIRECT(ADDRESS(($AN2153-1)*3+$AO2153+5,$AP2153+7))="",0,INDIRECT(ADDRESS(($AN2153-1)*3+$AO2153+5,$AP2153+7))),IF(INDIRECT(ADDRESS(($AN2153-1)*3+$AO2153+5,$AP2153+7))="",0,IF(COUNTIF(INDIRECT(ADDRESS(($AN2153-1)*36+($AO2153-1)*12+6,COLUMN())):INDIRECT(ADDRESS(($AN2153-1)*36+($AO2153-1)*12+$AP2153+4,COLUMN())),INDIRECT(ADDRESS(($AN2153-1)*3+$AO2153+5,$AP2153+7)))&gt;=1,0,INDIRECT(ADDRESS(($AN2153-1)*3+$AO2153+5,$AP2153+7)))))</f>
        <v>0</v>
      </c>
      <c r="AR2153" s="204">
        <f ca="1">COUNTIF(INDIRECT("H"&amp;(ROW()+12*(($AN2153-1)*3+$AO2153)-ROW())/12+5):INDIRECT("S"&amp;(ROW()+12*(($AN2153-1)*3+$AO2153)-ROW())/12+5),AQ2153)</f>
        <v>0</v>
      </c>
      <c r="AS2153" s="221">
        <f ca="1">IF($AP2153=1,IF(INDIRECT(ADDRESS(($AN2153-1)*3+$AO2153+5,$AP2153+20))="",0,INDIRECT(ADDRESS(($AN2153-1)*3+$AO2153+5,$AP2153+20))),IF(INDIRECT(ADDRESS(($AN2153-1)*3+$AO2153+5,$AP2153+20))="",0,IF(COUNTIF(INDIRECT(ADDRESS(($AN2153-1)*36+($AO2153-1)*12+6,COLUMN())):INDIRECT(ADDRESS(($AN2153-1)*36+($AO2153-1)*12+$AP2153+4,COLUMN())),INDIRECT(ADDRESS(($AN2153-1)*3+$AO2153+5,$AP2153+20)))&gt;=1,0,INDIRECT(ADDRESS(($AN2153-1)*3+$AO2153+5,$AP2153+20)))))</f>
        <v>0</v>
      </c>
      <c r="AT2153" s="204">
        <f ca="1">COUNTIF(INDIRECT("U"&amp;(ROW()+12*(($AN2153-1)*3+$AO2153)-ROW())/12+5):INDIRECT("AF"&amp;(ROW()+12*(($AN2153-1)*3+$AO2153)-ROW())/12+5),AS2153)</f>
        <v>0</v>
      </c>
      <c r="AU2153" s="204">
        <f ca="1">IF(AND(AQ2153+AS2153&gt;0,AR2153+AT2153&gt;0),COUNTIF(AU$6:AU2152,"&gt;0")+1,0)</f>
        <v>0</v>
      </c>
    </row>
    <row r="2154" spans="40:47">
      <c r="AN2154" s="204">
        <v>60</v>
      </c>
      <c r="AO2154" s="204">
        <v>3</v>
      </c>
      <c r="AP2154" s="204">
        <v>1</v>
      </c>
      <c r="AQ2154" s="221">
        <f ca="1">IF($AP2154=1,IF(INDIRECT(ADDRESS(($AN2154-1)*3+$AO2154+5,$AP2154+7))="",0,INDIRECT(ADDRESS(($AN2154-1)*3+$AO2154+5,$AP2154+7))),IF(INDIRECT(ADDRESS(($AN2154-1)*3+$AO2154+5,$AP2154+7))="",0,IF(COUNTIF(INDIRECT(ADDRESS(($AN2154-1)*36+($AO2154-1)*12+6,COLUMN())):INDIRECT(ADDRESS(($AN2154-1)*36+($AO2154-1)*12+$AP2154+4,COLUMN())),INDIRECT(ADDRESS(($AN2154-1)*3+$AO2154+5,$AP2154+7)))&gt;=1,0,INDIRECT(ADDRESS(($AN2154-1)*3+$AO2154+5,$AP2154+7)))))</f>
        <v>0</v>
      </c>
      <c r="AR2154" s="204">
        <f ca="1">COUNTIF(INDIRECT("H"&amp;(ROW()+12*(($AN2154-1)*3+$AO2154)-ROW())/12+5):INDIRECT("S"&amp;(ROW()+12*(($AN2154-1)*3+$AO2154)-ROW())/12+5),AQ2154)</f>
        <v>0</v>
      </c>
      <c r="AS2154" s="221">
        <f ca="1">IF($AP2154=1,IF(INDIRECT(ADDRESS(($AN2154-1)*3+$AO2154+5,$AP2154+20))="",0,INDIRECT(ADDRESS(($AN2154-1)*3+$AO2154+5,$AP2154+20))),IF(INDIRECT(ADDRESS(($AN2154-1)*3+$AO2154+5,$AP2154+20))="",0,IF(COUNTIF(INDIRECT(ADDRESS(($AN2154-1)*36+($AO2154-1)*12+6,COLUMN())):INDIRECT(ADDRESS(($AN2154-1)*36+($AO2154-1)*12+$AP2154+4,COLUMN())),INDIRECT(ADDRESS(($AN2154-1)*3+$AO2154+5,$AP2154+20)))&gt;=1,0,INDIRECT(ADDRESS(($AN2154-1)*3+$AO2154+5,$AP2154+20)))))</f>
        <v>0</v>
      </c>
      <c r="AT2154" s="204">
        <f ca="1">COUNTIF(INDIRECT("U"&amp;(ROW()+12*(($AN2154-1)*3+$AO2154)-ROW())/12+5):INDIRECT("AF"&amp;(ROW()+12*(($AN2154-1)*3+$AO2154)-ROW())/12+5),AS2154)</f>
        <v>0</v>
      </c>
      <c r="AU2154" s="204">
        <f ca="1">IF(AND(AQ2154+AS2154&gt;0,AR2154+AT2154&gt;0),COUNTIF(AU$6:AU2153,"&gt;0")+1,0)</f>
        <v>0</v>
      </c>
    </row>
    <row r="2155" spans="40:47">
      <c r="AN2155" s="204">
        <v>60</v>
      </c>
      <c r="AO2155" s="204">
        <v>3</v>
      </c>
      <c r="AP2155" s="204">
        <v>2</v>
      </c>
      <c r="AQ2155" s="221">
        <f ca="1">IF($AP2155=1,IF(INDIRECT(ADDRESS(($AN2155-1)*3+$AO2155+5,$AP2155+7))="",0,INDIRECT(ADDRESS(($AN2155-1)*3+$AO2155+5,$AP2155+7))),IF(INDIRECT(ADDRESS(($AN2155-1)*3+$AO2155+5,$AP2155+7))="",0,IF(COUNTIF(INDIRECT(ADDRESS(($AN2155-1)*36+($AO2155-1)*12+6,COLUMN())):INDIRECT(ADDRESS(($AN2155-1)*36+($AO2155-1)*12+$AP2155+4,COLUMN())),INDIRECT(ADDRESS(($AN2155-1)*3+$AO2155+5,$AP2155+7)))&gt;=1,0,INDIRECT(ADDRESS(($AN2155-1)*3+$AO2155+5,$AP2155+7)))))</f>
        <v>0</v>
      </c>
      <c r="AR2155" s="204">
        <f ca="1">COUNTIF(INDIRECT("H"&amp;(ROW()+12*(($AN2155-1)*3+$AO2155)-ROW())/12+5):INDIRECT("S"&amp;(ROW()+12*(($AN2155-1)*3+$AO2155)-ROW())/12+5),AQ2155)</f>
        <v>0</v>
      </c>
      <c r="AS2155" s="221">
        <f ca="1">IF($AP2155=1,IF(INDIRECT(ADDRESS(($AN2155-1)*3+$AO2155+5,$AP2155+20))="",0,INDIRECT(ADDRESS(($AN2155-1)*3+$AO2155+5,$AP2155+20))),IF(INDIRECT(ADDRESS(($AN2155-1)*3+$AO2155+5,$AP2155+20))="",0,IF(COUNTIF(INDIRECT(ADDRESS(($AN2155-1)*36+($AO2155-1)*12+6,COLUMN())):INDIRECT(ADDRESS(($AN2155-1)*36+($AO2155-1)*12+$AP2155+4,COLUMN())),INDIRECT(ADDRESS(($AN2155-1)*3+$AO2155+5,$AP2155+20)))&gt;=1,0,INDIRECT(ADDRESS(($AN2155-1)*3+$AO2155+5,$AP2155+20)))))</f>
        <v>0</v>
      </c>
      <c r="AT2155" s="204">
        <f ca="1">COUNTIF(INDIRECT("U"&amp;(ROW()+12*(($AN2155-1)*3+$AO2155)-ROW())/12+5):INDIRECT("AF"&amp;(ROW()+12*(($AN2155-1)*3+$AO2155)-ROW())/12+5),AS2155)</f>
        <v>0</v>
      </c>
      <c r="AU2155" s="204">
        <f ca="1">IF(AND(AQ2155+AS2155&gt;0,AR2155+AT2155&gt;0),COUNTIF(AU$6:AU2154,"&gt;0")+1,0)</f>
        <v>0</v>
      </c>
    </row>
    <row r="2156" spans="40:47">
      <c r="AN2156" s="204">
        <v>60</v>
      </c>
      <c r="AO2156" s="204">
        <v>3</v>
      </c>
      <c r="AP2156" s="204">
        <v>3</v>
      </c>
      <c r="AQ2156" s="221">
        <f ca="1">IF($AP2156=1,IF(INDIRECT(ADDRESS(($AN2156-1)*3+$AO2156+5,$AP2156+7))="",0,INDIRECT(ADDRESS(($AN2156-1)*3+$AO2156+5,$AP2156+7))),IF(INDIRECT(ADDRESS(($AN2156-1)*3+$AO2156+5,$AP2156+7))="",0,IF(COUNTIF(INDIRECT(ADDRESS(($AN2156-1)*36+($AO2156-1)*12+6,COLUMN())):INDIRECT(ADDRESS(($AN2156-1)*36+($AO2156-1)*12+$AP2156+4,COLUMN())),INDIRECT(ADDRESS(($AN2156-1)*3+$AO2156+5,$AP2156+7)))&gt;=1,0,INDIRECT(ADDRESS(($AN2156-1)*3+$AO2156+5,$AP2156+7)))))</f>
        <v>0</v>
      </c>
      <c r="AR2156" s="204">
        <f ca="1">COUNTIF(INDIRECT("H"&amp;(ROW()+12*(($AN2156-1)*3+$AO2156)-ROW())/12+5):INDIRECT("S"&amp;(ROW()+12*(($AN2156-1)*3+$AO2156)-ROW())/12+5),AQ2156)</f>
        <v>0</v>
      </c>
      <c r="AS2156" s="221">
        <f ca="1">IF($AP2156=1,IF(INDIRECT(ADDRESS(($AN2156-1)*3+$AO2156+5,$AP2156+20))="",0,INDIRECT(ADDRESS(($AN2156-1)*3+$AO2156+5,$AP2156+20))),IF(INDIRECT(ADDRESS(($AN2156-1)*3+$AO2156+5,$AP2156+20))="",0,IF(COUNTIF(INDIRECT(ADDRESS(($AN2156-1)*36+($AO2156-1)*12+6,COLUMN())):INDIRECT(ADDRESS(($AN2156-1)*36+($AO2156-1)*12+$AP2156+4,COLUMN())),INDIRECT(ADDRESS(($AN2156-1)*3+$AO2156+5,$AP2156+20)))&gt;=1,0,INDIRECT(ADDRESS(($AN2156-1)*3+$AO2156+5,$AP2156+20)))))</f>
        <v>0</v>
      </c>
      <c r="AT2156" s="204">
        <f ca="1">COUNTIF(INDIRECT("U"&amp;(ROW()+12*(($AN2156-1)*3+$AO2156)-ROW())/12+5):INDIRECT("AF"&amp;(ROW()+12*(($AN2156-1)*3+$AO2156)-ROW())/12+5),AS2156)</f>
        <v>0</v>
      </c>
      <c r="AU2156" s="204">
        <f ca="1">IF(AND(AQ2156+AS2156&gt;0,AR2156+AT2156&gt;0),COUNTIF(AU$6:AU2155,"&gt;0")+1,0)</f>
        <v>0</v>
      </c>
    </row>
    <row r="2157" spans="40:47">
      <c r="AN2157" s="204">
        <v>60</v>
      </c>
      <c r="AO2157" s="204">
        <v>3</v>
      </c>
      <c r="AP2157" s="204">
        <v>4</v>
      </c>
      <c r="AQ2157" s="221">
        <f ca="1">IF($AP2157=1,IF(INDIRECT(ADDRESS(($AN2157-1)*3+$AO2157+5,$AP2157+7))="",0,INDIRECT(ADDRESS(($AN2157-1)*3+$AO2157+5,$AP2157+7))),IF(INDIRECT(ADDRESS(($AN2157-1)*3+$AO2157+5,$AP2157+7))="",0,IF(COUNTIF(INDIRECT(ADDRESS(($AN2157-1)*36+($AO2157-1)*12+6,COLUMN())):INDIRECT(ADDRESS(($AN2157-1)*36+($AO2157-1)*12+$AP2157+4,COLUMN())),INDIRECT(ADDRESS(($AN2157-1)*3+$AO2157+5,$AP2157+7)))&gt;=1,0,INDIRECT(ADDRESS(($AN2157-1)*3+$AO2157+5,$AP2157+7)))))</f>
        <v>0</v>
      </c>
      <c r="AR2157" s="204">
        <f ca="1">COUNTIF(INDIRECT("H"&amp;(ROW()+12*(($AN2157-1)*3+$AO2157)-ROW())/12+5):INDIRECT("S"&amp;(ROW()+12*(($AN2157-1)*3+$AO2157)-ROW())/12+5),AQ2157)</f>
        <v>0</v>
      </c>
      <c r="AS2157" s="221">
        <f ca="1">IF($AP2157=1,IF(INDIRECT(ADDRESS(($AN2157-1)*3+$AO2157+5,$AP2157+20))="",0,INDIRECT(ADDRESS(($AN2157-1)*3+$AO2157+5,$AP2157+20))),IF(INDIRECT(ADDRESS(($AN2157-1)*3+$AO2157+5,$AP2157+20))="",0,IF(COUNTIF(INDIRECT(ADDRESS(($AN2157-1)*36+($AO2157-1)*12+6,COLUMN())):INDIRECT(ADDRESS(($AN2157-1)*36+($AO2157-1)*12+$AP2157+4,COLUMN())),INDIRECT(ADDRESS(($AN2157-1)*3+$AO2157+5,$AP2157+20)))&gt;=1,0,INDIRECT(ADDRESS(($AN2157-1)*3+$AO2157+5,$AP2157+20)))))</f>
        <v>0</v>
      </c>
      <c r="AT2157" s="204">
        <f ca="1">COUNTIF(INDIRECT("U"&amp;(ROW()+12*(($AN2157-1)*3+$AO2157)-ROW())/12+5):INDIRECT("AF"&amp;(ROW()+12*(($AN2157-1)*3+$AO2157)-ROW())/12+5),AS2157)</f>
        <v>0</v>
      </c>
      <c r="AU2157" s="204">
        <f ca="1">IF(AND(AQ2157+AS2157&gt;0,AR2157+AT2157&gt;0),COUNTIF(AU$6:AU2156,"&gt;0")+1,0)</f>
        <v>0</v>
      </c>
    </row>
    <row r="2158" spans="40:47">
      <c r="AN2158" s="204">
        <v>60</v>
      </c>
      <c r="AO2158" s="204">
        <v>3</v>
      </c>
      <c r="AP2158" s="204">
        <v>5</v>
      </c>
      <c r="AQ2158" s="221">
        <f ca="1">IF($AP2158=1,IF(INDIRECT(ADDRESS(($AN2158-1)*3+$AO2158+5,$AP2158+7))="",0,INDIRECT(ADDRESS(($AN2158-1)*3+$AO2158+5,$AP2158+7))),IF(INDIRECT(ADDRESS(($AN2158-1)*3+$AO2158+5,$AP2158+7))="",0,IF(COUNTIF(INDIRECT(ADDRESS(($AN2158-1)*36+($AO2158-1)*12+6,COLUMN())):INDIRECT(ADDRESS(($AN2158-1)*36+($AO2158-1)*12+$AP2158+4,COLUMN())),INDIRECT(ADDRESS(($AN2158-1)*3+$AO2158+5,$AP2158+7)))&gt;=1,0,INDIRECT(ADDRESS(($AN2158-1)*3+$AO2158+5,$AP2158+7)))))</f>
        <v>0</v>
      </c>
      <c r="AR2158" s="204">
        <f ca="1">COUNTIF(INDIRECT("H"&amp;(ROW()+12*(($AN2158-1)*3+$AO2158)-ROW())/12+5):INDIRECT("S"&amp;(ROW()+12*(($AN2158-1)*3+$AO2158)-ROW())/12+5),AQ2158)</f>
        <v>0</v>
      </c>
      <c r="AS2158" s="221">
        <f ca="1">IF($AP2158=1,IF(INDIRECT(ADDRESS(($AN2158-1)*3+$AO2158+5,$AP2158+20))="",0,INDIRECT(ADDRESS(($AN2158-1)*3+$AO2158+5,$AP2158+20))),IF(INDIRECT(ADDRESS(($AN2158-1)*3+$AO2158+5,$AP2158+20))="",0,IF(COUNTIF(INDIRECT(ADDRESS(($AN2158-1)*36+($AO2158-1)*12+6,COLUMN())):INDIRECT(ADDRESS(($AN2158-1)*36+($AO2158-1)*12+$AP2158+4,COLUMN())),INDIRECT(ADDRESS(($AN2158-1)*3+$AO2158+5,$AP2158+20)))&gt;=1,0,INDIRECT(ADDRESS(($AN2158-1)*3+$AO2158+5,$AP2158+20)))))</f>
        <v>0</v>
      </c>
      <c r="AT2158" s="204">
        <f ca="1">COUNTIF(INDIRECT("U"&amp;(ROW()+12*(($AN2158-1)*3+$AO2158)-ROW())/12+5):INDIRECT("AF"&amp;(ROW()+12*(($AN2158-1)*3+$AO2158)-ROW())/12+5),AS2158)</f>
        <v>0</v>
      </c>
      <c r="AU2158" s="204">
        <f ca="1">IF(AND(AQ2158+AS2158&gt;0,AR2158+AT2158&gt;0),COUNTIF(AU$6:AU2157,"&gt;0")+1,0)</f>
        <v>0</v>
      </c>
    </row>
    <row r="2159" spans="40:47">
      <c r="AN2159" s="204">
        <v>60</v>
      </c>
      <c r="AO2159" s="204">
        <v>3</v>
      </c>
      <c r="AP2159" s="204">
        <v>6</v>
      </c>
      <c r="AQ2159" s="221">
        <f ca="1">IF($AP2159=1,IF(INDIRECT(ADDRESS(($AN2159-1)*3+$AO2159+5,$AP2159+7))="",0,INDIRECT(ADDRESS(($AN2159-1)*3+$AO2159+5,$AP2159+7))),IF(INDIRECT(ADDRESS(($AN2159-1)*3+$AO2159+5,$AP2159+7))="",0,IF(COUNTIF(INDIRECT(ADDRESS(($AN2159-1)*36+($AO2159-1)*12+6,COLUMN())):INDIRECT(ADDRESS(($AN2159-1)*36+($AO2159-1)*12+$AP2159+4,COLUMN())),INDIRECT(ADDRESS(($AN2159-1)*3+$AO2159+5,$AP2159+7)))&gt;=1,0,INDIRECT(ADDRESS(($AN2159-1)*3+$AO2159+5,$AP2159+7)))))</f>
        <v>0</v>
      </c>
      <c r="AR2159" s="204">
        <f ca="1">COUNTIF(INDIRECT("H"&amp;(ROW()+12*(($AN2159-1)*3+$AO2159)-ROW())/12+5):INDIRECT("S"&amp;(ROW()+12*(($AN2159-1)*3+$AO2159)-ROW())/12+5),AQ2159)</f>
        <v>0</v>
      </c>
      <c r="AS2159" s="221">
        <f ca="1">IF($AP2159=1,IF(INDIRECT(ADDRESS(($AN2159-1)*3+$AO2159+5,$AP2159+20))="",0,INDIRECT(ADDRESS(($AN2159-1)*3+$AO2159+5,$AP2159+20))),IF(INDIRECT(ADDRESS(($AN2159-1)*3+$AO2159+5,$AP2159+20))="",0,IF(COUNTIF(INDIRECT(ADDRESS(($AN2159-1)*36+($AO2159-1)*12+6,COLUMN())):INDIRECT(ADDRESS(($AN2159-1)*36+($AO2159-1)*12+$AP2159+4,COLUMN())),INDIRECT(ADDRESS(($AN2159-1)*3+$AO2159+5,$AP2159+20)))&gt;=1,0,INDIRECT(ADDRESS(($AN2159-1)*3+$AO2159+5,$AP2159+20)))))</f>
        <v>0</v>
      </c>
      <c r="AT2159" s="204">
        <f ca="1">COUNTIF(INDIRECT("U"&amp;(ROW()+12*(($AN2159-1)*3+$AO2159)-ROW())/12+5):INDIRECT("AF"&amp;(ROW()+12*(($AN2159-1)*3+$AO2159)-ROW())/12+5),AS2159)</f>
        <v>0</v>
      </c>
      <c r="AU2159" s="204">
        <f ca="1">IF(AND(AQ2159+AS2159&gt;0,AR2159+AT2159&gt;0),COUNTIF(AU$6:AU2158,"&gt;0")+1,0)</f>
        <v>0</v>
      </c>
    </row>
    <row r="2160" spans="40:47">
      <c r="AN2160" s="204">
        <v>60</v>
      </c>
      <c r="AO2160" s="204">
        <v>3</v>
      </c>
      <c r="AP2160" s="204">
        <v>7</v>
      </c>
      <c r="AQ2160" s="221">
        <f ca="1">IF($AP2160=1,IF(INDIRECT(ADDRESS(($AN2160-1)*3+$AO2160+5,$AP2160+7))="",0,INDIRECT(ADDRESS(($AN2160-1)*3+$AO2160+5,$AP2160+7))),IF(INDIRECT(ADDRESS(($AN2160-1)*3+$AO2160+5,$AP2160+7))="",0,IF(COUNTIF(INDIRECT(ADDRESS(($AN2160-1)*36+($AO2160-1)*12+6,COLUMN())):INDIRECT(ADDRESS(($AN2160-1)*36+($AO2160-1)*12+$AP2160+4,COLUMN())),INDIRECT(ADDRESS(($AN2160-1)*3+$AO2160+5,$AP2160+7)))&gt;=1,0,INDIRECT(ADDRESS(($AN2160-1)*3+$AO2160+5,$AP2160+7)))))</f>
        <v>0</v>
      </c>
      <c r="AR2160" s="204">
        <f ca="1">COUNTIF(INDIRECT("H"&amp;(ROW()+12*(($AN2160-1)*3+$AO2160)-ROW())/12+5):INDIRECT("S"&amp;(ROW()+12*(($AN2160-1)*3+$AO2160)-ROW())/12+5),AQ2160)</f>
        <v>0</v>
      </c>
      <c r="AS2160" s="221">
        <f ca="1">IF($AP2160=1,IF(INDIRECT(ADDRESS(($AN2160-1)*3+$AO2160+5,$AP2160+20))="",0,INDIRECT(ADDRESS(($AN2160-1)*3+$AO2160+5,$AP2160+20))),IF(INDIRECT(ADDRESS(($AN2160-1)*3+$AO2160+5,$AP2160+20))="",0,IF(COUNTIF(INDIRECT(ADDRESS(($AN2160-1)*36+($AO2160-1)*12+6,COLUMN())):INDIRECT(ADDRESS(($AN2160-1)*36+($AO2160-1)*12+$AP2160+4,COLUMN())),INDIRECT(ADDRESS(($AN2160-1)*3+$AO2160+5,$AP2160+20)))&gt;=1,0,INDIRECT(ADDRESS(($AN2160-1)*3+$AO2160+5,$AP2160+20)))))</f>
        <v>0</v>
      </c>
      <c r="AT2160" s="204">
        <f ca="1">COUNTIF(INDIRECT("U"&amp;(ROW()+12*(($AN2160-1)*3+$AO2160)-ROW())/12+5):INDIRECT("AF"&amp;(ROW()+12*(($AN2160-1)*3+$AO2160)-ROW())/12+5),AS2160)</f>
        <v>0</v>
      </c>
      <c r="AU2160" s="204">
        <f ca="1">IF(AND(AQ2160+AS2160&gt;0,AR2160+AT2160&gt;0),COUNTIF(AU$6:AU2159,"&gt;0")+1,0)</f>
        <v>0</v>
      </c>
    </row>
    <row r="2161" spans="40:47">
      <c r="AN2161" s="204">
        <v>60</v>
      </c>
      <c r="AO2161" s="204">
        <v>3</v>
      </c>
      <c r="AP2161" s="204">
        <v>8</v>
      </c>
      <c r="AQ2161" s="221">
        <f ca="1">IF($AP2161=1,IF(INDIRECT(ADDRESS(($AN2161-1)*3+$AO2161+5,$AP2161+7))="",0,INDIRECT(ADDRESS(($AN2161-1)*3+$AO2161+5,$AP2161+7))),IF(INDIRECT(ADDRESS(($AN2161-1)*3+$AO2161+5,$AP2161+7))="",0,IF(COUNTIF(INDIRECT(ADDRESS(($AN2161-1)*36+($AO2161-1)*12+6,COLUMN())):INDIRECT(ADDRESS(($AN2161-1)*36+($AO2161-1)*12+$AP2161+4,COLUMN())),INDIRECT(ADDRESS(($AN2161-1)*3+$AO2161+5,$AP2161+7)))&gt;=1,0,INDIRECT(ADDRESS(($AN2161-1)*3+$AO2161+5,$AP2161+7)))))</f>
        <v>0</v>
      </c>
      <c r="AR2161" s="204">
        <f ca="1">COUNTIF(INDIRECT("H"&amp;(ROW()+12*(($AN2161-1)*3+$AO2161)-ROW())/12+5):INDIRECT("S"&amp;(ROW()+12*(($AN2161-1)*3+$AO2161)-ROW())/12+5),AQ2161)</f>
        <v>0</v>
      </c>
      <c r="AS2161" s="221">
        <f ca="1">IF($AP2161=1,IF(INDIRECT(ADDRESS(($AN2161-1)*3+$AO2161+5,$AP2161+20))="",0,INDIRECT(ADDRESS(($AN2161-1)*3+$AO2161+5,$AP2161+20))),IF(INDIRECT(ADDRESS(($AN2161-1)*3+$AO2161+5,$AP2161+20))="",0,IF(COUNTIF(INDIRECT(ADDRESS(($AN2161-1)*36+($AO2161-1)*12+6,COLUMN())):INDIRECT(ADDRESS(($AN2161-1)*36+($AO2161-1)*12+$AP2161+4,COLUMN())),INDIRECT(ADDRESS(($AN2161-1)*3+$AO2161+5,$AP2161+20)))&gt;=1,0,INDIRECT(ADDRESS(($AN2161-1)*3+$AO2161+5,$AP2161+20)))))</f>
        <v>0</v>
      </c>
      <c r="AT2161" s="204">
        <f ca="1">COUNTIF(INDIRECT("U"&amp;(ROW()+12*(($AN2161-1)*3+$AO2161)-ROW())/12+5):INDIRECT("AF"&amp;(ROW()+12*(($AN2161-1)*3+$AO2161)-ROW())/12+5),AS2161)</f>
        <v>0</v>
      </c>
      <c r="AU2161" s="204">
        <f ca="1">IF(AND(AQ2161+AS2161&gt;0,AR2161+AT2161&gt;0),COUNTIF(AU$6:AU2160,"&gt;0")+1,0)</f>
        <v>0</v>
      </c>
    </row>
    <row r="2162" spans="40:47">
      <c r="AN2162" s="204">
        <v>60</v>
      </c>
      <c r="AO2162" s="204">
        <v>3</v>
      </c>
      <c r="AP2162" s="204">
        <v>9</v>
      </c>
      <c r="AQ2162" s="221">
        <f ca="1">IF($AP2162=1,IF(INDIRECT(ADDRESS(($AN2162-1)*3+$AO2162+5,$AP2162+7))="",0,INDIRECT(ADDRESS(($AN2162-1)*3+$AO2162+5,$AP2162+7))),IF(INDIRECT(ADDRESS(($AN2162-1)*3+$AO2162+5,$AP2162+7))="",0,IF(COUNTIF(INDIRECT(ADDRESS(($AN2162-1)*36+($AO2162-1)*12+6,COLUMN())):INDIRECT(ADDRESS(($AN2162-1)*36+($AO2162-1)*12+$AP2162+4,COLUMN())),INDIRECT(ADDRESS(($AN2162-1)*3+$AO2162+5,$AP2162+7)))&gt;=1,0,INDIRECT(ADDRESS(($AN2162-1)*3+$AO2162+5,$AP2162+7)))))</f>
        <v>0</v>
      </c>
      <c r="AR2162" s="204">
        <f ca="1">COUNTIF(INDIRECT("H"&amp;(ROW()+12*(($AN2162-1)*3+$AO2162)-ROW())/12+5):INDIRECT("S"&amp;(ROW()+12*(($AN2162-1)*3+$AO2162)-ROW())/12+5),AQ2162)</f>
        <v>0</v>
      </c>
      <c r="AS2162" s="221">
        <f ca="1">IF($AP2162=1,IF(INDIRECT(ADDRESS(($AN2162-1)*3+$AO2162+5,$AP2162+20))="",0,INDIRECT(ADDRESS(($AN2162-1)*3+$AO2162+5,$AP2162+20))),IF(INDIRECT(ADDRESS(($AN2162-1)*3+$AO2162+5,$AP2162+20))="",0,IF(COUNTIF(INDIRECT(ADDRESS(($AN2162-1)*36+($AO2162-1)*12+6,COLUMN())):INDIRECT(ADDRESS(($AN2162-1)*36+($AO2162-1)*12+$AP2162+4,COLUMN())),INDIRECT(ADDRESS(($AN2162-1)*3+$AO2162+5,$AP2162+20)))&gt;=1,0,INDIRECT(ADDRESS(($AN2162-1)*3+$AO2162+5,$AP2162+20)))))</f>
        <v>0</v>
      </c>
      <c r="AT2162" s="204">
        <f ca="1">COUNTIF(INDIRECT("U"&amp;(ROW()+12*(($AN2162-1)*3+$AO2162)-ROW())/12+5):INDIRECT("AF"&amp;(ROW()+12*(($AN2162-1)*3+$AO2162)-ROW())/12+5),AS2162)</f>
        <v>0</v>
      </c>
      <c r="AU2162" s="204">
        <f ca="1">IF(AND(AQ2162+AS2162&gt;0,AR2162+AT2162&gt;0),COUNTIF(AU$6:AU2161,"&gt;0")+1,0)</f>
        <v>0</v>
      </c>
    </row>
    <row r="2163" spans="40:47">
      <c r="AN2163" s="204">
        <v>60</v>
      </c>
      <c r="AO2163" s="204">
        <v>3</v>
      </c>
      <c r="AP2163" s="204">
        <v>10</v>
      </c>
      <c r="AQ2163" s="221">
        <f ca="1">IF($AP2163=1,IF(INDIRECT(ADDRESS(($AN2163-1)*3+$AO2163+5,$AP2163+7))="",0,INDIRECT(ADDRESS(($AN2163-1)*3+$AO2163+5,$AP2163+7))),IF(INDIRECT(ADDRESS(($AN2163-1)*3+$AO2163+5,$AP2163+7))="",0,IF(COUNTIF(INDIRECT(ADDRESS(($AN2163-1)*36+($AO2163-1)*12+6,COLUMN())):INDIRECT(ADDRESS(($AN2163-1)*36+($AO2163-1)*12+$AP2163+4,COLUMN())),INDIRECT(ADDRESS(($AN2163-1)*3+$AO2163+5,$AP2163+7)))&gt;=1,0,INDIRECT(ADDRESS(($AN2163-1)*3+$AO2163+5,$AP2163+7)))))</f>
        <v>0</v>
      </c>
      <c r="AR2163" s="204">
        <f ca="1">COUNTIF(INDIRECT("H"&amp;(ROW()+12*(($AN2163-1)*3+$AO2163)-ROW())/12+5):INDIRECT("S"&amp;(ROW()+12*(($AN2163-1)*3+$AO2163)-ROW())/12+5),AQ2163)</f>
        <v>0</v>
      </c>
      <c r="AS2163" s="221">
        <f ca="1">IF($AP2163=1,IF(INDIRECT(ADDRESS(($AN2163-1)*3+$AO2163+5,$AP2163+20))="",0,INDIRECT(ADDRESS(($AN2163-1)*3+$AO2163+5,$AP2163+20))),IF(INDIRECT(ADDRESS(($AN2163-1)*3+$AO2163+5,$AP2163+20))="",0,IF(COUNTIF(INDIRECT(ADDRESS(($AN2163-1)*36+($AO2163-1)*12+6,COLUMN())):INDIRECT(ADDRESS(($AN2163-1)*36+($AO2163-1)*12+$AP2163+4,COLUMN())),INDIRECT(ADDRESS(($AN2163-1)*3+$AO2163+5,$AP2163+20)))&gt;=1,0,INDIRECT(ADDRESS(($AN2163-1)*3+$AO2163+5,$AP2163+20)))))</f>
        <v>0</v>
      </c>
      <c r="AT2163" s="204">
        <f ca="1">COUNTIF(INDIRECT("U"&amp;(ROW()+12*(($AN2163-1)*3+$AO2163)-ROW())/12+5):INDIRECT("AF"&amp;(ROW()+12*(($AN2163-1)*3+$AO2163)-ROW())/12+5),AS2163)</f>
        <v>0</v>
      </c>
      <c r="AU2163" s="204">
        <f ca="1">IF(AND(AQ2163+AS2163&gt;0,AR2163+AT2163&gt;0),COUNTIF(AU$6:AU2162,"&gt;0")+1,0)</f>
        <v>0</v>
      </c>
    </row>
    <row r="2164" spans="40:47">
      <c r="AN2164" s="204">
        <v>60</v>
      </c>
      <c r="AO2164" s="204">
        <v>3</v>
      </c>
      <c r="AP2164" s="204">
        <v>11</v>
      </c>
      <c r="AQ2164" s="221">
        <f ca="1">IF($AP2164=1,IF(INDIRECT(ADDRESS(($AN2164-1)*3+$AO2164+5,$AP2164+7))="",0,INDIRECT(ADDRESS(($AN2164-1)*3+$AO2164+5,$AP2164+7))),IF(INDIRECT(ADDRESS(($AN2164-1)*3+$AO2164+5,$AP2164+7))="",0,IF(COUNTIF(INDIRECT(ADDRESS(($AN2164-1)*36+($AO2164-1)*12+6,COLUMN())):INDIRECT(ADDRESS(($AN2164-1)*36+($AO2164-1)*12+$AP2164+4,COLUMN())),INDIRECT(ADDRESS(($AN2164-1)*3+$AO2164+5,$AP2164+7)))&gt;=1,0,INDIRECT(ADDRESS(($AN2164-1)*3+$AO2164+5,$AP2164+7)))))</f>
        <v>0</v>
      </c>
      <c r="AR2164" s="204">
        <f ca="1">COUNTIF(INDIRECT("H"&amp;(ROW()+12*(($AN2164-1)*3+$AO2164)-ROW())/12+5):INDIRECT("S"&amp;(ROW()+12*(($AN2164-1)*3+$AO2164)-ROW())/12+5),AQ2164)</f>
        <v>0</v>
      </c>
      <c r="AS2164" s="221">
        <f ca="1">IF($AP2164=1,IF(INDIRECT(ADDRESS(($AN2164-1)*3+$AO2164+5,$AP2164+20))="",0,INDIRECT(ADDRESS(($AN2164-1)*3+$AO2164+5,$AP2164+20))),IF(INDIRECT(ADDRESS(($AN2164-1)*3+$AO2164+5,$AP2164+20))="",0,IF(COUNTIF(INDIRECT(ADDRESS(($AN2164-1)*36+($AO2164-1)*12+6,COLUMN())):INDIRECT(ADDRESS(($AN2164-1)*36+($AO2164-1)*12+$AP2164+4,COLUMN())),INDIRECT(ADDRESS(($AN2164-1)*3+$AO2164+5,$AP2164+20)))&gt;=1,0,INDIRECT(ADDRESS(($AN2164-1)*3+$AO2164+5,$AP2164+20)))))</f>
        <v>0</v>
      </c>
      <c r="AT2164" s="204">
        <f ca="1">COUNTIF(INDIRECT("U"&amp;(ROW()+12*(($AN2164-1)*3+$AO2164)-ROW())/12+5):INDIRECT("AF"&amp;(ROW()+12*(($AN2164-1)*3+$AO2164)-ROW())/12+5),AS2164)</f>
        <v>0</v>
      </c>
      <c r="AU2164" s="204">
        <f ca="1">IF(AND(AQ2164+AS2164&gt;0,AR2164+AT2164&gt;0),COUNTIF(AU$6:AU2163,"&gt;0")+1,0)</f>
        <v>0</v>
      </c>
    </row>
    <row r="2165" spans="40:47">
      <c r="AN2165" s="204">
        <v>60</v>
      </c>
      <c r="AO2165" s="204">
        <v>3</v>
      </c>
      <c r="AP2165" s="204">
        <v>12</v>
      </c>
      <c r="AQ2165" s="221">
        <f ca="1">IF($AP2165=1,IF(INDIRECT(ADDRESS(($AN2165-1)*3+$AO2165+5,$AP2165+7))="",0,INDIRECT(ADDRESS(($AN2165-1)*3+$AO2165+5,$AP2165+7))),IF(INDIRECT(ADDRESS(($AN2165-1)*3+$AO2165+5,$AP2165+7))="",0,IF(COUNTIF(INDIRECT(ADDRESS(($AN2165-1)*36+($AO2165-1)*12+6,COLUMN())):INDIRECT(ADDRESS(($AN2165-1)*36+($AO2165-1)*12+$AP2165+4,COLUMN())),INDIRECT(ADDRESS(($AN2165-1)*3+$AO2165+5,$AP2165+7)))&gt;=1,0,INDIRECT(ADDRESS(($AN2165-1)*3+$AO2165+5,$AP2165+7)))))</f>
        <v>0</v>
      </c>
      <c r="AR2165" s="204">
        <f ca="1">COUNTIF(INDIRECT("H"&amp;(ROW()+12*(($AN2165-1)*3+$AO2165)-ROW())/12+5):INDIRECT("S"&amp;(ROW()+12*(($AN2165-1)*3+$AO2165)-ROW())/12+5),AQ2165)</f>
        <v>0</v>
      </c>
      <c r="AS2165" s="221">
        <f ca="1">IF($AP2165=1,IF(INDIRECT(ADDRESS(($AN2165-1)*3+$AO2165+5,$AP2165+20))="",0,INDIRECT(ADDRESS(($AN2165-1)*3+$AO2165+5,$AP2165+20))),IF(INDIRECT(ADDRESS(($AN2165-1)*3+$AO2165+5,$AP2165+20))="",0,IF(COUNTIF(INDIRECT(ADDRESS(($AN2165-1)*36+($AO2165-1)*12+6,COLUMN())):INDIRECT(ADDRESS(($AN2165-1)*36+($AO2165-1)*12+$AP2165+4,COLUMN())),INDIRECT(ADDRESS(($AN2165-1)*3+$AO2165+5,$AP2165+20)))&gt;=1,0,INDIRECT(ADDRESS(($AN2165-1)*3+$AO2165+5,$AP2165+20)))))</f>
        <v>0</v>
      </c>
      <c r="AT2165" s="204">
        <f ca="1">COUNTIF(INDIRECT("U"&amp;(ROW()+12*(($AN2165-1)*3+$AO2165)-ROW())/12+5):INDIRECT("AF"&amp;(ROW()+12*(($AN2165-1)*3+$AO2165)-ROW())/12+5),AS2165)</f>
        <v>0</v>
      </c>
      <c r="AU2165" s="204">
        <f ca="1">IF(AND(AQ2165+AS2165&gt;0,AR2165+AT2165&gt;0),COUNTIF(AU$6:AU2164,"&gt;0")+1,0)</f>
        <v>0</v>
      </c>
    </row>
  </sheetData>
  <sheetProtection algorithmName="SHA-512" hashValue="6kDzQ/UduBUbWy0qg93pvZXw5LpDNw3eMiISZv4vadp/o1TiAMQziFrOf7a+BHUyhYC6GzdLQe3fgm/HRKfXpA==" saltValue="pOLvtIFeBRHjp2jw+5ncbQ==" spinCount="100000" sheet="1" insertRows="0" selectLockedCells="1"/>
  <mergeCells count="611">
    <mergeCell ref="AH1:AI1"/>
    <mergeCell ref="AG2:AH2"/>
    <mergeCell ref="AE2:AF2"/>
    <mergeCell ref="AB2:AD2"/>
    <mergeCell ref="AJ4:AJ5"/>
    <mergeCell ref="AH4:AI4"/>
    <mergeCell ref="AH6:AH8"/>
    <mergeCell ref="AI6:AI8"/>
    <mergeCell ref="AH9:AH11"/>
    <mergeCell ref="AI9:AI11"/>
    <mergeCell ref="U4:AG4"/>
    <mergeCell ref="A1:F1"/>
    <mergeCell ref="Z2:AA2"/>
    <mergeCell ref="A9:A11"/>
    <mergeCell ref="B9:B11"/>
    <mergeCell ref="C9:C10"/>
    <mergeCell ref="D9:D10"/>
    <mergeCell ref="E9:E11"/>
    <mergeCell ref="F9:F11"/>
    <mergeCell ref="C11:D11"/>
    <mergeCell ref="A4:G4"/>
    <mergeCell ref="H4:T4"/>
    <mergeCell ref="A6:A8"/>
    <mergeCell ref="B6:B8"/>
    <mergeCell ref="C6:C7"/>
    <mergeCell ref="D6:D7"/>
    <mergeCell ref="E6:E8"/>
    <mergeCell ref="F6:F8"/>
    <mergeCell ref="C8:D8"/>
    <mergeCell ref="A15:A17"/>
    <mergeCell ref="B15:B17"/>
    <mergeCell ref="C15:C16"/>
    <mergeCell ref="D15:D16"/>
    <mergeCell ref="E15:E17"/>
    <mergeCell ref="F15:F17"/>
    <mergeCell ref="C17:D17"/>
    <mergeCell ref="A12:A14"/>
    <mergeCell ref="B12:B14"/>
    <mergeCell ref="C12:C13"/>
    <mergeCell ref="D12:D13"/>
    <mergeCell ref="E12:E14"/>
    <mergeCell ref="F12:F14"/>
    <mergeCell ref="C14:D14"/>
    <mergeCell ref="A21:A23"/>
    <mergeCell ref="B21:B23"/>
    <mergeCell ref="C21:C22"/>
    <mergeCell ref="D21:D22"/>
    <mergeCell ref="E21:E23"/>
    <mergeCell ref="F21:F23"/>
    <mergeCell ref="C23:D23"/>
    <mergeCell ref="A18:A20"/>
    <mergeCell ref="B18:B20"/>
    <mergeCell ref="C18:C19"/>
    <mergeCell ref="D18:D19"/>
    <mergeCell ref="E18:E20"/>
    <mergeCell ref="F18:F20"/>
    <mergeCell ref="C20:D20"/>
    <mergeCell ref="A27:A29"/>
    <mergeCell ref="B27:B29"/>
    <mergeCell ref="C27:C28"/>
    <mergeCell ref="D27:D28"/>
    <mergeCell ref="E27:E29"/>
    <mergeCell ref="F27:F29"/>
    <mergeCell ref="C29:D29"/>
    <mergeCell ref="A24:A26"/>
    <mergeCell ref="B24:B26"/>
    <mergeCell ref="C24:C25"/>
    <mergeCell ref="D24:D25"/>
    <mergeCell ref="E24:E26"/>
    <mergeCell ref="F24:F26"/>
    <mergeCell ref="C26:D26"/>
    <mergeCell ref="A33:A35"/>
    <mergeCell ref="B33:B35"/>
    <mergeCell ref="C33:C34"/>
    <mergeCell ref="D33:D34"/>
    <mergeCell ref="E33:E35"/>
    <mergeCell ref="F33:F35"/>
    <mergeCell ref="C35:D35"/>
    <mergeCell ref="A30:A32"/>
    <mergeCell ref="B30:B32"/>
    <mergeCell ref="C30:C31"/>
    <mergeCell ref="D30:D31"/>
    <mergeCell ref="E30:E32"/>
    <mergeCell ref="F30:F32"/>
    <mergeCell ref="C32:D32"/>
    <mergeCell ref="A39:A41"/>
    <mergeCell ref="B39:B41"/>
    <mergeCell ref="C39:C40"/>
    <mergeCell ref="D39:D40"/>
    <mergeCell ref="E39:E41"/>
    <mergeCell ref="F39:F41"/>
    <mergeCell ref="C41:D41"/>
    <mergeCell ref="A36:A38"/>
    <mergeCell ref="B36:B38"/>
    <mergeCell ref="C36:C37"/>
    <mergeCell ref="D36:D37"/>
    <mergeCell ref="E36:E38"/>
    <mergeCell ref="F36:F38"/>
    <mergeCell ref="C38:D38"/>
    <mergeCell ref="A45:A47"/>
    <mergeCell ref="B45:B47"/>
    <mergeCell ref="C45:C46"/>
    <mergeCell ref="D45:D46"/>
    <mergeCell ref="E45:E47"/>
    <mergeCell ref="F45:F47"/>
    <mergeCell ref="C47:D47"/>
    <mergeCell ref="A42:A44"/>
    <mergeCell ref="B42:B44"/>
    <mergeCell ref="C42:C43"/>
    <mergeCell ref="D42:D43"/>
    <mergeCell ref="E42:E44"/>
    <mergeCell ref="F42:F44"/>
    <mergeCell ref="C44:D44"/>
    <mergeCell ref="A51:A53"/>
    <mergeCell ref="B51:B53"/>
    <mergeCell ref="C51:C52"/>
    <mergeCell ref="D51:D52"/>
    <mergeCell ref="E51:E53"/>
    <mergeCell ref="F51:F53"/>
    <mergeCell ref="C53:D53"/>
    <mergeCell ref="A48:A50"/>
    <mergeCell ref="B48:B50"/>
    <mergeCell ref="C48:C49"/>
    <mergeCell ref="D48:D49"/>
    <mergeCell ref="E48:E50"/>
    <mergeCell ref="F48:F50"/>
    <mergeCell ref="C50:D50"/>
    <mergeCell ref="A57:A59"/>
    <mergeCell ref="B57:B59"/>
    <mergeCell ref="C57:C58"/>
    <mergeCell ref="D57:D58"/>
    <mergeCell ref="E57:E59"/>
    <mergeCell ref="F57:F59"/>
    <mergeCell ref="C59:D59"/>
    <mergeCell ref="A54:A56"/>
    <mergeCell ref="B54:B56"/>
    <mergeCell ref="C54:C55"/>
    <mergeCell ref="D54:D55"/>
    <mergeCell ref="E54:E56"/>
    <mergeCell ref="F54:F56"/>
    <mergeCell ref="C56:D56"/>
    <mergeCell ref="A63:A65"/>
    <mergeCell ref="B63:B65"/>
    <mergeCell ref="C63:C64"/>
    <mergeCell ref="D63:D64"/>
    <mergeCell ref="E63:E65"/>
    <mergeCell ref="F63:F65"/>
    <mergeCell ref="C65:D65"/>
    <mergeCell ref="A60:A62"/>
    <mergeCell ref="B60:B62"/>
    <mergeCell ref="C60:C61"/>
    <mergeCell ref="D60:D61"/>
    <mergeCell ref="E60:E62"/>
    <mergeCell ref="F60:F62"/>
    <mergeCell ref="C62:D62"/>
    <mergeCell ref="A69:A71"/>
    <mergeCell ref="B69:B71"/>
    <mergeCell ref="C69:C70"/>
    <mergeCell ref="D69:D70"/>
    <mergeCell ref="E69:E71"/>
    <mergeCell ref="F69:F71"/>
    <mergeCell ref="C71:D71"/>
    <mergeCell ref="A66:A68"/>
    <mergeCell ref="B66:B68"/>
    <mergeCell ref="C66:C67"/>
    <mergeCell ref="D66:D67"/>
    <mergeCell ref="E66:E68"/>
    <mergeCell ref="F66:F68"/>
    <mergeCell ref="C68:D68"/>
    <mergeCell ref="A75:A77"/>
    <mergeCell ref="B75:B77"/>
    <mergeCell ref="C75:C76"/>
    <mergeCell ref="D75:D76"/>
    <mergeCell ref="E75:E77"/>
    <mergeCell ref="F75:F77"/>
    <mergeCell ref="C77:D77"/>
    <mergeCell ref="A72:A74"/>
    <mergeCell ref="B72:B74"/>
    <mergeCell ref="C72:C73"/>
    <mergeCell ref="D72:D73"/>
    <mergeCell ref="E72:E74"/>
    <mergeCell ref="F72:F74"/>
    <mergeCell ref="C74:D74"/>
    <mergeCell ref="A81:A83"/>
    <mergeCell ref="B81:B83"/>
    <mergeCell ref="C81:C82"/>
    <mergeCell ref="D81:D82"/>
    <mergeCell ref="E81:E83"/>
    <mergeCell ref="F81:F83"/>
    <mergeCell ref="C83:D83"/>
    <mergeCell ref="A78:A80"/>
    <mergeCell ref="B78:B80"/>
    <mergeCell ref="C78:C79"/>
    <mergeCell ref="D78:D79"/>
    <mergeCell ref="E78:E80"/>
    <mergeCell ref="F78:F80"/>
    <mergeCell ref="C80:D80"/>
    <mergeCell ref="A87:A89"/>
    <mergeCell ref="B87:B89"/>
    <mergeCell ref="C87:C88"/>
    <mergeCell ref="D87:D88"/>
    <mergeCell ref="E87:E89"/>
    <mergeCell ref="F87:F89"/>
    <mergeCell ref="C89:D89"/>
    <mergeCell ref="A84:A86"/>
    <mergeCell ref="B84:B86"/>
    <mergeCell ref="C84:C85"/>
    <mergeCell ref="D84:D85"/>
    <mergeCell ref="E84:E86"/>
    <mergeCell ref="F84:F86"/>
    <mergeCell ref="C86:D86"/>
    <mergeCell ref="A93:A95"/>
    <mergeCell ref="B93:B95"/>
    <mergeCell ref="C93:C94"/>
    <mergeCell ref="D93:D94"/>
    <mergeCell ref="E93:E95"/>
    <mergeCell ref="F93:F95"/>
    <mergeCell ref="C95:D95"/>
    <mergeCell ref="A90:A92"/>
    <mergeCell ref="B90:B92"/>
    <mergeCell ref="C90:C91"/>
    <mergeCell ref="D90:D91"/>
    <mergeCell ref="E90:E92"/>
    <mergeCell ref="F90:F92"/>
    <mergeCell ref="C92:D92"/>
    <mergeCell ref="A99:A101"/>
    <mergeCell ref="B99:B101"/>
    <mergeCell ref="C99:C100"/>
    <mergeCell ref="D99:D100"/>
    <mergeCell ref="E99:E101"/>
    <mergeCell ref="F99:F101"/>
    <mergeCell ref="C101:D101"/>
    <mergeCell ref="A96:A98"/>
    <mergeCell ref="B96:B98"/>
    <mergeCell ref="C96:C97"/>
    <mergeCell ref="D96:D97"/>
    <mergeCell ref="E96:E98"/>
    <mergeCell ref="F96:F98"/>
    <mergeCell ref="C98:D98"/>
    <mergeCell ref="A105:A107"/>
    <mergeCell ref="B105:B107"/>
    <mergeCell ref="C105:C106"/>
    <mergeCell ref="D105:D106"/>
    <mergeCell ref="E105:E107"/>
    <mergeCell ref="F105:F107"/>
    <mergeCell ref="C107:D107"/>
    <mergeCell ref="A102:A104"/>
    <mergeCell ref="B102:B104"/>
    <mergeCell ref="C102:C103"/>
    <mergeCell ref="D102:D103"/>
    <mergeCell ref="E102:E104"/>
    <mergeCell ref="F102:F104"/>
    <mergeCell ref="C104:D104"/>
    <mergeCell ref="A111:A113"/>
    <mergeCell ref="B111:B113"/>
    <mergeCell ref="C111:C112"/>
    <mergeCell ref="D111:D112"/>
    <mergeCell ref="E111:E113"/>
    <mergeCell ref="F111:F113"/>
    <mergeCell ref="C113:D113"/>
    <mergeCell ref="A108:A110"/>
    <mergeCell ref="B108:B110"/>
    <mergeCell ref="C108:C109"/>
    <mergeCell ref="D108:D109"/>
    <mergeCell ref="E108:E110"/>
    <mergeCell ref="F108:F110"/>
    <mergeCell ref="C110:D110"/>
    <mergeCell ref="A117:A119"/>
    <mergeCell ref="B117:B119"/>
    <mergeCell ref="C117:C118"/>
    <mergeCell ref="D117:D118"/>
    <mergeCell ref="E117:E119"/>
    <mergeCell ref="F117:F119"/>
    <mergeCell ref="C119:D119"/>
    <mergeCell ref="A114:A116"/>
    <mergeCell ref="B114:B116"/>
    <mergeCell ref="C114:C115"/>
    <mergeCell ref="D114:D115"/>
    <mergeCell ref="E114:E116"/>
    <mergeCell ref="F114:F116"/>
    <mergeCell ref="C116:D116"/>
    <mergeCell ref="A123:A125"/>
    <mergeCell ref="B123:B125"/>
    <mergeCell ref="C123:C124"/>
    <mergeCell ref="D123:D124"/>
    <mergeCell ref="E123:E125"/>
    <mergeCell ref="F123:F125"/>
    <mergeCell ref="C125:D125"/>
    <mergeCell ref="A120:A122"/>
    <mergeCell ref="B120:B122"/>
    <mergeCell ref="C120:C121"/>
    <mergeCell ref="D120:D121"/>
    <mergeCell ref="E120:E122"/>
    <mergeCell ref="F120:F122"/>
    <mergeCell ref="C122:D122"/>
    <mergeCell ref="A129:A131"/>
    <mergeCell ref="B129:B131"/>
    <mergeCell ref="C129:C130"/>
    <mergeCell ref="D129:D130"/>
    <mergeCell ref="E129:E131"/>
    <mergeCell ref="F129:F131"/>
    <mergeCell ref="C131:D131"/>
    <mergeCell ref="A126:A128"/>
    <mergeCell ref="B126:B128"/>
    <mergeCell ref="C126:C127"/>
    <mergeCell ref="D126:D127"/>
    <mergeCell ref="E126:E128"/>
    <mergeCell ref="F126:F128"/>
    <mergeCell ref="C128:D128"/>
    <mergeCell ref="A135:A137"/>
    <mergeCell ref="B135:B137"/>
    <mergeCell ref="C135:C136"/>
    <mergeCell ref="D135:D136"/>
    <mergeCell ref="E135:E137"/>
    <mergeCell ref="F135:F137"/>
    <mergeCell ref="C137:D137"/>
    <mergeCell ref="A132:A134"/>
    <mergeCell ref="B132:B134"/>
    <mergeCell ref="C132:C133"/>
    <mergeCell ref="D132:D133"/>
    <mergeCell ref="E132:E134"/>
    <mergeCell ref="F132:F134"/>
    <mergeCell ref="C134:D134"/>
    <mergeCell ref="A141:A143"/>
    <mergeCell ref="B141:B143"/>
    <mergeCell ref="C141:C142"/>
    <mergeCell ref="D141:D142"/>
    <mergeCell ref="E141:E143"/>
    <mergeCell ref="F141:F143"/>
    <mergeCell ref="C143:D143"/>
    <mergeCell ref="A138:A140"/>
    <mergeCell ref="B138:B140"/>
    <mergeCell ref="C138:C139"/>
    <mergeCell ref="D138:D139"/>
    <mergeCell ref="E138:E140"/>
    <mergeCell ref="F138:F140"/>
    <mergeCell ref="C140:D140"/>
    <mergeCell ref="A147:A149"/>
    <mergeCell ref="B147:B149"/>
    <mergeCell ref="C147:C148"/>
    <mergeCell ref="D147:D148"/>
    <mergeCell ref="E147:E149"/>
    <mergeCell ref="F147:F149"/>
    <mergeCell ref="C149:D149"/>
    <mergeCell ref="A144:A146"/>
    <mergeCell ref="B144:B146"/>
    <mergeCell ref="C144:C145"/>
    <mergeCell ref="D144:D145"/>
    <mergeCell ref="E144:E146"/>
    <mergeCell ref="F144:F146"/>
    <mergeCell ref="C146:D146"/>
    <mergeCell ref="A153:A155"/>
    <mergeCell ref="B153:B155"/>
    <mergeCell ref="C153:C154"/>
    <mergeCell ref="D153:D154"/>
    <mergeCell ref="E153:E155"/>
    <mergeCell ref="F153:F155"/>
    <mergeCell ref="C155:D155"/>
    <mergeCell ref="A150:A152"/>
    <mergeCell ref="B150:B152"/>
    <mergeCell ref="C150:C151"/>
    <mergeCell ref="D150:D151"/>
    <mergeCell ref="E150:E152"/>
    <mergeCell ref="F150:F152"/>
    <mergeCell ref="C152:D152"/>
    <mergeCell ref="A159:A161"/>
    <mergeCell ref="B159:B161"/>
    <mergeCell ref="C159:C160"/>
    <mergeCell ref="D159:D160"/>
    <mergeCell ref="E159:E161"/>
    <mergeCell ref="F159:F161"/>
    <mergeCell ref="C161:D161"/>
    <mergeCell ref="A156:A158"/>
    <mergeCell ref="B156:B158"/>
    <mergeCell ref="C156:C157"/>
    <mergeCell ref="D156:D157"/>
    <mergeCell ref="E156:E158"/>
    <mergeCell ref="F156:F158"/>
    <mergeCell ref="C158:D158"/>
    <mergeCell ref="A165:A167"/>
    <mergeCell ref="B165:B167"/>
    <mergeCell ref="C165:C166"/>
    <mergeCell ref="D165:D166"/>
    <mergeCell ref="E165:E167"/>
    <mergeCell ref="F165:F167"/>
    <mergeCell ref="C167:D167"/>
    <mergeCell ref="A162:A164"/>
    <mergeCell ref="B162:B164"/>
    <mergeCell ref="C162:C163"/>
    <mergeCell ref="D162:D163"/>
    <mergeCell ref="E162:E164"/>
    <mergeCell ref="F162:F164"/>
    <mergeCell ref="C164:D164"/>
    <mergeCell ref="A171:A173"/>
    <mergeCell ref="B171:B173"/>
    <mergeCell ref="C171:C172"/>
    <mergeCell ref="D171:D172"/>
    <mergeCell ref="E171:E173"/>
    <mergeCell ref="F171:F173"/>
    <mergeCell ref="C173:D173"/>
    <mergeCell ref="A168:A170"/>
    <mergeCell ref="B168:B170"/>
    <mergeCell ref="C168:C169"/>
    <mergeCell ref="D168:D169"/>
    <mergeCell ref="E168:E170"/>
    <mergeCell ref="F168:F170"/>
    <mergeCell ref="C170:D170"/>
    <mergeCell ref="A177:A179"/>
    <mergeCell ref="B177:B179"/>
    <mergeCell ref="C177:C178"/>
    <mergeCell ref="D177:D178"/>
    <mergeCell ref="E177:E179"/>
    <mergeCell ref="F177:F179"/>
    <mergeCell ref="C179:D179"/>
    <mergeCell ref="A174:A176"/>
    <mergeCell ref="B174:B176"/>
    <mergeCell ref="C174:C175"/>
    <mergeCell ref="D174:D175"/>
    <mergeCell ref="E174:E176"/>
    <mergeCell ref="F174:F176"/>
    <mergeCell ref="C176:D176"/>
    <mergeCell ref="A183:A185"/>
    <mergeCell ref="B183:B185"/>
    <mergeCell ref="C183:C184"/>
    <mergeCell ref="D183:D184"/>
    <mergeCell ref="E183:E185"/>
    <mergeCell ref="F183:F185"/>
    <mergeCell ref="C185:D185"/>
    <mergeCell ref="A180:A182"/>
    <mergeCell ref="B180:B182"/>
    <mergeCell ref="C180:C181"/>
    <mergeCell ref="D180:D181"/>
    <mergeCell ref="E180:E182"/>
    <mergeCell ref="F180:F182"/>
    <mergeCell ref="C182:D182"/>
    <mergeCell ref="AH12:AH14"/>
    <mergeCell ref="AH15:AH17"/>
    <mergeCell ref="AH18:AH20"/>
    <mergeCell ref="AH21:AH23"/>
    <mergeCell ref="AH24:AH26"/>
    <mergeCell ref="AH27:AH29"/>
    <mergeCell ref="AH30:AH32"/>
    <mergeCell ref="AH33:AH35"/>
    <mergeCell ref="AH36:AH38"/>
    <mergeCell ref="AH39:AH41"/>
    <mergeCell ref="AH42:AH44"/>
    <mergeCell ref="AH45:AH47"/>
    <mergeCell ref="AH48:AH50"/>
    <mergeCell ref="AH51:AH53"/>
    <mergeCell ref="AH54:AH56"/>
    <mergeCell ref="AH57:AH59"/>
    <mergeCell ref="AH60:AH62"/>
    <mergeCell ref="AH63:AH65"/>
    <mergeCell ref="AH66:AH68"/>
    <mergeCell ref="AH69:AH71"/>
    <mergeCell ref="AH72:AH74"/>
    <mergeCell ref="AH75:AH77"/>
    <mergeCell ref="AH78:AH80"/>
    <mergeCell ref="AH81:AH83"/>
    <mergeCell ref="AH84:AH86"/>
    <mergeCell ref="AH87:AH89"/>
    <mergeCell ref="AH90:AH92"/>
    <mergeCell ref="AH93:AH95"/>
    <mergeCell ref="AH96:AH98"/>
    <mergeCell ref="AH99:AH101"/>
    <mergeCell ref="AH102:AH104"/>
    <mergeCell ref="AH105:AH107"/>
    <mergeCell ref="AH108:AH110"/>
    <mergeCell ref="AH111:AH113"/>
    <mergeCell ref="AH114:AH116"/>
    <mergeCell ref="AH117:AH119"/>
    <mergeCell ref="AH120:AH122"/>
    <mergeCell ref="AH123:AH125"/>
    <mergeCell ref="AH126:AH128"/>
    <mergeCell ref="AH129:AH131"/>
    <mergeCell ref="AH132:AH134"/>
    <mergeCell ref="AH135:AH137"/>
    <mergeCell ref="AH138:AH140"/>
    <mergeCell ref="AH141:AH143"/>
    <mergeCell ref="AH144:AH146"/>
    <mergeCell ref="AH147:AH149"/>
    <mergeCell ref="AH150:AH152"/>
    <mergeCell ref="AH153:AH155"/>
    <mergeCell ref="AH156:AH158"/>
    <mergeCell ref="AH159:AH161"/>
    <mergeCell ref="AH162:AH164"/>
    <mergeCell ref="AH165:AH167"/>
    <mergeCell ref="AH168:AH170"/>
    <mergeCell ref="AH171:AH173"/>
    <mergeCell ref="AH174:AH176"/>
    <mergeCell ref="AH177:AH179"/>
    <mergeCell ref="AH180:AH182"/>
    <mergeCell ref="AH183:AH185"/>
    <mergeCell ref="AI12:AI14"/>
    <mergeCell ref="AI15:AI17"/>
    <mergeCell ref="AI18:AI20"/>
    <mergeCell ref="AI21:AI23"/>
    <mergeCell ref="AI24:AI26"/>
    <mergeCell ref="AI27:AI29"/>
    <mergeCell ref="AI30:AI32"/>
    <mergeCell ref="AI33:AI35"/>
    <mergeCell ref="AI36:AI38"/>
    <mergeCell ref="AI39:AI41"/>
    <mergeCell ref="AI42:AI44"/>
    <mergeCell ref="AI45:AI47"/>
    <mergeCell ref="AI48:AI50"/>
    <mergeCell ref="AI51:AI53"/>
    <mergeCell ref="AI54:AI56"/>
    <mergeCell ref="AI57:AI59"/>
    <mergeCell ref="AI60:AI62"/>
    <mergeCell ref="AI63:AI65"/>
    <mergeCell ref="AI66:AI68"/>
    <mergeCell ref="AI69:AI71"/>
    <mergeCell ref="AI72:AI74"/>
    <mergeCell ref="AI75:AI77"/>
    <mergeCell ref="AI78:AI80"/>
    <mergeCell ref="AI81:AI83"/>
    <mergeCell ref="AI84:AI86"/>
    <mergeCell ref="AI87:AI89"/>
    <mergeCell ref="AI90:AI92"/>
    <mergeCell ref="AI93:AI95"/>
    <mergeCell ref="AI96:AI98"/>
    <mergeCell ref="AI99:AI101"/>
    <mergeCell ref="AI102:AI104"/>
    <mergeCell ref="AI105:AI107"/>
    <mergeCell ref="AI108:AI110"/>
    <mergeCell ref="AI111:AI113"/>
    <mergeCell ref="AI114:AI116"/>
    <mergeCell ref="AI117:AI119"/>
    <mergeCell ref="AI120:AI122"/>
    <mergeCell ref="AI123:AI125"/>
    <mergeCell ref="AI126:AI128"/>
    <mergeCell ref="AI129:AI131"/>
    <mergeCell ref="AI132:AI134"/>
    <mergeCell ref="AI135:AI137"/>
    <mergeCell ref="AI138:AI140"/>
    <mergeCell ref="AI141:AI143"/>
    <mergeCell ref="AI144:AI146"/>
    <mergeCell ref="AI147:AI149"/>
    <mergeCell ref="AI150:AI152"/>
    <mergeCell ref="AI153:AI155"/>
    <mergeCell ref="AI156:AI158"/>
    <mergeCell ref="AI159:AI161"/>
    <mergeCell ref="AI162:AI164"/>
    <mergeCell ref="AI165:AI167"/>
    <mergeCell ref="AI168:AI170"/>
    <mergeCell ref="AI171:AI173"/>
    <mergeCell ref="AI174:AI176"/>
    <mergeCell ref="AI177:AI179"/>
    <mergeCell ref="AI180:AI182"/>
    <mergeCell ref="AI183:AI185"/>
    <mergeCell ref="AJ6:AJ8"/>
    <mergeCell ref="AJ9:AJ11"/>
    <mergeCell ref="AJ12:AJ14"/>
    <mergeCell ref="AJ15:AJ17"/>
    <mergeCell ref="AJ18:AJ20"/>
    <mergeCell ref="AJ21:AJ23"/>
    <mergeCell ref="AJ24:AJ26"/>
    <mergeCell ref="AJ27:AJ29"/>
    <mergeCell ref="AJ30:AJ32"/>
    <mergeCell ref="AJ33:AJ35"/>
    <mergeCell ref="AJ36:AJ38"/>
    <mergeCell ref="AJ39:AJ41"/>
    <mergeCell ref="AJ42:AJ44"/>
    <mergeCell ref="AJ45:AJ47"/>
    <mergeCell ref="AJ48:AJ50"/>
    <mergeCell ref="AJ51:AJ53"/>
    <mergeCell ref="AJ54:AJ56"/>
    <mergeCell ref="AJ57:AJ59"/>
    <mergeCell ref="AJ60:AJ62"/>
    <mergeCell ref="AJ63:AJ65"/>
    <mergeCell ref="AJ66:AJ68"/>
    <mergeCell ref="AJ69:AJ71"/>
    <mergeCell ref="AJ72:AJ74"/>
    <mergeCell ref="AJ75:AJ77"/>
    <mergeCell ref="AJ78:AJ80"/>
    <mergeCell ref="AJ81:AJ83"/>
    <mergeCell ref="AJ84:AJ86"/>
    <mergeCell ref="AJ87:AJ89"/>
    <mergeCell ref="AJ90:AJ92"/>
    <mergeCell ref="AJ93:AJ95"/>
    <mergeCell ref="AJ96:AJ98"/>
    <mergeCell ref="AJ99:AJ101"/>
    <mergeCell ref="AJ102:AJ104"/>
    <mergeCell ref="AJ105:AJ107"/>
    <mergeCell ref="AJ108:AJ110"/>
    <mergeCell ref="AJ111:AJ113"/>
    <mergeCell ref="AJ114:AJ116"/>
    <mergeCell ref="AJ117:AJ119"/>
    <mergeCell ref="AJ120:AJ122"/>
    <mergeCell ref="AJ123:AJ125"/>
    <mergeCell ref="AJ126:AJ128"/>
    <mergeCell ref="AJ129:AJ131"/>
    <mergeCell ref="AJ132:AJ134"/>
    <mergeCell ref="AJ135:AJ137"/>
    <mergeCell ref="AJ138:AJ140"/>
    <mergeCell ref="AJ141:AJ143"/>
    <mergeCell ref="AJ144:AJ146"/>
    <mergeCell ref="AJ147:AJ149"/>
    <mergeCell ref="AJ150:AJ152"/>
    <mergeCell ref="AJ180:AJ182"/>
    <mergeCell ref="AJ183:AJ185"/>
    <mergeCell ref="AJ153:AJ155"/>
    <mergeCell ref="AJ156:AJ158"/>
    <mergeCell ref="AJ159:AJ161"/>
    <mergeCell ref="AJ162:AJ164"/>
    <mergeCell ref="AJ165:AJ167"/>
    <mergeCell ref="AJ168:AJ170"/>
    <mergeCell ref="AJ171:AJ173"/>
    <mergeCell ref="AJ174:AJ176"/>
    <mergeCell ref="AJ177:AJ179"/>
  </mergeCells>
  <phoneticPr fontId="21"/>
  <conditionalFormatting sqref="H6:AG184">
    <cfRule type="expression" dxfId="35" priority="126">
      <formula>AND(MOD(ROW()-6,3)&lt;2,OR(INDEX($D:$D,ROW()-MOD(ROW()-6,3))="園長",INDEX($E:$E,ROW()-MOD(ROW()-6,3))="園長"))</formula>
    </cfRule>
  </conditionalFormatting>
  <conditionalFormatting sqref="U6:AF6 V9:AF9 V12:AF12 V15:AF15 V18:AF18 V21:AF21 V24:AF24 V27:AF27 V30:AF30 V33:AF33 V36:AF36 V39:AF39 V42:AF42 V45:AF45 V48:AF48 V51:AF51 V54:AF54 V57:AF57 V60:AF60 V63:AF63 V66:AF66 V69:AF69 V72:AF72 V75:AF75 V78:AF78 V81:AF81 V84:AF84 V87:AF87 V90:AF90 V93:AF93 V96:AF96 V99:AF99 V102:AF102 V105:AF105 V108:AF108 V111:AF111 V114:AF114 V117:AF117 V120:AF120 V123:AF123 V126:AF126 V129:AF129 V132:AF132 V135:AF135 V138:AF138 V141:AF141 V144:AF144 V147:AF147 V150:AF150 V153:AF153 V156:AF156 V159:AF159 V162:AF162 V165:AF165 V168:AF168 V171:AF171 V174:AF174 V177:AF177 V180:AF180 V183:AF183">
    <cfRule type="expression" dxfId="34" priority="7">
      <formula>BH7=1</formula>
    </cfRule>
  </conditionalFormatting>
  <conditionalFormatting sqref="U7:AF7 V10:AF10 V13:AF13 V16:AF16 V19:AF19 V22:AF22 V25:AF25 V28:AF28 V31:AF31 V34:AF34 V37:AF37 V40:AF40 V43:AF43 V46:AF46 V49:AF49 V52:AF52 V55:AF55 V58:AF58 V61:AF61 V64:AF64 V67:AF67 V70:AF70 V73:AF73 V76:AF76 V79:AF79 V82:AF82 V85:AF85 V88:AF88 V91:AF91 V94:AF94 V97:AF97 V100:AF100 V103:AF103 V106:AF106 V109:AF109 V112:AF112 V115:AF115 V118:AF118 V121:AF121 V124:AF124 V127:AF127 V130:AF130 V133:AF133 V136:AF136 V139:AF139 V142:AF142 V145:AF145 V148:AF148 V151:AF151 V154:AF154 V157:AF157 V160:AF160 V163:AF163 V166:AF166 V169:AF169 V172:AF172 V175:AF175 V178:AF178 V181:AF181 V184:AF184">
    <cfRule type="expression" dxfId="33" priority="6">
      <formula>BH7=1</formula>
    </cfRule>
  </conditionalFormatting>
  <conditionalFormatting sqref="AI6:AI185">
    <cfRule type="expression" dxfId="32" priority="1">
      <formula>AND($AH6="",OR($C8="加算対象者A（修了者）",$C8="加算対象者C（修了者）",$C8="賃金改善対象者（修了者）"))</formula>
    </cfRule>
    <cfRule type="expression" dxfId="31" priority="3">
      <formula>AND($C8&lt;&gt;"",$AI6="",OR($C8="加算対象者A（見込者）",$C8="賃金改善対象者（見込者）",$AH6="○"))</formula>
    </cfRule>
  </conditionalFormatting>
  <conditionalFormatting sqref="AJ6:AJ185">
    <cfRule type="notContainsBlanks" dxfId="30" priority="2">
      <formula>LEN(TRIM(AJ6))&gt;0</formula>
    </cfRule>
  </conditionalFormatting>
  <dataValidations count="1">
    <dataValidation type="list" allowBlank="1" showInputMessage="1" showErrorMessage="1" sqref="AI6:AI185" xr:uid="{834A3210-57F0-4453-B677-B975864684F0}">
      <formula1>IF(OR($C8="加算対象者A（見込者）",$C8="賃金改善対象者（見込者）"),見込者or追加見込者＿修了状況,IF($AH6="○",追加修了者＿修了状況,EmptyList))</formula1>
    </dataValidation>
  </dataValidations>
  <pageMargins left="0.23622047244094491" right="0.23622047244094491" top="0.35433070866141736" bottom="0.35433070866141736" header="0.31496062992125984" footer="0.31496062992125984"/>
  <pageSetup paperSize="9" scale="44" fitToHeight="0" orientation="landscape" r:id="rId1"/>
  <rowBreaks count="2" manualBreakCount="2">
    <brk id="65" max="16383" man="1"/>
    <brk id="125" max="16383" man="1"/>
  </rowBreaks>
  <drawing r:id="rId2"/>
  <extLst>
    <ext xmlns:x14="http://schemas.microsoft.com/office/spreadsheetml/2009/9/main" uri="{CCE6A557-97BC-4b89-ADB6-D9C93CAAB3DF}">
      <x14:dataValidations xmlns:xm="http://schemas.microsoft.com/office/excel/2006/main" count="4">
        <x14:dataValidation type="list" allowBlank="1" showErrorMessage="1" errorTitle="入力エラー" error="一覧から選択してください。" xr:uid="{7C384AA1-72DA-44AA-AF1C-2AEAC7A87CB8}">
          <x14:formula1>
            <xm:f>INDIRECT(IF(OR(①入力シート!$F$37="否",①入力シート!$F$37=""),"'リスト・計算用'!$J$3:$J$4","'リスト・計算用'!$H$3:$H$4"))</xm:f>
          </x14:formula1>
          <xm:sqref>C11:D11 C8:D8 C14:D14 C17:D17 C20:D20 C23:D23 C26:D26 C29:D29 C32:D32 C35:D35 C38:D38 C41:D41 C44:D44 C47:D47 C50:D50 C53:D53 C56:D56 C59:D59 C62:D62 C65:D65 C68:D68 C71:D71 C74:D74 C77:D77 C80:D80 C83:D83 C86:D86 C89:D89 C92:D92 C95:D95 C98:D98 C101:D101 C104:D104 C107:D107 C110:D110 C113:D113 C116:D116 C119:D119 C122:D122 C125:D125 C128:D128 C131:D131 C134:D134 C137:D137 C140:D140 C143:D143 C146:D146 C149:D149 C152:D152 C155:D155 C158:D158 C161:D161 C164:D164 C167:D167 C170:D170 C173:D173 C176:D176 C179:D179 C182:D182 C185:D185</xm:sqref>
        </x14:dataValidation>
        <x14:dataValidation type="list" allowBlank="1" showInputMessage="1" showErrorMessage="1" xr:uid="{4C091E02-F2AF-4438-87A1-F3333052200C}">
          <x14:formula1>
            <xm:f>リスト・計算用!$H$10:$H$17</xm:f>
          </x14:formula1>
          <xm:sqref>D6:D7 D9:D10 D12:D13 D15:D16 D18:D19 D21:D22 D24:D25 D27:D28 D30:D31 D33:D34 D36:D37 D39:D40 D42:D43 D45:D46 D48:D49 D51:D52 D54:D55 D57:D58 D60:D61 D63:D64 D66:D67 D69:D70 D72:D73 D75:D76 D78:D79 D81:D82 D84:D85 D87:D88 D90:D91 D93:D94 D96:D97 D99:D100 D102:D103 D105:D106 D108:D109 D111:D112 D114:D115 D117:D118 D120:D121 D123:D124 D126:D127 D129:D130 D132:D133 D135:D136 D138:D139 D141:D142 D144:D145 D147:D148 D150:D151 D153:D154 D156:D157 D159:D160 D162:D163 D165:D166 D168:D169 D171:D172 D174:D175 D177:D178 D180:D181 D183:D184</xm:sqref>
        </x14:dataValidation>
        <x14:dataValidation type="list" allowBlank="1" showInputMessage="1" showErrorMessage="1" xr:uid="{911A31CA-B3EC-4361-8165-1367485994C5}">
          <x14:formula1>
            <xm:f>リスト・計算用!$J$10:$J$23</xm:f>
          </x14:formula1>
          <xm:sqref>E6:E185</xm:sqref>
        </x14:dataValidation>
        <x14:dataValidation type="list" allowBlank="1" showInputMessage="1" showErrorMessage="1" xr:uid="{1FB215C4-C9AD-431F-91B3-ECCF9BE6D0DF}">
          <x14:formula1>
            <xm:f>リスト・計算用!$H$20:$H$21</xm:f>
          </x14:formula1>
          <xm:sqref>AH6:AH185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D254-6159-4814-A1E2-2BBFCB628905}">
  <sheetPr codeName="Sheet9">
    <tabColor rgb="FFFF0000"/>
    <pageSetUpPr fitToPage="1"/>
  </sheetPr>
  <dimension ref="A1:CH1085"/>
  <sheetViews>
    <sheetView showGridLines="0" view="pageBreakPreview" zoomScale="85" zoomScaleNormal="70" zoomScaleSheetLayoutView="85" workbookViewId="0">
      <selection activeCell="E9" sqref="E6:F11"/>
    </sheetView>
  </sheetViews>
  <sheetFormatPr defaultRowHeight="13.5"/>
  <cols>
    <col min="1" max="1" width="5.125" style="204" customWidth="1"/>
    <col min="2" max="3" width="13.375" style="204" customWidth="1"/>
    <col min="4" max="4" width="11.625" style="204" customWidth="1"/>
    <col min="5" max="6" width="7.875" style="204" customWidth="1"/>
    <col min="7" max="7" width="12.75" style="225" customWidth="1"/>
    <col min="8" max="20" width="8" style="202" customWidth="1"/>
    <col min="21" max="21" width="9.375" style="204" customWidth="1"/>
    <col min="22" max="22" width="25.625" style="204" customWidth="1"/>
    <col min="23" max="23" width="8.5" style="205" customWidth="1"/>
    <col min="24" max="24" width="8" style="236" hidden="1" customWidth="1"/>
    <col min="25" max="32" width="8" style="237" hidden="1" customWidth="1"/>
    <col min="33" max="33" width="8" style="204" hidden="1" customWidth="1"/>
    <col min="34" max="41" width="9" style="204" hidden="1" customWidth="1"/>
    <col min="42" max="42" width="13.25" style="204" hidden="1" customWidth="1"/>
    <col min="43" max="86" width="9" style="204" hidden="1" customWidth="1"/>
    <col min="87" max="104" width="0" style="204" hidden="1" customWidth="1"/>
    <col min="105" max="16384" width="9" style="204"/>
  </cols>
  <sheetData>
    <row r="1" spans="1:83" ht="25.5">
      <c r="A1" s="671" t="s">
        <v>207</v>
      </c>
      <c r="B1" s="671"/>
      <c r="C1" s="671"/>
      <c r="D1" s="671"/>
      <c r="E1" s="671"/>
      <c r="F1" s="671"/>
      <c r="G1" s="200"/>
      <c r="H1" s="203"/>
      <c r="I1" s="203"/>
      <c r="J1" s="203"/>
      <c r="K1" s="203"/>
      <c r="L1" s="203"/>
      <c r="M1" s="203"/>
      <c r="N1" s="203"/>
      <c r="O1" s="203"/>
      <c r="P1" s="203"/>
      <c r="Q1" s="235"/>
      <c r="T1" s="235"/>
      <c r="V1" s="679" t="str">
        <f>①入力シート!D12</f>
        <v/>
      </c>
      <c r="W1" s="680"/>
    </row>
    <row r="2" spans="1:83" ht="36" customHeight="1">
      <c r="A2" s="238"/>
      <c r="B2" s="238"/>
      <c r="C2" s="238"/>
      <c r="D2" s="210"/>
      <c r="E2" s="210"/>
      <c r="F2" s="210"/>
      <c r="G2" s="200"/>
      <c r="H2" s="239"/>
      <c r="I2" s="240"/>
      <c r="J2" s="241"/>
      <c r="K2" s="239"/>
      <c r="L2" s="240"/>
      <c r="M2" s="241"/>
      <c r="N2" s="239"/>
      <c r="O2" s="240"/>
      <c r="P2" s="242"/>
      <c r="Q2" s="243"/>
      <c r="R2" s="243"/>
      <c r="S2" s="244"/>
      <c r="T2" s="245"/>
    </row>
    <row r="3" spans="1:83" ht="47.25" customHeight="1">
      <c r="A3" s="210"/>
      <c r="B3" s="210"/>
      <c r="C3" s="210"/>
      <c r="D3" s="210"/>
      <c r="E3" s="210"/>
      <c r="F3" s="210"/>
      <c r="G3" s="200"/>
      <c r="H3" s="243"/>
      <c r="I3" s="243"/>
      <c r="J3" s="243"/>
      <c r="K3" s="245"/>
      <c r="L3" s="246"/>
      <c r="M3" s="243"/>
      <c r="N3" s="243"/>
      <c r="O3" s="243"/>
      <c r="P3" s="243"/>
      <c r="Q3" s="243"/>
      <c r="R3" s="243"/>
      <c r="S3" s="243"/>
      <c r="T3" s="243"/>
      <c r="U3" s="247"/>
    </row>
    <row r="4" spans="1:83" ht="22.5" customHeight="1">
      <c r="A4" s="694" t="s">
        <v>268</v>
      </c>
      <c r="B4" s="694"/>
      <c r="C4" s="694"/>
      <c r="D4" s="694"/>
      <c r="E4" s="694"/>
      <c r="F4" s="694"/>
      <c r="G4" s="674"/>
      <c r="H4" s="676" t="s">
        <v>269</v>
      </c>
      <c r="I4" s="677"/>
      <c r="J4" s="677"/>
      <c r="K4" s="677"/>
      <c r="L4" s="677"/>
      <c r="M4" s="677"/>
      <c r="N4" s="677"/>
      <c r="O4" s="677"/>
      <c r="P4" s="677"/>
      <c r="Q4" s="677"/>
      <c r="R4" s="677"/>
      <c r="S4" s="677"/>
      <c r="T4" s="678"/>
      <c r="U4" s="689" t="s">
        <v>3057</v>
      </c>
      <c r="V4" s="690"/>
      <c r="W4" s="688" t="s">
        <v>3060</v>
      </c>
      <c r="BF4" s="204" t="s">
        <v>270</v>
      </c>
      <c r="BG4" s="204">
        <f>COUNTA(C6:C95)</f>
        <v>0</v>
      </c>
    </row>
    <row r="5" spans="1:83" ht="27" customHeight="1">
      <c r="A5" s="213"/>
      <c r="B5" s="214" t="s">
        <v>215</v>
      </c>
      <c r="C5" s="214" t="s">
        <v>216</v>
      </c>
      <c r="D5" s="214" t="s">
        <v>217</v>
      </c>
      <c r="E5" s="214" t="s">
        <v>218</v>
      </c>
      <c r="F5" s="214" t="s">
        <v>219</v>
      </c>
      <c r="G5" s="215" t="s">
        <v>220</v>
      </c>
      <c r="H5" s="216" t="s">
        <v>234</v>
      </c>
      <c r="I5" s="216" t="s">
        <v>222</v>
      </c>
      <c r="J5" s="216" t="s">
        <v>223</v>
      </c>
      <c r="K5" s="216" t="s">
        <v>224</v>
      </c>
      <c r="L5" s="216" t="s">
        <v>225</v>
      </c>
      <c r="M5" s="216" t="s">
        <v>226</v>
      </c>
      <c r="N5" s="216" t="s">
        <v>227</v>
      </c>
      <c r="O5" s="216" t="s">
        <v>228</v>
      </c>
      <c r="P5" s="216" t="s">
        <v>229</v>
      </c>
      <c r="Q5" s="216" t="s">
        <v>230</v>
      </c>
      <c r="R5" s="216" t="s">
        <v>231</v>
      </c>
      <c r="S5" s="216" t="s">
        <v>232</v>
      </c>
      <c r="T5" s="216" t="s">
        <v>233</v>
      </c>
      <c r="U5" s="217" t="s">
        <v>3059</v>
      </c>
      <c r="V5" s="218" t="s">
        <v>3058</v>
      </c>
      <c r="W5" s="688"/>
      <c r="AG5" s="219"/>
      <c r="AH5" s="219"/>
      <c r="AI5" s="219"/>
      <c r="AJ5" s="219"/>
      <c r="AK5" s="219"/>
      <c r="AL5" s="219"/>
      <c r="AM5" s="219"/>
      <c r="AN5" s="219" t="s">
        <v>235</v>
      </c>
      <c r="AO5" s="219" t="s">
        <v>236</v>
      </c>
      <c r="AP5" s="220" t="s">
        <v>237</v>
      </c>
      <c r="AQ5" s="220" t="s">
        <v>238</v>
      </c>
      <c r="AR5" s="220" t="s">
        <v>239</v>
      </c>
      <c r="AS5" s="220" t="s">
        <v>238</v>
      </c>
      <c r="AT5" s="220" t="s">
        <v>239</v>
      </c>
      <c r="AU5" s="220" t="s">
        <v>240</v>
      </c>
      <c r="BF5" s="204" t="s">
        <v>271</v>
      </c>
      <c r="BG5" s="204">
        <f t="shared" ref="BG5:BQ5" si="0">MAX(BG6,BG9,BG12,BG15,BG18,BG21,BG24,BG27,BG30,BG33,BG36,BG39,BG42,BG45,BG48,BG51,BG54,BG57,BG60,BG63,BG66,BG69,BG72,BG75,BG78,BG81,BG84,BG87,BG90,BG93)</f>
        <v>0</v>
      </c>
      <c r="BH5" s="204">
        <f t="shared" si="0"/>
        <v>0</v>
      </c>
      <c r="BI5" s="204">
        <f t="shared" si="0"/>
        <v>0</v>
      </c>
      <c r="BJ5" s="204">
        <f t="shared" si="0"/>
        <v>0</v>
      </c>
      <c r="BK5" s="204">
        <f t="shared" si="0"/>
        <v>0</v>
      </c>
      <c r="BL5" s="204">
        <f t="shared" si="0"/>
        <v>0</v>
      </c>
      <c r="BM5" s="204">
        <f t="shared" si="0"/>
        <v>0</v>
      </c>
      <c r="BN5" s="204">
        <f t="shared" si="0"/>
        <v>0</v>
      </c>
      <c r="BO5" s="204">
        <f t="shared" si="0"/>
        <v>0</v>
      </c>
      <c r="BP5" s="204">
        <f t="shared" si="0"/>
        <v>0</v>
      </c>
      <c r="BQ5" s="204">
        <f t="shared" si="0"/>
        <v>0</v>
      </c>
      <c r="BR5" s="204">
        <f>MAX(BR6,BR9,BR12,BR15,BR18,BR21,BR24,BR27,BR30,BR33,BR36,BR39,BR42,BR45,BR48,BR61,BR64,BR67,BR60,BR63,BR66,BR69,BR72,BR75,BR78,BR81,BR84,BR87,BR90,BR93)</f>
        <v>0</v>
      </c>
    </row>
    <row r="6" spans="1:83">
      <c r="A6" s="659">
        <v>1</v>
      </c>
      <c r="B6" s="659"/>
      <c r="C6" s="659"/>
      <c r="D6" s="659"/>
      <c r="E6" s="663"/>
      <c r="F6" s="659"/>
      <c r="G6" s="226" t="s">
        <v>3066</v>
      </c>
      <c r="H6" s="19"/>
      <c r="I6" s="19" t="str">
        <f t="shared" ref="I6:I7" si="1">IF(H6="","",H6)</f>
        <v/>
      </c>
      <c r="J6" s="19" t="str">
        <f t="shared" ref="J6:J7" si="2">IF(I6="","",I6)</f>
        <v/>
      </c>
      <c r="K6" s="19" t="str">
        <f t="shared" ref="K6:K7" si="3">IF(J6="","",J6)</f>
        <v/>
      </c>
      <c r="L6" s="19" t="str">
        <f t="shared" ref="L6:L7" si="4">IF(K6="","",K6)</f>
        <v/>
      </c>
      <c r="M6" s="19" t="str">
        <f t="shared" ref="M6:M7" si="5">IF(L6="","",L6)</f>
        <v/>
      </c>
      <c r="N6" s="19" t="str">
        <f t="shared" ref="N6:N7" si="6">IF(M6="","",M6)</f>
        <v/>
      </c>
      <c r="O6" s="19" t="str">
        <f t="shared" ref="O6:O7" si="7">IF(N6="","",N6)</f>
        <v/>
      </c>
      <c r="P6" s="19" t="str">
        <f t="shared" ref="P6:P7" si="8">IF(O6="","",O6)</f>
        <v/>
      </c>
      <c r="Q6" s="19" t="str">
        <f t="shared" ref="Q6:Q7" si="9">IF(P6="","",P6)</f>
        <v/>
      </c>
      <c r="R6" s="19" t="str">
        <f t="shared" ref="R6:R7" si="10">IF(Q6="","",Q6)</f>
        <v/>
      </c>
      <c r="S6" s="19" t="str">
        <f t="shared" ref="S6:S7" si="11">IF(R6="","",R6)</f>
        <v/>
      </c>
      <c r="T6" s="234">
        <f t="shared" ref="T6:T69" si="12">SUM(H6:S6)</f>
        <v>0</v>
      </c>
      <c r="U6" s="656"/>
      <c r="V6" s="653"/>
      <c r="W6" s="652" t="str">
        <f>IF($V6="","",IF(OR($V6="令和８年７月17日までに修了",$V6="賃金改善開始の前月までに修了"),"研修提出必須",""))</f>
        <v/>
      </c>
      <c r="AG6" s="202"/>
      <c r="AH6" s="202"/>
      <c r="AI6" s="202"/>
      <c r="AJ6" s="202"/>
      <c r="AK6" s="202"/>
      <c r="AL6" s="202"/>
      <c r="AM6" s="202"/>
      <c r="AN6" s="204">
        <v>1</v>
      </c>
      <c r="AO6" s="204">
        <v>1</v>
      </c>
      <c r="AP6" s="204">
        <v>1</v>
      </c>
      <c r="AQ6" s="221">
        <f ca="1">IF($AP6=1,IF(INDIRECT(ADDRESS(($AN6-1)*3+$AO6+5,$AP6+7))="",0,INDIRECT(ADDRESS(($AN6-1)*3+$AO6+5,$AP6+7))),IF(INDIRECT(ADDRESS(($AN6-1)*3+$AO6+5,$AP6+7))="",0,IF(COUNTIF(INDIRECT(ADDRESS(($AN6-1)*36+($AO6-1)*12+6,COLUMN())):INDIRECT(ADDRESS(($AN6-1)*36+($AO6-1)*12+$AP6+4,COLUMN())),INDIRECT(ADDRESS(($AN6-1)*3+$AO6+5,$AP6+7)))&gt;=1,0,INDIRECT(ADDRESS(($AN6-1)*3+$AO6+5,$AP6+7)))))</f>
        <v>0</v>
      </c>
      <c r="AR6" s="204">
        <f ca="1">COUNTIF(INDIRECT("H"&amp;(ROW()+12*(($AN6-1)*3+$AO6)-ROW())/12+5):INDIRECT("S"&amp;(ROW()+12*(($AN6-1)*3+$AO6)-ROW())/12+5),AQ6)</f>
        <v>0</v>
      </c>
      <c r="AS6" s="221"/>
      <c r="AU6" s="204">
        <f ca="1">IF(AND(AQ6&gt;0,AR6&gt;0),1,0)</f>
        <v>0</v>
      </c>
      <c r="BE6" s="204">
        <v>1</v>
      </c>
      <c r="BG6" s="222">
        <f t="shared" ref="BG6:BR6" si="13">SUM(H6:H7)</f>
        <v>0</v>
      </c>
      <c r="BH6" s="222">
        <f t="shared" si="13"/>
        <v>0</v>
      </c>
      <c r="BI6" s="222">
        <f t="shared" si="13"/>
        <v>0</v>
      </c>
      <c r="BJ6" s="222">
        <f t="shared" si="13"/>
        <v>0</v>
      </c>
      <c r="BK6" s="222">
        <f t="shared" si="13"/>
        <v>0</v>
      </c>
      <c r="BL6" s="222">
        <f t="shared" si="13"/>
        <v>0</v>
      </c>
      <c r="BM6" s="222">
        <f t="shared" si="13"/>
        <v>0</v>
      </c>
      <c r="BN6" s="222">
        <f t="shared" si="13"/>
        <v>0</v>
      </c>
      <c r="BO6" s="222">
        <f t="shared" si="13"/>
        <v>0</v>
      </c>
      <c r="BP6" s="222">
        <f t="shared" si="13"/>
        <v>0</v>
      </c>
      <c r="BQ6" s="222">
        <f t="shared" si="13"/>
        <v>0</v>
      </c>
      <c r="BR6" s="222">
        <f t="shared" si="13"/>
        <v>0</v>
      </c>
      <c r="BS6" s="202"/>
      <c r="BT6" s="222">
        <f>SUM(U6:U7)</f>
        <v>0</v>
      </c>
      <c r="BU6" s="222">
        <f>SUM(V6:V7)</f>
        <v>0</v>
      </c>
      <c r="BV6" s="222">
        <f t="shared" ref="BV6:CE6" si="14">SUM(W6:W7)</f>
        <v>0</v>
      </c>
      <c r="BW6" s="222">
        <f t="shared" si="14"/>
        <v>0</v>
      </c>
      <c r="BX6" s="222">
        <f t="shared" si="14"/>
        <v>0</v>
      </c>
      <c r="BY6" s="222">
        <f t="shared" si="14"/>
        <v>0</v>
      </c>
      <c r="BZ6" s="222">
        <f>SUM(AA6:AA6)</f>
        <v>0</v>
      </c>
      <c r="CA6" s="222">
        <f t="shared" si="14"/>
        <v>0</v>
      </c>
      <c r="CB6" s="222">
        <f t="shared" si="14"/>
        <v>0</v>
      </c>
      <c r="CC6" s="222">
        <f t="shared" si="14"/>
        <v>0</v>
      </c>
      <c r="CD6" s="222">
        <f t="shared" si="14"/>
        <v>0</v>
      </c>
      <c r="CE6" s="222">
        <f t="shared" si="14"/>
        <v>0</v>
      </c>
    </row>
    <row r="7" spans="1:83">
      <c r="A7" s="660"/>
      <c r="B7" s="660"/>
      <c r="C7" s="661"/>
      <c r="D7" s="661"/>
      <c r="E7" s="664"/>
      <c r="F7" s="660"/>
      <c r="G7" s="228" t="s">
        <v>3067</v>
      </c>
      <c r="H7" s="15"/>
      <c r="I7" s="15" t="str">
        <f t="shared" si="1"/>
        <v/>
      </c>
      <c r="J7" s="15" t="str">
        <f t="shared" si="2"/>
        <v/>
      </c>
      <c r="K7" s="15" t="str">
        <f t="shared" si="3"/>
        <v/>
      </c>
      <c r="L7" s="15" t="str">
        <f t="shared" si="4"/>
        <v/>
      </c>
      <c r="M7" s="15" t="str">
        <f t="shared" si="5"/>
        <v/>
      </c>
      <c r="N7" s="15" t="str">
        <f t="shared" si="6"/>
        <v/>
      </c>
      <c r="O7" s="15" t="str">
        <f t="shared" si="7"/>
        <v/>
      </c>
      <c r="P7" s="15" t="str">
        <f t="shared" si="8"/>
        <v/>
      </c>
      <c r="Q7" s="15" t="str">
        <f t="shared" si="9"/>
        <v/>
      </c>
      <c r="R7" s="15" t="str">
        <f t="shared" si="10"/>
        <v/>
      </c>
      <c r="S7" s="15" t="str">
        <f t="shared" si="11"/>
        <v/>
      </c>
      <c r="T7" s="232">
        <f t="shared" si="12"/>
        <v>0</v>
      </c>
      <c r="U7" s="657"/>
      <c r="V7" s="654"/>
      <c r="W7" s="652"/>
      <c r="AG7" s="202"/>
      <c r="AH7" s="202"/>
      <c r="AI7" s="202"/>
      <c r="AJ7" s="202"/>
      <c r="AK7" s="202"/>
      <c r="AL7" s="202"/>
      <c r="AM7" s="202"/>
      <c r="AN7" s="204">
        <v>1</v>
      </c>
      <c r="AO7" s="204">
        <v>1</v>
      </c>
      <c r="AP7" s="204">
        <v>2</v>
      </c>
      <c r="AQ7" s="221">
        <f ca="1">IF($AP7=1,IF(INDIRECT(ADDRESS(($AN7-1)*3+$AO7+5,$AP7+7))="",0,INDIRECT(ADDRESS(($AN7-1)*3+$AO7+5,$AP7+7))),IF(INDIRECT(ADDRESS(($AN7-1)*3+$AO7+5,$AP7+7))="",0,IF(COUNTIF(INDIRECT(ADDRESS(($AN7-1)*36+($AO7-1)*12+6,COLUMN())):INDIRECT(ADDRESS(($AN7-1)*36+($AO7-1)*12+$AP7+4,COLUMN())),INDIRECT(ADDRESS(($AN7-1)*3+$AO7+5,$AP7+7)))&gt;=1,0,INDIRECT(ADDRESS(($AN7-1)*3+$AO7+5,$AP7+7)))))</f>
        <v>0</v>
      </c>
      <c r="AR7" s="204">
        <f ca="1">COUNTIF(INDIRECT("H"&amp;(ROW()+12*(($AN7-1)*3+$AO7)-ROW())/12+5):INDIRECT("S"&amp;(ROW()+12*(($AN7-1)*3+$AO7)-ROW())/12+5),AQ7)</f>
        <v>0</v>
      </c>
      <c r="AS7" s="221"/>
      <c r="AU7" s="204">
        <f ca="1">IF(AND(AQ7&gt;0,AR7&gt;0),COUNTIF(AU$6:AU6,"&gt;0")+1,0)</f>
        <v>0</v>
      </c>
      <c r="BE7" s="204">
        <v>2</v>
      </c>
      <c r="BF7" s="204" t="s">
        <v>245</v>
      </c>
      <c r="BG7" s="222">
        <f>IF(BG6+BT6&gt;40000,1,0)</f>
        <v>0</v>
      </c>
      <c r="BH7" s="222">
        <f t="shared" ref="BH7:BR7" si="15">IF(BH6+BU6&gt;40000,1,0)</f>
        <v>0</v>
      </c>
      <c r="BI7" s="222">
        <f t="shared" si="15"/>
        <v>0</v>
      </c>
      <c r="BJ7" s="222">
        <f t="shared" si="15"/>
        <v>0</v>
      </c>
      <c r="BK7" s="222">
        <f t="shared" si="15"/>
        <v>0</v>
      </c>
      <c r="BL7" s="222">
        <f t="shared" si="15"/>
        <v>0</v>
      </c>
      <c r="BM7" s="222">
        <f t="shared" si="15"/>
        <v>0</v>
      </c>
      <c r="BN7" s="222">
        <f t="shared" si="15"/>
        <v>0</v>
      </c>
      <c r="BO7" s="222">
        <f t="shared" si="15"/>
        <v>0</v>
      </c>
      <c r="BP7" s="222">
        <f t="shared" si="15"/>
        <v>0</v>
      </c>
      <c r="BQ7" s="222">
        <f t="shared" si="15"/>
        <v>0</v>
      </c>
      <c r="BR7" s="222">
        <f t="shared" si="15"/>
        <v>0</v>
      </c>
      <c r="BS7" s="202"/>
      <c r="BT7" s="222"/>
      <c r="BU7" s="222"/>
      <c r="BV7" s="222"/>
      <c r="BW7" s="222"/>
      <c r="BX7" s="222"/>
      <c r="BY7" s="222"/>
      <c r="BZ7" s="222"/>
      <c r="CA7" s="222"/>
      <c r="CB7" s="222"/>
      <c r="CC7" s="222"/>
      <c r="CD7" s="222"/>
      <c r="CE7" s="222"/>
    </row>
    <row r="8" spans="1:83">
      <c r="A8" s="661"/>
      <c r="B8" s="661"/>
      <c r="C8" s="669"/>
      <c r="D8" s="670"/>
      <c r="E8" s="665"/>
      <c r="F8" s="661"/>
      <c r="G8" s="230" t="s">
        <v>303</v>
      </c>
      <c r="H8" s="17"/>
      <c r="I8" s="17"/>
      <c r="J8" s="17"/>
      <c r="K8" s="17"/>
      <c r="L8" s="17"/>
      <c r="M8" s="17"/>
      <c r="N8" s="17"/>
      <c r="O8" s="17"/>
      <c r="P8" s="17"/>
      <c r="Q8" s="17"/>
      <c r="R8" s="17"/>
      <c r="S8" s="17"/>
      <c r="T8" s="231">
        <f>SUM(H8:S8)</f>
        <v>0</v>
      </c>
      <c r="U8" s="658"/>
      <c r="V8" s="655"/>
      <c r="W8" s="652"/>
      <c r="AG8" s="202"/>
      <c r="AH8" s="202"/>
      <c r="AI8" s="202"/>
      <c r="AJ8" s="202"/>
      <c r="AK8" s="202"/>
      <c r="AL8" s="202"/>
      <c r="AM8" s="202"/>
      <c r="AN8" s="204">
        <v>1</v>
      </c>
      <c r="AO8" s="204">
        <v>1</v>
      </c>
      <c r="AP8" s="204">
        <v>3</v>
      </c>
      <c r="AQ8" s="221">
        <f ca="1">IF($AP8=1,IF(INDIRECT(ADDRESS(($AN8-1)*3+$AO8+5,$AP8+7))="",0,INDIRECT(ADDRESS(($AN8-1)*3+$AO8+5,$AP8+7))),IF(INDIRECT(ADDRESS(($AN8-1)*3+$AO8+5,$AP8+7))="",0,IF(COUNTIF(INDIRECT(ADDRESS(($AN8-1)*36+($AO8-1)*12+6,COLUMN())):INDIRECT(ADDRESS(($AN8-1)*36+($AO8-1)*12+$AP8+4,COLUMN())),INDIRECT(ADDRESS(($AN8-1)*3+$AO8+5,$AP8+7)))&gt;=1,0,INDIRECT(ADDRESS(($AN8-1)*3+$AO8+5,$AP8+7)))))</f>
        <v>0</v>
      </c>
      <c r="AR8" s="204">
        <f ca="1">COUNTIF(INDIRECT("H"&amp;(ROW()+12*(($AN8-1)*3+$AO8)-ROW())/12+5):INDIRECT("S"&amp;(ROW()+12*(($AN8-1)*3+$AO8)-ROW())/12+5),AQ8)</f>
        <v>0</v>
      </c>
      <c r="AS8" s="221"/>
      <c r="AU8" s="204">
        <f ca="1">IF(AND(AQ8&gt;0,AR8&gt;0),COUNTIF(AU$6:AU7,"&gt;0")+1,0)</f>
        <v>0</v>
      </c>
      <c r="BE8" s="204">
        <v>3</v>
      </c>
      <c r="BG8" s="222"/>
      <c r="BH8" s="222"/>
      <c r="BI8" s="222"/>
      <c r="BJ8" s="222"/>
      <c r="BK8" s="222"/>
      <c r="BL8" s="222"/>
      <c r="BM8" s="222"/>
      <c r="BN8" s="222"/>
      <c r="BO8" s="222"/>
      <c r="BP8" s="222"/>
      <c r="BQ8" s="222"/>
      <c r="BR8" s="222"/>
      <c r="BS8" s="202"/>
      <c r="BT8" s="222"/>
      <c r="BU8" s="222"/>
      <c r="BV8" s="222"/>
      <c r="BW8" s="222"/>
      <c r="BX8" s="222"/>
      <c r="BY8" s="222"/>
      <c r="BZ8" s="222"/>
      <c r="CA8" s="222"/>
      <c r="CB8" s="222"/>
      <c r="CC8" s="222"/>
      <c r="CD8" s="222"/>
      <c r="CE8" s="222"/>
    </row>
    <row r="9" spans="1:83">
      <c r="A9" s="659">
        <v>2</v>
      </c>
      <c r="B9" s="659"/>
      <c r="C9" s="659"/>
      <c r="D9" s="659"/>
      <c r="E9" s="663"/>
      <c r="F9" s="659"/>
      <c r="G9" s="226" t="s">
        <v>3066</v>
      </c>
      <c r="H9" s="19"/>
      <c r="I9" s="19" t="str">
        <f t="shared" ref="I9:I10" si="16">IF(H9="","",H9)</f>
        <v/>
      </c>
      <c r="J9" s="19" t="str">
        <f t="shared" ref="J9:J10" si="17">IF(I9="","",I9)</f>
        <v/>
      </c>
      <c r="K9" s="19" t="str">
        <f t="shared" ref="K9:K10" si="18">IF(J9="","",J9)</f>
        <v/>
      </c>
      <c r="L9" s="19" t="str">
        <f t="shared" ref="L9:L10" si="19">IF(K9="","",K9)</f>
        <v/>
      </c>
      <c r="M9" s="19" t="str">
        <f t="shared" ref="M9:M10" si="20">IF(L9="","",L9)</f>
        <v/>
      </c>
      <c r="N9" s="19" t="str">
        <f t="shared" ref="N9:N10" si="21">IF(M9="","",M9)</f>
        <v/>
      </c>
      <c r="O9" s="19" t="str">
        <f t="shared" ref="O9:O10" si="22">IF(N9="","",N9)</f>
        <v/>
      </c>
      <c r="P9" s="19" t="str">
        <f t="shared" ref="P9:P10" si="23">IF(O9="","",O9)</f>
        <v/>
      </c>
      <c r="Q9" s="19" t="str">
        <f t="shared" ref="Q9:Q10" si="24">IF(P9="","",P9)</f>
        <v/>
      </c>
      <c r="R9" s="19" t="str">
        <f t="shared" ref="R9:R10" si="25">IF(Q9="","",Q9)</f>
        <v/>
      </c>
      <c r="S9" s="19" t="str">
        <f t="shared" ref="S9:S10" si="26">IF(R9="","",R9)</f>
        <v/>
      </c>
      <c r="T9" s="234">
        <f t="shared" si="12"/>
        <v>0</v>
      </c>
      <c r="U9" s="656"/>
      <c r="V9" s="653"/>
      <c r="W9" s="652" t="str">
        <f>IF($V9="","",IF(OR($V9="令和８年７月17日までに修了",$V9="賃金改善開始の前月までに修了"),"研修提出必須",""))</f>
        <v/>
      </c>
      <c r="AG9" s="202"/>
      <c r="AH9" s="202"/>
      <c r="AI9" s="202"/>
      <c r="AJ9" s="202"/>
      <c r="AK9" s="202"/>
      <c r="AL9" s="202"/>
      <c r="AM9" s="202"/>
      <c r="AN9" s="204">
        <v>1</v>
      </c>
      <c r="AO9" s="204">
        <v>1</v>
      </c>
      <c r="AP9" s="204">
        <v>4</v>
      </c>
      <c r="AQ9" s="221">
        <f ca="1">IF($AP9=1,IF(INDIRECT(ADDRESS(($AN9-1)*3+$AO9+5,$AP9+7))="",0,INDIRECT(ADDRESS(($AN9-1)*3+$AO9+5,$AP9+7))),IF(INDIRECT(ADDRESS(($AN9-1)*3+$AO9+5,$AP9+7))="",0,IF(COUNTIF(INDIRECT(ADDRESS(($AN9-1)*36+($AO9-1)*12+6,COLUMN())):INDIRECT(ADDRESS(($AN9-1)*36+($AO9-1)*12+$AP9+4,COLUMN())),INDIRECT(ADDRESS(($AN9-1)*3+$AO9+5,$AP9+7)))&gt;=1,0,INDIRECT(ADDRESS(($AN9-1)*3+$AO9+5,$AP9+7)))))</f>
        <v>0</v>
      </c>
      <c r="AR9" s="204">
        <f ca="1">COUNTIF(INDIRECT("H"&amp;(ROW()+12*(($AN9-1)*3+$AO9)-ROW())/12+5):INDIRECT("S"&amp;(ROW()+12*(($AN9-1)*3+$AO9)-ROW())/12+5),AQ9)</f>
        <v>0</v>
      </c>
      <c r="AS9" s="221"/>
      <c r="AU9" s="204">
        <f ca="1">IF(AND(AQ9&gt;0,AR9&gt;0),COUNTIF(AU$6:AU8,"&gt;0")+1,0)</f>
        <v>0</v>
      </c>
      <c r="BE9" s="204">
        <v>1</v>
      </c>
      <c r="BG9" s="222">
        <f t="shared" ref="BG9:BR9" si="27">SUM(H9:H10)</f>
        <v>0</v>
      </c>
      <c r="BH9" s="222">
        <f t="shared" si="27"/>
        <v>0</v>
      </c>
      <c r="BI9" s="222">
        <f t="shared" si="27"/>
        <v>0</v>
      </c>
      <c r="BJ9" s="222">
        <f t="shared" si="27"/>
        <v>0</v>
      </c>
      <c r="BK9" s="222">
        <f t="shared" si="27"/>
        <v>0</v>
      </c>
      <c r="BL9" s="222">
        <f t="shared" si="27"/>
        <v>0</v>
      </c>
      <c r="BM9" s="222">
        <f t="shared" si="27"/>
        <v>0</v>
      </c>
      <c r="BN9" s="222">
        <f t="shared" si="27"/>
        <v>0</v>
      </c>
      <c r="BO9" s="222">
        <f t="shared" si="27"/>
        <v>0</v>
      </c>
      <c r="BP9" s="222">
        <f t="shared" si="27"/>
        <v>0</v>
      </c>
      <c r="BQ9" s="222">
        <f t="shared" si="27"/>
        <v>0</v>
      </c>
      <c r="BR9" s="222">
        <f t="shared" si="27"/>
        <v>0</v>
      </c>
      <c r="BS9" s="202"/>
      <c r="BT9" s="222">
        <f t="shared" ref="BT9:CE9" si="28">SUM(U9:U10)</f>
        <v>0</v>
      </c>
      <c r="BU9" s="222">
        <f t="shared" si="28"/>
        <v>0</v>
      </c>
      <c r="BV9" s="222">
        <f t="shared" si="28"/>
        <v>0</v>
      </c>
      <c r="BW9" s="222">
        <f t="shared" si="28"/>
        <v>0</v>
      </c>
      <c r="BX9" s="222">
        <f t="shared" si="28"/>
        <v>0</v>
      </c>
      <c r="BY9" s="222">
        <f t="shared" si="28"/>
        <v>0</v>
      </c>
      <c r="BZ9" s="222">
        <f t="shared" si="28"/>
        <v>0</v>
      </c>
      <c r="CA9" s="222">
        <f t="shared" si="28"/>
        <v>0</v>
      </c>
      <c r="CB9" s="222">
        <f t="shared" si="28"/>
        <v>0</v>
      </c>
      <c r="CC9" s="222">
        <f t="shared" si="28"/>
        <v>0</v>
      </c>
      <c r="CD9" s="222">
        <f t="shared" si="28"/>
        <v>0</v>
      </c>
      <c r="CE9" s="222">
        <f t="shared" si="28"/>
        <v>0</v>
      </c>
    </row>
    <row r="10" spans="1:83">
      <c r="A10" s="660"/>
      <c r="B10" s="660"/>
      <c r="C10" s="661"/>
      <c r="D10" s="661"/>
      <c r="E10" s="664"/>
      <c r="F10" s="660"/>
      <c r="G10" s="228" t="s">
        <v>3067</v>
      </c>
      <c r="H10" s="15"/>
      <c r="I10" s="15" t="str">
        <f t="shared" si="16"/>
        <v/>
      </c>
      <c r="J10" s="15" t="str">
        <f t="shared" si="17"/>
        <v/>
      </c>
      <c r="K10" s="15" t="str">
        <f t="shared" si="18"/>
        <v/>
      </c>
      <c r="L10" s="15" t="str">
        <f t="shared" si="19"/>
        <v/>
      </c>
      <c r="M10" s="15" t="str">
        <f t="shared" si="20"/>
        <v/>
      </c>
      <c r="N10" s="15" t="str">
        <f t="shared" si="21"/>
        <v/>
      </c>
      <c r="O10" s="15" t="str">
        <f t="shared" si="22"/>
        <v/>
      </c>
      <c r="P10" s="15" t="str">
        <f t="shared" si="23"/>
        <v/>
      </c>
      <c r="Q10" s="15" t="str">
        <f t="shared" si="24"/>
        <v/>
      </c>
      <c r="R10" s="15" t="str">
        <f t="shared" si="25"/>
        <v/>
      </c>
      <c r="S10" s="15" t="str">
        <f t="shared" si="26"/>
        <v/>
      </c>
      <c r="T10" s="232">
        <f t="shared" si="12"/>
        <v>0</v>
      </c>
      <c r="U10" s="657"/>
      <c r="V10" s="654"/>
      <c r="W10" s="652"/>
      <c r="AG10" s="202"/>
      <c r="AH10" s="202"/>
      <c r="AI10" s="202"/>
      <c r="AJ10" s="202"/>
      <c r="AK10" s="202"/>
      <c r="AL10" s="202"/>
      <c r="AM10" s="202"/>
      <c r="AN10" s="204">
        <v>1</v>
      </c>
      <c r="AO10" s="204">
        <v>1</v>
      </c>
      <c r="AP10" s="204">
        <v>5</v>
      </c>
      <c r="AQ10" s="221">
        <f ca="1">IF($AP10=1,IF(INDIRECT(ADDRESS(($AN10-1)*3+$AO10+5,$AP10+7))="",0,INDIRECT(ADDRESS(($AN10-1)*3+$AO10+5,$AP10+7))),IF(INDIRECT(ADDRESS(($AN10-1)*3+$AO10+5,$AP10+7))="",0,IF(COUNTIF(INDIRECT(ADDRESS(($AN10-1)*36+($AO10-1)*12+6,COLUMN())):INDIRECT(ADDRESS(($AN10-1)*36+($AO10-1)*12+$AP10+4,COLUMN())),INDIRECT(ADDRESS(($AN10-1)*3+$AO10+5,$AP10+7)))&gt;=1,0,INDIRECT(ADDRESS(($AN10-1)*3+$AO10+5,$AP10+7)))))</f>
        <v>0</v>
      </c>
      <c r="AR10" s="204">
        <f ca="1">COUNTIF(INDIRECT("H"&amp;(ROW()+12*(($AN10-1)*3+$AO10)-ROW())/12+5):INDIRECT("S"&amp;(ROW()+12*(($AN10-1)*3+$AO10)-ROW())/12+5),AQ10)</f>
        <v>0</v>
      </c>
      <c r="AS10" s="221"/>
      <c r="AU10" s="204">
        <f ca="1">IF(AND(AQ10&gt;0,AR10&gt;0),COUNTIF(AU$6:AU9,"&gt;0")+1,0)</f>
        <v>0</v>
      </c>
      <c r="BE10" s="204">
        <v>2</v>
      </c>
      <c r="BF10" s="204" t="s">
        <v>245</v>
      </c>
      <c r="BG10" s="222">
        <f>IF(BG9+BT9&gt;40000,1,0)</f>
        <v>0</v>
      </c>
      <c r="BH10" s="222">
        <f>IF(BH9+BU9&gt;40000,1,0)</f>
        <v>0</v>
      </c>
      <c r="BI10" s="222">
        <f t="shared" ref="BI10:BR10" si="29">IF(BI9+BV9&gt;40000,1,0)</f>
        <v>0</v>
      </c>
      <c r="BJ10" s="222">
        <f t="shared" si="29"/>
        <v>0</v>
      </c>
      <c r="BK10" s="222">
        <f t="shared" si="29"/>
        <v>0</v>
      </c>
      <c r="BL10" s="222">
        <f t="shared" si="29"/>
        <v>0</v>
      </c>
      <c r="BM10" s="222">
        <f t="shared" si="29"/>
        <v>0</v>
      </c>
      <c r="BN10" s="222">
        <f t="shared" si="29"/>
        <v>0</v>
      </c>
      <c r="BO10" s="222">
        <f t="shared" si="29"/>
        <v>0</v>
      </c>
      <c r="BP10" s="222">
        <f t="shared" si="29"/>
        <v>0</v>
      </c>
      <c r="BQ10" s="222">
        <f t="shared" si="29"/>
        <v>0</v>
      </c>
      <c r="BR10" s="222">
        <f t="shared" si="29"/>
        <v>0</v>
      </c>
      <c r="BS10" s="202"/>
      <c r="BT10" s="222"/>
      <c r="BU10" s="222"/>
      <c r="BV10" s="222"/>
      <c r="BW10" s="222"/>
      <c r="BX10" s="222"/>
      <c r="BY10" s="222"/>
      <c r="BZ10" s="222"/>
      <c r="CA10" s="222"/>
      <c r="CB10" s="222"/>
      <c r="CC10" s="222"/>
      <c r="CD10" s="222"/>
      <c r="CE10" s="222"/>
    </row>
    <row r="11" spans="1:83">
      <c r="A11" s="661"/>
      <c r="B11" s="661"/>
      <c r="C11" s="669"/>
      <c r="D11" s="670"/>
      <c r="E11" s="665"/>
      <c r="F11" s="661"/>
      <c r="G11" s="230" t="s">
        <v>303</v>
      </c>
      <c r="H11" s="17"/>
      <c r="I11" s="17"/>
      <c r="J11" s="17"/>
      <c r="K11" s="17"/>
      <c r="L11" s="17"/>
      <c r="M11" s="17"/>
      <c r="N11" s="17"/>
      <c r="O11" s="17"/>
      <c r="P11" s="17"/>
      <c r="Q11" s="17"/>
      <c r="R11" s="17"/>
      <c r="S11" s="17"/>
      <c r="T11" s="231">
        <f t="shared" si="12"/>
        <v>0</v>
      </c>
      <c r="U11" s="658"/>
      <c r="V11" s="655"/>
      <c r="W11" s="652"/>
      <c r="AG11" s="202"/>
      <c r="AH11" s="202"/>
      <c r="AI11" s="202"/>
      <c r="AJ11" s="202"/>
      <c r="AK11" s="202"/>
      <c r="AL11" s="202"/>
      <c r="AM11" s="202"/>
      <c r="AN11" s="204">
        <v>1</v>
      </c>
      <c r="AO11" s="204">
        <v>1</v>
      </c>
      <c r="AP11" s="204">
        <v>6</v>
      </c>
      <c r="AQ11" s="221">
        <f ca="1">IF($AP11=1,IF(INDIRECT(ADDRESS(($AN11-1)*3+$AO11+5,$AP11+7))="",0,INDIRECT(ADDRESS(($AN11-1)*3+$AO11+5,$AP11+7))),IF(INDIRECT(ADDRESS(($AN11-1)*3+$AO11+5,$AP11+7))="",0,IF(COUNTIF(INDIRECT(ADDRESS(($AN11-1)*36+($AO11-1)*12+6,COLUMN())):INDIRECT(ADDRESS(($AN11-1)*36+($AO11-1)*12+$AP11+4,COLUMN())),INDIRECT(ADDRESS(($AN11-1)*3+$AO11+5,$AP11+7)))&gt;=1,0,INDIRECT(ADDRESS(($AN11-1)*3+$AO11+5,$AP11+7)))))</f>
        <v>0</v>
      </c>
      <c r="AR11" s="204">
        <f ca="1">COUNTIF(INDIRECT("H"&amp;(ROW()+12*(($AN11-1)*3+$AO11)-ROW())/12+5):INDIRECT("S"&amp;(ROW()+12*(($AN11-1)*3+$AO11)-ROW())/12+5),AQ11)</f>
        <v>0</v>
      </c>
      <c r="AS11" s="221"/>
      <c r="AU11" s="204">
        <f ca="1">IF(AND(AQ11&gt;0,AR11&gt;0),COUNTIF(AU$6:AU10,"&gt;0")+1,0)</f>
        <v>0</v>
      </c>
      <c r="BE11" s="204">
        <v>3</v>
      </c>
      <c r="BG11" s="222"/>
      <c r="BH11" s="222"/>
      <c r="BI11" s="222"/>
      <c r="BJ11" s="222"/>
      <c r="BK11" s="222"/>
      <c r="BL11" s="222"/>
      <c r="BM11" s="222"/>
      <c r="BN11" s="222"/>
      <c r="BO11" s="222"/>
      <c r="BP11" s="222"/>
      <c r="BQ11" s="222"/>
      <c r="BR11" s="222"/>
      <c r="BS11" s="202"/>
      <c r="BT11" s="222"/>
      <c r="BU11" s="222"/>
      <c r="BV11" s="222"/>
      <c r="BW11" s="222"/>
      <c r="BX11" s="222"/>
      <c r="BY11" s="222"/>
      <c r="BZ11" s="222"/>
      <c r="CA11" s="222"/>
      <c r="CB11" s="222"/>
      <c r="CC11" s="222"/>
      <c r="CD11" s="222"/>
      <c r="CE11" s="222"/>
    </row>
    <row r="12" spans="1:83">
      <c r="A12" s="659">
        <v>3</v>
      </c>
      <c r="B12" s="659"/>
      <c r="C12" s="659"/>
      <c r="D12" s="659"/>
      <c r="E12" s="663"/>
      <c r="F12" s="659"/>
      <c r="G12" s="226" t="s">
        <v>3066</v>
      </c>
      <c r="H12" s="19"/>
      <c r="I12" s="19" t="str">
        <f t="shared" ref="I12:I13" si="30">IF(H12="","",H12)</f>
        <v/>
      </c>
      <c r="J12" s="19" t="str">
        <f t="shared" ref="J12:J13" si="31">IF(I12="","",I12)</f>
        <v/>
      </c>
      <c r="K12" s="19" t="str">
        <f t="shared" ref="K12:K13" si="32">IF(J12="","",J12)</f>
        <v/>
      </c>
      <c r="L12" s="19" t="str">
        <f t="shared" ref="L12:L13" si="33">IF(K12="","",K12)</f>
        <v/>
      </c>
      <c r="M12" s="19" t="str">
        <f t="shared" ref="M12:M13" si="34">IF(L12="","",L12)</f>
        <v/>
      </c>
      <c r="N12" s="19" t="str">
        <f t="shared" ref="N12:N13" si="35">IF(M12="","",M12)</f>
        <v/>
      </c>
      <c r="O12" s="19" t="str">
        <f t="shared" ref="O12:O13" si="36">IF(N12="","",N12)</f>
        <v/>
      </c>
      <c r="P12" s="19" t="str">
        <f t="shared" ref="P12:P13" si="37">IF(O12="","",O12)</f>
        <v/>
      </c>
      <c r="Q12" s="19" t="str">
        <f t="shared" ref="Q12:Q13" si="38">IF(P12="","",P12)</f>
        <v/>
      </c>
      <c r="R12" s="19" t="str">
        <f t="shared" ref="R12:R13" si="39">IF(Q12="","",Q12)</f>
        <v/>
      </c>
      <c r="S12" s="19" t="str">
        <f t="shared" ref="S12:S13" si="40">IF(R12="","",R12)</f>
        <v/>
      </c>
      <c r="T12" s="234">
        <f t="shared" si="12"/>
        <v>0</v>
      </c>
      <c r="U12" s="656"/>
      <c r="V12" s="653"/>
      <c r="W12" s="652" t="str">
        <f>IF($V12="","",IF(OR($V12="令和８年７月17日までに修了",$V12="賃金改善開始の前月までに修了"),"研修提出必須",""))</f>
        <v/>
      </c>
      <c r="AG12" s="202"/>
      <c r="AH12" s="202"/>
      <c r="AI12" s="202"/>
      <c r="AJ12" s="202"/>
      <c r="AK12" s="202"/>
      <c r="AL12" s="202"/>
      <c r="AM12" s="202"/>
      <c r="AN12" s="204">
        <v>1</v>
      </c>
      <c r="AO12" s="204">
        <v>1</v>
      </c>
      <c r="AP12" s="204">
        <v>7</v>
      </c>
      <c r="AQ12" s="221">
        <f ca="1">IF($AP12=1,IF(INDIRECT(ADDRESS(($AN12-1)*3+$AO12+5,$AP12+7))="",0,INDIRECT(ADDRESS(($AN12-1)*3+$AO12+5,$AP12+7))),IF(INDIRECT(ADDRESS(($AN12-1)*3+$AO12+5,$AP12+7))="",0,IF(COUNTIF(INDIRECT(ADDRESS(($AN12-1)*36+($AO12-1)*12+6,COLUMN())):INDIRECT(ADDRESS(($AN12-1)*36+($AO12-1)*12+$AP12+4,COLUMN())),INDIRECT(ADDRESS(($AN12-1)*3+$AO12+5,$AP12+7)))&gt;=1,0,INDIRECT(ADDRESS(($AN12-1)*3+$AO12+5,$AP12+7)))))</f>
        <v>0</v>
      </c>
      <c r="AR12" s="204">
        <f ca="1">COUNTIF(INDIRECT("H"&amp;(ROW()+12*(($AN12-1)*3+$AO12)-ROW())/12+5):INDIRECT("S"&amp;(ROW()+12*(($AN12-1)*3+$AO12)-ROW())/12+5),AQ12)</f>
        <v>0</v>
      </c>
      <c r="AS12" s="221"/>
      <c r="AU12" s="204">
        <f ca="1">IF(AND(AQ12&gt;0,AR12&gt;0),COUNTIF(AU$6:AU11,"&gt;0")+1,0)</f>
        <v>0</v>
      </c>
      <c r="BE12" s="204">
        <v>1</v>
      </c>
      <c r="BG12" s="222">
        <f t="shared" ref="BG12:BR12" si="41">SUM(H12:H13)</f>
        <v>0</v>
      </c>
      <c r="BH12" s="222">
        <f t="shared" si="41"/>
        <v>0</v>
      </c>
      <c r="BI12" s="222">
        <f t="shared" si="41"/>
        <v>0</v>
      </c>
      <c r="BJ12" s="222">
        <f t="shared" si="41"/>
        <v>0</v>
      </c>
      <c r="BK12" s="222">
        <f t="shared" si="41"/>
        <v>0</v>
      </c>
      <c r="BL12" s="222">
        <f t="shared" si="41"/>
        <v>0</v>
      </c>
      <c r="BM12" s="222">
        <f t="shared" si="41"/>
        <v>0</v>
      </c>
      <c r="BN12" s="222">
        <f t="shared" si="41"/>
        <v>0</v>
      </c>
      <c r="BO12" s="222">
        <f t="shared" si="41"/>
        <v>0</v>
      </c>
      <c r="BP12" s="222">
        <f t="shared" si="41"/>
        <v>0</v>
      </c>
      <c r="BQ12" s="222">
        <f t="shared" si="41"/>
        <v>0</v>
      </c>
      <c r="BR12" s="222">
        <f t="shared" si="41"/>
        <v>0</v>
      </c>
      <c r="BS12" s="202"/>
      <c r="BT12" s="222">
        <f t="shared" ref="BT12:CE12" si="42">SUM(U12:U13)</f>
        <v>0</v>
      </c>
      <c r="BU12" s="222">
        <f t="shared" si="42"/>
        <v>0</v>
      </c>
      <c r="BV12" s="222">
        <f t="shared" si="42"/>
        <v>0</v>
      </c>
      <c r="BW12" s="222">
        <f t="shared" si="42"/>
        <v>0</v>
      </c>
      <c r="BX12" s="222">
        <f t="shared" si="42"/>
        <v>0</v>
      </c>
      <c r="BY12" s="222">
        <f t="shared" si="42"/>
        <v>0</v>
      </c>
      <c r="BZ12" s="222">
        <f t="shared" si="42"/>
        <v>0</v>
      </c>
      <c r="CA12" s="222">
        <f t="shared" si="42"/>
        <v>0</v>
      </c>
      <c r="CB12" s="222">
        <f t="shared" si="42"/>
        <v>0</v>
      </c>
      <c r="CC12" s="222">
        <f t="shared" si="42"/>
        <v>0</v>
      </c>
      <c r="CD12" s="222">
        <f t="shared" si="42"/>
        <v>0</v>
      </c>
      <c r="CE12" s="222">
        <f t="shared" si="42"/>
        <v>0</v>
      </c>
    </row>
    <row r="13" spans="1:83">
      <c r="A13" s="660"/>
      <c r="B13" s="660"/>
      <c r="C13" s="661"/>
      <c r="D13" s="661"/>
      <c r="E13" s="664"/>
      <c r="F13" s="660"/>
      <c r="G13" s="228" t="s">
        <v>3067</v>
      </c>
      <c r="H13" s="15"/>
      <c r="I13" s="15" t="str">
        <f t="shared" si="30"/>
        <v/>
      </c>
      <c r="J13" s="15" t="str">
        <f t="shared" si="31"/>
        <v/>
      </c>
      <c r="K13" s="15" t="str">
        <f t="shared" si="32"/>
        <v/>
      </c>
      <c r="L13" s="15" t="str">
        <f t="shared" si="33"/>
        <v/>
      </c>
      <c r="M13" s="15" t="str">
        <f t="shared" si="34"/>
        <v/>
      </c>
      <c r="N13" s="15" t="str">
        <f t="shared" si="35"/>
        <v/>
      </c>
      <c r="O13" s="15" t="str">
        <f t="shared" si="36"/>
        <v/>
      </c>
      <c r="P13" s="15" t="str">
        <f t="shared" si="37"/>
        <v/>
      </c>
      <c r="Q13" s="15" t="str">
        <f t="shared" si="38"/>
        <v/>
      </c>
      <c r="R13" s="15" t="str">
        <f t="shared" si="39"/>
        <v/>
      </c>
      <c r="S13" s="15" t="str">
        <f t="shared" si="40"/>
        <v/>
      </c>
      <c r="T13" s="232">
        <f t="shared" si="12"/>
        <v>0</v>
      </c>
      <c r="U13" s="657"/>
      <c r="V13" s="654"/>
      <c r="W13" s="652"/>
      <c r="AG13" s="202"/>
      <c r="AH13" s="202"/>
      <c r="AI13" s="202"/>
      <c r="AJ13" s="202"/>
      <c r="AK13" s="202"/>
      <c r="AL13" s="202"/>
      <c r="AM13" s="202"/>
      <c r="AN13" s="204">
        <v>1</v>
      </c>
      <c r="AO13" s="204">
        <v>1</v>
      </c>
      <c r="AP13" s="204">
        <v>8</v>
      </c>
      <c r="AQ13" s="221">
        <f ca="1">IF($AP13=1,IF(INDIRECT(ADDRESS(($AN13-1)*3+$AO13+5,$AP13+7))="",0,INDIRECT(ADDRESS(($AN13-1)*3+$AO13+5,$AP13+7))),IF(INDIRECT(ADDRESS(($AN13-1)*3+$AO13+5,$AP13+7))="",0,IF(COUNTIF(INDIRECT(ADDRESS(($AN13-1)*36+($AO13-1)*12+6,COLUMN())):INDIRECT(ADDRESS(($AN13-1)*36+($AO13-1)*12+$AP13+4,COLUMN())),INDIRECT(ADDRESS(($AN13-1)*3+$AO13+5,$AP13+7)))&gt;=1,0,INDIRECT(ADDRESS(($AN13-1)*3+$AO13+5,$AP13+7)))))</f>
        <v>0</v>
      </c>
      <c r="AR13" s="204">
        <f ca="1">COUNTIF(INDIRECT("H"&amp;(ROW()+12*(($AN13-1)*3+$AO13)-ROW())/12+5):INDIRECT("S"&amp;(ROW()+12*(($AN13-1)*3+$AO13)-ROW())/12+5),AQ13)</f>
        <v>0</v>
      </c>
      <c r="AS13" s="221"/>
      <c r="AU13" s="204">
        <f ca="1">IF(AND(AQ13&gt;0,AR13&gt;0),COUNTIF(AU$6:AU12,"&gt;0")+1,0)</f>
        <v>0</v>
      </c>
      <c r="BE13" s="204">
        <v>2</v>
      </c>
      <c r="BF13" s="204" t="s">
        <v>245</v>
      </c>
      <c r="BG13" s="222">
        <f t="shared" ref="BG13:BR13" si="43">IF(BG12+BT12&gt;40000,1,0)</f>
        <v>0</v>
      </c>
      <c r="BH13" s="222">
        <f t="shared" si="43"/>
        <v>0</v>
      </c>
      <c r="BI13" s="222">
        <f t="shared" si="43"/>
        <v>0</v>
      </c>
      <c r="BJ13" s="222">
        <f t="shared" si="43"/>
        <v>0</v>
      </c>
      <c r="BK13" s="222">
        <f t="shared" si="43"/>
        <v>0</v>
      </c>
      <c r="BL13" s="222">
        <f t="shared" si="43"/>
        <v>0</v>
      </c>
      <c r="BM13" s="222">
        <f t="shared" si="43"/>
        <v>0</v>
      </c>
      <c r="BN13" s="222">
        <f t="shared" si="43"/>
        <v>0</v>
      </c>
      <c r="BO13" s="222">
        <f t="shared" si="43"/>
        <v>0</v>
      </c>
      <c r="BP13" s="222">
        <f t="shared" si="43"/>
        <v>0</v>
      </c>
      <c r="BQ13" s="222">
        <f t="shared" si="43"/>
        <v>0</v>
      </c>
      <c r="BR13" s="222">
        <f t="shared" si="43"/>
        <v>0</v>
      </c>
      <c r="BS13" s="202"/>
      <c r="BT13" s="222"/>
      <c r="BU13" s="222"/>
      <c r="BV13" s="222"/>
      <c r="BW13" s="222"/>
      <c r="BX13" s="222"/>
      <c r="BY13" s="222"/>
      <c r="BZ13" s="222"/>
      <c r="CA13" s="222"/>
      <c r="CB13" s="222"/>
      <c r="CC13" s="222"/>
      <c r="CD13" s="222"/>
      <c r="CE13" s="222"/>
    </row>
    <row r="14" spans="1:83">
      <c r="A14" s="661"/>
      <c r="B14" s="661"/>
      <c r="C14" s="669"/>
      <c r="D14" s="670"/>
      <c r="E14" s="665"/>
      <c r="F14" s="661"/>
      <c r="G14" s="230" t="s">
        <v>303</v>
      </c>
      <c r="H14" s="17"/>
      <c r="I14" s="17"/>
      <c r="J14" s="17"/>
      <c r="K14" s="17"/>
      <c r="L14" s="17"/>
      <c r="M14" s="17"/>
      <c r="N14" s="17"/>
      <c r="O14" s="17"/>
      <c r="P14" s="17"/>
      <c r="Q14" s="17"/>
      <c r="R14" s="17"/>
      <c r="S14" s="17"/>
      <c r="T14" s="231">
        <f t="shared" si="12"/>
        <v>0</v>
      </c>
      <c r="U14" s="658"/>
      <c r="V14" s="655"/>
      <c r="W14" s="652"/>
      <c r="AG14" s="202"/>
      <c r="AH14" s="202"/>
      <c r="AI14" s="202"/>
      <c r="AJ14" s="202"/>
      <c r="AK14" s="202"/>
      <c r="AL14" s="202"/>
      <c r="AM14" s="202"/>
      <c r="AN14" s="204">
        <v>1</v>
      </c>
      <c r="AO14" s="204">
        <v>1</v>
      </c>
      <c r="AP14" s="204">
        <v>9</v>
      </c>
      <c r="AQ14" s="221">
        <f ca="1">IF($AP14=1,IF(INDIRECT(ADDRESS(($AN14-1)*3+$AO14+5,$AP14+7))="",0,INDIRECT(ADDRESS(($AN14-1)*3+$AO14+5,$AP14+7))),IF(INDIRECT(ADDRESS(($AN14-1)*3+$AO14+5,$AP14+7))="",0,IF(COUNTIF(INDIRECT(ADDRESS(($AN14-1)*36+($AO14-1)*12+6,COLUMN())):INDIRECT(ADDRESS(($AN14-1)*36+($AO14-1)*12+$AP14+4,COLUMN())),INDIRECT(ADDRESS(($AN14-1)*3+$AO14+5,$AP14+7)))&gt;=1,0,INDIRECT(ADDRESS(($AN14-1)*3+$AO14+5,$AP14+7)))))</f>
        <v>0</v>
      </c>
      <c r="AR14" s="204">
        <f ca="1">COUNTIF(INDIRECT("H"&amp;(ROW()+12*(($AN14-1)*3+$AO14)-ROW())/12+5):INDIRECT("S"&amp;(ROW()+12*(($AN14-1)*3+$AO14)-ROW())/12+5),AQ14)</f>
        <v>0</v>
      </c>
      <c r="AS14" s="221"/>
      <c r="AU14" s="204">
        <f ca="1">IF(AND(AQ14&gt;0,AR14&gt;0),COUNTIF(AU$6:AU13,"&gt;0")+1,0)</f>
        <v>0</v>
      </c>
      <c r="BE14" s="204">
        <v>3</v>
      </c>
      <c r="BG14" s="222"/>
      <c r="BH14" s="222"/>
      <c r="BI14" s="222"/>
      <c r="BJ14" s="222"/>
      <c r="BK14" s="222"/>
      <c r="BL14" s="222"/>
      <c r="BM14" s="222"/>
      <c r="BN14" s="222"/>
      <c r="BO14" s="222"/>
      <c r="BP14" s="222"/>
      <c r="BQ14" s="222"/>
      <c r="BR14" s="222"/>
      <c r="BS14" s="202"/>
      <c r="BT14" s="222"/>
      <c r="BU14" s="222"/>
      <c r="BV14" s="222"/>
      <c r="BW14" s="222"/>
      <c r="BX14" s="222"/>
      <c r="BY14" s="222"/>
      <c r="BZ14" s="222"/>
      <c r="CA14" s="222"/>
      <c r="CB14" s="222"/>
      <c r="CC14" s="222"/>
      <c r="CD14" s="222"/>
      <c r="CE14" s="222"/>
    </row>
    <row r="15" spans="1:83">
      <c r="A15" s="659">
        <v>4</v>
      </c>
      <c r="B15" s="659"/>
      <c r="C15" s="659"/>
      <c r="D15" s="659"/>
      <c r="E15" s="663"/>
      <c r="F15" s="659"/>
      <c r="G15" s="226" t="s">
        <v>242</v>
      </c>
      <c r="H15" s="19"/>
      <c r="I15" s="19" t="str">
        <f t="shared" ref="I15:I16" si="44">IF(H15="","",H15)</f>
        <v/>
      </c>
      <c r="J15" s="19" t="str">
        <f t="shared" ref="J15:J16" si="45">IF(I15="","",I15)</f>
        <v/>
      </c>
      <c r="K15" s="19" t="str">
        <f t="shared" ref="K15:K16" si="46">IF(J15="","",J15)</f>
        <v/>
      </c>
      <c r="L15" s="19" t="str">
        <f t="shared" ref="L15:L16" si="47">IF(K15="","",K15)</f>
        <v/>
      </c>
      <c r="M15" s="19" t="str">
        <f t="shared" ref="M15:M16" si="48">IF(L15="","",L15)</f>
        <v/>
      </c>
      <c r="N15" s="19" t="str">
        <f t="shared" ref="N15:N16" si="49">IF(M15="","",M15)</f>
        <v/>
      </c>
      <c r="O15" s="19" t="str">
        <f t="shared" ref="O15:O16" si="50">IF(N15="","",N15)</f>
        <v/>
      </c>
      <c r="P15" s="19" t="str">
        <f t="shared" ref="P15:P16" si="51">IF(O15="","",O15)</f>
        <v/>
      </c>
      <c r="Q15" s="19" t="str">
        <f t="shared" ref="Q15:Q16" si="52">IF(P15="","",P15)</f>
        <v/>
      </c>
      <c r="R15" s="19" t="str">
        <f t="shared" ref="R15:R16" si="53">IF(Q15="","",Q15)</f>
        <v/>
      </c>
      <c r="S15" s="19" t="str">
        <f t="shared" ref="S15:S16" si="54">IF(R15="","",R15)</f>
        <v/>
      </c>
      <c r="T15" s="234">
        <f t="shared" si="12"/>
        <v>0</v>
      </c>
      <c r="U15" s="656"/>
      <c r="V15" s="653"/>
      <c r="W15" s="652" t="str">
        <f>IF($V15="","",IF(OR($V15="令和８年７月17日までに修了",$V15="賃金改善開始の前月までに修了"),"研修提出必須",""))</f>
        <v/>
      </c>
      <c r="AG15" s="202"/>
      <c r="AH15" s="202"/>
      <c r="AI15" s="202"/>
      <c r="AJ15" s="202"/>
      <c r="AK15" s="202"/>
      <c r="AL15" s="202"/>
      <c r="AM15" s="202"/>
      <c r="AN15" s="204">
        <v>1</v>
      </c>
      <c r="AO15" s="204">
        <v>1</v>
      </c>
      <c r="AP15" s="204">
        <v>10</v>
      </c>
      <c r="AQ15" s="221">
        <f ca="1">IF($AP15=1,IF(INDIRECT(ADDRESS(($AN15-1)*3+$AO15+5,$AP15+7))="",0,INDIRECT(ADDRESS(($AN15-1)*3+$AO15+5,$AP15+7))),IF(INDIRECT(ADDRESS(($AN15-1)*3+$AO15+5,$AP15+7))="",0,IF(COUNTIF(INDIRECT(ADDRESS(($AN15-1)*36+($AO15-1)*12+6,COLUMN())):INDIRECT(ADDRESS(($AN15-1)*36+($AO15-1)*12+$AP15+4,COLUMN())),INDIRECT(ADDRESS(($AN15-1)*3+$AO15+5,$AP15+7)))&gt;=1,0,INDIRECT(ADDRESS(($AN15-1)*3+$AO15+5,$AP15+7)))))</f>
        <v>0</v>
      </c>
      <c r="AR15" s="204">
        <f ca="1">COUNTIF(INDIRECT("H"&amp;(ROW()+12*(($AN15-1)*3+$AO15)-ROW())/12+5):INDIRECT("S"&amp;(ROW()+12*(($AN15-1)*3+$AO15)-ROW())/12+5),AQ15)</f>
        <v>0</v>
      </c>
      <c r="AS15" s="221"/>
      <c r="AU15" s="204">
        <f ca="1">IF(AND(AQ15&gt;0,AR15&gt;0),COUNTIF(AU$6:AU14,"&gt;0")+1,0)</f>
        <v>0</v>
      </c>
      <c r="BE15" s="204">
        <v>1</v>
      </c>
      <c r="BG15" s="222">
        <f t="shared" ref="BG15:BR15" si="55">SUM(H15:H16)</f>
        <v>0</v>
      </c>
      <c r="BH15" s="222">
        <f t="shared" si="55"/>
        <v>0</v>
      </c>
      <c r="BI15" s="222">
        <f t="shared" si="55"/>
        <v>0</v>
      </c>
      <c r="BJ15" s="222">
        <f t="shared" si="55"/>
        <v>0</v>
      </c>
      <c r="BK15" s="222">
        <f t="shared" si="55"/>
        <v>0</v>
      </c>
      <c r="BL15" s="222">
        <f t="shared" si="55"/>
        <v>0</v>
      </c>
      <c r="BM15" s="222">
        <f t="shared" si="55"/>
        <v>0</v>
      </c>
      <c r="BN15" s="222">
        <f t="shared" si="55"/>
        <v>0</v>
      </c>
      <c r="BO15" s="222">
        <f t="shared" si="55"/>
        <v>0</v>
      </c>
      <c r="BP15" s="222">
        <f t="shared" si="55"/>
        <v>0</v>
      </c>
      <c r="BQ15" s="222">
        <f t="shared" si="55"/>
        <v>0</v>
      </c>
      <c r="BR15" s="222">
        <f t="shared" si="55"/>
        <v>0</v>
      </c>
      <c r="BS15" s="202"/>
      <c r="BT15" s="222">
        <f t="shared" ref="BT15:CE15" si="56">SUM(U15:U16)</f>
        <v>0</v>
      </c>
      <c r="BU15" s="222">
        <f t="shared" si="56"/>
        <v>0</v>
      </c>
      <c r="BV15" s="222">
        <f t="shared" si="56"/>
        <v>0</v>
      </c>
      <c r="BW15" s="222">
        <f t="shared" si="56"/>
        <v>0</v>
      </c>
      <c r="BX15" s="222">
        <f t="shared" si="56"/>
        <v>0</v>
      </c>
      <c r="BY15" s="222">
        <f t="shared" si="56"/>
        <v>0</v>
      </c>
      <c r="BZ15" s="222">
        <f t="shared" si="56"/>
        <v>0</v>
      </c>
      <c r="CA15" s="222">
        <f t="shared" si="56"/>
        <v>0</v>
      </c>
      <c r="CB15" s="222">
        <f t="shared" si="56"/>
        <v>0</v>
      </c>
      <c r="CC15" s="222">
        <f t="shared" si="56"/>
        <v>0</v>
      </c>
      <c r="CD15" s="222">
        <f t="shared" si="56"/>
        <v>0</v>
      </c>
      <c r="CE15" s="222">
        <f t="shared" si="56"/>
        <v>0</v>
      </c>
    </row>
    <row r="16" spans="1:83">
      <c r="A16" s="660"/>
      <c r="B16" s="660"/>
      <c r="C16" s="691"/>
      <c r="D16" s="691"/>
      <c r="E16" s="664"/>
      <c r="F16" s="660"/>
      <c r="G16" s="228" t="s">
        <v>244</v>
      </c>
      <c r="H16" s="15"/>
      <c r="I16" s="15" t="str">
        <f t="shared" si="44"/>
        <v/>
      </c>
      <c r="J16" s="15" t="str">
        <f t="shared" si="45"/>
        <v/>
      </c>
      <c r="K16" s="15" t="str">
        <f t="shared" si="46"/>
        <v/>
      </c>
      <c r="L16" s="15" t="str">
        <f t="shared" si="47"/>
        <v/>
      </c>
      <c r="M16" s="15" t="str">
        <f t="shared" si="48"/>
        <v/>
      </c>
      <c r="N16" s="15" t="str">
        <f t="shared" si="49"/>
        <v/>
      </c>
      <c r="O16" s="15" t="str">
        <f t="shared" si="50"/>
        <v/>
      </c>
      <c r="P16" s="15" t="str">
        <f t="shared" si="51"/>
        <v/>
      </c>
      <c r="Q16" s="15" t="str">
        <f t="shared" si="52"/>
        <v/>
      </c>
      <c r="R16" s="15" t="str">
        <f t="shared" si="53"/>
        <v/>
      </c>
      <c r="S16" s="15" t="str">
        <f t="shared" si="54"/>
        <v/>
      </c>
      <c r="T16" s="232">
        <f t="shared" si="12"/>
        <v>0</v>
      </c>
      <c r="U16" s="657"/>
      <c r="V16" s="654"/>
      <c r="W16" s="652"/>
      <c r="AG16" s="202"/>
      <c r="AH16" s="202"/>
      <c r="AI16" s="202"/>
      <c r="AJ16" s="202"/>
      <c r="AK16" s="202"/>
      <c r="AL16" s="202"/>
      <c r="AM16" s="202"/>
      <c r="AN16" s="204">
        <v>1</v>
      </c>
      <c r="AO16" s="204">
        <v>1</v>
      </c>
      <c r="AP16" s="204">
        <v>11</v>
      </c>
      <c r="AQ16" s="221">
        <f ca="1">IF($AP16=1,IF(INDIRECT(ADDRESS(($AN16-1)*3+$AO16+5,$AP16+7))="",0,INDIRECT(ADDRESS(($AN16-1)*3+$AO16+5,$AP16+7))),IF(INDIRECT(ADDRESS(($AN16-1)*3+$AO16+5,$AP16+7))="",0,IF(COUNTIF(INDIRECT(ADDRESS(($AN16-1)*36+($AO16-1)*12+6,COLUMN())):INDIRECT(ADDRESS(($AN16-1)*36+($AO16-1)*12+$AP16+4,COLUMN())),INDIRECT(ADDRESS(($AN16-1)*3+$AO16+5,$AP16+7)))&gt;=1,0,INDIRECT(ADDRESS(($AN16-1)*3+$AO16+5,$AP16+7)))))</f>
        <v>0</v>
      </c>
      <c r="AR16" s="204">
        <f ca="1">COUNTIF(INDIRECT("H"&amp;(ROW()+12*(($AN16-1)*3+$AO16)-ROW())/12+5):INDIRECT("S"&amp;(ROW()+12*(($AN16-1)*3+$AO16)-ROW())/12+5),AQ16)</f>
        <v>0</v>
      </c>
      <c r="AS16" s="221"/>
      <c r="AU16" s="204">
        <f ca="1">IF(AND(AQ16&gt;0,AR16&gt;0),COUNTIF(AU$6:AU15,"&gt;0")+1,0)</f>
        <v>0</v>
      </c>
      <c r="BE16" s="204">
        <v>2</v>
      </c>
      <c r="BF16" s="204" t="s">
        <v>245</v>
      </c>
      <c r="BG16" s="222">
        <f t="shared" ref="BG16:BR16" si="57">IF(BG15+BT15&gt;40000,1,0)</f>
        <v>0</v>
      </c>
      <c r="BH16" s="222">
        <f t="shared" si="57"/>
        <v>0</v>
      </c>
      <c r="BI16" s="222">
        <f t="shared" si="57"/>
        <v>0</v>
      </c>
      <c r="BJ16" s="222">
        <f t="shared" si="57"/>
        <v>0</v>
      </c>
      <c r="BK16" s="222">
        <f t="shared" si="57"/>
        <v>0</v>
      </c>
      <c r="BL16" s="222">
        <f t="shared" si="57"/>
        <v>0</v>
      </c>
      <c r="BM16" s="222">
        <f t="shared" si="57"/>
        <v>0</v>
      </c>
      <c r="BN16" s="222">
        <f t="shared" si="57"/>
        <v>0</v>
      </c>
      <c r="BO16" s="222">
        <f t="shared" si="57"/>
        <v>0</v>
      </c>
      <c r="BP16" s="222">
        <f t="shared" si="57"/>
        <v>0</v>
      </c>
      <c r="BQ16" s="222">
        <f t="shared" si="57"/>
        <v>0</v>
      </c>
      <c r="BR16" s="222">
        <f t="shared" si="57"/>
        <v>0</v>
      </c>
      <c r="BS16" s="202"/>
      <c r="BT16" s="222"/>
      <c r="BU16" s="222"/>
      <c r="BV16" s="222"/>
      <c r="BW16" s="222"/>
      <c r="BX16" s="222"/>
      <c r="BY16" s="222"/>
      <c r="BZ16" s="222"/>
      <c r="CA16" s="222"/>
      <c r="CB16" s="222"/>
      <c r="CC16" s="222"/>
      <c r="CD16" s="222"/>
      <c r="CE16" s="222"/>
    </row>
    <row r="17" spans="1:83">
      <c r="A17" s="661"/>
      <c r="B17" s="661"/>
      <c r="C17" s="692"/>
      <c r="D17" s="693"/>
      <c r="E17" s="665"/>
      <c r="F17" s="661"/>
      <c r="G17" s="230" t="s">
        <v>303</v>
      </c>
      <c r="H17" s="17"/>
      <c r="I17" s="17"/>
      <c r="J17" s="17"/>
      <c r="K17" s="17"/>
      <c r="L17" s="17"/>
      <c r="M17" s="17"/>
      <c r="N17" s="17"/>
      <c r="O17" s="17"/>
      <c r="P17" s="17"/>
      <c r="Q17" s="17"/>
      <c r="R17" s="17"/>
      <c r="S17" s="17"/>
      <c r="T17" s="231">
        <f t="shared" si="12"/>
        <v>0</v>
      </c>
      <c r="U17" s="658"/>
      <c r="V17" s="655"/>
      <c r="W17" s="652"/>
      <c r="AG17" s="202"/>
      <c r="AH17" s="202"/>
      <c r="AI17" s="202"/>
      <c r="AJ17" s="202"/>
      <c r="AK17" s="202"/>
      <c r="AL17" s="202"/>
      <c r="AM17" s="202"/>
      <c r="AN17" s="204">
        <v>1</v>
      </c>
      <c r="AO17" s="204">
        <v>1</v>
      </c>
      <c r="AP17" s="204">
        <v>12</v>
      </c>
      <c r="AQ17" s="221">
        <f ca="1">IF($AP17=1,IF(INDIRECT(ADDRESS(($AN17-1)*3+$AO17+5,$AP17+7))="",0,INDIRECT(ADDRESS(($AN17-1)*3+$AO17+5,$AP17+7))),IF(INDIRECT(ADDRESS(($AN17-1)*3+$AO17+5,$AP17+7))="",0,IF(COUNTIF(INDIRECT(ADDRESS(($AN17-1)*36+($AO17-1)*12+6,COLUMN())):INDIRECT(ADDRESS(($AN17-1)*36+($AO17-1)*12+$AP17+4,COLUMN())),INDIRECT(ADDRESS(($AN17-1)*3+$AO17+5,$AP17+7)))&gt;=1,0,INDIRECT(ADDRESS(($AN17-1)*3+$AO17+5,$AP17+7)))))</f>
        <v>0</v>
      </c>
      <c r="AR17" s="204">
        <f ca="1">COUNTIF(INDIRECT("H"&amp;(ROW()+12*(($AN17-1)*3+$AO17)-ROW())/12+5):INDIRECT("S"&amp;(ROW()+12*(($AN17-1)*3+$AO17)-ROW())/12+5),AQ17)</f>
        <v>0</v>
      </c>
      <c r="AS17" s="221"/>
      <c r="AU17" s="204">
        <f ca="1">IF(AND(AQ17&gt;0,AR17&gt;0),COUNTIF(AU$6:AU16,"&gt;0")+1,0)</f>
        <v>0</v>
      </c>
      <c r="BE17" s="204">
        <v>3</v>
      </c>
      <c r="BG17" s="222"/>
      <c r="BH17" s="222"/>
      <c r="BI17" s="222"/>
      <c r="BJ17" s="222"/>
      <c r="BK17" s="222"/>
      <c r="BL17" s="222"/>
      <c r="BM17" s="222"/>
      <c r="BN17" s="222"/>
      <c r="BO17" s="222"/>
      <c r="BP17" s="222"/>
      <c r="BQ17" s="222"/>
      <c r="BR17" s="222"/>
      <c r="BS17" s="202"/>
      <c r="BT17" s="222"/>
      <c r="BU17" s="222"/>
      <c r="BV17" s="222"/>
      <c r="BW17" s="222"/>
      <c r="BX17" s="222"/>
      <c r="BY17" s="222"/>
      <c r="BZ17" s="222"/>
      <c r="CA17" s="222"/>
      <c r="CB17" s="222"/>
      <c r="CC17" s="222"/>
      <c r="CD17" s="222"/>
      <c r="CE17" s="222"/>
    </row>
    <row r="18" spans="1:83">
      <c r="A18" s="659">
        <v>5</v>
      </c>
      <c r="B18" s="659"/>
      <c r="C18" s="659"/>
      <c r="D18" s="659"/>
      <c r="E18" s="663"/>
      <c r="F18" s="659"/>
      <c r="G18" s="226" t="s">
        <v>242</v>
      </c>
      <c r="H18" s="19"/>
      <c r="I18" s="19" t="str">
        <f t="shared" ref="I18:I19" si="58">IF(H18="","",H18)</f>
        <v/>
      </c>
      <c r="J18" s="19" t="str">
        <f t="shared" ref="J18:J19" si="59">IF(I18="","",I18)</f>
        <v/>
      </c>
      <c r="K18" s="19" t="str">
        <f t="shared" ref="K18:K19" si="60">IF(J18="","",J18)</f>
        <v/>
      </c>
      <c r="L18" s="19" t="str">
        <f t="shared" ref="L18:L19" si="61">IF(K18="","",K18)</f>
        <v/>
      </c>
      <c r="M18" s="19" t="str">
        <f t="shared" ref="M18:M19" si="62">IF(L18="","",L18)</f>
        <v/>
      </c>
      <c r="N18" s="19" t="str">
        <f t="shared" ref="N18:N19" si="63">IF(M18="","",M18)</f>
        <v/>
      </c>
      <c r="O18" s="19" t="str">
        <f t="shared" ref="O18:O19" si="64">IF(N18="","",N18)</f>
        <v/>
      </c>
      <c r="P18" s="19" t="str">
        <f t="shared" ref="P18:P19" si="65">IF(O18="","",O18)</f>
        <v/>
      </c>
      <c r="Q18" s="19" t="str">
        <f t="shared" ref="Q18:Q19" si="66">IF(P18="","",P18)</f>
        <v/>
      </c>
      <c r="R18" s="19" t="str">
        <f t="shared" ref="R18:R19" si="67">IF(Q18="","",Q18)</f>
        <v/>
      </c>
      <c r="S18" s="19" t="str">
        <f t="shared" ref="S18:S19" si="68">IF(R18="","",R18)</f>
        <v/>
      </c>
      <c r="T18" s="234">
        <f t="shared" si="12"/>
        <v>0</v>
      </c>
      <c r="U18" s="656"/>
      <c r="V18" s="653"/>
      <c r="W18" s="652" t="str">
        <f>IF($V18="","",IF(OR($V18="令和８年７月17日までに修了",$V18="賃金改善開始の前月までに修了"),"研修提出必須",""))</f>
        <v/>
      </c>
      <c r="AG18" s="202"/>
      <c r="AH18" s="202"/>
      <c r="AI18" s="202"/>
      <c r="AJ18" s="202"/>
      <c r="AK18" s="202"/>
      <c r="AL18" s="202"/>
      <c r="AM18" s="202"/>
      <c r="AN18" s="204">
        <v>1</v>
      </c>
      <c r="AO18" s="204">
        <v>2</v>
      </c>
      <c r="AP18" s="204">
        <v>1</v>
      </c>
      <c r="AQ18" s="221">
        <f ca="1">IF($AP18=1,IF(INDIRECT(ADDRESS(($AN18-1)*3+$AO18+5,$AP18+7))="",0,INDIRECT(ADDRESS(($AN18-1)*3+$AO18+5,$AP18+7))),IF(INDIRECT(ADDRESS(($AN18-1)*3+$AO18+5,$AP18+7))="",0,IF(COUNTIF(INDIRECT(ADDRESS(($AN18-1)*36+($AO18-1)*12+6,COLUMN())):INDIRECT(ADDRESS(($AN18-1)*36+($AO18-1)*12+$AP18+4,COLUMN())),INDIRECT(ADDRESS(($AN18-1)*3+$AO18+5,$AP18+7)))&gt;=1,0,INDIRECT(ADDRESS(($AN18-1)*3+$AO18+5,$AP18+7)))))</f>
        <v>0</v>
      </c>
      <c r="AR18" s="204">
        <f ca="1">COUNTIF(INDIRECT("H"&amp;(ROW()+12*(($AN18-1)*3+$AO18)-ROW())/12+5):INDIRECT("S"&amp;(ROW()+12*(($AN18-1)*3+$AO18)-ROW())/12+5),AQ18)</f>
        <v>0</v>
      </c>
      <c r="AS18" s="221"/>
      <c r="AU18" s="204">
        <f ca="1">IF(AND(AQ18&gt;0,AR18&gt;0),COUNTIF(AU$6:AU17,"&gt;0")+1,0)</f>
        <v>0</v>
      </c>
      <c r="BE18" s="204">
        <v>1</v>
      </c>
      <c r="BG18" s="222">
        <f t="shared" ref="BG18:BR18" si="69">SUM(H18:H19)</f>
        <v>0</v>
      </c>
      <c r="BH18" s="222">
        <f t="shared" si="69"/>
        <v>0</v>
      </c>
      <c r="BI18" s="222">
        <f t="shared" si="69"/>
        <v>0</v>
      </c>
      <c r="BJ18" s="222">
        <f t="shared" si="69"/>
        <v>0</v>
      </c>
      <c r="BK18" s="222">
        <f t="shared" si="69"/>
        <v>0</v>
      </c>
      <c r="BL18" s="222">
        <f t="shared" si="69"/>
        <v>0</v>
      </c>
      <c r="BM18" s="222">
        <f t="shared" si="69"/>
        <v>0</v>
      </c>
      <c r="BN18" s="222">
        <f t="shared" si="69"/>
        <v>0</v>
      </c>
      <c r="BO18" s="222">
        <f t="shared" si="69"/>
        <v>0</v>
      </c>
      <c r="BP18" s="222">
        <f t="shared" si="69"/>
        <v>0</v>
      </c>
      <c r="BQ18" s="222">
        <f t="shared" si="69"/>
        <v>0</v>
      </c>
      <c r="BR18" s="222">
        <f t="shared" si="69"/>
        <v>0</v>
      </c>
      <c r="BS18" s="202"/>
      <c r="BT18" s="222">
        <f t="shared" ref="BT18:CE18" si="70">SUM(U18:U19)</f>
        <v>0</v>
      </c>
      <c r="BU18" s="222">
        <f t="shared" si="70"/>
        <v>0</v>
      </c>
      <c r="BV18" s="222">
        <f t="shared" si="70"/>
        <v>0</v>
      </c>
      <c r="BW18" s="222">
        <f t="shared" si="70"/>
        <v>0</v>
      </c>
      <c r="BX18" s="222">
        <f t="shared" si="70"/>
        <v>0</v>
      </c>
      <c r="BY18" s="222">
        <f t="shared" si="70"/>
        <v>0</v>
      </c>
      <c r="BZ18" s="222">
        <f t="shared" si="70"/>
        <v>0</v>
      </c>
      <c r="CA18" s="222">
        <f t="shared" si="70"/>
        <v>0</v>
      </c>
      <c r="CB18" s="222">
        <f t="shared" si="70"/>
        <v>0</v>
      </c>
      <c r="CC18" s="222">
        <f t="shared" si="70"/>
        <v>0</v>
      </c>
      <c r="CD18" s="222">
        <f t="shared" si="70"/>
        <v>0</v>
      </c>
      <c r="CE18" s="222">
        <f t="shared" si="70"/>
        <v>0</v>
      </c>
    </row>
    <row r="19" spans="1:83">
      <c r="A19" s="660"/>
      <c r="B19" s="660"/>
      <c r="C19" s="691"/>
      <c r="D19" s="691"/>
      <c r="E19" s="664"/>
      <c r="F19" s="660"/>
      <c r="G19" s="228" t="s">
        <v>244</v>
      </c>
      <c r="H19" s="15"/>
      <c r="I19" s="15" t="str">
        <f t="shared" si="58"/>
        <v/>
      </c>
      <c r="J19" s="15" t="str">
        <f t="shared" si="59"/>
        <v/>
      </c>
      <c r="K19" s="15" t="str">
        <f t="shared" si="60"/>
        <v/>
      </c>
      <c r="L19" s="15" t="str">
        <f t="shared" si="61"/>
        <v/>
      </c>
      <c r="M19" s="15" t="str">
        <f t="shared" si="62"/>
        <v/>
      </c>
      <c r="N19" s="15" t="str">
        <f t="shared" si="63"/>
        <v/>
      </c>
      <c r="O19" s="15" t="str">
        <f t="shared" si="64"/>
        <v/>
      </c>
      <c r="P19" s="15" t="str">
        <f t="shared" si="65"/>
        <v/>
      </c>
      <c r="Q19" s="15" t="str">
        <f t="shared" si="66"/>
        <v/>
      </c>
      <c r="R19" s="15" t="str">
        <f t="shared" si="67"/>
        <v/>
      </c>
      <c r="S19" s="15" t="str">
        <f t="shared" si="68"/>
        <v/>
      </c>
      <c r="T19" s="232">
        <f t="shared" si="12"/>
        <v>0</v>
      </c>
      <c r="U19" s="657"/>
      <c r="V19" s="654"/>
      <c r="W19" s="652"/>
      <c r="AG19" s="202"/>
      <c r="AH19" s="202"/>
      <c r="AI19" s="202"/>
      <c r="AJ19" s="202"/>
      <c r="AK19" s="202"/>
      <c r="AL19" s="202"/>
      <c r="AM19" s="202"/>
      <c r="AN19" s="204">
        <v>1</v>
      </c>
      <c r="AO19" s="204">
        <v>2</v>
      </c>
      <c r="AP19" s="204">
        <v>2</v>
      </c>
      <c r="AQ19" s="221">
        <f ca="1">IF($AP19=1,IF(INDIRECT(ADDRESS(($AN19-1)*3+$AO19+5,$AP19+7))="",0,INDIRECT(ADDRESS(($AN19-1)*3+$AO19+5,$AP19+7))),IF(INDIRECT(ADDRESS(($AN19-1)*3+$AO19+5,$AP19+7))="",0,IF(COUNTIF(INDIRECT(ADDRESS(($AN19-1)*36+($AO19-1)*12+6,COLUMN())):INDIRECT(ADDRESS(($AN19-1)*36+($AO19-1)*12+$AP19+4,COLUMN())),INDIRECT(ADDRESS(($AN19-1)*3+$AO19+5,$AP19+7)))&gt;=1,0,INDIRECT(ADDRESS(($AN19-1)*3+$AO19+5,$AP19+7)))))</f>
        <v>0</v>
      </c>
      <c r="AR19" s="204">
        <f ca="1">COUNTIF(INDIRECT("H"&amp;(ROW()+12*(($AN19-1)*3+$AO19)-ROW())/12+5):INDIRECT("S"&amp;(ROW()+12*(($AN19-1)*3+$AO19)-ROW())/12+5),AQ19)</f>
        <v>0</v>
      </c>
      <c r="AS19" s="221"/>
      <c r="AU19" s="204">
        <f ca="1">IF(AND(AQ19&gt;0,AR19&gt;0),COUNTIF(AU$6:AU18,"&gt;0")+1,0)</f>
        <v>0</v>
      </c>
      <c r="BE19" s="204">
        <v>2</v>
      </c>
      <c r="BF19" s="204" t="s">
        <v>245</v>
      </c>
      <c r="BG19" s="222">
        <f t="shared" ref="BG19:BR19" si="71">IF(BG18+BT18&gt;40000,1,0)</f>
        <v>0</v>
      </c>
      <c r="BH19" s="222">
        <f t="shared" si="71"/>
        <v>0</v>
      </c>
      <c r="BI19" s="222">
        <f t="shared" si="71"/>
        <v>0</v>
      </c>
      <c r="BJ19" s="222">
        <f t="shared" si="71"/>
        <v>0</v>
      </c>
      <c r="BK19" s="222">
        <f t="shared" si="71"/>
        <v>0</v>
      </c>
      <c r="BL19" s="222">
        <f t="shared" si="71"/>
        <v>0</v>
      </c>
      <c r="BM19" s="222">
        <f t="shared" si="71"/>
        <v>0</v>
      </c>
      <c r="BN19" s="222">
        <f t="shared" si="71"/>
        <v>0</v>
      </c>
      <c r="BO19" s="222">
        <f t="shared" si="71"/>
        <v>0</v>
      </c>
      <c r="BP19" s="222">
        <f t="shared" si="71"/>
        <v>0</v>
      </c>
      <c r="BQ19" s="222">
        <f t="shared" si="71"/>
        <v>0</v>
      </c>
      <c r="BR19" s="222">
        <f t="shared" si="71"/>
        <v>0</v>
      </c>
      <c r="BS19" s="202"/>
      <c r="BT19" s="222"/>
      <c r="BU19" s="222"/>
      <c r="BV19" s="222"/>
      <c r="BW19" s="222"/>
      <c r="BX19" s="222"/>
      <c r="BY19" s="222"/>
      <c r="BZ19" s="222"/>
      <c r="CA19" s="222"/>
      <c r="CB19" s="222"/>
      <c r="CC19" s="222"/>
      <c r="CD19" s="222"/>
      <c r="CE19" s="222"/>
    </row>
    <row r="20" spans="1:83">
      <c r="A20" s="661"/>
      <c r="B20" s="661"/>
      <c r="C20" s="692"/>
      <c r="D20" s="693"/>
      <c r="E20" s="665"/>
      <c r="F20" s="661"/>
      <c r="G20" s="230" t="s">
        <v>246</v>
      </c>
      <c r="H20" s="17"/>
      <c r="I20" s="17"/>
      <c r="J20" s="17"/>
      <c r="K20" s="17"/>
      <c r="L20" s="17"/>
      <c r="M20" s="17"/>
      <c r="N20" s="17"/>
      <c r="O20" s="17"/>
      <c r="P20" s="17"/>
      <c r="Q20" s="17"/>
      <c r="R20" s="17"/>
      <c r="S20" s="17"/>
      <c r="T20" s="231">
        <f t="shared" si="12"/>
        <v>0</v>
      </c>
      <c r="U20" s="658"/>
      <c r="V20" s="655"/>
      <c r="W20" s="652"/>
      <c r="AG20" s="202"/>
      <c r="AH20" s="202"/>
      <c r="AI20" s="202"/>
      <c r="AJ20" s="202"/>
      <c r="AK20" s="202"/>
      <c r="AL20" s="202"/>
      <c r="AM20" s="202"/>
      <c r="AN20" s="204">
        <v>1</v>
      </c>
      <c r="AO20" s="204">
        <v>2</v>
      </c>
      <c r="AP20" s="204">
        <v>3</v>
      </c>
      <c r="AQ20" s="221">
        <f ca="1">IF($AP20=1,IF(INDIRECT(ADDRESS(($AN20-1)*3+$AO20+5,$AP20+7))="",0,INDIRECT(ADDRESS(($AN20-1)*3+$AO20+5,$AP20+7))),IF(INDIRECT(ADDRESS(($AN20-1)*3+$AO20+5,$AP20+7))="",0,IF(COUNTIF(INDIRECT(ADDRESS(($AN20-1)*36+($AO20-1)*12+6,COLUMN())):INDIRECT(ADDRESS(($AN20-1)*36+($AO20-1)*12+$AP20+4,COLUMN())),INDIRECT(ADDRESS(($AN20-1)*3+$AO20+5,$AP20+7)))&gt;=1,0,INDIRECT(ADDRESS(($AN20-1)*3+$AO20+5,$AP20+7)))))</f>
        <v>0</v>
      </c>
      <c r="AR20" s="204">
        <f ca="1">COUNTIF(INDIRECT("H"&amp;(ROW()+12*(($AN20-1)*3+$AO20)-ROW())/12+5):INDIRECT("S"&amp;(ROW()+12*(($AN20-1)*3+$AO20)-ROW())/12+5),AQ20)</f>
        <v>0</v>
      </c>
      <c r="AS20" s="221"/>
      <c r="AU20" s="204">
        <f ca="1">IF(AND(AQ20&gt;0,AR20&gt;0),COUNTIF(AU$6:AU19,"&gt;0")+1,0)</f>
        <v>0</v>
      </c>
      <c r="BE20" s="204">
        <v>3</v>
      </c>
      <c r="BG20" s="222"/>
      <c r="BH20" s="222"/>
      <c r="BI20" s="222"/>
      <c r="BJ20" s="222"/>
      <c r="BK20" s="222"/>
      <c r="BL20" s="222"/>
      <c r="BM20" s="222"/>
      <c r="BN20" s="222"/>
      <c r="BO20" s="222"/>
      <c r="BP20" s="222"/>
      <c r="BQ20" s="222"/>
      <c r="BR20" s="222"/>
      <c r="BS20" s="202"/>
      <c r="BT20" s="222"/>
      <c r="BU20" s="222"/>
      <c r="BV20" s="222"/>
      <c r="BW20" s="222"/>
      <c r="BX20" s="222"/>
      <c r="BY20" s="222"/>
      <c r="BZ20" s="222"/>
      <c r="CA20" s="222"/>
      <c r="CB20" s="222"/>
      <c r="CC20" s="222"/>
      <c r="CD20" s="222"/>
      <c r="CE20" s="222"/>
    </row>
    <row r="21" spans="1:83">
      <c r="A21" s="659">
        <v>6</v>
      </c>
      <c r="B21" s="659"/>
      <c r="C21" s="659"/>
      <c r="D21" s="659"/>
      <c r="E21" s="663"/>
      <c r="F21" s="659"/>
      <c r="G21" s="226" t="s">
        <v>242</v>
      </c>
      <c r="H21" s="19"/>
      <c r="I21" s="19" t="str">
        <f t="shared" ref="I21:I22" si="72">IF(H21="","",H21)</f>
        <v/>
      </c>
      <c r="J21" s="19" t="str">
        <f t="shared" ref="J21:J22" si="73">IF(I21="","",I21)</f>
        <v/>
      </c>
      <c r="K21" s="19" t="str">
        <f t="shared" ref="K21:K22" si="74">IF(J21="","",J21)</f>
        <v/>
      </c>
      <c r="L21" s="19" t="str">
        <f t="shared" ref="L21:L22" si="75">IF(K21="","",K21)</f>
        <v/>
      </c>
      <c r="M21" s="19" t="str">
        <f t="shared" ref="M21:M22" si="76">IF(L21="","",L21)</f>
        <v/>
      </c>
      <c r="N21" s="19" t="str">
        <f t="shared" ref="N21:N22" si="77">IF(M21="","",M21)</f>
        <v/>
      </c>
      <c r="O21" s="19" t="str">
        <f t="shared" ref="O21:O22" si="78">IF(N21="","",N21)</f>
        <v/>
      </c>
      <c r="P21" s="19" t="str">
        <f t="shared" ref="P21:P22" si="79">IF(O21="","",O21)</f>
        <v/>
      </c>
      <c r="Q21" s="19" t="str">
        <f t="shared" ref="Q21:Q22" si="80">IF(P21="","",P21)</f>
        <v/>
      </c>
      <c r="R21" s="19" t="str">
        <f t="shared" ref="R21:R22" si="81">IF(Q21="","",Q21)</f>
        <v/>
      </c>
      <c r="S21" s="19" t="str">
        <f t="shared" ref="S21:S22" si="82">IF(R21="","",R21)</f>
        <v/>
      </c>
      <c r="T21" s="234">
        <f t="shared" si="12"/>
        <v>0</v>
      </c>
      <c r="U21" s="656"/>
      <c r="V21" s="653"/>
      <c r="W21" s="652" t="str">
        <f>IF($V21="","",IF(OR($V21="令和８年７月17日までに修了",$V21="賃金改善開始の前月までに修了"),"研修提出必須",""))</f>
        <v/>
      </c>
      <c r="AG21" s="202"/>
      <c r="AH21" s="202"/>
      <c r="AI21" s="202"/>
      <c r="AJ21" s="202"/>
      <c r="AK21" s="202"/>
      <c r="AL21" s="202"/>
      <c r="AM21" s="202"/>
      <c r="AN21" s="204">
        <v>1</v>
      </c>
      <c r="AO21" s="204">
        <v>2</v>
      </c>
      <c r="AP21" s="204">
        <v>4</v>
      </c>
      <c r="AQ21" s="221">
        <f ca="1">IF($AP21=1,IF(INDIRECT(ADDRESS(($AN21-1)*3+$AO21+5,$AP21+7))="",0,INDIRECT(ADDRESS(($AN21-1)*3+$AO21+5,$AP21+7))),IF(INDIRECT(ADDRESS(($AN21-1)*3+$AO21+5,$AP21+7))="",0,IF(COUNTIF(INDIRECT(ADDRESS(($AN21-1)*36+($AO21-1)*12+6,COLUMN())):INDIRECT(ADDRESS(($AN21-1)*36+($AO21-1)*12+$AP21+4,COLUMN())),INDIRECT(ADDRESS(($AN21-1)*3+$AO21+5,$AP21+7)))&gt;=1,0,INDIRECT(ADDRESS(($AN21-1)*3+$AO21+5,$AP21+7)))))</f>
        <v>0</v>
      </c>
      <c r="AR21" s="204">
        <f ca="1">COUNTIF(INDIRECT("H"&amp;(ROW()+12*(($AN21-1)*3+$AO21)-ROW())/12+5):INDIRECT("S"&amp;(ROW()+12*(($AN21-1)*3+$AO21)-ROW())/12+5),AQ21)</f>
        <v>0</v>
      </c>
      <c r="AS21" s="221"/>
      <c r="AU21" s="204">
        <f ca="1">IF(AND(AQ21&gt;0,AR21&gt;0),COUNTIF(AU$6:AU20,"&gt;0")+1,0)</f>
        <v>0</v>
      </c>
      <c r="BE21" s="204">
        <v>1</v>
      </c>
      <c r="BG21" s="222">
        <f t="shared" ref="BG21:BR21" si="83">SUM(H21:H22)</f>
        <v>0</v>
      </c>
      <c r="BH21" s="222">
        <f t="shared" si="83"/>
        <v>0</v>
      </c>
      <c r="BI21" s="222">
        <f t="shared" si="83"/>
        <v>0</v>
      </c>
      <c r="BJ21" s="222">
        <f t="shared" si="83"/>
        <v>0</v>
      </c>
      <c r="BK21" s="222">
        <f t="shared" si="83"/>
        <v>0</v>
      </c>
      <c r="BL21" s="222">
        <f t="shared" si="83"/>
        <v>0</v>
      </c>
      <c r="BM21" s="222">
        <f t="shared" si="83"/>
        <v>0</v>
      </c>
      <c r="BN21" s="222">
        <f t="shared" si="83"/>
        <v>0</v>
      </c>
      <c r="BO21" s="222">
        <f t="shared" si="83"/>
        <v>0</v>
      </c>
      <c r="BP21" s="222">
        <f t="shared" si="83"/>
        <v>0</v>
      </c>
      <c r="BQ21" s="222">
        <f t="shared" si="83"/>
        <v>0</v>
      </c>
      <c r="BR21" s="222">
        <f t="shared" si="83"/>
        <v>0</v>
      </c>
      <c r="BS21" s="202"/>
      <c r="BT21" s="222">
        <f t="shared" ref="BT21:CE21" si="84">SUM(U21:U22)</f>
        <v>0</v>
      </c>
      <c r="BU21" s="222">
        <f t="shared" si="84"/>
        <v>0</v>
      </c>
      <c r="BV21" s="222">
        <f t="shared" si="84"/>
        <v>0</v>
      </c>
      <c r="BW21" s="222">
        <f t="shared" si="84"/>
        <v>0</v>
      </c>
      <c r="BX21" s="222">
        <f t="shared" si="84"/>
        <v>0</v>
      </c>
      <c r="BY21" s="222">
        <f t="shared" si="84"/>
        <v>0</v>
      </c>
      <c r="BZ21" s="222">
        <f t="shared" si="84"/>
        <v>0</v>
      </c>
      <c r="CA21" s="222">
        <f t="shared" si="84"/>
        <v>0</v>
      </c>
      <c r="CB21" s="222">
        <f t="shared" si="84"/>
        <v>0</v>
      </c>
      <c r="CC21" s="222">
        <f t="shared" si="84"/>
        <v>0</v>
      </c>
      <c r="CD21" s="222">
        <f t="shared" si="84"/>
        <v>0</v>
      </c>
      <c r="CE21" s="222">
        <f t="shared" si="84"/>
        <v>0</v>
      </c>
    </row>
    <row r="22" spans="1:83">
      <c r="A22" s="660"/>
      <c r="B22" s="660"/>
      <c r="C22" s="691"/>
      <c r="D22" s="691"/>
      <c r="E22" s="664"/>
      <c r="F22" s="660"/>
      <c r="G22" s="228" t="s">
        <v>244</v>
      </c>
      <c r="H22" s="15"/>
      <c r="I22" s="15" t="str">
        <f t="shared" si="72"/>
        <v/>
      </c>
      <c r="J22" s="15" t="str">
        <f t="shared" si="73"/>
        <v/>
      </c>
      <c r="K22" s="15" t="str">
        <f t="shared" si="74"/>
        <v/>
      </c>
      <c r="L22" s="15" t="str">
        <f t="shared" si="75"/>
        <v/>
      </c>
      <c r="M22" s="15" t="str">
        <f t="shared" si="76"/>
        <v/>
      </c>
      <c r="N22" s="15" t="str">
        <f t="shared" si="77"/>
        <v/>
      </c>
      <c r="O22" s="15" t="str">
        <f t="shared" si="78"/>
        <v/>
      </c>
      <c r="P22" s="15" t="str">
        <f t="shared" si="79"/>
        <v/>
      </c>
      <c r="Q22" s="15" t="str">
        <f t="shared" si="80"/>
        <v/>
      </c>
      <c r="R22" s="15" t="str">
        <f t="shared" si="81"/>
        <v/>
      </c>
      <c r="S22" s="15" t="str">
        <f t="shared" si="82"/>
        <v/>
      </c>
      <c r="T22" s="232">
        <f t="shared" si="12"/>
        <v>0</v>
      </c>
      <c r="U22" s="657"/>
      <c r="V22" s="654"/>
      <c r="W22" s="652"/>
      <c r="AG22" s="202"/>
      <c r="AH22" s="202"/>
      <c r="AI22" s="202"/>
      <c r="AJ22" s="202"/>
      <c r="AK22" s="202"/>
      <c r="AL22" s="202"/>
      <c r="AM22" s="202"/>
      <c r="AN22" s="204">
        <v>1</v>
      </c>
      <c r="AO22" s="204">
        <v>2</v>
      </c>
      <c r="AP22" s="204">
        <v>5</v>
      </c>
      <c r="AQ22" s="221">
        <f ca="1">IF($AP22=1,IF(INDIRECT(ADDRESS(($AN22-1)*3+$AO22+5,$AP22+7))="",0,INDIRECT(ADDRESS(($AN22-1)*3+$AO22+5,$AP22+7))),IF(INDIRECT(ADDRESS(($AN22-1)*3+$AO22+5,$AP22+7))="",0,IF(COUNTIF(INDIRECT(ADDRESS(($AN22-1)*36+($AO22-1)*12+6,COLUMN())):INDIRECT(ADDRESS(($AN22-1)*36+($AO22-1)*12+$AP22+4,COLUMN())),INDIRECT(ADDRESS(($AN22-1)*3+$AO22+5,$AP22+7)))&gt;=1,0,INDIRECT(ADDRESS(($AN22-1)*3+$AO22+5,$AP22+7)))))</f>
        <v>0</v>
      </c>
      <c r="AR22" s="204">
        <f ca="1">COUNTIF(INDIRECT("H"&amp;(ROW()+12*(($AN22-1)*3+$AO22)-ROW())/12+5):INDIRECT("S"&amp;(ROW()+12*(($AN22-1)*3+$AO22)-ROW())/12+5),AQ22)</f>
        <v>0</v>
      </c>
      <c r="AS22" s="221"/>
      <c r="AU22" s="204">
        <f ca="1">IF(AND(AQ22&gt;0,AR22&gt;0),COUNTIF(AU$6:AU21,"&gt;0")+1,0)</f>
        <v>0</v>
      </c>
      <c r="BE22" s="204">
        <v>2</v>
      </c>
      <c r="BF22" s="204" t="s">
        <v>245</v>
      </c>
      <c r="BG22" s="222">
        <f t="shared" ref="BG22:BR22" si="85">IF(BG21+BT21&gt;40000,1,0)</f>
        <v>0</v>
      </c>
      <c r="BH22" s="222">
        <f t="shared" si="85"/>
        <v>0</v>
      </c>
      <c r="BI22" s="222">
        <f t="shared" si="85"/>
        <v>0</v>
      </c>
      <c r="BJ22" s="222">
        <f t="shared" si="85"/>
        <v>0</v>
      </c>
      <c r="BK22" s="222">
        <f t="shared" si="85"/>
        <v>0</v>
      </c>
      <c r="BL22" s="222">
        <f t="shared" si="85"/>
        <v>0</v>
      </c>
      <c r="BM22" s="222">
        <f t="shared" si="85"/>
        <v>0</v>
      </c>
      <c r="BN22" s="222">
        <f t="shared" si="85"/>
        <v>0</v>
      </c>
      <c r="BO22" s="222">
        <f t="shared" si="85"/>
        <v>0</v>
      </c>
      <c r="BP22" s="222">
        <f t="shared" si="85"/>
        <v>0</v>
      </c>
      <c r="BQ22" s="222">
        <f t="shared" si="85"/>
        <v>0</v>
      </c>
      <c r="BR22" s="222">
        <f t="shared" si="85"/>
        <v>0</v>
      </c>
      <c r="BS22" s="202"/>
      <c r="BT22" s="222"/>
      <c r="BU22" s="222"/>
      <c r="BV22" s="222"/>
      <c r="BW22" s="222"/>
      <c r="BX22" s="222"/>
      <c r="BY22" s="222"/>
      <c r="BZ22" s="222"/>
      <c r="CA22" s="222"/>
      <c r="CB22" s="222"/>
      <c r="CC22" s="222"/>
      <c r="CD22" s="222"/>
      <c r="CE22" s="222"/>
    </row>
    <row r="23" spans="1:83">
      <c r="A23" s="661"/>
      <c r="B23" s="661"/>
      <c r="C23" s="692"/>
      <c r="D23" s="693"/>
      <c r="E23" s="665"/>
      <c r="F23" s="661"/>
      <c r="G23" s="230" t="s">
        <v>303</v>
      </c>
      <c r="H23" s="17"/>
      <c r="I23" s="17"/>
      <c r="J23" s="17"/>
      <c r="K23" s="17"/>
      <c r="L23" s="17"/>
      <c r="M23" s="17"/>
      <c r="N23" s="17"/>
      <c r="O23" s="17"/>
      <c r="P23" s="17"/>
      <c r="Q23" s="17"/>
      <c r="R23" s="17"/>
      <c r="S23" s="17"/>
      <c r="T23" s="231">
        <f t="shared" si="12"/>
        <v>0</v>
      </c>
      <c r="U23" s="658"/>
      <c r="V23" s="655"/>
      <c r="W23" s="652"/>
      <c r="AG23" s="202"/>
      <c r="AH23" s="202"/>
      <c r="AI23" s="202"/>
      <c r="AJ23" s="202"/>
      <c r="AK23" s="202"/>
      <c r="AL23" s="202"/>
      <c r="AM23" s="202"/>
      <c r="AN23" s="204">
        <v>1</v>
      </c>
      <c r="AO23" s="204">
        <v>2</v>
      </c>
      <c r="AP23" s="204">
        <v>6</v>
      </c>
      <c r="AQ23" s="221">
        <f ca="1">IF($AP23=1,IF(INDIRECT(ADDRESS(($AN23-1)*3+$AO23+5,$AP23+7))="",0,INDIRECT(ADDRESS(($AN23-1)*3+$AO23+5,$AP23+7))),IF(INDIRECT(ADDRESS(($AN23-1)*3+$AO23+5,$AP23+7))="",0,IF(COUNTIF(INDIRECT(ADDRESS(($AN23-1)*36+($AO23-1)*12+6,COLUMN())):INDIRECT(ADDRESS(($AN23-1)*36+($AO23-1)*12+$AP23+4,COLUMN())),INDIRECT(ADDRESS(($AN23-1)*3+$AO23+5,$AP23+7)))&gt;=1,0,INDIRECT(ADDRESS(($AN23-1)*3+$AO23+5,$AP23+7)))))</f>
        <v>0</v>
      </c>
      <c r="AR23" s="204">
        <f ca="1">COUNTIF(INDIRECT("H"&amp;(ROW()+12*(($AN23-1)*3+$AO23)-ROW())/12+5):INDIRECT("S"&amp;(ROW()+12*(($AN23-1)*3+$AO23)-ROW())/12+5),AQ23)</f>
        <v>0</v>
      </c>
      <c r="AS23" s="221"/>
      <c r="AU23" s="204">
        <f ca="1">IF(AND(AQ23&gt;0,AR23&gt;0),COUNTIF(AU$6:AU22,"&gt;0")+1,0)</f>
        <v>0</v>
      </c>
      <c r="BE23" s="204">
        <v>3</v>
      </c>
      <c r="BG23" s="222"/>
      <c r="BH23" s="222"/>
      <c r="BI23" s="222"/>
      <c r="BJ23" s="222"/>
      <c r="BK23" s="222"/>
      <c r="BL23" s="222"/>
      <c r="BM23" s="222"/>
      <c r="BN23" s="222"/>
      <c r="BO23" s="222"/>
      <c r="BP23" s="222"/>
      <c r="BQ23" s="222"/>
      <c r="BR23" s="222"/>
      <c r="BS23" s="202"/>
      <c r="BT23" s="222"/>
      <c r="BU23" s="222"/>
      <c r="BV23" s="222"/>
      <c r="BW23" s="222"/>
      <c r="BX23" s="222"/>
      <c r="BY23" s="222"/>
      <c r="BZ23" s="222"/>
      <c r="CA23" s="222"/>
      <c r="CB23" s="222"/>
      <c r="CC23" s="222"/>
      <c r="CD23" s="222"/>
      <c r="CE23" s="222"/>
    </row>
    <row r="24" spans="1:83">
      <c r="A24" s="659">
        <v>7</v>
      </c>
      <c r="B24" s="659"/>
      <c r="C24" s="659"/>
      <c r="D24" s="659"/>
      <c r="E24" s="663"/>
      <c r="F24" s="659"/>
      <c r="G24" s="226" t="s">
        <v>242</v>
      </c>
      <c r="H24" s="19"/>
      <c r="I24" s="19" t="str">
        <f t="shared" ref="I24:I25" si="86">IF(H24="","",H24)</f>
        <v/>
      </c>
      <c r="J24" s="19" t="str">
        <f t="shared" ref="J24:J25" si="87">IF(I24="","",I24)</f>
        <v/>
      </c>
      <c r="K24" s="19" t="str">
        <f t="shared" ref="K24:K25" si="88">IF(J24="","",J24)</f>
        <v/>
      </c>
      <c r="L24" s="19" t="str">
        <f t="shared" ref="L24:L25" si="89">IF(K24="","",K24)</f>
        <v/>
      </c>
      <c r="M24" s="19" t="str">
        <f t="shared" ref="M24:M25" si="90">IF(L24="","",L24)</f>
        <v/>
      </c>
      <c r="N24" s="19" t="str">
        <f t="shared" ref="N24:N25" si="91">IF(M24="","",M24)</f>
        <v/>
      </c>
      <c r="O24" s="19" t="str">
        <f t="shared" ref="O24:O25" si="92">IF(N24="","",N24)</f>
        <v/>
      </c>
      <c r="P24" s="19" t="str">
        <f t="shared" ref="P24:P25" si="93">IF(O24="","",O24)</f>
        <v/>
      </c>
      <c r="Q24" s="19" t="str">
        <f t="shared" ref="Q24:Q25" si="94">IF(P24="","",P24)</f>
        <v/>
      </c>
      <c r="R24" s="19" t="str">
        <f t="shared" ref="R24:R25" si="95">IF(Q24="","",Q24)</f>
        <v/>
      </c>
      <c r="S24" s="19" t="str">
        <f t="shared" ref="S24:S25" si="96">IF(R24="","",R24)</f>
        <v/>
      </c>
      <c r="T24" s="234">
        <f t="shared" si="12"/>
        <v>0</v>
      </c>
      <c r="U24" s="656"/>
      <c r="V24" s="653"/>
      <c r="W24" s="652" t="str">
        <f>IF($V24="","",IF(OR($V24="令和８年７月17日までに修了",$V24="賃金改善開始の前月までに修了"),"研修提出必須",""))</f>
        <v/>
      </c>
      <c r="AG24" s="202"/>
      <c r="AH24" s="202"/>
      <c r="AI24" s="202"/>
      <c r="AJ24" s="202"/>
      <c r="AK24" s="202"/>
      <c r="AL24" s="202"/>
      <c r="AM24" s="202"/>
      <c r="AN24" s="204">
        <v>1</v>
      </c>
      <c r="AO24" s="204">
        <v>2</v>
      </c>
      <c r="AP24" s="204">
        <v>7</v>
      </c>
      <c r="AQ24" s="221">
        <f ca="1">IF($AP24=1,IF(INDIRECT(ADDRESS(($AN24-1)*3+$AO24+5,$AP24+7))="",0,INDIRECT(ADDRESS(($AN24-1)*3+$AO24+5,$AP24+7))),IF(INDIRECT(ADDRESS(($AN24-1)*3+$AO24+5,$AP24+7))="",0,IF(COUNTIF(INDIRECT(ADDRESS(($AN24-1)*36+($AO24-1)*12+6,COLUMN())):INDIRECT(ADDRESS(($AN24-1)*36+($AO24-1)*12+$AP24+4,COLUMN())),INDIRECT(ADDRESS(($AN24-1)*3+$AO24+5,$AP24+7)))&gt;=1,0,INDIRECT(ADDRESS(($AN24-1)*3+$AO24+5,$AP24+7)))))</f>
        <v>0</v>
      </c>
      <c r="AR24" s="204">
        <f ca="1">COUNTIF(INDIRECT("H"&amp;(ROW()+12*(($AN24-1)*3+$AO24)-ROW())/12+5):INDIRECT("S"&amp;(ROW()+12*(($AN24-1)*3+$AO24)-ROW())/12+5),AQ24)</f>
        <v>0</v>
      </c>
      <c r="AS24" s="221"/>
      <c r="AU24" s="204">
        <f ca="1">IF(AND(AQ24&gt;0,AR24&gt;0),COUNTIF(AU$6:AU23,"&gt;0")+1,0)</f>
        <v>0</v>
      </c>
      <c r="BE24" s="204">
        <v>1</v>
      </c>
      <c r="BG24" s="222">
        <f t="shared" ref="BG24:BR24" si="97">SUM(H24:H25)</f>
        <v>0</v>
      </c>
      <c r="BH24" s="222">
        <f t="shared" si="97"/>
        <v>0</v>
      </c>
      <c r="BI24" s="222">
        <f t="shared" si="97"/>
        <v>0</v>
      </c>
      <c r="BJ24" s="222">
        <f t="shared" si="97"/>
        <v>0</v>
      </c>
      <c r="BK24" s="222">
        <f t="shared" si="97"/>
        <v>0</v>
      </c>
      <c r="BL24" s="222">
        <f t="shared" si="97"/>
        <v>0</v>
      </c>
      <c r="BM24" s="222">
        <f t="shared" si="97"/>
        <v>0</v>
      </c>
      <c r="BN24" s="222">
        <f t="shared" si="97"/>
        <v>0</v>
      </c>
      <c r="BO24" s="222">
        <f t="shared" si="97"/>
        <v>0</v>
      </c>
      <c r="BP24" s="222">
        <f t="shared" si="97"/>
        <v>0</v>
      </c>
      <c r="BQ24" s="222">
        <f t="shared" si="97"/>
        <v>0</v>
      </c>
      <c r="BR24" s="222">
        <f t="shared" si="97"/>
        <v>0</v>
      </c>
      <c r="BS24" s="202"/>
      <c r="BT24" s="222">
        <f t="shared" ref="BT24:CE24" si="98">SUM(U24:U25)</f>
        <v>0</v>
      </c>
      <c r="BU24" s="222">
        <f t="shared" si="98"/>
        <v>0</v>
      </c>
      <c r="BV24" s="222">
        <f t="shared" si="98"/>
        <v>0</v>
      </c>
      <c r="BW24" s="222">
        <f t="shared" si="98"/>
        <v>0</v>
      </c>
      <c r="BX24" s="222">
        <f t="shared" si="98"/>
        <v>0</v>
      </c>
      <c r="BY24" s="222">
        <f t="shared" si="98"/>
        <v>0</v>
      </c>
      <c r="BZ24" s="222">
        <f t="shared" si="98"/>
        <v>0</v>
      </c>
      <c r="CA24" s="222">
        <f t="shared" si="98"/>
        <v>0</v>
      </c>
      <c r="CB24" s="222">
        <f t="shared" si="98"/>
        <v>0</v>
      </c>
      <c r="CC24" s="222">
        <f t="shared" si="98"/>
        <v>0</v>
      </c>
      <c r="CD24" s="222">
        <f t="shared" si="98"/>
        <v>0</v>
      </c>
      <c r="CE24" s="222">
        <f t="shared" si="98"/>
        <v>0</v>
      </c>
    </row>
    <row r="25" spans="1:83">
      <c r="A25" s="660"/>
      <c r="B25" s="660"/>
      <c r="C25" s="691"/>
      <c r="D25" s="691"/>
      <c r="E25" s="664"/>
      <c r="F25" s="660"/>
      <c r="G25" s="228" t="s">
        <v>244</v>
      </c>
      <c r="H25" s="15"/>
      <c r="I25" s="15" t="str">
        <f t="shared" si="86"/>
        <v/>
      </c>
      <c r="J25" s="15" t="str">
        <f t="shared" si="87"/>
        <v/>
      </c>
      <c r="K25" s="15" t="str">
        <f t="shared" si="88"/>
        <v/>
      </c>
      <c r="L25" s="15" t="str">
        <f t="shared" si="89"/>
        <v/>
      </c>
      <c r="M25" s="15" t="str">
        <f t="shared" si="90"/>
        <v/>
      </c>
      <c r="N25" s="15" t="str">
        <f t="shared" si="91"/>
        <v/>
      </c>
      <c r="O25" s="15" t="str">
        <f t="shared" si="92"/>
        <v/>
      </c>
      <c r="P25" s="15" t="str">
        <f t="shared" si="93"/>
        <v/>
      </c>
      <c r="Q25" s="15" t="str">
        <f t="shared" si="94"/>
        <v/>
      </c>
      <c r="R25" s="15" t="str">
        <f t="shared" si="95"/>
        <v/>
      </c>
      <c r="S25" s="15" t="str">
        <f t="shared" si="96"/>
        <v/>
      </c>
      <c r="T25" s="232">
        <f t="shared" si="12"/>
        <v>0</v>
      </c>
      <c r="U25" s="657"/>
      <c r="V25" s="654"/>
      <c r="W25" s="652"/>
      <c r="AG25" s="202"/>
      <c r="AH25" s="202"/>
      <c r="AI25" s="202"/>
      <c r="AJ25" s="202"/>
      <c r="AK25" s="202"/>
      <c r="AL25" s="202"/>
      <c r="AM25" s="202"/>
      <c r="AN25" s="204">
        <v>1</v>
      </c>
      <c r="AO25" s="204">
        <v>2</v>
      </c>
      <c r="AP25" s="204">
        <v>8</v>
      </c>
      <c r="AQ25" s="221">
        <f ca="1">IF($AP25=1,IF(INDIRECT(ADDRESS(($AN25-1)*3+$AO25+5,$AP25+7))="",0,INDIRECT(ADDRESS(($AN25-1)*3+$AO25+5,$AP25+7))),IF(INDIRECT(ADDRESS(($AN25-1)*3+$AO25+5,$AP25+7))="",0,IF(COUNTIF(INDIRECT(ADDRESS(($AN25-1)*36+($AO25-1)*12+6,COLUMN())):INDIRECT(ADDRESS(($AN25-1)*36+($AO25-1)*12+$AP25+4,COLUMN())),INDIRECT(ADDRESS(($AN25-1)*3+$AO25+5,$AP25+7)))&gt;=1,0,INDIRECT(ADDRESS(($AN25-1)*3+$AO25+5,$AP25+7)))))</f>
        <v>0</v>
      </c>
      <c r="AR25" s="204">
        <f ca="1">COUNTIF(INDIRECT("H"&amp;(ROW()+12*(($AN25-1)*3+$AO25)-ROW())/12+5):INDIRECT("S"&amp;(ROW()+12*(($AN25-1)*3+$AO25)-ROW())/12+5),AQ25)</f>
        <v>0</v>
      </c>
      <c r="AS25" s="221"/>
      <c r="AU25" s="204">
        <f ca="1">IF(AND(AQ25&gt;0,AR25&gt;0),COUNTIF(AU$6:AU24,"&gt;0")+1,0)</f>
        <v>0</v>
      </c>
      <c r="BE25" s="204">
        <v>2</v>
      </c>
      <c r="BF25" s="204" t="s">
        <v>245</v>
      </c>
      <c r="BG25" s="222">
        <f t="shared" ref="BG25:BR25" si="99">IF(BG24+BT24&gt;40000,1,0)</f>
        <v>0</v>
      </c>
      <c r="BH25" s="222">
        <f t="shared" si="99"/>
        <v>0</v>
      </c>
      <c r="BI25" s="222">
        <f t="shared" si="99"/>
        <v>0</v>
      </c>
      <c r="BJ25" s="222">
        <f t="shared" si="99"/>
        <v>0</v>
      </c>
      <c r="BK25" s="222">
        <f t="shared" si="99"/>
        <v>0</v>
      </c>
      <c r="BL25" s="222">
        <f t="shared" si="99"/>
        <v>0</v>
      </c>
      <c r="BM25" s="222">
        <f t="shared" si="99"/>
        <v>0</v>
      </c>
      <c r="BN25" s="222">
        <f t="shared" si="99"/>
        <v>0</v>
      </c>
      <c r="BO25" s="222">
        <f t="shared" si="99"/>
        <v>0</v>
      </c>
      <c r="BP25" s="222">
        <f t="shared" si="99"/>
        <v>0</v>
      </c>
      <c r="BQ25" s="222">
        <f t="shared" si="99"/>
        <v>0</v>
      </c>
      <c r="BR25" s="222">
        <f t="shared" si="99"/>
        <v>0</v>
      </c>
      <c r="BS25" s="202"/>
      <c r="BT25" s="222"/>
      <c r="BU25" s="222"/>
      <c r="BV25" s="222"/>
      <c r="BW25" s="222"/>
      <c r="BX25" s="222"/>
      <c r="BY25" s="222"/>
      <c r="BZ25" s="222"/>
      <c r="CA25" s="222"/>
      <c r="CB25" s="222"/>
      <c r="CC25" s="222"/>
      <c r="CD25" s="222"/>
      <c r="CE25" s="222"/>
    </row>
    <row r="26" spans="1:83">
      <c r="A26" s="661"/>
      <c r="B26" s="661"/>
      <c r="C26" s="692"/>
      <c r="D26" s="693"/>
      <c r="E26" s="665"/>
      <c r="F26" s="661"/>
      <c r="G26" s="230" t="s">
        <v>246</v>
      </c>
      <c r="H26" s="17"/>
      <c r="I26" s="17"/>
      <c r="J26" s="17"/>
      <c r="K26" s="17"/>
      <c r="L26" s="17"/>
      <c r="M26" s="17"/>
      <c r="N26" s="17"/>
      <c r="O26" s="17"/>
      <c r="P26" s="17"/>
      <c r="Q26" s="17"/>
      <c r="R26" s="17"/>
      <c r="S26" s="17"/>
      <c r="T26" s="231">
        <f t="shared" si="12"/>
        <v>0</v>
      </c>
      <c r="U26" s="658"/>
      <c r="V26" s="655"/>
      <c r="W26" s="652"/>
      <c r="AG26" s="202"/>
      <c r="AH26" s="202"/>
      <c r="AI26" s="202"/>
      <c r="AJ26" s="202"/>
      <c r="AK26" s="202"/>
      <c r="AL26" s="202"/>
      <c r="AM26" s="202"/>
      <c r="AN26" s="204">
        <v>1</v>
      </c>
      <c r="AO26" s="204">
        <v>2</v>
      </c>
      <c r="AP26" s="204">
        <v>9</v>
      </c>
      <c r="AQ26" s="221">
        <f ca="1">IF($AP26=1,IF(INDIRECT(ADDRESS(($AN26-1)*3+$AO26+5,$AP26+7))="",0,INDIRECT(ADDRESS(($AN26-1)*3+$AO26+5,$AP26+7))),IF(INDIRECT(ADDRESS(($AN26-1)*3+$AO26+5,$AP26+7))="",0,IF(COUNTIF(INDIRECT(ADDRESS(($AN26-1)*36+($AO26-1)*12+6,COLUMN())):INDIRECT(ADDRESS(($AN26-1)*36+($AO26-1)*12+$AP26+4,COLUMN())),INDIRECT(ADDRESS(($AN26-1)*3+$AO26+5,$AP26+7)))&gt;=1,0,INDIRECT(ADDRESS(($AN26-1)*3+$AO26+5,$AP26+7)))))</f>
        <v>0</v>
      </c>
      <c r="AR26" s="204">
        <f ca="1">COUNTIF(INDIRECT("H"&amp;(ROW()+12*(($AN26-1)*3+$AO26)-ROW())/12+5):INDIRECT("S"&amp;(ROW()+12*(($AN26-1)*3+$AO26)-ROW())/12+5),AQ26)</f>
        <v>0</v>
      </c>
      <c r="AS26" s="221"/>
      <c r="AU26" s="204">
        <f ca="1">IF(AND(AQ26&gt;0,AR26&gt;0),COUNTIF(AU$6:AU25,"&gt;0")+1,0)</f>
        <v>0</v>
      </c>
      <c r="BE26" s="204">
        <v>3</v>
      </c>
      <c r="BG26" s="222"/>
      <c r="BH26" s="222"/>
      <c r="BI26" s="222"/>
      <c r="BJ26" s="222"/>
      <c r="BK26" s="222"/>
      <c r="BL26" s="222"/>
      <c r="BM26" s="222"/>
      <c r="BN26" s="222"/>
      <c r="BO26" s="222"/>
      <c r="BP26" s="222"/>
      <c r="BQ26" s="222"/>
      <c r="BR26" s="222"/>
      <c r="BS26" s="202"/>
      <c r="BT26" s="222"/>
      <c r="BU26" s="222"/>
      <c r="BV26" s="222"/>
      <c r="BW26" s="222"/>
      <c r="BX26" s="222"/>
      <c r="BY26" s="222"/>
      <c r="BZ26" s="222"/>
      <c r="CA26" s="222"/>
      <c r="CB26" s="222"/>
      <c r="CC26" s="222"/>
      <c r="CD26" s="222"/>
      <c r="CE26" s="222"/>
    </row>
    <row r="27" spans="1:83">
      <c r="A27" s="659">
        <v>8</v>
      </c>
      <c r="B27" s="659"/>
      <c r="C27" s="659"/>
      <c r="D27" s="659"/>
      <c r="E27" s="663"/>
      <c r="F27" s="659"/>
      <c r="G27" s="226" t="s">
        <v>242</v>
      </c>
      <c r="H27" s="19"/>
      <c r="I27" s="19" t="str">
        <f t="shared" ref="I27:I28" si="100">IF(H27="","",H27)</f>
        <v/>
      </c>
      <c r="J27" s="19" t="str">
        <f t="shared" ref="J27:J28" si="101">IF(I27="","",I27)</f>
        <v/>
      </c>
      <c r="K27" s="19" t="str">
        <f t="shared" ref="K27:K28" si="102">IF(J27="","",J27)</f>
        <v/>
      </c>
      <c r="L27" s="19" t="str">
        <f t="shared" ref="L27:L28" si="103">IF(K27="","",K27)</f>
        <v/>
      </c>
      <c r="M27" s="19" t="str">
        <f t="shared" ref="M27:M28" si="104">IF(L27="","",L27)</f>
        <v/>
      </c>
      <c r="N27" s="19" t="str">
        <f t="shared" ref="N27:N28" si="105">IF(M27="","",M27)</f>
        <v/>
      </c>
      <c r="O27" s="19" t="str">
        <f t="shared" ref="O27:O28" si="106">IF(N27="","",N27)</f>
        <v/>
      </c>
      <c r="P27" s="19" t="str">
        <f t="shared" ref="P27:P28" si="107">IF(O27="","",O27)</f>
        <v/>
      </c>
      <c r="Q27" s="19" t="str">
        <f t="shared" ref="Q27:Q28" si="108">IF(P27="","",P27)</f>
        <v/>
      </c>
      <c r="R27" s="19" t="str">
        <f t="shared" ref="R27:R28" si="109">IF(Q27="","",Q27)</f>
        <v/>
      </c>
      <c r="S27" s="19" t="str">
        <f t="shared" ref="S27:S28" si="110">IF(R27="","",R27)</f>
        <v/>
      </c>
      <c r="T27" s="234">
        <f t="shared" si="12"/>
        <v>0</v>
      </c>
      <c r="U27" s="656"/>
      <c r="V27" s="653"/>
      <c r="W27" s="652" t="str">
        <f>IF($V27="","",IF(OR($V27="令和８年７月17日までに修了",$V27="賃金改善開始の前月までに修了"),"研修提出必須",""))</f>
        <v/>
      </c>
      <c r="AG27" s="202"/>
      <c r="AH27" s="202"/>
      <c r="AI27" s="202"/>
      <c r="AJ27" s="202"/>
      <c r="AK27" s="202"/>
      <c r="AL27" s="202"/>
      <c r="AM27" s="202"/>
      <c r="AN27" s="204">
        <v>1</v>
      </c>
      <c r="AO27" s="204">
        <v>2</v>
      </c>
      <c r="AP27" s="204">
        <v>10</v>
      </c>
      <c r="AQ27" s="221">
        <f ca="1">IF($AP27=1,IF(INDIRECT(ADDRESS(($AN27-1)*3+$AO27+5,$AP27+7))="",0,INDIRECT(ADDRESS(($AN27-1)*3+$AO27+5,$AP27+7))),IF(INDIRECT(ADDRESS(($AN27-1)*3+$AO27+5,$AP27+7))="",0,IF(COUNTIF(INDIRECT(ADDRESS(($AN27-1)*36+($AO27-1)*12+6,COLUMN())):INDIRECT(ADDRESS(($AN27-1)*36+($AO27-1)*12+$AP27+4,COLUMN())),INDIRECT(ADDRESS(($AN27-1)*3+$AO27+5,$AP27+7)))&gt;=1,0,INDIRECT(ADDRESS(($AN27-1)*3+$AO27+5,$AP27+7)))))</f>
        <v>0</v>
      </c>
      <c r="AR27" s="204">
        <f ca="1">COUNTIF(INDIRECT("H"&amp;(ROW()+12*(($AN27-1)*3+$AO27)-ROW())/12+5):INDIRECT("S"&amp;(ROW()+12*(($AN27-1)*3+$AO27)-ROW())/12+5),AQ27)</f>
        <v>0</v>
      </c>
      <c r="AS27" s="221"/>
      <c r="AU27" s="204">
        <f ca="1">IF(AND(AQ27&gt;0,AR27&gt;0),COUNTIF(AU$6:AU26,"&gt;0")+1,0)</f>
        <v>0</v>
      </c>
      <c r="BE27" s="204">
        <v>1</v>
      </c>
      <c r="BG27" s="222">
        <f t="shared" ref="BG27:BR27" si="111">SUM(H27:H28)</f>
        <v>0</v>
      </c>
      <c r="BH27" s="222">
        <f t="shared" si="111"/>
        <v>0</v>
      </c>
      <c r="BI27" s="222">
        <f t="shared" si="111"/>
        <v>0</v>
      </c>
      <c r="BJ27" s="222">
        <f t="shared" si="111"/>
        <v>0</v>
      </c>
      <c r="BK27" s="222">
        <f t="shared" si="111"/>
        <v>0</v>
      </c>
      <c r="BL27" s="222">
        <f t="shared" si="111"/>
        <v>0</v>
      </c>
      <c r="BM27" s="222">
        <f t="shared" si="111"/>
        <v>0</v>
      </c>
      <c r="BN27" s="222">
        <f t="shared" si="111"/>
        <v>0</v>
      </c>
      <c r="BO27" s="222">
        <f t="shared" si="111"/>
        <v>0</v>
      </c>
      <c r="BP27" s="222">
        <f t="shared" si="111"/>
        <v>0</v>
      </c>
      <c r="BQ27" s="222">
        <f t="shared" si="111"/>
        <v>0</v>
      </c>
      <c r="BR27" s="222">
        <f t="shared" si="111"/>
        <v>0</v>
      </c>
      <c r="BS27" s="202"/>
      <c r="BT27" s="222">
        <f t="shared" ref="BT27:CE27" si="112">SUM(U27:U28)</f>
        <v>0</v>
      </c>
      <c r="BU27" s="222">
        <f t="shared" si="112"/>
        <v>0</v>
      </c>
      <c r="BV27" s="222">
        <f t="shared" si="112"/>
        <v>0</v>
      </c>
      <c r="BW27" s="222">
        <f t="shared" si="112"/>
        <v>0</v>
      </c>
      <c r="BX27" s="222">
        <f t="shared" si="112"/>
        <v>0</v>
      </c>
      <c r="BY27" s="222">
        <f t="shared" si="112"/>
        <v>0</v>
      </c>
      <c r="BZ27" s="222">
        <f t="shared" si="112"/>
        <v>0</v>
      </c>
      <c r="CA27" s="222">
        <f t="shared" si="112"/>
        <v>0</v>
      </c>
      <c r="CB27" s="222">
        <f t="shared" si="112"/>
        <v>0</v>
      </c>
      <c r="CC27" s="222">
        <f t="shared" si="112"/>
        <v>0</v>
      </c>
      <c r="CD27" s="222">
        <f t="shared" si="112"/>
        <v>0</v>
      </c>
      <c r="CE27" s="222">
        <f t="shared" si="112"/>
        <v>0</v>
      </c>
    </row>
    <row r="28" spans="1:83">
      <c r="A28" s="660"/>
      <c r="B28" s="660"/>
      <c r="C28" s="691"/>
      <c r="D28" s="691"/>
      <c r="E28" s="664"/>
      <c r="F28" s="660"/>
      <c r="G28" s="228" t="s">
        <v>244</v>
      </c>
      <c r="H28" s="15"/>
      <c r="I28" s="15" t="str">
        <f t="shared" si="100"/>
        <v/>
      </c>
      <c r="J28" s="15" t="str">
        <f t="shared" si="101"/>
        <v/>
      </c>
      <c r="K28" s="15" t="str">
        <f t="shared" si="102"/>
        <v/>
      </c>
      <c r="L28" s="15" t="str">
        <f t="shared" si="103"/>
        <v/>
      </c>
      <c r="M28" s="15" t="str">
        <f t="shared" si="104"/>
        <v/>
      </c>
      <c r="N28" s="15" t="str">
        <f t="shared" si="105"/>
        <v/>
      </c>
      <c r="O28" s="15" t="str">
        <f t="shared" si="106"/>
        <v/>
      </c>
      <c r="P28" s="15" t="str">
        <f t="shared" si="107"/>
        <v/>
      </c>
      <c r="Q28" s="15" t="str">
        <f t="shared" si="108"/>
        <v/>
      </c>
      <c r="R28" s="15" t="str">
        <f t="shared" si="109"/>
        <v/>
      </c>
      <c r="S28" s="15" t="str">
        <f t="shared" si="110"/>
        <v/>
      </c>
      <c r="T28" s="232">
        <f t="shared" si="12"/>
        <v>0</v>
      </c>
      <c r="U28" s="657"/>
      <c r="V28" s="654"/>
      <c r="W28" s="652"/>
      <c r="AG28" s="202"/>
      <c r="AH28" s="202"/>
      <c r="AI28" s="202"/>
      <c r="AJ28" s="202"/>
      <c r="AK28" s="202"/>
      <c r="AL28" s="202"/>
      <c r="AM28" s="202"/>
      <c r="AN28" s="204">
        <v>1</v>
      </c>
      <c r="AO28" s="204">
        <v>2</v>
      </c>
      <c r="AP28" s="204">
        <v>11</v>
      </c>
      <c r="AQ28" s="221">
        <f ca="1">IF($AP28=1,IF(INDIRECT(ADDRESS(($AN28-1)*3+$AO28+5,$AP28+7))="",0,INDIRECT(ADDRESS(($AN28-1)*3+$AO28+5,$AP28+7))),IF(INDIRECT(ADDRESS(($AN28-1)*3+$AO28+5,$AP28+7))="",0,IF(COUNTIF(INDIRECT(ADDRESS(($AN28-1)*36+($AO28-1)*12+6,COLUMN())):INDIRECT(ADDRESS(($AN28-1)*36+($AO28-1)*12+$AP28+4,COLUMN())),INDIRECT(ADDRESS(($AN28-1)*3+$AO28+5,$AP28+7)))&gt;=1,0,INDIRECT(ADDRESS(($AN28-1)*3+$AO28+5,$AP28+7)))))</f>
        <v>0</v>
      </c>
      <c r="AR28" s="204">
        <f ca="1">COUNTIF(INDIRECT("H"&amp;(ROW()+12*(($AN28-1)*3+$AO28)-ROW())/12+5):INDIRECT("S"&amp;(ROW()+12*(($AN28-1)*3+$AO28)-ROW())/12+5),AQ28)</f>
        <v>0</v>
      </c>
      <c r="AS28" s="221"/>
      <c r="AU28" s="204">
        <f ca="1">IF(AND(AQ28&gt;0,AR28&gt;0),COUNTIF(AU$6:AU27,"&gt;0")+1,0)</f>
        <v>0</v>
      </c>
      <c r="BE28" s="204">
        <v>2</v>
      </c>
      <c r="BF28" s="204" t="s">
        <v>245</v>
      </c>
      <c r="BG28" s="222">
        <f t="shared" ref="BG28:BR28" si="113">IF(BG27+BT27&gt;40000,1,0)</f>
        <v>0</v>
      </c>
      <c r="BH28" s="222">
        <f t="shared" si="113"/>
        <v>0</v>
      </c>
      <c r="BI28" s="222">
        <f t="shared" si="113"/>
        <v>0</v>
      </c>
      <c r="BJ28" s="222">
        <f t="shared" si="113"/>
        <v>0</v>
      </c>
      <c r="BK28" s="222">
        <f t="shared" si="113"/>
        <v>0</v>
      </c>
      <c r="BL28" s="222">
        <f t="shared" si="113"/>
        <v>0</v>
      </c>
      <c r="BM28" s="222">
        <f t="shared" si="113"/>
        <v>0</v>
      </c>
      <c r="BN28" s="222">
        <f t="shared" si="113"/>
        <v>0</v>
      </c>
      <c r="BO28" s="222">
        <f t="shared" si="113"/>
        <v>0</v>
      </c>
      <c r="BP28" s="222">
        <f t="shared" si="113"/>
        <v>0</v>
      </c>
      <c r="BQ28" s="222">
        <f t="shared" si="113"/>
        <v>0</v>
      </c>
      <c r="BR28" s="222">
        <f t="shared" si="113"/>
        <v>0</v>
      </c>
      <c r="BS28" s="202"/>
      <c r="BT28" s="222"/>
      <c r="BU28" s="222"/>
      <c r="BV28" s="222"/>
      <c r="BW28" s="222"/>
      <c r="BX28" s="222"/>
      <c r="BY28" s="222"/>
      <c r="BZ28" s="222"/>
      <c r="CA28" s="222"/>
      <c r="CB28" s="222"/>
      <c r="CC28" s="222"/>
      <c r="CD28" s="222"/>
      <c r="CE28" s="222"/>
    </row>
    <row r="29" spans="1:83">
      <c r="A29" s="661"/>
      <c r="B29" s="661"/>
      <c r="C29" s="692"/>
      <c r="D29" s="693"/>
      <c r="E29" s="665"/>
      <c r="F29" s="661"/>
      <c r="G29" s="230" t="s">
        <v>303</v>
      </c>
      <c r="H29" s="17"/>
      <c r="I29" s="17"/>
      <c r="J29" s="17"/>
      <c r="K29" s="17"/>
      <c r="L29" s="17"/>
      <c r="M29" s="17"/>
      <c r="N29" s="17"/>
      <c r="O29" s="17"/>
      <c r="P29" s="17"/>
      <c r="Q29" s="17"/>
      <c r="R29" s="17"/>
      <c r="S29" s="17"/>
      <c r="T29" s="231">
        <f t="shared" si="12"/>
        <v>0</v>
      </c>
      <c r="U29" s="658"/>
      <c r="V29" s="655"/>
      <c r="W29" s="652"/>
      <c r="AG29" s="202"/>
      <c r="AH29" s="202"/>
      <c r="AI29" s="202"/>
      <c r="AJ29" s="202"/>
      <c r="AK29" s="202"/>
      <c r="AL29" s="202"/>
      <c r="AM29" s="202"/>
      <c r="AN29" s="204">
        <v>1</v>
      </c>
      <c r="AO29" s="204">
        <v>2</v>
      </c>
      <c r="AP29" s="204">
        <v>12</v>
      </c>
      <c r="AQ29" s="221">
        <f ca="1">IF($AP29=1,IF(INDIRECT(ADDRESS(($AN29-1)*3+$AO29+5,$AP29+7))="",0,INDIRECT(ADDRESS(($AN29-1)*3+$AO29+5,$AP29+7))),IF(INDIRECT(ADDRESS(($AN29-1)*3+$AO29+5,$AP29+7))="",0,IF(COUNTIF(INDIRECT(ADDRESS(($AN29-1)*36+($AO29-1)*12+6,COLUMN())):INDIRECT(ADDRESS(($AN29-1)*36+($AO29-1)*12+$AP29+4,COLUMN())),INDIRECT(ADDRESS(($AN29-1)*3+$AO29+5,$AP29+7)))&gt;=1,0,INDIRECT(ADDRESS(($AN29-1)*3+$AO29+5,$AP29+7)))))</f>
        <v>0</v>
      </c>
      <c r="AR29" s="204">
        <f ca="1">COUNTIF(INDIRECT("H"&amp;(ROW()+12*(($AN29-1)*3+$AO29)-ROW())/12+5):INDIRECT("S"&amp;(ROW()+12*(($AN29-1)*3+$AO29)-ROW())/12+5),AQ29)</f>
        <v>0</v>
      </c>
      <c r="AS29" s="221"/>
      <c r="AU29" s="204">
        <f ca="1">IF(AND(AQ29&gt;0,AR29&gt;0),COUNTIF(AU$6:AU28,"&gt;0")+1,0)</f>
        <v>0</v>
      </c>
      <c r="BE29" s="204">
        <v>3</v>
      </c>
      <c r="BG29" s="222"/>
      <c r="BH29" s="222"/>
      <c r="BI29" s="222"/>
      <c r="BJ29" s="222"/>
      <c r="BK29" s="222"/>
      <c r="BL29" s="222"/>
      <c r="BM29" s="222"/>
      <c r="BN29" s="222"/>
      <c r="BO29" s="222"/>
      <c r="BP29" s="222"/>
      <c r="BQ29" s="222"/>
      <c r="BR29" s="222"/>
    </row>
    <row r="30" spans="1:83">
      <c r="A30" s="659">
        <v>9</v>
      </c>
      <c r="B30" s="659"/>
      <c r="C30" s="659"/>
      <c r="D30" s="659"/>
      <c r="E30" s="663"/>
      <c r="F30" s="659"/>
      <c r="G30" s="226" t="s">
        <v>242</v>
      </c>
      <c r="H30" s="19"/>
      <c r="I30" s="19" t="str">
        <f t="shared" ref="I30:I31" si="114">IF(H30="","",H30)</f>
        <v/>
      </c>
      <c r="J30" s="19" t="str">
        <f t="shared" ref="J30:J31" si="115">IF(I30="","",I30)</f>
        <v/>
      </c>
      <c r="K30" s="19" t="str">
        <f t="shared" ref="K30:K31" si="116">IF(J30="","",J30)</f>
        <v/>
      </c>
      <c r="L30" s="19" t="str">
        <f t="shared" ref="L30:L31" si="117">IF(K30="","",K30)</f>
        <v/>
      </c>
      <c r="M30" s="19" t="str">
        <f t="shared" ref="M30:M31" si="118">IF(L30="","",L30)</f>
        <v/>
      </c>
      <c r="N30" s="19" t="str">
        <f t="shared" ref="N30:N31" si="119">IF(M30="","",M30)</f>
        <v/>
      </c>
      <c r="O30" s="19" t="str">
        <f t="shared" ref="O30:O31" si="120">IF(N30="","",N30)</f>
        <v/>
      </c>
      <c r="P30" s="19" t="str">
        <f t="shared" ref="P30:P31" si="121">IF(O30="","",O30)</f>
        <v/>
      </c>
      <c r="Q30" s="19" t="str">
        <f t="shared" ref="Q30:Q31" si="122">IF(P30="","",P30)</f>
        <v/>
      </c>
      <c r="R30" s="19" t="str">
        <f t="shared" ref="R30:R31" si="123">IF(Q30="","",Q30)</f>
        <v/>
      </c>
      <c r="S30" s="19" t="str">
        <f t="shared" ref="S30:S31" si="124">IF(R30="","",R30)</f>
        <v/>
      </c>
      <c r="T30" s="234">
        <f t="shared" si="12"/>
        <v>0</v>
      </c>
      <c r="U30" s="656"/>
      <c r="V30" s="653"/>
      <c r="W30" s="652" t="str">
        <f>IF($V30="","",IF(OR($V30="令和８年７月17日までに修了",$V30="賃金改善開始の前月までに修了"),"研修提出必須",""))</f>
        <v/>
      </c>
      <c r="AG30" s="202"/>
      <c r="AH30" s="202"/>
      <c r="AI30" s="202"/>
      <c r="AJ30" s="202"/>
      <c r="AK30" s="202"/>
      <c r="AL30" s="202"/>
      <c r="AM30" s="202"/>
      <c r="AN30" s="204">
        <v>1</v>
      </c>
      <c r="AO30" s="204">
        <v>3</v>
      </c>
      <c r="AP30" s="204">
        <v>1</v>
      </c>
      <c r="AQ30" s="221">
        <f ca="1">IF($AP30=1,IF(INDIRECT(ADDRESS(($AN30-1)*3+$AO30+5,$AP30+7))="",0,INDIRECT(ADDRESS(($AN30-1)*3+$AO30+5,$AP30+7))),IF(INDIRECT(ADDRESS(($AN30-1)*3+$AO30+5,$AP30+7))="",0,IF(COUNTIF(INDIRECT(ADDRESS(($AN30-1)*36+($AO30-1)*12+6,COLUMN())):INDIRECT(ADDRESS(($AN30-1)*36+($AO30-1)*12+$AP30+4,COLUMN())),INDIRECT(ADDRESS(($AN30-1)*3+$AO30+5,$AP30+7)))&gt;=1,0,INDIRECT(ADDRESS(($AN30-1)*3+$AO30+5,$AP30+7)))))</f>
        <v>0</v>
      </c>
      <c r="AR30" s="204">
        <f ca="1">COUNTIF(INDIRECT("H"&amp;(ROW()+12*(($AN30-1)*3+$AO30)-ROW())/12+5):INDIRECT("S"&amp;(ROW()+12*(($AN30-1)*3+$AO30)-ROW())/12+5),AQ30)</f>
        <v>0</v>
      </c>
      <c r="AS30" s="221"/>
      <c r="AU30" s="204">
        <f ca="1">IF(AND(AQ30&gt;0,AR30&gt;0),COUNTIF(AU$6:AU29,"&gt;0")+1,0)</f>
        <v>0</v>
      </c>
      <c r="BE30" s="204">
        <v>1</v>
      </c>
      <c r="BG30" s="222">
        <f t="shared" ref="BG30:BR30" si="125">SUM(H30:H31)</f>
        <v>0</v>
      </c>
      <c r="BH30" s="222">
        <f t="shared" si="125"/>
        <v>0</v>
      </c>
      <c r="BI30" s="222">
        <f t="shared" si="125"/>
        <v>0</v>
      </c>
      <c r="BJ30" s="222">
        <f t="shared" si="125"/>
        <v>0</v>
      </c>
      <c r="BK30" s="222">
        <f t="shared" si="125"/>
        <v>0</v>
      </c>
      <c r="BL30" s="222">
        <f t="shared" si="125"/>
        <v>0</v>
      </c>
      <c r="BM30" s="222">
        <f t="shared" si="125"/>
        <v>0</v>
      </c>
      <c r="BN30" s="222">
        <f t="shared" si="125"/>
        <v>0</v>
      </c>
      <c r="BO30" s="222">
        <f t="shared" si="125"/>
        <v>0</v>
      </c>
      <c r="BP30" s="222">
        <f t="shared" si="125"/>
        <v>0</v>
      </c>
      <c r="BQ30" s="222">
        <f t="shared" si="125"/>
        <v>0</v>
      </c>
      <c r="BR30" s="222">
        <f t="shared" si="125"/>
        <v>0</v>
      </c>
      <c r="BS30" s="202"/>
      <c r="BT30" s="222">
        <f t="shared" ref="BT30:CE30" si="126">SUM(U30:U31)</f>
        <v>0</v>
      </c>
      <c r="BU30" s="222">
        <f t="shared" si="126"/>
        <v>0</v>
      </c>
      <c r="BV30" s="222">
        <f t="shared" si="126"/>
        <v>0</v>
      </c>
      <c r="BW30" s="222">
        <f t="shared" si="126"/>
        <v>0</v>
      </c>
      <c r="BX30" s="222">
        <f t="shared" si="126"/>
        <v>0</v>
      </c>
      <c r="BY30" s="222">
        <f t="shared" si="126"/>
        <v>0</v>
      </c>
      <c r="BZ30" s="222">
        <f t="shared" si="126"/>
        <v>0</v>
      </c>
      <c r="CA30" s="222">
        <f t="shared" si="126"/>
        <v>0</v>
      </c>
      <c r="CB30" s="222">
        <f t="shared" si="126"/>
        <v>0</v>
      </c>
      <c r="CC30" s="222">
        <f t="shared" si="126"/>
        <v>0</v>
      </c>
      <c r="CD30" s="222">
        <f t="shared" si="126"/>
        <v>0</v>
      </c>
      <c r="CE30" s="222">
        <f t="shared" si="126"/>
        <v>0</v>
      </c>
    </row>
    <row r="31" spans="1:83">
      <c r="A31" s="660"/>
      <c r="B31" s="660"/>
      <c r="C31" s="691"/>
      <c r="D31" s="691"/>
      <c r="E31" s="664"/>
      <c r="F31" s="660"/>
      <c r="G31" s="228" t="s">
        <v>244</v>
      </c>
      <c r="H31" s="15"/>
      <c r="I31" s="15" t="str">
        <f t="shared" si="114"/>
        <v/>
      </c>
      <c r="J31" s="15" t="str">
        <f t="shared" si="115"/>
        <v/>
      </c>
      <c r="K31" s="15" t="str">
        <f t="shared" si="116"/>
        <v/>
      </c>
      <c r="L31" s="15" t="str">
        <f t="shared" si="117"/>
        <v/>
      </c>
      <c r="M31" s="15" t="str">
        <f t="shared" si="118"/>
        <v/>
      </c>
      <c r="N31" s="15" t="str">
        <f t="shared" si="119"/>
        <v/>
      </c>
      <c r="O31" s="15" t="str">
        <f t="shared" si="120"/>
        <v/>
      </c>
      <c r="P31" s="15" t="str">
        <f t="shared" si="121"/>
        <v/>
      </c>
      <c r="Q31" s="15" t="str">
        <f t="shared" si="122"/>
        <v/>
      </c>
      <c r="R31" s="15" t="str">
        <f t="shared" si="123"/>
        <v/>
      </c>
      <c r="S31" s="15" t="str">
        <f t="shared" si="124"/>
        <v/>
      </c>
      <c r="T31" s="232">
        <f t="shared" si="12"/>
        <v>0</v>
      </c>
      <c r="U31" s="657"/>
      <c r="V31" s="654"/>
      <c r="W31" s="652"/>
      <c r="AG31" s="202"/>
      <c r="AH31" s="202"/>
      <c r="AI31" s="202"/>
      <c r="AJ31" s="202"/>
      <c r="AK31" s="202"/>
      <c r="AL31" s="202"/>
      <c r="AM31" s="202"/>
      <c r="AN31" s="204">
        <v>1</v>
      </c>
      <c r="AO31" s="204">
        <v>3</v>
      </c>
      <c r="AP31" s="204">
        <v>2</v>
      </c>
      <c r="AQ31" s="221">
        <f ca="1">IF($AP31=1,IF(INDIRECT(ADDRESS(($AN31-1)*3+$AO31+5,$AP31+7))="",0,INDIRECT(ADDRESS(($AN31-1)*3+$AO31+5,$AP31+7))),IF(INDIRECT(ADDRESS(($AN31-1)*3+$AO31+5,$AP31+7))="",0,IF(COUNTIF(INDIRECT(ADDRESS(($AN31-1)*36+($AO31-1)*12+6,COLUMN())):INDIRECT(ADDRESS(($AN31-1)*36+($AO31-1)*12+$AP31+4,COLUMN())),INDIRECT(ADDRESS(($AN31-1)*3+$AO31+5,$AP31+7)))&gt;=1,0,INDIRECT(ADDRESS(($AN31-1)*3+$AO31+5,$AP31+7)))))</f>
        <v>0</v>
      </c>
      <c r="AR31" s="204">
        <f ca="1">COUNTIF(INDIRECT("H"&amp;(ROW()+12*(($AN31-1)*3+$AO31)-ROW())/12+5):INDIRECT("S"&amp;(ROW()+12*(($AN31-1)*3+$AO31)-ROW())/12+5),AQ31)</f>
        <v>0</v>
      </c>
      <c r="AS31" s="221"/>
      <c r="AU31" s="204">
        <f ca="1">IF(AND(AQ31&gt;0,AR31&gt;0),COUNTIF(AU$6:AU30,"&gt;0")+1,0)</f>
        <v>0</v>
      </c>
      <c r="BE31" s="204">
        <v>2</v>
      </c>
      <c r="BF31" s="204" t="s">
        <v>245</v>
      </c>
      <c r="BG31" s="222">
        <f t="shared" ref="BG31:BR31" si="127">IF(BG30+BT30&gt;40000,1,0)</f>
        <v>0</v>
      </c>
      <c r="BH31" s="222">
        <f t="shared" si="127"/>
        <v>0</v>
      </c>
      <c r="BI31" s="222">
        <f t="shared" si="127"/>
        <v>0</v>
      </c>
      <c r="BJ31" s="222">
        <f t="shared" si="127"/>
        <v>0</v>
      </c>
      <c r="BK31" s="222">
        <f t="shared" si="127"/>
        <v>0</v>
      </c>
      <c r="BL31" s="222">
        <f t="shared" si="127"/>
        <v>0</v>
      </c>
      <c r="BM31" s="222">
        <f t="shared" si="127"/>
        <v>0</v>
      </c>
      <c r="BN31" s="222">
        <f t="shared" si="127"/>
        <v>0</v>
      </c>
      <c r="BO31" s="222">
        <f t="shared" si="127"/>
        <v>0</v>
      </c>
      <c r="BP31" s="222">
        <f t="shared" si="127"/>
        <v>0</v>
      </c>
      <c r="BQ31" s="222">
        <f t="shared" si="127"/>
        <v>0</v>
      </c>
      <c r="BR31" s="222">
        <f t="shared" si="127"/>
        <v>0</v>
      </c>
      <c r="BS31" s="202"/>
      <c r="BT31" s="222"/>
      <c r="BU31" s="222"/>
      <c r="BV31" s="222"/>
      <c r="BW31" s="222"/>
      <c r="BX31" s="222"/>
      <c r="BY31" s="222"/>
      <c r="BZ31" s="222"/>
      <c r="CA31" s="222"/>
      <c r="CB31" s="222"/>
      <c r="CC31" s="222"/>
      <c r="CD31" s="222"/>
      <c r="CE31" s="222"/>
    </row>
    <row r="32" spans="1:83">
      <c r="A32" s="661"/>
      <c r="B32" s="661"/>
      <c r="C32" s="692"/>
      <c r="D32" s="693"/>
      <c r="E32" s="665"/>
      <c r="F32" s="661"/>
      <c r="G32" s="230" t="s">
        <v>246</v>
      </c>
      <c r="H32" s="17"/>
      <c r="I32" s="17"/>
      <c r="J32" s="17"/>
      <c r="K32" s="17"/>
      <c r="L32" s="17"/>
      <c r="M32" s="17"/>
      <c r="N32" s="17"/>
      <c r="O32" s="17"/>
      <c r="P32" s="17"/>
      <c r="Q32" s="17"/>
      <c r="R32" s="17"/>
      <c r="S32" s="17"/>
      <c r="T32" s="231">
        <f t="shared" si="12"/>
        <v>0</v>
      </c>
      <c r="U32" s="658"/>
      <c r="V32" s="655"/>
      <c r="W32" s="652"/>
      <c r="AG32" s="202"/>
      <c r="AH32" s="202"/>
      <c r="AI32" s="202"/>
      <c r="AJ32" s="202"/>
      <c r="AK32" s="202"/>
      <c r="AL32" s="202"/>
      <c r="AM32" s="202"/>
      <c r="AN32" s="204">
        <v>1</v>
      </c>
      <c r="AO32" s="204">
        <v>3</v>
      </c>
      <c r="AP32" s="204">
        <v>3</v>
      </c>
      <c r="AQ32" s="221">
        <f ca="1">IF($AP32=1,IF(INDIRECT(ADDRESS(($AN32-1)*3+$AO32+5,$AP32+7))="",0,INDIRECT(ADDRESS(($AN32-1)*3+$AO32+5,$AP32+7))),IF(INDIRECT(ADDRESS(($AN32-1)*3+$AO32+5,$AP32+7))="",0,IF(COUNTIF(INDIRECT(ADDRESS(($AN32-1)*36+($AO32-1)*12+6,COLUMN())):INDIRECT(ADDRESS(($AN32-1)*36+($AO32-1)*12+$AP32+4,COLUMN())),INDIRECT(ADDRESS(($AN32-1)*3+$AO32+5,$AP32+7)))&gt;=1,0,INDIRECT(ADDRESS(($AN32-1)*3+$AO32+5,$AP32+7)))))</f>
        <v>0</v>
      </c>
      <c r="AR32" s="204">
        <f ca="1">COUNTIF(INDIRECT("H"&amp;(ROW()+12*(($AN32-1)*3+$AO32)-ROW())/12+5):INDIRECT("S"&amp;(ROW()+12*(($AN32-1)*3+$AO32)-ROW())/12+5),AQ32)</f>
        <v>0</v>
      </c>
      <c r="AS32" s="221"/>
      <c r="AU32" s="204">
        <f ca="1">IF(AND(AQ32&gt;0,AR32&gt;0),COUNTIF(AU$6:AU31,"&gt;0")+1,0)</f>
        <v>0</v>
      </c>
      <c r="BE32" s="204">
        <v>3</v>
      </c>
      <c r="BG32" s="222"/>
      <c r="BH32" s="222"/>
      <c r="BI32" s="222"/>
      <c r="BJ32" s="222"/>
      <c r="BK32" s="222"/>
      <c r="BL32" s="222"/>
      <c r="BM32" s="222"/>
      <c r="BN32" s="222"/>
      <c r="BO32" s="222"/>
      <c r="BP32" s="222"/>
      <c r="BQ32" s="222"/>
      <c r="BR32" s="222"/>
      <c r="BS32" s="202"/>
      <c r="BT32" s="222"/>
      <c r="BU32" s="222"/>
      <c r="BV32" s="222"/>
      <c r="BW32" s="222"/>
      <c r="BX32" s="222"/>
      <c r="BY32" s="222"/>
      <c r="BZ32" s="222"/>
      <c r="CA32" s="222"/>
      <c r="CB32" s="222"/>
      <c r="CC32" s="222"/>
      <c r="CD32" s="222"/>
      <c r="CE32" s="222"/>
    </row>
    <row r="33" spans="1:83">
      <c r="A33" s="659">
        <v>10</v>
      </c>
      <c r="B33" s="659"/>
      <c r="C33" s="659"/>
      <c r="D33" s="659"/>
      <c r="E33" s="663"/>
      <c r="F33" s="659"/>
      <c r="G33" s="226" t="s">
        <v>242</v>
      </c>
      <c r="H33" s="19"/>
      <c r="I33" s="19" t="str">
        <f t="shared" ref="I33:I34" si="128">IF(H33="","",H33)</f>
        <v/>
      </c>
      <c r="J33" s="19" t="str">
        <f t="shared" ref="J33:J34" si="129">IF(I33="","",I33)</f>
        <v/>
      </c>
      <c r="K33" s="19" t="str">
        <f t="shared" ref="K33:K34" si="130">IF(J33="","",J33)</f>
        <v/>
      </c>
      <c r="L33" s="19" t="str">
        <f t="shared" ref="L33:L34" si="131">IF(K33="","",K33)</f>
        <v/>
      </c>
      <c r="M33" s="19" t="str">
        <f t="shared" ref="M33:M34" si="132">IF(L33="","",L33)</f>
        <v/>
      </c>
      <c r="N33" s="19" t="str">
        <f t="shared" ref="N33:N34" si="133">IF(M33="","",M33)</f>
        <v/>
      </c>
      <c r="O33" s="19" t="str">
        <f t="shared" ref="O33:O34" si="134">IF(N33="","",N33)</f>
        <v/>
      </c>
      <c r="P33" s="19" t="str">
        <f t="shared" ref="P33:P34" si="135">IF(O33="","",O33)</f>
        <v/>
      </c>
      <c r="Q33" s="19" t="str">
        <f t="shared" ref="Q33:Q34" si="136">IF(P33="","",P33)</f>
        <v/>
      </c>
      <c r="R33" s="19" t="str">
        <f t="shared" ref="R33:R34" si="137">IF(Q33="","",Q33)</f>
        <v/>
      </c>
      <c r="S33" s="19" t="str">
        <f t="shared" ref="S33:S34" si="138">IF(R33="","",R33)</f>
        <v/>
      </c>
      <c r="T33" s="234">
        <f t="shared" si="12"/>
        <v>0</v>
      </c>
      <c r="U33" s="656"/>
      <c r="V33" s="653"/>
      <c r="W33" s="652" t="str">
        <f>IF($V33="","",IF(OR($V33="令和８年７月17日までに修了",$V33="賃金改善開始の前月までに修了"),"研修提出必須",""))</f>
        <v/>
      </c>
      <c r="AG33" s="202"/>
      <c r="AH33" s="202"/>
      <c r="AI33" s="202"/>
      <c r="AJ33" s="202"/>
      <c r="AK33" s="202"/>
      <c r="AL33" s="202"/>
      <c r="AM33" s="202"/>
      <c r="AN33" s="204">
        <v>1</v>
      </c>
      <c r="AO33" s="204">
        <v>3</v>
      </c>
      <c r="AP33" s="204">
        <v>4</v>
      </c>
      <c r="AQ33" s="221">
        <f ca="1">IF($AP33=1,IF(INDIRECT(ADDRESS(($AN33-1)*3+$AO33+5,$AP33+7))="",0,INDIRECT(ADDRESS(($AN33-1)*3+$AO33+5,$AP33+7))),IF(INDIRECT(ADDRESS(($AN33-1)*3+$AO33+5,$AP33+7))="",0,IF(COUNTIF(INDIRECT(ADDRESS(($AN33-1)*36+($AO33-1)*12+6,COLUMN())):INDIRECT(ADDRESS(($AN33-1)*36+($AO33-1)*12+$AP33+4,COLUMN())),INDIRECT(ADDRESS(($AN33-1)*3+$AO33+5,$AP33+7)))&gt;=1,0,INDIRECT(ADDRESS(($AN33-1)*3+$AO33+5,$AP33+7)))))</f>
        <v>0</v>
      </c>
      <c r="AR33" s="204">
        <f ca="1">COUNTIF(INDIRECT("H"&amp;(ROW()+12*(($AN33-1)*3+$AO33)-ROW())/12+5):INDIRECT("S"&amp;(ROW()+12*(($AN33-1)*3+$AO33)-ROW())/12+5),AQ33)</f>
        <v>0</v>
      </c>
      <c r="AS33" s="221"/>
      <c r="AU33" s="204">
        <f ca="1">IF(AND(AQ33&gt;0,AR33&gt;0),COUNTIF(AU$6:AU32,"&gt;0")+1,0)</f>
        <v>0</v>
      </c>
      <c r="BE33" s="204">
        <v>1</v>
      </c>
      <c r="BG33" s="222">
        <f t="shared" ref="BG33:BR33" si="139">SUM(H33:H34)</f>
        <v>0</v>
      </c>
      <c r="BH33" s="222">
        <f t="shared" si="139"/>
        <v>0</v>
      </c>
      <c r="BI33" s="222">
        <f t="shared" si="139"/>
        <v>0</v>
      </c>
      <c r="BJ33" s="222">
        <f t="shared" si="139"/>
        <v>0</v>
      </c>
      <c r="BK33" s="222">
        <f t="shared" si="139"/>
        <v>0</v>
      </c>
      <c r="BL33" s="222">
        <f t="shared" si="139"/>
        <v>0</v>
      </c>
      <c r="BM33" s="222">
        <f t="shared" si="139"/>
        <v>0</v>
      </c>
      <c r="BN33" s="222">
        <f t="shared" si="139"/>
        <v>0</v>
      </c>
      <c r="BO33" s="222">
        <f t="shared" si="139"/>
        <v>0</v>
      </c>
      <c r="BP33" s="222">
        <f t="shared" si="139"/>
        <v>0</v>
      </c>
      <c r="BQ33" s="222">
        <f t="shared" si="139"/>
        <v>0</v>
      </c>
      <c r="BR33" s="222">
        <f t="shared" si="139"/>
        <v>0</v>
      </c>
      <c r="BS33" s="202"/>
      <c r="BT33" s="222">
        <f t="shared" ref="BT33:CE33" si="140">SUM(U33:U34)</f>
        <v>0</v>
      </c>
      <c r="BU33" s="222">
        <f t="shared" si="140"/>
        <v>0</v>
      </c>
      <c r="BV33" s="222">
        <f t="shared" si="140"/>
        <v>0</v>
      </c>
      <c r="BW33" s="222">
        <f t="shared" si="140"/>
        <v>0</v>
      </c>
      <c r="BX33" s="222">
        <f t="shared" si="140"/>
        <v>0</v>
      </c>
      <c r="BY33" s="222">
        <f t="shared" si="140"/>
        <v>0</v>
      </c>
      <c r="BZ33" s="222">
        <f t="shared" si="140"/>
        <v>0</v>
      </c>
      <c r="CA33" s="222">
        <f t="shared" si="140"/>
        <v>0</v>
      </c>
      <c r="CB33" s="222">
        <f t="shared" si="140"/>
        <v>0</v>
      </c>
      <c r="CC33" s="222">
        <f t="shared" si="140"/>
        <v>0</v>
      </c>
      <c r="CD33" s="222">
        <f t="shared" si="140"/>
        <v>0</v>
      </c>
      <c r="CE33" s="222">
        <f t="shared" si="140"/>
        <v>0</v>
      </c>
    </row>
    <row r="34" spans="1:83">
      <c r="A34" s="660"/>
      <c r="B34" s="660"/>
      <c r="C34" s="691"/>
      <c r="D34" s="691"/>
      <c r="E34" s="664"/>
      <c r="F34" s="660"/>
      <c r="G34" s="228" t="s">
        <v>244</v>
      </c>
      <c r="H34" s="15"/>
      <c r="I34" s="15" t="str">
        <f t="shared" si="128"/>
        <v/>
      </c>
      <c r="J34" s="15" t="str">
        <f t="shared" si="129"/>
        <v/>
      </c>
      <c r="K34" s="15" t="str">
        <f t="shared" si="130"/>
        <v/>
      </c>
      <c r="L34" s="15" t="str">
        <f t="shared" si="131"/>
        <v/>
      </c>
      <c r="M34" s="15" t="str">
        <f t="shared" si="132"/>
        <v/>
      </c>
      <c r="N34" s="15" t="str">
        <f t="shared" si="133"/>
        <v/>
      </c>
      <c r="O34" s="15" t="str">
        <f t="shared" si="134"/>
        <v/>
      </c>
      <c r="P34" s="15" t="str">
        <f t="shared" si="135"/>
        <v/>
      </c>
      <c r="Q34" s="15" t="str">
        <f t="shared" si="136"/>
        <v/>
      </c>
      <c r="R34" s="15" t="str">
        <f t="shared" si="137"/>
        <v/>
      </c>
      <c r="S34" s="15" t="str">
        <f t="shared" si="138"/>
        <v/>
      </c>
      <c r="T34" s="232">
        <f t="shared" si="12"/>
        <v>0</v>
      </c>
      <c r="U34" s="657"/>
      <c r="V34" s="654"/>
      <c r="W34" s="652"/>
      <c r="Y34" s="248"/>
      <c r="AG34" s="202"/>
      <c r="AH34" s="202"/>
      <c r="AI34" s="202"/>
      <c r="AJ34" s="202"/>
      <c r="AK34" s="202"/>
      <c r="AL34" s="202"/>
      <c r="AM34" s="202"/>
      <c r="AN34" s="204">
        <v>1</v>
      </c>
      <c r="AO34" s="204">
        <v>3</v>
      </c>
      <c r="AP34" s="204">
        <v>5</v>
      </c>
      <c r="AQ34" s="221">
        <f ca="1">IF($AP34=1,IF(INDIRECT(ADDRESS(($AN34-1)*3+$AO34+5,$AP34+7))="",0,INDIRECT(ADDRESS(($AN34-1)*3+$AO34+5,$AP34+7))),IF(INDIRECT(ADDRESS(($AN34-1)*3+$AO34+5,$AP34+7))="",0,IF(COUNTIF(INDIRECT(ADDRESS(($AN34-1)*36+($AO34-1)*12+6,COLUMN())):INDIRECT(ADDRESS(($AN34-1)*36+($AO34-1)*12+$AP34+4,COLUMN())),INDIRECT(ADDRESS(($AN34-1)*3+$AO34+5,$AP34+7)))&gt;=1,0,INDIRECT(ADDRESS(($AN34-1)*3+$AO34+5,$AP34+7)))))</f>
        <v>0</v>
      </c>
      <c r="AR34" s="204">
        <f ca="1">COUNTIF(INDIRECT("H"&amp;(ROW()+12*(($AN34-1)*3+$AO34)-ROW())/12+5):INDIRECT("S"&amp;(ROW()+12*(($AN34-1)*3+$AO34)-ROW())/12+5),AQ34)</f>
        <v>0</v>
      </c>
      <c r="AS34" s="221"/>
      <c r="AU34" s="204">
        <f ca="1">IF(AND(AQ34&gt;0,AR34&gt;0),COUNTIF(AU$6:AU33,"&gt;0")+1,0)</f>
        <v>0</v>
      </c>
      <c r="BE34" s="204">
        <v>2</v>
      </c>
      <c r="BF34" s="204" t="s">
        <v>245</v>
      </c>
      <c r="BG34" s="222">
        <f t="shared" ref="BG34:BR34" si="141">IF(BG33+BT33&gt;40000,1,0)</f>
        <v>0</v>
      </c>
      <c r="BH34" s="222">
        <f t="shared" si="141"/>
        <v>0</v>
      </c>
      <c r="BI34" s="222">
        <f t="shared" si="141"/>
        <v>0</v>
      </c>
      <c r="BJ34" s="222">
        <f t="shared" si="141"/>
        <v>0</v>
      </c>
      <c r="BK34" s="222">
        <f t="shared" si="141"/>
        <v>0</v>
      </c>
      <c r="BL34" s="222">
        <f t="shared" si="141"/>
        <v>0</v>
      </c>
      <c r="BM34" s="222">
        <f t="shared" si="141"/>
        <v>0</v>
      </c>
      <c r="BN34" s="222">
        <f t="shared" si="141"/>
        <v>0</v>
      </c>
      <c r="BO34" s="222">
        <f t="shared" si="141"/>
        <v>0</v>
      </c>
      <c r="BP34" s="222">
        <f t="shared" si="141"/>
        <v>0</v>
      </c>
      <c r="BQ34" s="222">
        <f t="shared" si="141"/>
        <v>0</v>
      </c>
      <c r="BR34" s="222">
        <f t="shared" si="141"/>
        <v>0</v>
      </c>
      <c r="BS34" s="202"/>
      <c r="BT34" s="222"/>
      <c r="BU34" s="222"/>
      <c r="BV34" s="222"/>
      <c r="BW34" s="222"/>
      <c r="BX34" s="222"/>
      <c r="BY34" s="222"/>
      <c r="BZ34" s="222"/>
      <c r="CA34" s="222"/>
      <c r="CB34" s="222"/>
      <c r="CC34" s="222"/>
      <c r="CD34" s="222"/>
      <c r="CE34" s="222"/>
    </row>
    <row r="35" spans="1:83">
      <c r="A35" s="661"/>
      <c r="B35" s="661"/>
      <c r="C35" s="692"/>
      <c r="D35" s="693"/>
      <c r="E35" s="665"/>
      <c r="F35" s="661"/>
      <c r="G35" s="230" t="s">
        <v>303</v>
      </c>
      <c r="H35" s="17"/>
      <c r="I35" s="17"/>
      <c r="J35" s="17"/>
      <c r="K35" s="17"/>
      <c r="L35" s="17"/>
      <c r="M35" s="17"/>
      <c r="N35" s="17"/>
      <c r="O35" s="17"/>
      <c r="P35" s="17"/>
      <c r="Q35" s="17"/>
      <c r="R35" s="17"/>
      <c r="S35" s="17"/>
      <c r="T35" s="231">
        <f t="shared" si="12"/>
        <v>0</v>
      </c>
      <c r="U35" s="658"/>
      <c r="V35" s="655"/>
      <c r="W35" s="652"/>
      <c r="AG35" s="202"/>
      <c r="AH35" s="202"/>
      <c r="AI35" s="202"/>
      <c r="AJ35" s="202"/>
      <c r="AK35" s="202"/>
      <c r="AL35" s="202"/>
      <c r="AM35" s="202"/>
      <c r="AN35" s="204">
        <v>1</v>
      </c>
      <c r="AO35" s="204">
        <v>3</v>
      </c>
      <c r="AP35" s="204">
        <v>6</v>
      </c>
      <c r="AQ35" s="221">
        <f ca="1">IF($AP35=1,IF(INDIRECT(ADDRESS(($AN35-1)*3+$AO35+5,$AP35+7))="",0,INDIRECT(ADDRESS(($AN35-1)*3+$AO35+5,$AP35+7))),IF(INDIRECT(ADDRESS(($AN35-1)*3+$AO35+5,$AP35+7))="",0,IF(COUNTIF(INDIRECT(ADDRESS(($AN35-1)*36+($AO35-1)*12+6,COLUMN())):INDIRECT(ADDRESS(($AN35-1)*36+($AO35-1)*12+$AP35+4,COLUMN())),INDIRECT(ADDRESS(($AN35-1)*3+$AO35+5,$AP35+7)))&gt;=1,0,INDIRECT(ADDRESS(($AN35-1)*3+$AO35+5,$AP35+7)))))</f>
        <v>0</v>
      </c>
      <c r="AR35" s="204">
        <f ca="1">COUNTIF(INDIRECT("H"&amp;(ROW()+12*(($AN35-1)*3+$AO35)-ROW())/12+5):INDIRECT("S"&amp;(ROW()+12*(($AN35-1)*3+$AO35)-ROW())/12+5),AQ35)</f>
        <v>0</v>
      </c>
      <c r="AS35" s="221"/>
      <c r="AU35" s="204">
        <f ca="1">IF(AND(AQ35&gt;0,AR35&gt;0),COUNTIF(AU$6:AU34,"&gt;0")+1,0)</f>
        <v>0</v>
      </c>
      <c r="BE35" s="204">
        <v>3</v>
      </c>
      <c r="BG35" s="222"/>
      <c r="BH35" s="222"/>
      <c r="BI35" s="222"/>
      <c r="BJ35" s="222"/>
      <c r="BK35" s="222"/>
      <c r="BL35" s="222"/>
      <c r="BM35" s="222"/>
      <c r="BN35" s="222"/>
      <c r="BO35" s="222"/>
      <c r="BP35" s="222"/>
      <c r="BQ35" s="222"/>
      <c r="BR35" s="222"/>
    </row>
    <row r="36" spans="1:83">
      <c r="A36" s="659">
        <v>11</v>
      </c>
      <c r="B36" s="659"/>
      <c r="C36" s="659"/>
      <c r="D36" s="659"/>
      <c r="E36" s="663"/>
      <c r="F36" s="659"/>
      <c r="G36" s="226" t="s">
        <v>242</v>
      </c>
      <c r="H36" s="19"/>
      <c r="I36" s="19" t="str">
        <f t="shared" ref="I36:I37" si="142">IF(H36="","",H36)</f>
        <v/>
      </c>
      <c r="J36" s="19" t="str">
        <f t="shared" ref="J36:J37" si="143">IF(I36="","",I36)</f>
        <v/>
      </c>
      <c r="K36" s="19" t="str">
        <f t="shared" ref="K36:K37" si="144">IF(J36="","",J36)</f>
        <v/>
      </c>
      <c r="L36" s="19" t="str">
        <f t="shared" ref="L36:L37" si="145">IF(K36="","",K36)</f>
        <v/>
      </c>
      <c r="M36" s="19" t="str">
        <f t="shared" ref="M36:M37" si="146">IF(L36="","",L36)</f>
        <v/>
      </c>
      <c r="N36" s="19" t="str">
        <f t="shared" ref="N36:N37" si="147">IF(M36="","",M36)</f>
        <v/>
      </c>
      <c r="O36" s="19" t="str">
        <f t="shared" ref="O36:O37" si="148">IF(N36="","",N36)</f>
        <v/>
      </c>
      <c r="P36" s="19" t="str">
        <f t="shared" ref="P36:P37" si="149">IF(O36="","",O36)</f>
        <v/>
      </c>
      <c r="Q36" s="19" t="str">
        <f t="shared" ref="Q36:Q37" si="150">IF(P36="","",P36)</f>
        <v/>
      </c>
      <c r="R36" s="19" t="str">
        <f t="shared" ref="R36:R37" si="151">IF(Q36="","",Q36)</f>
        <v/>
      </c>
      <c r="S36" s="19" t="str">
        <f t="shared" ref="S36:S37" si="152">IF(R36="","",R36)</f>
        <v/>
      </c>
      <c r="T36" s="234">
        <f t="shared" si="12"/>
        <v>0</v>
      </c>
      <c r="U36" s="656"/>
      <c r="V36" s="653"/>
      <c r="W36" s="652" t="str">
        <f>IF($V36="","",IF(OR($V36="令和８年７月17日までに修了",$V36="賃金改善開始の前月までに修了"),"研修提出必須",""))</f>
        <v/>
      </c>
      <c r="AG36" s="202"/>
      <c r="AH36" s="202"/>
      <c r="AI36" s="202"/>
      <c r="AN36" s="204">
        <v>1</v>
      </c>
      <c r="AO36" s="204">
        <v>3</v>
      </c>
      <c r="AP36" s="204">
        <v>7</v>
      </c>
      <c r="AQ36" s="221">
        <f ca="1">IF($AP36=1,IF(INDIRECT(ADDRESS(($AN36-1)*3+$AO36+5,$AP36+7))="",0,INDIRECT(ADDRESS(($AN36-1)*3+$AO36+5,$AP36+7))),IF(INDIRECT(ADDRESS(($AN36-1)*3+$AO36+5,$AP36+7))="",0,IF(COUNTIF(INDIRECT(ADDRESS(($AN36-1)*36+($AO36-1)*12+6,COLUMN())):INDIRECT(ADDRESS(($AN36-1)*36+($AO36-1)*12+$AP36+4,COLUMN())),INDIRECT(ADDRESS(($AN36-1)*3+$AO36+5,$AP36+7)))&gt;=1,0,INDIRECT(ADDRESS(($AN36-1)*3+$AO36+5,$AP36+7)))))</f>
        <v>0</v>
      </c>
      <c r="AR36" s="204">
        <f ca="1">COUNTIF(INDIRECT("H"&amp;(ROW()+12*(($AN36-1)*3+$AO36)-ROW())/12+5):INDIRECT("S"&amp;(ROW()+12*(($AN36-1)*3+$AO36)-ROW())/12+5),AQ36)</f>
        <v>0</v>
      </c>
      <c r="AS36" s="221"/>
      <c r="AU36" s="204">
        <f ca="1">IF(AND(AQ36&gt;0,AR36&gt;0),COUNTIF(AU$6:AU35,"&gt;0")+1,0)</f>
        <v>0</v>
      </c>
      <c r="BE36" s="204">
        <v>1</v>
      </c>
      <c r="BG36" s="222">
        <f t="shared" ref="BG36:BR36" si="153">SUM(H36:H37)</f>
        <v>0</v>
      </c>
      <c r="BH36" s="222">
        <f t="shared" si="153"/>
        <v>0</v>
      </c>
      <c r="BI36" s="222">
        <f t="shared" si="153"/>
        <v>0</v>
      </c>
      <c r="BJ36" s="222">
        <f t="shared" si="153"/>
        <v>0</v>
      </c>
      <c r="BK36" s="222">
        <f t="shared" si="153"/>
        <v>0</v>
      </c>
      <c r="BL36" s="222">
        <f t="shared" si="153"/>
        <v>0</v>
      </c>
      <c r="BM36" s="222">
        <f t="shared" si="153"/>
        <v>0</v>
      </c>
      <c r="BN36" s="222">
        <f t="shared" si="153"/>
        <v>0</v>
      </c>
      <c r="BO36" s="222">
        <f t="shared" si="153"/>
        <v>0</v>
      </c>
      <c r="BP36" s="222">
        <f t="shared" si="153"/>
        <v>0</v>
      </c>
      <c r="BQ36" s="222">
        <f t="shared" si="153"/>
        <v>0</v>
      </c>
      <c r="BR36" s="222">
        <f t="shared" si="153"/>
        <v>0</v>
      </c>
      <c r="BT36" s="222">
        <f t="shared" ref="BT36:CE36" si="154">SUM(U36:U37)</f>
        <v>0</v>
      </c>
      <c r="BU36" s="222">
        <f t="shared" si="154"/>
        <v>0</v>
      </c>
      <c r="BV36" s="222">
        <f t="shared" si="154"/>
        <v>0</v>
      </c>
      <c r="BW36" s="222">
        <f t="shared" si="154"/>
        <v>0</v>
      </c>
      <c r="BX36" s="222">
        <f t="shared" si="154"/>
        <v>0</v>
      </c>
      <c r="BY36" s="222">
        <f t="shared" si="154"/>
        <v>0</v>
      </c>
      <c r="BZ36" s="222">
        <f t="shared" si="154"/>
        <v>0</v>
      </c>
      <c r="CA36" s="222">
        <f t="shared" si="154"/>
        <v>0</v>
      </c>
      <c r="CB36" s="222">
        <f t="shared" si="154"/>
        <v>0</v>
      </c>
      <c r="CC36" s="222">
        <f t="shared" si="154"/>
        <v>0</v>
      </c>
      <c r="CD36" s="222">
        <f t="shared" si="154"/>
        <v>0</v>
      </c>
      <c r="CE36" s="222">
        <f t="shared" si="154"/>
        <v>0</v>
      </c>
    </row>
    <row r="37" spans="1:83">
      <c r="A37" s="660"/>
      <c r="B37" s="660"/>
      <c r="C37" s="691"/>
      <c r="D37" s="691"/>
      <c r="E37" s="664"/>
      <c r="F37" s="660"/>
      <c r="G37" s="228" t="s">
        <v>244</v>
      </c>
      <c r="H37" s="15"/>
      <c r="I37" s="15" t="str">
        <f t="shared" si="142"/>
        <v/>
      </c>
      <c r="J37" s="15" t="str">
        <f t="shared" si="143"/>
        <v/>
      </c>
      <c r="K37" s="15" t="str">
        <f t="shared" si="144"/>
        <v/>
      </c>
      <c r="L37" s="15" t="str">
        <f t="shared" si="145"/>
        <v/>
      </c>
      <c r="M37" s="15" t="str">
        <f t="shared" si="146"/>
        <v/>
      </c>
      <c r="N37" s="15" t="str">
        <f t="shared" si="147"/>
        <v/>
      </c>
      <c r="O37" s="15" t="str">
        <f t="shared" si="148"/>
        <v/>
      </c>
      <c r="P37" s="15" t="str">
        <f t="shared" si="149"/>
        <v/>
      </c>
      <c r="Q37" s="15" t="str">
        <f t="shared" si="150"/>
        <v/>
      </c>
      <c r="R37" s="15" t="str">
        <f t="shared" si="151"/>
        <v/>
      </c>
      <c r="S37" s="15" t="str">
        <f t="shared" si="152"/>
        <v/>
      </c>
      <c r="T37" s="232">
        <f t="shared" si="12"/>
        <v>0</v>
      </c>
      <c r="U37" s="657"/>
      <c r="V37" s="654"/>
      <c r="W37" s="652"/>
      <c r="AG37" s="202"/>
      <c r="AH37" s="202"/>
      <c r="AI37" s="202"/>
      <c r="AN37" s="204">
        <v>1</v>
      </c>
      <c r="AO37" s="204">
        <v>3</v>
      </c>
      <c r="AP37" s="204">
        <v>8</v>
      </c>
      <c r="AQ37" s="221">
        <f ca="1">IF($AP37=1,IF(INDIRECT(ADDRESS(($AN37-1)*3+$AO37+5,$AP37+7))="",0,INDIRECT(ADDRESS(($AN37-1)*3+$AO37+5,$AP37+7))),IF(INDIRECT(ADDRESS(($AN37-1)*3+$AO37+5,$AP37+7))="",0,IF(COUNTIF(INDIRECT(ADDRESS(($AN37-1)*36+($AO37-1)*12+6,COLUMN())):INDIRECT(ADDRESS(($AN37-1)*36+($AO37-1)*12+$AP37+4,COLUMN())),INDIRECT(ADDRESS(($AN37-1)*3+$AO37+5,$AP37+7)))&gt;=1,0,INDIRECT(ADDRESS(($AN37-1)*3+$AO37+5,$AP37+7)))))</f>
        <v>0</v>
      </c>
      <c r="AR37" s="204">
        <f ca="1">COUNTIF(INDIRECT("H"&amp;(ROW()+12*(($AN37-1)*3+$AO37)-ROW())/12+5):INDIRECT("S"&amp;(ROW()+12*(($AN37-1)*3+$AO37)-ROW())/12+5),AQ37)</f>
        <v>0</v>
      </c>
      <c r="AS37" s="221"/>
      <c r="AU37" s="204">
        <f ca="1">IF(AND(AQ37&gt;0,AR37&gt;0),COUNTIF(AU$6:AU36,"&gt;0")+1,0)</f>
        <v>0</v>
      </c>
      <c r="BE37" s="204">
        <v>2</v>
      </c>
      <c r="BF37" s="204" t="s">
        <v>245</v>
      </c>
      <c r="BG37" s="222">
        <f t="shared" ref="BG37:BR37" si="155">IF(BG36+BT36&gt;40000,1,0)</f>
        <v>0</v>
      </c>
      <c r="BH37" s="222">
        <f t="shared" si="155"/>
        <v>0</v>
      </c>
      <c r="BI37" s="222">
        <f t="shared" si="155"/>
        <v>0</v>
      </c>
      <c r="BJ37" s="222">
        <f t="shared" si="155"/>
        <v>0</v>
      </c>
      <c r="BK37" s="222">
        <f t="shared" si="155"/>
        <v>0</v>
      </c>
      <c r="BL37" s="222">
        <f t="shared" si="155"/>
        <v>0</v>
      </c>
      <c r="BM37" s="222">
        <f t="shared" si="155"/>
        <v>0</v>
      </c>
      <c r="BN37" s="222">
        <f t="shared" si="155"/>
        <v>0</v>
      </c>
      <c r="BO37" s="222">
        <f t="shared" si="155"/>
        <v>0</v>
      </c>
      <c r="BP37" s="222">
        <f t="shared" si="155"/>
        <v>0</v>
      </c>
      <c r="BQ37" s="222">
        <f t="shared" si="155"/>
        <v>0</v>
      </c>
      <c r="BR37" s="222">
        <f t="shared" si="155"/>
        <v>0</v>
      </c>
      <c r="BT37" s="222"/>
      <c r="BU37" s="222"/>
      <c r="BV37" s="222"/>
      <c r="BW37" s="222"/>
      <c r="BX37" s="222"/>
      <c r="BY37" s="222"/>
      <c r="BZ37" s="222"/>
      <c r="CA37" s="222"/>
      <c r="CB37" s="222"/>
      <c r="CC37" s="222"/>
      <c r="CD37" s="222"/>
      <c r="CE37" s="222"/>
    </row>
    <row r="38" spans="1:83">
      <c r="A38" s="661"/>
      <c r="B38" s="661"/>
      <c r="C38" s="692"/>
      <c r="D38" s="693"/>
      <c r="E38" s="665"/>
      <c r="F38" s="661"/>
      <c r="G38" s="230" t="s">
        <v>246</v>
      </c>
      <c r="H38" s="17"/>
      <c r="I38" s="17"/>
      <c r="J38" s="17"/>
      <c r="K38" s="17"/>
      <c r="L38" s="17"/>
      <c r="M38" s="17"/>
      <c r="N38" s="17"/>
      <c r="O38" s="17"/>
      <c r="P38" s="17"/>
      <c r="Q38" s="17"/>
      <c r="R38" s="17"/>
      <c r="S38" s="17"/>
      <c r="T38" s="231">
        <f t="shared" si="12"/>
        <v>0</v>
      </c>
      <c r="U38" s="658"/>
      <c r="V38" s="655"/>
      <c r="W38" s="652"/>
      <c r="AG38" s="202"/>
      <c r="AH38" s="202"/>
      <c r="AI38" s="202"/>
      <c r="AN38" s="204">
        <v>1</v>
      </c>
      <c r="AO38" s="204">
        <v>3</v>
      </c>
      <c r="AP38" s="204">
        <v>9</v>
      </c>
      <c r="AQ38" s="221">
        <f ca="1">IF($AP38=1,IF(INDIRECT(ADDRESS(($AN38-1)*3+$AO38+5,$AP38+7))="",0,INDIRECT(ADDRESS(($AN38-1)*3+$AO38+5,$AP38+7))),IF(INDIRECT(ADDRESS(($AN38-1)*3+$AO38+5,$AP38+7))="",0,IF(COUNTIF(INDIRECT(ADDRESS(($AN38-1)*36+($AO38-1)*12+6,COLUMN())):INDIRECT(ADDRESS(($AN38-1)*36+($AO38-1)*12+$AP38+4,COLUMN())),INDIRECT(ADDRESS(($AN38-1)*3+$AO38+5,$AP38+7)))&gt;=1,0,INDIRECT(ADDRESS(($AN38-1)*3+$AO38+5,$AP38+7)))))</f>
        <v>0</v>
      </c>
      <c r="AR38" s="204">
        <f ca="1">COUNTIF(INDIRECT("H"&amp;(ROW()+12*(($AN38-1)*3+$AO38)-ROW())/12+5):INDIRECT("S"&amp;(ROW()+12*(($AN38-1)*3+$AO38)-ROW())/12+5),AQ38)</f>
        <v>0</v>
      </c>
      <c r="AS38" s="221"/>
      <c r="AU38" s="204">
        <f ca="1">IF(AND(AQ38&gt;0,AR38&gt;0),COUNTIF(AU$6:AU37,"&gt;0")+1,0)</f>
        <v>0</v>
      </c>
      <c r="BE38" s="204">
        <v>3</v>
      </c>
      <c r="BG38" s="222"/>
      <c r="BH38" s="222"/>
      <c r="BI38" s="222"/>
      <c r="BJ38" s="222"/>
      <c r="BK38" s="222"/>
      <c r="BL38" s="222"/>
      <c r="BM38" s="222"/>
      <c r="BN38" s="222"/>
      <c r="BO38" s="222"/>
      <c r="BP38" s="222"/>
      <c r="BQ38" s="222"/>
      <c r="BR38" s="222"/>
      <c r="BT38" s="222"/>
      <c r="BU38" s="222"/>
      <c r="BV38" s="222"/>
      <c r="BW38" s="222"/>
      <c r="BX38" s="222"/>
      <c r="BY38" s="222"/>
      <c r="BZ38" s="222"/>
      <c r="CA38" s="222"/>
      <c r="CB38" s="222"/>
      <c r="CC38" s="222"/>
      <c r="CD38" s="222"/>
      <c r="CE38" s="222"/>
    </row>
    <row r="39" spans="1:83">
      <c r="A39" s="659">
        <v>12</v>
      </c>
      <c r="B39" s="659"/>
      <c r="C39" s="659"/>
      <c r="D39" s="659"/>
      <c r="E39" s="663"/>
      <c r="F39" s="659"/>
      <c r="G39" s="226" t="s">
        <v>242</v>
      </c>
      <c r="H39" s="19"/>
      <c r="I39" s="19" t="str">
        <f t="shared" ref="I39:I40" si="156">IF(H39="","",H39)</f>
        <v/>
      </c>
      <c r="J39" s="19" t="str">
        <f t="shared" ref="J39:J40" si="157">IF(I39="","",I39)</f>
        <v/>
      </c>
      <c r="K39" s="19" t="str">
        <f t="shared" ref="K39:K40" si="158">IF(J39="","",J39)</f>
        <v/>
      </c>
      <c r="L39" s="19" t="str">
        <f t="shared" ref="L39:L40" si="159">IF(K39="","",K39)</f>
        <v/>
      </c>
      <c r="M39" s="19" t="str">
        <f t="shared" ref="M39:M40" si="160">IF(L39="","",L39)</f>
        <v/>
      </c>
      <c r="N39" s="19" t="str">
        <f t="shared" ref="N39:N40" si="161">IF(M39="","",M39)</f>
        <v/>
      </c>
      <c r="O39" s="19" t="str">
        <f t="shared" ref="O39:O40" si="162">IF(N39="","",N39)</f>
        <v/>
      </c>
      <c r="P39" s="19" t="str">
        <f t="shared" ref="P39:P40" si="163">IF(O39="","",O39)</f>
        <v/>
      </c>
      <c r="Q39" s="19" t="str">
        <f t="shared" ref="Q39:Q40" si="164">IF(P39="","",P39)</f>
        <v/>
      </c>
      <c r="R39" s="19" t="str">
        <f t="shared" ref="R39:R40" si="165">IF(Q39="","",Q39)</f>
        <v/>
      </c>
      <c r="S39" s="19" t="str">
        <f t="shared" ref="S39:S40" si="166">IF(R39="","",R39)</f>
        <v/>
      </c>
      <c r="T39" s="234">
        <f t="shared" si="12"/>
        <v>0</v>
      </c>
      <c r="U39" s="656"/>
      <c r="V39" s="653"/>
      <c r="W39" s="652" t="str">
        <f>IF($V39="","",IF(OR($V39="令和８年７月17日までに修了",$V39="賃金改善開始の前月までに修了"),"研修提出必須",""))</f>
        <v/>
      </c>
      <c r="AG39" s="202"/>
      <c r="AH39" s="202"/>
      <c r="AI39" s="202"/>
      <c r="AN39" s="204">
        <v>1</v>
      </c>
      <c r="AO39" s="204">
        <v>3</v>
      </c>
      <c r="AP39" s="204">
        <v>10</v>
      </c>
      <c r="AQ39" s="221">
        <f ca="1">IF($AP39=1,IF(INDIRECT(ADDRESS(($AN39-1)*3+$AO39+5,$AP39+7))="",0,INDIRECT(ADDRESS(($AN39-1)*3+$AO39+5,$AP39+7))),IF(INDIRECT(ADDRESS(($AN39-1)*3+$AO39+5,$AP39+7))="",0,IF(COUNTIF(INDIRECT(ADDRESS(($AN39-1)*36+($AO39-1)*12+6,COLUMN())):INDIRECT(ADDRESS(($AN39-1)*36+($AO39-1)*12+$AP39+4,COLUMN())),INDIRECT(ADDRESS(($AN39-1)*3+$AO39+5,$AP39+7)))&gt;=1,0,INDIRECT(ADDRESS(($AN39-1)*3+$AO39+5,$AP39+7)))))</f>
        <v>0</v>
      </c>
      <c r="AR39" s="204">
        <f ca="1">COUNTIF(INDIRECT("H"&amp;(ROW()+12*(($AN39-1)*3+$AO39)-ROW())/12+5):INDIRECT("S"&amp;(ROW()+12*(($AN39-1)*3+$AO39)-ROW())/12+5),AQ39)</f>
        <v>0</v>
      </c>
      <c r="AS39" s="221"/>
      <c r="AU39" s="204">
        <f ca="1">IF(AND(AQ39&gt;0,AR39&gt;0),COUNTIF(AU$6:AU38,"&gt;0")+1,0)</f>
        <v>0</v>
      </c>
      <c r="BE39" s="204">
        <v>1</v>
      </c>
      <c r="BG39" s="222">
        <f t="shared" ref="BG39:BR39" si="167">SUM(H39:H40)</f>
        <v>0</v>
      </c>
      <c r="BH39" s="222">
        <f t="shared" si="167"/>
        <v>0</v>
      </c>
      <c r="BI39" s="222">
        <f t="shared" si="167"/>
        <v>0</v>
      </c>
      <c r="BJ39" s="222">
        <f t="shared" si="167"/>
        <v>0</v>
      </c>
      <c r="BK39" s="222">
        <f t="shared" si="167"/>
        <v>0</v>
      </c>
      <c r="BL39" s="222">
        <f t="shared" si="167"/>
        <v>0</v>
      </c>
      <c r="BM39" s="222">
        <f t="shared" si="167"/>
        <v>0</v>
      </c>
      <c r="BN39" s="222">
        <f t="shared" si="167"/>
        <v>0</v>
      </c>
      <c r="BO39" s="222">
        <f t="shared" si="167"/>
        <v>0</v>
      </c>
      <c r="BP39" s="222">
        <f t="shared" si="167"/>
        <v>0</v>
      </c>
      <c r="BQ39" s="222">
        <f t="shared" si="167"/>
        <v>0</v>
      </c>
      <c r="BR39" s="222">
        <f t="shared" si="167"/>
        <v>0</v>
      </c>
      <c r="BT39" s="222">
        <f t="shared" ref="BT39:CE39" si="168">SUM(U39:U40)</f>
        <v>0</v>
      </c>
      <c r="BU39" s="222">
        <f t="shared" si="168"/>
        <v>0</v>
      </c>
      <c r="BV39" s="222">
        <f t="shared" si="168"/>
        <v>0</v>
      </c>
      <c r="BW39" s="222">
        <f t="shared" si="168"/>
        <v>0</v>
      </c>
      <c r="BX39" s="222">
        <f t="shared" si="168"/>
        <v>0</v>
      </c>
      <c r="BY39" s="222">
        <f t="shared" si="168"/>
        <v>0</v>
      </c>
      <c r="BZ39" s="222">
        <f t="shared" si="168"/>
        <v>0</v>
      </c>
      <c r="CA39" s="222">
        <f t="shared" si="168"/>
        <v>0</v>
      </c>
      <c r="CB39" s="222">
        <f t="shared" si="168"/>
        <v>0</v>
      </c>
      <c r="CC39" s="222">
        <f t="shared" si="168"/>
        <v>0</v>
      </c>
      <c r="CD39" s="222">
        <f t="shared" si="168"/>
        <v>0</v>
      </c>
      <c r="CE39" s="222">
        <f t="shared" si="168"/>
        <v>0</v>
      </c>
    </row>
    <row r="40" spans="1:83">
      <c r="A40" s="660"/>
      <c r="B40" s="660"/>
      <c r="C40" s="691"/>
      <c r="D40" s="691"/>
      <c r="E40" s="664"/>
      <c r="F40" s="660"/>
      <c r="G40" s="228" t="s">
        <v>244</v>
      </c>
      <c r="H40" s="15"/>
      <c r="I40" s="15" t="str">
        <f t="shared" si="156"/>
        <v/>
      </c>
      <c r="J40" s="15" t="str">
        <f t="shared" si="157"/>
        <v/>
      </c>
      <c r="K40" s="15" t="str">
        <f t="shared" si="158"/>
        <v/>
      </c>
      <c r="L40" s="15" t="str">
        <f t="shared" si="159"/>
        <v/>
      </c>
      <c r="M40" s="15" t="str">
        <f t="shared" si="160"/>
        <v/>
      </c>
      <c r="N40" s="15" t="str">
        <f t="shared" si="161"/>
        <v/>
      </c>
      <c r="O40" s="15" t="str">
        <f t="shared" si="162"/>
        <v/>
      </c>
      <c r="P40" s="15" t="str">
        <f t="shared" si="163"/>
        <v/>
      </c>
      <c r="Q40" s="15" t="str">
        <f t="shared" si="164"/>
        <v/>
      </c>
      <c r="R40" s="15" t="str">
        <f t="shared" si="165"/>
        <v/>
      </c>
      <c r="S40" s="15" t="str">
        <f t="shared" si="166"/>
        <v/>
      </c>
      <c r="T40" s="232">
        <f t="shared" si="12"/>
        <v>0</v>
      </c>
      <c r="U40" s="657"/>
      <c r="V40" s="654"/>
      <c r="W40" s="652"/>
      <c r="AG40" s="202"/>
      <c r="AH40" s="202"/>
      <c r="AI40" s="202"/>
      <c r="AN40" s="204">
        <v>1</v>
      </c>
      <c r="AO40" s="204">
        <v>3</v>
      </c>
      <c r="AP40" s="204">
        <v>11</v>
      </c>
      <c r="AQ40" s="221">
        <f ca="1">IF($AP40=1,IF(INDIRECT(ADDRESS(($AN40-1)*3+$AO40+5,$AP40+7))="",0,INDIRECT(ADDRESS(($AN40-1)*3+$AO40+5,$AP40+7))),IF(INDIRECT(ADDRESS(($AN40-1)*3+$AO40+5,$AP40+7))="",0,IF(COUNTIF(INDIRECT(ADDRESS(($AN40-1)*36+($AO40-1)*12+6,COLUMN())):INDIRECT(ADDRESS(($AN40-1)*36+($AO40-1)*12+$AP40+4,COLUMN())),INDIRECT(ADDRESS(($AN40-1)*3+$AO40+5,$AP40+7)))&gt;=1,0,INDIRECT(ADDRESS(($AN40-1)*3+$AO40+5,$AP40+7)))))</f>
        <v>0</v>
      </c>
      <c r="AR40" s="204">
        <f ca="1">COUNTIF(INDIRECT("H"&amp;(ROW()+12*(($AN40-1)*3+$AO40)-ROW())/12+5):INDIRECT("S"&amp;(ROW()+12*(($AN40-1)*3+$AO40)-ROW())/12+5),AQ40)</f>
        <v>0</v>
      </c>
      <c r="AS40" s="221"/>
      <c r="AU40" s="204">
        <f ca="1">IF(AND(AQ40&gt;0,AR40&gt;0),COUNTIF(AU$6:AU39,"&gt;0")+1,0)</f>
        <v>0</v>
      </c>
      <c r="BE40" s="204">
        <v>2</v>
      </c>
      <c r="BF40" s="204" t="s">
        <v>245</v>
      </c>
      <c r="BG40" s="222">
        <f t="shared" ref="BG40:BR40" si="169">IF(BG39+BT39&gt;40000,1,0)</f>
        <v>0</v>
      </c>
      <c r="BH40" s="222">
        <f t="shared" si="169"/>
        <v>0</v>
      </c>
      <c r="BI40" s="222">
        <f t="shared" si="169"/>
        <v>0</v>
      </c>
      <c r="BJ40" s="222">
        <f t="shared" si="169"/>
        <v>0</v>
      </c>
      <c r="BK40" s="222">
        <f t="shared" si="169"/>
        <v>0</v>
      </c>
      <c r="BL40" s="222">
        <f t="shared" si="169"/>
        <v>0</v>
      </c>
      <c r="BM40" s="222">
        <f t="shared" si="169"/>
        <v>0</v>
      </c>
      <c r="BN40" s="222">
        <f t="shared" si="169"/>
        <v>0</v>
      </c>
      <c r="BO40" s="222">
        <f t="shared" si="169"/>
        <v>0</v>
      </c>
      <c r="BP40" s="222">
        <f t="shared" si="169"/>
        <v>0</v>
      </c>
      <c r="BQ40" s="222">
        <f t="shared" si="169"/>
        <v>0</v>
      </c>
      <c r="BR40" s="222">
        <f t="shared" si="169"/>
        <v>0</v>
      </c>
      <c r="BT40" s="222"/>
      <c r="BU40" s="222"/>
      <c r="BV40" s="222"/>
      <c r="BW40" s="222"/>
      <c r="BX40" s="222"/>
      <c r="BY40" s="222"/>
      <c r="BZ40" s="222"/>
      <c r="CA40" s="222"/>
      <c r="CB40" s="222"/>
      <c r="CC40" s="222"/>
      <c r="CD40" s="222"/>
      <c r="CE40" s="222"/>
    </row>
    <row r="41" spans="1:83">
      <c r="A41" s="661"/>
      <c r="B41" s="661"/>
      <c r="C41" s="692"/>
      <c r="D41" s="693"/>
      <c r="E41" s="665"/>
      <c r="F41" s="661"/>
      <c r="G41" s="230" t="s">
        <v>303</v>
      </c>
      <c r="H41" s="17"/>
      <c r="I41" s="17"/>
      <c r="J41" s="17"/>
      <c r="K41" s="17"/>
      <c r="L41" s="17"/>
      <c r="M41" s="17"/>
      <c r="N41" s="17"/>
      <c r="O41" s="17"/>
      <c r="P41" s="17"/>
      <c r="Q41" s="17"/>
      <c r="R41" s="17"/>
      <c r="S41" s="17"/>
      <c r="T41" s="231">
        <f t="shared" si="12"/>
        <v>0</v>
      </c>
      <c r="U41" s="658"/>
      <c r="V41" s="655"/>
      <c r="W41" s="652"/>
      <c r="AG41" s="202"/>
      <c r="AH41" s="202"/>
      <c r="AI41" s="202"/>
      <c r="AN41" s="204">
        <v>1</v>
      </c>
      <c r="AO41" s="204">
        <v>3</v>
      </c>
      <c r="AP41" s="204">
        <v>12</v>
      </c>
      <c r="AQ41" s="221">
        <f ca="1">IF($AP41=1,IF(INDIRECT(ADDRESS(($AN41-1)*3+$AO41+5,$AP41+7))="",0,INDIRECT(ADDRESS(($AN41-1)*3+$AO41+5,$AP41+7))),IF(INDIRECT(ADDRESS(($AN41-1)*3+$AO41+5,$AP41+7))="",0,IF(COUNTIF(INDIRECT(ADDRESS(($AN41-1)*36+($AO41-1)*12+6,COLUMN())):INDIRECT(ADDRESS(($AN41-1)*36+($AO41-1)*12+$AP41+4,COLUMN())),INDIRECT(ADDRESS(($AN41-1)*3+$AO41+5,$AP41+7)))&gt;=1,0,INDIRECT(ADDRESS(($AN41-1)*3+$AO41+5,$AP41+7)))))</f>
        <v>0</v>
      </c>
      <c r="AR41" s="204">
        <f ca="1">COUNTIF(INDIRECT("H"&amp;(ROW()+12*(($AN41-1)*3+$AO41)-ROW())/12+5):INDIRECT("S"&amp;(ROW()+12*(($AN41-1)*3+$AO41)-ROW())/12+5),AQ41)</f>
        <v>0</v>
      </c>
      <c r="AS41" s="221"/>
      <c r="AU41" s="204">
        <f ca="1">IF(AND(AQ41&gt;0,AR41&gt;0),COUNTIF(AU$6:AU40,"&gt;0")+1,0)</f>
        <v>0</v>
      </c>
      <c r="BE41" s="204">
        <v>3</v>
      </c>
      <c r="BG41" s="222"/>
      <c r="BH41" s="222"/>
      <c r="BI41" s="222"/>
      <c r="BJ41" s="222"/>
      <c r="BK41" s="222"/>
      <c r="BL41" s="222"/>
      <c r="BM41" s="222"/>
      <c r="BN41" s="222"/>
      <c r="BO41" s="222"/>
      <c r="BP41" s="222"/>
      <c r="BQ41" s="222"/>
      <c r="BR41" s="222"/>
      <c r="BT41" s="222"/>
      <c r="BU41" s="222"/>
      <c r="BV41" s="222"/>
      <c r="BW41" s="222"/>
      <c r="BX41" s="222"/>
      <c r="BY41" s="222"/>
      <c r="BZ41" s="222"/>
      <c r="CA41" s="222"/>
      <c r="CB41" s="222"/>
      <c r="CC41" s="222"/>
      <c r="CD41" s="222"/>
      <c r="CE41" s="222"/>
    </row>
    <row r="42" spans="1:83">
      <c r="A42" s="659">
        <v>13</v>
      </c>
      <c r="B42" s="659"/>
      <c r="C42" s="659"/>
      <c r="D42" s="659"/>
      <c r="E42" s="663"/>
      <c r="F42" s="659"/>
      <c r="G42" s="226" t="s">
        <v>242</v>
      </c>
      <c r="H42" s="19"/>
      <c r="I42" s="19" t="str">
        <f t="shared" ref="I42:I43" si="170">IF(H42="","",H42)</f>
        <v/>
      </c>
      <c r="J42" s="19" t="str">
        <f t="shared" ref="J42:J43" si="171">IF(I42="","",I42)</f>
        <v/>
      </c>
      <c r="K42" s="19" t="str">
        <f t="shared" ref="K42:K43" si="172">IF(J42="","",J42)</f>
        <v/>
      </c>
      <c r="L42" s="19" t="str">
        <f t="shared" ref="L42:L43" si="173">IF(K42="","",K42)</f>
        <v/>
      </c>
      <c r="M42" s="19" t="str">
        <f t="shared" ref="M42:M43" si="174">IF(L42="","",L42)</f>
        <v/>
      </c>
      <c r="N42" s="19" t="str">
        <f t="shared" ref="N42:N43" si="175">IF(M42="","",M42)</f>
        <v/>
      </c>
      <c r="O42" s="19" t="str">
        <f t="shared" ref="O42:O43" si="176">IF(N42="","",N42)</f>
        <v/>
      </c>
      <c r="P42" s="19" t="str">
        <f t="shared" ref="P42:P43" si="177">IF(O42="","",O42)</f>
        <v/>
      </c>
      <c r="Q42" s="19" t="str">
        <f t="shared" ref="Q42:Q43" si="178">IF(P42="","",P42)</f>
        <v/>
      </c>
      <c r="R42" s="19" t="str">
        <f t="shared" ref="R42:R43" si="179">IF(Q42="","",Q42)</f>
        <v/>
      </c>
      <c r="S42" s="19" t="str">
        <f t="shared" ref="S42:S43" si="180">IF(R42="","",R42)</f>
        <v/>
      </c>
      <c r="T42" s="234">
        <f t="shared" si="12"/>
        <v>0</v>
      </c>
      <c r="U42" s="656"/>
      <c r="V42" s="653"/>
      <c r="W42" s="652" t="str">
        <f>IF($V42="","",IF(OR($V42="令和８年７月17日までに修了",$V42="賃金改善開始の前月までに修了"),"研修提出必須",""))</f>
        <v/>
      </c>
      <c r="AG42" s="202"/>
      <c r="AH42" s="202"/>
      <c r="AI42" s="202"/>
      <c r="AN42" s="204">
        <v>2</v>
      </c>
      <c r="AO42" s="204">
        <v>1</v>
      </c>
      <c r="AP42" s="204">
        <v>1</v>
      </c>
      <c r="AQ42" s="221">
        <f ca="1">IF($AP42=1,IF(INDIRECT(ADDRESS(($AN42-1)*3+$AO42+5,$AP42+7))="",0,INDIRECT(ADDRESS(($AN42-1)*3+$AO42+5,$AP42+7))),IF(INDIRECT(ADDRESS(($AN42-1)*3+$AO42+5,$AP42+7))="",0,IF(COUNTIF(INDIRECT(ADDRESS(($AN42-1)*36+($AO42-1)*12+6,COLUMN())):INDIRECT(ADDRESS(($AN42-1)*36+($AO42-1)*12+$AP42+4,COLUMN())),INDIRECT(ADDRESS(($AN42-1)*3+$AO42+5,$AP42+7)))&gt;=1,0,INDIRECT(ADDRESS(($AN42-1)*3+$AO42+5,$AP42+7)))))</f>
        <v>0</v>
      </c>
      <c r="AR42" s="204">
        <f ca="1">COUNTIF(INDIRECT("H"&amp;(ROW()+12*(($AN42-1)*3+$AO42)-ROW())/12+5):INDIRECT("S"&amp;(ROW()+12*(($AN42-1)*3+$AO42)-ROW())/12+5),AQ42)</f>
        <v>0</v>
      </c>
      <c r="AS42" s="221"/>
      <c r="AU42" s="204">
        <f ca="1">IF(AND(AQ42&gt;0,AR42&gt;0),COUNTIF(AU$6:AU41,"&gt;0")+1,0)</f>
        <v>0</v>
      </c>
      <c r="BE42" s="204">
        <v>1</v>
      </c>
      <c r="BG42" s="222">
        <f t="shared" ref="BG42:BR42" si="181">SUM(H42:H43)</f>
        <v>0</v>
      </c>
      <c r="BH42" s="222">
        <f t="shared" si="181"/>
        <v>0</v>
      </c>
      <c r="BI42" s="222">
        <f t="shared" si="181"/>
        <v>0</v>
      </c>
      <c r="BJ42" s="222">
        <f t="shared" si="181"/>
        <v>0</v>
      </c>
      <c r="BK42" s="222">
        <f t="shared" si="181"/>
        <v>0</v>
      </c>
      <c r="BL42" s="222">
        <f t="shared" si="181"/>
        <v>0</v>
      </c>
      <c r="BM42" s="222">
        <f t="shared" si="181"/>
        <v>0</v>
      </c>
      <c r="BN42" s="222">
        <f t="shared" si="181"/>
        <v>0</v>
      </c>
      <c r="BO42" s="222">
        <f t="shared" si="181"/>
        <v>0</v>
      </c>
      <c r="BP42" s="222">
        <f t="shared" si="181"/>
        <v>0</v>
      </c>
      <c r="BQ42" s="222">
        <f t="shared" si="181"/>
        <v>0</v>
      </c>
      <c r="BR42" s="222">
        <f t="shared" si="181"/>
        <v>0</v>
      </c>
      <c r="BT42" s="222">
        <f t="shared" ref="BT42:CE42" si="182">SUM(U42:U43)</f>
        <v>0</v>
      </c>
      <c r="BU42" s="222">
        <f t="shared" si="182"/>
        <v>0</v>
      </c>
      <c r="BV42" s="222">
        <f t="shared" si="182"/>
        <v>0</v>
      </c>
      <c r="BW42" s="222">
        <f t="shared" si="182"/>
        <v>0</v>
      </c>
      <c r="BX42" s="222">
        <f t="shared" si="182"/>
        <v>0</v>
      </c>
      <c r="BY42" s="222">
        <f t="shared" si="182"/>
        <v>0</v>
      </c>
      <c r="BZ42" s="222">
        <f t="shared" si="182"/>
        <v>0</v>
      </c>
      <c r="CA42" s="222">
        <f t="shared" si="182"/>
        <v>0</v>
      </c>
      <c r="CB42" s="222">
        <f t="shared" si="182"/>
        <v>0</v>
      </c>
      <c r="CC42" s="222">
        <f t="shared" si="182"/>
        <v>0</v>
      </c>
      <c r="CD42" s="222">
        <f t="shared" si="182"/>
        <v>0</v>
      </c>
      <c r="CE42" s="222">
        <f t="shared" si="182"/>
        <v>0</v>
      </c>
    </row>
    <row r="43" spans="1:83">
      <c r="A43" s="660"/>
      <c r="B43" s="660"/>
      <c r="C43" s="691"/>
      <c r="D43" s="691"/>
      <c r="E43" s="664"/>
      <c r="F43" s="660"/>
      <c r="G43" s="228" t="s">
        <v>244</v>
      </c>
      <c r="H43" s="15"/>
      <c r="I43" s="15" t="str">
        <f t="shared" si="170"/>
        <v/>
      </c>
      <c r="J43" s="15" t="str">
        <f t="shared" si="171"/>
        <v/>
      </c>
      <c r="K43" s="15" t="str">
        <f t="shared" si="172"/>
        <v/>
      </c>
      <c r="L43" s="15" t="str">
        <f t="shared" si="173"/>
        <v/>
      </c>
      <c r="M43" s="15" t="str">
        <f t="shared" si="174"/>
        <v/>
      </c>
      <c r="N43" s="15" t="str">
        <f t="shared" si="175"/>
        <v/>
      </c>
      <c r="O43" s="15" t="str">
        <f t="shared" si="176"/>
        <v/>
      </c>
      <c r="P43" s="15" t="str">
        <f t="shared" si="177"/>
        <v/>
      </c>
      <c r="Q43" s="15" t="str">
        <f t="shared" si="178"/>
        <v/>
      </c>
      <c r="R43" s="15" t="str">
        <f t="shared" si="179"/>
        <v/>
      </c>
      <c r="S43" s="15" t="str">
        <f t="shared" si="180"/>
        <v/>
      </c>
      <c r="T43" s="232">
        <f t="shared" si="12"/>
        <v>0</v>
      </c>
      <c r="U43" s="657"/>
      <c r="V43" s="654"/>
      <c r="W43" s="652"/>
      <c r="AG43" s="202"/>
      <c r="AH43" s="202"/>
      <c r="AI43" s="202"/>
      <c r="AN43" s="204">
        <v>2</v>
      </c>
      <c r="AO43" s="204">
        <v>1</v>
      </c>
      <c r="AP43" s="204">
        <v>2</v>
      </c>
      <c r="AQ43" s="221">
        <f ca="1">IF($AP43=1,IF(INDIRECT(ADDRESS(($AN43-1)*3+$AO43+5,$AP43+7))="",0,INDIRECT(ADDRESS(($AN43-1)*3+$AO43+5,$AP43+7))),IF(INDIRECT(ADDRESS(($AN43-1)*3+$AO43+5,$AP43+7))="",0,IF(COUNTIF(INDIRECT(ADDRESS(($AN43-1)*36+($AO43-1)*12+6,COLUMN())):INDIRECT(ADDRESS(($AN43-1)*36+($AO43-1)*12+$AP43+4,COLUMN())),INDIRECT(ADDRESS(($AN43-1)*3+$AO43+5,$AP43+7)))&gt;=1,0,INDIRECT(ADDRESS(($AN43-1)*3+$AO43+5,$AP43+7)))))</f>
        <v>0</v>
      </c>
      <c r="AR43" s="204">
        <f ca="1">COUNTIF(INDIRECT("H"&amp;(ROW()+12*(($AN43-1)*3+$AO43)-ROW())/12+5):INDIRECT("S"&amp;(ROW()+12*(($AN43-1)*3+$AO43)-ROW())/12+5),AQ43)</f>
        <v>0</v>
      </c>
      <c r="AS43" s="221"/>
      <c r="AU43" s="204">
        <f ca="1">IF(AND(AQ43&gt;0,AR43&gt;0),COUNTIF(AU$6:AU42,"&gt;0")+1,0)</f>
        <v>0</v>
      </c>
      <c r="BE43" s="204">
        <v>2</v>
      </c>
      <c r="BF43" s="204" t="s">
        <v>245</v>
      </c>
      <c r="BG43" s="222">
        <f t="shared" ref="BG43:BR43" si="183">IF(BG42+BT42&gt;40000,1,0)</f>
        <v>0</v>
      </c>
      <c r="BH43" s="222">
        <f t="shared" si="183"/>
        <v>0</v>
      </c>
      <c r="BI43" s="222">
        <f t="shared" si="183"/>
        <v>0</v>
      </c>
      <c r="BJ43" s="222">
        <f t="shared" si="183"/>
        <v>0</v>
      </c>
      <c r="BK43" s="222">
        <f t="shared" si="183"/>
        <v>0</v>
      </c>
      <c r="BL43" s="222">
        <f t="shared" si="183"/>
        <v>0</v>
      </c>
      <c r="BM43" s="222">
        <f t="shared" si="183"/>
        <v>0</v>
      </c>
      <c r="BN43" s="222">
        <f t="shared" si="183"/>
        <v>0</v>
      </c>
      <c r="BO43" s="222">
        <f t="shared" si="183"/>
        <v>0</v>
      </c>
      <c r="BP43" s="222">
        <f t="shared" si="183"/>
        <v>0</v>
      </c>
      <c r="BQ43" s="222">
        <f t="shared" si="183"/>
        <v>0</v>
      </c>
      <c r="BR43" s="222">
        <f t="shared" si="183"/>
        <v>0</v>
      </c>
      <c r="BT43" s="222"/>
      <c r="BU43" s="222"/>
      <c r="BV43" s="222"/>
      <c r="BW43" s="222"/>
      <c r="BX43" s="222"/>
      <c r="BY43" s="222"/>
      <c r="BZ43" s="222"/>
      <c r="CA43" s="222"/>
      <c r="CB43" s="222"/>
      <c r="CC43" s="222"/>
      <c r="CD43" s="222"/>
      <c r="CE43" s="222"/>
    </row>
    <row r="44" spans="1:83">
      <c r="A44" s="661"/>
      <c r="B44" s="661"/>
      <c r="C44" s="692"/>
      <c r="D44" s="693"/>
      <c r="E44" s="665"/>
      <c r="F44" s="661"/>
      <c r="G44" s="230" t="s">
        <v>246</v>
      </c>
      <c r="H44" s="17"/>
      <c r="I44" s="17"/>
      <c r="J44" s="17"/>
      <c r="K44" s="17"/>
      <c r="L44" s="17"/>
      <c r="M44" s="17"/>
      <c r="N44" s="17"/>
      <c r="O44" s="17"/>
      <c r="P44" s="17"/>
      <c r="Q44" s="17"/>
      <c r="R44" s="17"/>
      <c r="S44" s="17"/>
      <c r="T44" s="231">
        <f t="shared" si="12"/>
        <v>0</v>
      </c>
      <c r="U44" s="658"/>
      <c r="V44" s="655"/>
      <c r="W44" s="652"/>
      <c r="AG44" s="202"/>
      <c r="AH44" s="202"/>
      <c r="AI44" s="202"/>
      <c r="AN44" s="204">
        <v>2</v>
      </c>
      <c r="AO44" s="204">
        <v>1</v>
      </c>
      <c r="AP44" s="204">
        <v>3</v>
      </c>
      <c r="AQ44" s="221">
        <f ca="1">IF($AP44=1,IF(INDIRECT(ADDRESS(($AN44-1)*3+$AO44+5,$AP44+7))="",0,INDIRECT(ADDRESS(($AN44-1)*3+$AO44+5,$AP44+7))),IF(INDIRECT(ADDRESS(($AN44-1)*3+$AO44+5,$AP44+7))="",0,IF(COUNTIF(INDIRECT(ADDRESS(($AN44-1)*36+($AO44-1)*12+6,COLUMN())):INDIRECT(ADDRESS(($AN44-1)*36+($AO44-1)*12+$AP44+4,COLUMN())),INDIRECT(ADDRESS(($AN44-1)*3+$AO44+5,$AP44+7)))&gt;=1,0,INDIRECT(ADDRESS(($AN44-1)*3+$AO44+5,$AP44+7)))))</f>
        <v>0</v>
      </c>
      <c r="AR44" s="204">
        <f ca="1">COUNTIF(INDIRECT("H"&amp;(ROW()+12*(($AN44-1)*3+$AO44)-ROW())/12+5):INDIRECT("S"&amp;(ROW()+12*(($AN44-1)*3+$AO44)-ROW())/12+5),AQ44)</f>
        <v>0</v>
      </c>
      <c r="AS44" s="221"/>
      <c r="AU44" s="204">
        <f ca="1">IF(AND(AQ44&gt;0,AR44&gt;0),COUNTIF(AU$6:AU43,"&gt;0")+1,0)</f>
        <v>0</v>
      </c>
      <c r="BE44" s="204">
        <v>3</v>
      </c>
      <c r="BG44" s="222"/>
      <c r="BH44" s="222"/>
      <c r="BI44" s="222"/>
      <c r="BJ44" s="222"/>
      <c r="BK44" s="222"/>
      <c r="BL44" s="222"/>
      <c r="BM44" s="222"/>
      <c r="BN44" s="222"/>
      <c r="BO44" s="222"/>
      <c r="BP44" s="222"/>
      <c r="BQ44" s="222"/>
      <c r="BR44" s="222"/>
      <c r="BT44" s="222"/>
      <c r="BU44" s="222"/>
      <c r="BV44" s="222"/>
      <c r="BW44" s="222"/>
      <c r="BX44" s="222"/>
      <c r="BY44" s="222"/>
      <c r="BZ44" s="222"/>
      <c r="CA44" s="222"/>
      <c r="CB44" s="222"/>
      <c r="CC44" s="222"/>
      <c r="CD44" s="222"/>
      <c r="CE44" s="222"/>
    </row>
    <row r="45" spans="1:83">
      <c r="A45" s="659">
        <v>14</v>
      </c>
      <c r="B45" s="659"/>
      <c r="C45" s="659"/>
      <c r="D45" s="659"/>
      <c r="E45" s="663"/>
      <c r="F45" s="659"/>
      <c r="G45" s="226" t="s">
        <v>242</v>
      </c>
      <c r="H45" s="19"/>
      <c r="I45" s="19" t="str">
        <f t="shared" ref="I45:I46" si="184">IF(H45="","",H45)</f>
        <v/>
      </c>
      <c r="J45" s="19" t="str">
        <f t="shared" ref="J45:J46" si="185">IF(I45="","",I45)</f>
        <v/>
      </c>
      <c r="K45" s="19" t="str">
        <f t="shared" ref="K45:K46" si="186">IF(J45="","",J45)</f>
        <v/>
      </c>
      <c r="L45" s="19" t="str">
        <f t="shared" ref="L45:L46" si="187">IF(K45="","",K45)</f>
        <v/>
      </c>
      <c r="M45" s="19" t="str">
        <f t="shared" ref="M45:M46" si="188">IF(L45="","",L45)</f>
        <v/>
      </c>
      <c r="N45" s="19" t="str">
        <f t="shared" ref="N45:N46" si="189">IF(M45="","",M45)</f>
        <v/>
      </c>
      <c r="O45" s="19" t="str">
        <f t="shared" ref="O45:O46" si="190">IF(N45="","",N45)</f>
        <v/>
      </c>
      <c r="P45" s="19" t="str">
        <f t="shared" ref="P45:P46" si="191">IF(O45="","",O45)</f>
        <v/>
      </c>
      <c r="Q45" s="19" t="str">
        <f t="shared" ref="Q45:Q46" si="192">IF(P45="","",P45)</f>
        <v/>
      </c>
      <c r="R45" s="19" t="str">
        <f t="shared" ref="R45:R46" si="193">IF(Q45="","",Q45)</f>
        <v/>
      </c>
      <c r="S45" s="19" t="str">
        <f t="shared" ref="S45:S46" si="194">IF(R45="","",R45)</f>
        <v/>
      </c>
      <c r="T45" s="234">
        <f t="shared" si="12"/>
        <v>0</v>
      </c>
      <c r="U45" s="656"/>
      <c r="V45" s="653"/>
      <c r="W45" s="652" t="str">
        <f>IF($V45="","",IF(OR($V45="令和８年７月17日までに修了",$V45="賃金改善開始の前月までに修了"),"研修提出必須",""))</f>
        <v/>
      </c>
      <c r="AG45" s="202"/>
      <c r="AH45" s="202"/>
      <c r="AI45" s="202"/>
      <c r="AN45" s="204">
        <v>2</v>
      </c>
      <c r="AO45" s="204">
        <v>1</v>
      </c>
      <c r="AP45" s="204">
        <v>4</v>
      </c>
      <c r="AQ45" s="221">
        <f ca="1">IF($AP45=1,IF(INDIRECT(ADDRESS(($AN45-1)*3+$AO45+5,$AP45+7))="",0,INDIRECT(ADDRESS(($AN45-1)*3+$AO45+5,$AP45+7))),IF(INDIRECT(ADDRESS(($AN45-1)*3+$AO45+5,$AP45+7))="",0,IF(COUNTIF(INDIRECT(ADDRESS(($AN45-1)*36+($AO45-1)*12+6,COLUMN())):INDIRECT(ADDRESS(($AN45-1)*36+($AO45-1)*12+$AP45+4,COLUMN())),INDIRECT(ADDRESS(($AN45-1)*3+$AO45+5,$AP45+7)))&gt;=1,0,INDIRECT(ADDRESS(($AN45-1)*3+$AO45+5,$AP45+7)))))</f>
        <v>0</v>
      </c>
      <c r="AR45" s="204">
        <f ca="1">COUNTIF(INDIRECT("H"&amp;(ROW()+12*(($AN45-1)*3+$AO45)-ROW())/12+5):INDIRECT("S"&amp;(ROW()+12*(($AN45-1)*3+$AO45)-ROW())/12+5),AQ45)</f>
        <v>0</v>
      </c>
      <c r="AS45" s="221"/>
      <c r="AU45" s="204">
        <f ca="1">IF(AND(AQ45&gt;0,AR45&gt;0),COUNTIF(AU$6:AU44,"&gt;0")+1,0)</f>
        <v>0</v>
      </c>
      <c r="BE45" s="204">
        <v>1</v>
      </c>
      <c r="BG45" s="222">
        <f t="shared" ref="BG45:BR45" si="195">SUM(H45:H46)</f>
        <v>0</v>
      </c>
      <c r="BH45" s="222">
        <f t="shared" si="195"/>
        <v>0</v>
      </c>
      <c r="BI45" s="222">
        <f t="shared" si="195"/>
        <v>0</v>
      </c>
      <c r="BJ45" s="222">
        <f t="shared" si="195"/>
        <v>0</v>
      </c>
      <c r="BK45" s="222">
        <f t="shared" si="195"/>
        <v>0</v>
      </c>
      <c r="BL45" s="222">
        <f t="shared" si="195"/>
        <v>0</v>
      </c>
      <c r="BM45" s="222">
        <f t="shared" si="195"/>
        <v>0</v>
      </c>
      <c r="BN45" s="222">
        <f t="shared" si="195"/>
        <v>0</v>
      </c>
      <c r="BO45" s="222">
        <f t="shared" si="195"/>
        <v>0</v>
      </c>
      <c r="BP45" s="222">
        <f t="shared" si="195"/>
        <v>0</v>
      </c>
      <c r="BQ45" s="222">
        <f t="shared" si="195"/>
        <v>0</v>
      </c>
      <c r="BR45" s="222">
        <f t="shared" si="195"/>
        <v>0</v>
      </c>
      <c r="BT45" s="222">
        <f t="shared" ref="BT45:CE45" si="196">SUM(U45:U46)</f>
        <v>0</v>
      </c>
      <c r="BU45" s="222">
        <f t="shared" si="196"/>
        <v>0</v>
      </c>
      <c r="BV45" s="222">
        <f t="shared" si="196"/>
        <v>0</v>
      </c>
      <c r="BW45" s="222">
        <f t="shared" si="196"/>
        <v>0</v>
      </c>
      <c r="BX45" s="222">
        <f t="shared" si="196"/>
        <v>0</v>
      </c>
      <c r="BY45" s="222">
        <f t="shared" si="196"/>
        <v>0</v>
      </c>
      <c r="BZ45" s="222">
        <f t="shared" si="196"/>
        <v>0</v>
      </c>
      <c r="CA45" s="222">
        <f t="shared" si="196"/>
        <v>0</v>
      </c>
      <c r="CB45" s="222">
        <f t="shared" si="196"/>
        <v>0</v>
      </c>
      <c r="CC45" s="222">
        <f t="shared" si="196"/>
        <v>0</v>
      </c>
      <c r="CD45" s="222">
        <f t="shared" si="196"/>
        <v>0</v>
      </c>
      <c r="CE45" s="222">
        <f t="shared" si="196"/>
        <v>0</v>
      </c>
    </row>
    <row r="46" spans="1:83">
      <c r="A46" s="660"/>
      <c r="B46" s="660"/>
      <c r="C46" s="691"/>
      <c r="D46" s="691"/>
      <c r="E46" s="664"/>
      <c r="F46" s="660"/>
      <c r="G46" s="228" t="s">
        <v>244</v>
      </c>
      <c r="H46" s="15"/>
      <c r="I46" s="15" t="str">
        <f t="shared" si="184"/>
        <v/>
      </c>
      <c r="J46" s="15" t="str">
        <f t="shared" si="185"/>
        <v/>
      </c>
      <c r="K46" s="15" t="str">
        <f t="shared" si="186"/>
        <v/>
      </c>
      <c r="L46" s="15" t="str">
        <f t="shared" si="187"/>
        <v/>
      </c>
      <c r="M46" s="15" t="str">
        <f t="shared" si="188"/>
        <v/>
      </c>
      <c r="N46" s="15" t="str">
        <f t="shared" si="189"/>
        <v/>
      </c>
      <c r="O46" s="15" t="str">
        <f t="shared" si="190"/>
        <v/>
      </c>
      <c r="P46" s="15" t="str">
        <f t="shared" si="191"/>
        <v/>
      </c>
      <c r="Q46" s="15" t="str">
        <f t="shared" si="192"/>
        <v/>
      </c>
      <c r="R46" s="15" t="str">
        <f t="shared" si="193"/>
        <v/>
      </c>
      <c r="S46" s="15" t="str">
        <f t="shared" si="194"/>
        <v/>
      </c>
      <c r="T46" s="232">
        <f t="shared" si="12"/>
        <v>0</v>
      </c>
      <c r="U46" s="657"/>
      <c r="V46" s="654"/>
      <c r="W46" s="652"/>
      <c r="AG46" s="202"/>
      <c r="AH46" s="202"/>
      <c r="AI46" s="202"/>
      <c r="AN46" s="204">
        <v>2</v>
      </c>
      <c r="AO46" s="204">
        <v>1</v>
      </c>
      <c r="AP46" s="204">
        <v>5</v>
      </c>
      <c r="AQ46" s="221">
        <f ca="1">IF($AP46=1,IF(INDIRECT(ADDRESS(($AN46-1)*3+$AO46+5,$AP46+7))="",0,INDIRECT(ADDRESS(($AN46-1)*3+$AO46+5,$AP46+7))),IF(INDIRECT(ADDRESS(($AN46-1)*3+$AO46+5,$AP46+7))="",0,IF(COUNTIF(INDIRECT(ADDRESS(($AN46-1)*36+($AO46-1)*12+6,COLUMN())):INDIRECT(ADDRESS(($AN46-1)*36+($AO46-1)*12+$AP46+4,COLUMN())),INDIRECT(ADDRESS(($AN46-1)*3+$AO46+5,$AP46+7)))&gt;=1,0,INDIRECT(ADDRESS(($AN46-1)*3+$AO46+5,$AP46+7)))))</f>
        <v>0</v>
      </c>
      <c r="AR46" s="204">
        <f ca="1">COUNTIF(INDIRECT("H"&amp;(ROW()+12*(($AN46-1)*3+$AO46)-ROW())/12+5):INDIRECT("S"&amp;(ROW()+12*(($AN46-1)*3+$AO46)-ROW())/12+5),AQ46)</f>
        <v>0</v>
      </c>
      <c r="AS46" s="221"/>
      <c r="AU46" s="204">
        <f ca="1">IF(AND(AQ46&gt;0,AR46&gt;0),COUNTIF(AU$6:AU45,"&gt;0")+1,0)</f>
        <v>0</v>
      </c>
      <c r="BE46" s="204">
        <v>2</v>
      </c>
      <c r="BF46" s="204" t="s">
        <v>245</v>
      </c>
      <c r="BG46" s="222">
        <f t="shared" ref="BG46:BR46" si="197">IF(BG45+BT45&gt;40000,1,0)</f>
        <v>0</v>
      </c>
      <c r="BH46" s="222">
        <f t="shared" si="197"/>
        <v>0</v>
      </c>
      <c r="BI46" s="222">
        <f t="shared" si="197"/>
        <v>0</v>
      </c>
      <c r="BJ46" s="222">
        <f t="shared" si="197"/>
        <v>0</v>
      </c>
      <c r="BK46" s="222">
        <f t="shared" si="197"/>
        <v>0</v>
      </c>
      <c r="BL46" s="222">
        <f t="shared" si="197"/>
        <v>0</v>
      </c>
      <c r="BM46" s="222">
        <f t="shared" si="197"/>
        <v>0</v>
      </c>
      <c r="BN46" s="222">
        <f t="shared" si="197"/>
        <v>0</v>
      </c>
      <c r="BO46" s="222">
        <f t="shared" si="197"/>
        <v>0</v>
      </c>
      <c r="BP46" s="222">
        <f t="shared" si="197"/>
        <v>0</v>
      </c>
      <c r="BQ46" s="222">
        <f t="shared" si="197"/>
        <v>0</v>
      </c>
      <c r="BR46" s="222">
        <f t="shared" si="197"/>
        <v>0</v>
      </c>
      <c r="BT46" s="222"/>
      <c r="BU46" s="222"/>
      <c r="BV46" s="222"/>
      <c r="BW46" s="222"/>
      <c r="BX46" s="222"/>
      <c r="BY46" s="222"/>
      <c r="BZ46" s="222"/>
      <c r="CA46" s="222"/>
      <c r="CB46" s="222"/>
      <c r="CC46" s="222"/>
      <c r="CD46" s="222"/>
      <c r="CE46" s="222"/>
    </row>
    <row r="47" spans="1:83">
      <c r="A47" s="661"/>
      <c r="B47" s="661"/>
      <c r="C47" s="692"/>
      <c r="D47" s="693"/>
      <c r="E47" s="665"/>
      <c r="F47" s="661"/>
      <c r="G47" s="230" t="s">
        <v>303</v>
      </c>
      <c r="H47" s="17"/>
      <c r="I47" s="17"/>
      <c r="J47" s="17"/>
      <c r="K47" s="17"/>
      <c r="L47" s="17"/>
      <c r="M47" s="17"/>
      <c r="N47" s="17"/>
      <c r="O47" s="17"/>
      <c r="P47" s="17"/>
      <c r="Q47" s="17"/>
      <c r="R47" s="17"/>
      <c r="S47" s="17"/>
      <c r="T47" s="231">
        <f t="shared" si="12"/>
        <v>0</v>
      </c>
      <c r="U47" s="658"/>
      <c r="V47" s="655"/>
      <c r="W47" s="652"/>
      <c r="AG47" s="202"/>
      <c r="AH47" s="202"/>
      <c r="AI47" s="202"/>
      <c r="AN47" s="204">
        <v>2</v>
      </c>
      <c r="AO47" s="204">
        <v>1</v>
      </c>
      <c r="AP47" s="204">
        <v>6</v>
      </c>
      <c r="AQ47" s="221">
        <f ca="1">IF($AP47=1,IF(INDIRECT(ADDRESS(($AN47-1)*3+$AO47+5,$AP47+7))="",0,INDIRECT(ADDRESS(($AN47-1)*3+$AO47+5,$AP47+7))),IF(INDIRECT(ADDRESS(($AN47-1)*3+$AO47+5,$AP47+7))="",0,IF(COUNTIF(INDIRECT(ADDRESS(($AN47-1)*36+($AO47-1)*12+6,COLUMN())):INDIRECT(ADDRESS(($AN47-1)*36+($AO47-1)*12+$AP47+4,COLUMN())),INDIRECT(ADDRESS(($AN47-1)*3+$AO47+5,$AP47+7)))&gt;=1,0,INDIRECT(ADDRESS(($AN47-1)*3+$AO47+5,$AP47+7)))))</f>
        <v>0</v>
      </c>
      <c r="AR47" s="204">
        <f ca="1">COUNTIF(INDIRECT("H"&amp;(ROW()+12*(($AN47-1)*3+$AO47)-ROW())/12+5):INDIRECT("S"&amp;(ROW()+12*(($AN47-1)*3+$AO47)-ROW())/12+5),AQ47)</f>
        <v>0</v>
      </c>
      <c r="AS47" s="221"/>
      <c r="AU47" s="204">
        <f ca="1">IF(AND(AQ47&gt;0,AR47&gt;0),COUNTIF(AU$6:AU46,"&gt;0")+1,0)</f>
        <v>0</v>
      </c>
      <c r="BE47" s="204">
        <v>3</v>
      </c>
      <c r="BG47" s="222"/>
      <c r="BH47" s="222"/>
      <c r="BI47" s="222"/>
      <c r="BJ47" s="222"/>
      <c r="BK47" s="222"/>
      <c r="BL47" s="222"/>
      <c r="BM47" s="222"/>
      <c r="BN47" s="222"/>
      <c r="BO47" s="222"/>
      <c r="BP47" s="222"/>
      <c r="BQ47" s="222"/>
      <c r="BR47" s="222"/>
      <c r="BT47" s="222"/>
      <c r="BU47" s="222"/>
      <c r="BV47" s="222"/>
      <c r="BW47" s="222"/>
      <c r="BX47" s="222"/>
      <c r="BY47" s="222"/>
      <c r="BZ47" s="222"/>
      <c r="CA47" s="222"/>
      <c r="CB47" s="222"/>
      <c r="CC47" s="222"/>
      <c r="CD47" s="222"/>
      <c r="CE47" s="222"/>
    </row>
    <row r="48" spans="1:83">
      <c r="A48" s="659">
        <v>15</v>
      </c>
      <c r="B48" s="659"/>
      <c r="C48" s="659"/>
      <c r="D48" s="659"/>
      <c r="E48" s="663"/>
      <c r="F48" s="659"/>
      <c r="G48" s="226" t="s">
        <v>242</v>
      </c>
      <c r="H48" s="19"/>
      <c r="I48" s="19" t="str">
        <f t="shared" ref="I48:I49" si="198">IF(H48="","",H48)</f>
        <v/>
      </c>
      <c r="J48" s="19" t="str">
        <f t="shared" ref="J48:J49" si="199">IF(I48="","",I48)</f>
        <v/>
      </c>
      <c r="K48" s="19" t="str">
        <f t="shared" ref="K48:K49" si="200">IF(J48="","",J48)</f>
        <v/>
      </c>
      <c r="L48" s="19" t="str">
        <f t="shared" ref="L48:L49" si="201">IF(K48="","",K48)</f>
        <v/>
      </c>
      <c r="M48" s="19" t="str">
        <f t="shared" ref="M48:M49" si="202">IF(L48="","",L48)</f>
        <v/>
      </c>
      <c r="N48" s="19" t="str">
        <f t="shared" ref="N48:N49" si="203">IF(M48="","",M48)</f>
        <v/>
      </c>
      <c r="O48" s="19" t="str">
        <f t="shared" ref="O48:O49" si="204">IF(N48="","",N48)</f>
        <v/>
      </c>
      <c r="P48" s="19" t="str">
        <f t="shared" ref="P48:P49" si="205">IF(O48="","",O48)</f>
        <v/>
      </c>
      <c r="Q48" s="19" t="str">
        <f t="shared" ref="Q48:Q49" si="206">IF(P48="","",P48)</f>
        <v/>
      </c>
      <c r="R48" s="19" t="str">
        <f t="shared" ref="R48:R49" si="207">IF(Q48="","",Q48)</f>
        <v/>
      </c>
      <c r="S48" s="19" t="str">
        <f t="shared" ref="S48:S49" si="208">IF(R48="","",R48)</f>
        <v/>
      </c>
      <c r="T48" s="234">
        <f t="shared" si="12"/>
        <v>0</v>
      </c>
      <c r="U48" s="656"/>
      <c r="V48" s="653"/>
      <c r="W48" s="652" t="str">
        <f>IF($V48="","",IF(OR($V48="令和８年７月17日までに修了",$V48="賃金改善開始の前月までに修了"),"研修提出必須",""))</f>
        <v/>
      </c>
      <c r="AG48" s="202"/>
      <c r="AH48" s="202"/>
      <c r="AI48" s="202"/>
      <c r="AN48" s="204">
        <v>2</v>
      </c>
      <c r="AO48" s="204">
        <v>1</v>
      </c>
      <c r="AP48" s="204">
        <v>7</v>
      </c>
      <c r="AQ48" s="221">
        <f ca="1">IF($AP48=1,IF(INDIRECT(ADDRESS(($AN48-1)*3+$AO48+5,$AP48+7))="",0,INDIRECT(ADDRESS(($AN48-1)*3+$AO48+5,$AP48+7))),IF(INDIRECT(ADDRESS(($AN48-1)*3+$AO48+5,$AP48+7))="",0,IF(COUNTIF(INDIRECT(ADDRESS(($AN48-1)*36+($AO48-1)*12+6,COLUMN())):INDIRECT(ADDRESS(($AN48-1)*36+($AO48-1)*12+$AP48+4,COLUMN())),INDIRECT(ADDRESS(($AN48-1)*3+$AO48+5,$AP48+7)))&gt;=1,0,INDIRECT(ADDRESS(($AN48-1)*3+$AO48+5,$AP48+7)))))</f>
        <v>0</v>
      </c>
      <c r="AR48" s="204">
        <f ca="1">COUNTIF(INDIRECT("H"&amp;(ROW()+12*(($AN48-1)*3+$AO48)-ROW())/12+5):INDIRECT("S"&amp;(ROW()+12*(($AN48-1)*3+$AO48)-ROW())/12+5),AQ48)</f>
        <v>0</v>
      </c>
      <c r="AS48" s="221"/>
      <c r="AU48" s="204">
        <f ca="1">IF(AND(AQ48&gt;0,AR48&gt;0),COUNTIF(AU$6:AU47,"&gt;0")+1,0)</f>
        <v>0</v>
      </c>
      <c r="BE48" s="204">
        <v>1</v>
      </c>
      <c r="BG48" s="222">
        <f t="shared" ref="BG48:BR48" si="209">SUM(H48:H49)</f>
        <v>0</v>
      </c>
      <c r="BH48" s="222">
        <f t="shared" si="209"/>
        <v>0</v>
      </c>
      <c r="BI48" s="222">
        <f t="shared" si="209"/>
        <v>0</v>
      </c>
      <c r="BJ48" s="222">
        <f t="shared" si="209"/>
        <v>0</v>
      </c>
      <c r="BK48" s="222">
        <f t="shared" si="209"/>
        <v>0</v>
      </c>
      <c r="BL48" s="222">
        <f t="shared" si="209"/>
        <v>0</v>
      </c>
      <c r="BM48" s="222">
        <f t="shared" si="209"/>
        <v>0</v>
      </c>
      <c r="BN48" s="222">
        <f t="shared" si="209"/>
        <v>0</v>
      </c>
      <c r="BO48" s="222">
        <f t="shared" si="209"/>
        <v>0</v>
      </c>
      <c r="BP48" s="222">
        <f t="shared" si="209"/>
        <v>0</v>
      </c>
      <c r="BQ48" s="222">
        <f t="shared" si="209"/>
        <v>0</v>
      </c>
      <c r="BR48" s="222">
        <f t="shared" si="209"/>
        <v>0</v>
      </c>
      <c r="BT48" s="222">
        <f t="shared" ref="BT48:CE48" si="210">SUM(U48:U49)</f>
        <v>0</v>
      </c>
      <c r="BU48" s="222">
        <f t="shared" si="210"/>
        <v>0</v>
      </c>
      <c r="BV48" s="222">
        <f t="shared" si="210"/>
        <v>0</v>
      </c>
      <c r="BW48" s="222">
        <f>SUM(X48:X49)</f>
        <v>0</v>
      </c>
      <c r="BX48" s="222">
        <f t="shared" si="210"/>
        <v>0</v>
      </c>
      <c r="BY48" s="222">
        <f t="shared" si="210"/>
        <v>0</v>
      </c>
      <c r="BZ48" s="222">
        <f t="shared" si="210"/>
        <v>0</v>
      </c>
      <c r="CA48" s="222">
        <f t="shared" si="210"/>
        <v>0</v>
      </c>
      <c r="CB48" s="222">
        <f t="shared" si="210"/>
        <v>0</v>
      </c>
      <c r="CC48" s="222">
        <f t="shared" si="210"/>
        <v>0</v>
      </c>
      <c r="CD48" s="222">
        <f t="shared" si="210"/>
        <v>0</v>
      </c>
      <c r="CE48" s="222">
        <f t="shared" si="210"/>
        <v>0</v>
      </c>
    </row>
    <row r="49" spans="1:83">
      <c r="A49" s="660"/>
      <c r="B49" s="660"/>
      <c r="C49" s="691"/>
      <c r="D49" s="691"/>
      <c r="E49" s="664"/>
      <c r="F49" s="660"/>
      <c r="G49" s="228" t="s">
        <v>244</v>
      </c>
      <c r="H49" s="15"/>
      <c r="I49" s="15" t="str">
        <f t="shared" si="198"/>
        <v/>
      </c>
      <c r="J49" s="15" t="str">
        <f t="shared" si="199"/>
        <v/>
      </c>
      <c r="K49" s="15" t="str">
        <f t="shared" si="200"/>
        <v/>
      </c>
      <c r="L49" s="15" t="str">
        <f t="shared" si="201"/>
        <v/>
      </c>
      <c r="M49" s="15" t="str">
        <f t="shared" si="202"/>
        <v/>
      </c>
      <c r="N49" s="15" t="str">
        <f t="shared" si="203"/>
        <v/>
      </c>
      <c r="O49" s="15" t="str">
        <f t="shared" si="204"/>
        <v/>
      </c>
      <c r="P49" s="15" t="str">
        <f t="shared" si="205"/>
        <v/>
      </c>
      <c r="Q49" s="15" t="str">
        <f t="shared" si="206"/>
        <v/>
      </c>
      <c r="R49" s="15" t="str">
        <f t="shared" si="207"/>
        <v/>
      </c>
      <c r="S49" s="15" t="str">
        <f t="shared" si="208"/>
        <v/>
      </c>
      <c r="T49" s="232">
        <f t="shared" si="12"/>
        <v>0</v>
      </c>
      <c r="U49" s="657"/>
      <c r="V49" s="654"/>
      <c r="W49" s="652"/>
      <c r="AG49" s="202"/>
      <c r="AH49" s="202"/>
      <c r="AI49" s="202"/>
      <c r="AN49" s="204">
        <v>2</v>
      </c>
      <c r="AO49" s="204">
        <v>1</v>
      </c>
      <c r="AP49" s="204">
        <v>8</v>
      </c>
      <c r="AQ49" s="221">
        <f ca="1">IF($AP49=1,IF(INDIRECT(ADDRESS(($AN49-1)*3+$AO49+5,$AP49+7))="",0,INDIRECT(ADDRESS(($AN49-1)*3+$AO49+5,$AP49+7))),IF(INDIRECT(ADDRESS(($AN49-1)*3+$AO49+5,$AP49+7))="",0,IF(COUNTIF(INDIRECT(ADDRESS(($AN49-1)*36+($AO49-1)*12+6,COLUMN())):INDIRECT(ADDRESS(($AN49-1)*36+($AO49-1)*12+$AP49+4,COLUMN())),INDIRECT(ADDRESS(($AN49-1)*3+$AO49+5,$AP49+7)))&gt;=1,0,INDIRECT(ADDRESS(($AN49-1)*3+$AO49+5,$AP49+7)))))</f>
        <v>0</v>
      </c>
      <c r="AR49" s="204">
        <f ca="1">COUNTIF(INDIRECT("H"&amp;(ROW()+12*(($AN49-1)*3+$AO49)-ROW())/12+5):INDIRECT("S"&amp;(ROW()+12*(($AN49-1)*3+$AO49)-ROW())/12+5),AQ49)</f>
        <v>0</v>
      </c>
      <c r="AS49" s="221"/>
      <c r="AU49" s="204">
        <f ca="1">IF(AND(AQ49&gt;0,AR49&gt;0),COUNTIF(AU$6:AU48,"&gt;0")+1,0)</f>
        <v>0</v>
      </c>
      <c r="BE49" s="204">
        <v>2</v>
      </c>
      <c r="BF49" s="204" t="s">
        <v>245</v>
      </c>
      <c r="BG49" s="222">
        <f t="shared" ref="BG49:BR49" si="211">IF(BG48+BT48&gt;40000,1,0)</f>
        <v>0</v>
      </c>
      <c r="BH49" s="222">
        <f t="shared" si="211"/>
        <v>0</v>
      </c>
      <c r="BI49" s="222">
        <f t="shared" si="211"/>
        <v>0</v>
      </c>
      <c r="BJ49" s="222">
        <f t="shared" si="211"/>
        <v>0</v>
      </c>
      <c r="BK49" s="222">
        <f t="shared" si="211"/>
        <v>0</v>
      </c>
      <c r="BL49" s="222">
        <f t="shared" si="211"/>
        <v>0</v>
      </c>
      <c r="BM49" s="222">
        <f t="shared" si="211"/>
        <v>0</v>
      </c>
      <c r="BN49" s="222">
        <f t="shared" si="211"/>
        <v>0</v>
      </c>
      <c r="BO49" s="222">
        <f t="shared" si="211"/>
        <v>0</v>
      </c>
      <c r="BP49" s="222">
        <f t="shared" si="211"/>
        <v>0</v>
      </c>
      <c r="BQ49" s="222">
        <f t="shared" si="211"/>
        <v>0</v>
      </c>
      <c r="BR49" s="222">
        <f t="shared" si="211"/>
        <v>0</v>
      </c>
      <c r="BT49" s="222"/>
      <c r="BU49" s="222"/>
      <c r="BV49" s="222"/>
      <c r="BW49" s="222"/>
      <c r="BX49" s="222"/>
      <c r="BY49" s="222"/>
      <c r="BZ49" s="222"/>
      <c r="CA49" s="222"/>
      <c r="CB49" s="222"/>
      <c r="CC49" s="222"/>
      <c r="CD49" s="222"/>
      <c r="CE49" s="222"/>
    </row>
    <row r="50" spans="1:83">
      <c r="A50" s="661"/>
      <c r="B50" s="661"/>
      <c r="C50" s="692"/>
      <c r="D50" s="693"/>
      <c r="E50" s="665"/>
      <c r="F50" s="661"/>
      <c r="G50" s="230" t="s">
        <v>246</v>
      </c>
      <c r="H50" s="17"/>
      <c r="I50" s="17"/>
      <c r="J50" s="17"/>
      <c r="K50" s="17"/>
      <c r="L50" s="17"/>
      <c r="M50" s="17"/>
      <c r="N50" s="17"/>
      <c r="O50" s="17"/>
      <c r="P50" s="17"/>
      <c r="Q50" s="17"/>
      <c r="R50" s="17"/>
      <c r="S50" s="17"/>
      <c r="T50" s="231">
        <f t="shared" si="12"/>
        <v>0</v>
      </c>
      <c r="U50" s="658"/>
      <c r="V50" s="655"/>
      <c r="W50" s="652"/>
      <c r="AG50" s="202"/>
      <c r="AH50" s="202"/>
      <c r="AI50" s="202"/>
      <c r="AN50" s="204">
        <v>2</v>
      </c>
      <c r="AO50" s="204">
        <v>1</v>
      </c>
      <c r="AP50" s="204">
        <v>9</v>
      </c>
      <c r="AQ50" s="221">
        <f ca="1">IF($AP50=1,IF(INDIRECT(ADDRESS(($AN50-1)*3+$AO50+5,$AP50+7))="",0,INDIRECT(ADDRESS(($AN50-1)*3+$AO50+5,$AP50+7))),IF(INDIRECT(ADDRESS(($AN50-1)*3+$AO50+5,$AP50+7))="",0,IF(COUNTIF(INDIRECT(ADDRESS(($AN50-1)*36+($AO50-1)*12+6,COLUMN())):INDIRECT(ADDRESS(($AN50-1)*36+($AO50-1)*12+$AP50+4,COLUMN())),INDIRECT(ADDRESS(($AN50-1)*3+$AO50+5,$AP50+7)))&gt;=1,0,INDIRECT(ADDRESS(($AN50-1)*3+$AO50+5,$AP50+7)))))</f>
        <v>0</v>
      </c>
      <c r="AR50" s="204">
        <f ca="1">COUNTIF(INDIRECT("H"&amp;(ROW()+12*(($AN50-1)*3+$AO50)-ROW())/12+5):INDIRECT("S"&amp;(ROW()+12*(($AN50-1)*3+$AO50)-ROW())/12+5),AQ50)</f>
        <v>0</v>
      </c>
      <c r="AS50" s="221"/>
      <c r="AU50" s="204">
        <f ca="1">IF(AND(AQ50&gt;0,AR60&gt;0),COUNTIF(AU$6:AU49,"&gt;0")+1,0)</f>
        <v>0</v>
      </c>
      <c r="BE50" s="204">
        <v>3</v>
      </c>
      <c r="BG50" s="222"/>
      <c r="BH50" s="222"/>
      <c r="BI50" s="222"/>
      <c r="BJ50" s="222"/>
      <c r="BK50" s="222"/>
      <c r="BL50" s="222"/>
      <c r="BM50" s="222"/>
      <c r="BN50" s="222"/>
      <c r="BO50" s="222"/>
      <c r="BP50" s="222"/>
      <c r="BQ50" s="222"/>
      <c r="BR50" s="222"/>
      <c r="BT50" s="222"/>
      <c r="BU50" s="222"/>
      <c r="BV50" s="222"/>
      <c r="BW50" s="222"/>
      <c r="BX50" s="222"/>
      <c r="BY50" s="222"/>
      <c r="BZ50" s="222"/>
      <c r="CA50" s="222"/>
      <c r="CB50" s="222"/>
      <c r="CC50" s="222"/>
      <c r="CD50" s="222"/>
      <c r="CE50" s="222"/>
    </row>
    <row r="51" spans="1:83">
      <c r="A51" s="659">
        <v>16</v>
      </c>
      <c r="B51" s="659"/>
      <c r="C51" s="659"/>
      <c r="D51" s="659"/>
      <c r="E51" s="663"/>
      <c r="F51" s="659"/>
      <c r="G51" s="226" t="s">
        <v>242</v>
      </c>
      <c r="H51" s="19"/>
      <c r="I51" s="19" t="str">
        <f t="shared" ref="I51:I52" si="212">IF(H51="","",H51)</f>
        <v/>
      </c>
      <c r="J51" s="19" t="str">
        <f t="shared" ref="J51:J52" si="213">IF(I51="","",I51)</f>
        <v/>
      </c>
      <c r="K51" s="19" t="str">
        <f t="shared" ref="K51:K52" si="214">IF(J51="","",J51)</f>
        <v/>
      </c>
      <c r="L51" s="19" t="str">
        <f t="shared" ref="L51:L52" si="215">IF(K51="","",K51)</f>
        <v/>
      </c>
      <c r="M51" s="19" t="str">
        <f t="shared" ref="M51:M52" si="216">IF(L51="","",L51)</f>
        <v/>
      </c>
      <c r="N51" s="19" t="str">
        <f t="shared" ref="N51:N52" si="217">IF(M51="","",M51)</f>
        <v/>
      </c>
      <c r="O51" s="19" t="str">
        <f t="shared" ref="O51:O52" si="218">IF(N51="","",N51)</f>
        <v/>
      </c>
      <c r="P51" s="19" t="str">
        <f t="shared" ref="P51:P52" si="219">IF(O51="","",O51)</f>
        <v/>
      </c>
      <c r="Q51" s="19" t="str">
        <f t="shared" ref="Q51:Q52" si="220">IF(P51="","",P51)</f>
        <v/>
      </c>
      <c r="R51" s="19" t="str">
        <f t="shared" ref="R51:R52" si="221">IF(Q51="","",Q51)</f>
        <v/>
      </c>
      <c r="S51" s="19" t="str">
        <f t="shared" ref="S51:S52" si="222">IF(R51="","",R51)</f>
        <v/>
      </c>
      <c r="T51" s="234">
        <f t="shared" si="12"/>
        <v>0</v>
      </c>
      <c r="U51" s="656"/>
      <c r="V51" s="653"/>
      <c r="W51" s="652" t="str">
        <f>IF($V51="","",IF(OR($V51="令和８年７月17日までに修了",$V51="賃金改善開始の前月までに修了"),"研修提出必須",""))</f>
        <v/>
      </c>
      <c r="AG51" s="202"/>
      <c r="AH51" s="202"/>
      <c r="AI51" s="202"/>
      <c r="AN51" s="204">
        <v>2</v>
      </c>
      <c r="AO51" s="204">
        <v>1</v>
      </c>
      <c r="AP51" s="204">
        <v>10</v>
      </c>
      <c r="AQ51" s="221">
        <f ca="1">IF($AP51=1,IF(INDIRECT(ADDRESS(($AN51-1)*3+$AO51+5,$AP51+7))="",0,INDIRECT(ADDRESS(($AN51-1)*3+$AO51+5,$AP51+7))),IF(INDIRECT(ADDRESS(($AN51-1)*3+$AO51+5,$AP51+7))="",0,IF(COUNTIF(INDIRECT(ADDRESS(($AN51-1)*36+($AO51-1)*12+6,COLUMN())):INDIRECT(ADDRESS(($AN51-1)*36+($AO51-1)*12+$AP51+4,COLUMN())),INDIRECT(ADDRESS(($AN51-1)*3+$AO51+5,$AP51+7)))&gt;=1,0,INDIRECT(ADDRESS(($AN51-1)*3+$AO51+5,$AP51+7)))))</f>
        <v>0</v>
      </c>
      <c r="AR51" s="204">
        <f ca="1">COUNTIF(INDIRECT("H"&amp;(ROW()+12*(($AN51-1)*3+$AO51)-ROW())/12+5):INDIRECT("S"&amp;(ROW()+12*(($AN51-1)*3+$AO51)-ROW())/12+5),AQ51)</f>
        <v>0</v>
      </c>
      <c r="AS51" s="221"/>
      <c r="AU51" s="204">
        <f ca="1">IF(AND(AQ51&gt;0,AR61&gt;0),COUNTIF(AU$6:AU50,"&gt;0")+1,0)</f>
        <v>0</v>
      </c>
      <c r="BE51" s="204">
        <v>1</v>
      </c>
      <c r="BG51" s="222">
        <f t="shared" ref="BG51:BR51" si="223">SUM(H51:H52)</f>
        <v>0</v>
      </c>
      <c r="BH51" s="222">
        <f t="shared" si="223"/>
        <v>0</v>
      </c>
      <c r="BI51" s="222">
        <f t="shared" si="223"/>
        <v>0</v>
      </c>
      <c r="BJ51" s="222">
        <f t="shared" si="223"/>
        <v>0</v>
      </c>
      <c r="BK51" s="222">
        <f t="shared" si="223"/>
        <v>0</v>
      </c>
      <c r="BL51" s="222">
        <f t="shared" si="223"/>
        <v>0</v>
      </c>
      <c r="BM51" s="222">
        <f t="shared" si="223"/>
        <v>0</v>
      </c>
      <c r="BN51" s="222">
        <f t="shared" si="223"/>
        <v>0</v>
      </c>
      <c r="BO51" s="222">
        <f t="shared" si="223"/>
        <v>0</v>
      </c>
      <c r="BP51" s="222">
        <f t="shared" si="223"/>
        <v>0</v>
      </c>
      <c r="BQ51" s="222">
        <f t="shared" si="223"/>
        <v>0</v>
      </c>
      <c r="BR51" s="222">
        <f t="shared" si="223"/>
        <v>0</v>
      </c>
      <c r="BT51" s="222">
        <f t="shared" ref="BT51:CE51" si="224">SUM(U51:U52)</f>
        <v>0</v>
      </c>
      <c r="BU51" s="222">
        <f t="shared" si="224"/>
        <v>0</v>
      </c>
      <c r="BV51" s="222">
        <f t="shared" si="224"/>
        <v>0</v>
      </c>
      <c r="BW51" s="222">
        <f t="shared" si="224"/>
        <v>0</v>
      </c>
      <c r="BX51" s="222">
        <f t="shared" si="224"/>
        <v>0</v>
      </c>
      <c r="BY51" s="222">
        <f t="shared" si="224"/>
        <v>0</v>
      </c>
      <c r="BZ51" s="222">
        <f t="shared" si="224"/>
        <v>0</v>
      </c>
      <c r="CA51" s="222">
        <f t="shared" si="224"/>
        <v>0</v>
      </c>
      <c r="CB51" s="222">
        <f t="shared" si="224"/>
        <v>0</v>
      </c>
      <c r="CC51" s="222">
        <f t="shared" si="224"/>
        <v>0</v>
      </c>
      <c r="CD51" s="222">
        <f t="shared" si="224"/>
        <v>0</v>
      </c>
      <c r="CE51" s="222">
        <f t="shared" si="224"/>
        <v>0</v>
      </c>
    </row>
    <row r="52" spans="1:83">
      <c r="A52" s="660"/>
      <c r="B52" s="660"/>
      <c r="C52" s="691"/>
      <c r="D52" s="691"/>
      <c r="E52" s="664"/>
      <c r="F52" s="660"/>
      <c r="G52" s="228" t="s">
        <v>244</v>
      </c>
      <c r="H52" s="15"/>
      <c r="I52" s="15" t="str">
        <f t="shared" si="212"/>
        <v/>
      </c>
      <c r="J52" s="15" t="str">
        <f t="shared" si="213"/>
        <v/>
      </c>
      <c r="K52" s="15" t="str">
        <f t="shared" si="214"/>
        <v/>
      </c>
      <c r="L52" s="15" t="str">
        <f t="shared" si="215"/>
        <v/>
      </c>
      <c r="M52" s="15" t="str">
        <f t="shared" si="216"/>
        <v/>
      </c>
      <c r="N52" s="15" t="str">
        <f t="shared" si="217"/>
        <v/>
      </c>
      <c r="O52" s="15" t="str">
        <f t="shared" si="218"/>
        <v/>
      </c>
      <c r="P52" s="15" t="str">
        <f t="shared" si="219"/>
        <v/>
      </c>
      <c r="Q52" s="15" t="str">
        <f t="shared" si="220"/>
        <v/>
      </c>
      <c r="R52" s="15" t="str">
        <f t="shared" si="221"/>
        <v/>
      </c>
      <c r="S52" s="15" t="str">
        <f t="shared" si="222"/>
        <v/>
      </c>
      <c r="T52" s="232">
        <f t="shared" si="12"/>
        <v>0</v>
      </c>
      <c r="U52" s="657"/>
      <c r="V52" s="654"/>
      <c r="W52" s="652"/>
      <c r="AG52" s="202"/>
      <c r="AH52" s="202"/>
      <c r="AI52" s="202"/>
      <c r="AN52" s="204">
        <v>2</v>
      </c>
      <c r="AO52" s="204">
        <v>1</v>
      </c>
      <c r="AP52" s="204">
        <v>11</v>
      </c>
      <c r="AQ52" s="221">
        <f ca="1">IF($AP52=1,IF(INDIRECT(ADDRESS(($AN52-1)*3+$AO52+5,$AP52+7))="",0,INDIRECT(ADDRESS(($AN52-1)*3+$AO52+5,$AP52+7))),IF(INDIRECT(ADDRESS(($AN52-1)*3+$AO52+5,$AP52+7))="",0,IF(COUNTIF(INDIRECT(ADDRESS(($AN52-1)*36+($AO52-1)*12+6,COLUMN())):INDIRECT(ADDRESS(($AN52-1)*36+($AO52-1)*12+$AP52+4,COLUMN())),INDIRECT(ADDRESS(($AN52-1)*3+$AO52+5,$AP52+7)))&gt;=1,0,INDIRECT(ADDRESS(($AN52-1)*3+$AO52+5,$AP52+7)))))</f>
        <v>0</v>
      </c>
      <c r="AR52" s="204">
        <f ca="1">COUNTIF(INDIRECT("H"&amp;(ROW()+12*(($AN52-1)*3+$AO52)-ROW())/12+5):INDIRECT("S"&amp;(ROW()+12*(($AN52-1)*3+$AO52)-ROW())/12+5),AQ52)</f>
        <v>0</v>
      </c>
      <c r="AS52" s="221"/>
      <c r="AU52" s="204">
        <f ca="1">IF(AND(AQ52&gt;0,AR62&gt;0),COUNTIF(AU$6:AU51,"&gt;0")+1,0)</f>
        <v>0</v>
      </c>
      <c r="BE52" s="204">
        <v>2</v>
      </c>
      <c r="BF52" s="204" t="s">
        <v>245</v>
      </c>
      <c r="BG52" s="222">
        <f t="shared" ref="BG52:BR52" si="225">IF(BG51+BT51&gt;40000,1,0)</f>
        <v>0</v>
      </c>
      <c r="BH52" s="222">
        <f t="shared" si="225"/>
        <v>0</v>
      </c>
      <c r="BI52" s="222">
        <f t="shared" si="225"/>
        <v>0</v>
      </c>
      <c r="BJ52" s="222">
        <f t="shared" si="225"/>
        <v>0</v>
      </c>
      <c r="BK52" s="222">
        <f t="shared" si="225"/>
        <v>0</v>
      </c>
      <c r="BL52" s="222">
        <f t="shared" si="225"/>
        <v>0</v>
      </c>
      <c r="BM52" s="222">
        <f t="shared" si="225"/>
        <v>0</v>
      </c>
      <c r="BN52" s="222">
        <f t="shared" si="225"/>
        <v>0</v>
      </c>
      <c r="BO52" s="222">
        <f t="shared" si="225"/>
        <v>0</v>
      </c>
      <c r="BP52" s="222">
        <f t="shared" si="225"/>
        <v>0</v>
      </c>
      <c r="BQ52" s="222">
        <f t="shared" si="225"/>
        <v>0</v>
      </c>
      <c r="BR52" s="222">
        <f t="shared" si="225"/>
        <v>0</v>
      </c>
      <c r="BT52" s="222"/>
      <c r="BU52" s="222"/>
      <c r="BV52" s="222"/>
      <c r="BW52" s="222"/>
      <c r="BX52" s="222"/>
      <c r="BY52" s="222"/>
      <c r="BZ52" s="222"/>
      <c r="CA52" s="222"/>
      <c r="CB52" s="222"/>
      <c r="CC52" s="222"/>
      <c r="CD52" s="222"/>
      <c r="CE52" s="222"/>
    </row>
    <row r="53" spans="1:83">
      <c r="A53" s="661"/>
      <c r="B53" s="661"/>
      <c r="C53" s="692"/>
      <c r="D53" s="693"/>
      <c r="E53" s="665"/>
      <c r="F53" s="661"/>
      <c r="G53" s="230" t="s">
        <v>303</v>
      </c>
      <c r="H53" s="17"/>
      <c r="I53" s="17"/>
      <c r="J53" s="17"/>
      <c r="K53" s="17"/>
      <c r="L53" s="17"/>
      <c r="M53" s="17"/>
      <c r="N53" s="17"/>
      <c r="O53" s="17"/>
      <c r="P53" s="17"/>
      <c r="Q53" s="17"/>
      <c r="R53" s="17"/>
      <c r="S53" s="17"/>
      <c r="T53" s="231">
        <f t="shared" si="12"/>
        <v>0</v>
      </c>
      <c r="U53" s="658"/>
      <c r="V53" s="655"/>
      <c r="W53" s="652"/>
      <c r="AG53" s="202"/>
      <c r="AH53" s="202"/>
      <c r="AI53" s="202"/>
      <c r="AN53" s="204">
        <v>2</v>
      </c>
      <c r="AO53" s="204">
        <v>1</v>
      </c>
      <c r="AP53" s="204">
        <v>12</v>
      </c>
      <c r="AQ53" s="221">
        <f ca="1">IF($AP53=1,IF(INDIRECT(ADDRESS(($AN53-1)*3+$AO53+5,$AP53+7))="",0,INDIRECT(ADDRESS(($AN53-1)*3+$AO53+5,$AP53+7))),IF(INDIRECT(ADDRESS(($AN53-1)*3+$AO53+5,$AP53+7))="",0,IF(COUNTIF(INDIRECT(ADDRESS(($AN53-1)*36+($AO53-1)*12+6,COLUMN())):INDIRECT(ADDRESS(($AN53-1)*36+($AO53-1)*12+$AP53+4,COLUMN())),INDIRECT(ADDRESS(($AN53-1)*3+$AO53+5,$AP53+7)))&gt;=1,0,INDIRECT(ADDRESS(($AN53-1)*3+$AO53+5,$AP53+7)))))</f>
        <v>0</v>
      </c>
      <c r="AR53" s="204">
        <f ca="1">COUNTIF(INDIRECT("H"&amp;(ROW()+12*(($AN53-1)*3+$AO53)-ROW())/12+5):INDIRECT("S"&amp;(ROW()+12*(($AN53-1)*3+$AO53)-ROW())/12+5),AQ53)</f>
        <v>0</v>
      </c>
      <c r="AS53" s="221"/>
      <c r="AU53" s="204">
        <f ca="1">IF(AND(AQ53&gt;0,AR63&gt;0),COUNTIF(AU$6:AU52,"&gt;0")+1,0)</f>
        <v>0</v>
      </c>
      <c r="BE53" s="204">
        <v>3</v>
      </c>
      <c r="BG53" s="222"/>
      <c r="BH53" s="222"/>
      <c r="BI53" s="222"/>
      <c r="BJ53" s="222"/>
      <c r="BK53" s="222"/>
      <c r="BL53" s="222"/>
      <c r="BM53" s="222"/>
      <c r="BN53" s="222"/>
      <c r="BO53" s="222"/>
      <c r="BP53" s="222"/>
      <c r="BQ53" s="222"/>
      <c r="BR53" s="222"/>
      <c r="BT53" s="222"/>
      <c r="BU53" s="222"/>
      <c r="BV53" s="222"/>
      <c r="BW53" s="222"/>
      <c r="BX53" s="222"/>
      <c r="BY53" s="222"/>
      <c r="BZ53" s="222"/>
      <c r="CA53" s="222"/>
      <c r="CB53" s="222"/>
      <c r="CC53" s="222"/>
      <c r="CD53" s="222"/>
      <c r="CE53" s="222"/>
    </row>
    <row r="54" spans="1:83">
      <c r="A54" s="659">
        <v>17</v>
      </c>
      <c r="B54" s="659"/>
      <c r="C54" s="659"/>
      <c r="D54" s="659"/>
      <c r="E54" s="663"/>
      <c r="F54" s="659"/>
      <c r="G54" s="226" t="s">
        <v>242</v>
      </c>
      <c r="H54" s="19"/>
      <c r="I54" s="19" t="str">
        <f t="shared" ref="I54:I55" si="226">IF(H54="","",H54)</f>
        <v/>
      </c>
      <c r="J54" s="19" t="str">
        <f t="shared" ref="J54:J55" si="227">IF(I54="","",I54)</f>
        <v/>
      </c>
      <c r="K54" s="19" t="str">
        <f t="shared" ref="K54:K55" si="228">IF(J54="","",J54)</f>
        <v/>
      </c>
      <c r="L54" s="19" t="str">
        <f t="shared" ref="L54:L55" si="229">IF(K54="","",K54)</f>
        <v/>
      </c>
      <c r="M54" s="19" t="str">
        <f t="shared" ref="M54:M55" si="230">IF(L54="","",L54)</f>
        <v/>
      </c>
      <c r="N54" s="19" t="str">
        <f t="shared" ref="N54:N55" si="231">IF(M54="","",M54)</f>
        <v/>
      </c>
      <c r="O54" s="19" t="str">
        <f t="shared" ref="O54:O55" si="232">IF(N54="","",N54)</f>
        <v/>
      </c>
      <c r="P54" s="19" t="str">
        <f t="shared" ref="P54:P55" si="233">IF(O54="","",O54)</f>
        <v/>
      </c>
      <c r="Q54" s="19" t="str">
        <f t="shared" ref="Q54:Q55" si="234">IF(P54="","",P54)</f>
        <v/>
      </c>
      <c r="R54" s="19" t="str">
        <f t="shared" ref="R54:R55" si="235">IF(Q54="","",Q54)</f>
        <v/>
      </c>
      <c r="S54" s="19" t="str">
        <f t="shared" ref="S54:S55" si="236">IF(R54="","",R54)</f>
        <v/>
      </c>
      <c r="T54" s="234">
        <f t="shared" si="12"/>
        <v>0</v>
      </c>
      <c r="U54" s="656"/>
      <c r="V54" s="653"/>
      <c r="W54" s="652" t="str">
        <f>IF($V54="","",IF(OR($V54="令和８年７月17日までに修了",$V54="賃金改善開始の前月までに修了"),"研修提出必須",""))</f>
        <v/>
      </c>
      <c r="AG54" s="202"/>
      <c r="AH54" s="202"/>
      <c r="AI54" s="202"/>
      <c r="AN54" s="204">
        <v>2</v>
      </c>
      <c r="AO54" s="204">
        <v>2</v>
      </c>
      <c r="AP54" s="204">
        <v>1</v>
      </c>
      <c r="AQ54" s="221">
        <f ca="1">IF($AP54=1,IF(INDIRECT(ADDRESS(($AN54-1)*3+$AO54+5,$AP54+7))="",0,INDIRECT(ADDRESS(($AN54-1)*3+$AO54+5,$AP54+7))),IF(INDIRECT(ADDRESS(($AN54-1)*3+$AO54+5,$AP54+7))="",0,IF(COUNTIF(INDIRECT(ADDRESS(($AN54-1)*36+($AO54-1)*12+6,COLUMN())):INDIRECT(ADDRESS(($AN54-1)*36+($AO54-1)*12+$AP54+4,COLUMN())),INDIRECT(ADDRESS(($AN54-1)*3+$AO54+5,$AP54+7)))&gt;=1,0,INDIRECT(ADDRESS(($AN54-1)*3+$AO54+5,$AP54+7)))))</f>
        <v>0</v>
      </c>
      <c r="AR54" s="204">
        <f ca="1">COUNTIF(INDIRECT("H"&amp;(ROW()+12*(($AN54-1)*3+$AO54)-ROW())/12+5):INDIRECT("S"&amp;(ROW()+12*(($AN54-1)*3+$AO54)-ROW())/12+5),AQ54)</f>
        <v>0</v>
      </c>
      <c r="AS54" s="221"/>
      <c r="AU54" s="204">
        <f ca="1">IF(AND(AQ54&gt;0,AR64&gt;0),COUNTIF(AU$6:AU53,"&gt;0")+1,0)</f>
        <v>0</v>
      </c>
      <c r="BE54" s="204">
        <v>1</v>
      </c>
      <c r="BG54" s="222">
        <f t="shared" ref="BG54:BR54" si="237">SUM(H54:H55)</f>
        <v>0</v>
      </c>
      <c r="BH54" s="222">
        <f t="shared" si="237"/>
        <v>0</v>
      </c>
      <c r="BI54" s="222">
        <f t="shared" si="237"/>
        <v>0</v>
      </c>
      <c r="BJ54" s="222">
        <f t="shared" si="237"/>
        <v>0</v>
      </c>
      <c r="BK54" s="222">
        <f t="shared" si="237"/>
        <v>0</v>
      </c>
      <c r="BL54" s="222">
        <f t="shared" si="237"/>
        <v>0</v>
      </c>
      <c r="BM54" s="222">
        <f t="shared" si="237"/>
        <v>0</v>
      </c>
      <c r="BN54" s="222">
        <f t="shared" si="237"/>
        <v>0</v>
      </c>
      <c r="BO54" s="222">
        <f t="shared" si="237"/>
        <v>0</v>
      </c>
      <c r="BP54" s="222">
        <f t="shared" si="237"/>
        <v>0</v>
      </c>
      <c r="BQ54" s="222">
        <f t="shared" si="237"/>
        <v>0</v>
      </c>
      <c r="BR54" s="222">
        <f t="shared" si="237"/>
        <v>0</v>
      </c>
      <c r="BT54" s="222">
        <f t="shared" ref="BT54:CE54" si="238">SUM(U54:U55)</f>
        <v>0</v>
      </c>
      <c r="BU54" s="222">
        <f t="shared" si="238"/>
        <v>0</v>
      </c>
      <c r="BV54" s="222">
        <f t="shared" si="238"/>
        <v>0</v>
      </c>
      <c r="BW54" s="222">
        <f t="shared" si="238"/>
        <v>0</v>
      </c>
      <c r="BX54" s="222">
        <f t="shared" si="238"/>
        <v>0</v>
      </c>
      <c r="BY54" s="222">
        <f t="shared" si="238"/>
        <v>0</v>
      </c>
      <c r="BZ54" s="222">
        <f t="shared" si="238"/>
        <v>0</v>
      </c>
      <c r="CA54" s="222">
        <f t="shared" si="238"/>
        <v>0</v>
      </c>
      <c r="CB54" s="222">
        <f t="shared" si="238"/>
        <v>0</v>
      </c>
      <c r="CC54" s="222">
        <f t="shared" si="238"/>
        <v>0</v>
      </c>
      <c r="CD54" s="222">
        <f t="shared" si="238"/>
        <v>0</v>
      </c>
      <c r="CE54" s="222">
        <f t="shared" si="238"/>
        <v>0</v>
      </c>
    </row>
    <row r="55" spans="1:83">
      <c r="A55" s="660"/>
      <c r="B55" s="660"/>
      <c r="C55" s="691"/>
      <c r="D55" s="691"/>
      <c r="E55" s="664"/>
      <c r="F55" s="660"/>
      <c r="G55" s="228" t="s">
        <v>244</v>
      </c>
      <c r="H55" s="15"/>
      <c r="I55" s="15" t="str">
        <f t="shared" si="226"/>
        <v/>
      </c>
      <c r="J55" s="15" t="str">
        <f t="shared" si="227"/>
        <v/>
      </c>
      <c r="K55" s="15" t="str">
        <f t="shared" si="228"/>
        <v/>
      </c>
      <c r="L55" s="15" t="str">
        <f t="shared" si="229"/>
        <v/>
      </c>
      <c r="M55" s="15" t="str">
        <f t="shared" si="230"/>
        <v/>
      </c>
      <c r="N55" s="15" t="str">
        <f t="shared" si="231"/>
        <v/>
      </c>
      <c r="O55" s="15" t="str">
        <f t="shared" si="232"/>
        <v/>
      </c>
      <c r="P55" s="15" t="str">
        <f t="shared" si="233"/>
        <v/>
      </c>
      <c r="Q55" s="15" t="str">
        <f t="shared" si="234"/>
        <v/>
      </c>
      <c r="R55" s="15" t="str">
        <f t="shared" si="235"/>
        <v/>
      </c>
      <c r="S55" s="15" t="str">
        <f t="shared" si="236"/>
        <v/>
      </c>
      <c r="T55" s="232">
        <f t="shared" si="12"/>
        <v>0</v>
      </c>
      <c r="U55" s="657"/>
      <c r="V55" s="654"/>
      <c r="W55" s="652"/>
      <c r="AG55" s="202"/>
      <c r="AH55" s="202"/>
      <c r="AI55" s="202"/>
      <c r="AN55" s="204">
        <v>2</v>
      </c>
      <c r="AO55" s="204">
        <v>2</v>
      </c>
      <c r="AP55" s="204">
        <v>2</v>
      </c>
      <c r="AQ55" s="221">
        <f ca="1">IF($AP55=1,IF(INDIRECT(ADDRESS(($AN55-1)*3+$AO55+5,$AP55+7))="",0,INDIRECT(ADDRESS(($AN55-1)*3+$AO55+5,$AP55+7))),IF(INDIRECT(ADDRESS(($AN55-1)*3+$AO55+5,$AP55+7))="",0,IF(COUNTIF(INDIRECT(ADDRESS(($AN55-1)*36+($AO55-1)*12+6,COLUMN())):INDIRECT(ADDRESS(($AN55-1)*36+($AO55-1)*12+$AP55+4,COLUMN())),INDIRECT(ADDRESS(($AN55-1)*3+$AO55+5,$AP55+7)))&gt;=1,0,INDIRECT(ADDRESS(($AN55-1)*3+$AO55+5,$AP55+7)))))</f>
        <v>0</v>
      </c>
      <c r="AR55" s="204">
        <f ca="1">COUNTIF(INDIRECT("H"&amp;(ROW()+12*(($AN55-1)*3+$AO55)-ROW())/12+5):INDIRECT("S"&amp;(ROW()+12*(($AN55-1)*3+$AO55)-ROW())/12+5),AQ55)</f>
        <v>0</v>
      </c>
      <c r="AS55" s="221"/>
      <c r="AU55" s="204">
        <f ca="1">IF(AND(AQ55&gt;0,AR65&gt;0),COUNTIF(AU$6:AU54,"&gt;0")+1,0)</f>
        <v>0</v>
      </c>
      <c r="BE55" s="204">
        <v>2</v>
      </c>
      <c r="BF55" s="204" t="s">
        <v>245</v>
      </c>
      <c r="BG55" s="222">
        <f t="shared" ref="BG55:BR55" si="239">IF(BG54+BT54&gt;40000,1,0)</f>
        <v>0</v>
      </c>
      <c r="BH55" s="222">
        <f t="shared" si="239"/>
        <v>0</v>
      </c>
      <c r="BI55" s="222">
        <f t="shared" si="239"/>
        <v>0</v>
      </c>
      <c r="BJ55" s="222">
        <f t="shared" si="239"/>
        <v>0</v>
      </c>
      <c r="BK55" s="222">
        <f t="shared" si="239"/>
        <v>0</v>
      </c>
      <c r="BL55" s="222">
        <f t="shared" si="239"/>
        <v>0</v>
      </c>
      <c r="BM55" s="222">
        <f t="shared" si="239"/>
        <v>0</v>
      </c>
      <c r="BN55" s="222">
        <f t="shared" si="239"/>
        <v>0</v>
      </c>
      <c r="BO55" s="222">
        <f t="shared" si="239"/>
        <v>0</v>
      </c>
      <c r="BP55" s="222">
        <f t="shared" si="239"/>
        <v>0</v>
      </c>
      <c r="BQ55" s="222">
        <f t="shared" si="239"/>
        <v>0</v>
      </c>
      <c r="BR55" s="222">
        <f t="shared" si="239"/>
        <v>0</v>
      </c>
      <c r="BT55" s="222"/>
      <c r="BU55" s="222"/>
      <c r="BV55" s="222"/>
      <c r="BW55" s="222"/>
      <c r="BX55" s="222"/>
      <c r="BY55" s="222"/>
      <c r="BZ55" s="222"/>
      <c r="CA55" s="222"/>
      <c r="CB55" s="222"/>
      <c r="CC55" s="222"/>
      <c r="CD55" s="222"/>
      <c r="CE55" s="222"/>
    </row>
    <row r="56" spans="1:83">
      <c r="A56" s="661"/>
      <c r="B56" s="661"/>
      <c r="C56" s="692"/>
      <c r="D56" s="693"/>
      <c r="E56" s="665"/>
      <c r="F56" s="661"/>
      <c r="G56" s="230" t="s">
        <v>246</v>
      </c>
      <c r="H56" s="17"/>
      <c r="I56" s="17"/>
      <c r="J56" s="17"/>
      <c r="K56" s="17"/>
      <c r="L56" s="17"/>
      <c r="M56" s="17"/>
      <c r="N56" s="17"/>
      <c r="O56" s="17"/>
      <c r="P56" s="17"/>
      <c r="Q56" s="17"/>
      <c r="R56" s="17"/>
      <c r="S56" s="17"/>
      <c r="T56" s="231">
        <f t="shared" si="12"/>
        <v>0</v>
      </c>
      <c r="U56" s="658"/>
      <c r="V56" s="655"/>
      <c r="W56" s="652"/>
      <c r="AG56" s="202"/>
      <c r="AH56" s="202"/>
      <c r="AI56" s="202"/>
      <c r="AN56" s="204">
        <v>2</v>
      </c>
      <c r="AO56" s="204">
        <v>2</v>
      </c>
      <c r="AP56" s="204">
        <v>3</v>
      </c>
      <c r="AQ56" s="221">
        <f ca="1">IF($AP56=1,IF(INDIRECT(ADDRESS(($AN56-1)*3+$AO56+5,$AP56+7))="",0,INDIRECT(ADDRESS(($AN56-1)*3+$AO56+5,$AP56+7))),IF(INDIRECT(ADDRESS(($AN56-1)*3+$AO56+5,$AP56+7))="",0,IF(COUNTIF(INDIRECT(ADDRESS(($AN56-1)*36+($AO56-1)*12+6,COLUMN())):INDIRECT(ADDRESS(($AN56-1)*36+($AO56-1)*12+$AP56+4,COLUMN())),INDIRECT(ADDRESS(($AN56-1)*3+$AO56+5,$AP56+7)))&gt;=1,0,INDIRECT(ADDRESS(($AN56-1)*3+$AO56+5,$AP56+7)))))</f>
        <v>0</v>
      </c>
      <c r="AR56" s="204">
        <f ca="1">COUNTIF(INDIRECT("H"&amp;(ROW()+12*(($AN56-1)*3+$AO56)-ROW())/12+5):INDIRECT("S"&amp;(ROW()+12*(($AN56-1)*3+$AO56)-ROW())/12+5),AQ56)</f>
        <v>0</v>
      </c>
      <c r="AS56" s="221"/>
      <c r="AU56" s="204">
        <f ca="1">IF(AND(AQ56&gt;0,AR66&gt;0),COUNTIF(AU$6:AU55,"&gt;0")+1,0)</f>
        <v>0</v>
      </c>
      <c r="BE56" s="204">
        <v>3</v>
      </c>
      <c r="BG56" s="222"/>
      <c r="BH56" s="222"/>
      <c r="BI56" s="222"/>
      <c r="BJ56" s="222"/>
      <c r="BK56" s="222"/>
      <c r="BL56" s="222"/>
      <c r="BM56" s="222"/>
      <c r="BN56" s="222"/>
      <c r="BO56" s="222"/>
      <c r="BP56" s="222"/>
      <c r="BQ56" s="222"/>
      <c r="BR56" s="222"/>
      <c r="BT56" s="222"/>
      <c r="BU56" s="222"/>
      <c r="BV56" s="222"/>
      <c r="BW56" s="222"/>
      <c r="BX56" s="222"/>
      <c r="BY56" s="222"/>
      <c r="BZ56" s="222"/>
      <c r="CA56" s="222"/>
      <c r="CB56" s="222"/>
      <c r="CC56" s="222"/>
      <c r="CD56" s="222"/>
      <c r="CE56" s="222"/>
    </row>
    <row r="57" spans="1:83">
      <c r="A57" s="659">
        <v>18</v>
      </c>
      <c r="B57" s="659"/>
      <c r="C57" s="659"/>
      <c r="D57" s="659"/>
      <c r="E57" s="663"/>
      <c r="F57" s="659"/>
      <c r="G57" s="226" t="s">
        <v>242</v>
      </c>
      <c r="H57" s="19"/>
      <c r="I57" s="19" t="str">
        <f t="shared" ref="I57:I58" si="240">IF(H57="","",H57)</f>
        <v/>
      </c>
      <c r="J57" s="19" t="str">
        <f t="shared" ref="J57:J58" si="241">IF(I57="","",I57)</f>
        <v/>
      </c>
      <c r="K57" s="19" t="str">
        <f t="shared" ref="K57:K58" si="242">IF(J57="","",J57)</f>
        <v/>
      </c>
      <c r="L57" s="19" t="str">
        <f t="shared" ref="L57:L58" si="243">IF(K57="","",K57)</f>
        <v/>
      </c>
      <c r="M57" s="19" t="str">
        <f t="shared" ref="M57:M58" si="244">IF(L57="","",L57)</f>
        <v/>
      </c>
      <c r="N57" s="19" t="str">
        <f t="shared" ref="N57:N58" si="245">IF(M57="","",M57)</f>
        <v/>
      </c>
      <c r="O57" s="19" t="str">
        <f t="shared" ref="O57:O58" si="246">IF(N57="","",N57)</f>
        <v/>
      </c>
      <c r="P57" s="19" t="str">
        <f t="shared" ref="P57:P58" si="247">IF(O57="","",O57)</f>
        <v/>
      </c>
      <c r="Q57" s="19" t="str">
        <f t="shared" ref="Q57:Q58" si="248">IF(P57="","",P57)</f>
        <v/>
      </c>
      <c r="R57" s="19" t="str">
        <f t="shared" ref="R57:R58" si="249">IF(Q57="","",Q57)</f>
        <v/>
      </c>
      <c r="S57" s="19" t="str">
        <f t="shared" ref="S57:S58" si="250">IF(R57="","",R57)</f>
        <v/>
      </c>
      <c r="T57" s="234">
        <f t="shared" si="12"/>
        <v>0</v>
      </c>
      <c r="U57" s="656"/>
      <c r="V57" s="653"/>
      <c r="W57" s="652" t="str">
        <f>IF($V57="","",IF(OR($V57="令和８年７月17日までに修了",$V57="賃金改善開始の前月までに修了"),"研修提出必須",""))</f>
        <v/>
      </c>
      <c r="AG57" s="202"/>
      <c r="AH57" s="202"/>
      <c r="AI57" s="202"/>
      <c r="AN57" s="204">
        <v>2</v>
      </c>
      <c r="AO57" s="204">
        <v>2</v>
      </c>
      <c r="AP57" s="204">
        <v>4</v>
      </c>
      <c r="AQ57" s="221">
        <f ca="1">IF($AP57=1,IF(INDIRECT(ADDRESS(($AN57-1)*3+$AO57+5,$AP57+7))="",0,INDIRECT(ADDRESS(($AN57-1)*3+$AO57+5,$AP57+7))),IF(INDIRECT(ADDRESS(($AN57-1)*3+$AO57+5,$AP57+7))="",0,IF(COUNTIF(INDIRECT(ADDRESS(($AN57-1)*36+($AO57-1)*12+6,COLUMN())):INDIRECT(ADDRESS(($AN57-1)*36+($AO57-1)*12+$AP57+4,COLUMN())),INDIRECT(ADDRESS(($AN57-1)*3+$AO57+5,$AP57+7)))&gt;=1,0,INDIRECT(ADDRESS(($AN57-1)*3+$AO57+5,$AP57+7)))))</f>
        <v>0</v>
      </c>
      <c r="AR57" s="204">
        <f ca="1">COUNTIF(INDIRECT("H"&amp;(ROW()+12*(($AN57-1)*3+$AO57)-ROW())/12+5):INDIRECT("S"&amp;(ROW()+12*(($AN57-1)*3+$AO57)-ROW())/12+5),AQ57)</f>
        <v>0</v>
      </c>
      <c r="AS57" s="221"/>
      <c r="AU57" s="204">
        <f ca="1">IF(AND(AQ57&gt;0,AR67&gt;0),COUNTIF(AU$6:AU56,"&gt;0")+1,0)</f>
        <v>0</v>
      </c>
      <c r="BE57" s="204">
        <v>1</v>
      </c>
      <c r="BG57" s="222">
        <f t="shared" ref="BG57:BR57" si="251">SUM(H57:H58)</f>
        <v>0</v>
      </c>
      <c r="BH57" s="222">
        <f t="shared" si="251"/>
        <v>0</v>
      </c>
      <c r="BI57" s="222">
        <f t="shared" si="251"/>
        <v>0</v>
      </c>
      <c r="BJ57" s="222">
        <f t="shared" si="251"/>
        <v>0</v>
      </c>
      <c r="BK57" s="222">
        <f t="shared" si="251"/>
        <v>0</v>
      </c>
      <c r="BL57" s="222">
        <f t="shared" si="251"/>
        <v>0</v>
      </c>
      <c r="BM57" s="222">
        <f t="shared" si="251"/>
        <v>0</v>
      </c>
      <c r="BN57" s="222">
        <f t="shared" si="251"/>
        <v>0</v>
      </c>
      <c r="BO57" s="222">
        <f t="shared" si="251"/>
        <v>0</v>
      </c>
      <c r="BP57" s="222">
        <f t="shared" si="251"/>
        <v>0</v>
      </c>
      <c r="BQ57" s="222">
        <f t="shared" si="251"/>
        <v>0</v>
      </c>
      <c r="BR57" s="222">
        <f t="shared" si="251"/>
        <v>0</v>
      </c>
      <c r="BT57" s="222">
        <f t="shared" ref="BT57:CE57" si="252">SUM(U57:U58)</f>
        <v>0</v>
      </c>
      <c r="BU57" s="222">
        <f t="shared" si="252"/>
        <v>0</v>
      </c>
      <c r="BV57" s="222">
        <f t="shared" si="252"/>
        <v>0</v>
      </c>
      <c r="BW57" s="222">
        <f t="shared" si="252"/>
        <v>0</v>
      </c>
      <c r="BX57" s="222">
        <f t="shared" si="252"/>
        <v>0</v>
      </c>
      <c r="BY57" s="222">
        <f t="shared" si="252"/>
        <v>0</v>
      </c>
      <c r="BZ57" s="222">
        <f t="shared" si="252"/>
        <v>0</v>
      </c>
      <c r="CA57" s="222">
        <f t="shared" si="252"/>
        <v>0</v>
      </c>
      <c r="CB57" s="222">
        <f t="shared" si="252"/>
        <v>0</v>
      </c>
      <c r="CC57" s="222">
        <f t="shared" si="252"/>
        <v>0</v>
      </c>
      <c r="CD57" s="222">
        <f t="shared" si="252"/>
        <v>0</v>
      </c>
      <c r="CE57" s="222">
        <f t="shared" si="252"/>
        <v>0</v>
      </c>
    </row>
    <row r="58" spans="1:83">
      <c r="A58" s="660"/>
      <c r="B58" s="660"/>
      <c r="C58" s="691"/>
      <c r="D58" s="691"/>
      <c r="E58" s="664"/>
      <c r="F58" s="660"/>
      <c r="G58" s="228" t="s">
        <v>244</v>
      </c>
      <c r="H58" s="15"/>
      <c r="I58" s="15" t="str">
        <f t="shared" si="240"/>
        <v/>
      </c>
      <c r="J58" s="15" t="str">
        <f t="shared" si="241"/>
        <v/>
      </c>
      <c r="K58" s="15" t="str">
        <f t="shared" si="242"/>
        <v/>
      </c>
      <c r="L58" s="15" t="str">
        <f t="shared" si="243"/>
        <v/>
      </c>
      <c r="M58" s="15" t="str">
        <f t="shared" si="244"/>
        <v/>
      </c>
      <c r="N58" s="15" t="str">
        <f t="shared" si="245"/>
        <v/>
      </c>
      <c r="O58" s="15" t="str">
        <f t="shared" si="246"/>
        <v/>
      </c>
      <c r="P58" s="15" t="str">
        <f t="shared" si="247"/>
        <v/>
      </c>
      <c r="Q58" s="15" t="str">
        <f t="shared" si="248"/>
        <v/>
      </c>
      <c r="R58" s="15" t="str">
        <f t="shared" si="249"/>
        <v/>
      </c>
      <c r="S58" s="15" t="str">
        <f t="shared" si="250"/>
        <v/>
      </c>
      <c r="T58" s="232">
        <f t="shared" si="12"/>
        <v>0</v>
      </c>
      <c r="U58" s="657"/>
      <c r="V58" s="654"/>
      <c r="W58" s="652"/>
      <c r="AG58" s="202"/>
      <c r="AH58" s="202"/>
      <c r="AI58" s="202"/>
      <c r="AN58" s="204">
        <v>2</v>
      </c>
      <c r="AO58" s="204">
        <v>2</v>
      </c>
      <c r="AP58" s="204">
        <v>5</v>
      </c>
      <c r="AQ58" s="221">
        <f ca="1">IF($AP58=1,IF(INDIRECT(ADDRESS(($AN58-1)*3+$AO58+5,$AP58+7))="",0,INDIRECT(ADDRESS(($AN58-1)*3+$AO58+5,$AP58+7))),IF(INDIRECT(ADDRESS(($AN58-1)*3+$AO58+5,$AP58+7))="",0,IF(COUNTIF(INDIRECT(ADDRESS(($AN58-1)*36+($AO58-1)*12+6,COLUMN())):INDIRECT(ADDRESS(($AN58-1)*36+($AO58-1)*12+$AP58+4,COLUMN())),INDIRECT(ADDRESS(($AN58-1)*3+$AO58+5,$AP58+7)))&gt;=1,0,INDIRECT(ADDRESS(($AN58-1)*3+$AO58+5,$AP58+7)))))</f>
        <v>0</v>
      </c>
      <c r="AR58" s="204">
        <f ca="1">COUNTIF(INDIRECT("H"&amp;(ROW()+12*(($AN58-1)*3+$AO58)-ROW())/12+5):INDIRECT("S"&amp;(ROW()+12*(($AN58-1)*3+$AO58)-ROW())/12+5),AQ58)</f>
        <v>0</v>
      </c>
      <c r="AS58" s="221"/>
      <c r="AU58" s="204">
        <f ca="1">IF(AND(AQ58&gt;0,AR68&gt;0),COUNTIF(AU$6:AU57,"&gt;0")+1,0)</f>
        <v>0</v>
      </c>
      <c r="BE58" s="204">
        <v>2</v>
      </c>
      <c r="BF58" s="204" t="s">
        <v>245</v>
      </c>
      <c r="BG58" s="222">
        <f t="shared" ref="BG58:BR58" si="253">IF(BG57+BT57&gt;40000,1,0)</f>
        <v>0</v>
      </c>
      <c r="BH58" s="222">
        <f t="shared" si="253"/>
        <v>0</v>
      </c>
      <c r="BI58" s="222">
        <f t="shared" si="253"/>
        <v>0</v>
      </c>
      <c r="BJ58" s="222">
        <f t="shared" si="253"/>
        <v>0</v>
      </c>
      <c r="BK58" s="222">
        <f t="shared" si="253"/>
        <v>0</v>
      </c>
      <c r="BL58" s="222">
        <f t="shared" si="253"/>
        <v>0</v>
      </c>
      <c r="BM58" s="222">
        <f t="shared" si="253"/>
        <v>0</v>
      </c>
      <c r="BN58" s="222">
        <f t="shared" si="253"/>
        <v>0</v>
      </c>
      <c r="BO58" s="222">
        <f t="shared" si="253"/>
        <v>0</v>
      </c>
      <c r="BP58" s="222">
        <f t="shared" si="253"/>
        <v>0</v>
      </c>
      <c r="BQ58" s="222">
        <f t="shared" si="253"/>
        <v>0</v>
      </c>
      <c r="BR58" s="222">
        <f t="shared" si="253"/>
        <v>0</v>
      </c>
      <c r="BT58" s="222"/>
      <c r="BU58" s="222"/>
      <c r="BV58" s="222"/>
      <c r="BW58" s="222"/>
      <c r="BX58" s="222"/>
      <c r="BY58" s="222"/>
      <c r="BZ58" s="222"/>
      <c r="CA58" s="222"/>
      <c r="CB58" s="222"/>
      <c r="CC58" s="222"/>
      <c r="CD58" s="222"/>
      <c r="CE58" s="222"/>
    </row>
    <row r="59" spans="1:83">
      <c r="A59" s="661"/>
      <c r="B59" s="661"/>
      <c r="C59" s="692"/>
      <c r="D59" s="693"/>
      <c r="E59" s="665"/>
      <c r="F59" s="661"/>
      <c r="G59" s="230" t="s">
        <v>303</v>
      </c>
      <c r="H59" s="17"/>
      <c r="I59" s="17"/>
      <c r="J59" s="17"/>
      <c r="K59" s="17"/>
      <c r="L59" s="17"/>
      <c r="M59" s="17"/>
      <c r="N59" s="17"/>
      <c r="O59" s="17"/>
      <c r="P59" s="17"/>
      <c r="Q59" s="17"/>
      <c r="R59" s="17"/>
      <c r="S59" s="17"/>
      <c r="T59" s="231">
        <f t="shared" si="12"/>
        <v>0</v>
      </c>
      <c r="U59" s="658"/>
      <c r="V59" s="655"/>
      <c r="W59" s="652"/>
      <c r="AG59" s="202"/>
      <c r="AH59" s="202"/>
      <c r="AI59" s="202"/>
      <c r="AN59" s="204">
        <v>2</v>
      </c>
      <c r="AO59" s="204">
        <v>2</v>
      </c>
      <c r="AP59" s="204">
        <v>6</v>
      </c>
      <c r="AQ59" s="221">
        <f ca="1">IF($AP59=1,IF(INDIRECT(ADDRESS(($AN59-1)*3+$AO59+5,$AP59+7))="",0,INDIRECT(ADDRESS(($AN59-1)*3+$AO59+5,$AP59+7))),IF(INDIRECT(ADDRESS(($AN59-1)*3+$AO59+5,$AP59+7))="",0,IF(COUNTIF(INDIRECT(ADDRESS(($AN59-1)*36+($AO59-1)*12+6,COLUMN())):INDIRECT(ADDRESS(($AN59-1)*36+($AO59-1)*12+$AP59+4,COLUMN())),INDIRECT(ADDRESS(($AN59-1)*3+$AO59+5,$AP59+7)))&gt;=1,0,INDIRECT(ADDRESS(($AN59-1)*3+$AO59+5,$AP59+7)))))</f>
        <v>0</v>
      </c>
      <c r="AR59" s="204">
        <f ca="1">COUNTIF(INDIRECT("H"&amp;(ROW()+12*(($AN59-1)*3+$AO59)-ROW())/12+5):INDIRECT("S"&amp;(ROW()+12*(($AN59-1)*3+$AO59)-ROW())/12+5),AQ59)</f>
        <v>0</v>
      </c>
      <c r="AS59" s="221"/>
      <c r="AU59" s="204">
        <f ca="1">IF(AND(AQ59&gt;0,AR69&gt;0),COUNTIF(AU$6:AU58,"&gt;0")+1,0)</f>
        <v>0</v>
      </c>
      <c r="BE59" s="204">
        <v>3</v>
      </c>
      <c r="BG59" s="222"/>
      <c r="BH59" s="222"/>
      <c r="BI59" s="222"/>
      <c r="BJ59" s="222"/>
      <c r="BK59" s="222"/>
      <c r="BL59" s="222"/>
      <c r="BM59" s="222"/>
      <c r="BN59" s="222"/>
      <c r="BO59" s="222"/>
      <c r="BP59" s="222"/>
      <c r="BQ59" s="222"/>
      <c r="BR59" s="222"/>
    </row>
    <row r="60" spans="1:83">
      <c r="A60" s="659">
        <v>19</v>
      </c>
      <c r="B60" s="659"/>
      <c r="C60" s="659"/>
      <c r="D60" s="659"/>
      <c r="E60" s="663"/>
      <c r="F60" s="659"/>
      <c r="G60" s="226" t="s">
        <v>242</v>
      </c>
      <c r="H60" s="19"/>
      <c r="I60" s="19" t="str">
        <f t="shared" ref="I60:I61" si="254">IF(H60="","",H60)</f>
        <v/>
      </c>
      <c r="J60" s="19" t="str">
        <f t="shared" ref="J60:J61" si="255">IF(I60="","",I60)</f>
        <v/>
      </c>
      <c r="K60" s="19" t="str">
        <f t="shared" ref="K60:K61" si="256">IF(J60="","",J60)</f>
        <v/>
      </c>
      <c r="L60" s="19" t="str">
        <f t="shared" ref="L60:L61" si="257">IF(K60="","",K60)</f>
        <v/>
      </c>
      <c r="M60" s="19" t="str">
        <f t="shared" ref="M60:M61" si="258">IF(L60="","",L60)</f>
        <v/>
      </c>
      <c r="N60" s="19" t="str">
        <f t="shared" ref="N60:N61" si="259">IF(M60="","",M60)</f>
        <v/>
      </c>
      <c r="O60" s="19" t="str">
        <f t="shared" ref="O60:O61" si="260">IF(N60="","",N60)</f>
        <v/>
      </c>
      <c r="P60" s="19" t="str">
        <f t="shared" ref="P60:P61" si="261">IF(O60="","",O60)</f>
        <v/>
      </c>
      <c r="Q60" s="19" t="str">
        <f t="shared" ref="Q60:Q61" si="262">IF(P60="","",P60)</f>
        <v/>
      </c>
      <c r="R60" s="19" t="str">
        <f t="shared" ref="R60:R61" si="263">IF(Q60="","",Q60)</f>
        <v/>
      </c>
      <c r="S60" s="19" t="str">
        <f t="shared" ref="S60:S61" si="264">IF(R60="","",R60)</f>
        <v/>
      </c>
      <c r="T60" s="234">
        <f t="shared" si="12"/>
        <v>0</v>
      </c>
      <c r="U60" s="656"/>
      <c r="V60" s="653"/>
      <c r="W60" s="652" t="str">
        <f>IF($V60="","",IF(OR($V60="令和８年７月17日までに修了",$V60="賃金改善開始の前月までに修了"),"研修提出必須",""))</f>
        <v/>
      </c>
      <c r="AG60" s="202"/>
      <c r="AH60" s="202"/>
      <c r="AI60" s="202"/>
      <c r="AN60" s="204">
        <v>2</v>
      </c>
      <c r="AO60" s="204">
        <v>2</v>
      </c>
      <c r="AP60" s="204">
        <v>7</v>
      </c>
      <c r="AQ60" s="221">
        <f ca="1">IF($AP60=1,IF(INDIRECT(ADDRESS(($AN60-1)*3+$AO60+5,$AP60+7))="",0,INDIRECT(ADDRESS(($AN60-1)*3+$AO60+5,$AP60+7))),IF(INDIRECT(ADDRESS(($AN60-1)*3+$AO60+5,$AP60+7))="",0,IF(COUNTIF(INDIRECT(ADDRESS(($AN60-1)*36+($AO60-1)*12+6,COLUMN())):INDIRECT(ADDRESS(($AN60-1)*36+($AO60-1)*12+$AP60+4,COLUMN())),INDIRECT(ADDRESS(($AN60-1)*3+$AO60+5,$AP60+7)))&gt;=1,0,INDIRECT(ADDRESS(($AN60-1)*3+$AO60+5,$AP60+7)))))</f>
        <v>0</v>
      </c>
      <c r="AR60" s="204">
        <f ca="1">COUNTIF(INDIRECT("H"&amp;(ROW()+12*(($AN60-1)*3+$AO60)-ROW())/12+5):INDIRECT("S"&amp;(ROW()+12*(($AN60-1)*3+$AO60)-ROW())/12+5),AQ60)</f>
        <v>0</v>
      </c>
      <c r="AS60" s="221"/>
      <c r="AU60" s="204">
        <f ca="1">IF(AND(AQ60&gt;0,AR60&gt;0),COUNTIF(AU$6:AU59,"&gt;0")+1,0)</f>
        <v>0</v>
      </c>
      <c r="BE60" s="204">
        <v>1</v>
      </c>
      <c r="BG60" s="222">
        <f t="shared" ref="BG60:BR60" si="265">SUM(H60:H61)</f>
        <v>0</v>
      </c>
      <c r="BH60" s="222">
        <f t="shared" si="265"/>
        <v>0</v>
      </c>
      <c r="BI60" s="222">
        <f t="shared" si="265"/>
        <v>0</v>
      </c>
      <c r="BJ60" s="222">
        <f t="shared" si="265"/>
        <v>0</v>
      </c>
      <c r="BK60" s="222">
        <f t="shared" si="265"/>
        <v>0</v>
      </c>
      <c r="BL60" s="222">
        <f t="shared" si="265"/>
        <v>0</v>
      </c>
      <c r="BM60" s="222">
        <f t="shared" si="265"/>
        <v>0</v>
      </c>
      <c r="BN60" s="222">
        <f t="shared" si="265"/>
        <v>0</v>
      </c>
      <c r="BO60" s="222">
        <f t="shared" si="265"/>
        <v>0</v>
      </c>
      <c r="BP60" s="222">
        <f t="shared" si="265"/>
        <v>0</v>
      </c>
      <c r="BQ60" s="222">
        <f t="shared" si="265"/>
        <v>0</v>
      </c>
      <c r="BR60" s="222">
        <f t="shared" si="265"/>
        <v>0</v>
      </c>
      <c r="BT60" s="222">
        <f t="shared" ref="BT60:CE60" si="266">SUM(U60:U61)</f>
        <v>0</v>
      </c>
      <c r="BU60" s="222">
        <f t="shared" si="266"/>
        <v>0</v>
      </c>
      <c r="BV60" s="222">
        <f t="shared" si="266"/>
        <v>0</v>
      </c>
      <c r="BW60" s="222">
        <f t="shared" si="266"/>
        <v>0</v>
      </c>
      <c r="BX60" s="222">
        <f t="shared" si="266"/>
        <v>0</v>
      </c>
      <c r="BY60" s="222">
        <f t="shared" si="266"/>
        <v>0</v>
      </c>
      <c r="BZ60" s="222">
        <f t="shared" si="266"/>
        <v>0</v>
      </c>
      <c r="CA60" s="222">
        <f t="shared" si="266"/>
        <v>0</v>
      </c>
      <c r="CB60" s="222">
        <f t="shared" si="266"/>
        <v>0</v>
      </c>
      <c r="CC60" s="222">
        <f t="shared" si="266"/>
        <v>0</v>
      </c>
      <c r="CD60" s="222">
        <f t="shared" si="266"/>
        <v>0</v>
      </c>
      <c r="CE60" s="222">
        <f t="shared" si="266"/>
        <v>0</v>
      </c>
    </row>
    <row r="61" spans="1:83">
      <c r="A61" s="660"/>
      <c r="B61" s="660"/>
      <c r="C61" s="691"/>
      <c r="D61" s="691"/>
      <c r="E61" s="664"/>
      <c r="F61" s="660"/>
      <c r="G61" s="228" t="s">
        <v>244</v>
      </c>
      <c r="H61" s="15"/>
      <c r="I61" s="15" t="str">
        <f t="shared" si="254"/>
        <v/>
      </c>
      <c r="J61" s="15" t="str">
        <f t="shared" si="255"/>
        <v/>
      </c>
      <c r="K61" s="15" t="str">
        <f t="shared" si="256"/>
        <v/>
      </c>
      <c r="L61" s="15" t="str">
        <f t="shared" si="257"/>
        <v/>
      </c>
      <c r="M61" s="15" t="str">
        <f t="shared" si="258"/>
        <v/>
      </c>
      <c r="N61" s="15" t="str">
        <f t="shared" si="259"/>
        <v/>
      </c>
      <c r="O61" s="15" t="str">
        <f t="shared" si="260"/>
        <v/>
      </c>
      <c r="P61" s="15" t="str">
        <f t="shared" si="261"/>
        <v/>
      </c>
      <c r="Q61" s="15" t="str">
        <f t="shared" si="262"/>
        <v/>
      </c>
      <c r="R61" s="15" t="str">
        <f t="shared" si="263"/>
        <v/>
      </c>
      <c r="S61" s="15" t="str">
        <f t="shared" si="264"/>
        <v/>
      </c>
      <c r="T61" s="232">
        <f t="shared" si="12"/>
        <v>0</v>
      </c>
      <c r="U61" s="657"/>
      <c r="V61" s="654"/>
      <c r="W61" s="652"/>
      <c r="AG61" s="202"/>
      <c r="AH61" s="202"/>
      <c r="AI61" s="202"/>
      <c r="AN61" s="204">
        <v>2</v>
      </c>
      <c r="AO61" s="204">
        <v>2</v>
      </c>
      <c r="AP61" s="204">
        <v>8</v>
      </c>
      <c r="AQ61" s="221">
        <f ca="1">IF($AP61=1,IF(INDIRECT(ADDRESS(($AN61-1)*3+$AO61+5,$AP61+7))="",0,INDIRECT(ADDRESS(($AN61-1)*3+$AO61+5,$AP61+7))),IF(INDIRECT(ADDRESS(($AN61-1)*3+$AO61+5,$AP61+7))="",0,IF(COUNTIF(INDIRECT(ADDRESS(($AN61-1)*36+($AO61-1)*12+6,COLUMN())):INDIRECT(ADDRESS(($AN61-1)*36+($AO61-1)*12+$AP61+4,COLUMN())),INDIRECT(ADDRESS(($AN61-1)*3+$AO61+5,$AP61+7)))&gt;=1,0,INDIRECT(ADDRESS(($AN61-1)*3+$AO61+5,$AP61+7)))))</f>
        <v>0</v>
      </c>
      <c r="AR61" s="204">
        <f ca="1">COUNTIF(INDIRECT("H"&amp;(ROW()+12*(($AN61-1)*3+$AO61)-ROW())/12+5):INDIRECT("S"&amp;(ROW()+12*(($AN61-1)*3+$AO61)-ROW())/12+5),AQ61)</f>
        <v>0</v>
      </c>
      <c r="AS61" s="221"/>
      <c r="AU61" s="204">
        <f ca="1">IF(AND(AQ61&gt;0,AR61&gt;0),COUNTIF(AU$6:AU60,"&gt;0")+1,0)</f>
        <v>0</v>
      </c>
      <c r="BE61" s="204">
        <v>2</v>
      </c>
      <c r="BF61" s="204" t="s">
        <v>245</v>
      </c>
      <c r="BG61" s="222">
        <f t="shared" ref="BG61:BR61" si="267">IF(BG60+BT60&gt;40000,1,0)</f>
        <v>0</v>
      </c>
      <c r="BH61" s="222">
        <f t="shared" si="267"/>
        <v>0</v>
      </c>
      <c r="BI61" s="222">
        <f t="shared" si="267"/>
        <v>0</v>
      </c>
      <c r="BJ61" s="222">
        <f t="shared" si="267"/>
        <v>0</v>
      </c>
      <c r="BK61" s="222">
        <f t="shared" si="267"/>
        <v>0</v>
      </c>
      <c r="BL61" s="222">
        <f t="shared" si="267"/>
        <v>0</v>
      </c>
      <c r="BM61" s="222">
        <f t="shared" si="267"/>
        <v>0</v>
      </c>
      <c r="BN61" s="222">
        <f t="shared" si="267"/>
        <v>0</v>
      </c>
      <c r="BO61" s="222">
        <f t="shared" si="267"/>
        <v>0</v>
      </c>
      <c r="BP61" s="222">
        <f t="shared" si="267"/>
        <v>0</v>
      </c>
      <c r="BQ61" s="222">
        <f t="shared" si="267"/>
        <v>0</v>
      </c>
      <c r="BR61" s="222">
        <f t="shared" si="267"/>
        <v>0</v>
      </c>
      <c r="BT61" s="222"/>
      <c r="BU61" s="222"/>
      <c r="BV61" s="222"/>
      <c r="BW61" s="222"/>
      <c r="BX61" s="222"/>
      <c r="BY61" s="222"/>
      <c r="BZ61" s="222"/>
      <c r="CA61" s="222"/>
      <c r="CB61" s="222"/>
      <c r="CC61" s="222"/>
      <c r="CD61" s="222"/>
      <c r="CE61" s="222"/>
    </row>
    <row r="62" spans="1:83">
      <c r="A62" s="661"/>
      <c r="B62" s="661"/>
      <c r="C62" s="692"/>
      <c r="D62" s="693"/>
      <c r="E62" s="665"/>
      <c r="F62" s="661"/>
      <c r="G62" s="230" t="s">
        <v>246</v>
      </c>
      <c r="H62" s="17"/>
      <c r="I62" s="17"/>
      <c r="J62" s="17"/>
      <c r="K62" s="17"/>
      <c r="L62" s="17"/>
      <c r="M62" s="17"/>
      <c r="N62" s="17"/>
      <c r="O62" s="17"/>
      <c r="P62" s="17"/>
      <c r="Q62" s="17"/>
      <c r="R62" s="17"/>
      <c r="S62" s="17"/>
      <c r="T62" s="231">
        <f t="shared" si="12"/>
        <v>0</v>
      </c>
      <c r="U62" s="658"/>
      <c r="V62" s="655"/>
      <c r="W62" s="652"/>
      <c r="AG62" s="202"/>
      <c r="AH62" s="202"/>
      <c r="AI62" s="202"/>
      <c r="AN62" s="204">
        <v>2</v>
      </c>
      <c r="AO62" s="204">
        <v>2</v>
      </c>
      <c r="AP62" s="204">
        <v>9</v>
      </c>
      <c r="AQ62" s="221">
        <f ca="1">IF($AP62=1,IF(INDIRECT(ADDRESS(($AN62-1)*3+$AO62+5,$AP62+7))="",0,INDIRECT(ADDRESS(($AN62-1)*3+$AO62+5,$AP62+7))),IF(INDIRECT(ADDRESS(($AN62-1)*3+$AO62+5,$AP62+7))="",0,IF(COUNTIF(INDIRECT(ADDRESS(($AN62-1)*36+($AO62-1)*12+6,COLUMN())):INDIRECT(ADDRESS(($AN62-1)*36+($AO62-1)*12+$AP62+4,COLUMN())),INDIRECT(ADDRESS(($AN62-1)*3+$AO62+5,$AP62+7)))&gt;=1,0,INDIRECT(ADDRESS(($AN62-1)*3+$AO62+5,$AP62+7)))))</f>
        <v>0</v>
      </c>
      <c r="AR62" s="204">
        <f ca="1">COUNTIF(INDIRECT("H"&amp;(ROW()+12*(($AN62-1)*3+$AO62)-ROW())/12+5):INDIRECT("S"&amp;(ROW()+12*(($AN62-1)*3+$AO62)-ROW())/12+5),AQ62)</f>
        <v>0</v>
      </c>
      <c r="AS62" s="221"/>
      <c r="AU62" s="204">
        <f ca="1">IF(AND(AQ62&gt;0,AR62&gt;0),COUNTIF(AU$6:AU61,"&gt;0")+1,0)</f>
        <v>0</v>
      </c>
      <c r="BE62" s="204">
        <v>3</v>
      </c>
      <c r="BG62" s="222"/>
      <c r="BH62" s="222"/>
      <c r="BI62" s="222"/>
      <c r="BJ62" s="222"/>
      <c r="BK62" s="222"/>
      <c r="BL62" s="222"/>
      <c r="BM62" s="222"/>
      <c r="BN62" s="222"/>
      <c r="BO62" s="222"/>
      <c r="BP62" s="222"/>
      <c r="BQ62" s="222"/>
      <c r="BR62" s="222"/>
      <c r="BT62" s="222"/>
      <c r="BU62" s="222"/>
      <c r="BV62" s="222"/>
      <c r="BW62" s="222"/>
      <c r="BX62" s="222"/>
      <c r="BY62" s="222"/>
      <c r="BZ62" s="222"/>
      <c r="CA62" s="222"/>
      <c r="CB62" s="222"/>
      <c r="CC62" s="222"/>
      <c r="CD62" s="222"/>
      <c r="CE62" s="222"/>
    </row>
    <row r="63" spans="1:83">
      <c r="A63" s="659">
        <v>20</v>
      </c>
      <c r="B63" s="659"/>
      <c r="C63" s="659"/>
      <c r="D63" s="659"/>
      <c r="E63" s="663"/>
      <c r="F63" s="659"/>
      <c r="G63" s="226" t="s">
        <v>242</v>
      </c>
      <c r="H63" s="19"/>
      <c r="I63" s="19" t="str">
        <f t="shared" ref="I63:I64" si="268">IF(H63="","",H63)</f>
        <v/>
      </c>
      <c r="J63" s="19" t="str">
        <f t="shared" ref="J63:J64" si="269">IF(I63="","",I63)</f>
        <v/>
      </c>
      <c r="K63" s="19" t="str">
        <f t="shared" ref="K63:K64" si="270">IF(J63="","",J63)</f>
        <v/>
      </c>
      <c r="L63" s="19" t="str">
        <f t="shared" ref="L63:L64" si="271">IF(K63="","",K63)</f>
        <v/>
      </c>
      <c r="M63" s="19" t="str">
        <f t="shared" ref="M63:M64" si="272">IF(L63="","",L63)</f>
        <v/>
      </c>
      <c r="N63" s="19" t="str">
        <f t="shared" ref="N63:N64" si="273">IF(M63="","",M63)</f>
        <v/>
      </c>
      <c r="O63" s="19" t="str">
        <f t="shared" ref="O63:O64" si="274">IF(N63="","",N63)</f>
        <v/>
      </c>
      <c r="P63" s="19" t="str">
        <f t="shared" ref="P63:P64" si="275">IF(O63="","",O63)</f>
        <v/>
      </c>
      <c r="Q63" s="19" t="str">
        <f t="shared" ref="Q63:Q64" si="276">IF(P63="","",P63)</f>
        <v/>
      </c>
      <c r="R63" s="19" t="str">
        <f t="shared" ref="R63:R64" si="277">IF(Q63="","",Q63)</f>
        <v/>
      </c>
      <c r="S63" s="19" t="str">
        <f t="shared" ref="S63:S64" si="278">IF(R63="","",R63)</f>
        <v/>
      </c>
      <c r="T63" s="234">
        <f t="shared" si="12"/>
        <v>0</v>
      </c>
      <c r="U63" s="656"/>
      <c r="V63" s="653"/>
      <c r="W63" s="652" t="str">
        <f>IF($V63="","",IF(OR($V63="令和８年７月17日までに修了",$V63="賃金改善開始の前月までに修了"),"研修提出必須",""))</f>
        <v/>
      </c>
      <c r="AG63" s="202"/>
      <c r="AH63" s="202"/>
      <c r="AI63" s="202"/>
      <c r="AN63" s="204">
        <v>2</v>
      </c>
      <c r="AO63" s="204">
        <v>2</v>
      </c>
      <c r="AP63" s="204">
        <v>10</v>
      </c>
      <c r="AQ63" s="221">
        <f ca="1">IF($AP63=1,IF(INDIRECT(ADDRESS(($AN63-1)*3+$AO63+5,$AP63+7))="",0,INDIRECT(ADDRESS(($AN63-1)*3+$AO63+5,$AP63+7))),IF(INDIRECT(ADDRESS(($AN63-1)*3+$AO63+5,$AP63+7))="",0,IF(COUNTIF(INDIRECT(ADDRESS(($AN63-1)*36+($AO63-1)*12+6,COLUMN())):INDIRECT(ADDRESS(($AN63-1)*36+($AO63-1)*12+$AP63+4,COLUMN())),INDIRECT(ADDRESS(($AN63-1)*3+$AO63+5,$AP63+7)))&gt;=1,0,INDIRECT(ADDRESS(($AN63-1)*3+$AO63+5,$AP63+7)))))</f>
        <v>0</v>
      </c>
      <c r="AR63" s="204">
        <f ca="1">COUNTIF(INDIRECT("H"&amp;(ROW()+12*(($AN63-1)*3+$AO63)-ROW())/12+5):INDIRECT("S"&amp;(ROW()+12*(($AN63-1)*3+$AO63)-ROW())/12+5),AQ63)</f>
        <v>0</v>
      </c>
      <c r="AS63" s="221"/>
      <c r="AU63" s="204">
        <f ca="1">IF(AND(AQ63&gt;0,AR63&gt;0),COUNTIF(AU$6:AU62,"&gt;0")+1,0)</f>
        <v>0</v>
      </c>
      <c r="BE63" s="204">
        <v>1</v>
      </c>
      <c r="BG63" s="222">
        <f t="shared" ref="BG63:BR63" si="279">SUM(H63:H64)</f>
        <v>0</v>
      </c>
      <c r="BH63" s="222">
        <f t="shared" si="279"/>
        <v>0</v>
      </c>
      <c r="BI63" s="222">
        <f t="shared" si="279"/>
        <v>0</v>
      </c>
      <c r="BJ63" s="222">
        <f t="shared" si="279"/>
        <v>0</v>
      </c>
      <c r="BK63" s="222">
        <f t="shared" si="279"/>
        <v>0</v>
      </c>
      <c r="BL63" s="222">
        <f t="shared" si="279"/>
        <v>0</v>
      </c>
      <c r="BM63" s="222">
        <f t="shared" si="279"/>
        <v>0</v>
      </c>
      <c r="BN63" s="222">
        <f t="shared" si="279"/>
        <v>0</v>
      </c>
      <c r="BO63" s="222">
        <f t="shared" si="279"/>
        <v>0</v>
      </c>
      <c r="BP63" s="222">
        <f t="shared" si="279"/>
        <v>0</v>
      </c>
      <c r="BQ63" s="222">
        <f t="shared" si="279"/>
        <v>0</v>
      </c>
      <c r="BR63" s="222">
        <f t="shared" si="279"/>
        <v>0</v>
      </c>
      <c r="BT63" s="222">
        <f t="shared" ref="BT63:CE63" si="280">SUM(U63:U64)</f>
        <v>0</v>
      </c>
      <c r="BU63" s="222">
        <f t="shared" si="280"/>
        <v>0</v>
      </c>
      <c r="BV63" s="222">
        <f t="shared" si="280"/>
        <v>0</v>
      </c>
      <c r="BW63" s="222">
        <f t="shared" si="280"/>
        <v>0</v>
      </c>
      <c r="BX63" s="222">
        <f t="shared" si="280"/>
        <v>0</v>
      </c>
      <c r="BY63" s="222">
        <f t="shared" si="280"/>
        <v>0</v>
      </c>
      <c r="BZ63" s="222">
        <f t="shared" si="280"/>
        <v>0</v>
      </c>
      <c r="CA63" s="222">
        <f t="shared" si="280"/>
        <v>0</v>
      </c>
      <c r="CB63" s="222">
        <f t="shared" si="280"/>
        <v>0</v>
      </c>
      <c r="CC63" s="222">
        <f t="shared" si="280"/>
        <v>0</v>
      </c>
      <c r="CD63" s="222">
        <f t="shared" si="280"/>
        <v>0</v>
      </c>
      <c r="CE63" s="222">
        <f t="shared" si="280"/>
        <v>0</v>
      </c>
    </row>
    <row r="64" spans="1:83">
      <c r="A64" s="660"/>
      <c r="B64" s="660"/>
      <c r="C64" s="691"/>
      <c r="D64" s="691"/>
      <c r="E64" s="664"/>
      <c r="F64" s="660"/>
      <c r="G64" s="228" t="s">
        <v>244</v>
      </c>
      <c r="H64" s="15"/>
      <c r="I64" s="15" t="str">
        <f t="shared" si="268"/>
        <v/>
      </c>
      <c r="J64" s="15" t="str">
        <f t="shared" si="269"/>
        <v/>
      </c>
      <c r="K64" s="15" t="str">
        <f t="shared" si="270"/>
        <v/>
      </c>
      <c r="L64" s="15" t="str">
        <f t="shared" si="271"/>
        <v/>
      </c>
      <c r="M64" s="15" t="str">
        <f t="shared" si="272"/>
        <v/>
      </c>
      <c r="N64" s="15" t="str">
        <f t="shared" si="273"/>
        <v/>
      </c>
      <c r="O64" s="15" t="str">
        <f t="shared" si="274"/>
        <v/>
      </c>
      <c r="P64" s="15" t="str">
        <f t="shared" si="275"/>
        <v/>
      </c>
      <c r="Q64" s="15" t="str">
        <f t="shared" si="276"/>
        <v/>
      </c>
      <c r="R64" s="15" t="str">
        <f t="shared" si="277"/>
        <v/>
      </c>
      <c r="S64" s="15" t="str">
        <f t="shared" si="278"/>
        <v/>
      </c>
      <c r="T64" s="232">
        <f t="shared" si="12"/>
        <v>0</v>
      </c>
      <c r="U64" s="657"/>
      <c r="V64" s="654"/>
      <c r="W64" s="652"/>
      <c r="AG64" s="202"/>
      <c r="AH64" s="202"/>
      <c r="AI64" s="202"/>
      <c r="AN64" s="204">
        <v>2</v>
      </c>
      <c r="AO64" s="204">
        <v>2</v>
      </c>
      <c r="AP64" s="204">
        <v>11</v>
      </c>
      <c r="AQ64" s="221">
        <f ca="1">IF($AP64=1,IF(INDIRECT(ADDRESS(($AN64-1)*3+$AO64+5,$AP64+7))="",0,INDIRECT(ADDRESS(($AN64-1)*3+$AO64+5,$AP64+7))),IF(INDIRECT(ADDRESS(($AN64-1)*3+$AO64+5,$AP64+7))="",0,IF(COUNTIF(INDIRECT(ADDRESS(($AN64-1)*36+($AO64-1)*12+6,COLUMN())):INDIRECT(ADDRESS(($AN64-1)*36+($AO64-1)*12+$AP64+4,COLUMN())),INDIRECT(ADDRESS(($AN64-1)*3+$AO64+5,$AP64+7)))&gt;=1,0,INDIRECT(ADDRESS(($AN64-1)*3+$AO64+5,$AP64+7)))))</f>
        <v>0</v>
      </c>
      <c r="AR64" s="204">
        <f ca="1">COUNTIF(INDIRECT("H"&amp;(ROW()+12*(($AN64-1)*3+$AO64)-ROW())/12+5):INDIRECT("S"&amp;(ROW()+12*(($AN64-1)*3+$AO64)-ROW())/12+5),AQ64)</f>
        <v>0</v>
      </c>
      <c r="AS64" s="221"/>
      <c r="AU64" s="204">
        <f ca="1">IF(AND(AQ64&gt;0,AR64&gt;0),COUNTIF(AU$6:AU63,"&gt;0")+1,0)</f>
        <v>0</v>
      </c>
      <c r="BE64" s="204">
        <v>2</v>
      </c>
      <c r="BF64" s="204" t="s">
        <v>245</v>
      </c>
      <c r="BG64" s="222">
        <f t="shared" ref="BG64:BR64" si="281">IF(BG63+BT63&gt;40000,1,0)</f>
        <v>0</v>
      </c>
      <c r="BH64" s="222">
        <f t="shared" si="281"/>
        <v>0</v>
      </c>
      <c r="BI64" s="222">
        <f t="shared" si="281"/>
        <v>0</v>
      </c>
      <c r="BJ64" s="222">
        <f t="shared" si="281"/>
        <v>0</v>
      </c>
      <c r="BK64" s="222">
        <f t="shared" si="281"/>
        <v>0</v>
      </c>
      <c r="BL64" s="222">
        <f t="shared" si="281"/>
        <v>0</v>
      </c>
      <c r="BM64" s="222">
        <f t="shared" si="281"/>
        <v>0</v>
      </c>
      <c r="BN64" s="222">
        <f t="shared" si="281"/>
        <v>0</v>
      </c>
      <c r="BO64" s="222">
        <f t="shared" si="281"/>
        <v>0</v>
      </c>
      <c r="BP64" s="222">
        <f t="shared" si="281"/>
        <v>0</v>
      </c>
      <c r="BQ64" s="222">
        <f t="shared" si="281"/>
        <v>0</v>
      </c>
      <c r="BR64" s="222">
        <f t="shared" si="281"/>
        <v>0</v>
      </c>
    </row>
    <row r="65" spans="1:83">
      <c r="A65" s="661"/>
      <c r="B65" s="661"/>
      <c r="C65" s="692"/>
      <c r="D65" s="693"/>
      <c r="E65" s="665"/>
      <c r="F65" s="661"/>
      <c r="G65" s="230" t="s">
        <v>303</v>
      </c>
      <c r="H65" s="17"/>
      <c r="I65" s="17"/>
      <c r="J65" s="17"/>
      <c r="K65" s="17"/>
      <c r="L65" s="17"/>
      <c r="M65" s="17"/>
      <c r="N65" s="17"/>
      <c r="O65" s="17"/>
      <c r="P65" s="17"/>
      <c r="Q65" s="17"/>
      <c r="R65" s="17"/>
      <c r="S65" s="17"/>
      <c r="T65" s="231">
        <f t="shared" si="12"/>
        <v>0</v>
      </c>
      <c r="U65" s="658"/>
      <c r="V65" s="655"/>
      <c r="W65" s="652"/>
      <c r="AG65" s="202"/>
      <c r="AH65" s="202"/>
      <c r="AI65" s="202"/>
      <c r="AN65" s="204">
        <v>2</v>
      </c>
      <c r="AO65" s="204">
        <v>2</v>
      </c>
      <c r="AP65" s="204">
        <v>12</v>
      </c>
      <c r="AQ65" s="221">
        <f ca="1">IF($AP65=1,IF(INDIRECT(ADDRESS(($AN65-1)*3+$AO65+5,$AP65+7))="",0,INDIRECT(ADDRESS(($AN65-1)*3+$AO65+5,$AP65+7))),IF(INDIRECT(ADDRESS(($AN65-1)*3+$AO65+5,$AP65+7))="",0,IF(COUNTIF(INDIRECT(ADDRESS(($AN65-1)*36+($AO65-1)*12+6,COLUMN())):INDIRECT(ADDRESS(($AN65-1)*36+($AO65-1)*12+$AP65+4,COLUMN())),INDIRECT(ADDRESS(($AN65-1)*3+$AO65+5,$AP65+7)))&gt;=1,0,INDIRECT(ADDRESS(($AN65-1)*3+$AO65+5,$AP65+7)))))</f>
        <v>0</v>
      </c>
      <c r="AR65" s="204">
        <f ca="1">COUNTIF(INDIRECT("H"&amp;(ROW()+12*(($AN65-1)*3+$AO65)-ROW())/12+5):INDIRECT("S"&amp;(ROW()+12*(($AN65-1)*3+$AO65)-ROW())/12+5),AQ65)</f>
        <v>0</v>
      </c>
      <c r="AS65" s="221"/>
      <c r="AU65" s="204">
        <f ca="1">IF(AND(AQ65&gt;0,AR65&gt;0),COUNTIF(AU$6:AU64,"&gt;0")+1,0)</f>
        <v>0</v>
      </c>
      <c r="BE65" s="204">
        <v>3</v>
      </c>
      <c r="BG65" s="222"/>
      <c r="BH65" s="222"/>
      <c r="BI65" s="222"/>
      <c r="BJ65" s="222"/>
      <c r="BK65" s="222"/>
      <c r="BL65" s="222"/>
      <c r="BM65" s="222"/>
      <c r="BN65" s="222"/>
      <c r="BO65" s="222"/>
      <c r="BP65" s="222"/>
      <c r="BQ65" s="222"/>
      <c r="BR65" s="222"/>
    </row>
    <row r="66" spans="1:83">
      <c r="A66" s="659">
        <v>21</v>
      </c>
      <c r="B66" s="659"/>
      <c r="C66" s="659"/>
      <c r="D66" s="659"/>
      <c r="E66" s="663"/>
      <c r="F66" s="659"/>
      <c r="G66" s="226" t="s">
        <v>242</v>
      </c>
      <c r="H66" s="19"/>
      <c r="I66" s="19" t="str">
        <f t="shared" ref="I66:I67" si="282">IF(H66="","",H66)</f>
        <v/>
      </c>
      <c r="J66" s="19" t="str">
        <f t="shared" ref="J66:J67" si="283">IF(I66="","",I66)</f>
        <v/>
      </c>
      <c r="K66" s="19" t="str">
        <f t="shared" ref="K66:K67" si="284">IF(J66="","",J66)</f>
        <v/>
      </c>
      <c r="L66" s="19" t="str">
        <f t="shared" ref="L66:L67" si="285">IF(K66="","",K66)</f>
        <v/>
      </c>
      <c r="M66" s="19" t="str">
        <f t="shared" ref="M66:M67" si="286">IF(L66="","",L66)</f>
        <v/>
      </c>
      <c r="N66" s="19" t="str">
        <f t="shared" ref="N66:N67" si="287">IF(M66="","",M66)</f>
        <v/>
      </c>
      <c r="O66" s="19" t="str">
        <f t="shared" ref="O66:O67" si="288">IF(N66="","",N66)</f>
        <v/>
      </c>
      <c r="P66" s="19" t="str">
        <f t="shared" ref="P66:P67" si="289">IF(O66="","",O66)</f>
        <v/>
      </c>
      <c r="Q66" s="19" t="str">
        <f t="shared" ref="Q66:Q67" si="290">IF(P66="","",P66)</f>
        <v/>
      </c>
      <c r="R66" s="19" t="str">
        <f t="shared" ref="R66:R67" si="291">IF(Q66="","",Q66)</f>
        <v/>
      </c>
      <c r="S66" s="19" t="str">
        <f t="shared" ref="S66:S67" si="292">IF(R66="","",R66)</f>
        <v/>
      </c>
      <c r="T66" s="234">
        <f t="shared" si="12"/>
        <v>0</v>
      </c>
      <c r="U66" s="656"/>
      <c r="V66" s="653"/>
      <c r="W66" s="652" t="str">
        <f>IF($V66="","",IF(OR($V66="令和８年７月17日までに修了",$V66="賃金改善開始の前月までに修了"),"研修提出必須",""))</f>
        <v/>
      </c>
      <c r="AN66" s="204">
        <v>2</v>
      </c>
      <c r="AO66" s="204">
        <v>3</v>
      </c>
      <c r="AP66" s="204">
        <v>1</v>
      </c>
      <c r="AQ66" s="221">
        <f ca="1">IF($AP66=1,IF(INDIRECT(ADDRESS(($AN66-1)*3+$AO66+5,$AP66+7))="",0,INDIRECT(ADDRESS(($AN66-1)*3+$AO66+5,$AP66+7))),IF(INDIRECT(ADDRESS(($AN66-1)*3+$AO66+5,$AP66+7))="",0,IF(COUNTIF(INDIRECT(ADDRESS(($AN66-1)*36+($AO66-1)*12+6,COLUMN())):INDIRECT(ADDRESS(($AN66-1)*36+($AO66-1)*12+$AP66+4,COLUMN())),INDIRECT(ADDRESS(($AN66-1)*3+$AO66+5,$AP66+7)))&gt;=1,0,INDIRECT(ADDRESS(($AN66-1)*3+$AO66+5,$AP66+7)))))</f>
        <v>0</v>
      </c>
      <c r="AR66" s="204">
        <f ca="1">COUNTIF(INDIRECT("H"&amp;(ROW()+12*(($AN66-1)*3+$AO66)-ROW())/12+5):INDIRECT("S"&amp;(ROW()+12*(($AN66-1)*3+$AO66)-ROW())/12+5),AQ66)</f>
        <v>0</v>
      </c>
      <c r="AS66" s="221"/>
      <c r="AU66" s="204">
        <f ca="1">IF(AND(AQ66&gt;0,AR66&gt;0),COUNTIF(AU$6:AU65,"&gt;0")+1,0)</f>
        <v>0</v>
      </c>
      <c r="BE66" s="204">
        <v>1</v>
      </c>
      <c r="BG66" s="204">
        <f t="shared" ref="BG66:BR66" si="293">SUM(H66:H67)</f>
        <v>0</v>
      </c>
      <c r="BH66" s="204">
        <f t="shared" si="293"/>
        <v>0</v>
      </c>
      <c r="BI66" s="204">
        <f t="shared" si="293"/>
        <v>0</v>
      </c>
      <c r="BJ66" s="204">
        <f t="shared" si="293"/>
        <v>0</v>
      </c>
      <c r="BK66" s="204">
        <f t="shared" si="293"/>
        <v>0</v>
      </c>
      <c r="BL66" s="204">
        <f t="shared" si="293"/>
        <v>0</v>
      </c>
      <c r="BM66" s="204">
        <f t="shared" si="293"/>
        <v>0</v>
      </c>
      <c r="BN66" s="204">
        <f t="shared" si="293"/>
        <v>0</v>
      </c>
      <c r="BO66" s="204">
        <f t="shared" si="293"/>
        <v>0</v>
      </c>
      <c r="BP66" s="204">
        <f t="shared" si="293"/>
        <v>0</v>
      </c>
      <c r="BQ66" s="204">
        <f t="shared" si="293"/>
        <v>0</v>
      </c>
      <c r="BR66" s="204">
        <f t="shared" si="293"/>
        <v>0</v>
      </c>
      <c r="BT66" s="222">
        <f t="shared" ref="BT66:CE66" si="294">SUM(U66:U67)</f>
        <v>0</v>
      </c>
      <c r="BU66" s="222">
        <f t="shared" si="294"/>
        <v>0</v>
      </c>
      <c r="BV66" s="222">
        <f t="shared" si="294"/>
        <v>0</v>
      </c>
      <c r="BW66" s="222">
        <f t="shared" si="294"/>
        <v>0</v>
      </c>
      <c r="BX66" s="222">
        <f t="shared" si="294"/>
        <v>0</v>
      </c>
      <c r="BY66" s="222">
        <f t="shared" si="294"/>
        <v>0</v>
      </c>
      <c r="BZ66" s="222">
        <f t="shared" si="294"/>
        <v>0</v>
      </c>
      <c r="CA66" s="222">
        <f t="shared" si="294"/>
        <v>0</v>
      </c>
      <c r="CB66" s="222">
        <f t="shared" si="294"/>
        <v>0</v>
      </c>
      <c r="CC66" s="222">
        <f t="shared" si="294"/>
        <v>0</v>
      </c>
      <c r="CD66" s="222">
        <f t="shared" si="294"/>
        <v>0</v>
      </c>
      <c r="CE66" s="222">
        <f t="shared" si="294"/>
        <v>0</v>
      </c>
    </row>
    <row r="67" spans="1:83">
      <c r="A67" s="660"/>
      <c r="B67" s="660"/>
      <c r="C67" s="691"/>
      <c r="D67" s="691"/>
      <c r="E67" s="664"/>
      <c r="F67" s="660"/>
      <c r="G67" s="228" t="s">
        <v>244</v>
      </c>
      <c r="H67" s="15"/>
      <c r="I67" s="15" t="str">
        <f t="shared" si="282"/>
        <v/>
      </c>
      <c r="J67" s="15" t="str">
        <f t="shared" si="283"/>
        <v/>
      </c>
      <c r="K67" s="15" t="str">
        <f t="shared" si="284"/>
        <v/>
      </c>
      <c r="L67" s="15" t="str">
        <f t="shared" si="285"/>
        <v/>
      </c>
      <c r="M67" s="15" t="str">
        <f t="shared" si="286"/>
        <v/>
      </c>
      <c r="N67" s="15" t="str">
        <f t="shared" si="287"/>
        <v/>
      </c>
      <c r="O67" s="15" t="str">
        <f t="shared" si="288"/>
        <v/>
      </c>
      <c r="P67" s="15" t="str">
        <f t="shared" si="289"/>
        <v/>
      </c>
      <c r="Q67" s="15" t="str">
        <f t="shared" si="290"/>
        <v/>
      </c>
      <c r="R67" s="15" t="str">
        <f t="shared" si="291"/>
        <v/>
      </c>
      <c r="S67" s="15" t="str">
        <f t="shared" si="292"/>
        <v/>
      </c>
      <c r="T67" s="232">
        <f t="shared" si="12"/>
        <v>0</v>
      </c>
      <c r="U67" s="657"/>
      <c r="V67" s="654"/>
      <c r="W67" s="652"/>
      <c r="AN67" s="204">
        <v>2</v>
      </c>
      <c r="AO67" s="204">
        <v>3</v>
      </c>
      <c r="AP67" s="204">
        <v>2</v>
      </c>
      <c r="AQ67" s="221">
        <f ca="1">IF($AP67=1,IF(INDIRECT(ADDRESS(($AN67-1)*3+$AO67+5,$AP67+7))="",0,INDIRECT(ADDRESS(($AN67-1)*3+$AO67+5,$AP67+7))),IF(INDIRECT(ADDRESS(($AN67-1)*3+$AO67+5,$AP67+7))="",0,IF(COUNTIF(INDIRECT(ADDRESS(($AN67-1)*36+($AO67-1)*12+6,COLUMN())):INDIRECT(ADDRESS(($AN67-1)*36+($AO67-1)*12+$AP67+4,COLUMN())),INDIRECT(ADDRESS(($AN67-1)*3+$AO67+5,$AP67+7)))&gt;=1,0,INDIRECT(ADDRESS(($AN67-1)*3+$AO67+5,$AP67+7)))))</f>
        <v>0</v>
      </c>
      <c r="AR67" s="204">
        <f ca="1">COUNTIF(INDIRECT("H"&amp;(ROW()+12*(($AN67-1)*3+$AO67)-ROW())/12+5):INDIRECT("S"&amp;(ROW()+12*(($AN67-1)*3+$AO67)-ROW())/12+5),AQ67)</f>
        <v>0</v>
      </c>
      <c r="AS67" s="221"/>
      <c r="AU67" s="204">
        <f ca="1">IF(AND(AQ67&gt;0,AR67&gt;0),COUNTIF(AU$6:AU66,"&gt;0")+1,0)</f>
        <v>0</v>
      </c>
      <c r="BE67" s="204">
        <v>2</v>
      </c>
      <c r="BF67" s="204" t="s">
        <v>245</v>
      </c>
      <c r="BG67" s="204">
        <f t="shared" ref="BG67:BR67" si="295">IF(BG66+BT66&gt;40000,1,0)</f>
        <v>0</v>
      </c>
      <c r="BH67" s="204">
        <f t="shared" si="295"/>
        <v>0</v>
      </c>
      <c r="BI67" s="204">
        <f t="shared" si="295"/>
        <v>0</v>
      </c>
      <c r="BJ67" s="204">
        <f t="shared" si="295"/>
        <v>0</v>
      </c>
      <c r="BK67" s="204">
        <f t="shared" si="295"/>
        <v>0</v>
      </c>
      <c r="BL67" s="204">
        <f t="shared" si="295"/>
        <v>0</v>
      </c>
      <c r="BM67" s="204">
        <f t="shared" si="295"/>
        <v>0</v>
      </c>
      <c r="BN67" s="204">
        <f t="shared" si="295"/>
        <v>0</v>
      </c>
      <c r="BO67" s="204">
        <f t="shared" si="295"/>
        <v>0</v>
      </c>
      <c r="BP67" s="204">
        <f t="shared" si="295"/>
        <v>0</v>
      </c>
      <c r="BQ67" s="204">
        <f t="shared" si="295"/>
        <v>0</v>
      </c>
      <c r="BR67" s="204">
        <f t="shared" si="295"/>
        <v>0</v>
      </c>
      <c r="BT67" s="222"/>
      <c r="BU67" s="222"/>
      <c r="BV67" s="222"/>
      <c r="BW67" s="222"/>
      <c r="BX67" s="222"/>
      <c r="BY67" s="222"/>
      <c r="BZ67" s="222"/>
      <c r="CA67" s="222"/>
      <c r="CB67" s="222"/>
      <c r="CC67" s="222"/>
      <c r="CD67" s="222"/>
      <c r="CE67" s="222"/>
    </row>
    <row r="68" spans="1:83">
      <c r="A68" s="661"/>
      <c r="B68" s="661"/>
      <c r="C68" s="692"/>
      <c r="D68" s="693"/>
      <c r="E68" s="665"/>
      <c r="F68" s="661"/>
      <c r="G68" s="230" t="s">
        <v>246</v>
      </c>
      <c r="H68" s="17"/>
      <c r="I68" s="17"/>
      <c r="J68" s="17"/>
      <c r="K68" s="17"/>
      <c r="L68" s="17"/>
      <c r="M68" s="17"/>
      <c r="N68" s="17"/>
      <c r="O68" s="17"/>
      <c r="P68" s="17"/>
      <c r="Q68" s="17"/>
      <c r="R68" s="17"/>
      <c r="S68" s="17"/>
      <c r="T68" s="231">
        <f t="shared" si="12"/>
        <v>0</v>
      </c>
      <c r="U68" s="658"/>
      <c r="V68" s="655"/>
      <c r="W68" s="652"/>
      <c r="AN68" s="204">
        <v>2</v>
      </c>
      <c r="AO68" s="204">
        <v>3</v>
      </c>
      <c r="AP68" s="204">
        <v>3</v>
      </c>
      <c r="AQ68" s="221">
        <f ca="1">IF($AP68=1,IF(INDIRECT(ADDRESS(($AN68-1)*3+$AO68+5,$AP68+7))="",0,INDIRECT(ADDRESS(($AN68-1)*3+$AO68+5,$AP68+7))),IF(INDIRECT(ADDRESS(($AN68-1)*3+$AO68+5,$AP68+7))="",0,IF(COUNTIF(INDIRECT(ADDRESS(($AN68-1)*36+($AO68-1)*12+6,COLUMN())):INDIRECT(ADDRESS(($AN68-1)*36+($AO68-1)*12+$AP68+4,COLUMN())),INDIRECT(ADDRESS(($AN68-1)*3+$AO68+5,$AP68+7)))&gt;=1,0,INDIRECT(ADDRESS(($AN68-1)*3+$AO68+5,$AP68+7)))))</f>
        <v>0</v>
      </c>
      <c r="AR68" s="204">
        <f ca="1">COUNTIF(INDIRECT("H"&amp;(ROW()+12*(($AN68-1)*3+$AO68)-ROW())/12+5):INDIRECT("S"&amp;(ROW()+12*(($AN68-1)*3+$AO68)-ROW())/12+5),AQ68)</f>
        <v>0</v>
      </c>
      <c r="AS68" s="221"/>
      <c r="AU68" s="204">
        <f ca="1">IF(AND(AQ68&gt;0,AR68&gt;0),COUNTIF(AU$6:AU67,"&gt;0")+1,0)</f>
        <v>0</v>
      </c>
      <c r="BE68" s="204">
        <v>3</v>
      </c>
      <c r="BT68" s="222"/>
      <c r="BU68" s="222"/>
      <c r="BV68" s="222"/>
      <c r="BW68" s="222"/>
      <c r="BX68" s="222"/>
      <c r="BY68" s="222"/>
      <c r="BZ68" s="222"/>
      <c r="CA68" s="222"/>
      <c r="CB68" s="222"/>
      <c r="CC68" s="222"/>
      <c r="CD68" s="222"/>
      <c r="CE68" s="222"/>
    </row>
    <row r="69" spans="1:83">
      <c r="A69" s="659">
        <v>22</v>
      </c>
      <c r="B69" s="659"/>
      <c r="C69" s="659"/>
      <c r="D69" s="659"/>
      <c r="E69" s="663"/>
      <c r="F69" s="659"/>
      <c r="G69" s="226" t="s">
        <v>242</v>
      </c>
      <c r="H69" s="19"/>
      <c r="I69" s="19" t="str">
        <f t="shared" ref="I69:I70" si="296">IF(H69="","",H69)</f>
        <v/>
      </c>
      <c r="J69" s="19" t="str">
        <f t="shared" ref="J69:J70" si="297">IF(I69="","",I69)</f>
        <v/>
      </c>
      <c r="K69" s="19" t="str">
        <f t="shared" ref="K69:K70" si="298">IF(J69="","",J69)</f>
        <v/>
      </c>
      <c r="L69" s="19" t="str">
        <f t="shared" ref="L69:L70" si="299">IF(K69="","",K69)</f>
        <v/>
      </c>
      <c r="M69" s="19" t="str">
        <f t="shared" ref="M69:M70" si="300">IF(L69="","",L69)</f>
        <v/>
      </c>
      <c r="N69" s="19" t="str">
        <f t="shared" ref="N69:N70" si="301">IF(M69="","",M69)</f>
        <v/>
      </c>
      <c r="O69" s="19" t="str">
        <f t="shared" ref="O69:O70" si="302">IF(N69="","",N69)</f>
        <v/>
      </c>
      <c r="P69" s="19" t="str">
        <f t="shared" ref="P69:P70" si="303">IF(O69="","",O69)</f>
        <v/>
      </c>
      <c r="Q69" s="19" t="str">
        <f t="shared" ref="Q69:Q70" si="304">IF(P69="","",P69)</f>
        <v/>
      </c>
      <c r="R69" s="19" t="str">
        <f t="shared" ref="R69:R70" si="305">IF(Q69="","",Q69)</f>
        <v/>
      </c>
      <c r="S69" s="19" t="str">
        <f t="shared" ref="S69:S70" si="306">IF(R69="","",R69)</f>
        <v/>
      </c>
      <c r="T69" s="234">
        <f t="shared" si="12"/>
        <v>0</v>
      </c>
      <c r="U69" s="656"/>
      <c r="V69" s="653"/>
      <c r="W69" s="652" t="str">
        <f>IF($V69="","",IF(OR($V69="令和８年７月17日までに修了",$V69="賃金改善開始の前月までに修了"),"研修提出必須",""))</f>
        <v/>
      </c>
      <c r="AN69" s="204">
        <v>2</v>
      </c>
      <c r="AO69" s="204">
        <v>3</v>
      </c>
      <c r="AP69" s="204">
        <v>4</v>
      </c>
      <c r="AQ69" s="221">
        <f ca="1">IF($AP69=1,IF(INDIRECT(ADDRESS(($AN69-1)*3+$AO69+5,$AP69+7))="",0,INDIRECT(ADDRESS(($AN69-1)*3+$AO69+5,$AP69+7))),IF(INDIRECT(ADDRESS(($AN69-1)*3+$AO69+5,$AP69+7))="",0,IF(COUNTIF(INDIRECT(ADDRESS(($AN69-1)*36+($AO69-1)*12+6,COLUMN())):INDIRECT(ADDRESS(($AN69-1)*36+($AO69-1)*12+$AP69+4,COLUMN())),INDIRECT(ADDRESS(($AN69-1)*3+$AO69+5,$AP69+7)))&gt;=1,0,INDIRECT(ADDRESS(($AN69-1)*3+$AO69+5,$AP69+7)))))</f>
        <v>0</v>
      </c>
      <c r="AR69" s="204">
        <f ca="1">COUNTIF(INDIRECT("H"&amp;(ROW()+12*(($AN69-1)*3+$AO69)-ROW())/12+5):INDIRECT("S"&amp;(ROW()+12*(($AN69-1)*3+$AO69)-ROW())/12+5),AQ69)</f>
        <v>0</v>
      </c>
      <c r="AS69" s="221"/>
      <c r="AU69" s="204">
        <f ca="1">IF(AND(AQ69&gt;0,AR69&gt;0),COUNTIF(AU$6:AU68,"&gt;0")+1,0)</f>
        <v>0</v>
      </c>
      <c r="BE69" s="204">
        <v>1</v>
      </c>
      <c r="BG69" s="204">
        <f t="shared" ref="BG69:BR69" si="307">SUM(H69:H70)</f>
        <v>0</v>
      </c>
      <c r="BH69" s="204">
        <f t="shared" si="307"/>
        <v>0</v>
      </c>
      <c r="BI69" s="204">
        <f t="shared" si="307"/>
        <v>0</v>
      </c>
      <c r="BJ69" s="204">
        <f t="shared" si="307"/>
        <v>0</v>
      </c>
      <c r="BK69" s="204">
        <f t="shared" si="307"/>
        <v>0</v>
      </c>
      <c r="BL69" s="204">
        <f t="shared" si="307"/>
        <v>0</v>
      </c>
      <c r="BM69" s="204">
        <f t="shared" si="307"/>
        <v>0</v>
      </c>
      <c r="BN69" s="204">
        <f t="shared" si="307"/>
        <v>0</v>
      </c>
      <c r="BO69" s="204">
        <f t="shared" si="307"/>
        <v>0</v>
      </c>
      <c r="BP69" s="204">
        <f t="shared" si="307"/>
        <v>0</v>
      </c>
      <c r="BQ69" s="204">
        <f t="shared" si="307"/>
        <v>0</v>
      </c>
      <c r="BR69" s="204">
        <f t="shared" si="307"/>
        <v>0</v>
      </c>
      <c r="BT69" s="222">
        <f t="shared" ref="BT69:CE69" si="308">SUM(U69:U70)</f>
        <v>0</v>
      </c>
      <c r="BU69" s="222">
        <f t="shared" si="308"/>
        <v>0</v>
      </c>
      <c r="BV69" s="222">
        <f t="shared" si="308"/>
        <v>0</v>
      </c>
      <c r="BW69" s="222">
        <f t="shared" si="308"/>
        <v>0</v>
      </c>
      <c r="BX69" s="222">
        <f t="shared" si="308"/>
        <v>0</v>
      </c>
      <c r="BY69" s="222">
        <f t="shared" si="308"/>
        <v>0</v>
      </c>
      <c r="BZ69" s="222">
        <f t="shared" si="308"/>
        <v>0</v>
      </c>
      <c r="CA69" s="222">
        <f t="shared" si="308"/>
        <v>0</v>
      </c>
      <c r="CB69" s="222">
        <f t="shared" si="308"/>
        <v>0</v>
      </c>
      <c r="CC69" s="222">
        <f t="shared" si="308"/>
        <v>0</v>
      </c>
      <c r="CD69" s="222">
        <f t="shared" si="308"/>
        <v>0</v>
      </c>
      <c r="CE69" s="222">
        <f t="shared" si="308"/>
        <v>0</v>
      </c>
    </row>
    <row r="70" spans="1:83">
      <c r="A70" s="660"/>
      <c r="B70" s="660"/>
      <c r="C70" s="691"/>
      <c r="D70" s="691"/>
      <c r="E70" s="664"/>
      <c r="F70" s="660"/>
      <c r="G70" s="228" t="s">
        <v>244</v>
      </c>
      <c r="H70" s="15"/>
      <c r="I70" s="15" t="str">
        <f t="shared" si="296"/>
        <v/>
      </c>
      <c r="J70" s="15" t="str">
        <f t="shared" si="297"/>
        <v/>
      </c>
      <c r="K70" s="15" t="str">
        <f t="shared" si="298"/>
        <v/>
      </c>
      <c r="L70" s="15" t="str">
        <f t="shared" si="299"/>
        <v/>
      </c>
      <c r="M70" s="15" t="str">
        <f t="shared" si="300"/>
        <v/>
      </c>
      <c r="N70" s="15" t="str">
        <f t="shared" si="301"/>
        <v/>
      </c>
      <c r="O70" s="15" t="str">
        <f t="shared" si="302"/>
        <v/>
      </c>
      <c r="P70" s="15" t="str">
        <f t="shared" si="303"/>
        <v/>
      </c>
      <c r="Q70" s="15" t="str">
        <f t="shared" si="304"/>
        <v/>
      </c>
      <c r="R70" s="15" t="str">
        <f t="shared" si="305"/>
        <v/>
      </c>
      <c r="S70" s="15" t="str">
        <f t="shared" si="306"/>
        <v/>
      </c>
      <c r="T70" s="232">
        <f t="shared" ref="T70:T133" si="309">SUM(H70:S70)</f>
        <v>0</v>
      </c>
      <c r="U70" s="657"/>
      <c r="V70" s="654"/>
      <c r="W70" s="652"/>
      <c r="AN70" s="204">
        <v>2</v>
      </c>
      <c r="AO70" s="204">
        <v>3</v>
      </c>
      <c r="AP70" s="204">
        <v>5</v>
      </c>
      <c r="AQ70" s="221">
        <f ca="1">IF($AP70=1,IF(INDIRECT(ADDRESS(($AN70-1)*3+$AO70+5,$AP70+7))="",0,INDIRECT(ADDRESS(($AN70-1)*3+$AO70+5,$AP70+7))),IF(INDIRECT(ADDRESS(($AN70-1)*3+$AO70+5,$AP70+7))="",0,IF(COUNTIF(INDIRECT(ADDRESS(($AN70-1)*36+($AO70-1)*12+6,COLUMN())):INDIRECT(ADDRESS(($AN70-1)*36+($AO70-1)*12+$AP70+4,COLUMN())),INDIRECT(ADDRESS(($AN70-1)*3+$AO70+5,$AP70+7)))&gt;=1,0,INDIRECT(ADDRESS(($AN70-1)*3+$AO70+5,$AP70+7)))))</f>
        <v>0</v>
      </c>
      <c r="AR70" s="204">
        <f ca="1">COUNTIF(INDIRECT("H"&amp;(ROW()+12*(($AN70-1)*3+$AO70)-ROW())/12+5):INDIRECT("S"&amp;(ROW()+12*(($AN70-1)*3+$AO70)-ROW())/12+5),AQ70)</f>
        <v>0</v>
      </c>
      <c r="AS70" s="221"/>
      <c r="AU70" s="204">
        <f ca="1">IF(AND(AQ70&gt;0,AR70&gt;0),COUNTIF(AU$6:AU69,"&gt;0")+1,0)</f>
        <v>0</v>
      </c>
      <c r="BE70" s="204">
        <v>2</v>
      </c>
      <c r="BF70" s="204" t="s">
        <v>245</v>
      </c>
      <c r="BG70" s="204">
        <f t="shared" ref="BG70:BR70" si="310">IF(BG69+BT69&gt;40000,1,0)</f>
        <v>0</v>
      </c>
      <c r="BH70" s="204">
        <f t="shared" si="310"/>
        <v>0</v>
      </c>
      <c r="BI70" s="204">
        <f t="shared" si="310"/>
        <v>0</v>
      </c>
      <c r="BJ70" s="204">
        <f t="shared" si="310"/>
        <v>0</v>
      </c>
      <c r="BK70" s="204">
        <f t="shared" si="310"/>
        <v>0</v>
      </c>
      <c r="BL70" s="204">
        <f t="shared" si="310"/>
        <v>0</v>
      </c>
      <c r="BM70" s="204">
        <f t="shared" si="310"/>
        <v>0</v>
      </c>
      <c r="BN70" s="204">
        <f t="shared" si="310"/>
        <v>0</v>
      </c>
      <c r="BO70" s="204">
        <f t="shared" si="310"/>
        <v>0</v>
      </c>
      <c r="BP70" s="204">
        <f t="shared" si="310"/>
        <v>0</v>
      </c>
      <c r="BQ70" s="204">
        <f t="shared" si="310"/>
        <v>0</v>
      </c>
      <c r="BR70" s="204">
        <f t="shared" si="310"/>
        <v>0</v>
      </c>
      <c r="BT70" s="222"/>
      <c r="BU70" s="222"/>
      <c r="BV70" s="222"/>
      <c r="BW70" s="222"/>
      <c r="BX70" s="222"/>
      <c r="BY70" s="222"/>
      <c r="BZ70" s="222"/>
      <c r="CA70" s="222"/>
      <c r="CB70" s="222"/>
      <c r="CC70" s="222"/>
      <c r="CD70" s="222"/>
      <c r="CE70" s="222"/>
    </row>
    <row r="71" spans="1:83">
      <c r="A71" s="661"/>
      <c r="B71" s="661"/>
      <c r="C71" s="692"/>
      <c r="D71" s="693"/>
      <c r="E71" s="665"/>
      <c r="F71" s="661"/>
      <c r="G71" s="230" t="s">
        <v>303</v>
      </c>
      <c r="H71" s="17"/>
      <c r="I71" s="17"/>
      <c r="J71" s="17"/>
      <c r="K71" s="17"/>
      <c r="L71" s="17"/>
      <c r="M71" s="17"/>
      <c r="N71" s="17"/>
      <c r="O71" s="17"/>
      <c r="P71" s="17"/>
      <c r="Q71" s="17"/>
      <c r="R71" s="17"/>
      <c r="S71" s="17"/>
      <c r="T71" s="231">
        <f t="shared" si="309"/>
        <v>0</v>
      </c>
      <c r="U71" s="658"/>
      <c r="V71" s="655"/>
      <c r="W71" s="652"/>
      <c r="AN71" s="204">
        <v>2</v>
      </c>
      <c r="AO71" s="204">
        <v>3</v>
      </c>
      <c r="AP71" s="204">
        <v>6</v>
      </c>
      <c r="AQ71" s="221">
        <f ca="1">IF($AP71=1,IF(INDIRECT(ADDRESS(($AN71-1)*3+$AO71+5,$AP71+7))="",0,INDIRECT(ADDRESS(($AN71-1)*3+$AO71+5,$AP71+7))),IF(INDIRECT(ADDRESS(($AN71-1)*3+$AO71+5,$AP71+7))="",0,IF(COUNTIF(INDIRECT(ADDRESS(($AN71-1)*36+($AO71-1)*12+6,COLUMN())):INDIRECT(ADDRESS(($AN71-1)*36+($AO71-1)*12+$AP71+4,COLUMN())),INDIRECT(ADDRESS(($AN71-1)*3+$AO71+5,$AP71+7)))&gt;=1,0,INDIRECT(ADDRESS(($AN71-1)*3+$AO71+5,$AP71+7)))))</f>
        <v>0</v>
      </c>
      <c r="AR71" s="204">
        <f ca="1">COUNTIF(INDIRECT("H"&amp;(ROW()+12*(($AN71-1)*3+$AO71)-ROW())/12+5):INDIRECT("S"&amp;(ROW()+12*(($AN71-1)*3+$AO71)-ROW())/12+5),AQ71)</f>
        <v>0</v>
      </c>
      <c r="AS71" s="221"/>
      <c r="AU71" s="204">
        <f ca="1">IF(AND(AQ71&gt;0,AR71&gt;0),COUNTIF(AU$6:AU70,"&gt;0")+1,0)</f>
        <v>0</v>
      </c>
      <c r="BE71" s="204">
        <v>3</v>
      </c>
      <c r="BT71" s="222"/>
      <c r="BU71" s="222"/>
      <c r="BV71" s="222"/>
      <c r="BW71" s="222"/>
      <c r="BX71" s="222"/>
      <c r="BY71" s="222"/>
      <c r="BZ71" s="222"/>
      <c r="CA71" s="222"/>
      <c r="CB71" s="222"/>
      <c r="CC71" s="222"/>
      <c r="CD71" s="222"/>
      <c r="CE71" s="222"/>
    </row>
    <row r="72" spans="1:83">
      <c r="A72" s="659">
        <v>23</v>
      </c>
      <c r="B72" s="659"/>
      <c r="C72" s="659"/>
      <c r="D72" s="659"/>
      <c r="E72" s="663"/>
      <c r="F72" s="659"/>
      <c r="G72" s="226" t="s">
        <v>242</v>
      </c>
      <c r="H72" s="19"/>
      <c r="I72" s="19" t="str">
        <f t="shared" ref="I72:I73" si="311">IF(H72="","",H72)</f>
        <v/>
      </c>
      <c r="J72" s="19" t="str">
        <f t="shared" ref="J72:J73" si="312">IF(I72="","",I72)</f>
        <v/>
      </c>
      <c r="K72" s="19" t="str">
        <f t="shared" ref="K72:K73" si="313">IF(J72="","",J72)</f>
        <v/>
      </c>
      <c r="L72" s="19" t="str">
        <f t="shared" ref="L72:L73" si="314">IF(K72="","",K72)</f>
        <v/>
      </c>
      <c r="M72" s="19" t="str">
        <f t="shared" ref="M72:M73" si="315">IF(L72="","",L72)</f>
        <v/>
      </c>
      <c r="N72" s="19" t="str">
        <f t="shared" ref="N72:N73" si="316">IF(M72="","",M72)</f>
        <v/>
      </c>
      <c r="O72" s="19" t="str">
        <f t="shared" ref="O72:O73" si="317">IF(N72="","",N72)</f>
        <v/>
      </c>
      <c r="P72" s="19" t="str">
        <f t="shared" ref="P72:P73" si="318">IF(O72="","",O72)</f>
        <v/>
      </c>
      <c r="Q72" s="19" t="str">
        <f t="shared" ref="Q72:Q73" si="319">IF(P72="","",P72)</f>
        <v/>
      </c>
      <c r="R72" s="19" t="str">
        <f t="shared" ref="R72:R73" si="320">IF(Q72="","",Q72)</f>
        <v/>
      </c>
      <c r="S72" s="19" t="str">
        <f t="shared" ref="S72:S73" si="321">IF(R72="","",R72)</f>
        <v/>
      </c>
      <c r="T72" s="234">
        <f t="shared" si="309"/>
        <v>0</v>
      </c>
      <c r="U72" s="656"/>
      <c r="V72" s="653"/>
      <c r="W72" s="652" t="str">
        <f>IF($V72="","",IF(OR($V72="令和８年７月17日までに修了",$V72="賃金改善開始の前月までに修了"),"研修提出必須",""))</f>
        <v/>
      </c>
      <c r="AN72" s="204">
        <v>2</v>
      </c>
      <c r="AO72" s="204">
        <v>3</v>
      </c>
      <c r="AP72" s="204">
        <v>7</v>
      </c>
      <c r="AQ72" s="221">
        <f ca="1">IF($AP72=1,IF(INDIRECT(ADDRESS(($AN72-1)*3+$AO72+5,$AP72+7))="",0,INDIRECT(ADDRESS(($AN72-1)*3+$AO72+5,$AP72+7))),IF(INDIRECT(ADDRESS(($AN72-1)*3+$AO72+5,$AP72+7))="",0,IF(COUNTIF(INDIRECT(ADDRESS(($AN72-1)*36+($AO72-1)*12+6,COLUMN())):INDIRECT(ADDRESS(($AN72-1)*36+($AO72-1)*12+$AP72+4,COLUMN())),INDIRECT(ADDRESS(($AN72-1)*3+$AO72+5,$AP72+7)))&gt;=1,0,INDIRECT(ADDRESS(($AN72-1)*3+$AO72+5,$AP72+7)))))</f>
        <v>0</v>
      </c>
      <c r="AR72" s="204">
        <f ca="1">COUNTIF(INDIRECT("H"&amp;(ROW()+12*(($AN72-1)*3+$AO72)-ROW())/12+5):INDIRECT("S"&amp;(ROW()+12*(($AN72-1)*3+$AO72)-ROW())/12+5),AQ72)</f>
        <v>0</v>
      </c>
      <c r="AS72" s="221"/>
      <c r="AU72" s="204">
        <f ca="1">IF(AND(AQ72&gt;0,AR72&gt;0),COUNTIF(AU$6:AU71,"&gt;0")+1,0)</f>
        <v>0</v>
      </c>
      <c r="BE72" s="204">
        <v>1</v>
      </c>
      <c r="BG72" s="204">
        <f t="shared" ref="BG72:BR72" si="322">SUM(H72:H73)</f>
        <v>0</v>
      </c>
      <c r="BH72" s="204">
        <f t="shared" si="322"/>
        <v>0</v>
      </c>
      <c r="BI72" s="204">
        <f t="shared" si="322"/>
        <v>0</v>
      </c>
      <c r="BJ72" s="204">
        <f t="shared" si="322"/>
        <v>0</v>
      </c>
      <c r="BK72" s="204">
        <f t="shared" si="322"/>
        <v>0</v>
      </c>
      <c r="BL72" s="204">
        <f t="shared" si="322"/>
        <v>0</v>
      </c>
      <c r="BM72" s="204">
        <f t="shared" si="322"/>
        <v>0</v>
      </c>
      <c r="BN72" s="204">
        <f t="shared" si="322"/>
        <v>0</v>
      </c>
      <c r="BO72" s="204">
        <f t="shared" si="322"/>
        <v>0</v>
      </c>
      <c r="BP72" s="204">
        <f t="shared" si="322"/>
        <v>0</v>
      </c>
      <c r="BQ72" s="204">
        <f t="shared" si="322"/>
        <v>0</v>
      </c>
      <c r="BR72" s="204">
        <f t="shared" si="322"/>
        <v>0</v>
      </c>
      <c r="BT72" s="222">
        <f t="shared" ref="BT72:CE72" si="323">SUM(U72:U73)</f>
        <v>0</v>
      </c>
      <c r="BU72" s="222">
        <f t="shared" si="323"/>
        <v>0</v>
      </c>
      <c r="BV72" s="222">
        <f t="shared" si="323"/>
        <v>0</v>
      </c>
      <c r="BW72" s="222">
        <f t="shared" si="323"/>
        <v>0</v>
      </c>
      <c r="BX72" s="222">
        <f t="shared" si="323"/>
        <v>0</v>
      </c>
      <c r="BY72" s="222">
        <f t="shared" si="323"/>
        <v>0</v>
      </c>
      <c r="BZ72" s="222">
        <f t="shared" si="323"/>
        <v>0</v>
      </c>
      <c r="CA72" s="222">
        <f t="shared" si="323"/>
        <v>0</v>
      </c>
      <c r="CB72" s="222">
        <f t="shared" si="323"/>
        <v>0</v>
      </c>
      <c r="CC72" s="222">
        <f t="shared" si="323"/>
        <v>0</v>
      </c>
      <c r="CD72" s="222">
        <f t="shared" si="323"/>
        <v>0</v>
      </c>
      <c r="CE72" s="222">
        <f t="shared" si="323"/>
        <v>0</v>
      </c>
    </row>
    <row r="73" spans="1:83">
      <c r="A73" s="660"/>
      <c r="B73" s="660"/>
      <c r="C73" s="691"/>
      <c r="D73" s="691"/>
      <c r="E73" s="664"/>
      <c r="F73" s="660"/>
      <c r="G73" s="228" t="s">
        <v>244</v>
      </c>
      <c r="H73" s="15"/>
      <c r="I73" s="15" t="str">
        <f t="shared" si="311"/>
        <v/>
      </c>
      <c r="J73" s="15" t="str">
        <f t="shared" si="312"/>
        <v/>
      </c>
      <c r="K73" s="15" t="str">
        <f t="shared" si="313"/>
        <v/>
      </c>
      <c r="L73" s="15" t="str">
        <f t="shared" si="314"/>
        <v/>
      </c>
      <c r="M73" s="15" t="str">
        <f t="shared" si="315"/>
        <v/>
      </c>
      <c r="N73" s="15" t="str">
        <f t="shared" si="316"/>
        <v/>
      </c>
      <c r="O73" s="15" t="str">
        <f t="shared" si="317"/>
        <v/>
      </c>
      <c r="P73" s="15" t="str">
        <f t="shared" si="318"/>
        <v/>
      </c>
      <c r="Q73" s="15" t="str">
        <f t="shared" si="319"/>
        <v/>
      </c>
      <c r="R73" s="15" t="str">
        <f t="shared" si="320"/>
        <v/>
      </c>
      <c r="S73" s="15" t="str">
        <f t="shared" si="321"/>
        <v/>
      </c>
      <c r="T73" s="232">
        <f t="shared" si="309"/>
        <v>0</v>
      </c>
      <c r="U73" s="657"/>
      <c r="V73" s="654"/>
      <c r="W73" s="652"/>
      <c r="AN73" s="204">
        <v>2</v>
      </c>
      <c r="AO73" s="204">
        <v>3</v>
      </c>
      <c r="AP73" s="204">
        <v>8</v>
      </c>
      <c r="AQ73" s="221">
        <f ca="1">IF($AP73=1,IF(INDIRECT(ADDRESS(($AN73-1)*3+$AO73+5,$AP73+7))="",0,INDIRECT(ADDRESS(($AN73-1)*3+$AO73+5,$AP73+7))),IF(INDIRECT(ADDRESS(($AN73-1)*3+$AO73+5,$AP73+7))="",0,IF(COUNTIF(INDIRECT(ADDRESS(($AN73-1)*36+($AO73-1)*12+6,COLUMN())):INDIRECT(ADDRESS(($AN73-1)*36+($AO73-1)*12+$AP73+4,COLUMN())),INDIRECT(ADDRESS(($AN73-1)*3+$AO73+5,$AP73+7)))&gt;=1,0,INDIRECT(ADDRESS(($AN73-1)*3+$AO73+5,$AP73+7)))))</f>
        <v>0</v>
      </c>
      <c r="AR73" s="204">
        <f ca="1">COUNTIF(INDIRECT("H"&amp;(ROW()+12*(($AN73-1)*3+$AO73)-ROW())/12+5):INDIRECT("S"&amp;(ROW()+12*(($AN73-1)*3+$AO73)-ROW())/12+5),AQ73)</f>
        <v>0</v>
      </c>
      <c r="AS73" s="221"/>
      <c r="AU73" s="204">
        <f ca="1">IF(AND(AQ73&gt;0,AR73&gt;0),COUNTIF(AU$6:AU72,"&gt;0")+1,0)</f>
        <v>0</v>
      </c>
      <c r="BE73" s="204">
        <v>2</v>
      </c>
      <c r="BF73" s="204" t="s">
        <v>245</v>
      </c>
      <c r="BG73" s="204">
        <f t="shared" ref="BG73:BR73" si="324">IF(BG72+BT72&gt;40000,1,0)</f>
        <v>0</v>
      </c>
      <c r="BH73" s="204">
        <f t="shared" si="324"/>
        <v>0</v>
      </c>
      <c r="BI73" s="204">
        <f t="shared" si="324"/>
        <v>0</v>
      </c>
      <c r="BJ73" s="204">
        <f t="shared" si="324"/>
        <v>0</v>
      </c>
      <c r="BK73" s="204">
        <f t="shared" si="324"/>
        <v>0</v>
      </c>
      <c r="BL73" s="204">
        <f t="shared" si="324"/>
        <v>0</v>
      </c>
      <c r="BM73" s="204">
        <f t="shared" si="324"/>
        <v>0</v>
      </c>
      <c r="BN73" s="204">
        <f t="shared" si="324"/>
        <v>0</v>
      </c>
      <c r="BO73" s="204">
        <f t="shared" si="324"/>
        <v>0</v>
      </c>
      <c r="BP73" s="204">
        <f t="shared" si="324"/>
        <v>0</v>
      </c>
      <c r="BQ73" s="204">
        <f t="shared" si="324"/>
        <v>0</v>
      </c>
      <c r="BR73" s="204">
        <f t="shared" si="324"/>
        <v>0</v>
      </c>
      <c r="BT73" s="222"/>
      <c r="BU73" s="222"/>
      <c r="BV73" s="222"/>
      <c r="BW73" s="222"/>
      <c r="BX73" s="222"/>
      <c r="BY73" s="222"/>
      <c r="BZ73" s="222"/>
      <c r="CA73" s="222"/>
      <c r="CB73" s="222"/>
      <c r="CC73" s="222"/>
      <c r="CD73" s="222"/>
      <c r="CE73" s="222"/>
    </row>
    <row r="74" spans="1:83">
      <c r="A74" s="661"/>
      <c r="B74" s="661"/>
      <c r="C74" s="692"/>
      <c r="D74" s="693"/>
      <c r="E74" s="665"/>
      <c r="F74" s="661"/>
      <c r="G74" s="230" t="s">
        <v>246</v>
      </c>
      <c r="H74" s="17"/>
      <c r="I74" s="17"/>
      <c r="J74" s="17"/>
      <c r="K74" s="17"/>
      <c r="L74" s="17"/>
      <c r="M74" s="17"/>
      <c r="N74" s="17"/>
      <c r="O74" s="17"/>
      <c r="P74" s="17"/>
      <c r="Q74" s="17"/>
      <c r="R74" s="17"/>
      <c r="S74" s="17"/>
      <c r="T74" s="231">
        <f t="shared" si="309"/>
        <v>0</v>
      </c>
      <c r="U74" s="658"/>
      <c r="V74" s="655"/>
      <c r="W74" s="652"/>
      <c r="AN74" s="204">
        <v>2</v>
      </c>
      <c r="AO74" s="204">
        <v>3</v>
      </c>
      <c r="AP74" s="204">
        <v>9</v>
      </c>
      <c r="AQ74" s="221">
        <f ca="1">IF($AP74=1,IF(INDIRECT(ADDRESS(($AN74-1)*3+$AO74+5,$AP74+7))="",0,INDIRECT(ADDRESS(($AN74-1)*3+$AO74+5,$AP74+7))),IF(INDIRECT(ADDRESS(($AN74-1)*3+$AO74+5,$AP74+7))="",0,IF(COUNTIF(INDIRECT(ADDRESS(($AN74-1)*36+($AO74-1)*12+6,COLUMN())):INDIRECT(ADDRESS(($AN74-1)*36+($AO74-1)*12+$AP74+4,COLUMN())),INDIRECT(ADDRESS(($AN74-1)*3+$AO74+5,$AP74+7)))&gt;=1,0,INDIRECT(ADDRESS(($AN74-1)*3+$AO74+5,$AP74+7)))))</f>
        <v>0</v>
      </c>
      <c r="AR74" s="204">
        <f ca="1">COUNTIF(INDIRECT("H"&amp;(ROW()+12*(($AN74-1)*3+$AO74)-ROW())/12+5):INDIRECT("S"&amp;(ROW()+12*(($AN74-1)*3+$AO74)-ROW())/12+5),AQ74)</f>
        <v>0</v>
      </c>
      <c r="AS74" s="221"/>
      <c r="AU74" s="204">
        <f ca="1">IF(AND(AQ74&gt;0,AR74&gt;0),COUNTIF(AU$6:AU73,"&gt;0")+1,0)</f>
        <v>0</v>
      </c>
      <c r="BE74" s="204">
        <v>3</v>
      </c>
      <c r="BT74" s="222"/>
      <c r="BU74" s="222"/>
      <c r="BV74" s="222"/>
      <c r="BW74" s="222"/>
      <c r="BX74" s="222"/>
      <c r="BY74" s="222"/>
      <c r="BZ74" s="222"/>
      <c r="CA74" s="222"/>
      <c r="CB74" s="222"/>
      <c r="CC74" s="222"/>
      <c r="CD74" s="222"/>
      <c r="CE74" s="222"/>
    </row>
    <row r="75" spans="1:83">
      <c r="A75" s="659">
        <v>24</v>
      </c>
      <c r="B75" s="659"/>
      <c r="C75" s="659"/>
      <c r="D75" s="659"/>
      <c r="E75" s="663"/>
      <c r="F75" s="659"/>
      <c r="G75" s="226" t="s">
        <v>242</v>
      </c>
      <c r="H75" s="19"/>
      <c r="I75" s="19" t="str">
        <f t="shared" ref="I75:I76" si="325">IF(H75="","",H75)</f>
        <v/>
      </c>
      <c r="J75" s="19" t="str">
        <f t="shared" ref="J75:J76" si="326">IF(I75="","",I75)</f>
        <v/>
      </c>
      <c r="K75" s="19" t="str">
        <f t="shared" ref="K75:K76" si="327">IF(J75="","",J75)</f>
        <v/>
      </c>
      <c r="L75" s="19" t="str">
        <f t="shared" ref="L75:L76" si="328">IF(K75="","",K75)</f>
        <v/>
      </c>
      <c r="M75" s="19" t="str">
        <f t="shared" ref="M75:M76" si="329">IF(L75="","",L75)</f>
        <v/>
      </c>
      <c r="N75" s="19" t="str">
        <f t="shared" ref="N75:N76" si="330">IF(M75="","",M75)</f>
        <v/>
      </c>
      <c r="O75" s="19" t="str">
        <f t="shared" ref="O75:O76" si="331">IF(N75="","",N75)</f>
        <v/>
      </c>
      <c r="P75" s="19" t="str">
        <f t="shared" ref="P75:P76" si="332">IF(O75="","",O75)</f>
        <v/>
      </c>
      <c r="Q75" s="19" t="str">
        <f t="shared" ref="Q75:Q76" si="333">IF(P75="","",P75)</f>
        <v/>
      </c>
      <c r="R75" s="19" t="str">
        <f t="shared" ref="R75:R76" si="334">IF(Q75="","",Q75)</f>
        <v/>
      </c>
      <c r="S75" s="19" t="str">
        <f t="shared" ref="S75:S76" si="335">IF(R75="","",R75)</f>
        <v/>
      </c>
      <c r="T75" s="234">
        <f t="shared" si="309"/>
        <v>0</v>
      </c>
      <c r="U75" s="656"/>
      <c r="V75" s="653"/>
      <c r="W75" s="652" t="str">
        <f>IF($V75="","",IF(OR($V75="令和８年７月17日までに修了",$V75="賃金改善開始の前月までに修了"),"研修提出必須",""))</f>
        <v/>
      </c>
      <c r="AN75" s="204">
        <v>2</v>
      </c>
      <c r="AO75" s="204">
        <v>3</v>
      </c>
      <c r="AP75" s="204">
        <v>10</v>
      </c>
      <c r="AQ75" s="221">
        <f ca="1">IF($AP75=1,IF(INDIRECT(ADDRESS(($AN75-1)*3+$AO75+5,$AP75+7))="",0,INDIRECT(ADDRESS(($AN75-1)*3+$AO75+5,$AP75+7))),IF(INDIRECT(ADDRESS(($AN75-1)*3+$AO75+5,$AP75+7))="",0,IF(COUNTIF(INDIRECT(ADDRESS(($AN75-1)*36+($AO75-1)*12+6,COLUMN())):INDIRECT(ADDRESS(($AN75-1)*36+($AO75-1)*12+$AP75+4,COLUMN())),INDIRECT(ADDRESS(($AN75-1)*3+$AO75+5,$AP75+7)))&gt;=1,0,INDIRECT(ADDRESS(($AN75-1)*3+$AO75+5,$AP75+7)))))</f>
        <v>0</v>
      </c>
      <c r="AR75" s="204">
        <f ca="1">COUNTIF(INDIRECT("H"&amp;(ROW()+12*(($AN75-1)*3+$AO75)-ROW())/12+5):INDIRECT("S"&amp;(ROW()+12*(($AN75-1)*3+$AO75)-ROW())/12+5),AQ75)</f>
        <v>0</v>
      </c>
      <c r="AS75" s="221"/>
      <c r="AU75" s="204">
        <f ca="1">IF(AND(AQ75&gt;0,AR75&gt;0),COUNTIF(AU$6:AU74,"&gt;0")+1,0)</f>
        <v>0</v>
      </c>
      <c r="BE75" s="204">
        <v>1</v>
      </c>
      <c r="BG75" s="204">
        <f t="shared" ref="BG75:BR75" si="336">SUM(H75:H76)</f>
        <v>0</v>
      </c>
      <c r="BH75" s="204">
        <f t="shared" si="336"/>
        <v>0</v>
      </c>
      <c r="BI75" s="204">
        <f t="shared" si="336"/>
        <v>0</v>
      </c>
      <c r="BJ75" s="204">
        <f t="shared" si="336"/>
        <v>0</v>
      </c>
      <c r="BK75" s="204">
        <f t="shared" si="336"/>
        <v>0</v>
      </c>
      <c r="BL75" s="204">
        <f t="shared" si="336"/>
        <v>0</v>
      </c>
      <c r="BM75" s="204">
        <f t="shared" si="336"/>
        <v>0</v>
      </c>
      <c r="BN75" s="204">
        <f t="shared" si="336"/>
        <v>0</v>
      </c>
      <c r="BO75" s="204">
        <f t="shared" si="336"/>
        <v>0</v>
      </c>
      <c r="BP75" s="204">
        <f t="shared" si="336"/>
        <v>0</v>
      </c>
      <c r="BQ75" s="204">
        <f t="shared" si="336"/>
        <v>0</v>
      </c>
      <c r="BR75" s="204">
        <f t="shared" si="336"/>
        <v>0</v>
      </c>
      <c r="BT75" s="222">
        <f t="shared" ref="BT75:CE75" si="337">SUM(U75:U76)</f>
        <v>0</v>
      </c>
      <c r="BU75" s="222">
        <f t="shared" si="337"/>
        <v>0</v>
      </c>
      <c r="BV75" s="222">
        <f t="shared" si="337"/>
        <v>0</v>
      </c>
      <c r="BW75" s="222">
        <f t="shared" si="337"/>
        <v>0</v>
      </c>
      <c r="BX75" s="222">
        <f t="shared" si="337"/>
        <v>0</v>
      </c>
      <c r="BY75" s="222">
        <f t="shared" si="337"/>
        <v>0</v>
      </c>
      <c r="BZ75" s="222">
        <f t="shared" si="337"/>
        <v>0</v>
      </c>
      <c r="CA75" s="222">
        <f t="shared" si="337"/>
        <v>0</v>
      </c>
      <c r="CB75" s="222">
        <f t="shared" si="337"/>
        <v>0</v>
      </c>
      <c r="CC75" s="222">
        <f t="shared" si="337"/>
        <v>0</v>
      </c>
      <c r="CD75" s="222">
        <f t="shared" si="337"/>
        <v>0</v>
      </c>
      <c r="CE75" s="222">
        <f t="shared" si="337"/>
        <v>0</v>
      </c>
    </row>
    <row r="76" spans="1:83">
      <c r="A76" s="660"/>
      <c r="B76" s="660"/>
      <c r="C76" s="691"/>
      <c r="D76" s="691"/>
      <c r="E76" s="664"/>
      <c r="F76" s="660"/>
      <c r="G76" s="228" t="s">
        <v>244</v>
      </c>
      <c r="H76" s="15"/>
      <c r="I76" s="15" t="str">
        <f t="shared" si="325"/>
        <v/>
      </c>
      <c r="J76" s="15" t="str">
        <f t="shared" si="326"/>
        <v/>
      </c>
      <c r="K76" s="15" t="str">
        <f t="shared" si="327"/>
        <v/>
      </c>
      <c r="L76" s="15" t="str">
        <f t="shared" si="328"/>
        <v/>
      </c>
      <c r="M76" s="15" t="str">
        <f t="shared" si="329"/>
        <v/>
      </c>
      <c r="N76" s="15" t="str">
        <f t="shared" si="330"/>
        <v/>
      </c>
      <c r="O76" s="15" t="str">
        <f t="shared" si="331"/>
        <v/>
      </c>
      <c r="P76" s="15" t="str">
        <f t="shared" si="332"/>
        <v/>
      </c>
      <c r="Q76" s="15" t="str">
        <f t="shared" si="333"/>
        <v/>
      </c>
      <c r="R76" s="15" t="str">
        <f t="shared" si="334"/>
        <v/>
      </c>
      <c r="S76" s="15" t="str">
        <f t="shared" si="335"/>
        <v/>
      </c>
      <c r="T76" s="232">
        <f t="shared" si="309"/>
        <v>0</v>
      </c>
      <c r="U76" s="657"/>
      <c r="V76" s="654"/>
      <c r="W76" s="652"/>
      <c r="AN76" s="204">
        <v>2</v>
      </c>
      <c r="AO76" s="204">
        <v>3</v>
      </c>
      <c r="AP76" s="204">
        <v>11</v>
      </c>
      <c r="AQ76" s="221">
        <f ca="1">IF($AP76=1,IF(INDIRECT(ADDRESS(($AN76-1)*3+$AO76+5,$AP76+7))="",0,INDIRECT(ADDRESS(($AN76-1)*3+$AO76+5,$AP76+7))),IF(INDIRECT(ADDRESS(($AN76-1)*3+$AO76+5,$AP76+7))="",0,IF(COUNTIF(INDIRECT(ADDRESS(($AN76-1)*36+($AO76-1)*12+6,COLUMN())):INDIRECT(ADDRESS(($AN76-1)*36+($AO76-1)*12+$AP76+4,COLUMN())),INDIRECT(ADDRESS(($AN76-1)*3+$AO76+5,$AP76+7)))&gt;=1,0,INDIRECT(ADDRESS(($AN76-1)*3+$AO76+5,$AP76+7)))))</f>
        <v>0</v>
      </c>
      <c r="AR76" s="204">
        <f ca="1">COUNTIF(INDIRECT("H"&amp;(ROW()+12*(($AN76-1)*3+$AO76)-ROW())/12+5):INDIRECT("S"&amp;(ROW()+12*(($AN76-1)*3+$AO76)-ROW())/12+5),AQ76)</f>
        <v>0</v>
      </c>
      <c r="AS76" s="221"/>
      <c r="AU76" s="204">
        <f ca="1">IF(AND(AQ76&gt;0,AR76&gt;0),COUNTIF(AU$6:AU75,"&gt;0")+1,0)</f>
        <v>0</v>
      </c>
      <c r="BE76" s="204">
        <v>2</v>
      </c>
      <c r="BF76" s="204" t="s">
        <v>245</v>
      </c>
      <c r="BG76" s="204">
        <f t="shared" ref="BG76:BR76" si="338">IF(BG75+BT75&gt;40000,1,0)</f>
        <v>0</v>
      </c>
      <c r="BH76" s="204">
        <f t="shared" si="338"/>
        <v>0</v>
      </c>
      <c r="BI76" s="204">
        <f t="shared" si="338"/>
        <v>0</v>
      </c>
      <c r="BJ76" s="204">
        <f t="shared" si="338"/>
        <v>0</v>
      </c>
      <c r="BK76" s="204">
        <f t="shared" si="338"/>
        <v>0</v>
      </c>
      <c r="BL76" s="204">
        <f t="shared" si="338"/>
        <v>0</v>
      </c>
      <c r="BM76" s="204">
        <f t="shared" si="338"/>
        <v>0</v>
      </c>
      <c r="BN76" s="204">
        <f t="shared" si="338"/>
        <v>0</v>
      </c>
      <c r="BO76" s="204">
        <f t="shared" si="338"/>
        <v>0</v>
      </c>
      <c r="BP76" s="204">
        <f t="shared" si="338"/>
        <v>0</v>
      </c>
      <c r="BQ76" s="204">
        <f t="shared" si="338"/>
        <v>0</v>
      </c>
      <c r="BR76" s="204">
        <f t="shared" si="338"/>
        <v>0</v>
      </c>
      <c r="BT76" s="222"/>
      <c r="BU76" s="222"/>
      <c r="BV76" s="222"/>
      <c r="BW76" s="222"/>
      <c r="BX76" s="222"/>
      <c r="BY76" s="222"/>
      <c r="BZ76" s="222"/>
      <c r="CA76" s="222"/>
      <c r="CB76" s="222"/>
      <c r="CC76" s="222"/>
      <c r="CD76" s="222"/>
      <c r="CE76" s="222"/>
    </row>
    <row r="77" spans="1:83">
      <c r="A77" s="661"/>
      <c r="B77" s="661"/>
      <c r="C77" s="692"/>
      <c r="D77" s="693"/>
      <c r="E77" s="665"/>
      <c r="F77" s="661"/>
      <c r="G77" s="230" t="s">
        <v>303</v>
      </c>
      <c r="H77" s="17"/>
      <c r="I77" s="17"/>
      <c r="J77" s="17"/>
      <c r="K77" s="17"/>
      <c r="L77" s="17"/>
      <c r="M77" s="17"/>
      <c r="N77" s="17"/>
      <c r="O77" s="17"/>
      <c r="P77" s="17"/>
      <c r="Q77" s="17"/>
      <c r="R77" s="17"/>
      <c r="S77" s="17"/>
      <c r="T77" s="231">
        <f t="shared" si="309"/>
        <v>0</v>
      </c>
      <c r="U77" s="658"/>
      <c r="V77" s="655"/>
      <c r="W77" s="652"/>
      <c r="AN77" s="204">
        <v>2</v>
      </c>
      <c r="AO77" s="204">
        <v>3</v>
      </c>
      <c r="AP77" s="204">
        <v>12</v>
      </c>
      <c r="AQ77" s="221">
        <f ca="1">IF($AP77=1,IF(INDIRECT(ADDRESS(($AN77-1)*3+$AO77+5,$AP77+7))="",0,INDIRECT(ADDRESS(($AN77-1)*3+$AO77+5,$AP77+7))),IF(INDIRECT(ADDRESS(($AN77-1)*3+$AO77+5,$AP77+7))="",0,IF(COUNTIF(INDIRECT(ADDRESS(($AN77-1)*36+($AO77-1)*12+6,COLUMN())):INDIRECT(ADDRESS(($AN77-1)*36+($AO77-1)*12+$AP77+4,COLUMN())),INDIRECT(ADDRESS(($AN77-1)*3+$AO77+5,$AP77+7)))&gt;=1,0,INDIRECT(ADDRESS(($AN77-1)*3+$AO77+5,$AP77+7)))))</f>
        <v>0</v>
      </c>
      <c r="AR77" s="204">
        <f ca="1">COUNTIF(INDIRECT("H"&amp;(ROW()+12*(($AN77-1)*3+$AO77)-ROW())/12+5):INDIRECT("S"&amp;(ROW()+12*(($AN77-1)*3+$AO77)-ROW())/12+5),AQ77)</f>
        <v>0</v>
      </c>
      <c r="AS77" s="221"/>
      <c r="AU77" s="204">
        <f ca="1">IF(AND(AQ77&gt;0,AR77&gt;0),COUNTIF(AU$6:AU76,"&gt;0")+1,0)</f>
        <v>0</v>
      </c>
      <c r="BE77" s="204">
        <v>3</v>
      </c>
      <c r="BT77" s="222"/>
      <c r="BU77" s="222"/>
      <c r="BV77" s="222"/>
      <c r="BW77" s="222"/>
      <c r="BX77" s="222"/>
      <c r="BY77" s="222"/>
      <c r="BZ77" s="222"/>
      <c r="CA77" s="222"/>
      <c r="CB77" s="222"/>
      <c r="CC77" s="222"/>
      <c r="CD77" s="222"/>
      <c r="CE77" s="222"/>
    </row>
    <row r="78" spans="1:83">
      <c r="A78" s="659">
        <v>25</v>
      </c>
      <c r="B78" s="659"/>
      <c r="C78" s="659"/>
      <c r="D78" s="659"/>
      <c r="E78" s="663"/>
      <c r="F78" s="659"/>
      <c r="G78" s="226" t="s">
        <v>242</v>
      </c>
      <c r="H78" s="19"/>
      <c r="I78" s="19" t="str">
        <f t="shared" ref="I78:I79" si="339">IF(H78="","",H78)</f>
        <v/>
      </c>
      <c r="J78" s="19" t="str">
        <f t="shared" ref="J78:J79" si="340">IF(I78="","",I78)</f>
        <v/>
      </c>
      <c r="K78" s="19" t="str">
        <f t="shared" ref="K78:K79" si="341">IF(J78="","",J78)</f>
        <v/>
      </c>
      <c r="L78" s="19" t="str">
        <f t="shared" ref="L78:L79" si="342">IF(K78="","",K78)</f>
        <v/>
      </c>
      <c r="M78" s="19" t="str">
        <f t="shared" ref="M78:M79" si="343">IF(L78="","",L78)</f>
        <v/>
      </c>
      <c r="N78" s="19" t="str">
        <f t="shared" ref="N78:N79" si="344">IF(M78="","",M78)</f>
        <v/>
      </c>
      <c r="O78" s="19" t="str">
        <f t="shared" ref="O78:O79" si="345">IF(N78="","",N78)</f>
        <v/>
      </c>
      <c r="P78" s="19" t="str">
        <f t="shared" ref="P78:P79" si="346">IF(O78="","",O78)</f>
        <v/>
      </c>
      <c r="Q78" s="19" t="str">
        <f t="shared" ref="Q78:Q79" si="347">IF(P78="","",P78)</f>
        <v/>
      </c>
      <c r="R78" s="19" t="str">
        <f t="shared" ref="R78:R79" si="348">IF(Q78="","",Q78)</f>
        <v/>
      </c>
      <c r="S78" s="19" t="str">
        <f t="shared" ref="S78:S79" si="349">IF(R78="","",R78)</f>
        <v/>
      </c>
      <c r="T78" s="234">
        <f t="shared" si="309"/>
        <v>0</v>
      </c>
      <c r="U78" s="656"/>
      <c r="V78" s="653"/>
      <c r="W78" s="652" t="str">
        <f>IF($V78="","",IF(OR($V78="令和８年７月17日までに修了",$V78="賃金改善開始の前月までに修了"),"研修提出必須",""))</f>
        <v/>
      </c>
      <c r="AN78" s="204">
        <v>3</v>
      </c>
      <c r="AO78" s="204">
        <v>1</v>
      </c>
      <c r="AP78" s="204">
        <v>1</v>
      </c>
      <c r="AQ78" s="221">
        <f ca="1">IF($AP78=1,IF(INDIRECT(ADDRESS(($AN78-1)*3+$AO78+5,$AP78+7))="",0,INDIRECT(ADDRESS(($AN78-1)*3+$AO78+5,$AP78+7))),IF(INDIRECT(ADDRESS(($AN78-1)*3+$AO78+5,$AP78+7))="",0,IF(COUNTIF(INDIRECT(ADDRESS(($AN78-1)*36+($AO78-1)*12+6,COLUMN())):INDIRECT(ADDRESS(($AN78-1)*36+($AO78-1)*12+$AP78+4,COLUMN())),INDIRECT(ADDRESS(($AN78-1)*3+$AO78+5,$AP78+7)))&gt;=1,0,INDIRECT(ADDRESS(($AN78-1)*3+$AO78+5,$AP78+7)))))</f>
        <v>0</v>
      </c>
      <c r="AR78" s="204">
        <f ca="1">COUNTIF(INDIRECT("H"&amp;(ROW()+12*(($AN78-1)*3+$AO78)-ROW())/12+5):INDIRECT("S"&amp;(ROW()+12*(($AN78-1)*3+$AO78)-ROW())/12+5),AQ78)</f>
        <v>0</v>
      </c>
      <c r="AS78" s="221"/>
      <c r="AU78" s="204">
        <f ca="1">IF(AND(AQ78&gt;0,AR78&gt;0),COUNTIF(AU$6:AU77,"&gt;0")+1,0)</f>
        <v>0</v>
      </c>
      <c r="BE78" s="204">
        <v>1</v>
      </c>
      <c r="BG78" s="204">
        <f t="shared" ref="BG78:BR78" si="350">SUM(H78:H79)</f>
        <v>0</v>
      </c>
      <c r="BH78" s="204">
        <f t="shared" si="350"/>
        <v>0</v>
      </c>
      <c r="BI78" s="204">
        <f t="shared" si="350"/>
        <v>0</v>
      </c>
      <c r="BJ78" s="204">
        <f t="shared" si="350"/>
        <v>0</v>
      </c>
      <c r="BK78" s="204">
        <f t="shared" si="350"/>
        <v>0</v>
      </c>
      <c r="BL78" s="204">
        <f t="shared" si="350"/>
        <v>0</v>
      </c>
      <c r="BM78" s="204">
        <f t="shared" si="350"/>
        <v>0</v>
      </c>
      <c r="BN78" s="204">
        <f t="shared" si="350"/>
        <v>0</v>
      </c>
      <c r="BO78" s="204">
        <f t="shared" si="350"/>
        <v>0</v>
      </c>
      <c r="BP78" s="204">
        <f t="shared" si="350"/>
        <v>0</v>
      </c>
      <c r="BQ78" s="204">
        <f t="shared" si="350"/>
        <v>0</v>
      </c>
      <c r="BR78" s="204">
        <f t="shared" si="350"/>
        <v>0</v>
      </c>
      <c r="BT78" s="222">
        <f t="shared" ref="BT78:CE78" si="351">SUM(U78:U79)</f>
        <v>0</v>
      </c>
      <c r="BU78" s="222">
        <f t="shared" si="351"/>
        <v>0</v>
      </c>
      <c r="BV78" s="222">
        <f t="shared" si="351"/>
        <v>0</v>
      </c>
      <c r="BW78" s="222">
        <f t="shared" si="351"/>
        <v>0</v>
      </c>
      <c r="BX78" s="222">
        <f t="shared" si="351"/>
        <v>0</v>
      </c>
      <c r="BY78" s="222">
        <f t="shared" si="351"/>
        <v>0</v>
      </c>
      <c r="BZ78" s="222">
        <f t="shared" si="351"/>
        <v>0</v>
      </c>
      <c r="CA78" s="222">
        <f t="shared" si="351"/>
        <v>0</v>
      </c>
      <c r="CB78" s="222">
        <f t="shared" si="351"/>
        <v>0</v>
      </c>
      <c r="CC78" s="222">
        <f t="shared" si="351"/>
        <v>0</v>
      </c>
      <c r="CD78" s="222">
        <f t="shared" si="351"/>
        <v>0</v>
      </c>
      <c r="CE78" s="222">
        <f t="shared" si="351"/>
        <v>0</v>
      </c>
    </row>
    <row r="79" spans="1:83">
      <c r="A79" s="660"/>
      <c r="B79" s="660"/>
      <c r="C79" s="691"/>
      <c r="D79" s="661"/>
      <c r="E79" s="664"/>
      <c r="F79" s="660"/>
      <c r="G79" s="228" t="s">
        <v>244</v>
      </c>
      <c r="H79" s="15"/>
      <c r="I79" s="15" t="str">
        <f t="shared" si="339"/>
        <v/>
      </c>
      <c r="J79" s="15" t="str">
        <f t="shared" si="340"/>
        <v/>
      </c>
      <c r="K79" s="15" t="str">
        <f t="shared" si="341"/>
        <v/>
      </c>
      <c r="L79" s="15" t="str">
        <f t="shared" si="342"/>
        <v/>
      </c>
      <c r="M79" s="15" t="str">
        <f t="shared" si="343"/>
        <v/>
      </c>
      <c r="N79" s="15" t="str">
        <f t="shared" si="344"/>
        <v/>
      </c>
      <c r="O79" s="15" t="str">
        <f t="shared" si="345"/>
        <v/>
      </c>
      <c r="P79" s="15" t="str">
        <f t="shared" si="346"/>
        <v/>
      </c>
      <c r="Q79" s="15" t="str">
        <f t="shared" si="347"/>
        <v/>
      </c>
      <c r="R79" s="15" t="str">
        <f t="shared" si="348"/>
        <v/>
      </c>
      <c r="S79" s="15" t="str">
        <f t="shared" si="349"/>
        <v/>
      </c>
      <c r="T79" s="232">
        <f t="shared" si="309"/>
        <v>0</v>
      </c>
      <c r="U79" s="657"/>
      <c r="V79" s="654"/>
      <c r="W79" s="652"/>
      <c r="AN79" s="204">
        <v>3</v>
      </c>
      <c r="AO79" s="204">
        <v>1</v>
      </c>
      <c r="AP79" s="204">
        <v>2</v>
      </c>
      <c r="AQ79" s="221">
        <f ca="1">IF($AP79=1,IF(INDIRECT(ADDRESS(($AN79-1)*3+$AO79+5,$AP79+7))="",0,INDIRECT(ADDRESS(($AN79-1)*3+$AO79+5,$AP79+7))),IF(INDIRECT(ADDRESS(($AN79-1)*3+$AO79+5,$AP79+7))="",0,IF(COUNTIF(INDIRECT(ADDRESS(($AN79-1)*36+($AO79-1)*12+6,COLUMN())):INDIRECT(ADDRESS(($AN79-1)*36+($AO79-1)*12+$AP79+4,COLUMN())),INDIRECT(ADDRESS(($AN79-1)*3+$AO79+5,$AP79+7)))&gt;=1,0,INDIRECT(ADDRESS(($AN79-1)*3+$AO79+5,$AP79+7)))))</f>
        <v>0</v>
      </c>
      <c r="AR79" s="204">
        <f ca="1">COUNTIF(INDIRECT("H"&amp;(ROW()+12*(($AN79-1)*3+$AO79)-ROW())/12+5):INDIRECT("S"&amp;(ROW()+12*(($AN79-1)*3+$AO79)-ROW())/12+5),AQ79)</f>
        <v>0</v>
      </c>
      <c r="AS79" s="221"/>
      <c r="AU79" s="204">
        <f ca="1">IF(AND(AQ79&gt;0,AR79&gt;0),COUNTIF(AU$6:AU78,"&gt;0")+1,0)</f>
        <v>0</v>
      </c>
      <c r="BE79" s="204">
        <v>2</v>
      </c>
      <c r="BF79" s="204" t="s">
        <v>245</v>
      </c>
      <c r="BG79" s="204">
        <f t="shared" ref="BG79:BR79" si="352">IF(BG78+BT78&gt;40000,1,0)</f>
        <v>0</v>
      </c>
      <c r="BH79" s="204">
        <f t="shared" si="352"/>
        <v>0</v>
      </c>
      <c r="BI79" s="204">
        <f t="shared" si="352"/>
        <v>0</v>
      </c>
      <c r="BJ79" s="204">
        <f t="shared" si="352"/>
        <v>0</v>
      </c>
      <c r="BK79" s="204">
        <f t="shared" si="352"/>
        <v>0</v>
      </c>
      <c r="BL79" s="204">
        <f t="shared" si="352"/>
        <v>0</v>
      </c>
      <c r="BM79" s="204">
        <f t="shared" si="352"/>
        <v>0</v>
      </c>
      <c r="BN79" s="204">
        <f t="shared" si="352"/>
        <v>0</v>
      </c>
      <c r="BO79" s="204">
        <f t="shared" si="352"/>
        <v>0</v>
      </c>
      <c r="BP79" s="204">
        <f t="shared" si="352"/>
        <v>0</v>
      </c>
      <c r="BQ79" s="204">
        <f t="shared" si="352"/>
        <v>0</v>
      </c>
      <c r="BR79" s="204">
        <f t="shared" si="352"/>
        <v>0</v>
      </c>
      <c r="BT79" s="222"/>
      <c r="BU79" s="222"/>
      <c r="BV79" s="222"/>
      <c r="BW79" s="222"/>
      <c r="BX79" s="222"/>
      <c r="BY79" s="222"/>
      <c r="BZ79" s="222"/>
      <c r="CA79" s="222"/>
      <c r="CB79" s="222"/>
      <c r="CC79" s="222"/>
      <c r="CD79" s="222"/>
      <c r="CE79" s="222"/>
    </row>
    <row r="80" spans="1:83">
      <c r="A80" s="661"/>
      <c r="B80" s="661"/>
      <c r="C80" s="692"/>
      <c r="D80" s="693"/>
      <c r="E80" s="665"/>
      <c r="F80" s="661"/>
      <c r="G80" s="230" t="s">
        <v>246</v>
      </c>
      <c r="H80" s="17"/>
      <c r="I80" s="17"/>
      <c r="J80" s="17"/>
      <c r="K80" s="17"/>
      <c r="L80" s="17"/>
      <c r="M80" s="17"/>
      <c r="N80" s="17"/>
      <c r="O80" s="17"/>
      <c r="P80" s="17"/>
      <c r="Q80" s="17"/>
      <c r="R80" s="17"/>
      <c r="S80" s="17"/>
      <c r="T80" s="231">
        <f t="shared" si="309"/>
        <v>0</v>
      </c>
      <c r="U80" s="658"/>
      <c r="V80" s="655"/>
      <c r="W80" s="652"/>
      <c r="AN80" s="204">
        <v>3</v>
      </c>
      <c r="AO80" s="204">
        <v>1</v>
      </c>
      <c r="AP80" s="204">
        <v>3</v>
      </c>
      <c r="AQ80" s="221">
        <f ca="1">IF($AP80=1,IF(INDIRECT(ADDRESS(($AN80-1)*3+$AO80+5,$AP80+7))="",0,INDIRECT(ADDRESS(($AN80-1)*3+$AO80+5,$AP80+7))),IF(INDIRECT(ADDRESS(($AN80-1)*3+$AO80+5,$AP80+7))="",0,IF(COUNTIF(INDIRECT(ADDRESS(($AN80-1)*36+($AO80-1)*12+6,COLUMN())):INDIRECT(ADDRESS(($AN80-1)*36+($AO80-1)*12+$AP80+4,COLUMN())),INDIRECT(ADDRESS(($AN80-1)*3+$AO80+5,$AP80+7)))&gt;=1,0,INDIRECT(ADDRESS(($AN80-1)*3+$AO80+5,$AP80+7)))))</f>
        <v>0</v>
      </c>
      <c r="AR80" s="204">
        <f ca="1">COUNTIF(INDIRECT("H"&amp;(ROW()+12*(($AN80-1)*3+$AO80)-ROW())/12+5):INDIRECT("S"&amp;(ROW()+12*(($AN80-1)*3+$AO80)-ROW())/12+5),AQ80)</f>
        <v>0</v>
      </c>
      <c r="AS80" s="221"/>
      <c r="AU80" s="204">
        <f ca="1">IF(AND(AQ80&gt;0,AR80&gt;0),COUNTIF(AU$6:AU79,"&gt;0")+1,0)</f>
        <v>0</v>
      </c>
      <c r="BE80" s="204">
        <v>3</v>
      </c>
      <c r="BT80" s="222"/>
      <c r="BU80" s="222"/>
      <c r="BV80" s="222"/>
      <c r="BW80" s="222"/>
      <c r="BX80" s="222"/>
      <c r="BY80" s="222"/>
      <c r="BZ80" s="222"/>
      <c r="CA80" s="222"/>
      <c r="CB80" s="222"/>
      <c r="CC80" s="222"/>
      <c r="CD80" s="222"/>
      <c r="CE80" s="222"/>
    </row>
    <row r="81" spans="1:83">
      <c r="A81" s="659">
        <v>26</v>
      </c>
      <c r="B81" s="659"/>
      <c r="C81" s="659"/>
      <c r="D81" s="659"/>
      <c r="E81" s="663"/>
      <c r="F81" s="659"/>
      <c r="G81" s="226" t="s">
        <v>242</v>
      </c>
      <c r="H81" s="19"/>
      <c r="I81" s="19" t="str">
        <f t="shared" ref="I81:I82" si="353">IF(H81="","",H81)</f>
        <v/>
      </c>
      <c r="J81" s="19" t="str">
        <f t="shared" ref="J81:J82" si="354">IF(I81="","",I81)</f>
        <v/>
      </c>
      <c r="K81" s="19" t="str">
        <f t="shared" ref="K81:K82" si="355">IF(J81="","",J81)</f>
        <v/>
      </c>
      <c r="L81" s="19" t="str">
        <f t="shared" ref="L81:L82" si="356">IF(K81="","",K81)</f>
        <v/>
      </c>
      <c r="M81" s="19" t="str">
        <f t="shared" ref="M81:M82" si="357">IF(L81="","",L81)</f>
        <v/>
      </c>
      <c r="N81" s="19" t="str">
        <f t="shared" ref="N81:N82" si="358">IF(M81="","",M81)</f>
        <v/>
      </c>
      <c r="O81" s="19" t="str">
        <f t="shared" ref="O81:O82" si="359">IF(N81="","",N81)</f>
        <v/>
      </c>
      <c r="P81" s="19" t="str">
        <f t="shared" ref="P81:P82" si="360">IF(O81="","",O81)</f>
        <v/>
      </c>
      <c r="Q81" s="19" t="str">
        <f t="shared" ref="Q81:Q82" si="361">IF(P81="","",P81)</f>
        <v/>
      </c>
      <c r="R81" s="19" t="str">
        <f t="shared" ref="R81:R82" si="362">IF(Q81="","",Q81)</f>
        <v/>
      </c>
      <c r="S81" s="19" t="str">
        <f t="shared" ref="S81:S82" si="363">IF(R81="","",R81)</f>
        <v/>
      </c>
      <c r="T81" s="234">
        <f t="shared" si="309"/>
        <v>0</v>
      </c>
      <c r="U81" s="656"/>
      <c r="V81" s="653"/>
      <c r="W81" s="652" t="str">
        <f>IF($V81="","",IF(OR($V81="令和８年７月17日までに修了",$V81="賃金改善開始の前月までに修了"),"研修提出必須",""))</f>
        <v/>
      </c>
      <c r="AN81" s="204">
        <v>3</v>
      </c>
      <c r="AO81" s="204">
        <v>1</v>
      </c>
      <c r="AP81" s="204">
        <v>4</v>
      </c>
      <c r="AQ81" s="221">
        <f ca="1">IF($AP81=1,IF(INDIRECT(ADDRESS(($AN81-1)*3+$AO81+5,$AP81+7))="",0,INDIRECT(ADDRESS(($AN81-1)*3+$AO81+5,$AP81+7))),IF(INDIRECT(ADDRESS(($AN81-1)*3+$AO81+5,$AP81+7))="",0,IF(COUNTIF(INDIRECT(ADDRESS(($AN81-1)*36+($AO81-1)*12+6,COLUMN())):INDIRECT(ADDRESS(($AN81-1)*36+($AO81-1)*12+$AP81+4,COLUMN())),INDIRECT(ADDRESS(($AN81-1)*3+$AO81+5,$AP81+7)))&gt;=1,0,INDIRECT(ADDRESS(($AN81-1)*3+$AO81+5,$AP81+7)))))</f>
        <v>0</v>
      </c>
      <c r="AR81" s="204">
        <f ca="1">COUNTIF(INDIRECT("H"&amp;(ROW()+12*(($AN81-1)*3+$AO81)-ROW())/12+5):INDIRECT("S"&amp;(ROW()+12*(($AN81-1)*3+$AO81)-ROW())/12+5),AQ81)</f>
        <v>0</v>
      </c>
      <c r="AS81" s="221"/>
      <c r="AU81" s="204">
        <f ca="1">IF(AND(AQ81&gt;0,AR81&gt;0),COUNTIF(AU$6:AU80,"&gt;0")+1,0)</f>
        <v>0</v>
      </c>
      <c r="BE81" s="204">
        <v>1</v>
      </c>
      <c r="BG81" s="204">
        <f t="shared" ref="BG81:BR81" si="364">SUM(H81:H82)</f>
        <v>0</v>
      </c>
      <c r="BH81" s="204">
        <f t="shared" si="364"/>
        <v>0</v>
      </c>
      <c r="BI81" s="204">
        <f t="shared" si="364"/>
        <v>0</v>
      </c>
      <c r="BJ81" s="204">
        <f t="shared" si="364"/>
        <v>0</v>
      </c>
      <c r="BK81" s="204">
        <f t="shared" si="364"/>
        <v>0</v>
      </c>
      <c r="BL81" s="204">
        <f t="shared" si="364"/>
        <v>0</v>
      </c>
      <c r="BM81" s="204">
        <f t="shared" si="364"/>
        <v>0</v>
      </c>
      <c r="BN81" s="204">
        <f t="shared" si="364"/>
        <v>0</v>
      </c>
      <c r="BO81" s="204">
        <f t="shared" si="364"/>
        <v>0</v>
      </c>
      <c r="BP81" s="204">
        <f t="shared" si="364"/>
        <v>0</v>
      </c>
      <c r="BQ81" s="204">
        <f t="shared" si="364"/>
        <v>0</v>
      </c>
      <c r="BR81" s="204">
        <f t="shared" si="364"/>
        <v>0</v>
      </c>
      <c r="BT81" s="222">
        <f t="shared" ref="BT81:CE81" si="365">SUM(U81:U82)</f>
        <v>0</v>
      </c>
      <c r="BU81" s="222">
        <f t="shared" si="365"/>
        <v>0</v>
      </c>
      <c r="BV81" s="222">
        <f t="shared" si="365"/>
        <v>0</v>
      </c>
      <c r="BW81" s="222">
        <f t="shared" si="365"/>
        <v>0</v>
      </c>
      <c r="BX81" s="222">
        <f t="shared" si="365"/>
        <v>0</v>
      </c>
      <c r="BY81" s="222">
        <f t="shared" si="365"/>
        <v>0</v>
      </c>
      <c r="BZ81" s="222">
        <f t="shared" si="365"/>
        <v>0</v>
      </c>
      <c r="CA81" s="222">
        <f t="shared" si="365"/>
        <v>0</v>
      </c>
      <c r="CB81" s="222">
        <f t="shared" si="365"/>
        <v>0</v>
      </c>
      <c r="CC81" s="222">
        <f t="shared" si="365"/>
        <v>0</v>
      </c>
      <c r="CD81" s="222">
        <f t="shared" si="365"/>
        <v>0</v>
      </c>
      <c r="CE81" s="222">
        <f t="shared" si="365"/>
        <v>0</v>
      </c>
    </row>
    <row r="82" spans="1:83">
      <c r="A82" s="660"/>
      <c r="B82" s="660"/>
      <c r="C82" s="691"/>
      <c r="D82" s="661"/>
      <c r="E82" s="664"/>
      <c r="F82" s="660"/>
      <c r="G82" s="228" t="s">
        <v>244</v>
      </c>
      <c r="H82" s="15"/>
      <c r="I82" s="15" t="str">
        <f t="shared" si="353"/>
        <v/>
      </c>
      <c r="J82" s="15" t="str">
        <f t="shared" si="354"/>
        <v/>
      </c>
      <c r="K82" s="15" t="str">
        <f t="shared" si="355"/>
        <v/>
      </c>
      <c r="L82" s="15" t="str">
        <f t="shared" si="356"/>
        <v/>
      </c>
      <c r="M82" s="15" t="str">
        <f t="shared" si="357"/>
        <v/>
      </c>
      <c r="N82" s="15" t="str">
        <f t="shared" si="358"/>
        <v/>
      </c>
      <c r="O82" s="15" t="str">
        <f t="shared" si="359"/>
        <v/>
      </c>
      <c r="P82" s="15" t="str">
        <f t="shared" si="360"/>
        <v/>
      </c>
      <c r="Q82" s="15" t="str">
        <f t="shared" si="361"/>
        <v/>
      </c>
      <c r="R82" s="15" t="str">
        <f t="shared" si="362"/>
        <v/>
      </c>
      <c r="S82" s="15" t="str">
        <f t="shared" si="363"/>
        <v/>
      </c>
      <c r="T82" s="232">
        <f t="shared" si="309"/>
        <v>0</v>
      </c>
      <c r="U82" s="657"/>
      <c r="V82" s="654"/>
      <c r="W82" s="652"/>
      <c r="AN82" s="204">
        <v>3</v>
      </c>
      <c r="AO82" s="204">
        <v>1</v>
      </c>
      <c r="AP82" s="204">
        <v>5</v>
      </c>
      <c r="AQ82" s="221">
        <f ca="1">IF($AP82=1,IF(INDIRECT(ADDRESS(($AN82-1)*3+$AO82+5,$AP82+7))="",0,INDIRECT(ADDRESS(($AN82-1)*3+$AO82+5,$AP82+7))),IF(INDIRECT(ADDRESS(($AN82-1)*3+$AO82+5,$AP82+7))="",0,IF(COUNTIF(INDIRECT(ADDRESS(($AN82-1)*36+($AO82-1)*12+6,COLUMN())):INDIRECT(ADDRESS(($AN82-1)*36+($AO82-1)*12+$AP82+4,COLUMN())),INDIRECT(ADDRESS(($AN82-1)*3+$AO82+5,$AP82+7)))&gt;=1,0,INDIRECT(ADDRESS(($AN82-1)*3+$AO82+5,$AP82+7)))))</f>
        <v>0</v>
      </c>
      <c r="AR82" s="204">
        <f ca="1">COUNTIF(INDIRECT("H"&amp;(ROW()+12*(($AN82-1)*3+$AO82)-ROW())/12+5):INDIRECT("S"&amp;(ROW()+12*(($AN82-1)*3+$AO82)-ROW())/12+5),AQ82)</f>
        <v>0</v>
      </c>
      <c r="AS82" s="221"/>
      <c r="AU82" s="204">
        <f ca="1">IF(AND(AQ82&gt;0,AR82&gt;0),COUNTIF(AU$6:AU81,"&gt;0")+1,0)</f>
        <v>0</v>
      </c>
      <c r="BE82" s="204">
        <v>2</v>
      </c>
      <c r="BF82" s="204" t="s">
        <v>245</v>
      </c>
      <c r="BG82" s="204">
        <f t="shared" ref="BG82:BR82" si="366">IF(BG81+BT81&gt;40000,1,0)</f>
        <v>0</v>
      </c>
      <c r="BH82" s="204">
        <f t="shared" si="366"/>
        <v>0</v>
      </c>
      <c r="BI82" s="204">
        <f t="shared" si="366"/>
        <v>0</v>
      </c>
      <c r="BJ82" s="204">
        <f t="shared" si="366"/>
        <v>0</v>
      </c>
      <c r="BK82" s="204">
        <f t="shared" si="366"/>
        <v>0</v>
      </c>
      <c r="BL82" s="204">
        <f t="shared" si="366"/>
        <v>0</v>
      </c>
      <c r="BM82" s="204">
        <f t="shared" si="366"/>
        <v>0</v>
      </c>
      <c r="BN82" s="204">
        <f t="shared" si="366"/>
        <v>0</v>
      </c>
      <c r="BO82" s="204">
        <f t="shared" si="366"/>
        <v>0</v>
      </c>
      <c r="BP82" s="204">
        <f t="shared" si="366"/>
        <v>0</v>
      </c>
      <c r="BQ82" s="204">
        <f t="shared" si="366"/>
        <v>0</v>
      </c>
      <c r="BR82" s="204">
        <f t="shared" si="366"/>
        <v>0</v>
      </c>
      <c r="BT82" s="222"/>
      <c r="BU82" s="222"/>
      <c r="BV82" s="222"/>
      <c r="BW82" s="222"/>
      <c r="BX82" s="222"/>
      <c r="BY82" s="222"/>
      <c r="BZ82" s="222"/>
      <c r="CA82" s="222"/>
      <c r="CB82" s="222"/>
      <c r="CC82" s="222"/>
      <c r="CD82" s="222"/>
      <c r="CE82" s="222"/>
    </row>
    <row r="83" spans="1:83">
      <c r="A83" s="661"/>
      <c r="B83" s="661"/>
      <c r="C83" s="692"/>
      <c r="D83" s="693"/>
      <c r="E83" s="665"/>
      <c r="F83" s="661"/>
      <c r="G83" s="230" t="s">
        <v>303</v>
      </c>
      <c r="H83" s="17"/>
      <c r="I83" s="17"/>
      <c r="J83" s="17"/>
      <c r="K83" s="17"/>
      <c r="L83" s="17"/>
      <c r="M83" s="17"/>
      <c r="N83" s="17"/>
      <c r="O83" s="17"/>
      <c r="P83" s="17"/>
      <c r="Q83" s="17"/>
      <c r="R83" s="17"/>
      <c r="S83" s="17"/>
      <c r="T83" s="231">
        <f t="shared" si="309"/>
        <v>0</v>
      </c>
      <c r="U83" s="658"/>
      <c r="V83" s="655"/>
      <c r="W83" s="652"/>
      <c r="AN83" s="204">
        <v>3</v>
      </c>
      <c r="AO83" s="204">
        <v>1</v>
      </c>
      <c r="AP83" s="204">
        <v>6</v>
      </c>
      <c r="AQ83" s="221">
        <f ca="1">IF($AP83=1,IF(INDIRECT(ADDRESS(($AN83-1)*3+$AO83+5,$AP83+7))="",0,INDIRECT(ADDRESS(($AN83-1)*3+$AO83+5,$AP83+7))),IF(INDIRECT(ADDRESS(($AN83-1)*3+$AO83+5,$AP83+7))="",0,IF(COUNTIF(INDIRECT(ADDRESS(($AN83-1)*36+($AO83-1)*12+6,COLUMN())):INDIRECT(ADDRESS(($AN83-1)*36+($AO83-1)*12+$AP83+4,COLUMN())),INDIRECT(ADDRESS(($AN83-1)*3+$AO83+5,$AP83+7)))&gt;=1,0,INDIRECT(ADDRESS(($AN83-1)*3+$AO83+5,$AP83+7)))))</f>
        <v>0</v>
      </c>
      <c r="AR83" s="204">
        <f ca="1">COUNTIF(INDIRECT("H"&amp;(ROW()+12*(($AN83-1)*3+$AO83)-ROW())/12+5):INDIRECT("S"&amp;(ROW()+12*(($AN83-1)*3+$AO83)-ROW())/12+5),AQ83)</f>
        <v>0</v>
      </c>
      <c r="AS83" s="221"/>
      <c r="AU83" s="204">
        <f ca="1">IF(AND(AQ83&gt;0,AR83&gt;0),COUNTIF(AU$6:AU82,"&gt;0")+1,0)</f>
        <v>0</v>
      </c>
      <c r="BE83" s="204">
        <v>3</v>
      </c>
      <c r="BT83" s="222"/>
      <c r="BU83" s="222"/>
      <c r="BV83" s="222"/>
      <c r="BW83" s="222"/>
      <c r="BX83" s="222"/>
      <c r="BY83" s="222"/>
      <c r="BZ83" s="222"/>
      <c r="CA83" s="222"/>
      <c r="CB83" s="222"/>
      <c r="CC83" s="222"/>
      <c r="CD83" s="222"/>
      <c r="CE83" s="222"/>
    </row>
    <row r="84" spans="1:83">
      <c r="A84" s="659">
        <v>27</v>
      </c>
      <c r="B84" s="659"/>
      <c r="C84" s="659"/>
      <c r="D84" s="659"/>
      <c r="E84" s="663"/>
      <c r="F84" s="659"/>
      <c r="G84" s="226" t="s">
        <v>242</v>
      </c>
      <c r="H84" s="19"/>
      <c r="I84" s="19" t="str">
        <f t="shared" ref="I84:I85" si="367">IF(H84="","",H84)</f>
        <v/>
      </c>
      <c r="J84" s="19" t="str">
        <f t="shared" ref="J84:J85" si="368">IF(I84="","",I84)</f>
        <v/>
      </c>
      <c r="K84" s="19" t="str">
        <f t="shared" ref="K84:K85" si="369">IF(J84="","",J84)</f>
        <v/>
      </c>
      <c r="L84" s="19" t="str">
        <f t="shared" ref="L84:L85" si="370">IF(K84="","",K84)</f>
        <v/>
      </c>
      <c r="M84" s="19" t="str">
        <f t="shared" ref="M84:M85" si="371">IF(L84="","",L84)</f>
        <v/>
      </c>
      <c r="N84" s="19" t="str">
        <f t="shared" ref="N84:N85" si="372">IF(M84="","",M84)</f>
        <v/>
      </c>
      <c r="O84" s="19" t="str">
        <f t="shared" ref="O84:O85" si="373">IF(N84="","",N84)</f>
        <v/>
      </c>
      <c r="P84" s="19" t="str">
        <f t="shared" ref="P84:P85" si="374">IF(O84="","",O84)</f>
        <v/>
      </c>
      <c r="Q84" s="19" t="str">
        <f t="shared" ref="Q84:Q85" si="375">IF(P84="","",P84)</f>
        <v/>
      </c>
      <c r="R84" s="19" t="str">
        <f t="shared" ref="R84:R85" si="376">IF(Q84="","",Q84)</f>
        <v/>
      </c>
      <c r="S84" s="19" t="str">
        <f t="shared" ref="S84:S85" si="377">IF(R84="","",R84)</f>
        <v/>
      </c>
      <c r="T84" s="234">
        <f t="shared" si="309"/>
        <v>0</v>
      </c>
      <c r="U84" s="656"/>
      <c r="V84" s="653"/>
      <c r="W84" s="652" t="str">
        <f>IF($V84="","",IF(OR($V84="令和８年７月17日までに修了",$V84="賃金改善開始の前月までに修了"),"研修提出必須",""))</f>
        <v/>
      </c>
      <c r="AN84" s="204">
        <v>3</v>
      </c>
      <c r="AO84" s="204">
        <v>1</v>
      </c>
      <c r="AP84" s="204">
        <v>7</v>
      </c>
      <c r="AQ84" s="221">
        <f ca="1">IF($AP84=1,IF(INDIRECT(ADDRESS(($AN84-1)*3+$AO84+5,$AP84+7))="",0,INDIRECT(ADDRESS(($AN84-1)*3+$AO84+5,$AP84+7))),IF(INDIRECT(ADDRESS(($AN84-1)*3+$AO84+5,$AP84+7))="",0,IF(COUNTIF(INDIRECT(ADDRESS(($AN84-1)*36+($AO84-1)*12+6,COLUMN())):INDIRECT(ADDRESS(($AN84-1)*36+($AO84-1)*12+$AP84+4,COLUMN())),INDIRECT(ADDRESS(($AN84-1)*3+$AO84+5,$AP84+7)))&gt;=1,0,INDIRECT(ADDRESS(($AN84-1)*3+$AO84+5,$AP84+7)))))</f>
        <v>0</v>
      </c>
      <c r="AR84" s="204">
        <f ca="1">COUNTIF(INDIRECT("H"&amp;(ROW()+12*(($AN84-1)*3+$AO84)-ROW())/12+5):INDIRECT("S"&amp;(ROW()+12*(($AN84-1)*3+$AO84)-ROW())/12+5),AQ84)</f>
        <v>0</v>
      </c>
      <c r="AS84" s="221"/>
      <c r="AU84" s="204">
        <f ca="1">IF(AND(AQ84&gt;0,AR84&gt;0),COUNTIF(AU$6:AU83,"&gt;0")+1,0)</f>
        <v>0</v>
      </c>
      <c r="BE84" s="204">
        <v>1</v>
      </c>
      <c r="BG84" s="204">
        <f t="shared" ref="BG84:BR84" si="378">SUM(H84:H85)</f>
        <v>0</v>
      </c>
      <c r="BH84" s="204">
        <f t="shared" si="378"/>
        <v>0</v>
      </c>
      <c r="BI84" s="204">
        <f t="shared" si="378"/>
        <v>0</v>
      </c>
      <c r="BJ84" s="204">
        <f t="shared" si="378"/>
        <v>0</v>
      </c>
      <c r="BK84" s="204">
        <f t="shared" si="378"/>
        <v>0</v>
      </c>
      <c r="BL84" s="204">
        <f t="shared" si="378"/>
        <v>0</v>
      </c>
      <c r="BM84" s="204">
        <f t="shared" si="378"/>
        <v>0</v>
      </c>
      <c r="BN84" s="204">
        <f t="shared" si="378"/>
        <v>0</v>
      </c>
      <c r="BO84" s="204">
        <f t="shared" si="378"/>
        <v>0</v>
      </c>
      <c r="BP84" s="204">
        <f t="shared" si="378"/>
        <v>0</v>
      </c>
      <c r="BQ84" s="204">
        <f t="shared" si="378"/>
        <v>0</v>
      </c>
      <c r="BR84" s="204">
        <f t="shared" si="378"/>
        <v>0</v>
      </c>
      <c r="BT84" s="222">
        <f t="shared" ref="BT84:CE84" si="379">SUM(U84:U85)</f>
        <v>0</v>
      </c>
      <c r="BU84" s="222">
        <f t="shared" si="379"/>
        <v>0</v>
      </c>
      <c r="BV84" s="222">
        <f t="shared" si="379"/>
        <v>0</v>
      </c>
      <c r="BW84" s="222">
        <f t="shared" si="379"/>
        <v>0</v>
      </c>
      <c r="BX84" s="222">
        <f t="shared" si="379"/>
        <v>0</v>
      </c>
      <c r="BY84" s="222">
        <f t="shared" si="379"/>
        <v>0</v>
      </c>
      <c r="BZ84" s="222">
        <f t="shared" si="379"/>
        <v>0</v>
      </c>
      <c r="CA84" s="222">
        <f t="shared" si="379"/>
        <v>0</v>
      </c>
      <c r="CB84" s="222">
        <f t="shared" si="379"/>
        <v>0</v>
      </c>
      <c r="CC84" s="222">
        <f t="shared" si="379"/>
        <v>0</v>
      </c>
      <c r="CD84" s="222">
        <f t="shared" si="379"/>
        <v>0</v>
      </c>
      <c r="CE84" s="222">
        <f t="shared" si="379"/>
        <v>0</v>
      </c>
    </row>
    <row r="85" spans="1:83">
      <c r="A85" s="660"/>
      <c r="B85" s="660"/>
      <c r="C85" s="691"/>
      <c r="D85" s="661"/>
      <c r="E85" s="664"/>
      <c r="F85" s="660"/>
      <c r="G85" s="228" t="s">
        <v>244</v>
      </c>
      <c r="H85" s="15"/>
      <c r="I85" s="15" t="str">
        <f t="shared" si="367"/>
        <v/>
      </c>
      <c r="J85" s="15" t="str">
        <f t="shared" si="368"/>
        <v/>
      </c>
      <c r="K85" s="15" t="str">
        <f t="shared" si="369"/>
        <v/>
      </c>
      <c r="L85" s="15" t="str">
        <f t="shared" si="370"/>
        <v/>
      </c>
      <c r="M85" s="15" t="str">
        <f t="shared" si="371"/>
        <v/>
      </c>
      <c r="N85" s="15" t="str">
        <f t="shared" si="372"/>
        <v/>
      </c>
      <c r="O85" s="15" t="str">
        <f t="shared" si="373"/>
        <v/>
      </c>
      <c r="P85" s="15" t="str">
        <f t="shared" si="374"/>
        <v/>
      </c>
      <c r="Q85" s="15" t="str">
        <f t="shared" si="375"/>
        <v/>
      </c>
      <c r="R85" s="15" t="str">
        <f t="shared" si="376"/>
        <v/>
      </c>
      <c r="S85" s="15" t="str">
        <f t="shared" si="377"/>
        <v/>
      </c>
      <c r="T85" s="232">
        <f t="shared" si="309"/>
        <v>0</v>
      </c>
      <c r="U85" s="657"/>
      <c r="V85" s="654"/>
      <c r="W85" s="652"/>
      <c r="AN85" s="204">
        <v>3</v>
      </c>
      <c r="AO85" s="204">
        <v>1</v>
      </c>
      <c r="AP85" s="204">
        <v>8</v>
      </c>
      <c r="AQ85" s="221">
        <f ca="1">IF($AP85=1,IF(INDIRECT(ADDRESS(($AN85-1)*3+$AO85+5,$AP85+7))="",0,INDIRECT(ADDRESS(($AN85-1)*3+$AO85+5,$AP85+7))),IF(INDIRECT(ADDRESS(($AN85-1)*3+$AO85+5,$AP85+7))="",0,IF(COUNTIF(INDIRECT(ADDRESS(($AN85-1)*36+($AO85-1)*12+6,COLUMN())):INDIRECT(ADDRESS(($AN85-1)*36+($AO85-1)*12+$AP85+4,COLUMN())),INDIRECT(ADDRESS(($AN85-1)*3+$AO85+5,$AP85+7)))&gt;=1,0,INDIRECT(ADDRESS(($AN85-1)*3+$AO85+5,$AP85+7)))))</f>
        <v>0</v>
      </c>
      <c r="AR85" s="204">
        <f ca="1">COUNTIF(INDIRECT("H"&amp;(ROW()+12*(($AN85-1)*3+$AO85)-ROW())/12+5):INDIRECT("S"&amp;(ROW()+12*(($AN85-1)*3+$AO85)-ROW())/12+5),AQ85)</f>
        <v>0</v>
      </c>
      <c r="AS85" s="221"/>
      <c r="AU85" s="204">
        <f ca="1">IF(AND(AQ85&gt;0,AR85&gt;0),COUNTIF(AU$6:AU84,"&gt;0")+1,0)</f>
        <v>0</v>
      </c>
      <c r="BE85" s="204">
        <v>2</v>
      </c>
      <c r="BF85" s="204" t="s">
        <v>245</v>
      </c>
      <c r="BG85" s="204">
        <f t="shared" ref="BG85:BR85" si="380">IF(BG84+BT84&gt;40000,1,0)</f>
        <v>0</v>
      </c>
      <c r="BH85" s="204">
        <f t="shared" si="380"/>
        <v>0</v>
      </c>
      <c r="BI85" s="204">
        <f t="shared" si="380"/>
        <v>0</v>
      </c>
      <c r="BJ85" s="204">
        <f t="shared" si="380"/>
        <v>0</v>
      </c>
      <c r="BK85" s="204">
        <f t="shared" si="380"/>
        <v>0</v>
      </c>
      <c r="BL85" s="204">
        <f t="shared" si="380"/>
        <v>0</v>
      </c>
      <c r="BM85" s="204">
        <f t="shared" si="380"/>
        <v>0</v>
      </c>
      <c r="BN85" s="204">
        <f t="shared" si="380"/>
        <v>0</v>
      </c>
      <c r="BO85" s="204">
        <f t="shared" si="380"/>
        <v>0</v>
      </c>
      <c r="BP85" s="204">
        <f t="shared" si="380"/>
        <v>0</v>
      </c>
      <c r="BQ85" s="204">
        <f t="shared" si="380"/>
        <v>0</v>
      </c>
      <c r="BR85" s="204">
        <f t="shared" si="380"/>
        <v>0</v>
      </c>
      <c r="BT85" s="222"/>
      <c r="BU85" s="222"/>
      <c r="BV85" s="222"/>
      <c r="BW85" s="222"/>
      <c r="BX85" s="222"/>
      <c r="BY85" s="222"/>
      <c r="BZ85" s="222"/>
      <c r="CA85" s="222"/>
      <c r="CB85" s="222"/>
      <c r="CC85" s="222"/>
      <c r="CD85" s="222"/>
      <c r="CE85" s="222"/>
    </row>
    <row r="86" spans="1:83">
      <c r="A86" s="661"/>
      <c r="B86" s="661"/>
      <c r="C86" s="692"/>
      <c r="D86" s="693"/>
      <c r="E86" s="665"/>
      <c r="F86" s="661"/>
      <c r="G86" s="230" t="s">
        <v>246</v>
      </c>
      <c r="H86" s="17"/>
      <c r="I86" s="17"/>
      <c r="J86" s="17"/>
      <c r="K86" s="17"/>
      <c r="L86" s="17"/>
      <c r="M86" s="17"/>
      <c r="N86" s="17"/>
      <c r="O86" s="17"/>
      <c r="P86" s="17"/>
      <c r="Q86" s="17"/>
      <c r="R86" s="17"/>
      <c r="S86" s="17"/>
      <c r="T86" s="231">
        <f t="shared" si="309"/>
        <v>0</v>
      </c>
      <c r="U86" s="658"/>
      <c r="V86" s="655"/>
      <c r="W86" s="652"/>
      <c r="AN86" s="204">
        <v>3</v>
      </c>
      <c r="AO86" s="204">
        <v>1</v>
      </c>
      <c r="AP86" s="204">
        <v>9</v>
      </c>
      <c r="AQ86" s="221">
        <f ca="1">IF($AP86=1,IF(INDIRECT(ADDRESS(($AN86-1)*3+$AO86+5,$AP86+7))="",0,INDIRECT(ADDRESS(($AN86-1)*3+$AO86+5,$AP86+7))),IF(INDIRECT(ADDRESS(($AN86-1)*3+$AO86+5,$AP86+7))="",0,IF(COUNTIF(INDIRECT(ADDRESS(($AN86-1)*36+($AO86-1)*12+6,COLUMN())):INDIRECT(ADDRESS(($AN86-1)*36+($AO86-1)*12+$AP86+4,COLUMN())),INDIRECT(ADDRESS(($AN86-1)*3+$AO86+5,$AP86+7)))&gt;=1,0,INDIRECT(ADDRESS(($AN86-1)*3+$AO86+5,$AP86+7)))))</f>
        <v>0</v>
      </c>
      <c r="AR86" s="204">
        <f ca="1">COUNTIF(INDIRECT("H"&amp;(ROW()+12*(($AN86-1)*3+$AO86)-ROW())/12+5):INDIRECT("S"&amp;(ROW()+12*(($AN86-1)*3+$AO86)-ROW())/12+5),AQ86)</f>
        <v>0</v>
      </c>
      <c r="AS86" s="221"/>
      <c r="AU86" s="204">
        <f ca="1">IF(AND(AQ86&gt;0,AR86&gt;0),COUNTIF(AU$6:AU85,"&gt;0")+1,0)</f>
        <v>0</v>
      </c>
      <c r="BE86" s="204">
        <v>3</v>
      </c>
      <c r="BT86" s="222"/>
      <c r="BU86" s="222"/>
      <c r="BV86" s="222"/>
      <c r="BW86" s="222"/>
      <c r="BX86" s="222"/>
      <c r="BY86" s="222"/>
      <c r="BZ86" s="222"/>
      <c r="CA86" s="222"/>
      <c r="CB86" s="222"/>
      <c r="CC86" s="222"/>
      <c r="CD86" s="222"/>
      <c r="CE86" s="222"/>
    </row>
    <row r="87" spans="1:83">
      <c r="A87" s="659">
        <v>28</v>
      </c>
      <c r="B87" s="659"/>
      <c r="C87" s="659"/>
      <c r="D87" s="659"/>
      <c r="E87" s="663"/>
      <c r="F87" s="659"/>
      <c r="G87" s="226" t="s">
        <v>242</v>
      </c>
      <c r="H87" s="19"/>
      <c r="I87" s="19" t="str">
        <f t="shared" ref="I87:I88" si="381">IF(H87="","",H87)</f>
        <v/>
      </c>
      <c r="J87" s="19" t="str">
        <f t="shared" ref="J87:J88" si="382">IF(I87="","",I87)</f>
        <v/>
      </c>
      <c r="K87" s="19" t="str">
        <f t="shared" ref="K87:K88" si="383">IF(J87="","",J87)</f>
        <v/>
      </c>
      <c r="L87" s="19" t="str">
        <f t="shared" ref="L87:L88" si="384">IF(K87="","",K87)</f>
        <v/>
      </c>
      <c r="M87" s="19" t="str">
        <f t="shared" ref="M87:M88" si="385">IF(L87="","",L87)</f>
        <v/>
      </c>
      <c r="N87" s="19" t="str">
        <f t="shared" ref="N87:N88" si="386">IF(M87="","",M87)</f>
        <v/>
      </c>
      <c r="O87" s="19" t="str">
        <f t="shared" ref="O87:O88" si="387">IF(N87="","",N87)</f>
        <v/>
      </c>
      <c r="P87" s="19" t="str">
        <f t="shared" ref="P87:P88" si="388">IF(O87="","",O87)</f>
        <v/>
      </c>
      <c r="Q87" s="19" t="str">
        <f t="shared" ref="Q87:Q88" si="389">IF(P87="","",P87)</f>
        <v/>
      </c>
      <c r="R87" s="19" t="str">
        <f t="shared" ref="R87:R88" si="390">IF(Q87="","",Q87)</f>
        <v/>
      </c>
      <c r="S87" s="19" t="str">
        <f t="shared" ref="S87:S88" si="391">IF(R87="","",R87)</f>
        <v/>
      </c>
      <c r="T87" s="234">
        <f t="shared" si="309"/>
        <v>0</v>
      </c>
      <c r="U87" s="656"/>
      <c r="V87" s="653"/>
      <c r="W87" s="652" t="str">
        <f>IF($V87="","",IF(OR($V87="令和８年７月17日までに修了",$V87="賃金改善開始の前月までに修了"),"研修提出必須",""))</f>
        <v/>
      </c>
      <c r="AN87" s="204">
        <v>3</v>
      </c>
      <c r="AO87" s="204">
        <v>1</v>
      </c>
      <c r="AP87" s="204">
        <v>10</v>
      </c>
      <c r="AQ87" s="221">
        <f ca="1">IF($AP87=1,IF(INDIRECT(ADDRESS(($AN87-1)*3+$AO87+5,$AP87+7))="",0,INDIRECT(ADDRESS(($AN87-1)*3+$AO87+5,$AP87+7))),IF(INDIRECT(ADDRESS(($AN87-1)*3+$AO87+5,$AP87+7))="",0,IF(COUNTIF(INDIRECT(ADDRESS(($AN87-1)*36+($AO87-1)*12+6,COLUMN())):INDIRECT(ADDRESS(($AN87-1)*36+($AO87-1)*12+$AP87+4,COLUMN())),INDIRECT(ADDRESS(($AN87-1)*3+$AO87+5,$AP87+7)))&gt;=1,0,INDIRECT(ADDRESS(($AN87-1)*3+$AO87+5,$AP87+7)))))</f>
        <v>0</v>
      </c>
      <c r="AR87" s="204">
        <f ca="1">COUNTIF(INDIRECT("H"&amp;(ROW()+12*(($AN87-1)*3+$AO87)-ROW())/12+5):INDIRECT("S"&amp;(ROW()+12*(($AN87-1)*3+$AO87)-ROW())/12+5),AQ87)</f>
        <v>0</v>
      </c>
      <c r="AS87" s="221"/>
      <c r="AU87" s="204">
        <f ca="1">IF(AND(AQ87&gt;0,AR87&gt;0),COUNTIF(AU$6:AU86,"&gt;0")+1,0)</f>
        <v>0</v>
      </c>
      <c r="BE87" s="204">
        <v>1</v>
      </c>
      <c r="BG87" s="204">
        <f t="shared" ref="BG87:BR87" si="392">SUM(H87:H88)</f>
        <v>0</v>
      </c>
      <c r="BH87" s="204">
        <f t="shared" si="392"/>
        <v>0</v>
      </c>
      <c r="BI87" s="204">
        <f t="shared" si="392"/>
        <v>0</v>
      </c>
      <c r="BJ87" s="204">
        <f t="shared" si="392"/>
        <v>0</v>
      </c>
      <c r="BK87" s="204">
        <f t="shared" si="392"/>
        <v>0</v>
      </c>
      <c r="BL87" s="204">
        <f t="shared" si="392"/>
        <v>0</v>
      </c>
      <c r="BM87" s="204">
        <f t="shared" si="392"/>
        <v>0</v>
      </c>
      <c r="BN87" s="204">
        <f t="shared" si="392"/>
        <v>0</v>
      </c>
      <c r="BO87" s="204">
        <f t="shared" si="392"/>
        <v>0</v>
      </c>
      <c r="BP87" s="204">
        <f t="shared" si="392"/>
        <v>0</v>
      </c>
      <c r="BQ87" s="204">
        <f t="shared" si="392"/>
        <v>0</v>
      </c>
      <c r="BR87" s="204">
        <f t="shared" si="392"/>
        <v>0</v>
      </c>
      <c r="BT87" s="222">
        <f t="shared" ref="BT87:CE87" si="393">SUM(U87:U88)</f>
        <v>0</v>
      </c>
      <c r="BU87" s="222">
        <f t="shared" si="393"/>
        <v>0</v>
      </c>
      <c r="BV87" s="222">
        <f t="shared" si="393"/>
        <v>0</v>
      </c>
      <c r="BW87" s="222">
        <f t="shared" si="393"/>
        <v>0</v>
      </c>
      <c r="BX87" s="222">
        <f t="shared" si="393"/>
        <v>0</v>
      </c>
      <c r="BY87" s="222">
        <f t="shared" si="393"/>
        <v>0</v>
      </c>
      <c r="BZ87" s="222">
        <f t="shared" si="393"/>
        <v>0</v>
      </c>
      <c r="CA87" s="222">
        <f t="shared" si="393"/>
        <v>0</v>
      </c>
      <c r="CB87" s="222">
        <f t="shared" si="393"/>
        <v>0</v>
      </c>
      <c r="CC87" s="222">
        <f t="shared" si="393"/>
        <v>0</v>
      </c>
      <c r="CD87" s="222">
        <f t="shared" si="393"/>
        <v>0</v>
      </c>
      <c r="CE87" s="222">
        <f t="shared" si="393"/>
        <v>0</v>
      </c>
    </row>
    <row r="88" spans="1:83">
      <c r="A88" s="660"/>
      <c r="B88" s="660"/>
      <c r="C88" s="691"/>
      <c r="D88" s="661"/>
      <c r="E88" s="664"/>
      <c r="F88" s="660"/>
      <c r="G88" s="228" t="s">
        <v>244</v>
      </c>
      <c r="H88" s="15"/>
      <c r="I88" s="15" t="str">
        <f t="shared" si="381"/>
        <v/>
      </c>
      <c r="J88" s="15" t="str">
        <f t="shared" si="382"/>
        <v/>
      </c>
      <c r="K88" s="15" t="str">
        <f t="shared" si="383"/>
        <v/>
      </c>
      <c r="L88" s="15" t="str">
        <f t="shared" si="384"/>
        <v/>
      </c>
      <c r="M88" s="15" t="str">
        <f t="shared" si="385"/>
        <v/>
      </c>
      <c r="N88" s="15" t="str">
        <f t="shared" si="386"/>
        <v/>
      </c>
      <c r="O88" s="15" t="str">
        <f t="shared" si="387"/>
        <v/>
      </c>
      <c r="P88" s="15" t="str">
        <f t="shared" si="388"/>
        <v/>
      </c>
      <c r="Q88" s="15" t="str">
        <f t="shared" si="389"/>
        <v/>
      </c>
      <c r="R88" s="15" t="str">
        <f t="shared" si="390"/>
        <v/>
      </c>
      <c r="S88" s="15" t="str">
        <f t="shared" si="391"/>
        <v/>
      </c>
      <c r="T88" s="232">
        <f t="shared" si="309"/>
        <v>0</v>
      </c>
      <c r="U88" s="657"/>
      <c r="V88" s="654"/>
      <c r="W88" s="652"/>
      <c r="AN88" s="204">
        <v>3</v>
      </c>
      <c r="AO88" s="204">
        <v>1</v>
      </c>
      <c r="AP88" s="204">
        <v>11</v>
      </c>
      <c r="AQ88" s="221">
        <f ca="1">IF($AP88=1,IF(INDIRECT(ADDRESS(($AN88-1)*3+$AO88+5,$AP88+7))="",0,INDIRECT(ADDRESS(($AN88-1)*3+$AO88+5,$AP88+7))),IF(INDIRECT(ADDRESS(($AN88-1)*3+$AO88+5,$AP88+7))="",0,IF(COUNTIF(INDIRECT(ADDRESS(($AN88-1)*36+($AO88-1)*12+6,COLUMN())):INDIRECT(ADDRESS(($AN88-1)*36+($AO88-1)*12+$AP88+4,COLUMN())),INDIRECT(ADDRESS(($AN88-1)*3+$AO88+5,$AP88+7)))&gt;=1,0,INDIRECT(ADDRESS(($AN88-1)*3+$AO88+5,$AP88+7)))))</f>
        <v>0</v>
      </c>
      <c r="AR88" s="204">
        <f ca="1">COUNTIF(INDIRECT("H"&amp;(ROW()+12*(($AN88-1)*3+$AO88)-ROW())/12+5):INDIRECT("S"&amp;(ROW()+12*(($AN88-1)*3+$AO88)-ROW())/12+5),AQ88)</f>
        <v>0</v>
      </c>
      <c r="AS88" s="221"/>
      <c r="AU88" s="204">
        <f ca="1">IF(AND(AQ88&gt;0,AR88&gt;0),COUNTIF(AU$6:AU87,"&gt;0")+1,0)</f>
        <v>0</v>
      </c>
      <c r="BE88" s="204">
        <v>2</v>
      </c>
      <c r="BF88" s="204" t="s">
        <v>245</v>
      </c>
      <c r="BG88" s="204">
        <f t="shared" ref="BG88:BR88" si="394">IF(BG87+BT87&gt;40000,1,0)</f>
        <v>0</v>
      </c>
      <c r="BH88" s="204">
        <f t="shared" si="394"/>
        <v>0</v>
      </c>
      <c r="BI88" s="204">
        <f t="shared" si="394"/>
        <v>0</v>
      </c>
      <c r="BJ88" s="204">
        <f t="shared" si="394"/>
        <v>0</v>
      </c>
      <c r="BK88" s="204">
        <f t="shared" si="394"/>
        <v>0</v>
      </c>
      <c r="BL88" s="204">
        <f t="shared" si="394"/>
        <v>0</v>
      </c>
      <c r="BM88" s="204">
        <f t="shared" si="394"/>
        <v>0</v>
      </c>
      <c r="BN88" s="204">
        <f t="shared" si="394"/>
        <v>0</v>
      </c>
      <c r="BO88" s="204">
        <f t="shared" si="394"/>
        <v>0</v>
      </c>
      <c r="BP88" s="204">
        <f t="shared" si="394"/>
        <v>0</v>
      </c>
      <c r="BQ88" s="204">
        <f t="shared" si="394"/>
        <v>0</v>
      </c>
      <c r="BR88" s="204">
        <f t="shared" si="394"/>
        <v>0</v>
      </c>
      <c r="BT88" s="222"/>
      <c r="BU88" s="222"/>
      <c r="BV88" s="222"/>
      <c r="BW88" s="222"/>
      <c r="BX88" s="222"/>
      <c r="BY88" s="222"/>
      <c r="BZ88" s="222"/>
      <c r="CA88" s="222"/>
      <c r="CB88" s="222"/>
      <c r="CC88" s="222"/>
      <c r="CD88" s="222"/>
      <c r="CE88" s="222"/>
    </row>
    <row r="89" spans="1:83">
      <c r="A89" s="661"/>
      <c r="B89" s="661"/>
      <c r="C89" s="692"/>
      <c r="D89" s="693"/>
      <c r="E89" s="665"/>
      <c r="F89" s="661"/>
      <c r="G89" s="230" t="s">
        <v>303</v>
      </c>
      <c r="H89" s="17"/>
      <c r="I89" s="17"/>
      <c r="J89" s="17"/>
      <c r="K89" s="17"/>
      <c r="L89" s="17"/>
      <c r="M89" s="17"/>
      <c r="N89" s="17"/>
      <c r="O89" s="17"/>
      <c r="P89" s="17"/>
      <c r="Q89" s="17"/>
      <c r="R89" s="17"/>
      <c r="S89" s="17"/>
      <c r="T89" s="231">
        <f t="shared" si="309"/>
        <v>0</v>
      </c>
      <c r="U89" s="658"/>
      <c r="V89" s="655"/>
      <c r="W89" s="652"/>
      <c r="AN89" s="204">
        <v>3</v>
      </c>
      <c r="AO89" s="204">
        <v>1</v>
      </c>
      <c r="AP89" s="204">
        <v>12</v>
      </c>
      <c r="AQ89" s="221">
        <f ca="1">IF($AP89=1,IF(INDIRECT(ADDRESS(($AN89-1)*3+$AO89+5,$AP89+7))="",0,INDIRECT(ADDRESS(($AN89-1)*3+$AO89+5,$AP89+7))),IF(INDIRECT(ADDRESS(($AN89-1)*3+$AO89+5,$AP89+7))="",0,IF(COUNTIF(INDIRECT(ADDRESS(($AN89-1)*36+($AO89-1)*12+6,COLUMN())):INDIRECT(ADDRESS(($AN89-1)*36+($AO89-1)*12+$AP89+4,COLUMN())),INDIRECT(ADDRESS(($AN89-1)*3+$AO89+5,$AP89+7)))&gt;=1,0,INDIRECT(ADDRESS(($AN89-1)*3+$AO89+5,$AP89+7)))))</f>
        <v>0</v>
      </c>
      <c r="AR89" s="204">
        <f ca="1">COUNTIF(INDIRECT("H"&amp;(ROW()+12*(($AN89-1)*3+$AO89)-ROW())/12+5):INDIRECT("S"&amp;(ROW()+12*(($AN89-1)*3+$AO89)-ROW())/12+5),AQ89)</f>
        <v>0</v>
      </c>
      <c r="AS89" s="221"/>
      <c r="AU89" s="204">
        <f ca="1">IF(AND(AQ89&gt;0,AR89&gt;0),COUNTIF(AU$6:AU88,"&gt;0")+1,0)</f>
        <v>0</v>
      </c>
      <c r="BE89" s="204">
        <v>3</v>
      </c>
    </row>
    <row r="90" spans="1:83">
      <c r="A90" s="659">
        <v>29</v>
      </c>
      <c r="B90" s="659"/>
      <c r="C90" s="659"/>
      <c r="D90" s="659"/>
      <c r="E90" s="663"/>
      <c r="F90" s="659"/>
      <c r="G90" s="226" t="s">
        <v>242</v>
      </c>
      <c r="H90" s="19"/>
      <c r="I90" s="19" t="str">
        <f t="shared" ref="I90:I91" si="395">IF(H90="","",H90)</f>
        <v/>
      </c>
      <c r="J90" s="19" t="str">
        <f t="shared" ref="J90:J91" si="396">IF(I90="","",I90)</f>
        <v/>
      </c>
      <c r="K90" s="19" t="str">
        <f t="shared" ref="K90:K91" si="397">IF(J90="","",J90)</f>
        <v/>
      </c>
      <c r="L90" s="19" t="str">
        <f t="shared" ref="L90:L91" si="398">IF(K90="","",K90)</f>
        <v/>
      </c>
      <c r="M90" s="19" t="str">
        <f t="shared" ref="M90:M91" si="399">IF(L90="","",L90)</f>
        <v/>
      </c>
      <c r="N90" s="19" t="str">
        <f t="shared" ref="N90:N91" si="400">IF(M90="","",M90)</f>
        <v/>
      </c>
      <c r="O90" s="19" t="str">
        <f t="shared" ref="O90:O91" si="401">IF(N90="","",N90)</f>
        <v/>
      </c>
      <c r="P90" s="19" t="str">
        <f t="shared" ref="P90:P91" si="402">IF(O90="","",O90)</f>
        <v/>
      </c>
      <c r="Q90" s="19" t="str">
        <f t="shared" ref="Q90:Q91" si="403">IF(P90="","",P90)</f>
        <v/>
      </c>
      <c r="R90" s="19" t="str">
        <f t="shared" ref="R90:R91" si="404">IF(Q90="","",Q90)</f>
        <v/>
      </c>
      <c r="S90" s="19" t="str">
        <f t="shared" ref="S90:S91" si="405">IF(R90="","",R90)</f>
        <v/>
      </c>
      <c r="T90" s="234">
        <f t="shared" si="309"/>
        <v>0</v>
      </c>
      <c r="U90" s="656"/>
      <c r="V90" s="653"/>
      <c r="W90" s="652" t="str">
        <f>IF($V90="","",IF(OR($V90="令和８年７月17日までに修了",$V90="賃金改善開始の前月までに修了"),"研修提出必須",""))</f>
        <v/>
      </c>
      <c r="AN90" s="204">
        <v>3</v>
      </c>
      <c r="AO90" s="204">
        <v>2</v>
      </c>
      <c r="AP90" s="204">
        <v>1</v>
      </c>
      <c r="AQ90" s="221">
        <f ca="1">IF($AP90=1,IF(INDIRECT(ADDRESS(($AN90-1)*3+$AO90+5,$AP90+7))="",0,INDIRECT(ADDRESS(($AN90-1)*3+$AO90+5,$AP90+7))),IF(INDIRECT(ADDRESS(($AN90-1)*3+$AO90+5,$AP90+7))="",0,IF(COUNTIF(INDIRECT(ADDRESS(($AN90-1)*36+($AO90-1)*12+6,COLUMN())):INDIRECT(ADDRESS(($AN90-1)*36+($AO90-1)*12+$AP90+4,COLUMN())),INDIRECT(ADDRESS(($AN90-1)*3+$AO90+5,$AP90+7)))&gt;=1,0,INDIRECT(ADDRESS(($AN90-1)*3+$AO90+5,$AP90+7)))))</f>
        <v>0</v>
      </c>
      <c r="AR90" s="204">
        <f ca="1">COUNTIF(INDIRECT("H"&amp;(ROW()+12*(($AN90-1)*3+$AO90)-ROW())/12+5):INDIRECT("S"&amp;(ROW()+12*(($AN90-1)*3+$AO90)-ROW())/12+5),AQ90)</f>
        <v>0</v>
      </c>
      <c r="AS90" s="221"/>
      <c r="AU90" s="204">
        <f ca="1">IF(AND(AQ90&gt;0,AR90&gt;0),COUNTIF(AU$6:AU89,"&gt;0")+1,0)</f>
        <v>0</v>
      </c>
      <c r="BE90" s="204">
        <v>1</v>
      </c>
      <c r="BG90" s="204">
        <f t="shared" ref="BG90:BR90" si="406">SUM(H90:H91)</f>
        <v>0</v>
      </c>
      <c r="BH90" s="204">
        <f t="shared" si="406"/>
        <v>0</v>
      </c>
      <c r="BI90" s="204">
        <f t="shared" si="406"/>
        <v>0</v>
      </c>
      <c r="BJ90" s="204">
        <f t="shared" si="406"/>
        <v>0</v>
      </c>
      <c r="BK90" s="204">
        <f t="shared" si="406"/>
        <v>0</v>
      </c>
      <c r="BL90" s="204">
        <f t="shared" si="406"/>
        <v>0</v>
      </c>
      <c r="BM90" s="204">
        <f t="shared" si="406"/>
        <v>0</v>
      </c>
      <c r="BN90" s="204">
        <f t="shared" si="406"/>
        <v>0</v>
      </c>
      <c r="BO90" s="204">
        <f t="shared" si="406"/>
        <v>0</v>
      </c>
      <c r="BP90" s="204">
        <f t="shared" si="406"/>
        <v>0</v>
      </c>
      <c r="BQ90" s="204">
        <f t="shared" si="406"/>
        <v>0</v>
      </c>
      <c r="BR90" s="204">
        <f t="shared" si="406"/>
        <v>0</v>
      </c>
      <c r="BT90" s="222">
        <f t="shared" ref="BT90:CE90" si="407">SUM(U90:U91)</f>
        <v>0</v>
      </c>
      <c r="BU90" s="222">
        <f t="shared" si="407"/>
        <v>0</v>
      </c>
      <c r="BV90" s="222">
        <f t="shared" si="407"/>
        <v>0</v>
      </c>
      <c r="BW90" s="222">
        <f t="shared" si="407"/>
        <v>0</v>
      </c>
      <c r="BX90" s="222">
        <f t="shared" si="407"/>
        <v>0</v>
      </c>
      <c r="BY90" s="222">
        <f t="shared" si="407"/>
        <v>0</v>
      </c>
      <c r="BZ90" s="222">
        <f t="shared" si="407"/>
        <v>0</v>
      </c>
      <c r="CA90" s="222">
        <f t="shared" si="407"/>
        <v>0</v>
      </c>
      <c r="CB90" s="222">
        <f t="shared" si="407"/>
        <v>0</v>
      </c>
      <c r="CC90" s="222">
        <f t="shared" si="407"/>
        <v>0</v>
      </c>
      <c r="CD90" s="222">
        <f t="shared" si="407"/>
        <v>0</v>
      </c>
      <c r="CE90" s="222">
        <f t="shared" si="407"/>
        <v>0</v>
      </c>
    </row>
    <row r="91" spans="1:83">
      <c r="A91" s="660"/>
      <c r="B91" s="660"/>
      <c r="C91" s="691"/>
      <c r="D91" s="661"/>
      <c r="E91" s="664"/>
      <c r="F91" s="660"/>
      <c r="G91" s="228" t="s">
        <v>244</v>
      </c>
      <c r="H91" s="15"/>
      <c r="I91" s="15" t="str">
        <f t="shared" si="395"/>
        <v/>
      </c>
      <c r="J91" s="15" t="str">
        <f t="shared" si="396"/>
        <v/>
      </c>
      <c r="K91" s="15" t="str">
        <f t="shared" si="397"/>
        <v/>
      </c>
      <c r="L91" s="15" t="str">
        <f t="shared" si="398"/>
        <v/>
      </c>
      <c r="M91" s="15" t="str">
        <f t="shared" si="399"/>
        <v/>
      </c>
      <c r="N91" s="15" t="str">
        <f t="shared" si="400"/>
        <v/>
      </c>
      <c r="O91" s="15" t="str">
        <f t="shared" si="401"/>
        <v/>
      </c>
      <c r="P91" s="15" t="str">
        <f t="shared" si="402"/>
        <v/>
      </c>
      <c r="Q91" s="15" t="str">
        <f t="shared" si="403"/>
        <v/>
      </c>
      <c r="R91" s="15" t="str">
        <f t="shared" si="404"/>
        <v/>
      </c>
      <c r="S91" s="15" t="str">
        <f t="shared" si="405"/>
        <v/>
      </c>
      <c r="T91" s="232">
        <f t="shared" si="309"/>
        <v>0</v>
      </c>
      <c r="U91" s="657"/>
      <c r="V91" s="654"/>
      <c r="W91" s="652"/>
      <c r="AN91" s="204">
        <v>3</v>
      </c>
      <c r="AO91" s="204">
        <v>2</v>
      </c>
      <c r="AP91" s="204">
        <v>2</v>
      </c>
      <c r="AQ91" s="221">
        <f ca="1">IF($AP91=1,IF(INDIRECT(ADDRESS(($AN91-1)*3+$AO91+5,$AP91+7))="",0,INDIRECT(ADDRESS(($AN91-1)*3+$AO91+5,$AP91+7))),IF(INDIRECT(ADDRESS(($AN91-1)*3+$AO91+5,$AP91+7))="",0,IF(COUNTIF(INDIRECT(ADDRESS(($AN91-1)*36+($AO91-1)*12+6,COLUMN())):INDIRECT(ADDRESS(($AN91-1)*36+($AO91-1)*12+$AP91+4,COLUMN())),INDIRECT(ADDRESS(($AN91-1)*3+$AO91+5,$AP91+7)))&gt;=1,0,INDIRECT(ADDRESS(($AN91-1)*3+$AO91+5,$AP91+7)))))</f>
        <v>0</v>
      </c>
      <c r="AR91" s="204">
        <f ca="1">COUNTIF(INDIRECT("H"&amp;(ROW()+12*(($AN91-1)*3+$AO91)-ROW())/12+5):INDIRECT("S"&amp;(ROW()+12*(($AN91-1)*3+$AO91)-ROW())/12+5),AQ91)</f>
        <v>0</v>
      </c>
      <c r="AS91" s="221"/>
      <c r="AU91" s="204">
        <f ca="1">IF(AND(AQ91&gt;0,AR91&gt;0),COUNTIF(AU$6:AU90,"&gt;0")+1,0)</f>
        <v>0</v>
      </c>
      <c r="BE91" s="204">
        <v>2</v>
      </c>
      <c r="BF91" s="204" t="s">
        <v>245</v>
      </c>
      <c r="BG91" s="204">
        <f t="shared" ref="BG91:BR91" si="408">IF(BG90+BT90&gt;40000,1,0)</f>
        <v>0</v>
      </c>
      <c r="BH91" s="204">
        <f t="shared" si="408"/>
        <v>0</v>
      </c>
      <c r="BI91" s="204">
        <f t="shared" si="408"/>
        <v>0</v>
      </c>
      <c r="BJ91" s="204">
        <f t="shared" si="408"/>
        <v>0</v>
      </c>
      <c r="BK91" s="204">
        <f t="shared" si="408"/>
        <v>0</v>
      </c>
      <c r="BL91" s="204">
        <f t="shared" si="408"/>
        <v>0</v>
      </c>
      <c r="BM91" s="204">
        <f t="shared" si="408"/>
        <v>0</v>
      </c>
      <c r="BN91" s="204">
        <f t="shared" si="408"/>
        <v>0</v>
      </c>
      <c r="BO91" s="204">
        <f t="shared" si="408"/>
        <v>0</v>
      </c>
      <c r="BP91" s="204">
        <f t="shared" si="408"/>
        <v>0</v>
      </c>
      <c r="BQ91" s="204">
        <f t="shared" si="408"/>
        <v>0</v>
      </c>
      <c r="BR91" s="204">
        <f t="shared" si="408"/>
        <v>0</v>
      </c>
      <c r="BT91" s="222"/>
      <c r="BU91" s="222"/>
      <c r="BV91" s="222"/>
      <c r="BW91" s="222"/>
      <c r="BX91" s="222"/>
      <c r="BY91" s="222"/>
      <c r="BZ91" s="222"/>
      <c r="CA91" s="222"/>
      <c r="CB91" s="222"/>
      <c r="CC91" s="222"/>
      <c r="CD91" s="222"/>
      <c r="CE91" s="222"/>
    </row>
    <row r="92" spans="1:83">
      <c r="A92" s="661"/>
      <c r="B92" s="661"/>
      <c r="C92" s="692"/>
      <c r="D92" s="693"/>
      <c r="E92" s="665"/>
      <c r="F92" s="661"/>
      <c r="G92" s="230" t="s">
        <v>246</v>
      </c>
      <c r="H92" s="17"/>
      <c r="I92" s="17"/>
      <c r="J92" s="17"/>
      <c r="K92" s="17"/>
      <c r="L92" s="17"/>
      <c r="M92" s="17"/>
      <c r="N92" s="17"/>
      <c r="O92" s="17"/>
      <c r="P92" s="17"/>
      <c r="Q92" s="17"/>
      <c r="R92" s="17"/>
      <c r="S92" s="17"/>
      <c r="T92" s="231">
        <f t="shared" si="309"/>
        <v>0</v>
      </c>
      <c r="U92" s="658"/>
      <c r="V92" s="655"/>
      <c r="W92" s="652"/>
      <c r="AN92" s="204">
        <v>3</v>
      </c>
      <c r="AO92" s="204">
        <v>2</v>
      </c>
      <c r="AP92" s="204">
        <v>3</v>
      </c>
      <c r="AQ92" s="221">
        <f ca="1">IF($AP92=1,IF(INDIRECT(ADDRESS(($AN92-1)*3+$AO92+5,$AP92+7))="",0,INDIRECT(ADDRESS(($AN92-1)*3+$AO92+5,$AP92+7))),IF(INDIRECT(ADDRESS(($AN92-1)*3+$AO92+5,$AP92+7))="",0,IF(COUNTIF(INDIRECT(ADDRESS(($AN92-1)*36+($AO92-1)*12+6,COLUMN())):INDIRECT(ADDRESS(($AN92-1)*36+($AO92-1)*12+$AP92+4,COLUMN())),INDIRECT(ADDRESS(($AN92-1)*3+$AO92+5,$AP92+7)))&gt;=1,0,INDIRECT(ADDRESS(($AN92-1)*3+$AO92+5,$AP92+7)))))</f>
        <v>0</v>
      </c>
      <c r="AR92" s="204">
        <f ca="1">COUNTIF(INDIRECT("H"&amp;(ROW()+12*(($AN92-1)*3+$AO92)-ROW())/12+5):INDIRECT("S"&amp;(ROW()+12*(($AN92-1)*3+$AO92)-ROW())/12+5),AQ92)</f>
        <v>0</v>
      </c>
      <c r="AS92" s="221"/>
      <c r="AU92" s="204">
        <f ca="1">IF(AND(AQ92&gt;0,AR92&gt;0),COUNTIF(AU$6:AU91,"&gt;0")+1,0)</f>
        <v>0</v>
      </c>
      <c r="BE92" s="204">
        <v>3</v>
      </c>
      <c r="BT92" s="222"/>
      <c r="BU92" s="222"/>
      <c r="BV92" s="222"/>
      <c r="BW92" s="222"/>
      <c r="BX92" s="222"/>
      <c r="BY92" s="222"/>
      <c r="BZ92" s="222"/>
      <c r="CA92" s="222"/>
      <c r="CB92" s="222"/>
      <c r="CC92" s="222"/>
      <c r="CD92" s="222"/>
      <c r="CE92" s="222"/>
    </row>
    <row r="93" spans="1:83">
      <c r="A93" s="659">
        <v>30</v>
      </c>
      <c r="B93" s="659"/>
      <c r="C93" s="659"/>
      <c r="D93" s="659"/>
      <c r="E93" s="663"/>
      <c r="F93" s="659"/>
      <c r="G93" s="226" t="s">
        <v>242</v>
      </c>
      <c r="H93" s="19"/>
      <c r="I93" s="19" t="str">
        <f t="shared" ref="I93:I94" si="409">IF(H93="","",H93)</f>
        <v/>
      </c>
      <c r="J93" s="19" t="str">
        <f t="shared" ref="J93:J94" si="410">IF(I93="","",I93)</f>
        <v/>
      </c>
      <c r="K93" s="19" t="str">
        <f t="shared" ref="K93:K94" si="411">IF(J93="","",J93)</f>
        <v/>
      </c>
      <c r="L93" s="19" t="str">
        <f t="shared" ref="L93:L94" si="412">IF(K93="","",K93)</f>
        <v/>
      </c>
      <c r="M93" s="19" t="str">
        <f t="shared" ref="M93:M94" si="413">IF(L93="","",L93)</f>
        <v/>
      </c>
      <c r="N93" s="19" t="str">
        <f t="shared" ref="N93:N94" si="414">IF(M93="","",M93)</f>
        <v/>
      </c>
      <c r="O93" s="19" t="str">
        <f t="shared" ref="O93:O94" si="415">IF(N93="","",N93)</f>
        <v/>
      </c>
      <c r="P93" s="19" t="str">
        <f t="shared" ref="P93:P94" si="416">IF(O93="","",O93)</f>
        <v/>
      </c>
      <c r="Q93" s="19" t="str">
        <f t="shared" ref="Q93:Q94" si="417">IF(P93="","",P93)</f>
        <v/>
      </c>
      <c r="R93" s="19" t="str">
        <f t="shared" ref="R93:R94" si="418">IF(Q93="","",Q93)</f>
        <v/>
      </c>
      <c r="S93" s="19" t="str">
        <f t="shared" ref="S93:S94" si="419">IF(R93="","",R93)</f>
        <v/>
      </c>
      <c r="T93" s="234">
        <f t="shared" si="309"/>
        <v>0</v>
      </c>
      <c r="U93" s="656"/>
      <c r="V93" s="653"/>
      <c r="W93" s="652" t="str">
        <f>IF($V93="","",IF(OR($V93="令和８年７月17日までに修了",$V93="賃金改善開始の前月までに修了"),"研修提出必須",""))</f>
        <v/>
      </c>
      <c r="AN93" s="204">
        <v>3</v>
      </c>
      <c r="AO93" s="204">
        <v>2</v>
      </c>
      <c r="AP93" s="204">
        <v>4</v>
      </c>
      <c r="AQ93" s="221">
        <f ca="1">IF($AP93=1,IF(INDIRECT(ADDRESS(($AN93-1)*3+$AO93+5,$AP93+7))="",0,INDIRECT(ADDRESS(($AN93-1)*3+$AO93+5,$AP93+7))),IF(INDIRECT(ADDRESS(($AN93-1)*3+$AO93+5,$AP93+7))="",0,IF(COUNTIF(INDIRECT(ADDRESS(($AN93-1)*36+($AO93-1)*12+6,COLUMN())):INDIRECT(ADDRESS(($AN93-1)*36+($AO93-1)*12+$AP93+4,COLUMN())),INDIRECT(ADDRESS(($AN93-1)*3+$AO93+5,$AP93+7)))&gt;=1,0,INDIRECT(ADDRESS(($AN93-1)*3+$AO93+5,$AP93+7)))))</f>
        <v>0</v>
      </c>
      <c r="AR93" s="204">
        <f ca="1">COUNTIF(INDIRECT("H"&amp;(ROW()+12*(($AN93-1)*3+$AO93)-ROW())/12+5):INDIRECT("S"&amp;(ROW()+12*(($AN93-1)*3+$AO93)-ROW())/12+5),AQ93)</f>
        <v>0</v>
      </c>
      <c r="AS93" s="221"/>
      <c r="AU93" s="204">
        <f ca="1">IF(AND(AQ93&gt;0,AR93&gt;0),COUNTIF(AU$6:AU92,"&gt;0")+1,0)</f>
        <v>0</v>
      </c>
      <c r="BE93" s="204">
        <v>1</v>
      </c>
      <c r="BG93" s="204">
        <f t="shared" ref="BG93:BR93" si="420">SUM(H93:H94)</f>
        <v>0</v>
      </c>
      <c r="BH93" s="204">
        <f t="shared" si="420"/>
        <v>0</v>
      </c>
      <c r="BI93" s="204">
        <f t="shared" si="420"/>
        <v>0</v>
      </c>
      <c r="BJ93" s="204">
        <f t="shared" si="420"/>
        <v>0</v>
      </c>
      <c r="BK93" s="204">
        <f t="shared" si="420"/>
        <v>0</v>
      </c>
      <c r="BL93" s="204">
        <f t="shared" si="420"/>
        <v>0</v>
      </c>
      <c r="BM93" s="204">
        <f t="shared" si="420"/>
        <v>0</v>
      </c>
      <c r="BN93" s="204">
        <f t="shared" si="420"/>
        <v>0</v>
      </c>
      <c r="BO93" s="204">
        <f t="shared" si="420"/>
        <v>0</v>
      </c>
      <c r="BP93" s="204">
        <f t="shared" si="420"/>
        <v>0</v>
      </c>
      <c r="BQ93" s="204">
        <f t="shared" si="420"/>
        <v>0</v>
      </c>
      <c r="BR93" s="204">
        <f t="shared" si="420"/>
        <v>0</v>
      </c>
      <c r="BT93" s="222">
        <f t="shared" ref="BT93:CE93" si="421">SUM(U93:U94)</f>
        <v>0</v>
      </c>
      <c r="BU93" s="222">
        <f t="shared" si="421"/>
        <v>0</v>
      </c>
      <c r="BV93" s="222">
        <f t="shared" si="421"/>
        <v>0</v>
      </c>
      <c r="BW93" s="222">
        <f t="shared" si="421"/>
        <v>0</v>
      </c>
      <c r="BX93" s="222">
        <f t="shared" si="421"/>
        <v>0</v>
      </c>
      <c r="BY93" s="222">
        <f t="shared" si="421"/>
        <v>0</v>
      </c>
      <c r="BZ93" s="222">
        <f t="shared" si="421"/>
        <v>0</v>
      </c>
      <c r="CA93" s="222">
        <f t="shared" si="421"/>
        <v>0</v>
      </c>
      <c r="CB93" s="222">
        <f t="shared" si="421"/>
        <v>0</v>
      </c>
      <c r="CC93" s="222">
        <f t="shared" si="421"/>
        <v>0</v>
      </c>
      <c r="CD93" s="222">
        <f t="shared" si="421"/>
        <v>0</v>
      </c>
      <c r="CE93" s="222">
        <f t="shared" si="421"/>
        <v>0</v>
      </c>
    </row>
    <row r="94" spans="1:83">
      <c r="A94" s="660"/>
      <c r="B94" s="660"/>
      <c r="C94" s="691"/>
      <c r="D94" s="661"/>
      <c r="E94" s="664"/>
      <c r="F94" s="660"/>
      <c r="G94" s="228" t="s">
        <v>244</v>
      </c>
      <c r="H94" s="15"/>
      <c r="I94" s="15" t="str">
        <f t="shared" si="409"/>
        <v/>
      </c>
      <c r="J94" s="15" t="str">
        <f t="shared" si="410"/>
        <v/>
      </c>
      <c r="K94" s="15" t="str">
        <f t="shared" si="411"/>
        <v/>
      </c>
      <c r="L94" s="15" t="str">
        <f t="shared" si="412"/>
        <v/>
      </c>
      <c r="M94" s="15" t="str">
        <f t="shared" si="413"/>
        <v/>
      </c>
      <c r="N94" s="15" t="str">
        <f t="shared" si="414"/>
        <v/>
      </c>
      <c r="O94" s="15" t="str">
        <f t="shared" si="415"/>
        <v/>
      </c>
      <c r="P94" s="15" t="str">
        <f t="shared" si="416"/>
        <v/>
      </c>
      <c r="Q94" s="15" t="str">
        <f t="shared" si="417"/>
        <v/>
      </c>
      <c r="R94" s="15" t="str">
        <f t="shared" si="418"/>
        <v/>
      </c>
      <c r="S94" s="15" t="str">
        <f t="shared" si="419"/>
        <v/>
      </c>
      <c r="T94" s="232">
        <f t="shared" si="309"/>
        <v>0</v>
      </c>
      <c r="U94" s="657"/>
      <c r="V94" s="654"/>
      <c r="W94" s="652"/>
      <c r="AN94" s="204">
        <v>3</v>
      </c>
      <c r="AO94" s="204">
        <v>2</v>
      </c>
      <c r="AP94" s="204">
        <v>5</v>
      </c>
      <c r="AQ94" s="221">
        <f ca="1">IF($AP94=1,IF(INDIRECT(ADDRESS(($AN94-1)*3+$AO94+5,$AP94+7))="",0,INDIRECT(ADDRESS(($AN94-1)*3+$AO94+5,$AP94+7))),IF(INDIRECT(ADDRESS(($AN94-1)*3+$AO94+5,$AP94+7))="",0,IF(COUNTIF(INDIRECT(ADDRESS(($AN94-1)*36+($AO94-1)*12+6,COLUMN())):INDIRECT(ADDRESS(($AN94-1)*36+($AO94-1)*12+$AP94+4,COLUMN())),INDIRECT(ADDRESS(($AN94-1)*3+$AO94+5,$AP94+7)))&gt;=1,0,INDIRECT(ADDRESS(($AN94-1)*3+$AO94+5,$AP94+7)))))</f>
        <v>0</v>
      </c>
      <c r="AR94" s="204">
        <f ca="1">COUNTIF(INDIRECT("H"&amp;(ROW()+12*(($AN94-1)*3+$AO94)-ROW())/12+5):INDIRECT("S"&amp;(ROW()+12*(($AN94-1)*3+$AO94)-ROW())/12+5),AQ94)</f>
        <v>0</v>
      </c>
      <c r="AS94" s="221"/>
      <c r="AU94" s="204">
        <f ca="1">IF(AND(AQ94&gt;0,AR94&gt;0),COUNTIF(AU$6:AU93,"&gt;0")+1,0)</f>
        <v>0</v>
      </c>
      <c r="BE94" s="204">
        <v>2</v>
      </c>
      <c r="BF94" s="204" t="s">
        <v>245</v>
      </c>
      <c r="BG94" s="204">
        <f t="shared" ref="BG94:BR94" si="422">IF(BG93+BT93&gt;40000,1,0)</f>
        <v>0</v>
      </c>
      <c r="BH94" s="204">
        <f t="shared" si="422"/>
        <v>0</v>
      </c>
      <c r="BI94" s="204">
        <f t="shared" si="422"/>
        <v>0</v>
      </c>
      <c r="BJ94" s="204">
        <f t="shared" si="422"/>
        <v>0</v>
      </c>
      <c r="BK94" s="204">
        <f t="shared" si="422"/>
        <v>0</v>
      </c>
      <c r="BL94" s="204">
        <f t="shared" si="422"/>
        <v>0</v>
      </c>
      <c r="BM94" s="204">
        <f t="shared" si="422"/>
        <v>0</v>
      </c>
      <c r="BN94" s="204">
        <f t="shared" si="422"/>
        <v>0</v>
      </c>
      <c r="BO94" s="204">
        <f t="shared" si="422"/>
        <v>0</v>
      </c>
      <c r="BP94" s="204">
        <f t="shared" si="422"/>
        <v>0</v>
      </c>
      <c r="BQ94" s="204">
        <f t="shared" si="422"/>
        <v>0</v>
      </c>
      <c r="BR94" s="204">
        <f t="shared" si="422"/>
        <v>0</v>
      </c>
    </row>
    <row r="95" spans="1:83">
      <c r="A95" s="661"/>
      <c r="B95" s="661"/>
      <c r="C95" s="692"/>
      <c r="D95" s="693"/>
      <c r="E95" s="665"/>
      <c r="F95" s="661"/>
      <c r="G95" s="230" t="s">
        <v>303</v>
      </c>
      <c r="H95" s="17"/>
      <c r="I95" s="17"/>
      <c r="J95" s="17"/>
      <c r="K95" s="17"/>
      <c r="L95" s="17"/>
      <c r="M95" s="17"/>
      <c r="N95" s="17"/>
      <c r="O95" s="17"/>
      <c r="P95" s="17"/>
      <c r="Q95" s="17"/>
      <c r="R95" s="17"/>
      <c r="S95" s="17"/>
      <c r="T95" s="231">
        <f t="shared" si="309"/>
        <v>0</v>
      </c>
      <c r="U95" s="658"/>
      <c r="V95" s="655"/>
      <c r="W95" s="652"/>
      <c r="AN95" s="204">
        <v>3</v>
      </c>
      <c r="AO95" s="204">
        <v>2</v>
      </c>
      <c r="AP95" s="204">
        <v>6</v>
      </c>
      <c r="AQ95" s="221">
        <f ca="1">IF($AP95=1,IF(INDIRECT(ADDRESS(($AN95-1)*3+$AO95+5,$AP95+7))="",0,INDIRECT(ADDRESS(($AN95-1)*3+$AO95+5,$AP95+7))),IF(INDIRECT(ADDRESS(($AN95-1)*3+$AO95+5,$AP95+7))="",0,IF(COUNTIF(INDIRECT(ADDRESS(($AN95-1)*36+($AO95-1)*12+6,COLUMN())):INDIRECT(ADDRESS(($AN95-1)*36+($AO95-1)*12+$AP95+4,COLUMN())),INDIRECT(ADDRESS(($AN95-1)*3+$AO95+5,$AP95+7)))&gt;=1,0,INDIRECT(ADDRESS(($AN95-1)*3+$AO95+5,$AP95+7)))))</f>
        <v>0</v>
      </c>
      <c r="AR95" s="204">
        <f ca="1">COUNTIF(INDIRECT("H"&amp;(ROW()+12*(($AN95-1)*3+$AO95)-ROW())/12+5):INDIRECT("S"&amp;(ROW()+12*(($AN95-1)*3+$AO95)-ROW())/12+5),AQ95)</f>
        <v>0</v>
      </c>
      <c r="AS95" s="221"/>
      <c r="AU95" s="204">
        <f ca="1">IF(AND(AQ95&gt;0,AR95&gt;0),COUNTIF(AU$6:AU94,"&gt;0")+1,0)</f>
        <v>0</v>
      </c>
      <c r="BE95" s="204">
        <v>3</v>
      </c>
    </row>
    <row r="96" spans="1:83">
      <c r="A96" s="659">
        <v>31</v>
      </c>
      <c r="B96" s="659"/>
      <c r="C96" s="659"/>
      <c r="D96" s="659"/>
      <c r="E96" s="663"/>
      <c r="F96" s="659"/>
      <c r="G96" s="226" t="s">
        <v>242</v>
      </c>
      <c r="H96" s="19"/>
      <c r="I96" s="19" t="str">
        <f t="shared" ref="I96:I97" si="423">IF(H96="","",H96)</f>
        <v/>
      </c>
      <c r="J96" s="19" t="str">
        <f t="shared" ref="J96:J97" si="424">IF(I96="","",I96)</f>
        <v/>
      </c>
      <c r="K96" s="19" t="str">
        <f t="shared" ref="K96:K97" si="425">IF(J96="","",J96)</f>
        <v/>
      </c>
      <c r="L96" s="19" t="str">
        <f t="shared" ref="L96:L97" si="426">IF(K96="","",K96)</f>
        <v/>
      </c>
      <c r="M96" s="19" t="str">
        <f t="shared" ref="M96:M97" si="427">IF(L96="","",L96)</f>
        <v/>
      </c>
      <c r="N96" s="19" t="str">
        <f t="shared" ref="N96:N97" si="428">IF(M96="","",M96)</f>
        <v/>
      </c>
      <c r="O96" s="19" t="str">
        <f t="shared" ref="O96:O97" si="429">IF(N96="","",N96)</f>
        <v/>
      </c>
      <c r="P96" s="19" t="str">
        <f t="shared" ref="P96:P97" si="430">IF(O96="","",O96)</f>
        <v/>
      </c>
      <c r="Q96" s="19" t="str">
        <f t="shared" ref="Q96:Q97" si="431">IF(P96="","",P96)</f>
        <v/>
      </c>
      <c r="R96" s="19" t="str">
        <f t="shared" ref="R96:R97" si="432">IF(Q96="","",Q96)</f>
        <v/>
      </c>
      <c r="S96" s="19" t="str">
        <f t="shared" ref="S96:S97" si="433">IF(R96="","",R96)</f>
        <v/>
      </c>
      <c r="T96" s="234">
        <f t="shared" si="309"/>
        <v>0</v>
      </c>
      <c r="U96" s="656"/>
      <c r="V96" s="653"/>
      <c r="W96" s="652" t="str">
        <f>IF($V96="","",IF(OR($V96="令和８年７月17日までに修了",$V96="賃金改善開始の前月までに修了"),"研修提出必須",""))</f>
        <v/>
      </c>
      <c r="AN96" s="204">
        <v>3</v>
      </c>
      <c r="AO96" s="204">
        <v>2</v>
      </c>
      <c r="AP96" s="204">
        <v>7</v>
      </c>
      <c r="AQ96" s="221">
        <f ca="1">IF($AP96=1,IF(INDIRECT(ADDRESS(($AN96-1)*3+$AO96+5,$AP96+7))="",0,INDIRECT(ADDRESS(($AN96-1)*3+$AO96+5,$AP96+7))),IF(INDIRECT(ADDRESS(($AN96-1)*3+$AO96+5,$AP96+7))="",0,IF(COUNTIF(INDIRECT(ADDRESS(($AN96-1)*36+($AO96-1)*12+6,COLUMN())):INDIRECT(ADDRESS(($AN96-1)*36+($AO96-1)*12+$AP96+4,COLUMN())),INDIRECT(ADDRESS(($AN96-1)*3+$AO96+5,$AP96+7)))&gt;=1,0,INDIRECT(ADDRESS(($AN96-1)*3+$AO96+5,$AP96+7)))))</f>
        <v>0</v>
      </c>
      <c r="AR96" s="204">
        <f ca="1">COUNTIF(INDIRECT("H"&amp;(ROW()+12*(($AN96-1)*3+$AO96)-ROW())/12+5):INDIRECT("S"&amp;(ROW()+12*(($AN96-1)*3+$AO96)-ROW())/12+5),AQ96)</f>
        <v>0</v>
      </c>
      <c r="AS96" s="221"/>
      <c r="AU96" s="204">
        <f ca="1">IF(AND(AQ96&gt;0,AR96&gt;0),COUNTIF(AU$6:AU95,"&gt;0")+1,0)</f>
        <v>0</v>
      </c>
    </row>
    <row r="97" spans="1:47">
      <c r="A97" s="660"/>
      <c r="B97" s="660"/>
      <c r="C97" s="691"/>
      <c r="D97" s="661"/>
      <c r="E97" s="664"/>
      <c r="F97" s="660"/>
      <c r="G97" s="228" t="s">
        <v>244</v>
      </c>
      <c r="H97" s="15"/>
      <c r="I97" s="15" t="str">
        <f t="shared" si="423"/>
        <v/>
      </c>
      <c r="J97" s="15" t="str">
        <f t="shared" si="424"/>
        <v/>
      </c>
      <c r="K97" s="15" t="str">
        <f t="shared" si="425"/>
        <v/>
      </c>
      <c r="L97" s="15" t="str">
        <f t="shared" si="426"/>
        <v/>
      </c>
      <c r="M97" s="15" t="str">
        <f t="shared" si="427"/>
        <v/>
      </c>
      <c r="N97" s="15" t="str">
        <f t="shared" si="428"/>
        <v/>
      </c>
      <c r="O97" s="15" t="str">
        <f t="shared" si="429"/>
        <v/>
      </c>
      <c r="P97" s="15" t="str">
        <f t="shared" si="430"/>
        <v/>
      </c>
      <c r="Q97" s="15" t="str">
        <f t="shared" si="431"/>
        <v/>
      </c>
      <c r="R97" s="15" t="str">
        <f t="shared" si="432"/>
        <v/>
      </c>
      <c r="S97" s="15" t="str">
        <f t="shared" si="433"/>
        <v/>
      </c>
      <c r="T97" s="232">
        <f t="shared" si="309"/>
        <v>0</v>
      </c>
      <c r="U97" s="657"/>
      <c r="V97" s="654"/>
      <c r="W97" s="652"/>
      <c r="AN97" s="204">
        <v>3</v>
      </c>
      <c r="AO97" s="204">
        <v>2</v>
      </c>
      <c r="AP97" s="204">
        <v>8</v>
      </c>
      <c r="AQ97" s="221">
        <f ca="1">IF($AP97=1,IF(INDIRECT(ADDRESS(($AN97-1)*3+$AO97+5,$AP97+7))="",0,INDIRECT(ADDRESS(($AN97-1)*3+$AO97+5,$AP97+7))),IF(INDIRECT(ADDRESS(($AN97-1)*3+$AO97+5,$AP97+7))="",0,IF(COUNTIF(INDIRECT(ADDRESS(($AN97-1)*36+($AO97-1)*12+6,COLUMN())):INDIRECT(ADDRESS(($AN97-1)*36+($AO97-1)*12+$AP97+4,COLUMN())),INDIRECT(ADDRESS(($AN97-1)*3+$AO97+5,$AP97+7)))&gt;=1,0,INDIRECT(ADDRESS(($AN97-1)*3+$AO97+5,$AP97+7)))))</f>
        <v>0</v>
      </c>
      <c r="AR97" s="204">
        <f ca="1">COUNTIF(INDIRECT("H"&amp;(ROW()+12*(($AN97-1)*3+$AO97)-ROW())/12+5):INDIRECT("S"&amp;(ROW()+12*(($AN97-1)*3+$AO97)-ROW())/12+5),AQ97)</f>
        <v>0</v>
      </c>
      <c r="AS97" s="221"/>
      <c r="AU97" s="204">
        <f ca="1">IF(AND(AQ97&gt;0,AR97&gt;0),COUNTIF(AU$6:AU96,"&gt;0")+1,0)</f>
        <v>0</v>
      </c>
    </row>
    <row r="98" spans="1:47">
      <c r="A98" s="661"/>
      <c r="B98" s="661"/>
      <c r="C98" s="692"/>
      <c r="D98" s="693"/>
      <c r="E98" s="665"/>
      <c r="F98" s="661"/>
      <c r="G98" s="230" t="s">
        <v>303</v>
      </c>
      <c r="H98" s="17"/>
      <c r="I98" s="17"/>
      <c r="J98" s="17"/>
      <c r="K98" s="17"/>
      <c r="L98" s="17"/>
      <c r="M98" s="17"/>
      <c r="N98" s="17"/>
      <c r="O98" s="17"/>
      <c r="P98" s="17"/>
      <c r="Q98" s="17"/>
      <c r="R98" s="17"/>
      <c r="S98" s="17"/>
      <c r="T98" s="231">
        <f t="shared" si="309"/>
        <v>0</v>
      </c>
      <c r="U98" s="658"/>
      <c r="V98" s="655"/>
      <c r="W98" s="652"/>
      <c r="AN98" s="204">
        <v>3</v>
      </c>
      <c r="AO98" s="204">
        <v>2</v>
      </c>
      <c r="AP98" s="204">
        <v>9</v>
      </c>
      <c r="AQ98" s="221">
        <f ca="1">IF($AP98=1,IF(INDIRECT(ADDRESS(($AN98-1)*3+$AO98+5,$AP98+7))="",0,INDIRECT(ADDRESS(($AN98-1)*3+$AO98+5,$AP98+7))),IF(INDIRECT(ADDRESS(($AN98-1)*3+$AO98+5,$AP98+7))="",0,IF(COUNTIF(INDIRECT(ADDRESS(($AN98-1)*36+($AO98-1)*12+6,COLUMN())):INDIRECT(ADDRESS(($AN98-1)*36+($AO98-1)*12+$AP98+4,COLUMN())),INDIRECT(ADDRESS(($AN98-1)*3+$AO98+5,$AP98+7)))&gt;=1,0,INDIRECT(ADDRESS(($AN98-1)*3+$AO98+5,$AP98+7)))))</f>
        <v>0</v>
      </c>
      <c r="AR98" s="204">
        <f ca="1">COUNTIF(INDIRECT("H"&amp;(ROW()+12*(($AN98-1)*3+$AO98)-ROW())/12+5):INDIRECT("S"&amp;(ROW()+12*(($AN98-1)*3+$AO98)-ROW())/12+5),AQ98)</f>
        <v>0</v>
      </c>
      <c r="AS98" s="221"/>
      <c r="AU98" s="204">
        <f ca="1">IF(AND(AQ98&gt;0,AR98&gt;0),COUNTIF(AU$6:AU97,"&gt;0")+1,0)</f>
        <v>0</v>
      </c>
    </row>
    <row r="99" spans="1:47">
      <c r="A99" s="659">
        <v>32</v>
      </c>
      <c r="B99" s="659"/>
      <c r="C99" s="659"/>
      <c r="D99" s="659"/>
      <c r="E99" s="663"/>
      <c r="F99" s="659"/>
      <c r="G99" s="226" t="s">
        <v>242</v>
      </c>
      <c r="H99" s="19"/>
      <c r="I99" s="19" t="str">
        <f t="shared" ref="I99:I100" si="434">IF(H99="","",H99)</f>
        <v/>
      </c>
      <c r="J99" s="19" t="str">
        <f t="shared" ref="J99:J100" si="435">IF(I99="","",I99)</f>
        <v/>
      </c>
      <c r="K99" s="19" t="str">
        <f t="shared" ref="K99:K100" si="436">IF(J99="","",J99)</f>
        <v/>
      </c>
      <c r="L99" s="19" t="str">
        <f t="shared" ref="L99:L100" si="437">IF(K99="","",K99)</f>
        <v/>
      </c>
      <c r="M99" s="19" t="str">
        <f t="shared" ref="M99:M100" si="438">IF(L99="","",L99)</f>
        <v/>
      </c>
      <c r="N99" s="19" t="str">
        <f t="shared" ref="N99:N100" si="439">IF(M99="","",M99)</f>
        <v/>
      </c>
      <c r="O99" s="19" t="str">
        <f t="shared" ref="O99:O100" si="440">IF(N99="","",N99)</f>
        <v/>
      </c>
      <c r="P99" s="19" t="str">
        <f t="shared" ref="P99:P100" si="441">IF(O99="","",O99)</f>
        <v/>
      </c>
      <c r="Q99" s="19" t="str">
        <f t="shared" ref="Q99:Q100" si="442">IF(P99="","",P99)</f>
        <v/>
      </c>
      <c r="R99" s="19" t="str">
        <f t="shared" ref="R99:R100" si="443">IF(Q99="","",Q99)</f>
        <v/>
      </c>
      <c r="S99" s="19" t="str">
        <f t="shared" ref="S99:S100" si="444">IF(R99="","",R99)</f>
        <v/>
      </c>
      <c r="T99" s="234">
        <f t="shared" si="309"/>
        <v>0</v>
      </c>
      <c r="U99" s="656"/>
      <c r="V99" s="653"/>
      <c r="W99" s="652" t="str">
        <f>IF($V99="","",IF(OR($V99="令和８年７月17日までに修了",$V99="賃金改善開始の前月までに修了"),"研修提出必須",""))</f>
        <v/>
      </c>
      <c r="AN99" s="204">
        <v>3</v>
      </c>
      <c r="AO99" s="204">
        <v>2</v>
      </c>
      <c r="AP99" s="204">
        <v>10</v>
      </c>
      <c r="AQ99" s="221">
        <f ca="1">IF($AP99=1,IF(INDIRECT(ADDRESS(($AN99-1)*3+$AO99+5,$AP99+7))="",0,INDIRECT(ADDRESS(($AN99-1)*3+$AO99+5,$AP99+7))),IF(INDIRECT(ADDRESS(($AN99-1)*3+$AO99+5,$AP99+7))="",0,IF(COUNTIF(INDIRECT(ADDRESS(($AN99-1)*36+($AO99-1)*12+6,COLUMN())):INDIRECT(ADDRESS(($AN99-1)*36+($AO99-1)*12+$AP99+4,COLUMN())),INDIRECT(ADDRESS(($AN99-1)*3+$AO99+5,$AP99+7)))&gt;=1,0,INDIRECT(ADDRESS(($AN99-1)*3+$AO99+5,$AP99+7)))))</f>
        <v>0</v>
      </c>
      <c r="AR99" s="204">
        <f ca="1">COUNTIF(INDIRECT("H"&amp;(ROW()+12*(($AN99-1)*3+$AO99)-ROW())/12+5):INDIRECT("S"&amp;(ROW()+12*(($AN99-1)*3+$AO99)-ROW())/12+5),AQ99)</f>
        <v>0</v>
      </c>
      <c r="AS99" s="221"/>
      <c r="AU99" s="204">
        <f ca="1">IF(AND(AQ99&gt;0,AR99&gt;0),COUNTIF(AU$6:AU98,"&gt;0")+1,0)</f>
        <v>0</v>
      </c>
    </row>
    <row r="100" spans="1:47">
      <c r="A100" s="660"/>
      <c r="B100" s="660"/>
      <c r="C100" s="691"/>
      <c r="D100" s="661"/>
      <c r="E100" s="664"/>
      <c r="F100" s="660"/>
      <c r="G100" s="228" t="s">
        <v>244</v>
      </c>
      <c r="H100" s="15"/>
      <c r="I100" s="15" t="str">
        <f t="shared" si="434"/>
        <v/>
      </c>
      <c r="J100" s="15" t="str">
        <f t="shared" si="435"/>
        <v/>
      </c>
      <c r="K100" s="15" t="str">
        <f t="shared" si="436"/>
        <v/>
      </c>
      <c r="L100" s="15" t="str">
        <f t="shared" si="437"/>
        <v/>
      </c>
      <c r="M100" s="15" t="str">
        <f t="shared" si="438"/>
        <v/>
      </c>
      <c r="N100" s="15" t="str">
        <f t="shared" si="439"/>
        <v/>
      </c>
      <c r="O100" s="15" t="str">
        <f t="shared" si="440"/>
        <v/>
      </c>
      <c r="P100" s="15" t="str">
        <f t="shared" si="441"/>
        <v/>
      </c>
      <c r="Q100" s="15" t="str">
        <f t="shared" si="442"/>
        <v/>
      </c>
      <c r="R100" s="15" t="str">
        <f t="shared" si="443"/>
        <v/>
      </c>
      <c r="S100" s="15" t="str">
        <f t="shared" si="444"/>
        <v/>
      </c>
      <c r="T100" s="232">
        <f t="shared" si="309"/>
        <v>0</v>
      </c>
      <c r="U100" s="657"/>
      <c r="V100" s="654"/>
      <c r="W100" s="652"/>
      <c r="AN100" s="204">
        <v>3</v>
      </c>
      <c r="AO100" s="204">
        <v>2</v>
      </c>
      <c r="AP100" s="204">
        <v>11</v>
      </c>
      <c r="AQ100" s="221">
        <f ca="1">IF($AP100=1,IF(INDIRECT(ADDRESS(($AN100-1)*3+$AO100+5,$AP100+7))="",0,INDIRECT(ADDRESS(($AN100-1)*3+$AO100+5,$AP100+7))),IF(INDIRECT(ADDRESS(($AN100-1)*3+$AO100+5,$AP100+7))="",0,IF(COUNTIF(INDIRECT(ADDRESS(($AN100-1)*36+($AO100-1)*12+6,COLUMN())):INDIRECT(ADDRESS(($AN100-1)*36+($AO100-1)*12+$AP100+4,COLUMN())),INDIRECT(ADDRESS(($AN100-1)*3+$AO100+5,$AP100+7)))&gt;=1,0,INDIRECT(ADDRESS(($AN100-1)*3+$AO100+5,$AP100+7)))))</f>
        <v>0</v>
      </c>
      <c r="AR100" s="204">
        <f ca="1">COUNTIF(INDIRECT("H"&amp;(ROW()+12*(($AN100-1)*3+$AO100)-ROW())/12+5):INDIRECT("S"&amp;(ROW()+12*(($AN100-1)*3+$AO100)-ROW())/12+5),AQ100)</f>
        <v>0</v>
      </c>
      <c r="AS100" s="221"/>
      <c r="AU100" s="204">
        <f ca="1">IF(AND(AQ100&gt;0,AR100&gt;0),COUNTIF(AU$6:AU99,"&gt;0")+1,0)</f>
        <v>0</v>
      </c>
    </row>
    <row r="101" spans="1:47">
      <c r="A101" s="661"/>
      <c r="B101" s="661"/>
      <c r="C101" s="692"/>
      <c r="D101" s="693"/>
      <c r="E101" s="665"/>
      <c r="F101" s="661"/>
      <c r="G101" s="230" t="s">
        <v>303</v>
      </c>
      <c r="H101" s="17"/>
      <c r="I101" s="17"/>
      <c r="J101" s="17"/>
      <c r="K101" s="17"/>
      <c r="L101" s="17"/>
      <c r="M101" s="17"/>
      <c r="N101" s="17"/>
      <c r="O101" s="17"/>
      <c r="P101" s="17"/>
      <c r="Q101" s="17"/>
      <c r="R101" s="17"/>
      <c r="S101" s="17"/>
      <c r="T101" s="231">
        <f t="shared" si="309"/>
        <v>0</v>
      </c>
      <c r="U101" s="658"/>
      <c r="V101" s="655"/>
      <c r="W101" s="652"/>
      <c r="AN101" s="204">
        <v>3</v>
      </c>
      <c r="AO101" s="204">
        <v>2</v>
      </c>
      <c r="AP101" s="204">
        <v>12</v>
      </c>
      <c r="AQ101" s="221">
        <f ca="1">IF($AP101=1,IF(INDIRECT(ADDRESS(($AN101-1)*3+$AO101+5,$AP101+7))="",0,INDIRECT(ADDRESS(($AN101-1)*3+$AO101+5,$AP101+7))),IF(INDIRECT(ADDRESS(($AN101-1)*3+$AO101+5,$AP101+7))="",0,IF(COUNTIF(INDIRECT(ADDRESS(($AN101-1)*36+($AO101-1)*12+6,COLUMN())):INDIRECT(ADDRESS(($AN101-1)*36+($AO101-1)*12+$AP101+4,COLUMN())),INDIRECT(ADDRESS(($AN101-1)*3+$AO101+5,$AP101+7)))&gt;=1,0,INDIRECT(ADDRESS(($AN101-1)*3+$AO101+5,$AP101+7)))))</f>
        <v>0</v>
      </c>
      <c r="AR101" s="204">
        <f ca="1">COUNTIF(INDIRECT("H"&amp;(ROW()+12*(($AN101-1)*3+$AO101)-ROW())/12+5):INDIRECT("S"&amp;(ROW()+12*(($AN101-1)*3+$AO101)-ROW())/12+5),AQ101)</f>
        <v>0</v>
      </c>
      <c r="AS101" s="221"/>
      <c r="AU101" s="204">
        <f ca="1">IF(AND(AQ101&gt;0,AR101&gt;0),COUNTIF(AU$6:AU100,"&gt;0")+1,0)</f>
        <v>0</v>
      </c>
    </row>
    <row r="102" spans="1:47">
      <c r="A102" s="659">
        <v>33</v>
      </c>
      <c r="B102" s="659"/>
      <c r="C102" s="659"/>
      <c r="D102" s="659"/>
      <c r="E102" s="663"/>
      <c r="F102" s="659"/>
      <c r="G102" s="226" t="s">
        <v>242</v>
      </c>
      <c r="H102" s="19"/>
      <c r="I102" s="19" t="str">
        <f t="shared" ref="I102:I103" si="445">IF(H102="","",H102)</f>
        <v/>
      </c>
      <c r="J102" s="19" t="str">
        <f t="shared" ref="J102:J103" si="446">IF(I102="","",I102)</f>
        <v/>
      </c>
      <c r="K102" s="19" t="str">
        <f t="shared" ref="K102:K103" si="447">IF(J102="","",J102)</f>
        <v/>
      </c>
      <c r="L102" s="19" t="str">
        <f t="shared" ref="L102:L103" si="448">IF(K102="","",K102)</f>
        <v/>
      </c>
      <c r="M102" s="19" t="str">
        <f t="shared" ref="M102:M103" si="449">IF(L102="","",L102)</f>
        <v/>
      </c>
      <c r="N102" s="19" t="str">
        <f t="shared" ref="N102:N103" si="450">IF(M102="","",M102)</f>
        <v/>
      </c>
      <c r="O102" s="19" t="str">
        <f t="shared" ref="O102:O103" si="451">IF(N102="","",N102)</f>
        <v/>
      </c>
      <c r="P102" s="19" t="str">
        <f t="shared" ref="P102:P103" si="452">IF(O102="","",O102)</f>
        <v/>
      </c>
      <c r="Q102" s="19" t="str">
        <f t="shared" ref="Q102:Q103" si="453">IF(P102="","",P102)</f>
        <v/>
      </c>
      <c r="R102" s="19" t="str">
        <f t="shared" ref="R102:R103" si="454">IF(Q102="","",Q102)</f>
        <v/>
      </c>
      <c r="S102" s="19" t="str">
        <f t="shared" ref="S102:S103" si="455">IF(R102="","",R102)</f>
        <v/>
      </c>
      <c r="T102" s="234">
        <f t="shared" si="309"/>
        <v>0</v>
      </c>
      <c r="U102" s="656"/>
      <c r="V102" s="653"/>
      <c r="W102" s="652" t="str">
        <f>IF($V102="","",IF(OR($V102="令和８年７月17日までに修了",$V102="賃金改善開始の前月までに修了"),"研修提出必須",""))</f>
        <v/>
      </c>
      <c r="AN102" s="204">
        <v>3</v>
      </c>
      <c r="AO102" s="204">
        <v>3</v>
      </c>
      <c r="AP102" s="204">
        <v>1</v>
      </c>
      <c r="AQ102" s="221">
        <f ca="1">IF($AP102=1,IF(INDIRECT(ADDRESS(($AN102-1)*3+$AO102+5,$AP102+7))="",0,INDIRECT(ADDRESS(($AN102-1)*3+$AO102+5,$AP102+7))),IF(INDIRECT(ADDRESS(($AN102-1)*3+$AO102+5,$AP102+7))="",0,IF(COUNTIF(INDIRECT(ADDRESS(($AN102-1)*36+($AO102-1)*12+6,COLUMN())):INDIRECT(ADDRESS(($AN102-1)*36+($AO102-1)*12+$AP102+4,COLUMN())),INDIRECT(ADDRESS(($AN102-1)*3+$AO102+5,$AP102+7)))&gt;=1,0,INDIRECT(ADDRESS(($AN102-1)*3+$AO102+5,$AP102+7)))))</f>
        <v>0</v>
      </c>
      <c r="AR102" s="204">
        <f ca="1">COUNTIF(INDIRECT("H"&amp;(ROW()+12*(($AN102-1)*3+$AO102)-ROW())/12+5):INDIRECT("S"&amp;(ROW()+12*(($AN102-1)*3+$AO102)-ROW())/12+5),AQ102)</f>
        <v>0</v>
      </c>
      <c r="AS102" s="221"/>
      <c r="AU102" s="204">
        <f ca="1">IF(AND(AQ102&gt;0,AR102&gt;0),COUNTIF(AU$6:AU101,"&gt;0")+1,0)</f>
        <v>0</v>
      </c>
    </row>
    <row r="103" spans="1:47">
      <c r="A103" s="660"/>
      <c r="B103" s="660"/>
      <c r="C103" s="691"/>
      <c r="D103" s="661"/>
      <c r="E103" s="664"/>
      <c r="F103" s="660"/>
      <c r="G103" s="228" t="s">
        <v>244</v>
      </c>
      <c r="H103" s="15"/>
      <c r="I103" s="15" t="str">
        <f t="shared" si="445"/>
        <v/>
      </c>
      <c r="J103" s="15" t="str">
        <f t="shared" si="446"/>
        <v/>
      </c>
      <c r="K103" s="15" t="str">
        <f t="shared" si="447"/>
        <v/>
      </c>
      <c r="L103" s="15" t="str">
        <f t="shared" si="448"/>
        <v/>
      </c>
      <c r="M103" s="15" t="str">
        <f t="shared" si="449"/>
        <v/>
      </c>
      <c r="N103" s="15" t="str">
        <f t="shared" si="450"/>
        <v/>
      </c>
      <c r="O103" s="15" t="str">
        <f t="shared" si="451"/>
        <v/>
      </c>
      <c r="P103" s="15" t="str">
        <f t="shared" si="452"/>
        <v/>
      </c>
      <c r="Q103" s="15" t="str">
        <f t="shared" si="453"/>
        <v/>
      </c>
      <c r="R103" s="15" t="str">
        <f t="shared" si="454"/>
        <v/>
      </c>
      <c r="S103" s="15" t="str">
        <f t="shared" si="455"/>
        <v/>
      </c>
      <c r="T103" s="232">
        <f t="shared" si="309"/>
        <v>0</v>
      </c>
      <c r="U103" s="657"/>
      <c r="V103" s="654"/>
      <c r="W103" s="652"/>
      <c r="AN103" s="204">
        <v>3</v>
      </c>
      <c r="AO103" s="204">
        <v>3</v>
      </c>
      <c r="AP103" s="204">
        <v>2</v>
      </c>
      <c r="AQ103" s="221">
        <f ca="1">IF($AP103=1,IF(INDIRECT(ADDRESS(($AN103-1)*3+$AO103+5,$AP103+7))="",0,INDIRECT(ADDRESS(($AN103-1)*3+$AO103+5,$AP103+7))),IF(INDIRECT(ADDRESS(($AN103-1)*3+$AO103+5,$AP103+7))="",0,IF(COUNTIF(INDIRECT(ADDRESS(($AN103-1)*36+($AO103-1)*12+6,COLUMN())):INDIRECT(ADDRESS(($AN103-1)*36+($AO103-1)*12+$AP103+4,COLUMN())),INDIRECT(ADDRESS(($AN103-1)*3+$AO103+5,$AP103+7)))&gt;=1,0,INDIRECT(ADDRESS(($AN103-1)*3+$AO103+5,$AP103+7)))))</f>
        <v>0</v>
      </c>
      <c r="AR103" s="204">
        <f ca="1">COUNTIF(INDIRECT("H"&amp;(ROW()+12*(($AN103-1)*3+$AO103)-ROW())/12+5):INDIRECT("S"&amp;(ROW()+12*(($AN103-1)*3+$AO103)-ROW())/12+5),AQ103)</f>
        <v>0</v>
      </c>
      <c r="AS103" s="221"/>
      <c r="AU103" s="204">
        <f ca="1">IF(AND(AQ103&gt;0,AR103&gt;0),COUNTIF(AU$6:AU102,"&gt;0")+1,0)</f>
        <v>0</v>
      </c>
    </row>
    <row r="104" spans="1:47">
      <c r="A104" s="661"/>
      <c r="B104" s="661"/>
      <c r="C104" s="692"/>
      <c r="D104" s="693"/>
      <c r="E104" s="665"/>
      <c r="F104" s="661"/>
      <c r="G104" s="230" t="s">
        <v>303</v>
      </c>
      <c r="H104" s="17"/>
      <c r="I104" s="17"/>
      <c r="J104" s="17"/>
      <c r="K104" s="17"/>
      <c r="L104" s="17"/>
      <c r="M104" s="17"/>
      <c r="N104" s="17"/>
      <c r="O104" s="17"/>
      <c r="P104" s="17"/>
      <c r="Q104" s="17"/>
      <c r="R104" s="17"/>
      <c r="S104" s="17"/>
      <c r="T104" s="231">
        <f t="shared" si="309"/>
        <v>0</v>
      </c>
      <c r="U104" s="658"/>
      <c r="V104" s="655"/>
      <c r="W104" s="652"/>
      <c r="AN104" s="204">
        <v>3</v>
      </c>
      <c r="AO104" s="204">
        <v>3</v>
      </c>
      <c r="AP104" s="204">
        <v>3</v>
      </c>
      <c r="AQ104" s="221">
        <f ca="1">IF($AP104=1,IF(INDIRECT(ADDRESS(($AN104-1)*3+$AO104+5,$AP104+7))="",0,INDIRECT(ADDRESS(($AN104-1)*3+$AO104+5,$AP104+7))),IF(INDIRECT(ADDRESS(($AN104-1)*3+$AO104+5,$AP104+7))="",0,IF(COUNTIF(INDIRECT(ADDRESS(($AN104-1)*36+($AO104-1)*12+6,COLUMN())):INDIRECT(ADDRESS(($AN104-1)*36+($AO104-1)*12+$AP104+4,COLUMN())),INDIRECT(ADDRESS(($AN104-1)*3+$AO104+5,$AP104+7)))&gt;=1,0,INDIRECT(ADDRESS(($AN104-1)*3+$AO104+5,$AP104+7)))))</f>
        <v>0</v>
      </c>
      <c r="AR104" s="204">
        <f ca="1">COUNTIF(INDIRECT("H"&amp;(ROW()+12*(($AN104-1)*3+$AO104)-ROW())/12+5):INDIRECT("S"&amp;(ROW()+12*(($AN104-1)*3+$AO104)-ROW())/12+5),AQ104)</f>
        <v>0</v>
      </c>
      <c r="AS104" s="221"/>
      <c r="AU104" s="204">
        <f ca="1">IF(AND(AQ104&gt;0,AR104&gt;0),COUNTIF(AU$6:AU103,"&gt;0")+1,0)</f>
        <v>0</v>
      </c>
    </row>
    <row r="105" spans="1:47">
      <c r="A105" s="659">
        <v>34</v>
      </c>
      <c r="B105" s="659"/>
      <c r="C105" s="659"/>
      <c r="D105" s="659"/>
      <c r="E105" s="663"/>
      <c r="F105" s="659"/>
      <c r="G105" s="226" t="s">
        <v>242</v>
      </c>
      <c r="H105" s="19"/>
      <c r="I105" s="19" t="str">
        <f t="shared" ref="I105:I106" si="456">IF(H105="","",H105)</f>
        <v/>
      </c>
      <c r="J105" s="19" t="str">
        <f t="shared" ref="J105:J106" si="457">IF(I105="","",I105)</f>
        <v/>
      </c>
      <c r="K105" s="19" t="str">
        <f t="shared" ref="K105:K106" si="458">IF(J105="","",J105)</f>
        <v/>
      </c>
      <c r="L105" s="19" t="str">
        <f t="shared" ref="L105:L106" si="459">IF(K105="","",K105)</f>
        <v/>
      </c>
      <c r="M105" s="19" t="str">
        <f t="shared" ref="M105:M106" si="460">IF(L105="","",L105)</f>
        <v/>
      </c>
      <c r="N105" s="19" t="str">
        <f t="shared" ref="N105:N106" si="461">IF(M105="","",M105)</f>
        <v/>
      </c>
      <c r="O105" s="19" t="str">
        <f t="shared" ref="O105:O106" si="462">IF(N105="","",N105)</f>
        <v/>
      </c>
      <c r="P105" s="19" t="str">
        <f t="shared" ref="P105:P106" si="463">IF(O105="","",O105)</f>
        <v/>
      </c>
      <c r="Q105" s="19" t="str">
        <f t="shared" ref="Q105:Q106" si="464">IF(P105="","",P105)</f>
        <v/>
      </c>
      <c r="R105" s="19" t="str">
        <f t="shared" ref="R105:R106" si="465">IF(Q105="","",Q105)</f>
        <v/>
      </c>
      <c r="S105" s="19" t="str">
        <f t="shared" ref="S105:S106" si="466">IF(R105="","",R105)</f>
        <v/>
      </c>
      <c r="T105" s="234">
        <f t="shared" si="309"/>
        <v>0</v>
      </c>
      <c r="U105" s="656"/>
      <c r="V105" s="653"/>
      <c r="W105" s="652" t="str">
        <f>IF($V105="","",IF(OR($V105="令和８年７月17日までに修了",$V105="賃金改善開始の前月までに修了"),"研修提出必須",""))</f>
        <v/>
      </c>
      <c r="AN105" s="204">
        <v>3</v>
      </c>
      <c r="AO105" s="204">
        <v>3</v>
      </c>
      <c r="AP105" s="204">
        <v>4</v>
      </c>
      <c r="AQ105" s="221">
        <f ca="1">IF($AP105=1,IF(INDIRECT(ADDRESS(($AN105-1)*3+$AO105+5,$AP105+7))="",0,INDIRECT(ADDRESS(($AN105-1)*3+$AO105+5,$AP105+7))),IF(INDIRECT(ADDRESS(($AN105-1)*3+$AO105+5,$AP105+7))="",0,IF(COUNTIF(INDIRECT(ADDRESS(($AN105-1)*36+($AO105-1)*12+6,COLUMN())):INDIRECT(ADDRESS(($AN105-1)*36+($AO105-1)*12+$AP105+4,COLUMN())),INDIRECT(ADDRESS(($AN105-1)*3+$AO105+5,$AP105+7)))&gt;=1,0,INDIRECT(ADDRESS(($AN105-1)*3+$AO105+5,$AP105+7)))))</f>
        <v>0</v>
      </c>
      <c r="AR105" s="204">
        <f ca="1">COUNTIF(INDIRECT("H"&amp;(ROW()+12*(($AN105-1)*3+$AO105)-ROW())/12+5):INDIRECT("S"&amp;(ROW()+12*(($AN105-1)*3+$AO105)-ROW())/12+5),AQ105)</f>
        <v>0</v>
      </c>
      <c r="AS105" s="221"/>
      <c r="AU105" s="204">
        <f ca="1">IF(AND(AQ105&gt;0,AR105&gt;0),COUNTIF(AU$6:AU104,"&gt;0")+1,0)</f>
        <v>0</v>
      </c>
    </row>
    <row r="106" spans="1:47">
      <c r="A106" s="660"/>
      <c r="B106" s="660"/>
      <c r="C106" s="691"/>
      <c r="D106" s="661"/>
      <c r="E106" s="664"/>
      <c r="F106" s="660"/>
      <c r="G106" s="228" t="s">
        <v>244</v>
      </c>
      <c r="H106" s="15"/>
      <c r="I106" s="15" t="str">
        <f t="shared" si="456"/>
        <v/>
      </c>
      <c r="J106" s="15" t="str">
        <f t="shared" si="457"/>
        <v/>
      </c>
      <c r="K106" s="15" t="str">
        <f t="shared" si="458"/>
        <v/>
      </c>
      <c r="L106" s="15" t="str">
        <f t="shared" si="459"/>
        <v/>
      </c>
      <c r="M106" s="15" t="str">
        <f t="shared" si="460"/>
        <v/>
      </c>
      <c r="N106" s="15" t="str">
        <f t="shared" si="461"/>
        <v/>
      </c>
      <c r="O106" s="15" t="str">
        <f t="shared" si="462"/>
        <v/>
      </c>
      <c r="P106" s="15" t="str">
        <f t="shared" si="463"/>
        <v/>
      </c>
      <c r="Q106" s="15" t="str">
        <f t="shared" si="464"/>
        <v/>
      </c>
      <c r="R106" s="15" t="str">
        <f t="shared" si="465"/>
        <v/>
      </c>
      <c r="S106" s="15" t="str">
        <f t="shared" si="466"/>
        <v/>
      </c>
      <c r="T106" s="232">
        <f t="shared" si="309"/>
        <v>0</v>
      </c>
      <c r="U106" s="657"/>
      <c r="V106" s="654"/>
      <c r="W106" s="652"/>
      <c r="AN106" s="204">
        <v>3</v>
      </c>
      <c r="AO106" s="204">
        <v>3</v>
      </c>
      <c r="AP106" s="204">
        <v>5</v>
      </c>
      <c r="AQ106" s="221">
        <f ca="1">IF($AP106=1,IF(INDIRECT(ADDRESS(($AN106-1)*3+$AO106+5,$AP106+7))="",0,INDIRECT(ADDRESS(($AN106-1)*3+$AO106+5,$AP106+7))),IF(INDIRECT(ADDRESS(($AN106-1)*3+$AO106+5,$AP106+7))="",0,IF(COUNTIF(INDIRECT(ADDRESS(($AN106-1)*36+($AO106-1)*12+6,COLUMN())):INDIRECT(ADDRESS(($AN106-1)*36+($AO106-1)*12+$AP106+4,COLUMN())),INDIRECT(ADDRESS(($AN106-1)*3+$AO106+5,$AP106+7)))&gt;=1,0,INDIRECT(ADDRESS(($AN106-1)*3+$AO106+5,$AP106+7)))))</f>
        <v>0</v>
      </c>
      <c r="AR106" s="204">
        <f ca="1">COUNTIF(INDIRECT("H"&amp;(ROW()+12*(($AN106-1)*3+$AO106)-ROW())/12+5):INDIRECT("S"&amp;(ROW()+12*(($AN106-1)*3+$AO106)-ROW())/12+5),AQ106)</f>
        <v>0</v>
      </c>
      <c r="AS106" s="221"/>
      <c r="AU106" s="204">
        <f ca="1">IF(AND(AQ106&gt;0,AR106&gt;0),COUNTIF(AU$6:AU105,"&gt;0")+1,0)</f>
        <v>0</v>
      </c>
    </row>
    <row r="107" spans="1:47">
      <c r="A107" s="661"/>
      <c r="B107" s="661"/>
      <c r="C107" s="692"/>
      <c r="D107" s="693"/>
      <c r="E107" s="665"/>
      <c r="F107" s="661"/>
      <c r="G107" s="230" t="s">
        <v>303</v>
      </c>
      <c r="H107" s="17"/>
      <c r="I107" s="17"/>
      <c r="J107" s="17"/>
      <c r="K107" s="17"/>
      <c r="L107" s="17"/>
      <c r="M107" s="17"/>
      <c r="N107" s="17"/>
      <c r="O107" s="17"/>
      <c r="P107" s="17"/>
      <c r="Q107" s="17"/>
      <c r="R107" s="17"/>
      <c r="S107" s="17"/>
      <c r="T107" s="231">
        <f t="shared" si="309"/>
        <v>0</v>
      </c>
      <c r="U107" s="658"/>
      <c r="V107" s="655"/>
      <c r="W107" s="652"/>
      <c r="AN107" s="204">
        <v>3</v>
      </c>
      <c r="AO107" s="204">
        <v>3</v>
      </c>
      <c r="AP107" s="204">
        <v>6</v>
      </c>
      <c r="AQ107" s="221">
        <f ca="1">IF($AP107=1,IF(INDIRECT(ADDRESS(($AN107-1)*3+$AO107+5,$AP107+7))="",0,INDIRECT(ADDRESS(($AN107-1)*3+$AO107+5,$AP107+7))),IF(INDIRECT(ADDRESS(($AN107-1)*3+$AO107+5,$AP107+7))="",0,IF(COUNTIF(INDIRECT(ADDRESS(($AN107-1)*36+($AO107-1)*12+6,COLUMN())):INDIRECT(ADDRESS(($AN107-1)*36+($AO107-1)*12+$AP107+4,COLUMN())),INDIRECT(ADDRESS(($AN107-1)*3+$AO107+5,$AP107+7)))&gt;=1,0,INDIRECT(ADDRESS(($AN107-1)*3+$AO107+5,$AP107+7)))))</f>
        <v>0</v>
      </c>
      <c r="AR107" s="204">
        <f ca="1">COUNTIF(INDIRECT("H"&amp;(ROW()+12*(($AN107-1)*3+$AO107)-ROW())/12+5):INDIRECT("S"&amp;(ROW()+12*(($AN107-1)*3+$AO107)-ROW())/12+5),AQ107)</f>
        <v>0</v>
      </c>
      <c r="AS107" s="221"/>
      <c r="AU107" s="204">
        <f ca="1">IF(AND(AQ107&gt;0,AR107&gt;0),COUNTIF(AU$6:AU106,"&gt;0")+1,0)</f>
        <v>0</v>
      </c>
    </row>
    <row r="108" spans="1:47">
      <c r="A108" s="659">
        <v>35</v>
      </c>
      <c r="B108" s="659"/>
      <c r="C108" s="659"/>
      <c r="D108" s="659"/>
      <c r="E108" s="663"/>
      <c r="F108" s="659"/>
      <c r="G108" s="226" t="s">
        <v>242</v>
      </c>
      <c r="H108" s="19"/>
      <c r="I108" s="19" t="str">
        <f t="shared" ref="I108:I109" si="467">IF(H108="","",H108)</f>
        <v/>
      </c>
      <c r="J108" s="19" t="str">
        <f t="shared" ref="J108:J109" si="468">IF(I108="","",I108)</f>
        <v/>
      </c>
      <c r="K108" s="19" t="str">
        <f t="shared" ref="K108:K109" si="469">IF(J108="","",J108)</f>
        <v/>
      </c>
      <c r="L108" s="19" t="str">
        <f t="shared" ref="L108:L109" si="470">IF(K108="","",K108)</f>
        <v/>
      </c>
      <c r="M108" s="19" t="str">
        <f t="shared" ref="M108:M109" si="471">IF(L108="","",L108)</f>
        <v/>
      </c>
      <c r="N108" s="19" t="str">
        <f t="shared" ref="N108:N109" si="472">IF(M108="","",M108)</f>
        <v/>
      </c>
      <c r="O108" s="19" t="str">
        <f t="shared" ref="O108:O109" si="473">IF(N108="","",N108)</f>
        <v/>
      </c>
      <c r="P108" s="19" t="str">
        <f t="shared" ref="P108:P109" si="474">IF(O108="","",O108)</f>
        <v/>
      </c>
      <c r="Q108" s="19" t="str">
        <f t="shared" ref="Q108:Q109" si="475">IF(P108="","",P108)</f>
        <v/>
      </c>
      <c r="R108" s="19" t="str">
        <f t="shared" ref="R108:R109" si="476">IF(Q108="","",Q108)</f>
        <v/>
      </c>
      <c r="S108" s="19" t="str">
        <f t="shared" ref="S108:S109" si="477">IF(R108="","",R108)</f>
        <v/>
      </c>
      <c r="T108" s="234">
        <f t="shared" si="309"/>
        <v>0</v>
      </c>
      <c r="U108" s="656"/>
      <c r="V108" s="653"/>
      <c r="W108" s="652" t="str">
        <f>IF($V108="","",IF(OR($V108="令和８年７月17日までに修了",$V108="賃金改善開始の前月までに修了"),"研修提出必須",""))</f>
        <v/>
      </c>
      <c r="AN108" s="204">
        <v>3</v>
      </c>
      <c r="AO108" s="204">
        <v>3</v>
      </c>
      <c r="AP108" s="204">
        <v>7</v>
      </c>
      <c r="AQ108" s="221">
        <f ca="1">IF($AP108=1,IF(INDIRECT(ADDRESS(($AN108-1)*3+$AO108+5,$AP108+7))="",0,INDIRECT(ADDRESS(($AN108-1)*3+$AO108+5,$AP108+7))),IF(INDIRECT(ADDRESS(($AN108-1)*3+$AO108+5,$AP108+7))="",0,IF(COUNTIF(INDIRECT(ADDRESS(($AN108-1)*36+($AO108-1)*12+6,COLUMN())):INDIRECT(ADDRESS(($AN108-1)*36+($AO108-1)*12+$AP108+4,COLUMN())),INDIRECT(ADDRESS(($AN108-1)*3+$AO108+5,$AP108+7)))&gt;=1,0,INDIRECT(ADDRESS(($AN108-1)*3+$AO108+5,$AP108+7)))))</f>
        <v>0</v>
      </c>
      <c r="AR108" s="204">
        <f ca="1">COUNTIF(INDIRECT("H"&amp;(ROW()+12*(($AN108-1)*3+$AO108)-ROW())/12+5):INDIRECT("S"&amp;(ROW()+12*(($AN108-1)*3+$AO108)-ROW())/12+5),AQ108)</f>
        <v>0</v>
      </c>
      <c r="AS108" s="221"/>
      <c r="AU108" s="204">
        <f ca="1">IF(AND(AQ108&gt;0,AR108&gt;0),COUNTIF(AU$6:AU107,"&gt;0")+1,0)</f>
        <v>0</v>
      </c>
    </row>
    <row r="109" spans="1:47">
      <c r="A109" s="660"/>
      <c r="B109" s="660"/>
      <c r="C109" s="691"/>
      <c r="D109" s="661"/>
      <c r="E109" s="664"/>
      <c r="F109" s="660"/>
      <c r="G109" s="228" t="s">
        <v>244</v>
      </c>
      <c r="H109" s="15"/>
      <c r="I109" s="15" t="str">
        <f t="shared" si="467"/>
        <v/>
      </c>
      <c r="J109" s="15" t="str">
        <f t="shared" si="468"/>
        <v/>
      </c>
      <c r="K109" s="15" t="str">
        <f t="shared" si="469"/>
        <v/>
      </c>
      <c r="L109" s="15" t="str">
        <f t="shared" si="470"/>
        <v/>
      </c>
      <c r="M109" s="15" t="str">
        <f t="shared" si="471"/>
        <v/>
      </c>
      <c r="N109" s="15" t="str">
        <f t="shared" si="472"/>
        <v/>
      </c>
      <c r="O109" s="15" t="str">
        <f t="shared" si="473"/>
        <v/>
      </c>
      <c r="P109" s="15" t="str">
        <f t="shared" si="474"/>
        <v/>
      </c>
      <c r="Q109" s="15" t="str">
        <f t="shared" si="475"/>
        <v/>
      </c>
      <c r="R109" s="15" t="str">
        <f t="shared" si="476"/>
        <v/>
      </c>
      <c r="S109" s="15" t="str">
        <f t="shared" si="477"/>
        <v/>
      </c>
      <c r="T109" s="232">
        <f t="shared" si="309"/>
        <v>0</v>
      </c>
      <c r="U109" s="657"/>
      <c r="V109" s="654"/>
      <c r="W109" s="652"/>
      <c r="AN109" s="204">
        <v>3</v>
      </c>
      <c r="AO109" s="204">
        <v>3</v>
      </c>
      <c r="AP109" s="204">
        <v>8</v>
      </c>
      <c r="AQ109" s="221">
        <f ca="1">IF($AP109=1,IF(INDIRECT(ADDRESS(($AN109-1)*3+$AO109+5,$AP109+7))="",0,INDIRECT(ADDRESS(($AN109-1)*3+$AO109+5,$AP109+7))),IF(INDIRECT(ADDRESS(($AN109-1)*3+$AO109+5,$AP109+7))="",0,IF(COUNTIF(INDIRECT(ADDRESS(($AN109-1)*36+($AO109-1)*12+6,COLUMN())):INDIRECT(ADDRESS(($AN109-1)*36+($AO109-1)*12+$AP109+4,COLUMN())),INDIRECT(ADDRESS(($AN109-1)*3+$AO109+5,$AP109+7)))&gt;=1,0,INDIRECT(ADDRESS(($AN109-1)*3+$AO109+5,$AP109+7)))))</f>
        <v>0</v>
      </c>
      <c r="AR109" s="204">
        <f ca="1">COUNTIF(INDIRECT("H"&amp;(ROW()+12*(($AN109-1)*3+$AO109)-ROW())/12+5):INDIRECT("S"&amp;(ROW()+12*(($AN109-1)*3+$AO109)-ROW())/12+5),AQ109)</f>
        <v>0</v>
      </c>
      <c r="AS109" s="221"/>
      <c r="AU109" s="204">
        <f ca="1">IF(AND(AQ109&gt;0,AR109&gt;0),COUNTIF(AU$6:AU108,"&gt;0")+1,0)</f>
        <v>0</v>
      </c>
    </row>
    <row r="110" spans="1:47">
      <c r="A110" s="661"/>
      <c r="B110" s="661"/>
      <c r="C110" s="692"/>
      <c r="D110" s="693"/>
      <c r="E110" s="665"/>
      <c r="F110" s="661"/>
      <c r="G110" s="230" t="s">
        <v>303</v>
      </c>
      <c r="H110" s="17"/>
      <c r="I110" s="17"/>
      <c r="J110" s="17"/>
      <c r="K110" s="17"/>
      <c r="L110" s="17"/>
      <c r="M110" s="17"/>
      <c r="N110" s="17"/>
      <c r="O110" s="17"/>
      <c r="P110" s="17"/>
      <c r="Q110" s="17"/>
      <c r="R110" s="17"/>
      <c r="S110" s="17"/>
      <c r="T110" s="231">
        <f t="shared" si="309"/>
        <v>0</v>
      </c>
      <c r="U110" s="658"/>
      <c r="V110" s="655"/>
      <c r="W110" s="652"/>
      <c r="AN110" s="204">
        <v>3</v>
      </c>
      <c r="AO110" s="204">
        <v>3</v>
      </c>
      <c r="AP110" s="204">
        <v>9</v>
      </c>
      <c r="AQ110" s="221">
        <f ca="1">IF($AP110=1,IF(INDIRECT(ADDRESS(($AN110-1)*3+$AO110+5,$AP110+7))="",0,INDIRECT(ADDRESS(($AN110-1)*3+$AO110+5,$AP110+7))),IF(INDIRECT(ADDRESS(($AN110-1)*3+$AO110+5,$AP110+7))="",0,IF(COUNTIF(INDIRECT(ADDRESS(($AN110-1)*36+($AO110-1)*12+6,COLUMN())):INDIRECT(ADDRESS(($AN110-1)*36+($AO110-1)*12+$AP110+4,COLUMN())),INDIRECT(ADDRESS(($AN110-1)*3+$AO110+5,$AP110+7)))&gt;=1,0,INDIRECT(ADDRESS(($AN110-1)*3+$AO110+5,$AP110+7)))))</f>
        <v>0</v>
      </c>
      <c r="AR110" s="204">
        <f ca="1">COUNTIF(INDIRECT("H"&amp;(ROW()+12*(($AN110-1)*3+$AO110)-ROW())/12+5):INDIRECT("S"&amp;(ROW()+12*(($AN110-1)*3+$AO110)-ROW())/12+5),AQ110)</f>
        <v>0</v>
      </c>
      <c r="AS110" s="221"/>
      <c r="AU110" s="204">
        <f ca="1">IF(AND(AQ110&gt;0,AR110&gt;0),COUNTIF(AU$6:AU109,"&gt;0")+1,0)</f>
        <v>0</v>
      </c>
    </row>
    <row r="111" spans="1:47">
      <c r="A111" s="659">
        <v>36</v>
      </c>
      <c r="B111" s="659"/>
      <c r="C111" s="659"/>
      <c r="D111" s="659"/>
      <c r="E111" s="663"/>
      <c r="F111" s="659"/>
      <c r="G111" s="226" t="s">
        <v>242</v>
      </c>
      <c r="H111" s="19"/>
      <c r="I111" s="19" t="str">
        <f t="shared" ref="I111:I112" si="478">IF(H111="","",H111)</f>
        <v/>
      </c>
      <c r="J111" s="19" t="str">
        <f t="shared" ref="J111:J112" si="479">IF(I111="","",I111)</f>
        <v/>
      </c>
      <c r="K111" s="19" t="str">
        <f t="shared" ref="K111:K112" si="480">IF(J111="","",J111)</f>
        <v/>
      </c>
      <c r="L111" s="19" t="str">
        <f t="shared" ref="L111:L112" si="481">IF(K111="","",K111)</f>
        <v/>
      </c>
      <c r="M111" s="19" t="str">
        <f t="shared" ref="M111:M112" si="482">IF(L111="","",L111)</f>
        <v/>
      </c>
      <c r="N111" s="19" t="str">
        <f t="shared" ref="N111:N112" si="483">IF(M111="","",M111)</f>
        <v/>
      </c>
      <c r="O111" s="19" t="str">
        <f t="shared" ref="O111:O112" si="484">IF(N111="","",N111)</f>
        <v/>
      </c>
      <c r="P111" s="19" t="str">
        <f t="shared" ref="P111:P112" si="485">IF(O111="","",O111)</f>
        <v/>
      </c>
      <c r="Q111" s="19" t="str">
        <f t="shared" ref="Q111:Q112" si="486">IF(P111="","",P111)</f>
        <v/>
      </c>
      <c r="R111" s="19" t="str">
        <f t="shared" ref="R111:R112" si="487">IF(Q111="","",Q111)</f>
        <v/>
      </c>
      <c r="S111" s="19" t="str">
        <f t="shared" ref="S111:S112" si="488">IF(R111="","",R111)</f>
        <v/>
      </c>
      <c r="T111" s="234">
        <f t="shared" si="309"/>
        <v>0</v>
      </c>
      <c r="U111" s="656"/>
      <c r="V111" s="653"/>
      <c r="W111" s="652" t="str">
        <f>IF($V111="","",IF(OR($V111="令和８年７月17日までに修了",$V111="賃金改善開始の前月までに修了"),"研修提出必須",""))</f>
        <v/>
      </c>
      <c r="AN111" s="204">
        <v>3</v>
      </c>
      <c r="AO111" s="204">
        <v>3</v>
      </c>
      <c r="AP111" s="204">
        <v>10</v>
      </c>
      <c r="AQ111" s="221">
        <f ca="1">IF($AP111=1,IF(INDIRECT(ADDRESS(($AN111-1)*3+$AO111+5,$AP111+7))="",0,INDIRECT(ADDRESS(($AN111-1)*3+$AO111+5,$AP111+7))),IF(INDIRECT(ADDRESS(($AN111-1)*3+$AO111+5,$AP111+7))="",0,IF(COUNTIF(INDIRECT(ADDRESS(($AN111-1)*36+($AO111-1)*12+6,COLUMN())):INDIRECT(ADDRESS(($AN111-1)*36+($AO111-1)*12+$AP111+4,COLUMN())),INDIRECT(ADDRESS(($AN111-1)*3+$AO111+5,$AP111+7)))&gt;=1,0,INDIRECT(ADDRESS(($AN111-1)*3+$AO111+5,$AP111+7)))))</f>
        <v>0</v>
      </c>
      <c r="AR111" s="204">
        <f ca="1">COUNTIF(INDIRECT("H"&amp;(ROW()+12*(($AN111-1)*3+$AO111)-ROW())/12+5):INDIRECT("S"&amp;(ROW()+12*(($AN111-1)*3+$AO111)-ROW())/12+5),AQ111)</f>
        <v>0</v>
      </c>
      <c r="AS111" s="221"/>
      <c r="AU111" s="204">
        <f ca="1">IF(AND(AQ111&gt;0,AR111&gt;0),COUNTIF(AU$6:AU110,"&gt;0")+1,0)</f>
        <v>0</v>
      </c>
    </row>
    <row r="112" spans="1:47">
      <c r="A112" s="660"/>
      <c r="B112" s="660"/>
      <c r="C112" s="691"/>
      <c r="D112" s="661"/>
      <c r="E112" s="664"/>
      <c r="F112" s="660"/>
      <c r="G112" s="228" t="s">
        <v>244</v>
      </c>
      <c r="H112" s="15"/>
      <c r="I112" s="15" t="str">
        <f t="shared" si="478"/>
        <v/>
      </c>
      <c r="J112" s="15" t="str">
        <f t="shared" si="479"/>
        <v/>
      </c>
      <c r="K112" s="15" t="str">
        <f t="shared" si="480"/>
        <v/>
      </c>
      <c r="L112" s="15" t="str">
        <f t="shared" si="481"/>
        <v/>
      </c>
      <c r="M112" s="15" t="str">
        <f t="shared" si="482"/>
        <v/>
      </c>
      <c r="N112" s="15" t="str">
        <f t="shared" si="483"/>
        <v/>
      </c>
      <c r="O112" s="15" t="str">
        <f t="shared" si="484"/>
        <v/>
      </c>
      <c r="P112" s="15" t="str">
        <f t="shared" si="485"/>
        <v/>
      </c>
      <c r="Q112" s="15" t="str">
        <f t="shared" si="486"/>
        <v/>
      </c>
      <c r="R112" s="15" t="str">
        <f t="shared" si="487"/>
        <v/>
      </c>
      <c r="S112" s="15" t="str">
        <f t="shared" si="488"/>
        <v/>
      </c>
      <c r="T112" s="232">
        <f t="shared" si="309"/>
        <v>0</v>
      </c>
      <c r="U112" s="657"/>
      <c r="V112" s="654"/>
      <c r="W112" s="652"/>
      <c r="AN112" s="204">
        <v>3</v>
      </c>
      <c r="AO112" s="204">
        <v>3</v>
      </c>
      <c r="AP112" s="204">
        <v>11</v>
      </c>
      <c r="AQ112" s="221">
        <f ca="1">IF($AP112=1,IF(INDIRECT(ADDRESS(($AN112-1)*3+$AO112+5,$AP112+7))="",0,INDIRECT(ADDRESS(($AN112-1)*3+$AO112+5,$AP112+7))),IF(INDIRECT(ADDRESS(($AN112-1)*3+$AO112+5,$AP112+7))="",0,IF(COUNTIF(INDIRECT(ADDRESS(($AN112-1)*36+($AO112-1)*12+6,COLUMN())):INDIRECT(ADDRESS(($AN112-1)*36+($AO112-1)*12+$AP112+4,COLUMN())),INDIRECT(ADDRESS(($AN112-1)*3+$AO112+5,$AP112+7)))&gt;=1,0,INDIRECT(ADDRESS(($AN112-1)*3+$AO112+5,$AP112+7)))))</f>
        <v>0</v>
      </c>
      <c r="AR112" s="204">
        <f ca="1">COUNTIF(INDIRECT("H"&amp;(ROW()+12*(($AN112-1)*3+$AO112)-ROW())/12+5):INDIRECT("S"&amp;(ROW()+12*(($AN112-1)*3+$AO112)-ROW())/12+5),AQ112)</f>
        <v>0</v>
      </c>
      <c r="AS112" s="221"/>
      <c r="AU112" s="204">
        <f ca="1">IF(AND(AQ112&gt;0,AR112&gt;0),COUNTIF(AU$6:AU111,"&gt;0")+1,0)</f>
        <v>0</v>
      </c>
    </row>
    <row r="113" spans="1:47">
      <c r="A113" s="661"/>
      <c r="B113" s="661"/>
      <c r="C113" s="692"/>
      <c r="D113" s="693"/>
      <c r="E113" s="665"/>
      <c r="F113" s="661"/>
      <c r="G113" s="230" t="s">
        <v>303</v>
      </c>
      <c r="H113" s="17"/>
      <c r="I113" s="17"/>
      <c r="J113" s="17"/>
      <c r="K113" s="17"/>
      <c r="L113" s="17"/>
      <c r="M113" s="17"/>
      <c r="N113" s="17"/>
      <c r="O113" s="17"/>
      <c r="P113" s="17"/>
      <c r="Q113" s="17"/>
      <c r="R113" s="17"/>
      <c r="S113" s="17"/>
      <c r="T113" s="231">
        <f t="shared" si="309"/>
        <v>0</v>
      </c>
      <c r="U113" s="658"/>
      <c r="V113" s="655"/>
      <c r="W113" s="652"/>
      <c r="AN113" s="204">
        <v>3</v>
      </c>
      <c r="AO113" s="204">
        <v>3</v>
      </c>
      <c r="AP113" s="204">
        <v>12</v>
      </c>
      <c r="AQ113" s="221">
        <f ca="1">IF($AP113=1,IF(INDIRECT(ADDRESS(($AN113-1)*3+$AO113+5,$AP113+7))="",0,INDIRECT(ADDRESS(($AN113-1)*3+$AO113+5,$AP113+7))),IF(INDIRECT(ADDRESS(($AN113-1)*3+$AO113+5,$AP113+7))="",0,IF(COUNTIF(INDIRECT(ADDRESS(($AN113-1)*36+($AO113-1)*12+6,COLUMN())):INDIRECT(ADDRESS(($AN113-1)*36+($AO113-1)*12+$AP113+4,COLUMN())),INDIRECT(ADDRESS(($AN113-1)*3+$AO113+5,$AP113+7)))&gt;=1,0,INDIRECT(ADDRESS(($AN113-1)*3+$AO113+5,$AP113+7)))))</f>
        <v>0</v>
      </c>
      <c r="AR113" s="204">
        <f ca="1">COUNTIF(INDIRECT("H"&amp;(ROW()+12*(($AN113-1)*3+$AO113)-ROW())/12+5):INDIRECT("S"&amp;(ROW()+12*(($AN113-1)*3+$AO113)-ROW())/12+5),AQ113)</f>
        <v>0</v>
      </c>
      <c r="AS113" s="221"/>
      <c r="AU113" s="204">
        <f ca="1">IF(AND(AQ113&gt;0,AR113&gt;0),COUNTIF(AU$6:AU112,"&gt;0")+1,0)</f>
        <v>0</v>
      </c>
    </row>
    <row r="114" spans="1:47">
      <c r="A114" s="659">
        <v>37</v>
      </c>
      <c r="B114" s="659"/>
      <c r="C114" s="659"/>
      <c r="D114" s="659"/>
      <c r="E114" s="663"/>
      <c r="F114" s="659"/>
      <c r="G114" s="226" t="s">
        <v>242</v>
      </c>
      <c r="H114" s="19"/>
      <c r="I114" s="19" t="str">
        <f t="shared" ref="I114:I115" si="489">IF(H114="","",H114)</f>
        <v/>
      </c>
      <c r="J114" s="19" t="str">
        <f t="shared" ref="J114:J115" si="490">IF(I114="","",I114)</f>
        <v/>
      </c>
      <c r="K114" s="19" t="str">
        <f t="shared" ref="K114:K115" si="491">IF(J114="","",J114)</f>
        <v/>
      </c>
      <c r="L114" s="19" t="str">
        <f t="shared" ref="L114:L115" si="492">IF(K114="","",K114)</f>
        <v/>
      </c>
      <c r="M114" s="19" t="str">
        <f t="shared" ref="M114:M115" si="493">IF(L114="","",L114)</f>
        <v/>
      </c>
      <c r="N114" s="19" t="str">
        <f t="shared" ref="N114:N115" si="494">IF(M114="","",M114)</f>
        <v/>
      </c>
      <c r="O114" s="19" t="str">
        <f t="shared" ref="O114:O115" si="495">IF(N114="","",N114)</f>
        <v/>
      </c>
      <c r="P114" s="19" t="str">
        <f t="shared" ref="P114:P115" si="496">IF(O114="","",O114)</f>
        <v/>
      </c>
      <c r="Q114" s="19" t="str">
        <f t="shared" ref="Q114:Q115" si="497">IF(P114="","",P114)</f>
        <v/>
      </c>
      <c r="R114" s="19" t="str">
        <f t="shared" ref="R114:R115" si="498">IF(Q114="","",Q114)</f>
        <v/>
      </c>
      <c r="S114" s="19" t="str">
        <f t="shared" ref="S114:S115" si="499">IF(R114="","",R114)</f>
        <v/>
      </c>
      <c r="T114" s="234">
        <f t="shared" si="309"/>
        <v>0</v>
      </c>
      <c r="U114" s="656"/>
      <c r="V114" s="653"/>
      <c r="W114" s="652" t="str">
        <f>IF($V114="","",IF(OR($V114="令和８年７月17日までに修了",$V114="賃金改善開始の前月までに修了"),"研修提出必須",""))</f>
        <v/>
      </c>
      <c r="AN114" s="204">
        <v>4</v>
      </c>
      <c r="AO114" s="204">
        <v>1</v>
      </c>
      <c r="AP114" s="204">
        <v>1</v>
      </c>
      <c r="AQ114" s="221">
        <f ca="1">IF($AP114=1,IF(INDIRECT(ADDRESS(($AN114-1)*3+$AO114+5,$AP114+7))="",0,INDIRECT(ADDRESS(($AN114-1)*3+$AO114+5,$AP114+7))),IF(INDIRECT(ADDRESS(($AN114-1)*3+$AO114+5,$AP114+7))="",0,IF(COUNTIF(INDIRECT(ADDRESS(($AN114-1)*36+($AO114-1)*12+6,COLUMN())):INDIRECT(ADDRESS(($AN114-1)*36+($AO114-1)*12+$AP114+4,COLUMN())),INDIRECT(ADDRESS(($AN114-1)*3+$AO114+5,$AP114+7)))&gt;=1,0,INDIRECT(ADDRESS(($AN114-1)*3+$AO114+5,$AP114+7)))))</f>
        <v>0</v>
      </c>
      <c r="AR114" s="204">
        <f ca="1">COUNTIF(INDIRECT("H"&amp;(ROW()+12*(($AN114-1)*3+$AO114)-ROW())/12+5):INDIRECT("S"&amp;(ROW()+12*(($AN114-1)*3+$AO114)-ROW())/12+5),AQ114)</f>
        <v>0</v>
      </c>
      <c r="AS114" s="221"/>
      <c r="AU114" s="204">
        <f ca="1">IF(AND(AQ114&gt;0,AR114&gt;0),COUNTIF(AU$6:AU113,"&gt;0")+1,0)</f>
        <v>0</v>
      </c>
    </row>
    <row r="115" spans="1:47">
      <c r="A115" s="660"/>
      <c r="B115" s="660"/>
      <c r="C115" s="691"/>
      <c r="D115" s="661"/>
      <c r="E115" s="664"/>
      <c r="F115" s="660"/>
      <c r="G115" s="228" t="s">
        <v>244</v>
      </c>
      <c r="H115" s="15"/>
      <c r="I115" s="15" t="str">
        <f t="shared" si="489"/>
        <v/>
      </c>
      <c r="J115" s="15" t="str">
        <f t="shared" si="490"/>
        <v/>
      </c>
      <c r="K115" s="15" t="str">
        <f t="shared" si="491"/>
        <v/>
      </c>
      <c r="L115" s="15" t="str">
        <f t="shared" si="492"/>
        <v/>
      </c>
      <c r="M115" s="15" t="str">
        <f t="shared" si="493"/>
        <v/>
      </c>
      <c r="N115" s="15" t="str">
        <f t="shared" si="494"/>
        <v/>
      </c>
      <c r="O115" s="15" t="str">
        <f t="shared" si="495"/>
        <v/>
      </c>
      <c r="P115" s="15" t="str">
        <f t="shared" si="496"/>
        <v/>
      </c>
      <c r="Q115" s="15" t="str">
        <f t="shared" si="497"/>
        <v/>
      </c>
      <c r="R115" s="15" t="str">
        <f t="shared" si="498"/>
        <v/>
      </c>
      <c r="S115" s="15" t="str">
        <f t="shared" si="499"/>
        <v/>
      </c>
      <c r="T115" s="232">
        <f t="shared" si="309"/>
        <v>0</v>
      </c>
      <c r="U115" s="657"/>
      <c r="V115" s="654"/>
      <c r="W115" s="652"/>
      <c r="AN115" s="204">
        <v>4</v>
      </c>
      <c r="AO115" s="204">
        <v>1</v>
      </c>
      <c r="AP115" s="204">
        <v>2</v>
      </c>
      <c r="AQ115" s="221">
        <f ca="1">IF($AP115=1,IF(INDIRECT(ADDRESS(($AN115-1)*3+$AO115+5,$AP115+7))="",0,INDIRECT(ADDRESS(($AN115-1)*3+$AO115+5,$AP115+7))),IF(INDIRECT(ADDRESS(($AN115-1)*3+$AO115+5,$AP115+7))="",0,IF(COUNTIF(INDIRECT(ADDRESS(($AN115-1)*36+($AO115-1)*12+6,COLUMN())):INDIRECT(ADDRESS(($AN115-1)*36+($AO115-1)*12+$AP115+4,COLUMN())),INDIRECT(ADDRESS(($AN115-1)*3+$AO115+5,$AP115+7)))&gt;=1,0,INDIRECT(ADDRESS(($AN115-1)*3+$AO115+5,$AP115+7)))))</f>
        <v>0</v>
      </c>
      <c r="AR115" s="204">
        <f ca="1">COUNTIF(INDIRECT("H"&amp;(ROW()+12*(($AN115-1)*3+$AO115)-ROW())/12+5):INDIRECT("S"&amp;(ROW()+12*(($AN115-1)*3+$AO115)-ROW())/12+5),AQ115)</f>
        <v>0</v>
      </c>
      <c r="AS115" s="221"/>
      <c r="AU115" s="204">
        <f ca="1">IF(AND(AQ115&gt;0,AR115&gt;0),COUNTIF(AU$6:AU114,"&gt;0")+1,0)</f>
        <v>0</v>
      </c>
    </row>
    <row r="116" spans="1:47">
      <c r="A116" s="661"/>
      <c r="B116" s="661"/>
      <c r="C116" s="692"/>
      <c r="D116" s="693"/>
      <c r="E116" s="665"/>
      <c r="F116" s="661"/>
      <c r="G116" s="230" t="s">
        <v>303</v>
      </c>
      <c r="H116" s="17"/>
      <c r="I116" s="17"/>
      <c r="J116" s="17"/>
      <c r="K116" s="17"/>
      <c r="L116" s="17"/>
      <c r="M116" s="17"/>
      <c r="N116" s="17"/>
      <c r="O116" s="17"/>
      <c r="P116" s="17"/>
      <c r="Q116" s="17"/>
      <c r="R116" s="17"/>
      <c r="S116" s="17"/>
      <c r="T116" s="231">
        <f t="shared" si="309"/>
        <v>0</v>
      </c>
      <c r="U116" s="658"/>
      <c r="V116" s="655"/>
      <c r="W116" s="652"/>
      <c r="AN116" s="204">
        <v>4</v>
      </c>
      <c r="AO116" s="204">
        <v>1</v>
      </c>
      <c r="AP116" s="204">
        <v>3</v>
      </c>
      <c r="AQ116" s="221">
        <f ca="1">IF($AP116=1,IF(INDIRECT(ADDRESS(($AN116-1)*3+$AO116+5,$AP116+7))="",0,INDIRECT(ADDRESS(($AN116-1)*3+$AO116+5,$AP116+7))),IF(INDIRECT(ADDRESS(($AN116-1)*3+$AO116+5,$AP116+7))="",0,IF(COUNTIF(INDIRECT(ADDRESS(($AN116-1)*36+($AO116-1)*12+6,COLUMN())):INDIRECT(ADDRESS(($AN116-1)*36+($AO116-1)*12+$AP116+4,COLUMN())),INDIRECT(ADDRESS(($AN116-1)*3+$AO116+5,$AP116+7)))&gt;=1,0,INDIRECT(ADDRESS(($AN116-1)*3+$AO116+5,$AP116+7)))))</f>
        <v>0</v>
      </c>
      <c r="AR116" s="204">
        <f ca="1">COUNTIF(INDIRECT("H"&amp;(ROW()+12*(($AN116-1)*3+$AO116)-ROW())/12+5):INDIRECT("S"&amp;(ROW()+12*(($AN116-1)*3+$AO116)-ROW())/12+5),AQ116)</f>
        <v>0</v>
      </c>
      <c r="AS116" s="221"/>
      <c r="AU116" s="204">
        <f ca="1">IF(AND(AQ116&gt;0,AR116&gt;0),COUNTIF(AU$6:AU115,"&gt;0")+1,0)</f>
        <v>0</v>
      </c>
    </row>
    <row r="117" spans="1:47">
      <c r="A117" s="659">
        <v>38</v>
      </c>
      <c r="B117" s="659"/>
      <c r="C117" s="659"/>
      <c r="D117" s="659"/>
      <c r="E117" s="663"/>
      <c r="F117" s="659"/>
      <c r="G117" s="226" t="s">
        <v>242</v>
      </c>
      <c r="H117" s="19"/>
      <c r="I117" s="19" t="str">
        <f t="shared" ref="I117:I118" si="500">IF(H117="","",H117)</f>
        <v/>
      </c>
      <c r="J117" s="19" t="str">
        <f t="shared" ref="J117:J118" si="501">IF(I117="","",I117)</f>
        <v/>
      </c>
      <c r="K117" s="19" t="str">
        <f t="shared" ref="K117:K118" si="502">IF(J117="","",J117)</f>
        <v/>
      </c>
      <c r="L117" s="19" t="str">
        <f t="shared" ref="L117:L118" si="503">IF(K117="","",K117)</f>
        <v/>
      </c>
      <c r="M117" s="19" t="str">
        <f t="shared" ref="M117:M118" si="504">IF(L117="","",L117)</f>
        <v/>
      </c>
      <c r="N117" s="19" t="str">
        <f t="shared" ref="N117:N118" si="505">IF(M117="","",M117)</f>
        <v/>
      </c>
      <c r="O117" s="19" t="str">
        <f t="shared" ref="O117:O118" si="506">IF(N117="","",N117)</f>
        <v/>
      </c>
      <c r="P117" s="19" t="str">
        <f t="shared" ref="P117:P118" si="507">IF(O117="","",O117)</f>
        <v/>
      </c>
      <c r="Q117" s="19" t="str">
        <f t="shared" ref="Q117:Q118" si="508">IF(P117="","",P117)</f>
        <v/>
      </c>
      <c r="R117" s="19" t="str">
        <f t="shared" ref="R117:R118" si="509">IF(Q117="","",Q117)</f>
        <v/>
      </c>
      <c r="S117" s="19" t="str">
        <f t="shared" ref="S117:S118" si="510">IF(R117="","",R117)</f>
        <v/>
      </c>
      <c r="T117" s="234">
        <f t="shared" si="309"/>
        <v>0</v>
      </c>
      <c r="U117" s="656"/>
      <c r="V117" s="653"/>
      <c r="W117" s="652" t="str">
        <f>IF($V117="","",IF(OR($V117="令和８年７月17日までに修了",$V117="賃金改善開始の前月までに修了"),"研修提出必須",""))</f>
        <v/>
      </c>
      <c r="AN117" s="204">
        <v>4</v>
      </c>
      <c r="AO117" s="204">
        <v>1</v>
      </c>
      <c r="AP117" s="204">
        <v>4</v>
      </c>
      <c r="AQ117" s="221">
        <f ca="1">IF($AP117=1,IF(INDIRECT(ADDRESS(($AN117-1)*3+$AO117+5,$AP117+7))="",0,INDIRECT(ADDRESS(($AN117-1)*3+$AO117+5,$AP117+7))),IF(INDIRECT(ADDRESS(($AN117-1)*3+$AO117+5,$AP117+7))="",0,IF(COUNTIF(INDIRECT(ADDRESS(($AN117-1)*36+($AO117-1)*12+6,COLUMN())):INDIRECT(ADDRESS(($AN117-1)*36+($AO117-1)*12+$AP117+4,COLUMN())),INDIRECT(ADDRESS(($AN117-1)*3+$AO117+5,$AP117+7)))&gt;=1,0,INDIRECT(ADDRESS(($AN117-1)*3+$AO117+5,$AP117+7)))))</f>
        <v>0</v>
      </c>
      <c r="AR117" s="204">
        <f ca="1">COUNTIF(INDIRECT("H"&amp;(ROW()+12*(($AN117-1)*3+$AO117)-ROW())/12+5):INDIRECT("S"&amp;(ROW()+12*(($AN117-1)*3+$AO117)-ROW())/12+5),AQ117)</f>
        <v>0</v>
      </c>
      <c r="AS117" s="221"/>
      <c r="AU117" s="204">
        <f ca="1">IF(AND(AQ117&gt;0,AR117&gt;0),COUNTIF(AU$6:AU116,"&gt;0")+1,0)</f>
        <v>0</v>
      </c>
    </row>
    <row r="118" spans="1:47">
      <c r="A118" s="660"/>
      <c r="B118" s="660"/>
      <c r="C118" s="691"/>
      <c r="D118" s="661"/>
      <c r="E118" s="664"/>
      <c r="F118" s="660"/>
      <c r="G118" s="228" t="s">
        <v>244</v>
      </c>
      <c r="H118" s="15"/>
      <c r="I118" s="15" t="str">
        <f t="shared" si="500"/>
        <v/>
      </c>
      <c r="J118" s="15" t="str">
        <f t="shared" si="501"/>
        <v/>
      </c>
      <c r="K118" s="15" t="str">
        <f t="shared" si="502"/>
        <v/>
      </c>
      <c r="L118" s="15" t="str">
        <f t="shared" si="503"/>
        <v/>
      </c>
      <c r="M118" s="15" t="str">
        <f t="shared" si="504"/>
        <v/>
      </c>
      <c r="N118" s="15" t="str">
        <f t="shared" si="505"/>
        <v/>
      </c>
      <c r="O118" s="15" t="str">
        <f t="shared" si="506"/>
        <v/>
      </c>
      <c r="P118" s="15" t="str">
        <f t="shared" si="507"/>
        <v/>
      </c>
      <c r="Q118" s="15" t="str">
        <f t="shared" si="508"/>
        <v/>
      </c>
      <c r="R118" s="15" t="str">
        <f t="shared" si="509"/>
        <v/>
      </c>
      <c r="S118" s="15" t="str">
        <f t="shared" si="510"/>
        <v/>
      </c>
      <c r="T118" s="232">
        <f t="shared" si="309"/>
        <v>0</v>
      </c>
      <c r="U118" s="657"/>
      <c r="V118" s="654"/>
      <c r="W118" s="652"/>
      <c r="AN118" s="204">
        <v>4</v>
      </c>
      <c r="AO118" s="204">
        <v>1</v>
      </c>
      <c r="AP118" s="204">
        <v>5</v>
      </c>
      <c r="AQ118" s="221">
        <f ca="1">IF($AP118=1,IF(INDIRECT(ADDRESS(($AN118-1)*3+$AO118+5,$AP118+7))="",0,INDIRECT(ADDRESS(($AN118-1)*3+$AO118+5,$AP118+7))),IF(INDIRECT(ADDRESS(($AN118-1)*3+$AO118+5,$AP118+7))="",0,IF(COUNTIF(INDIRECT(ADDRESS(($AN118-1)*36+($AO118-1)*12+6,COLUMN())):INDIRECT(ADDRESS(($AN118-1)*36+($AO118-1)*12+$AP118+4,COLUMN())),INDIRECT(ADDRESS(($AN118-1)*3+$AO118+5,$AP118+7)))&gt;=1,0,INDIRECT(ADDRESS(($AN118-1)*3+$AO118+5,$AP118+7)))))</f>
        <v>0</v>
      </c>
      <c r="AR118" s="204">
        <f ca="1">COUNTIF(INDIRECT("H"&amp;(ROW()+12*(($AN118-1)*3+$AO118)-ROW())/12+5):INDIRECT("S"&amp;(ROW()+12*(($AN118-1)*3+$AO118)-ROW())/12+5),AQ118)</f>
        <v>0</v>
      </c>
      <c r="AS118" s="221"/>
      <c r="AU118" s="204">
        <f ca="1">IF(AND(AQ118&gt;0,AR118&gt;0),COUNTIF(AU$6:AU117,"&gt;0")+1,0)</f>
        <v>0</v>
      </c>
    </row>
    <row r="119" spans="1:47">
      <c r="A119" s="661"/>
      <c r="B119" s="661"/>
      <c r="C119" s="692"/>
      <c r="D119" s="693"/>
      <c r="E119" s="665"/>
      <c r="F119" s="661"/>
      <c r="G119" s="230" t="s">
        <v>303</v>
      </c>
      <c r="H119" s="17"/>
      <c r="I119" s="17"/>
      <c r="J119" s="17"/>
      <c r="K119" s="17"/>
      <c r="L119" s="17"/>
      <c r="M119" s="17"/>
      <c r="N119" s="17"/>
      <c r="O119" s="17"/>
      <c r="P119" s="17"/>
      <c r="Q119" s="17"/>
      <c r="R119" s="17"/>
      <c r="S119" s="17"/>
      <c r="T119" s="231">
        <f t="shared" si="309"/>
        <v>0</v>
      </c>
      <c r="U119" s="658"/>
      <c r="V119" s="655"/>
      <c r="W119" s="652"/>
      <c r="AN119" s="204">
        <v>4</v>
      </c>
      <c r="AO119" s="204">
        <v>1</v>
      </c>
      <c r="AP119" s="204">
        <v>6</v>
      </c>
      <c r="AQ119" s="221">
        <f ca="1">IF($AP119=1,IF(INDIRECT(ADDRESS(($AN119-1)*3+$AO119+5,$AP119+7))="",0,INDIRECT(ADDRESS(($AN119-1)*3+$AO119+5,$AP119+7))),IF(INDIRECT(ADDRESS(($AN119-1)*3+$AO119+5,$AP119+7))="",0,IF(COUNTIF(INDIRECT(ADDRESS(($AN119-1)*36+($AO119-1)*12+6,COLUMN())):INDIRECT(ADDRESS(($AN119-1)*36+($AO119-1)*12+$AP119+4,COLUMN())),INDIRECT(ADDRESS(($AN119-1)*3+$AO119+5,$AP119+7)))&gt;=1,0,INDIRECT(ADDRESS(($AN119-1)*3+$AO119+5,$AP119+7)))))</f>
        <v>0</v>
      </c>
      <c r="AR119" s="204">
        <f ca="1">COUNTIF(INDIRECT("H"&amp;(ROW()+12*(($AN119-1)*3+$AO119)-ROW())/12+5):INDIRECT("S"&amp;(ROW()+12*(($AN119-1)*3+$AO119)-ROW())/12+5),AQ119)</f>
        <v>0</v>
      </c>
      <c r="AS119" s="221"/>
      <c r="AU119" s="204">
        <f ca="1">IF(AND(AQ119&gt;0,AR119&gt;0),COUNTIF(AU$6:AU118,"&gt;0")+1,0)</f>
        <v>0</v>
      </c>
    </row>
    <row r="120" spans="1:47">
      <c r="A120" s="659">
        <v>39</v>
      </c>
      <c r="B120" s="659"/>
      <c r="C120" s="659"/>
      <c r="D120" s="659"/>
      <c r="E120" s="663"/>
      <c r="F120" s="659"/>
      <c r="G120" s="226" t="s">
        <v>242</v>
      </c>
      <c r="H120" s="19"/>
      <c r="I120" s="19" t="str">
        <f t="shared" ref="I120:I121" si="511">IF(H120="","",H120)</f>
        <v/>
      </c>
      <c r="J120" s="19" t="str">
        <f t="shared" ref="J120:J121" si="512">IF(I120="","",I120)</f>
        <v/>
      </c>
      <c r="K120" s="19" t="str">
        <f t="shared" ref="K120:K121" si="513">IF(J120="","",J120)</f>
        <v/>
      </c>
      <c r="L120" s="19" t="str">
        <f t="shared" ref="L120:L121" si="514">IF(K120="","",K120)</f>
        <v/>
      </c>
      <c r="M120" s="19" t="str">
        <f t="shared" ref="M120:M121" si="515">IF(L120="","",L120)</f>
        <v/>
      </c>
      <c r="N120" s="19" t="str">
        <f t="shared" ref="N120:N121" si="516">IF(M120="","",M120)</f>
        <v/>
      </c>
      <c r="O120" s="19" t="str">
        <f t="shared" ref="O120:O121" si="517">IF(N120="","",N120)</f>
        <v/>
      </c>
      <c r="P120" s="19" t="str">
        <f t="shared" ref="P120:P121" si="518">IF(O120="","",O120)</f>
        <v/>
      </c>
      <c r="Q120" s="19" t="str">
        <f t="shared" ref="Q120:Q121" si="519">IF(P120="","",P120)</f>
        <v/>
      </c>
      <c r="R120" s="19" t="str">
        <f t="shared" ref="R120:R121" si="520">IF(Q120="","",Q120)</f>
        <v/>
      </c>
      <c r="S120" s="19" t="str">
        <f t="shared" ref="S120:S121" si="521">IF(R120="","",R120)</f>
        <v/>
      </c>
      <c r="T120" s="234">
        <f t="shared" si="309"/>
        <v>0</v>
      </c>
      <c r="U120" s="656"/>
      <c r="V120" s="653"/>
      <c r="W120" s="652" t="str">
        <f>IF($V120="","",IF(OR($V120="令和８年７月17日までに修了",$V120="賃金改善開始の前月までに修了"),"研修提出必須",""))</f>
        <v/>
      </c>
      <c r="AN120" s="204">
        <v>4</v>
      </c>
      <c r="AO120" s="204">
        <v>1</v>
      </c>
      <c r="AP120" s="204">
        <v>7</v>
      </c>
      <c r="AQ120" s="221">
        <f ca="1">IF($AP120=1,IF(INDIRECT(ADDRESS(($AN120-1)*3+$AO120+5,$AP120+7))="",0,INDIRECT(ADDRESS(($AN120-1)*3+$AO120+5,$AP120+7))),IF(INDIRECT(ADDRESS(($AN120-1)*3+$AO120+5,$AP120+7))="",0,IF(COUNTIF(INDIRECT(ADDRESS(($AN120-1)*36+($AO120-1)*12+6,COLUMN())):INDIRECT(ADDRESS(($AN120-1)*36+($AO120-1)*12+$AP120+4,COLUMN())),INDIRECT(ADDRESS(($AN120-1)*3+$AO120+5,$AP120+7)))&gt;=1,0,INDIRECT(ADDRESS(($AN120-1)*3+$AO120+5,$AP120+7)))))</f>
        <v>0</v>
      </c>
      <c r="AR120" s="204">
        <f ca="1">COUNTIF(INDIRECT("H"&amp;(ROW()+12*(($AN120-1)*3+$AO120)-ROW())/12+5):INDIRECT("S"&amp;(ROW()+12*(($AN120-1)*3+$AO120)-ROW())/12+5),AQ120)</f>
        <v>0</v>
      </c>
      <c r="AS120" s="221"/>
      <c r="AU120" s="204">
        <f ca="1">IF(AND(AQ120&gt;0,AR120&gt;0),COUNTIF(AU$6:AU119,"&gt;0")+1,0)</f>
        <v>0</v>
      </c>
    </row>
    <row r="121" spans="1:47">
      <c r="A121" s="660"/>
      <c r="B121" s="660"/>
      <c r="C121" s="691"/>
      <c r="D121" s="661"/>
      <c r="E121" s="664"/>
      <c r="F121" s="660"/>
      <c r="G121" s="228" t="s">
        <v>244</v>
      </c>
      <c r="H121" s="15"/>
      <c r="I121" s="15" t="str">
        <f t="shared" si="511"/>
        <v/>
      </c>
      <c r="J121" s="15" t="str">
        <f t="shared" si="512"/>
        <v/>
      </c>
      <c r="K121" s="15" t="str">
        <f t="shared" si="513"/>
        <v/>
      </c>
      <c r="L121" s="15" t="str">
        <f t="shared" si="514"/>
        <v/>
      </c>
      <c r="M121" s="15" t="str">
        <f t="shared" si="515"/>
        <v/>
      </c>
      <c r="N121" s="15" t="str">
        <f t="shared" si="516"/>
        <v/>
      </c>
      <c r="O121" s="15" t="str">
        <f t="shared" si="517"/>
        <v/>
      </c>
      <c r="P121" s="15" t="str">
        <f t="shared" si="518"/>
        <v/>
      </c>
      <c r="Q121" s="15" t="str">
        <f t="shared" si="519"/>
        <v/>
      </c>
      <c r="R121" s="15" t="str">
        <f t="shared" si="520"/>
        <v/>
      </c>
      <c r="S121" s="15" t="str">
        <f t="shared" si="521"/>
        <v/>
      </c>
      <c r="T121" s="232">
        <f t="shared" si="309"/>
        <v>0</v>
      </c>
      <c r="U121" s="657"/>
      <c r="V121" s="654"/>
      <c r="W121" s="652"/>
      <c r="AN121" s="204">
        <v>4</v>
      </c>
      <c r="AO121" s="204">
        <v>1</v>
      </c>
      <c r="AP121" s="204">
        <v>8</v>
      </c>
      <c r="AQ121" s="221">
        <f ca="1">IF($AP121=1,IF(INDIRECT(ADDRESS(($AN121-1)*3+$AO121+5,$AP121+7))="",0,INDIRECT(ADDRESS(($AN121-1)*3+$AO121+5,$AP121+7))),IF(INDIRECT(ADDRESS(($AN121-1)*3+$AO121+5,$AP121+7))="",0,IF(COUNTIF(INDIRECT(ADDRESS(($AN121-1)*36+($AO121-1)*12+6,COLUMN())):INDIRECT(ADDRESS(($AN121-1)*36+($AO121-1)*12+$AP121+4,COLUMN())),INDIRECT(ADDRESS(($AN121-1)*3+$AO121+5,$AP121+7)))&gt;=1,0,INDIRECT(ADDRESS(($AN121-1)*3+$AO121+5,$AP121+7)))))</f>
        <v>0</v>
      </c>
      <c r="AR121" s="204">
        <f ca="1">COUNTIF(INDIRECT("H"&amp;(ROW()+12*(($AN121-1)*3+$AO121)-ROW())/12+5):INDIRECT("S"&amp;(ROW()+12*(($AN121-1)*3+$AO121)-ROW())/12+5),AQ121)</f>
        <v>0</v>
      </c>
      <c r="AS121" s="221"/>
      <c r="AU121" s="204">
        <f ca="1">IF(AND(AQ121&gt;0,AR121&gt;0),COUNTIF(AU$6:AU120,"&gt;0")+1,0)</f>
        <v>0</v>
      </c>
    </row>
    <row r="122" spans="1:47">
      <c r="A122" s="661"/>
      <c r="B122" s="661"/>
      <c r="C122" s="692"/>
      <c r="D122" s="693"/>
      <c r="E122" s="665"/>
      <c r="F122" s="661"/>
      <c r="G122" s="230" t="s">
        <v>303</v>
      </c>
      <c r="H122" s="17"/>
      <c r="I122" s="17"/>
      <c r="J122" s="17"/>
      <c r="K122" s="17"/>
      <c r="L122" s="17"/>
      <c r="M122" s="17"/>
      <c r="N122" s="17"/>
      <c r="O122" s="17"/>
      <c r="P122" s="17"/>
      <c r="Q122" s="17"/>
      <c r="R122" s="17"/>
      <c r="S122" s="17"/>
      <c r="T122" s="231">
        <f t="shared" si="309"/>
        <v>0</v>
      </c>
      <c r="U122" s="658"/>
      <c r="V122" s="655"/>
      <c r="W122" s="652"/>
      <c r="AN122" s="204">
        <v>4</v>
      </c>
      <c r="AO122" s="204">
        <v>1</v>
      </c>
      <c r="AP122" s="204">
        <v>9</v>
      </c>
      <c r="AQ122" s="221">
        <f ca="1">IF($AP122=1,IF(INDIRECT(ADDRESS(($AN122-1)*3+$AO122+5,$AP122+7))="",0,INDIRECT(ADDRESS(($AN122-1)*3+$AO122+5,$AP122+7))),IF(INDIRECT(ADDRESS(($AN122-1)*3+$AO122+5,$AP122+7))="",0,IF(COUNTIF(INDIRECT(ADDRESS(($AN122-1)*36+($AO122-1)*12+6,COLUMN())):INDIRECT(ADDRESS(($AN122-1)*36+($AO122-1)*12+$AP122+4,COLUMN())),INDIRECT(ADDRESS(($AN122-1)*3+$AO122+5,$AP122+7)))&gt;=1,0,INDIRECT(ADDRESS(($AN122-1)*3+$AO122+5,$AP122+7)))))</f>
        <v>0</v>
      </c>
      <c r="AR122" s="204">
        <f ca="1">COUNTIF(INDIRECT("H"&amp;(ROW()+12*(($AN122-1)*3+$AO122)-ROW())/12+5):INDIRECT("S"&amp;(ROW()+12*(($AN122-1)*3+$AO122)-ROW())/12+5),AQ122)</f>
        <v>0</v>
      </c>
      <c r="AS122" s="221"/>
      <c r="AU122" s="204">
        <f ca="1">IF(AND(AQ122&gt;0,AR122&gt;0),COUNTIF(AU$6:AU121,"&gt;0")+1,0)</f>
        <v>0</v>
      </c>
    </row>
    <row r="123" spans="1:47">
      <c r="A123" s="659">
        <v>40</v>
      </c>
      <c r="B123" s="659"/>
      <c r="C123" s="659"/>
      <c r="D123" s="659"/>
      <c r="E123" s="663"/>
      <c r="F123" s="659"/>
      <c r="G123" s="226" t="s">
        <v>242</v>
      </c>
      <c r="H123" s="19"/>
      <c r="I123" s="19" t="str">
        <f t="shared" ref="I123:I124" si="522">IF(H123="","",H123)</f>
        <v/>
      </c>
      <c r="J123" s="19" t="str">
        <f t="shared" ref="J123:J124" si="523">IF(I123="","",I123)</f>
        <v/>
      </c>
      <c r="K123" s="19" t="str">
        <f t="shared" ref="K123:K124" si="524">IF(J123="","",J123)</f>
        <v/>
      </c>
      <c r="L123" s="19" t="str">
        <f t="shared" ref="L123:L124" si="525">IF(K123="","",K123)</f>
        <v/>
      </c>
      <c r="M123" s="19" t="str">
        <f t="shared" ref="M123:M124" si="526">IF(L123="","",L123)</f>
        <v/>
      </c>
      <c r="N123" s="19" t="str">
        <f t="shared" ref="N123:N124" si="527">IF(M123="","",M123)</f>
        <v/>
      </c>
      <c r="O123" s="19" t="str">
        <f t="shared" ref="O123:O124" si="528">IF(N123="","",N123)</f>
        <v/>
      </c>
      <c r="P123" s="19" t="str">
        <f t="shared" ref="P123:P124" si="529">IF(O123="","",O123)</f>
        <v/>
      </c>
      <c r="Q123" s="19" t="str">
        <f t="shared" ref="Q123:Q124" si="530">IF(P123="","",P123)</f>
        <v/>
      </c>
      <c r="R123" s="19" t="str">
        <f t="shared" ref="R123:R124" si="531">IF(Q123="","",Q123)</f>
        <v/>
      </c>
      <c r="S123" s="19" t="str">
        <f t="shared" ref="S123:S124" si="532">IF(R123="","",R123)</f>
        <v/>
      </c>
      <c r="T123" s="234">
        <f t="shared" si="309"/>
        <v>0</v>
      </c>
      <c r="U123" s="656"/>
      <c r="V123" s="653"/>
      <c r="W123" s="652" t="str">
        <f>IF($V123="","",IF(OR($V123="令和８年７月17日までに修了",$V123="賃金改善開始の前月までに修了"),"研修提出必須",""))</f>
        <v/>
      </c>
      <c r="AN123" s="204">
        <v>4</v>
      </c>
      <c r="AO123" s="204">
        <v>1</v>
      </c>
      <c r="AP123" s="204">
        <v>10</v>
      </c>
      <c r="AQ123" s="221">
        <f ca="1">IF($AP123=1,IF(INDIRECT(ADDRESS(($AN123-1)*3+$AO123+5,$AP123+7))="",0,INDIRECT(ADDRESS(($AN123-1)*3+$AO123+5,$AP123+7))),IF(INDIRECT(ADDRESS(($AN123-1)*3+$AO123+5,$AP123+7))="",0,IF(COUNTIF(INDIRECT(ADDRESS(($AN123-1)*36+($AO123-1)*12+6,COLUMN())):INDIRECT(ADDRESS(($AN123-1)*36+($AO123-1)*12+$AP123+4,COLUMN())),INDIRECT(ADDRESS(($AN123-1)*3+$AO123+5,$AP123+7)))&gt;=1,0,INDIRECT(ADDRESS(($AN123-1)*3+$AO123+5,$AP123+7)))))</f>
        <v>0</v>
      </c>
      <c r="AR123" s="204">
        <f ca="1">COUNTIF(INDIRECT("H"&amp;(ROW()+12*(($AN123-1)*3+$AO123)-ROW())/12+5):INDIRECT("S"&amp;(ROW()+12*(($AN123-1)*3+$AO123)-ROW())/12+5),AQ123)</f>
        <v>0</v>
      </c>
      <c r="AS123" s="221"/>
      <c r="AU123" s="204">
        <f ca="1">IF(AND(AQ123&gt;0,AR123&gt;0),COUNTIF(AU$6:AU122,"&gt;0")+1,0)</f>
        <v>0</v>
      </c>
    </row>
    <row r="124" spans="1:47">
      <c r="A124" s="660"/>
      <c r="B124" s="660"/>
      <c r="C124" s="691"/>
      <c r="D124" s="661"/>
      <c r="E124" s="664"/>
      <c r="F124" s="660"/>
      <c r="G124" s="228" t="s">
        <v>244</v>
      </c>
      <c r="H124" s="15"/>
      <c r="I124" s="15" t="str">
        <f t="shared" si="522"/>
        <v/>
      </c>
      <c r="J124" s="15" t="str">
        <f t="shared" si="523"/>
        <v/>
      </c>
      <c r="K124" s="15" t="str">
        <f t="shared" si="524"/>
        <v/>
      </c>
      <c r="L124" s="15" t="str">
        <f t="shared" si="525"/>
        <v/>
      </c>
      <c r="M124" s="15" t="str">
        <f t="shared" si="526"/>
        <v/>
      </c>
      <c r="N124" s="15" t="str">
        <f t="shared" si="527"/>
        <v/>
      </c>
      <c r="O124" s="15" t="str">
        <f t="shared" si="528"/>
        <v/>
      </c>
      <c r="P124" s="15" t="str">
        <f t="shared" si="529"/>
        <v/>
      </c>
      <c r="Q124" s="15" t="str">
        <f t="shared" si="530"/>
        <v/>
      </c>
      <c r="R124" s="15" t="str">
        <f t="shared" si="531"/>
        <v/>
      </c>
      <c r="S124" s="15" t="str">
        <f t="shared" si="532"/>
        <v/>
      </c>
      <c r="T124" s="232">
        <f t="shared" si="309"/>
        <v>0</v>
      </c>
      <c r="U124" s="657"/>
      <c r="V124" s="654"/>
      <c r="W124" s="652"/>
      <c r="AN124" s="204">
        <v>4</v>
      </c>
      <c r="AO124" s="204">
        <v>1</v>
      </c>
      <c r="AP124" s="204">
        <v>11</v>
      </c>
      <c r="AQ124" s="221">
        <f ca="1">IF($AP124=1,IF(INDIRECT(ADDRESS(($AN124-1)*3+$AO124+5,$AP124+7))="",0,INDIRECT(ADDRESS(($AN124-1)*3+$AO124+5,$AP124+7))),IF(INDIRECT(ADDRESS(($AN124-1)*3+$AO124+5,$AP124+7))="",0,IF(COUNTIF(INDIRECT(ADDRESS(($AN124-1)*36+($AO124-1)*12+6,COLUMN())):INDIRECT(ADDRESS(($AN124-1)*36+($AO124-1)*12+$AP124+4,COLUMN())),INDIRECT(ADDRESS(($AN124-1)*3+$AO124+5,$AP124+7)))&gt;=1,0,INDIRECT(ADDRESS(($AN124-1)*3+$AO124+5,$AP124+7)))))</f>
        <v>0</v>
      </c>
      <c r="AR124" s="204">
        <f ca="1">COUNTIF(INDIRECT("H"&amp;(ROW()+12*(($AN124-1)*3+$AO124)-ROW())/12+5):INDIRECT("S"&amp;(ROW()+12*(($AN124-1)*3+$AO124)-ROW())/12+5),AQ124)</f>
        <v>0</v>
      </c>
      <c r="AS124" s="221"/>
      <c r="AU124" s="204">
        <f ca="1">IF(AND(AQ124&gt;0,AR124&gt;0),COUNTIF(AU$6:AU123,"&gt;0")+1,0)</f>
        <v>0</v>
      </c>
    </row>
    <row r="125" spans="1:47">
      <c r="A125" s="661"/>
      <c r="B125" s="661"/>
      <c r="C125" s="692"/>
      <c r="D125" s="693"/>
      <c r="E125" s="665"/>
      <c r="F125" s="661"/>
      <c r="G125" s="230" t="s">
        <v>303</v>
      </c>
      <c r="H125" s="17"/>
      <c r="I125" s="17"/>
      <c r="J125" s="17"/>
      <c r="K125" s="17"/>
      <c r="L125" s="17"/>
      <c r="M125" s="17"/>
      <c r="N125" s="17"/>
      <c r="O125" s="17"/>
      <c r="P125" s="17"/>
      <c r="Q125" s="17"/>
      <c r="R125" s="17"/>
      <c r="S125" s="17"/>
      <c r="T125" s="231">
        <f t="shared" si="309"/>
        <v>0</v>
      </c>
      <c r="U125" s="658"/>
      <c r="V125" s="655"/>
      <c r="W125" s="652"/>
      <c r="AN125" s="204">
        <v>4</v>
      </c>
      <c r="AO125" s="204">
        <v>1</v>
      </c>
      <c r="AP125" s="204">
        <v>12</v>
      </c>
      <c r="AQ125" s="221">
        <f ca="1">IF($AP125=1,IF(INDIRECT(ADDRESS(($AN125-1)*3+$AO125+5,$AP125+7))="",0,INDIRECT(ADDRESS(($AN125-1)*3+$AO125+5,$AP125+7))),IF(INDIRECT(ADDRESS(($AN125-1)*3+$AO125+5,$AP125+7))="",0,IF(COUNTIF(INDIRECT(ADDRESS(($AN125-1)*36+($AO125-1)*12+6,COLUMN())):INDIRECT(ADDRESS(($AN125-1)*36+($AO125-1)*12+$AP125+4,COLUMN())),INDIRECT(ADDRESS(($AN125-1)*3+$AO125+5,$AP125+7)))&gt;=1,0,INDIRECT(ADDRESS(($AN125-1)*3+$AO125+5,$AP125+7)))))</f>
        <v>0</v>
      </c>
      <c r="AR125" s="204">
        <f ca="1">COUNTIF(INDIRECT("H"&amp;(ROW()+12*(($AN125-1)*3+$AO125)-ROW())/12+5):INDIRECT("S"&amp;(ROW()+12*(($AN125-1)*3+$AO125)-ROW())/12+5),AQ125)</f>
        <v>0</v>
      </c>
      <c r="AS125" s="221"/>
      <c r="AU125" s="204">
        <f ca="1">IF(AND(AQ125&gt;0,AR125&gt;0),COUNTIF(AU$6:AU124,"&gt;0")+1,0)</f>
        <v>0</v>
      </c>
    </row>
    <row r="126" spans="1:47">
      <c r="A126" s="659">
        <v>41</v>
      </c>
      <c r="B126" s="659"/>
      <c r="C126" s="659"/>
      <c r="D126" s="659"/>
      <c r="E126" s="663"/>
      <c r="F126" s="659"/>
      <c r="G126" s="226" t="s">
        <v>242</v>
      </c>
      <c r="H126" s="19"/>
      <c r="I126" s="19" t="str">
        <f t="shared" ref="I126:I127" si="533">IF(H126="","",H126)</f>
        <v/>
      </c>
      <c r="J126" s="19" t="str">
        <f t="shared" ref="J126:J127" si="534">IF(I126="","",I126)</f>
        <v/>
      </c>
      <c r="K126" s="19" t="str">
        <f t="shared" ref="K126:K127" si="535">IF(J126="","",J126)</f>
        <v/>
      </c>
      <c r="L126" s="19" t="str">
        <f t="shared" ref="L126:L127" si="536">IF(K126="","",K126)</f>
        <v/>
      </c>
      <c r="M126" s="19" t="str">
        <f t="shared" ref="M126:M127" si="537">IF(L126="","",L126)</f>
        <v/>
      </c>
      <c r="N126" s="19" t="str">
        <f t="shared" ref="N126:N127" si="538">IF(M126="","",M126)</f>
        <v/>
      </c>
      <c r="O126" s="19" t="str">
        <f t="shared" ref="O126:O127" si="539">IF(N126="","",N126)</f>
        <v/>
      </c>
      <c r="P126" s="19" t="str">
        <f t="shared" ref="P126:P127" si="540">IF(O126="","",O126)</f>
        <v/>
      </c>
      <c r="Q126" s="19" t="str">
        <f t="shared" ref="Q126:Q127" si="541">IF(P126="","",P126)</f>
        <v/>
      </c>
      <c r="R126" s="19" t="str">
        <f t="shared" ref="R126:R127" si="542">IF(Q126="","",Q126)</f>
        <v/>
      </c>
      <c r="S126" s="19" t="str">
        <f t="shared" ref="S126:S127" si="543">IF(R126="","",R126)</f>
        <v/>
      </c>
      <c r="T126" s="234">
        <f t="shared" si="309"/>
        <v>0</v>
      </c>
      <c r="U126" s="656"/>
      <c r="V126" s="653"/>
      <c r="W126" s="652" t="str">
        <f>IF($V126="","",IF(OR($V126="令和８年７月17日までに修了",$V126="賃金改善開始の前月までに修了"),"研修提出必須",""))</f>
        <v/>
      </c>
      <c r="AN126" s="204">
        <v>4</v>
      </c>
      <c r="AO126" s="204">
        <v>2</v>
      </c>
      <c r="AP126" s="204">
        <v>1</v>
      </c>
      <c r="AQ126" s="221">
        <f ca="1">IF($AP126=1,IF(INDIRECT(ADDRESS(($AN126-1)*3+$AO126+5,$AP126+7))="",0,INDIRECT(ADDRESS(($AN126-1)*3+$AO126+5,$AP126+7))),IF(INDIRECT(ADDRESS(($AN126-1)*3+$AO126+5,$AP126+7))="",0,IF(COUNTIF(INDIRECT(ADDRESS(($AN126-1)*36+($AO126-1)*12+6,COLUMN())):INDIRECT(ADDRESS(($AN126-1)*36+($AO126-1)*12+$AP126+4,COLUMN())),INDIRECT(ADDRESS(($AN126-1)*3+$AO126+5,$AP126+7)))&gt;=1,0,INDIRECT(ADDRESS(($AN126-1)*3+$AO126+5,$AP126+7)))))</f>
        <v>0</v>
      </c>
      <c r="AR126" s="204">
        <f ca="1">COUNTIF(INDIRECT("H"&amp;(ROW()+12*(($AN126-1)*3+$AO126)-ROW())/12+5):INDIRECT("S"&amp;(ROW()+12*(($AN126-1)*3+$AO126)-ROW())/12+5),AQ126)</f>
        <v>0</v>
      </c>
      <c r="AS126" s="221"/>
      <c r="AU126" s="204">
        <f ca="1">IF(AND(AQ126&gt;0,AR126&gt;0),COUNTIF(AU$6:AU125,"&gt;0")+1,0)</f>
        <v>0</v>
      </c>
    </row>
    <row r="127" spans="1:47">
      <c r="A127" s="660"/>
      <c r="B127" s="660"/>
      <c r="C127" s="691"/>
      <c r="D127" s="661"/>
      <c r="E127" s="664"/>
      <c r="F127" s="660"/>
      <c r="G127" s="228" t="s">
        <v>244</v>
      </c>
      <c r="H127" s="15"/>
      <c r="I127" s="15" t="str">
        <f t="shared" si="533"/>
        <v/>
      </c>
      <c r="J127" s="15" t="str">
        <f t="shared" si="534"/>
        <v/>
      </c>
      <c r="K127" s="15" t="str">
        <f t="shared" si="535"/>
        <v/>
      </c>
      <c r="L127" s="15" t="str">
        <f t="shared" si="536"/>
        <v/>
      </c>
      <c r="M127" s="15" t="str">
        <f t="shared" si="537"/>
        <v/>
      </c>
      <c r="N127" s="15" t="str">
        <f t="shared" si="538"/>
        <v/>
      </c>
      <c r="O127" s="15" t="str">
        <f t="shared" si="539"/>
        <v/>
      </c>
      <c r="P127" s="15" t="str">
        <f t="shared" si="540"/>
        <v/>
      </c>
      <c r="Q127" s="15" t="str">
        <f t="shared" si="541"/>
        <v/>
      </c>
      <c r="R127" s="15" t="str">
        <f t="shared" si="542"/>
        <v/>
      </c>
      <c r="S127" s="15" t="str">
        <f t="shared" si="543"/>
        <v/>
      </c>
      <c r="T127" s="232">
        <f t="shared" si="309"/>
        <v>0</v>
      </c>
      <c r="U127" s="657"/>
      <c r="V127" s="654"/>
      <c r="W127" s="652"/>
      <c r="AN127" s="204">
        <v>4</v>
      </c>
      <c r="AO127" s="204">
        <v>2</v>
      </c>
      <c r="AP127" s="204">
        <v>2</v>
      </c>
      <c r="AQ127" s="221">
        <f ca="1">IF($AP127=1,IF(INDIRECT(ADDRESS(($AN127-1)*3+$AO127+5,$AP127+7))="",0,INDIRECT(ADDRESS(($AN127-1)*3+$AO127+5,$AP127+7))),IF(INDIRECT(ADDRESS(($AN127-1)*3+$AO127+5,$AP127+7))="",0,IF(COUNTIF(INDIRECT(ADDRESS(($AN127-1)*36+($AO127-1)*12+6,COLUMN())):INDIRECT(ADDRESS(($AN127-1)*36+($AO127-1)*12+$AP127+4,COLUMN())),INDIRECT(ADDRESS(($AN127-1)*3+$AO127+5,$AP127+7)))&gt;=1,0,INDIRECT(ADDRESS(($AN127-1)*3+$AO127+5,$AP127+7)))))</f>
        <v>0</v>
      </c>
      <c r="AR127" s="204">
        <f ca="1">COUNTIF(INDIRECT("H"&amp;(ROW()+12*(($AN127-1)*3+$AO127)-ROW())/12+5):INDIRECT("S"&amp;(ROW()+12*(($AN127-1)*3+$AO127)-ROW())/12+5),AQ127)</f>
        <v>0</v>
      </c>
      <c r="AS127" s="221"/>
      <c r="AU127" s="204">
        <f ca="1">IF(AND(AQ127&gt;0,AR127&gt;0),COUNTIF(AU$6:AU126,"&gt;0")+1,0)</f>
        <v>0</v>
      </c>
    </row>
    <row r="128" spans="1:47">
      <c r="A128" s="661"/>
      <c r="B128" s="661"/>
      <c r="C128" s="692"/>
      <c r="D128" s="693"/>
      <c r="E128" s="665"/>
      <c r="F128" s="661"/>
      <c r="G128" s="230" t="s">
        <v>303</v>
      </c>
      <c r="H128" s="17"/>
      <c r="I128" s="17"/>
      <c r="J128" s="17"/>
      <c r="K128" s="17"/>
      <c r="L128" s="17"/>
      <c r="M128" s="17"/>
      <c r="N128" s="17"/>
      <c r="O128" s="17"/>
      <c r="P128" s="17"/>
      <c r="Q128" s="17"/>
      <c r="R128" s="17"/>
      <c r="S128" s="17"/>
      <c r="T128" s="231">
        <f t="shared" si="309"/>
        <v>0</v>
      </c>
      <c r="U128" s="658"/>
      <c r="V128" s="655"/>
      <c r="W128" s="652"/>
      <c r="AN128" s="204">
        <v>4</v>
      </c>
      <c r="AO128" s="204">
        <v>2</v>
      </c>
      <c r="AP128" s="204">
        <v>3</v>
      </c>
      <c r="AQ128" s="221">
        <f ca="1">IF($AP128=1,IF(INDIRECT(ADDRESS(($AN128-1)*3+$AO128+5,$AP128+7))="",0,INDIRECT(ADDRESS(($AN128-1)*3+$AO128+5,$AP128+7))),IF(INDIRECT(ADDRESS(($AN128-1)*3+$AO128+5,$AP128+7))="",0,IF(COUNTIF(INDIRECT(ADDRESS(($AN128-1)*36+($AO128-1)*12+6,COLUMN())):INDIRECT(ADDRESS(($AN128-1)*36+($AO128-1)*12+$AP128+4,COLUMN())),INDIRECT(ADDRESS(($AN128-1)*3+$AO128+5,$AP128+7)))&gt;=1,0,INDIRECT(ADDRESS(($AN128-1)*3+$AO128+5,$AP128+7)))))</f>
        <v>0</v>
      </c>
      <c r="AR128" s="204">
        <f ca="1">COUNTIF(INDIRECT("H"&amp;(ROW()+12*(($AN128-1)*3+$AO128)-ROW())/12+5):INDIRECT("S"&amp;(ROW()+12*(($AN128-1)*3+$AO128)-ROW())/12+5),AQ128)</f>
        <v>0</v>
      </c>
      <c r="AS128" s="221"/>
      <c r="AU128" s="204">
        <f ca="1">IF(AND(AQ128&gt;0,AR128&gt;0),COUNTIF(AU$6:AU127,"&gt;0")+1,0)</f>
        <v>0</v>
      </c>
    </row>
    <row r="129" spans="1:47">
      <c r="A129" s="659">
        <v>42</v>
      </c>
      <c r="B129" s="659"/>
      <c r="C129" s="659"/>
      <c r="D129" s="659"/>
      <c r="E129" s="663"/>
      <c r="F129" s="659"/>
      <c r="G129" s="226" t="s">
        <v>242</v>
      </c>
      <c r="H129" s="19"/>
      <c r="I129" s="19" t="str">
        <f t="shared" ref="I129:I130" si="544">IF(H129="","",H129)</f>
        <v/>
      </c>
      <c r="J129" s="19" t="str">
        <f t="shared" ref="J129:J130" si="545">IF(I129="","",I129)</f>
        <v/>
      </c>
      <c r="K129" s="19" t="str">
        <f t="shared" ref="K129:K130" si="546">IF(J129="","",J129)</f>
        <v/>
      </c>
      <c r="L129" s="19" t="str">
        <f t="shared" ref="L129:L130" si="547">IF(K129="","",K129)</f>
        <v/>
      </c>
      <c r="M129" s="19" t="str">
        <f t="shared" ref="M129:M130" si="548">IF(L129="","",L129)</f>
        <v/>
      </c>
      <c r="N129" s="19" t="str">
        <f t="shared" ref="N129:N130" si="549">IF(M129="","",M129)</f>
        <v/>
      </c>
      <c r="O129" s="19" t="str">
        <f t="shared" ref="O129:O130" si="550">IF(N129="","",N129)</f>
        <v/>
      </c>
      <c r="P129" s="19" t="str">
        <f t="shared" ref="P129:P130" si="551">IF(O129="","",O129)</f>
        <v/>
      </c>
      <c r="Q129" s="19" t="str">
        <f t="shared" ref="Q129:Q130" si="552">IF(P129="","",P129)</f>
        <v/>
      </c>
      <c r="R129" s="19" t="str">
        <f t="shared" ref="R129:R130" si="553">IF(Q129="","",Q129)</f>
        <v/>
      </c>
      <c r="S129" s="19" t="str">
        <f t="shared" ref="S129:S130" si="554">IF(R129="","",R129)</f>
        <v/>
      </c>
      <c r="T129" s="234">
        <f t="shared" si="309"/>
        <v>0</v>
      </c>
      <c r="U129" s="656"/>
      <c r="V129" s="653"/>
      <c r="W129" s="652" t="str">
        <f>IF($V129="","",IF(OR($V129="令和８年７月17日までに修了",$V129="賃金改善開始の前月までに修了"),"研修提出必須",""))</f>
        <v/>
      </c>
      <c r="AN129" s="204">
        <v>4</v>
      </c>
      <c r="AO129" s="204">
        <v>2</v>
      </c>
      <c r="AP129" s="204">
        <v>4</v>
      </c>
      <c r="AQ129" s="221">
        <f ca="1">IF($AP129=1,IF(INDIRECT(ADDRESS(($AN129-1)*3+$AO129+5,$AP129+7))="",0,INDIRECT(ADDRESS(($AN129-1)*3+$AO129+5,$AP129+7))),IF(INDIRECT(ADDRESS(($AN129-1)*3+$AO129+5,$AP129+7))="",0,IF(COUNTIF(INDIRECT(ADDRESS(($AN129-1)*36+($AO129-1)*12+6,COLUMN())):INDIRECT(ADDRESS(($AN129-1)*36+($AO129-1)*12+$AP129+4,COLUMN())),INDIRECT(ADDRESS(($AN129-1)*3+$AO129+5,$AP129+7)))&gt;=1,0,INDIRECT(ADDRESS(($AN129-1)*3+$AO129+5,$AP129+7)))))</f>
        <v>0</v>
      </c>
      <c r="AR129" s="204">
        <f ca="1">COUNTIF(INDIRECT("H"&amp;(ROW()+12*(($AN129-1)*3+$AO129)-ROW())/12+5):INDIRECT("S"&amp;(ROW()+12*(($AN129-1)*3+$AO129)-ROW())/12+5),AQ129)</f>
        <v>0</v>
      </c>
      <c r="AS129" s="221"/>
      <c r="AU129" s="204">
        <f ca="1">IF(AND(AQ129&gt;0,AR129&gt;0),COUNTIF(AU$6:AU128,"&gt;0")+1,0)</f>
        <v>0</v>
      </c>
    </row>
    <row r="130" spans="1:47">
      <c r="A130" s="660"/>
      <c r="B130" s="660"/>
      <c r="C130" s="691"/>
      <c r="D130" s="661"/>
      <c r="E130" s="664"/>
      <c r="F130" s="660"/>
      <c r="G130" s="228" t="s">
        <v>244</v>
      </c>
      <c r="H130" s="15"/>
      <c r="I130" s="15" t="str">
        <f t="shared" si="544"/>
        <v/>
      </c>
      <c r="J130" s="15" t="str">
        <f t="shared" si="545"/>
        <v/>
      </c>
      <c r="K130" s="15" t="str">
        <f t="shared" si="546"/>
        <v/>
      </c>
      <c r="L130" s="15" t="str">
        <f t="shared" si="547"/>
        <v/>
      </c>
      <c r="M130" s="15" t="str">
        <f t="shared" si="548"/>
        <v/>
      </c>
      <c r="N130" s="15" t="str">
        <f t="shared" si="549"/>
        <v/>
      </c>
      <c r="O130" s="15" t="str">
        <f t="shared" si="550"/>
        <v/>
      </c>
      <c r="P130" s="15" t="str">
        <f t="shared" si="551"/>
        <v/>
      </c>
      <c r="Q130" s="15" t="str">
        <f t="shared" si="552"/>
        <v/>
      </c>
      <c r="R130" s="15" t="str">
        <f t="shared" si="553"/>
        <v/>
      </c>
      <c r="S130" s="15" t="str">
        <f t="shared" si="554"/>
        <v/>
      </c>
      <c r="T130" s="232">
        <f t="shared" si="309"/>
        <v>0</v>
      </c>
      <c r="U130" s="657"/>
      <c r="V130" s="654"/>
      <c r="W130" s="652"/>
      <c r="AN130" s="204">
        <v>4</v>
      </c>
      <c r="AO130" s="204">
        <v>2</v>
      </c>
      <c r="AP130" s="204">
        <v>5</v>
      </c>
      <c r="AQ130" s="221">
        <f ca="1">IF($AP130=1,IF(INDIRECT(ADDRESS(($AN130-1)*3+$AO130+5,$AP130+7))="",0,INDIRECT(ADDRESS(($AN130-1)*3+$AO130+5,$AP130+7))),IF(INDIRECT(ADDRESS(($AN130-1)*3+$AO130+5,$AP130+7))="",0,IF(COUNTIF(INDIRECT(ADDRESS(($AN130-1)*36+($AO130-1)*12+6,COLUMN())):INDIRECT(ADDRESS(($AN130-1)*36+($AO130-1)*12+$AP130+4,COLUMN())),INDIRECT(ADDRESS(($AN130-1)*3+$AO130+5,$AP130+7)))&gt;=1,0,INDIRECT(ADDRESS(($AN130-1)*3+$AO130+5,$AP130+7)))))</f>
        <v>0</v>
      </c>
      <c r="AR130" s="204">
        <f ca="1">COUNTIF(INDIRECT("H"&amp;(ROW()+12*(($AN130-1)*3+$AO130)-ROW())/12+5):INDIRECT("S"&amp;(ROW()+12*(($AN130-1)*3+$AO130)-ROW())/12+5),AQ130)</f>
        <v>0</v>
      </c>
      <c r="AS130" s="221"/>
      <c r="AU130" s="204">
        <f ca="1">IF(AND(AQ130&gt;0,AR130&gt;0),COUNTIF(AU$6:AU129,"&gt;0")+1,0)</f>
        <v>0</v>
      </c>
    </row>
    <row r="131" spans="1:47">
      <c r="A131" s="661"/>
      <c r="B131" s="661"/>
      <c r="C131" s="692"/>
      <c r="D131" s="693"/>
      <c r="E131" s="665"/>
      <c r="F131" s="661"/>
      <c r="G131" s="230" t="s">
        <v>303</v>
      </c>
      <c r="H131" s="17"/>
      <c r="I131" s="17"/>
      <c r="J131" s="17"/>
      <c r="K131" s="17"/>
      <c r="L131" s="17"/>
      <c r="M131" s="17"/>
      <c r="N131" s="17"/>
      <c r="O131" s="17"/>
      <c r="P131" s="17"/>
      <c r="Q131" s="17"/>
      <c r="R131" s="17"/>
      <c r="S131" s="17"/>
      <c r="T131" s="231">
        <f t="shared" si="309"/>
        <v>0</v>
      </c>
      <c r="U131" s="658"/>
      <c r="V131" s="655"/>
      <c r="W131" s="652"/>
      <c r="AN131" s="204">
        <v>4</v>
      </c>
      <c r="AO131" s="204">
        <v>2</v>
      </c>
      <c r="AP131" s="204">
        <v>6</v>
      </c>
      <c r="AQ131" s="221">
        <f ca="1">IF($AP131=1,IF(INDIRECT(ADDRESS(($AN131-1)*3+$AO131+5,$AP131+7))="",0,INDIRECT(ADDRESS(($AN131-1)*3+$AO131+5,$AP131+7))),IF(INDIRECT(ADDRESS(($AN131-1)*3+$AO131+5,$AP131+7))="",0,IF(COUNTIF(INDIRECT(ADDRESS(($AN131-1)*36+($AO131-1)*12+6,COLUMN())):INDIRECT(ADDRESS(($AN131-1)*36+($AO131-1)*12+$AP131+4,COLUMN())),INDIRECT(ADDRESS(($AN131-1)*3+$AO131+5,$AP131+7)))&gt;=1,0,INDIRECT(ADDRESS(($AN131-1)*3+$AO131+5,$AP131+7)))))</f>
        <v>0</v>
      </c>
      <c r="AR131" s="204">
        <f ca="1">COUNTIF(INDIRECT("H"&amp;(ROW()+12*(($AN131-1)*3+$AO131)-ROW())/12+5):INDIRECT("S"&amp;(ROW()+12*(($AN131-1)*3+$AO131)-ROW())/12+5),AQ131)</f>
        <v>0</v>
      </c>
      <c r="AS131" s="221"/>
      <c r="AU131" s="204">
        <f ca="1">IF(AND(AQ131&gt;0,AR131&gt;0),COUNTIF(AU$6:AU130,"&gt;0")+1,0)</f>
        <v>0</v>
      </c>
    </row>
    <row r="132" spans="1:47">
      <c r="A132" s="659">
        <v>43</v>
      </c>
      <c r="B132" s="659"/>
      <c r="C132" s="659"/>
      <c r="D132" s="659"/>
      <c r="E132" s="663"/>
      <c r="F132" s="659"/>
      <c r="G132" s="226" t="s">
        <v>242</v>
      </c>
      <c r="H132" s="19"/>
      <c r="I132" s="19" t="str">
        <f t="shared" ref="I132:I133" si="555">IF(H132="","",H132)</f>
        <v/>
      </c>
      <c r="J132" s="19" t="str">
        <f t="shared" ref="J132:J133" si="556">IF(I132="","",I132)</f>
        <v/>
      </c>
      <c r="K132" s="19" t="str">
        <f t="shared" ref="K132:K133" si="557">IF(J132="","",J132)</f>
        <v/>
      </c>
      <c r="L132" s="19" t="str">
        <f t="shared" ref="L132:L133" si="558">IF(K132="","",K132)</f>
        <v/>
      </c>
      <c r="M132" s="19" t="str">
        <f t="shared" ref="M132:M133" si="559">IF(L132="","",L132)</f>
        <v/>
      </c>
      <c r="N132" s="19" t="str">
        <f t="shared" ref="N132:N133" si="560">IF(M132="","",M132)</f>
        <v/>
      </c>
      <c r="O132" s="19" t="str">
        <f t="shared" ref="O132:O133" si="561">IF(N132="","",N132)</f>
        <v/>
      </c>
      <c r="P132" s="19" t="str">
        <f t="shared" ref="P132:P133" si="562">IF(O132="","",O132)</f>
        <v/>
      </c>
      <c r="Q132" s="19" t="str">
        <f t="shared" ref="Q132:Q133" si="563">IF(P132="","",P132)</f>
        <v/>
      </c>
      <c r="R132" s="19" t="str">
        <f t="shared" ref="R132:R133" si="564">IF(Q132="","",Q132)</f>
        <v/>
      </c>
      <c r="S132" s="19" t="str">
        <f t="shared" ref="S132:S133" si="565">IF(R132="","",R132)</f>
        <v/>
      </c>
      <c r="T132" s="234">
        <f t="shared" si="309"/>
        <v>0</v>
      </c>
      <c r="U132" s="656"/>
      <c r="V132" s="653"/>
      <c r="W132" s="652" t="str">
        <f>IF($V132="","",IF(OR($V132="令和８年７月17日までに修了",$V132="賃金改善開始の前月までに修了"),"研修提出必須",""))</f>
        <v/>
      </c>
      <c r="AN132" s="204">
        <v>4</v>
      </c>
      <c r="AO132" s="204">
        <v>2</v>
      </c>
      <c r="AP132" s="204">
        <v>7</v>
      </c>
      <c r="AQ132" s="221">
        <f ca="1">IF($AP132=1,IF(INDIRECT(ADDRESS(($AN132-1)*3+$AO132+5,$AP132+7))="",0,INDIRECT(ADDRESS(($AN132-1)*3+$AO132+5,$AP132+7))),IF(INDIRECT(ADDRESS(($AN132-1)*3+$AO132+5,$AP132+7))="",0,IF(COUNTIF(INDIRECT(ADDRESS(($AN132-1)*36+($AO132-1)*12+6,COLUMN())):INDIRECT(ADDRESS(($AN132-1)*36+($AO132-1)*12+$AP132+4,COLUMN())),INDIRECT(ADDRESS(($AN132-1)*3+$AO132+5,$AP132+7)))&gt;=1,0,INDIRECT(ADDRESS(($AN132-1)*3+$AO132+5,$AP132+7)))))</f>
        <v>0</v>
      </c>
      <c r="AR132" s="204">
        <f ca="1">COUNTIF(INDIRECT("H"&amp;(ROW()+12*(($AN132-1)*3+$AO132)-ROW())/12+5):INDIRECT("S"&amp;(ROW()+12*(($AN132-1)*3+$AO132)-ROW())/12+5),AQ132)</f>
        <v>0</v>
      </c>
      <c r="AS132" s="221"/>
      <c r="AU132" s="204">
        <f ca="1">IF(AND(AQ132&gt;0,AR132&gt;0),COUNTIF(AU$6:AU131,"&gt;0")+1,0)</f>
        <v>0</v>
      </c>
    </row>
    <row r="133" spans="1:47">
      <c r="A133" s="660"/>
      <c r="B133" s="660"/>
      <c r="C133" s="691"/>
      <c r="D133" s="661"/>
      <c r="E133" s="664"/>
      <c r="F133" s="660"/>
      <c r="G133" s="228" t="s">
        <v>244</v>
      </c>
      <c r="H133" s="15"/>
      <c r="I133" s="15" t="str">
        <f t="shared" si="555"/>
        <v/>
      </c>
      <c r="J133" s="15" t="str">
        <f t="shared" si="556"/>
        <v/>
      </c>
      <c r="K133" s="15" t="str">
        <f t="shared" si="557"/>
        <v/>
      </c>
      <c r="L133" s="15" t="str">
        <f t="shared" si="558"/>
        <v/>
      </c>
      <c r="M133" s="15" t="str">
        <f t="shared" si="559"/>
        <v/>
      </c>
      <c r="N133" s="15" t="str">
        <f t="shared" si="560"/>
        <v/>
      </c>
      <c r="O133" s="15" t="str">
        <f t="shared" si="561"/>
        <v/>
      </c>
      <c r="P133" s="15" t="str">
        <f t="shared" si="562"/>
        <v/>
      </c>
      <c r="Q133" s="15" t="str">
        <f t="shared" si="563"/>
        <v/>
      </c>
      <c r="R133" s="15" t="str">
        <f t="shared" si="564"/>
        <v/>
      </c>
      <c r="S133" s="15" t="str">
        <f t="shared" si="565"/>
        <v/>
      </c>
      <c r="T133" s="232">
        <f t="shared" si="309"/>
        <v>0</v>
      </c>
      <c r="U133" s="657"/>
      <c r="V133" s="654"/>
      <c r="W133" s="652"/>
      <c r="AN133" s="204">
        <v>4</v>
      </c>
      <c r="AO133" s="204">
        <v>2</v>
      </c>
      <c r="AP133" s="204">
        <v>8</v>
      </c>
      <c r="AQ133" s="221">
        <f ca="1">IF($AP133=1,IF(INDIRECT(ADDRESS(($AN133-1)*3+$AO133+5,$AP133+7))="",0,INDIRECT(ADDRESS(($AN133-1)*3+$AO133+5,$AP133+7))),IF(INDIRECT(ADDRESS(($AN133-1)*3+$AO133+5,$AP133+7))="",0,IF(COUNTIF(INDIRECT(ADDRESS(($AN133-1)*36+($AO133-1)*12+6,COLUMN())):INDIRECT(ADDRESS(($AN133-1)*36+($AO133-1)*12+$AP133+4,COLUMN())),INDIRECT(ADDRESS(($AN133-1)*3+$AO133+5,$AP133+7)))&gt;=1,0,INDIRECT(ADDRESS(($AN133-1)*3+$AO133+5,$AP133+7)))))</f>
        <v>0</v>
      </c>
      <c r="AR133" s="204">
        <f ca="1">COUNTIF(INDIRECT("H"&amp;(ROW()+12*(($AN133-1)*3+$AO133)-ROW())/12+5):INDIRECT("S"&amp;(ROW()+12*(($AN133-1)*3+$AO133)-ROW())/12+5),AQ133)</f>
        <v>0</v>
      </c>
      <c r="AS133" s="221"/>
      <c r="AU133" s="204">
        <f ca="1">IF(AND(AQ133&gt;0,AR133&gt;0),COUNTIF(AU$6:AU132,"&gt;0")+1,0)</f>
        <v>0</v>
      </c>
    </row>
    <row r="134" spans="1:47">
      <c r="A134" s="661"/>
      <c r="B134" s="661"/>
      <c r="C134" s="692"/>
      <c r="D134" s="693"/>
      <c r="E134" s="665"/>
      <c r="F134" s="661"/>
      <c r="G134" s="230" t="s">
        <v>303</v>
      </c>
      <c r="H134" s="17"/>
      <c r="I134" s="17"/>
      <c r="J134" s="17"/>
      <c r="K134" s="17"/>
      <c r="L134" s="17"/>
      <c r="M134" s="17"/>
      <c r="N134" s="17"/>
      <c r="O134" s="17"/>
      <c r="P134" s="17"/>
      <c r="Q134" s="17"/>
      <c r="R134" s="17"/>
      <c r="S134" s="17"/>
      <c r="T134" s="231">
        <f t="shared" ref="T134:T185" si="566">SUM(H134:S134)</f>
        <v>0</v>
      </c>
      <c r="U134" s="658"/>
      <c r="V134" s="655"/>
      <c r="W134" s="652"/>
      <c r="AN134" s="204">
        <v>4</v>
      </c>
      <c r="AO134" s="204">
        <v>2</v>
      </c>
      <c r="AP134" s="204">
        <v>9</v>
      </c>
      <c r="AQ134" s="221">
        <f ca="1">IF($AP134=1,IF(INDIRECT(ADDRESS(($AN134-1)*3+$AO134+5,$AP134+7))="",0,INDIRECT(ADDRESS(($AN134-1)*3+$AO134+5,$AP134+7))),IF(INDIRECT(ADDRESS(($AN134-1)*3+$AO134+5,$AP134+7))="",0,IF(COUNTIF(INDIRECT(ADDRESS(($AN134-1)*36+($AO134-1)*12+6,COLUMN())):INDIRECT(ADDRESS(($AN134-1)*36+($AO134-1)*12+$AP134+4,COLUMN())),INDIRECT(ADDRESS(($AN134-1)*3+$AO134+5,$AP134+7)))&gt;=1,0,INDIRECT(ADDRESS(($AN134-1)*3+$AO134+5,$AP134+7)))))</f>
        <v>0</v>
      </c>
      <c r="AR134" s="204">
        <f ca="1">COUNTIF(INDIRECT("H"&amp;(ROW()+12*(($AN134-1)*3+$AO134)-ROW())/12+5):INDIRECT("S"&amp;(ROW()+12*(($AN134-1)*3+$AO134)-ROW())/12+5),AQ134)</f>
        <v>0</v>
      </c>
      <c r="AS134" s="221"/>
      <c r="AU134" s="204">
        <f ca="1">IF(AND(AQ134&gt;0,AR134&gt;0),COUNTIF(AU$6:AU133,"&gt;0")+1,0)</f>
        <v>0</v>
      </c>
    </row>
    <row r="135" spans="1:47">
      <c r="A135" s="659">
        <v>44</v>
      </c>
      <c r="B135" s="659"/>
      <c r="C135" s="659"/>
      <c r="D135" s="659"/>
      <c r="E135" s="663"/>
      <c r="F135" s="659"/>
      <c r="G135" s="226" t="s">
        <v>242</v>
      </c>
      <c r="H135" s="19"/>
      <c r="I135" s="19" t="str">
        <f t="shared" ref="I135:I136" si="567">IF(H135="","",H135)</f>
        <v/>
      </c>
      <c r="J135" s="19" t="str">
        <f t="shared" ref="J135:J136" si="568">IF(I135="","",I135)</f>
        <v/>
      </c>
      <c r="K135" s="19" t="str">
        <f t="shared" ref="K135:K136" si="569">IF(J135="","",J135)</f>
        <v/>
      </c>
      <c r="L135" s="19" t="str">
        <f t="shared" ref="L135:L136" si="570">IF(K135="","",K135)</f>
        <v/>
      </c>
      <c r="M135" s="19" t="str">
        <f t="shared" ref="M135:M136" si="571">IF(L135="","",L135)</f>
        <v/>
      </c>
      <c r="N135" s="19" t="str">
        <f t="shared" ref="N135:N136" si="572">IF(M135="","",M135)</f>
        <v/>
      </c>
      <c r="O135" s="19" t="str">
        <f t="shared" ref="O135:O136" si="573">IF(N135="","",N135)</f>
        <v/>
      </c>
      <c r="P135" s="19" t="str">
        <f t="shared" ref="P135:P136" si="574">IF(O135="","",O135)</f>
        <v/>
      </c>
      <c r="Q135" s="19" t="str">
        <f t="shared" ref="Q135:Q136" si="575">IF(P135="","",P135)</f>
        <v/>
      </c>
      <c r="R135" s="19" t="str">
        <f t="shared" ref="R135:R136" si="576">IF(Q135="","",Q135)</f>
        <v/>
      </c>
      <c r="S135" s="19" t="str">
        <f t="shared" ref="S135:S136" si="577">IF(R135="","",R135)</f>
        <v/>
      </c>
      <c r="T135" s="234">
        <f t="shared" si="566"/>
        <v>0</v>
      </c>
      <c r="U135" s="656"/>
      <c r="V135" s="653"/>
      <c r="W135" s="652" t="str">
        <f>IF($V135="","",IF(OR($V135="令和８年７月17日までに修了",$V135="賃金改善開始の前月までに修了"),"研修提出必須",""))</f>
        <v/>
      </c>
      <c r="AN135" s="204">
        <v>4</v>
      </c>
      <c r="AO135" s="204">
        <v>2</v>
      </c>
      <c r="AP135" s="204">
        <v>10</v>
      </c>
      <c r="AQ135" s="221">
        <f ca="1">IF($AP135=1,IF(INDIRECT(ADDRESS(($AN135-1)*3+$AO135+5,$AP135+7))="",0,INDIRECT(ADDRESS(($AN135-1)*3+$AO135+5,$AP135+7))),IF(INDIRECT(ADDRESS(($AN135-1)*3+$AO135+5,$AP135+7))="",0,IF(COUNTIF(INDIRECT(ADDRESS(($AN135-1)*36+($AO135-1)*12+6,COLUMN())):INDIRECT(ADDRESS(($AN135-1)*36+($AO135-1)*12+$AP135+4,COLUMN())),INDIRECT(ADDRESS(($AN135-1)*3+$AO135+5,$AP135+7)))&gt;=1,0,INDIRECT(ADDRESS(($AN135-1)*3+$AO135+5,$AP135+7)))))</f>
        <v>0</v>
      </c>
      <c r="AR135" s="204">
        <f ca="1">COUNTIF(INDIRECT("H"&amp;(ROW()+12*(($AN135-1)*3+$AO135)-ROW())/12+5):INDIRECT("S"&amp;(ROW()+12*(($AN135-1)*3+$AO135)-ROW())/12+5),AQ135)</f>
        <v>0</v>
      </c>
      <c r="AS135" s="221"/>
      <c r="AU135" s="204">
        <f ca="1">IF(AND(AQ135&gt;0,AR135&gt;0),COUNTIF(AU$6:AU134,"&gt;0")+1,0)</f>
        <v>0</v>
      </c>
    </row>
    <row r="136" spans="1:47">
      <c r="A136" s="660"/>
      <c r="B136" s="660"/>
      <c r="C136" s="691"/>
      <c r="D136" s="661"/>
      <c r="E136" s="664"/>
      <c r="F136" s="660"/>
      <c r="G136" s="228" t="s">
        <v>244</v>
      </c>
      <c r="H136" s="15"/>
      <c r="I136" s="15" t="str">
        <f t="shared" si="567"/>
        <v/>
      </c>
      <c r="J136" s="15" t="str">
        <f t="shared" si="568"/>
        <v/>
      </c>
      <c r="K136" s="15" t="str">
        <f t="shared" si="569"/>
        <v/>
      </c>
      <c r="L136" s="15" t="str">
        <f t="shared" si="570"/>
        <v/>
      </c>
      <c r="M136" s="15" t="str">
        <f t="shared" si="571"/>
        <v/>
      </c>
      <c r="N136" s="15" t="str">
        <f t="shared" si="572"/>
        <v/>
      </c>
      <c r="O136" s="15" t="str">
        <f t="shared" si="573"/>
        <v/>
      </c>
      <c r="P136" s="15" t="str">
        <f t="shared" si="574"/>
        <v/>
      </c>
      <c r="Q136" s="15" t="str">
        <f t="shared" si="575"/>
        <v/>
      </c>
      <c r="R136" s="15" t="str">
        <f t="shared" si="576"/>
        <v/>
      </c>
      <c r="S136" s="15" t="str">
        <f t="shared" si="577"/>
        <v/>
      </c>
      <c r="T136" s="232">
        <f t="shared" si="566"/>
        <v>0</v>
      </c>
      <c r="U136" s="657"/>
      <c r="V136" s="654"/>
      <c r="W136" s="652"/>
      <c r="AN136" s="204">
        <v>4</v>
      </c>
      <c r="AO136" s="204">
        <v>2</v>
      </c>
      <c r="AP136" s="204">
        <v>11</v>
      </c>
      <c r="AQ136" s="221">
        <f ca="1">IF($AP136=1,IF(INDIRECT(ADDRESS(($AN136-1)*3+$AO136+5,$AP136+7))="",0,INDIRECT(ADDRESS(($AN136-1)*3+$AO136+5,$AP136+7))),IF(INDIRECT(ADDRESS(($AN136-1)*3+$AO136+5,$AP136+7))="",0,IF(COUNTIF(INDIRECT(ADDRESS(($AN136-1)*36+($AO136-1)*12+6,COLUMN())):INDIRECT(ADDRESS(($AN136-1)*36+($AO136-1)*12+$AP136+4,COLUMN())),INDIRECT(ADDRESS(($AN136-1)*3+$AO136+5,$AP136+7)))&gt;=1,0,INDIRECT(ADDRESS(($AN136-1)*3+$AO136+5,$AP136+7)))))</f>
        <v>0</v>
      </c>
      <c r="AR136" s="204">
        <f ca="1">COUNTIF(INDIRECT("H"&amp;(ROW()+12*(($AN136-1)*3+$AO136)-ROW())/12+5):INDIRECT("S"&amp;(ROW()+12*(($AN136-1)*3+$AO136)-ROW())/12+5),AQ136)</f>
        <v>0</v>
      </c>
      <c r="AS136" s="221"/>
      <c r="AU136" s="204">
        <f ca="1">IF(AND(AQ136&gt;0,AR136&gt;0),COUNTIF(AU$6:AU135,"&gt;0")+1,0)</f>
        <v>0</v>
      </c>
    </row>
    <row r="137" spans="1:47">
      <c r="A137" s="661"/>
      <c r="B137" s="661"/>
      <c r="C137" s="692"/>
      <c r="D137" s="693"/>
      <c r="E137" s="665"/>
      <c r="F137" s="661"/>
      <c r="G137" s="230" t="s">
        <v>303</v>
      </c>
      <c r="H137" s="17"/>
      <c r="I137" s="17"/>
      <c r="J137" s="17"/>
      <c r="K137" s="17"/>
      <c r="L137" s="17"/>
      <c r="M137" s="17"/>
      <c r="N137" s="17"/>
      <c r="O137" s="17"/>
      <c r="P137" s="17"/>
      <c r="Q137" s="17"/>
      <c r="R137" s="17"/>
      <c r="S137" s="17"/>
      <c r="T137" s="231">
        <f t="shared" si="566"/>
        <v>0</v>
      </c>
      <c r="U137" s="658"/>
      <c r="V137" s="655"/>
      <c r="W137" s="652"/>
      <c r="AN137" s="204">
        <v>4</v>
      </c>
      <c r="AO137" s="204">
        <v>2</v>
      </c>
      <c r="AP137" s="204">
        <v>12</v>
      </c>
      <c r="AQ137" s="221">
        <f ca="1">IF($AP137=1,IF(INDIRECT(ADDRESS(($AN137-1)*3+$AO137+5,$AP137+7))="",0,INDIRECT(ADDRESS(($AN137-1)*3+$AO137+5,$AP137+7))),IF(INDIRECT(ADDRESS(($AN137-1)*3+$AO137+5,$AP137+7))="",0,IF(COUNTIF(INDIRECT(ADDRESS(($AN137-1)*36+($AO137-1)*12+6,COLUMN())):INDIRECT(ADDRESS(($AN137-1)*36+($AO137-1)*12+$AP137+4,COLUMN())),INDIRECT(ADDRESS(($AN137-1)*3+$AO137+5,$AP137+7)))&gt;=1,0,INDIRECT(ADDRESS(($AN137-1)*3+$AO137+5,$AP137+7)))))</f>
        <v>0</v>
      </c>
      <c r="AR137" s="204">
        <f ca="1">COUNTIF(INDIRECT("H"&amp;(ROW()+12*(($AN137-1)*3+$AO137)-ROW())/12+5):INDIRECT("S"&amp;(ROW()+12*(($AN137-1)*3+$AO137)-ROW())/12+5),AQ137)</f>
        <v>0</v>
      </c>
      <c r="AS137" s="221"/>
      <c r="AU137" s="204">
        <f ca="1">IF(AND(AQ137&gt;0,AR137&gt;0),COUNTIF(AU$6:AU136,"&gt;0")+1,0)</f>
        <v>0</v>
      </c>
    </row>
    <row r="138" spans="1:47">
      <c r="A138" s="659">
        <v>45</v>
      </c>
      <c r="B138" s="659"/>
      <c r="C138" s="659"/>
      <c r="D138" s="659"/>
      <c r="E138" s="663"/>
      <c r="F138" s="659"/>
      <c r="G138" s="226" t="s">
        <v>242</v>
      </c>
      <c r="H138" s="19"/>
      <c r="I138" s="19" t="str">
        <f t="shared" ref="I138:I139" si="578">IF(H138="","",H138)</f>
        <v/>
      </c>
      <c r="J138" s="19" t="str">
        <f t="shared" ref="J138:J139" si="579">IF(I138="","",I138)</f>
        <v/>
      </c>
      <c r="K138" s="19" t="str">
        <f t="shared" ref="K138:K139" si="580">IF(J138="","",J138)</f>
        <v/>
      </c>
      <c r="L138" s="19" t="str">
        <f t="shared" ref="L138:L139" si="581">IF(K138="","",K138)</f>
        <v/>
      </c>
      <c r="M138" s="19" t="str">
        <f t="shared" ref="M138:M139" si="582">IF(L138="","",L138)</f>
        <v/>
      </c>
      <c r="N138" s="19" t="str">
        <f t="shared" ref="N138:N139" si="583">IF(M138="","",M138)</f>
        <v/>
      </c>
      <c r="O138" s="19" t="str">
        <f t="shared" ref="O138:O139" si="584">IF(N138="","",N138)</f>
        <v/>
      </c>
      <c r="P138" s="19" t="str">
        <f t="shared" ref="P138:P139" si="585">IF(O138="","",O138)</f>
        <v/>
      </c>
      <c r="Q138" s="19" t="str">
        <f t="shared" ref="Q138:Q139" si="586">IF(P138="","",P138)</f>
        <v/>
      </c>
      <c r="R138" s="19" t="str">
        <f t="shared" ref="R138:R139" si="587">IF(Q138="","",Q138)</f>
        <v/>
      </c>
      <c r="S138" s="19" t="str">
        <f t="shared" ref="S138:S139" si="588">IF(R138="","",R138)</f>
        <v/>
      </c>
      <c r="T138" s="234">
        <f t="shared" si="566"/>
        <v>0</v>
      </c>
      <c r="U138" s="656"/>
      <c r="V138" s="653"/>
      <c r="W138" s="652" t="str">
        <f>IF($V138="","",IF(OR($V138="令和８年７月17日までに修了",$V138="賃金改善開始の前月までに修了"),"研修提出必須",""))</f>
        <v/>
      </c>
      <c r="AN138" s="204">
        <v>4</v>
      </c>
      <c r="AO138" s="204">
        <v>3</v>
      </c>
      <c r="AP138" s="204">
        <v>1</v>
      </c>
      <c r="AQ138" s="221">
        <f ca="1">IF($AP138=1,IF(INDIRECT(ADDRESS(($AN138-1)*3+$AO138+5,$AP138+7))="",0,INDIRECT(ADDRESS(($AN138-1)*3+$AO138+5,$AP138+7))),IF(INDIRECT(ADDRESS(($AN138-1)*3+$AO138+5,$AP138+7))="",0,IF(COUNTIF(INDIRECT(ADDRESS(($AN138-1)*36+($AO138-1)*12+6,COLUMN())):INDIRECT(ADDRESS(($AN138-1)*36+($AO138-1)*12+$AP138+4,COLUMN())),INDIRECT(ADDRESS(($AN138-1)*3+$AO138+5,$AP138+7)))&gt;=1,0,INDIRECT(ADDRESS(($AN138-1)*3+$AO138+5,$AP138+7)))))</f>
        <v>0</v>
      </c>
      <c r="AR138" s="204">
        <f ca="1">COUNTIF(INDIRECT("H"&amp;(ROW()+12*(($AN138-1)*3+$AO138)-ROW())/12+5):INDIRECT("S"&amp;(ROW()+12*(($AN138-1)*3+$AO138)-ROW())/12+5),AQ138)</f>
        <v>0</v>
      </c>
      <c r="AS138" s="221"/>
      <c r="AU138" s="204">
        <f ca="1">IF(AND(AQ138&gt;0,AR138&gt;0),COUNTIF(AU$6:AU137,"&gt;0")+1,0)</f>
        <v>0</v>
      </c>
    </row>
    <row r="139" spans="1:47">
      <c r="A139" s="660"/>
      <c r="B139" s="660"/>
      <c r="C139" s="691"/>
      <c r="D139" s="661"/>
      <c r="E139" s="664"/>
      <c r="F139" s="660"/>
      <c r="G139" s="228" t="s">
        <v>244</v>
      </c>
      <c r="H139" s="15"/>
      <c r="I139" s="15" t="str">
        <f t="shared" si="578"/>
        <v/>
      </c>
      <c r="J139" s="15" t="str">
        <f t="shared" si="579"/>
        <v/>
      </c>
      <c r="K139" s="15" t="str">
        <f t="shared" si="580"/>
        <v/>
      </c>
      <c r="L139" s="15" t="str">
        <f t="shared" si="581"/>
        <v/>
      </c>
      <c r="M139" s="15" t="str">
        <f t="shared" si="582"/>
        <v/>
      </c>
      <c r="N139" s="15" t="str">
        <f t="shared" si="583"/>
        <v/>
      </c>
      <c r="O139" s="15" t="str">
        <f t="shared" si="584"/>
        <v/>
      </c>
      <c r="P139" s="15" t="str">
        <f t="shared" si="585"/>
        <v/>
      </c>
      <c r="Q139" s="15" t="str">
        <f t="shared" si="586"/>
        <v/>
      </c>
      <c r="R139" s="15" t="str">
        <f t="shared" si="587"/>
        <v/>
      </c>
      <c r="S139" s="15" t="str">
        <f t="shared" si="588"/>
        <v/>
      </c>
      <c r="T139" s="232">
        <f t="shared" si="566"/>
        <v>0</v>
      </c>
      <c r="U139" s="657"/>
      <c r="V139" s="654"/>
      <c r="W139" s="652"/>
      <c r="AN139" s="204">
        <v>4</v>
      </c>
      <c r="AO139" s="204">
        <v>3</v>
      </c>
      <c r="AP139" s="204">
        <v>2</v>
      </c>
      <c r="AQ139" s="221">
        <f ca="1">IF($AP139=1,IF(INDIRECT(ADDRESS(($AN139-1)*3+$AO139+5,$AP139+7))="",0,INDIRECT(ADDRESS(($AN139-1)*3+$AO139+5,$AP139+7))),IF(INDIRECT(ADDRESS(($AN139-1)*3+$AO139+5,$AP139+7))="",0,IF(COUNTIF(INDIRECT(ADDRESS(($AN139-1)*36+($AO139-1)*12+6,COLUMN())):INDIRECT(ADDRESS(($AN139-1)*36+($AO139-1)*12+$AP139+4,COLUMN())),INDIRECT(ADDRESS(($AN139-1)*3+$AO139+5,$AP139+7)))&gt;=1,0,INDIRECT(ADDRESS(($AN139-1)*3+$AO139+5,$AP139+7)))))</f>
        <v>0</v>
      </c>
      <c r="AR139" s="204">
        <f ca="1">COUNTIF(INDIRECT("H"&amp;(ROW()+12*(($AN139-1)*3+$AO139)-ROW())/12+5):INDIRECT("S"&amp;(ROW()+12*(($AN139-1)*3+$AO139)-ROW())/12+5),AQ139)</f>
        <v>0</v>
      </c>
      <c r="AS139" s="221"/>
      <c r="AU139" s="204">
        <f ca="1">IF(AND(AQ139&gt;0,AR139&gt;0),COUNTIF(AU$6:AU138,"&gt;0")+1,0)</f>
        <v>0</v>
      </c>
    </row>
    <row r="140" spans="1:47">
      <c r="A140" s="661"/>
      <c r="B140" s="661"/>
      <c r="C140" s="692"/>
      <c r="D140" s="693"/>
      <c r="E140" s="665"/>
      <c r="F140" s="661"/>
      <c r="G140" s="230" t="s">
        <v>303</v>
      </c>
      <c r="H140" s="17"/>
      <c r="I140" s="17"/>
      <c r="J140" s="17"/>
      <c r="K140" s="17"/>
      <c r="L140" s="17"/>
      <c r="M140" s="17"/>
      <c r="N140" s="17"/>
      <c r="O140" s="17"/>
      <c r="P140" s="17"/>
      <c r="Q140" s="17"/>
      <c r="R140" s="17"/>
      <c r="S140" s="17"/>
      <c r="T140" s="231">
        <f t="shared" si="566"/>
        <v>0</v>
      </c>
      <c r="U140" s="658"/>
      <c r="V140" s="655"/>
      <c r="W140" s="652"/>
      <c r="AN140" s="204">
        <v>4</v>
      </c>
      <c r="AO140" s="204">
        <v>3</v>
      </c>
      <c r="AP140" s="204">
        <v>3</v>
      </c>
      <c r="AQ140" s="221">
        <f ca="1">IF($AP140=1,IF(INDIRECT(ADDRESS(($AN140-1)*3+$AO140+5,$AP140+7))="",0,INDIRECT(ADDRESS(($AN140-1)*3+$AO140+5,$AP140+7))),IF(INDIRECT(ADDRESS(($AN140-1)*3+$AO140+5,$AP140+7))="",0,IF(COUNTIF(INDIRECT(ADDRESS(($AN140-1)*36+($AO140-1)*12+6,COLUMN())):INDIRECT(ADDRESS(($AN140-1)*36+($AO140-1)*12+$AP140+4,COLUMN())),INDIRECT(ADDRESS(($AN140-1)*3+$AO140+5,$AP140+7)))&gt;=1,0,INDIRECT(ADDRESS(($AN140-1)*3+$AO140+5,$AP140+7)))))</f>
        <v>0</v>
      </c>
      <c r="AR140" s="204">
        <f ca="1">COUNTIF(INDIRECT("H"&amp;(ROW()+12*(($AN140-1)*3+$AO140)-ROW())/12+5):INDIRECT("S"&amp;(ROW()+12*(($AN140-1)*3+$AO140)-ROW())/12+5),AQ140)</f>
        <v>0</v>
      </c>
      <c r="AS140" s="221"/>
      <c r="AU140" s="204">
        <f ca="1">IF(AND(AQ140&gt;0,AR140&gt;0),COUNTIF(AU$6:AU139,"&gt;0")+1,0)</f>
        <v>0</v>
      </c>
    </row>
    <row r="141" spans="1:47">
      <c r="A141" s="659">
        <v>46</v>
      </c>
      <c r="B141" s="659"/>
      <c r="C141" s="659"/>
      <c r="D141" s="659"/>
      <c r="E141" s="663"/>
      <c r="F141" s="659"/>
      <c r="G141" s="226" t="s">
        <v>242</v>
      </c>
      <c r="H141" s="19"/>
      <c r="I141" s="19" t="str">
        <f t="shared" ref="I141:I142" si="589">IF(H141="","",H141)</f>
        <v/>
      </c>
      <c r="J141" s="19" t="str">
        <f t="shared" ref="J141:J142" si="590">IF(I141="","",I141)</f>
        <v/>
      </c>
      <c r="K141" s="19" t="str">
        <f t="shared" ref="K141:K142" si="591">IF(J141="","",J141)</f>
        <v/>
      </c>
      <c r="L141" s="19" t="str">
        <f t="shared" ref="L141:L142" si="592">IF(K141="","",K141)</f>
        <v/>
      </c>
      <c r="M141" s="19" t="str">
        <f t="shared" ref="M141:M142" si="593">IF(L141="","",L141)</f>
        <v/>
      </c>
      <c r="N141" s="19" t="str">
        <f t="shared" ref="N141:N142" si="594">IF(M141="","",M141)</f>
        <v/>
      </c>
      <c r="O141" s="19" t="str">
        <f t="shared" ref="O141:O142" si="595">IF(N141="","",N141)</f>
        <v/>
      </c>
      <c r="P141" s="19" t="str">
        <f t="shared" ref="P141:P142" si="596">IF(O141="","",O141)</f>
        <v/>
      </c>
      <c r="Q141" s="19" t="str">
        <f t="shared" ref="Q141:Q142" si="597">IF(P141="","",P141)</f>
        <v/>
      </c>
      <c r="R141" s="19" t="str">
        <f t="shared" ref="R141:R142" si="598">IF(Q141="","",Q141)</f>
        <v/>
      </c>
      <c r="S141" s="19" t="str">
        <f t="shared" ref="S141:S142" si="599">IF(R141="","",R141)</f>
        <v/>
      </c>
      <c r="T141" s="234">
        <f t="shared" si="566"/>
        <v>0</v>
      </c>
      <c r="U141" s="656"/>
      <c r="V141" s="653"/>
      <c r="W141" s="652" t="str">
        <f>IF($V141="","",IF(OR($V141="令和８年７月17日までに修了",$V141="賃金改善開始の前月までに修了"),"研修提出必須",""))</f>
        <v/>
      </c>
      <c r="AN141" s="204">
        <v>4</v>
      </c>
      <c r="AO141" s="204">
        <v>3</v>
      </c>
      <c r="AP141" s="204">
        <v>4</v>
      </c>
      <c r="AQ141" s="221">
        <f ca="1">IF($AP141=1,IF(INDIRECT(ADDRESS(($AN141-1)*3+$AO141+5,$AP141+7))="",0,INDIRECT(ADDRESS(($AN141-1)*3+$AO141+5,$AP141+7))),IF(INDIRECT(ADDRESS(($AN141-1)*3+$AO141+5,$AP141+7))="",0,IF(COUNTIF(INDIRECT(ADDRESS(($AN141-1)*36+($AO141-1)*12+6,COLUMN())):INDIRECT(ADDRESS(($AN141-1)*36+($AO141-1)*12+$AP141+4,COLUMN())),INDIRECT(ADDRESS(($AN141-1)*3+$AO141+5,$AP141+7)))&gt;=1,0,INDIRECT(ADDRESS(($AN141-1)*3+$AO141+5,$AP141+7)))))</f>
        <v>0</v>
      </c>
      <c r="AR141" s="204">
        <f ca="1">COUNTIF(INDIRECT("H"&amp;(ROW()+12*(($AN141-1)*3+$AO141)-ROW())/12+5):INDIRECT("S"&amp;(ROW()+12*(($AN141-1)*3+$AO141)-ROW())/12+5),AQ141)</f>
        <v>0</v>
      </c>
      <c r="AS141" s="221"/>
      <c r="AU141" s="204">
        <f ca="1">IF(AND(AQ141&gt;0,AR141&gt;0),COUNTIF(AU$6:AU140,"&gt;0")+1,0)</f>
        <v>0</v>
      </c>
    </row>
    <row r="142" spans="1:47">
      <c r="A142" s="660"/>
      <c r="B142" s="660"/>
      <c r="C142" s="691"/>
      <c r="D142" s="661"/>
      <c r="E142" s="664"/>
      <c r="F142" s="660"/>
      <c r="G142" s="228" t="s">
        <v>244</v>
      </c>
      <c r="H142" s="15"/>
      <c r="I142" s="15" t="str">
        <f t="shared" si="589"/>
        <v/>
      </c>
      <c r="J142" s="15" t="str">
        <f t="shared" si="590"/>
        <v/>
      </c>
      <c r="K142" s="15" t="str">
        <f t="shared" si="591"/>
        <v/>
      </c>
      <c r="L142" s="15" t="str">
        <f t="shared" si="592"/>
        <v/>
      </c>
      <c r="M142" s="15" t="str">
        <f t="shared" si="593"/>
        <v/>
      </c>
      <c r="N142" s="15" t="str">
        <f t="shared" si="594"/>
        <v/>
      </c>
      <c r="O142" s="15" t="str">
        <f t="shared" si="595"/>
        <v/>
      </c>
      <c r="P142" s="15" t="str">
        <f t="shared" si="596"/>
        <v/>
      </c>
      <c r="Q142" s="15" t="str">
        <f t="shared" si="597"/>
        <v/>
      </c>
      <c r="R142" s="15" t="str">
        <f t="shared" si="598"/>
        <v/>
      </c>
      <c r="S142" s="15" t="str">
        <f t="shared" si="599"/>
        <v/>
      </c>
      <c r="T142" s="232">
        <f t="shared" si="566"/>
        <v>0</v>
      </c>
      <c r="U142" s="657"/>
      <c r="V142" s="654"/>
      <c r="W142" s="652"/>
      <c r="AN142" s="204">
        <v>4</v>
      </c>
      <c r="AO142" s="204">
        <v>3</v>
      </c>
      <c r="AP142" s="204">
        <v>5</v>
      </c>
      <c r="AQ142" s="221">
        <f ca="1">IF($AP142=1,IF(INDIRECT(ADDRESS(($AN142-1)*3+$AO142+5,$AP142+7))="",0,INDIRECT(ADDRESS(($AN142-1)*3+$AO142+5,$AP142+7))),IF(INDIRECT(ADDRESS(($AN142-1)*3+$AO142+5,$AP142+7))="",0,IF(COUNTIF(INDIRECT(ADDRESS(($AN142-1)*36+($AO142-1)*12+6,COLUMN())):INDIRECT(ADDRESS(($AN142-1)*36+($AO142-1)*12+$AP142+4,COLUMN())),INDIRECT(ADDRESS(($AN142-1)*3+$AO142+5,$AP142+7)))&gt;=1,0,INDIRECT(ADDRESS(($AN142-1)*3+$AO142+5,$AP142+7)))))</f>
        <v>0</v>
      </c>
      <c r="AR142" s="204">
        <f ca="1">COUNTIF(INDIRECT("H"&amp;(ROW()+12*(($AN142-1)*3+$AO142)-ROW())/12+5):INDIRECT("S"&amp;(ROW()+12*(($AN142-1)*3+$AO142)-ROW())/12+5),AQ142)</f>
        <v>0</v>
      </c>
      <c r="AS142" s="221"/>
      <c r="AU142" s="204">
        <f ca="1">IF(AND(AQ142&gt;0,AR142&gt;0),COUNTIF(AU$6:AU141,"&gt;0")+1,0)</f>
        <v>0</v>
      </c>
    </row>
    <row r="143" spans="1:47">
      <c r="A143" s="661"/>
      <c r="B143" s="661"/>
      <c r="C143" s="692"/>
      <c r="D143" s="693"/>
      <c r="E143" s="665"/>
      <c r="F143" s="661"/>
      <c r="G143" s="230" t="s">
        <v>303</v>
      </c>
      <c r="H143" s="17"/>
      <c r="I143" s="17"/>
      <c r="J143" s="17"/>
      <c r="K143" s="17"/>
      <c r="L143" s="17"/>
      <c r="M143" s="17"/>
      <c r="N143" s="17"/>
      <c r="O143" s="17"/>
      <c r="P143" s="17"/>
      <c r="Q143" s="17"/>
      <c r="R143" s="17"/>
      <c r="S143" s="17"/>
      <c r="T143" s="231">
        <f t="shared" si="566"/>
        <v>0</v>
      </c>
      <c r="U143" s="658"/>
      <c r="V143" s="655"/>
      <c r="W143" s="652"/>
      <c r="AN143" s="204">
        <v>4</v>
      </c>
      <c r="AO143" s="204">
        <v>3</v>
      </c>
      <c r="AP143" s="204">
        <v>6</v>
      </c>
      <c r="AQ143" s="221">
        <f ca="1">IF($AP143=1,IF(INDIRECT(ADDRESS(($AN143-1)*3+$AO143+5,$AP143+7))="",0,INDIRECT(ADDRESS(($AN143-1)*3+$AO143+5,$AP143+7))),IF(INDIRECT(ADDRESS(($AN143-1)*3+$AO143+5,$AP143+7))="",0,IF(COUNTIF(INDIRECT(ADDRESS(($AN143-1)*36+($AO143-1)*12+6,COLUMN())):INDIRECT(ADDRESS(($AN143-1)*36+($AO143-1)*12+$AP143+4,COLUMN())),INDIRECT(ADDRESS(($AN143-1)*3+$AO143+5,$AP143+7)))&gt;=1,0,INDIRECT(ADDRESS(($AN143-1)*3+$AO143+5,$AP143+7)))))</f>
        <v>0</v>
      </c>
      <c r="AR143" s="204">
        <f ca="1">COUNTIF(INDIRECT("H"&amp;(ROW()+12*(($AN143-1)*3+$AO143)-ROW())/12+5):INDIRECT("S"&amp;(ROW()+12*(($AN143-1)*3+$AO143)-ROW())/12+5),AQ143)</f>
        <v>0</v>
      </c>
      <c r="AS143" s="221"/>
      <c r="AU143" s="204">
        <f ca="1">IF(AND(AQ143&gt;0,AR143&gt;0),COUNTIF(AU$6:AU142,"&gt;0")+1,0)</f>
        <v>0</v>
      </c>
    </row>
    <row r="144" spans="1:47">
      <c r="A144" s="659">
        <v>47</v>
      </c>
      <c r="B144" s="659"/>
      <c r="C144" s="659"/>
      <c r="D144" s="659"/>
      <c r="E144" s="663"/>
      <c r="F144" s="659"/>
      <c r="G144" s="226" t="s">
        <v>242</v>
      </c>
      <c r="H144" s="19"/>
      <c r="I144" s="19" t="str">
        <f t="shared" ref="I144:I145" si="600">IF(H144="","",H144)</f>
        <v/>
      </c>
      <c r="J144" s="19" t="str">
        <f t="shared" ref="J144:J145" si="601">IF(I144="","",I144)</f>
        <v/>
      </c>
      <c r="K144" s="19" t="str">
        <f t="shared" ref="K144:K145" si="602">IF(J144="","",J144)</f>
        <v/>
      </c>
      <c r="L144" s="19" t="str">
        <f t="shared" ref="L144:L145" si="603">IF(K144="","",K144)</f>
        <v/>
      </c>
      <c r="M144" s="19" t="str">
        <f t="shared" ref="M144:M145" si="604">IF(L144="","",L144)</f>
        <v/>
      </c>
      <c r="N144" s="19" t="str">
        <f t="shared" ref="N144:N145" si="605">IF(M144="","",M144)</f>
        <v/>
      </c>
      <c r="O144" s="19" t="str">
        <f t="shared" ref="O144:O145" si="606">IF(N144="","",N144)</f>
        <v/>
      </c>
      <c r="P144" s="19" t="str">
        <f t="shared" ref="P144:P145" si="607">IF(O144="","",O144)</f>
        <v/>
      </c>
      <c r="Q144" s="19" t="str">
        <f t="shared" ref="Q144:Q145" si="608">IF(P144="","",P144)</f>
        <v/>
      </c>
      <c r="R144" s="19" t="str">
        <f t="shared" ref="R144:R145" si="609">IF(Q144="","",Q144)</f>
        <v/>
      </c>
      <c r="S144" s="19" t="str">
        <f t="shared" ref="S144:S145" si="610">IF(R144="","",R144)</f>
        <v/>
      </c>
      <c r="T144" s="234">
        <f t="shared" si="566"/>
        <v>0</v>
      </c>
      <c r="U144" s="656"/>
      <c r="V144" s="653"/>
      <c r="W144" s="652" t="str">
        <f>IF($V144="","",IF(OR($V144="令和８年７月17日までに修了",$V144="賃金改善開始の前月までに修了"),"研修提出必須",""))</f>
        <v/>
      </c>
      <c r="AN144" s="204">
        <v>4</v>
      </c>
      <c r="AO144" s="204">
        <v>3</v>
      </c>
      <c r="AP144" s="204">
        <v>7</v>
      </c>
      <c r="AQ144" s="221">
        <f ca="1">IF($AP144=1,IF(INDIRECT(ADDRESS(($AN144-1)*3+$AO144+5,$AP144+7))="",0,INDIRECT(ADDRESS(($AN144-1)*3+$AO144+5,$AP144+7))),IF(INDIRECT(ADDRESS(($AN144-1)*3+$AO144+5,$AP144+7))="",0,IF(COUNTIF(INDIRECT(ADDRESS(($AN144-1)*36+($AO144-1)*12+6,COLUMN())):INDIRECT(ADDRESS(($AN144-1)*36+($AO144-1)*12+$AP144+4,COLUMN())),INDIRECT(ADDRESS(($AN144-1)*3+$AO144+5,$AP144+7)))&gt;=1,0,INDIRECT(ADDRESS(($AN144-1)*3+$AO144+5,$AP144+7)))))</f>
        <v>0</v>
      </c>
      <c r="AR144" s="204">
        <f ca="1">COUNTIF(INDIRECT("H"&amp;(ROW()+12*(($AN144-1)*3+$AO144)-ROW())/12+5):INDIRECT("S"&amp;(ROW()+12*(($AN144-1)*3+$AO144)-ROW())/12+5),AQ144)</f>
        <v>0</v>
      </c>
      <c r="AS144" s="221"/>
      <c r="AU144" s="204">
        <f ca="1">IF(AND(AQ144&gt;0,AR144&gt;0),COUNTIF(AU$6:AU143,"&gt;0")+1,0)</f>
        <v>0</v>
      </c>
    </row>
    <row r="145" spans="1:47">
      <c r="A145" s="660"/>
      <c r="B145" s="660"/>
      <c r="C145" s="691"/>
      <c r="D145" s="661"/>
      <c r="E145" s="664"/>
      <c r="F145" s="660"/>
      <c r="G145" s="228" t="s">
        <v>244</v>
      </c>
      <c r="H145" s="15"/>
      <c r="I145" s="15" t="str">
        <f t="shared" si="600"/>
        <v/>
      </c>
      <c r="J145" s="15" t="str">
        <f t="shared" si="601"/>
        <v/>
      </c>
      <c r="K145" s="15" t="str">
        <f t="shared" si="602"/>
        <v/>
      </c>
      <c r="L145" s="15" t="str">
        <f t="shared" si="603"/>
        <v/>
      </c>
      <c r="M145" s="15" t="str">
        <f t="shared" si="604"/>
        <v/>
      </c>
      <c r="N145" s="15" t="str">
        <f t="shared" si="605"/>
        <v/>
      </c>
      <c r="O145" s="15" t="str">
        <f t="shared" si="606"/>
        <v/>
      </c>
      <c r="P145" s="15" t="str">
        <f t="shared" si="607"/>
        <v/>
      </c>
      <c r="Q145" s="15" t="str">
        <f t="shared" si="608"/>
        <v/>
      </c>
      <c r="R145" s="15" t="str">
        <f t="shared" si="609"/>
        <v/>
      </c>
      <c r="S145" s="15" t="str">
        <f t="shared" si="610"/>
        <v/>
      </c>
      <c r="T145" s="232">
        <f t="shared" si="566"/>
        <v>0</v>
      </c>
      <c r="U145" s="657"/>
      <c r="V145" s="654"/>
      <c r="W145" s="652"/>
      <c r="AN145" s="204">
        <v>4</v>
      </c>
      <c r="AO145" s="204">
        <v>3</v>
      </c>
      <c r="AP145" s="204">
        <v>8</v>
      </c>
      <c r="AQ145" s="221">
        <f ca="1">IF($AP145=1,IF(INDIRECT(ADDRESS(($AN145-1)*3+$AO145+5,$AP145+7))="",0,INDIRECT(ADDRESS(($AN145-1)*3+$AO145+5,$AP145+7))),IF(INDIRECT(ADDRESS(($AN145-1)*3+$AO145+5,$AP145+7))="",0,IF(COUNTIF(INDIRECT(ADDRESS(($AN145-1)*36+($AO145-1)*12+6,COLUMN())):INDIRECT(ADDRESS(($AN145-1)*36+($AO145-1)*12+$AP145+4,COLUMN())),INDIRECT(ADDRESS(($AN145-1)*3+$AO145+5,$AP145+7)))&gt;=1,0,INDIRECT(ADDRESS(($AN145-1)*3+$AO145+5,$AP145+7)))))</f>
        <v>0</v>
      </c>
      <c r="AR145" s="204">
        <f ca="1">COUNTIF(INDIRECT("H"&amp;(ROW()+12*(($AN145-1)*3+$AO145)-ROW())/12+5):INDIRECT("S"&amp;(ROW()+12*(($AN145-1)*3+$AO145)-ROW())/12+5),AQ145)</f>
        <v>0</v>
      </c>
      <c r="AS145" s="221"/>
      <c r="AU145" s="204">
        <f ca="1">IF(AND(AQ145&gt;0,AR145&gt;0),COUNTIF(AU$6:AU144,"&gt;0")+1,0)</f>
        <v>0</v>
      </c>
    </row>
    <row r="146" spans="1:47">
      <c r="A146" s="661"/>
      <c r="B146" s="661"/>
      <c r="C146" s="692"/>
      <c r="D146" s="693"/>
      <c r="E146" s="665"/>
      <c r="F146" s="661"/>
      <c r="G146" s="230" t="s">
        <v>303</v>
      </c>
      <c r="H146" s="17"/>
      <c r="I146" s="17"/>
      <c r="J146" s="17"/>
      <c r="K146" s="17"/>
      <c r="L146" s="17"/>
      <c r="M146" s="17"/>
      <c r="N146" s="17"/>
      <c r="O146" s="17"/>
      <c r="P146" s="17"/>
      <c r="Q146" s="17"/>
      <c r="R146" s="17"/>
      <c r="S146" s="17"/>
      <c r="T146" s="231">
        <f t="shared" si="566"/>
        <v>0</v>
      </c>
      <c r="U146" s="658"/>
      <c r="V146" s="655"/>
      <c r="W146" s="652"/>
      <c r="AN146" s="204">
        <v>4</v>
      </c>
      <c r="AO146" s="204">
        <v>3</v>
      </c>
      <c r="AP146" s="204">
        <v>9</v>
      </c>
      <c r="AQ146" s="221">
        <f ca="1">IF($AP146=1,IF(INDIRECT(ADDRESS(($AN146-1)*3+$AO146+5,$AP146+7))="",0,INDIRECT(ADDRESS(($AN146-1)*3+$AO146+5,$AP146+7))),IF(INDIRECT(ADDRESS(($AN146-1)*3+$AO146+5,$AP146+7))="",0,IF(COUNTIF(INDIRECT(ADDRESS(($AN146-1)*36+($AO146-1)*12+6,COLUMN())):INDIRECT(ADDRESS(($AN146-1)*36+($AO146-1)*12+$AP146+4,COLUMN())),INDIRECT(ADDRESS(($AN146-1)*3+$AO146+5,$AP146+7)))&gt;=1,0,INDIRECT(ADDRESS(($AN146-1)*3+$AO146+5,$AP146+7)))))</f>
        <v>0</v>
      </c>
      <c r="AR146" s="204">
        <f ca="1">COUNTIF(INDIRECT("H"&amp;(ROW()+12*(($AN146-1)*3+$AO146)-ROW())/12+5):INDIRECT("S"&amp;(ROW()+12*(($AN146-1)*3+$AO146)-ROW())/12+5),AQ146)</f>
        <v>0</v>
      </c>
      <c r="AS146" s="221"/>
      <c r="AU146" s="204">
        <f ca="1">IF(AND(AQ146&gt;0,AR146&gt;0),COUNTIF(AU$6:AU145,"&gt;0")+1,0)</f>
        <v>0</v>
      </c>
    </row>
    <row r="147" spans="1:47">
      <c r="A147" s="659">
        <v>48</v>
      </c>
      <c r="B147" s="659"/>
      <c r="C147" s="659"/>
      <c r="D147" s="659"/>
      <c r="E147" s="663"/>
      <c r="F147" s="659"/>
      <c r="G147" s="226" t="s">
        <v>242</v>
      </c>
      <c r="H147" s="19"/>
      <c r="I147" s="19" t="str">
        <f t="shared" ref="I147:I148" si="611">IF(H147="","",H147)</f>
        <v/>
      </c>
      <c r="J147" s="19" t="str">
        <f t="shared" ref="J147:J148" si="612">IF(I147="","",I147)</f>
        <v/>
      </c>
      <c r="K147" s="19" t="str">
        <f t="shared" ref="K147:K148" si="613">IF(J147="","",J147)</f>
        <v/>
      </c>
      <c r="L147" s="19" t="str">
        <f t="shared" ref="L147:L148" si="614">IF(K147="","",K147)</f>
        <v/>
      </c>
      <c r="M147" s="19" t="str">
        <f t="shared" ref="M147:M148" si="615">IF(L147="","",L147)</f>
        <v/>
      </c>
      <c r="N147" s="19" t="str">
        <f t="shared" ref="N147:N148" si="616">IF(M147="","",M147)</f>
        <v/>
      </c>
      <c r="O147" s="19" t="str">
        <f t="shared" ref="O147:O148" si="617">IF(N147="","",N147)</f>
        <v/>
      </c>
      <c r="P147" s="19" t="str">
        <f t="shared" ref="P147:P148" si="618">IF(O147="","",O147)</f>
        <v/>
      </c>
      <c r="Q147" s="19" t="str">
        <f t="shared" ref="Q147:Q148" si="619">IF(P147="","",P147)</f>
        <v/>
      </c>
      <c r="R147" s="19" t="str">
        <f t="shared" ref="R147:R148" si="620">IF(Q147="","",Q147)</f>
        <v/>
      </c>
      <c r="S147" s="19" t="str">
        <f t="shared" ref="S147:S148" si="621">IF(R147="","",R147)</f>
        <v/>
      </c>
      <c r="T147" s="234">
        <f t="shared" si="566"/>
        <v>0</v>
      </c>
      <c r="U147" s="656"/>
      <c r="V147" s="653"/>
      <c r="W147" s="652" t="str">
        <f>IF($V147="","",IF(OR($V147="令和８年７月17日までに修了",$V147="賃金改善開始の前月までに修了"),"研修提出必須",""))</f>
        <v/>
      </c>
      <c r="AN147" s="204">
        <v>4</v>
      </c>
      <c r="AO147" s="204">
        <v>3</v>
      </c>
      <c r="AP147" s="204">
        <v>10</v>
      </c>
      <c r="AQ147" s="221">
        <f ca="1">IF($AP147=1,IF(INDIRECT(ADDRESS(($AN147-1)*3+$AO147+5,$AP147+7))="",0,INDIRECT(ADDRESS(($AN147-1)*3+$AO147+5,$AP147+7))),IF(INDIRECT(ADDRESS(($AN147-1)*3+$AO147+5,$AP147+7))="",0,IF(COUNTIF(INDIRECT(ADDRESS(($AN147-1)*36+($AO147-1)*12+6,COLUMN())):INDIRECT(ADDRESS(($AN147-1)*36+($AO147-1)*12+$AP147+4,COLUMN())),INDIRECT(ADDRESS(($AN147-1)*3+$AO147+5,$AP147+7)))&gt;=1,0,INDIRECT(ADDRESS(($AN147-1)*3+$AO147+5,$AP147+7)))))</f>
        <v>0</v>
      </c>
      <c r="AR147" s="204">
        <f ca="1">COUNTIF(INDIRECT("H"&amp;(ROW()+12*(($AN147-1)*3+$AO147)-ROW())/12+5):INDIRECT("S"&amp;(ROW()+12*(($AN147-1)*3+$AO147)-ROW())/12+5),AQ147)</f>
        <v>0</v>
      </c>
      <c r="AS147" s="221"/>
      <c r="AU147" s="204">
        <f ca="1">IF(AND(AQ147&gt;0,AR147&gt;0),COUNTIF(AU$6:AU146,"&gt;0")+1,0)</f>
        <v>0</v>
      </c>
    </row>
    <row r="148" spans="1:47">
      <c r="A148" s="660"/>
      <c r="B148" s="660"/>
      <c r="C148" s="691"/>
      <c r="D148" s="661"/>
      <c r="E148" s="664"/>
      <c r="F148" s="660"/>
      <c r="G148" s="228" t="s">
        <v>244</v>
      </c>
      <c r="H148" s="15"/>
      <c r="I148" s="15" t="str">
        <f t="shared" si="611"/>
        <v/>
      </c>
      <c r="J148" s="15" t="str">
        <f t="shared" si="612"/>
        <v/>
      </c>
      <c r="K148" s="15" t="str">
        <f t="shared" si="613"/>
        <v/>
      </c>
      <c r="L148" s="15" t="str">
        <f t="shared" si="614"/>
        <v/>
      </c>
      <c r="M148" s="15" t="str">
        <f t="shared" si="615"/>
        <v/>
      </c>
      <c r="N148" s="15" t="str">
        <f t="shared" si="616"/>
        <v/>
      </c>
      <c r="O148" s="15" t="str">
        <f t="shared" si="617"/>
        <v/>
      </c>
      <c r="P148" s="15" t="str">
        <f t="shared" si="618"/>
        <v/>
      </c>
      <c r="Q148" s="15" t="str">
        <f t="shared" si="619"/>
        <v/>
      </c>
      <c r="R148" s="15" t="str">
        <f t="shared" si="620"/>
        <v/>
      </c>
      <c r="S148" s="15" t="str">
        <f t="shared" si="621"/>
        <v/>
      </c>
      <c r="T148" s="232">
        <f t="shared" si="566"/>
        <v>0</v>
      </c>
      <c r="U148" s="657"/>
      <c r="V148" s="654"/>
      <c r="W148" s="652"/>
      <c r="AN148" s="204">
        <v>4</v>
      </c>
      <c r="AO148" s="204">
        <v>3</v>
      </c>
      <c r="AP148" s="204">
        <v>11</v>
      </c>
      <c r="AQ148" s="221">
        <f ca="1">IF($AP148=1,IF(INDIRECT(ADDRESS(($AN148-1)*3+$AO148+5,$AP148+7))="",0,INDIRECT(ADDRESS(($AN148-1)*3+$AO148+5,$AP148+7))),IF(INDIRECT(ADDRESS(($AN148-1)*3+$AO148+5,$AP148+7))="",0,IF(COUNTIF(INDIRECT(ADDRESS(($AN148-1)*36+($AO148-1)*12+6,COLUMN())):INDIRECT(ADDRESS(($AN148-1)*36+($AO148-1)*12+$AP148+4,COLUMN())),INDIRECT(ADDRESS(($AN148-1)*3+$AO148+5,$AP148+7)))&gt;=1,0,INDIRECT(ADDRESS(($AN148-1)*3+$AO148+5,$AP148+7)))))</f>
        <v>0</v>
      </c>
      <c r="AR148" s="204">
        <f ca="1">COUNTIF(INDIRECT("H"&amp;(ROW()+12*(($AN148-1)*3+$AO148)-ROW())/12+5):INDIRECT("S"&amp;(ROW()+12*(($AN148-1)*3+$AO148)-ROW())/12+5),AQ148)</f>
        <v>0</v>
      </c>
      <c r="AS148" s="221"/>
      <c r="AU148" s="204">
        <f ca="1">IF(AND(AQ148&gt;0,AR148&gt;0),COUNTIF(AU$6:AU147,"&gt;0")+1,0)</f>
        <v>0</v>
      </c>
    </row>
    <row r="149" spans="1:47">
      <c r="A149" s="661"/>
      <c r="B149" s="661"/>
      <c r="C149" s="692"/>
      <c r="D149" s="693"/>
      <c r="E149" s="665"/>
      <c r="F149" s="661"/>
      <c r="G149" s="230" t="s">
        <v>303</v>
      </c>
      <c r="H149" s="17"/>
      <c r="I149" s="17"/>
      <c r="J149" s="17"/>
      <c r="K149" s="17"/>
      <c r="L149" s="17"/>
      <c r="M149" s="17"/>
      <c r="N149" s="17"/>
      <c r="O149" s="17"/>
      <c r="P149" s="17"/>
      <c r="Q149" s="17"/>
      <c r="R149" s="17"/>
      <c r="S149" s="17"/>
      <c r="T149" s="231">
        <f t="shared" si="566"/>
        <v>0</v>
      </c>
      <c r="U149" s="658"/>
      <c r="V149" s="655"/>
      <c r="W149" s="652"/>
      <c r="AN149" s="204">
        <v>4</v>
      </c>
      <c r="AO149" s="204">
        <v>3</v>
      </c>
      <c r="AP149" s="204">
        <v>12</v>
      </c>
      <c r="AQ149" s="221">
        <f ca="1">IF($AP149=1,IF(INDIRECT(ADDRESS(($AN149-1)*3+$AO149+5,$AP149+7))="",0,INDIRECT(ADDRESS(($AN149-1)*3+$AO149+5,$AP149+7))),IF(INDIRECT(ADDRESS(($AN149-1)*3+$AO149+5,$AP149+7))="",0,IF(COUNTIF(INDIRECT(ADDRESS(($AN149-1)*36+($AO149-1)*12+6,COLUMN())):INDIRECT(ADDRESS(($AN149-1)*36+($AO149-1)*12+$AP149+4,COLUMN())),INDIRECT(ADDRESS(($AN149-1)*3+$AO149+5,$AP149+7)))&gt;=1,0,INDIRECT(ADDRESS(($AN149-1)*3+$AO149+5,$AP149+7)))))</f>
        <v>0</v>
      </c>
      <c r="AR149" s="204">
        <f ca="1">COUNTIF(INDIRECT("H"&amp;(ROW()+12*(($AN149-1)*3+$AO149)-ROW())/12+5):INDIRECT("S"&amp;(ROW()+12*(($AN149-1)*3+$AO149)-ROW())/12+5),AQ149)</f>
        <v>0</v>
      </c>
      <c r="AS149" s="221"/>
      <c r="AU149" s="204">
        <f ca="1">IF(AND(AQ149&gt;0,AR149&gt;0),COUNTIF(AU$6:AU148,"&gt;0")+1,0)</f>
        <v>0</v>
      </c>
    </row>
    <row r="150" spans="1:47">
      <c r="A150" s="659">
        <v>49</v>
      </c>
      <c r="B150" s="659"/>
      <c r="C150" s="659"/>
      <c r="D150" s="659"/>
      <c r="E150" s="663"/>
      <c r="F150" s="659"/>
      <c r="G150" s="226" t="s">
        <v>242</v>
      </c>
      <c r="H150" s="19"/>
      <c r="I150" s="19" t="str">
        <f t="shared" ref="I150:I151" si="622">IF(H150="","",H150)</f>
        <v/>
      </c>
      <c r="J150" s="19" t="str">
        <f t="shared" ref="J150:J151" si="623">IF(I150="","",I150)</f>
        <v/>
      </c>
      <c r="K150" s="19" t="str">
        <f t="shared" ref="K150:K151" si="624">IF(J150="","",J150)</f>
        <v/>
      </c>
      <c r="L150" s="19" t="str">
        <f t="shared" ref="L150:L151" si="625">IF(K150="","",K150)</f>
        <v/>
      </c>
      <c r="M150" s="19" t="str">
        <f t="shared" ref="M150:M151" si="626">IF(L150="","",L150)</f>
        <v/>
      </c>
      <c r="N150" s="19" t="str">
        <f t="shared" ref="N150:N151" si="627">IF(M150="","",M150)</f>
        <v/>
      </c>
      <c r="O150" s="19" t="str">
        <f t="shared" ref="O150:O151" si="628">IF(N150="","",N150)</f>
        <v/>
      </c>
      <c r="P150" s="19" t="str">
        <f t="shared" ref="P150:P151" si="629">IF(O150="","",O150)</f>
        <v/>
      </c>
      <c r="Q150" s="19" t="str">
        <f t="shared" ref="Q150:Q151" si="630">IF(P150="","",P150)</f>
        <v/>
      </c>
      <c r="R150" s="19" t="str">
        <f t="shared" ref="R150:R151" si="631">IF(Q150="","",Q150)</f>
        <v/>
      </c>
      <c r="S150" s="19" t="str">
        <f t="shared" ref="S150:S151" si="632">IF(R150="","",R150)</f>
        <v/>
      </c>
      <c r="T150" s="234">
        <f t="shared" si="566"/>
        <v>0</v>
      </c>
      <c r="U150" s="656"/>
      <c r="V150" s="653"/>
      <c r="W150" s="652" t="str">
        <f>IF($V150="","",IF(OR($V150="令和８年７月17日までに修了",$V150="賃金改善開始の前月までに修了"),"研修提出必須",""))</f>
        <v/>
      </c>
      <c r="AN150" s="204">
        <v>5</v>
      </c>
      <c r="AO150" s="204">
        <v>1</v>
      </c>
      <c r="AP150" s="204">
        <v>1</v>
      </c>
      <c r="AQ150" s="221">
        <f ca="1">IF($AP150=1,IF(INDIRECT(ADDRESS(($AN150-1)*3+$AO150+5,$AP150+7))="",0,INDIRECT(ADDRESS(($AN150-1)*3+$AO150+5,$AP150+7))),IF(INDIRECT(ADDRESS(($AN150-1)*3+$AO150+5,$AP150+7))="",0,IF(COUNTIF(INDIRECT(ADDRESS(($AN150-1)*36+($AO150-1)*12+6,COLUMN())):INDIRECT(ADDRESS(($AN150-1)*36+($AO150-1)*12+$AP150+4,COLUMN())),INDIRECT(ADDRESS(($AN150-1)*3+$AO150+5,$AP150+7)))&gt;=1,0,INDIRECT(ADDRESS(($AN150-1)*3+$AO150+5,$AP150+7)))))</f>
        <v>0</v>
      </c>
      <c r="AR150" s="204">
        <f ca="1">COUNTIF(INDIRECT("H"&amp;(ROW()+12*(($AN150-1)*3+$AO150)-ROW())/12+5):INDIRECT("S"&amp;(ROW()+12*(($AN150-1)*3+$AO150)-ROW())/12+5),AQ150)</f>
        <v>0</v>
      </c>
      <c r="AS150" s="221"/>
      <c r="AU150" s="204">
        <f ca="1">IF(AND(AQ150&gt;0,AR150&gt;0),COUNTIF(AU$6:AU149,"&gt;0")+1,0)</f>
        <v>0</v>
      </c>
    </row>
    <row r="151" spans="1:47">
      <c r="A151" s="660"/>
      <c r="B151" s="660"/>
      <c r="C151" s="691"/>
      <c r="D151" s="661"/>
      <c r="E151" s="664"/>
      <c r="F151" s="660"/>
      <c r="G151" s="228" t="s">
        <v>244</v>
      </c>
      <c r="H151" s="15"/>
      <c r="I151" s="15" t="str">
        <f t="shared" si="622"/>
        <v/>
      </c>
      <c r="J151" s="15" t="str">
        <f t="shared" si="623"/>
        <v/>
      </c>
      <c r="K151" s="15" t="str">
        <f t="shared" si="624"/>
        <v/>
      </c>
      <c r="L151" s="15" t="str">
        <f t="shared" si="625"/>
        <v/>
      </c>
      <c r="M151" s="15" t="str">
        <f t="shared" si="626"/>
        <v/>
      </c>
      <c r="N151" s="15" t="str">
        <f t="shared" si="627"/>
        <v/>
      </c>
      <c r="O151" s="15" t="str">
        <f t="shared" si="628"/>
        <v/>
      </c>
      <c r="P151" s="15" t="str">
        <f t="shared" si="629"/>
        <v/>
      </c>
      <c r="Q151" s="15" t="str">
        <f t="shared" si="630"/>
        <v/>
      </c>
      <c r="R151" s="15" t="str">
        <f t="shared" si="631"/>
        <v/>
      </c>
      <c r="S151" s="15" t="str">
        <f t="shared" si="632"/>
        <v/>
      </c>
      <c r="T151" s="232">
        <f t="shared" si="566"/>
        <v>0</v>
      </c>
      <c r="U151" s="657"/>
      <c r="V151" s="654"/>
      <c r="W151" s="652"/>
      <c r="AN151" s="204">
        <v>5</v>
      </c>
      <c r="AO151" s="204">
        <v>1</v>
      </c>
      <c r="AP151" s="204">
        <v>2</v>
      </c>
      <c r="AQ151" s="221">
        <f ca="1">IF($AP151=1,IF(INDIRECT(ADDRESS(($AN151-1)*3+$AO151+5,$AP151+7))="",0,INDIRECT(ADDRESS(($AN151-1)*3+$AO151+5,$AP151+7))),IF(INDIRECT(ADDRESS(($AN151-1)*3+$AO151+5,$AP151+7))="",0,IF(COUNTIF(INDIRECT(ADDRESS(($AN151-1)*36+($AO151-1)*12+6,COLUMN())):INDIRECT(ADDRESS(($AN151-1)*36+($AO151-1)*12+$AP151+4,COLUMN())),INDIRECT(ADDRESS(($AN151-1)*3+$AO151+5,$AP151+7)))&gt;=1,0,INDIRECT(ADDRESS(($AN151-1)*3+$AO151+5,$AP151+7)))))</f>
        <v>0</v>
      </c>
      <c r="AR151" s="204">
        <f ca="1">COUNTIF(INDIRECT("H"&amp;(ROW()+12*(($AN151-1)*3+$AO151)-ROW())/12+5):INDIRECT("S"&amp;(ROW()+12*(($AN151-1)*3+$AO151)-ROW())/12+5),AQ151)</f>
        <v>0</v>
      </c>
      <c r="AS151" s="221"/>
      <c r="AU151" s="204">
        <f ca="1">IF(AND(AQ151&gt;0,AR151&gt;0),COUNTIF(AU$6:AU150,"&gt;0")+1,0)</f>
        <v>0</v>
      </c>
    </row>
    <row r="152" spans="1:47">
      <c r="A152" s="661"/>
      <c r="B152" s="661"/>
      <c r="C152" s="692"/>
      <c r="D152" s="693"/>
      <c r="E152" s="665"/>
      <c r="F152" s="661"/>
      <c r="G152" s="230" t="s">
        <v>303</v>
      </c>
      <c r="H152" s="17"/>
      <c r="I152" s="17"/>
      <c r="J152" s="17"/>
      <c r="K152" s="17"/>
      <c r="L152" s="17"/>
      <c r="M152" s="17"/>
      <c r="N152" s="17"/>
      <c r="O152" s="17"/>
      <c r="P152" s="17"/>
      <c r="Q152" s="17"/>
      <c r="R152" s="17"/>
      <c r="S152" s="17"/>
      <c r="T152" s="231">
        <f t="shared" si="566"/>
        <v>0</v>
      </c>
      <c r="U152" s="658"/>
      <c r="V152" s="655"/>
      <c r="W152" s="652"/>
      <c r="AN152" s="204">
        <v>5</v>
      </c>
      <c r="AO152" s="204">
        <v>1</v>
      </c>
      <c r="AP152" s="204">
        <v>3</v>
      </c>
      <c r="AQ152" s="221">
        <f ca="1">IF($AP152=1,IF(INDIRECT(ADDRESS(($AN152-1)*3+$AO152+5,$AP152+7))="",0,INDIRECT(ADDRESS(($AN152-1)*3+$AO152+5,$AP152+7))),IF(INDIRECT(ADDRESS(($AN152-1)*3+$AO152+5,$AP152+7))="",0,IF(COUNTIF(INDIRECT(ADDRESS(($AN152-1)*36+($AO152-1)*12+6,COLUMN())):INDIRECT(ADDRESS(($AN152-1)*36+($AO152-1)*12+$AP152+4,COLUMN())),INDIRECT(ADDRESS(($AN152-1)*3+$AO152+5,$AP152+7)))&gt;=1,0,INDIRECT(ADDRESS(($AN152-1)*3+$AO152+5,$AP152+7)))))</f>
        <v>0</v>
      </c>
      <c r="AR152" s="204">
        <f ca="1">COUNTIF(INDIRECT("H"&amp;(ROW()+12*(($AN152-1)*3+$AO152)-ROW())/12+5):INDIRECT("S"&amp;(ROW()+12*(($AN152-1)*3+$AO152)-ROW())/12+5),AQ152)</f>
        <v>0</v>
      </c>
      <c r="AS152" s="221"/>
      <c r="AU152" s="204">
        <f ca="1">IF(AND(AQ152&gt;0,AR152&gt;0),COUNTIF(AU$6:AU151,"&gt;0")+1,0)</f>
        <v>0</v>
      </c>
    </row>
    <row r="153" spans="1:47">
      <c r="A153" s="659">
        <v>50</v>
      </c>
      <c r="B153" s="659"/>
      <c r="C153" s="659"/>
      <c r="D153" s="659"/>
      <c r="E153" s="663"/>
      <c r="F153" s="659"/>
      <c r="G153" s="226" t="s">
        <v>242</v>
      </c>
      <c r="H153" s="19"/>
      <c r="I153" s="19" t="str">
        <f t="shared" ref="I153:I154" si="633">IF(H153="","",H153)</f>
        <v/>
      </c>
      <c r="J153" s="19" t="str">
        <f t="shared" ref="J153:J154" si="634">IF(I153="","",I153)</f>
        <v/>
      </c>
      <c r="K153" s="19" t="str">
        <f t="shared" ref="K153:K154" si="635">IF(J153="","",J153)</f>
        <v/>
      </c>
      <c r="L153" s="19" t="str">
        <f t="shared" ref="L153:L154" si="636">IF(K153="","",K153)</f>
        <v/>
      </c>
      <c r="M153" s="19" t="str">
        <f t="shared" ref="M153:M154" si="637">IF(L153="","",L153)</f>
        <v/>
      </c>
      <c r="N153" s="19" t="str">
        <f t="shared" ref="N153:N154" si="638">IF(M153="","",M153)</f>
        <v/>
      </c>
      <c r="O153" s="19" t="str">
        <f t="shared" ref="O153:O154" si="639">IF(N153="","",N153)</f>
        <v/>
      </c>
      <c r="P153" s="19" t="str">
        <f t="shared" ref="P153:P154" si="640">IF(O153="","",O153)</f>
        <v/>
      </c>
      <c r="Q153" s="19" t="str">
        <f t="shared" ref="Q153:Q154" si="641">IF(P153="","",P153)</f>
        <v/>
      </c>
      <c r="R153" s="19" t="str">
        <f t="shared" ref="R153:R154" si="642">IF(Q153="","",Q153)</f>
        <v/>
      </c>
      <c r="S153" s="19" t="str">
        <f t="shared" ref="S153:S154" si="643">IF(R153="","",R153)</f>
        <v/>
      </c>
      <c r="T153" s="234">
        <f t="shared" si="566"/>
        <v>0</v>
      </c>
      <c r="U153" s="656"/>
      <c r="V153" s="653"/>
      <c r="W153" s="652" t="str">
        <f>IF($V153="","",IF(OR($V153="令和８年７月17日までに修了",$V153="賃金改善開始の前月までに修了"),"研修提出必須",""))</f>
        <v/>
      </c>
      <c r="AN153" s="204">
        <v>5</v>
      </c>
      <c r="AO153" s="204">
        <v>1</v>
      </c>
      <c r="AP153" s="204">
        <v>4</v>
      </c>
      <c r="AQ153" s="221">
        <f ca="1">IF($AP153=1,IF(INDIRECT(ADDRESS(($AN153-1)*3+$AO153+5,$AP153+7))="",0,INDIRECT(ADDRESS(($AN153-1)*3+$AO153+5,$AP153+7))),IF(INDIRECT(ADDRESS(($AN153-1)*3+$AO153+5,$AP153+7))="",0,IF(COUNTIF(INDIRECT(ADDRESS(($AN153-1)*36+($AO153-1)*12+6,COLUMN())):INDIRECT(ADDRESS(($AN153-1)*36+($AO153-1)*12+$AP153+4,COLUMN())),INDIRECT(ADDRESS(($AN153-1)*3+$AO153+5,$AP153+7)))&gt;=1,0,INDIRECT(ADDRESS(($AN153-1)*3+$AO153+5,$AP153+7)))))</f>
        <v>0</v>
      </c>
      <c r="AR153" s="204">
        <f ca="1">COUNTIF(INDIRECT("H"&amp;(ROW()+12*(($AN153-1)*3+$AO153)-ROW())/12+5):INDIRECT("S"&amp;(ROW()+12*(($AN153-1)*3+$AO153)-ROW())/12+5),AQ153)</f>
        <v>0</v>
      </c>
      <c r="AS153" s="221"/>
      <c r="AU153" s="204">
        <f ca="1">IF(AND(AQ153&gt;0,AR153&gt;0),COUNTIF(AU$6:AU152,"&gt;0")+1,0)</f>
        <v>0</v>
      </c>
    </row>
    <row r="154" spans="1:47">
      <c r="A154" s="660"/>
      <c r="B154" s="660"/>
      <c r="C154" s="691"/>
      <c r="D154" s="661"/>
      <c r="E154" s="664"/>
      <c r="F154" s="660"/>
      <c r="G154" s="228" t="s">
        <v>244</v>
      </c>
      <c r="H154" s="15"/>
      <c r="I154" s="15" t="str">
        <f t="shared" si="633"/>
        <v/>
      </c>
      <c r="J154" s="15" t="str">
        <f t="shared" si="634"/>
        <v/>
      </c>
      <c r="K154" s="15" t="str">
        <f t="shared" si="635"/>
        <v/>
      </c>
      <c r="L154" s="15" t="str">
        <f t="shared" si="636"/>
        <v/>
      </c>
      <c r="M154" s="15" t="str">
        <f t="shared" si="637"/>
        <v/>
      </c>
      <c r="N154" s="15" t="str">
        <f t="shared" si="638"/>
        <v/>
      </c>
      <c r="O154" s="15" t="str">
        <f t="shared" si="639"/>
        <v/>
      </c>
      <c r="P154" s="15" t="str">
        <f t="shared" si="640"/>
        <v/>
      </c>
      <c r="Q154" s="15" t="str">
        <f t="shared" si="641"/>
        <v/>
      </c>
      <c r="R154" s="15" t="str">
        <f t="shared" si="642"/>
        <v/>
      </c>
      <c r="S154" s="15" t="str">
        <f t="shared" si="643"/>
        <v/>
      </c>
      <c r="T154" s="232">
        <f t="shared" si="566"/>
        <v>0</v>
      </c>
      <c r="U154" s="657"/>
      <c r="V154" s="654"/>
      <c r="W154" s="652"/>
      <c r="AN154" s="204">
        <v>5</v>
      </c>
      <c r="AO154" s="204">
        <v>1</v>
      </c>
      <c r="AP154" s="204">
        <v>5</v>
      </c>
      <c r="AQ154" s="221">
        <f ca="1">IF($AP154=1,IF(INDIRECT(ADDRESS(($AN154-1)*3+$AO154+5,$AP154+7))="",0,INDIRECT(ADDRESS(($AN154-1)*3+$AO154+5,$AP154+7))),IF(INDIRECT(ADDRESS(($AN154-1)*3+$AO154+5,$AP154+7))="",0,IF(COUNTIF(INDIRECT(ADDRESS(($AN154-1)*36+($AO154-1)*12+6,COLUMN())):INDIRECT(ADDRESS(($AN154-1)*36+($AO154-1)*12+$AP154+4,COLUMN())),INDIRECT(ADDRESS(($AN154-1)*3+$AO154+5,$AP154+7)))&gt;=1,0,INDIRECT(ADDRESS(($AN154-1)*3+$AO154+5,$AP154+7)))))</f>
        <v>0</v>
      </c>
      <c r="AR154" s="204">
        <f ca="1">COUNTIF(INDIRECT("H"&amp;(ROW()+12*(($AN154-1)*3+$AO154)-ROW())/12+5):INDIRECT("S"&amp;(ROW()+12*(($AN154-1)*3+$AO154)-ROW())/12+5),AQ154)</f>
        <v>0</v>
      </c>
      <c r="AS154" s="221"/>
      <c r="AU154" s="204">
        <f ca="1">IF(AND(AQ154&gt;0,AR154&gt;0),COUNTIF(AU$6:AU153,"&gt;0")+1,0)</f>
        <v>0</v>
      </c>
    </row>
    <row r="155" spans="1:47">
      <c r="A155" s="661"/>
      <c r="B155" s="661"/>
      <c r="C155" s="692"/>
      <c r="D155" s="693"/>
      <c r="E155" s="665"/>
      <c r="F155" s="661"/>
      <c r="G155" s="230" t="s">
        <v>303</v>
      </c>
      <c r="H155" s="17"/>
      <c r="I155" s="17"/>
      <c r="J155" s="17"/>
      <c r="K155" s="17"/>
      <c r="L155" s="17"/>
      <c r="M155" s="17"/>
      <c r="N155" s="17"/>
      <c r="O155" s="17"/>
      <c r="P155" s="17"/>
      <c r="Q155" s="17"/>
      <c r="R155" s="17"/>
      <c r="S155" s="17"/>
      <c r="T155" s="231">
        <f t="shared" si="566"/>
        <v>0</v>
      </c>
      <c r="U155" s="658"/>
      <c r="V155" s="655"/>
      <c r="W155" s="652"/>
      <c r="AN155" s="204">
        <v>5</v>
      </c>
      <c r="AO155" s="204">
        <v>1</v>
      </c>
      <c r="AP155" s="204">
        <v>6</v>
      </c>
      <c r="AQ155" s="221">
        <f ca="1">IF($AP155=1,IF(INDIRECT(ADDRESS(($AN155-1)*3+$AO155+5,$AP155+7))="",0,INDIRECT(ADDRESS(($AN155-1)*3+$AO155+5,$AP155+7))),IF(INDIRECT(ADDRESS(($AN155-1)*3+$AO155+5,$AP155+7))="",0,IF(COUNTIF(INDIRECT(ADDRESS(($AN155-1)*36+($AO155-1)*12+6,COLUMN())):INDIRECT(ADDRESS(($AN155-1)*36+($AO155-1)*12+$AP155+4,COLUMN())),INDIRECT(ADDRESS(($AN155-1)*3+$AO155+5,$AP155+7)))&gt;=1,0,INDIRECT(ADDRESS(($AN155-1)*3+$AO155+5,$AP155+7)))))</f>
        <v>0</v>
      </c>
      <c r="AR155" s="204">
        <f ca="1">COUNTIF(INDIRECT("H"&amp;(ROW()+12*(($AN155-1)*3+$AO155)-ROW())/12+5):INDIRECT("S"&amp;(ROW()+12*(($AN155-1)*3+$AO155)-ROW())/12+5),AQ155)</f>
        <v>0</v>
      </c>
      <c r="AS155" s="221"/>
      <c r="AU155" s="204">
        <f ca="1">IF(AND(AQ155&gt;0,AR155&gt;0),COUNTIF(AU$6:AU154,"&gt;0")+1,0)</f>
        <v>0</v>
      </c>
    </row>
    <row r="156" spans="1:47">
      <c r="A156" s="659">
        <v>51</v>
      </c>
      <c r="B156" s="659"/>
      <c r="C156" s="659"/>
      <c r="D156" s="659"/>
      <c r="E156" s="663"/>
      <c r="F156" s="659"/>
      <c r="G156" s="226" t="s">
        <v>242</v>
      </c>
      <c r="H156" s="19"/>
      <c r="I156" s="19" t="str">
        <f t="shared" ref="I156:I157" si="644">IF(H156="","",H156)</f>
        <v/>
      </c>
      <c r="J156" s="19" t="str">
        <f t="shared" ref="J156:J157" si="645">IF(I156="","",I156)</f>
        <v/>
      </c>
      <c r="K156" s="19" t="str">
        <f t="shared" ref="K156:K157" si="646">IF(J156="","",J156)</f>
        <v/>
      </c>
      <c r="L156" s="19" t="str">
        <f t="shared" ref="L156:L157" si="647">IF(K156="","",K156)</f>
        <v/>
      </c>
      <c r="M156" s="19" t="str">
        <f t="shared" ref="M156:M157" si="648">IF(L156="","",L156)</f>
        <v/>
      </c>
      <c r="N156" s="19" t="str">
        <f t="shared" ref="N156:N157" si="649">IF(M156="","",M156)</f>
        <v/>
      </c>
      <c r="O156" s="19" t="str">
        <f t="shared" ref="O156:O157" si="650">IF(N156="","",N156)</f>
        <v/>
      </c>
      <c r="P156" s="19" t="str">
        <f t="shared" ref="P156:P157" si="651">IF(O156="","",O156)</f>
        <v/>
      </c>
      <c r="Q156" s="19" t="str">
        <f t="shared" ref="Q156:Q157" si="652">IF(P156="","",P156)</f>
        <v/>
      </c>
      <c r="R156" s="19" t="str">
        <f t="shared" ref="R156:R157" si="653">IF(Q156="","",Q156)</f>
        <v/>
      </c>
      <c r="S156" s="19" t="str">
        <f t="shared" ref="S156:S157" si="654">IF(R156="","",R156)</f>
        <v/>
      </c>
      <c r="T156" s="234">
        <f t="shared" si="566"/>
        <v>0</v>
      </c>
      <c r="U156" s="656"/>
      <c r="V156" s="653"/>
      <c r="W156" s="652" t="str">
        <f>IF($V156="","",IF(OR($V156="令和８年７月17日までに修了",$V156="賃金改善開始の前月までに修了"),"研修提出必須",""))</f>
        <v/>
      </c>
      <c r="AN156" s="204">
        <v>5</v>
      </c>
      <c r="AO156" s="204">
        <v>1</v>
      </c>
      <c r="AP156" s="204">
        <v>7</v>
      </c>
      <c r="AQ156" s="221">
        <f ca="1">IF($AP156=1,IF(INDIRECT(ADDRESS(($AN156-1)*3+$AO156+5,$AP156+7))="",0,INDIRECT(ADDRESS(($AN156-1)*3+$AO156+5,$AP156+7))),IF(INDIRECT(ADDRESS(($AN156-1)*3+$AO156+5,$AP156+7))="",0,IF(COUNTIF(INDIRECT(ADDRESS(($AN156-1)*36+($AO156-1)*12+6,COLUMN())):INDIRECT(ADDRESS(($AN156-1)*36+($AO156-1)*12+$AP156+4,COLUMN())),INDIRECT(ADDRESS(($AN156-1)*3+$AO156+5,$AP156+7)))&gt;=1,0,INDIRECT(ADDRESS(($AN156-1)*3+$AO156+5,$AP156+7)))))</f>
        <v>0</v>
      </c>
      <c r="AR156" s="204">
        <f ca="1">COUNTIF(INDIRECT("H"&amp;(ROW()+12*(($AN156-1)*3+$AO156)-ROW())/12+5):INDIRECT("S"&amp;(ROW()+12*(($AN156-1)*3+$AO156)-ROW())/12+5),AQ156)</f>
        <v>0</v>
      </c>
      <c r="AS156" s="221"/>
      <c r="AU156" s="204">
        <f ca="1">IF(AND(AQ156&gt;0,AR156&gt;0),COUNTIF(AU$6:AU155,"&gt;0")+1,0)</f>
        <v>0</v>
      </c>
    </row>
    <row r="157" spans="1:47">
      <c r="A157" s="660"/>
      <c r="B157" s="660"/>
      <c r="C157" s="691"/>
      <c r="D157" s="661"/>
      <c r="E157" s="664"/>
      <c r="F157" s="660"/>
      <c r="G157" s="228" t="s">
        <v>244</v>
      </c>
      <c r="H157" s="15"/>
      <c r="I157" s="15" t="str">
        <f t="shared" si="644"/>
        <v/>
      </c>
      <c r="J157" s="15" t="str">
        <f t="shared" si="645"/>
        <v/>
      </c>
      <c r="K157" s="15" t="str">
        <f t="shared" si="646"/>
        <v/>
      </c>
      <c r="L157" s="15" t="str">
        <f t="shared" si="647"/>
        <v/>
      </c>
      <c r="M157" s="15" t="str">
        <f t="shared" si="648"/>
        <v/>
      </c>
      <c r="N157" s="15" t="str">
        <f t="shared" si="649"/>
        <v/>
      </c>
      <c r="O157" s="15" t="str">
        <f t="shared" si="650"/>
        <v/>
      </c>
      <c r="P157" s="15" t="str">
        <f t="shared" si="651"/>
        <v/>
      </c>
      <c r="Q157" s="15" t="str">
        <f t="shared" si="652"/>
        <v/>
      </c>
      <c r="R157" s="15" t="str">
        <f t="shared" si="653"/>
        <v/>
      </c>
      <c r="S157" s="15" t="str">
        <f t="shared" si="654"/>
        <v/>
      </c>
      <c r="T157" s="232">
        <f t="shared" si="566"/>
        <v>0</v>
      </c>
      <c r="U157" s="657"/>
      <c r="V157" s="654"/>
      <c r="W157" s="652"/>
      <c r="AN157" s="204">
        <v>5</v>
      </c>
      <c r="AO157" s="204">
        <v>1</v>
      </c>
      <c r="AP157" s="204">
        <v>8</v>
      </c>
      <c r="AQ157" s="221">
        <f ca="1">IF($AP157=1,IF(INDIRECT(ADDRESS(($AN157-1)*3+$AO157+5,$AP157+7))="",0,INDIRECT(ADDRESS(($AN157-1)*3+$AO157+5,$AP157+7))),IF(INDIRECT(ADDRESS(($AN157-1)*3+$AO157+5,$AP157+7))="",0,IF(COUNTIF(INDIRECT(ADDRESS(($AN157-1)*36+($AO157-1)*12+6,COLUMN())):INDIRECT(ADDRESS(($AN157-1)*36+($AO157-1)*12+$AP157+4,COLUMN())),INDIRECT(ADDRESS(($AN157-1)*3+$AO157+5,$AP157+7)))&gt;=1,0,INDIRECT(ADDRESS(($AN157-1)*3+$AO157+5,$AP157+7)))))</f>
        <v>0</v>
      </c>
      <c r="AR157" s="204">
        <f ca="1">COUNTIF(INDIRECT("H"&amp;(ROW()+12*(($AN157-1)*3+$AO157)-ROW())/12+5):INDIRECT("S"&amp;(ROW()+12*(($AN157-1)*3+$AO157)-ROW())/12+5),AQ157)</f>
        <v>0</v>
      </c>
      <c r="AS157" s="221"/>
      <c r="AU157" s="204">
        <f ca="1">IF(AND(AQ157&gt;0,AR157&gt;0),COUNTIF(AU$6:AU156,"&gt;0")+1,0)</f>
        <v>0</v>
      </c>
    </row>
    <row r="158" spans="1:47">
      <c r="A158" s="661"/>
      <c r="B158" s="661"/>
      <c r="C158" s="692"/>
      <c r="D158" s="693"/>
      <c r="E158" s="665"/>
      <c r="F158" s="661"/>
      <c r="G158" s="230" t="s">
        <v>303</v>
      </c>
      <c r="H158" s="17"/>
      <c r="I158" s="17"/>
      <c r="J158" s="17"/>
      <c r="K158" s="17"/>
      <c r="L158" s="17"/>
      <c r="M158" s="17"/>
      <c r="N158" s="17"/>
      <c r="O158" s="17"/>
      <c r="P158" s="17"/>
      <c r="Q158" s="17"/>
      <c r="R158" s="17"/>
      <c r="S158" s="17"/>
      <c r="T158" s="231">
        <f t="shared" si="566"/>
        <v>0</v>
      </c>
      <c r="U158" s="658"/>
      <c r="V158" s="655"/>
      <c r="W158" s="652"/>
      <c r="AN158" s="204">
        <v>5</v>
      </c>
      <c r="AO158" s="204">
        <v>1</v>
      </c>
      <c r="AP158" s="204">
        <v>9</v>
      </c>
      <c r="AQ158" s="221">
        <f ca="1">IF($AP158=1,IF(INDIRECT(ADDRESS(($AN158-1)*3+$AO158+5,$AP158+7))="",0,INDIRECT(ADDRESS(($AN158-1)*3+$AO158+5,$AP158+7))),IF(INDIRECT(ADDRESS(($AN158-1)*3+$AO158+5,$AP158+7))="",0,IF(COUNTIF(INDIRECT(ADDRESS(($AN158-1)*36+($AO158-1)*12+6,COLUMN())):INDIRECT(ADDRESS(($AN158-1)*36+($AO158-1)*12+$AP158+4,COLUMN())),INDIRECT(ADDRESS(($AN158-1)*3+$AO158+5,$AP158+7)))&gt;=1,0,INDIRECT(ADDRESS(($AN158-1)*3+$AO158+5,$AP158+7)))))</f>
        <v>0</v>
      </c>
      <c r="AR158" s="204">
        <f ca="1">COUNTIF(INDIRECT("H"&amp;(ROW()+12*(($AN158-1)*3+$AO158)-ROW())/12+5):INDIRECT("S"&amp;(ROW()+12*(($AN158-1)*3+$AO158)-ROW())/12+5),AQ158)</f>
        <v>0</v>
      </c>
      <c r="AS158" s="221"/>
      <c r="AU158" s="204">
        <f ca="1">IF(AND(AQ158&gt;0,AR158&gt;0),COUNTIF(AU$6:AU157,"&gt;0")+1,0)</f>
        <v>0</v>
      </c>
    </row>
    <row r="159" spans="1:47">
      <c r="A159" s="659">
        <v>52</v>
      </c>
      <c r="B159" s="659"/>
      <c r="C159" s="659"/>
      <c r="D159" s="659"/>
      <c r="E159" s="663"/>
      <c r="F159" s="659"/>
      <c r="G159" s="226" t="s">
        <v>242</v>
      </c>
      <c r="H159" s="19"/>
      <c r="I159" s="19" t="str">
        <f t="shared" ref="I159:I160" si="655">IF(H159="","",H159)</f>
        <v/>
      </c>
      <c r="J159" s="19" t="str">
        <f t="shared" ref="J159:J160" si="656">IF(I159="","",I159)</f>
        <v/>
      </c>
      <c r="K159" s="19" t="str">
        <f t="shared" ref="K159:K160" si="657">IF(J159="","",J159)</f>
        <v/>
      </c>
      <c r="L159" s="19" t="str">
        <f t="shared" ref="L159:L160" si="658">IF(K159="","",K159)</f>
        <v/>
      </c>
      <c r="M159" s="19" t="str">
        <f t="shared" ref="M159:M160" si="659">IF(L159="","",L159)</f>
        <v/>
      </c>
      <c r="N159" s="19" t="str">
        <f t="shared" ref="N159:N160" si="660">IF(M159="","",M159)</f>
        <v/>
      </c>
      <c r="O159" s="19" t="str">
        <f t="shared" ref="O159:O160" si="661">IF(N159="","",N159)</f>
        <v/>
      </c>
      <c r="P159" s="19" t="str">
        <f t="shared" ref="P159:P160" si="662">IF(O159="","",O159)</f>
        <v/>
      </c>
      <c r="Q159" s="19" t="str">
        <f t="shared" ref="Q159:Q160" si="663">IF(P159="","",P159)</f>
        <v/>
      </c>
      <c r="R159" s="19" t="str">
        <f t="shared" ref="R159:R160" si="664">IF(Q159="","",Q159)</f>
        <v/>
      </c>
      <c r="S159" s="19" t="str">
        <f t="shared" ref="S159:S160" si="665">IF(R159="","",R159)</f>
        <v/>
      </c>
      <c r="T159" s="234">
        <f t="shared" si="566"/>
        <v>0</v>
      </c>
      <c r="U159" s="656"/>
      <c r="V159" s="653"/>
      <c r="W159" s="652" t="str">
        <f>IF($V159="","",IF(OR($V159="令和８年７月17日までに修了",$V159="賃金改善開始の前月までに修了"),"研修提出必須",""))</f>
        <v/>
      </c>
      <c r="AN159" s="204">
        <v>5</v>
      </c>
      <c r="AO159" s="204">
        <v>1</v>
      </c>
      <c r="AP159" s="204">
        <v>10</v>
      </c>
      <c r="AQ159" s="221">
        <f ca="1">IF($AP159=1,IF(INDIRECT(ADDRESS(($AN159-1)*3+$AO159+5,$AP159+7))="",0,INDIRECT(ADDRESS(($AN159-1)*3+$AO159+5,$AP159+7))),IF(INDIRECT(ADDRESS(($AN159-1)*3+$AO159+5,$AP159+7))="",0,IF(COUNTIF(INDIRECT(ADDRESS(($AN159-1)*36+($AO159-1)*12+6,COLUMN())):INDIRECT(ADDRESS(($AN159-1)*36+($AO159-1)*12+$AP159+4,COLUMN())),INDIRECT(ADDRESS(($AN159-1)*3+$AO159+5,$AP159+7)))&gt;=1,0,INDIRECT(ADDRESS(($AN159-1)*3+$AO159+5,$AP159+7)))))</f>
        <v>0</v>
      </c>
      <c r="AR159" s="204">
        <f ca="1">COUNTIF(INDIRECT("H"&amp;(ROW()+12*(($AN159-1)*3+$AO159)-ROW())/12+5):INDIRECT("S"&amp;(ROW()+12*(($AN159-1)*3+$AO159)-ROW())/12+5),AQ159)</f>
        <v>0</v>
      </c>
      <c r="AS159" s="221"/>
      <c r="AU159" s="204">
        <f ca="1">IF(AND(AQ159&gt;0,AR159&gt;0),COUNTIF(AU$6:AU158,"&gt;0")+1,0)</f>
        <v>0</v>
      </c>
    </row>
    <row r="160" spans="1:47">
      <c r="A160" s="660"/>
      <c r="B160" s="660"/>
      <c r="C160" s="691"/>
      <c r="D160" s="661"/>
      <c r="E160" s="664"/>
      <c r="F160" s="660"/>
      <c r="G160" s="228" t="s">
        <v>244</v>
      </c>
      <c r="H160" s="15"/>
      <c r="I160" s="15" t="str">
        <f t="shared" si="655"/>
        <v/>
      </c>
      <c r="J160" s="15" t="str">
        <f t="shared" si="656"/>
        <v/>
      </c>
      <c r="K160" s="15" t="str">
        <f t="shared" si="657"/>
        <v/>
      </c>
      <c r="L160" s="15" t="str">
        <f t="shared" si="658"/>
        <v/>
      </c>
      <c r="M160" s="15" t="str">
        <f t="shared" si="659"/>
        <v/>
      </c>
      <c r="N160" s="15" t="str">
        <f t="shared" si="660"/>
        <v/>
      </c>
      <c r="O160" s="15" t="str">
        <f t="shared" si="661"/>
        <v/>
      </c>
      <c r="P160" s="15" t="str">
        <f t="shared" si="662"/>
        <v/>
      </c>
      <c r="Q160" s="15" t="str">
        <f t="shared" si="663"/>
        <v/>
      </c>
      <c r="R160" s="15" t="str">
        <f t="shared" si="664"/>
        <v/>
      </c>
      <c r="S160" s="15" t="str">
        <f t="shared" si="665"/>
        <v/>
      </c>
      <c r="T160" s="232">
        <f t="shared" si="566"/>
        <v>0</v>
      </c>
      <c r="U160" s="657"/>
      <c r="V160" s="654"/>
      <c r="W160" s="652"/>
      <c r="AN160" s="204">
        <v>5</v>
      </c>
      <c r="AO160" s="204">
        <v>1</v>
      </c>
      <c r="AP160" s="204">
        <v>11</v>
      </c>
      <c r="AQ160" s="221">
        <f ca="1">IF($AP160=1,IF(INDIRECT(ADDRESS(($AN160-1)*3+$AO160+5,$AP160+7))="",0,INDIRECT(ADDRESS(($AN160-1)*3+$AO160+5,$AP160+7))),IF(INDIRECT(ADDRESS(($AN160-1)*3+$AO160+5,$AP160+7))="",0,IF(COUNTIF(INDIRECT(ADDRESS(($AN160-1)*36+($AO160-1)*12+6,COLUMN())):INDIRECT(ADDRESS(($AN160-1)*36+($AO160-1)*12+$AP160+4,COLUMN())),INDIRECT(ADDRESS(($AN160-1)*3+$AO160+5,$AP160+7)))&gt;=1,0,INDIRECT(ADDRESS(($AN160-1)*3+$AO160+5,$AP160+7)))))</f>
        <v>0</v>
      </c>
      <c r="AR160" s="204">
        <f ca="1">COUNTIF(INDIRECT("H"&amp;(ROW()+12*(($AN160-1)*3+$AO160)-ROW())/12+5):INDIRECT("S"&amp;(ROW()+12*(($AN160-1)*3+$AO160)-ROW())/12+5),AQ160)</f>
        <v>0</v>
      </c>
      <c r="AS160" s="221"/>
      <c r="AU160" s="204">
        <f ca="1">IF(AND(AQ160&gt;0,AR160&gt;0),COUNTIF(AU$6:AU159,"&gt;0")+1,0)</f>
        <v>0</v>
      </c>
    </row>
    <row r="161" spans="1:47">
      <c r="A161" s="661"/>
      <c r="B161" s="661"/>
      <c r="C161" s="692"/>
      <c r="D161" s="693"/>
      <c r="E161" s="665"/>
      <c r="F161" s="661"/>
      <c r="G161" s="230" t="s">
        <v>303</v>
      </c>
      <c r="H161" s="17"/>
      <c r="I161" s="17"/>
      <c r="J161" s="17"/>
      <c r="K161" s="17"/>
      <c r="L161" s="17"/>
      <c r="M161" s="17"/>
      <c r="N161" s="17"/>
      <c r="O161" s="17"/>
      <c r="P161" s="17"/>
      <c r="Q161" s="17"/>
      <c r="R161" s="17"/>
      <c r="S161" s="17"/>
      <c r="T161" s="231">
        <f t="shared" si="566"/>
        <v>0</v>
      </c>
      <c r="U161" s="658"/>
      <c r="V161" s="655"/>
      <c r="W161" s="652"/>
      <c r="AN161" s="204">
        <v>5</v>
      </c>
      <c r="AO161" s="204">
        <v>1</v>
      </c>
      <c r="AP161" s="204">
        <v>12</v>
      </c>
      <c r="AQ161" s="221">
        <f ca="1">IF($AP161=1,IF(INDIRECT(ADDRESS(($AN161-1)*3+$AO161+5,$AP161+7))="",0,INDIRECT(ADDRESS(($AN161-1)*3+$AO161+5,$AP161+7))),IF(INDIRECT(ADDRESS(($AN161-1)*3+$AO161+5,$AP161+7))="",0,IF(COUNTIF(INDIRECT(ADDRESS(($AN161-1)*36+($AO161-1)*12+6,COLUMN())):INDIRECT(ADDRESS(($AN161-1)*36+($AO161-1)*12+$AP161+4,COLUMN())),INDIRECT(ADDRESS(($AN161-1)*3+$AO161+5,$AP161+7)))&gt;=1,0,INDIRECT(ADDRESS(($AN161-1)*3+$AO161+5,$AP161+7)))))</f>
        <v>0</v>
      </c>
      <c r="AR161" s="204">
        <f ca="1">COUNTIF(INDIRECT("H"&amp;(ROW()+12*(($AN161-1)*3+$AO161)-ROW())/12+5):INDIRECT("S"&amp;(ROW()+12*(($AN161-1)*3+$AO161)-ROW())/12+5),AQ161)</f>
        <v>0</v>
      </c>
      <c r="AS161" s="221"/>
      <c r="AU161" s="204">
        <f ca="1">IF(AND(AQ161&gt;0,AR161&gt;0),COUNTIF(AU$6:AU160,"&gt;0")+1,0)</f>
        <v>0</v>
      </c>
    </row>
    <row r="162" spans="1:47">
      <c r="A162" s="659">
        <v>53</v>
      </c>
      <c r="B162" s="659"/>
      <c r="C162" s="659"/>
      <c r="D162" s="659"/>
      <c r="E162" s="663"/>
      <c r="F162" s="659"/>
      <c r="G162" s="226" t="s">
        <v>242</v>
      </c>
      <c r="H162" s="19"/>
      <c r="I162" s="19" t="str">
        <f t="shared" ref="I162:I163" si="666">IF(H162="","",H162)</f>
        <v/>
      </c>
      <c r="J162" s="19" t="str">
        <f t="shared" ref="J162:J163" si="667">IF(I162="","",I162)</f>
        <v/>
      </c>
      <c r="K162" s="19" t="str">
        <f t="shared" ref="K162:K163" si="668">IF(J162="","",J162)</f>
        <v/>
      </c>
      <c r="L162" s="19" t="str">
        <f t="shared" ref="L162:L163" si="669">IF(K162="","",K162)</f>
        <v/>
      </c>
      <c r="M162" s="19" t="str">
        <f t="shared" ref="M162:M163" si="670">IF(L162="","",L162)</f>
        <v/>
      </c>
      <c r="N162" s="19" t="str">
        <f t="shared" ref="N162:N163" si="671">IF(M162="","",M162)</f>
        <v/>
      </c>
      <c r="O162" s="19" t="str">
        <f t="shared" ref="O162:O163" si="672">IF(N162="","",N162)</f>
        <v/>
      </c>
      <c r="P162" s="19" t="str">
        <f t="shared" ref="P162:P163" si="673">IF(O162="","",O162)</f>
        <v/>
      </c>
      <c r="Q162" s="19" t="str">
        <f t="shared" ref="Q162:Q163" si="674">IF(P162="","",P162)</f>
        <v/>
      </c>
      <c r="R162" s="19" t="str">
        <f t="shared" ref="R162:R163" si="675">IF(Q162="","",Q162)</f>
        <v/>
      </c>
      <c r="S162" s="19" t="str">
        <f t="shared" ref="S162:S163" si="676">IF(R162="","",R162)</f>
        <v/>
      </c>
      <c r="T162" s="234">
        <f t="shared" si="566"/>
        <v>0</v>
      </c>
      <c r="U162" s="656"/>
      <c r="V162" s="653"/>
      <c r="W162" s="652" t="str">
        <f>IF($V162="","",IF(OR($V162="令和８年７月17日までに修了",$V162="賃金改善開始の前月までに修了"),"研修提出必須",""))</f>
        <v/>
      </c>
      <c r="AN162" s="204">
        <v>5</v>
      </c>
      <c r="AO162" s="204">
        <v>2</v>
      </c>
      <c r="AP162" s="204">
        <v>1</v>
      </c>
      <c r="AQ162" s="221">
        <f ca="1">IF($AP162=1,IF(INDIRECT(ADDRESS(($AN162-1)*3+$AO162+5,$AP162+7))="",0,INDIRECT(ADDRESS(($AN162-1)*3+$AO162+5,$AP162+7))),IF(INDIRECT(ADDRESS(($AN162-1)*3+$AO162+5,$AP162+7))="",0,IF(COUNTIF(INDIRECT(ADDRESS(($AN162-1)*36+($AO162-1)*12+6,COLUMN())):INDIRECT(ADDRESS(($AN162-1)*36+($AO162-1)*12+$AP162+4,COLUMN())),INDIRECT(ADDRESS(($AN162-1)*3+$AO162+5,$AP162+7)))&gt;=1,0,INDIRECT(ADDRESS(($AN162-1)*3+$AO162+5,$AP162+7)))))</f>
        <v>0</v>
      </c>
      <c r="AR162" s="204">
        <f ca="1">COUNTIF(INDIRECT("H"&amp;(ROW()+12*(($AN162-1)*3+$AO162)-ROW())/12+5):INDIRECT("S"&amp;(ROW()+12*(($AN162-1)*3+$AO162)-ROW())/12+5),AQ162)</f>
        <v>0</v>
      </c>
      <c r="AS162" s="221"/>
      <c r="AU162" s="204">
        <f ca="1">IF(AND(AQ162&gt;0,AR162&gt;0),COUNTIF(AU$6:AU161,"&gt;0")+1,0)</f>
        <v>0</v>
      </c>
    </row>
    <row r="163" spans="1:47">
      <c r="A163" s="660"/>
      <c r="B163" s="660"/>
      <c r="C163" s="691"/>
      <c r="D163" s="661"/>
      <c r="E163" s="664"/>
      <c r="F163" s="660"/>
      <c r="G163" s="228" t="s">
        <v>244</v>
      </c>
      <c r="H163" s="15"/>
      <c r="I163" s="15" t="str">
        <f t="shared" si="666"/>
        <v/>
      </c>
      <c r="J163" s="15" t="str">
        <f t="shared" si="667"/>
        <v/>
      </c>
      <c r="K163" s="15" t="str">
        <f t="shared" si="668"/>
        <v/>
      </c>
      <c r="L163" s="15" t="str">
        <f t="shared" si="669"/>
        <v/>
      </c>
      <c r="M163" s="15" t="str">
        <f t="shared" si="670"/>
        <v/>
      </c>
      <c r="N163" s="15" t="str">
        <f t="shared" si="671"/>
        <v/>
      </c>
      <c r="O163" s="15" t="str">
        <f t="shared" si="672"/>
        <v/>
      </c>
      <c r="P163" s="15" t="str">
        <f t="shared" si="673"/>
        <v/>
      </c>
      <c r="Q163" s="15" t="str">
        <f t="shared" si="674"/>
        <v/>
      </c>
      <c r="R163" s="15" t="str">
        <f t="shared" si="675"/>
        <v/>
      </c>
      <c r="S163" s="15" t="str">
        <f t="shared" si="676"/>
        <v/>
      </c>
      <c r="T163" s="232">
        <f t="shared" si="566"/>
        <v>0</v>
      </c>
      <c r="U163" s="657"/>
      <c r="V163" s="654"/>
      <c r="W163" s="652"/>
      <c r="AN163" s="204">
        <v>5</v>
      </c>
      <c r="AO163" s="204">
        <v>2</v>
      </c>
      <c r="AP163" s="204">
        <v>2</v>
      </c>
      <c r="AQ163" s="221">
        <f ca="1">IF($AP163=1,IF(INDIRECT(ADDRESS(($AN163-1)*3+$AO163+5,$AP163+7))="",0,INDIRECT(ADDRESS(($AN163-1)*3+$AO163+5,$AP163+7))),IF(INDIRECT(ADDRESS(($AN163-1)*3+$AO163+5,$AP163+7))="",0,IF(COUNTIF(INDIRECT(ADDRESS(($AN163-1)*36+($AO163-1)*12+6,COLUMN())):INDIRECT(ADDRESS(($AN163-1)*36+($AO163-1)*12+$AP163+4,COLUMN())),INDIRECT(ADDRESS(($AN163-1)*3+$AO163+5,$AP163+7)))&gt;=1,0,INDIRECT(ADDRESS(($AN163-1)*3+$AO163+5,$AP163+7)))))</f>
        <v>0</v>
      </c>
      <c r="AR163" s="204">
        <f ca="1">COUNTIF(INDIRECT("H"&amp;(ROW()+12*(($AN163-1)*3+$AO163)-ROW())/12+5):INDIRECT("S"&amp;(ROW()+12*(($AN163-1)*3+$AO163)-ROW())/12+5),AQ163)</f>
        <v>0</v>
      </c>
      <c r="AS163" s="221"/>
      <c r="AU163" s="204">
        <f ca="1">IF(AND(AQ163&gt;0,AR163&gt;0),COUNTIF(AU$6:AU162,"&gt;0")+1,0)</f>
        <v>0</v>
      </c>
    </row>
    <row r="164" spans="1:47">
      <c r="A164" s="661"/>
      <c r="B164" s="661"/>
      <c r="C164" s="692"/>
      <c r="D164" s="693"/>
      <c r="E164" s="665"/>
      <c r="F164" s="661"/>
      <c r="G164" s="230" t="s">
        <v>303</v>
      </c>
      <c r="H164" s="17"/>
      <c r="I164" s="17"/>
      <c r="J164" s="17"/>
      <c r="K164" s="17"/>
      <c r="L164" s="17"/>
      <c r="M164" s="17"/>
      <c r="N164" s="17"/>
      <c r="O164" s="17"/>
      <c r="P164" s="17"/>
      <c r="Q164" s="17"/>
      <c r="R164" s="17"/>
      <c r="S164" s="17"/>
      <c r="T164" s="231">
        <f t="shared" si="566"/>
        <v>0</v>
      </c>
      <c r="U164" s="658"/>
      <c r="V164" s="655"/>
      <c r="W164" s="652"/>
      <c r="AN164" s="204">
        <v>5</v>
      </c>
      <c r="AO164" s="204">
        <v>2</v>
      </c>
      <c r="AP164" s="204">
        <v>3</v>
      </c>
      <c r="AQ164" s="221">
        <f ca="1">IF($AP164=1,IF(INDIRECT(ADDRESS(($AN164-1)*3+$AO164+5,$AP164+7))="",0,INDIRECT(ADDRESS(($AN164-1)*3+$AO164+5,$AP164+7))),IF(INDIRECT(ADDRESS(($AN164-1)*3+$AO164+5,$AP164+7))="",0,IF(COUNTIF(INDIRECT(ADDRESS(($AN164-1)*36+($AO164-1)*12+6,COLUMN())):INDIRECT(ADDRESS(($AN164-1)*36+($AO164-1)*12+$AP164+4,COLUMN())),INDIRECT(ADDRESS(($AN164-1)*3+$AO164+5,$AP164+7)))&gt;=1,0,INDIRECT(ADDRESS(($AN164-1)*3+$AO164+5,$AP164+7)))))</f>
        <v>0</v>
      </c>
      <c r="AR164" s="204">
        <f ca="1">COUNTIF(INDIRECT("H"&amp;(ROW()+12*(($AN164-1)*3+$AO164)-ROW())/12+5):INDIRECT("S"&amp;(ROW()+12*(($AN164-1)*3+$AO164)-ROW())/12+5),AQ164)</f>
        <v>0</v>
      </c>
      <c r="AS164" s="221"/>
      <c r="AU164" s="204">
        <f ca="1">IF(AND(AQ164&gt;0,AR164&gt;0),COUNTIF(AU$6:AU163,"&gt;0")+1,0)</f>
        <v>0</v>
      </c>
    </row>
    <row r="165" spans="1:47">
      <c r="A165" s="659">
        <v>54</v>
      </c>
      <c r="B165" s="659"/>
      <c r="C165" s="659"/>
      <c r="D165" s="659"/>
      <c r="E165" s="663"/>
      <c r="F165" s="659"/>
      <c r="G165" s="226" t="s">
        <v>242</v>
      </c>
      <c r="H165" s="19"/>
      <c r="I165" s="19" t="str">
        <f t="shared" ref="I165:I166" si="677">IF(H165="","",H165)</f>
        <v/>
      </c>
      <c r="J165" s="19" t="str">
        <f t="shared" ref="J165:J166" si="678">IF(I165="","",I165)</f>
        <v/>
      </c>
      <c r="K165" s="19" t="str">
        <f t="shared" ref="K165:K166" si="679">IF(J165="","",J165)</f>
        <v/>
      </c>
      <c r="L165" s="19" t="str">
        <f t="shared" ref="L165:L166" si="680">IF(K165="","",K165)</f>
        <v/>
      </c>
      <c r="M165" s="19" t="str">
        <f t="shared" ref="M165:M166" si="681">IF(L165="","",L165)</f>
        <v/>
      </c>
      <c r="N165" s="19" t="str">
        <f t="shared" ref="N165:N166" si="682">IF(M165="","",M165)</f>
        <v/>
      </c>
      <c r="O165" s="19" t="str">
        <f t="shared" ref="O165:O166" si="683">IF(N165="","",N165)</f>
        <v/>
      </c>
      <c r="P165" s="19" t="str">
        <f t="shared" ref="P165:P166" si="684">IF(O165="","",O165)</f>
        <v/>
      </c>
      <c r="Q165" s="19" t="str">
        <f t="shared" ref="Q165:Q166" si="685">IF(P165="","",P165)</f>
        <v/>
      </c>
      <c r="R165" s="19" t="str">
        <f t="shared" ref="R165:R166" si="686">IF(Q165="","",Q165)</f>
        <v/>
      </c>
      <c r="S165" s="19" t="str">
        <f t="shared" ref="S165:S166" si="687">IF(R165="","",R165)</f>
        <v/>
      </c>
      <c r="T165" s="234">
        <f t="shared" si="566"/>
        <v>0</v>
      </c>
      <c r="U165" s="656"/>
      <c r="V165" s="653"/>
      <c r="W165" s="652" t="str">
        <f>IF($V165="","",IF(OR($V165="令和８年７月17日までに修了",$V165="賃金改善開始の前月までに修了"),"研修提出必須",""))</f>
        <v/>
      </c>
      <c r="AN165" s="204">
        <v>5</v>
      </c>
      <c r="AO165" s="204">
        <v>2</v>
      </c>
      <c r="AP165" s="204">
        <v>4</v>
      </c>
      <c r="AQ165" s="221">
        <f ca="1">IF($AP165=1,IF(INDIRECT(ADDRESS(($AN165-1)*3+$AO165+5,$AP165+7))="",0,INDIRECT(ADDRESS(($AN165-1)*3+$AO165+5,$AP165+7))),IF(INDIRECT(ADDRESS(($AN165-1)*3+$AO165+5,$AP165+7))="",0,IF(COUNTIF(INDIRECT(ADDRESS(($AN165-1)*36+($AO165-1)*12+6,COLUMN())):INDIRECT(ADDRESS(($AN165-1)*36+($AO165-1)*12+$AP165+4,COLUMN())),INDIRECT(ADDRESS(($AN165-1)*3+$AO165+5,$AP165+7)))&gt;=1,0,INDIRECT(ADDRESS(($AN165-1)*3+$AO165+5,$AP165+7)))))</f>
        <v>0</v>
      </c>
      <c r="AR165" s="204">
        <f ca="1">COUNTIF(INDIRECT("H"&amp;(ROW()+12*(($AN165-1)*3+$AO165)-ROW())/12+5):INDIRECT("S"&amp;(ROW()+12*(($AN165-1)*3+$AO165)-ROW())/12+5),AQ165)</f>
        <v>0</v>
      </c>
      <c r="AS165" s="221"/>
      <c r="AU165" s="204">
        <f ca="1">IF(AND(AQ165&gt;0,AR165&gt;0),COUNTIF(AU$6:AU164,"&gt;0")+1,0)</f>
        <v>0</v>
      </c>
    </row>
    <row r="166" spans="1:47">
      <c r="A166" s="660"/>
      <c r="B166" s="660"/>
      <c r="C166" s="691"/>
      <c r="D166" s="661"/>
      <c r="E166" s="664"/>
      <c r="F166" s="660"/>
      <c r="G166" s="228" t="s">
        <v>244</v>
      </c>
      <c r="H166" s="15"/>
      <c r="I166" s="15" t="str">
        <f t="shared" si="677"/>
        <v/>
      </c>
      <c r="J166" s="15" t="str">
        <f t="shared" si="678"/>
        <v/>
      </c>
      <c r="K166" s="15" t="str">
        <f t="shared" si="679"/>
        <v/>
      </c>
      <c r="L166" s="15" t="str">
        <f t="shared" si="680"/>
        <v/>
      </c>
      <c r="M166" s="15" t="str">
        <f t="shared" si="681"/>
        <v/>
      </c>
      <c r="N166" s="15" t="str">
        <f t="shared" si="682"/>
        <v/>
      </c>
      <c r="O166" s="15" t="str">
        <f t="shared" si="683"/>
        <v/>
      </c>
      <c r="P166" s="15" t="str">
        <f t="shared" si="684"/>
        <v/>
      </c>
      <c r="Q166" s="15" t="str">
        <f t="shared" si="685"/>
        <v/>
      </c>
      <c r="R166" s="15" t="str">
        <f t="shared" si="686"/>
        <v/>
      </c>
      <c r="S166" s="15" t="str">
        <f t="shared" si="687"/>
        <v/>
      </c>
      <c r="T166" s="232">
        <f t="shared" si="566"/>
        <v>0</v>
      </c>
      <c r="U166" s="657"/>
      <c r="V166" s="654"/>
      <c r="W166" s="652"/>
      <c r="AN166" s="204">
        <v>5</v>
      </c>
      <c r="AO166" s="204">
        <v>2</v>
      </c>
      <c r="AP166" s="204">
        <v>5</v>
      </c>
      <c r="AQ166" s="221">
        <f ca="1">IF($AP166=1,IF(INDIRECT(ADDRESS(($AN166-1)*3+$AO166+5,$AP166+7))="",0,INDIRECT(ADDRESS(($AN166-1)*3+$AO166+5,$AP166+7))),IF(INDIRECT(ADDRESS(($AN166-1)*3+$AO166+5,$AP166+7))="",0,IF(COUNTIF(INDIRECT(ADDRESS(($AN166-1)*36+($AO166-1)*12+6,COLUMN())):INDIRECT(ADDRESS(($AN166-1)*36+($AO166-1)*12+$AP166+4,COLUMN())),INDIRECT(ADDRESS(($AN166-1)*3+$AO166+5,$AP166+7)))&gt;=1,0,INDIRECT(ADDRESS(($AN166-1)*3+$AO166+5,$AP166+7)))))</f>
        <v>0</v>
      </c>
      <c r="AR166" s="204">
        <f ca="1">COUNTIF(INDIRECT("H"&amp;(ROW()+12*(($AN166-1)*3+$AO166)-ROW())/12+5):INDIRECT("S"&amp;(ROW()+12*(($AN166-1)*3+$AO166)-ROW())/12+5),AQ166)</f>
        <v>0</v>
      </c>
      <c r="AS166" s="221"/>
      <c r="AU166" s="204">
        <f ca="1">IF(AND(AQ166&gt;0,AR166&gt;0),COUNTIF(AU$6:AU165,"&gt;0")+1,0)</f>
        <v>0</v>
      </c>
    </row>
    <row r="167" spans="1:47">
      <c r="A167" s="661"/>
      <c r="B167" s="661"/>
      <c r="C167" s="692"/>
      <c r="D167" s="693"/>
      <c r="E167" s="665"/>
      <c r="F167" s="661"/>
      <c r="G167" s="230" t="s">
        <v>303</v>
      </c>
      <c r="H167" s="17"/>
      <c r="I167" s="17"/>
      <c r="J167" s="17"/>
      <c r="K167" s="17"/>
      <c r="L167" s="17"/>
      <c r="M167" s="17"/>
      <c r="N167" s="17"/>
      <c r="O167" s="17"/>
      <c r="P167" s="17"/>
      <c r="Q167" s="17"/>
      <c r="R167" s="17"/>
      <c r="S167" s="17"/>
      <c r="T167" s="231">
        <f t="shared" si="566"/>
        <v>0</v>
      </c>
      <c r="U167" s="658"/>
      <c r="V167" s="655"/>
      <c r="W167" s="652"/>
      <c r="AN167" s="204">
        <v>5</v>
      </c>
      <c r="AO167" s="204">
        <v>2</v>
      </c>
      <c r="AP167" s="204">
        <v>6</v>
      </c>
      <c r="AQ167" s="221">
        <f ca="1">IF($AP167=1,IF(INDIRECT(ADDRESS(($AN167-1)*3+$AO167+5,$AP167+7))="",0,INDIRECT(ADDRESS(($AN167-1)*3+$AO167+5,$AP167+7))),IF(INDIRECT(ADDRESS(($AN167-1)*3+$AO167+5,$AP167+7))="",0,IF(COUNTIF(INDIRECT(ADDRESS(($AN167-1)*36+($AO167-1)*12+6,COLUMN())):INDIRECT(ADDRESS(($AN167-1)*36+($AO167-1)*12+$AP167+4,COLUMN())),INDIRECT(ADDRESS(($AN167-1)*3+$AO167+5,$AP167+7)))&gt;=1,0,INDIRECT(ADDRESS(($AN167-1)*3+$AO167+5,$AP167+7)))))</f>
        <v>0</v>
      </c>
      <c r="AR167" s="204">
        <f ca="1">COUNTIF(INDIRECT("H"&amp;(ROW()+12*(($AN167-1)*3+$AO167)-ROW())/12+5):INDIRECT("S"&amp;(ROW()+12*(($AN167-1)*3+$AO167)-ROW())/12+5),AQ167)</f>
        <v>0</v>
      </c>
      <c r="AS167" s="221"/>
      <c r="AU167" s="204">
        <f ca="1">IF(AND(AQ167&gt;0,AR167&gt;0),COUNTIF(AU$6:AU166,"&gt;0")+1,0)</f>
        <v>0</v>
      </c>
    </row>
    <row r="168" spans="1:47">
      <c r="A168" s="659">
        <v>55</v>
      </c>
      <c r="B168" s="659"/>
      <c r="C168" s="659"/>
      <c r="D168" s="659"/>
      <c r="E168" s="663"/>
      <c r="F168" s="659"/>
      <c r="G168" s="226" t="s">
        <v>242</v>
      </c>
      <c r="H168" s="19"/>
      <c r="I168" s="19" t="str">
        <f t="shared" ref="I168:I169" si="688">IF(H168="","",H168)</f>
        <v/>
      </c>
      <c r="J168" s="19" t="str">
        <f t="shared" ref="J168:J169" si="689">IF(I168="","",I168)</f>
        <v/>
      </c>
      <c r="K168" s="19" t="str">
        <f t="shared" ref="K168:K169" si="690">IF(J168="","",J168)</f>
        <v/>
      </c>
      <c r="L168" s="19" t="str">
        <f t="shared" ref="L168:L169" si="691">IF(K168="","",K168)</f>
        <v/>
      </c>
      <c r="M168" s="19" t="str">
        <f t="shared" ref="M168:M169" si="692">IF(L168="","",L168)</f>
        <v/>
      </c>
      <c r="N168" s="19" t="str">
        <f t="shared" ref="N168:N169" si="693">IF(M168="","",M168)</f>
        <v/>
      </c>
      <c r="O168" s="19" t="str">
        <f t="shared" ref="O168:O169" si="694">IF(N168="","",N168)</f>
        <v/>
      </c>
      <c r="P168" s="19" t="str">
        <f t="shared" ref="P168:P169" si="695">IF(O168="","",O168)</f>
        <v/>
      </c>
      <c r="Q168" s="19" t="str">
        <f t="shared" ref="Q168:Q169" si="696">IF(P168="","",P168)</f>
        <v/>
      </c>
      <c r="R168" s="19" t="str">
        <f t="shared" ref="R168:R169" si="697">IF(Q168="","",Q168)</f>
        <v/>
      </c>
      <c r="S168" s="19" t="str">
        <f t="shared" ref="S168:S169" si="698">IF(R168="","",R168)</f>
        <v/>
      </c>
      <c r="T168" s="234">
        <f t="shared" si="566"/>
        <v>0</v>
      </c>
      <c r="U168" s="656"/>
      <c r="V168" s="653"/>
      <c r="W168" s="652" t="str">
        <f>IF($V168="","",IF(OR($V168="令和８年７月17日までに修了",$V168="賃金改善開始の前月までに修了"),"研修提出必須",""))</f>
        <v/>
      </c>
      <c r="AN168" s="204">
        <v>5</v>
      </c>
      <c r="AO168" s="204">
        <v>2</v>
      </c>
      <c r="AP168" s="204">
        <v>7</v>
      </c>
      <c r="AQ168" s="221">
        <f ca="1">IF($AP168=1,IF(INDIRECT(ADDRESS(($AN168-1)*3+$AO168+5,$AP168+7))="",0,INDIRECT(ADDRESS(($AN168-1)*3+$AO168+5,$AP168+7))),IF(INDIRECT(ADDRESS(($AN168-1)*3+$AO168+5,$AP168+7))="",0,IF(COUNTIF(INDIRECT(ADDRESS(($AN168-1)*36+($AO168-1)*12+6,COLUMN())):INDIRECT(ADDRESS(($AN168-1)*36+($AO168-1)*12+$AP168+4,COLUMN())),INDIRECT(ADDRESS(($AN168-1)*3+$AO168+5,$AP168+7)))&gt;=1,0,INDIRECT(ADDRESS(($AN168-1)*3+$AO168+5,$AP168+7)))))</f>
        <v>0</v>
      </c>
      <c r="AR168" s="204">
        <f ca="1">COUNTIF(INDIRECT("H"&amp;(ROW()+12*(($AN168-1)*3+$AO168)-ROW())/12+5):INDIRECT("S"&amp;(ROW()+12*(($AN168-1)*3+$AO168)-ROW())/12+5),AQ168)</f>
        <v>0</v>
      </c>
      <c r="AS168" s="221"/>
      <c r="AU168" s="204">
        <f ca="1">IF(AND(AQ168&gt;0,AR168&gt;0),COUNTIF(AU$6:AU167,"&gt;0")+1,0)</f>
        <v>0</v>
      </c>
    </row>
    <row r="169" spans="1:47">
      <c r="A169" s="660"/>
      <c r="B169" s="660"/>
      <c r="C169" s="691"/>
      <c r="D169" s="661"/>
      <c r="E169" s="664"/>
      <c r="F169" s="660"/>
      <c r="G169" s="228" t="s">
        <v>244</v>
      </c>
      <c r="H169" s="15"/>
      <c r="I169" s="15" t="str">
        <f t="shared" si="688"/>
        <v/>
      </c>
      <c r="J169" s="15" t="str">
        <f t="shared" si="689"/>
        <v/>
      </c>
      <c r="K169" s="15" t="str">
        <f t="shared" si="690"/>
        <v/>
      </c>
      <c r="L169" s="15" t="str">
        <f t="shared" si="691"/>
        <v/>
      </c>
      <c r="M169" s="15" t="str">
        <f t="shared" si="692"/>
        <v/>
      </c>
      <c r="N169" s="15" t="str">
        <f t="shared" si="693"/>
        <v/>
      </c>
      <c r="O169" s="15" t="str">
        <f t="shared" si="694"/>
        <v/>
      </c>
      <c r="P169" s="15" t="str">
        <f t="shared" si="695"/>
        <v/>
      </c>
      <c r="Q169" s="15" t="str">
        <f t="shared" si="696"/>
        <v/>
      </c>
      <c r="R169" s="15" t="str">
        <f t="shared" si="697"/>
        <v/>
      </c>
      <c r="S169" s="15" t="str">
        <f t="shared" si="698"/>
        <v/>
      </c>
      <c r="T169" s="232">
        <f t="shared" si="566"/>
        <v>0</v>
      </c>
      <c r="U169" s="657"/>
      <c r="V169" s="654"/>
      <c r="W169" s="652"/>
      <c r="AN169" s="204">
        <v>5</v>
      </c>
      <c r="AO169" s="204">
        <v>2</v>
      </c>
      <c r="AP169" s="204">
        <v>8</v>
      </c>
      <c r="AQ169" s="221">
        <f ca="1">IF($AP169=1,IF(INDIRECT(ADDRESS(($AN169-1)*3+$AO169+5,$AP169+7))="",0,INDIRECT(ADDRESS(($AN169-1)*3+$AO169+5,$AP169+7))),IF(INDIRECT(ADDRESS(($AN169-1)*3+$AO169+5,$AP169+7))="",0,IF(COUNTIF(INDIRECT(ADDRESS(($AN169-1)*36+($AO169-1)*12+6,COLUMN())):INDIRECT(ADDRESS(($AN169-1)*36+($AO169-1)*12+$AP169+4,COLUMN())),INDIRECT(ADDRESS(($AN169-1)*3+$AO169+5,$AP169+7)))&gt;=1,0,INDIRECT(ADDRESS(($AN169-1)*3+$AO169+5,$AP169+7)))))</f>
        <v>0</v>
      </c>
      <c r="AR169" s="204">
        <f ca="1">COUNTIF(INDIRECT("H"&amp;(ROW()+12*(($AN169-1)*3+$AO169)-ROW())/12+5):INDIRECT("S"&amp;(ROW()+12*(($AN169-1)*3+$AO169)-ROW())/12+5),AQ169)</f>
        <v>0</v>
      </c>
      <c r="AS169" s="221"/>
      <c r="AU169" s="204">
        <f ca="1">IF(AND(AQ169&gt;0,AR169&gt;0),COUNTIF(AU$6:AU168,"&gt;0")+1,0)</f>
        <v>0</v>
      </c>
    </row>
    <row r="170" spans="1:47">
      <c r="A170" s="661"/>
      <c r="B170" s="661"/>
      <c r="C170" s="692"/>
      <c r="D170" s="693"/>
      <c r="E170" s="665"/>
      <c r="F170" s="661"/>
      <c r="G170" s="230" t="s">
        <v>303</v>
      </c>
      <c r="H170" s="17"/>
      <c r="I170" s="17"/>
      <c r="J170" s="17"/>
      <c r="K170" s="17"/>
      <c r="L170" s="17"/>
      <c r="M170" s="17"/>
      <c r="N170" s="17"/>
      <c r="O170" s="17"/>
      <c r="P170" s="17"/>
      <c r="Q170" s="17"/>
      <c r="R170" s="17"/>
      <c r="S170" s="17"/>
      <c r="T170" s="231">
        <f t="shared" si="566"/>
        <v>0</v>
      </c>
      <c r="U170" s="658"/>
      <c r="V170" s="655"/>
      <c r="W170" s="652"/>
      <c r="AN170" s="204">
        <v>5</v>
      </c>
      <c r="AO170" s="204">
        <v>2</v>
      </c>
      <c r="AP170" s="204">
        <v>9</v>
      </c>
      <c r="AQ170" s="221">
        <f ca="1">IF($AP170=1,IF(INDIRECT(ADDRESS(($AN170-1)*3+$AO170+5,$AP170+7))="",0,INDIRECT(ADDRESS(($AN170-1)*3+$AO170+5,$AP170+7))),IF(INDIRECT(ADDRESS(($AN170-1)*3+$AO170+5,$AP170+7))="",0,IF(COUNTIF(INDIRECT(ADDRESS(($AN170-1)*36+($AO170-1)*12+6,COLUMN())):INDIRECT(ADDRESS(($AN170-1)*36+($AO170-1)*12+$AP170+4,COLUMN())),INDIRECT(ADDRESS(($AN170-1)*3+$AO170+5,$AP170+7)))&gt;=1,0,INDIRECT(ADDRESS(($AN170-1)*3+$AO170+5,$AP170+7)))))</f>
        <v>0</v>
      </c>
      <c r="AR170" s="204">
        <f ca="1">COUNTIF(INDIRECT("H"&amp;(ROW()+12*(($AN170-1)*3+$AO170)-ROW())/12+5):INDIRECT("S"&amp;(ROW()+12*(($AN170-1)*3+$AO170)-ROW())/12+5),AQ170)</f>
        <v>0</v>
      </c>
      <c r="AS170" s="221"/>
      <c r="AU170" s="204">
        <f ca="1">IF(AND(AQ170&gt;0,AR170&gt;0),COUNTIF(AU$6:AU169,"&gt;0")+1,0)</f>
        <v>0</v>
      </c>
    </row>
    <row r="171" spans="1:47">
      <c r="A171" s="659">
        <v>56</v>
      </c>
      <c r="B171" s="659"/>
      <c r="C171" s="659"/>
      <c r="D171" s="659"/>
      <c r="E171" s="663"/>
      <c r="F171" s="659"/>
      <c r="G171" s="226" t="s">
        <v>242</v>
      </c>
      <c r="H171" s="19"/>
      <c r="I171" s="19" t="str">
        <f t="shared" ref="I171:I172" si="699">IF(H171="","",H171)</f>
        <v/>
      </c>
      <c r="J171" s="19" t="str">
        <f t="shared" ref="J171:J172" si="700">IF(I171="","",I171)</f>
        <v/>
      </c>
      <c r="K171" s="19" t="str">
        <f t="shared" ref="K171:K172" si="701">IF(J171="","",J171)</f>
        <v/>
      </c>
      <c r="L171" s="19" t="str">
        <f t="shared" ref="L171:L172" si="702">IF(K171="","",K171)</f>
        <v/>
      </c>
      <c r="M171" s="19" t="str">
        <f t="shared" ref="M171:M172" si="703">IF(L171="","",L171)</f>
        <v/>
      </c>
      <c r="N171" s="19" t="str">
        <f t="shared" ref="N171:N172" si="704">IF(M171="","",M171)</f>
        <v/>
      </c>
      <c r="O171" s="19" t="str">
        <f t="shared" ref="O171:O172" si="705">IF(N171="","",N171)</f>
        <v/>
      </c>
      <c r="P171" s="19" t="str">
        <f t="shared" ref="P171:P172" si="706">IF(O171="","",O171)</f>
        <v/>
      </c>
      <c r="Q171" s="19" t="str">
        <f t="shared" ref="Q171:Q172" si="707">IF(P171="","",P171)</f>
        <v/>
      </c>
      <c r="R171" s="19" t="str">
        <f t="shared" ref="R171:R172" si="708">IF(Q171="","",Q171)</f>
        <v/>
      </c>
      <c r="S171" s="19" t="str">
        <f t="shared" ref="S171:S172" si="709">IF(R171="","",R171)</f>
        <v/>
      </c>
      <c r="T171" s="234">
        <f t="shared" si="566"/>
        <v>0</v>
      </c>
      <c r="U171" s="656"/>
      <c r="V171" s="653"/>
      <c r="W171" s="652" t="str">
        <f>IF($V171="","",IF(OR($V171="令和８年７月17日までに修了",$V171="賃金改善開始の前月までに修了"),"研修提出必須",""))</f>
        <v/>
      </c>
      <c r="AN171" s="204">
        <v>5</v>
      </c>
      <c r="AO171" s="204">
        <v>2</v>
      </c>
      <c r="AP171" s="204">
        <v>10</v>
      </c>
      <c r="AQ171" s="221">
        <f ca="1">IF($AP171=1,IF(INDIRECT(ADDRESS(($AN171-1)*3+$AO171+5,$AP171+7))="",0,INDIRECT(ADDRESS(($AN171-1)*3+$AO171+5,$AP171+7))),IF(INDIRECT(ADDRESS(($AN171-1)*3+$AO171+5,$AP171+7))="",0,IF(COUNTIF(INDIRECT(ADDRESS(($AN171-1)*36+($AO171-1)*12+6,COLUMN())):INDIRECT(ADDRESS(($AN171-1)*36+($AO171-1)*12+$AP171+4,COLUMN())),INDIRECT(ADDRESS(($AN171-1)*3+$AO171+5,$AP171+7)))&gt;=1,0,INDIRECT(ADDRESS(($AN171-1)*3+$AO171+5,$AP171+7)))))</f>
        <v>0</v>
      </c>
      <c r="AR171" s="204">
        <f ca="1">COUNTIF(INDIRECT("H"&amp;(ROW()+12*(($AN171-1)*3+$AO171)-ROW())/12+5):INDIRECT("S"&amp;(ROW()+12*(($AN171-1)*3+$AO171)-ROW())/12+5),AQ171)</f>
        <v>0</v>
      </c>
      <c r="AS171" s="221"/>
      <c r="AU171" s="204">
        <f ca="1">IF(AND(AQ171&gt;0,AR171&gt;0),COUNTIF(AU$6:AU170,"&gt;0")+1,0)</f>
        <v>0</v>
      </c>
    </row>
    <row r="172" spans="1:47">
      <c r="A172" s="660"/>
      <c r="B172" s="660"/>
      <c r="C172" s="691"/>
      <c r="D172" s="661"/>
      <c r="E172" s="664"/>
      <c r="F172" s="660"/>
      <c r="G172" s="228" t="s">
        <v>244</v>
      </c>
      <c r="H172" s="15"/>
      <c r="I172" s="15" t="str">
        <f t="shared" si="699"/>
        <v/>
      </c>
      <c r="J172" s="15" t="str">
        <f t="shared" si="700"/>
        <v/>
      </c>
      <c r="K172" s="15" t="str">
        <f t="shared" si="701"/>
        <v/>
      </c>
      <c r="L172" s="15" t="str">
        <f t="shared" si="702"/>
        <v/>
      </c>
      <c r="M172" s="15" t="str">
        <f t="shared" si="703"/>
        <v/>
      </c>
      <c r="N172" s="15" t="str">
        <f t="shared" si="704"/>
        <v/>
      </c>
      <c r="O172" s="15" t="str">
        <f t="shared" si="705"/>
        <v/>
      </c>
      <c r="P172" s="15" t="str">
        <f t="shared" si="706"/>
        <v/>
      </c>
      <c r="Q172" s="15" t="str">
        <f t="shared" si="707"/>
        <v/>
      </c>
      <c r="R172" s="15" t="str">
        <f t="shared" si="708"/>
        <v/>
      </c>
      <c r="S172" s="15" t="str">
        <f t="shared" si="709"/>
        <v/>
      </c>
      <c r="T172" s="232">
        <f t="shared" si="566"/>
        <v>0</v>
      </c>
      <c r="U172" s="657"/>
      <c r="V172" s="654"/>
      <c r="W172" s="652"/>
      <c r="AN172" s="204">
        <v>5</v>
      </c>
      <c r="AO172" s="204">
        <v>2</v>
      </c>
      <c r="AP172" s="204">
        <v>11</v>
      </c>
      <c r="AQ172" s="221">
        <f ca="1">IF($AP172=1,IF(INDIRECT(ADDRESS(($AN172-1)*3+$AO172+5,$AP172+7))="",0,INDIRECT(ADDRESS(($AN172-1)*3+$AO172+5,$AP172+7))),IF(INDIRECT(ADDRESS(($AN172-1)*3+$AO172+5,$AP172+7))="",0,IF(COUNTIF(INDIRECT(ADDRESS(($AN172-1)*36+($AO172-1)*12+6,COLUMN())):INDIRECT(ADDRESS(($AN172-1)*36+($AO172-1)*12+$AP172+4,COLUMN())),INDIRECT(ADDRESS(($AN172-1)*3+$AO172+5,$AP172+7)))&gt;=1,0,INDIRECT(ADDRESS(($AN172-1)*3+$AO172+5,$AP172+7)))))</f>
        <v>0</v>
      </c>
      <c r="AR172" s="204">
        <f ca="1">COUNTIF(INDIRECT("H"&amp;(ROW()+12*(($AN172-1)*3+$AO172)-ROW())/12+5):INDIRECT("S"&amp;(ROW()+12*(($AN172-1)*3+$AO172)-ROW())/12+5),AQ172)</f>
        <v>0</v>
      </c>
      <c r="AS172" s="221"/>
      <c r="AU172" s="204">
        <f ca="1">IF(AND(AQ172&gt;0,AR172&gt;0),COUNTIF(AU$6:AU171,"&gt;0")+1,0)</f>
        <v>0</v>
      </c>
    </row>
    <row r="173" spans="1:47">
      <c r="A173" s="661"/>
      <c r="B173" s="661"/>
      <c r="C173" s="692"/>
      <c r="D173" s="693"/>
      <c r="E173" s="665"/>
      <c r="F173" s="661"/>
      <c r="G173" s="230" t="s">
        <v>303</v>
      </c>
      <c r="H173" s="17"/>
      <c r="I173" s="17"/>
      <c r="J173" s="17"/>
      <c r="K173" s="17"/>
      <c r="L173" s="17"/>
      <c r="M173" s="17"/>
      <c r="N173" s="17"/>
      <c r="O173" s="17"/>
      <c r="P173" s="17"/>
      <c r="Q173" s="17"/>
      <c r="R173" s="17"/>
      <c r="S173" s="17"/>
      <c r="T173" s="231">
        <f t="shared" si="566"/>
        <v>0</v>
      </c>
      <c r="U173" s="658"/>
      <c r="V173" s="655"/>
      <c r="W173" s="652"/>
      <c r="AN173" s="204">
        <v>5</v>
      </c>
      <c r="AO173" s="204">
        <v>2</v>
      </c>
      <c r="AP173" s="204">
        <v>12</v>
      </c>
      <c r="AQ173" s="221">
        <f ca="1">IF($AP173=1,IF(INDIRECT(ADDRESS(($AN173-1)*3+$AO173+5,$AP173+7))="",0,INDIRECT(ADDRESS(($AN173-1)*3+$AO173+5,$AP173+7))),IF(INDIRECT(ADDRESS(($AN173-1)*3+$AO173+5,$AP173+7))="",0,IF(COUNTIF(INDIRECT(ADDRESS(($AN173-1)*36+($AO173-1)*12+6,COLUMN())):INDIRECT(ADDRESS(($AN173-1)*36+($AO173-1)*12+$AP173+4,COLUMN())),INDIRECT(ADDRESS(($AN173-1)*3+$AO173+5,$AP173+7)))&gt;=1,0,INDIRECT(ADDRESS(($AN173-1)*3+$AO173+5,$AP173+7)))))</f>
        <v>0</v>
      </c>
      <c r="AR173" s="204">
        <f ca="1">COUNTIF(INDIRECT("H"&amp;(ROW()+12*(($AN173-1)*3+$AO173)-ROW())/12+5):INDIRECT("S"&amp;(ROW()+12*(($AN173-1)*3+$AO173)-ROW())/12+5),AQ173)</f>
        <v>0</v>
      </c>
      <c r="AS173" s="221"/>
      <c r="AU173" s="204">
        <f ca="1">IF(AND(AQ173&gt;0,AR173&gt;0),COUNTIF(AU$6:AU172,"&gt;0")+1,0)</f>
        <v>0</v>
      </c>
    </row>
    <row r="174" spans="1:47">
      <c r="A174" s="659">
        <v>57</v>
      </c>
      <c r="B174" s="659"/>
      <c r="C174" s="659"/>
      <c r="D174" s="659"/>
      <c r="E174" s="663"/>
      <c r="F174" s="659"/>
      <c r="G174" s="226" t="s">
        <v>242</v>
      </c>
      <c r="H174" s="19"/>
      <c r="I174" s="19" t="str">
        <f t="shared" ref="I174:I175" si="710">IF(H174="","",H174)</f>
        <v/>
      </c>
      <c r="J174" s="19" t="str">
        <f t="shared" ref="J174:J175" si="711">IF(I174="","",I174)</f>
        <v/>
      </c>
      <c r="K174" s="19" t="str">
        <f t="shared" ref="K174:K175" si="712">IF(J174="","",J174)</f>
        <v/>
      </c>
      <c r="L174" s="19" t="str">
        <f t="shared" ref="L174:L175" si="713">IF(K174="","",K174)</f>
        <v/>
      </c>
      <c r="M174" s="19" t="str">
        <f t="shared" ref="M174:M175" si="714">IF(L174="","",L174)</f>
        <v/>
      </c>
      <c r="N174" s="19" t="str">
        <f t="shared" ref="N174:N175" si="715">IF(M174="","",M174)</f>
        <v/>
      </c>
      <c r="O174" s="19" t="str">
        <f t="shared" ref="O174:O175" si="716">IF(N174="","",N174)</f>
        <v/>
      </c>
      <c r="P174" s="19" t="str">
        <f t="shared" ref="P174:P175" si="717">IF(O174="","",O174)</f>
        <v/>
      </c>
      <c r="Q174" s="19" t="str">
        <f t="shared" ref="Q174:Q175" si="718">IF(P174="","",P174)</f>
        <v/>
      </c>
      <c r="R174" s="19" t="str">
        <f t="shared" ref="R174:R175" si="719">IF(Q174="","",Q174)</f>
        <v/>
      </c>
      <c r="S174" s="19" t="str">
        <f t="shared" ref="S174:S175" si="720">IF(R174="","",R174)</f>
        <v/>
      </c>
      <c r="T174" s="234">
        <f t="shared" si="566"/>
        <v>0</v>
      </c>
      <c r="U174" s="656"/>
      <c r="V174" s="653"/>
      <c r="W174" s="652" t="str">
        <f>IF($V174="","",IF(OR($V174="令和８年７月17日までに修了",$V174="賃金改善開始の前月までに修了"),"研修提出必須",""))</f>
        <v/>
      </c>
      <c r="AN174" s="204">
        <v>5</v>
      </c>
      <c r="AO174" s="204">
        <v>3</v>
      </c>
      <c r="AP174" s="204">
        <v>1</v>
      </c>
      <c r="AQ174" s="221">
        <f ca="1">IF($AP174=1,IF(INDIRECT(ADDRESS(($AN174-1)*3+$AO174+5,$AP174+7))="",0,INDIRECT(ADDRESS(($AN174-1)*3+$AO174+5,$AP174+7))),IF(INDIRECT(ADDRESS(($AN174-1)*3+$AO174+5,$AP174+7))="",0,IF(COUNTIF(INDIRECT(ADDRESS(($AN174-1)*36+($AO174-1)*12+6,COLUMN())):INDIRECT(ADDRESS(($AN174-1)*36+($AO174-1)*12+$AP174+4,COLUMN())),INDIRECT(ADDRESS(($AN174-1)*3+$AO174+5,$AP174+7)))&gt;=1,0,INDIRECT(ADDRESS(($AN174-1)*3+$AO174+5,$AP174+7)))))</f>
        <v>0</v>
      </c>
      <c r="AR174" s="204">
        <f ca="1">COUNTIF(INDIRECT("H"&amp;(ROW()+12*(($AN174-1)*3+$AO174)-ROW())/12+5):INDIRECT("S"&amp;(ROW()+12*(($AN174-1)*3+$AO174)-ROW())/12+5),AQ174)</f>
        <v>0</v>
      </c>
      <c r="AS174" s="221"/>
      <c r="AU174" s="204">
        <f ca="1">IF(AND(AQ174&gt;0,AR174&gt;0),COUNTIF(AU$6:AU173,"&gt;0")+1,0)</f>
        <v>0</v>
      </c>
    </row>
    <row r="175" spans="1:47">
      <c r="A175" s="660"/>
      <c r="B175" s="660"/>
      <c r="C175" s="691"/>
      <c r="D175" s="661"/>
      <c r="E175" s="664"/>
      <c r="F175" s="660"/>
      <c r="G175" s="228" t="s">
        <v>244</v>
      </c>
      <c r="H175" s="15"/>
      <c r="I175" s="15" t="str">
        <f t="shared" si="710"/>
        <v/>
      </c>
      <c r="J175" s="15" t="str">
        <f t="shared" si="711"/>
        <v/>
      </c>
      <c r="K175" s="15" t="str">
        <f t="shared" si="712"/>
        <v/>
      </c>
      <c r="L175" s="15" t="str">
        <f t="shared" si="713"/>
        <v/>
      </c>
      <c r="M175" s="15" t="str">
        <f t="shared" si="714"/>
        <v/>
      </c>
      <c r="N175" s="15" t="str">
        <f t="shared" si="715"/>
        <v/>
      </c>
      <c r="O175" s="15" t="str">
        <f t="shared" si="716"/>
        <v/>
      </c>
      <c r="P175" s="15" t="str">
        <f t="shared" si="717"/>
        <v/>
      </c>
      <c r="Q175" s="15" t="str">
        <f t="shared" si="718"/>
        <v/>
      </c>
      <c r="R175" s="15" t="str">
        <f t="shared" si="719"/>
        <v/>
      </c>
      <c r="S175" s="15" t="str">
        <f t="shared" si="720"/>
        <v/>
      </c>
      <c r="T175" s="232">
        <f t="shared" si="566"/>
        <v>0</v>
      </c>
      <c r="U175" s="657"/>
      <c r="V175" s="654"/>
      <c r="W175" s="652"/>
      <c r="AN175" s="204">
        <v>5</v>
      </c>
      <c r="AO175" s="204">
        <v>3</v>
      </c>
      <c r="AP175" s="204">
        <v>2</v>
      </c>
      <c r="AQ175" s="221">
        <f ca="1">IF($AP175=1,IF(INDIRECT(ADDRESS(($AN175-1)*3+$AO175+5,$AP175+7))="",0,INDIRECT(ADDRESS(($AN175-1)*3+$AO175+5,$AP175+7))),IF(INDIRECT(ADDRESS(($AN175-1)*3+$AO175+5,$AP175+7))="",0,IF(COUNTIF(INDIRECT(ADDRESS(($AN175-1)*36+($AO175-1)*12+6,COLUMN())):INDIRECT(ADDRESS(($AN175-1)*36+($AO175-1)*12+$AP175+4,COLUMN())),INDIRECT(ADDRESS(($AN175-1)*3+$AO175+5,$AP175+7)))&gt;=1,0,INDIRECT(ADDRESS(($AN175-1)*3+$AO175+5,$AP175+7)))))</f>
        <v>0</v>
      </c>
      <c r="AR175" s="204">
        <f ca="1">COUNTIF(INDIRECT("H"&amp;(ROW()+12*(($AN175-1)*3+$AO175)-ROW())/12+5):INDIRECT("S"&amp;(ROW()+12*(($AN175-1)*3+$AO175)-ROW())/12+5),AQ175)</f>
        <v>0</v>
      </c>
      <c r="AS175" s="221"/>
      <c r="AU175" s="204">
        <f ca="1">IF(AND(AQ175&gt;0,AR175&gt;0),COUNTIF(AU$6:AU174,"&gt;0")+1,0)</f>
        <v>0</v>
      </c>
    </row>
    <row r="176" spans="1:47">
      <c r="A176" s="661"/>
      <c r="B176" s="661"/>
      <c r="C176" s="692"/>
      <c r="D176" s="693"/>
      <c r="E176" s="665"/>
      <c r="F176" s="661"/>
      <c r="G176" s="230" t="s">
        <v>303</v>
      </c>
      <c r="H176" s="17"/>
      <c r="I176" s="17"/>
      <c r="J176" s="17"/>
      <c r="K176" s="17"/>
      <c r="L176" s="17"/>
      <c r="M176" s="17"/>
      <c r="N176" s="17"/>
      <c r="O176" s="17"/>
      <c r="P176" s="17"/>
      <c r="Q176" s="17"/>
      <c r="R176" s="17"/>
      <c r="S176" s="17"/>
      <c r="T176" s="231">
        <f t="shared" si="566"/>
        <v>0</v>
      </c>
      <c r="U176" s="658"/>
      <c r="V176" s="655"/>
      <c r="W176" s="652"/>
      <c r="AN176" s="204">
        <v>5</v>
      </c>
      <c r="AO176" s="204">
        <v>3</v>
      </c>
      <c r="AP176" s="204">
        <v>3</v>
      </c>
      <c r="AQ176" s="221">
        <f ca="1">IF($AP176=1,IF(INDIRECT(ADDRESS(($AN176-1)*3+$AO176+5,$AP176+7))="",0,INDIRECT(ADDRESS(($AN176-1)*3+$AO176+5,$AP176+7))),IF(INDIRECT(ADDRESS(($AN176-1)*3+$AO176+5,$AP176+7))="",0,IF(COUNTIF(INDIRECT(ADDRESS(($AN176-1)*36+($AO176-1)*12+6,COLUMN())):INDIRECT(ADDRESS(($AN176-1)*36+($AO176-1)*12+$AP176+4,COLUMN())),INDIRECT(ADDRESS(($AN176-1)*3+$AO176+5,$AP176+7)))&gt;=1,0,INDIRECT(ADDRESS(($AN176-1)*3+$AO176+5,$AP176+7)))))</f>
        <v>0</v>
      </c>
      <c r="AR176" s="204">
        <f ca="1">COUNTIF(INDIRECT("H"&amp;(ROW()+12*(($AN176-1)*3+$AO176)-ROW())/12+5):INDIRECT("S"&amp;(ROW()+12*(($AN176-1)*3+$AO176)-ROW())/12+5),AQ176)</f>
        <v>0</v>
      </c>
      <c r="AS176" s="221"/>
      <c r="AU176" s="204">
        <f ca="1">IF(AND(AQ176&gt;0,AR176&gt;0),COUNTIF(AU$6:AU175,"&gt;0")+1,0)</f>
        <v>0</v>
      </c>
    </row>
    <row r="177" spans="1:47">
      <c r="A177" s="659">
        <v>58</v>
      </c>
      <c r="B177" s="659"/>
      <c r="C177" s="659"/>
      <c r="D177" s="659"/>
      <c r="E177" s="663"/>
      <c r="F177" s="659"/>
      <c r="G177" s="226" t="s">
        <v>242</v>
      </c>
      <c r="H177" s="19"/>
      <c r="I177" s="19" t="str">
        <f t="shared" ref="I177:I178" si="721">IF(H177="","",H177)</f>
        <v/>
      </c>
      <c r="J177" s="19" t="str">
        <f t="shared" ref="J177:J178" si="722">IF(I177="","",I177)</f>
        <v/>
      </c>
      <c r="K177" s="19" t="str">
        <f t="shared" ref="K177:K178" si="723">IF(J177="","",J177)</f>
        <v/>
      </c>
      <c r="L177" s="19" t="str">
        <f t="shared" ref="L177:L178" si="724">IF(K177="","",K177)</f>
        <v/>
      </c>
      <c r="M177" s="19" t="str">
        <f t="shared" ref="M177:M178" si="725">IF(L177="","",L177)</f>
        <v/>
      </c>
      <c r="N177" s="19" t="str">
        <f t="shared" ref="N177:N178" si="726">IF(M177="","",M177)</f>
        <v/>
      </c>
      <c r="O177" s="19" t="str">
        <f t="shared" ref="O177:O178" si="727">IF(N177="","",N177)</f>
        <v/>
      </c>
      <c r="P177" s="19" t="str">
        <f t="shared" ref="P177:P178" si="728">IF(O177="","",O177)</f>
        <v/>
      </c>
      <c r="Q177" s="19" t="str">
        <f t="shared" ref="Q177:Q178" si="729">IF(P177="","",P177)</f>
        <v/>
      </c>
      <c r="R177" s="19" t="str">
        <f t="shared" ref="R177:R178" si="730">IF(Q177="","",Q177)</f>
        <v/>
      </c>
      <c r="S177" s="19" t="str">
        <f t="shared" ref="S177:S178" si="731">IF(R177="","",R177)</f>
        <v/>
      </c>
      <c r="T177" s="234">
        <f t="shared" si="566"/>
        <v>0</v>
      </c>
      <c r="U177" s="656"/>
      <c r="V177" s="653"/>
      <c r="W177" s="652" t="str">
        <f>IF($V177="","",IF(OR($V177="令和８年７月17日までに修了",$V177="賃金改善開始の前月までに修了"),"研修提出必須",""))</f>
        <v/>
      </c>
      <c r="AN177" s="204">
        <v>5</v>
      </c>
      <c r="AO177" s="204">
        <v>3</v>
      </c>
      <c r="AP177" s="204">
        <v>4</v>
      </c>
      <c r="AQ177" s="221">
        <f ca="1">IF($AP177=1,IF(INDIRECT(ADDRESS(($AN177-1)*3+$AO177+5,$AP177+7))="",0,INDIRECT(ADDRESS(($AN177-1)*3+$AO177+5,$AP177+7))),IF(INDIRECT(ADDRESS(($AN177-1)*3+$AO177+5,$AP177+7))="",0,IF(COUNTIF(INDIRECT(ADDRESS(($AN177-1)*36+($AO177-1)*12+6,COLUMN())):INDIRECT(ADDRESS(($AN177-1)*36+($AO177-1)*12+$AP177+4,COLUMN())),INDIRECT(ADDRESS(($AN177-1)*3+$AO177+5,$AP177+7)))&gt;=1,0,INDIRECT(ADDRESS(($AN177-1)*3+$AO177+5,$AP177+7)))))</f>
        <v>0</v>
      </c>
      <c r="AR177" s="204">
        <f ca="1">COUNTIF(INDIRECT("H"&amp;(ROW()+12*(($AN177-1)*3+$AO177)-ROW())/12+5):INDIRECT("S"&amp;(ROW()+12*(($AN177-1)*3+$AO177)-ROW())/12+5),AQ177)</f>
        <v>0</v>
      </c>
      <c r="AS177" s="221"/>
      <c r="AU177" s="204">
        <f ca="1">IF(AND(AQ177&gt;0,AR177&gt;0),COUNTIF(AU$6:AU176,"&gt;0")+1,0)</f>
        <v>0</v>
      </c>
    </row>
    <row r="178" spans="1:47">
      <c r="A178" s="660"/>
      <c r="B178" s="660"/>
      <c r="C178" s="691"/>
      <c r="D178" s="661"/>
      <c r="E178" s="664"/>
      <c r="F178" s="660"/>
      <c r="G178" s="228" t="s">
        <v>244</v>
      </c>
      <c r="H178" s="15"/>
      <c r="I178" s="15" t="str">
        <f t="shared" si="721"/>
        <v/>
      </c>
      <c r="J178" s="15" t="str">
        <f t="shared" si="722"/>
        <v/>
      </c>
      <c r="K178" s="15" t="str">
        <f t="shared" si="723"/>
        <v/>
      </c>
      <c r="L178" s="15" t="str">
        <f t="shared" si="724"/>
        <v/>
      </c>
      <c r="M178" s="15" t="str">
        <f t="shared" si="725"/>
        <v/>
      </c>
      <c r="N178" s="15" t="str">
        <f t="shared" si="726"/>
        <v/>
      </c>
      <c r="O178" s="15" t="str">
        <f t="shared" si="727"/>
        <v/>
      </c>
      <c r="P178" s="15" t="str">
        <f t="shared" si="728"/>
        <v/>
      </c>
      <c r="Q178" s="15" t="str">
        <f t="shared" si="729"/>
        <v/>
      </c>
      <c r="R178" s="15" t="str">
        <f t="shared" si="730"/>
        <v/>
      </c>
      <c r="S178" s="15" t="str">
        <f t="shared" si="731"/>
        <v/>
      </c>
      <c r="T178" s="232">
        <f t="shared" si="566"/>
        <v>0</v>
      </c>
      <c r="U178" s="657"/>
      <c r="V178" s="654"/>
      <c r="W178" s="652"/>
      <c r="AN178" s="204">
        <v>5</v>
      </c>
      <c r="AO178" s="204">
        <v>3</v>
      </c>
      <c r="AP178" s="204">
        <v>5</v>
      </c>
      <c r="AQ178" s="221">
        <f ca="1">IF($AP178=1,IF(INDIRECT(ADDRESS(($AN178-1)*3+$AO178+5,$AP178+7))="",0,INDIRECT(ADDRESS(($AN178-1)*3+$AO178+5,$AP178+7))),IF(INDIRECT(ADDRESS(($AN178-1)*3+$AO178+5,$AP178+7))="",0,IF(COUNTIF(INDIRECT(ADDRESS(($AN178-1)*36+($AO178-1)*12+6,COLUMN())):INDIRECT(ADDRESS(($AN178-1)*36+($AO178-1)*12+$AP178+4,COLUMN())),INDIRECT(ADDRESS(($AN178-1)*3+$AO178+5,$AP178+7)))&gt;=1,0,INDIRECT(ADDRESS(($AN178-1)*3+$AO178+5,$AP178+7)))))</f>
        <v>0</v>
      </c>
      <c r="AR178" s="204">
        <f ca="1">COUNTIF(INDIRECT("H"&amp;(ROW()+12*(($AN178-1)*3+$AO178)-ROW())/12+5):INDIRECT("S"&amp;(ROW()+12*(($AN178-1)*3+$AO178)-ROW())/12+5),AQ178)</f>
        <v>0</v>
      </c>
      <c r="AS178" s="221"/>
      <c r="AU178" s="204">
        <f ca="1">IF(AND(AQ178&gt;0,AR178&gt;0),COUNTIF(AU$6:AU177,"&gt;0")+1,0)</f>
        <v>0</v>
      </c>
    </row>
    <row r="179" spans="1:47">
      <c r="A179" s="661"/>
      <c r="B179" s="661"/>
      <c r="C179" s="692"/>
      <c r="D179" s="693"/>
      <c r="E179" s="665"/>
      <c r="F179" s="661"/>
      <c r="G179" s="230" t="s">
        <v>303</v>
      </c>
      <c r="H179" s="17"/>
      <c r="I179" s="17"/>
      <c r="J179" s="17"/>
      <c r="K179" s="17"/>
      <c r="L179" s="17"/>
      <c r="M179" s="17"/>
      <c r="N179" s="17"/>
      <c r="O179" s="17"/>
      <c r="P179" s="17"/>
      <c r="Q179" s="17"/>
      <c r="R179" s="17"/>
      <c r="S179" s="17"/>
      <c r="T179" s="231">
        <f t="shared" si="566"/>
        <v>0</v>
      </c>
      <c r="U179" s="658"/>
      <c r="V179" s="655"/>
      <c r="W179" s="652"/>
      <c r="AN179" s="204">
        <v>5</v>
      </c>
      <c r="AO179" s="204">
        <v>3</v>
      </c>
      <c r="AP179" s="204">
        <v>6</v>
      </c>
      <c r="AQ179" s="221">
        <f ca="1">IF($AP179=1,IF(INDIRECT(ADDRESS(($AN179-1)*3+$AO179+5,$AP179+7))="",0,INDIRECT(ADDRESS(($AN179-1)*3+$AO179+5,$AP179+7))),IF(INDIRECT(ADDRESS(($AN179-1)*3+$AO179+5,$AP179+7))="",0,IF(COUNTIF(INDIRECT(ADDRESS(($AN179-1)*36+($AO179-1)*12+6,COLUMN())):INDIRECT(ADDRESS(($AN179-1)*36+($AO179-1)*12+$AP179+4,COLUMN())),INDIRECT(ADDRESS(($AN179-1)*3+$AO179+5,$AP179+7)))&gt;=1,0,INDIRECT(ADDRESS(($AN179-1)*3+$AO179+5,$AP179+7)))))</f>
        <v>0</v>
      </c>
      <c r="AR179" s="204">
        <f ca="1">COUNTIF(INDIRECT("H"&amp;(ROW()+12*(($AN179-1)*3+$AO179)-ROW())/12+5):INDIRECT("S"&amp;(ROW()+12*(($AN179-1)*3+$AO179)-ROW())/12+5),AQ179)</f>
        <v>0</v>
      </c>
      <c r="AS179" s="221"/>
      <c r="AU179" s="204">
        <f ca="1">IF(AND(AQ179&gt;0,AR179&gt;0),COUNTIF(AU$6:AU178,"&gt;0")+1,0)</f>
        <v>0</v>
      </c>
    </row>
    <row r="180" spans="1:47">
      <c r="A180" s="659">
        <v>59</v>
      </c>
      <c r="B180" s="659"/>
      <c r="C180" s="659"/>
      <c r="D180" s="659"/>
      <c r="E180" s="663"/>
      <c r="F180" s="659"/>
      <c r="G180" s="226" t="s">
        <v>242</v>
      </c>
      <c r="H180" s="19"/>
      <c r="I180" s="19" t="str">
        <f t="shared" ref="I180:I181" si="732">IF(H180="","",H180)</f>
        <v/>
      </c>
      <c r="J180" s="19" t="str">
        <f t="shared" ref="J180:J181" si="733">IF(I180="","",I180)</f>
        <v/>
      </c>
      <c r="K180" s="19" t="str">
        <f t="shared" ref="K180:K181" si="734">IF(J180="","",J180)</f>
        <v/>
      </c>
      <c r="L180" s="19" t="str">
        <f t="shared" ref="L180:L181" si="735">IF(K180="","",K180)</f>
        <v/>
      </c>
      <c r="M180" s="19" t="str">
        <f t="shared" ref="M180:M181" si="736">IF(L180="","",L180)</f>
        <v/>
      </c>
      <c r="N180" s="19" t="str">
        <f t="shared" ref="N180:N181" si="737">IF(M180="","",M180)</f>
        <v/>
      </c>
      <c r="O180" s="19" t="str">
        <f t="shared" ref="O180:O181" si="738">IF(N180="","",N180)</f>
        <v/>
      </c>
      <c r="P180" s="19" t="str">
        <f t="shared" ref="P180:P181" si="739">IF(O180="","",O180)</f>
        <v/>
      </c>
      <c r="Q180" s="19" t="str">
        <f t="shared" ref="Q180:Q181" si="740">IF(P180="","",P180)</f>
        <v/>
      </c>
      <c r="R180" s="19" t="str">
        <f t="shared" ref="R180:R181" si="741">IF(Q180="","",Q180)</f>
        <v/>
      </c>
      <c r="S180" s="19" t="str">
        <f t="shared" ref="S180:S181" si="742">IF(R180="","",R180)</f>
        <v/>
      </c>
      <c r="T180" s="234">
        <f t="shared" si="566"/>
        <v>0</v>
      </c>
      <c r="U180" s="656"/>
      <c r="V180" s="653"/>
      <c r="W180" s="652" t="str">
        <f>IF($V180="","",IF(OR($V180="令和８年７月17日までに修了",$V180="賃金改善開始の前月までに修了"),"研修提出必須",""))</f>
        <v/>
      </c>
      <c r="AN180" s="204">
        <v>5</v>
      </c>
      <c r="AO180" s="204">
        <v>3</v>
      </c>
      <c r="AP180" s="204">
        <v>7</v>
      </c>
      <c r="AQ180" s="221">
        <f ca="1">IF($AP180=1,IF(INDIRECT(ADDRESS(($AN180-1)*3+$AO180+5,$AP180+7))="",0,INDIRECT(ADDRESS(($AN180-1)*3+$AO180+5,$AP180+7))),IF(INDIRECT(ADDRESS(($AN180-1)*3+$AO180+5,$AP180+7))="",0,IF(COUNTIF(INDIRECT(ADDRESS(($AN180-1)*36+($AO180-1)*12+6,COLUMN())):INDIRECT(ADDRESS(($AN180-1)*36+($AO180-1)*12+$AP180+4,COLUMN())),INDIRECT(ADDRESS(($AN180-1)*3+$AO180+5,$AP180+7)))&gt;=1,0,INDIRECT(ADDRESS(($AN180-1)*3+$AO180+5,$AP180+7)))))</f>
        <v>0</v>
      </c>
      <c r="AR180" s="204">
        <f ca="1">COUNTIF(INDIRECT("H"&amp;(ROW()+12*(($AN180-1)*3+$AO180)-ROW())/12+5):INDIRECT("S"&amp;(ROW()+12*(($AN180-1)*3+$AO180)-ROW())/12+5),AQ180)</f>
        <v>0</v>
      </c>
      <c r="AS180" s="221"/>
      <c r="AU180" s="204">
        <f ca="1">IF(AND(AQ180&gt;0,AR180&gt;0),COUNTIF(AU$6:AU179,"&gt;0")+1,0)</f>
        <v>0</v>
      </c>
    </row>
    <row r="181" spans="1:47">
      <c r="A181" s="660"/>
      <c r="B181" s="660"/>
      <c r="C181" s="691"/>
      <c r="D181" s="661"/>
      <c r="E181" s="664"/>
      <c r="F181" s="660"/>
      <c r="G181" s="228" t="s">
        <v>244</v>
      </c>
      <c r="H181" s="15"/>
      <c r="I181" s="15" t="str">
        <f t="shared" si="732"/>
        <v/>
      </c>
      <c r="J181" s="15" t="str">
        <f t="shared" si="733"/>
        <v/>
      </c>
      <c r="K181" s="15" t="str">
        <f t="shared" si="734"/>
        <v/>
      </c>
      <c r="L181" s="15" t="str">
        <f t="shared" si="735"/>
        <v/>
      </c>
      <c r="M181" s="15" t="str">
        <f t="shared" si="736"/>
        <v/>
      </c>
      <c r="N181" s="15" t="str">
        <f t="shared" si="737"/>
        <v/>
      </c>
      <c r="O181" s="15" t="str">
        <f t="shared" si="738"/>
        <v/>
      </c>
      <c r="P181" s="15" t="str">
        <f t="shared" si="739"/>
        <v/>
      </c>
      <c r="Q181" s="15" t="str">
        <f t="shared" si="740"/>
        <v/>
      </c>
      <c r="R181" s="15" t="str">
        <f t="shared" si="741"/>
        <v/>
      </c>
      <c r="S181" s="15" t="str">
        <f t="shared" si="742"/>
        <v/>
      </c>
      <c r="T181" s="232">
        <f t="shared" si="566"/>
        <v>0</v>
      </c>
      <c r="U181" s="657"/>
      <c r="V181" s="654"/>
      <c r="W181" s="652"/>
      <c r="AN181" s="204">
        <v>5</v>
      </c>
      <c r="AO181" s="204">
        <v>3</v>
      </c>
      <c r="AP181" s="204">
        <v>8</v>
      </c>
      <c r="AQ181" s="221">
        <f ca="1">IF($AP181=1,IF(INDIRECT(ADDRESS(($AN181-1)*3+$AO181+5,$AP181+7))="",0,INDIRECT(ADDRESS(($AN181-1)*3+$AO181+5,$AP181+7))),IF(INDIRECT(ADDRESS(($AN181-1)*3+$AO181+5,$AP181+7))="",0,IF(COUNTIF(INDIRECT(ADDRESS(($AN181-1)*36+($AO181-1)*12+6,COLUMN())):INDIRECT(ADDRESS(($AN181-1)*36+($AO181-1)*12+$AP181+4,COLUMN())),INDIRECT(ADDRESS(($AN181-1)*3+$AO181+5,$AP181+7)))&gt;=1,0,INDIRECT(ADDRESS(($AN181-1)*3+$AO181+5,$AP181+7)))))</f>
        <v>0</v>
      </c>
      <c r="AR181" s="204">
        <f ca="1">COUNTIF(INDIRECT("H"&amp;(ROW()+12*(($AN181-1)*3+$AO181)-ROW())/12+5):INDIRECT("S"&amp;(ROW()+12*(($AN181-1)*3+$AO181)-ROW())/12+5),AQ181)</f>
        <v>0</v>
      </c>
      <c r="AS181" s="221"/>
      <c r="AU181" s="204">
        <f ca="1">IF(AND(AQ181&gt;0,AR181&gt;0),COUNTIF(AU$6:AU180,"&gt;0")+1,0)</f>
        <v>0</v>
      </c>
    </row>
    <row r="182" spans="1:47">
      <c r="A182" s="661"/>
      <c r="B182" s="661"/>
      <c r="C182" s="692"/>
      <c r="D182" s="693"/>
      <c r="E182" s="665"/>
      <c r="F182" s="661"/>
      <c r="G182" s="230" t="s">
        <v>303</v>
      </c>
      <c r="H182" s="17"/>
      <c r="I182" s="17"/>
      <c r="J182" s="17"/>
      <c r="K182" s="17"/>
      <c r="L182" s="17"/>
      <c r="M182" s="17"/>
      <c r="N182" s="17"/>
      <c r="O182" s="17"/>
      <c r="P182" s="17"/>
      <c r="Q182" s="17"/>
      <c r="R182" s="17"/>
      <c r="S182" s="17"/>
      <c r="T182" s="231">
        <f t="shared" si="566"/>
        <v>0</v>
      </c>
      <c r="U182" s="658"/>
      <c r="V182" s="655"/>
      <c r="W182" s="652"/>
      <c r="AN182" s="204">
        <v>5</v>
      </c>
      <c r="AO182" s="204">
        <v>3</v>
      </c>
      <c r="AP182" s="204">
        <v>9</v>
      </c>
      <c r="AQ182" s="221">
        <f ca="1">IF($AP182=1,IF(INDIRECT(ADDRESS(($AN182-1)*3+$AO182+5,$AP182+7))="",0,INDIRECT(ADDRESS(($AN182-1)*3+$AO182+5,$AP182+7))),IF(INDIRECT(ADDRESS(($AN182-1)*3+$AO182+5,$AP182+7))="",0,IF(COUNTIF(INDIRECT(ADDRESS(($AN182-1)*36+($AO182-1)*12+6,COLUMN())):INDIRECT(ADDRESS(($AN182-1)*36+($AO182-1)*12+$AP182+4,COLUMN())),INDIRECT(ADDRESS(($AN182-1)*3+$AO182+5,$AP182+7)))&gt;=1,0,INDIRECT(ADDRESS(($AN182-1)*3+$AO182+5,$AP182+7)))))</f>
        <v>0</v>
      </c>
      <c r="AR182" s="204">
        <f ca="1">COUNTIF(INDIRECT("H"&amp;(ROW()+12*(($AN182-1)*3+$AO182)-ROW())/12+5):INDIRECT("S"&amp;(ROW()+12*(($AN182-1)*3+$AO182)-ROW())/12+5),AQ182)</f>
        <v>0</v>
      </c>
      <c r="AS182" s="221"/>
      <c r="AU182" s="204">
        <f ca="1">IF(AND(AQ182&gt;0,AR182&gt;0),COUNTIF(AU$6:AU181,"&gt;0")+1,0)</f>
        <v>0</v>
      </c>
    </row>
    <row r="183" spans="1:47">
      <c r="A183" s="659">
        <v>60</v>
      </c>
      <c r="B183" s="659"/>
      <c r="C183" s="659"/>
      <c r="D183" s="659"/>
      <c r="E183" s="663"/>
      <c r="F183" s="659"/>
      <c r="G183" s="226" t="s">
        <v>242</v>
      </c>
      <c r="H183" s="19"/>
      <c r="I183" s="19" t="str">
        <f t="shared" ref="I183:I184" si="743">IF(H183="","",H183)</f>
        <v/>
      </c>
      <c r="J183" s="19" t="str">
        <f t="shared" ref="J183:J184" si="744">IF(I183="","",I183)</f>
        <v/>
      </c>
      <c r="K183" s="19" t="str">
        <f t="shared" ref="K183:K184" si="745">IF(J183="","",J183)</f>
        <v/>
      </c>
      <c r="L183" s="19" t="str">
        <f t="shared" ref="L183:L184" si="746">IF(K183="","",K183)</f>
        <v/>
      </c>
      <c r="M183" s="19" t="str">
        <f t="shared" ref="M183:M184" si="747">IF(L183="","",L183)</f>
        <v/>
      </c>
      <c r="N183" s="19" t="str">
        <f t="shared" ref="N183:N184" si="748">IF(M183="","",M183)</f>
        <v/>
      </c>
      <c r="O183" s="19" t="str">
        <f t="shared" ref="O183:O184" si="749">IF(N183="","",N183)</f>
        <v/>
      </c>
      <c r="P183" s="19" t="str">
        <f t="shared" ref="P183:P184" si="750">IF(O183="","",O183)</f>
        <v/>
      </c>
      <c r="Q183" s="19" t="str">
        <f t="shared" ref="Q183:Q184" si="751">IF(P183="","",P183)</f>
        <v/>
      </c>
      <c r="R183" s="19" t="str">
        <f t="shared" ref="R183:R184" si="752">IF(Q183="","",Q183)</f>
        <v/>
      </c>
      <c r="S183" s="19" t="str">
        <f t="shared" ref="S183:S184" si="753">IF(R183="","",R183)</f>
        <v/>
      </c>
      <c r="T183" s="234">
        <f t="shared" si="566"/>
        <v>0</v>
      </c>
      <c r="U183" s="656"/>
      <c r="V183" s="653"/>
      <c r="W183" s="652" t="str">
        <f>IF($V183="","",IF(OR($V183="令和８年７月17日までに修了",$V183="賃金改善開始の前月までに修了"),"研修提出必須",""))</f>
        <v/>
      </c>
      <c r="AN183" s="204">
        <v>5</v>
      </c>
      <c r="AO183" s="204">
        <v>3</v>
      </c>
      <c r="AP183" s="204">
        <v>10</v>
      </c>
      <c r="AQ183" s="221">
        <f ca="1">IF($AP183=1,IF(INDIRECT(ADDRESS(($AN183-1)*3+$AO183+5,$AP183+7))="",0,INDIRECT(ADDRESS(($AN183-1)*3+$AO183+5,$AP183+7))),IF(INDIRECT(ADDRESS(($AN183-1)*3+$AO183+5,$AP183+7))="",0,IF(COUNTIF(INDIRECT(ADDRESS(($AN183-1)*36+($AO183-1)*12+6,COLUMN())):INDIRECT(ADDRESS(($AN183-1)*36+($AO183-1)*12+$AP183+4,COLUMN())),INDIRECT(ADDRESS(($AN183-1)*3+$AO183+5,$AP183+7)))&gt;=1,0,INDIRECT(ADDRESS(($AN183-1)*3+$AO183+5,$AP183+7)))))</f>
        <v>0</v>
      </c>
      <c r="AR183" s="204">
        <f ca="1">COUNTIF(INDIRECT("H"&amp;(ROW()+12*(($AN183-1)*3+$AO183)-ROW())/12+5):INDIRECT("S"&amp;(ROW()+12*(($AN183-1)*3+$AO183)-ROW())/12+5),AQ183)</f>
        <v>0</v>
      </c>
      <c r="AS183" s="221"/>
      <c r="AU183" s="204">
        <f ca="1">IF(AND(AQ183&gt;0,AR183&gt;0),COUNTIF(AU$6:AU182,"&gt;0")+1,0)</f>
        <v>0</v>
      </c>
    </row>
    <row r="184" spans="1:47">
      <c r="A184" s="660"/>
      <c r="B184" s="660"/>
      <c r="C184" s="691"/>
      <c r="D184" s="661"/>
      <c r="E184" s="664"/>
      <c r="F184" s="660"/>
      <c r="G184" s="228" t="s">
        <v>244</v>
      </c>
      <c r="H184" s="15"/>
      <c r="I184" s="15" t="str">
        <f t="shared" si="743"/>
        <v/>
      </c>
      <c r="J184" s="15" t="str">
        <f t="shared" si="744"/>
        <v/>
      </c>
      <c r="K184" s="15" t="str">
        <f t="shared" si="745"/>
        <v/>
      </c>
      <c r="L184" s="15" t="str">
        <f t="shared" si="746"/>
        <v/>
      </c>
      <c r="M184" s="15" t="str">
        <f t="shared" si="747"/>
        <v/>
      </c>
      <c r="N184" s="15" t="str">
        <f t="shared" si="748"/>
        <v/>
      </c>
      <c r="O184" s="15" t="str">
        <f t="shared" si="749"/>
        <v/>
      </c>
      <c r="P184" s="15" t="str">
        <f t="shared" si="750"/>
        <v/>
      </c>
      <c r="Q184" s="15" t="str">
        <f t="shared" si="751"/>
        <v/>
      </c>
      <c r="R184" s="15" t="str">
        <f t="shared" si="752"/>
        <v/>
      </c>
      <c r="S184" s="15" t="str">
        <f t="shared" si="753"/>
        <v/>
      </c>
      <c r="T184" s="232">
        <f t="shared" si="566"/>
        <v>0</v>
      </c>
      <c r="U184" s="657"/>
      <c r="V184" s="654"/>
      <c r="W184" s="652"/>
      <c r="AN184" s="204">
        <v>5</v>
      </c>
      <c r="AO184" s="204">
        <v>3</v>
      </c>
      <c r="AP184" s="204">
        <v>11</v>
      </c>
      <c r="AQ184" s="221">
        <f ca="1">IF($AP184=1,IF(INDIRECT(ADDRESS(($AN184-1)*3+$AO184+5,$AP184+7))="",0,INDIRECT(ADDRESS(($AN184-1)*3+$AO184+5,$AP184+7))),IF(INDIRECT(ADDRESS(($AN184-1)*3+$AO184+5,$AP184+7))="",0,IF(COUNTIF(INDIRECT(ADDRESS(($AN184-1)*36+($AO184-1)*12+6,COLUMN())):INDIRECT(ADDRESS(($AN184-1)*36+($AO184-1)*12+$AP184+4,COLUMN())),INDIRECT(ADDRESS(($AN184-1)*3+$AO184+5,$AP184+7)))&gt;=1,0,INDIRECT(ADDRESS(($AN184-1)*3+$AO184+5,$AP184+7)))))</f>
        <v>0</v>
      </c>
      <c r="AR184" s="204">
        <f ca="1">COUNTIF(INDIRECT("H"&amp;(ROW()+12*(($AN184-1)*3+$AO184)-ROW())/12+5):INDIRECT("S"&amp;(ROW()+12*(($AN184-1)*3+$AO184)-ROW())/12+5),AQ184)</f>
        <v>0</v>
      </c>
      <c r="AS184" s="221"/>
      <c r="AU184" s="204">
        <f ca="1">IF(AND(AQ184&gt;0,AR184&gt;0),COUNTIF(AU$6:AU183,"&gt;0")+1,0)</f>
        <v>0</v>
      </c>
    </row>
    <row r="185" spans="1:47">
      <c r="A185" s="661"/>
      <c r="B185" s="661"/>
      <c r="C185" s="692"/>
      <c r="D185" s="693"/>
      <c r="E185" s="665"/>
      <c r="F185" s="661"/>
      <c r="G185" s="230" t="s">
        <v>303</v>
      </c>
      <c r="H185" s="17"/>
      <c r="I185" s="17"/>
      <c r="J185" s="17"/>
      <c r="K185" s="17"/>
      <c r="L185" s="17"/>
      <c r="M185" s="17"/>
      <c r="N185" s="17"/>
      <c r="O185" s="17"/>
      <c r="P185" s="17"/>
      <c r="Q185" s="17"/>
      <c r="R185" s="17"/>
      <c r="S185" s="17"/>
      <c r="T185" s="231">
        <f t="shared" si="566"/>
        <v>0</v>
      </c>
      <c r="U185" s="658"/>
      <c r="V185" s="655"/>
      <c r="W185" s="652"/>
      <c r="AN185" s="204">
        <v>5</v>
      </c>
      <c r="AO185" s="204">
        <v>3</v>
      </c>
      <c r="AP185" s="204">
        <v>12</v>
      </c>
      <c r="AQ185" s="221">
        <f ca="1">IF($AP185=1,IF(INDIRECT(ADDRESS(($AN185-1)*3+$AO185+5,$AP185+7))="",0,INDIRECT(ADDRESS(($AN185-1)*3+$AO185+5,$AP185+7))),IF(INDIRECT(ADDRESS(($AN185-1)*3+$AO185+5,$AP185+7))="",0,IF(COUNTIF(INDIRECT(ADDRESS(($AN185-1)*36+($AO185-1)*12+6,COLUMN())):INDIRECT(ADDRESS(($AN185-1)*36+($AO185-1)*12+$AP185+4,COLUMN())),INDIRECT(ADDRESS(($AN185-1)*3+$AO185+5,$AP185+7)))&gt;=1,0,INDIRECT(ADDRESS(($AN185-1)*3+$AO185+5,$AP185+7)))))</f>
        <v>0</v>
      </c>
      <c r="AR185" s="204">
        <f ca="1">COUNTIF(INDIRECT("H"&amp;(ROW()+12*(($AN185-1)*3+$AO185)-ROW())/12+5):INDIRECT("S"&amp;(ROW()+12*(($AN185-1)*3+$AO185)-ROW())/12+5),AQ185)</f>
        <v>0</v>
      </c>
      <c r="AS185" s="221"/>
      <c r="AU185" s="204">
        <f ca="1">IF(AND(AQ185&gt;0,AR185&gt;0),COUNTIF(AU$6:AU184,"&gt;0")+1,0)</f>
        <v>0</v>
      </c>
    </row>
    <row r="186" spans="1:47">
      <c r="AN186" s="204">
        <v>6</v>
      </c>
      <c r="AO186" s="204">
        <v>1</v>
      </c>
      <c r="AP186" s="204">
        <v>1</v>
      </c>
      <c r="AQ186" s="221">
        <f ca="1">IF($AP186=1,IF(INDIRECT(ADDRESS(($AN186-1)*3+$AO186+5,$AP186+7))="",0,INDIRECT(ADDRESS(($AN186-1)*3+$AO186+5,$AP186+7))),IF(INDIRECT(ADDRESS(($AN186-1)*3+$AO186+5,$AP186+7))="",0,IF(COUNTIF(INDIRECT(ADDRESS(($AN186-1)*36+($AO186-1)*12+6,COLUMN())):INDIRECT(ADDRESS(($AN186-1)*36+($AO186-1)*12+$AP186+4,COLUMN())),INDIRECT(ADDRESS(($AN186-1)*3+$AO186+5,$AP186+7)))&gt;=1,0,INDIRECT(ADDRESS(($AN186-1)*3+$AO186+5,$AP186+7)))))</f>
        <v>0</v>
      </c>
      <c r="AR186" s="204">
        <f ca="1">COUNTIF(INDIRECT("H"&amp;(ROW()+12*(($AN186-1)*3+$AO186)-ROW())/12+5):INDIRECT("S"&amp;(ROW()+12*(($AN186-1)*3+$AO186)-ROW())/12+5),AQ186)</f>
        <v>0</v>
      </c>
      <c r="AS186" s="221"/>
      <c r="AU186" s="204">
        <f ca="1">IF(AND(AQ186&gt;0,AR186&gt;0),COUNTIF(AU$6:AU185,"&gt;0")+1,0)</f>
        <v>0</v>
      </c>
    </row>
    <row r="187" spans="1:47">
      <c r="AN187" s="204">
        <v>6</v>
      </c>
      <c r="AO187" s="204">
        <v>1</v>
      </c>
      <c r="AP187" s="204">
        <v>2</v>
      </c>
      <c r="AQ187" s="221">
        <f ca="1">IF($AP187=1,IF(INDIRECT(ADDRESS(($AN187-1)*3+$AO187+5,$AP187+7))="",0,INDIRECT(ADDRESS(($AN187-1)*3+$AO187+5,$AP187+7))),IF(INDIRECT(ADDRESS(($AN187-1)*3+$AO187+5,$AP187+7))="",0,IF(COUNTIF(INDIRECT(ADDRESS(($AN187-1)*36+($AO187-1)*12+6,COLUMN())):INDIRECT(ADDRESS(($AN187-1)*36+($AO187-1)*12+$AP187+4,COLUMN())),INDIRECT(ADDRESS(($AN187-1)*3+$AO187+5,$AP187+7)))&gt;=1,0,INDIRECT(ADDRESS(($AN187-1)*3+$AO187+5,$AP187+7)))))</f>
        <v>0</v>
      </c>
      <c r="AR187" s="204">
        <f ca="1">COUNTIF(INDIRECT("H"&amp;(ROW()+12*(($AN187-1)*3+$AO187)-ROW())/12+5):INDIRECT("S"&amp;(ROW()+12*(($AN187-1)*3+$AO187)-ROW())/12+5),AQ187)</f>
        <v>0</v>
      </c>
      <c r="AS187" s="221"/>
      <c r="AU187" s="204">
        <f ca="1">IF(AND(AQ187&gt;0,AR187&gt;0),COUNTIF(AU$6:AU186,"&gt;0")+1,0)</f>
        <v>0</v>
      </c>
    </row>
    <row r="188" spans="1:47">
      <c r="AN188" s="204">
        <v>6</v>
      </c>
      <c r="AO188" s="204">
        <v>1</v>
      </c>
      <c r="AP188" s="204">
        <v>3</v>
      </c>
      <c r="AQ188" s="221">
        <f ca="1">IF($AP188=1,IF(INDIRECT(ADDRESS(($AN188-1)*3+$AO188+5,$AP188+7))="",0,INDIRECT(ADDRESS(($AN188-1)*3+$AO188+5,$AP188+7))),IF(INDIRECT(ADDRESS(($AN188-1)*3+$AO188+5,$AP188+7))="",0,IF(COUNTIF(INDIRECT(ADDRESS(($AN188-1)*36+($AO188-1)*12+6,COLUMN())):INDIRECT(ADDRESS(($AN188-1)*36+($AO188-1)*12+$AP188+4,COLUMN())),INDIRECT(ADDRESS(($AN188-1)*3+$AO188+5,$AP188+7)))&gt;=1,0,INDIRECT(ADDRESS(($AN188-1)*3+$AO188+5,$AP188+7)))))</f>
        <v>0</v>
      </c>
      <c r="AR188" s="204">
        <f ca="1">COUNTIF(INDIRECT("H"&amp;(ROW()+12*(($AN188-1)*3+$AO188)-ROW())/12+5):INDIRECT("S"&amp;(ROW()+12*(($AN188-1)*3+$AO188)-ROW())/12+5),AQ188)</f>
        <v>0</v>
      </c>
      <c r="AS188" s="221"/>
      <c r="AU188" s="204">
        <f ca="1">IF(AND(AQ188&gt;0,AR188&gt;0),COUNTIF(AU$6:AU187,"&gt;0")+1,0)</f>
        <v>0</v>
      </c>
    </row>
    <row r="189" spans="1:47">
      <c r="AN189" s="204">
        <v>6</v>
      </c>
      <c r="AO189" s="204">
        <v>1</v>
      </c>
      <c r="AP189" s="204">
        <v>4</v>
      </c>
      <c r="AQ189" s="221">
        <f ca="1">IF($AP189=1,IF(INDIRECT(ADDRESS(($AN189-1)*3+$AO189+5,$AP189+7))="",0,INDIRECT(ADDRESS(($AN189-1)*3+$AO189+5,$AP189+7))),IF(INDIRECT(ADDRESS(($AN189-1)*3+$AO189+5,$AP189+7))="",0,IF(COUNTIF(INDIRECT(ADDRESS(($AN189-1)*36+($AO189-1)*12+6,COLUMN())):INDIRECT(ADDRESS(($AN189-1)*36+($AO189-1)*12+$AP189+4,COLUMN())),INDIRECT(ADDRESS(($AN189-1)*3+$AO189+5,$AP189+7)))&gt;=1,0,INDIRECT(ADDRESS(($AN189-1)*3+$AO189+5,$AP189+7)))))</f>
        <v>0</v>
      </c>
      <c r="AR189" s="204">
        <f ca="1">COUNTIF(INDIRECT("H"&amp;(ROW()+12*(($AN189-1)*3+$AO189)-ROW())/12+5):INDIRECT("S"&amp;(ROW()+12*(($AN189-1)*3+$AO189)-ROW())/12+5),AQ189)</f>
        <v>0</v>
      </c>
      <c r="AS189" s="221"/>
      <c r="AU189" s="204">
        <f ca="1">IF(AND(AQ189&gt;0,AR189&gt;0),COUNTIF(AU$6:AU188,"&gt;0")+1,0)</f>
        <v>0</v>
      </c>
    </row>
    <row r="190" spans="1:47">
      <c r="AN190" s="204">
        <v>6</v>
      </c>
      <c r="AO190" s="204">
        <v>1</v>
      </c>
      <c r="AP190" s="204">
        <v>5</v>
      </c>
      <c r="AQ190" s="221">
        <f ca="1">IF($AP190=1,IF(INDIRECT(ADDRESS(($AN190-1)*3+$AO190+5,$AP190+7))="",0,INDIRECT(ADDRESS(($AN190-1)*3+$AO190+5,$AP190+7))),IF(INDIRECT(ADDRESS(($AN190-1)*3+$AO190+5,$AP190+7))="",0,IF(COUNTIF(INDIRECT(ADDRESS(($AN190-1)*36+($AO190-1)*12+6,COLUMN())):INDIRECT(ADDRESS(($AN190-1)*36+($AO190-1)*12+$AP190+4,COLUMN())),INDIRECT(ADDRESS(($AN190-1)*3+$AO190+5,$AP190+7)))&gt;=1,0,INDIRECT(ADDRESS(($AN190-1)*3+$AO190+5,$AP190+7)))))</f>
        <v>0</v>
      </c>
      <c r="AR190" s="204">
        <f ca="1">COUNTIF(INDIRECT("H"&amp;(ROW()+12*(($AN190-1)*3+$AO190)-ROW())/12+5):INDIRECT("S"&amp;(ROW()+12*(($AN190-1)*3+$AO190)-ROW())/12+5),AQ190)</f>
        <v>0</v>
      </c>
      <c r="AS190" s="221"/>
      <c r="AU190" s="204">
        <f ca="1">IF(AND(AQ190&gt;0,AR190&gt;0),COUNTIF(AU$6:AU189,"&gt;0")+1,0)</f>
        <v>0</v>
      </c>
    </row>
    <row r="191" spans="1:47">
      <c r="AN191" s="204">
        <v>6</v>
      </c>
      <c r="AO191" s="204">
        <v>1</v>
      </c>
      <c r="AP191" s="204">
        <v>6</v>
      </c>
      <c r="AQ191" s="221">
        <f ca="1">IF($AP191=1,IF(INDIRECT(ADDRESS(($AN191-1)*3+$AO191+5,$AP191+7))="",0,INDIRECT(ADDRESS(($AN191-1)*3+$AO191+5,$AP191+7))),IF(INDIRECT(ADDRESS(($AN191-1)*3+$AO191+5,$AP191+7))="",0,IF(COUNTIF(INDIRECT(ADDRESS(($AN191-1)*36+($AO191-1)*12+6,COLUMN())):INDIRECT(ADDRESS(($AN191-1)*36+($AO191-1)*12+$AP191+4,COLUMN())),INDIRECT(ADDRESS(($AN191-1)*3+$AO191+5,$AP191+7)))&gt;=1,0,INDIRECT(ADDRESS(($AN191-1)*3+$AO191+5,$AP191+7)))))</f>
        <v>0</v>
      </c>
      <c r="AR191" s="204">
        <f ca="1">COUNTIF(INDIRECT("H"&amp;(ROW()+12*(($AN191-1)*3+$AO191)-ROW())/12+5):INDIRECT("S"&amp;(ROW()+12*(($AN191-1)*3+$AO191)-ROW())/12+5),AQ191)</f>
        <v>0</v>
      </c>
      <c r="AS191" s="221"/>
      <c r="AU191" s="204">
        <f ca="1">IF(AND(AQ191&gt;0,AR191&gt;0),COUNTIF(AU$6:AU190,"&gt;0")+1,0)</f>
        <v>0</v>
      </c>
    </row>
    <row r="192" spans="1:47">
      <c r="AN192" s="204">
        <v>6</v>
      </c>
      <c r="AO192" s="204">
        <v>1</v>
      </c>
      <c r="AP192" s="204">
        <v>7</v>
      </c>
      <c r="AQ192" s="221">
        <f ca="1">IF($AP192=1,IF(INDIRECT(ADDRESS(($AN192-1)*3+$AO192+5,$AP192+7))="",0,INDIRECT(ADDRESS(($AN192-1)*3+$AO192+5,$AP192+7))),IF(INDIRECT(ADDRESS(($AN192-1)*3+$AO192+5,$AP192+7))="",0,IF(COUNTIF(INDIRECT(ADDRESS(($AN192-1)*36+($AO192-1)*12+6,COLUMN())):INDIRECT(ADDRESS(($AN192-1)*36+($AO192-1)*12+$AP192+4,COLUMN())),INDIRECT(ADDRESS(($AN192-1)*3+$AO192+5,$AP192+7)))&gt;=1,0,INDIRECT(ADDRESS(($AN192-1)*3+$AO192+5,$AP192+7)))))</f>
        <v>0</v>
      </c>
      <c r="AR192" s="204">
        <f ca="1">COUNTIF(INDIRECT("H"&amp;(ROW()+12*(($AN192-1)*3+$AO192)-ROW())/12+5):INDIRECT("S"&amp;(ROW()+12*(($AN192-1)*3+$AO192)-ROW())/12+5),AQ192)</f>
        <v>0</v>
      </c>
      <c r="AS192" s="221"/>
      <c r="AU192" s="204">
        <f ca="1">IF(AND(AQ192&gt;0,AR192&gt;0),COUNTIF(AU$6:AU191,"&gt;0")+1,0)</f>
        <v>0</v>
      </c>
    </row>
    <row r="193" spans="40:47">
      <c r="AN193" s="204">
        <v>6</v>
      </c>
      <c r="AO193" s="204">
        <v>1</v>
      </c>
      <c r="AP193" s="204">
        <v>8</v>
      </c>
      <c r="AQ193" s="221">
        <f ca="1">IF($AP193=1,IF(INDIRECT(ADDRESS(($AN193-1)*3+$AO193+5,$AP193+7))="",0,INDIRECT(ADDRESS(($AN193-1)*3+$AO193+5,$AP193+7))),IF(INDIRECT(ADDRESS(($AN193-1)*3+$AO193+5,$AP193+7))="",0,IF(COUNTIF(INDIRECT(ADDRESS(($AN193-1)*36+($AO193-1)*12+6,COLUMN())):INDIRECT(ADDRESS(($AN193-1)*36+($AO193-1)*12+$AP193+4,COLUMN())),INDIRECT(ADDRESS(($AN193-1)*3+$AO193+5,$AP193+7)))&gt;=1,0,INDIRECT(ADDRESS(($AN193-1)*3+$AO193+5,$AP193+7)))))</f>
        <v>0</v>
      </c>
      <c r="AR193" s="204">
        <f ca="1">COUNTIF(INDIRECT("H"&amp;(ROW()+12*(($AN193-1)*3+$AO193)-ROW())/12+5):INDIRECT("S"&amp;(ROW()+12*(($AN193-1)*3+$AO193)-ROW())/12+5),AQ193)</f>
        <v>0</v>
      </c>
      <c r="AS193" s="221"/>
      <c r="AU193" s="204">
        <f ca="1">IF(AND(AQ193&gt;0,AR193&gt;0),COUNTIF(AU$6:AU192,"&gt;0")+1,0)</f>
        <v>0</v>
      </c>
    </row>
    <row r="194" spans="40:47">
      <c r="AN194" s="204">
        <v>6</v>
      </c>
      <c r="AO194" s="204">
        <v>1</v>
      </c>
      <c r="AP194" s="204">
        <v>9</v>
      </c>
      <c r="AQ194" s="221">
        <f ca="1">IF($AP194=1,IF(INDIRECT(ADDRESS(($AN194-1)*3+$AO194+5,$AP194+7))="",0,INDIRECT(ADDRESS(($AN194-1)*3+$AO194+5,$AP194+7))),IF(INDIRECT(ADDRESS(($AN194-1)*3+$AO194+5,$AP194+7))="",0,IF(COUNTIF(INDIRECT(ADDRESS(($AN194-1)*36+($AO194-1)*12+6,COLUMN())):INDIRECT(ADDRESS(($AN194-1)*36+($AO194-1)*12+$AP194+4,COLUMN())),INDIRECT(ADDRESS(($AN194-1)*3+$AO194+5,$AP194+7)))&gt;=1,0,INDIRECT(ADDRESS(($AN194-1)*3+$AO194+5,$AP194+7)))))</f>
        <v>0</v>
      </c>
      <c r="AR194" s="204">
        <f ca="1">COUNTIF(INDIRECT("H"&amp;(ROW()+12*(($AN194-1)*3+$AO194)-ROW())/12+5):INDIRECT("S"&amp;(ROW()+12*(($AN194-1)*3+$AO194)-ROW())/12+5),AQ194)</f>
        <v>0</v>
      </c>
      <c r="AS194" s="221"/>
      <c r="AU194" s="204">
        <f ca="1">IF(AND(AQ194&gt;0,AR194&gt;0),COUNTIF(AU$6:AU193,"&gt;0")+1,0)</f>
        <v>0</v>
      </c>
    </row>
    <row r="195" spans="40:47">
      <c r="AN195" s="204">
        <v>6</v>
      </c>
      <c r="AO195" s="204">
        <v>1</v>
      </c>
      <c r="AP195" s="204">
        <v>10</v>
      </c>
      <c r="AQ195" s="221">
        <f ca="1">IF($AP195=1,IF(INDIRECT(ADDRESS(($AN195-1)*3+$AO195+5,$AP195+7))="",0,INDIRECT(ADDRESS(($AN195-1)*3+$AO195+5,$AP195+7))),IF(INDIRECT(ADDRESS(($AN195-1)*3+$AO195+5,$AP195+7))="",0,IF(COUNTIF(INDIRECT(ADDRESS(($AN195-1)*36+($AO195-1)*12+6,COLUMN())):INDIRECT(ADDRESS(($AN195-1)*36+($AO195-1)*12+$AP195+4,COLUMN())),INDIRECT(ADDRESS(($AN195-1)*3+$AO195+5,$AP195+7)))&gt;=1,0,INDIRECT(ADDRESS(($AN195-1)*3+$AO195+5,$AP195+7)))))</f>
        <v>0</v>
      </c>
      <c r="AR195" s="204">
        <f ca="1">COUNTIF(INDIRECT("H"&amp;(ROW()+12*(($AN195-1)*3+$AO195)-ROW())/12+5):INDIRECT("S"&amp;(ROW()+12*(($AN195-1)*3+$AO195)-ROW())/12+5),AQ195)</f>
        <v>0</v>
      </c>
      <c r="AS195" s="221"/>
      <c r="AU195" s="204">
        <f ca="1">IF(AND(AQ195&gt;0,AR195&gt;0),COUNTIF(AU$6:AU194,"&gt;0")+1,0)</f>
        <v>0</v>
      </c>
    </row>
    <row r="196" spans="40:47">
      <c r="AN196" s="204">
        <v>6</v>
      </c>
      <c r="AO196" s="204">
        <v>1</v>
      </c>
      <c r="AP196" s="204">
        <v>11</v>
      </c>
      <c r="AQ196" s="221">
        <f ca="1">IF($AP196=1,IF(INDIRECT(ADDRESS(($AN196-1)*3+$AO196+5,$AP196+7))="",0,INDIRECT(ADDRESS(($AN196-1)*3+$AO196+5,$AP196+7))),IF(INDIRECT(ADDRESS(($AN196-1)*3+$AO196+5,$AP196+7))="",0,IF(COUNTIF(INDIRECT(ADDRESS(($AN196-1)*36+($AO196-1)*12+6,COLUMN())):INDIRECT(ADDRESS(($AN196-1)*36+($AO196-1)*12+$AP196+4,COLUMN())),INDIRECT(ADDRESS(($AN196-1)*3+$AO196+5,$AP196+7)))&gt;=1,0,INDIRECT(ADDRESS(($AN196-1)*3+$AO196+5,$AP196+7)))))</f>
        <v>0</v>
      </c>
      <c r="AR196" s="204">
        <f ca="1">COUNTIF(INDIRECT("H"&amp;(ROW()+12*(($AN196-1)*3+$AO196)-ROW())/12+5):INDIRECT("S"&amp;(ROW()+12*(($AN196-1)*3+$AO196)-ROW())/12+5),AQ196)</f>
        <v>0</v>
      </c>
      <c r="AS196" s="221"/>
      <c r="AU196" s="204">
        <f ca="1">IF(AND(AQ196&gt;0,AR196&gt;0),COUNTIF(AU$6:AU195,"&gt;0")+1,0)</f>
        <v>0</v>
      </c>
    </row>
    <row r="197" spans="40:47">
      <c r="AN197" s="204">
        <v>6</v>
      </c>
      <c r="AO197" s="204">
        <v>1</v>
      </c>
      <c r="AP197" s="204">
        <v>12</v>
      </c>
      <c r="AQ197" s="221">
        <f ca="1">IF($AP197=1,IF(INDIRECT(ADDRESS(($AN197-1)*3+$AO197+5,$AP197+7))="",0,INDIRECT(ADDRESS(($AN197-1)*3+$AO197+5,$AP197+7))),IF(INDIRECT(ADDRESS(($AN197-1)*3+$AO197+5,$AP197+7))="",0,IF(COUNTIF(INDIRECT(ADDRESS(($AN197-1)*36+($AO197-1)*12+6,COLUMN())):INDIRECT(ADDRESS(($AN197-1)*36+($AO197-1)*12+$AP197+4,COLUMN())),INDIRECT(ADDRESS(($AN197-1)*3+$AO197+5,$AP197+7)))&gt;=1,0,INDIRECT(ADDRESS(($AN197-1)*3+$AO197+5,$AP197+7)))))</f>
        <v>0</v>
      </c>
      <c r="AR197" s="204">
        <f ca="1">COUNTIF(INDIRECT("H"&amp;(ROW()+12*(($AN197-1)*3+$AO197)-ROW())/12+5):INDIRECT("S"&amp;(ROW()+12*(($AN197-1)*3+$AO197)-ROW())/12+5),AQ197)</f>
        <v>0</v>
      </c>
      <c r="AS197" s="221"/>
      <c r="AU197" s="204">
        <f ca="1">IF(AND(AQ197&gt;0,AR197&gt;0),COUNTIF(AU$6:AU196,"&gt;0")+1,0)</f>
        <v>0</v>
      </c>
    </row>
    <row r="198" spans="40:47">
      <c r="AN198" s="204">
        <v>6</v>
      </c>
      <c r="AO198" s="204">
        <v>2</v>
      </c>
      <c r="AP198" s="204">
        <v>1</v>
      </c>
      <c r="AQ198" s="221">
        <f ca="1">IF($AP198=1,IF(INDIRECT(ADDRESS(($AN198-1)*3+$AO198+5,$AP198+7))="",0,INDIRECT(ADDRESS(($AN198-1)*3+$AO198+5,$AP198+7))),IF(INDIRECT(ADDRESS(($AN198-1)*3+$AO198+5,$AP198+7))="",0,IF(COUNTIF(INDIRECT(ADDRESS(($AN198-1)*36+($AO198-1)*12+6,COLUMN())):INDIRECT(ADDRESS(($AN198-1)*36+($AO198-1)*12+$AP198+4,COLUMN())),INDIRECT(ADDRESS(($AN198-1)*3+$AO198+5,$AP198+7)))&gt;=1,0,INDIRECT(ADDRESS(($AN198-1)*3+$AO198+5,$AP198+7)))))</f>
        <v>0</v>
      </c>
      <c r="AR198" s="204">
        <f ca="1">COUNTIF(INDIRECT("H"&amp;(ROW()+12*(($AN198-1)*3+$AO198)-ROW())/12+5):INDIRECT("S"&amp;(ROW()+12*(($AN198-1)*3+$AO198)-ROW())/12+5),AQ198)</f>
        <v>0</v>
      </c>
      <c r="AS198" s="221"/>
      <c r="AU198" s="204">
        <f ca="1">IF(AND(AQ198&gt;0,AR198&gt;0),COUNTIF(AU$6:AU197,"&gt;0")+1,0)</f>
        <v>0</v>
      </c>
    </row>
    <row r="199" spans="40:47">
      <c r="AN199" s="204">
        <v>6</v>
      </c>
      <c r="AO199" s="204">
        <v>2</v>
      </c>
      <c r="AP199" s="204">
        <v>2</v>
      </c>
      <c r="AQ199" s="221">
        <f ca="1">IF($AP199=1,IF(INDIRECT(ADDRESS(($AN199-1)*3+$AO199+5,$AP199+7))="",0,INDIRECT(ADDRESS(($AN199-1)*3+$AO199+5,$AP199+7))),IF(INDIRECT(ADDRESS(($AN199-1)*3+$AO199+5,$AP199+7))="",0,IF(COUNTIF(INDIRECT(ADDRESS(($AN199-1)*36+($AO199-1)*12+6,COLUMN())):INDIRECT(ADDRESS(($AN199-1)*36+($AO199-1)*12+$AP199+4,COLUMN())),INDIRECT(ADDRESS(($AN199-1)*3+$AO199+5,$AP199+7)))&gt;=1,0,INDIRECT(ADDRESS(($AN199-1)*3+$AO199+5,$AP199+7)))))</f>
        <v>0</v>
      </c>
      <c r="AR199" s="204">
        <f ca="1">COUNTIF(INDIRECT("H"&amp;(ROW()+12*(($AN199-1)*3+$AO199)-ROW())/12+5):INDIRECT("S"&amp;(ROW()+12*(($AN199-1)*3+$AO199)-ROW())/12+5),AQ199)</f>
        <v>0</v>
      </c>
      <c r="AS199" s="221"/>
      <c r="AU199" s="204">
        <f ca="1">IF(AND(AQ199&gt;0,AR199&gt;0),COUNTIF(AU$6:AU198,"&gt;0")+1,0)</f>
        <v>0</v>
      </c>
    </row>
    <row r="200" spans="40:47">
      <c r="AN200" s="204">
        <v>6</v>
      </c>
      <c r="AO200" s="204">
        <v>2</v>
      </c>
      <c r="AP200" s="204">
        <v>3</v>
      </c>
      <c r="AQ200" s="221">
        <f ca="1">IF($AP200=1,IF(INDIRECT(ADDRESS(($AN200-1)*3+$AO200+5,$AP200+7))="",0,INDIRECT(ADDRESS(($AN200-1)*3+$AO200+5,$AP200+7))),IF(INDIRECT(ADDRESS(($AN200-1)*3+$AO200+5,$AP200+7))="",0,IF(COUNTIF(INDIRECT(ADDRESS(($AN200-1)*36+($AO200-1)*12+6,COLUMN())):INDIRECT(ADDRESS(($AN200-1)*36+($AO200-1)*12+$AP200+4,COLUMN())),INDIRECT(ADDRESS(($AN200-1)*3+$AO200+5,$AP200+7)))&gt;=1,0,INDIRECT(ADDRESS(($AN200-1)*3+$AO200+5,$AP200+7)))))</f>
        <v>0</v>
      </c>
      <c r="AR200" s="204">
        <f ca="1">COUNTIF(INDIRECT("H"&amp;(ROW()+12*(($AN200-1)*3+$AO200)-ROW())/12+5):INDIRECT("S"&amp;(ROW()+12*(($AN200-1)*3+$AO200)-ROW())/12+5),AQ200)</f>
        <v>0</v>
      </c>
      <c r="AS200" s="221"/>
      <c r="AU200" s="204">
        <f ca="1">IF(AND(AQ200&gt;0,AR200&gt;0),COUNTIF(AU$6:AU199,"&gt;0")+1,0)</f>
        <v>0</v>
      </c>
    </row>
    <row r="201" spans="40:47">
      <c r="AN201" s="204">
        <v>6</v>
      </c>
      <c r="AO201" s="204">
        <v>2</v>
      </c>
      <c r="AP201" s="204">
        <v>4</v>
      </c>
      <c r="AQ201" s="221">
        <f ca="1">IF($AP201=1,IF(INDIRECT(ADDRESS(($AN201-1)*3+$AO201+5,$AP201+7))="",0,INDIRECT(ADDRESS(($AN201-1)*3+$AO201+5,$AP201+7))),IF(INDIRECT(ADDRESS(($AN201-1)*3+$AO201+5,$AP201+7))="",0,IF(COUNTIF(INDIRECT(ADDRESS(($AN201-1)*36+($AO201-1)*12+6,COLUMN())):INDIRECT(ADDRESS(($AN201-1)*36+($AO201-1)*12+$AP201+4,COLUMN())),INDIRECT(ADDRESS(($AN201-1)*3+$AO201+5,$AP201+7)))&gt;=1,0,INDIRECT(ADDRESS(($AN201-1)*3+$AO201+5,$AP201+7)))))</f>
        <v>0</v>
      </c>
      <c r="AR201" s="204">
        <f ca="1">COUNTIF(INDIRECT("H"&amp;(ROW()+12*(($AN201-1)*3+$AO201)-ROW())/12+5):INDIRECT("S"&amp;(ROW()+12*(($AN201-1)*3+$AO201)-ROW())/12+5),AQ201)</f>
        <v>0</v>
      </c>
      <c r="AS201" s="221"/>
      <c r="AU201" s="204">
        <f ca="1">IF(AND(AQ201&gt;0,AR201&gt;0),COUNTIF(AU$6:AU200,"&gt;0")+1,0)</f>
        <v>0</v>
      </c>
    </row>
    <row r="202" spans="40:47">
      <c r="AN202" s="204">
        <v>6</v>
      </c>
      <c r="AO202" s="204">
        <v>2</v>
      </c>
      <c r="AP202" s="204">
        <v>5</v>
      </c>
      <c r="AQ202" s="221">
        <f ca="1">IF($AP202=1,IF(INDIRECT(ADDRESS(($AN202-1)*3+$AO202+5,$AP202+7))="",0,INDIRECT(ADDRESS(($AN202-1)*3+$AO202+5,$AP202+7))),IF(INDIRECT(ADDRESS(($AN202-1)*3+$AO202+5,$AP202+7))="",0,IF(COUNTIF(INDIRECT(ADDRESS(($AN202-1)*36+($AO202-1)*12+6,COLUMN())):INDIRECT(ADDRESS(($AN202-1)*36+($AO202-1)*12+$AP202+4,COLUMN())),INDIRECT(ADDRESS(($AN202-1)*3+$AO202+5,$AP202+7)))&gt;=1,0,INDIRECT(ADDRESS(($AN202-1)*3+$AO202+5,$AP202+7)))))</f>
        <v>0</v>
      </c>
      <c r="AR202" s="204">
        <f ca="1">COUNTIF(INDIRECT("H"&amp;(ROW()+12*(($AN202-1)*3+$AO202)-ROW())/12+5):INDIRECT("S"&amp;(ROW()+12*(($AN202-1)*3+$AO202)-ROW())/12+5),AQ202)</f>
        <v>0</v>
      </c>
      <c r="AS202" s="221"/>
      <c r="AU202" s="204">
        <f ca="1">IF(AND(AQ202&gt;0,AR202&gt;0),COUNTIF(AU$6:AU201,"&gt;0")+1,0)</f>
        <v>0</v>
      </c>
    </row>
    <row r="203" spans="40:47">
      <c r="AN203" s="204">
        <v>6</v>
      </c>
      <c r="AO203" s="204">
        <v>2</v>
      </c>
      <c r="AP203" s="204">
        <v>6</v>
      </c>
      <c r="AQ203" s="221">
        <f ca="1">IF($AP203=1,IF(INDIRECT(ADDRESS(($AN203-1)*3+$AO203+5,$AP203+7))="",0,INDIRECT(ADDRESS(($AN203-1)*3+$AO203+5,$AP203+7))),IF(INDIRECT(ADDRESS(($AN203-1)*3+$AO203+5,$AP203+7))="",0,IF(COUNTIF(INDIRECT(ADDRESS(($AN203-1)*36+($AO203-1)*12+6,COLUMN())):INDIRECT(ADDRESS(($AN203-1)*36+($AO203-1)*12+$AP203+4,COLUMN())),INDIRECT(ADDRESS(($AN203-1)*3+$AO203+5,$AP203+7)))&gt;=1,0,INDIRECT(ADDRESS(($AN203-1)*3+$AO203+5,$AP203+7)))))</f>
        <v>0</v>
      </c>
      <c r="AR203" s="204">
        <f ca="1">COUNTIF(INDIRECT("H"&amp;(ROW()+12*(($AN203-1)*3+$AO203)-ROW())/12+5):INDIRECT("S"&amp;(ROW()+12*(($AN203-1)*3+$AO203)-ROW())/12+5),AQ203)</f>
        <v>0</v>
      </c>
      <c r="AS203" s="221"/>
      <c r="AU203" s="204">
        <f ca="1">IF(AND(AQ203&gt;0,AR203&gt;0),COUNTIF(AU$6:AU202,"&gt;0")+1,0)</f>
        <v>0</v>
      </c>
    </row>
    <row r="204" spans="40:47">
      <c r="AN204" s="204">
        <v>6</v>
      </c>
      <c r="AO204" s="204">
        <v>2</v>
      </c>
      <c r="AP204" s="204">
        <v>7</v>
      </c>
      <c r="AQ204" s="221">
        <f ca="1">IF($AP204=1,IF(INDIRECT(ADDRESS(($AN204-1)*3+$AO204+5,$AP204+7))="",0,INDIRECT(ADDRESS(($AN204-1)*3+$AO204+5,$AP204+7))),IF(INDIRECT(ADDRESS(($AN204-1)*3+$AO204+5,$AP204+7))="",0,IF(COUNTIF(INDIRECT(ADDRESS(($AN204-1)*36+($AO204-1)*12+6,COLUMN())):INDIRECT(ADDRESS(($AN204-1)*36+($AO204-1)*12+$AP204+4,COLUMN())),INDIRECT(ADDRESS(($AN204-1)*3+$AO204+5,$AP204+7)))&gt;=1,0,INDIRECT(ADDRESS(($AN204-1)*3+$AO204+5,$AP204+7)))))</f>
        <v>0</v>
      </c>
      <c r="AR204" s="204">
        <f ca="1">COUNTIF(INDIRECT("H"&amp;(ROW()+12*(($AN204-1)*3+$AO204)-ROW())/12+5):INDIRECT("S"&amp;(ROW()+12*(($AN204-1)*3+$AO204)-ROW())/12+5),AQ204)</f>
        <v>0</v>
      </c>
      <c r="AS204" s="221"/>
      <c r="AU204" s="204">
        <f ca="1">IF(AND(AQ204&gt;0,AR204&gt;0),COUNTIF(AU$6:AU203,"&gt;0")+1,0)</f>
        <v>0</v>
      </c>
    </row>
    <row r="205" spans="40:47">
      <c r="AN205" s="204">
        <v>6</v>
      </c>
      <c r="AO205" s="204">
        <v>2</v>
      </c>
      <c r="AP205" s="204">
        <v>8</v>
      </c>
      <c r="AQ205" s="221">
        <f ca="1">IF($AP205=1,IF(INDIRECT(ADDRESS(($AN205-1)*3+$AO205+5,$AP205+7))="",0,INDIRECT(ADDRESS(($AN205-1)*3+$AO205+5,$AP205+7))),IF(INDIRECT(ADDRESS(($AN205-1)*3+$AO205+5,$AP205+7))="",0,IF(COUNTIF(INDIRECT(ADDRESS(($AN205-1)*36+($AO205-1)*12+6,COLUMN())):INDIRECT(ADDRESS(($AN205-1)*36+($AO205-1)*12+$AP205+4,COLUMN())),INDIRECT(ADDRESS(($AN205-1)*3+$AO205+5,$AP205+7)))&gt;=1,0,INDIRECT(ADDRESS(($AN205-1)*3+$AO205+5,$AP205+7)))))</f>
        <v>0</v>
      </c>
      <c r="AR205" s="204">
        <f ca="1">COUNTIF(INDIRECT("H"&amp;(ROW()+12*(($AN205-1)*3+$AO205)-ROW())/12+5):INDIRECT("S"&amp;(ROW()+12*(($AN205-1)*3+$AO205)-ROW())/12+5),AQ205)</f>
        <v>0</v>
      </c>
      <c r="AS205" s="221"/>
      <c r="AU205" s="204">
        <f ca="1">IF(AND(AQ205&gt;0,AR205&gt;0),COUNTIF(AU$6:AU204,"&gt;0")+1,0)</f>
        <v>0</v>
      </c>
    </row>
    <row r="206" spans="40:47">
      <c r="AN206" s="204">
        <v>6</v>
      </c>
      <c r="AO206" s="204">
        <v>2</v>
      </c>
      <c r="AP206" s="204">
        <v>9</v>
      </c>
      <c r="AQ206" s="221">
        <f ca="1">IF($AP206=1,IF(INDIRECT(ADDRESS(($AN206-1)*3+$AO206+5,$AP206+7))="",0,INDIRECT(ADDRESS(($AN206-1)*3+$AO206+5,$AP206+7))),IF(INDIRECT(ADDRESS(($AN206-1)*3+$AO206+5,$AP206+7))="",0,IF(COUNTIF(INDIRECT(ADDRESS(($AN206-1)*36+($AO206-1)*12+6,COLUMN())):INDIRECT(ADDRESS(($AN206-1)*36+($AO206-1)*12+$AP206+4,COLUMN())),INDIRECT(ADDRESS(($AN206-1)*3+$AO206+5,$AP206+7)))&gt;=1,0,INDIRECT(ADDRESS(($AN206-1)*3+$AO206+5,$AP206+7)))))</f>
        <v>0</v>
      </c>
      <c r="AR206" s="204">
        <f ca="1">COUNTIF(INDIRECT("H"&amp;(ROW()+12*(($AN206-1)*3+$AO206)-ROW())/12+5):INDIRECT("S"&amp;(ROW()+12*(($AN206-1)*3+$AO206)-ROW())/12+5),AQ206)</f>
        <v>0</v>
      </c>
      <c r="AS206" s="221"/>
      <c r="AU206" s="204">
        <f ca="1">IF(AND(AQ206&gt;0,AR206&gt;0),COUNTIF(AU$6:AU205,"&gt;0")+1,0)</f>
        <v>0</v>
      </c>
    </row>
    <row r="207" spans="40:47">
      <c r="AN207" s="204">
        <v>6</v>
      </c>
      <c r="AO207" s="204">
        <v>2</v>
      </c>
      <c r="AP207" s="204">
        <v>10</v>
      </c>
      <c r="AQ207" s="221">
        <f ca="1">IF($AP207=1,IF(INDIRECT(ADDRESS(($AN207-1)*3+$AO207+5,$AP207+7))="",0,INDIRECT(ADDRESS(($AN207-1)*3+$AO207+5,$AP207+7))),IF(INDIRECT(ADDRESS(($AN207-1)*3+$AO207+5,$AP207+7))="",0,IF(COUNTIF(INDIRECT(ADDRESS(($AN207-1)*36+($AO207-1)*12+6,COLUMN())):INDIRECT(ADDRESS(($AN207-1)*36+($AO207-1)*12+$AP207+4,COLUMN())),INDIRECT(ADDRESS(($AN207-1)*3+$AO207+5,$AP207+7)))&gt;=1,0,INDIRECT(ADDRESS(($AN207-1)*3+$AO207+5,$AP207+7)))))</f>
        <v>0</v>
      </c>
      <c r="AR207" s="204">
        <f ca="1">COUNTIF(INDIRECT("H"&amp;(ROW()+12*(($AN207-1)*3+$AO207)-ROW())/12+5):INDIRECT("S"&amp;(ROW()+12*(($AN207-1)*3+$AO207)-ROW())/12+5),AQ207)</f>
        <v>0</v>
      </c>
      <c r="AS207" s="221"/>
      <c r="AU207" s="204">
        <f ca="1">IF(AND(AQ207&gt;0,AR207&gt;0),COUNTIF(AU$6:AU206,"&gt;0")+1,0)</f>
        <v>0</v>
      </c>
    </row>
    <row r="208" spans="40:47">
      <c r="AN208" s="204">
        <v>6</v>
      </c>
      <c r="AO208" s="204">
        <v>2</v>
      </c>
      <c r="AP208" s="204">
        <v>11</v>
      </c>
      <c r="AQ208" s="221">
        <f ca="1">IF($AP208=1,IF(INDIRECT(ADDRESS(($AN208-1)*3+$AO208+5,$AP208+7))="",0,INDIRECT(ADDRESS(($AN208-1)*3+$AO208+5,$AP208+7))),IF(INDIRECT(ADDRESS(($AN208-1)*3+$AO208+5,$AP208+7))="",0,IF(COUNTIF(INDIRECT(ADDRESS(($AN208-1)*36+($AO208-1)*12+6,COLUMN())):INDIRECT(ADDRESS(($AN208-1)*36+($AO208-1)*12+$AP208+4,COLUMN())),INDIRECT(ADDRESS(($AN208-1)*3+$AO208+5,$AP208+7)))&gt;=1,0,INDIRECT(ADDRESS(($AN208-1)*3+$AO208+5,$AP208+7)))))</f>
        <v>0</v>
      </c>
      <c r="AR208" s="204">
        <f ca="1">COUNTIF(INDIRECT("H"&amp;(ROW()+12*(($AN208-1)*3+$AO208)-ROW())/12+5):INDIRECT("S"&amp;(ROW()+12*(($AN208-1)*3+$AO208)-ROW())/12+5),AQ208)</f>
        <v>0</v>
      </c>
      <c r="AS208" s="221"/>
      <c r="AU208" s="204">
        <f ca="1">IF(AND(AQ208&gt;0,AR208&gt;0),COUNTIF(AU$6:AU207,"&gt;0")+1,0)</f>
        <v>0</v>
      </c>
    </row>
    <row r="209" spans="40:47">
      <c r="AN209" s="204">
        <v>6</v>
      </c>
      <c r="AO209" s="204">
        <v>2</v>
      </c>
      <c r="AP209" s="204">
        <v>12</v>
      </c>
      <c r="AQ209" s="221">
        <f ca="1">IF($AP209=1,IF(INDIRECT(ADDRESS(($AN209-1)*3+$AO209+5,$AP209+7))="",0,INDIRECT(ADDRESS(($AN209-1)*3+$AO209+5,$AP209+7))),IF(INDIRECT(ADDRESS(($AN209-1)*3+$AO209+5,$AP209+7))="",0,IF(COUNTIF(INDIRECT(ADDRESS(($AN209-1)*36+($AO209-1)*12+6,COLUMN())):INDIRECT(ADDRESS(($AN209-1)*36+($AO209-1)*12+$AP209+4,COLUMN())),INDIRECT(ADDRESS(($AN209-1)*3+$AO209+5,$AP209+7)))&gt;=1,0,INDIRECT(ADDRESS(($AN209-1)*3+$AO209+5,$AP209+7)))))</f>
        <v>0</v>
      </c>
      <c r="AR209" s="204">
        <f ca="1">COUNTIF(INDIRECT("H"&amp;(ROW()+12*(($AN209-1)*3+$AO209)-ROW())/12+5):INDIRECT("S"&amp;(ROW()+12*(($AN209-1)*3+$AO209)-ROW())/12+5),AQ209)</f>
        <v>0</v>
      </c>
      <c r="AS209" s="221"/>
      <c r="AU209" s="204">
        <f ca="1">IF(AND(AQ209&gt;0,AR209&gt;0),COUNTIF(AU$6:AU208,"&gt;0")+1,0)</f>
        <v>0</v>
      </c>
    </row>
    <row r="210" spans="40:47">
      <c r="AN210" s="204">
        <v>6</v>
      </c>
      <c r="AO210" s="204">
        <v>3</v>
      </c>
      <c r="AP210" s="204">
        <v>1</v>
      </c>
      <c r="AQ210" s="221">
        <f ca="1">IF($AP210=1,IF(INDIRECT(ADDRESS(($AN210-1)*3+$AO210+5,$AP210+7))="",0,INDIRECT(ADDRESS(($AN210-1)*3+$AO210+5,$AP210+7))),IF(INDIRECT(ADDRESS(($AN210-1)*3+$AO210+5,$AP210+7))="",0,IF(COUNTIF(INDIRECT(ADDRESS(($AN210-1)*36+($AO210-1)*12+6,COLUMN())):INDIRECT(ADDRESS(($AN210-1)*36+($AO210-1)*12+$AP210+4,COLUMN())),INDIRECT(ADDRESS(($AN210-1)*3+$AO210+5,$AP210+7)))&gt;=1,0,INDIRECT(ADDRESS(($AN210-1)*3+$AO210+5,$AP210+7)))))</f>
        <v>0</v>
      </c>
      <c r="AR210" s="204">
        <f ca="1">COUNTIF(INDIRECT("H"&amp;(ROW()+12*(($AN210-1)*3+$AO210)-ROW())/12+5):INDIRECT("S"&amp;(ROW()+12*(($AN210-1)*3+$AO210)-ROW())/12+5),AQ210)</f>
        <v>0</v>
      </c>
      <c r="AS210" s="221"/>
      <c r="AU210" s="204">
        <f ca="1">IF(AND(AQ210&gt;0,AR210&gt;0),COUNTIF(AU$6:AU209,"&gt;0")+1,0)</f>
        <v>0</v>
      </c>
    </row>
    <row r="211" spans="40:47">
      <c r="AN211" s="204">
        <v>6</v>
      </c>
      <c r="AO211" s="204">
        <v>3</v>
      </c>
      <c r="AP211" s="204">
        <v>2</v>
      </c>
      <c r="AQ211" s="221">
        <f ca="1">IF($AP211=1,IF(INDIRECT(ADDRESS(($AN211-1)*3+$AO211+5,$AP211+7))="",0,INDIRECT(ADDRESS(($AN211-1)*3+$AO211+5,$AP211+7))),IF(INDIRECT(ADDRESS(($AN211-1)*3+$AO211+5,$AP211+7))="",0,IF(COUNTIF(INDIRECT(ADDRESS(($AN211-1)*36+($AO211-1)*12+6,COLUMN())):INDIRECT(ADDRESS(($AN211-1)*36+($AO211-1)*12+$AP211+4,COLUMN())),INDIRECT(ADDRESS(($AN211-1)*3+$AO211+5,$AP211+7)))&gt;=1,0,INDIRECT(ADDRESS(($AN211-1)*3+$AO211+5,$AP211+7)))))</f>
        <v>0</v>
      </c>
      <c r="AR211" s="204">
        <f ca="1">COUNTIF(INDIRECT("H"&amp;(ROW()+12*(($AN211-1)*3+$AO211)-ROW())/12+5):INDIRECT("S"&amp;(ROW()+12*(($AN211-1)*3+$AO211)-ROW())/12+5),AQ211)</f>
        <v>0</v>
      </c>
      <c r="AS211" s="221"/>
      <c r="AU211" s="204">
        <f ca="1">IF(AND(AQ211&gt;0,AR211&gt;0),COUNTIF(AU$6:AU210,"&gt;0")+1,0)</f>
        <v>0</v>
      </c>
    </row>
    <row r="212" spans="40:47">
      <c r="AN212" s="204">
        <v>6</v>
      </c>
      <c r="AO212" s="204">
        <v>3</v>
      </c>
      <c r="AP212" s="204">
        <v>3</v>
      </c>
      <c r="AQ212" s="221">
        <f ca="1">IF($AP212=1,IF(INDIRECT(ADDRESS(($AN212-1)*3+$AO212+5,$AP212+7))="",0,INDIRECT(ADDRESS(($AN212-1)*3+$AO212+5,$AP212+7))),IF(INDIRECT(ADDRESS(($AN212-1)*3+$AO212+5,$AP212+7))="",0,IF(COUNTIF(INDIRECT(ADDRESS(($AN212-1)*36+($AO212-1)*12+6,COLUMN())):INDIRECT(ADDRESS(($AN212-1)*36+($AO212-1)*12+$AP212+4,COLUMN())),INDIRECT(ADDRESS(($AN212-1)*3+$AO212+5,$AP212+7)))&gt;=1,0,INDIRECT(ADDRESS(($AN212-1)*3+$AO212+5,$AP212+7)))))</f>
        <v>0</v>
      </c>
      <c r="AR212" s="204">
        <f ca="1">COUNTIF(INDIRECT("H"&amp;(ROW()+12*(($AN212-1)*3+$AO212)-ROW())/12+5):INDIRECT("S"&amp;(ROW()+12*(($AN212-1)*3+$AO212)-ROW())/12+5),AQ212)</f>
        <v>0</v>
      </c>
      <c r="AS212" s="221"/>
      <c r="AU212" s="204">
        <f ca="1">IF(AND(AQ212&gt;0,AR212&gt;0),COUNTIF(AU$6:AU211,"&gt;0")+1,0)</f>
        <v>0</v>
      </c>
    </row>
    <row r="213" spans="40:47">
      <c r="AN213" s="204">
        <v>6</v>
      </c>
      <c r="AO213" s="204">
        <v>3</v>
      </c>
      <c r="AP213" s="204">
        <v>4</v>
      </c>
      <c r="AQ213" s="221">
        <f ca="1">IF($AP213=1,IF(INDIRECT(ADDRESS(($AN213-1)*3+$AO213+5,$AP213+7))="",0,INDIRECT(ADDRESS(($AN213-1)*3+$AO213+5,$AP213+7))),IF(INDIRECT(ADDRESS(($AN213-1)*3+$AO213+5,$AP213+7))="",0,IF(COUNTIF(INDIRECT(ADDRESS(($AN213-1)*36+($AO213-1)*12+6,COLUMN())):INDIRECT(ADDRESS(($AN213-1)*36+($AO213-1)*12+$AP213+4,COLUMN())),INDIRECT(ADDRESS(($AN213-1)*3+$AO213+5,$AP213+7)))&gt;=1,0,INDIRECT(ADDRESS(($AN213-1)*3+$AO213+5,$AP213+7)))))</f>
        <v>0</v>
      </c>
      <c r="AR213" s="204">
        <f ca="1">COUNTIF(INDIRECT("H"&amp;(ROW()+12*(($AN213-1)*3+$AO213)-ROW())/12+5):INDIRECT("S"&amp;(ROW()+12*(($AN213-1)*3+$AO213)-ROW())/12+5),AQ213)</f>
        <v>0</v>
      </c>
      <c r="AS213" s="221"/>
      <c r="AU213" s="204">
        <f ca="1">IF(AND(AQ213&gt;0,AR213&gt;0),COUNTIF(AU$6:AU212,"&gt;0")+1,0)</f>
        <v>0</v>
      </c>
    </row>
    <row r="214" spans="40:47">
      <c r="AN214" s="204">
        <v>6</v>
      </c>
      <c r="AO214" s="204">
        <v>3</v>
      </c>
      <c r="AP214" s="204">
        <v>5</v>
      </c>
      <c r="AQ214" s="221">
        <f ca="1">IF($AP214=1,IF(INDIRECT(ADDRESS(($AN214-1)*3+$AO214+5,$AP214+7))="",0,INDIRECT(ADDRESS(($AN214-1)*3+$AO214+5,$AP214+7))),IF(INDIRECT(ADDRESS(($AN214-1)*3+$AO214+5,$AP214+7))="",0,IF(COUNTIF(INDIRECT(ADDRESS(($AN214-1)*36+($AO214-1)*12+6,COLUMN())):INDIRECT(ADDRESS(($AN214-1)*36+($AO214-1)*12+$AP214+4,COLUMN())),INDIRECT(ADDRESS(($AN214-1)*3+$AO214+5,$AP214+7)))&gt;=1,0,INDIRECT(ADDRESS(($AN214-1)*3+$AO214+5,$AP214+7)))))</f>
        <v>0</v>
      </c>
      <c r="AR214" s="204">
        <f ca="1">COUNTIF(INDIRECT("H"&amp;(ROW()+12*(($AN214-1)*3+$AO214)-ROW())/12+5):INDIRECT("S"&amp;(ROW()+12*(($AN214-1)*3+$AO214)-ROW())/12+5),AQ214)</f>
        <v>0</v>
      </c>
      <c r="AS214" s="221"/>
      <c r="AU214" s="204">
        <f ca="1">IF(AND(AQ214&gt;0,AR214&gt;0),COUNTIF(AU$6:AU213,"&gt;0")+1,0)</f>
        <v>0</v>
      </c>
    </row>
    <row r="215" spans="40:47">
      <c r="AN215" s="204">
        <v>6</v>
      </c>
      <c r="AO215" s="204">
        <v>3</v>
      </c>
      <c r="AP215" s="204">
        <v>6</v>
      </c>
      <c r="AQ215" s="221">
        <f ca="1">IF($AP215=1,IF(INDIRECT(ADDRESS(($AN215-1)*3+$AO215+5,$AP215+7))="",0,INDIRECT(ADDRESS(($AN215-1)*3+$AO215+5,$AP215+7))),IF(INDIRECT(ADDRESS(($AN215-1)*3+$AO215+5,$AP215+7))="",0,IF(COUNTIF(INDIRECT(ADDRESS(($AN215-1)*36+($AO215-1)*12+6,COLUMN())):INDIRECT(ADDRESS(($AN215-1)*36+($AO215-1)*12+$AP215+4,COLUMN())),INDIRECT(ADDRESS(($AN215-1)*3+$AO215+5,$AP215+7)))&gt;=1,0,INDIRECT(ADDRESS(($AN215-1)*3+$AO215+5,$AP215+7)))))</f>
        <v>0</v>
      </c>
      <c r="AR215" s="204">
        <f ca="1">COUNTIF(INDIRECT("H"&amp;(ROW()+12*(($AN215-1)*3+$AO215)-ROW())/12+5):INDIRECT("S"&amp;(ROW()+12*(($AN215-1)*3+$AO215)-ROW())/12+5),AQ215)</f>
        <v>0</v>
      </c>
      <c r="AS215" s="221"/>
      <c r="AU215" s="204">
        <f ca="1">IF(AND(AQ215&gt;0,AR215&gt;0),COUNTIF(AU$6:AU214,"&gt;0")+1,0)</f>
        <v>0</v>
      </c>
    </row>
    <row r="216" spans="40:47">
      <c r="AN216" s="204">
        <v>6</v>
      </c>
      <c r="AO216" s="204">
        <v>3</v>
      </c>
      <c r="AP216" s="204">
        <v>7</v>
      </c>
      <c r="AQ216" s="221">
        <f ca="1">IF($AP216=1,IF(INDIRECT(ADDRESS(($AN216-1)*3+$AO216+5,$AP216+7))="",0,INDIRECT(ADDRESS(($AN216-1)*3+$AO216+5,$AP216+7))),IF(INDIRECT(ADDRESS(($AN216-1)*3+$AO216+5,$AP216+7))="",0,IF(COUNTIF(INDIRECT(ADDRESS(($AN216-1)*36+($AO216-1)*12+6,COLUMN())):INDIRECT(ADDRESS(($AN216-1)*36+($AO216-1)*12+$AP216+4,COLUMN())),INDIRECT(ADDRESS(($AN216-1)*3+$AO216+5,$AP216+7)))&gt;=1,0,INDIRECT(ADDRESS(($AN216-1)*3+$AO216+5,$AP216+7)))))</f>
        <v>0</v>
      </c>
      <c r="AR216" s="204">
        <f ca="1">COUNTIF(INDIRECT("H"&amp;(ROW()+12*(($AN216-1)*3+$AO216)-ROW())/12+5):INDIRECT("S"&amp;(ROW()+12*(($AN216-1)*3+$AO216)-ROW())/12+5),AQ216)</f>
        <v>0</v>
      </c>
      <c r="AS216" s="221"/>
      <c r="AU216" s="204">
        <f ca="1">IF(AND(AQ216&gt;0,AR216&gt;0),COUNTIF(AU$6:AU215,"&gt;0")+1,0)</f>
        <v>0</v>
      </c>
    </row>
    <row r="217" spans="40:47">
      <c r="AN217" s="204">
        <v>6</v>
      </c>
      <c r="AO217" s="204">
        <v>3</v>
      </c>
      <c r="AP217" s="204">
        <v>8</v>
      </c>
      <c r="AQ217" s="221">
        <f ca="1">IF($AP217=1,IF(INDIRECT(ADDRESS(($AN217-1)*3+$AO217+5,$AP217+7))="",0,INDIRECT(ADDRESS(($AN217-1)*3+$AO217+5,$AP217+7))),IF(INDIRECT(ADDRESS(($AN217-1)*3+$AO217+5,$AP217+7))="",0,IF(COUNTIF(INDIRECT(ADDRESS(($AN217-1)*36+($AO217-1)*12+6,COLUMN())):INDIRECT(ADDRESS(($AN217-1)*36+($AO217-1)*12+$AP217+4,COLUMN())),INDIRECT(ADDRESS(($AN217-1)*3+$AO217+5,$AP217+7)))&gt;=1,0,INDIRECT(ADDRESS(($AN217-1)*3+$AO217+5,$AP217+7)))))</f>
        <v>0</v>
      </c>
      <c r="AR217" s="204">
        <f ca="1">COUNTIF(INDIRECT("H"&amp;(ROW()+12*(($AN217-1)*3+$AO217)-ROW())/12+5):INDIRECT("S"&amp;(ROW()+12*(($AN217-1)*3+$AO217)-ROW())/12+5),AQ217)</f>
        <v>0</v>
      </c>
      <c r="AS217" s="221"/>
      <c r="AU217" s="204">
        <f ca="1">IF(AND(AQ217&gt;0,AR217&gt;0),COUNTIF(AU$6:AU216,"&gt;0")+1,0)</f>
        <v>0</v>
      </c>
    </row>
    <row r="218" spans="40:47">
      <c r="AN218" s="204">
        <v>6</v>
      </c>
      <c r="AO218" s="204">
        <v>3</v>
      </c>
      <c r="AP218" s="204">
        <v>9</v>
      </c>
      <c r="AQ218" s="221">
        <f ca="1">IF($AP218=1,IF(INDIRECT(ADDRESS(($AN218-1)*3+$AO218+5,$AP218+7))="",0,INDIRECT(ADDRESS(($AN218-1)*3+$AO218+5,$AP218+7))),IF(INDIRECT(ADDRESS(($AN218-1)*3+$AO218+5,$AP218+7))="",0,IF(COUNTIF(INDIRECT(ADDRESS(($AN218-1)*36+($AO218-1)*12+6,COLUMN())):INDIRECT(ADDRESS(($AN218-1)*36+($AO218-1)*12+$AP218+4,COLUMN())),INDIRECT(ADDRESS(($AN218-1)*3+$AO218+5,$AP218+7)))&gt;=1,0,INDIRECT(ADDRESS(($AN218-1)*3+$AO218+5,$AP218+7)))))</f>
        <v>0</v>
      </c>
      <c r="AR218" s="204">
        <f ca="1">COUNTIF(INDIRECT("H"&amp;(ROW()+12*(($AN218-1)*3+$AO218)-ROW())/12+5):INDIRECT("S"&amp;(ROW()+12*(($AN218-1)*3+$AO218)-ROW())/12+5),AQ218)</f>
        <v>0</v>
      </c>
      <c r="AS218" s="221"/>
      <c r="AU218" s="204">
        <f ca="1">IF(AND(AQ218&gt;0,AR218&gt;0),COUNTIF(AU$6:AU217,"&gt;0")+1,0)</f>
        <v>0</v>
      </c>
    </row>
    <row r="219" spans="40:47">
      <c r="AN219" s="204">
        <v>6</v>
      </c>
      <c r="AO219" s="204">
        <v>3</v>
      </c>
      <c r="AP219" s="204">
        <v>10</v>
      </c>
      <c r="AQ219" s="221">
        <f ca="1">IF($AP219=1,IF(INDIRECT(ADDRESS(($AN219-1)*3+$AO219+5,$AP219+7))="",0,INDIRECT(ADDRESS(($AN219-1)*3+$AO219+5,$AP219+7))),IF(INDIRECT(ADDRESS(($AN219-1)*3+$AO219+5,$AP219+7))="",0,IF(COUNTIF(INDIRECT(ADDRESS(($AN219-1)*36+($AO219-1)*12+6,COLUMN())):INDIRECT(ADDRESS(($AN219-1)*36+($AO219-1)*12+$AP219+4,COLUMN())),INDIRECT(ADDRESS(($AN219-1)*3+$AO219+5,$AP219+7)))&gt;=1,0,INDIRECT(ADDRESS(($AN219-1)*3+$AO219+5,$AP219+7)))))</f>
        <v>0</v>
      </c>
      <c r="AR219" s="204">
        <f ca="1">COUNTIF(INDIRECT("H"&amp;(ROW()+12*(($AN219-1)*3+$AO219)-ROW())/12+5):INDIRECT("S"&amp;(ROW()+12*(($AN219-1)*3+$AO219)-ROW())/12+5),AQ219)</f>
        <v>0</v>
      </c>
      <c r="AS219" s="221"/>
      <c r="AU219" s="204">
        <f ca="1">IF(AND(AQ219&gt;0,AR219&gt;0),COUNTIF(AU$6:AU218,"&gt;0")+1,0)</f>
        <v>0</v>
      </c>
    </row>
    <row r="220" spans="40:47">
      <c r="AN220" s="204">
        <v>6</v>
      </c>
      <c r="AO220" s="204">
        <v>3</v>
      </c>
      <c r="AP220" s="204">
        <v>11</v>
      </c>
      <c r="AQ220" s="221">
        <f ca="1">IF($AP220=1,IF(INDIRECT(ADDRESS(($AN220-1)*3+$AO220+5,$AP220+7))="",0,INDIRECT(ADDRESS(($AN220-1)*3+$AO220+5,$AP220+7))),IF(INDIRECT(ADDRESS(($AN220-1)*3+$AO220+5,$AP220+7))="",0,IF(COUNTIF(INDIRECT(ADDRESS(($AN220-1)*36+($AO220-1)*12+6,COLUMN())):INDIRECT(ADDRESS(($AN220-1)*36+($AO220-1)*12+$AP220+4,COLUMN())),INDIRECT(ADDRESS(($AN220-1)*3+$AO220+5,$AP220+7)))&gt;=1,0,INDIRECT(ADDRESS(($AN220-1)*3+$AO220+5,$AP220+7)))))</f>
        <v>0</v>
      </c>
      <c r="AR220" s="204">
        <f ca="1">COUNTIF(INDIRECT("H"&amp;(ROW()+12*(($AN220-1)*3+$AO220)-ROW())/12+5):INDIRECT("S"&amp;(ROW()+12*(($AN220-1)*3+$AO220)-ROW())/12+5),AQ220)</f>
        <v>0</v>
      </c>
      <c r="AS220" s="221"/>
      <c r="AU220" s="204">
        <f ca="1">IF(AND(AQ220&gt;0,AR220&gt;0),COUNTIF(AU$6:AU219,"&gt;0")+1,0)</f>
        <v>0</v>
      </c>
    </row>
    <row r="221" spans="40:47">
      <c r="AN221" s="204">
        <v>6</v>
      </c>
      <c r="AO221" s="204">
        <v>3</v>
      </c>
      <c r="AP221" s="204">
        <v>12</v>
      </c>
      <c r="AQ221" s="221">
        <f ca="1">IF($AP221=1,IF(INDIRECT(ADDRESS(($AN221-1)*3+$AO221+5,$AP221+7))="",0,INDIRECT(ADDRESS(($AN221-1)*3+$AO221+5,$AP221+7))),IF(INDIRECT(ADDRESS(($AN221-1)*3+$AO221+5,$AP221+7))="",0,IF(COUNTIF(INDIRECT(ADDRESS(($AN221-1)*36+($AO221-1)*12+6,COLUMN())):INDIRECT(ADDRESS(($AN221-1)*36+($AO221-1)*12+$AP221+4,COLUMN())),INDIRECT(ADDRESS(($AN221-1)*3+$AO221+5,$AP221+7)))&gt;=1,0,INDIRECT(ADDRESS(($AN221-1)*3+$AO221+5,$AP221+7)))))</f>
        <v>0</v>
      </c>
      <c r="AR221" s="204">
        <f ca="1">COUNTIF(INDIRECT("H"&amp;(ROW()+12*(($AN221-1)*3+$AO221)-ROW())/12+5):INDIRECT("S"&amp;(ROW()+12*(($AN221-1)*3+$AO221)-ROW())/12+5),AQ221)</f>
        <v>0</v>
      </c>
      <c r="AS221" s="221"/>
      <c r="AU221" s="204">
        <f ca="1">IF(AND(AQ221&gt;0,AR221&gt;0),COUNTIF(AU$6:AU220,"&gt;0")+1,0)</f>
        <v>0</v>
      </c>
    </row>
    <row r="222" spans="40:47">
      <c r="AN222" s="204">
        <v>7</v>
      </c>
      <c r="AO222" s="204">
        <v>1</v>
      </c>
      <c r="AP222" s="204">
        <v>1</v>
      </c>
      <c r="AQ222" s="221">
        <f ca="1">IF($AP222=1,IF(INDIRECT(ADDRESS(($AN222-1)*3+$AO222+5,$AP222+7))="",0,INDIRECT(ADDRESS(($AN222-1)*3+$AO222+5,$AP222+7))),IF(INDIRECT(ADDRESS(($AN222-1)*3+$AO222+5,$AP222+7))="",0,IF(COUNTIF(INDIRECT(ADDRESS(($AN222-1)*36+($AO222-1)*12+6,COLUMN())):INDIRECT(ADDRESS(($AN222-1)*36+($AO222-1)*12+$AP222+4,COLUMN())),INDIRECT(ADDRESS(($AN222-1)*3+$AO222+5,$AP222+7)))&gt;=1,0,INDIRECT(ADDRESS(($AN222-1)*3+$AO222+5,$AP222+7)))))</f>
        <v>0</v>
      </c>
      <c r="AR222" s="204">
        <f ca="1">COUNTIF(INDIRECT("H"&amp;(ROW()+12*(($AN222-1)*3+$AO222)-ROW())/12+5):INDIRECT("S"&amp;(ROW()+12*(($AN222-1)*3+$AO222)-ROW())/12+5),AQ222)</f>
        <v>0</v>
      </c>
      <c r="AS222" s="221"/>
      <c r="AU222" s="204">
        <f ca="1">IF(AND(AQ222&gt;0,AR222&gt;0),COUNTIF(AU$6:AU221,"&gt;0")+1,0)</f>
        <v>0</v>
      </c>
    </row>
    <row r="223" spans="40:47">
      <c r="AN223" s="204">
        <v>7</v>
      </c>
      <c r="AO223" s="204">
        <v>1</v>
      </c>
      <c r="AP223" s="204">
        <v>2</v>
      </c>
      <c r="AQ223" s="221">
        <f ca="1">IF($AP223=1,IF(INDIRECT(ADDRESS(($AN223-1)*3+$AO223+5,$AP223+7))="",0,INDIRECT(ADDRESS(($AN223-1)*3+$AO223+5,$AP223+7))),IF(INDIRECT(ADDRESS(($AN223-1)*3+$AO223+5,$AP223+7))="",0,IF(COUNTIF(INDIRECT(ADDRESS(($AN223-1)*36+($AO223-1)*12+6,COLUMN())):INDIRECT(ADDRESS(($AN223-1)*36+($AO223-1)*12+$AP223+4,COLUMN())),INDIRECT(ADDRESS(($AN223-1)*3+$AO223+5,$AP223+7)))&gt;=1,0,INDIRECT(ADDRESS(($AN223-1)*3+$AO223+5,$AP223+7)))))</f>
        <v>0</v>
      </c>
      <c r="AR223" s="204">
        <f ca="1">COUNTIF(INDIRECT("H"&amp;(ROW()+12*(($AN223-1)*3+$AO223)-ROW())/12+5):INDIRECT("S"&amp;(ROW()+12*(($AN223-1)*3+$AO223)-ROW())/12+5),AQ223)</f>
        <v>0</v>
      </c>
      <c r="AS223" s="221"/>
      <c r="AU223" s="204">
        <f ca="1">IF(AND(AQ223&gt;0,AR223&gt;0),COUNTIF(AU$6:AU222,"&gt;0")+1,0)</f>
        <v>0</v>
      </c>
    </row>
    <row r="224" spans="40:47">
      <c r="AN224" s="204">
        <v>7</v>
      </c>
      <c r="AO224" s="204">
        <v>1</v>
      </c>
      <c r="AP224" s="204">
        <v>3</v>
      </c>
      <c r="AQ224" s="221">
        <f ca="1">IF($AP224=1,IF(INDIRECT(ADDRESS(($AN224-1)*3+$AO224+5,$AP224+7))="",0,INDIRECT(ADDRESS(($AN224-1)*3+$AO224+5,$AP224+7))),IF(INDIRECT(ADDRESS(($AN224-1)*3+$AO224+5,$AP224+7))="",0,IF(COUNTIF(INDIRECT(ADDRESS(($AN224-1)*36+($AO224-1)*12+6,COLUMN())):INDIRECT(ADDRESS(($AN224-1)*36+($AO224-1)*12+$AP224+4,COLUMN())),INDIRECT(ADDRESS(($AN224-1)*3+$AO224+5,$AP224+7)))&gt;=1,0,INDIRECT(ADDRESS(($AN224-1)*3+$AO224+5,$AP224+7)))))</f>
        <v>0</v>
      </c>
      <c r="AR224" s="204">
        <f ca="1">COUNTIF(INDIRECT("H"&amp;(ROW()+12*(($AN224-1)*3+$AO224)-ROW())/12+5):INDIRECT("S"&amp;(ROW()+12*(($AN224-1)*3+$AO224)-ROW())/12+5),AQ224)</f>
        <v>0</v>
      </c>
      <c r="AS224" s="221"/>
      <c r="AU224" s="204">
        <f ca="1">IF(AND(AQ224&gt;0,AR224&gt;0),COUNTIF(AU$6:AU223,"&gt;0")+1,0)</f>
        <v>0</v>
      </c>
    </row>
    <row r="225" spans="40:47">
      <c r="AN225" s="204">
        <v>7</v>
      </c>
      <c r="AO225" s="204">
        <v>1</v>
      </c>
      <c r="AP225" s="204">
        <v>4</v>
      </c>
      <c r="AQ225" s="221">
        <f ca="1">IF($AP225=1,IF(INDIRECT(ADDRESS(($AN225-1)*3+$AO225+5,$AP225+7))="",0,INDIRECT(ADDRESS(($AN225-1)*3+$AO225+5,$AP225+7))),IF(INDIRECT(ADDRESS(($AN225-1)*3+$AO225+5,$AP225+7))="",0,IF(COUNTIF(INDIRECT(ADDRESS(($AN225-1)*36+($AO225-1)*12+6,COLUMN())):INDIRECT(ADDRESS(($AN225-1)*36+($AO225-1)*12+$AP225+4,COLUMN())),INDIRECT(ADDRESS(($AN225-1)*3+$AO225+5,$AP225+7)))&gt;=1,0,INDIRECT(ADDRESS(($AN225-1)*3+$AO225+5,$AP225+7)))))</f>
        <v>0</v>
      </c>
      <c r="AR225" s="204">
        <f ca="1">COUNTIF(INDIRECT("H"&amp;(ROW()+12*(($AN225-1)*3+$AO225)-ROW())/12+5):INDIRECT("S"&amp;(ROW()+12*(($AN225-1)*3+$AO225)-ROW())/12+5),AQ225)</f>
        <v>0</v>
      </c>
      <c r="AS225" s="221"/>
      <c r="AU225" s="204">
        <f ca="1">IF(AND(AQ225&gt;0,AR225&gt;0),COUNTIF(AU$6:AU224,"&gt;0")+1,0)</f>
        <v>0</v>
      </c>
    </row>
    <row r="226" spans="40:47">
      <c r="AN226" s="204">
        <v>7</v>
      </c>
      <c r="AO226" s="204">
        <v>1</v>
      </c>
      <c r="AP226" s="204">
        <v>5</v>
      </c>
      <c r="AQ226" s="221">
        <f ca="1">IF($AP226=1,IF(INDIRECT(ADDRESS(($AN226-1)*3+$AO226+5,$AP226+7))="",0,INDIRECT(ADDRESS(($AN226-1)*3+$AO226+5,$AP226+7))),IF(INDIRECT(ADDRESS(($AN226-1)*3+$AO226+5,$AP226+7))="",0,IF(COUNTIF(INDIRECT(ADDRESS(($AN226-1)*36+($AO226-1)*12+6,COLUMN())):INDIRECT(ADDRESS(($AN226-1)*36+($AO226-1)*12+$AP226+4,COLUMN())),INDIRECT(ADDRESS(($AN226-1)*3+$AO226+5,$AP226+7)))&gt;=1,0,INDIRECT(ADDRESS(($AN226-1)*3+$AO226+5,$AP226+7)))))</f>
        <v>0</v>
      </c>
      <c r="AR226" s="204">
        <f ca="1">COUNTIF(INDIRECT("H"&amp;(ROW()+12*(($AN226-1)*3+$AO226)-ROW())/12+5):INDIRECT("S"&amp;(ROW()+12*(($AN226-1)*3+$AO226)-ROW())/12+5),AQ226)</f>
        <v>0</v>
      </c>
      <c r="AS226" s="221"/>
      <c r="AU226" s="204">
        <f ca="1">IF(AND(AQ226&gt;0,AR226&gt;0),COUNTIF(AU$6:AU225,"&gt;0")+1,0)</f>
        <v>0</v>
      </c>
    </row>
    <row r="227" spans="40:47">
      <c r="AN227" s="204">
        <v>7</v>
      </c>
      <c r="AO227" s="204">
        <v>1</v>
      </c>
      <c r="AP227" s="204">
        <v>6</v>
      </c>
      <c r="AQ227" s="221">
        <f ca="1">IF($AP227=1,IF(INDIRECT(ADDRESS(($AN227-1)*3+$AO227+5,$AP227+7))="",0,INDIRECT(ADDRESS(($AN227-1)*3+$AO227+5,$AP227+7))),IF(INDIRECT(ADDRESS(($AN227-1)*3+$AO227+5,$AP227+7))="",0,IF(COUNTIF(INDIRECT(ADDRESS(($AN227-1)*36+($AO227-1)*12+6,COLUMN())):INDIRECT(ADDRESS(($AN227-1)*36+($AO227-1)*12+$AP227+4,COLUMN())),INDIRECT(ADDRESS(($AN227-1)*3+$AO227+5,$AP227+7)))&gt;=1,0,INDIRECT(ADDRESS(($AN227-1)*3+$AO227+5,$AP227+7)))))</f>
        <v>0</v>
      </c>
      <c r="AR227" s="204">
        <f ca="1">COUNTIF(INDIRECT("H"&amp;(ROW()+12*(($AN227-1)*3+$AO227)-ROW())/12+5):INDIRECT("S"&amp;(ROW()+12*(($AN227-1)*3+$AO227)-ROW())/12+5),AQ227)</f>
        <v>0</v>
      </c>
      <c r="AS227" s="221"/>
      <c r="AU227" s="204">
        <f ca="1">IF(AND(AQ227&gt;0,AR227&gt;0),COUNTIF(AU$6:AU226,"&gt;0")+1,0)</f>
        <v>0</v>
      </c>
    </row>
    <row r="228" spans="40:47">
      <c r="AN228" s="204">
        <v>7</v>
      </c>
      <c r="AO228" s="204">
        <v>1</v>
      </c>
      <c r="AP228" s="204">
        <v>7</v>
      </c>
      <c r="AQ228" s="221">
        <f ca="1">IF($AP228=1,IF(INDIRECT(ADDRESS(($AN228-1)*3+$AO228+5,$AP228+7))="",0,INDIRECT(ADDRESS(($AN228-1)*3+$AO228+5,$AP228+7))),IF(INDIRECT(ADDRESS(($AN228-1)*3+$AO228+5,$AP228+7))="",0,IF(COUNTIF(INDIRECT(ADDRESS(($AN228-1)*36+($AO228-1)*12+6,COLUMN())):INDIRECT(ADDRESS(($AN228-1)*36+($AO228-1)*12+$AP228+4,COLUMN())),INDIRECT(ADDRESS(($AN228-1)*3+$AO228+5,$AP228+7)))&gt;=1,0,INDIRECT(ADDRESS(($AN228-1)*3+$AO228+5,$AP228+7)))))</f>
        <v>0</v>
      </c>
      <c r="AR228" s="204">
        <f ca="1">COUNTIF(INDIRECT("H"&amp;(ROW()+12*(($AN228-1)*3+$AO228)-ROW())/12+5):INDIRECT("S"&amp;(ROW()+12*(($AN228-1)*3+$AO228)-ROW())/12+5),AQ228)</f>
        <v>0</v>
      </c>
      <c r="AS228" s="221"/>
      <c r="AU228" s="204">
        <f ca="1">IF(AND(AQ228&gt;0,AR228&gt;0),COUNTIF(AU$6:AU227,"&gt;0")+1,0)</f>
        <v>0</v>
      </c>
    </row>
    <row r="229" spans="40:47">
      <c r="AN229" s="204">
        <v>7</v>
      </c>
      <c r="AO229" s="204">
        <v>1</v>
      </c>
      <c r="AP229" s="204">
        <v>8</v>
      </c>
      <c r="AQ229" s="221">
        <f ca="1">IF($AP229=1,IF(INDIRECT(ADDRESS(($AN229-1)*3+$AO229+5,$AP229+7))="",0,INDIRECT(ADDRESS(($AN229-1)*3+$AO229+5,$AP229+7))),IF(INDIRECT(ADDRESS(($AN229-1)*3+$AO229+5,$AP229+7))="",0,IF(COUNTIF(INDIRECT(ADDRESS(($AN229-1)*36+($AO229-1)*12+6,COLUMN())):INDIRECT(ADDRESS(($AN229-1)*36+($AO229-1)*12+$AP229+4,COLUMN())),INDIRECT(ADDRESS(($AN229-1)*3+$AO229+5,$AP229+7)))&gt;=1,0,INDIRECT(ADDRESS(($AN229-1)*3+$AO229+5,$AP229+7)))))</f>
        <v>0</v>
      </c>
      <c r="AR229" s="204">
        <f ca="1">COUNTIF(INDIRECT("H"&amp;(ROW()+12*(($AN229-1)*3+$AO229)-ROW())/12+5):INDIRECT("S"&amp;(ROW()+12*(($AN229-1)*3+$AO229)-ROW())/12+5),AQ229)</f>
        <v>0</v>
      </c>
      <c r="AS229" s="221"/>
      <c r="AU229" s="204">
        <f ca="1">IF(AND(AQ229&gt;0,AR229&gt;0),COUNTIF(AU$6:AU228,"&gt;0")+1,0)</f>
        <v>0</v>
      </c>
    </row>
    <row r="230" spans="40:47">
      <c r="AN230" s="204">
        <v>7</v>
      </c>
      <c r="AO230" s="204">
        <v>1</v>
      </c>
      <c r="AP230" s="204">
        <v>9</v>
      </c>
      <c r="AQ230" s="221">
        <f ca="1">IF($AP230=1,IF(INDIRECT(ADDRESS(($AN230-1)*3+$AO230+5,$AP230+7))="",0,INDIRECT(ADDRESS(($AN230-1)*3+$AO230+5,$AP230+7))),IF(INDIRECT(ADDRESS(($AN230-1)*3+$AO230+5,$AP230+7))="",0,IF(COUNTIF(INDIRECT(ADDRESS(($AN230-1)*36+($AO230-1)*12+6,COLUMN())):INDIRECT(ADDRESS(($AN230-1)*36+($AO230-1)*12+$AP230+4,COLUMN())),INDIRECT(ADDRESS(($AN230-1)*3+$AO230+5,$AP230+7)))&gt;=1,0,INDIRECT(ADDRESS(($AN230-1)*3+$AO230+5,$AP230+7)))))</f>
        <v>0</v>
      </c>
      <c r="AR230" s="204">
        <f ca="1">COUNTIF(INDIRECT("H"&amp;(ROW()+12*(($AN230-1)*3+$AO230)-ROW())/12+5):INDIRECT("S"&amp;(ROW()+12*(($AN230-1)*3+$AO230)-ROW())/12+5),AQ230)</f>
        <v>0</v>
      </c>
      <c r="AS230" s="221"/>
      <c r="AU230" s="204">
        <f ca="1">IF(AND(AQ230&gt;0,AR230&gt;0),COUNTIF(AU$6:AU229,"&gt;0")+1,0)</f>
        <v>0</v>
      </c>
    </row>
    <row r="231" spans="40:47">
      <c r="AN231" s="204">
        <v>7</v>
      </c>
      <c r="AO231" s="204">
        <v>1</v>
      </c>
      <c r="AP231" s="204">
        <v>10</v>
      </c>
      <c r="AQ231" s="221">
        <f ca="1">IF($AP231=1,IF(INDIRECT(ADDRESS(($AN231-1)*3+$AO231+5,$AP231+7))="",0,INDIRECT(ADDRESS(($AN231-1)*3+$AO231+5,$AP231+7))),IF(INDIRECT(ADDRESS(($AN231-1)*3+$AO231+5,$AP231+7))="",0,IF(COUNTIF(INDIRECT(ADDRESS(($AN231-1)*36+($AO231-1)*12+6,COLUMN())):INDIRECT(ADDRESS(($AN231-1)*36+($AO231-1)*12+$AP231+4,COLUMN())),INDIRECT(ADDRESS(($AN231-1)*3+$AO231+5,$AP231+7)))&gt;=1,0,INDIRECT(ADDRESS(($AN231-1)*3+$AO231+5,$AP231+7)))))</f>
        <v>0</v>
      </c>
      <c r="AR231" s="204">
        <f ca="1">COUNTIF(INDIRECT("H"&amp;(ROW()+12*(($AN231-1)*3+$AO231)-ROW())/12+5):INDIRECT("S"&amp;(ROW()+12*(($AN231-1)*3+$AO231)-ROW())/12+5),AQ231)</f>
        <v>0</v>
      </c>
      <c r="AS231" s="221"/>
      <c r="AU231" s="204">
        <f ca="1">IF(AND(AQ231&gt;0,AR231&gt;0),COUNTIF(AU$6:AU230,"&gt;0")+1,0)</f>
        <v>0</v>
      </c>
    </row>
    <row r="232" spans="40:47">
      <c r="AN232" s="204">
        <v>7</v>
      </c>
      <c r="AO232" s="204">
        <v>1</v>
      </c>
      <c r="AP232" s="204">
        <v>11</v>
      </c>
      <c r="AQ232" s="221">
        <f ca="1">IF($AP232=1,IF(INDIRECT(ADDRESS(($AN232-1)*3+$AO232+5,$AP232+7))="",0,INDIRECT(ADDRESS(($AN232-1)*3+$AO232+5,$AP232+7))),IF(INDIRECT(ADDRESS(($AN232-1)*3+$AO232+5,$AP232+7))="",0,IF(COUNTIF(INDIRECT(ADDRESS(($AN232-1)*36+($AO232-1)*12+6,COLUMN())):INDIRECT(ADDRESS(($AN232-1)*36+($AO232-1)*12+$AP232+4,COLUMN())),INDIRECT(ADDRESS(($AN232-1)*3+$AO232+5,$AP232+7)))&gt;=1,0,INDIRECT(ADDRESS(($AN232-1)*3+$AO232+5,$AP232+7)))))</f>
        <v>0</v>
      </c>
      <c r="AR232" s="204">
        <f ca="1">COUNTIF(INDIRECT("H"&amp;(ROW()+12*(($AN232-1)*3+$AO232)-ROW())/12+5):INDIRECT("S"&amp;(ROW()+12*(($AN232-1)*3+$AO232)-ROW())/12+5),AQ232)</f>
        <v>0</v>
      </c>
      <c r="AS232" s="221"/>
      <c r="AU232" s="204">
        <f ca="1">IF(AND(AQ232&gt;0,AR232&gt;0),COUNTIF(AU$6:AU231,"&gt;0")+1,0)</f>
        <v>0</v>
      </c>
    </row>
    <row r="233" spans="40:47">
      <c r="AN233" s="204">
        <v>7</v>
      </c>
      <c r="AO233" s="204">
        <v>1</v>
      </c>
      <c r="AP233" s="204">
        <v>12</v>
      </c>
      <c r="AQ233" s="221">
        <f ca="1">IF($AP233=1,IF(INDIRECT(ADDRESS(($AN233-1)*3+$AO233+5,$AP233+7))="",0,INDIRECT(ADDRESS(($AN233-1)*3+$AO233+5,$AP233+7))),IF(INDIRECT(ADDRESS(($AN233-1)*3+$AO233+5,$AP233+7))="",0,IF(COUNTIF(INDIRECT(ADDRESS(($AN233-1)*36+($AO233-1)*12+6,COLUMN())):INDIRECT(ADDRESS(($AN233-1)*36+($AO233-1)*12+$AP233+4,COLUMN())),INDIRECT(ADDRESS(($AN233-1)*3+$AO233+5,$AP233+7)))&gt;=1,0,INDIRECT(ADDRESS(($AN233-1)*3+$AO233+5,$AP233+7)))))</f>
        <v>0</v>
      </c>
      <c r="AR233" s="204">
        <f ca="1">COUNTIF(INDIRECT("H"&amp;(ROW()+12*(($AN233-1)*3+$AO233)-ROW())/12+5):INDIRECT("S"&amp;(ROW()+12*(($AN233-1)*3+$AO233)-ROW())/12+5),AQ233)</f>
        <v>0</v>
      </c>
      <c r="AS233" s="221"/>
      <c r="AU233" s="204">
        <f ca="1">IF(AND(AQ233&gt;0,AR233&gt;0),COUNTIF(AU$6:AU232,"&gt;0")+1,0)</f>
        <v>0</v>
      </c>
    </row>
    <row r="234" spans="40:47">
      <c r="AN234" s="204">
        <v>7</v>
      </c>
      <c r="AO234" s="204">
        <v>2</v>
      </c>
      <c r="AP234" s="204">
        <v>1</v>
      </c>
      <c r="AQ234" s="221">
        <f ca="1">IF($AP234=1,IF(INDIRECT(ADDRESS(($AN234-1)*3+$AO234+5,$AP234+7))="",0,INDIRECT(ADDRESS(($AN234-1)*3+$AO234+5,$AP234+7))),IF(INDIRECT(ADDRESS(($AN234-1)*3+$AO234+5,$AP234+7))="",0,IF(COUNTIF(INDIRECT(ADDRESS(($AN234-1)*36+($AO234-1)*12+6,COLUMN())):INDIRECT(ADDRESS(($AN234-1)*36+($AO234-1)*12+$AP234+4,COLUMN())),INDIRECT(ADDRESS(($AN234-1)*3+$AO234+5,$AP234+7)))&gt;=1,0,INDIRECT(ADDRESS(($AN234-1)*3+$AO234+5,$AP234+7)))))</f>
        <v>0</v>
      </c>
      <c r="AR234" s="204">
        <f ca="1">COUNTIF(INDIRECT("H"&amp;(ROW()+12*(($AN234-1)*3+$AO234)-ROW())/12+5):INDIRECT("S"&amp;(ROW()+12*(($AN234-1)*3+$AO234)-ROW())/12+5),AQ234)</f>
        <v>0</v>
      </c>
      <c r="AS234" s="221"/>
      <c r="AU234" s="204">
        <f ca="1">IF(AND(AQ234&gt;0,AR234&gt;0),COUNTIF(AU$6:AU233,"&gt;0")+1,0)</f>
        <v>0</v>
      </c>
    </row>
    <row r="235" spans="40:47">
      <c r="AN235" s="204">
        <v>7</v>
      </c>
      <c r="AO235" s="204">
        <v>2</v>
      </c>
      <c r="AP235" s="204">
        <v>2</v>
      </c>
      <c r="AQ235" s="221">
        <f ca="1">IF($AP235=1,IF(INDIRECT(ADDRESS(($AN235-1)*3+$AO235+5,$AP235+7))="",0,INDIRECT(ADDRESS(($AN235-1)*3+$AO235+5,$AP235+7))),IF(INDIRECT(ADDRESS(($AN235-1)*3+$AO235+5,$AP235+7))="",0,IF(COUNTIF(INDIRECT(ADDRESS(($AN235-1)*36+($AO235-1)*12+6,COLUMN())):INDIRECT(ADDRESS(($AN235-1)*36+($AO235-1)*12+$AP235+4,COLUMN())),INDIRECT(ADDRESS(($AN235-1)*3+$AO235+5,$AP235+7)))&gt;=1,0,INDIRECT(ADDRESS(($AN235-1)*3+$AO235+5,$AP235+7)))))</f>
        <v>0</v>
      </c>
      <c r="AR235" s="204">
        <f ca="1">COUNTIF(INDIRECT("H"&amp;(ROW()+12*(($AN235-1)*3+$AO235)-ROW())/12+5):INDIRECT("S"&amp;(ROW()+12*(($AN235-1)*3+$AO235)-ROW())/12+5),AQ235)</f>
        <v>0</v>
      </c>
      <c r="AS235" s="221"/>
      <c r="AU235" s="204">
        <f ca="1">IF(AND(AQ235&gt;0,AR235&gt;0),COUNTIF(AU$6:AU234,"&gt;0")+1,0)</f>
        <v>0</v>
      </c>
    </row>
    <row r="236" spans="40:47">
      <c r="AN236" s="204">
        <v>7</v>
      </c>
      <c r="AO236" s="204">
        <v>2</v>
      </c>
      <c r="AP236" s="204">
        <v>3</v>
      </c>
      <c r="AQ236" s="221">
        <f ca="1">IF($AP236=1,IF(INDIRECT(ADDRESS(($AN236-1)*3+$AO236+5,$AP236+7))="",0,INDIRECT(ADDRESS(($AN236-1)*3+$AO236+5,$AP236+7))),IF(INDIRECT(ADDRESS(($AN236-1)*3+$AO236+5,$AP236+7))="",0,IF(COUNTIF(INDIRECT(ADDRESS(($AN236-1)*36+($AO236-1)*12+6,COLUMN())):INDIRECT(ADDRESS(($AN236-1)*36+($AO236-1)*12+$AP236+4,COLUMN())),INDIRECT(ADDRESS(($AN236-1)*3+$AO236+5,$AP236+7)))&gt;=1,0,INDIRECT(ADDRESS(($AN236-1)*3+$AO236+5,$AP236+7)))))</f>
        <v>0</v>
      </c>
      <c r="AR236" s="204">
        <f ca="1">COUNTIF(INDIRECT("H"&amp;(ROW()+12*(($AN236-1)*3+$AO236)-ROW())/12+5):INDIRECT("S"&amp;(ROW()+12*(($AN236-1)*3+$AO236)-ROW())/12+5),AQ236)</f>
        <v>0</v>
      </c>
      <c r="AS236" s="221"/>
      <c r="AU236" s="204">
        <f ca="1">IF(AND(AQ236&gt;0,AR236&gt;0),COUNTIF(AU$6:AU235,"&gt;0")+1,0)</f>
        <v>0</v>
      </c>
    </row>
    <row r="237" spans="40:47">
      <c r="AN237" s="204">
        <v>7</v>
      </c>
      <c r="AO237" s="204">
        <v>2</v>
      </c>
      <c r="AP237" s="204">
        <v>4</v>
      </c>
      <c r="AQ237" s="221">
        <f ca="1">IF($AP237=1,IF(INDIRECT(ADDRESS(($AN237-1)*3+$AO237+5,$AP237+7))="",0,INDIRECT(ADDRESS(($AN237-1)*3+$AO237+5,$AP237+7))),IF(INDIRECT(ADDRESS(($AN237-1)*3+$AO237+5,$AP237+7))="",0,IF(COUNTIF(INDIRECT(ADDRESS(($AN237-1)*36+($AO237-1)*12+6,COLUMN())):INDIRECT(ADDRESS(($AN237-1)*36+($AO237-1)*12+$AP237+4,COLUMN())),INDIRECT(ADDRESS(($AN237-1)*3+$AO237+5,$AP237+7)))&gt;=1,0,INDIRECT(ADDRESS(($AN237-1)*3+$AO237+5,$AP237+7)))))</f>
        <v>0</v>
      </c>
      <c r="AR237" s="204">
        <f ca="1">COUNTIF(INDIRECT("H"&amp;(ROW()+12*(($AN237-1)*3+$AO237)-ROW())/12+5):INDIRECT("S"&amp;(ROW()+12*(($AN237-1)*3+$AO237)-ROW())/12+5),AQ237)</f>
        <v>0</v>
      </c>
      <c r="AS237" s="221"/>
      <c r="AU237" s="204">
        <f ca="1">IF(AND(AQ237&gt;0,AR237&gt;0),COUNTIF(AU$6:AU236,"&gt;0")+1,0)</f>
        <v>0</v>
      </c>
    </row>
    <row r="238" spans="40:47">
      <c r="AN238" s="204">
        <v>7</v>
      </c>
      <c r="AO238" s="204">
        <v>2</v>
      </c>
      <c r="AP238" s="204">
        <v>5</v>
      </c>
      <c r="AQ238" s="221">
        <f ca="1">IF($AP238=1,IF(INDIRECT(ADDRESS(($AN238-1)*3+$AO238+5,$AP238+7))="",0,INDIRECT(ADDRESS(($AN238-1)*3+$AO238+5,$AP238+7))),IF(INDIRECT(ADDRESS(($AN238-1)*3+$AO238+5,$AP238+7))="",0,IF(COUNTIF(INDIRECT(ADDRESS(($AN238-1)*36+($AO238-1)*12+6,COLUMN())):INDIRECT(ADDRESS(($AN238-1)*36+($AO238-1)*12+$AP238+4,COLUMN())),INDIRECT(ADDRESS(($AN238-1)*3+$AO238+5,$AP238+7)))&gt;=1,0,INDIRECT(ADDRESS(($AN238-1)*3+$AO238+5,$AP238+7)))))</f>
        <v>0</v>
      </c>
      <c r="AR238" s="204">
        <f ca="1">COUNTIF(INDIRECT("H"&amp;(ROW()+12*(($AN238-1)*3+$AO238)-ROW())/12+5):INDIRECT("S"&amp;(ROW()+12*(($AN238-1)*3+$AO238)-ROW())/12+5),AQ238)</f>
        <v>0</v>
      </c>
      <c r="AS238" s="221"/>
      <c r="AU238" s="204">
        <f ca="1">IF(AND(AQ238&gt;0,AR238&gt;0),COUNTIF(AU$6:AU237,"&gt;0")+1,0)</f>
        <v>0</v>
      </c>
    </row>
    <row r="239" spans="40:47">
      <c r="AN239" s="204">
        <v>7</v>
      </c>
      <c r="AO239" s="204">
        <v>2</v>
      </c>
      <c r="AP239" s="204">
        <v>6</v>
      </c>
      <c r="AQ239" s="221">
        <f ca="1">IF($AP239=1,IF(INDIRECT(ADDRESS(($AN239-1)*3+$AO239+5,$AP239+7))="",0,INDIRECT(ADDRESS(($AN239-1)*3+$AO239+5,$AP239+7))),IF(INDIRECT(ADDRESS(($AN239-1)*3+$AO239+5,$AP239+7))="",0,IF(COUNTIF(INDIRECT(ADDRESS(($AN239-1)*36+($AO239-1)*12+6,COLUMN())):INDIRECT(ADDRESS(($AN239-1)*36+($AO239-1)*12+$AP239+4,COLUMN())),INDIRECT(ADDRESS(($AN239-1)*3+$AO239+5,$AP239+7)))&gt;=1,0,INDIRECT(ADDRESS(($AN239-1)*3+$AO239+5,$AP239+7)))))</f>
        <v>0</v>
      </c>
      <c r="AR239" s="204">
        <f ca="1">COUNTIF(INDIRECT("H"&amp;(ROW()+12*(($AN239-1)*3+$AO239)-ROW())/12+5):INDIRECT("S"&amp;(ROW()+12*(($AN239-1)*3+$AO239)-ROW())/12+5),AQ239)</f>
        <v>0</v>
      </c>
      <c r="AS239" s="221"/>
      <c r="AU239" s="204">
        <f ca="1">IF(AND(AQ239&gt;0,AR239&gt;0),COUNTIF(AU$6:AU238,"&gt;0")+1,0)</f>
        <v>0</v>
      </c>
    </row>
    <row r="240" spans="40:47">
      <c r="AN240" s="204">
        <v>7</v>
      </c>
      <c r="AO240" s="204">
        <v>2</v>
      </c>
      <c r="AP240" s="204">
        <v>7</v>
      </c>
      <c r="AQ240" s="221">
        <f ca="1">IF($AP240=1,IF(INDIRECT(ADDRESS(($AN240-1)*3+$AO240+5,$AP240+7))="",0,INDIRECT(ADDRESS(($AN240-1)*3+$AO240+5,$AP240+7))),IF(INDIRECT(ADDRESS(($AN240-1)*3+$AO240+5,$AP240+7))="",0,IF(COUNTIF(INDIRECT(ADDRESS(($AN240-1)*36+($AO240-1)*12+6,COLUMN())):INDIRECT(ADDRESS(($AN240-1)*36+($AO240-1)*12+$AP240+4,COLUMN())),INDIRECT(ADDRESS(($AN240-1)*3+$AO240+5,$AP240+7)))&gt;=1,0,INDIRECT(ADDRESS(($AN240-1)*3+$AO240+5,$AP240+7)))))</f>
        <v>0</v>
      </c>
      <c r="AR240" s="204">
        <f ca="1">COUNTIF(INDIRECT("H"&amp;(ROW()+12*(($AN240-1)*3+$AO240)-ROW())/12+5):INDIRECT("S"&amp;(ROW()+12*(($AN240-1)*3+$AO240)-ROW())/12+5),AQ240)</f>
        <v>0</v>
      </c>
      <c r="AS240" s="221"/>
      <c r="AU240" s="204">
        <f ca="1">IF(AND(AQ240&gt;0,AR240&gt;0),COUNTIF(AU$6:AU239,"&gt;0")+1,0)</f>
        <v>0</v>
      </c>
    </row>
    <row r="241" spans="40:47">
      <c r="AN241" s="204">
        <v>7</v>
      </c>
      <c r="AO241" s="204">
        <v>2</v>
      </c>
      <c r="AP241" s="204">
        <v>8</v>
      </c>
      <c r="AQ241" s="221">
        <f ca="1">IF($AP241=1,IF(INDIRECT(ADDRESS(($AN241-1)*3+$AO241+5,$AP241+7))="",0,INDIRECT(ADDRESS(($AN241-1)*3+$AO241+5,$AP241+7))),IF(INDIRECT(ADDRESS(($AN241-1)*3+$AO241+5,$AP241+7))="",0,IF(COUNTIF(INDIRECT(ADDRESS(($AN241-1)*36+($AO241-1)*12+6,COLUMN())):INDIRECT(ADDRESS(($AN241-1)*36+($AO241-1)*12+$AP241+4,COLUMN())),INDIRECT(ADDRESS(($AN241-1)*3+$AO241+5,$AP241+7)))&gt;=1,0,INDIRECT(ADDRESS(($AN241-1)*3+$AO241+5,$AP241+7)))))</f>
        <v>0</v>
      </c>
      <c r="AR241" s="204">
        <f ca="1">COUNTIF(INDIRECT("H"&amp;(ROW()+12*(($AN241-1)*3+$AO241)-ROW())/12+5):INDIRECT("S"&amp;(ROW()+12*(($AN241-1)*3+$AO241)-ROW())/12+5),AQ241)</f>
        <v>0</v>
      </c>
      <c r="AS241" s="221"/>
      <c r="AU241" s="204">
        <f ca="1">IF(AND(AQ241&gt;0,AR241&gt;0),COUNTIF(AU$6:AU240,"&gt;0")+1,0)</f>
        <v>0</v>
      </c>
    </row>
    <row r="242" spans="40:47">
      <c r="AN242" s="204">
        <v>7</v>
      </c>
      <c r="AO242" s="204">
        <v>2</v>
      </c>
      <c r="AP242" s="204">
        <v>9</v>
      </c>
      <c r="AQ242" s="221">
        <f ca="1">IF($AP242=1,IF(INDIRECT(ADDRESS(($AN242-1)*3+$AO242+5,$AP242+7))="",0,INDIRECT(ADDRESS(($AN242-1)*3+$AO242+5,$AP242+7))),IF(INDIRECT(ADDRESS(($AN242-1)*3+$AO242+5,$AP242+7))="",0,IF(COUNTIF(INDIRECT(ADDRESS(($AN242-1)*36+($AO242-1)*12+6,COLUMN())):INDIRECT(ADDRESS(($AN242-1)*36+($AO242-1)*12+$AP242+4,COLUMN())),INDIRECT(ADDRESS(($AN242-1)*3+$AO242+5,$AP242+7)))&gt;=1,0,INDIRECT(ADDRESS(($AN242-1)*3+$AO242+5,$AP242+7)))))</f>
        <v>0</v>
      </c>
      <c r="AR242" s="204">
        <f ca="1">COUNTIF(INDIRECT("H"&amp;(ROW()+12*(($AN242-1)*3+$AO242)-ROW())/12+5):INDIRECT("S"&amp;(ROW()+12*(($AN242-1)*3+$AO242)-ROW())/12+5),AQ242)</f>
        <v>0</v>
      </c>
      <c r="AS242" s="221"/>
      <c r="AU242" s="204">
        <f ca="1">IF(AND(AQ242&gt;0,AR242&gt;0),COUNTIF(AU$6:AU241,"&gt;0")+1,0)</f>
        <v>0</v>
      </c>
    </row>
    <row r="243" spans="40:47">
      <c r="AN243" s="204">
        <v>7</v>
      </c>
      <c r="AO243" s="204">
        <v>2</v>
      </c>
      <c r="AP243" s="204">
        <v>10</v>
      </c>
      <c r="AQ243" s="221">
        <f ca="1">IF($AP243=1,IF(INDIRECT(ADDRESS(($AN243-1)*3+$AO243+5,$AP243+7))="",0,INDIRECT(ADDRESS(($AN243-1)*3+$AO243+5,$AP243+7))),IF(INDIRECT(ADDRESS(($AN243-1)*3+$AO243+5,$AP243+7))="",0,IF(COUNTIF(INDIRECT(ADDRESS(($AN243-1)*36+($AO243-1)*12+6,COLUMN())):INDIRECT(ADDRESS(($AN243-1)*36+($AO243-1)*12+$AP243+4,COLUMN())),INDIRECT(ADDRESS(($AN243-1)*3+$AO243+5,$AP243+7)))&gt;=1,0,INDIRECT(ADDRESS(($AN243-1)*3+$AO243+5,$AP243+7)))))</f>
        <v>0</v>
      </c>
      <c r="AR243" s="204">
        <f ca="1">COUNTIF(INDIRECT("H"&amp;(ROW()+12*(($AN243-1)*3+$AO243)-ROW())/12+5):INDIRECT("S"&amp;(ROW()+12*(($AN243-1)*3+$AO243)-ROW())/12+5),AQ243)</f>
        <v>0</v>
      </c>
      <c r="AS243" s="221"/>
      <c r="AU243" s="204">
        <f ca="1">IF(AND(AQ243&gt;0,AR243&gt;0),COUNTIF(AU$6:AU242,"&gt;0")+1,0)</f>
        <v>0</v>
      </c>
    </row>
    <row r="244" spans="40:47">
      <c r="AN244" s="204">
        <v>7</v>
      </c>
      <c r="AO244" s="204">
        <v>2</v>
      </c>
      <c r="AP244" s="204">
        <v>11</v>
      </c>
      <c r="AQ244" s="221">
        <f ca="1">IF($AP244=1,IF(INDIRECT(ADDRESS(($AN244-1)*3+$AO244+5,$AP244+7))="",0,INDIRECT(ADDRESS(($AN244-1)*3+$AO244+5,$AP244+7))),IF(INDIRECT(ADDRESS(($AN244-1)*3+$AO244+5,$AP244+7))="",0,IF(COUNTIF(INDIRECT(ADDRESS(($AN244-1)*36+($AO244-1)*12+6,COLUMN())):INDIRECT(ADDRESS(($AN244-1)*36+($AO244-1)*12+$AP244+4,COLUMN())),INDIRECT(ADDRESS(($AN244-1)*3+$AO244+5,$AP244+7)))&gt;=1,0,INDIRECT(ADDRESS(($AN244-1)*3+$AO244+5,$AP244+7)))))</f>
        <v>0</v>
      </c>
      <c r="AR244" s="204">
        <f ca="1">COUNTIF(INDIRECT("H"&amp;(ROW()+12*(($AN244-1)*3+$AO244)-ROW())/12+5):INDIRECT("S"&amp;(ROW()+12*(($AN244-1)*3+$AO244)-ROW())/12+5),AQ244)</f>
        <v>0</v>
      </c>
      <c r="AS244" s="221"/>
      <c r="AU244" s="204">
        <f ca="1">IF(AND(AQ244&gt;0,AR244&gt;0),COUNTIF(AU$6:AU243,"&gt;0")+1,0)</f>
        <v>0</v>
      </c>
    </row>
    <row r="245" spans="40:47">
      <c r="AN245" s="204">
        <v>7</v>
      </c>
      <c r="AO245" s="204">
        <v>2</v>
      </c>
      <c r="AP245" s="204">
        <v>12</v>
      </c>
      <c r="AQ245" s="221">
        <f ca="1">IF($AP245=1,IF(INDIRECT(ADDRESS(($AN245-1)*3+$AO245+5,$AP245+7))="",0,INDIRECT(ADDRESS(($AN245-1)*3+$AO245+5,$AP245+7))),IF(INDIRECT(ADDRESS(($AN245-1)*3+$AO245+5,$AP245+7))="",0,IF(COUNTIF(INDIRECT(ADDRESS(($AN245-1)*36+($AO245-1)*12+6,COLUMN())):INDIRECT(ADDRESS(($AN245-1)*36+($AO245-1)*12+$AP245+4,COLUMN())),INDIRECT(ADDRESS(($AN245-1)*3+$AO245+5,$AP245+7)))&gt;=1,0,INDIRECT(ADDRESS(($AN245-1)*3+$AO245+5,$AP245+7)))))</f>
        <v>0</v>
      </c>
      <c r="AR245" s="204">
        <f ca="1">COUNTIF(INDIRECT("H"&amp;(ROW()+12*(($AN245-1)*3+$AO245)-ROW())/12+5):INDIRECT("S"&amp;(ROW()+12*(($AN245-1)*3+$AO245)-ROW())/12+5),AQ245)</f>
        <v>0</v>
      </c>
      <c r="AS245" s="221"/>
      <c r="AU245" s="204">
        <f ca="1">IF(AND(AQ245&gt;0,AR245&gt;0),COUNTIF(AU$6:AU244,"&gt;0")+1,0)</f>
        <v>0</v>
      </c>
    </row>
    <row r="246" spans="40:47">
      <c r="AN246" s="204">
        <v>7</v>
      </c>
      <c r="AO246" s="204">
        <v>3</v>
      </c>
      <c r="AP246" s="204">
        <v>1</v>
      </c>
      <c r="AQ246" s="221">
        <f ca="1">IF($AP246=1,IF(INDIRECT(ADDRESS(($AN246-1)*3+$AO246+5,$AP246+7))="",0,INDIRECT(ADDRESS(($AN246-1)*3+$AO246+5,$AP246+7))),IF(INDIRECT(ADDRESS(($AN246-1)*3+$AO246+5,$AP246+7))="",0,IF(COUNTIF(INDIRECT(ADDRESS(($AN246-1)*36+($AO246-1)*12+6,COLUMN())):INDIRECT(ADDRESS(($AN246-1)*36+($AO246-1)*12+$AP246+4,COLUMN())),INDIRECT(ADDRESS(($AN246-1)*3+$AO246+5,$AP246+7)))&gt;=1,0,INDIRECT(ADDRESS(($AN246-1)*3+$AO246+5,$AP246+7)))))</f>
        <v>0</v>
      </c>
      <c r="AR246" s="204">
        <f ca="1">COUNTIF(INDIRECT("H"&amp;(ROW()+12*(($AN246-1)*3+$AO246)-ROW())/12+5):INDIRECT("S"&amp;(ROW()+12*(($AN246-1)*3+$AO246)-ROW())/12+5),AQ246)</f>
        <v>0</v>
      </c>
      <c r="AS246" s="221"/>
      <c r="AU246" s="204">
        <f ca="1">IF(AND(AQ246&gt;0,AR246&gt;0),COUNTIF(AU$6:AU245,"&gt;0")+1,0)</f>
        <v>0</v>
      </c>
    </row>
    <row r="247" spans="40:47">
      <c r="AN247" s="204">
        <v>7</v>
      </c>
      <c r="AO247" s="204">
        <v>3</v>
      </c>
      <c r="AP247" s="204">
        <v>2</v>
      </c>
      <c r="AQ247" s="221">
        <f ca="1">IF($AP247=1,IF(INDIRECT(ADDRESS(($AN247-1)*3+$AO247+5,$AP247+7))="",0,INDIRECT(ADDRESS(($AN247-1)*3+$AO247+5,$AP247+7))),IF(INDIRECT(ADDRESS(($AN247-1)*3+$AO247+5,$AP247+7))="",0,IF(COUNTIF(INDIRECT(ADDRESS(($AN247-1)*36+($AO247-1)*12+6,COLUMN())):INDIRECT(ADDRESS(($AN247-1)*36+($AO247-1)*12+$AP247+4,COLUMN())),INDIRECT(ADDRESS(($AN247-1)*3+$AO247+5,$AP247+7)))&gt;=1,0,INDIRECT(ADDRESS(($AN247-1)*3+$AO247+5,$AP247+7)))))</f>
        <v>0</v>
      </c>
      <c r="AR247" s="204">
        <f ca="1">COUNTIF(INDIRECT("H"&amp;(ROW()+12*(($AN247-1)*3+$AO247)-ROW())/12+5):INDIRECT("S"&amp;(ROW()+12*(($AN247-1)*3+$AO247)-ROW())/12+5),AQ247)</f>
        <v>0</v>
      </c>
      <c r="AS247" s="221"/>
      <c r="AU247" s="204">
        <f ca="1">IF(AND(AQ247&gt;0,AR247&gt;0),COUNTIF(AU$6:AU246,"&gt;0")+1,0)</f>
        <v>0</v>
      </c>
    </row>
    <row r="248" spans="40:47">
      <c r="AN248" s="204">
        <v>7</v>
      </c>
      <c r="AO248" s="204">
        <v>3</v>
      </c>
      <c r="AP248" s="204">
        <v>3</v>
      </c>
      <c r="AQ248" s="221">
        <f ca="1">IF($AP248=1,IF(INDIRECT(ADDRESS(($AN248-1)*3+$AO248+5,$AP248+7))="",0,INDIRECT(ADDRESS(($AN248-1)*3+$AO248+5,$AP248+7))),IF(INDIRECT(ADDRESS(($AN248-1)*3+$AO248+5,$AP248+7))="",0,IF(COUNTIF(INDIRECT(ADDRESS(($AN248-1)*36+($AO248-1)*12+6,COLUMN())):INDIRECT(ADDRESS(($AN248-1)*36+($AO248-1)*12+$AP248+4,COLUMN())),INDIRECT(ADDRESS(($AN248-1)*3+$AO248+5,$AP248+7)))&gt;=1,0,INDIRECT(ADDRESS(($AN248-1)*3+$AO248+5,$AP248+7)))))</f>
        <v>0</v>
      </c>
      <c r="AR248" s="204">
        <f ca="1">COUNTIF(INDIRECT("H"&amp;(ROW()+12*(($AN248-1)*3+$AO248)-ROW())/12+5):INDIRECT("S"&amp;(ROW()+12*(($AN248-1)*3+$AO248)-ROW())/12+5),AQ248)</f>
        <v>0</v>
      </c>
      <c r="AS248" s="221"/>
      <c r="AU248" s="204">
        <f ca="1">IF(AND(AQ248&gt;0,AR248&gt;0),COUNTIF(AU$6:AU247,"&gt;0")+1,0)</f>
        <v>0</v>
      </c>
    </row>
    <row r="249" spans="40:47">
      <c r="AN249" s="204">
        <v>7</v>
      </c>
      <c r="AO249" s="204">
        <v>3</v>
      </c>
      <c r="AP249" s="204">
        <v>4</v>
      </c>
      <c r="AQ249" s="221">
        <f ca="1">IF($AP249=1,IF(INDIRECT(ADDRESS(($AN249-1)*3+$AO249+5,$AP249+7))="",0,INDIRECT(ADDRESS(($AN249-1)*3+$AO249+5,$AP249+7))),IF(INDIRECT(ADDRESS(($AN249-1)*3+$AO249+5,$AP249+7))="",0,IF(COUNTIF(INDIRECT(ADDRESS(($AN249-1)*36+($AO249-1)*12+6,COLUMN())):INDIRECT(ADDRESS(($AN249-1)*36+($AO249-1)*12+$AP249+4,COLUMN())),INDIRECT(ADDRESS(($AN249-1)*3+$AO249+5,$AP249+7)))&gt;=1,0,INDIRECT(ADDRESS(($AN249-1)*3+$AO249+5,$AP249+7)))))</f>
        <v>0</v>
      </c>
      <c r="AR249" s="204">
        <f ca="1">COUNTIF(INDIRECT("H"&amp;(ROW()+12*(($AN249-1)*3+$AO249)-ROW())/12+5):INDIRECT("S"&amp;(ROW()+12*(($AN249-1)*3+$AO249)-ROW())/12+5),AQ249)</f>
        <v>0</v>
      </c>
      <c r="AS249" s="221"/>
      <c r="AU249" s="204">
        <f ca="1">IF(AND(AQ249&gt;0,AR249&gt;0),COUNTIF(AU$6:AU248,"&gt;0")+1,0)</f>
        <v>0</v>
      </c>
    </row>
    <row r="250" spans="40:47">
      <c r="AN250" s="204">
        <v>7</v>
      </c>
      <c r="AO250" s="204">
        <v>3</v>
      </c>
      <c r="AP250" s="204">
        <v>5</v>
      </c>
      <c r="AQ250" s="221">
        <f ca="1">IF($AP250=1,IF(INDIRECT(ADDRESS(($AN250-1)*3+$AO250+5,$AP250+7))="",0,INDIRECT(ADDRESS(($AN250-1)*3+$AO250+5,$AP250+7))),IF(INDIRECT(ADDRESS(($AN250-1)*3+$AO250+5,$AP250+7))="",0,IF(COUNTIF(INDIRECT(ADDRESS(($AN250-1)*36+($AO250-1)*12+6,COLUMN())):INDIRECT(ADDRESS(($AN250-1)*36+($AO250-1)*12+$AP250+4,COLUMN())),INDIRECT(ADDRESS(($AN250-1)*3+$AO250+5,$AP250+7)))&gt;=1,0,INDIRECT(ADDRESS(($AN250-1)*3+$AO250+5,$AP250+7)))))</f>
        <v>0</v>
      </c>
      <c r="AR250" s="204">
        <f ca="1">COUNTIF(INDIRECT("H"&amp;(ROW()+12*(($AN250-1)*3+$AO250)-ROW())/12+5):INDIRECT("S"&amp;(ROW()+12*(($AN250-1)*3+$AO250)-ROW())/12+5),AQ250)</f>
        <v>0</v>
      </c>
      <c r="AS250" s="221"/>
      <c r="AU250" s="204">
        <f ca="1">IF(AND(AQ250&gt;0,AR250&gt;0),COUNTIF(AU$6:AU249,"&gt;0")+1,0)</f>
        <v>0</v>
      </c>
    </row>
    <row r="251" spans="40:47">
      <c r="AN251" s="204">
        <v>7</v>
      </c>
      <c r="AO251" s="204">
        <v>3</v>
      </c>
      <c r="AP251" s="204">
        <v>6</v>
      </c>
      <c r="AQ251" s="221">
        <f ca="1">IF($AP251=1,IF(INDIRECT(ADDRESS(($AN251-1)*3+$AO251+5,$AP251+7))="",0,INDIRECT(ADDRESS(($AN251-1)*3+$AO251+5,$AP251+7))),IF(INDIRECT(ADDRESS(($AN251-1)*3+$AO251+5,$AP251+7))="",0,IF(COUNTIF(INDIRECT(ADDRESS(($AN251-1)*36+($AO251-1)*12+6,COLUMN())):INDIRECT(ADDRESS(($AN251-1)*36+($AO251-1)*12+$AP251+4,COLUMN())),INDIRECT(ADDRESS(($AN251-1)*3+$AO251+5,$AP251+7)))&gt;=1,0,INDIRECT(ADDRESS(($AN251-1)*3+$AO251+5,$AP251+7)))))</f>
        <v>0</v>
      </c>
      <c r="AR251" s="204">
        <f ca="1">COUNTIF(INDIRECT("H"&amp;(ROW()+12*(($AN251-1)*3+$AO251)-ROW())/12+5):INDIRECT("S"&amp;(ROW()+12*(($AN251-1)*3+$AO251)-ROW())/12+5),AQ251)</f>
        <v>0</v>
      </c>
      <c r="AS251" s="221"/>
      <c r="AU251" s="204">
        <f ca="1">IF(AND(AQ251&gt;0,AR251&gt;0),COUNTIF(AU$6:AU250,"&gt;0")+1,0)</f>
        <v>0</v>
      </c>
    </row>
    <row r="252" spans="40:47">
      <c r="AN252" s="204">
        <v>7</v>
      </c>
      <c r="AO252" s="204">
        <v>3</v>
      </c>
      <c r="AP252" s="204">
        <v>7</v>
      </c>
      <c r="AQ252" s="221">
        <f ca="1">IF($AP252=1,IF(INDIRECT(ADDRESS(($AN252-1)*3+$AO252+5,$AP252+7))="",0,INDIRECT(ADDRESS(($AN252-1)*3+$AO252+5,$AP252+7))),IF(INDIRECT(ADDRESS(($AN252-1)*3+$AO252+5,$AP252+7))="",0,IF(COUNTIF(INDIRECT(ADDRESS(($AN252-1)*36+($AO252-1)*12+6,COLUMN())):INDIRECT(ADDRESS(($AN252-1)*36+($AO252-1)*12+$AP252+4,COLUMN())),INDIRECT(ADDRESS(($AN252-1)*3+$AO252+5,$AP252+7)))&gt;=1,0,INDIRECT(ADDRESS(($AN252-1)*3+$AO252+5,$AP252+7)))))</f>
        <v>0</v>
      </c>
      <c r="AR252" s="204">
        <f ca="1">COUNTIF(INDIRECT("H"&amp;(ROW()+12*(($AN252-1)*3+$AO252)-ROW())/12+5):INDIRECT("S"&amp;(ROW()+12*(($AN252-1)*3+$AO252)-ROW())/12+5),AQ252)</f>
        <v>0</v>
      </c>
      <c r="AS252" s="221"/>
      <c r="AU252" s="204">
        <f ca="1">IF(AND(AQ252&gt;0,AR252&gt;0),COUNTIF(AU$6:AU251,"&gt;0")+1,0)</f>
        <v>0</v>
      </c>
    </row>
    <row r="253" spans="40:47">
      <c r="AN253" s="204">
        <v>7</v>
      </c>
      <c r="AO253" s="204">
        <v>3</v>
      </c>
      <c r="AP253" s="204">
        <v>8</v>
      </c>
      <c r="AQ253" s="221">
        <f ca="1">IF($AP253=1,IF(INDIRECT(ADDRESS(($AN253-1)*3+$AO253+5,$AP253+7))="",0,INDIRECT(ADDRESS(($AN253-1)*3+$AO253+5,$AP253+7))),IF(INDIRECT(ADDRESS(($AN253-1)*3+$AO253+5,$AP253+7))="",0,IF(COUNTIF(INDIRECT(ADDRESS(($AN253-1)*36+($AO253-1)*12+6,COLUMN())):INDIRECT(ADDRESS(($AN253-1)*36+($AO253-1)*12+$AP253+4,COLUMN())),INDIRECT(ADDRESS(($AN253-1)*3+$AO253+5,$AP253+7)))&gt;=1,0,INDIRECT(ADDRESS(($AN253-1)*3+$AO253+5,$AP253+7)))))</f>
        <v>0</v>
      </c>
      <c r="AR253" s="204">
        <f ca="1">COUNTIF(INDIRECT("H"&amp;(ROW()+12*(($AN253-1)*3+$AO253)-ROW())/12+5):INDIRECT("S"&amp;(ROW()+12*(($AN253-1)*3+$AO253)-ROW())/12+5),AQ253)</f>
        <v>0</v>
      </c>
      <c r="AS253" s="221"/>
      <c r="AU253" s="204">
        <f ca="1">IF(AND(AQ253&gt;0,AR253&gt;0),COUNTIF(AU$6:AU252,"&gt;0")+1,0)</f>
        <v>0</v>
      </c>
    </row>
    <row r="254" spans="40:47">
      <c r="AN254" s="204">
        <v>7</v>
      </c>
      <c r="AO254" s="204">
        <v>3</v>
      </c>
      <c r="AP254" s="204">
        <v>9</v>
      </c>
      <c r="AQ254" s="221">
        <f ca="1">IF($AP254=1,IF(INDIRECT(ADDRESS(($AN254-1)*3+$AO254+5,$AP254+7))="",0,INDIRECT(ADDRESS(($AN254-1)*3+$AO254+5,$AP254+7))),IF(INDIRECT(ADDRESS(($AN254-1)*3+$AO254+5,$AP254+7))="",0,IF(COUNTIF(INDIRECT(ADDRESS(($AN254-1)*36+($AO254-1)*12+6,COLUMN())):INDIRECT(ADDRESS(($AN254-1)*36+($AO254-1)*12+$AP254+4,COLUMN())),INDIRECT(ADDRESS(($AN254-1)*3+$AO254+5,$AP254+7)))&gt;=1,0,INDIRECT(ADDRESS(($AN254-1)*3+$AO254+5,$AP254+7)))))</f>
        <v>0</v>
      </c>
      <c r="AR254" s="204">
        <f ca="1">COUNTIF(INDIRECT("H"&amp;(ROW()+12*(($AN254-1)*3+$AO254)-ROW())/12+5):INDIRECT("S"&amp;(ROW()+12*(($AN254-1)*3+$AO254)-ROW())/12+5),AQ254)</f>
        <v>0</v>
      </c>
      <c r="AS254" s="221"/>
      <c r="AU254" s="204">
        <f ca="1">IF(AND(AQ254&gt;0,AR254&gt;0),COUNTIF(AU$6:AU253,"&gt;0")+1,0)</f>
        <v>0</v>
      </c>
    </row>
    <row r="255" spans="40:47">
      <c r="AN255" s="204">
        <v>7</v>
      </c>
      <c r="AO255" s="204">
        <v>3</v>
      </c>
      <c r="AP255" s="204">
        <v>10</v>
      </c>
      <c r="AQ255" s="221">
        <f ca="1">IF($AP255=1,IF(INDIRECT(ADDRESS(($AN255-1)*3+$AO255+5,$AP255+7))="",0,INDIRECT(ADDRESS(($AN255-1)*3+$AO255+5,$AP255+7))),IF(INDIRECT(ADDRESS(($AN255-1)*3+$AO255+5,$AP255+7))="",0,IF(COUNTIF(INDIRECT(ADDRESS(($AN255-1)*36+($AO255-1)*12+6,COLUMN())):INDIRECT(ADDRESS(($AN255-1)*36+($AO255-1)*12+$AP255+4,COLUMN())),INDIRECT(ADDRESS(($AN255-1)*3+$AO255+5,$AP255+7)))&gt;=1,0,INDIRECT(ADDRESS(($AN255-1)*3+$AO255+5,$AP255+7)))))</f>
        <v>0</v>
      </c>
      <c r="AR255" s="204">
        <f ca="1">COUNTIF(INDIRECT("H"&amp;(ROW()+12*(($AN255-1)*3+$AO255)-ROW())/12+5):INDIRECT("S"&amp;(ROW()+12*(($AN255-1)*3+$AO255)-ROW())/12+5),AQ255)</f>
        <v>0</v>
      </c>
      <c r="AS255" s="221"/>
      <c r="AU255" s="204">
        <f ca="1">IF(AND(AQ255&gt;0,AR255&gt;0),COUNTIF(AU$6:AU254,"&gt;0")+1,0)</f>
        <v>0</v>
      </c>
    </row>
    <row r="256" spans="40:47">
      <c r="AN256" s="204">
        <v>7</v>
      </c>
      <c r="AO256" s="204">
        <v>3</v>
      </c>
      <c r="AP256" s="204">
        <v>11</v>
      </c>
      <c r="AQ256" s="221">
        <f ca="1">IF($AP256=1,IF(INDIRECT(ADDRESS(($AN256-1)*3+$AO256+5,$AP256+7))="",0,INDIRECT(ADDRESS(($AN256-1)*3+$AO256+5,$AP256+7))),IF(INDIRECT(ADDRESS(($AN256-1)*3+$AO256+5,$AP256+7))="",0,IF(COUNTIF(INDIRECT(ADDRESS(($AN256-1)*36+($AO256-1)*12+6,COLUMN())):INDIRECT(ADDRESS(($AN256-1)*36+($AO256-1)*12+$AP256+4,COLUMN())),INDIRECT(ADDRESS(($AN256-1)*3+$AO256+5,$AP256+7)))&gt;=1,0,INDIRECT(ADDRESS(($AN256-1)*3+$AO256+5,$AP256+7)))))</f>
        <v>0</v>
      </c>
      <c r="AR256" s="204">
        <f ca="1">COUNTIF(INDIRECT("H"&amp;(ROW()+12*(($AN256-1)*3+$AO256)-ROW())/12+5):INDIRECT("S"&amp;(ROW()+12*(($AN256-1)*3+$AO256)-ROW())/12+5),AQ256)</f>
        <v>0</v>
      </c>
      <c r="AS256" s="221"/>
      <c r="AU256" s="204">
        <f ca="1">IF(AND(AQ256&gt;0,AR256&gt;0),COUNTIF(AU$6:AU255,"&gt;0")+1,0)</f>
        <v>0</v>
      </c>
    </row>
    <row r="257" spans="40:47">
      <c r="AN257" s="204">
        <v>7</v>
      </c>
      <c r="AO257" s="204">
        <v>3</v>
      </c>
      <c r="AP257" s="204">
        <v>12</v>
      </c>
      <c r="AQ257" s="221">
        <f ca="1">IF($AP257=1,IF(INDIRECT(ADDRESS(($AN257-1)*3+$AO257+5,$AP257+7))="",0,INDIRECT(ADDRESS(($AN257-1)*3+$AO257+5,$AP257+7))),IF(INDIRECT(ADDRESS(($AN257-1)*3+$AO257+5,$AP257+7))="",0,IF(COUNTIF(INDIRECT(ADDRESS(($AN257-1)*36+($AO257-1)*12+6,COLUMN())):INDIRECT(ADDRESS(($AN257-1)*36+($AO257-1)*12+$AP257+4,COLUMN())),INDIRECT(ADDRESS(($AN257-1)*3+$AO257+5,$AP257+7)))&gt;=1,0,INDIRECT(ADDRESS(($AN257-1)*3+$AO257+5,$AP257+7)))))</f>
        <v>0</v>
      </c>
      <c r="AR257" s="204">
        <f ca="1">COUNTIF(INDIRECT("H"&amp;(ROW()+12*(($AN257-1)*3+$AO257)-ROW())/12+5):INDIRECT("S"&amp;(ROW()+12*(($AN257-1)*3+$AO257)-ROW())/12+5),AQ257)</f>
        <v>0</v>
      </c>
      <c r="AS257" s="221"/>
      <c r="AU257" s="204">
        <f ca="1">IF(AND(AQ257&gt;0,AR257&gt;0),COUNTIF(AU$6:AU256,"&gt;0")+1,0)</f>
        <v>0</v>
      </c>
    </row>
    <row r="258" spans="40:47">
      <c r="AN258" s="204">
        <v>8</v>
      </c>
      <c r="AO258" s="204">
        <v>1</v>
      </c>
      <c r="AP258" s="204">
        <v>1</v>
      </c>
      <c r="AQ258" s="221">
        <f ca="1">IF($AP258=1,IF(INDIRECT(ADDRESS(($AN258-1)*3+$AO258+5,$AP258+7))="",0,INDIRECT(ADDRESS(($AN258-1)*3+$AO258+5,$AP258+7))),IF(INDIRECT(ADDRESS(($AN258-1)*3+$AO258+5,$AP258+7))="",0,IF(COUNTIF(INDIRECT(ADDRESS(($AN258-1)*36+($AO258-1)*12+6,COLUMN())):INDIRECT(ADDRESS(($AN258-1)*36+($AO258-1)*12+$AP258+4,COLUMN())),INDIRECT(ADDRESS(($AN258-1)*3+$AO258+5,$AP258+7)))&gt;=1,0,INDIRECT(ADDRESS(($AN258-1)*3+$AO258+5,$AP258+7)))))</f>
        <v>0</v>
      </c>
      <c r="AR258" s="204">
        <f ca="1">COUNTIF(INDIRECT("H"&amp;(ROW()+12*(($AN258-1)*3+$AO258)-ROW())/12+5):INDIRECT("S"&amp;(ROW()+12*(($AN258-1)*3+$AO258)-ROW())/12+5),AQ258)</f>
        <v>0</v>
      </c>
      <c r="AS258" s="221"/>
      <c r="AU258" s="204">
        <f ca="1">IF(AND(AQ258&gt;0,AR258&gt;0),COUNTIF(AU$6:AU257,"&gt;0")+1,0)</f>
        <v>0</v>
      </c>
    </row>
    <row r="259" spans="40:47">
      <c r="AN259" s="204">
        <v>8</v>
      </c>
      <c r="AO259" s="204">
        <v>1</v>
      </c>
      <c r="AP259" s="204">
        <v>2</v>
      </c>
      <c r="AQ259" s="221">
        <f ca="1">IF($AP259=1,IF(INDIRECT(ADDRESS(($AN259-1)*3+$AO259+5,$AP259+7))="",0,INDIRECT(ADDRESS(($AN259-1)*3+$AO259+5,$AP259+7))),IF(INDIRECT(ADDRESS(($AN259-1)*3+$AO259+5,$AP259+7))="",0,IF(COUNTIF(INDIRECT(ADDRESS(($AN259-1)*36+($AO259-1)*12+6,COLUMN())):INDIRECT(ADDRESS(($AN259-1)*36+($AO259-1)*12+$AP259+4,COLUMN())),INDIRECT(ADDRESS(($AN259-1)*3+$AO259+5,$AP259+7)))&gt;=1,0,INDIRECT(ADDRESS(($AN259-1)*3+$AO259+5,$AP259+7)))))</f>
        <v>0</v>
      </c>
      <c r="AR259" s="204">
        <f ca="1">COUNTIF(INDIRECT("H"&amp;(ROW()+12*(($AN259-1)*3+$AO259)-ROW())/12+5):INDIRECT("S"&amp;(ROW()+12*(($AN259-1)*3+$AO259)-ROW())/12+5),AQ259)</f>
        <v>0</v>
      </c>
      <c r="AS259" s="221"/>
      <c r="AU259" s="204">
        <f ca="1">IF(AND(AQ259&gt;0,AR259&gt;0),COUNTIF(AU$6:AU258,"&gt;0")+1,0)</f>
        <v>0</v>
      </c>
    </row>
    <row r="260" spans="40:47">
      <c r="AN260" s="204">
        <v>8</v>
      </c>
      <c r="AO260" s="204">
        <v>1</v>
      </c>
      <c r="AP260" s="204">
        <v>3</v>
      </c>
      <c r="AQ260" s="221">
        <f ca="1">IF($AP260=1,IF(INDIRECT(ADDRESS(($AN260-1)*3+$AO260+5,$AP260+7))="",0,INDIRECT(ADDRESS(($AN260-1)*3+$AO260+5,$AP260+7))),IF(INDIRECT(ADDRESS(($AN260-1)*3+$AO260+5,$AP260+7))="",0,IF(COUNTIF(INDIRECT(ADDRESS(($AN260-1)*36+($AO260-1)*12+6,COLUMN())):INDIRECT(ADDRESS(($AN260-1)*36+($AO260-1)*12+$AP260+4,COLUMN())),INDIRECT(ADDRESS(($AN260-1)*3+$AO260+5,$AP260+7)))&gt;=1,0,INDIRECT(ADDRESS(($AN260-1)*3+$AO260+5,$AP260+7)))))</f>
        <v>0</v>
      </c>
      <c r="AR260" s="204">
        <f ca="1">COUNTIF(INDIRECT("H"&amp;(ROW()+12*(($AN260-1)*3+$AO260)-ROW())/12+5):INDIRECT("S"&amp;(ROW()+12*(($AN260-1)*3+$AO260)-ROW())/12+5),AQ260)</f>
        <v>0</v>
      </c>
      <c r="AS260" s="221"/>
      <c r="AU260" s="204">
        <f ca="1">IF(AND(AQ260&gt;0,AR260&gt;0),COUNTIF(AU$6:AU259,"&gt;0")+1,0)</f>
        <v>0</v>
      </c>
    </row>
    <row r="261" spans="40:47">
      <c r="AN261" s="204">
        <v>8</v>
      </c>
      <c r="AO261" s="204">
        <v>1</v>
      </c>
      <c r="AP261" s="204">
        <v>4</v>
      </c>
      <c r="AQ261" s="221">
        <f ca="1">IF($AP261=1,IF(INDIRECT(ADDRESS(($AN261-1)*3+$AO261+5,$AP261+7))="",0,INDIRECT(ADDRESS(($AN261-1)*3+$AO261+5,$AP261+7))),IF(INDIRECT(ADDRESS(($AN261-1)*3+$AO261+5,$AP261+7))="",0,IF(COUNTIF(INDIRECT(ADDRESS(($AN261-1)*36+($AO261-1)*12+6,COLUMN())):INDIRECT(ADDRESS(($AN261-1)*36+($AO261-1)*12+$AP261+4,COLUMN())),INDIRECT(ADDRESS(($AN261-1)*3+$AO261+5,$AP261+7)))&gt;=1,0,INDIRECT(ADDRESS(($AN261-1)*3+$AO261+5,$AP261+7)))))</f>
        <v>0</v>
      </c>
      <c r="AR261" s="204">
        <f ca="1">COUNTIF(INDIRECT("H"&amp;(ROW()+12*(($AN261-1)*3+$AO261)-ROW())/12+5):INDIRECT("S"&amp;(ROW()+12*(($AN261-1)*3+$AO261)-ROW())/12+5),AQ261)</f>
        <v>0</v>
      </c>
      <c r="AS261" s="221"/>
      <c r="AU261" s="204">
        <f ca="1">IF(AND(AQ261&gt;0,AR261&gt;0),COUNTIF(AU$6:AU260,"&gt;0")+1,0)</f>
        <v>0</v>
      </c>
    </row>
    <row r="262" spans="40:47">
      <c r="AN262" s="204">
        <v>8</v>
      </c>
      <c r="AO262" s="204">
        <v>1</v>
      </c>
      <c r="AP262" s="204">
        <v>5</v>
      </c>
      <c r="AQ262" s="221">
        <f ca="1">IF($AP262=1,IF(INDIRECT(ADDRESS(($AN262-1)*3+$AO262+5,$AP262+7))="",0,INDIRECT(ADDRESS(($AN262-1)*3+$AO262+5,$AP262+7))),IF(INDIRECT(ADDRESS(($AN262-1)*3+$AO262+5,$AP262+7))="",0,IF(COUNTIF(INDIRECT(ADDRESS(($AN262-1)*36+($AO262-1)*12+6,COLUMN())):INDIRECT(ADDRESS(($AN262-1)*36+($AO262-1)*12+$AP262+4,COLUMN())),INDIRECT(ADDRESS(($AN262-1)*3+$AO262+5,$AP262+7)))&gt;=1,0,INDIRECT(ADDRESS(($AN262-1)*3+$AO262+5,$AP262+7)))))</f>
        <v>0</v>
      </c>
      <c r="AR262" s="204">
        <f ca="1">COUNTIF(INDIRECT("H"&amp;(ROW()+12*(($AN262-1)*3+$AO262)-ROW())/12+5):INDIRECT("S"&amp;(ROW()+12*(($AN262-1)*3+$AO262)-ROW())/12+5),AQ262)</f>
        <v>0</v>
      </c>
      <c r="AS262" s="221"/>
      <c r="AU262" s="204">
        <f ca="1">IF(AND(AQ262&gt;0,AR262&gt;0),COUNTIF(AU$6:AU261,"&gt;0")+1,0)</f>
        <v>0</v>
      </c>
    </row>
    <row r="263" spans="40:47">
      <c r="AN263" s="204">
        <v>8</v>
      </c>
      <c r="AO263" s="204">
        <v>1</v>
      </c>
      <c r="AP263" s="204">
        <v>6</v>
      </c>
      <c r="AQ263" s="221">
        <f ca="1">IF($AP263=1,IF(INDIRECT(ADDRESS(($AN263-1)*3+$AO263+5,$AP263+7))="",0,INDIRECT(ADDRESS(($AN263-1)*3+$AO263+5,$AP263+7))),IF(INDIRECT(ADDRESS(($AN263-1)*3+$AO263+5,$AP263+7))="",0,IF(COUNTIF(INDIRECT(ADDRESS(($AN263-1)*36+($AO263-1)*12+6,COLUMN())):INDIRECT(ADDRESS(($AN263-1)*36+($AO263-1)*12+$AP263+4,COLUMN())),INDIRECT(ADDRESS(($AN263-1)*3+$AO263+5,$AP263+7)))&gt;=1,0,INDIRECT(ADDRESS(($AN263-1)*3+$AO263+5,$AP263+7)))))</f>
        <v>0</v>
      </c>
      <c r="AR263" s="204">
        <f ca="1">COUNTIF(INDIRECT("H"&amp;(ROW()+12*(($AN263-1)*3+$AO263)-ROW())/12+5):INDIRECT("S"&amp;(ROW()+12*(($AN263-1)*3+$AO263)-ROW())/12+5),AQ263)</f>
        <v>0</v>
      </c>
      <c r="AS263" s="221"/>
      <c r="AU263" s="204">
        <f ca="1">IF(AND(AQ263&gt;0,AR263&gt;0),COUNTIF(AU$6:AU262,"&gt;0")+1,0)</f>
        <v>0</v>
      </c>
    </row>
    <row r="264" spans="40:47">
      <c r="AN264" s="204">
        <v>8</v>
      </c>
      <c r="AO264" s="204">
        <v>1</v>
      </c>
      <c r="AP264" s="204">
        <v>7</v>
      </c>
      <c r="AQ264" s="221">
        <f ca="1">IF($AP264=1,IF(INDIRECT(ADDRESS(($AN264-1)*3+$AO264+5,$AP264+7))="",0,INDIRECT(ADDRESS(($AN264-1)*3+$AO264+5,$AP264+7))),IF(INDIRECT(ADDRESS(($AN264-1)*3+$AO264+5,$AP264+7))="",0,IF(COUNTIF(INDIRECT(ADDRESS(($AN264-1)*36+($AO264-1)*12+6,COLUMN())):INDIRECT(ADDRESS(($AN264-1)*36+($AO264-1)*12+$AP264+4,COLUMN())),INDIRECT(ADDRESS(($AN264-1)*3+$AO264+5,$AP264+7)))&gt;=1,0,INDIRECT(ADDRESS(($AN264-1)*3+$AO264+5,$AP264+7)))))</f>
        <v>0</v>
      </c>
      <c r="AR264" s="204">
        <f ca="1">COUNTIF(INDIRECT("H"&amp;(ROW()+12*(($AN264-1)*3+$AO264)-ROW())/12+5):INDIRECT("S"&amp;(ROW()+12*(($AN264-1)*3+$AO264)-ROW())/12+5),AQ264)</f>
        <v>0</v>
      </c>
      <c r="AS264" s="221"/>
      <c r="AU264" s="204">
        <f ca="1">IF(AND(AQ264&gt;0,AR264&gt;0),COUNTIF(AU$6:AU263,"&gt;0")+1,0)</f>
        <v>0</v>
      </c>
    </row>
    <row r="265" spans="40:47">
      <c r="AN265" s="204">
        <v>8</v>
      </c>
      <c r="AO265" s="204">
        <v>1</v>
      </c>
      <c r="AP265" s="204">
        <v>8</v>
      </c>
      <c r="AQ265" s="221">
        <f ca="1">IF($AP265=1,IF(INDIRECT(ADDRESS(($AN265-1)*3+$AO265+5,$AP265+7))="",0,INDIRECT(ADDRESS(($AN265-1)*3+$AO265+5,$AP265+7))),IF(INDIRECT(ADDRESS(($AN265-1)*3+$AO265+5,$AP265+7))="",0,IF(COUNTIF(INDIRECT(ADDRESS(($AN265-1)*36+($AO265-1)*12+6,COLUMN())):INDIRECT(ADDRESS(($AN265-1)*36+($AO265-1)*12+$AP265+4,COLUMN())),INDIRECT(ADDRESS(($AN265-1)*3+$AO265+5,$AP265+7)))&gt;=1,0,INDIRECT(ADDRESS(($AN265-1)*3+$AO265+5,$AP265+7)))))</f>
        <v>0</v>
      </c>
      <c r="AR265" s="204">
        <f ca="1">COUNTIF(INDIRECT("H"&amp;(ROW()+12*(($AN265-1)*3+$AO265)-ROW())/12+5):INDIRECT("S"&amp;(ROW()+12*(($AN265-1)*3+$AO265)-ROW())/12+5),AQ265)</f>
        <v>0</v>
      </c>
      <c r="AS265" s="221"/>
      <c r="AU265" s="204">
        <f ca="1">IF(AND(AQ265&gt;0,AR265&gt;0),COUNTIF(AU$6:AU264,"&gt;0")+1,0)</f>
        <v>0</v>
      </c>
    </row>
    <row r="266" spans="40:47">
      <c r="AN266" s="204">
        <v>8</v>
      </c>
      <c r="AO266" s="204">
        <v>1</v>
      </c>
      <c r="AP266" s="204">
        <v>9</v>
      </c>
      <c r="AQ266" s="221">
        <f ca="1">IF($AP266=1,IF(INDIRECT(ADDRESS(($AN266-1)*3+$AO266+5,$AP266+7))="",0,INDIRECT(ADDRESS(($AN266-1)*3+$AO266+5,$AP266+7))),IF(INDIRECT(ADDRESS(($AN266-1)*3+$AO266+5,$AP266+7))="",0,IF(COUNTIF(INDIRECT(ADDRESS(($AN266-1)*36+($AO266-1)*12+6,COLUMN())):INDIRECT(ADDRESS(($AN266-1)*36+($AO266-1)*12+$AP266+4,COLUMN())),INDIRECT(ADDRESS(($AN266-1)*3+$AO266+5,$AP266+7)))&gt;=1,0,INDIRECT(ADDRESS(($AN266-1)*3+$AO266+5,$AP266+7)))))</f>
        <v>0</v>
      </c>
      <c r="AR266" s="204">
        <f ca="1">COUNTIF(INDIRECT("H"&amp;(ROW()+12*(($AN266-1)*3+$AO266)-ROW())/12+5):INDIRECT("S"&amp;(ROW()+12*(($AN266-1)*3+$AO266)-ROW())/12+5),AQ266)</f>
        <v>0</v>
      </c>
      <c r="AS266" s="221"/>
      <c r="AU266" s="204">
        <f ca="1">IF(AND(AQ266&gt;0,AR266&gt;0),COUNTIF(AU$6:AU265,"&gt;0")+1,0)</f>
        <v>0</v>
      </c>
    </row>
    <row r="267" spans="40:47">
      <c r="AN267" s="204">
        <v>8</v>
      </c>
      <c r="AO267" s="204">
        <v>1</v>
      </c>
      <c r="AP267" s="204">
        <v>10</v>
      </c>
      <c r="AQ267" s="221">
        <f ca="1">IF($AP267=1,IF(INDIRECT(ADDRESS(($AN267-1)*3+$AO267+5,$AP267+7))="",0,INDIRECT(ADDRESS(($AN267-1)*3+$AO267+5,$AP267+7))),IF(INDIRECT(ADDRESS(($AN267-1)*3+$AO267+5,$AP267+7))="",0,IF(COUNTIF(INDIRECT(ADDRESS(($AN267-1)*36+($AO267-1)*12+6,COLUMN())):INDIRECT(ADDRESS(($AN267-1)*36+($AO267-1)*12+$AP267+4,COLUMN())),INDIRECT(ADDRESS(($AN267-1)*3+$AO267+5,$AP267+7)))&gt;=1,0,INDIRECT(ADDRESS(($AN267-1)*3+$AO267+5,$AP267+7)))))</f>
        <v>0</v>
      </c>
      <c r="AR267" s="204">
        <f ca="1">COUNTIF(INDIRECT("H"&amp;(ROW()+12*(($AN267-1)*3+$AO267)-ROW())/12+5):INDIRECT("S"&amp;(ROW()+12*(($AN267-1)*3+$AO267)-ROW())/12+5),AQ267)</f>
        <v>0</v>
      </c>
      <c r="AS267" s="221"/>
      <c r="AU267" s="204">
        <f ca="1">IF(AND(AQ267&gt;0,AR267&gt;0),COUNTIF(AU$6:AU266,"&gt;0")+1,0)</f>
        <v>0</v>
      </c>
    </row>
    <row r="268" spans="40:47">
      <c r="AN268" s="204">
        <v>8</v>
      </c>
      <c r="AO268" s="204">
        <v>1</v>
      </c>
      <c r="AP268" s="204">
        <v>11</v>
      </c>
      <c r="AQ268" s="221">
        <f ca="1">IF($AP268=1,IF(INDIRECT(ADDRESS(($AN268-1)*3+$AO268+5,$AP268+7))="",0,INDIRECT(ADDRESS(($AN268-1)*3+$AO268+5,$AP268+7))),IF(INDIRECT(ADDRESS(($AN268-1)*3+$AO268+5,$AP268+7))="",0,IF(COUNTIF(INDIRECT(ADDRESS(($AN268-1)*36+($AO268-1)*12+6,COLUMN())):INDIRECT(ADDRESS(($AN268-1)*36+($AO268-1)*12+$AP268+4,COLUMN())),INDIRECT(ADDRESS(($AN268-1)*3+$AO268+5,$AP268+7)))&gt;=1,0,INDIRECT(ADDRESS(($AN268-1)*3+$AO268+5,$AP268+7)))))</f>
        <v>0</v>
      </c>
      <c r="AR268" s="204">
        <f ca="1">COUNTIF(INDIRECT("H"&amp;(ROW()+12*(($AN268-1)*3+$AO268)-ROW())/12+5):INDIRECT("S"&amp;(ROW()+12*(($AN268-1)*3+$AO268)-ROW())/12+5),AQ268)</f>
        <v>0</v>
      </c>
      <c r="AS268" s="221"/>
      <c r="AU268" s="204">
        <f ca="1">IF(AND(AQ268&gt;0,AR268&gt;0),COUNTIF(AU$6:AU267,"&gt;0")+1,0)</f>
        <v>0</v>
      </c>
    </row>
    <row r="269" spans="40:47">
      <c r="AN269" s="204">
        <v>8</v>
      </c>
      <c r="AO269" s="204">
        <v>1</v>
      </c>
      <c r="AP269" s="204">
        <v>12</v>
      </c>
      <c r="AQ269" s="221">
        <f ca="1">IF($AP269=1,IF(INDIRECT(ADDRESS(($AN269-1)*3+$AO269+5,$AP269+7))="",0,INDIRECT(ADDRESS(($AN269-1)*3+$AO269+5,$AP269+7))),IF(INDIRECT(ADDRESS(($AN269-1)*3+$AO269+5,$AP269+7))="",0,IF(COUNTIF(INDIRECT(ADDRESS(($AN269-1)*36+($AO269-1)*12+6,COLUMN())):INDIRECT(ADDRESS(($AN269-1)*36+($AO269-1)*12+$AP269+4,COLUMN())),INDIRECT(ADDRESS(($AN269-1)*3+$AO269+5,$AP269+7)))&gt;=1,0,INDIRECT(ADDRESS(($AN269-1)*3+$AO269+5,$AP269+7)))))</f>
        <v>0</v>
      </c>
      <c r="AR269" s="204">
        <f ca="1">COUNTIF(INDIRECT("H"&amp;(ROW()+12*(($AN269-1)*3+$AO269)-ROW())/12+5):INDIRECT("S"&amp;(ROW()+12*(($AN269-1)*3+$AO269)-ROW())/12+5),AQ269)</f>
        <v>0</v>
      </c>
      <c r="AS269" s="221"/>
      <c r="AU269" s="204">
        <f ca="1">IF(AND(AQ269&gt;0,AR269&gt;0),COUNTIF(AU$6:AU268,"&gt;0")+1,0)</f>
        <v>0</v>
      </c>
    </row>
    <row r="270" spans="40:47">
      <c r="AN270" s="204">
        <v>8</v>
      </c>
      <c r="AO270" s="204">
        <v>2</v>
      </c>
      <c r="AP270" s="204">
        <v>1</v>
      </c>
      <c r="AQ270" s="221">
        <f ca="1">IF($AP270=1,IF(INDIRECT(ADDRESS(($AN270-1)*3+$AO270+5,$AP270+7))="",0,INDIRECT(ADDRESS(($AN270-1)*3+$AO270+5,$AP270+7))),IF(INDIRECT(ADDRESS(($AN270-1)*3+$AO270+5,$AP270+7))="",0,IF(COUNTIF(INDIRECT(ADDRESS(($AN270-1)*36+($AO270-1)*12+6,COLUMN())):INDIRECT(ADDRESS(($AN270-1)*36+($AO270-1)*12+$AP270+4,COLUMN())),INDIRECT(ADDRESS(($AN270-1)*3+$AO270+5,$AP270+7)))&gt;=1,0,INDIRECT(ADDRESS(($AN270-1)*3+$AO270+5,$AP270+7)))))</f>
        <v>0</v>
      </c>
      <c r="AR270" s="204">
        <f ca="1">COUNTIF(INDIRECT("H"&amp;(ROW()+12*(($AN270-1)*3+$AO270)-ROW())/12+5):INDIRECT("S"&amp;(ROW()+12*(($AN270-1)*3+$AO270)-ROW())/12+5),AQ270)</f>
        <v>0</v>
      </c>
      <c r="AS270" s="221"/>
      <c r="AU270" s="204">
        <f ca="1">IF(AND(AQ270&gt;0,AR270&gt;0),COUNTIF(AU$6:AU269,"&gt;0")+1,0)</f>
        <v>0</v>
      </c>
    </row>
    <row r="271" spans="40:47">
      <c r="AN271" s="204">
        <v>8</v>
      </c>
      <c r="AO271" s="204">
        <v>2</v>
      </c>
      <c r="AP271" s="204">
        <v>2</v>
      </c>
      <c r="AQ271" s="221">
        <f ca="1">IF($AP271=1,IF(INDIRECT(ADDRESS(($AN271-1)*3+$AO271+5,$AP271+7))="",0,INDIRECT(ADDRESS(($AN271-1)*3+$AO271+5,$AP271+7))),IF(INDIRECT(ADDRESS(($AN271-1)*3+$AO271+5,$AP271+7))="",0,IF(COUNTIF(INDIRECT(ADDRESS(($AN271-1)*36+($AO271-1)*12+6,COLUMN())):INDIRECT(ADDRESS(($AN271-1)*36+($AO271-1)*12+$AP271+4,COLUMN())),INDIRECT(ADDRESS(($AN271-1)*3+$AO271+5,$AP271+7)))&gt;=1,0,INDIRECT(ADDRESS(($AN271-1)*3+$AO271+5,$AP271+7)))))</f>
        <v>0</v>
      </c>
      <c r="AR271" s="204">
        <f ca="1">COUNTIF(INDIRECT("H"&amp;(ROW()+12*(($AN271-1)*3+$AO271)-ROW())/12+5):INDIRECT("S"&amp;(ROW()+12*(($AN271-1)*3+$AO271)-ROW())/12+5),AQ271)</f>
        <v>0</v>
      </c>
      <c r="AS271" s="221"/>
      <c r="AU271" s="204">
        <f ca="1">IF(AND(AQ271&gt;0,AR271&gt;0),COUNTIF(AU$6:AU270,"&gt;0")+1,0)</f>
        <v>0</v>
      </c>
    </row>
    <row r="272" spans="40:47">
      <c r="AN272" s="204">
        <v>8</v>
      </c>
      <c r="AO272" s="204">
        <v>2</v>
      </c>
      <c r="AP272" s="204">
        <v>3</v>
      </c>
      <c r="AQ272" s="221">
        <f ca="1">IF($AP272=1,IF(INDIRECT(ADDRESS(($AN272-1)*3+$AO272+5,$AP272+7))="",0,INDIRECT(ADDRESS(($AN272-1)*3+$AO272+5,$AP272+7))),IF(INDIRECT(ADDRESS(($AN272-1)*3+$AO272+5,$AP272+7))="",0,IF(COUNTIF(INDIRECT(ADDRESS(($AN272-1)*36+($AO272-1)*12+6,COLUMN())):INDIRECT(ADDRESS(($AN272-1)*36+($AO272-1)*12+$AP272+4,COLUMN())),INDIRECT(ADDRESS(($AN272-1)*3+$AO272+5,$AP272+7)))&gt;=1,0,INDIRECT(ADDRESS(($AN272-1)*3+$AO272+5,$AP272+7)))))</f>
        <v>0</v>
      </c>
      <c r="AR272" s="204">
        <f ca="1">COUNTIF(INDIRECT("H"&amp;(ROW()+12*(($AN272-1)*3+$AO272)-ROW())/12+5):INDIRECT("S"&amp;(ROW()+12*(($AN272-1)*3+$AO272)-ROW())/12+5),AQ272)</f>
        <v>0</v>
      </c>
      <c r="AS272" s="221"/>
      <c r="AU272" s="204">
        <f ca="1">IF(AND(AQ272&gt;0,AR272&gt;0),COUNTIF(AU$6:AU271,"&gt;0")+1,0)</f>
        <v>0</v>
      </c>
    </row>
    <row r="273" spans="40:47">
      <c r="AN273" s="204">
        <v>8</v>
      </c>
      <c r="AO273" s="204">
        <v>2</v>
      </c>
      <c r="AP273" s="204">
        <v>4</v>
      </c>
      <c r="AQ273" s="221">
        <f ca="1">IF($AP273=1,IF(INDIRECT(ADDRESS(($AN273-1)*3+$AO273+5,$AP273+7))="",0,INDIRECT(ADDRESS(($AN273-1)*3+$AO273+5,$AP273+7))),IF(INDIRECT(ADDRESS(($AN273-1)*3+$AO273+5,$AP273+7))="",0,IF(COUNTIF(INDIRECT(ADDRESS(($AN273-1)*36+($AO273-1)*12+6,COLUMN())):INDIRECT(ADDRESS(($AN273-1)*36+($AO273-1)*12+$AP273+4,COLUMN())),INDIRECT(ADDRESS(($AN273-1)*3+$AO273+5,$AP273+7)))&gt;=1,0,INDIRECT(ADDRESS(($AN273-1)*3+$AO273+5,$AP273+7)))))</f>
        <v>0</v>
      </c>
      <c r="AR273" s="204">
        <f ca="1">COUNTIF(INDIRECT("H"&amp;(ROW()+12*(($AN273-1)*3+$AO273)-ROW())/12+5):INDIRECT("S"&amp;(ROW()+12*(($AN273-1)*3+$AO273)-ROW())/12+5),AQ273)</f>
        <v>0</v>
      </c>
      <c r="AS273" s="221"/>
      <c r="AU273" s="204">
        <f ca="1">IF(AND(AQ273&gt;0,AR273&gt;0),COUNTIF(AU$6:AU272,"&gt;0")+1,0)</f>
        <v>0</v>
      </c>
    </row>
    <row r="274" spans="40:47">
      <c r="AN274" s="204">
        <v>8</v>
      </c>
      <c r="AO274" s="204">
        <v>2</v>
      </c>
      <c r="AP274" s="204">
        <v>5</v>
      </c>
      <c r="AQ274" s="221">
        <f ca="1">IF($AP274=1,IF(INDIRECT(ADDRESS(($AN274-1)*3+$AO274+5,$AP274+7))="",0,INDIRECT(ADDRESS(($AN274-1)*3+$AO274+5,$AP274+7))),IF(INDIRECT(ADDRESS(($AN274-1)*3+$AO274+5,$AP274+7))="",0,IF(COUNTIF(INDIRECT(ADDRESS(($AN274-1)*36+($AO274-1)*12+6,COLUMN())):INDIRECT(ADDRESS(($AN274-1)*36+($AO274-1)*12+$AP274+4,COLUMN())),INDIRECT(ADDRESS(($AN274-1)*3+$AO274+5,$AP274+7)))&gt;=1,0,INDIRECT(ADDRESS(($AN274-1)*3+$AO274+5,$AP274+7)))))</f>
        <v>0</v>
      </c>
      <c r="AR274" s="204">
        <f ca="1">COUNTIF(INDIRECT("H"&amp;(ROW()+12*(($AN274-1)*3+$AO274)-ROW())/12+5):INDIRECT("S"&amp;(ROW()+12*(($AN274-1)*3+$AO274)-ROW())/12+5),AQ274)</f>
        <v>0</v>
      </c>
      <c r="AS274" s="221"/>
      <c r="AU274" s="204">
        <f ca="1">IF(AND(AQ274&gt;0,AR274&gt;0),COUNTIF(AU$6:AU273,"&gt;0")+1,0)</f>
        <v>0</v>
      </c>
    </row>
    <row r="275" spans="40:47">
      <c r="AN275" s="204">
        <v>8</v>
      </c>
      <c r="AO275" s="204">
        <v>2</v>
      </c>
      <c r="AP275" s="204">
        <v>6</v>
      </c>
      <c r="AQ275" s="221">
        <f ca="1">IF($AP275=1,IF(INDIRECT(ADDRESS(($AN275-1)*3+$AO275+5,$AP275+7))="",0,INDIRECT(ADDRESS(($AN275-1)*3+$AO275+5,$AP275+7))),IF(INDIRECT(ADDRESS(($AN275-1)*3+$AO275+5,$AP275+7))="",0,IF(COUNTIF(INDIRECT(ADDRESS(($AN275-1)*36+($AO275-1)*12+6,COLUMN())):INDIRECT(ADDRESS(($AN275-1)*36+($AO275-1)*12+$AP275+4,COLUMN())),INDIRECT(ADDRESS(($AN275-1)*3+$AO275+5,$AP275+7)))&gt;=1,0,INDIRECT(ADDRESS(($AN275-1)*3+$AO275+5,$AP275+7)))))</f>
        <v>0</v>
      </c>
      <c r="AR275" s="204">
        <f ca="1">COUNTIF(INDIRECT("H"&amp;(ROW()+12*(($AN275-1)*3+$AO275)-ROW())/12+5):INDIRECT("S"&amp;(ROW()+12*(($AN275-1)*3+$AO275)-ROW())/12+5),AQ275)</f>
        <v>0</v>
      </c>
      <c r="AS275" s="221"/>
      <c r="AU275" s="204">
        <f ca="1">IF(AND(AQ275&gt;0,AR275&gt;0),COUNTIF(AU$6:AU274,"&gt;0")+1,0)</f>
        <v>0</v>
      </c>
    </row>
    <row r="276" spans="40:47">
      <c r="AN276" s="204">
        <v>8</v>
      </c>
      <c r="AO276" s="204">
        <v>2</v>
      </c>
      <c r="AP276" s="204">
        <v>7</v>
      </c>
      <c r="AQ276" s="221">
        <f ca="1">IF($AP276=1,IF(INDIRECT(ADDRESS(($AN276-1)*3+$AO276+5,$AP276+7))="",0,INDIRECT(ADDRESS(($AN276-1)*3+$AO276+5,$AP276+7))),IF(INDIRECT(ADDRESS(($AN276-1)*3+$AO276+5,$AP276+7))="",0,IF(COUNTIF(INDIRECT(ADDRESS(($AN276-1)*36+($AO276-1)*12+6,COLUMN())):INDIRECT(ADDRESS(($AN276-1)*36+($AO276-1)*12+$AP276+4,COLUMN())),INDIRECT(ADDRESS(($AN276-1)*3+$AO276+5,$AP276+7)))&gt;=1,0,INDIRECT(ADDRESS(($AN276-1)*3+$AO276+5,$AP276+7)))))</f>
        <v>0</v>
      </c>
      <c r="AR276" s="204">
        <f ca="1">COUNTIF(INDIRECT("H"&amp;(ROW()+12*(($AN276-1)*3+$AO276)-ROW())/12+5):INDIRECT("S"&amp;(ROW()+12*(($AN276-1)*3+$AO276)-ROW())/12+5),AQ276)</f>
        <v>0</v>
      </c>
      <c r="AS276" s="221"/>
      <c r="AU276" s="204">
        <f ca="1">IF(AND(AQ276&gt;0,AR276&gt;0),COUNTIF(AU$6:AU275,"&gt;0")+1,0)</f>
        <v>0</v>
      </c>
    </row>
    <row r="277" spans="40:47">
      <c r="AN277" s="204">
        <v>8</v>
      </c>
      <c r="AO277" s="204">
        <v>2</v>
      </c>
      <c r="AP277" s="204">
        <v>8</v>
      </c>
      <c r="AQ277" s="221">
        <f ca="1">IF($AP277=1,IF(INDIRECT(ADDRESS(($AN277-1)*3+$AO277+5,$AP277+7))="",0,INDIRECT(ADDRESS(($AN277-1)*3+$AO277+5,$AP277+7))),IF(INDIRECT(ADDRESS(($AN277-1)*3+$AO277+5,$AP277+7))="",0,IF(COUNTIF(INDIRECT(ADDRESS(($AN277-1)*36+($AO277-1)*12+6,COLUMN())):INDIRECT(ADDRESS(($AN277-1)*36+($AO277-1)*12+$AP277+4,COLUMN())),INDIRECT(ADDRESS(($AN277-1)*3+$AO277+5,$AP277+7)))&gt;=1,0,INDIRECT(ADDRESS(($AN277-1)*3+$AO277+5,$AP277+7)))))</f>
        <v>0</v>
      </c>
      <c r="AR277" s="204">
        <f ca="1">COUNTIF(INDIRECT("H"&amp;(ROW()+12*(($AN277-1)*3+$AO277)-ROW())/12+5):INDIRECT("S"&amp;(ROW()+12*(($AN277-1)*3+$AO277)-ROW())/12+5),AQ277)</f>
        <v>0</v>
      </c>
      <c r="AS277" s="221"/>
      <c r="AU277" s="204">
        <f ca="1">IF(AND(AQ277&gt;0,AR277&gt;0),COUNTIF(AU$6:AU276,"&gt;0")+1,0)</f>
        <v>0</v>
      </c>
    </row>
    <row r="278" spans="40:47">
      <c r="AN278" s="204">
        <v>8</v>
      </c>
      <c r="AO278" s="204">
        <v>2</v>
      </c>
      <c r="AP278" s="204">
        <v>9</v>
      </c>
      <c r="AQ278" s="221">
        <f ca="1">IF($AP278=1,IF(INDIRECT(ADDRESS(($AN278-1)*3+$AO278+5,$AP278+7))="",0,INDIRECT(ADDRESS(($AN278-1)*3+$AO278+5,$AP278+7))),IF(INDIRECT(ADDRESS(($AN278-1)*3+$AO278+5,$AP278+7))="",0,IF(COUNTIF(INDIRECT(ADDRESS(($AN278-1)*36+($AO278-1)*12+6,COLUMN())):INDIRECT(ADDRESS(($AN278-1)*36+($AO278-1)*12+$AP278+4,COLUMN())),INDIRECT(ADDRESS(($AN278-1)*3+$AO278+5,$AP278+7)))&gt;=1,0,INDIRECT(ADDRESS(($AN278-1)*3+$AO278+5,$AP278+7)))))</f>
        <v>0</v>
      </c>
      <c r="AR278" s="204">
        <f ca="1">COUNTIF(INDIRECT("H"&amp;(ROW()+12*(($AN278-1)*3+$AO278)-ROW())/12+5):INDIRECT("S"&amp;(ROW()+12*(($AN278-1)*3+$AO278)-ROW())/12+5),AQ278)</f>
        <v>0</v>
      </c>
      <c r="AS278" s="221"/>
      <c r="AU278" s="204">
        <f ca="1">IF(AND(AQ278&gt;0,AR278&gt;0),COUNTIF(AU$6:AU277,"&gt;0")+1,0)</f>
        <v>0</v>
      </c>
    </row>
    <row r="279" spans="40:47">
      <c r="AN279" s="204">
        <v>8</v>
      </c>
      <c r="AO279" s="204">
        <v>2</v>
      </c>
      <c r="AP279" s="204">
        <v>10</v>
      </c>
      <c r="AQ279" s="221">
        <f ca="1">IF($AP279=1,IF(INDIRECT(ADDRESS(($AN279-1)*3+$AO279+5,$AP279+7))="",0,INDIRECT(ADDRESS(($AN279-1)*3+$AO279+5,$AP279+7))),IF(INDIRECT(ADDRESS(($AN279-1)*3+$AO279+5,$AP279+7))="",0,IF(COUNTIF(INDIRECT(ADDRESS(($AN279-1)*36+($AO279-1)*12+6,COLUMN())):INDIRECT(ADDRESS(($AN279-1)*36+($AO279-1)*12+$AP279+4,COLUMN())),INDIRECT(ADDRESS(($AN279-1)*3+$AO279+5,$AP279+7)))&gt;=1,0,INDIRECT(ADDRESS(($AN279-1)*3+$AO279+5,$AP279+7)))))</f>
        <v>0</v>
      </c>
      <c r="AR279" s="204">
        <f ca="1">COUNTIF(INDIRECT("H"&amp;(ROW()+12*(($AN279-1)*3+$AO279)-ROW())/12+5):INDIRECT("S"&amp;(ROW()+12*(($AN279-1)*3+$AO279)-ROW())/12+5),AQ279)</f>
        <v>0</v>
      </c>
      <c r="AS279" s="221"/>
      <c r="AU279" s="204">
        <f ca="1">IF(AND(AQ279&gt;0,AR279&gt;0),COUNTIF(AU$6:AU278,"&gt;0")+1,0)</f>
        <v>0</v>
      </c>
    </row>
    <row r="280" spans="40:47">
      <c r="AN280" s="204">
        <v>8</v>
      </c>
      <c r="AO280" s="204">
        <v>2</v>
      </c>
      <c r="AP280" s="204">
        <v>11</v>
      </c>
      <c r="AQ280" s="221">
        <f ca="1">IF($AP280=1,IF(INDIRECT(ADDRESS(($AN280-1)*3+$AO280+5,$AP280+7))="",0,INDIRECT(ADDRESS(($AN280-1)*3+$AO280+5,$AP280+7))),IF(INDIRECT(ADDRESS(($AN280-1)*3+$AO280+5,$AP280+7))="",0,IF(COUNTIF(INDIRECT(ADDRESS(($AN280-1)*36+($AO280-1)*12+6,COLUMN())):INDIRECT(ADDRESS(($AN280-1)*36+($AO280-1)*12+$AP280+4,COLUMN())),INDIRECT(ADDRESS(($AN280-1)*3+$AO280+5,$AP280+7)))&gt;=1,0,INDIRECT(ADDRESS(($AN280-1)*3+$AO280+5,$AP280+7)))))</f>
        <v>0</v>
      </c>
      <c r="AR280" s="204">
        <f ca="1">COUNTIF(INDIRECT("H"&amp;(ROW()+12*(($AN280-1)*3+$AO280)-ROW())/12+5):INDIRECT("S"&amp;(ROW()+12*(($AN280-1)*3+$AO280)-ROW())/12+5),AQ280)</f>
        <v>0</v>
      </c>
      <c r="AS280" s="221"/>
      <c r="AU280" s="204">
        <f ca="1">IF(AND(AQ280&gt;0,AR280&gt;0),COUNTIF(AU$6:AU279,"&gt;0")+1,0)</f>
        <v>0</v>
      </c>
    </row>
    <row r="281" spans="40:47">
      <c r="AN281" s="204">
        <v>8</v>
      </c>
      <c r="AO281" s="204">
        <v>2</v>
      </c>
      <c r="AP281" s="204">
        <v>12</v>
      </c>
      <c r="AQ281" s="221">
        <f ca="1">IF($AP281=1,IF(INDIRECT(ADDRESS(($AN281-1)*3+$AO281+5,$AP281+7))="",0,INDIRECT(ADDRESS(($AN281-1)*3+$AO281+5,$AP281+7))),IF(INDIRECT(ADDRESS(($AN281-1)*3+$AO281+5,$AP281+7))="",0,IF(COUNTIF(INDIRECT(ADDRESS(($AN281-1)*36+($AO281-1)*12+6,COLUMN())):INDIRECT(ADDRESS(($AN281-1)*36+($AO281-1)*12+$AP281+4,COLUMN())),INDIRECT(ADDRESS(($AN281-1)*3+$AO281+5,$AP281+7)))&gt;=1,0,INDIRECT(ADDRESS(($AN281-1)*3+$AO281+5,$AP281+7)))))</f>
        <v>0</v>
      </c>
      <c r="AR281" s="204">
        <f ca="1">COUNTIF(INDIRECT("H"&amp;(ROW()+12*(($AN281-1)*3+$AO281)-ROW())/12+5):INDIRECT("S"&amp;(ROW()+12*(($AN281-1)*3+$AO281)-ROW())/12+5),AQ281)</f>
        <v>0</v>
      </c>
      <c r="AS281" s="221"/>
      <c r="AU281" s="204">
        <f ca="1">IF(AND(AQ281&gt;0,AR281&gt;0),COUNTIF(AU$6:AU280,"&gt;0")+1,0)</f>
        <v>0</v>
      </c>
    </row>
    <row r="282" spans="40:47">
      <c r="AN282" s="204">
        <v>8</v>
      </c>
      <c r="AO282" s="204">
        <v>3</v>
      </c>
      <c r="AP282" s="204">
        <v>1</v>
      </c>
      <c r="AQ282" s="221">
        <f ca="1">IF($AP282=1,IF(INDIRECT(ADDRESS(($AN282-1)*3+$AO282+5,$AP282+7))="",0,INDIRECT(ADDRESS(($AN282-1)*3+$AO282+5,$AP282+7))),IF(INDIRECT(ADDRESS(($AN282-1)*3+$AO282+5,$AP282+7))="",0,IF(COUNTIF(INDIRECT(ADDRESS(($AN282-1)*36+($AO282-1)*12+6,COLUMN())):INDIRECT(ADDRESS(($AN282-1)*36+($AO282-1)*12+$AP282+4,COLUMN())),INDIRECT(ADDRESS(($AN282-1)*3+$AO282+5,$AP282+7)))&gt;=1,0,INDIRECT(ADDRESS(($AN282-1)*3+$AO282+5,$AP282+7)))))</f>
        <v>0</v>
      </c>
      <c r="AR282" s="204">
        <f ca="1">COUNTIF(INDIRECT("H"&amp;(ROW()+12*(($AN282-1)*3+$AO282)-ROW())/12+5):INDIRECT("S"&amp;(ROW()+12*(($AN282-1)*3+$AO282)-ROW())/12+5),AQ282)</f>
        <v>0</v>
      </c>
      <c r="AS282" s="221"/>
      <c r="AU282" s="204">
        <f ca="1">IF(AND(AQ282&gt;0,AR282&gt;0),COUNTIF(AU$6:AU281,"&gt;0")+1,0)</f>
        <v>0</v>
      </c>
    </row>
    <row r="283" spans="40:47">
      <c r="AN283" s="204">
        <v>8</v>
      </c>
      <c r="AO283" s="204">
        <v>3</v>
      </c>
      <c r="AP283" s="204">
        <v>2</v>
      </c>
      <c r="AQ283" s="221">
        <f ca="1">IF($AP283=1,IF(INDIRECT(ADDRESS(($AN283-1)*3+$AO283+5,$AP283+7))="",0,INDIRECT(ADDRESS(($AN283-1)*3+$AO283+5,$AP283+7))),IF(INDIRECT(ADDRESS(($AN283-1)*3+$AO283+5,$AP283+7))="",0,IF(COUNTIF(INDIRECT(ADDRESS(($AN283-1)*36+($AO283-1)*12+6,COLUMN())):INDIRECT(ADDRESS(($AN283-1)*36+($AO283-1)*12+$AP283+4,COLUMN())),INDIRECT(ADDRESS(($AN283-1)*3+$AO283+5,$AP283+7)))&gt;=1,0,INDIRECT(ADDRESS(($AN283-1)*3+$AO283+5,$AP283+7)))))</f>
        <v>0</v>
      </c>
      <c r="AR283" s="204">
        <f ca="1">COUNTIF(INDIRECT("H"&amp;(ROW()+12*(($AN283-1)*3+$AO283)-ROW())/12+5):INDIRECT("S"&amp;(ROW()+12*(($AN283-1)*3+$AO283)-ROW())/12+5),AQ283)</f>
        <v>0</v>
      </c>
      <c r="AS283" s="221"/>
      <c r="AU283" s="204">
        <f ca="1">IF(AND(AQ283&gt;0,AR283&gt;0),COUNTIF(AU$6:AU282,"&gt;0")+1,0)</f>
        <v>0</v>
      </c>
    </row>
    <row r="284" spans="40:47">
      <c r="AN284" s="204">
        <v>8</v>
      </c>
      <c r="AO284" s="204">
        <v>3</v>
      </c>
      <c r="AP284" s="204">
        <v>3</v>
      </c>
      <c r="AQ284" s="221">
        <f ca="1">IF($AP284=1,IF(INDIRECT(ADDRESS(($AN284-1)*3+$AO284+5,$AP284+7))="",0,INDIRECT(ADDRESS(($AN284-1)*3+$AO284+5,$AP284+7))),IF(INDIRECT(ADDRESS(($AN284-1)*3+$AO284+5,$AP284+7))="",0,IF(COUNTIF(INDIRECT(ADDRESS(($AN284-1)*36+($AO284-1)*12+6,COLUMN())):INDIRECT(ADDRESS(($AN284-1)*36+($AO284-1)*12+$AP284+4,COLUMN())),INDIRECT(ADDRESS(($AN284-1)*3+$AO284+5,$AP284+7)))&gt;=1,0,INDIRECT(ADDRESS(($AN284-1)*3+$AO284+5,$AP284+7)))))</f>
        <v>0</v>
      </c>
      <c r="AR284" s="204">
        <f ca="1">COUNTIF(INDIRECT("H"&amp;(ROW()+12*(($AN284-1)*3+$AO284)-ROW())/12+5):INDIRECT("S"&amp;(ROW()+12*(($AN284-1)*3+$AO284)-ROW())/12+5),AQ284)</f>
        <v>0</v>
      </c>
      <c r="AS284" s="221"/>
      <c r="AU284" s="204">
        <f ca="1">IF(AND(AQ284&gt;0,AR284&gt;0),COUNTIF(AU$6:AU283,"&gt;0")+1,0)</f>
        <v>0</v>
      </c>
    </row>
    <row r="285" spans="40:47">
      <c r="AN285" s="204">
        <v>8</v>
      </c>
      <c r="AO285" s="204">
        <v>3</v>
      </c>
      <c r="AP285" s="204">
        <v>4</v>
      </c>
      <c r="AQ285" s="221">
        <f ca="1">IF($AP285=1,IF(INDIRECT(ADDRESS(($AN285-1)*3+$AO285+5,$AP285+7))="",0,INDIRECT(ADDRESS(($AN285-1)*3+$AO285+5,$AP285+7))),IF(INDIRECT(ADDRESS(($AN285-1)*3+$AO285+5,$AP285+7))="",0,IF(COUNTIF(INDIRECT(ADDRESS(($AN285-1)*36+($AO285-1)*12+6,COLUMN())):INDIRECT(ADDRESS(($AN285-1)*36+($AO285-1)*12+$AP285+4,COLUMN())),INDIRECT(ADDRESS(($AN285-1)*3+$AO285+5,$AP285+7)))&gt;=1,0,INDIRECT(ADDRESS(($AN285-1)*3+$AO285+5,$AP285+7)))))</f>
        <v>0</v>
      </c>
      <c r="AR285" s="204">
        <f ca="1">COUNTIF(INDIRECT("H"&amp;(ROW()+12*(($AN285-1)*3+$AO285)-ROW())/12+5):INDIRECT("S"&amp;(ROW()+12*(($AN285-1)*3+$AO285)-ROW())/12+5),AQ285)</f>
        <v>0</v>
      </c>
      <c r="AS285" s="221"/>
      <c r="AU285" s="204">
        <f ca="1">IF(AND(AQ285&gt;0,AR285&gt;0),COUNTIF(AU$6:AU284,"&gt;0")+1,0)</f>
        <v>0</v>
      </c>
    </row>
    <row r="286" spans="40:47">
      <c r="AN286" s="204">
        <v>8</v>
      </c>
      <c r="AO286" s="204">
        <v>3</v>
      </c>
      <c r="AP286" s="204">
        <v>5</v>
      </c>
      <c r="AQ286" s="221">
        <f ca="1">IF($AP286=1,IF(INDIRECT(ADDRESS(($AN286-1)*3+$AO286+5,$AP286+7))="",0,INDIRECT(ADDRESS(($AN286-1)*3+$AO286+5,$AP286+7))),IF(INDIRECT(ADDRESS(($AN286-1)*3+$AO286+5,$AP286+7))="",0,IF(COUNTIF(INDIRECT(ADDRESS(($AN286-1)*36+($AO286-1)*12+6,COLUMN())):INDIRECT(ADDRESS(($AN286-1)*36+($AO286-1)*12+$AP286+4,COLUMN())),INDIRECT(ADDRESS(($AN286-1)*3+$AO286+5,$AP286+7)))&gt;=1,0,INDIRECT(ADDRESS(($AN286-1)*3+$AO286+5,$AP286+7)))))</f>
        <v>0</v>
      </c>
      <c r="AR286" s="204">
        <f ca="1">COUNTIF(INDIRECT("H"&amp;(ROW()+12*(($AN286-1)*3+$AO286)-ROW())/12+5):INDIRECT("S"&amp;(ROW()+12*(($AN286-1)*3+$AO286)-ROW())/12+5),AQ286)</f>
        <v>0</v>
      </c>
      <c r="AS286" s="221"/>
      <c r="AU286" s="204">
        <f ca="1">IF(AND(AQ286&gt;0,AR286&gt;0),COUNTIF(AU$6:AU285,"&gt;0")+1,0)</f>
        <v>0</v>
      </c>
    </row>
    <row r="287" spans="40:47">
      <c r="AN287" s="204">
        <v>8</v>
      </c>
      <c r="AO287" s="204">
        <v>3</v>
      </c>
      <c r="AP287" s="204">
        <v>6</v>
      </c>
      <c r="AQ287" s="221">
        <f ca="1">IF($AP287=1,IF(INDIRECT(ADDRESS(($AN287-1)*3+$AO287+5,$AP287+7))="",0,INDIRECT(ADDRESS(($AN287-1)*3+$AO287+5,$AP287+7))),IF(INDIRECT(ADDRESS(($AN287-1)*3+$AO287+5,$AP287+7))="",0,IF(COUNTIF(INDIRECT(ADDRESS(($AN287-1)*36+($AO287-1)*12+6,COLUMN())):INDIRECT(ADDRESS(($AN287-1)*36+($AO287-1)*12+$AP287+4,COLUMN())),INDIRECT(ADDRESS(($AN287-1)*3+$AO287+5,$AP287+7)))&gt;=1,0,INDIRECT(ADDRESS(($AN287-1)*3+$AO287+5,$AP287+7)))))</f>
        <v>0</v>
      </c>
      <c r="AR287" s="204">
        <f ca="1">COUNTIF(INDIRECT("H"&amp;(ROW()+12*(($AN287-1)*3+$AO287)-ROW())/12+5):INDIRECT("S"&amp;(ROW()+12*(($AN287-1)*3+$AO287)-ROW())/12+5),AQ287)</f>
        <v>0</v>
      </c>
      <c r="AS287" s="221"/>
      <c r="AU287" s="204">
        <f ca="1">IF(AND(AQ287&gt;0,AR287&gt;0),COUNTIF(AU$6:AU286,"&gt;0")+1,0)</f>
        <v>0</v>
      </c>
    </row>
    <row r="288" spans="40:47">
      <c r="AN288" s="204">
        <v>8</v>
      </c>
      <c r="AO288" s="204">
        <v>3</v>
      </c>
      <c r="AP288" s="204">
        <v>7</v>
      </c>
      <c r="AQ288" s="221">
        <f ca="1">IF($AP288=1,IF(INDIRECT(ADDRESS(($AN288-1)*3+$AO288+5,$AP288+7))="",0,INDIRECT(ADDRESS(($AN288-1)*3+$AO288+5,$AP288+7))),IF(INDIRECT(ADDRESS(($AN288-1)*3+$AO288+5,$AP288+7))="",0,IF(COUNTIF(INDIRECT(ADDRESS(($AN288-1)*36+($AO288-1)*12+6,COLUMN())):INDIRECT(ADDRESS(($AN288-1)*36+($AO288-1)*12+$AP288+4,COLUMN())),INDIRECT(ADDRESS(($AN288-1)*3+$AO288+5,$AP288+7)))&gt;=1,0,INDIRECT(ADDRESS(($AN288-1)*3+$AO288+5,$AP288+7)))))</f>
        <v>0</v>
      </c>
      <c r="AR288" s="204">
        <f ca="1">COUNTIF(INDIRECT("H"&amp;(ROW()+12*(($AN288-1)*3+$AO288)-ROW())/12+5):INDIRECT("S"&amp;(ROW()+12*(($AN288-1)*3+$AO288)-ROW())/12+5),AQ288)</f>
        <v>0</v>
      </c>
      <c r="AS288" s="221"/>
      <c r="AU288" s="204">
        <f ca="1">IF(AND(AQ288&gt;0,AR288&gt;0),COUNTIF(AU$6:AU287,"&gt;0")+1,0)</f>
        <v>0</v>
      </c>
    </row>
    <row r="289" spans="40:47">
      <c r="AN289" s="204">
        <v>8</v>
      </c>
      <c r="AO289" s="204">
        <v>3</v>
      </c>
      <c r="AP289" s="204">
        <v>8</v>
      </c>
      <c r="AQ289" s="221">
        <f ca="1">IF($AP289=1,IF(INDIRECT(ADDRESS(($AN289-1)*3+$AO289+5,$AP289+7))="",0,INDIRECT(ADDRESS(($AN289-1)*3+$AO289+5,$AP289+7))),IF(INDIRECT(ADDRESS(($AN289-1)*3+$AO289+5,$AP289+7))="",0,IF(COUNTIF(INDIRECT(ADDRESS(($AN289-1)*36+($AO289-1)*12+6,COLUMN())):INDIRECT(ADDRESS(($AN289-1)*36+($AO289-1)*12+$AP289+4,COLUMN())),INDIRECT(ADDRESS(($AN289-1)*3+$AO289+5,$AP289+7)))&gt;=1,0,INDIRECT(ADDRESS(($AN289-1)*3+$AO289+5,$AP289+7)))))</f>
        <v>0</v>
      </c>
      <c r="AR289" s="204">
        <f ca="1">COUNTIF(INDIRECT("H"&amp;(ROW()+12*(($AN289-1)*3+$AO289)-ROW())/12+5):INDIRECT("S"&amp;(ROW()+12*(($AN289-1)*3+$AO289)-ROW())/12+5),AQ289)</f>
        <v>0</v>
      </c>
      <c r="AS289" s="221"/>
      <c r="AU289" s="204">
        <f ca="1">IF(AND(AQ289&gt;0,AR289&gt;0),COUNTIF(AU$6:AU288,"&gt;0")+1,0)</f>
        <v>0</v>
      </c>
    </row>
    <row r="290" spans="40:47">
      <c r="AN290" s="204">
        <v>8</v>
      </c>
      <c r="AO290" s="204">
        <v>3</v>
      </c>
      <c r="AP290" s="204">
        <v>9</v>
      </c>
      <c r="AQ290" s="221">
        <f ca="1">IF($AP290=1,IF(INDIRECT(ADDRESS(($AN290-1)*3+$AO290+5,$AP290+7))="",0,INDIRECT(ADDRESS(($AN290-1)*3+$AO290+5,$AP290+7))),IF(INDIRECT(ADDRESS(($AN290-1)*3+$AO290+5,$AP290+7))="",0,IF(COUNTIF(INDIRECT(ADDRESS(($AN290-1)*36+($AO290-1)*12+6,COLUMN())):INDIRECT(ADDRESS(($AN290-1)*36+($AO290-1)*12+$AP290+4,COLUMN())),INDIRECT(ADDRESS(($AN290-1)*3+$AO290+5,$AP290+7)))&gt;=1,0,INDIRECT(ADDRESS(($AN290-1)*3+$AO290+5,$AP290+7)))))</f>
        <v>0</v>
      </c>
      <c r="AR290" s="204">
        <f ca="1">COUNTIF(INDIRECT("H"&amp;(ROW()+12*(($AN290-1)*3+$AO290)-ROW())/12+5):INDIRECT("S"&amp;(ROW()+12*(($AN290-1)*3+$AO290)-ROW())/12+5),AQ290)</f>
        <v>0</v>
      </c>
      <c r="AS290" s="221"/>
      <c r="AU290" s="204">
        <f ca="1">IF(AND(AQ290&gt;0,AR290&gt;0),COUNTIF(AU$6:AU289,"&gt;0")+1,0)</f>
        <v>0</v>
      </c>
    </row>
    <row r="291" spans="40:47">
      <c r="AN291" s="204">
        <v>8</v>
      </c>
      <c r="AO291" s="204">
        <v>3</v>
      </c>
      <c r="AP291" s="204">
        <v>10</v>
      </c>
      <c r="AQ291" s="221">
        <f ca="1">IF($AP291=1,IF(INDIRECT(ADDRESS(($AN291-1)*3+$AO291+5,$AP291+7))="",0,INDIRECT(ADDRESS(($AN291-1)*3+$AO291+5,$AP291+7))),IF(INDIRECT(ADDRESS(($AN291-1)*3+$AO291+5,$AP291+7))="",0,IF(COUNTIF(INDIRECT(ADDRESS(($AN291-1)*36+($AO291-1)*12+6,COLUMN())):INDIRECT(ADDRESS(($AN291-1)*36+($AO291-1)*12+$AP291+4,COLUMN())),INDIRECT(ADDRESS(($AN291-1)*3+$AO291+5,$AP291+7)))&gt;=1,0,INDIRECT(ADDRESS(($AN291-1)*3+$AO291+5,$AP291+7)))))</f>
        <v>0</v>
      </c>
      <c r="AR291" s="204">
        <f ca="1">COUNTIF(INDIRECT("H"&amp;(ROW()+12*(($AN291-1)*3+$AO291)-ROW())/12+5):INDIRECT("S"&amp;(ROW()+12*(($AN291-1)*3+$AO291)-ROW())/12+5),AQ291)</f>
        <v>0</v>
      </c>
      <c r="AS291" s="221"/>
      <c r="AU291" s="204">
        <f ca="1">IF(AND(AQ291&gt;0,AR291&gt;0),COUNTIF(AU$6:AU290,"&gt;0")+1,0)</f>
        <v>0</v>
      </c>
    </row>
    <row r="292" spans="40:47">
      <c r="AN292" s="204">
        <v>8</v>
      </c>
      <c r="AO292" s="204">
        <v>3</v>
      </c>
      <c r="AP292" s="204">
        <v>11</v>
      </c>
      <c r="AQ292" s="221">
        <f ca="1">IF($AP292=1,IF(INDIRECT(ADDRESS(($AN292-1)*3+$AO292+5,$AP292+7))="",0,INDIRECT(ADDRESS(($AN292-1)*3+$AO292+5,$AP292+7))),IF(INDIRECT(ADDRESS(($AN292-1)*3+$AO292+5,$AP292+7))="",0,IF(COUNTIF(INDIRECT(ADDRESS(($AN292-1)*36+($AO292-1)*12+6,COLUMN())):INDIRECT(ADDRESS(($AN292-1)*36+($AO292-1)*12+$AP292+4,COLUMN())),INDIRECT(ADDRESS(($AN292-1)*3+$AO292+5,$AP292+7)))&gt;=1,0,INDIRECT(ADDRESS(($AN292-1)*3+$AO292+5,$AP292+7)))))</f>
        <v>0</v>
      </c>
      <c r="AR292" s="204">
        <f ca="1">COUNTIF(INDIRECT("H"&amp;(ROW()+12*(($AN292-1)*3+$AO292)-ROW())/12+5):INDIRECT("S"&amp;(ROW()+12*(($AN292-1)*3+$AO292)-ROW())/12+5),AQ292)</f>
        <v>0</v>
      </c>
      <c r="AS292" s="221"/>
      <c r="AU292" s="204">
        <f ca="1">IF(AND(AQ292&gt;0,AR292&gt;0),COUNTIF(AU$6:AU291,"&gt;0")+1,0)</f>
        <v>0</v>
      </c>
    </row>
    <row r="293" spans="40:47">
      <c r="AN293" s="204">
        <v>8</v>
      </c>
      <c r="AO293" s="204">
        <v>3</v>
      </c>
      <c r="AP293" s="204">
        <v>12</v>
      </c>
      <c r="AQ293" s="221">
        <f ca="1">IF($AP293=1,IF(INDIRECT(ADDRESS(($AN293-1)*3+$AO293+5,$AP293+7))="",0,INDIRECT(ADDRESS(($AN293-1)*3+$AO293+5,$AP293+7))),IF(INDIRECT(ADDRESS(($AN293-1)*3+$AO293+5,$AP293+7))="",0,IF(COUNTIF(INDIRECT(ADDRESS(($AN293-1)*36+($AO293-1)*12+6,COLUMN())):INDIRECT(ADDRESS(($AN293-1)*36+($AO293-1)*12+$AP293+4,COLUMN())),INDIRECT(ADDRESS(($AN293-1)*3+$AO293+5,$AP293+7)))&gt;=1,0,INDIRECT(ADDRESS(($AN293-1)*3+$AO293+5,$AP293+7)))))</f>
        <v>0</v>
      </c>
      <c r="AR293" s="204">
        <f ca="1">COUNTIF(INDIRECT("H"&amp;(ROW()+12*(($AN293-1)*3+$AO293)-ROW())/12+5):INDIRECT("S"&amp;(ROW()+12*(($AN293-1)*3+$AO293)-ROW())/12+5),AQ293)</f>
        <v>0</v>
      </c>
      <c r="AS293" s="221"/>
      <c r="AU293" s="204">
        <f ca="1">IF(AND(AQ293&gt;0,AR293&gt;0),COUNTIF(AU$6:AU292,"&gt;0")+1,0)</f>
        <v>0</v>
      </c>
    </row>
    <row r="294" spans="40:47">
      <c r="AN294" s="204">
        <v>9</v>
      </c>
      <c r="AO294" s="204">
        <v>1</v>
      </c>
      <c r="AP294" s="204">
        <v>1</v>
      </c>
      <c r="AQ294" s="221">
        <f ca="1">IF($AP294=1,IF(INDIRECT(ADDRESS(($AN294-1)*3+$AO294+5,$AP294+7))="",0,INDIRECT(ADDRESS(($AN294-1)*3+$AO294+5,$AP294+7))),IF(INDIRECT(ADDRESS(($AN294-1)*3+$AO294+5,$AP294+7))="",0,IF(COUNTIF(INDIRECT(ADDRESS(($AN294-1)*36+($AO294-1)*12+6,COLUMN())):INDIRECT(ADDRESS(($AN294-1)*36+($AO294-1)*12+$AP294+4,COLUMN())),INDIRECT(ADDRESS(($AN294-1)*3+$AO294+5,$AP294+7)))&gt;=1,0,INDIRECT(ADDRESS(($AN294-1)*3+$AO294+5,$AP294+7)))))</f>
        <v>0</v>
      </c>
      <c r="AR294" s="204">
        <f ca="1">COUNTIF(INDIRECT("H"&amp;(ROW()+12*(($AN294-1)*3+$AO294)-ROW())/12+5):INDIRECT("S"&amp;(ROW()+12*(($AN294-1)*3+$AO294)-ROW())/12+5),AQ294)</f>
        <v>0</v>
      </c>
      <c r="AS294" s="221"/>
      <c r="AU294" s="204">
        <f ca="1">IF(AND(AQ294&gt;0,AR294&gt;0),COUNTIF(AU$6:AU293,"&gt;0")+1,0)</f>
        <v>0</v>
      </c>
    </row>
    <row r="295" spans="40:47">
      <c r="AN295" s="204">
        <v>9</v>
      </c>
      <c r="AO295" s="204">
        <v>1</v>
      </c>
      <c r="AP295" s="204">
        <v>2</v>
      </c>
      <c r="AQ295" s="221">
        <f ca="1">IF($AP295=1,IF(INDIRECT(ADDRESS(($AN295-1)*3+$AO295+5,$AP295+7))="",0,INDIRECT(ADDRESS(($AN295-1)*3+$AO295+5,$AP295+7))),IF(INDIRECT(ADDRESS(($AN295-1)*3+$AO295+5,$AP295+7))="",0,IF(COUNTIF(INDIRECT(ADDRESS(($AN295-1)*36+($AO295-1)*12+6,COLUMN())):INDIRECT(ADDRESS(($AN295-1)*36+($AO295-1)*12+$AP295+4,COLUMN())),INDIRECT(ADDRESS(($AN295-1)*3+$AO295+5,$AP295+7)))&gt;=1,0,INDIRECT(ADDRESS(($AN295-1)*3+$AO295+5,$AP295+7)))))</f>
        <v>0</v>
      </c>
      <c r="AR295" s="204">
        <f ca="1">COUNTIF(INDIRECT("H"&amp;(ROW()+12*(($AN295-1)*3+$AO295)-ROW())/12+5):INDIRECT("S"&amp;(ROW()+12*(($AN295-1)*3+$AO295)-ROW())/12+5),AQ295)</f>
        <v>0</v>
      </c>
      <c r="AS295" s="221"/>
      <c r="AU295" s="204">
        <f ca="1">IF(AND(AQ295&gt;0,AR295&gt;0),COUNTIF(AU$6:AU294,"&gt;0")+1,0)</f>
        <v>0</v>
      </c>
    </row>
    <row r="296" spans="40:47">
      <c r="AN296" s="204">
        <v>9</v>
      </c>
      <c r="AO296" s="204">
        <v>1</v>
      </c>
      <c r="AP296" s="204">
        <v>3</v>
      </c>
      <c r="AQ296" s="221">
        <f ca="1">IF($AP296=1,IF(INDIRECT(ADDRESS(($AN296-1)*3+$AO296+5,$AP296+7))="",0,INDIRECT(ADDRESS(($AN296-1)*3+$AO296+5,$AP296+7))),IF(INDIRECT(ADDRESS(($AN296-1)*3+$AO296+5,$AP296+7))="",0,IF(COUNTIF(INDIRECT(ADDRESS(($AN296-1)*36+($AO296-1)*12+6,COLUMN())):INDIRECT(ADDRESS(($AN296-1)*36+($AO296-1)*12+$AP296+4,COLUMN())),INDIRECT(ADDRESS(($AN296-1)*3+$AO296+5,$AP296+7)))&gt;=1,0,INDIRECT(ADDRESS(($AN296-1)*3+$AO296+5,$AP296+7)))))</f>
        <v>0</v>
      </c>
      <c r="AR296" s="204">
        <f ca="1">COUNTIF(INDIRECT("H"&amp;(ROW()+12*(($AN296-1)*3+$AO296)-ROW())/12+5):INDIRECT("S"&amp;(ROW()+12*(($AN296-1)*3+$AO296)-ROW())/12+5),AQ296)</f>
        <v>0</v>
      </c>
      <c r="AS296" s="221"/>
      <c r="AU296" s="204">
        <f ca="1">IF(AND(AQ296&gt;0,AR296&gt;0),COUNTIF(AU$6:AU295,"&gt;0")+1,0)</f>
        <v>0</v>
      </c>
    </row>
    <row r="297" spans="40:47">
      <c r="AN297" s="204">
        <v>9</v>
      </c>
      <c r="AO297" s="204">
        <v>1</v>
      </c>
      <c r="AP297" s="204">
        <v>4</v>
      </c>
      <c r="AQ297" s="221">
        <f ca="1">IF($AP297=1,IF(INDIRECT(ADDRESS(($AN297-1)*3+$AO297+5,$AP297+7))="",0,INDIRECT(ADDRESS(($AN297-1)*3+$AO297+5,$AP297+7))),IF(INDIRECT(ADDRESS(($AN297-1)*3+$AO297+5,$AP297+7))="",0,IF(COUNTIF(INDIRECT(ADDRESS(($AN297-1)*36+($AO297-1)*12+6,COLUMN())):INDIRECT(ADDRESS(($AN297-1)*36+($AO297-1)*12+$AP297+4,COLUMN())),INDIRECT(ADDRESS(($AN297-1)*3+$AO297+5,$AP297+7)))&gt;=1,0,INDIRECT(ADDRESS(($AN297-1)*3+$AO297+5,$AP297+7)))))</f>
        <v>0</v>
      </c>
      <c r="AR297" s="204">
        <f ca="1">COUNTIF(INDIRECT("H"&amp;(ROW()+12*(($AN297-1)*3+$AO297)-ROW())/12+5):INDIRECT("S"&amp;(ROW()+12*(($AN297-1)*3+$AO297)-ROW())/12+5),AQ297)</f>
        <v>0</v>
      </c>
      <c r="AS297" s="221"/>
      <c r="AU297" s="204">
        <f ca="1">IF(AND(AQ297&gt;0,AR297&gt;0),COUNTIF(AU$6:AU296,"&gt;0")+1,0)</f>
        <v>0</v>
      </c>
    </row>
    <row r="298" spans="40:47">
      <c r="AN298" s="204">
        <v>9</v>
      </c>
      <c r="AO298" s="204">
        <v>1</v>
      </c>
      <c r="AP298" s="204">
        <v>5</v>
      </c>
      <c r="AQ298" s="221">
        <f ca="1">IF($AP298=1,IF(INDIRECT(ADDRESS(($AN298-1)*3+$AO298+5,$AP298+7))="",0,INDIRECT(ADDRESS(($AN298-1)*3+$AO298+5,$AP298+7))),IF(INDIRECT(ADDRESS(($AN298-1)*3+$AO298+5,$AP298+7))="",0,IF(COUNTIF(INDIRECT(ADDRESS(($AN298-1)*36+($AO298-1)*12+6,COLUMN())):INDIRECT(ADDRESS(($AN298-1)*36+($AO298-1)*12+$AP298+4,COLUMN())),INDIRECT(ADDRESS(($AN298-1)*3+$AO298+5,$AP298+7)))&gt;=1,0,INDIRECT(ADDRESS(($AN298-1)*3+$AO298+5,$AP298+7)))))</f>
        <v>0</v>
      </c>
      <c r="AR298" s="204">
        <f ca="1">COUNTIF(INDIRECT("H"&amp;(ROW()+12*(($AN298-1)*3+$AO298)-ROW())/12+5):INDIRECT("S"&amp;(ROW()+12*(($AN298-1)*3+$AO298)-ROW())/12+5),AQ298)</f>
        <v>0</v>
      </c>
      <c r="AS298" s="221"/>
      <c r="AU298" s="204">
        <f ca="1">IF(AND(AQ298&gt;0,AR298&gt;0),COUNTIF(AU$6:AU297,"&gt;0")+1,0)</f>
        <v>0</v>
      </c>
    </row>
    <row r="299" spans="40:47">
      <c r="AN299" s="204">
        <v>9</v>
      </c>
      <c r="AO299" s="204">
        <v>1</v>
      </c>
      <c r="AP299" s="204">
        <v>6</v>
      </c>
      <c r="AQ299" s="221">
        <f ca="1">IF($AP299=1,IF(INDIRECT(ADDRESS(($AN299-1)*3+$AO299+5,$AP299+7))="",0,INDIRECT(ADDRESS(($AN299-1)*3+$AO299+5,$AP299+7))),IF(INDIRECT(ADDRESS(($AN299-1)*3+$AO299+5,$AP299+7))="",0,IF(COUNTIF(INDIRECT(ADDRESS(($AN299-1)*36+($AO299-1)*12+6,COLUMN())):INDIRECT(ADDRESS(($AN299-1)*36+($AO299-1)*12+$AP299+4,COLUMN())),INDIRECT(ADDRESS(($AN299-1)*3+$AO299+5,$AP299+7)))&gt;=1,0,INDIRECT(ADDRESS(($AN299-1)*3+$AO299+5,$AP299+7)))))</f>
        <v>0</v>
      </c>
      <c r="AR299" s="204">
        <f ca="1">COUNTIF(INDIRECT("H"&amp;(ROW()+12*(($AN299-1)*3+$AO299)-ROW())/12+5):INDIRECT("S"&amp;(ROW()+12*(($AN299-1)*3+$AO299)-ROW())/12+5),AQ299)</f>
        <v>0</v>
      </c>
      <c r="AS299" s="221"/>
      <c r="AU299" s="204">
        <f ca="1">IF(AND(AQ299&gt;0,AR299&gt;0),COUNTIF(AU$6:AU298,"&gt;0")+1,0)</f>
        <v>0</v>
      </c>
    </row>
    <row r="300" spans="40:47">
      <c r="AN300" s="204">
        <v>9</v>
      </c>
      <c r="AO300" s="204">
        <v>1</v>
      </c>
      <c r="AP300" s="204">
        <v>7</v>
      </c>
      <c r="AQ300" s="221">
        <f ca="1">IF($AP300=1,IF(INDIRECT(ADDRESS(($AN300-1)*3+$AO300+5,$AP300+7))="",0,INDIRECT(ADDRESS(($AN300-1)*3+$AO300+5,$AP300+7))),IF(INDIRECT(ADDRESS(($AN300-1)*3+$AO300+5,$AP300+7))="",0,IF(COUNTIF(INDIRECT(ADDRESS(($AN300-1)*36+($AO300-1)*12+6,COLUMN())):INDIRECT(ADDRESS(($AN300-1)*36+($AO300-1)*12+$AP300+4,COLUMN())),INDIRECT(ADDRESS(($AN300-1)*3+$AO300+5,$AP300+7)))&gt;=1,0,INDIRECT(ADDRESS(($AN300-1)*3+$AO300+5,$AP300+7)))))</f>
        <v>0</v>
      </c>
      <c r="AR300" s="204">
        <f ca="1">COUNTIF(INDIRECT("H"&amp;(ROW()+12*(($AN300-1)*3+$AO300)-ROW())/12+5):INDIRECT("S"&amp;(ROW()+12*(($AN300-1)*3+$AO300)-ROW())/12+5),AQ300)</f>
        <v>0</v>
      </c>
      <c r="AS300" s="221"/>
      <c r="AU300" s="204">
        <f ca="1">IF(AND(AQ300&gt;0,AR300&gt;0),COUNTIF(AU$6:AU299,"&gt;0")+1,0)</f>
        <v>0</v>
      </c>
    </row>
    <row r="301" spans="40:47">
      <c r="AN301" s="204">
        <v>9</v>
      </c>
      <c r="AO301" s="204">
        <v>1</v>
      </c>
      <c r="AP301" s="204">
        <v>8</v>
      </c>
      <c r="AQ301" s="221">
        <f ca="1">IF($AP301=1,IF(INDIRECT(ADDRESS(($AN301-1)*3+$AO301+5,$AP301+7))="",0,INDIRECT(ADDRESS(($AN301-1)*3+$AO301+5,$AP301+7))),IF(INDIRECT(ADDRESS(($AN301-1)*3+$AO301+5,$AP301+7))="",0,IF(COUNTIF(INDIRECT(ADDRESS(($AN301-1)*36+($AO301-1)*12+6,COLUMN())):INDIRECT(ADDRESS(($AN301-1)*36+($AO301-1)*12+$AP301+4,COLUMN())),INDIRECT(ADDRESS(($AN301-1)*3+$AO301+5,$AP301+7)))&gt;=1,0,INDIRECT(ADDRESS(($AN301-1)*3+$AO301+5,$AP301+7)))))</f>
        <v>0</v>
      </c>
      <c r="AR301" s="204">
        <f ca="1">COUNTIF(INDIRECT("H"&amp;(ROW()+12*(($AN301-1)*3+$AO301)-ROW())/12+5):INDIRECT("S"&amp;(ROW()+12*(($AN301-1)*3+$AO301)-ROW())/12+5),AQ301)</f>
        <v>0</v>
      </c>
      <c r="AS301" s="221"/>
      <c r="AU301" s="204">
        <f ca="1">IF(AND(AQ301&gt;0,AR301&gt;0),COUNTIF(AU$6:AU300,"&gt;0")+1,0)</f>
        <v>0</v>
      </c>
    </row>
    <row r="302" spans="40:47">
      <c r="AN302" s="204">
        <v>9</v>
      </c>
      <c r="AO302" s="204">
        <v>1</v>
      </c>
      <c r="AP302" s="204">
        <v>9</v>
      </c>
      <c r="AQ302" s="221">
        <f ca="1">IF($AP302=1,IF(INDIRECT(ADDRESS(($AN302-1)*3+$AO302+5,$AP302+7))="",0,INDIRECT(ADDRESS(($AN302-1)*3+$AO302+5,$AP302+7))),IF(INDIRECT(ADDRESS(($AN302-1)*3+$AO302+5,$AP302+7))="",0,IF(COUNTIF(INDIRECT(ADDRESS(($AN302-1)*36+($AO302-1)*12+6,COLUMN())):INDIRECT(ADDRESS(($AN302-1)*36+($AO302-1)*12+$AP302+4,COLUMN())),INDIRECT(ADDRESS(($AN302-1)*3+$AO302+5,$AP302+7)))&gt;=1,0,INDIRECT(ADDRESS(($AN302-1)*3+$AO302+5,$AP302+7)))))</f>
        <v>0</v>
      </c>
      <c r="AR302" s="204">
        <f ca="1">COUNTIF(INDIRECT("H"&amp;(ROW()+12*(($AN302-1)*3+$AO302)-ROW())/12+5):INDIRECT("S"&amp;(ROW()+12*(($AN302-1)*3+$AO302)-ROW())/12+5),AQ302)</f>
        <v>0</v>
      </c>
      <c r="AS302" s="221"/>
      <c r="AU302" s="204">
        <f ca="1">IF(AND(AQ302&gt;0,AR302&gt;0),COUNTIF(AU$6:AU301,"&gt;0")+1,0)</f>
        <v>0</v>
      </c>
    </row>
    <row r="303" spans="40:47">
      <c r="AN303" s="204">
        <v>9</v>
      </c>
      <c r="AO303" s="204">
        <v>1</v>
      </c>
      <c r="AP303" s="204">
        <v>10</v>
      </c>
      <c r="AQ303" s="221">
        <f ca="1">IF($AP303=1,IF(INDIRECT(ADDRESS(($AN303-1)*3+$AO303+5,$AP303+7))="",0,INDIRECT(ADDRESS(($AN303-1)*3+$AO303+5,$AP303+7))),IF(INDIRECT(ADDRESS(($AN303-1)*3+$AO303+5,$AP303+7))="",0,IF(COUNTIF(INDIRECT(ADDRESS(($AN303-1)*36+($AO303-1)*12+6,COLUMN())):INDIRECT(ADDRESS(($AN303-1)*36+($AO303-1)*12+$AP303+4,COLUMN())),INDIRECT(ADDRESS(($AN303-1)*3+$AO303+5,$AP303+7)))&gt;=1,0,INDIRECT(ADDRESS(($AN303-1)*3+$AO303+5,$AP303+7)))))</f>
        <v>0</v>
      </c>
      <c r="AR303" s="204">
        <f ca="1">COUNTIF(INDIRECT("H"&amp;(ROW()+12*(($AN303-1)*3+$AO303)-ROW())/12+5):INDIRECT("S"&amp;(ROW()+12*(($AN303-1)*3+$AO303)-ROW())/12+5),AQ303)</f>
        <v>0</v>
      </c>
      <c r="AS303" s="221"/>
      <c r="AU303" s="204">
        <f ca="1">IF(AND(AQ303&gt;0,AR303&gt;0),COUNTIF(AU$6:AU302,"&gt;0")+1,0)</f>
        <v>0</v>
      </c>
    </row>
    <row r="304" spans="40:47">
      <c r="AN304" s="204">
        <v>9</v>
      </c>
      <c r="AO304" s="204">
        <v>1</v>
      </c>
      <c r="AP304" s="204">
        <v>11</v>
      </c>
      <c r="AQ304" s="221">
        <f ca="1">IF($AP304=1,IF(INDIRECT(ADDRESS(($AN304-1)*3+$AO304+5,$AP304+7))="",0,INDIRECT(ADDRESS(($AN304-1)*3+$AO304+5,$AP304+7))),IF(INDIRECT(ADDRESS(($AN304-1)*3+$AO304+5,$AP304+7))="",0,IF(COUNTIF(INDIRECT(ADDRESS(($AN304-1)*36+($AO304-1)*12+6,COLUMN())):INDIRECT(ADDRESS(($AN304-1)*36+($AO304-1)*12+$AP304+4,COLUMN())),INDIRECT(ADDRESS(($AN304-1)*3+$AO304+5,$AP304+7)))&gt;=1,0,INDIRECT(ADDRESS(($AN304-1)*3+$AO304+5,$AP304+7)))))</f>
        <v>0</v>
      </c>
      <c r="AR304" s="204">
        <f ca="1">COUNTIF(INDIRECT("H"&amp;(ROW()+12*(($AN304-1)*3+$AO304)-ROW())/12+5):INDIRECT("S"&amp;(ROW()+12*(($AN304-1)*3+$AO304)-ROW())/12+5),AQ304)</f>
        <v>0</v>
      </c>
      <c r="AS304" s="221"/>
      <c r="AU304" s="204">
        <f ca="1">IF(AND(AQ304&gt;0,AR304&gt;0),COUNTIF(AU$6:AU303,"&gt;0")+1,0)</f>
        <v>0</v>
      </c>
    </row>
    <row r="305" spans="40:47">
      <c r="AN305" s="204">
        <v>9</v>
      </c>
      <c r="AO305" s="204">
        <v>1</v>
      </c>
      <c r="AP305" s="204">
        <v>12</v>
      </c>
      <c r="AQ305" s="221">
        <f ca="1">IF($AP305=1,IF(INDIRECT(ADDRESS(($AN305-1)*3+$AO305+5,$AP305+7))="",0,INDIRECT(ADDRESS(($AN305-1)*3+$AO305+5,$AP305+7))),IF(INDIRECT(ADDRESS(($AN305-1)*3+$AO305+5,$AP305+7))="",0,IF(COUNTIF(INDIRECT(ADDRESS(($AN305-1)*36+($AO305-1)*12+6,COLUMN())):INDIRECT(ADDRESS(($AN305-1)*36+($AO305-1)*12+$AP305+4,COLUMN())),INDIRECT(ADDRESS(($AN305-1)*3+$AO305+5,$AP305+7)))&gt;=1,0,INDIRECT(ADDRESS(($AN305-1)*3+$AO305+5,$AP305+7)))))</f>
        <v>0</v>
      </c>
      <c r="AR305" s="204">
        <f ca="1">COUNTIF(INDIRECT("H"&amp;(ROW()+12*(($AN305-1)*3+$AO305)-ROW())/12+5):INDIRECT("S"&amp;(ROW()+12*(($AN305-1)*3+$AO305)-ROW())/12+5),AQ305)</f>
        <v>0</v>
      </c>
      <c r="AS305" s="221"/>
      <c r="AU305" s="204">
        <f ca="1">IF(AND(AQ305&gt;0,AR305&gt;0),COUNTIF(AU$6:AU304,"&gt;0")+1,0)</f>
        <v>0</v>
      </c>
    </row>
    <row r="306" spans="40:47">
      <c r="AN306" s="204">
        <v>9</v>
      </c>
      <c r="AO306" s="204">
        <v>2</v>
      </c>
      <c r="AP306" s="204">
        <v>1</v>
      </c>
      <c r="AQ306" s="221">
        <f ca="1">IF($AP306=1,IF(INDIRECT(ADDRESS(($AN306-1)*3+$AO306+5,$AP306+7))="",0,INDIRECT(ADDRESS(($AN306-1)*3+$AO306+5,$AP306+7))),IF(INDIRECT(ADDRESS(($AN306-1)*3+$AO306+5,$AP306+7))="",0,IF(COUNTIF(INDIRECT(ADDRESS(($AN306-1)*36+($AO306-1)*12+6,COLUMN())):INDIRECT(ADDRESS(($AN306-1)*36+($AO306-1)*12+$AP306+4,COLUMN())),INDIRECT(ADDRESS(($AN306-1)*3+$AO306+5,$AP306+7)))&gt;=1,0,INDIRECT(ADDRESS(($AN306-1)*3+$AO306+5,$AP306+7)))))</f>
        <v>0</v>
      </c>
      <c r="AR306" s="204">
        <f ca="1">COUNTIF(INDIRECT("H"&amp;(ROW()+12*(($AN306-1)*3+$AO306)-ROW())/12+5):INDIRECT("S"&amp;(ROW()+12*(($AN306-1)*3+$AO306)-ROW())/12+5),AQ306)</f>
        <v>0</v>
      </c>
      <c r="AS306" s="221"/>
      <c r="AU306" s="204">
        <f ca="1">IF(AND(AQ306&gt;0,AR306&gt;0),COUNTIF(AU$6:AU305,"&gt;0")+1,0)</f>
        <v>0</v>
      </c>
    </row>
    <row r="307" spans="40:47">
      <c r="AN307" s="204">
        <v>9</v>
      </c>
      <c r="AO307" s="204">
        <v>2</v>
      </c>
      <c r="AP307" s="204">
        <v>2</v>
      </c>
      <c r="AQ307" s="221">
        <f ca="1">IF($AP307=1,IF(INDIRECT(ADDRESS(($AN307-1)*3+$AO307+5,$AP307+7))="",0,INDIRECT(ADDRESS(($AN307-1)*3+$AO307+5,$AP307+7))),IF(INDIRECT(ADDRESS(($AN307-1)*3+$AO307+5,$AP307+7))="",0,IF(COUNTIF(INDIRECT(ADDRESS(($AN307-1)*36+($AO307-1)*12+6,COLUMN())):INDIRECT(ADDRESS(($AN307-1)*36+($AO307-1)*12+$AP307+4,COLUMN())),INDIRECT(ADDRESS(($AN307-1)*3+$AO307+5,$AP307+7)))&gt;=1,0,INDIRECT(ADDRESS(($AN307-1)*3+$AO307+5,$AP307+7)))))</f>
        <v>0</v>
      </c>
      <c r="AR307" s="204">
        <f ca="1">COUNTIF(INDIRECT("H"&amp;(ROW()+12*(($AN307-1)*3+$AO307)-ROW())/12+5):INDIRECT("S"&amp;(ROW()+12*(($AN307-1)*3+$AO307)-ROW())/12+5),AQ307)</f>
        <v>0</v>
      </c>
      <c r="AS307" s="221"/>
      <c r="AU307" s="204">
        <f ca="1">IF(AND(AQ307&gt;0,AR307&gt;0),COUNTIF(AU$6:AU306,"&gt;0")+1,0)</f>
        <v>0</v>
      </c>
    </row>
    <row r="308" spans="40:47">
      <c r="AN308" s="204">
        <v>9</v>
      </c>
      <c r="AO308" s="204">
        <v>2</v>
      </c>
      <c r="AP308" s="204">
        <v>3</v>
      </c>
      <c r="AQ308" s="221">
        <f ca="1">IF($AP308=1,IF(INDIRECT(ADDRESS(($AN308-1)*3+$AO308+5,$AP308+7))="",0,INDIRECT(ADDRESS(($AN308-1)*3+$AO308+5,$AP308+7))),IF(INDIRECT(ADDRESS(($AN308-1)*3+$AO308+5,$AP308+7))="",0,IF(COUNTIF(INDIRECT(ADDRESS(($AN308-1)*36+($AO308-1)*12+6,COLUMN())):INDIRECT(ADDRESS(($AN308-1)*36+($AO308-1)*12+$AP308+4,COLUMN())),INDIRECT(ADDRESS(($AN308-1)*3+$AO308+5,$AP308+7)))&gt;=1,0,INDIRECT(ADDRESS(($AN308-1)*3+$AO308+5,$AP308+7)))))</f>
        <v>0</v>
      </c>
      <c r="AR308" s="204">
        <f ca="1">COUNTIF(INDIRECT("H"&amp;(ROW()+12*(($AN308-1)*3+$AO308)-ROW())/12+5):INDIRECT("S"&amp;(ROW()+12*(($AN308-1)*3+$AO308)-ROW())/12+5),AQ308)</f>
        <v>0</v>
      </c>
      <c r="AS308" s="221"/>
      <c r="AU308" s="204">
        <f ca="1">IF(AND(AQ308&gt;0,AR308&gt;0),COUNTIF(AU$6:AU307,"&gt;0")+1,0)</f>
        <v>0</v>
      </c>
    </row>
    <row r="309" spans="40:47">
      <c r="AN309" s="204">
        <v>9</v>
      </c>
      <c r="AO309" s="204">
        <v>2</v>
      </c>
      <c r="AP309" s="204">
        <v>4</v>
      </c>
      <c r="AQ309" s="221">
        <f ca="1">IF($AP309=1,IF(INDIRECT(ADDRESS(($AN309-1)*3+$AO309+5,$AP309+7))="",0,INDIRECT(ADDRESS(($AN309-1)*3+$AO309+5,$AP309+7))),IF(INDIRECT(ADDRESS(($AN309-1)*3+$AO309+5,$AP309+7))="",0,IF(COUNTIF(INDIRECT(ADDRESS(($AN309-1)*36+($AO309-1)*12+6,COLUMN())):INDIRECT(ADDRESS(($AN309-1)*36+($AO309-1)*12+$AP309+4,COLUMN())),INDIRECT(ADDRESS(($AN309-1)*3+$AO309+5,$AP309+7)))&gt;=1,0,INDIRECT(ADDRESS(($AN309-1)*3+$AO309+5,$AP309+7)))))</f>
        <v>0</v>
      </c>
      <c r="AR309" s="204">
        <f ca="1">COUNTIF(INDIRECT("H"&amp;(ROW()+12*(($AN309-1)*3+$AO309)-ROW())/12+5):INDIRECT("S"&amp;(ROW()+12*(($AN309-1)*3+$AO309)-ROW())/12+5),AQ309)</f>
        <v>0</v>
      </c>
      <c r="AS309" s="221"/>
      <c r="AU309" s="204">
        <f ca="1">IF(AND(AQ309&gt;0,AR309&gt;0),COUNTIF(AU$6:AU308,"&gt;0")+1,0)</f>
        <v>0</v>
      </c>
    </row>
    <row r="310" spans="40:47">
      <c r="AN310" s="204">
        <v>9</v>
      </c>
      <c r="AO310" s="204">
        <v>2</v>
      </c>
      <c r="AP310" s="204">
        <v>5</v>
      </c>
      <c r="AQ310" s="221">
        <f ca="1">IF($AP310=1,IF(INDIRECT(ADDRESS(($AN310-1)*3+$AO310+5,$AP310+7))="",0,INDIRECT(ADDRESS(($AN310-1)*3+$AO310+5,$AP310+7))),IF(INDIRECT(ADDRESS(($AN310-1)*3+$AO310+5,$AP310+7))="",0,IF(COUNTIF(INDIRECT(ADDRESS(($AN310-1)*36+($AO310-1)*12+6,COLUMN())):INDIRECT(ADDRESS(($AN310-1)*36+($AO310-1)*12+$AP310+4,COLUMN())),INDIRECT(ADDRESS(($AN310-1)*3+$AO310+5,$AP310+7)))&gt;=1,0,INDIRECT(ADDRESS(($AN310-1)*3+$AO310+5,$AP310+7)))))</f>
        <v>0</v>
      </c>
      <c r="AR310" s="204">
        <f ca="1">COUNTIF(INDIRECT("H"&amp;(ROW()+12*(($AN310-1)*3+$AO310)-ROW())/12+5):INDIRECT("S"&amp;(ROW()+12*(($AN310-1)*3+$AO310)-ROW())/12+5),AQ310)</f>
        <v>0</v>
      </c>
      <c r="AS310" s="221"/>
      <c r="AU310" s="204">
        <f ca="1">IF(AND(AQ310&gt;0,AR310&gt;0),COUNTIF(AU$6:AU309,"&gt;0")+1,0)</f>
        <v>0</v>
      </c>
    </row>
    <row r="311" spans="40:47">
      <c r="AN311" s="204">
        <v>9</v>
      </c>
      <c r="AO311" s="204">
        <v>2</v>
      </c>
      <c r="AP311" s="204">
        <v>6</v>
      </c>
      <c r="AQ311" s="221">
        <f ca="1">IF($AP311=1,IF(INDIRECT(ADDRESS(($AN311-1)*3+$AO311+5,$AP311+7))="",0,INDIRECT(ADDRESS(($AN311-1)*3+$AO311+5,$AP311+7))),IF(INDIRECT(ADDRESS(($AN311-1)*3+$AO311+5,$AP311+7))="",0,IF(COUNTIF(INDIRECT(ADDRESS(($AN311-1)*36+($AO311-1)*12+6,COLUMN())):INDIRECT(ADDRESS(($AN311-1)*36+($AO311-1)*12+$AP311+4,COLUMN())),INDIRECT(ADDRESS(($AN311-1)*3+$AO311+5,$AP311+7)))&gt;=1,0,INDIRECT(ADDRESS(($AN311-1)*3+$AO311+5,$AP311+7)))))</f>
        <v>0</v>
      </c>
      <c r="AR311" s="204">
        <f ca="1">COUNTIF(INDIRECT("H"&amp;(ROW()+12*(($AN311-1)*3+$AO311)-ROW())/12+5):INDIRECT("S"&amp;(ROW()+12*(($AN311-1)*3+$AO311)-ROW())/12+5),AQ311)</f>
        <v>0</v>
      </c>
      <c r="AS311" s="221"/>
      <c r="AU311" s="204">
        <f ca="1">IF(AND(AQ311&gt;0,AR311&gt;0),COUNTIF(AU$6:AU310,"&gt;0")+1,0)</f>
        <v>0</v>
      </c>
    </row>
    <row r="312" spans="40:47">
      <c r="AN312" s="204">
        <v>9</v>
      </c>
      <c r="AO312" s="204">
        <v>2</v>
      </c>
      <c r="AP312" s="204">
        <v>7</v>
      </c>
      <c r="AQ312" s="221">
        <f ca="1">IF($AP312=1,IF(INDIRECT(ADDRESS(($AN312-1)*3+$AO312+5,$AP312+7))="",0,INDIRECT(ADDRESS(($AN312-1)*3+$AO312+5,$AP312+7))),IF(INDIRECT(ADDRESS(($AN312-1)*3+$AO312+5,$AP312+7))="",0,IF(COUNTIF(INDIRECT(ADDRESS(($AN312-1)*36+($AO312-1)*12+6,COLUMN())):INDIRECT(ADDRESS(($AN312-1)*36+($AO312-1)*12+$AP312+4,COLUMN())),INDIRECT(ADDRESS(($AN312-1)*3+$AO312+5,$AP312+7)))&gt;=1,0,INDIRECT(ADDRESS(($AN312-1)*3+$AO312+5,$AP312+7)))))</f>
        <v>0</v>
      </c>
      <c r="AR312" s="204">
        <f ca="1">COUNTIF(INDIRECT("H"&amp;(ROW()+12*(($AN312-1)*3+$AO312)-ROW())/12+5):INDIRECT("S"&amp;(ROW()+12*(($AN312-1)*3+$AO312)-ROW())/12+5),AQ312)</f>
        <v>0</v>
      </c>
      <c r="AS312" s="221"/>
      <c r="AU312" s="204">
        <f ca="1">IF(AND(AQ312&gt;0,AR312&gt;0),COUNTIF(AU$6:AU311,"&gt;0")+1,0)</f>
        <v>0</v>
      </c>
    </row>
    <row r="313" spans="40:47">
      <c r="AN313" s="204">
        <v>9</v>
      </c>
      <c r="AO313" s="204">
        <v>2</v>
      </c>
      <c r="AP313" s="204">
        <v>8</v>
      </c>
      <c r="AQ313" s="221">
        <f ca="1">IF($AP313=1,IF(INDIRECT(ADDRESS(($AN313-1)*3+$AO313+5,$AP313+7))="",0,INDIRECT(ADDRESS(($AN313-1)*3+$AO313+5,$AP313+7))),IF(INDIRECT(ADDRESS(($AN313-1)*3+$AO313+5,$AP313+7))="",0,IF(COUNTIF(INDIRECT(ADDRESS(($AN313-1)*36+($AO313-1)*12+6,COLUMN())):INDIRECT(ADDRESS(($AN313-1)*36+($AO313-1)*12+$AP313+4,COLUMN())),INDIRECT(ADDRESS(($AN313-1)*3+$AO313+5,$AP313+7)))&gt;=1,0,INDIRECT(ADDRESS(($AN313-1)*3+$AO313+5,$AP313+7)))))</f>
        <v>0</v>
      </c>
      <c r="AR313" s="204">
        <f ca="1">COUNTIF(INDIRECT("H"&amp;(ROW()+12*(($AN313-1)*3+$AO313)-ROW())/12+5):INDIRECT("S"&amp;(ROW()+12*(($AN313-1)*3+$AO313)-ROW())/12+5),AQ313)</f>
        <v>0</v>
      </c>
      <c r="AS313" s="221"/>
      <c r="AU313" s="204">
        <f ca="1">IF(AND(AQ313&gt;0,AR313&gt;0),COUNTIF(AU$6:AU312,"&gt;0")+1,0)</f>
        <v>0</v>
      </c>
    </row>
    <row r="314" spans="40:47">
      <c r="AN314" s="204">
        <v>9</v>
      </c>
      <c r="AO314" s="204">
        <v>2</v>
      </c>
      <c r="AP314" s="204">
        <v>9</v>
      </c>
      <c r="AQ314" s="221">
        <f ca="1">IF($AP314=1,IF(INDIRECT(ADDRESS(($AN314-1)*3+$AO314+5,$AP314+7))="",0,INDIRECT(ADDRESS(($AN314-1)*3+$AO314+5,$AP314+7))),IF(INDIRECT(ADDRESS(($AN314-1)*3+$AO314+5,$AP314+7))="",0,IF(COUNTIF(INDIRECT(ADDRESS(($AN314-1)*36+($AO314-1)*12+6,COLUMN())):INDIRECT(ADDRESS(($AN314-1)*36+($AO314-1)*12+$AP314+4,COLUMN())),INDIRECT(ADDRESS(($AN314-1)*3+$AO314+5,$AP314+7)))&gt;=1,0,INDIRECT(ADDRESS(($AN314-1)*3+$AO314+5,$AP314+7)))))</f>
        <v>0</v>
      </c>
      <c r="AR314" s="204">
        <f ca="1">COUNTIF(INDIRECT("H"&amp;(ROW()+12*(($AN314-1)*3+$AO314)-ROW())/12+5):INDIRECT("S"&amp;(ROW()+12*(($AN314-1)*3+$AO314)-ROW())/12+5),AQ314)</f>
        <v>0</v>
      </c>
      <c r="AS314" s="221"/>
      <c r="AU314" s="204">
        <f ca="1">IF(AND(AQ314&gt;0,AR314&gt;0),COUNTIF(AU$6:AU313,"&gt;0")+1,0)</f>
        <v>0</v>
      </c>
    </row>
    <row r="315" spans="40:47">
      <c r="AN315" s="204">
        <v>9</v>
      </c>
      <c r="AO315" s="204">
        <v>2</v>
      </c>
      <c r="AP315" s="204">
        <v>10</v>
      </c>
      <c r="AQ315" s="221">
        <f ca="1">IF($AP315=1,IF(INDIRECT(ADDRESS(($AN315-1)*3+$AO315+5,$AP315+7))="",0,INDIRECT(ADDRESS(($AN315-1)*3+$AO315+5,$AP315+7))),IF(INDIRECT(ADDRESS(($AN315-1)*3+$AO315+5,$AP315+7))="",0,IF(COUNTIF(INDIRECT(ADDRESS(($AN315-1)*36+($AO315-1)*12+6,COLUMN())):INDIRECT(ADDRESS(($AN315-1)*36+($AO315-1)*12+$AP315+4,COLUMN())),INDIRECT(ADDRESS(($AN315-1)*3+$AO315+5,$AP315+7)))&gt;=1,0,INDIRECT(ADDRESS(($AN315-1)*3+$AO315+5,$AP315+7)))))</f>
        <v>0</v>
      </c>
      <c r="AR315" s="204">
        <f ca="1">COUNTIF(INDIRECT("H"&amp;(ROW()+12*(($AN315-1)*3+$AO315)-ROW())/12+5):INDIRECT("S"&amp;(ROW()+12*(($AN315-1)*3+$AO315)-ROW())/12+5),AQ315)</f>
        <v>0</v>
      </c>
      <c r="AS315" s="221"/>
      <c r="AU315" s="204">
        <f ca="1">IF(AND(AQ315&gt;0,AR315&gt;0),COUNTIF(AU$6:AU314,"&gt;0")+1,0)</f>
        <v>0</v>
      </c>
    </row>
    <row r="316" spans="40:47">
      <c r="AN316" s="204">
        <v>9</v>
      </c>
      <c r="AO316" s="204">
        <v>2</v>
      </c>
      <c r="AP316" s="204">
        <v>11</v>
      </c>
      <c r="AQ316" s="221">
        <f ca="1">IF($AP316=1,IF(INDIRECT(ADDRESS(($AN316-1)*3+$AO316+5,$AP316+7))="",0,INDIRECT(ADDRESS(($AN316-1)*3+$AO316+5,$AP316+7))),IF(INDIRECT(ADDRESS(($AN316-1)*3+$AO316+5,$AP316+7))="",0,IF(COUNTIF(INDIRECT(ADDRESS(($AN316-1)*36+($AO316-1)*12+6,COLUMN())):INDIRECT(ADDRESS(($AN316-1)*36+($AO316-1)*12+$AP316+4,COLUMN())),INDIRECT(ADDRESS(($AN316-1)*3+$AO316+5,$AP316+7)))&gt;=1,0,INDIRECT(ADDRESS(($AN316-1)*3+$AO316+5,$AP316+7)))))</f>
        <v>0</v>
      </c>
      <c r="AR316" s="204">
        <f ca="1">COUNTIF(INDIRECT("H"&amp;(ROW()+12*(($AN316-1)*3+$AO316)-ROW())/12+5):INDIRECT("S"&amp;(ROW()+12*(($AN316-1)*3+$AO316)-ROW())/12+5),AQ316)</f>
        <v>0</v>
      </c>
      <c r="AS316" s="221"/>
      <c r="AU316" s="204">
        <f ca="1">IF(AND(AQ316&gt;0,AR316&gt;0),COUNTIF(AU$6:AU315,"&gt;0")+1,0)</f>
        <v>0</v>
      </c>
    </row>
    <row r="317" spans="40:47">
      <c r="AN317" s="204">
        <v>9</v>
      </c>
      <c r="AO317" s="204">
        <v>2</v>
      </c>
      <c r="AP317" s="204">
        <v>12</v>
      </c>
      <c r="AQ317" s="221">
        <f ca="1">IF($AP317=1,IF(INDIRECT(ADDRESS(($AN317-1)*3+$AO317+5,$AP317+7))="",0,INDIRECT(ADDRESS(($AN317-1)*3+$AO317+5,$AP317+7))),IF(INDIRECT(ADDRESS(($AN317-1)*3+$AO317+5,$AP317+7))="",0,IF(COUNTIF(INDIRECT(ADDRESS(($AN317-1)*36+($AO317-1)*12+6,COLUMN())):INDIRECT(ADDRESS(($AN317-1)*36+($AO317-1)*12+$AP317+4,COLUMN())),INDIRECT(ADDRESS(($AN317-1)*3+$AO317+5,$AP317+7)))&gt;=1,0,INDIRECT(ADDRESS(($AN317-1)*3+$AO317+5,$AP317+7)))))</f>
        <v>0</v>
      </c>
      <c r="AR317" s="204">
        <f ca="1">COUNTIF(INDIRECT("H"&amp;(ROW()+12*(($AN317-1)*3+$AO317)-ROW())/12+5):INDIRECT("S"&amp;(ROW()+12*(($AN317-1)*3+$AO317)-ROW())/12+5),AQ317)</f>
        <v>0</v>
      </c>
      <c r="AS317" s="221"/>
      <c r="AU317" s="204">
        <f ca="1">IF(AND(AQ317&gt;0,AR317&gt;0),COUNTIF(AU$6:AU316,"&gt;0")+1,0)</f>
        <v>0</v>
      </c>
    </row>
    <row r="318" spans="40:47">
      <c r="AN318" s="204">
        <v>9</v>
      </c>
      <c r="AO318" s="204">
        <v>3</v>
      </c>
      <c r="AP318" s="204">
        <v>1</v>
      </c>
      <c r="AQ318" s="221">
        <f ca="1">IF($AP318=1,IF(INDIRECT(ADDRESS(($AN318-1)*3+$AO318+5,$AP318+7))="",0,INDIRECT(ADDRESS(($AN318-1)*3+$AO318+5,$AP318+7))),IF(INDIRECT(ADDRESS(($AN318-1)*3+$AO318+5,$AP318+7))="",0,IF(COUNTIF(INDIRECT(ADDRESS(($AN318-1)*36+($AO318-1)*12+6,COLUMN())):INDIRECT(ADDRESS(($AN318-1)*36+($AO318-1)*12+$AP318+4,COLUMN())),INDIRECT(ADDRESS(($AN318-1)*3+$AO318+5,$AP318+7)))&gt;=1,0,INDIRECT(ADDRESS(($AN318-1)*3+$AO318+5,$AP318+7)))))</f>
        <v>0</v>
      </c>
      <c r="AR318" s="204">
        <f ca="1">COUNTIF(INDIRECT("H"&amp;(ROW()+12*(($AN318-1)*3+$AO318)-ROW())/12+5):INDIRECT("S"&amp;(ROW()+12*(($AN318-1)*3+$AO318)-ROW())/12+5),AQ318)</f>
        <v>0</v>
      </c>
      <c r="AS318" s="221"/>
      <c r="AU318" s="204">
        <f ca="1">IF(AND(AQ318&gt;0,AR318&gt;0),COUNTIF(AU$6:AU317,"&gt;0")+1,0)</f>
        <v>0</v>
      </c>
    </row>
    <row r="319" spans="40:47">
      <c r="AN319" s="204">
        <v>9</v>
      </c>
      <c r="AO319" s="204">
        <v>3</v>
      </c>
      <c r="AP319" s="204">
        <v>2</v>
      </c>
      <c r="AQ319" s="221">
        <f ca="1">IF($AP319=1,IF(INDIRECT(ADDRESS(($AN319-1)*3+$AO319+5,$AP319+7))="",0,INDIRECT(ADDRESS(($AN319-1)*3+$AO319+5,$AP319+7))),IF(INDIRECT(ADDRESS(($AN319-1)*3+$AO319+5,$AP319+7))="",0,IF(COUNTIF(INDIRECT(ADDRESS(($AN319-1)*36+($AO319-1)*12+6,COLUMN())):INDIRECT(ADDRESS(($AN319-1)*36+($AO319-1)*12+$AP319+4,COLUMN())),INDIRECT(ADDRESS(($AN319-1)*3+$AO319+5,$AP319+7)))&gt;=1,0,INDIRECT(ADDRESS(($AN319-1)*3+$AO319+5,$AP319+7)))))</f>
        <v>0</v>
      </c>
      <c r="AR319" s="204">
        <f ca="1">COUNTIF(INDIRECT("H"&amp;(ROW()+12*(($AN319-1)*3+$AO319)-ROW())/12+5):INDIRECT("S"&amp;(ROW()+12*(($AN319-1)*3+$AO319)-ROW())/12+5),AQ319)</f>
        <v>0</v>
      </c>
      <c r="AS319" s="221"/>
      <c r="AU319" s="204">
        <f ca="1">IF(AND(AQ319&gt;0,AR319&gt;0),COUNTIF(AU$6:AU318,"&gt;0")+1,0)</f>
        <v>0</v>
      </c>
    </row>
    <row r="320" spans="40:47">
      <c r="AN320" s="204">
        <v>9</v>
      </c>
      <c r="AO320" s="204">
        <v>3</v>
      </c>
      <c r="AP320" s="204">
        <v>3</v>
      </c>
      <c r="AQ320" s="221">
        <f ca="1">IF($AP320=1,IF(INDIRECT(ADDRESS(($AN320-1)*3+$AO320+5,$AP320+7))="",0,INDIRECT(ADDRESS(($AN320-1)*3+$AO320+5,$AP320+7))),IF(INDIRECT(ADDRESS(($AN320-1)*3+$AO320+5,$AP320+7))="",0,IF(COUNTIF(INDIRECT(ADDRESS(($AN320-1)*36+($AO320-1)*12+6,COLUMN())):INDIRECT(ADDRESS(($AN320-1)*36+($AO320-1)*12+$AP320+4,COLUMN())),INDIRECT(ADDRESS(($AN320-1)*3+$AO320+5,$AP320+7)))&gt;=1,0,INDIRECT(ADDRESS(($AN320-1)*3+$AO320+5,$AP320+7)))))</f>
        <v>0</v>
      </c>
      <c r="AR320" s="204">
        <f ca="1">COUNTIF(INDIRECT("H"&amp;(ROW()+12*(($AN320-1)*3+$AO320)-ROW())/12+5):INDIRECT("S"&amp;(ROW()+12*(($AN320-1)*3+$AO320)-ROW())/12+5),AQ320)</f>
        <v>0</v>
      </c>
      <c r="AS320" s="221"/>
      <c r="AU320" s="204">
        <f ca="1">IF(AND(AQ320&gt;0,AR320&gt;0),COUNTIF(AU$6:AU319,"&gt;0")+1,0)</f>
        <v>0</v>
      </c>
    </row>
    <row r="321" spans="40:47">
      <c r="AN321" s="204">
        <v>9</v>
      </c>
      <c r="AO321" s="204">
        <v>3</v>
      </c>
      <c r="AP321" s="204">
        <v>4</v>
      </c>
      <c r="AQ321" s="221">
        <f ca="1">IF($AP321=1,IF(INDIRECT(ADDRESS(($AN321-1)*3+$AO321+5,$AP321+7))="",0,INDIRECT(ADDRESS(($AN321-1)*3+$AO321+5,$AP321+7))),IF(INDIRECT(ADDRESS(($AN321-1)*3+$AO321+5,$AP321+7))="",0,IF(COUNTIF(INDIRECT(ADDRESS(($AN321-1)*36+($AO321-1)*12+6,COLUMN())):INDIRECT(ADDRESS(($AN321-1)*36+($AO321-1)*12+$AP321+4,COLUMN())),INDIRECT(ADDRESS(($AN321-1)*3+$AO321+5,$AP321+7)))&gt;=1,0,INDIRECT(ADDRESS(($AN321-1)*3+$AO321+5,$AP321+7)))))</f>
        <v>0</v>
      </c>
      <c r="AR321" s="204">
        <f ca="1">COUNTIF(INDIRECT("H"&amp;(ROW()+12*(($AN321-1)*3+$AO321)-ROW())/12+5):INDIRECT("S"&amp;(ROW()+12*(($AN321-1)*3+$AO321)-ROW())/12+5),AQ321)</f>
        <v>0</v>
      </c>
      <c r="AS321" s="221"/>
      <c r="AU321" s="204">
        <f ca="1">IF(AND(AQ321&gt;0,AR321&gt;0),COUNTIF(AU$6:AU320,"&gt;0")+1,0)</f>
        <v>0</v>
      </c>
    </row>
    <row r="322" spans="40:47">
      <c r="AN322" s="204">
        <v>9</v>
      </c>
      <c r="AO322" s="204">
        <v>3</v>
      </c>
      <c r="AP322" s="204">
        <v>5</v>
      </c>
      <c r="AQ322" s="221">
        <f ca="1">IF($AP322=1,IF(INDIRECT(ADDRESS(($AN322-1)*3+$AO322+5,$AP322+7))="",0,INDIRECT(ADDRESS(($AN322-1)*3+$AO322+5,$AP322+7))),IF(INDIRECT(ADDRESS(($AN322-1)*3+$AO322+5,$AP322+7))="",0,IF(COUNTIF(INDIRECT(ADDRESS(($AN322-1)*36+($AO322-1)*12+6,COLUMN())):INDIRECT(ADDRESS(($AN322-1)*36+($AO322-1)*12+$AP322+4,COLUMN())),INDIRECT(ADDRESS(($AN322-1)*3+$AO322+5,$AP322+7)))&gt;=1,0,INDIRECT(ADDRESS(($AN322-1)*3+$AO322+5,$AP322+7)))))</f>
        <v>0</v>
      </c>
      <c r="AR322" s="204">
        <f ca="1">COUNTIF(INDIRECT("H"&amp;(ROW()+12*(($AN322-1)*3+$AO322)-ROW())/12+5):INDIRECT("S"&amp;(ROW()+12*(($AN322-1)*3+$AO322)-ROW())/12+5),AQ322)</f>
        <v>0</v>
      </c>
      <c r="AS322" s="221"/>
      <c r="AU322" s="204">
        <f ca="1">IF(AND(AQ322&gt;0,AR322&gt;0),COUNTIF(AU$6:AU321,"&gt;0")+1,0)</f>
        <v>0</v>
      </c>
    </row>
    <row r="323" spans="40:47">
      <c r="AN323" s="204">
        <v>9</v>
      </c>
      <c r="AO323" s="204">
        <v>3</v>
      </c>
      <c r="AP323" s="204">
        <v>6</v>
      </c>
      <c r="AQ323" s="221">
        <f ca="1">IF($AP323=1,IF(INDIRECT(ADDRESS(($AN323-1)*3+$AO323+5,$AP323+7))="",0,INDIRECT(ADDRESS(($AN323-1)*3+$AO323+5,$AP323+7))),IF(INDIRECT(ADDRESS(($AN323-1)*3+$AO323+5,$AP323+7))="",0,IF(COUNTIF(INDIRECT(ADDRESS(($AN323-1)*36+($AO323-1)*12+6,COLUMN())):INDIRECT(ADDRESS(($AN323-1)*36+($AO323-1)*12+$AP323+4,COLUMN())),INDIRECT(ADDRESS(($AN323-1)*3+$AO323+5,$AP323+7)))&gt;=1,0,INDIRECT(ADDRESS(($AN323-1)*3+$AO323+5,$AP323+7)))))</f>
        <v>0</v>
      </c>
      <c r="AR323" s="204">
        <f ca="1">COUNTIF(INDIRECT("H"&amp;(ROW()+12*(($AN323-1)*3+$AO323)-ROW())/12+5):INDIRECT("S"&amp;(ROW()+12*(($AN323-1)*3+$AO323)-ROW())/12+5),AQ323)</f>
        <v>0</v>
      </c>
      <c r="AS323" s="221"/>
      <c r="AU323" s="204">
        <f ca="1">IF(AND(AQ323&gt;0,AR323&gt;0),COUNTIF(AU$6:AU322,"&gt;0")+1,0)</f>
        <v>0</v>
      </c>
    </row>
    <row r="324" spans="40:47">
      <c r="AN324" s="204">
        <v>9</v>
      </c>
      <c r="AO324" s="204">
        <v>3</v>
      </c>
      <c r="AP324" s="204">
        <v>7</v>
      </c>
      <c r="AQ324" s="221">
        <f ca="1">IF($AP324=1,IF(INDIRECT(ADDRESS(($AN324-1)*3+$AO324+5,$AP324+7))="",0,INDIRECT(ADDRESS(($AN324-1)*3+$AO324+5,$AP324+7))),IF(INDIRECT(ADDRESS(($AN324-1)*3+$AO324+5,$AP324+7))="",0,IF(COUNTIF(INDIRECT(ADDRESS(($AN324-1)*36+($AO324-1)*12+6,COLUMN())):INDIRECT(ADDRESS(($AN324-1)*36+($AO324-1)*12+$AP324+4,COLUMN())),INDIRECT(ADDRESS(($AN324-1)*3+$AO324+5,$AP324+7)))&gt;=1,0,INDIRECT(ADDRESS(($AN324-1)*3+$AO324+5,$AP324+7)))))</f>
        <v>0</v>
      </c>
      <c r="AR324" s="204">
        <f ca="1">COUNTIF(INDIRECT("H"&amp;(ROW()+12*(($AN324-1)*3+$AO324)-ROW())/12+5):INDIRECT("S"&amp;(ROW()+12*(($AN324-1)*3+$AO324)-ROW())/12+5),AQ324)</f>
        <v>0</v>
      </c>
      <c r="AS324" s="221"/>
      <c r="AU324" s="204">
        <f ca="1">IF(AND(AQ324&gt;0,AR324&gt;0),COUNTIF(AU$6:AU323,"&gt;0")+1,0)</f>
        <v>0</v>
      </c>
    </row>
    <row r="325" spans="40:47">
      <c r="AN325" s="204">
        <v>9</v>
      </c>
      <c r="AO325" s="204">
        <v>3</v>
      </c>
      <c r="AP325" s="204">
        <v>8</v>
      </c>
      <c r="AQ325" s="221">
        <f ca="1">IF($AP325=1,IF(INDIRECT(ADDRESS(($AN325-1)*3+$AO325+5,$AP325+7))="",0,INDIRECT(ADDRESS(($AN325-1)*3+$AO325+5,$AP325+7))),IF(INDIRECT(ADDRESS(($AN325-1)*3+$AO325+5,$AP325+7))="",0,IF(COUNTIF(INDIRECT(ADDRESS(($AN325-1)*36+($AO325-1)*12+6,COLUMN())):INDIRECT(ADDRESS(($AN325-1)*36+($AO325-1)*12+$AP325+4,COLUMN())),INDIRECT(ADDRESS(($AN325-1)*3+$AO325+5,$AP325+7)))&gt;=1,0,INDIRECT(ADDRESS(($AN325-1)*3+$AO325+5,$AP325+7)))))</f>
        <v>0</v>
      </c>
      <c r="AR325" s="204">
        <f ca="1">COUNTIF(INDIRECT("H"&amp;(ROW()+12*(($AN325-1)*3+$AO325)-ROW())/12+5):INDIRECT("S"&amp;(ROW()+12*(($AN325-1)*3+$AO325)-ROW())/12+5),AQ325)</f>
        <v>0</v>
      </c>
      <c r="AS325" s="221"/>
      <c r="AU325" s="204">
        <f ca="1">IF(AND(AQ325&gt;0,AR325&gt;0),COUNTIF(AU$6:AU324,"&gt;0")+1,0)</f>
        <v>0</v>
      </c>
    </row>
    <row r="326" spans="40:47">
      <c r="AN326" s="204">
        <v>9</v>
      </c>
      <c r="AO326" s="204">
        <v>3</v>
      </c>
      <c r="AP326" s="204">
        <v>9</v>
      </c>
      <c r="AQ326" s="221">
        <f ca="1">IF($AP326=1,IF(INDIRECT(ADDRESS(($AN326-1)*3+$AO326+5,$AP326+7))="",0,INDIRECT(ADDRESS(($AN326-1)*3+$AO326+5,$AP326+7))),IF(INDIRECT(ADDRESS(($AN326-1)*3+$AO326+5,$AP326+7))="",0,IF(COUNTIF(INDIRECT(ADDRESS(($AN326-1)*36+($AO326-1)*12+6,COLUMN())):INDIRECT(ADDRESS(($AN326-1)*36+($AO326-1)*12+$AP326+4,COLUMN())),INDIRECT(ADDRESS(($AN326-1)*3+$AO326+5,$AP326+7)))&gt;=1,0,INDIRECT(ADDRESS(($AN326-1)*3+$AO326+5,$AP326+7)))))</f>
        <v>0</v>
      </c>
      <c r="AR326" s="204">
        <f ca="1">COUNTIF(INDIRECT("H"&amp;(ROW()+12*(($AN326-1)*3+$AO326)-ROW())/12+5):INDIRECT("S"&amp;(ROW()+12*(($AN326-1)*3+$AO326)-ROW())/12+5),AQ326)</f>
        <v>0</v>
      </c>
      <c r="AS326" s="221"/>
      <c r="AU326" s="204">
        <f ca="1">IF(AND(AQ326&gt;0,AR326&gt;0),COUNTIF(AU$6:AU325,"&gt;0")+1,0)</f>
        <v>0</v>
      </c>
    </row>
    <row r="327" spans="40:47">
      <c r="AN327" s="204">
        <v>9</v>
      </c>
      <c r="AO327" s="204">
        <v>3</v>
      </c>
      <c r="AP327" s="204">
        <v>10</v>
      </c>
      <c r="AQ327" s="221">
        <f ca="1">IF($AP327=1,IF(INDIRECT(ADDRESS(($AN327-1)*3+$AO327+5,$AP327+7))="",0,INDIRECT(ADDRESS(($AN327-1)*3+$AO327+5,$AP327+7))),IF(INDIRECT(ADDRESS(($AN327-1)*3+$AO327+5,$AP327+7))="",0,IF(COUNTIF(INDIRECT(ADDRESS(($AN327-1)*36+($AO327-1)*12+6,COLUMN())):INDIRECT(ADDRESS(($AN327-1)*36+($AO327-1)*12+$AP327+4,COLUMN())),INDIRECT(ADDRESS(($AN327-1)*3+$AO327+5,$AP327+7)))&gt;=1,0,INDIRECT(ADDRESS(($AN327-1)*3+$AO327+5,$AP327+7)))))</f>
        <v>0</v>
      </c>
      <c r="AR327" s="204">
        <f ca="1">COUNTIF(INDIRECT("H"&amp;(ROW()+12*(($AN327-1)*3+$AO327)-ROW())/12+5):INDIRECT("S"&amp;(ROW()+12*(($AN327-1)*3+$AO327)-ROW())/12+5),AQ327)</f>
        <v>0</v>
      </c>
      <c r="AS327" s="221"/>
      <c r="AU327" s="204">
        <f ca="1">IF(AND(AQ327&gt;0,AR327&gt;0),COUNTIF(AU$6:AU326,"&gt;0")+1,0)</f>
        <v>0</v>
      </c>
    </row>
    <row r="328" spans="40:47">
      <c r="AN328" s="204">
        <v>9</v>
      </c>
      <c r="AO328" s="204">
        <v>3</v>
      </c>
      <c r="AP328" s="204">
        <v>11</v>
      </c>
      <c r="AQ328" s="221">
        <f ca="1">IF($AP328=1,IF(INDIRECT(ADDRESS(($AN328-1)*3+$AO328+5,$AP328+7))="",0,INDIRECT(ADDRESS(($AN328-1)*3+$AO328+5,$AP328+7))),IF(INDIRECT(ADDRESS(($AN328-1)*3+$AO328+5,$AP328+7))="",0,IF(COUNTIF(INDIRECT(ADDRESS(($AN328-1)*36+($AO328-1)*12+6,COLUMN())):INDIRECT(ADDRESS(($AN328-1)*36+($AO328-1)*12+$AP328+4,COLUMN())),INDIRECT(ADDRESS(($AN328-1)*3+$AO328+5,$AP328+7)))&gt;=1,0,INDIRECT(ADDRESS(($AN328-1)*3+$AO328+5,$AP328+7)))))</f>
        <v>0</v>
      </c>
      <c r="AR328" s="204">
        <f ca="1">COUNTIF(INDIRECT("H"&amp;(ROW()+12*(($AN328-1)*3+$AO328)-ROW())/12+5):INDIRECT("S"&amp;(ROW()+12*(($AN328-1)*3+$AO328)-ROW())/12+5),AQ328)</f>
        <v>0</v>
      </c>
      <c r="AS328" s="221"/>
      <c r="AU328" s="204">
        <f ca="1">IF(AND(AQ328&gt;0,AR328&gt;0),COUNTIF(AU$6:AU327,"&gt;0")+1,0)</f>
        <v>0</v>
      </c>
    </row>
    <row r="329" spans="40:47">
      <c r="AN329" s="204">
        <v>9</v>
      </c>
      <c r="AO329" s="204">
        <v>3</v>
      </c>
      <c r="AP329" s="204">
        <v>12</v>
      </c>
      <c r="AQ329" s="221">
        <f ca="1">IF($AP329=1,IF(INDIRECT(ADDRESS(($AN329-1)*3+$AO329+5,$AP329+7))="",0,INDIRECT(ADDRESS(($AN329-1)*3+$AO329+5,$AP329+7))),IF(INDIRECT(ADDRESS(($AN329-1)*3+$AO329+5,$AP329+7))="",0,IF(COUNTIF(INDIRECT(ADDRESS(($AN329-1)*36+($AO329-1)*12+6,COLUMN())):INDIRECT(ADDRESS(($AN329-1)*36+($AO329-1)*12+$AP329+4,COLUMN())),INDIRECT(ADDRESS(($AN329-1)*3+$AO329+5,$AP329+7)))&gt;=1,0,INDIRECT(ADDRESS(($AN329-1)*3+$AO329+5,$AP329+7)))))</f>
        <v>0</v>
      </c>
      <c r="AR329" s="204">
        <f ca="1">COUNTIF(INDIRECT("H"&amp;(ROW()+12*(($AN329-1)*3+$AO329)-ROW())/12+5):INDIRECT("S"&amp;(ROW()+12*(($AN329-1)*3+$AO329)-ROW())/12+5),AQ329)</f>
        <v>0</v>
      </c>
      <c r="AS329" s="221"/>
      <c r="AU329" s="204">
        <f ca="1">IF(AND(AQ329&gt;0,AR329&gt;0),COUNTIF(AU$6:AU328,"&gt;0")+1,0)</f>
        <v>0</v>
      </c>
    </row>
    <row r="330" spans="40:47">
      <c r="AN330" s="204">
        <v>10</v>
      </c>
      <c r="AO330" s="204">
        <v>1</v>
      </c>
      <c r="AP330" s="204">
        <v>1</v>
      </c>
      <c r="AQ330" s="221">
        <f ca="1">IF($AP330=1,IF(INDIRECT(ADDRESS(($AN330-1)*3+$AO330+5,$AP330+7))="",0,INDIRECT(ADDRESS(($AN330-1)*3+$AO330+5,$AP330+7))),IF(INDIRECT(ADDRESS(($AN330-1)*3+$AO330+5,$AP330+7))="",0,IF(COUNTIF(INDIRECT(ADDRESS(($AN330-1)*36+($AO330-1)*12+6,COLUMN())):INDIRECT(ADDRESS(($AN330-1)*36+($AO330-1)*12+$AP330+4,COLUMN())),INDIRECT(ADDRESS(($AN330-1)*3+$AO330+5,$AP330+7)))&gt;=1,0,INDIRECT(ADDRESS(($AN330-1)*3+$AO330+5,$AP330+7)))))</f>
        <v>0</v>
      </c>
      <c r="AR330" s="204">
        <f ca="1">COUNTIF(INDIRECT("H"&amp;(ROW()+12*(($AN330-1)*3+$AO330)-ROW())/12+5):INDIRECT("S"&amp;(ROW()+12*(($AN330-1)*3+$AO330)-ROW())/12+5),AQ330)</f>
        <v>0</v>
      </c>
      <c r="AS330" s="221"/>
      <c r="AU330" s="204">
        <f ca="1">IF(AND(AQ330&gt;0,AR330&gt;0),COUNTIF(AU$6:AU329,"&gt;0")+1,0)</f>
        <v>0</v>
      </c>
    </row>
    <row r="331" spans="40:47">
      <c r="AN331" s="204">
        <v>10</v>
      </c>
      <c r="AO331" s="204">
        <v>1</v>
      </c>
      <c r="AP331" s="204">
        <v>2</v>
      </c>
      <c r="AQ331" s="221">
        <f ca="1">IF($AP331=1,IF(INDIRECT(ADDRESS(($AN331-1)*3+$AO331+5,$AP331+7))="",0,INDIRECT(ADDRESS(($AN331-1)*3+$AO331+5,$AP331+7))),IF(INDIRECT(ADDRESS(($AN331-1)*3+$AO331+5,$AP331+7))="",0,IF(COUNTIF(INDIRECT(ADDRESS(($AN331-1)*36+($AO331-1)*12+6,COLUMN())):INDIRECT(ADDRESS(($AN331-1)*36+($AO331-1)*12+$AP331+4,COLUMN())),INDIRECT(ADDRESS(($AN331-1)*3+$AO331+5,$AP331+7)))&gt;=1,0,INDIRECT(ADDRESS(($AN331-1)*3+$AO331+5,$AP331+7)))))</f>
        <v>0</v>
      </c>
      <c r="AR331" s="204">
        <f ca="1">COUNTIF(INDIRECT("H"&amp;(ROW()+12*(($AN331-1)*3+$AO331)-ROW())/12+5):INDIRECT("S"&amp;(ROW()+12*(($AN331-1)*3+$AO331)-ROW())/12+5),AQ331)</f>
        <v>0</v>
      </c>
      <c r="AS331" s="221"/>
      <c r="AU331" s="204">
        <f ca="1">IF(AND(AQ331&gt;0,AR331&gt;0),COUNTIF(AU$6:AU330,"&gt;0")+1,0)</f>
        <v>0</v>
      </c>
    </row>
    <row r="332" spans="40:47">
      <c r="AN332" s="204">
        <v>10</v>
      </c>
      <c r="AO332" s="204">
        <v>1</v>
      </c>
      <c r="AP332" s="204">
        <v>3</v>
      </c>
      <c r="AQ332" s="221">
        <f ca="1">IF($AP332=1,IF(INDIRECT(ADDRESS(($AN332-1)*3+$AO332+5,$AP332+7))="",0,INDIRECT(ADDRESS(($AN332-1)*3+$AO332+5,$AP332+7))),IF(INDIRECT(ADDRESS(($AN332-1)*3+$AO332+5,$AP332+7))="",0,IF(COUNTIF(INDIRECT(ADDRESS(($AN332-1)*36+($AO332-1)*12+6,COLUMN())):INDIRECT(ADDRESS(($AN332-1)*36+($AO332-1)*12+$AP332+4,COLUMN())),INDIRECT(ADDRESS(($AN332-1)*3+$AO332+5,$AP332+7)))&gt;=1,0,INDIRECT(ADDRESS(($AN332-1)*3+$AO332+5,$AP332+7)))))</f>
        <v>0</v>
      </c>
      <c r="AR332" s="204">
        <f ca="1">COUNTIF(INDIRECT("H"&amp;(ROW()+12*(($AN332-1)*3+$AO332)-ROW())/12+5):INDIRECT("S"&amp;(ROW()+12*(($AN332-1)*3+$AO332)-ROW())/12+5),AQ332)</f>
        <v>0</v>
      </c>
      <c r="AS332" s="221"/>
      <c r="AU332" s="204">
        <f ca="1">IF(AND(AQ332&gt;0,AR332&gt;0),COUNTIF(AU$6:AU331,"&gt;0")+1,0)</f>
        <v>0</v>
      </c>
    </row>
    <row r="333" spans="40:47">
      <c r="AN333" s="204">
        <v>10</v>
      </c>
      <c r="AO333" s="204">
        <v>1</v>
      </c>
      <c r="AP333" s="204">
        <v>4</v>
      </c>
      <c r="AQ333" s="221">
        <f ca="1">IF($AP333=1,IF(INDIRECT(ADDRESS(($AN333-1)*3+$AO333+5,$AP333+7))="",0,INDIRECT(ADDRESS(($AN333-1)*3+$AO333+5,$AP333+7))),IF(INDIRECT(ADDRESS(($AN333-1)*3+$AO333+5,$AP333+7))="",0,IF(COUNTIF(INDIRECT(ADDRESS(($AN333-1)*36+($AO333-1)*12+6,COLUMN())):INDIRECT(ADDRESS(($AN333-1)*36+($AO333-1)*12+$AP333+4,COLUMN())),INDIRECT(ADDRESS(($AN333-1)*3+$AO333+5,$AP333+7)))&gt;=1,0,INDIRECT(ADDRESS(($AN333-1)*3+$AO333+5,$AP333+7)))))</f>
        <v>0</v>
      </c>
      <c r="AR333" s="204">
        <f ca="1">COUNTIF(INDIRECT("H"&amp;(ROW()+12*(($AN333-1)*3+$AO333)-ROW())/12+5):INDIRECT("S"&amp;(ROW()+12*(($AN333-1)*3+$AO333)-ROW())/12+5),AQ333)</f>
        <v>0</v>
      </c>
      <c r="AS333" s="221"/>
      <c r="AU333" s="204">
        <f ca="1">IF(AND(AQ333&gt;0,AR333&gt;0),COUNTIF(AU$6:AU332,"&gt;0")+1,0)</f>
        <v>0</v>
      </c>
    </row>
    <row r="334" spans="40:47">
      <c r="AN334" s="204">
        <v>10</v>
      </c>
      <c r="AO334" s="204">
        <v>1</v>
      </c>
      <c r="AP334" s="204">
        <v>5</v>
      </c>
      <c r="AQ334" s="221">
        <f ca="1">IF($AP334=1,IF(INDIRECT(ADDRESS(($AN334-1)*3+$AO334+5,$AP334+7))="",0,INDIRECT(ADDRESS(($AN334-1)*3+$AO334+5,$AP334+7))),IF(INDIRECT(ADDRESS(($AN334-1)*3+$AO334+5,$AP334+7))="",0,IF(COUNTIF(INDIRECT(ADDRESS(($AN334-1)*36+($AO334-1)*12+6,COLUMN())):INDIRECT(ADDRESS(($AN334-1)*36+($AO334-1)*12+$AP334+4,COLUMN())),INDIRECT(ADDRESS(($AN334-1)*3+$AO334+5,$AP334+7)))&gt;=1,0,INDIRECT(ADDRESS(($AN334-1)*3+$AO334+5,$AP334+7)))))</f>
        <v>0</v>
      </c>
      <c r="AR334" s="204">
        <f ca="1">COUNTIF(INDIRECT("H"&amp;(ROW()+12*(($AN334-1)*3+$AO334)-ROW())/12+5):INDIRECT("S"&amp;(ROW()+12*(($AN334-1)*3+$AO334)-ROW())/12+5),AQ334)</f>
        <v>0</v>
      </c>
      <c r="AS334" s="221"/>
      <c r="AU334" s="204">
        <f ca="1">IF(AND(AQ334&gt;0,AR334&gt;0),COUNTIF(AU$6:AU333,"&gt;0")+1,0)</f>
        <v>0</v>
      </c>
    </row>
    <row r="335" spans="40:47">
      <c r="AN335" s="204">
        <v>10</v>
      </c>
      <c r="AO335" s="204">
        <v>1</v>
      </c>
      <c r="AP335" s="204">
        <v>6</v>
      </c>
      <c r="AQ335" s="221">
        <f ca="1">IF($AP335=1,IF(INDIRECT(ADDRESS(($AN335-1)*3+$AO335+5,$AP335+7))="",0,INDIRECT(ADDRESS(($AN335-1)*3+$AO335+5,$AP335+7))),IF(INDIRECT(ADDRESS(($AN335-1)*3+$AO335+5,$AP335+7))="",0,IF(COUNTIF(INDIRECT(ADDRESS(($AN335-1)*36+($AO335-1)*12+6,COLUMN())):INDIRECT(ADDRESS(($AN335-1)*36+($AO335-1)*12+$AP335+4,COLUMN())),INDIRECT(ADDRESS(($AN335-1)*3+$AO335+5,$AP335+7)))&gt;=1,0,INDIRECT(ADDRESS(($AN335-1)*3+$AO335+5,$AP335+7)))))</f>
        <v>0</v>
      </c>
      <c r="AR335" s="204">
        <f ca="1">COUNTIF(INDIRECT("H"&amp;(ROW()+12*(($AN335-1)*3+$AO335)-ROW())/12+5):INDIRECT("S"&amp;(ROW()+12*(($AN335-1)*3+$AO335)-ROW())/12+5),AQ335)</f>
        <v>0</v>
      </c>
      <c r="AS335" s="221"/>
      <c r="AU335" s="204">
        <f ca="1">IF(AND(AQ335&gt;0,AR335&gt;0),COUNTIF(AU$6:AU334,"&gt;0")+1,0)</f>
        <v>0</v>
      </c>
    </row>
    <row r="336" spans="40:47">
      <c r="AN336" s="204">
        <v>10</v>
      </c>
      <c r="AO336" s="204">
        <v>1</v>
      </c>
      <c r="AP336" s="204">
        <v>7</v>
      </c>
      <c r="AQ336" s="221">
        <f ca="1">IF($AP336=1,IF(INDIRECT(ADDRESS(($AN336-1)*3+$AO336+5,$AP336+7))="",0,INDIRECT(ADDRESS(($AN336-1)*3+$AO336+5,$AP336+7))),IF(INDIRECT(ADDRESS(($AN336-1)*3+$AO336+5,$AP336+7))="",0,IF(COUNTIF(INDIRECT(ADDRESS(($AN336-1)*36+($AO336-1)*12+6,COLUMN())):INDIRECT(ADDRESS(($AN336-1)*36+($AO336-1)*12+$AP336+4,COLUMN())),INDIRECT(ADDRESS(($AN336-1)*3+$AO336+5,$AP336+7)))&gt;=1,0,INDIRECT(ADDRESS(($AN336-1)*3+$AO336+5,$AP336+7)))))</f>
        <v>0</v>
      </c>
      <c r="AR336" s="204">
        <f ca="1">COUNTIF(INDIRECT("H"&amp;(ROW()+12*(($AN336-1)*3+$AO336)-ROW())/12+5):INDIRECT("S"&amp;(ROW()+12*(($AN336-1)*3+$AO336)-ROW())/12+5),AQ336)</f>
        <v>0</v>
      </c>
      <c r="AS336" s="221"/>
      <c r="AU336" s="204">
        <f ca="1">IF(AND(AQ336&gt;0,AR336&gt;0),COUNTIF(AU$6:AU335,"&gt;0")+1,0)</f>
        <v>0</v>
      </c>
    </row>
    <row r="337" spans="40:47">
      <c r="AN337" s="204">
        <v>10</v>
      </c>
      <c r="AO337" s="204">
        <v>1</v>
      </c>
      <c r="AP337" s="204">
        <v>8</v>
      </c>
      <c r="AQ337" s="221">
        <f ca="1">IF($AP337=1,IF(INDIRECT(ADDRESS(($AN337-1)*3+$AO337+5,$AP337+7))="",0,INDIRECT(ADDRESS(($AN337-1)*3+$AO337+5,$AP337+7))),IF(INDIRECT(ADDRESS(($AN337-1)*3+$AO337+5,$AP337+7))="",0,IF(COUNTIF(INDIRECT(ADDRESS(($AN337-1)*36+($AO337-1)*12+6,COLUMN())):INDIRECT(ADDRESS(($AN337-1)*36+($AO337-1)*12+$AP337+4,COLUMN())),INDIRECT(ADDRESS(($AN337-1)*3+$AO337+5,$AP337+7)))&gt;=1,0,INDIRECT(ADDRESS(($AN337-1)*3+$AO337+5,$AP337+7)))))</f>
        <v>0</v>
      </c>
      <c r="AR337" s="204">
        <f ca="1">COUNTIF(INDIRECT("H"&amp;(ROW()+12*(($AN337-1)*3+$AO337)-ROW())/12+5):INDIRECT("S"&amp;(ROW()+12*(($AN337-1)*3+$AO337)-ROW())/12+5),AQ337)</f>
        <v>0</v>
      </c>
      <c r="AS337" s="221"/>
      <c r="AU337" s="204">
        <f ca="1">IF(AND(AQ337&gt;0,AR337&gt;0),COUNTIF(AU$6:AU336,"&gt;0")+1,0)</f>
        <v>0</v>
      </c>
    </row>
    <row r="338" spans="40:47">
      <c r="AN338" s="204">
        <v>10</v>
      </c>
      <c r="AO338" s="204">
        <v>1</v>
      </c>
      <c r="AP338" s="204">
        <v>9</v>
      </c>
      <c r="AQ338" s="221">
        <f ca="1">IF($AP338=1,IF(INDIRECT(ADDRESS(($AN338-1)*3+$AO338+5,$AP338+7))="",0,INDIRECT(ADDRESS(($AN338-1)*3+$AO338+5,$AP338+7))),IF(INDIRECT(ADDRESS(($AN338-1)*3+$AO338+5,$AP338+7))="",0,IF(COUNTIF(INDIRECT(ADDRESS(($AN338-1)*36+($AO338-1)*12+6,COLUMN())):INDIRECT(ADDRESS(($AN338-1)*36+($AO338-1)*12+$AP338+4,COLUMN())),INDIRECT(ADDRESS(($AN338-1)*3+$AO338+5,$AP338+7)))&gt;=1,0,INDIRECT(ADDRESS(($AN338-1)*3+$AO338+5,$AP338+7)))))</f>
        <v>0</v>
      </c>
      <c r="AR338" s="204">
        <f ca="1">COUNTIF(INDIRECT("H"&amp;(ROW()+12*(($AN338-1)*3+$AO338)-ROW())/12+5):INDIRECT("S"&amp;(ROW()+12*(($AN338-1)*3+$AO338)-ROW())/12+5),AQ338)</f>
        <v>0</v>
      </c>
      <c r="AS338" s="221"/>
      <c r="AU338" s="204">
        <f ca="1">IF(AND(AQ338&gt;0,AR338&gt;0),COUNTIF(AU$6:AU337,"&gt;0")+1,0)</f>
        <v>0</v>
      </c>
    </row>
    <row r="339" spans="40:47">
      <c r="AN339" s="204">
        <v>10</v>
      </c>
      <c r="AO339" s="204">
        <v>1</v>
      </c>
      <c r="AP339" s="204">
        <v>10</v>
      </c>
      <c r="AQ339" s="221">
        <f ca="1">IF($AP339=1,IF(INDIRECT(ADDRESS(($AN339-1)*3+$AO339+5,$AP339+7))="",0,INDIRECT(ADDRESS(($AN339-1)*3+$AO339+5,$AP339+7))),IF(INDIRECT(ADDRESS(($AN339-1)*3+$AO339+5,$AP339+7))="",0,IF(COUNTIF(INDIRECT(ADDRESS(($AN339-1)*36+($AO339-1)*12+6,COLUMN())):INDIRECT(ADDRESS(($AN339-1)*36+($AO339-1)*12+$AP339+4,COLUMN())),INDIRECT(ADDRESS(($AN339-1)*3+$AO339+5,$AP339+7)))&gt;=1,0,INDIRECT(ADDRESS(($AN339-1)*3+$AO339+5,$AP339+7)))))</f>
        <v>0</v>
      </c>
      <c r="AR339" s="204">
        <f ca="1">COUNTIF(INDIRECT("H"&amp;(ROW()+12*(($AN339-1)*3+$AO339)-ROW())/12+5):INDIRECT("S"&amp;(ROW()+12*(($AN339-1)*3+$AO339)-ROW())/12+5),AQ339)</f>
        <v>0</v>
      </c>
      <c r="AS339" s="221"/>
      <c r="AU339" s="204">
        <f ca="1">IF(AND(AQ339&gt;0,AR339&gt;0),COUNTIF(AU$6:AU338,"&gt;0")+1,0)</f>
        <v>0</v>
      </c>
    </row>
    <row r="340" spans="40:47">
      <c r="AN340" s="204">
        <v>10</v>
      </c>
      <c r="AO340" s="204">
        <v>1</v>
      </c>
      <c r="AP340" s="204">
        <v>11</v>
      </c>
      <c r="AQ340" s="221">
        <f ca="1">IF($AP340=1,IF(INDIRECT(ADDRESS(($AN340-1)*3+$AO340+5,$AP340+7))="",0,INDIRECT(ADDRESS(($AN340-1)*3+$AO340+5,$AP340+7))),IF(INDIRECT(ADDRESS(($AN340-1)*3+$AO340+5,$AP340+7))="",0,IF(COUNTIF(INDIRECT(ADDRESS(($AN340-1)*36+($AO340-1)*12+6,COLUMN())):INDIRECT(ADDRESS(($AN340-1)*36+($AO340-1)*12+$AP340+4,COLUMN())),INDIRECT(ADDRESS(($AN340-1)*3+$AO340+5,$AP340+7)))&gt;=1,0,INDIRECT(ADDRESS(($AN340-1)*3+$AO340+5,$AP340+7)))))</f>
        <v>0</v>
      </c>
      <c r="AR340" s="204">
        <f ca="1">COUNTIF(INDIRECT("H"&amp;(ROW()+12*(($AN340-1)*3+$AO340)-ROW())/12+5):INDIRECT("S"&amp;(ROW()+12*(($AN340-1)*3+$AO340)-ROW())/12+5),AQ340)</f>
        <v>0</v>
      </c>
      <c r="AS340" s="221"/>
      <c r="AU340" s="204">
        <f ca="1">IF(AND(AQ340&gt;0,AR340&gt;0),COUNTIF(AU$6:AU339,"&gt;0")+1,0)</f>
        <v>0</v>
      </c>
    </row>
    <row r="341" spans="40:47">
      <c r="AN341" s="204">
        <v>10</v>
      </c>
      <c r="AO341" s="204">
        <v>1</v>
      </c>
      <c r="AP341" s="204">
        <v>12</v>
      </c>
      <c r="AQ341" s="221">
        <f ca="1">IF($AP341=1,IF(INDIRECT(ADDRESS(($AN341-1)*3+$AO341+5,$AP341+7))="",0,INDIRECT(ADDRESS(($AN341-1)*3+$AO341+5,$AP341+7))),IF(INDIRECT(ADDRESS(($AN341-1)*3+$AO341+5,$AP341+7))="",0,IF(COUNTIF(INDIRECT(ADDRESS(($AN341-1)*36+($AO341-1)*12+6,COLUMN())):INDIRECT(ADDRESS(($AN341-1)*36+($AO341-1)*12+$AP341+4,COLUMN())),INDIRECT(ADDRESS(($AN341-1)*3+$AO341+5,$AP341+7)))&gt;=1,0,INDIRECT(ADDRESS(($AN341-1)*3+$AO341+5,$AP341+7)))))</f>
        <v>0</v>
      </c>
      <c r="AR341" s="204">
        <f ca="1">COUNTIF(INDIRECT("H"&amp;(ROW()+12*(($AN341-1)*3+$AO341)-ROW())/12+5):INDIRECT("S"&amp;(ROW()+12*(($AN341-1)*3+$AO341)-ROW())/12+5),AQ341)</f>
        <v>0</v>
      </c>
      <c r="AS341" s="221"/>
      <c r="AU341" s="204">
        <f ca="1">IF(AND(AQ341&gt;0,AR341&gt;0),COUNTIF(AU$6:AU340,"&gt;0")+1,0)</f>
        <v>0</v>
      </c>
    </row>
    <row r="342" spans="40:47">
      <c r="AN342" s="204">
        <v>10</v>
      </c>
      <c r="AO342" s="204">
        <v>2</v>
      </c>
      <c r="AP342" s="204">
        <v>1</v>
      </c>
      <c r="AQ342" s="221">
        <f ca="1">IF($AP342=1,IF(INDIRECT(ADDRESS(($AN342-1)*3+$AO342+5,$AP342+7))="",0,INDIRECT(ADDRESS(($AN342-1)*3+$AO342+5,$AP342+7))),IF(INDIRECT(ADDRESS(($AN342-1)*3+$AO342+5,$AP342+7))="",0,IF(COUNTIF(INDIRECT(ADDRESS(($AN342-1)*36+($AO342-1)*12+6,COLUMN())):INDIRECT(ADDRESS(($AN342-1)*36+($AO342-1)*12+$AP342+4,COLUMN())),INDIRECT(ADDRESS(($AN342-1)*3+$AO342+5,$AP342+7)))&gt;=1,0,INDIRECT(ADDRESS(($AN342-1)*3+$AO342+5,$AP342+7)))))</f>
        <v>0</v>
      </c>
      <c r="AR342" s="204">
        <f ca="1">COUNTIF(INDIRECT("H"&amp;(ROW()+12*(($AN342-1)*3+$AO342)-ROW())/12+5):INDIRECT("S"&amp;(ROW()+12*(($AN342-1)*3+$AO342)-ROW())/12+5),AQ342)</f>
        <v>0</v>
      </c>
      <c r="AS342" s="221"/>
      <c r="AU342" s="204">
        <f ca="1">IF(AND(AQ342&gt;0,AR342&gt;0),COUNTIF(AU$6:AU341,"&gt;0")+1,0)</f>
        <v>0</v>
      </c>
    </row>
    <row r="343" spans="40:47">
      <c r="AN343" s="204">
        <v>10</v>
      </c>
      <c r="AO343" s="204">
        <v>2</v>
      </c>
      <c r="AP343" s="204">
        <v>2</v>
      </c>
      <c r="AQ343" s="221">
        <f ca="1">IF($AP343=1,IF(INDIRECT(ADDRESS(($AN343-1)*3+$AO343+5,$AP343+7))="",0,INDIRECT(ADDRESS(($AN343-1)*3+$AO343+5,$AP343+7))),IF(INDIRECT(ADDRESS(($AN343-1)*3+$AO343+5,$AP343+7))="",0,IF(COUNTIF(INDIRECT(ADDRESS(($AN343-1)*36+($AO343-1)*12+6,COLUMN())):INDIRECT(ADDRESS(($AN343-1)*36+($AO343-1)*12+$AP343+4,COLUMN())),INDIRECT(ADDRESS(($AN343-1)*3+$AO343+5,$AP343+7)))&gt;=1,0,INDIRECT(ADDRESS(($AN343-1)*3+$AO343+5,$AP343+7)))))</f>
        <v>0</v>
      </c>
      <c r="AR343" s="204">
        <f ca="1">COUNTIF(INDIRECT("H"&amp;(ROW()+12*(($AN343-1)*3+$AO343)-ROW())/12+5):INDIRECT("S"&amp;(ROW()+12*(($AN343-1)*3+$AO343)-ROW())/12+5),AQ343)</f>
        <v>0</v>
      </c>
      <c r="AS343" s="221"/>
      <c r="AU343" s="204">
        <f ca="1">IF(AND(AQ343&gt;0,AR343&gt;0),COUNTIF(AU$6:AU342,"&gt;0")+1,0)</f>
        <v>0</v>
      </c>
    </row>
    <row r="344" spans="40:47">
      <c r="AN344" s="204">
        <v>10</v>
      </c>
      <c r="AO344" s="204">
        <v>2</v>
      </c>
      <c r="AP344" s="204">
        <v>3</v>
      </c>
      <c r="AQ344" s="221">
        <f ca="1">IF($AP344=1,IF(INDIRECT(ADDRESS(($AN344-1)*3+$AO344+5,$AP344+7))="",0,INDIRECT(ADDRESS(($AN344-1)*3+$AO344+5,$AP344+7))),IF(INDIRECT(ADDRESS(($AN344-1)*3+$AO344+5,$AP344+7))="",0,IF(COUNTIF(INDIRECT(ADDRESS(($AN344-1)*36+($AO344-1)*12+6,COLUMN())):INDIRECT(ADDRESS(($AN344-1)*36+($AO344-1)*12+$AP344+4,COLUMN())),INDIRECT(ADDRESS(($AN344-1)*3+$AO344+5,$AP344+7)))&gt;=1,0,INDIRECT(ADDRESS(($AN344-1)*3+$AO344+5,$AP344+7)))))</f>
        <v>0</v>
      </c>
      <c r="AR344" s="204">
        <f ca="1">COUNTIF(INDIRECT("H"&amp;(ROW()+12*(($AN344-1)*3+$AO344)-ROW())/12+5):INDIRECT("S"&amp;(ROW()+12*(($AN344-1)*3+$AO344)-ROW())/12+5),AQ344)</f>
        <v>0</v>
      </c>
      <c r="AS344" s="221"/>
      <c r="AU344" s="204">
        <f ca="1">IF(AND(AQ344&gt;0,AR344&gt;0),COUNTIF(AU$6:AU343,"&gt;0")+1,0)</f>
        <v>0</v>
      </c>
    </row>
    <row r="345" spans="40:47">
      <c r="AN345" s="204">
        <v>10</v>
      </c>
      <c r="AO345" s="204">
        <v>2</v>
      </c>
      <c r="AP345" s="204">
        <v>4</v>
      </c>
      <c r="AQ345" s="221">
        <f ca="1">IF($AP345=1,IF(INDIRECT(ADDRESS(($AN345-1)*3+$AO345+5,$AP345+7))="",0,INDIRECT(ADDRESS(($AN345-1)*3+$AO345+5,$AP345+7))),IF(INDIRECT(ADDRESS(($AN345-1)*3+$AO345+5,$AP345+7))="",0,IF(COUNTIF(INDIRECT(ADDRESS(($AN345-1)*36+($AO345-1)*12+6,COLUMN())):INDIRECT(ADDRESS(($AN345-1)*36+($AO345-1)*12+$AP345+4,COLUMN())),INDIRECT(ADDRESS(($AN345-1)*3+$AO345+5,$AP345+7)))&gt;=1,0,INDIRECT(ADDRESS(($AN345-1)*3+$AO345+5,$AP345+7)))))</f>
        <v>0</v>
      </c>
      <c r="AR345" s="204">
        <f ca="1">COUNTIF(INDIRECT("H"&amp;(ROW()+12*(($AN345-1)*3+$AO345)-ROW())/12+5):INDIRECT("S"&amp;(ROW()+12*(($AN345-1)*3+$AO345)-ROW())/12+5),AQ345)</f>
        <v>0</v>
      </c>
      <c r="AS345" s="221"/>
      <c r="AU345" s="204">
        <f ca="1">IF(AND(AQ345&gt;0,AR345&gt;0),COUNTIF(AU$6:AU344,"&gt;0")+1,0)</f>
        <v>0</v>
      </c>
    </row>
    <row r="346" spans="40:47">
      <c r="AN346" s="204">
        <v>10</v>
      </c>
      <c r="AO346" s="204">
        <v>2</v>
      </c>
      <c r="AP346" s="204">
        <v>5</v>
      </c>
      <c r="AQ346" s="221">
        <f ca="1">IF($AP346=1,IF(INDIRECT(ADDRESS(($AN346-1)*3+$AO346+5,$AP346+7))="",0,INDIRECT(ADDRESS(($AN346-1)*3+$AO346+5,$AP346+7))),IF(INDIRECT(ADDRESS(($AN346-1)*3+$AO346+5,$AP346+7))="",0,IF(COUNTIF(INDIRECT(ADDRESS(($AN346-1)*36+($AO346-1)*12+6,COLUMN())):INDIRECT(ADDRESS(($AN346-1)*36+($AO346-1)*12+$AP346+4,COLUMN())),INDIRECT(ADDRESS(($AN346-1)*3+$AO346+5,$AP346+7)))&gt;=1,0,INDIRECT(ADDRESS(($AN346-1)*3+$AO346+5,$AP346+7)))))</f>
        <v>0</v>
      </c>
      <c r="AR346" s="204">
        <f ca="1">COUNTIF(INDIRECT("H"&amp;(ROW()+12*(($AN346-1)*3+$AO346)-ROW())/12+5):INDIRECT("S"&amp;(ROW()+12*(($AN346-1)*3+$AO346)-ROW())/12+5),AQ346)</f>
        <v>0</v>
      </c>
      <c r="AS346" s="221"/>
      <c r="AU346" s="204">
        <f ca="1">IF(AND(AQ346&gt;0,AR346&gt;0),COUNTIF(AU$6:AU345,"&gt;0")+1,0)</f>
        <v>0</v>
      </c>
    </row>
    <row r="347" spans="40:47">
      <c r="AN347" s="204">
        <v>10</v>
      </c>
      <c r="AO347" s="204">
        <v>2</v>
      </c>
      <c r="AP347" s="204">
        <v>6</v>
      </c>
      <c r="AQ347" s="221">
        <f ca="1">IF($AP347=1,IF(INDIRECT(ADDRESS(($AN347-1)*3+$AO347+5,$AP347+7))="",0,INDIRECT(ADDRESS(($AN347-1)*3+$AO347+5,$AP347+7))),IF(INDIRECT(ADDRESS(($AN347-1)*3+$AO347+5,$AP347+7))="",0,IF(COUNTIF(INDIRECT(ADDRESS(($AN347-1)*36+($AO347-1)*12+6,COLUMN())):INDIRECT(ADDRESS(($AN347-1)*36+($AO347-1)*12+$AP347+4,COLUMN())),INDIRECT(ADDRESS(($AN347-1)*3+$AO347+5,$AP347+7)))&gt;=1,0,INDIRECT(ADDRESS(($AN347-1)*3+$AO347+5,$AP347+7)))))</f>
        <v>0</v>
      </c>
      <c r="AR347" s="204">
        <f ca="1">COUNTIF(INDIRECT("H"&amp;(ROW()+12*(($AN347-1)*3+$AO347)-ROW())/12+5):INDIRECT("S"&amp;(ROW()+12*(($AN347-1)*3+$AO347)-ROW())/12+5),AQ347)</f>
        <v>0</v>
      </c>
      <c r="AS347" s="221"/>
      <c r="AU347" s="204">
        <f ca="1">IF(AND(AQ347&gt;0,AR347&gt;0),COUNTIF(AU$6:AU346,"&gt;0")+1,0)</f>
        <v>0</v>
      </c>
    </row>
    <row r="348" spans="40:47">
      <c r="AN348" s="204">
        <v>10</v>
      </c>
      <c r="AO348" s="204">
        <v>2</v>
      </c>
      <c r="AP348" s="204">
        <v>7</v>
      </c>
      <c r="AQ348" s="221">
        <f ca="1">IF($AP348=1,IF(INDIRECT(ADDRESS(($AN348-1)*3+$AO348+5,$AP348+7))="",0,INDIRECT(ADDRESS(($AN348-1)*3+$AO348+5,$AP348+7))),IF(INDIRECT(ADDRESS(($AN348-1)*3+$AO348+5,$AP348+7))="",0,IF(COUNTIF(INDIRECT(ADDRESS(($AN348-1)*36+($AO348-1)*12+6,COLUMN())):INDIRECT(ADDRESS(($AN348-1)*36+($AO348-1)*12+$AP348+4,COLUMN())),INDIRECT(ADDRESS(($AN348-1)*3+$AO348+5,$AP348+7)))&gt;=1,0,INDIRECT(ADDRESS(($AN348-1)*3+$AO348+5,$AP348+7)))))</f>
        <v>0</v>
      </c>
      <c r="AR348" s="204">
        <f ca="1">COUNTIF(INDIRECT("H"&amp;(ROW()+12*(($AN348-1)*3+$AO348)-ROW())/12+5):INDIRECT("S"&amp;(ROW()+12*(($AN348-1)*3+$AO348)-ROW())/12+5),AQ348)</f>
        <v>0</v>
      </c>
      <c r="AS348" s="221"/>
      <c r="AU348" s="204">
        <f ca="1">IF(AND(AQ348&gt;0,AR348&gt;0),COUNTIF(AU$6:AU347,"&gt;0")+1,0)</f>
        <v>0</v>
      </c>
    </row>
    <row r="349" spans="40:47">
      <c r="AN349" s="204">
        <v>10</v>
      </c>
      <c r="AO349" s="204">
        <v>2</v>
      </c>
      <c r="AP349" s="204">
        <v>8</v>
      </c>
      <c r="AQ349" s="221">
        <f ca="1">IF($AP349=1,IF(INDIRECT(ADDRESS(($AN349-1)*3+$AO349+5,$AP349+7))="",0,INDIRECT(ADDRESS(($AN349-1)*3+$AO349+5,$AP349+7))),IF(INDIRECT(ADDRESS(($AN349-1)*3+$AO349+5,$AP349+7))="",0,IF(COUNTIF(INDIRECT(ADDRESS(($AN349-1)*36+($AO349-1)*12+6,COLUMN())):INDIRECT(ADDRESS(($AN349-1)*36+($AO349-1)*12+$AP349+4,COLUMN())),INDIRECT(ADDRESS(($AN349-1)*3+$AO349+5,$AP349+7)))&gt;=1,0,INDIRECT(ADDRESS(($AN349-1)*3+$AO349+5,$AP349+7)))))</f>
        <v>0</v>
      </c>
      <c r="AR349" s="204">
        <f ca="1">COUNTIF(INDIRECT("H"&amp;(ROW()+12*(($AN349-1)*3+$AO349)-ROW())/12+5):INDIRECT("S"&amp;(ROW()+12*(($AN349-1)*3+$AO349)-ROW())/12+5),AQ349)</f>
        <v>0</v>
      </c>
      <c r="AS349" s="221"/>
      <c r="AU349" s="204">
        <f ca="1">IF(AND(AQ349&gt;0,AR349&gt;0),COUNTIF(AU$6:AU348,"&gt;0")+1,0)</f>
        <v>0</v>
      </c>
    </row>
    <row r="350" spans="40:47">
      <c r="AN350" s="204">
        <v>10</v>
      </c>
      <c r="AO350" s="204">
        <v>2</v>
      </c>
      <c r="AP350" s="204">
        <v>9</v>
      </c>
      <c r="AQ350" s="221">
        <f ca="1">IF($AP350=1,IF(INDIRECT(ADDRESS(($AN350-1)*3+$AO350+5,$AP350+7))="",0,INDIRECT(ADDRESS(($AN350-1)*3+$AO350+5,$AP350+7))),IF(INDIRECT(ADDRESS(($AN350-1)*3+$AO350+5,$AP350+7))="",0,IF(COUNTIF(INDIRECT(ADDRESS(($AN350-1)*36+($AO350-1)*12+6,COLUMN())):INDIRECT(ADDRESS(($AN350-1)*36+($AO350-1)*12+$AP350+4,COLUMN())),INDIRECT(ADDRESS(($AN350-1)*3+$AO350+5,$AP350+7)))&gt;=1,0,INDIRECT(ADDRESS(($AN350-1)*3+$AO350+5,$AP350+7)))))</f>
        <v>0</v>
      </c>
      <c r="AR350" s="204">
        <f ca="1">COUNTIF(INDIRECT("H"&amp;(ROW()+12*(($AN350-1)*3+$AO350)-ROW())/12+5):INDIRECT("S"&amp;(ROW()+12*(($AN350-1)*3+$AO350)-ROW())/12+5),AQ350)</f>
        <v>0</v>
      </c>
      <c r="AS350" s="221"/>
      <c r="AU350" s="204">
        <f ca="1">IF(AND(AQ350&gt;0,AR350&gt;0),COUNTIF(AU$6:AU349,"&gt;0")+1,0)</f>
        <v>0</v>
      </c>
    </row>
    <row r="351" spans="40:47">
      <c r="AN351" s="204">
        <v>10</v>
      </c>
      <c r="AO351" s="204">
        <v>2</v>
      </c>
      <c r="AP351" s="204">
        <v>10</v>
      </c>
      <c r="AQ351" s="221">
        <f ca="1">IF($AP351=1,IF(INDIRECT(ADDRESS(($AN351-1)*3+$AO351+5,$AP351+7))="",0,INDIRECT(ADDRESS(($AN351-1)*3+$AO351+5,$AP351+7))),IF(INDIRECT(ADDRESS(($AN351-1)*3+$AO351+5,$AP351+7))="",0,IF(COUNTIF(INDIRECT(ADDRESS(($AN351-1)*36+($AO351-1)*12+6,COLUMN())):INDIRECT(ADDRESS(($AN351-1)*36+($AO351-1)*12+$AP351+4,COLUMN())),INDIRECT(ADDRESS(($AN351-1)*3+$AO351+5,$AP351+7)))&gt;=1,0,INDIRECT(ADDRESS(($AN351-1)*3+$AO351+5,$AP351+7)))))</f>
        <v>0</v>
      </c>
      <c r="AR351" s="204">
        <f ca="1">COUNTIF(INDIRECT("H"&amp;(ROW()+12*(($AN351-1)*3+$AO351)-ROW())/12+5):INDIRECT("S"&amp;(ROW()+12*(($AN351-1)*3+$AO351)-ROW())/12+5),AQ351)</f>
        <v>0</v>
      </c>
      <c r="AS351" s="221"/>
      <c r="AU351" s="204">
        <f ca="1">IF(AND(AQ351&gt;0,AR351&gt;0),COUNTIF(AU$6:AU350,"&gt;0")+1,0)</f>
        <v>0</v>
      </c>
    </row>
    <row r="352" spans="40:47">
      <c r="AN352" s="204">
        <v>10</v>
      </c>
      <c r="AO352" s="204">
        <v>2</v>
      </c>
      <c r="AP352" s="204">
        <v>11</v>
      </c>
      <c r="AQ352" s="221">
        <f ca="1">IF($AP352=1,IF(INDIRECT(ADDRESS(($AN352-1)*3+$AO352+5,$AP352+7))="",0,INDIRECT(ADDRESS(($AN352-1)*3+$AO352+5,$AP352+7))),IF(INDIRECT(ADDRESS(($AN352-1)*3+$AO352+5,$AP352+7))="",0,IF(COUNTIF(INDIRECT(ADDRESS(($AN352-1)*36+($AO352-1)*12+6,COLUMN())):INDIRECT(ADDRESS(($AN352-1)*36+($AO352-1)*12+$AP352+4,COLUMN())),INDIRECT(ADDRESS(($AN352-1)*3+$AO352+5,$AP352+7)))&gt;=1,0,INDIRECT(ADDRESS(($AN352-1)*3+$AO352+5,$AP352+7)))))</f>
        <v>0</v>
      </c>
      <c r="AR352" s="204">
        <f ca="1">COUNTIF(INDIRECT("H"&amp;(ROW()+12*(($AN352-1)*3+$AO352)-ROW())/12+5):INDIRECT("S"&amp;(ROW()+12*(($AN352-1)*3+$AO352)-ROW())/12+5),AQ352)</f>
        <v>0</v>
      </c>
      <c r="AS352" s="221"/>
      <c r="AU352" s="204">
        <f ca="1">IF(AND(AQ352&gt;0,AR352&gt;0),COUNTIF(AU$6:AU351,"&gt;0")+1,0)</f>
        <v>0</v>
      </c>
    </row>
    <row r="353" spans="40:47">
      <c r="AN353" s="204">
        <v>10</v>
      </c>
      <c r="AO353" s="204">
        <v>2</v>
      </c>
      <c r="AP353" s="204">
        <v>12</v>
      </c>
      <c r="AQ353" s="221">
        <f ca="1">IF($AP353=1,IF(INDIRECT(ADDRESS(($AN353-1)*3+$AO353+5,$AP353+7))="",0,INDIRECT(ADDRESS(($AN353-1)*3+$AO353+5,$AP353+7))),IF(INDIRECT(ADDRESS(($AN353-1)*3+$AO353+5,$AP353+7))="",0,IF(COUNTIF(INDIRECT(ADDRESS(($AN353-1)*36+($AO353-1)*12+6,COLUMN())):INDIRECT(ADDRESS(($AN353-1)*36+($AO353-1)*12+$AP353+4,COLUMN())),INDIRECT(ADDRESS(($AN353-1)*3+$AO353+5,$AP353+7)))&gt;=1,0,INDIRECT(ADDRESS(($AN353-1)*3+$AO353+5,$AP353+7)))))</f>
        <v>0</v>
      </c>
      <c r="AR353" s="204">
        <f ca="1">COUNTIF(INDIRECT("H"&amp;(ROW()+12*(($AN353-1)*3+$AO353)-ROW())/12+5):INDIRECT("S"&amp;(ROW()+12*(($AN353-1)*3+$AO353)-ROW())/12+5),AQ353)</f>
        <v>0</v>
      </c>
      <c r="AS353" s="221"/>
      <c r="AU353" s="204">
        <f ca="1">IF(AND(AQ353&gt;0,AR353&gt;0),COUNTIF(AU$6:AU352,"&gt;0")+1,0)</f>
        <v>0</v>
      </c>
    </row>
    <row r="354" spans="40:47">
      <c r="AN354" s="204">
        <v>10</v>
      </c>
      <c r="AO354" s="204">
        <v>3</v>
      </c>
      <c r="AP354" s="204">
        <v>1</v>
      </c>
      <c r="AQ354" s="221">
        <f ca="1">IF($AP354=1,IF(INDIRECT(ADDRESS(($AN354-1)*3+$AO354+5,$AP354+7))="",0,INDIRECT(ADDRESS(($AN354-1)*3+$AO354+5,$AP354+7))),IF(INDIRECT(ADDRESS(($AN354-1)*3+$AO354+5,$AP354+7))="",0,IF(COUNTIF(INDIRECT(ADDRESS(($AN354-1)*36+($AO354-1)*12+6,COLUMN())):INDIRECT(ADDRESS(($AN354-1)*36+($AO354-1)*12+$AP354+4,COLUMN())),INDIRECT(ADDRESS(($AN354-1)*3+$AO354+5,$AP354+7)))&gt;=1,0,INDIRECT(ADDRESS(($AN354-1)*3+$AO354+5,$AP354+7)))))</f>
        <v>0</v>
      </c>
      <c r="AR354" s="204">
        <f ca="1">COUNTIF(INDIRECT("H"&amp;(ROW()+12*(($AN354-1)*3+$AO354)-ROW())/12+5):INDIRECT("S"&amp;(ROW()+12*(($AN354-1)*3+$AO354)-ROW())/12+5),AQ354)</f>
        <v>0</v>
      </c>
      <c r="AS354" s="221"/>
      <c r="AU354" s="204">
        <f ca="1">IF(AND(AQ354&gt;0,AR354&gt;0),COUNTIF(AU$6:AU353,"&gt;0")+1,0)</f>
        <v>0</v>
      </c>
    </row>
    <row r="355" spans="40:47">
      <c r="AN355" s="204">
        <v>10</v>
      </c>
      <c r="AO355" s="204">
        <v>3</v>
      </c>
      <c r="AP355" s="204">
        <v>2</v>
      </c>
      <c r="AQ355" s="221">
        <f ca="1">IF($AP355=1,IF(INDIRECT(ADDRESS(($AN355-1)*3+$AO355+5,$AP355+7))="",0,INDIRECT(ADDRESS(($AN355-1)*3+$AO355+5,$AP355+7))),IF(INDIRECT(ADDRESS(($AN355-1)*3+$AO355+5,$AP355+7))="",0,IF(COUNTIF(INDIRECT(ADDRESS(($AN355-1)*36+($AO355-1)*12+6,COLUMN())):INDIRECT(ADDRESS(($AN355-1)*36+($AO355-1)*12+$AP355+4,COLUMN())),INDIRECT(ADDRESS(($AN355-1)*3+$AO355+5,$AP355+7)))&gt;=1,0,INDIRECT(ADDRESS(($AN355-1)*3+$AO355+5,$AP355+7)))))</f>
        <v>0</v>
      </c>
      <c r="AR355" s="204">
        <f ca="1">COUNTIF(INDIRECT("H"&amp;(ROW()+12*(($AN355-1)*3+$AO355)-ROW())/12+5):INDIRECT("S"&amp;(ROW()+12*(($AN355-1)*3+$AO355)-ROW())/12+5),AQ355)</f>
        <v>0</v>
      </c>
      <c r="AS355" s="221"/>
      <c r="AU355" s="204">
        <f ca="1">IF(AND(AQ355&gt;0,AR355&gt;0),COUNTIF(AU$6:AU354,"&gt;0")+1,0)</f>
        <v>0</v>
      </c>
    </row>
    <row r="356" spans="40:47">
      <c r="AN356" s="204">
        <v>10</v>
      </c>
      <c r="AO356" s="204">
        <v>3</v>
      </c>
      <c r="AP356" s="204">
        <v>3</v>
      </c>
      <c r="AQ356" s="221">
        <f ca="1">IF($AP356=1,IF(INDIRECT(ADDRESS(($AN356-1)*3+$AO356+5,$AP356+7))="",0,INDIRECT(ADDRESS(($AN356-1)*3+$AO356+5,$AP356+7))),IF(INDIRECT(ADDRESS(($AN356-1)*3+$AO356+5,$AP356+7))="",0,IF(COUNTIF(INDIRECT(ADDRESS(($AN356-1)*36+($AO356-1)*12+6,COLUMN())):INDIRECT(ADDRESS(($AN356-1)*36+($AO356-1)*12+$AP356+4,COLUMN())),INDIRECT(ADDRESS(($AN356-1)*3+$AO356+5,$AP356+7)))&gt;=1,0,INDIRECT(ADDRESS(($AN356-1)*3+$AO356+5,$AP356+7)))))</f>
        <v>0</v>
      </c>
      <c r="AR356" s="204">
        <f ca="1">COUNTIF(INDIRECT("H"&amp;(ROW()+12*(($AN356-1)*3+$AO356)-ROW())/12+5):INDIRECT("S"&amp;(ROW()+12*(($AN356-1)*3+$AO356)-ROW())/12+5),AQ356)</f>
        <v>0</v>
      </c>
      <c r="AS356" s="221"/>
      <c r="AU356" s="204">
        <f ca="1">IF(AND(AQ356&gt;0,AR356&gt;0),COUNTIF(AU$6:AU355,"&gt;0")+1,0)</f>
        <v>0</v>
      </c>
    </row>
    <row r="357" spans="40:47">
      <c r="AN357" s="204">
        <v>10</v>
      </c>
      <c r="AO357" s="204">
        <v>3</v>
      </c>
      <c r="AP357" s="204">
        <v>4</v>
      </c>
      <c r="AQ357" s="221">
        <f ca="1">IF($AP357=1,IF(INDIRECT(ADDRESS(($AN357-1)*3+$AO357+5,$AP357+7))="",0,INDIRECT(ADDRESS(($AN357-1)*3+$AO357+5,$AP357+7))),IF(INDIRECT(ADDRESS(($AN357-1)*3+$AO357+5,$AP357+7))="",0,IF(COUNTIF(INDIRECT(ADDRESS(($AN357-1)*36+($AO357-1)*12+6,COLUMN())):INDIRECT(ADDRESS(($AN357-1)*36+($AO357-1)*12+$AP357+4,COLUMN())),INDIRECT(ADDRESS(($AN357-1)*3+$AO357+5,$AP357+7)))&gt;=1,0,INDIRECT(ADDRESS(($AN357-1)*3+$AO357+5,$AP357+7)))))</f>
        <v>0</v>
      </c>
      <c r="AR357" s="204">
        <f ca="1">COUNTIF(INDIRECT("H"&amp;(ROW()+12*(($AN357-1)*3+$AO357)-ROW())/12+5):INDIRECT("S"&amp;(ROW()+12*(($AN357-1)*3+$AO357)-ROW())/12+5),AQ357)</f>
        <v>0</v>
      </c>
      <c r="AS357" s="221"/>
      <c r="AU357" s="204">
        <f ca="1">IF(AND(AQ357&gt;0,AR357&gt;0),COUNTIF(AU$6:AU356,"&gt;0")+1,0)</f>
        <v>0</v>
      </c>
    </row>
    <row r="358" spans="40:47">
      <c r="AN358" s="204">
        <v>10</v>
      </c>
      <c r="AO358" s="204">
        <v>3</v>
      </c>
      <c r="AP358" s="204">
        <v>5</v>
      </c>
      <c r="AQ358" s="221">
        <f ca="1">IF($AP358=1,IF(INDIRECT(ADDRESS(($AN358-1)*3+$AO358+5,$AP358+7))="",0,INDIRECT(ADDRESS(($AN358-1)*3+$AO358+5,$AP358+7))),IF(INDIRECT(ADDRESS(($AN358-1)*3+$AO358+5,$AP358+7))="",0,IF(COUNTIF(INDIRECT(ADDRESS(($AN358-1)*36+($AO358-1)*12+6,COLUMN())):INDIRECT(ADDRESS(($AN358-1)*36+($AO358-1)*12+$AP358+4,COLUMN())),INDIRECT(ADDRESS(($AN358-1)*3+$AO358+5,$AP358+7)))&gt;=1,0,INDIRECT(ADDRESS(($AN358-1)*3+$AO358+5,$AP358+7)))))</f>
        <v>0</v>
      </c>
      <c r="AR358" s="204">
        <f ca="1">COUNTIF(INDIRECT("H"&amp;(ROW()+12*(($AN358-1)*3+$AO358)-ROW())/12+5):INDIRECT("S"&amp;(ROW()+12*(($AN358-1)*3+$AO358)-ROW())/12+5),AQ358)</f>
        <v>0</v>
      </c>
      <c r="AS358" s="221"/>
      <c r="AU358" s="204">
        <f ca="1">IF(AND(AQ358&gt;0,AR358&gt;0),COUNTIF(AU$6:AU357,"&gt;0")+1,0)</f>
        <v>0</v>
      </c>
    </row>
    <row r="359" spans="40:47">
      <c r="AN359" s="204">
        <v>10</v>
      </c>
      <c r="AO359" s="204">
        <v>3</v>
      </c>
      <c r="AP359" s="204">
        <v>6</v>
      </c>
      <c r="AQ359" s="221">
        <f ca="1">IF($AP359=1,IF(INDIRECT(ADDRESS(($AN359-1)*3+$AO359+5,$AP359+7))="",0,INDIRECT(ADDRESS(($AN359-1)*3+$AO359+5,$AP359+7))),IF(INDIRECT(ADDRESS(($AN359-1)*3+$AO359+5,$AP359+7))="",0,IF(COUNTIF(INDIRECT(ADDRESS(($AN359-1)*36+($AO359-1)*12+6,COLUMN())):INDIRECT(ADDRESS(($AN359-1)*36+($AO359-1)*12+$AP359+4,COLUMN())),INDIRECT(ADDRESS(($AN359-1)*3+$AO359+5,$AP359+7)))&gt;=1,0,INDIRECT(ADDRESS(($AN359-1)*3+$AO359+5,$AP359+7)))))</f>
        <v>0</v>
      </c>
      <c r="AR359" s="204">
        <f ca="1">COUNTIF(INDIRECT("H"&amp;(ROW()+12*(($AN359-1)*3+$AO359)-ROW())/12+5):INDIRECT("S"&amp;(ROW()+12*(($AN359-1)*3+$AO359)-ROW())/12+5),AQ359)</f>
        <v>0</v>
      </c>
      <c r="AS359" s="221"/>
      <c r="AU359" s="204">
        <f ca="1">IF(AND(AQ359&gt;0,AR359&gt;0),COUNTIF(AU$6:AU358,"&gt;0")+1,0)</f>
        <v>0</v>
      </c>
    </row>
    <row r="360" spans="40:47">
      <c r="AN360" s="204">
        <v>10</v>
      </c>
      <c r="AO360" s="204">
        <v>3</v>
      </c>
      <c r="AP360" s="204">
        <v>7</v>
      </c>
      <c r="AQ360" s="221">
        <f ca="1">IF($AP360=1,IF(INDIRECT(ADDRESS(($AN360-1)*3+$AO360+5,$AP360+7))="",0,INDIRECT(ADDRESS(($AN360-1)*3+$AO360+5,$AP360+7))),IF(INDIRECT(ADDRESS(($AN360-1)*3+$AO360+5,$AP360+7))="",0,IF(COUNTIF(INDIRECT(ADDRESS(($AN360-1)*36+($AO360-1)*12+6,COLUMN())):INDIRECT(ADDRESS(($AN360-1)*36+($AO360-1)*12+$AP360+4,COLUMN())),INDIRECT(ADDRESS(($AN360-1)*3+$AO360+5,$AP360+7)))&gt;=1,0,INDIRECT(ADDRESS(($AN360-1)*3+$AO360+5,$AP360+7)))))</f>
        <v>0</v>
      </c>
      <c r="AR360" s="204">
        <f ca="1">COUNTIF(INDIRECT("H"&amp;(ROW()+12*(($AN360-1)*3+$AO360)-ROW())/12+5):INDIRECT("S"&amp;(ROW()+12*(($AN360-1)*3+$AO360)-ROW())/12+5),AQ360)</f>
        <v>0</v>
      </c>
      <c r="AS360" s="221"/>
      <c r="AU360" s="204">
        <f ca="1">IF(AND(AQ360&gt;0,AR360&gt;0),COUNTIF(AU$6:AU359,"&gt;0")+1,0)</f>
        <v>0</v>
      </c>
    </row>
    <row r="361" spans="40:47">
      <c r="AN361" s="204">
        <v>10</v>
      </c>
      <c r="AO361" s="204">
        <v>3</v>
      </c>
      <c r="AP361" s="204">
        <v>8</v>
      </c>
      <c r="AQ361" s="221">
        <f ca="1">IF($AP361=1,IF(INDIRECT(ADDRESS(($AN361-1)*3+$AO361+5,$AP361+7))="",0,INDIRECT(ADDRESS(($AN361-1)*3+$AO361+5,$AP361+7))),IF(INDIRECT(ADDRESS(($AN361-1)*3+$AO361+5,$AP361+7))="",0,IF(COUNTIF(INDIRECT(ADDRESS(($AN361-1)*36+($AO361-1)*12+6,COLUMN())):INDIRECT(ADDRESS(($AN361-1)*36+($AO361-1)*12+$AP361+4,COLUMN())),INDIRECT(ADDRESS(($AN361-1)*3+$AO361+5,$AP361+7)))&gt;=1,0,INDIRECT(ADDRESS(($AN361-1)*3+$AO361+5,$AP361+7)))))</f>
        <v>0</v>
      </c>
      <c r="AR361" s="204">
        <f ca="1">COUNTIF(INDIRECT("H"&amp;(ROW()+12*(($AN361-1)*3+$AO361)-ROW())/12+5):INDIRECT("S"&amp;(ROW()+12*(($AN361-1)*3+$AO361)-ROW())/12+5),AQ361)</f>
        <v>0</v>
      </c>
      <c r="AS361" s="221"/>
      <c r="AU361" s="204">
        <f ca="1">IF(AND(AQ361&gt;0,AR361&gt;0),COUNTIF(AU$6:AU360,"&gt;0")+1,0)</f>
        <v>0</v>
      </c>
    </row>
    <row r="362" spans="40:47">
      <c r="AN362" s="204">
        <v>10</v>
      </c>
      <c r="AO362" s="204">
        <v>3</v>
      </c>
      <c r="AP362" s="204">
        <v>9</v>
      </c>
      <c r="AQ362" s="221">
        <f ca="1">IF($AP362=1,IF(INDIRECT(ADDRESS(($AN362-1)*3+$AO362+5,$AP362+7))="",0,INDIRECT(ADDRESS(($AN362-1)*3+$AO362+5,$AP362+7))),IF(INDIRECT(ADDRESS(($AN362-1)*3+$AO362+5,$AP362+7))="",0,IF(COUNTIF(INDIRECT(ADDRESS(($AN362-1)*36+($AO362-1)*12+6,COLUMN())):INDIRECT(ADDRESS(($AN362-1)*36+($AO362-1)*12+$AP362+4,COLUMN())),INDIRECT(ADDRESS(($AN362-1)*3+$AO362+5,$AP362+7)))&gt;=1,0,INDIRECT(ADDRESS(($AN362-1)*3+$AO362+5,$AP362+7)))))</f>
        <v>0</v>
      </c>
      <c r="AR362" s="204">
        <f ca="1">COUNTIF(INDIRECT("H"&amp;(ROW()+12*(($AN362-1)*3+$AO362)-ROW())/12+5):INDIRECT("S"&amp;(ROW()+12*(($AN362-1)*3+$AO362)-ROW())/12+5),AQ362)</f>
        <v>0</v>
      </c>
      <c r="AS362" s="221"/>
      <c r="AU362" s="204">
        <f ca="1">IF(AND(AQ362&gt;0,AR362&gt;0),COUNTIF(AU$6:AU361,"&gt;0")+1,0)</f>
        <v>0</v>
      </c>
    </row>
    <row r="363" spans="40:47">
      <c r="AN363" s="204">
        <v>10</v>
      </c>
      <c r="AO363" s="204">
        <v>3</v>
      </c>
      <c r="AP363" s="204">
        <v>10</v>
      </c>
      <c r="AQ363" s="221">
        <f ca="1">IF($AP363=1,IF(INDIRECT(ADDRESS(($AN363-1)*3+$AO363+5,$AP363+7))="",0,INDIRECT(ADDRESS(($AN363-1)*3+$AO363+5,$AP363+7))),IF(INDIRECT(ADDRESS(($AN363-1)*3+$AO363+5,$AP363+7))="",0,IF(COUNTIF(INDIRECT(ADDRESS(($AN363-1)*36+($AO363-1)*12+6,COLUMN())):INDIRECT(ADDRESS(($AN363-1)*36+($AO363-1)*12+$AP363+4,COLUMN())),INDIRECT(ADDRESS(($AN363-1)*3+$AO363+5,$AP363+7)))&gt;=1,0,INDIRECT(ADDRESS(($AN363-1)*3+$AO363+5,$AP363+7)))))</f>
        <v>0</v>
      </c>
      <c r="AR363" s="204">
        <f ca="1">COUNTIF(INDIRECT("H"&amp;(ROW()+12*(($AN363-1)*3+$AO363)-ROW())/12+5):INDIRECT("S"&amp;(ROW()+12*(($AN363-1)*3+$AO363)-ROW())/12+5),AQ363)</f>
        <v>0</v>
      </c>
      <c r="AS363" s="221"/>
      <c r="AU363" s="204">
        <f ca="1">IF(AND(AQ363&gt;0,AR363&gt;0),COUNTIF(AU$6:AU362,"&gt;0")+1,0)</f>
        <v>0</v>
      </c>
    </row>
    <row r="364" spans="40:47">
      <c r="AN364" s="204">
        <v>10</v>
      </c>
      <c r="AO364" s="204">
        <v>3</v>
      </c>
      <c r="AP364" s="204">
        <v>11</v>
      </c>
      <c r="AQ364" s="221">
        <f ca="1">IF($AP364=1,IF(INDIRECT(ADDRESS(($AN364-1)*3+$AO364+5,$AP364+7))="",0,INDIRECT(ADDRESS(($AN364-1)*3+$AO364+5,$AP364+7))),IF(INDIRECT(ADDRESS(($AN364-1)*3+$AO364+5,$AP364+7))="",0,IF(COUNTIF(INDIRECT(ADDRESS(($AN364-1)*36+($AO364-1)*12+6,COLUMN())):INDIRECT(ADDRESS(($AN364-1)*36+($AO364-1)*12+$AP364+4,COLUMN())),INDIRECT(ADDRESS(($AN364-1)*3+$AO364+5,$AP364+7)))&gt;=1,0,INDIRECT(ADDRESS(($AN364-1)*3+$AO364+5,$AP364+7)))))</f>
        <v>0</v>
      </c>
      <c r="AR364" s="204">
        <f ca="1">COUNTIF(INDIRECT("H"&amp;(ROW()+12*(($AN364-1)*3+$AO364)-ROW())/12+5):INDIRECT("S"&amp;(ROW()+12*(($AN364-1)*3+$AO364)-ROW())/12+5),AQ364)</f>
        <v>0</v>
      </c>
      <c r="AS364" s="221"/>
      <c r="AU364" s="204">
        <f ca="1">IF(AND(AQ364&gt;0,AR364&gt;0),COUNTIF(AU$6:AU363,"&gt;0")+1,0)</f>
        <v>0</v>
      </c>
    </row>
    <row r="365" spans="40:47">
      <c r="AN365" s="204">
        <v>10</v>
      </c>
      <c r="AO365" s="204">
        <v>3</v>
      </c>
      <c r="AP365" s="204">
        <v>12</v>
      </c>
      <c r="AQ365" s="221">
        <f ca="1">IF($AP365=1,IF(INDIRECT(ADDRESS(($AN365-1)*3+$AO365+5,$AP365+7))="",0,INDIRECT(ADDRESS(($AN365-1)*3+$AO365+5,$AP365+7))),IF(INDIRECT(ADDRESS(($AN365-1)*3+$AO365+5,$AP365+7))="",0,IF(COUNTIF(INDIRECT(ADDRESS(($AN365-1)*36+($AO365-1)*12+6,COLUMN())):INDIRECT(ADDRESS(($AN365-1)*36+($AO365-1)*12+$AP365+4,COLUMN())),INDIRECT(ADDRESS(($AN365-1)*3+$AO365+5,$AP365+7)))&gt;=1,0,INDIRECT(ADDRESS(($AN365-1)*3+$AO365+5,$AP365+7)))))</f>
        <v>0</v>
      </c>
      <c r="AR365" s="204">
        <f ca="1">COUNTIF(INDIRECT("H"&amp;(ROW()+12*(($AN365-1)*3+$AO365)-ROW())/12+5):INDIRECT("S"&amp;(ROW()+12*(($AN365-1)*3+$AO365)-ROW())/12+5),AQ365)</f>
        <v>0</v>
      </c>
      <c r="AS365" s="221"/>
      <c r="AU365" s="204">
        <f ca="1">IF(AND(AQ365&gt;0,AR365&gt;0),COUNTIF(AU$6:AU364,"&gt;0")+1,0)</f>
        <v>0</v>
      </c>
    </row>
    <row r="366" spans="40:47">
      <c r="AN366" s="204">
        <v>11</v>
      </c>
      <c r="AO366" s="204">
        <v>1</v>
      </c>
      <c r="AP366" s="204">
        <v>1</v>
      </c>
      <c r="AQ366" s="221">
        <f ca="1">IF($AP366=1,IF(INDIRECT(ADDRESS(($AN366-1)*3+$AO366+5,$AP366+7))="",0,INDIRECT(ADDRESS(($AN366-1)*3+$AO366+5,$AP366+7))),IF(INDIRECT(ADDRESS(($AN366-1)*3+$AO366+5,$AP366+7))="",0,IF(COUNTIF(INDIRECT(ADDRESS(($AN366-1)*36+($AO366-1)*12+6,COLUMN())):INDIRECT(ADDRESS(($AN366-1)*36+($AO366-1)*12+$AP366+4,COLUMN())),INDIRECT(ADDRESS(($AN366-1)*3+$AO366+5,$AP366+7)))&gt;=1,0,INDIRECT(ADDRESS(($AN366-1)*3+$AO366+5,$AP366+7)))))</f>
        <v>0</v>
      </c>
      <c r="AR366" s="204">
        <f ca="1">COUNTIF(INDIRECT("H"&amp;(ROW()+12*(($AN366-1)*3+$AO366)-ROW())/12+5):INDIRECT("S"&amp;(ROW()+12*(($AN366-1)*3+$AO366)-ROW())/12+5),AQ366)</f>
        <v>0</v>
      </c>
      <c r="AS366" s="221"/>
      <c r="AU366" s="204">
        <f ca="1">IF(AND(AQ366&gt;0,AR366&gt;0),COUNTIF(AU$6:AU365,"&gt;0")+1,0)</f>
        <v>0</v>
      </c>
    </row>
    <row r="367" spans="40:47">
      <c r="AN367" s="204">
        <v>11</v>
      </c>
      <c r="AO367" s="204">
        <v>1</v>
      </c>
      <c r="AP367" s="204">
        <v>2</v>
      </c>
      <c r="AQ367" s="221">
        <f ca="1">IF($AP367=1,IF(INDIRECT(ADDRESS(($AN367-1)*3+$AO367+5,$AP367+7))="",0,INDIRECT(ADDRESS(($AN367-1)*3+$AO367+5,$AP367+7))),IF(INDIRECT(ADDRESS(($AN367-1)*3+$AO367+5,$AP367+7))="",0,IF(COUNTIF(INDIRECT(ADDRESS(($AN367-1)*36+($AO367-1)*12+6,COLUMN())):INDIRECT(ADDRESS(($AN367-1)*36+($AO367-1)*12+$AP367+4,COLUMN())),INDIRECT(ADDRESS(($AN367-1)*3+$AO367+5,$AP367+7)))&gt;=1,0,INDIRECT(ADDRESS(($AN367-1)*3+$AO367+5,$AP367+7)))))</f>
        <v>0</v>
      </c>
      <c r="AR367" s="204">
        <f ca="1">COUNTIF(INDIRECT("H"&amp;(ROW()+12*(($AN367-1)*3+$AO367)-ROW())/12+5):INDIRECT("S"&amp;(ROW()+12*(($AN367-1)*3+$AO367)-ROW())/12+5),AQ367)</f>
        <v>0</v>
      </c>
      <c r="AS367" s="221"/>
      <c r="AU367" s="204">
        <f ca="1">IF(AND(AQ367&gt;0,AR367&gt;0),COUNTIF(AU$6:AU366,"&gt;0")+1,0)</f>
        <v>0</v>
      </c>
    </row>
    <row r="368" spans="40:47">
      <c r="AN368" s="204">
        <v>11</v>
      </c>
      <c r="AO368" s="204">
        <v>1</v>
      </c>
      <c r="AP368" s="204">
        <v>3</v>
      </c>
      <c r="AQ368" s="221">
        <f ca="1">IF($AP368=1,IF(INDIRECT(ADDRESS(($AN368-1)*3+$AO368+5,$AP368+7))="",0,INDIRECT(ADDRESS(($AN368-1)*3+$AO368+5,$AP368+7))),IF(INDIRECT(ADDRESS(($AN368-1)*3+$AO368+5,$AP368+7))="",0,IF(COUNTIF(INDIRECT(ADDRESS(($AN368-1)*36+($AO368-1)*12+6,COLUMN())):INDIRECT(ADDRESS(($AN368-1)*36+($AO368-1)*12+$AP368+4,COLUMN())),INDIRECT(ADDRESS(($AN368-1)*3+$AO368+5,$AP368+7)))&gt;=1,0,INDIRECT(ADDRESS(($AN368-1)*3+$AO368+5,$AP368+7)))))</f>
        <v>0</v>
      </c>
      <c r="AR368" s="204">
        <f ca="1">COUNTIF(INDIRECT("H"&amp;(ROW()+12*(($AN368-1)*3+$AO368)-ROW())/12+5):INDIRECT("S"&amp;(ROW()+12*(($AN368-1)*3+$AO368)-ROW())/12+5),AQ368)</f>
        <v>0</v>
      </c>
      <c r="AS368" s="221"/>
      <c r="AU368" s="204">
        <f ca="1">IF(AND(AQ368&gt;0,AR368&gt;0),COUNTIF(AU$6:AU367,"&gt;0")+1,0)</f>
        <v>0</v>
      </c>
    </row>
    <row r="369" spans="40:47">
      <c r="AN369" s="204">
        <v>11</v>
      </c>
      <c r="AO369" s="204">
        <v>1</v>
      </c>
      <c r="AP369" s="204">
        <v>4</v>
      </c>
      <c r="AQ369" s="221">
        <f ca="1">IF($AP369=1,IF(INDIRECT(ADDRESS(($AN369-1)*3+$AO369+5,$AP369+7))="",0,INDIRECT(ADDRESS(($AN369-1)*3+$AO369+5,$AP369+7))),IF(INDIRECT(ADDRESS(($AN369-1)*3+$AO369+5,$AP369+7))="",0,IF(COUNTIF(INDIRECT(ADDRESS(($AN369-1)*36+($AO369-1)*12+6,COLUMN())):INDIRECT(ADDRESS(($AN369-1)*36+($AO369-1)*12+$AP369+4,COLUMN())),INDIRECT(ADDRESS(($AN369-1)*3+$AO369+5,$AP369+7)))&gt;=1,0,INDIRECT(ADDRESS(($AN369-1)*3+$AO369+5,$AP369+7)))))</f>
        <v>0</v>
      </c>
      <c r="AR369" s="204">
        <f ca="1">COUNTIF(INDIRECT("H"&amp;(ROW()+12*(($AN369-1)*3+$AO369)-ROW())/12+5):INDIRECT("S"&amp;(ROW()+12*(($AN369-1)*3+$AO369)-ROW())/12+5),AQ369)</f>
        <v>0</v>
      </c>
      <c r="AS369" s="221"/>
      <c r="AU369" s="204">
        <f ca="1">IF(AND(AQ369&gt;0,AR369&gt;0),COUNTIF(AU$6:AU368,"&gt;0")+1,0)</f>
        <v>0</v>
      </c>
    </row>
    <row r="370" spans="40:47">
      <c r="AN370" s="204">
        <v>11</v>
      </c>
      <c r="AO370" s="204">
        <v>1</v>
      </c>
      <c r="AP370" s="204">
        <v>5</v>
      </c>
      <c r="AQ370" s="221">
        <f ca="1">IF($AP370=1,IF(INDIRECT(ADDRESS(($AN370-1)*3+$AO370+5,$AP370+7))="",0,INDIRECT(ADDRESS(($AN370-1)*3+$AO370+5,$AP370+7))),IF(INDIRECT(ADDRESS(($AN370-1)*3+$AO370+5,$AP370+7))="",0,IF(COUNTIF(INDIRECT(ADDRESS(($AN370-1)*36+($AO370-1)*12+6,COLUMN())):INDIRECT(ADDRESS(($AN370-1)*36+($AO370-1)*12+$AP370+4,COLUMN())),INDIRECT(ADDRESS(($AN370-1)*3+$AO370+5,$AP370+7)))&gt;=1,0,INDIRECT(ADDRESS(($AN370-1)*3+$AO370+5,$AP370+7)))))</f>
        <v>0</v>
      </c>
      <c r="AR370" s="204">
        <f ca="1">COUNTIF(INDIRECT("H"&amp;(ROW()+12*(($AN370-1)*3+$AO370)-ROW())/12+5):INDIRECT("S"&amp;(ROW()+12*(($AN370-1)*3+$AO370)-ROW())/12+5),AQ370)</f>
        <v>0</v>
      </c>
      <c r="AS370" s="221"/>
      <c r="AU370" s="204">
        <f ca="1">IF(AND(AQ370&gt;0,AR370&gt;0),COUNTIF(AU$6:AU369,"&gt;0")+1,0)</f>
        <v>0</v>
      </c>
    </row>
    <row r="371" spans="40:47">
      <c r="AN371" s="204">
        <v>11</v>
      </c>
      <c r="AO371" s="204">
        <v>1</v>
      </c>
      <c r="AP371" s="204">
        <v>6</v>
      </c>
      <c r="AQ371" s="221">
        <f ca="1">IF($AP371=1,IF(INDIRECT(ADDRESS(($AN371-1)*3+$AO371+5,$AP371+7))="",0,INDIRECT(ADDRESS(($AN371-1)*3+$AO371+5,$AP371+7))),IF(INDIRECT(ADDRESS(($AN371-1)*3+$AO371+5,$AP371+7))="",0,IF(COUNTIF(INDIRECT(ADDRESS(($AN371-1)*36+($AO371-1)*12+6,COLUMN())):INDIRECT(ADDRESS(($AN371-1)*36+($AO371-1)*12+$AP371+4,COLUMN())),INDIRECT(ADDRESS(($AN371-1)*3+$AO371+5,$AP371+7)))&gt;=1,0,INDIRECT(ADDRESS(($AN371-1)*3+$AO371+5,$AP371+7)))))</f>
        <v>0</v>
      </c>
      <c r="AR371" s="204">
        <f ca="1">COUNTIF(INDIRECT("H"&amp;(ROW()+12*(($AN371-1)*3+$AO371)-ROW())/12+5):INDIRECT("S"&amp;(ROW()+12*(($AN371-1)*3+$AO371)-ROW())/12+5),AQ371)</f>
        <v>0</v>
      </c>
      <c r="AS371" s="221"/>
      <c r="AU371" s="204">
        <f ca="1">IF(AND(AQ371&gt;0,AR371&gt;0),COUNTIF(AU$6:AU370,"&gt;0")+1,0)</f>
        <v>0</v>
      </c>
    </row>
    <row r="372" spans="40:47">
      <c r="AN372" s="204">
        <v>11</v>
      </c>
      <c r="AO372" s="204">
        <v>1</v>
      </c>
      <c r="AP372" s="204">
        <v>7</v>
      </c>
      <c r="AQ372" s="221">
        <f ca="1">IF($AP372=1,IF(INDIRECT(ADDRESS(($AN372-1)*3+$AO372+5,$AP372+7))="",0,INDIRECT(ADDRESS(($AN372-1)*3+$AO372+5,$AP372+7))),IF(INDIRECT(ADDRESS(($AN372-1)*3+$AO372+5,$AP372+7))="",0,IF(COUNTIF(INDIRECT(ADDRESS(($AN372-1)*36+($AO372-1)*12+6,COLUMN())):INDIRECT(ADDRESS(($AN372-1)*36+($AO372-1)*12+$AP372+4,COLUMN())),INDIRECT(ADDRESS(($AN372-1)*3+$AO372+5,$AP372+7)))&gt;=1,0,INDIRECT(ADDRESS(($AN372-1)*3+$AO372+5,$AP372+7)))))</f>
        <v>0</v>
      </c>
      <c r="AR372" s="204">
        <f ca="1">COUNTIF(INDIRECT("H"&amp;(ROW()+12*(($AN372-1)*3+$AO372)-ROW())/12+5):INDIRECT("S"&amp;(ROW()+12*(($AN372-1)*3+$AO372)-ROW())/12+5),AQ372)</f>
        <v>0</v>
      </c>
      <c r="AS372" s="221"/>
      <c r="AU372" s="204">
        <f ca="1">IF(AND(AQ372&gt;0,AR372&gt;0),COUNTIF(AU$6:AU371,"&gt;0")+1,0)</f>
        <v>0</v>
      </c>
    </row>
    <row r="373" spans="40:47">
      <c r="AN373" s="204">
        <v>11</v>
      </c>
      <c r="AO373" s="204">
        <v>1</v>
      </c>
      <c r="AP373" s="204">
        <v>8</v>
      </c>
      <c r="AQ373" s="221">
        <f ca="1">IF($AP373=1,IF(INDIRECT(ADDRESS(($AN373-1)*3+$AO373+5,$AP373+7))="",0,INDIRECT(ADDRESS(($AN373-1)*3+$AO373+5,$AP373+7))),IF(INDIRECT(ADDRESS(($AN373-1)*3+$AO373+5,$AP373+7))="",0,IF(COUNTIF(INDIRECT(ADDRESS(($AN373-1)*36+($AO373-1)*12+6,COLUMN())):INDIRECT(ADDRESS(($AN373-1)*36+($AO373-1)*12+$AP373+4,COLUMN())),INDIRECT(ADDRESS(($AN373-1)*3+$AO373+5,$AP373+7)))&gt;=1,0,INDIRECT(ADDRESS(($AN373-1)*3+$AO373+5,$AP373+7)))))</f>
        <v>0</v>
      </c>
      <c r="AR373" s="204">
        <f ca="1">COUNTIF(INDIRECT("H"&amp;(ROW()+12*(($AN373-1)*3+$AO373)-ROW())/12+5):INDIRECT("S"&amp;(ROW()+12*(($AN373-1)*3+$AO373)-ROW())/12+5),AQ373)</f>
        <v>0</v>
      </c>
      <c r="AS373" s="221"/>
      <c r="AU373" s="204">
        <f ca="1">IF(AND(AQ373&gt;0,AR373&gt;0),COUNTIF(AU$6:AU372,"&gt;0")+1,0)</f>
        <v>0</v>
      </c>
    </row>
    <row r="374" spans="40:47">
      <c r="AN374" s="204">
        <v>11</v>
      </c>
      <c r="AO374" s="204">
        <v>1</v>
      </c>
      <c r="AP374" s="204">
        <v>9</v>
      </c>
      <c r="AQ374" s="221">
        <f ca="1">IF($AP374=1,IF(INDIRECT(ADDRESS(($AN374-1)*3+$AO374+5,$AP374+7))="",0,INDIRECT(ADDRESS(($AN374-1)*3+$AO374+5,$AP374+7))),IF(INDIRECT(ADDRESS(($AN374-1)*3+$AO374+5,$AP374+7))="",0,IF(COUNTIF(INDIRECT(ADDRESS(($AN374-1)*36+($AO374-1)*12+6,COLUMN())):INDIRECT(ADDRESS(($AN374-1)*36+($AO374-1)*12+$AP374+4,COLUMN())),INDIRECT(ADDRESS(($AN374-1)*3+$AO374+5,$AP374+7)))&gt;=1,0,INDIRECT(ADDRESS(($AN374-1)*3+$AO374+5,$AP374+7)))))</f>
        <v>0</v>
      </c>
      <c r="AR374" s="204">
        <f ca="1">COUNTIF(INDIRECT("H"&amp;(ROW()+12*(($AN374-1)*3+$AO374)-ROW())/12+5):INDIRECT("S"&amp;(ROW()+12*(($AN374-1)*3+$AO374)-ROW())/12+5),AQ374)</f>
        <v>0</v>
      </c>
      <c r="AS374" s="221"/>
      <c r="AU374" s="204">
        <f ca="1">IF(AND(AQ374&gt;0,AR374&gt;0),COUNTIF(AU$6:AU373,"&gt;0")+1,0)</f>
        <v>0</v>
      </c>
    </row>
    <row r="375" spans="40:47">
      <c r="AN375" s="204">
        <v>11</v>
      </c>
      <c r="AO375" s="204">
        <v>1</v>
      </c>
      <c r="AP375" s="204">
        <v>10</v>
      </c>
      <c r="AQ375" s="221">
        <f ca="1">IF($AP375=1,IF(INDIRECT(ADDRESS(($AN375-1)*3+$AO375+5,$AP375+7))="",0,INDIRECT(ADDRESS(($AN375-1)*3+$AO375+5,$AP375+7))),IF(INDIRECT(ADDRESS(($AN375-1)*3+$AO375+5,$AP375+7))="",0,IF(COUNTIF(INDIRECT(ADDRESS(($AN375-1)*36+($AO375-1)*12+6,COLUMN())):INDIRECT(ADDRESS(($AN375-1)*36+($AO375-1)*12+$AP375+4,COLUMN())),INDIRECT(ADDRESS(($AN375-1)*3+$AO375+5,$AP375+7)))&gt;=1,0,INDIRECT(ADDRESS(($AN375-1)*3+$AO375+5,$AP375+7)))))</f>
        <v>0</v>
      </c>
      <c r="AR375" s="204">
        <f ca="1">COUNTIF(INDIRECT("H"&amp;(ROW()+12*(($AN375-1)*3+$AO375)-ROW())/12+5):INDIRECT("S"&amp;(ROW()+12*(($AN375-1)*3+$AO375)-ROW())/12+5),AQ375)</f>
        <v>0</v>
      </c>
      <c r="AS375" s="221"/>
      <c r="AU375" s="204">
        <f ca="1">IF(AND(AQ375&gt;0,AR375&gt;0),COUNTIF(AU$6:AU374,"&gt;0")+1,0)</f>
        <v>0</v>
      </c>
    </row>
    <row r="376" spans="40:47">
      <c r="AN376" s="204">
        <v>11</v>
      </c>
      <c r="AO376" s="204">
        <v>1</v>
      </c>
      <c r="AP376" s="204">
        <v>11</v>
      </c>
      <c r="AQ376" s="221">
        <f ca="1">IF($AP376=1,IF(INDIRECT(ADDRESS(($AN376-1)*3+$AO376+5,$AP376+7))="",0,INDIRECT(ADDRESS(($AN376-1)*3+$AO376+5,$AP376+7))),IF(INDIRECT(ADDRESS(($AN376-1)*3+$AO376+5,$AP376+7))="",0,IF(COUNTIF(INDIRECT(ADDRESS(($AN376-1)*36+($AO376-1)*12+6,COLUMN())):INDIRECT(ADDRESS(($AN376-1)*36+($AO376-1)*12+$AP376+4,COLUMN())),INDIRECT(ADDRESS(($AN376-1)*3+$AO376+5,$AP376+7)))&gt;=1,0,INDIRECT(ADDRESS(($AN376-1)*3+$AO376+5,$AP376+7)))))</f>
        <v>0</v>
      </c>
      <c r="AR376" s="204">
        <f ca="1">COUNTIF(INDIRECT("H"&amp;(ROW()+12*(($AN376-1)*3+$AO376)-ROW())/12+5):INDIRECT("S"&amp;(ROW()+12*(($AN376-1)*3+$AO376)-ROW())/12+5),AQ376)</f>
        <v>0</v>
      </c>
      <c r="AS376" s="221"/>
      <c r="AU376" s="204">
        <f ca="1">IF(AND(AQ376&gt;0,AR376&gt;0),COUNTIF(AU$6:AU375,"&gt;0")+1,0)</f>
        <v>0</v>
      </c>
    </row>
    <row r="377" spans="40:47">
      <c r="AN377" s="204">
        <v>11</v>
      </c>
      <c r="AO377" s="204">
        <v>1</v>
      </c>
      <c r="AP377" s="204">
        <v>12</v>
      </c>
      <c r="AQ377" s="221">
        <f ca="1">IF($AP377=1,IF(INDIRECT(ADDRESS(($AN377-1)*3+$AO377+5,$AP377+7))="",0,INDIRECT(ADDRESS(($AN377-1)*3+$AO377+5,$AP377+7))),IF(INDIRECT(ADDRESS(($AN377-1)*3+$AO377+5,$AP377+7))="",0,IF(COUNTIF(INDIRECT(ADDRESS(($AN377-1)*36+($AO377-1)*12+6,COLUMN())):INDIRECT(ADDRESS(($AN377-1)*36+($AO377-1)*12+$AP377+4,COLUMN())),INDIRECT(ADDRESS(($AN377-1)*3+$AO377+5,$AP377+7)))&gt;=1,0,INDIRECT(ADDRESS(($AN377-1)*3+$AO377+5,$AP377+7)))))</f>
        <v>0</v>
      </c>
      <c r="AR377" s="204">
        <f ca="1">COUNTIF(INDIRECT("H"&amp;(ROW()+12*(($AN377-1)*3+$AO377)-ROW())/12+5):INDIRECT("S"&amp;(ROW()+12*(($AN377-1)*3+$AO377)-ROW())/12+5),AQ377)</f>
        <v>0</v>
      </c>
      <c r="AS377" s="221"/>
      <c r="AU377" s="204">
        <f ca="1">IF(AND(AQ377&gt;0,AR377&gt;0),COUNTIF(AU$6:AU376,"&gt;0")+1,0)</f>
        <v>0</v>
      </c>
    </row>
    <row r="378" spans="40:47">
      <c r="AN378" s="204">
        <v>11</v>
      </c>
      <c r="AO378" s="204">
        <v>2</v>
      </c>
      <c r="AP378" s="204">
        <v>1</v>
      </c>
      <c r="AQ378" s="221">
        <f ca="1">IF($AP378=1,IF(INDIRECT(ADDRESS(($AN378-1)*3+$AO378+5,$AP378+7))="",0,INDIRECT(ADDRESS(($AN378-1)*3+$AO378+5,$AP378+7))),IF(INDIRECT(ADDRESS(($AN378-1)*3+$AO378+5,$AP378+7))="",0,IF(COUNTIF(INDIRECT(ADDRESS(($AN378-1)*36+($AO378-1)*12+6,COLUMN())):INDIRECT(ADDRESS(($AN378-1)*36+($AO378-1)*12+$AP378+4,COLUMN())),INDIRECT(ADDRESS(($AN378-1)*3+$AO378+5,$AP378+7)))&gt;=1,0,INDIRECT(ADDRESS(($AN378-1)*3+$AO378+5,$AP378+7)))))</f>
        <v>0</v>
      </c>
      <c r="AR378" s="204">
        <f ca="1">COUNTIF(INDIRECT("H"&amp;(ROW()+12*(($AN378-1)*3+$AO378)-ROW())/12+5):INDIRECT("S"&amp;(ROW()+12*(($AN378-1)*3+$AO378)-ROW())/12+5),AQ378)</f>
        <v>0</v>
      </c>
      <c r="AS378" s="221"/>
      <c r="AU378" s="204">
        <f ca="1">IF(AND(AQ378&gt;0,AR378&gt;0),COUNTIF(AU$6:AU377,"&gt;0")+1,0)</f>
        <v>0</v>
      </c>
    </row>
    <row r="379" spans="40:47">
      <c r="AN379" s="204">
        <v>11</v>
      </c>
      <c r="AO379" s="204">
        <v>2</v>
      </c>
      <c r="AP379" s="204">
        <v>2</v>
      </c>
      <c r="AQ379" s="221">
        <f ca="1">IF($AP379=1,IF(INDIRECT(ADDRESS(($AN379-1)*3+$AO379+5,$AP379+7))="",0,INDIRECT(ADDRESS(($AN379-1)*3+$AO379+5,$AP379+7))),IF(INDIRECT(ADDRESS(($AN379-1)*3+$AO379+5,$AP379+7))="",0,IF(COUNTIF(INDIRECT(ADDRESS(($AN379-1)*36+($AO379-1)*12+6,COLUMN())):INDIRECT(ADDRESS(($AN379-1)*36+($AO379-1)*12+$AP379+4,COLUMN())),INDIRECT(ADDRESS(($AN379-1)*3+$AO379+5,$AP379+7)))&gt;=1,0,INDIRECT(ADDRESS(($AN379-1)*3+$AO379+5,$AP379+7)))))</f>
        <v>0</v>
      </c>
      <c r="AR379" s="204">
        <f ca="1">COUNTIF(INDIRECT("H"&amp;(ROW()+12*(($AN379-1)*3+$AO379)-ROW())/12+5):INDIRECT("S"&amp;(ROW()+12*(($AN379-1)*3+$AO379)-ROW())/12+5),AQ379)</f>
        <v>0</v>
      </c>
      <c r="AS379" s="221"/>
      <c r="AU379" s="204">
        <f ca="1">IF(AND(AQ379&gt;0,AR379&gt;0),COUNTIF(AU$6:AU378,"&gt;0")+1,0)</f>
        <v>0</v>
      </c>
    </row>
    <row r="380" spans="40:47">
      <c r="AN380" s="204">
        <v>11</v>
      </c>
      <c r="AO380" s="204">
        <v>2</v>
      </c>
      <c r="AP380" s="204">
        <v>3</v>
      </c>
      <c r="AQ380" s="221">
        <f ca="1">IF($AP380=1,IF(INDIRECT(ADDRESS(($AN380-1)*3+$AO380+5,$AP380+7))="",0,INDIRECT(ADDRESS(($AN380-1)*3+$AO380+5,$AP380+7))),IF(INDIRECT(ADDRESS(($AN380-1)*3+$AO380+5,$AP380+7))="",0,IF(COUNTIF(INDIRECT(ADDRESS(($AN380-1)*36+($AO380-1)*12+6,COLUMN())):INDIRECT(ADDRESS(($AN380-1)*36+($AO380-1)*12+$AP380+4,COLUMN())),INDIRECT(ADDRESS(($AN380-1)*3+$AO380+5,$AP380+7)))&gt;=1,0,INDIRECT(ADDRESS(($AN380-1)*3+$AO380+5,$AP380+7)))))</f>
        <v>0</v>
      </c>
      <c r="AR380" s="204">
        <f ca="1">COUNTIF(INDIRECT("H"&amp;(ROW()+12*(($AN380-1)*3+$AO380)-ROW())/12+5):INDIRECT("S"&amp;(ROW()+12*(($AN380-1)*3+$AO380)-ROW())/12+5),AQ380)</f>
        <v>0</v>
      </c>
      <c r="AS380" s="221"/>
      <c r="AU380" s="204">
        <f ca="1">IF(AND(AQ380&gt;0,AR380&gt;0),COUNTIF(AU$6:AU379,"&gt;0")+1,0)</f>
        <v>0</v>
      </c>
    </row>
    <row r="381" spans="40:47">
      <c r="AN381" s="204">
        <v>11</v>
      </c>
      <c r="AO381" s="204">
        <v>2</v>
      </c>
      <c r="AP381" s="204">
        <v>4</v>
      </c>
      <c r="AQ381" s="221">
        <f ca="1">IF($AP381=1,IF(INDIRECT(ADDRESS(($AN381-1)*3+$AO381+5,$AP381+7))="",0,INDIRECT(ADDRESS(($AN381-1)*3+$AO381+5,$AP381+7))),IF(INDIRECT(ADDRESS(($AN381-1)*3+$AO381+5,$AP381+7))="",0,IF(COUNTIF(INDIRECT(ADDRESS(($AN381-1)*36+($AO381-1)*12+6,COLUMN())):INDIRECT(ADDRESS(($AN381-1)*36+($AO381-1)*12+$AP381+4,COLUMN())),INDIRECT(ADDRESS(($AN381-1)*3+$AO381+5,$AP381+7)))&gt;=1,0,INDIRECT(ADDRESS(($AN381-1)*3+$AO381+5,$AP381+7)))))</f>
        <v>0</v>
      </c>
      <c r="AR381" s="204">
        <f ca="1">COUNTIF(INDIRECT("H"&amp;(ROW()+12*(($AN381-1)*3+$AO381)-ROW())/12+5):INDIRECT("S"&amp;(ROW()+12*(($AN381-1)*3+$AO381)-ROW())/12+5),AQ381)</f>
        <v>0</v>
      </c>
      <c r="AS381" s="221"/>
      <c r="AU381" s="204">
        <f ca="1">IF(AND(AQ381&gt;0,AR381&gt;0),COUNTIF(AU$6:AU380,"&gt;0")+1,0)</f>
        <v>0</v>
      </c>
    </row>
    <row r="382" spans="40:47">
      <c r="AN382" s="204">
        <v>11</v>
      </c>
      <c r="AO382" s="204">
        <v>2</v>
      </c>
      <c r="AP382" s="204">
        <v>5</v>
      </c>
      <c r="AQ382" s="221">
        <f ca="1">IF($AP382=1,IF(INDIRECT(ADDRESS(($AN382-1)*3+$AO382+5,$AP382+7))="",0,INDIRECT(ADDRESS(($AN382-1)*3+$AO382+5,$AP382+7))),IF(INDIRECT(ADDRESS(($AN382-1)*3+$AO382+5,$AP382+7))="",0,IF(COUNTIF(INDIRECT(ADDRESS(($AN382-1)*36+($AO382-1)*12+6,COLUMN())):INDIRECT(ADDRESS(($AN382-1)*36+($AO382-1)*12+$AP382+4,COLUMN())),INDIRECT(ADDRESS(($AN382-1)*3+$AO382+5,$AP382+7)))&gt;=1,0,INDIRECT(ADDRESS(($AN382-1)*3+$AO382+5,$AP382+7)))))</f>
        <v>0</v>
      </c>
      <c r="AR382" s="204">
        <f ca="1">COUNTIF(INDIRECT("H"&amp;(ROW()+12*(($AN382-1)*3+$AO382)-ROW())/12+5):INDIRECT("S"&amp;(ROW()+12*(($AN382-1)*3+$AO382)-ROW())/12+5),AQ382)</f>
        <v>0</v>
      </c>
      <c r="AS382" s="221"/>
      <c r="AU382" s="204">
        <f ca="1">IF(AND(AQ382&gt;0,AR382&gt;0),COUNTIF(AU$6:AU381,"&gt;0")+1,0)</f>
        <v>0</v>
      </c>
    </row>
    <row r="383" spans="40:47">
      <c r="AN383" s="204">
        <v>11</v>
      </c>
      <c r="AO383" s="204">
        <v>2</v>
      </c>
      <c r="AP383" s="204">
        <v>6</v>
      </c>
      <c r="AQ383" s="221">
        <f ca="1">IF($AP383=1,IF(INDIRECT(ADDRESS(($AN383-1)*3+$AO383+5,$AP383+7))="",0,INDIRECT(ADDRESS(($AN383-1)*3+$AO383+5,$AP383+7))),IF(INDIRECT(ADDRESS(($AN383-1)*3+$AO383+5,$AP383+7))="",0,IF(COUNTIF(INDIRECT(ADDRESS(($AN383-1)*36+($AO383-1)*12+6,COLUMN())):INDIRECT(ADDRESS(($AN383-1)*36+($AO383-1)*12+$AP383+4,COLUMN())),INDIRECT(ADDRESS(($AN383-1)*3+$AO383+5,$AP383+7)))&gt;=1,0,INDIRECT(ADDRESS(($AN383-1)*3+$AO383+5,$AP383+7)))))</f>
        <v>0</v>
      </c>
      <c r="AR383" s="204">
        <f ca="1">COUNTIF(INDIRECT("H"&amp;(ROW()+12*(($AN383-1)*3+$AO383)-ROW())/12+5):INDIRECT("S"&amp;(ROW()+12*(($AN383-1)*3+$AO383)-ROW())/12+5),AQ383)</f>
        <v>0</v>
      </c>
      <c r="AS383" s="221"/>
      <c r="AU383" s="204">
        <f ca="1">IF(AND(AQ383&gt;0,AR383&gt;0),COUNTIF(AU$6:AU382,"&gt;0")+1,0)</f>
        <v>0</v>
      </c>
    </row>
    <row r="384" spans="40:47">
      <c r="AN384" s="204">
        <v>11</v>
      </c>
      <c r="AO384" s="204">
        <v>2</v>
      </c>
      <c r="AP384" s="204">
        <v>7</v>
      </c>
      <c r="AQ384" s="221">
        <f ca="1">IF($AP384=1,IF(INDIRECT(ADDRESS(($AN384-1)*3+$AO384+5,$AP384+7))="",0,INDIRECT(ADDRESS(($AN384-1)*3+$AO384+5,$AP384+7))),IF(INDIRECT(ADDRESS(($AN384-1)*3+$AO384+5,$AP384+7))="",0,IF(COUNTIF(INDIRECT(ADDRESS(($AN384-1)*36+($AO384-1)*12+6,COLUMN())):INDIRECT(ADDRESS(($AN384-1)*36+($AO384-1)*12+$AP384+4,COLUMN())),INDIRECT(ADDRESS(($AN384-1)*3+$AO384+5,$AP384+7)))&gt;=1,0,INDIRECT(ADDRESS(($AN384-1)*3+$AO384+5,$AP384+7)))))</f>
        <v>0</v>
      </c>
      <c r="AR384" s="204">
        <f ca="1">COUNTIF(INDIRECT("H"&amp;(ROW()+12*(($AN384-1)*3+$AO384)-ROW())/12+5):INDIRECT("S"&amp;(ROW()+12*(($AN384-1)*3+$AO384)-ROW())/12+5),AQ384)</f>
        <v>0</v>
      </c>
      <c r="AS384" s="221"/>
      <c r="AU384" s="204">
        <f ca="1">IF(AND(AQ384&gt;0,AR384&gt;0),COUNTIF(AU$6:AU383,"&gt;0")+1,0)</f>
        <v>0</v>
      </c>
    </row>
    <row r="385" spans="40:47">
      <c r="AN385" s="204">
        <v>11</v>
      </c>
      <c r="AO385" s="204">
        <v>2</v>
      </c>
      <c r="AP385" s="204">
        <v>8</v>
      </c>
      <c r="AQ385" s="221">
        <f ca="1">IF($AP385=1,IF(INDIRECT(ADDRESS(($AN385-1)*3+$AO385+5,$AP385+7))="",0,INDIRECT(ADDRESS(($AN385-1)*3+$AO385+5,$AP385+7))),IF(INDIRECT(ADDRESS(($AN385-1)*3+$AO385+5,$AP385+7))="",0,IF(COUNTIF(INDIRECT(ADDRESS(($AN385-1)*36+($AO385-1)*12+6,COLUMN())):INDIRECT(ADDRESS(($AN385-1)*36+($AO385-1)*12+$AP385+4,COLUMN())),INDIRECT(ADDRESS(($AN385-1)*3+$AO385+5,$AP385+7)))&gt;=1,0,INDIRECT(ADDRESS(($AN385-1)*3+$AO385+5,$AP385+7)))))</f>
        <v>0</v>
      </c>
      <c r="AR385" s="204">
        <f ca="1">COUNTIF(INDIRECT("H"&amp;(ROW()+12*(($AN385-1)*3+$AO385)-ROW())/12+5):INDIRECT("S"&amp;(ROW()+12*(($AN385-1)*3+$AO385)-ROW())/12+5),AQ385)</f>
        <v>0</v>
      </c>
      <c r="AS385" s="221"/>
      <c r="AU385" s="204">
        <f ca="1">IF(AND(AQ385&gt;0,AR385&gt;0),COUNTIF(AU$6:AU384,"&gt;0")+1,0)</f>
        <v>0</v>
      </c>
    </row>
    <row r="386" spans="40:47">
      <c r="AN386" s="204">
        <v>11</v>
      </c>
      <c r="AO386" s="204">
        <v>2</v>
      </c>
      <c r="AP386" s="204">
        <v>9</v>
      </c>
      <c r="AQ386" s="221">
        <f ca="1">IF($AP386=1,IF(INDIRECT(ADDRESS(($AN386-1)*3+$AO386+5,$AP386+7))="",0,INDIRECT(ADDRESS(($AN386-1)*3+$AO386+5,$AP386+7))),IF(INDIRECT(ADDRESS(($AN386-1)*3+$AO386+5,$AP386+7))="",0,IF(COUNTIF(INDIRECT(ADDRESS(($AN386-1)*36+($AO386-1)*12+6,COLUMN())):INDIRECT(ADDRESS(($AN386-1)*36+($AO386-1)*12+$AP386+4,COLUMN())),INDIRECT(ADDRESS(($AN386-1)*3+$AO386+5,$AP386+7)))&gt;=1,0,INDIRECT(ADDRESS(($AN386-1)*3+$AO386+5,$AP386+7)))))</f>
        <v>0</v>
      </c>
      <c r="AR386" s="204">
        <f ca="1">COUNTIF(INDIRECT("H"&amp;(ROW()+12*(($AN386-1)*3+$AO386)-ROW())/12+5):INDIRECT("S"&amp;(ROW()+12*(($AN386-1)*3+$AO386)-ROW())/12+5),AQ386)</f>
        <v>0</v>
      </c>
      <c r="AS386" s="221"/>
      <c r="AU386" s="204">
        <f ca="1">IF(AND(AQ386&gt;0,AR386&gt;0),COUNTIF(AU$6:AU385,"&gt;0")+1,0)</f>
        <v>0</v>
      </c>
    </row>
    <row r="387" spans="40:47">
      <c r="AN387" s="204">
        <v>11</v>
      </c>
      <c r="AO387" s="204">
        <v>2</v>
      </c>
      <c r="AP387" s="204">
        <v>10</v>
      </c>
      <c r="AQ387" s="221">
        <f ca="1">IF($AP387=1,IF(INDIRECT(ADDRESS(($AN387-1)*3+$AO387+5,$AP387+7))="",0,INDIRECT(ADDRESS(($AN387-1)*3+$AO387+5,$AP387+7))),IF(INDIRECT(ADDRESS(($AN387-1)*3+$AO387+5,$AP387+7))="",0,IF(COUNTIF(INDIRECT(ADDRESS(($AN387-1)*36+($AO387-1)*12+6,COLUMN())):INDIRECT(ADDRESS(($AN387-1)*36+($AO387-1)*12+$AP387+4,COLUMN())),INDIRECT(ADDRESS(($AN387-1)*3+$AO387+5,$AP387+7)))&gt;=1,0,INDIRECT(ADDRESS(($AN387-1)*3+$AO387+5,$AP387+7)))))</f>
        <v>0</v>
      </c>
      <c r="AR387" s="204">
        <f ca="1">COUNTIF(INDIRECT("H"&amp;(ROW()+12*(($AN387-1)*3+$AO387)-ROW())/12+5):INDIRECT("S"&amp;(ROW()+12*(($AN387-1)*3+$AO387)-ROW())/12+5),AQ387)</f>
        <v>0</v>
      </c>
      <c r="AS387" s="221"/>
      <c r="AU387" s="204">
        <f ca="1">IF(AND(AQ387&gt;0,AR387&gt;0),COUNTIF(AU$6:AU386,"&gt;0")+1,0)</f>
        <v>0</v>
      </c>
    </row>
    <row r="388" spans="40:47">
      <c r="AN388" s="204">
        <v>11</v>
      </c>
      <c r="AO388" s="204">
        <v>2</v>
      </c>
      <c r="AP388" s="204">
        <v>11</v>
      </c>
      <c r="AQ388" s="221">
        <f ca="1">IF($AP388=1,IF(INDIRECT(ADDRESS(($AN388-1)*3+$AO388+5,$AP388+7))="",0,INDIRECT(ADDRESS(($AN388-1)*3+$AO388+5,$AP388+7))),IF(INDIRECT(ADDRESS(($AN388-1)*3+$AO388+5,$AP388+7))="",0,IF(COUNTIF(INDIRECT(ADDRESS(($AN388-1)*36+($AO388-1)*12+6,COLUMN())):INDIRECT(ADDRESS(($AN388-1)*36+($AO388-1)*12+$AP388+4,COLUMN())),INDIRECT(ADDRESS(($AN388-1)*3+$AO388+5,$AP388+7)))&gt;=1,0,INDIRECT(ADDRESS(($AN388-1)*3+$AO388+5,$AP388+7)))))</f>
        <v>0</v>
      </c>
      <c r="AR388" s="204">
        <f ca="1">COUNTIF(INDIRECT("H"&amp;(ROW()+12*(($AN388-1)*3+$AO388)-ROW())/12+5):INDIRECT("S"&amp;(ROW()+12*(($AN388-1)*3+$AO388)-ROW())/12+5),AQ388)</f>
        <v>0</v>
      </c>
      <c r="AS388" s="221"/>
      <c r="AU388" s="204">
        <f ca="1">IF(AND(AQ388&gt;0,AR388&gt;0),COUNTIF(AU$6:AU387,"&gt;0")+1,0)</f>
        <v>0</v>
      </c>
    </row>
    <row r="389" spans="40:47">
      <c r="AN389" s="204">
        <v>11</v>
      </c>
      <c r="AO389" s="204">
        <v>2</v>
      </c>
      <c r="AP389" s="204">
        <v>12</v>
      </c>
      <c r="AQ389" s="221">
        <f ca="1">IF($AP389=1,IF(INDIRECT(ADDRESS(($AN389-1)*3+$AO389+5,$AP389+7))="",0,INDIRECT(ADDRESS(($AN389-1)*3+$AO389+5,$AP389+7))),IF(INDIRECT(ADDRESS(($AN389-1)*3+$AO389+5,$AP389+7))="",0,IF(COUNTIF(INDIRECT(ADDRESS(($AN389-1)*36+($AO389-1)*12+6,COLUMN())):INDIRECT(ADDRESS(($AN389-1)*36+($AO389-1)*12+$AP389+4,COLUMN())),INDIRECT(ADDRESS(($AN389-1)*3+$AO389+5,$AP389+7)))&gt;=1,0,INDIRECT(ADDRESS(($AN389-1)*3+$AO389+5,$AP389+7)))))</f>
        <v>0</v>
      </c>
      <c r="AR389" s="204">
        <f ca="1">COUNTIF(INDIRECT("H"&amp;(ROW()+12*(($AN389-1)*3+$AO389)-ROW())/12+5):INDIRECT("S"&amp;(ROW()+12*(($AN389-1)*3+$AO389)-ROW())/12+5),AQ389)</f>
        <v>0</v>
      </c>
      <c r="AS389" s="221"/>
      <c r="AU389" s="204">
        <f ca="1">IF(AND(AQ389&gt;0,AR389&gt;0),COUNTIF(AU$6:AU388,"&gt;0")+1,0)</f>
        <v>0</v>
      </c>
    </row>
    <row r="390" spans="40:47">
      <c r="AN390" s="204">
        <v>11</v>
      </c>
      <c r="AO390" s="204">
        <v>3</v>
      </c>
      <c r="AP390" s="204">
        <v>1</v>
      </c>
      <c r="AQ390" s="221">
        <f ca="1">IF($AP390=1,IF(INDIRECT(ADDRESS(($AN390-1)*3+$AO390+5,$AP390+7))="",0,INDIRECT(ADDRESS(($AN390-1)*3+$AO390+5,$AP390+7))),IF(INDIRECT(ADDRESS(($AN390-1)*3+$AO390+5,$AP390+7))="",0,IF(COUNTIF(INDIRECT(ADDRESS(($AN390-1)*36+($AO390-1)*12+6,COLUMN())):INDIRECT(ADDRESS(($AN390-1)*36+($AO390-1)*12+$AP390+4,COLUMN())),INDIRECT(ADDRESS(($AN390-1)*3+$AO390+5,$AP390+7)))&gt;=1,0,INDIRECT(ADDRESS(($AN390-1)*3+$AO390+5,$AP390+7)))))</f>
        <v>0</v>
      </c>
      <c r="AR390" s="204">
        <f ca="1">COUNTIF(INDIRECT("H"&amp;(ROW()+12*(($AN390-1)*3+$AO390)-ROW())/12+5):INDIRECT("S"&amp;(ROW()+12*(($AN390-1)*3+$AO390)-ROW())/12+5),AQ390)</f>
        <v>0</v>
      </c>
      <c r="AS390" s="221"/>
      <c r="AU390" s="204">
        <f ca="1">IF(AND(AQ390&gt;0,AR390&gt;0),COUNTIF(AU$6:AU389,"&gt;0")+1,0)</f>
        <v>0</v>
      </c>
    </row>
    <row r="391" spans="40:47">
      <c r="AN391" s="204">
        <v>11</v>
      </c>
      <c r="AO391" s="204">
        <v>3</v>
      </c>
      <c r="AP391" s="204">
        <v>2</v>
      </c>
      <c r="AQ391" s="221">
        <f ca="1">IF($AP391=1,IF(INDIRECT(ADDRESS(($AN391-1)*3+$AO391+5,$AP391+7))="",0,INDIRECT(ADDRESS(($AN391-1)*3+$AO391+5,$AP391+7))),IF(INDIRECT(ADDRESS(($AN391-1)*3+$AO391+5,$AP391+7))="",0,IF(COUNTIF(INDIRECT(ADDRESS(($AN391-1)*36+($AO391-1)*12+6,COLUMN())):INDIRECT(ADDRESS(($AN391-1)*36+($AO391-1)*12+$AP391+4,COLUMN())),INDIRECT(ADDRESS(($AN391-1)*3+$AO391+5,$AP391+7)))&gt;=1,0,INDIRECT(ADDRESS(($AN391-1)*3+$AO391+5,$AP391+7)))))</f>
        <v>0</v>
      </c>
      <c r="AR391" s="204">
        <f ca="1">COUNTIF(INDIRECT("H"&amp;(ROW()+12*(($AN391-1)*3+$AO391)-ROW())/12+5):INDIRECT("S"&amp;(ROW()+12*(($AN391-1)*3+$AO391)-ROW())/12+5),AQ391)</f>
        <v>0</v>
      </c>
      <c r="AS391" s="221"/>
      <c r="AU391" s="204">
        <f ca="1">IF(AND(AQ391&gt;0,AR391&gt;0),COUNTIF(AU$6:AU390,"&gt;0")+1,0)</f>
        <v>0</v>
      </c>
    </row>
    <row r="392" spans="40:47">
      <c r="AN392" s="204">
        <v>11</v>
      </c>
      <c r="AO392" s="204">
        <v>3</v>
      </c>
      <c r="AP392" s="204">
        <v>3</v>
      </c>
      <c r="AQ392" s="221">
        <f ca="1">IF($AP392=1,IF(INDIRECT(ADDRESS(($AN392-1)*3+$AO392+5,$AP392+7))="",0,INDIRECT(ADDRESS(($AN392-1)*3+$AO392+5,$AP392+7))),IF(INDIRECT(ADDRESS(($AN392-1)*3+$AO392+5,$AP392+7))="",0,IF(COUNTIF(INDIRECT(ADDRESS(($AN392-1)*36+($AO392-1)*12+6,COLUMN())):INDIRECT(ADDRESS(($AN392-1)*36+($AO392-1)*12+$AP392+4,COLUMN())),INDIRECT(ADDRESS(($AN392-1)*3+$AO392+5,$AP392+7)))&gt;=1,0,INDIRECT(ADDRESS(($AN392-1)*3+$AO392+5,$AP392+7)))))</f>
        <v>0</v>
      </c>
      <c r="AR392" s="204">
        <f ca="1">COUNTIF(INDIRECT("H"&amp;(ROW()+12*(($AN392-1)*3+$AO392)-ROW())/12+5):INDIRECT("S"&amp;(ROW()+12*(($AN392-1)*3+$AO392)-ROW())/12+5),AQ392)</f>
        <v>0</v>
      </c>
      <c r="AS392" s="221"/>
      <c r="AU392" s="204">
        <f ca="1">IF(AND(AQ392&gt;0,AR392&gt;0),COUNTIF(AU$6:AU391,"&gt;0")+1,0)</f>
        <v>0</v>
      </c>
    </row>
    <row r="393" spans="40:47">
      <c r="AN393" s="204">
        <v>11</v>
      </c>
      <c r="AO393" s="204">
        <v>3</v>
      </c>
      <c r="AP393" s="204">
        <v>4</v>
      </c>
      <c r="AQ393" s="221">
        <f ca="1">IF($AP393=1,IF(INDIRECT(ADDRESS(($AN393-1)*3+$AO393+5,$AP393+7))="",0,INDIRECT(ADDRESS(($AN393-1)*3+$AO393+5,$AP393+7))),IF(INDIRECT(ADDRESS(($AN393-1)*3+$AO393+5,$AP393+7))="",0,IF(COUNTIF(INDIRECT(ADDRESS(($AN393-1)*36+($AO393-1)*12+6,COLUMN())):INDIRECT(ADDRESS(($AN393-1)*36+($AO393-1)*12+$AP393+4,COLUMN())),INDIRECT(ADDRESS(($AN393-1)*3+$AO393+5,$AP393+7)))&gt;=1,0,INDIRECT(ADDRESS(($AN393-1)*3+$AO393+5,$AP393+7)))))</f>
        <v>0</v>
      </c>
      <c r="AR393" s="204">
        <f ca="1">COUNTIF(INDIRECT("H"&amp;(ROW()+12*(($AN393-1)*3+$AO393)-ROW())/12+5):INDIRECT("S"&amp;(ROW()+12*(($AN393-1)*3+$AO393)-ROW())/12+5),AQ393)</f>
        <v>0</v>
      </c>
      <c r="AS393" s="221"/>
      <c r="AU393" s="204">
        <f ca="1">IF(AND(AQ393&gt;0,AR393&gt;0),COUNTIF(AU$6:AU392,"&gt;0")+1,0)</f>
        <v>0</v>
      </c>
    </row>
    <row r="394" spans="40:47">
      <c r="AN394" s="204">
        <v>11</v>
      </c>
      <c r="AO394" s="204">
        <v>3</v>
      </c>
      <c r="AP394" s="204">
        <v>5</v>
      </c>
      <c r="AQ394" s="221">
        <f ca="1">IF($AP394=1,IF(INDIRECT(ADDRESS(($AN394-1)*3+$AO394+5,$AP394+7))="",0,INDIRECT(ADDRESS(($AN394-1)*3+$AO394+5,$AP394+7))),IF(INDIRECT(ADDRESS(($AN394-1)*3+$AO394+5,$AP394+7))="",0,IF(COUNTIF(INDIRECT(ADDRESS(($AN394-1)*36+($AO394-1)*12+6,COLUMN())):INDIRECT(ADDRESS(($AN394-1)*36+($AO394-1)*12+$AP394+4,COLUMN())),INDIRECT(ADDRESS(($AN394-1)*3+$AO394+5,$AP394+7)))&gt;=1,0,INDIRECT(ADDRESS(($AN394-1)*3+$AO394+5,$AP394+7)))))</f>
        <v>0</v>
      </c>
      <c r="AR394" s="204">
        <f ca="1">COUNTIF(INDIRECT("H"&amp;(ROW()+12*(($AN394-1)*3+$AO394)-ROW())/12+5):INDIRECT("S"&amp;(ROW()+12*(($AN394-1)*3+$AO394)-ROW())/12+5),AQ394)</f>
        <v>0</v>
      </c>
      <c r="AS394" s="221"/>
      <c r="AU394" s="204">
        <f ca="1">IF(AND(AQ394&gt;0,AR394&gt;0),COUNTIF(AU$6:AU393,"&gt;0")+1,0)</f>
        <v>0</v>
      </c>
    </row>
    <row r="395" spans="40:47">
      <c r="AN395" s="204">
        <v>11</v>
      </c>
      <c r="AO395" s="204">
        <v>3</v>
      </c>
      <c r="AP395" s="204">
        <v>6</v>
      </c>
      <c r="AQ395" s="221">
        <f ca="1">IF($AP395=1,IF(INDIRECT(ADDRESS(($AN395-1)*3+$AO395+5,$AP395+7))="",0,INDIRECT(ADDRESS(($AN395-1)*3+$AO395+5,$AP395+7))),IF(INDIRECT(ADDRESS(($AN395-1)*3+$AO395+5,$AP395+7))="",0,IF(COUNTIF(INDIRECT(ADDRESS(($AN395-1)*36+($AO395-1)*12+6,COLUMN())):INDIRECT(ADDRESS(($AN395-1)*36+($AO395-1)*12+$AP395+4,COLUMN())),INDIRECT(ADDRESS(($AN395-1)*3+$AO395+5,$AP395+7)))&gt;=1,0,INDIRECT(ADDRESS(($AN395-1)*3+$AO395+5,$AP395+7)))))</f>
        <v>0</v>
      </c>
      <c r="AR395" s="204">
        <f ca="1">COUNTIF(INDIRECT("H"&amp;(ROW()+12*(($AN395-1)*3+$AO395)-ROW())/12+5):INDIRECT("S"&amp;(ROW()+12*(($AN395-1)*3+$AO395)-ROW())/12+5),AQ395)</f>
        <v>0</v>
      </c>
      <c r="AS395" s="221"/>
      <c r="AU395" s="204">
        <f ca="1">IF(AND(AQ395&gt;0,AR395&gt;0),COUNTIF(AU$6:AU394,"&gt;0")+1,0)</f>
        <v>0</v>
      </c>
    </row>
    <row r="396" spans="40:47">
      <c r="AN396" s="204">
        <v>11</v>
      </c>
      <c r="AO396" s="204">
        <v>3</v>
      </c>
      <c r="AP396" s="204">
        <v>7</v>
      </c>
      <c r="AQ396" s="221">
        <f ca="1">IF($AP396=1,IF(INDIRECT(ADDRESS(($AN396-1)*3+$AO396+5,$AP396+7))="",0,INDIRECT(ADDRESS(($AN396-1)*3+$AO396+5,$AP396+7))),IF(INDIRECT(ADDRESS(($AN396-1)*3+$AO396+5,$AP396+7))="",0,IF(COUNTIF(INDIRECT(ADDRESS(($AN396-1)*36+($AO396-1)*12+6,COLUMN())):INDIRECT(ADDRESS(($AN396-1)*36+($AO396-1)*12+$AP396+4,COLUMN())),INDIRECT(ADDRESS(($AN396-1)*3+$AO396+5,$AP396+7)))&gt;=1,0,INDIRECT(ADDRESS(($AN396-1)*3+$AO396+5,$AP396+7)))))</f>
        <v>0</v>
      </c>
      <c r="AR396" s="204">
        <f ca="1">COUNTIF(INDIRECT("H"&amp;(ROW()+12*(($AN396-1)*3+$AO396)-ROW())/12+5):INDIRECT("S"&amp;(ROW()+12*(($AN396-1)*3+$AO396)-ROW())/12+5),AQ396)</f>
        <v>0</v>
      </c>
      <c r="AS396" s="221"/>
      <c r="AU396" s="204">
        <f ca="1">IF(AND(AQ396&gt;0,AR396&gt;0),COUNTIF(AU$6:AU395,"&gt;0")+1,0)</f>
        <v>0</v>
      </c>
    </row>
    <row r="397" spans="40:47">
      <c r="AN397" s="204">
        <v>11</v>
      </c>
      <c r="AO397" s="204">
        <v>3</v>
      </c>
      <c r="AP397" s="204">
        <v>8</v>
      </c>
      <c r="AQ397" s="221">
        <f ca="1">IF($AP397=1,IF(INDIRECT(ADDRESS(($AN397-1)*3+$AO397+5,$AP397+7))="",0,INDIRECT(ADDRESS(($AN397-1)*3+$AO397+5,$AP397+7))),IF(INDIRECT(ADDRESS(($AN397-1)*3+$AO397+5,$AP397+7))="",0,IF(COUNTIF(INDIRECT(ADDRESS(($AN397-1)*36+($AO397-1)*12+6,COLUMN())):INDIRECT(ADDRESS(($AN397-1)*36+($AO397-1)*12+$AP397+4,COLUMN())),INDIRECT(ADDRESS(($AN397-1)*3+$AO397+5,$AP397+7)))&gt;=1,0,INDIRECT(ADDRESS(($AN397-1)*3+$AO397+5,$AP397+7)))))</f>
        <v>0</v>
      </c>
      <c r="AR397" s="204">
        <f ca="1">COUNTIF(INDIRECT("H"&amp;(ROW()+12*(($AN397-1)*3+$AO397)-ROW())/12+5):INDIRECT("S"&amp;(ROW()+12*(($AN397-1)*3+$AO397)-ROW())/12+5),AQ397)</f>
        <v>0</v>
      </c>
      <c r="AS397" s="221"/>
      <c r="AU397" s="204">
        <f ca="1">IF(AND(AQ397&gt;0,AR397&gt;0),COUNTIF(AU$6:AU396,"&gt;0")+1,0)</f>
        <v>0</v>
      </c>
    </row>
    <row r="398" spans="40:47">
      <c r="AN398" s="204">
        <v>11</v>
      </c>
      <c r="AO398" s="204">
        <v>3</v>
      </c>
      <c r="AP398" s="204">
        <v>9</v>
      </c>
      <c r="AQ398" s="221">
        <f ca="1">IF($AP398=1,IF(INDIRECT(ADDRESS(($AN398-1)*3+$AO398+5,$AP398+7))="",0,INDIRECT(ADDRESS(($AN398-1)*3+$AO398+5,$AP398+7))),IF(INDIRECT(ADDRESS(($AN398-1)*3+$AO398+5,$AP398+7))="",0,IF(COUNTIF(INDIRECT(ADDRESS(($AN398-1)*36+($AO398-1)*12+6,COLUMN())):INDIRECT(ADDRESS(($AN398-1)*36+($AO398-1)*12+$AP398+4,COLUMN())),INDIRECT(ADDRESS(($AN398-1)*3+$AO398+5,$AP398+7)))&gt;=1,0,INDIRECT(ADDRESS(($AN398-1)*3+$AO398+5,$AP398+7)))))</f>
        <v>0</v>
      </c>
      <c r="AR398" s="204">
        <f ca="1">COUNTIF(INDIRECT("H"&amp;(ROW()+12*(($AN398-1)*3+$AO398)-ROW())/12+5):INDIRECT("S"&amp;(ROW()+12*(($AN398-1)*3+$AO398)-ROW())/12+5),AQ398)</f>
        <v>0</v>
      </c>
      <c r="AS398" s="221"/>
      <c r="AU398" s="204">
        <f ca="1">IF(AND(AQ398&gt;0,AR398&gt;0),COUNTIF(AU$6:AU397,"&gt;0")+1,0)</f>
        <v>0</v>
      </c>
    </row>
    <row r="399" spans="40:47">
      <c r="AN399" s="204">
        <v>11</v>
      </c>
      <c r="AO399" s="204">
        <v>3</v>
      </c>
      <c r="AP399" s="204">
        <v>10</v>
      </c>
      <c r="AQ399" s="221">
        <f ca="1">IF($AP399=1,IF(INDIRECT(ADDRESS(($AN399-1)*3+$AO399+5,$AP399+7))="",0,INDIRECT(ADDRESS(($AN399-1)*3+$AO399+5,$AP399+7))),IF(INDIRECT(ADDRESS(($AN399-1)*3+$AO399+5,$AP399+7))="",0,IF(COUNTIF(INDIRECT(ADDRESS(($AN399-1)*36+($AO399-1)*12+6,COLUMN())):INDIRECT(ADDRESS(($AN399-1)*36+($AO399-1)*12+$AP399+4,COLUMN())),INDIRECT(ADDRESS(($AN399-1)*3+$AO399+5,$AP399+7)))&gt;=1,0,INDIRECT(ADDRESS(($AN399-1)*3+$AO399+5,$AP399+7)))))</f>
        <v>0</v>
      </c>
      <c r="AR399" s="204">
        <f ca="1">COUNTIF(INDIRECT("H"&amp;(ROW()+12*(($AN399-1)*3+$AO399)-ROW())/12+5):INDIRECT("S"&amp;(ROW()+12*(($AN399-1)*3+$AO399)-ROW())/12+5),AQ399)</f>
        <v>0</v>
      </c>
      <c r="AS399" s="221"/>
      <c r="AU399" s="204">
        <f ca="1">IF(AND(AQ399&gt;0,AR399&gt;0),COUNTIF(AU$6:AU398,"&gt;0")+1,0)</f>
        <v>0</v>
      </c>
    </row>
    <row r="400" spans="40:47">
      <c r="AN400" s="204">
        <v>11</v>
      </c>
      <c r="AO400" s="204">
        <v>3</v>
      </c>
      <c r="AP400" s="204">
        <v>11</v>
      </c>
      <c r="AQ400" s="221">
        <f ca="1">IF($AP400=1,IF(INDIRECT(ADDRESS(($AN400-1)*3+$AO400+5,$AP400+7))="",0,INDIRECT(ADDRESS(($AN400-1)*3+$AO400+5,$AP400+7))),IF(INDIRECT(ADDRESS(($AN400-1)*3+$AO400+5,$AP400+7))="",0,IF(COUNTIF(INDIRECT(ADDRESS(($AN400-1)*36+($AO400-1)*12+6,COLUMN())):INDIRECT(ADDRESS(($AN400-1)*36+($AO400-1)*12+$AP400+4,COLUMN())),INDIRECT(ADDRESS(($AN400-1)*3+$AO400+5,$AP400+7)))&gt;=1,0,INDIRECT(ADDRESS(($AN400-1)*3+$AO400+5,$AP400+7)))))</f>
        <v>0</v>
      </c>
      <c r="AR400" s="204">
        <f ca="1">COUNTIF(INDIRECT("H"&amp;(ROW()+12*(($AN400-1)*3+$AO400)-ROW())/12+5):INDIRECT("S"&amp;(ROW()+12*(($AN400-1)*3+$AO400)-ROW())/12+5),AQ400)</f>
        <v>0</v>
      </c>
      <c r="AS400" s="221"/>
      <c r="AU400" s="204">
        <f ca="1">IF(AND(AQ400&gt;0,AR400&gt;0),COUNTIF(AU$6:AU399,"&gt;0")+1,0)</f>
        <v>0</v>
      </c>
    </row>
    <row r="401" spans="40:47">
      <c r="AN401" s="204">
        <v>11</v>
      </c>
      <c r="AO401" s="204">
        <v>3</v>
      </c>
      <c r="AP401" s="204">
        <v>12</v>
      </c>
      <c r="AQ401" s="221">
        <f ca="1">IF($AP401=1,IF(INDIRECT(ADDRESS(($AN401-1)*3+$AO401+5,$AP401+7))="",0,INDIRECT(ADDRESS(($AN401-1)*3+$AO401+5,$AP401+7))),IF(INDIRECT(ADDRESS(($AN401-1)*3+$AO401+5,$AP401+7))="",0,IF(COUNTIF(INDIRECT(ADDRESS(($AN401-1)*36+($AO401-1)*12+6,COLUMN())):INDIRECT(ADDRESS(($AN401-1)*36+($AO401-1)*12+$AP401+4,COLUMN())),INDIRECT(ADDRESS(($AN401-1)*3+$AO401+5,$AP401+7)))&gt;=1,0,INDIRECT(ADDRESS(($AN401-1)*3+$AO401+5,$AP401+7)))))</f>
        <v>0</v>
      </c>
      <c r="AR401" s="204">
        <f ca="1">COUNTIF(INDIRECT("H"&amp;(ROW()+12*(($AN401-1)*3+$AO401)-ROW())/12+5):INDIRECT("S"&amp;(ROW()+12*(($AN401-1)*3+$AO401)-ROW())/12+5),AQ401)</f>
        <v>0</v>
      </c>
      <c r="AS401" s="221"/>
      <c r="AU401" s="204">
        <f ca="1">IF(AND(AQ401&gt;0,AR401&gt;0),COUNTIF(AU$6:AU400,"&gt;0")+1,0)</f>
        <v>0</v>
      </c>
    </row>
    <row r="402" spans="40:47">
      <c r="AN402" s="204">
        <v>12</v>
      </c>
      <c r="AO402" s="204">
        <v>1</v>
      </c>
      <c r="AP402" s="204">
        <v>1</v>
      </c>
      <c r="AQ402" s="221">
        <f ca="1">IF($AP402=1,IF(INDIRECT(ADDRESS(($AN402-1)*3+$AO402+5,$AP402+7))="",0,INDIRECT(ADDRESS(($AN402-1)*3+$AO402+5,$AP402+7))),IF(INDIRECT(ADDRESS(($AN402-1)*3+$AO402+5,$AP402+7))="",0,IF(COUNTIF(INDIRECT(ADDRESS(($AN402-1)*36+($AO402-1)*12+6,COLUMN())):INDIRECT(ADDRESS(($AN402-1)*36+($AO402-1)*12+$AP402+4,COLUMN())),INDIRECT(ADDRESS(($AN402-1)*3+$AO402+5,$AP402+7)))&gt;=1,0,INDIRECT(ADDRESS(($AN402-1)*3+$AO402+5,$AP402+7)))))</f>
        <v>0</v>
      </c>
      <c r="AR402" s="204">
        <f ca="1">COUNTIF(INDIRECT("H"&amp;(ROW()+12*(($AN402-1)*3+$AO402)-ROW())/12+5):INDIRECT("S"&amp;(ROW()+12*(($AN402-1)*3+$AO402)-ROW())/12+5),AQ402)</f>
        <v>0</v>
      </c>
      <c r="AS402" s="221"/>
      <c r="AU402" s="204">
        <f ca="1">IF(AND(AQ402&gt;0,AR402&gt;0),COUNTIF(AU$6:AU401,"&gt;0")+1,0)</f>
        <v>0</v>
      </c>
    </row>
    <row r="403" spans="40:47">
      <c r="AN403" s="204">
        <v>12</v>
      </c>
      <c r="AO403" s="204">
        <v>1</v>
      </c>
      <c r="AP403" s="204">
        <v>2</v>
      </c>
      <c r="AQ403" s="221">
        <f ca="1">IF($AP403=1,IF(INDIRECT(ADDRESS(($AN403-1)*3+$AO403+5,$AP403+7))="",0,INDIRECT(ADDRESS(($AN403-1)*3+$AO403+5,$AP403+7))),IF(INDIRECT(ADDRESS(($AN403-1)*3+$AO403+5,$AP403+7))="",0,IF(COUNTIF(INDIRECT(ADDRESS(($AN403-1)*36+($AO403-1)*12+6,COLUMN())):INDIRECT(ADDRESS(($AN403-1)*36+($AO403-1)*12+$AP403+4,COLUMN())),INDIRECT(ADDRESS(($AN403-1)*3+$AO403+5,$AP403+7)))&gt;=1,0,INDIRECT(ADDRESS(($AN403-1)*3+$AO403+5,$AP403+7)))))</f>
        <v>0</v>
      </c>
      <c r="AR403" s="204">
        <f ca="1">COUNTIF(INDIRECT("H"&amp;(ROW()+12*(($AN403-1)*3+$AO403)-ROW())/12+5):INDIRECT("S"&amp;(ROW()+12*(($AN403-1)*3+$AO403)-ROW())/12+5),AQ403)</f>
        <v>0</v>
      </c>
      <c r="AS403" s="221"/>
      <c r="AU403" s="204">
        <f ca="1">IF(AND(AQ403&gt;0,AR403&gt;0),COUNTIF(AU$6:AU402,"&gt;0")+1,0)</f>
        <v>0</v>
      </c>
    </row>
    <row r="404" spans="40:47">
      <c r="AN404" s="204">
        <v>12</v>
      </c>
      <c r="AO404" s="204">
        <v>1</v>
      </c>
      <c r="AP404" s="204">
        <v>3</v>
      </c>
      <c r="AQ404" s="221">
        <f ca="1">IF($AP404=1,IF(INDIRECT(ADDRESS(($AN404-1)*3+$AO404+5,$AP404+7))="",0,INDIRECT(ADDRESS(($AN404-1)*3+$AO404+5,$AP404+7))),IF(INDIRECT(ADDRESS(($AN404-1)*3+$AO404+5,$AP404+7))="",0,IF(COUNTIF(INDIRECT(ADDRESS(($AN404-1)*36+($AO404-1)*12+6,COLUMN())):INDIRECT(ADDRESS(($AN404-1)*36+($AO404-1)*12+$AP404+4,COLUMN())),INDIRECT(ADDRESS(($AN404-1)*3+$AO404+5,$AP404+7)))&gt;=1,0,INDIRECT(ADDRESS(($AN404-1)*3+$AO404+5,$AP404+7)))))</f>
        <v>0</v>
      </c>
      <c r="AR404" s="204">
        <f ca="1">COUNTIF(INDIRECT("H"&amp;(ROW()+12*(($AN404-1)*3+$AO404)-ROW())/12+5):INDIRECT("S"&amp;(ROW()+12*(($AN404-1)*3+$AO404)-ROW())/12+5),AQ404)</f>
        <v>0</v>
      </c>
      <c r="AS404" s="221"/>
      <c r="AU404" s="204">
        <f ca="1">IF(AND(AQ404&gt;0,AR404&gt;0),COUNTIF(AU$6:AU403,"&gt;0")+1,0)</f>
        <v>0</v>
      </c>
    </row>
    <row r="405" spans="40:47">
      <c r="AN405" s="204">
        <v>12</v>
      </c>
      <c r="AO405" s="204">
        <v>1</v>
      </c>
      <c r="AP405" s="204">
        <v>4</v>
      </c>
      <c r="AQ405" s="221">
        <f ca="1">IF($AP405=1,IF(INDIRECT(ADDRESS(($AN405-1)*3+$AO405+5,$AP405+7))="",0,INDIRECT(ADDRESS(($AN405-1)*3+$AO405+5,$AP405+7))),IF(INDIRECT(ADDRESS(($AN405-1)*3+$AO405+5,$AP405+7))="",0,IF(COUNTIF(INDIRECT(ADDRESS(($AN405-1)*36+($AO405-1)*12+6,COLUMN())):INDIRECT(ADDRESS(($AN405-1)*36+($AO405-1)*12+$AP405+4,COLUMN())),INDIRECT(ADDRESS(($AN405-1)*3+$AO405+5,$AP405+7)))&gt;=1,0,INDIRECT(ADDRESS(($AN405-1)*3+$AO405+5,$AP405+7)))))</f>
        <v>0</v>
      </c>
      <c r="AR405" s="204">
        <f ca="1">COUNTIF(INDIRECT("H"&amp;(ROW()+12*(($AN405-1)*3+$AO405)-ROW())/12+5):INDIRECT("S"&amp;(ROW()+12*(($AN405-1)*3+$AO405)-ROW())/12+5),AQ405)</f>
        <v>0</v>
      </c>
      <c r="AS405" s="221"/>
      <c r="AU405" s="204">
        <f ca="1">IF(AND(AQ405&gt;0,AR405&gt;0),COUNTIF(AU$6:AU404,"&gt;0")+1,0)</f>
        <v>0</v>
      </c>
    </row>
    <row r="406" spans="40:47">
      <c r="AN406" s="204">
        <v>12</v>
      </c>
      <c r="AO406" s="204">
        <v>1</v>
      </c>
      <c r="AP406" s="204">
        <v>5</v>
      </c>
      <c r="AQ406" s="221">
        <f ca="1">IF($AP406=1,IF(INDIRECT(ADDRESS(($AN406-1)*3+$AO406+5,$AP406+7))="",0,INDIRECT(ADDRESS(($AN406-1)*3+$AO406+5,$AP406+7))),IF(INDIRECT(ADDRESS(($AN406-1)*3+$AO406+5,$AP406+7))="",0,IF(COUNTIF(INDIRECT(ADDRESS(($AN406-1)*36+($AO406-1)*12+6,COLUMN())):INDIRECT(ADDRESS(($AN406-1)*36+($AO406-1)*12+$AP406+4,COLUMN())),INDIRECT(ADDRESS(($AN406-1)*3+$AO406+5,$AP406+7)))&gt;=1,0,INDIRECT(ADDRESS(($AN406-1)*3+$AO406+5,$AP406+7)))))</f>
        <v>0</v>
      </c>
      <c r="AR406" s="204">
        <f ca="1">COUNTIF(INDIRECT("H"&amp;(ROW()+12*(($AN406-1)*3+$AO406)-ROW())/12+5):INDIRECT("S"&amp;(ROW()+12*(($AN406-1)*3+$AO406)-ROW())/12+5),AQ406)</f>
        <v>0</v>
      </c>
      <c r="AS406" s="221"/>
      <c r="AU406" s="204">
        <f ca="1">IF(AND(AQ406&gt;0,AR406&gt;0),COUNTIF(AU$6:AU405,"&gt;0")+1,0)</f>
        <v>0</v>
      </c>
    </row>
    <row r="407" spans="40:47">
      <c r="AN407" s="204">
        <v>12</v>
      </c>
      <c r="AO407" s="204">
        <v>1</v>
      </c>
      <c r="AP407" s="204">
        <v>6</v>
      </c>
      <c r="AQ407" s="221">
        <f ca="1">IF($AP407=1,IF(INDIRECT(ADDRESS(($AN407-1)*3+$AO407+5,$AP407+7))="",0,INDIRECT(ADDRESS(($AN407-1)*3+$AO407+5,$AP407+7))),IF(INDIRECT(ADDRESS(($AN407-1)*3+$AO407+5,$AP407+7))="",0,IF(COUNTIF(INDIRECT(ADDRESS(($AN407-1)*36+($AO407-1)*12+6,COLUMN())):INDIRECT(ADDRESS(($AN407-1)*36+($AO407-1)*12+$AP407+4,COLUMN())),INDIRECT(ADDRESS(($AN407-1)*3+$AO407+5,$AP407+7)))&gt;=1,0,INDIRECT(ADDRESS(($AN407-1)*3+$AO407+5,$AP407+7)))))</f>
        <v>0</v>
      </c>
      <c r="AR407" s="204">
        <f ca="1">COUNTIF(INDIRECT("H"&amp;(ROW()+12*(($AN407-1)*3+$AO407)-ROW())/12+5):INDIRECT("S"&amp;(ROW()+12*(($AN407-1)*3+$AO407)-ROW())/12+5),AQ407)</f>
        <v>0</v>
      </c>
      <c r="AS407" s="221"/>
      <c r="AU407" s="204">
        <f ca="1">IF(AND(AQ407&gt;0,AR407&gt;0),COUNTIF(AU$6:AU406,"&gt;0")+1,0)</f>
        <v>0</v>
      </c>
    </row>
    <row r="408" spans="40:47">
      <c r="AN408" s="204">
        <v>12</v>
      </c>
      <c r="AO408" s="204">
        <v>1</v>
      </c>
      <c r="AP408" s="204">
        <v>7</v>
      </c>
      <c r="AQ408" s="221">
        <f ca="1">IF($AP408=1,IF(INDIRECT(ADDRESS(($AN408-1)*3+$AO408+5,$AP408+7))="",0,INDIRECT(ADDRESS(($AN408-1)*3+$AO408+5,$AP408+7))),IF(INDIRECT(ADDRESS(($AN408-1)*3+$AO408+5,$AP408+7))="",0,IF(COUNTIF(INDIRECT(ADDRESS(($AN408-1)*36+($AO408-1)*12+6,COLUMN())):INDIRECT(ADDRESS(($AN408-1)*36+($AO408-1)*12+$AP408+4,COLUMN())),INDIRECT(ADDRESS(($AN408-1)*3+$AO408+5,$AP408+7)))&gt;=1,0,INDIRECT(ADDRESS(($AN408-1)*3+$AO408+5,$AP408+7)))))</f>
        <v>0</v>
      </c>
      <c r="AR408" s="204">
        <f ca="1">COUNTIF(INDIRECT("H"&amp;(ROW()+12*(($AN408-1)*3+$AO408)-ROW())/12+5):INDIRECT("S"&amp;(ROW()+12*(($AN408-1)*3+$AO408)-ROW())/12+5),AQ408)</f>
        <v>0</v>
      </c>
      <c r="AS408" s="221"/>
      <c r="AU408" s="204">
        <f ca="1">IF(AND(AQ408&gt;0,AR408&gt;0),COUNTIF(AU$6:AU407,"&gt;0")+1,0)</f>
        <v>0</v>
      </c>
    </row>
    <row r="409" spans="40:47">
      <c r="AN409" s="204">
        <v>12</v>
      </c>
      <c r="AO409" s="204">
        <v>1</v>
      </c>
      <c r="AP409" s="204">
        <v>8</v>
      </c>
      <c r="AQ409" s="221">
        <f ca="1">IF($AP409=1,IF(INDIRECT(ADDRESS(($AN409-1)*3+$AO409+5,$AP409+7))="",0,INDIRECT(ADDRESS(($AN409-1)*3+$AO409+5,$AP409+7))),IF(INDIRECT(ADDRESS(($AN409-1)*3+$AO409+5,$AP409+7))="",0,IF(COUNTIF(INDIRECT(ADDRESS(($AN409-1)*36+($AO409-1)*12+6,COLUMN())):INDIRECT(ADDRESS(($AN409-1)*36+($AO409-1)*12+$AP409+4,COLUMN())),INDIRECT(ADDRESS(($AN409-1)*3+$AO409+5,$AP409+7)))&gt;=1,0,INDIRECT(ADDRESS(($AN409-1)*3+$AO409+5,$AP409+7)))))</f>
        <v>0</v>
      </c>
      <c r="AR409" s="204">
        <f ca="1">COUNTIF(INDIRECT("H"&amp;(ROW()+12*(($AN409-1)*3+$AO409)-ROW())/12+5):INDIRECT("S"&amp;(ROW()+12*(($AN409-1)*3+$AO409)-ROW())/12+5),AQ409)</f>
        <v>0</v>
      </c>
      <c r="AS409" s="221"/>
      <c r="AU409" s="204">
        <f ca="1">IF(AND(AQ409&gt;0,AR409&gt;0),COUNTIF(AU$6:AU408,"&gt;0")+1,0)</f>
        <v>0</v>
      </c>
    </row>
    <row r="410" spans="40:47">
      <c r="AN410" s="204">
        <v>12</v>
      </c>
      <c r="AO410" s="204">
        <v>1</v>
      </c>
      <c r="AP410" s="204">
        <v>9</v>
      </c>
      <c r="AQ410" s="221">
        <f ca="1">IF($AP410=1,IF(INDIRECT(ADDRESS(($AN410-1)*3+$AO410+5,$AP410+7))="",0,INDIRECT(ADDRESS(($AN410-1)*3+$AO410+5,$AP410+7))),IF(INDIRECT(ADDRESS(($AN410-1)*3+$AO410+5,$AP410+7))="",0,IF(COUNTIF(INDIRECT(ADDRESS(($AN410-1)*36+($AO410-1)*12+6,COLUMN())):INDIRECT(ADDRESS(($AN410-1)*36+($AO410-1)*12+$AP410+4,COLUMN())),INDIRECT(ADDRESS(($AN410-1)*3+$AO410+5,$AP410+7)))&gt;=1,0,INDIRECT(ADDRESS(($AN410-1)*3+$AO410+5,$AP410+7)))))</f>
        <v>0</v>
      </c>
      <c r="AR410" s="204">
        <f ca="1">COUNTIF(INDIRECT("H"&amp;(ROW()+12*(($AN410-1)*3+$AO410)-ROW())/12+5):INDIRECT("S"&amp;(ROW()+12*(($AN410-1)*3+$AO410)-ROW())/12+5),AQ410)</f>
        <v>0</v>
      </c>
      <c r="AS410" s="221"/>
      <c r="AU410" s="204">
        <f ca="1">IF(AND(AQ410&gt;0,AR410&gt;0),COUNTIF(AU$6:AU409,"&gt;0")+1,0)</f>
        <v>0</v>
      </c>
    </row>
    <row r="411" spans="40:47">
      <c r="AN411" s="204">
        <v>12</v>
      </c>
      <c r="AO411" s="204">
        <v>1</v>
      </c>
      <c r="AP411" s="204">
        <v>10</v>
      </c>
      <c r="AQ411" s="221">
        <f ca="1">IF($AP411=1,IF(INDIRECT(ADDRESS(($AN411-1)*3+$AO411+5,$AP411+7))="",0,INDIRECT(ADDRESS(($AN411-1)*3+$AO411+5,$AP411+7))),IF(INDIRECT(ADDRESS(($AN411-1)*3+$AO411+5,$AP411+7))="",0,IF(COUNTIF(INDIRECT(ADDRESS(($AN411-1)*36+($AO411-1)*12+6,COLUMN())):INDIRECT(ADDRESS(($AN411-1)*36+($AO411-1)*12+$AP411+4,COLUMN())),INDIRECT(ADDRESS(($AN411-1)*3+$AO411+5,$AP411+7)))&gt;=1,0,INDIRECT(ADDRESS(($AN411-1)*3+$AO411+5,$AP411+7)))))</f>
        <v>0</v>
      </c>
      <c r="AR411" s="204">
        <f ca="1">COUNTIF(INDIRECT("H"&amp;(ROW()+12*(($AN411-1)*3+$AO411)-ROW())/12+5):INDIRECT("S"&amp;(ROW()+12*(($AN411-1)*3+$AO411)-ROW())/12+5),AQ411)</f>
        <v>0</v>
      </c>
      <c r="AS411" s="221"/>
      <c r="AU411" s="204">
        <f ca="1">IF(AND(AQ411&gt;0,AR411&gt;0),COUNTIF(AU$6:AU410,"&gt;0")+1,0)</f>
        <v>0</v>
      </c>
    </row>
    <row r="412" spans="40:47">
      <c r="AN412" s="204">
        <v>12</v>
      </c>
      <c r="AO412" s="204">
        <v>1</v>
      </c>
      <c r="AP412" s="204">
        <v>11</v>
      </c>
      <c r="AQ412" s="221">
        <f ca="1">IF($AP412=1,IF(INDIRECT(ADDRESS(($AN412-1)*3+$AO412+5,$AP412+7))="",0,INDIRECT(ADDRESS(($AN412-1)*3+$AO412+5,$AP412+7))),IF(INDIRECT(ADDRESS(($AN412-1)*3+$AO412+5,$AP412+7))="",0,IF(COUNTIF(INDIRECT(ADDRESS(($AN412-1)*36+($AO412-1)*12+6,COLUMN())):INDIRECT(ADDRESS(($AN412-1)*36+($AO412-1)*12+$AP412+4,COLUMN())),INDIRECT(ADDRESS(($AN412-1)*3+$AO412+5,$AP412+7)))&gt;=1,0,INDIRECT(ADDRESS(($AN412-1)*3+$AO412+5,$AP412+7)))))</f>
        <v>0</v>
      </c>
      <c r="AR412" s="204">
        <f ca="1">COUNTIF(INDIRECT("H"&amp;(ROW()+12*(($AN412-1)*3+$AO412)-ROW())/12+5):INDIRECT("S"&amp;(ROW()+12*(($AN412-1)*3+$AO412)-ROW())/12+5),AQ412)</f>
        <v>0</v>
      </c>
      <c r="AS412" s="221"/>
      <c r="AU412" s="204">
        <f ca="1">IF(AND(AQ412&gt;0,AR412&gt;0),COUNTIF(AU$6:AU411,"&gt;0")+1,0)</f>
        <v>0</v>
      </c>
    </row>
    <row r="413" spans="40:47">
      <c r="AN413" s="204">
        <v>12</v>
      </c>
      <c r="AO413" s="204">
        <v>1</v>
      </c>
      <c r="AP413" s="204">
        <v>12</v>
      </c>
      <c r="AQ413" s="221">
        <f ca="1">IF($AP413=1,IF(INDIRECT(ADDRESS(($AN413-1)*3+$AO413+5,$AP413+7))="",0,INDIRECT(ADDRESS(($AN413-1)*3+$AO413+5,$AP413+7))),IF(INDIRECT(ADDRESS(($AN413-1)*3+$AO413+5,$AP413+7))="",0,IF(COUNTIF(INDIRECT(ADDRESS(($AN413-1)*36+($AO413-1)*12+6,COLUMN())):INDIRECT(ADDRESS(($AN413-1)*36+($AO413-1)*12+$AP413+4,COLUMN())),INDIRECT(ADDRESS(($AN413-1)*3+$AO413+5,$AP413+7)))&gt;=1,0,INDIRECT(ADDRESS(($AN413-1)*3+$AO413+5,$AP413+7)))))</f>
        <v>0</v>
      </c>
      <c r="AR413" s="204">
        <f ca="1">COUNTIF(INDIRECT("H"&amp;(ROW()+12*(($AN413-1)*3+$AO413)-ROW())/12+5):INDIRECT("S"&amp;(ROW()+12*(($AN413-1)*3+$AO413)-ROW())/12+5),AQ413)</f>
        <v>0</v>
      </c>
      <c r="AS413" s="221"/>
      <c r="AU413" s="204">
        <f ca="1">IF(AND(AQ413&gt;0,AR413&gt;0),COUNTIF(AU$6:AU412,"&gt;0")+1,0)</f>
        <v>0</v>
      </c>
    </row>
    <row r="414" spans="40:47">
      <c r="AN414" s="204">
        <v>12</v>
      </c>
      <c r="AO414" s="204">
        <v>2</v>
      </c>
      <c r="AP414" s="204">
        <v>1</v>
      </c>
      <c r="AQ414" s="221">
        <f ca="1">IF($AP414=1,IF(INDIRECT(ADDRESS(($AN414-1)*3+$AO414+5,$AP414+7))="",0,INDIRECT(ADDRESS(($AN414-1)*3+$AO414+5,$AP414+7))),IF(INDIRECT(ADDRESS(($AN414-1)*3+$AO414+5,$AP414+7))="",0,IF(COUNTIF(INDIRECT(ADDRESS(($AN414-1)*36+($AO414-1)*12+6,COLUMN())):INDIRECT(ADDRESS(($AN414-1)*36+($AO414-1)*12+$AP414+4,COLUMN())),INDIRECT(ADDRESS(($AN414-1)*3+$AO414+5,$AP414+7)))&gt;=1,0,INDIRECT(ADDRESS(($AN414-1)*3+$AO414+5,$AP414+7)))))</f>
        <v>0</v>
      </c>
      <c r="AR414" s="204">
        <f ca="1">COUNTIF(INDIRECT("H"&amp;(ROW()+12*(($AN414-1)*3+$AO414)-ROW())/12+5):INDIRECT("S"&amp;(ROW()+12*(($AN414-1)*3+$AO414)-ROW())/12+5),AQ414)</f>
        <v>0</v>
      </c>
      <c r="AS414" s="221"/>
      <c r="AU414" s="204">
        <f ca="1">IF(AND(AQ414&gt;0,AR414&gt;0),COUNTIF(AU$6:AU413,"&gt;0")+1,0)</f>
        <v>0</v>
      </c>
    </row>
    <row r="415" spans="40:47">
      <c r="AN415" s="204">
        <v>12</v>
      </c>
      <c r="AO415" s="204">
        <v>2</v>
      </c>
      <c r="AP415" s="204">
        <v>2</v>
      </c>
      <c r="AQ415" s="221">
        <f ca="1">IF($AP415=1,IF(INDIRECT(ADDRESS(($AN415-1)*3+$AO415+5,$AP415+7))="",0,INDIRECT(ADDRESS(($AN415-1)*3+$AO415+5,$AP415+7))),IF(INDIRECT(ADDRESS(($AN415-1)*3+$AO415+5,$AP415+7))="",0,IF(COUNTIF(INDIRECT(ADDRESS(($AN415-1)*36+($AO415-1)*12+6,COLUMN())):INDIRECT(ADDRESS(($AN415-1)*36+($AO415-1)*12+$AP415+4,COLUMN())),INDIRECT(ADDRESS(($AN415-1)*3+$AO415+5,$AP415+7)))&gt;=1,0,INDIRECT(ADDRESS(($AN415-1)*3+$AO415+5,$AP415+7)))))</f>
        <v>0</v>
      </c>
      <c r="AR415" s="204">
        <f ca="1">COUNTIF(INDIRECT("H"&amp;(ROW()+12*(($AN415-1)*3+$AO415)-ROW())/12+5):INDIRECT("S"&amp;(ROW()+12*(($AN415-1)*3+$AO415)-ROW())/12+5),AQ415)</f>
        <v>0</v>
      </c>
      <c r="AS415" s="221"/>
      <c r="AU415" s="204">
        <f ca="1">IF(AND(AQ415&gt;0,AR415&gt;0),COUNTIF(AU$6:AU414,"&gt;0")+1,0)</f>
        <v>0</v>
      </c>
    </row>
    <row r="416" spans="40:47">
      <c r="AN416" s="204">
        <v>12</v>
      </c>
      <c r="AO416" s="204">
        <v>2</v>
      </c>
      <c r="AP416" s="204">
        <v>3</v>
      </c>
      <c r="AQ416" s="221">
        <f ca="1">IF($AP416=1,IF(INDIRECT(ADDRESS(($AN416-1)*3+$AO416+5,$AP416+7))="",0,INDIRECT(ADDRESS(($AN416-1)*3+$AO416+5,$AP416+7))),IF(INDIRECT(ADDRESS(($AN416-1)*3+$AO416+5,$AP416+7))="",0,IF(COUNTIF(INDIRECT(ADDRESS(($AN416-1)*36+($AO416-1)*12+6,COLUMN())):INDIRECT(ADDRESS(($AN416-1)*36+($AO416-1)*12+$AP416+4,COLUMN())),INDIRECT(ADDRESS(($AN416-1)*3+$AO416+5,$AP416+7)))&gt;=1,0,INDIRECT(ADDRESS(($AN416-1)*3+$AO416+5,$AP416+7)))))</f>
        <v>0</v>
      </c>
      <c r="AR416" s="204">
        <f ca="1">COUNTIF(INDIRECT("H"&amp;(ROW()+12*(($AN416-1)*3+$AO416)-ROW())/12+5):INDIRECT("S"&amp;(ROW()+12*(($AN416-1)*3+$AO416)-ROW())/12+5),AQ416)</f>
        <v>0</v>
      </c>
      <c r="AS416" s="221"/>
      <c r="AU416" s="204">
        <f ca="1">IF(AND(AQ416&gt;0,AR416&gt;0),COUNTIF(AU$6:AU415,"&gt;0")+1,0)</f>
        <v>0</v>
      </c>
    </row>
    <row r="417" spans="40:47">
      <c r="AN417" s="204">
        <v>12</v>
      </c>
      <c r="AO417" s="204">
        <v>2</v>
      </c>
      <c r="AP417" s="204">
        <v>4</v>
      </c>
      <c r="AQ417" s="221">
        <f ca="1">IF($AP417=1,IF(INDIRECT(ADDRESS(($AN417-1)*3+$AO417+5,$AP417+7))="",0,INDIRECT(ADDRESS(($AN417-1)*3+$AO417+5,$AP417+7))),IF(INDIRECT(ADDRESS(($AN417-1)*3+$AO417+5,$AP417+7))="",0,IF(COUNTIF(INDIRECT(ADDRESS(($AN417-1)*36+($AO417-1)*12+6,COLUMN())):INDIRECT(ADDRESS(($AN417-1)*36+($AO417-1)*12+$AP417+4,COLUMN())),INDIRECT(ADDRESS(($AN417-1)*3+$AO417+5,$AP417+7)))&gt;=1,0,INDIRECT(ADDRESS(($AN417-1)*3+$AO417+5,$AP417+7)))))</f>
        <v>0</v>
      </c>
      <c r="AR417" s="204">
        <f ca="1">COUNTIF(INDIRECT("H"&amp;(ROW()+12*(($AN417-1)*3+$AO417)-ROW())/12+5):INDIRECT("S"&amp;(ROW()+12*(($AN417-1)*3+$AO417)-ROW())/12+5),AQ417)</f>
        <v>0</v>
      </c>
      <c r="AS417" s="221"/>
      <c r="AU417" s="204">
        <f ca="1">IF(AND(AQ417&gt;0,AR417&gt;0),COUNTIF(AU$6:AU416,"&gt;0")+1,0)</f>
        <v>0</v>
      </c>
    </row>
    <row r="418" spans="40:47">
      <c r="AN418" s="204">
        <v>12</v>
      </c>
      <c r="AO418" s="204">
        <v>2</v>
      </c>
      <c r="AP418" s="204">
        <v>5</v>
      </c>
      <c r="AQ418" s="221">
        <f ca="1">IF($AP418=1,IF(INDIRECT(ADDRESS(($AN418-1)*3+$AO418+5,$AP418+7))="",0,INDIRECT(ADDRESS(($AN418-1)*3+$AO418+5,$AP418+7))),IF(INDIRECT(ADDRESS(($AN418-1)*3+$AO418+5,$AP418+7))="",0,IF(COUNTIF(INDIRECT(ADDRESS(($AN418-1)*36+($AO418-1)*12+6,COLUMN())):INDIRECT(ADDRESS(($AN418-1)*36+($AO418-1)*12+$AP418+4,COLUMN())),INDIRECT(ADDRESS(($AN418-1)*3+$AO418+5,$AP418+7)))&gt;=1,0,INDIRECT(ADDRESS(($AN418-1)*3+$AO418+5,$AP418+7)))))</f>
        <v>0</v>
      </c>
      <c r="AR418" s="204">
        <f ca="1">COUNTIF(INDIRECT("H"&amp;(ROW()+12*(($AN418-1)*3+$AO418)-ROW())/12+5):INDIRECT("S"&amp;(ROW()+12*(($AN418-1)*3+$AO418)-ROW())/12+5),AQ418)</f>
        <v>0</v>
      </c>
      <c r="AS418" s="221"/>
      <c r="AU418" s="204">
        <f ca="1">IF(AND(AQ418&gt;0,AR418&gt;0),COUNTIF(AU$6:AU417,"&gt;0")+1,0)</f>
        <v>0</v>
      </c>
    </row>
    <row r="419" spans="40:47">
      <c r="AN419" s="204">
        <v>12</v>
      </c>
      <c r="AO419" s="204">
        <v>2</v>
      </c>
      <c r="AP419" s="204">
        <v>6</v>
      </c>
      <c r="AQ419" s="221">
        <f ca="1">IF($AP419=1,IF(INDIRECT(ADDRESS(($AN419-1)*3+$AO419+5,$AP419+7))="",0,INDIRECT(ADDRESS(($AN419-1)*3+$AO419+5,$AP419+7))),IF(INDIRECT(ADDRESS(($AN419-1)*3+$AO419+5,$AP419+7))="",0,IF(COUNTIF(INDIRECT(ADDRESS(($AN419-1)*36+($AO419-1)*12+6,COLUMN())):INDIRECT(ADDRESS(($AN419-1)*36+($AO419-1)*12+$AP419+4,COLUMN())),INDIRECT(ADDRESS(($AN419-1)*3+$AO419+5,$AP419+7)))&gt;=1,0,INDIRECT(ADDRESS(($AN419-1)*3+$AO419+5,$AP419+7)))))</f>
        <v>0</v>
      </c>
      <c r="AR419" s="204">
        <f ca="1">COUNTIF(INDIRECT("H"&amp;(ROW()+12*(($AN419-1)*3+$AO419)-ROW())/12+5):INDIRECT("S"&amp;(ROW()+12*(($AN419-1)*3+$AO419)-ROW())/12+5),AQ419)</f>
        <v>0</v>
      </c>
      <c r="AS419" s="221"/>
      <c r="AU419" s="204">
        <f ca="1">IF(AND(AQ419&gt;0,AR419&gt;0),COUNTIF(AU$6:AU418,"&gt;0")+1,0)</f>
        <v>0</v>
      </c>
    </row>
    <row r="420" spans="40:47">
      <c r="AN420" s="204">
        <v>12</v>
      </c>
      <c r="AO420" s="204">
        <v>2</v>
      </c>
      <c r="AP420" s="204">
        <v>7</v>
      </c>
      <c r="AQ420" s="221">
        <f ca="1">IF($AP420=1,IF(INDIRECT(ADDRESS(($AN420-1)*3+$AO420+5,$AP420+7))="",0,INDIRECT(ADDRESS(($AN420-1)*3+$AO420+5,$AP420+7))),IF(INDIRECT(ADDRESS(($AN420-1)*3+$AO420+5,$AP420+7))="",0,IF(COUNTIF(INDIRECT(ADDRESS(($AN420-1)*36+($AO420-1)*12+6,COLUMN())):INDIRECT(ADDRESS(($AN420-1)*36+($AO420-1)*12+$AP420+4,COLUMN())),INDIRECT(ADDRESS(($AN420-1)*3+$AO420+5,$AP420+7)))&gt;=1,0,INDIRECT(ADDRESS(($AN420-1)*3+$AO420+5,$AP420+7)))))</f>
        <v>0</v>
      </c>
      <c r="AR420" s="204">
        <f ca="1">COUNTIF(INDIRECT("H"&amp;(ROW()+12*(($AN420-1)*3+$AO420)-ROW())/12+5):INDIRECT("S"&amp;(ROW()+12*(($AN420-1)*3+$AO420)-ROW())/12+5),AQ420)</f>
        <v>0</v>
      </c>
      <c r="AS420" s="221"/>
      <c r="AU420" s="204">
        <f ca="1">IF(AND(AQ420&gt;0,AR420&gt;0),COUNTIF(AU$6:AU419,"&gt;0")+1,0)</f>
        <v>0</v>
      </c>
    </row>
    <row r="421" spans="40:47">
      <c r="AN421" s="204">
        <v>12</v>
      </c>
      <c r="AO421" s="204">
        <v>2</v>
      </c>
      <c r="AP421" s="204">
        <v>8</v>
      </c>
      <c r="AQ421" s="221">
        <f ca="1">IF($AP421=1,IF(INDIRECT(ADDRESS(($AN421-1)*3+$AO421+5,$AP421+7))="",0,INDIRECT(ADDRESS(($AN421-1)*3+$AO421+5,$AP421+7))),IF(INDIRECT(ADDRESS(($AN421-1)*3+$AO421+5,$AP421+7))="",0,IF(COUNTIF(INDIRECT(ADDRESS(($AN421-1)*36+($AO421-1)*12+6,COLUMN())):INDIRECT(ADDRESS(($AN421-1)*36+($AO421-1)*12+$AP421+4,COLUMN())),INDIRECT(ADDRESS(($AN421-1)*3+$AO421+5,$AP421+7)))&gt;=1,0,INDIRECT(ADDRESS(($AN421-1)*3+$AO421+5,$AP421+7)))))</f>
        <v>0</v>
      </c>
      <c r="AR421" s="204">
        <f ca="1">COUNTIF(INDIRECT("H"&amp;(ROW()+12*(($AN421-1)*3+$AO421)-ROW())/12+5):INDIRECT("S"&amp;(ROW()+12*(($AN421-1)*3+$AO421)-ROW())/12+5),AQ421)</f>
        <v>0</v>
      </c>
      <c r="AS421" s="221"/>
      <c r="AU421" s="204">
        <f ca="1">IF(AND(AQ421&gt;0,AR421&gt;0),COUNTIF(AU$6:AU420,"&gt;0")+1,0)</f>
        <v>0</v>
      </c>
    </row>
    <row r="422" spans="40:47">
      <c r="AN422" s="204">
        <v>12</v>
      </c>
      <c r="AO422" s="204">
        <v>2</v>
      </c>
      <c r="AP422" s="204">
        <v>9</v>
      </c>
      <c r="AQ422" s="221">
        <f ca="1">IF($AP422=1,IF(INDIRECT(ADDRESS(($AN422-1)*3+$AO422+5,$AP422+7))="",0,INDIRECT(ADDRESS(($AN422-1)*3+$AO422+5,$AP422+7))),IF(INDIRECT(ADDRESS(($AN422-1)*3+$AO422+5,$AP422+7))="",0,IF(COUNTIF(INDIRECT(ADDRESS(($AN422-1)*36+($AO422-1)*12+6,COLUMN())):INDIRECT(ADDRESS(($AN422-1)*36+($AO422-1)*12+$AP422+4,COLUMN())),INDIRECT(ADDRESS(($AN422-1)*3+$AO422+5,$AP422+7)))&gt;=1,0,INDIRECT(ADDRESS(($AN422-1)*3+$AO422+5,$AP422+7)))))</f>
        <v>0</v>
      </c>
      <c r="AR422" s="204">
        <f ca="1">COUNTIF(INDIRECT("H"&amp;(ROW()+12*(($AN422-1)*3+$AO422)-ROW())/12+5):INDIRECT("S"&amp;(ROW()+12*(($AN422-1)*3+$AO422)-ROW())/12+5),AQ422)</f>
        <v>0</v>
      </c>
      <c r="AS422" s="221"/>
      <c r="AU422" s="204">
        <f ca="1">IF(AND(AQ422&gt;0,AR422&gt;0),COUNTIF(AU$6:AU421,"&gt;0")+1,0)</f>
        <v>0</v>
      </c>
    </row>
    <row r="423" spans="40:47">
      <c r="AN423" s="204">
        <v>12</v>
      </c>
      <c r="AO423" s="204">
        <v>2</v>
      </c>
      <c r="AP423" s="204">
        <v>10</v>
      </c>
      <c r="AQ423" s="221">
        <f ca="1">IF($AP423=1,IF(INDIRECT(ADDRESS(($AN423-1)*3+$AO423+5,$AP423+7))="",0,INDIRECT(ADDRESS(($AN423-1)*3+$AO423+5,$AP423+7))),IF(INDIRECT(ADDRESS(($AN423-1)*3+$AO423+5,$AP423+7))="",0,IF(COUNTIF(INDIRECT(ADDRESS(($AN423-1)*36+($AO423-1)*12+6,COLUMN())):INDIRECT(ADDRESS(($AN423-1)*36+($AO423-1)*12+$AP423+4,COLUMN())),INDIRECT(ADDRESS(($AN423-1)*3+$AO423+5,$AP423+7)))&gt;=1,0,INDIRECT(ADDRESS(($AN423-1)*3+$AO423+5,$AP423+7)))))</f>
        <v>0</v>
      </c>
      <c r="AR423" s="204">
        <f ca="1">COUNTIF(INDIRECT("H"&amp;(ROW()+12*(($AN423-1)*3+$AO423)-ROW())/12+5):INDIRECT("S"&amp;(ROW()+12*(($AN423-1)*3+$AO423)-ROW())/12+5),AQ423)</f>
        <v>0</v>
      </c>
      <c r="AS423" s="221"/>
      <c r="AU423" s="204">
        <f ca="1">IF(AND(AQ423&gt;0,AR423&gt;0),COUNTIF(AU$6:AU422,"&gt;0")+1,0)</f>
        <v>0</v>
      </c>
    </row>
    <row r="424" spans="40:47">
      <c r="AN424" s="204">
        <v>12</v>
      </c>
      <c r="AO424" s="204">
        <v>2</v>
      </c>
      <c r="AP424" s="204">
        <v>11</v>
      </c>
      <c r="AQ424" s="221">
        <f ca="1">IF($AP424=1,IF(INDIRECT(ADDRESS(($AN424-1)*3+$AO424+5,$AP424+7))="",0,INDIRECT(ADDRESS(($AN424-1)*3+$AO424+5,$AP424+7))),IF(INDIRECT(ADDRESS(($AN424-1)*3+$AO424+5,$AP424+7))="",0,IF(COUNTIF(INDIRECT(ADDRESS(($AN424-1)*36+($AO424-1)*12+6,COLUMN())):INDIRECT(ADDRESS(($AN424-1)*36+($AO424-1)*12+$AP424+4,COLUMN())),INDIRECT(ADDRESS(($AN424-1)*3+$AO424+5,$AP424+7)))&gt;=1,0,INDIRECT(ADDRESS(($AN424-1)*3+$AO424+5,$AP424+7)))))</f>
        <v>0</v>
      </c>
      <c r="AR424" s="204">
        <f ca="1">COUNTIF(INDIRECT("H"&amp;(ROW()+12*(($AN424-1)*3+$AO424)-ROW())/12+5):INDIRECT("S"&amp;(ROW()+12*(($AN424-1)*3+$AO424)-ROW())/12+5),AQ424)</f>
        <v>0</v>
      </c>
      <c r="AS424" s="221"/>
      <c r="AU424" s="204">
        <f ca="1">IF(AND(AQ424&gt;0,AR424&gt;0),COUNTIF(AU$6:AU423,"&gt;0")+1,0)</f>
        <v>0</v>
      </c>
    </row>
    <row r="425" spans="40:47">
      <c r="AN425" s="204">
        <v>12</v>
      </c>
      <c r="AO425" s="204">
        <v>2</v>
      </c>
      <c r="AP425" s="204">
        <v>12</v>
      </c>
      <c r="AQ425" s="221">
        <f ca="1">IF($AP425=1,IF(INDIRECT(ADDRESS(($AN425-1)*3+$AO425+5,$AP425+7))="",0,INDIRECT(ADDRESS(($AN425-1)*3+$AO425+5,$AP425+7))),IF(INDIRECT(ADDRESS(($AN425-1)*3+$AO425+5,$AP425+7))="",0,IF(COUNTIF(INDIRECT(ADDRESS(($AN425-1)*36+($AO425-1)*12+6,COLUMN())):INDIRECT(ADDRESS(($AN425-1)*36+($AO425-1)*12+$AP425+4,COLUMN())),INDIRECT(ADDRESS(($AN425-1)*3+$AO425+5,$AP425+7)))&gt;=1,0,INDIRECT(ADDRESS(($AN425-1)*3+$AO425+5,$AP425+7)))))</f>
        <v>0</v>
      </c>
      <c r="AR425" s="204">
        <f ca="1">COUNTIF(INDIRECT("H"&amp;(ROW()+12*(($AN425-1)*3+$AO425)-ROW())/12+5):INDIRECT("S"&amp;(ROW()+12*(($AN425-1)*3+$AO425)-ROW())/12+5),AQ425)</f>
        <v>0</v>
      </c>
      <c r="AS425" s="221"/>
      <c r="AU425" s="204">
        <f ca="1">IF(AND(AQ425&gt;0,AR425&gt;0),COUNTIF(AU$6:AU424,"&gt;0")+1,0)</f>
        <v>0</v>
      </c>
    </row>
    <row r="426" spans="40:47">
      <c r="AN426" s="204">
        <v>12</v>
      </c>
      <c r="AO426" s="204">
        <v>3</v>
      </c>
      <c r="AP426" s="204">
        <v>1</v>
      </c>
      <c r="AQ426" s="221">
        <f ca="1">IF($AP426=1,IF(INDIRECT(ADDRESS(($AN426-1)*3+$AO426+5,$AP426+7))="",0,INDIRECT(ADDRESS(($AN426-1)*3+$AO426+5,$AP426+7))),IF(INDIRECT(ADDRESS(($AN426-1)*3+$AO426+5,$AP426+7))="",0,IF(COUNTIF(INDIRECT(ADDRESS(($AN426-1)*36+($AO426-1)*12+6,COLUMN())):INDIRECT(ADDRESS(($AN426-1)*36+($AO426-1)*12+$AP426+4,COLUMN())),INDIRECT(ADDRESS(($AN426-1)*3+$AO426+5,$AP426+7)))&gt;=1,0,INDIRECT(ADDRESS(($AN426-1)*3+$AO426+5,$AP426+7)))))</f>
        <v>0</v>
      </c>
      <c r="AR426" s="204">
        <f ca="1">COUNTIF(INDIRECT("H"&amp;(ROW()+12*(($AN426-1)*3+$AO426)-ROW())/12+5):INDIRECT("S"&amp;(ROW()+12*(($AN426-1)*3+$AO426)-ROW())/12+5),AQ426)</f>
        <v>0</v>
      </c>
      <c r="AS426" s="221"/>
      <c r="AU426" s="204">
        <f ca="1">IF(AND(AQ426&gt;0,AR426&gt;0),COUNTIF(AU$6:AU425,"&gt;0")+1,0)</f>
        <v>0</v>
      </c>
    </row>
    <row r="427" spans="40:47">
      <c r="AN427" s="204">
        <v>12</v>
      </c>
      <c r="AO427" s="204">
        <v>3</v>
      </c>
      <c r="AP427" s="204">
        <v>2</v>
      </c>
      <c r="AQ427" s="221">
        <f ca="1">IF($AP427=1,IF(INDIRECT(ADDRESS(($AN427-1)*3+$AO427+5,$AP427+7))="",0,INDIRECT(ADDRESS(($AN427-1)*3+$AO427+5,$AP427+7))),IF(INDIRECT(ADDRESS(($AN427-1)*3+$AO427+5,$AP427+7))="",0,IF(COUNTIF(INDIRECT(ADDRESS(($AN427-1)*36+($AO427-1)*12+6,COLUMN())):INDIRECT(ADDRESS(($AN427-1)*36+($AO427-1)*12+$AP427+4,COLUMN())),INDIRECT(ADDRESS(($AN427-1)*3+$AO427+5,$AP427+7)))&gt;=1,0,INDIRECT(ADDRESS(($AN427-1)*3+$AO427+5,$AP427+7)))))</f>
        <v>0</v>
      </c>
      <c r="AR427" s="204">
        <f ca="1">COUNTIF(INDIRECT("H"&amp;(ROW()+12*(($AN427-1)*3+$AO427)-ROW())/12+5):INDIRECT("S"&amp;(ROW()+12*(($AN427-1)*3+$AO427)-ROW())/12+5),AQ427)</f>
        <v>0</v>
      </c>
      <c r="AS427" s="221"/>
      <c r="AU427" s="204">
        <f ca="1">IF(AND(AQ427&gt;0,AR427&gt;0),COUNTIF(AU$6:AU426,"&gt;0")+1,0)</f>
        <v>0</v>
      </c>
    </row>
    <row r="428" spans="40:47">
      <c r="AN428" s="204">
        <v>12</v>
      </c>
      <c r="AO428" s="204">
        <v>3</v>
      </c>
      <c r="AP428" s="204">
        <v>3</v>
      </c>
      <c r="AQ428" s="221">
        <f ca="1">IF($AP428=1,IF(INDIRECT(ADDRESS(($AN428-1)*3+$AO428+5,$AP428+7))="",0,INDIRECT(ADDRESS(($AN428-1)*3+$AO428+5,$AP428+7))),IF(INDIRECT(ADDRESS(($AN428-1)*3+$AO428+5,$AP428+7))="",0,IF(COUNTIF(INDIRECT(ADDRESS(($AN428-1)*36+($AO428-1)*12+6,COLUMN())):INDIRECT(ADDRESS(($AN428-1)*36+($AO428-1)*12+$AP428+4,COLUMN())),INDIRECT(ADDRESS(($AN428-1)*3+$AO428+5,$AP428+7)))&gt;=1,0,INDIRECT(ADDRESS(($AN428-1)*3+$AO428+5,$AP428+7)))))</f>
        <v>0</v>
      </c>
      <c r="AR428" s="204">
        <f ca="1">COUNTIF(INDIRECT("H"&amp;(ROW()+12*(($AN428-1)*3+$AO428)-ROW())/12+5):INDIRECT("S"&amp;(ROW()+12*(($AN428-1)*3+$AO428)-ROW())/12+5),AQ428)</f>
        <v>0</v>
      </c>
      <c r="AS428" s="221"/>
      <c r="AU428" s="204">
        <f ca="1">IF(AND(AQ428&gt;0,AR428&gt;0),COUNTIF(AU$6:AU427,"&gt;0")+1,0)</f>
        <v>0</v>
      </c>
    </row>
    <row r="429" spans="40:47">
      <c r="AN429" s="204">
        <v>12</v>
      </c>
      <c r="AO429" s="204">
        <v>3</v>
      </c>
      <c r="AP429" s="204">
        <v>4</v>
      </c>
      <c r="AQ429" s="221">
        <f ca="1">IF($AP429=1,IF(INDIRECT(ADDRESS(($AN429-1)*3+$AO429+5,$AP429+7))="",0,INDIRECT(ADDRESS(($AN429-1)*3+$AO429+5,$AP429+7))),IF(INDIRECT(ADDRESS(($AN429-1)*3+$AO429+5,$AP429+7))="",0,IF(COUNTIF(INDIRECT(ADDRESS(($AN429-1)*36+($AO429-1)*12+6,COLUMN())):INDIRECT(ADDRESS(($AN429-1)*36+($AO429-1)*12+$AP429+4,COLUMN())),INDIRECT(ADDRESS(($AN429-1)*3+$AO429+5,$AP429+7)))&gt;=1,0,INDIRECT(ADDRESS(($AN429-1)*3+$AO429+5,$AP429+7)))))</f>
        <v>0</v>
      </c>
      <c r="AR429" s="204">
        <f ca="1">COUNTIF(INDIRECT("H"&amp;(ROW()+12*(($AN429-1)*3+$AO429)-ROW())/12+5):INDIRECT("S"&amp;(ROW()+12*(($AN429-1)*3+$AO429)-ROW())/12+5),AQ429)</f>
        <v>0</v>
      </c>
      <c r="AS429" s="221"/>
      <c r="AU429" s="204">
        <f ca="1">IF(AND(AQ429&gt;0,AR429&gt;0),COUNTIF(AU$6:AU428,"&gt;0")+1,0)</f>
        <v>0</v>
      </c>
    </row>
    <row r="430" spans="40:47">
      <c r="AN430" s="204">
        <v>12</v>
      </c>
      <c r="AO430" s="204">
        <v>3</v>
      </c>
      <c r="AP430" s="204">
        <v>5</v>
      </c>
      <c r="AQ430" s="221">
        <f ca="1">IF($AP430=1,IF(INDIRECT(ADDRESS(($AN430-1)*3+$AO430+5,$AP430+7))="",0,INDIRECT(ADDRESS(($AN430-1)*3+$AO430+5,$AP430+7))),IF(INDIRECT(ADDRESS(($AN430-1)*3+$AO430+5,$AP430+7))="",0,IF(COUNTIF(INDIRECT(ADDRESS(($AN430-1)*36+($AO430-1)*12+6,COLUMN())):INDIRECT(ADDRESS(($AN430-1)*36+($AO430-1)*12+$AP430+4,COLUMN())),INDIRECT(ADDRESS(($AN430-1)*3+$AO430+5,$AP430+7)))&gt;=1,0,INDIRECT(ADDRESS(($AN430-1)*3+$AO430+5,$AP430+7)))))</f>
        <v>0</v>
      </c>
      <c r="AR430" s="204">
        <f ca="1">COUNTIF(INDIRECT("H"&amp;(ROW()+12*(($AN430-1)*3+$AO430)-ROW())/12+5):INDIRECT("S"&amp;(ROW()+12*(($AN430-1)*3+$AO430)-ROW())/12+5),AQ430)</f>
        <v>0</v>
      </c>
      <c r="AS430" s="221"/>
      <c r="AU430" s="204">
        <f ca="1">IF(AND(AQ430&gt;0,AR430&gt;0),COUNTIF(AU$6:AU429,"&gt;0")+1,0)</f>
        <v>0</v>
      </c>
    </row>
    <row r="431" spans="40:47">
      <c r="AN431" s="204">
        <v>12</v>
      </c>
      <c r="AO431" s="204">
        <v>3</v>
      </c>
      <c r="AP431" s="204">
        <v>6</v>
      </c>
      <c r="AQ431" s="221">
        <f ca="1">IF($AP431=1,IF(INDIRECT(ADDRESS(($AN431-1)*3+$AO431+5,$AP431+7))="",0,INDIRECT(ADDRESS(($AN431-1)*3+$AO431+5,$AP431+7))),IF(INDIRECT(ADDRESS(($AN431-1)*3+$AO431+5,$AP431+7))="",0,IF(COUNTIF(INDIRECT(ADDRESS(($AN431-1)*36+($AO431-1)*12+6,COLUMN())):INDIRECT(ADDRESS(($AN431-1)*36+($AO431-1)*12+$AP431+4,COLUMN())),INDIRECT(ADDRESS(($AN431-1)*3+$AO431+5,$AP431+7)))&gt;=1,0,INDIRECT(ADDRESS(($AN431-1)*3+$AO431+5,$AP431+7)))))</f>
        <v>0</v>
      </c>
      <c r="AR431" s="204">
        <f ca="1">COUNTIF(INDIRECT("H"&amp;(ROW()+12*(($AN431-1)*3+$AO431)-ROW())/12+5):INDIRECT("S"&amp;(ROW()+12*(($AN431-1)*3+$AO431)-ROW())/12+5),AQ431)</f>
        <v>0</v>
      </c>
      <c r="AS431" s="221"/>
      <c r="AU431" s="204">
        <f ca="1">IF(AND(AQ431&gt;0,AR431&gt;0),COUNTIF(AU$6:AU430,"&gt;0")+1,0)</f>
        <v>0</v>
      </c>
    </row>
    <row r="432" spans="40:47">
      <c r="AN432" s="204">
        <v>12</v>
      </c>
      <c r="AO432" s="204">
        <v>3</v>
      </c>
      <c r="AP432" s="204">
        <v>7</v>
      </c>
      <c r="AQ432" s="221">
        <f ca="1">IF($AP432=1,IF(INDIRECT(ADDRESS(($AN432-1)*3+$AO432+5,$AP432+7))="",0,INDIRECT(ADDRESS(($AN432-1)*3+$AO432+5,$AP432+7))),IF(INDIRECT(ADDRESS(($AN432-1)*3+$AO432+5,$AP432+7))="",0,IF(COUNTIF(INDIRECT(ADDRESS(($AN432-1)*36+($AO432-1)*12+6,COLUMN())):INDIRECT(ADDRESS(($AN432-1)*36+($AO432-1)*12+$AP432+4,COLUMN())),INDIRECT(ADDRESS(($AN432-1)*3+$AO432+5,$AP432+7)))&gt;=1,0,INDIRECT(ADDRESS(($AN432-1)*3+$AO432+5,$AP432+7)))))</f>
        <v>0</v>
      </c>
      <c r="AR432" s="204">
        <f ca="1">COUNTIF(INDIRECT("H"&amp;(ROW()+12*(($AN432-1)*3+$AO432)-ROW())/12+5):INDIRECT("S"&amp;(ROW()+12*(($AN432-1)*3+$AO432)-ROW())/12+5),AQ432)</f>
        <v>0</v>
      </c>
      <c r="AS432" s="221"/>
      <c r="AU432" s="204">
        <f ca="1">IF(AND(AQ432&gt;0,AR432&gt;0),COUNTIF(AU$6:AU431,"&gt;0")+1,0)</f>
        <v>0</v>
      </c>
    </row>
    <row r="433" spans="40:47">
      <c r="AN433" s="204">
        <v>12</v>
      </c>
      <c r="AO433" s="204">
        <v>3</v>
      </c>
      <c r="AP433" s="204">
        <v>8</v>
      </c>
      <c r="AQ433" s="221">
        <f ca="1">IF($AP433=1,IF(INDIRECT(ADDRESS(($AN433-1)*3+$AO433+5,$AP433+7))="",0,INDIRECT(ADDRESS(($AN433-1)*3+$AO433+5,$AP433+7))),IF(INDIRECT(ADDRESS(($AN433-1)*3+$AO433+5,$AP433+7))="",0,IF(COUNTIF(INDIRECT(ADDRESS(($AN433-1)*36+($AO433-1)*12+6,COLUMN())):INDIRECT(ADDRESS(($AN433-1)*36+($AO433-1)*12+$AP433+4,COLUMN())),INDIRECT(ADDRESS(($AN433-1)*3+$AO433+5,$AP433+7)))&gt;=1,0,INDIRECT(ADDRESS(($AN433-1)*3+$AO433+5,$AP433+7)))))</f>
        <v>0</v>
      </c>
      <c r="AR433" s="204">
        <f ca="1">COUNTIF(INDIRECT("H"&amp;(ROW()+12*(($AN433-1)*3+$AO433)-ROW())/12+5):INDIRECT("S"&amp;(ROW()+12*(($AN433-1)*3+$AO433)-ROW())/12+5),AQ433)</f>
        <v>0</v>
      </c>
      <c r="AS433" s="221"/>
      <c r="AU433" s="204">
        <f ca="1">IF(AND(AQ433&gt;0,AR433&gt;0),COUNTIF(AU$6:AU432,"&gt;0")+1,0)</f>
        <v>0</v>
      </c>
    </row>
    <row r="434" spans="40:47">
      <c r="AN434" s="204">
        <v>12</v>
      </c>
      <c r="AO434" s="204">
        <v>3</v>
      </c>
      <c r="AP434" s="204">
        <v>9</v>
      </c>
      <c r="AQ434" s="221">
        <f ca="1">IF($AP434=1,IF(INDIRECT(ADDRESS(($AN434-1)*3+$AO434+5,$AP434+7))="",0,INDIRECT(ADDRESS(($AN434-1)*3+$AO434+5,$AP434+7))),IF(INDIRECT(ADDRESS(($AN434-1)*3+$AO434+5,$AP434+7))="",0,IF(COUNTIF(INDIRECT(ADDRESS(($AN434-1)*36+($AO434-1)*12+6,COLUMN())):INDIRECT(ADDRESS(($AN434-1)*36+($AO434-1)*12+$AP434+4,COLUMN())),INDIRECT(ADDRESS(($AN434-1)*3+$AO434+5,$AP434+7)))&gt;=1,0,INDIRECT(ADDRESS(($AN434-1)*3+$AO434+5,$AP434+7)))))</f>
        <v>0</v>
      </c>
      <c r="AR434" s="204">
        <f ca="1">COUNTIF(INDIRECT("H"&amp;(ROW()+12*(($AN434-1)*3+$AO434)-ROW())/12+5):INDIRECT("S"&amp;(ROW()+12*(($AN434-1)*3+$AO434)-ROW())/12+5),AQ434)</f>
        <v>0</v>
      </c>
      <c r="AS434" s="221"/>
      <c r="AU434" s="204">
        <f ca="1">IF(AND(AQ434&gt;0,AR434&gt;0),COUNTIF(AU$6:AU433,"&gt;0")+1,0)</f>
        <v>0</v>
      </c>
    </row>
    <row r="435" spans="40:47">
      <c r="AN435" s="204">
        <v>12</v>
      </c>
      <c r="AO435" s="204">
        <v>3</v>
      </c>
      <c r="AP435" s="204">
        <v>10</v>
      </c>
      <c r="AQ435" s="221">
        <f ca="1">IF($AP435=1,IF(INDIRECT(ADDRESS(($AN435-1)*3+$AO435+5,$AP435+7))="",0,INDIRECT(ADDRESS(($AN435-1)*3+$AO435+5,$AP435+7))),IF(INDIRECT(ADDRESS(($AN435-1)*3+$AO435+5,$AP435+7))="",0,IF(COUNTIF(INDIRECT(ADDRESS(($AN435-1)*36+($AO435-1)*12+6,COLUMN())):INDIRECT(ADDRESS(($AN435-1)*36+($AO435-1)*12+$AP435+4,COLUMN())),INDIRECT(ADDRESS(($AN435-1)*3+$AO435+5,$AP435+7)))&gt;=1,0,INDIRECT(ADDRESS(($AN435-1)*3+$AO435+5,$AP435+7)))))</f>
        <v>0</v>
      </c>
      <c r="AR435" s="204">
        <f ca="1">COUNTIF(INDIRECT("H"&amp;(ROW()+12*(($AN435-1)*3+$AO435)-ROW())/12+5):INDIRECT("S"&amp;(ROW()+12*(($AN435-1)*3+$AO435)-ROW())/12+5),AQ435)</f>
        <v>0</v>
      </c>
      <c r="AS435" s="221"/>
      <c r="AU435" s="204">
        <f ca="1">IF(AND(AQ435&gt;0,AR435&gt;0),COUNTIF(AU$6:AU434,"&gt;0")+1,0)</f>
        <v>0</v>
      </c>
    </row>
    <row r="436" spans="40:47">
      <c r="AN436" s="204">
        <v>12</v>
      </c>
      <c r="AO436" s="204">
        <v>3</v>
      </c>
      <c r="AP436" s="204">
        <v>11</v>
      </c>
      <c r="AQ436" s="221">
        <f ca="1">IF($AP436=1,IF(INDIRECT(ADDRESS(($AN436-1)*3+$AO436+5,$AP436+7))="",0,INDIRECT(ADDRESS(($AN436-1)*3+$AO436+5,$AP436+7))),IF(INDIRECT(ADDRESS(($AN436-1)*3+$AO436+5,$AP436+7))="",0,IF(COUNTIF(INDIRECT(ADDRESS(($AN436-1)*36+($AO436-1)*12+6,COLUMN())):INDIRECT(ADDRESS(($AN436-1)*36+($AO436-1)*12+$AP436+4,COLUMN())),INDIRECT(ADDRESS(($AN436-1)*3+$AO436+5,$AP436+7)))&gt;=1,0,INDIRECT(ADDRESS(($AN436-1)*3+$AO436+5,$AP436+7)))))</f>
        <v>0</v>
      </c>
      <c r="AR436" s="204">
        <f ca="1">COUNTIF(INDIRECT("H"&amp;(ROW()+12*(($AN436-1)*3+$AO436)-ROW())/12+5):INDIRECT("S"&amp;(ROW()+12*(($AN436-1)*3+$AO436)-ROW())/12+5),AQ436)</f>
        <v>0</v>
      </c>
      <c r="AS436" s="221"/>
      <c r="AU436" s="204">
        <f ca="1">IF(AND(AQ436&gt;0,AR436&gt;0),COUNTIF(AU$6:AU435,"&gt;0")+1,0)</f>
        <v>0</v>
      </c>
    </row>
    <row r="437" spans="40:47">
      <c r="AN437" s="204">
        <v>12</v>
      </c>
      <c r="AO437" s="204">
        <v>3</v>
      </c>
      <c r="AP437" s="204">
        <v>12</v>
      </c>
      <c r="AQ437" s="221">
        <f ca="1">IF($AP437=1,IF(INDIRECT(ADDRESS(($AN437-1)*3+$AO437+5,$AP437+7))="",0,INDIRECT(ADDRESS(($AN437-1)*3+$AO437+5,$AP437+7))),IF(INDIRECT(ADDRESS(($AN437-1)*3+$AO437+5,$AP437+7))="",0,IF(COUNTIF(INDIRECT(ADDRESS(($AN437-1)*36+($AO437-1)*12+6,COLUMN())):INDIRECT(ADDRESS(($AN437-1)*36+($AO437-1)*12+$AP437+4,COLUMN())),INDIRECT(ADDRESS(($AN437-1)*3+$AO437+5,$AP437+7)))&gt;=1,0,INDIRECT(ADDRESS(($AN437-1)*3+$AO437+5,$AP437+7)))))</f>
        <v>0</v>
      </c>
      <c r="AR437" s="204">
        <f ca="1">COUNTIF(INDIRECT("H"&amp;(ROW()+12*(($AN437-1)*3+$AO437)-ROW())/12+5):INDIRECT("S"&amp;(ROW()+12*(($AN437-1)*3+$AO437)-ROW())/12+5),AQ437)</f>
        <v>0</v>
      </c>
      <c r="AS437" s="221"/>
      <c r="AU437" s="204">
        <f ca="1">IF(AND(AQ437&gt;0,AR437&gt;0),COUNTIF(AU$6:AU436,"&gt;0")+1,0)</f>
        <v>0</v>
      </c>
    </row>
    <row r="438" spans="40:47">
      <c r="AN438" s="204">
        <v>13</v>
      </c>
      <c r="AO438" s="204">
        <v>1</v>
      </c>
      <c r="AP438" s="204">
        <v>1</v>
      </c>
      <c r="AQ438" s="221">
        <f ca="1">IF($AP438=1,IF(INDIRECT(ADDRESS(($AN438-1)*3+$AO438+5,$AP438+7))="",0,INDIRECT(ADDRESS(($AN438-1)*3+$AO438+5,$AP438+7))),IF(INDIRECT(ADDRESS(($AN438-1)*3+$AO438+5,$AP438+7))="",0,IF(COUNTIF(INDIRECT(ADDRESS(($AN438-1)*36+($AO438-1)*12+6,COLUMN())):INDIRECT(ADDRESS(($AN438-1)*36+($AO438-1)*12+$AP438+4,COLUMN())),INDIRECT(ADDRESS(($AN438-1)*3+$AO438+5,$AP438+7)))&gt;=1,0,INDIRECT(ADDRESS(($AN438-1)*3+$AO438+5,$AP438+7)))))</f>
        <v>0</v>
      </c>
      <c r="AR438" s="204">
        <f ca="1">COUNTIF(INDIRECT("H"&amp;(ROW()+12*(($AN438-1)*3+$AO438)-ROW())/12+5):INDIRECT("S"&amp;(ROW()+12*(($AN438-1)*3+$AO438)-ROW())/12+5),AQ438)</f>
        <v>0</v>
      </c>
      <c r="AS438" s="221"/>
      <c r="AU438" s="204">
        <f ca="1">IF(AND(AQ438&gt;0,AR438&gt;0),COUNTIF(AU$6:AU437,"&gt;0")+1,0)</f>
        <v>0</v>
      </c>
    </row>
    <row r="439" spans="40:47">
      <c r="AN439" s="204">
        <v>13</v>
      </c>
      <c r="AO439" s="204">
        <v>1</v>
      </c>
      <c r="AP439" s="204">
        <v>2</v>
      </c>
      <c r="AQ439" s="221">
        <f ca="1">IF($AP439=1,IF(INDIRECT(ADDRESS(($AN439-1)*3+$AO439+5,$AP439+7))="",0,INDIRECT(ADDRESS(($AN439-1)*3+$AO439+5,$AP439+7))),IF(INDIRECT(ADDRESS(($AN439-1)*3+$AO439+5,$AP439+7))="",0,IF(COUNTIF(INDIRECT(ADDRESS(($AN439-1)*36+($AO439-1)*12+6,COLUMN())):INDIRECT(ADDRESS(($AN439-1)*36+($AO439-1)*12+$AP439+4,COLUMN())),INDIRECT(ADDRESS(($AN439-1)*3+$AO439+5,$AP439+7)))&gt;=1,0,INDIRECT(ADDRESS(($AN439-1)*3+$AO439+5,$AP439+7)))))</f>
        <v>0</v>
      </c>
      <c r="AR439" s="204">
        <f ca="1">COUNTIF(INDIRECT("H"&amp;(ROW()+12*(($AN439-1)*3+$AO439)-ROW())/12+5):INDIRECT("S"&amp;(ROW()+12*(($AN439-1)*3+$AO439)-ROW())/12+5),AQ439)</f>
        <v>0</v>
      </c>
      <c r="AS439" s="221"/>
      <c r="AU439" s="204">
        <f ca="1">IF(AND(AQ439&gt;0,AR439&gt;0),COUNTIF(AU$6:AU438,"&gt;0")+1,0)</f>
        <v>0</v>
      </c>
    </row>
    <row r="440" spans="40:47">
      <c r="AN440" s="204">
        <v>13</v>
      </c>
      <c r="AO440" s="204">
        <v>1</v>
      </c>
      <c r="AP440" s="204">
        <v>3</v>
      </c>
      <c r="AQ440" s="221">
        <f ca="1">IF($AP440=1,IF(INDIRECT(ADDRESS(($AN440-1)*3+$AO440+5,$AP440+7))="",0,INDIRECT(ADDRESS(($AN440-1)*3+$AO440+5,$AP440+7))),IF(INDIRECT(ADDRESS(($AN440-1)*3+$AO440+5,$AP440+7))="",0,IF(COUNTIF(INDIRECT(ADDRESS(($AN440-1)*36+($AO440-1)*12+6,COLUMN())):INDIRECT(ADDRESS(($AN440-1)*36+($AO440-1)*12+$AP440+4,COLUMN())),INDIRECT(ADDRESS(($AN440-1)*3+$AO440+5,$AP440+7)))&gt;=1,0,INDIRECT(ADDRESS(($AN440-1)*3+$AO440+5,$AP440+7)))))</f>
        <v>0</v>
      </c>
      <c r="AR440" s="204">
        <f ca="1">COUNTIF(INDIRECT("H"&amp;(ROW()+12*(($AN440-1)*3+$AO440)-ROW())/12+5):INDIRECT("S"&amp;(ROW()+12*(($AN440-1)*3+$AO440)-ROW())/12+5),AQ440)</f>
        <v>0</v>
      </c>
      <c r="AS440" s="221"/>
      <c r="AU440" s="204">
        <f ca="1">IF(AND(AQ440&gt;0,AR440&gt;0),COUNTIF(AU$6:AU439,"&gt;0")+1,0)</f>
        <v>0</v>
      </c>
    </row>
    <row r="441" spans="40:47">
      <c r="AN441" s="204">
        <v>13</v>
      </c>
      <c r="AO441" s="204">
        <v>1</v>
      </c>
      <c r="AP441" s="204">
        <v>4</v>
      </c>
      <c r="AQ441" s="221">
        <f ca="1">IF($AP441=1,IF(INDIRECT(ADDRESS(($AN441-1)*3+$AO441+5,$AP441+7))="",0,INDIRECT(ADDRESS(($AN441-1)*3+$AO441+5,$AP441+7))),IF(INDIRECT(ADDRESS(($AN441-1)*3+$AO441+5,$AP441+7))="",0,IF(COUNTIF(INDIRECT(ADDRESS(($AN441-1)*36+($AO441-1)*12+6,COLUMN())):INDIRECT(ADDRESS(($AN441-1)*36+($AO441-1)*12+$AP441+4,COLUMN())),INDIRECT(ADDRESS(($AN441-1)*3+$AO441+5,$AP441+7)))&gt;=1,0,INDIRECT(ADDRESS(($AN441-1)*3+$AO441+5,$AP441+7)))))</f>
        <v>0</v>
      </c>
      <c r="AR441" s="204">
        <f ca="1">COUNTIF(INDIRECT("H"&amp;(ROW()+12*(($AN441-1)*3+$AO441)-ROW())/12+5):INDIRECT("S"&amp;(ROW()+12*(($AN441-1)*3+$AO441)-ROW())/12+5),AQ441)</f>
        <v>0</v>
      </c>
      <c r="AS441" s="221"/>
      <c r="AU441" s="204">
        <f ca="1">IF(AND(AQ441&gt;0,AR441&gt;0),COUNTIF(AU$6:AU440,"&gt;0")+1,0)</f>
        <v>0</v>
      </c>
    </row>
    <row r="442" spans="40:47">
      <c r="AN442" s="204">
        <v>13</v>
      </c>
      <c r="AO442" s="204">
        <v>1</v>
      </c>
      <c r="AP442" s="204">
        <v>5</v>
      </c>
      <c r="AQ442" s="221">
        <f ca="1">IF($AP442=1,IF(INDIRECT(ADDRESS(($AN442-1)*3+$AO442+5,$AP442+7))="",0,INDIRECT(ADDRESS(($AN442-1)*3+$AO442+5,$AP442+7))),IF(INDIRECT(ADDRESS(($AN442-1)*3+$AO442+5,$AP442+7))="",0,IF(COUNTIF(INDIRECT(ADDRESS(($AN442-1)*36+($AO442-1)*12+6,COLUMN())):INDIRECT(ADDRESS(($AN442-1)*36+($AO442-1)*12+$AP442+4,COLUMN())),INDIRECT(ADDRESS(($AN442-1)*3+$AO442+5,$AP442+7)))&gt;=1,0,INDIRECT(ADDRESS(($AN442-1)*3+$AO442+5,$AP442+7)))))</f>
        <v>0</v>
      </c>
      <c r="AR442" s="204">
        <f ca="1">COUNTIF(INDIRECT("H"&amp;(ROW()+12*(($AN442-1)*3+$AO442)-ROW())/12+5):INDIRECT("S"&amp;(ROW()+12*(($AN442-1)*3+$AO442)-ROW())/12+5),AQ442)</f>
        <v>0</v>
      </c>
      <c r="AS442" s="221"/>
      <c r="AU442" s="204">
        <f ca="1">IF(AND(AQ442&gt;0,AR442&gt;0),COUNTIF(AU$6:AU441,"&gt;0")+1,0)</f>
        <v>0</v>
      </c>
    </row>
    <row r="443" spans="40:47">
      <c r="AN443" s="204">
        <v>13</v>
      </c>
      <c r="AO443" s="204">
        <v>1</v>
      </c>
      <c r="AP443" s="204">
        <v>6</v>
      </c>
      <c r="AQ443" s="221">
        <f ca="1">IF($AP443=1,IF(INDIRECT(ADDRESS(($AN443-1)*3+$AO443+5,$AP443+7))="",0,INDIRECT(ADDRESS(($AN443-1)*3+$AO443+5,$AP443+7))),IF(INDIRECT(ADDRESS(($AN443-1)*3+$AO443+5,$AP443+7))="",0,IF(COUNTIF(INDIRECT(ADDRESS(($AN443-1)*36+($AO443-1)*12+6,COLUMN())):INDIRECT(ADDRESS(($AN443-1)*36+($AO443-1)*12+$AP443+4,COLUMN())),INDIRECT(ADDRESS(($AN443-1)*3+$AO443+5,$AP443+7)))&gt;=1,0,INDIRECT(ADDRESS(($AN443-1)*3+$AO443+5,$AP443+7)))))</f>
        <v>0</v>
      </c>
      <c r="AR443" s="204">
        <f ca="1">COUNTIF(INDIRECT("H"&amp;(ROW()+12*(($AN443-1)*3+$AO443)-ROW())/12+5):INDIRECT("S"&amp;(ROW()+12*(($AN443-1)*3+$AO443)-ROW())/12+5),AQ443)</f>
        <v>0</v>
      </c>
      <c r="AS443" s="221"/>
      <c r="AU443" s="204">
        <f ca="1">IF(AND(AQ443&gt;0,AR443&gt;0),COUNTIF(AU$6:AU442,"&gt;0")+1,0)</f>
        <v>0</v>
      </c>
    </row>
    <row r="444" spans="40:47">
      <c r="AN444" s="204">
        <v>13</v>
      </c>
      <c r="AO444" s="204">
        <v>1</v>
      </c>
      <c r="AP444" s="204">
        <v>7</v>
      </c>
      <c r="AQ444" s="221">
        <f ca="1">IF($AP444=1,IF(INDIRECT(ADDRESS(($AN444-1)*3+$AO444+5,$AP444+7))="",0,INDIRECT(ADDRESS(($AN444-1)*3+$AO444+5,$AP444+7))),IF(INDIRECT(ADDRESS(($AN444-1)*3+$AO444+5,$AP444+7))="",0,IF(COUNTIF(INDIRECT(ADDRESS(($AN444-1)*36+($AO444-1)*12+6,COLUMN())):INDIRECT(ADDRESS(($AN444-1)*36+($AO444-1)*12+$AP444+4,COLUMN())),INDIRECT(ADDRESS(($AN444-1)*3+$AO444+5,$AP444+7)))&gt;=1,0,INDIRECT(ADDRESS(($AN444-1)*3+$AO444+5,$AP444+7)))))</f>
        <v>0</v>
      </c>
      <c r="AR444" s="204">
        <f ca="1">COUNTIF(INDIRECT("H"&amp;(ROW()+12*(($AN444-1)*3+$AO444)-ROW())/12+5):INDIRECT("S"&amp;(ROW()+12*(($AN444-1)*3+$AO444)-ROW())/12+5),AQ444)</f>
        <v>0</v>
      </c>
      <c r="AS444" s="221"/>
      <c r="AU444" s="204">
        <f ca="1">IF(AND(AQ444&gt;0,AR444&gt;0),COUNTIF(AU$6:AU443,"&gt;0")+1,0)</f>
        <v>0</v>
      </c>
    </row>
    <row r="445" spans="40:47">
      <c r="AN445" s="204">
        <v>13</v>
      </c>
      <c r="AO445" s="204">
        <v>1</v>
      </c>
      <c r="AP445" s="204">
        <v>8</v>
      </c>
      <c r="AQ445" s="221">
        <f ca="1">IF($AP445=1,IF(INDIRECT(ADDRESS(($AN445-1)*3+$AO445+5,$AP445+7))="",0,INDIRECT(ADDRESS(($AN445-1)*3+$AO445+5,$AP445+7))),IF(INDIRECT(ADDRESS(($AN445-1)*3+$AO445+5,$AP445+7))="",0,IF(COUNTIF(INDIRECT(ADDRESS(($AN445-1)*36+($AO445-1)*12+6,COLUMN())):INDIRECT(ADDRESS(($AN445-1)*36+($AO445-1)*12+$AP445+4,COLUMN())),INDIRECT(ADDRESS(($AN445-1)*3+$AO445+5,$AP445+7)))&gt;=1,0,INDIRECT(ADDRESS(($AN445-1)*3+$AO445+5,$AP445+7)))))</f>
        <v>0</v>
      </c>
      <c r="AR445" s="204">
        <f ca="1">COUNTIF(INDIRECT("H"&amp;(ROW()+12*(($AN445-1)*3+$AO445)-ROW())/12+5):INDIRECT("S"&amp;(ROW()+12*(($AN445-1)*3+$AO445)-ROW())/12+5),AQ445)</f>
        <v>0</v>
      </c>
      <c r="AS445" s="221"/>
      <c r="AU445" s="204">
        <f ca="1">IF(AND(AQ445&gt;0,AR445&gt;0),COUNTIF(AU$6:AU444,"&gt;0")+1,0)</f>
        <v>0</v>
      </c>
    </row>
    <row r="446" spans="40:47">
      <c r="AN446" s="204">
        <v>13</v>
      </c>
      <c r="AO446" s="204">
        <v>1</v>
      </c>
      <c r="AP446" s="204">
        <v>9</v>
      </c>
      <c r="AQ446" s="221">
        <f ca="1">IF($AP446=1,IF(INDIRECT(ADDRESS(($AN446-1)*3+$AO446+5,$AP446+7))="",0,INDIRECT(ADDRESS(($AN446-1)*3+$AO446+5,$AP446+7))),IF(INDIRECT(ADDRESS(($AN446-1)*3+$AO446+5,$AP446+7))="",0,IF(COUNTIF(INDIRECT(ADDRESS(($AN446-1)*36+($AO446-1)*12+6,COLUMN())):INDIRECT(ADDRESS(($AN446-1)*36+($AO446-1)*12+$AP446+4,COLUMN())),INDIRECT(ADDRESS(($AN446-1)*3+$AO446+5,$AP446+7)))&gt;=1,0,INDIRECT(ADDRESS(($AN446-1)*3+$AO446+5,$AP446+7)))))</f>
        <v>0</v>
      </c>
      <c r="AR446" s="204">
        <f ca="1">COUNTIF(INDIRECT("H"&amp;(ROW()+12*(($AN446-1)*3+$AO446)-ROW())/12+5):INDIRECT("S"&amp;(ROW()+12*(($AN446-1)*3+$AO446)-ROW())/12+5),AQ446)</f>
        <v>0</v>
      </c>
      <c r="AS446" s="221"/>
      <c r="AU446" s="204">
        <f ca="1">IF(AND(AQ446&gt;0,AR446&gt;0),COUNTIF(AU$6:AU445,"&gt;0")+1,0)</f>
        <v>0</v>
      </c>
    </row>
    <row r="447" spans="40:47">
      <c r="AN447" s="204">
        <v>13</v>
      </c>
      <c r="AO447" s="204">
        <v>1</v>
      </c>
      <c r="AP447" s="204">
        <v>10</v>
      </c>
      <c r="AQ447" s="221">
        <f ca="1">IF($AP447=1,IF(INDIRECT(ADDRESS(($AN447-1)*3+$AO447+5,$AP447+7))="",0,INDIRECT(ADDRESS(($AN447-1)*3+$AO447+5,$AP447+7))),IF(INDIRECT(ADDRESS(($AN447-1)*3+$AO447+5,$AP447+7))="",0,IF(COUNTIF(INDIRECT(ADDRESS(($AN447-1)*36+($AO447-1)*12+6,COLUMN())):INDIRECT(ADDRESS(($AN447-1)*36+($AO447-1)*12+$AP447+4,COLUMN())),INDIRECT(ADDRESS(($AN447-1)*3+$AO447+5,$AP447+7)))&gt;=1,0,INDIRECT(ADDRESS(($AN447-1)*3+$AO447+5,$AP447+7)))))</f>
        <v>0</v>
      </c>
      <c r="AR447" s="204">
        <f ca="1">COUNTIF(INDIRECT("H"&amp;(ROW()+12*(($AN447-1)*3+$AO447)-ROW())/12+5):INDIRECT("S"&amp;(ROW()+12*(($AN447-1)*3+$AO447)-ROW())/12+5),AQ447)</f>
        <v>0</v>
      </c>
      <c r="AS447" s="221"/>
      <c r="AU447" s="204">
        <f ca="1">IF(AND(AQ447&gt;0,AR447&gt;0),COUNTIF(AU$6:AU446,"&gt;0")+1,0)</f>
        <v>0</v>
      </c>
    </row>
    <row r="448" spans="40:47">
      <c r="AN448" s="204">
        <v>13</v>
      </c>
      <c r="AO448" s="204">
        <v>1</v>
      </c>
      <c r="AP448" s="204">
        <v>11</v>
      </c>
      <c r="AQ448" s="221">
        <f ca="1">IF($AP448=1,IF(INDIRECT(ADDRESS(($AN448-1)*3+$AO448+5,$AP448+7))="",0,INDIRECT(ADDRESS(($AN448-1)*3+$AO448+5,$AP448+7))),IF(INDIRECT(ADDRESS(($AN448-1)*3+$AO448+5,$AP448+7))="",0,IF(COUNTIF(INDIRECT(ADDRESS(($AN448-1)*36+($AO448-1)*12+6,COLUMN())):INDIRECT(ADDRESS(($AN448-1)*36+($AO448-1)*12+$AP448+4,COLUMN())),INDIRECT(ADDRESS(($AN448-1)*3+$AO448+5,$AP448+7)))&gt;=1,0,INDIRECT(ADDRESS(($AN448-1)*3+$AO448+5,$AP448+7)))))</f>
        <v>0</v>
      </c>
      <c r="AR448" s="204">
        <f ca="1">COUNTIF(INDIRECT("H"&amp;(ROW()+12*(($AN448-1)*3+$AO448)-ROW())/12+5):INDIRECT("S"&amp;(ROW()+12*(($AN448-1)*3+$AO448)-ROW())/12+5),AQ448)</f>
        <v>0</v>
      </c>
      <c r="AS448" s="221"/>
      <c r="AU448" s="204">
        <f ca="1">IF(AND(AQ448&gt;0,AR448&gt;0),COUNTIF(AU$6:AU447,"&gt;0")+1,0)</f>
        <v>0</v>
      </c>
    </row>
    <row r="449" spans="40:47">
      <c r="AN449" s="204">
        <v>13</v>
      </c>
      <c r="AO449" s="204">
        <v>1</v>
      </c>
      <c r="AP449" s="204">
        <v>12</v>
      </c>
      <c r="AQ449" s="221">
        <f ca="1">IF($AP449=1,IF(INDIRECT(ADDRESS(($AN449-1)*3+$AO449+5,$AP449+7))="",0,INDIRECT(ADDRESS(($AN449-1)*3+$AO449+5,$AP449+7))),IF(INDIRECT(ADDRESS(($AN449-1)*3+$AO449+5,$AP449+7))="",0,IF(COUNTIF(INDIRECT(ADDRESS(($AN449-1)*36+($AO449-1)*12+6,COLUMN())):INDIRECT(ADDRESS(($AN449-1)*36+($AO449-1)*12+$AP449+4,COLUMN())),INDIRECT(ADDRESS(($AN449-1)*3+$AO449+5,$AP449+7)))&gt;=1,0,INDIRECT(ADDRESS(($AN449-1)*3+$AO449+5,$AP449+7)))))</f>
        <v>0</v>
      </c>
      <c r="AR449" s="204">
        <f ca="1">COUNTIF(INDIRECT("H"&amp;(ROW()+12*(($AN449-1)*3+$AO449)-ROW())/12+5):INDIRECT("S"&amp;(ROW()+12*(($AN449-1)*3+$AO449)-ROW())/12+5),AQ449)</f>
        <v>0</v>
      </c>
      <c r="AS449" s="221"/>
      <c r="AU449" s="204">
        <f ca="1">IF(AND(AQ449&gt;0,AR449&gt;0),COUNTIF(AU$6:AU448,"&gt;0")+1,0)</f>
        <v>0</v>
      </c>
    </row>
    <row r="450" spans="40:47">
      <c r="AN450" s="204">
        <v>13</v>
      </c>
      <c r="AO450" s="204">
        <v>2</v>
      </c>
      <c r="AP450" s="204">
        <v>1</v>
      </c>
      <c r="AQ450" s="221">
        <f ca="1">IF($AP450=1,IF(INDIRECT(ADDRESS(($AN450-1)*3+$AO450+5,$AP450+7))="",0,INDIRECT(ADDRESS(($AN450-1)*3+$AO450+5,$AP450+7))),IF(INDIRECT(ADDRESS(($AN450-1)*3+$AO450+5,$AP450+7))="",0,IF(COUNTIF(INDIRECT(ADDRESS(($AN450-1)*36+($AO450-1)*12+6,COLUMN())):INDIRECT(ADDRESS(($AN450-1)*36+($AO450-1)*12+$AP450+4,COLUMN())),INDIRECT(ADDRESS(($AN450-1)*3+$AO450+5,$AP450+7)))&gt;=1,0,INDIRECT(ADDRESS(($AN450-1)*3+$AO450+5,$AP450+7)))))</f>
        <v>0</v>
      </c>
      <c r="AR450" s="204">
        <f ca="1">COUNTIF(INDIRECT("H"&amp;(ROW()+12*(($AN450-1)*3+$AO450)-ROW())/12+5):INDIRECT("S"&amp;(ROW()+12*(($AN450-1)*3+$AO450)-ROW())/12+5),AQ450)</f>
        <v>0</v>
      </c>
      <c r="AS450" s="221"/>
      <c r="AU450" s="204">
        <f ca="1">IF(AND(AQ450&gt;0,AR450&gt;0),COUNTIF(AU$6:AU449,"&gt;0")+1,0)</f>
        <v>0</v>
      </c>
    </row>
    <row r="451" spans="40:47">
      <c r="AN451" s="204">
        <v>13</v>
      </c>
      <c r="AO451" s="204">
        <v>2</v>
      </c>
      <c r="AP451" s="204">
        <v>2</v>
      </c>
      <c r="AQ451" s="221">
        <f ca="1">IF($AP451=1,IF(INDIRECT(ADDRESS(($AN451-1)*3+$AO451+5,$AP451+7))="",0,INDIRECT(ADDRESS(($AN451-1)*3+$AO451+5,$AP451+7))),IF(INDIRECT(ADDRESS(($AN451-1)*3+$AO451+5,$AP451+7))="",0,IF(COUNTIF(INDIRECT(ADDRESS(($AN451-1)*36+($AO451-1)*12+6,COLUMN())):INDIRECT(ADDRESS(($AN451-1)*36+($AO451-1)*12+$AP451+4,COLUMN())),INDIRECT(ADDRESS(($AN451-1)*3+$AO451+5,$AP451+7)))&gt;=1,0,INDIRECT(ADDRESS(($AN451-1)*3+$AO451+5,$AP451+7)))))</f>
        <v>0</v>
      </c>
      <c r="AR451" s="204">
        <f ca="1">COUNTIF(INDIRECT("H"&amp;(ROW()+12*(($AN451-1)*3+$AO451)-ROW())/12+5):INDIRECT("S"&amp;(ROW()+12*(($AN451-1)*3+$AO451)-ROW())/12+5),AQ451)</f>
        <v>0</v>
      </c>
      <c r="AS451" s="221"/>
      <c r="AU451" s="204">
        <f ca="1">IF(AND(AQ451&gt;0,AR451&gt;0),COUNTIF(AU$6:AU450,"&gt;0")+1,0)</f>
        <v>0</v>
      </c>
    </row>
    <row r="452" spans="40:47">
      <c r="AN452" s="204">
        <v>13</v>
      </c>
      <c r="AO452" s="204">
        <v>2</v>
      </c>
      <c r="AP452" s="204">
        <v>3</v>
      </c>
      <c r="AQ452" s="221">
        <f ca="1">IF($AP452=1,IF(INDIRECT(ADDRESS(($AN452-1)*3+$AO452+5,$AP452+7))="",0,INDIRECT(ADDRESS(($AN452-1)*3+$AO452+5,$AP452+7))),IF(INDIRECT(ADDRESS(($AN452-1)*3+$AO452+5,$AP452+7))="",0,IF(COUNTIF(INDIRECT(ADDRESS(($AN452-1)*36+($AO452-1)*12+6,COLUMN())):INDIRECT(ADDRESS(($AN452-1)*36+($AO452-1)*12+$AP452+4,COLUMN())),INDIRECT(ADDRESS(($AN452-1)*3+$AO452+5,$AP452+7)))&gt;=1,0,INDIRECT(ADDRESS(($AN452-1)*3+$AO452+5,$AP452+7)))))</f>
        <v>0</v>
      </c>
      <c r="AR452" s="204">
        <f ca="1">COUNTIF(INDIRECT("H"&amp;(ROW()+12*(($AN452-1)*3+$AO452)-ROW())/12+5):INDIRECT("S"&amp;(ROW()+12*(($AN452-1)*3+$AO452)-ROW())/12+5),AQ452)</f>
        <v>0</v>
      </c>
      <c r="AS452" s="221"/>
      <c r="AU452" s="204">
        <f ca="1">IF(AND(AQ452&gt;0,AR452&gt;0),COUNTIF(AU$6:AU451,"&gt;0")+1,0)</f>
        <v>0</v>
      </c>
    </row>
    <row r="453" spans="40:47">
      <c r="AN453" s="204">
        <v>13</v>
      </c>
      <c r="AO453" s="204">
        <v>2</v>
      </c>
      <c r="AP453" s="204">
        <v>4</v>
      </c>
      <c r="AQ453" s="221">
        <f ca="1">IF($AP453=1,IF(INDIRECT(ADDRESS(($AN453-1)*3+$AO453+5,$AP453+7))="",0,INDIRECT(ADDRESS(($AN453-1)*3+$AO453+5,$AP453+7))),IF(INDIRECT(ADDRESS(($AN453-1)*3+$AO453+5,$AP453+7))="",0,IF(COUNTIF(INDIRECT(ADDRESS(($AN453-1)*36+($AO453-1)*12+6,COLUMN())):INDIRECT(ADDRESS(($AN453-1)*36+($AO453-1)*12+$AP453+4,COLUMN())),INDIRECT(ADDRESS(($AN453-1)*3+$AO453+5,$AP453+7)))&gt;=1,0,INDIRECT(ADDRESS(($AN453-1)*3+$AO453+5,$AP453+7)))))</f>
        <v>0</v>
      </c>
      <c r="AR453" s="204">
        <f ca="1">COUNTIF(INDIRECT("H"&amp;(ROW()+12*(($AN453-1)*3+$AO453)-ROW())/12+5):INDIRECT("S"&amp;(ROW()+12*(($AN453-1)*3+$AO453)-ROW())/12+5),AQ453)</f>
        <v>0</v>
      </c>
      <c r="AS453" s="221"/>
      <c r="AU453" s="204">
        <f ca="1">IF(AND(AQ453&gt;0,AR453&gt;0),COUNTIF(AU$6:AU452,"&gt;0")+1,0)</f>
        <v>0</v>
      </c>
    </row>
    <row r="454" spans="40:47">
      <c r="AN454" s="204">
        <v>13</v>
      </c>
      <c r="AO454" s="204">
        <v>2</v>
      </c>
      <c r="AP454" s="204">
        <v>5</v>
      </c>
      <c r="AQ454" s="221">
        <f ca="1">IF($AP454=1,IF(INDIRECT(ADDRESS(($AN454-1)*3+$AO454+5,$AP454+7))="",0,INDIRECT(ADDRESS(($AN454-1)*3+$AO454+5,$AP454+7))),IF(INDIRECT(ADDRESS(($AN454-1)*3+$AO454+5,$AP454+7))="",0,IF(COUNTIF(INDIRECT(ADDRESS(($AN454-1)*36+($AO454-1)*12+6,COLUMN())):INDIRECT(ADDRESS(($AN454-1)*36+($AO454-1)*12+$AP454+4,COLUMN())),INDIRECT(ADDRESS(($AN454-1)*3+$AO454+5,$AP454+7)))&gt;=1,0,INDIRECT(ADDRESS(($AN454-1)*3+$AO454+5,$AP454+7)))))</f>
        <v>0</v>
      </c>
      <c r="AR454" s="204">
        <f ca="1">COUNTIF(INDIRECT("H"&amp;(ROW()+12*(($AN454-1)*3+$AO454)-ROW())/12+5):INDIRECT("S"&amp;(ROW()+12*(($AN454-1)*3+$AO454)-ROW())/12+5),AQ454)</f>
        <v>0</v>
      </c>
      <c r="AS454" s="221"/>
      <c r="AU454" s="204">
        <f ca="1">IF(AND(AQ454&gt;0,AR454&gt;0),COUNTIF(AU$6:AU453,"&gt;0")+1,0)</f>
        <v>0</v>
      </c>
    </row>
    <row r="455" spans="40:47">
      <c r="AN455" s="204">
        <v>13</v>
      </c>
      <c r="AO455" s="204">
        <v>2</v>
      </c>
      <c r="AP455" s="204">
        <v>6</v>
      </c>
      <c r="AQ455" s="221">
        <f ca="1">IF($AP455=1,IF(INDIRECT(ADDRESS(($AN455-1)*3+$AO455+5,$AP455+7))="",0,INDIRECT(ADDRESS(($AN455-1)*3+$AO455+5,$AP455+7))),IF(INDIRECT(ADDRESS(($AN455-1)*3+$AO455+5,$AP455+7))="",0,IF(COUNTIF(INDIRECT(ADDRESS(($AN455-1)*36+($AO455-1)*12+6,COLUMN())):INDIRECT(ADDRESS(($AN455-1)*36+($AO455-1)*12+$AP455+4,COLUMN())),INDIRECT(ADDRESS(($AN455-1)*3+$AO455+5,$AP455+7)))&gt;=1,0,INDIRECT(ADDRESS(($AN455-1)*3+$AO455+5,$AP455+7)))))</f>
        <v>0</v>
      </c>
      <c r="AR455" s="204">
        <f ca="1">COUNTIF(INDIRECT("H"&amp;(ROW()+12*(($AN455-1)*3+$AO455)-ROW())/12+5):INDIRECT("S"&amp;(ROW()+12*(($AN455-1)*3+$AO455)-ROW())/12+5),AQ455)</f>
        <v>0</v>
      </c>
      <c r="AS455" s="221"/>
      <c r="AU455" s="204">
        <f ca="1">IF(AND(AQ455&gt;0,AR455&gt;0),COUNTIF(AU$6:AU454,"&gt;0")+1,0)</f>
        <v>0</v>
      </c>
    </row>
    <row r="456" spans="40:47">
      <c r="AN456" s="204">
        <v>13</v>
      </c>
      <c r="AO456" s="204">
        <v>2</v>
      </c>
      <c r="AP456" s="204">
        <v>7</v>
      </c>
      <c r="AQ456" s="221">
        <f ca="1">IF($AP456=1,IF(INDIRECT(ADDRESS(($AN456-1)*3+$AO456+5,$AP456+7))="",0,INDIRECT(ADDRESS(($AN456-1)*3+$AO456+5,$AP456+7))),IF(INDIRECT(ADDRESS(($AN456-1)*3+$AO456+5,$AP456+7))="",0,IF(COUNTIF(INDIRECT(ADDRESS(($AN456-1)*36+($AO456-1)*12+6,COLUMN())):INDIRECT(ADDRESS(($AN456-1)*36+($AO456-1)*12+$AP456+4,COLUMN())),INDIRECT(ADDRESS(($AN456-1)*3+$AO456+5,$AP456+7)))&gt;=1,0,INDIRECT(ADDRESS(($AN456-1)*3+$AO456+5,$AP456+7)))))</f>
        <v>0</v>
      </c>
      <c r="AR456" s="204">
        <f ca="1">COUNTIF(INDIRECT("H"&amp;(ROW()+12*(($AN456-1)*3+$AO456)-ROW())/12+5):INDIRECT("S"&amp;(ROW()+12*(($AN456-1)*3+$AO456)-ROW())/12+5),AQ456)</f>
        <v>0</v>
      </c>
      <c r="AS456" s="221"/>
      <c r="AU456" s="204">
        <f ca="1">IF(AND(AQ456&gt;0,AR456&gt;0),COUNTIF(AU$6:AU455,"&gt;0")+1,0)</f>
        <v>0</v>
      </c>
    </row>
    <row r="457" spans="40:47">
      <c r="AN457" s="204">
        <v>13</v>
      </c>
      <c r="AO457" s="204">
        <v>2</v>
      </c>
      <c r="AP457" s="204">
        <v>8</v>
      </c>
      <c r="AQ457" s="221">
        <f ca="1">IF($AP457=1,IF(INDIRECT(ADDRESS(($AN457-1)*3+$AO457+5,$AP457+7))="",0,INDIRECT(ADDRESS(($AN457-1)*3+$AO457+5,$AP457+7))),IF(INDIRECT(ADDRESS(($AN457-1)*3+$AO457+5,$AP457+7))="",0,IF(COUNTIF(INDIRECT(ADDRESS(($AN457-1)*36+($AO457-1)*12+6,COLUMN())):INDIRECT(ADDRESS(($AN457-1)*36+($AO457-1)*12+$AP457+4,COLUMN())),INDIRECT(ADDRESS(($AN457-1)*3+$AO457+5,$AP457+7)))&gt;=1,0,INDIRECT(ADDRESS(($AN457-1)*3+$AO457+5,$AP457+7)))))</f>
        <v>0</v>
      </c>
      <c r="AR457" s="204">
        <f ca="1">COUNTIF(INDIRECT("H"&amp;(ROW()+12*(($AN457-1)*3+$AO457)-ROW())/12+5):INDIRECT("S"&amp;(ROW()+12*(($AN457-1)*3+$AO457)-ROW())/12+5),AQ457)</f>
        <v>0</v>
      </c>
      <c r="AS457" s="221"/>
      <c r="AU457" s="204">
        <f ca="1">IF(AND(AQ457&gt;0,AR457&gt;0),COUNTIF(AU$6:AU456,"&gt;0")+1,0)</f>
        <v>0</v>
      </c>
    </row>
    <row r="458" spans="40:47">
      <c r="AN458" s="204">
        <v>13</v>
      </c>
      <c r="AO458" s="204">
        <v>2</v>
      </c>
      <c r="AP458" s="204">
        <v>9</v>
      </c>
      <c r="AQ458" s="221">
        <f ca="1">IF($AP458=1,IF(INDIRECT(ADDRESS(($AN458-1)*3+$AO458+5,$AP458+7))="",0,INDIRECT(ADDRESS(($AN458-1)*3+$AO458+5,$AP458+7))),IF(INDIRECT(ADDRESS(($AN458-1)*3+$AO458+5,$AP458+7))="",0,IF(COUNTIF(INDIRECT(ADDRESS(($AN458-1)*36+($AO458-1)*12+6,COLUMN())):INDIRECT(ADDRESS(($AN458-1)*36+($AO458-1)*12+$AP458+4,COLUMN())),INDIRECT(ADDRESS(($AN458-1)*3+$AO458+5,$AP458+7)))&gt;=1,0,INDIRECT(ADDRESS(($AN458-1)*3+$AO458+5,$AP458+7)))))</f>
        <v>0</v>
      </c>
      <c r="AR458" s="204">
        <f ca="1">COUNTIF(INDIRECT("H"&amp;(ROW()+12*(($AN458-1)*3+$AO458)-ROW())/12+5):INDIRECT("S"&amp;(ROW()+12*(($AN458-1)*3+$AO458)-ROW())/12+5),AQ458)</f>
        <v>0</v>
      </c>
      <c r="AS458" s="221"/>
      <c r="AU458" s="204">
        <f ca="1">IF(AND(AQ458&gt;0,AR458&gt;0),COUNTIF(AU$6:AU457,"&gt;0")+1,0)</f>
        <v>0</v>
      </c>
    </row>
    <row r="459" spans="40:47">
      <c r="AN459" s="204">
        <v>13</v>
      </c>
      <c r="AO459" s="204">
        <v>2</v>
      </c>
      <c r="AP459" s="204">
        <v>10</v>
      </c>
      <c r="AQ459" s="221">
        <f ca="1">IF($AP459=1,IF(INDIRECT(ADDRESS(($AN459-1)*3+$AO459+5,$AP459+7))="",0,INDIRECT(ADDRESS(($AN459-1)*3+$AO459+5,$AP459+7))),IF(INDIRECT(ADDRESS(($AN459-1)*3+$AO459+5,$AP459+7))="",0,IF(COUNTIF(INDIRECT(ADDRESS(($AN459-1)*36+($AO459-1)*12+6,COLUMN())):INDIRECT(ADDRESS(($AN459-1)*36+($AO459-1)*12+$AP459+4,COLUMN())),INDIRECT(ADDRESS(($AN459-1)*3+$AO459+5,$AP459+7)))&gt;=1,0,INDIRECT(ADDRESS(($AN459-1)*3+$AO459+5,$AP459+7)))))</f>
        <v>0</v>
      </c>
      <c r="AR459" s="204">
        <f ca="1">COUNTIF(INDIRECT("H"&amp;(ROW()+12*(($AN459-1)*3+$AO459)-ROW())/12+5):INDIRECT("S"&amp;(ROW()+12*(($AN459-1)*3+$AO459)-ROW())/12+5),AQ459)</f>
        <v>0</v>
      </c>
      <c r="AS459" s="221"/>
      <c r="AU459" s="204">
        <f ca="1">IF(AND(AQ459&gt;0,AR459&gt;0),COUNTIF(AU$6:AU458,"&gt;0")+1,0)</f>
        <v>0</v>
      </c>
    </row>
    <row r="460" spans="40:47">
      <c r="AN460" s="204">
        <v>13</v>
      </c>
      <c r="AO460" s="204">
        <v>2</v>
      </c>
      <c r="AP460" s="204">
        <v>11</v>
      </c>
      <c r="AQ460" s="221">
        <f ca="1">IF($AP460=1,IF(INDIRECT(ADDRESS(($AN460-1)*3+$AO460+5,$AP460+7))="",0,INDIRECT(ADDRESS(($AN460-1)*3+$AO460+5,$AP460+7))),IF(INDIRECT(ADDRESS(($AN460-1)*3+$AO460+5,$AP460+7))="",0,IF(COUNTIF(INDIRECT(ADDRESS(($AN460-1)*36+($AO460-1)*12+6,COLUMN())):INDIRECT(ADDRESS(($AN460-1)*36+($AO460-1)*12+$AP460+4,COLUMN())),INDIRECT(ADDRESS(($AN460-1)*3+$AO460+5,$AP460+7)))&gt;=1,0,INDIRECT(ADDRESS(($AN460-1)*3+$AO460+5,$AP460+7)))))</f>
        <v>0</v>
      </c>
      <c r="AR460" s="204">
        <f ca="1">COUNTIF(INDIRECT("H"&amp;(ROW()+12*(($AN460-1)*3+$AO460)-ROW())/12+5):INDIRECT("S"&amp;(ROW()+12*(($AN460-1)*3+$AO460)-ROW())/12+5),AQ460)</f>
        <v>0</v>
      </c>
      <c r="AS460" s="221"/>
      <c r="AU460" s="204">
        <f ca="1">IF(AND(AQ460&gt;0,AR460&gt;0),COUNTIF(AU$6:AU459,"&gt;0")+1,0)</f>
        <v>0</v>
      </c>
    </row>
    <row r="461" spans="40:47">
      <c r="AN461" s="204">
        <v>13</v>
      </c>
      <c r="AO461" s="204">
        <v>2</v>
      </c>
      <c r="AP461" s="204">
        <v>12</v>
      </c>
      <c r="AQ461" s="221">
        <f ca="1">IF($AP461=1,IF(INDIRECT(ADDRESS(($AN461-1)*3+$AO461+5,$AP461+7))="",0,INDIRECT(ADDRESS(($AN461-1)*3+$AO461+5,$AP461+7))),IF(INDIRECT(ADDRESS(($AN461-1)*3+$AO461+5,$AP461+7))="",0,IF(COUNTIF(INDIRECT(ADDRESS(($AN461-1)*36+($AO461-1)*12+6,COLUMN())):INDIRECT(ADDRESS(($AN461-1)*36+($AO461-1)*12+$AP461+4,COLUMN())),INDIRECT(ADDRESS(($AN461-1)*3+$AO461+5,$AP461+7)))&gt;=1,0,INDIRECT(ADDRESS(($AN461-1)*3+$AO461+5,$AP461+7)))))</f>
        <v>0</v>
      </c>
      <c r="AR461" s="204">
        <f ca="1">COUNTIF(INDIRECT("H"&amp;(ROW()+12*(($AN461-1)*3+$AO461)-ROW())/12+5):INDIRECT("S"&amp;(ROW()+12*(($AN461-1)*3+$AO461)-ROW())/12+5),AQ461)</f>
        <v>0</v>
      </c>
      <c r="AS461" s="221"/>
      <c r="AU461" s="204">
        <f ca="1">IF(AND(AQ461&gt;0,AR461&gt;0),COUNTIF(AU$6:AU460,"&gt;0")+1,0)</f>
        <v>0</v>
      </c>
    </row>
    <row r="462" spans="40:47">
      <c r="AN462" s="204">
        <v>13</v>
      </c>
      <c r="AO462" s="204">
        <v>3</v>
      </c>
      <c r="AP462" s="204">
        <v>1</v>
      </c>
      <c r="AQ462" s="221">
        <f ca="1">IF($AP462=1,IF(INDIRECT(ADDRESS(($AN462-1)*3+$AO462+5,$AP462+7))="",0,INDIRECT(ADDRESS(($AN462-1)*3+$AO462+5,$AP462+7))),IF(INDIRECT(ADDRESS(($AN462-1)*3+$AO462+5,$AP462+7))="",0,IF(COUNTIF(INDIRECT(ADDRESS(($AN462-1)*36+($AO462-1)*12+6,COLUMN())):INDIRECT(ADDRESS(($AN462-1)*36+($AO462-1)*12+$AP462+4,COLUMN())),INDIRECT(ADDRESS(($AN462-1)*3+$AO462+5,$AP462+7)))&gt;=1,0,INDIRECT(ADDRESS(($AN462-1)*3+$AO462+5,$AP462+7)))))</f>
        <v>0</v>
      </c>
      <c r="AR462" s="204">
        <f ca="1">COUNTIF(INDIRECT("H"&amp;(ROW()+12*(($AN462-1)*3+$AO462)-ROW())/12+5):INDIRECT("S"&amp;(ROW()+12*(($AN462-1)*3+$AO462)-ROW())/12+5),AQ462)</f>
        <v>0</v>
      </c>
      <c r="AS462" s="221"/>
      <c r="AU462" s="204">
        <f ca="1">IF(AND(AQ462&gt;0,AR462&gt;0),COUNTIF(AU$6:AU461,"&gt;0")+1,0)</f>
        <v>0</v>
      </c>
    </row>
    <row r="463" spans="40:47">
      <c r="AN463" s="204">
        <v>13</v>
      </c>
      <c r="AO463" s="204">
        <v>3</v>
      </c>
      <c r="AP463" s="204">
        <v>2</v>
      </c>
      <c r="AQ463" s="221">
        <f ca="1">IF($AP463=1,IF(INDIRECT(ADDRESS(($AN463-1)*3+$AO463+5,$AP463+7))="",0,INDIRECT(ADDRESS(($AN463-1)*3+$AO463+5,$AP463+7))),IF(INDIRECT(ADDRESS(($AN463-1)*3+$AO463+5,$AP463+7))="",0,IF(COUNTIF(INDIRECT(ADDRESS(($AN463-1)*36+($AO463-1)*12+6,COLUMN())):INDIRECT(ADDRESS(($AN463-1)*36+($AO463-1)*12+$AP463+4,COLUMN())),INDIRECT(ADDRESS(($AN463-1)*3+$AO463+5,$AP463+7)))&gt;=1,0,INDIRECT(ADDRESS(($AN463-1)*3+$AO463+5,$AP463+7)))))</f>
        <v>0</v>
      </c>
      <c r="AR463" s="204">
        <f ca="1">COUNTIF(INDIRECT("H"&amp;(ROW()+12*(($AN463-1)*3+$AO463)-ROW())/12+5):INDIRECT("S"&amp;(ROW()+12*(($AN463-1)*3+$AO463)-ROW())/12+5),AQ463)</f>
        <v>0</v>
      </c>
      <c r="AS463" s="221"/>
      <c r="AU463" s="204">
        <f ca="1">IF(AND(AQ463&gt;0,AR463&gt;0),COUNTIF(AU$6:AU462,"&gt;0")+1,0)</f>
        <v>0</v>
      </c>
    </row>
    <row r="464" spans="40:47">
      <c r="AN464" s="204">
        <v>13</v>
      </c>
      <c r="AO464" s="204">
        <v>3</v>
      </c>
      <c r="AP464" s="204">
        <v>3</v>
      </c>
      <c r="AQ464" s="221">
        <f ca="1">IF($AP464=1,IF(INDIRECT(ADDRESS(($AN464-1)*3+$AO464+5,$AP464+7))="",0,INDIRECT(ADDRESS(($AN464-1)*3+$AO464+5,$AP464+7))),IF(INDIRECT(ADDRESS(($AN464-1)*3+$AO464+5,$AP464+7))="",0,IF(COUNTIF(INDIRECT(ADDRESS(($AN464-1)*36+($AO464-1)*12+6,COLUMN())):INDIRECT(ADDRESS(($AN464-1)*36+($AO464-1)*12+$AP464+4,COLUMN())),INDIRECT(ADDRESS(($AN464-1)*3+$AO464+5,$AP464+7)))&gt;=1,0,INDIRECT(ADDRESS(($AN464-1)*3+$AO464+5,$AP464+7)))))</f>
        <v>0</v>
      </c>
      <c r="AR464" s="204">
        <f ca="1">COUNTIF(INDIRECT("H"&amp;(ROW()+12*(($AN464-1)*3+$AO464)-ROW())/12+5):INDIRECT("S"&amp;(ROW()+12*(($AN464-1)*3+$AO464)-ROW())/12+5),AQ464)</f>
        <v>0</v>
      </c>
      <c r="AS464" s="221"/>
      <c r="AU464" s="204">
        <f ca="1">IF(AND(AQ464&gt;0,AR464&gt;0),COUNTIF(AU$6:AU463,"&gt;0")+1,0)</f>
        <v>0</v>
      </c>
    </row>
    <row r="465" spans="40:47">
      <c r="AN465" s="204">
        <v>13</v>
      </c>
      <c r="AO465" s="204">
        <v>3</v>
      </c>
      <c r="AP465" s="204">
        <v>4</v>
      </c>
      <c r="AQ465" s="221">
        <f ca="1">IF($AP465=1,IF(INDIRECT(ADDRESS(($AN465-1)*3+$AO465+5,$AP465+7))="",0,INDIRECT(ADDRESS(($AN465-1)*3+$AO465+5,$AP465+7))),IF(INDIRECT(ADDRESS(($AN465-1)*3+$AO465+5,$AP465+7))="",0,IF(COUNTIF(INDIRECT(ADDRESS(($AN465-1)*36+($AO465-1)*12+6,COLUMN())):INDIRECT(ADDRESS(($AN465-1)*36+($AO465-1)*12+$AP465+4,COLUMN())),INDIRECT(ADDRESS(($AN465-1)*3+$AO465+5,$AP465+7)))&gt;=1,0,INDIRECT(ADDRESS(($AN465-1)*3+$AO465+5,$AP465+7)))))</f>
        <v>0</v>
      </c>
      <c r="AR465" s="204">
        <f ca="1">COUNTIF(INDIRECT("H"&amp;(ROW()+12*(($AN465-1)*3+$AO465)-ROW())/12+5):INDIRECT("S"&amp;(ROW()+12*(($AN465-1)*3+$AO465)-ROW())/12+5),AQ465)</f>
        <v>0</v>
      </c>
      <c r="AS465" s="221"/>
      <c r="AU465" s="204">
        <f ca="1">IF(AND(AQ465&gt;0,AR465&gt;0),COUNTIF(AU$6:AU464,"&gt;0")+1,0)</f>
        <v>0</v>
      </c>
    </row>
    <row r="466" spans="40:47">
      <c r="AN466" s="204">
        <v>13</v>
      </c>
      <c r="AO466" s="204">
        <v>3</v>
      </c>
      <c r="AP466" s="204">
        <v>5</v>
      </c>
      <c r="AQ466" s="221">
        <f ca="1">IF($AP466=1,IF(INDIRECT(ADDRESS(($AN466-1)*3+$AO466+5,$AP466+7))="",0,INDIRECT(ADDRESS(($AN466-1)*3+$AO466+5,$AP466+7))),IF(INDIRECT(ADDRESS(($AN466-1)*3+$AO466+5,$AP466+7))="",0,IF(COUNTIF(INDIRECT(ADDRESS(($AN466-1)*36+($AO466-1)*12+6,COLUMN())):INDIRECT(ADDRESS(($AN466-1)*36+($AO466-1)*12+$AP466+4,COLUMN())),INDIRECT(ADDRESS(($AN466-1)*3+$AO466+5,$AP466+7)))&gt;=1,0,INDIRECT(ADDRESS(($AN466-1)*3+$AO466+5,$AP466+7)))))</f>
        <v>0</v>
      </c>
      <c r="AR466" s="204">
        <f ca="1">COUNTIF(INDIRECT("H"&amp;(ROW()+12*(($AN466-1)*3+$AO466)-ROW())/12+5):INDIRECT("S"&amp;(ROW()+12*(($AN466-1)*3+$AO466)-ROW())/12+5),AQ466)</f>
        <v>0</v>
      </c>
      <c r="AS466" s="221"/>
      <c r="AU466" s="204">
        <f ca="1">IF(AND(AQ466&gt;0,AR466&gt;0),COUNTIF(AU$6:AU465,"&gt;0")+1,0)</f>
        <v>0</v>
      </c>
    </row>
    <row r="467" spans="40:47">
      <c r="AN467" s="204">
        <v>13</v>
      </c>
      <c r="AO467" s="204">
        <v>3</v>
      </c>
      <c r="AP467" s="204">
        <v>6</v>
      </c>
      <c r="AQ467" s="221">
        <f ca="1">IF($AP467=1,IF(INDIRECT(ADDRESS(($AN467-1)*3+$AO467+5,$AP467+7))="",0,INDIRECT(ADDRESS(($AN467-1)*3+$AO467+5,$AP467+7))),IF(INDIRECT(ADDRESS(($AN467-1)*3+$AO467+5,$AP467+7))="",0,IF(COUNTIF(INDIRECT(ADDRESS(($AN467-1)*36+($AO467-1)*12+6,COLUMN())):INDIRECT(ADDRESS(($AN467-1)*36+($AO467-1)*12+$AP467+4,COLUMN())),INDIRECT(ADDRESS(($AN467-1)*3+$AO467+5,$AP467+7)))&gt;=1,0,INDIRECT(ADDRESS(($AN467-1)*3+$AO467+5,$AP467+7)))))</f>
        <v>0</v>
      </c>
      <c r="AR467" s="204">
        <f ca="1">COUNTIF(INDIRECT("H"&amp;(ROW()+12*(($AN467-1)*3+$AO467)-ROW())/12+5):INDIRECT("S"&amp;(ROW()+12*(($AN467-1)*3+$AO467)-ROW())/12+5),AQ467)</f>
        <v>0</v>
      </c>
      <c r="AS467" s="221"/>
      <c r="AU467" s="204">
        <f ca="1">IF(AND(AQ467&gt;0,AR467&gt;0),COUNTIF(AU$6:AU466,"&gt;0")+1,0)</f>
        <v>0</v>
      </c>
    </row>
    <row r="468" spans="40:47">
      <c r="AN468" s="204">
        <v>13</v>
      </c>
      <c r="AO468" s="204">
        <v>3</v>
      </c>
      <c r="AP468" s="204">
        <v>7</v>
      </c>
      <c r="AQ468" s="221">
        <f ca="1">IF($AP468=1,IF(INDIRECT(ADDRESS(($AN468-1)*3+$AO468+5,$AP468+7))="",0,INDIRECT(ADDRESS(($AN468-1)*3+$AO468+5,$AP468+7))),IF(INDIRECT(ADDRESS(($AN468-1)*3+$AO468+5,$AP468+7))="",0,IF(COUNTIF(INDIRECT(ADDRESS(($AN468-1)*36+($AO468-1)*12+6,COLUMN())):INDIRECT(ADDRESS(($AN468-1)*36+($AO468-1)*12+$AP468+4,COLUMN())),INDIRECT(ADDRESS(($AN468-1)*3+$AO468+5,$AP468+7)))&gt;=1,0,INDIRECT(ADDRESS(($AN468-1)*3+$AO468+5,$AP468+7)))))</f>
        <v>0</v>
      </c>
      <c r="AR468" s="204">
        <f ca="1">COUNTIF(INDIRECT("H"&amp;(ROW()+12*(($AN468-1)*3+$AO468)-ROW())/12+5):INDIRECT("S"&amp;(ROW()+12*(($AN468-1)*3+$AO468)-ROW())/12+5),AQ468)</f>
        <v>0</v>
      </c>
      <c r="AS468" s="221"/>
      <c r="AU468" s="204">
        <f ca="1">IF(AND(AQ468&gt;0,AR468&gt;0),COUNTIF(AU$6:AU467,"&gt;0")+1,0)</f>
        <v>0</v>
      </c>
    </row>
    <row r="469" spans="40:47">
      <c r="AN469" s="204">
        <v>13</v>
      </c>
      <c r="AO469" s="204">
        <v>3</v>
      </c>
      <c r="AP469" s="204">
        <v>8</v>
      </c>
      <c r="AQ469" s="221">
        <f ca="1">IF($AP469=1,IF(INDIRECT(ADDRESS(($AN469-1)*3+$AO469+5,$AP469+7))="",0,INDIRECT(ADDRESS(($AN469-1)*3+$AO469+5,$AP469+7))),IF(INDIRECT(ADDRESS(($AN469-1)*3+$AO469+5,$AP469+7))="",0,IF(COUNTIF(INDIRECT(ADDRESS(($AN469-1)*36+($AO469-1)*12+6,COLUMN())):INDIRECT(ADDRESS(($AN469-1)*36+($AO469-1)*12+$AP469+4,COLUMN())),INDIRECT(ADDRESS(($AN469-1)*3+$AO469+5,$AP469+7)))&gt;=1,0,INDIRECT(ADDRESS(($AN469-1)*3+$AO469+5,$AP469+7)))))</f>
        <v>0</v>
      </c>
      <c r="AR469" s="204">
        <f ca="1">COUNTIF(INDIRECT("H"&amp;(ROW()+12*(($AN469-1)*3+$AO469)-ROW())/12+5):INDIRECT("S"&amp;(ROW()+12*(($AN469-1)*3+$AO469)-ROW())/12+5),AQ469)</f>
        <v>0</v>
      </c>
      <c r="AS469" s="221"/>
      <c r="AU469" s="204">
        <f ca="1">IF(AND(AQ469&gt;0,AR469&gt;0),COUNTIF(AU$6:AU468,"&gt;0")+1,0)</f>
        <v>0</v>
      </c>
    </row>
    <row r="470" spans="40:47">
      <c r="AN470" s="204">
        <v>13</v>
      </c>
      <c r="AO470" s="204">
        <v>3</v>
      </c>
      <c r="AP470" s="204">
        <v>9</v>
      </c>
      <c r="AQ470" s="221">
        <f ca="1">IF($AP470=1,IF(INDIRECT(ADDRESS(($AN470-1)*3+$AO470+5,$AP470+7))="",0,INDIRECT(ADDRESS(($AN470-1)*3+$AO470+5,$AP470+7))),IF(INDIRECT(ADDRESS(($AN470-1)*3+$AO470+5,$AP470+7))="",0,IF(COUNTIF(INDIRECT(ADDRESS(($AN470-1)*36+($AO470-1)*12+6,COLUMN())):INDIRECT(ADDRESS(($AN470-1)*36+($AO470-1)*12+$AP470+4,COLUMN())),INDIRECT(ADDRESS(($AN470-1)*3+$AO470+5,$AP470+7)))&gt;=1,0,INDIRECT(ADDRESS(($AN470-1)*3+$AO470+5,$AP470+7)))))</f>
        <v>0</v>
      </c>
      <c r="AR470" s="204">
        <f ca="1">COUNTIF(INDIRECT("H"&amp;(ROW()+12*(($AN470-1)*3+$AO470)-ROW())/12+5):INDIRECT("S"&amp;(ROW()+12*(($AN470-1)*3+$AO470)-ROW())/12+5),AQ470)</f>
        <v>0</v>
      </c>
      <c r="AS470" s="221"/>
      <c r="AU470" s="204">
        <f ca="1">IF(AND(AQ470&gt;0,AR470&gt;0),COUNTIF(AU$6:AU469,"&gt;0")+1,0)</f>
        <v>0</v>
      </c>
    </row>
    <row r="471" spans="40:47">
      <c r="AN471" s="204">
        <v>13</v>
      </c>
      <c r="AO471" s="204">
        <v>3</v>
      </c>
      <c r="AP471" s="204">
        <v>10</v>
      </c>
      <c r="AQ471" s="221">
        <f ca="1">IF($AP471=1,IF(INDIRECT(ADDRESS(($AN471-1)*3+$AO471+5,$AP471+7))="",0,INDIRECT(ADDRESS(($AN471-1)*3+$AO471+5,$AP471+7))),IF(INDIRECT(ADDRESS(($AN471-1)*3+$AO471+5,$AP471+7))="",0,IF(COUNTIF(INDIRECT(ADDRESS(($AN471-1)*36+($AO471-1)*12+6,COLUMN())):INDIRECT(ADDRESS(($AN471-1)*36+($AO471-1)*12+$AP471+4,COLUMN())),INDIRECT(ADDRESS(($AN471-1)*3+$AO471+5,$AP471+7)))&gt;=1,0,INDIRECT(ADDRESS(($AN471-1)*3+$AO471+5,$AP471+7)))))</f>
        <v>0</v>
      </c>
      <c r="AR471" s="204">
        <f ca="1">COUNTIF(INDIRECT("H"&amp;(ROW()+12*(($AN471-1)*3+$AO471)-ROW())/12+5):INDIRECT("S"&amp;(ROW()+12*(($AN471-1)*3+$AO471)-ROW())/12+5),AQ471)</f>
        <v>0</v>
      </c>
      <c r="AS471" s="221"/>
      <c r="AU471" s="204">
        <f ca="1">IF(AND(AQ471&gt;0,AR471&gt;0),COUNTIF(AU$6:AU470,"&gt;0")+1,0)</f>
        <v>0</v>
      </c>
    </row>
    <row r="472" spans="40:47">
      <c r="AN472" s="204">
        <v>13</v>
      </c>
      <c r="AO472" s="204">
        <v>3</v>
      </c>
      <c r="AP472" s="204">
        <v>11</v>
      </c>
      <c r="AQ472" s="221">
        <f ca="1">IF($AP472=1,IF(INDIRECT(ADDRESS(($AN472-1)*3+$AO472+5,$AP472+7))="",0,INDIRECT(ADDRESS(($AN472-1)*3+$AO472+5,$AP472+7))),IF(INDIRECT(ADDRESS(($AN472-1)*3+$AO472+5,$AP472+7))="",0,IF(COUNTIF(INDIRECT(ADDRESS(($AN472-1)*36+($AO472-1)*12+6,COLUMN())):INDIRECT(ADDRESS(($AN472-1)*36+($AO472-1)*12+$AP472+4,COLUMN())),INDIRECT(ADDRESS(($AN472-1)*3+$AO472+5,$AP472+7)))&gt;=1,0,INDIRECT(ADDRESS(($AN472-1)*3+$AO472+5,$AP472+7)))))</f>
        <v>0</v>
      </c>
      <c r="AR472" s="204">
        <f ca="1">COUNTIF(INDIRECT("H"&amp;(ROW()+12*(($AN472-1)*3+$AO472)-ROW())/12+5):INDIRECT("S"&amp;(ROW()+12*(($AN472-1)*3+$AO472)-ROW())/12+5),AQ472)</f>
        <v>0</v>
      </c>
      <c r="AS472" s="221"/>
      <c r="AU472" s="204">
        <f ca="1">IF(AND(AQ472&gt;0,AR472&gt;0),COUNTIF(AU$6:AU471,"&gt;0")+1,0)</f>
        <v>0</v>
      </c>
    </row>
    <row r="473" spans="40:47">
      <c r="AN473" s="204">
        <v>13</v>
      </c>
      <c r="AO473" s="204">
        <v>3</v>
      </c>
      <c r="AP473" s="204">
        <v>12</v>
      </c>
      <c r="AQ473" s="221">
        <f ca="1">IF($AP473=1,IF(INDIRECT(ADDRESS(($AN473-1)*3+$AO473+5,$AP473+7))="",0,INDIRECT(ADDRESS(($AN473-1)*3+$AO473+5,$AP473+7))),IF(INDIRECT(ADDRESS(($AN473-1)*3+$AO473+5,$AP473+7))="",0,IF(COUNTIF(INDIRECT(ADDRESS(($AN473-1)*36+($AO473-1)*12+6,COLUMN())):INDIRECT(ADDRESS(($AN473-1)*36+($AO473-1)*12+$AP473+4,COLUMN())),INDIRECT(ADDRESS(($AN473-1)*3+$AO473+5,$AP473+7)))&gt;=1,0,INDIRECT(ADDRESS(($AN473-1)*3+$AO473+5,$AP473+7)))))</f>
        <v>0</v>
      </c>
      <c r="AR473" s="204">
        <f ca="1">COUNTIF(INDIRECT("H"&amp;(ROW()+12*(($AN473-1)*3+$AO473)-ROW())/12+5):INDIRECT("S"&amp;(ROW()+12*(($AN473-1)*3+$AO473)-ROW())/12+5),AQ473)</f>
        <v>0</v>
      </c>
      <c r="AS473" s="221"/>
      <c r="AU473" s="204">
        <f ca="1">IF(AND(AQ473&gt;0,AR473&gt;0),COUNTIF(AU$6:AU472,"&gt;0")+1,0)</f>
        <v>0</v>
      </c>
    </row>
    <row r="474" spans="40:47">
      <c r="AN474" s="204">
        <v>14</v>
      </c>
      <c r="AO474" s="204">
        <v>1</v>
      </c>
      <c r="AP474" s="204">
        <v>1</v>
      </c>
      <c r="AQ474" s="221">
        <f ca="1">IF($AP474=1,IF(INDIRECT(ADDRESS(($AN474-1)*3+$AO474+5,$AP474+7))="",0,INDIRECT(ADDRESS(($AN474-1)*3+$AO474+5,$AP474+7))),IF(INDIRECT(ADDRESS(($AN474-1)*3+$AO474+5,$AP474+7))="",0,IF(COUNTIF(INDIRECT(ADDRESS(($AN474-1)*36+($AO474-1)*12+6,COLUMN())):INDIRECT(ADDRESS(($AN474-1)*36+($AO474-1)*12+$AP474+4,COLUMN())),INDIRECT(ADDRESS(($AN474-1)*3+$AO474+5,$AP474+7)))&gt;=1,0,INDIRECT(ADDRESS(($AN474-1)*3+$AO474+5,$AP474+7)))))</f>
        <v>0</v>
      </c>
      <c r="AR474" s="204">
        <f ca="1">COUNTIF(INDIRECT("H"&amp;(ROW()+12*(($AN474-1)*3+$AO474)-ROW())/12+5):INDIRECT("S"&amp;(ROW()+12*(($AN474-1)*3+$AO474)-ROW())/12+5),AQ474)</f>
        <v>0</v>
      </c>
      <c r="AS474" s="221"/>
      <c r="AU474" s="204">
        <f ca="1">IF(AND(AQ474&gt;0,AR474&gt;0),COUNTIF(AU$6:AU473,"&gt;0")+1,0)</f>
        <v>0</v>
      </c>
    </row>
    <row r="475" spans="40:47">
      <c r="AN475" s="204">
        <v>14</v>
      </c>
      <c r="AO475" s="204">
        <v>1</v>
      </c>
      <c r="AP475" s="204">
        <v>2</v>
      </c>
      <c r="AQ475" s="221">
        <f ca="1">IF($AP475=1,IF(INDIRECT(ADDRESS(($AN475-1)*3+$AO475+5,$AP475+7))="",0,INDIRECT(ADDRESS(($AN475-1)*3+$AO475+5,$AP475+7))),IF(INDIRECT(ADDRESS(($AN475-1)*3+$AO475+5,$AP475+7))="",0,IF(COUNTIF(INDIRECT(ADDRESS(($AN475-1)*36+($AO475-1)*12+6,COLUMN())):INDIRECT(ADDRESS(($AN475-1)*36+($AO475-1)*12+$AP475+4,COLUMN())),INDIRECT(ADDRESS(($AN475-1)*3+$AO475+5,$AP475+7)))&gt;=1,0,INDIRECT(ADDRESS(($AN475-1)*3+$AO475+5,$AP475+7)))))</f>
        <v>0</v>
      </c>
      <c r="AR475" s="204">
        <f ca="1">COUNTIF(INDIRECT("H"&amp;(ROW()+12*(($AN475-1)*3+$AO475)-ROW())/12+5):INDIRECT("S"&amp;(ROW()+12*(($AN475-1)*3+$AO475)-ROW())/12+5),AQ475)</f>
        <v>0</v>
      </c>
      <c r="AS475" s="221"/>
      <c r="AU475" s="204">
        <f ca="1">IF(AND(AQ475&gt;0,AR475&gt;0),COUNTIF(AU$6:AU474,"&gt;0")+1,0)</f>
        <v>0</v>
      </c>
    </row>
    <row r="476" spans="40:47">
      <c r="AN476" s="204">
        <v>14</v>
      </c>
      <c r="AO476" s="204">
        <v>1</v>
      </c>
      <c r="AP476" s="204">
        <v>3</v>
      </c>
      <c r="AQ476" s="221">
        <f ca="1">IF($AP476=1,IF(INDIRECT(ADDRESS(($AN476-1)*3+$AO476+5,$AP476+7))="",0,INDIRECT(ADDRESS(($AN476-1)*3+$AO476+5,$AP476+7))),IF(INDIRECT(ADDRESS(($AN476-1)*3+$AO476+5,$AP476+7))="",0,IF(COUNTIF(INDIRECT(ADDRESS(($AN476-1)*36+($AO476-1)*12+6,COLUMN())):INDIRECT(ADDRESS(($AN476-1)*36+($AO476-1)*12+$AP476+4,COLUMN())),INDIRECT(ADDRESS(($AN476-1)*3+$AO476+5,$AP476+7)))&gt;=1,0,INDIRECT(ADDRESS(($AN476-1)*3+$AO476+5,$AP476+7)))))</f>
        <v>0</v>
      </c>
      <c r="AR476" s="204">
        <f ca="1">COUNTIF(INDIRECT("H"&amp;(ROW()+12*(($AN476-1)*3+$AO476)-ROW())/12+5):INDIRECT("S"&amp;(ROW()+12*(($AN476-1)*3+$AO476)-ROW())/12+5),AQ476)</f>
        <v>0</v>
      </c>
      <c r="AS476" s="221"/>
      <c r="AU476" s="204">
        <f ca="1">IF(AND(AQ476&gt;0,AR476&gt;0),COUNTIF(AU$6:AU475,"&gt;0")+1,0)</f>
        <v>0</v>
      </c>
    </row>
    <row r="477" spans="40:47">
      <c r="AN477" s="204">
        <v>14</v>
      </c>
      <c r="AO477" s="204">
        <v>1</v>
      </c>
      <c r="AP477" s="204">
        <v>4</v>
      </c>
      <c r="AQ477" s="221">
        <f ca="1">IF($AP477=1,IF(INDIRECT(ADDRESS(($AN477-1)*3+$AO477+5,$AP477+7))="",0,INDIRECT(ADDRESS(($AN477-1)*3+$AO477+5,$AP477+7))),IF(INDIRECT(ADDRESS(($AN477-1)*3+$AO477+5,$AP477+7))="",0,IF(COUNTIF(INDIRECT(ADDRESS(($AN477-1)*36+($AO477-1)*12+6,COLUMN())):INDIRECT(ADDRESS(($AN477-1)*36+($AO477-1)*12+$AP477+4,COLUMN())),INDIRECT(ADDRESS(($AN477-1)*3+$AO477+5,$AP477+7)))&gt;=1,0,INDIRECT(ADDRESS(($AN477-1)*3+$AO477+5,$AP477+7)))))</f>
        <v>0</v>
      </c>
      <c r="AR477" s="204">
        <f ca="1">COUNTIF(INDIRECT("H"&amp;(ROW()+12*(($AN477-1)*3+$AO477)-ROW())/12+5):INDIRECT("S"&amp;(ROW()+12*(($AN477-1)*3+$AO477)-ROW())/12+5),AQ477)</f>
        <v>0</v>
      </c>
      <c r="AS477" s="221"/>
      <c r="AU477" s="204">
        <f ca="1">IF(AND(AQ477&gt;0,AR477&gt;0),COUNTIF(AU$6:AU476,"&gt;0")+1,0)</f>
        <v>0</v>
      </c>
    </row>
    <row r="478" spans="40:47">
      <c r="AN478" s="204">
        <v>14</v>
      </c>
      <c r="AO478" s="204">
        <v>1</v>
      </c>
      <c r="AP478" s="204">
        <v>5</v>
      </c>
      <c r="AQ478" s="221">
        <f ca="1">IF($AP478=1,IF(INDIRECT(ADDRESS(($AN478-1)*3+$AO478+5,$AP478+7))="",0,INDIRECT(ADDRESS(($AN478-1)*3+$AO478+5,$AP478+7))),IF(INDIRECT(ADDRESS(($AN478-1)*3+$AO478+5,$AP478+7))="",0,IF(COUNTIF(INDIRECT(ADDRESS(($AN478-1)*36+($AO478-1)*12+6,COLUMN())):INDIRECT(ADDRESS(($AN478-1)*36+($AO478-1)*12+$AP478+4,COLUMN())),INDIRECT(ADDRESS(($AN478-1)*3+$AO478+5,$AP478+7)))&gt;=1,0,INDIRECT(ADDRESS(($AN478-1)*3+$AO478+5,$AP478+7)))))</f>
        <v>0</v>
      </c>
      <c r="AR478" s="204">
        <f ca="1">COUNTIF(INDIRECT("H"&amp;(ROW()+12*(($AN478-1)*3+$AO478)-ROW())/12+5):INDIRECT("S"&amp;(ROW()+12*(($AN478-1)*3+$AO478)-ROW())/12+5),AQ478)</f>
        <v>0</v>
      </c>
      <c r="AS478" s="221"/>
      <c r="AU478" s="204">
        <f ca="1">IF(AND(AQ478&gt;0,AR478&gt;0),COUNTIF(AU$6:AU477,"&gt;0")+1,0)</f>
        <v>0</v>
      </c>
    </row>
    <row r="479" spans="40:47">
      <c r="AN479" s="204">
        <v>14</v>
      </c>
      <c r="AO479" s="204">
        <v>1</v>
      </c>
      <c r="AP479" s="204">
        <v>6</v>
      </c>
      <c r="AQ479" s="221">
        <f ca="1">IF($AP479=1,IF(INDIRECT(ADDRESS(($AN479-1)*3+$AO479+5,$AP479+7))="",0,INDIRECT(ADDRESS(($AN479-1)*3+$AO479+5,$AP479+7))),IF(INDIRECT(ADDRESS(($AN479-1)*3+$AO479+5,$AP479+7))="",0,IF(COUNTIF(INDIRECT(ADDRESS(($AN479-1)*36+($AO479-1)*12+6,COLUMN())):INDIRECT(ADDRESS(($AN479-1)*36+($AO479-1)*12+$AP479+4,COLUMN())),INDIRECT(ADDRESS(($AN479-1)*3+$AO479+5,$AP479+7)))&gt;=1,0,INDIRECT(ADDRESS(($AN479-1)*3+$AO479+5,$AP479+7)))))</f>
        <v>0</v>
      </c>
      <c r="AR479" s="204">
        <f ca="1">COUNTIF(INDIRECT("H"&amp;(ROW()+12*(($AN479-1)*3+$AO479)-ROW())/12+5):INDIRECT("S"&amp;(ROW()+12*(($AN479-1)*3+$AO479)-ROW())/12+5),AQ479)</f>
        <v>0</v>
      </c>
      <c r="AS479" s="221"/>
      <c r="AU479" s="204">
        <f ca="1">IF(AND(AQ479&gt;0,AR479&gt;0),COUNTIF(AU$6:AU478,"&gt;0")+1,0)</f>
        <v>0</v>
      </c>
    </row>
    <row r="480" spans="40:47">
      <c r="AN480" s="204">
        <v>14</v>
      </c>
      <c r="AO480" s="204">
        <v>1</v>
      </c>
      <c r="AP480" s="204">
        <v>7</v>
      </c>
      <c r="AQ480" s="221">
        <f ca="1">IF($AP480=1,IF(INDIRECT(ADDRESS(($AN480-1)*3+$AO480+5,$AP480+7))="",0,INDIRECT(ADDRESS(($AN480-1)*3+$AO480+5,$AP480+7))),IF(INDIRECT(ADDRESS(($AN480-1)*3+$AO480+5,$AP480+7))="",0,IF(COUNTIF(INDIRECT(ADDRESS(($AN480-1)*36+($AO480-1)*12+6,COLUMN())):INDIRECT(ADDRESS(($AN480-1)*36+($AO480-1)*12+$AP480+4,COLUMN())),INDIRECT(ADDRESS(($AN480-1)*3+$AO480+5,$AP480+7)))&gt;=1,0,INDIRECT(ADDRESS(($AN480-1)*3+$AO480+5,$AP480+7)))))</f>
        <v>0</v>
      </c>
      <c r="AR480" s="204">
        <f ca="1">COUNTIF(INDIRECT("H"&amp;(ROW()+12*(($AN480-1)*3+$AO480)-ROW())/12+5):INDIRECT("S"&amp;(ROW()+12*(($AN480-1)*3+$AO480)-ROW())/12+5),AQ480)</f>
        <v>0</v>
      </c>
      <c r="AS480" s="221"/>
      <c r="AU480" s="204">
        <f ca="1">IF(AND(AQ480&gt;0,AR480&gt;0),COUNTIF(AU$6:AU479,"&gt;0")+1,0)</f>
        <v>0</v>
      </c>
    </row>
    <row r="481" spans="40:47">
      <c r="AN481" s="204">
        <v>14</v>
      </c>
      <c r="AO481" s="204">
        <v>1</v>
      </c>
      <c r="AP481" s="204">
        <v>8</v>
      </c>
      <c r="AQ481" s="221">
        <f ca="1">IF($AP481=1,IF(INDIRECT(ADDRESS(($AN481-1)*3+$AO481+5,$AP481+7))="",0,INDIRECT(ADDRESS(($AN481-1)*3+$AO481+5,$AP481+7))),IF(INDIRECT(ADDRESS(($AN481-1)*3+$AO481+5,$AP481+7))="",0,IF(COUNTIF(INDIRECT(ADDRESS(($AN481-1)*36+($AO481-1)*12+6,COLUMN())):INDIRECT(ADDRESS(($AN481-1)*36+($AO481-1)*12+$AP481+4,COLUMN())),INDIRECT(ADDRESS(($AN481-1)*3+$AO481+5,$AP481+7)))&gt;=1,0,INDIRECT(ADDRESS(($AN481-1)*3+$AO481+5,$AP481+7)))))</f>
        <v>0</v>
      </c>
      <c r="AR481" s="204">
        <f ca="1">COUNTIF(INDIRECT("H"&amp;(ROW()+12*(($AN481-1)*3+$AO481)-ROW())/12+5):INDIRECT("S"&amp;(ROW()+12*(($AN481-1)*3+$AO481)-ROW())/12+5),AQ481)</f>
        <v>0</v>
      </c>
      <c r="AS481" s="221"/>
      <c r="AU481" s="204">
        <f ca="1">IF(AND(AQ481&gt;0,AR481&gt;0),COUNTIF(AU$6:AU480,"&gt;0")+1,0)</f>
        <v>0</v>
      </c>
    </row>
    <row r="482" spans="40:47">
      <c r="AN482" s="204">
        <v>14</v>
      </c>
      <c r="AO482" s="204">
        <v>1</v>
      </c>
      <c r="AP482" s="204">
        <v>9</v>
      </c>
      <c r="AQ482" s="221">
        <f ca="1">IF($AP482=1,IF(INDIRECT(ADDRESS(($AN482-1)*3+$AO482+5,$AP482+7))="",0,INDIRECT(ADDRESS(($AN482-1)*3+$AO482+5,$AP482+7))),IF(INDIRECT(ADDRESS(($AN482-1)*3+$AO482+5,$AP482+7))="",0,IF(COUNTIF(INDIRECT(ADDRESS(($AN482-1)*36+($AO482-1)*12+6,COLUMN())):INDIRECT(ADDRESS(($AN482-1)*36+($AO482-1)*12+$AP482+4,COLUMN())),INDIRECT(ADDRESS(($AN482-1)*3+$AO482+5,$AP482+7)))&gt;=1,0,INDIRECT(ADDRESS(($AN482-1)*3+$AO482+5,$AP482+7)))))</f>
        <v>0</v>
      </c>
      <c r="AR482" s="204">
        <f ca="1">COUNTIF(INDIRECT("H"&amp;(ROW()+12*(($AN482-1)*3+$AO482)-ROW())/12+5):INDIRECT("S"&amp;(ROW()+12*(($AN482-1)*3+$AO482)-ROW())/12+5),AQ482)</f>
        <v>0</v>
      </c>
      <c r="AS482" s="221"/>
      <c r="AU482" s="204">
        <f ca="1">IF(AND(AQ482&gt;0,AR482&gt;0),COUNTIF(AU$6:AU481,"&gt;0")+1,0)</f>
        <v>0</v>
      </c>
    </row>
    <row r="483" spans="40:47">
      <c r="AN483" s="204">
        <v>14</v>
      </c>
      <c r="AO483" s="204">
        <v>1</v>
      </c>
      <c r="AP483" s="204">
        <v>10</v>
      </c>
      <c r="AQ483" s="221">
        <f ca="1">IF($AP483=1,IF(INDIRECT(ADDRESS(($AN483-1)*3+$AO483+5,$AP483+7))="",0,INDIRECT(ADDRESS(($AN483-1)*3+$AO483+5,$AP483+7))),IF(INDIRECT(ADDRESS(($AN483-1)*3+$AO483+5,$AP483+7))="",0,IF(COUNTIF(INDIRECT(ADDRESS(($AN483-1)*36+($AO483-1)*12+6,COLUMN())):INDIRECT(ADDRESS(($AN483-1)*36+($AO483-1)*12+$AP483+4,COLUMN())),INDIRECT(ADDRESS(($AN483-1)*3+$AO483+5,$AP483+7)))&gt;=1,0,INDIRECT(ADDRESS(($AN483-1)*3+$AO483+5,$AP483+7)))))</f>
        <v>0</v>
      </c>
      <c r="AR483" s="204">
        <f ca="1">COUNTIF(INDIRECT("H"&amp;(ROW()+12*(($AN483-1)*3+$AO483)-ROW())/12+5):INDIRECT("S"&amp;(ROW()+12*(($AN483-1)*3+$AO483)-ROW())/12+5),AQ483)</f>
        <v>0</v>
      </c>
      <c r="AS483" s="221"/>
      <c r="AU483" s="204">
        <f ca="1">IF(AND(AQ483&gt;0,AR483&gt;0),COUNTIF(AU$6:AU482,"&gt;0")+1,0)</f>
        <v>0</v>
      </c>
    </row>
    <row r="484" spans="40:47">
      <c r="AN484" s="204">
        <v>14</v>
      </c>
      <c r="AO484" s="204">
        <v>1</v>
      </c>
      <c r="AP484" s="204">
        <v>11</v>
      </c>
      <c r="AQ484" s="221">
        <f ca="1">IF($AP484=1,IF(INDIRECT(ADDRESS(($AN484-1)*3+$AO484+5,$AP484+7))="",0,INDIRECT(ADDRESS(($AN484-1)*3+$AO484+5,$AP484+7))),IF(INDIRECT(ADDRESS(($AN484-1)*3+$AO484+5,$AP484+7))="",0,IF(COUNTIF(INDIRECT(ADDRESS(($AN484-1)*36+($AO484-1)*12+6,COLUMN())):INDIRECT(ADDRESS(($AN484-1)*36+($AO484-1)*12+$AP484+4,COLUMN())),INDIRECT(ADDRESS(($AN484-1)*3+$AO484+5,$AP484+7)))&gt;=1,0,INDIRECT(ADDRESS(($AN484-1)*3+$AO484+5,$AP484+7)))))</f>
        <v>0</v>
      </c>
      <c r="AR484" s="204">
        <f ca="1">COUNTIF(INDIRECT("H"&amp;(ROW()+12*(($AN484-1)*3+$AO484)-ROW())/12+5):INDIRECT("S"&amp;(ROW()+12*(($AN484-1)*3+$AO484)-ROW())/12+5),AQ484)</f>
        <v>0</v>
      </c>
      <c r="AS484" s="221"/>
      <c r="AU484" s="204">
        <f ca="1">IF(AND(AQ484&gt;0,AR484&gt;0),COUNTIF(AU$6:AU483,"&gt;0")+1,0)</f>
        <v>0</v>
      </c>
    </row>
    <row r="485" spans="40:47">
      <c r="AN485" s="204">
        <v>14</v>
      </c>
      <c r="AO485" s="204">
        <v>1</v>
      </c>
      <c r="AP485" s="204">
        <v>12</v>
      </c>
      <c r="AQ485" s="221">
        <f ca="1">IF($AP485=1,IF(INDIRECT(ADDRESS(($AN485-1)*3+$AO485+5,$AP485+7))="",0,INDIRECT(ADDRESS(($AN485-1)*3+$AO485+5,$AP485+7))),IF(INDIRECT(ADDRESS(($AN485-1)*3+$AO485+5,$AP485+7))="",0,IF(COUNTIF(INDIRECT(ADDRESS(($AN485-1)*36+($AO485-1)*12+6,COLUMN())):INDIRECT(ADDRESS(($AN485-1)*36+($AO485-1)*12+$AP485+4,COLUMN())),INDIRECT(ADDRESS(($AN485-1)*3+$AO485+5,$AP485+7)))&gt;=1,0,INDIRECT(ADDRESS(($AN485-1)*3+$AO485+5,$AP485+7)))))</f>
        <v>0</v>
      </c>
      <c r="AR485" s="204">
        <f ca="1">COUNTIF(INDIRECT("H"&amp;(ROW()+12*(($AN485-1)*3+$AO485)-ROW())/12+5):INDIRECT("S"&amp;(ROW()+12*(($AN485-1)*3+$AO485)-ROW())/12+5),AQ485)</f>
        <v>0</v>
      </c>
      <c r="AS485" s="221"/>
      <c r="AU485" s="204">
        <f ca="1">IF(AND(AQ485&gt;0,AR485&gt;0),COUNTIF(AU$6:AU484,"&gt;0")+1,0)</f>
        <v>0</v>
      </c>
    </row>
    <row r="486" spans="40:47">
      <c r="AN486" s="204">
        <v>14</v>
      </c>
      <c r="AO486" s="204">
        <v>2</v>
      </c>
      <c r="AP486" s="204">
        <v>1</v>
      </c>
      <c r="AQ486" s="221">
        <f ca="1">IF($AP486=1,IF(INDIRECT(ADDRESS(($AN486-1)*3+$AO486+5,$AP486+7))="",0,INDIRECT(ADDRESS(($AN486-1)*3+$AO486+5,$AP486+7))),IF(INDIRECT(ADDRESS(($AN486-1)*3+$AO486+5,$AP486+7))="",0,IF(COUNTIF(INDIRECT(ADDRESS(($AN486-1)*36+($AO486-1)*12+6,COLUMN())):INDIRECT(ADDRESS(($AN486-1)*36+($AO486-1)*12+$AP486+4,COLUMN())),INDIRECT(ADDRESS(($AN486-1)*3+$AO486+5,$AP486+7)))&gt;=1,0,INDIRECT(ADDRESS(($AN486-1)*3+$AO486+5,$AP486+7)))))</f>
        <v>0</v>
      </c>
      <c r="AR486" s="204">
        <f ca="1">COUNTIF(INDIRECT("H"&amp;(ROW()+12*(($AN486-1)*3+$AO486)-ROW())/12+5):INDIRECT("S"&amp;(ROW()+12*(($AN486-1)*3+$AO486)-ROW())/12+5),AQ486)</f>
        <v>0</v>
      </c>
      <c r="AS486" s="221"/>
      <c r="AU486" s="204">
        <f ca="1">IF(AND(AQ486&gt;0,AR486&gt;0),COUNTIF(AU$6:AU485,"&gt;0")+1,0)</f>
        <v>0</v>
      </c>
    </row>
    <row r="487" spans="40:47">
      <c r="AN487" s="204">
        <v>14</v>
      </c>
      <c r="AO487" s="204">
        <v>2</v>
      </c>
      <c r="AP487" s="204">
        <v>2</v>
      </c>
      <c r="AQ487" s="221">
        <f ca="1">IF($AP487=1,IF(INDIRECT(ADDRESS(($AN487-1)*3+$AO487+5,$AP487+7))="",0,INDIRECT(ADDRESS(($AN487-1)*3+$AO487+5,$AP487+7))),IF(INDIRECT(ADDRESS(($AN487-1)*3+$AO487+5,$AP487+7))="",0,IF(COUNTIF(INDIRECT(ADDRESS(($AN487-1)*36+($AO487-1)*12+6,COLUMN())):INDIRECT(ADDRESS(($AN487-1)*36+($AO487-1)*12+$AP487+4,COLUMN())),INDIRECT(ADDRESS(($AN487-1)*3+$AO487+5,$AP487+7)))&gt;=1,0,INDIRECT(ADDRESS(($AN487-1)*3+$AO487+5,$AP487+7)))))</f>
        <v>0</v>
      </c>
      <c r="AR487" s="204">
        <f ca="1">COUNTIF(INDIRECT("H"&amp;(ROW()+12*(($AN487-1)*3+$AO487)-ROW())/12+5):INDIRECT("S"&amp;(ROW()+12*(($AN487-1)*3+$AO487)-ROW())/12+5),AQ487)</f>
        <v>0</v>
      </c>
      <c r="AS487" s="221"/>
      <c r="AU487" s="204">
        <f ca="1">IF(AND(AQ487&gt;0,AR487&gt;0),COUNTIF(AU$6:AU486,"&gt;0")+1,0)</f>
        <v>0</v>
      </c>
    </row>
    <row r="488" spans="40:47">
      <c r="AN488" s="204">
        <v>14</v>
      </c>
      <c r="AO488" s="204">
        <v>2</v>
      </c>
      <c r="AP488" s="204">
        <v>3</v>
      </c>
      <c r="AQ488" s="221">
        <f ca="1">IF($AP488=1,IF(INDIRECT(ADDRESS(($AN488-1)*3+$AO488+5,$AP488+7))="",0,INDIRECT(ADDRESS(($AN488-1)*3+$AO488+5,$AP488+7))),IF(INDIRECT(ADDRESS(($AN488-1)*3+$AO488+5,$AP488+7))="",0,IF(COUNTIF(INDIRECT(ADDRESS(($AN488-1)*36+($AO488-1)*12+6,COLUMN())):INDIRECT(ADDRESS(($AN488-1)*36+($AO488-1)*12+$AP488+4,COLUMN())),INDIRECT(ADDRESS(($AN488-1)*3+$AO488+5,$AP488+7)))&gt;=1,0,INDIRECT(ADDRESS(($AN488-1)*3+$AO488+5,$AP488+7)))))</f>
        <v>0</v>
      </c>
      <c r="AR488" s="204">
        <f ca="1">COUNTIF(INDIRECT("H"&amp;(ROW()+12*(($AN488-1)*3+$AO488)-ROW())/12+5):INDIRECT("S"&amp;(ROW()+12*(($AN488-1)*3+$AO488)-ROW())/12+5),AQ488)</f>
        <v>0</v>
      </c>
      <c r="AS488" s="221"/>
      <c r="AU488" s="204">
        <f ca="1">IF(AND(AQ488&gt;0,AR488&gt;0),COUNTIF(AU$6:AU487,"&gt;0")+1,0)</f>
        <v>0</v>
      </c>
    </row>
    <row r="489" spans="40:47">
      <c r="AN489" s="204">
        <v>14</v>
      </c>
      <c r="AO489" s="204">
        <v>2</v>
      </c>
      <c r="AP489" s="204">
        <v>4</v>
      </c>
      <c r="AQ489" s="221">
        <f ca="1">IF($AP489=1,IF(INDIRECT(ADDRESS(($AN489-1)*3+$AO489+5,$AP489+7))="",0,INDIRECT(ADDRESS(($AN489-1)*3+$AO489+5,$AP489+7))),IF(INDIRECT(ADDRESS(($AN489-1)*3+$AO489+5,$AP489+7))="",0,IF(COUNTIF(INDIRECT(ADDRESS(($AN489-1)*36+($AO489-1)*12+6,COLUMN())):INDIRECT(ADDRESS(($AN489-1)*36+($AO489-1)*12+$AP489+4,COLUMN())),INDIRECT(ADDRESS(($AN489-1)*3+$AO489+5,$AP489+7)))&gt;=1,0,INDIRECT(ADDRESS(($AN489-1)*3+$AO489+5,$AP489+7)))))</f>
        <v>0</v>
      </c>
      <c r="AR489" s="204">
        <f ca="1">COUNTIF(INDIRECT("H"&amp;(ROW()+12*(($AN489-1)*3+$AO489)-ROW())/12+5):INDIRECT("S"&amp;(ROW()+12*(($AN489-1)*3+$AO489)-ROW())/12+5),AQ489)</f>
        <v>0</v>
      </c>
      <c r="AS489" s="221"/>
      <c r="AU489" s="204">
        <f ca="1">IF(AND(AQ489&gt;0,AR489&gt;0),COUNTIF(AU$6:AU488,"&gt;0")+1,0)</f>
        <v>0</v>
      </c>
    </row>
    <row r="490" spans="40:47">
      <c r="AN490" s="204">
        <v>14</v>
      </c>
      <c r="AO490" s="204">
        <v>2</v>
      </c>
      <c r="AP490" s="204">
        <v>5</v>
      </c>
      <c r="AQ490" s="221">
        <f ca="1">IF($AP490=1,IF(INDIRECT(ADDRESS(($AN490-1)*3+$AO490+5,$AP490+7))="",0,INDIRECT(ADDRESS(($AN490-1)*3+$AO490+5,$AP490+7))),IF(INDIRECT(ADDRESS(($AN490-1)*3+$AO490+5,$AP490+7))="",0,IF(COUNTIF(INDIRECT(ADDRESS(($AN490-1)*36+($AO490-1)*12+6,COLUMN())):INDIRECT(ADDRESS(($AN490-1)*36+($AO490-1)*12+$AP490+4,COLUMN())),INDIRECT(ADDRESS(($AN490-1)*3+$AO490+5,$AP490+7)))&gt;=1,0,INDIRECT(ADDRESS(($AN490-1)*3+$AO490+5,$AP490+7)))))</f>
        <v>0</v>
      </c>
      <c r="AR490" s="204">
        <f ca="1">COUNTIF(INDIRECT("H"&amp;(ROW()+12*(($AN490-1)*3+$AO490)-ROW())/12+5):INDIRECT("S"&amp;(ROW()+12*(($AN490-1)*3+$AO490)-ROW())/12+5),AQ490)</f>
        <v>0</v>
      </c>
      <c r="AS490" s="221"/>
      <c r="AU490" s="204">
        <f ca="1">IF(AND(AQ490&gt;0,AR490&gt;0),COUNTIF(AU$6:AU489,"&gt;0")+1,0)</f>
        <v>0</v>
      </c>
    </row>
    <row r="491" spans="40:47">
      <c r="AN491" s="204">
        <v>14</v>
      </c>
      <c r="AO491" s="204">
        <v>2</v>
      </c>
      <c r="AP491" s="204">
        <v>6</v>
      </c>
      <c r="AQ491" s="221">
        <f ca="1">IF($AP491=1,IF(INDIRECT(ADDRESS(($AN491-1)*3+$AO491+5,$AP491+7))="",0,INDIRECT(ADDRESS(($AN491-1)*3+$AO491+5,$AP491+7))),IF(INDIRECT(ADDRESS(($AN491-1)*3+$AO491+5,$AP491+7))="",0,IF(COUNTIF(INDIRECT(ADDRESS(($AN491-1)*36+($AO491-1)*12+6,COLUMN())):INDIRECT(ADDRESS(($AN491-1)*36+($AO491-1)*12+$AP491+4,COLUMN())),INDIRECT(ADDRESS(($AN491-1)*3+$AO491+5,$AP491+7)))&gt;=1,0,INDIRECT(ADDRESS(($AN491-1)*3+$AO491+5,$AP491+7)))))</f>
        <v>0</v>
      </c>
      <c r="AR491" s="204">
        <f ca="1">COUNTIF(INDIRECT("H"&amp;(ROW()+12*(($AN491-1)*3+$AO491)-ROW())/12+5):INDIRECT("S"&amp;(ROW()+12*(($AN491-1)*3+$AO491)-ROW())/12+5),AQ491)</f>
        <v>0</v>
      </c>
      <c r="AS491" s="221"/>
      <c r="AU491" s="204">
        <f ca="1">IF(AND(AQ491&gt;0,AR491&gt;0),COUNTIF(AU$6:AU490,"&gt;0")+1,0)</f>
        <v>0</v>
      </c>
    </row>
    <row r="492" spans="40:47">
      <c r="AN492" s="204">
        <v>14</v>
      </c>
      <c r="AO492" s="204">
        <v>2</v>
      </c>
      <c r="AP492" s="204">
        <v>7</v>
      </c>
      <c r="AQ492" s="221">
        <f ca="1">IF($AP492=1,IF(INDIRECT(ADDRESS(($AN492-1)*3+$AO492+5,$AP492+7))="",0,INDIRECT(ADDRESS(($AN492-1)*3+$AO492+5,$AP492+7))),IF(INDIRECT(ADDRESS(($AN492-1)*3+$AO492+5,$AP492+7))="",0,IF(COUNTIF(INDIRECT(ADDRESS(($AN492-1)*36+($AO492-1)*12+6,COLUMN())):INDIRECT(ADDRESS(($AN492-1)*36+($AO492-1)*12+$AP492+4,COLUMN())),INDIRECT(ADDRESS(($AN492-1)*3+$AO492+5,$AP492+7)))&gt;=1,0,INDIRECT(ADDRESS(($AN492-1)*3+$AO492+5,$AP492+7)))))</f>
        <v>0</v>
      </c>
      <c r="AR492" s="204">
        <f ca="1">COUNTIF(INDIRECT("H"&amp;(ROW()+12*(($AN492-1)*3+$AO492)-ROW())/12+5):INDIRECT("S"&amp;(ROW()+12*(($AN492-1)*3+$AO492)-ROW())/12+5),AQ492)</f>
        <v>0</v>
      </c>
      <c r="AS492" s="221"/>
      <c r="AU492" s="204">
        <f ca="1">IF(AND(AQ492&gt;0,AR492&gt;0),COUNTIF(AU$6:AU491,"&gt;0")+1,0)</f>
        <v>0</v>
      </c>
    </row>
    <row r="493" spans="40:47">
      <c r="AN493" s="204">
        <v>14</v>
      </c>
      <c r="AO493" s="204">
        <v>2</v>
      </c>
      <c r="AP493" s="204">
        <v>8</v>
      </c>
      <c r="AQ493" s="221">
        <f ca="1">IF($AP493=1,IF(INDIRECT(ADDRESS(($AN493-1)*3+$AO493+5,$AP493+7))="",0,INDIRECT(ADDRESS(($AN493-1)*3+$AO493+5,$AP493+7))),IF(INDIRECT(ADDRESS(($AN493-1)*3+$AO493+5,$AP493+7))="",0,IF(COUNTIF(INDIRECT(ADDRESS(($AN493-1)*36+($AO493-1)*12+6,COLUMN())):INDIRECT(ADDRESS(($AN493-1)*36+($AO493-1)*12+$AP493+4,COLUMN())),INDIRECT(ADDRESS(($AN493-1)*3+$AO493+5,$AP493+7)))&gt;=1,0,INDIRECT(ADDRESS(($AN493-1)*3+$AO493+5,$AP493+7)))))</f>
        <v>0</v>
      </c>
      <c r="AR493" s="204">
        <f ca="1">COUNTIF(INDIRECT("H"&amp;(ROW()+12*(($AN493-1)*3+$AO493)-ROW())/12+5):INDIRECT("S"&amp;(ROW()+12*(($AN493-1)*3+$AO493)-ROW())/12+5),AQ493)</f>
        <v>0</v>
      </c>
      <c r="AS493" s="221"/>
      <c r="AU493" s="204">
        <f ca="1">IF(AND(AQ493&gt;0,AR493&gt;0),COUNTIF(AU$6:AU492,"&gt;0")+1,0)</f>
        <v>0</v>
      </c>
    </row>
    <row r="494" spans="40:47">
      <c r="AN494" s="204">
        <v>14</v>
      </c>
      <c r="AO494" s="204">
        <v>2</v>
      </c>
      <c r="AP494" s="204">
        <v>9</v>
      </c>
      <c r="AQ494" s="221">
        <f ca="1">IF($AP494=1,IF(INDIRECT(ADDRESS(($AN494-1)*3+$AO494+5,$AP494+7))="",0,INDIRECT(ADDRESS(($AN494-1)*3+$AO494+5,$AP494+7))),IF(INDIRECT(ADDRESS(($AN494-1)*3+$AO494+5,$AP494+7))="",0,IF(COUNTIF(INDIRECT(ADDRESS(($AN494-1)*36+($AO494-1)*12+6,COLUMN())):INDIRECT(ADDRESS(($AN494-1)*36+($AO494-1)*12+$AP494+4,COLUMN())),INDIRECT(ADDRESS(($AN494-1)*3+$AO494+5,$AP494+7)))&gt;=1,0,INDIRECT(ADDRESS(($AN494-1)*3+$AO494+5,$AP494+7)))))</f>
        <v>0</v>
      </c>
      <c r="AR494" s="204">
        <f ca="1">COUNTIF(INDIRECT("H"&amp;(ROW()+12*(($AN494-1)*3+$AO494)-ROW())/12+5):INDIRECT("S"&amp;(ROW()+12*(($AN494-1)*3+$AO494)-ROW())/12+5),AQ494)</f>
        <v>0</v>
      </c>
      <c r="AS494" s="221"/>
      <c r="AU494" s="204">
        <f ca="1">IF(AND(AQ494&gt;0,AR494&gt;0),COUNTIF(AU$6:AU493,"&gt;0")+1,0)</f>
        <v>0</v>
      </c>
    </row>
    <row r="495" spans="40:47">
      <c r="AN495" s="204">
        <v>14</v>
      </c>
      <c r="AO495" s="204">
        <v>2</v>
      </c>
      <c r="AP495" s="204">
        <v>10</v>
      </c>
      <c r="AQ495" s="221">
        <f ca="1">IF($AP495=1,IF(INDIRECT(ADDRESS(($AN495-1)*3+$AO495+5,$AP495+7))="",0,INDIRECT(ADDRESS(($AN495-1)*3+$AO495+5,$AP495+7))),IF(INDIRECT(ADDRESS(($AN495-1)*3+$AO495+5,$AP495+7))="",0,IF(COUNTIF(INDIRECT(ADDRESS(($AN495-1)*36+($AO495-1)*12+6,COLUMN())):INDIRECT(ADDRESS(($AN495-1)*36+($AO495-1)*12+$AP495+4,COLUMN())),INDIRECT(ADDRESS(($AN495-1)*3+$AO495+5,$AP495+7)))&gt;=1,0,INDIRECT(ADDRESS(($AN495-1)*3+$AO495+5,$AP495+7)))))</f>
        <v>0</v>
      </c>
      <c r="AR495" s="204">
        <f ca="1">COUNTIF(INDIRECT("H"&amp;(ROW()+12*(($AN495-1)*3+$AO495)-ROW())/12+5):INDIRECT("S"&amp;(ROW()+12*(($AN495-1)*3+$AO495)-ROW())/12+5),AQ495)</f>
        <v>0</v>
      </c>
      <c r="AS495" s="221"/>
      <c r="AU495" s="204">
        <f ca="1">IF(AND(AQ495&gt;0,AR495&gt;0),COUNTIF(AU$6:AU494,"&gt;0")+1,0)</f>
        <v>0</v>
      </c>
    </row>
    <row r="496" spans="40:47">
      <c r="AN496" s="204">
        <v>14</v>
      </c>
      <c r="AO496" s="204">
        <v>2</v>
      </c>
      <c r="AP496" s="204">
        <v>11</v>
      </c>
      <c r="AQ496" s="221">
        <f ca="1">IF($AP496=1,IF(INDIRECT(ADDRESS(($AN496-1)*3+$AO496+5,$AP496+7))="",0,INDIRECT(ADDRESS(($AN496-1)*3+$AO496+5,$AP496+7))),IF(INDIRECT(ADDRESS(($AN496-1)*3+$AO496+5,$AP496+7))="",0,IF(COUNTIF(INDIRECT(ADDRESS(($AN496-1)*36+($AO496-1)*12+6,COLUMN())):INDIRECT(ADDRESS(($AN496-1)*36+($AO496-1)*12+$AP496+4,COLUMN())),INDIRECT(ADDRESS(($AN496-1)*3+$AO496+5,$AP496+7)))&gt;=1,0,INDIRECT(ADDRESS(($AN496-1)*3+$AO496+5,$AP496+7)))))</f>
        <v>0</v>
      </c>
      <c r="AR496" s="204">
        <f ca="1">COUNTIF(INDIRECT("H"&amp;(ROW()+12*(($AN496-1)*3+$AO496)-ROW())/12+5):INDIRECT("S"&amp;(ROW()+12*(($AN496-1)*3+$AO496)-ROW())/12+5),AQ496)</f>
        <v>0</v>
      </c>
      <c r="AS496" s="221"/>
      <c r="AU496" s="204">
        <f ca="1">IF(AND(AQ496&gt;0,AR496&gt;0),COUNTIF(AU$6:AU495,"&gt;0")+1,0)</f>
        <v>0</v>
      </c>
    </row>
    <row r="497" spans="40:47">
      <c r="AN497" s="204">
        <v>14</v>
      </c>
      <c r="AO497" s="204">
        <v>2</v>
      </c>
      <c r="AP497" s="204">
        <v>12</v>
      </c>
      <c r="AQ497" s="221">
        <f ca="1">IF($AP497=1,IF(INDIRECT(ADDRESS(($AN497-1)*3+$AO497+5,$AP497+7))="",0,INDIRECT(ADDRESS(($AN497-1)*3+$AO497+5,$AP497+7))),IF(INDIRECT(ADDRESS(($AN497-1)*3+$AO497+5,$AP497+7))="",0,IF(COUNTIF(INDIRECT(ADDRESS(($AN497-1)*36+($AO497-1)*12+6,COLUMN())):INDIRECT(ADDRESS(($AN497-1)*36+($AO497-1)*12+$AP497+4,COLUMN())),INDIRECT(ADDRESS(($AN497-1)*3+$AO497+5,$AP497+7)))&gt;=1,0,INDIRECT(ADDRESS(($AN497-1)*3+$AO497+5,$AP497+7)))))</f>
        <v>0</v>
      </c>
      <c r="AR497" s="204">
        <f ca="1">COUNTIF(INDIRECT("H"&amp;(ROW()+12*(($AN497-1)*3+$AO497)-ROW())/12+5):INDIRECT("S"&amp;(ROW()+12*(($AN497-1)*3+$AO497)-ROW())/12+5),AQ497)</f>
        <v>0</v>
      </c>
      <c r="AS497" s="221"/>
      <c r="AU497" s="204">
        <f ca="1">IF(AND(AQ497&gt;0,AR497&gt;0),COUNTIF(AU$6:AU496,"&gt;0")+1,0)</f>
        <v>0</v>
      </c>
    </row>
    <row r="498" spans="40:47">
      <c r="AN498" s="204">
        <v>14</v>
      </c>
      <c r="AO498" s="204">
        <v>3</v>
      </c>
      <c r="AP498" s="204">
        <v>1</v>
      </c>
      <c r="AQ498" s="221">
        <f ca="1">IF($AP498=1,IF(INDIRECT(ADDRESS(($AN498-1)*3+$AO498+5,$AP498+7))="",0,INDIRECT(ADDRESS(($AN498-1)*3+$AO498+5,$AP498+7))),IF(INDIRECT(ADDRESS(($AN498-1)*3+$AO498+5,$AP498+7))="",0,IF(COUNTIF(INDIRECT(ADDRESS(($AN498-1)*36+($AO498-1)*12+6,COLUMN())):INDIRECT(ADDRESS(($AN498-1)*36+($AO498-1)*12+$AP498+4,COLUMN())),INDIRECT(ADDRESS(($AN498-1)*3+$AO498+5,$AP498+7)))&gt;=1,0,INDIRECT(ADDRESS(($AN498-1)*3+$AO498+5,$AP498+7)))))</f>
        <v>0</v>
      </c>
      <c r="AR498" s="204">
        <f ca="1">COUNTIF(INDIRECT("H"&amp;(ROW()+12*(($AN498-1)*3+$AO498)-ROW())/12+5):INDIRECT("S"&amp;(ROW()+12*(($AN498-1)*3+$AO498)-ROW())/12+5),AQ498)</f>
        <v>0</v>
      </c>
      <c r="AS498" s="221"/>
      <c r="AU498" s="204">
        <f ca="1">IF(AND(AQ498&gt;0,AR498&gt;0),COUNTIF(AU$6:AU497,"&gt;0")+1,0)</f>
        <v>0</v>
      </c>
    </row>
    <row r="499" spans="40:47">
      <c r="AN499" s="204">
        <v>14</v>
      </c>
      <c r="AO499" s="204">
        <v>3</v>
      </c>
      <c r="AP499" s="204">
        <v>2</v>
      </c>
      <c r="AQ499" s="221">
        <f ca="1">IF($AP499=1,IF(INDIRECT(ADDRESS(($AN499-1)*3+$AO499+5,$AP499+7))="",0,INDIRECT(ADDRESS(($AN499-1)*3+$AO499+5,$AP499+7))),IF(INDIRECT(ADDRESS(($AN499-1)*3+$AO499+5,$AP499+7))="",0,IF(COUNTIF(INDIRECT(ADDRESS(($AN499-1)*36+($AO499-1)*12+6,COLUMN())):INDIRECT(ADDRESS(($AN499-1)*36+($AO499-1)*12+$AP499+4,COLUMN())),INDIRECT(ADDRESS(($AN499-1)*3+$AO499+5,$AP499+7)))&gt;=1,0,INDIRECT(ADDRESS(($AN499-1)*3+$AO499+5,$AP499+7)))))</f>
        <v>0</v>
      </c>
      <c r="AR499" s="204">
        <f ca="1">COUNTIF(INDIRECT("H"&amp;(ROW()+12*(($AN499-1)*3+$AO499)-ROW())/12+5):INDIRECT("S"&amp;(ROW()+12*(($AN499-1)*3+$AO499)-ROW())/12+5),AQ499)</f>
        <v>0</v>
      </c>
      <c r="AS499" s="221"/>
      <c r="AU499" s="204">
        <f ca="1">IF(AND(AQ499&gt;0,AR499&gt;0),COUNTIF(AU$6:AU498,"&gt;0")+1,0)</f>
        <v>0</v>
      </c>
    </row>
    <row r="500" spans="40:47">
      <c r="AN500" s="204">
        <v>14</v>
      </c>
      <c r="AO500" s="204">
        <v>3</v>
      </c>
      <c r="AP500" s="204">
        <v>3</v>
      </c>
      <c r="AQ500" s="221">
        <f ca="1">IF($AP500=1,IF(INDIRECT(ADDRESS(($AN500-1)*3+$AO500+5,$AP500+7))="",0,INDIRECT(ADDRESS(($AN500-1)*3+$AO500+5,$AP500+7))),IF(INDIRECT(ADDRESS(($AN500-1)*3+$AO500+5,$AP500+7))="",0,IF(COUNTIF(INDIRECT(ADDRESS(($AN500-1)*36+($AO500-1)*12+6,COLUMN())):INDIRECT(ADDRESS(($AN500-1)*36+($AO500-1)*12+$AP500+4,COLUMN())),INDIRECT(ADDRESS(($AN500-1)*3+$AO500+5,$AP500+7)))&gt;=1,0,INDIRECT(ADDRESS(($AN500-1)*3+$AO500+5,$AP500+7)))))</f>
        <v>0</v>
      </c>
      <c r="AR500" s="204">
        <f ca="1">COUNTIF(INDIRECT("H"&amp;(ROW()+12*(($AN500-1)*3+$AO500)-ROW())/12+5):INDIRECT("S"&amp;(ROW()+12*(($AN500-1)*3+$AO500)-ROW())/12+5),AQ500)</f>
        <v>0</v>
      </c>
      <c r="AS500" s="221"/>
      <c r="AU500" s="204">
        <f ca="1">IF(AND(AQ500&gt;0,AR600&gt;0),COUNTIF(AU$6:AU499,"&gt;0")+1,0)</f>
        <v>0</v>
      </c>
    </row>
    <row r="501" spans="40:47">
      <c r="AN501" s="204">
        <v>14</v>
      </c>
      <c r="AO501" s="204">
        <v>3</v>
      </c>
      <c r="AP501" s="204">
        <v>4</v>
      </c>
      <c r="AQ501" s="221">
        <f ca="1">IF($AP501=1,IF(INDIRECT(ADDRESS(($AN501-1)*3+$AO501+5,$AP501+7))="",0,INDIRECT(ADDRESS(($AN501-1)*3+$AO501+5,$AP501+7))),IF(INDIRECT(ADDRESS(($AN501-1)*3+$AO501+5,$AP501+7))="",0,IF(COUNTIF(INDIRECT(ADDRESS(($AN501-1)*36+($AO501-1)*12+6,COLUMN())):INDIRECT(ADDRESS(($AN501-1)*36+($AO501-1)*12+$AP501+4,COLUMN())),INDIRECT(ADDRESS(($AN501-1)*3+$AO501+5,$AP501+7)))&gt;=1,0,INDIRECT(ADDRESS(($AN501-1)*3+$AO501+5,$AP501+7)))))</f>
        <v>0</v>
      </c>
      <c r="AR501" s="204">
        <f ca="1">COUNTIF(INDIRECT("H"&amp;(ROW()+12*(($AN501-1)*3+$AO501)-ROW())/12+5):INDIRECT("S"&amp;(ROW()+12*(($AN501-1)*3+$AO501)-ROW())/12+5),AQ501)</f>
        <v>0</v>
      </c>
      <c r="AS501" s="221"/>
      <c r="AU501" s="204">
        <f ca="1">IF(AND(AQ501&gt;0,AR601&gt;0),COUNTIF(AU$6:AU500,"&gt;0")+1,0)</f>
        <v>0</v>
      </c>
    </row>
    <row r="502" spans="40:47">
      <c r="AN502" s="204">
        <v>14</v>
      </c>
      <c r="AO502" s="204">
        <v>3</v>
      </c>
      <c r="AP502" s="204">
        <v>5</v>
      </c>
      <c r="AQ502" s="221">
        <f ca="1">IF($AP502=1,IF(INDIRECT(ADDRESS(($AN502-1)*3+$AO502+5,$AP502+7))="",0,INDIRECT(ADDRESS(($AN502-1)*3+$AO502+5,$AP502+7))),IF(INDIRECT(ADDRESS(($AN502-1)*3+$AO502+5,$AP502+7))="",0,IF(COUNTIF(INDIRECT(ADDRESS(($AN502-1)*36+($AO502-1)*12+6,COLUMN())):INDIRECT(ADDRESS(($AN502-1)*36+($AO502-1)*12+$AP502+4,COLUMN())),INDIRECT(ADDRESS(($AN502-1)*3+$AO502+5,$AP502+7)))&gt;=1,0,INDIRECT(ADDRESS(($AN502-1)*3+$AO502+5,$AP502+7)))))</f>
        <v>0</v>
      </c>
      <c r="AR502" s="204">
        <f ca="1">COUNTIF(INDIRECT("H"&amp;(ROW()+12*(($AN502-1)*3+$AO502)-ROW())/12+5):INDIRECT("S"&amp;(ROW()+12*(($AN502-1)*3+$AO502)-ROW())/12+5),AQ502)</f>
        <v>0</v>
      </c>
      <c r="AS502" s="221"/>
      <c r="AU502" s="204">
        <f ca="1">IF(AND(AQ502&gt;0,AR602&gt;0),COUNTIF(AU$6:AU501,"&gt;0")+1,0)</f>
        <v>0</v>
      </c>
    </row>
    <row r="503" spans="40:47">
      <c r="AN503" s="204">
        <v>14</v>
      </c>
      <c r="AO503" s="204">
        <v>3</v>
      </c>
      <c r="AP503" s="204">
        <v>6</v>
      </c>
      <c r="AQ503" s="221">
        <f ca="1">IF($AP503=1,IF(INDIRECT(ADDRESS(($AN503-1)*3+$AO503+5,$AP503+7))="",0,INDIRECT(ADDRESS(($AN503-1)*3+$AO503+5,$AP503+7))),IF(INDIRECT(ADDRESS(($AN503-1)*3+$AO503+5,$AP503+7))="",0,IF(COUNTIF(INDIRECT(ADDRESS(($AN503-1)*36+($AO503-1)*12+6,COLUMN())):INDIRECT(ADDRESS(($AN503-1)*36+($AO503-1)*12+$AP503+4,COLUMN())),INDIRECT(ADDRESS(($AN503-1)*3+$AO503+5,$AP503+7)))&gt;=1,0,INDIRECT(ADDRESS(($AN503-1)*3+$AO503+5,$AP503+7)))))</f>
        <v>0</v>
      </c>
      <c r="AR503" s="204">
        <f ca="1">COUNTIF(INDIRECT("H"&amp;(ROW()+12*(($AN503-1)*3+$AO503)-ROW())/12+5):INDIRECT("S"&amp;(ROW()+12*(($AN503-1)*3+$AO503)-ROW())/12+5),AQ503)</f>
        <v>0</v>
      </c>
      <c r="AS503" s="221"/>
      <c r="AU503" s="204">
        <f ca="1">IF(AND(AQ503&gt;0,AR603&gt;0),COUNTIF(AU$6:AU502,"&gt;0")+1,0)</f>
        <v>0</v>
      </c>
    </row>
    <row r="504" spans="40:47">
      <c r="AN504" s="204">
        <v>14</v>
      </c>
      <c r="AO504" s="204">
        <v>3</v>
      </c>
      <c r="AP504" s="204">
        <v>7</v>
      </c>
      <c r="AQ504" s="221">
        <f ca="1">IF($AP504=1,IF(INDIRECT(ADDRESS(($AN504-1)*3+$AO504+5,$AP504+7))="",0,INDIRECT(ADDRESS(($AN504-1)*3+$AO504+5,$AP504+7))),IF(INDIRECT(ADDRESS(($AN504-1)*3+$AO504+5,$AP504+7))="",0,IF(COUNTIF(INDIRECT(ADDRESS(($AN504-1)*36+($AO504-1)*12+6,COLUMN())):INDIRECT(ADDRESS(($AN504-1)*36+($AO504-1)*12+$AP504+4,COLUMN())),INDIRECT(ADDRESS(($AN504-1)*3+$AO504+5,$AP504+7)))&gt;=1,0,INDIRECT(ADDRESS(($AN504-1)*3+$AO504+5,$AP504+7)))))</f>
        <v>0</v>
      </c>
      <c r="AR504" s="204">
        <f ca="1">COUNTIF(INDIRECT("H"&amp;(ROW()+12*(($AN504-1)*3+$AO504)-ROW())/12+5):INDIRECT("S"&amp;(ROW()+12*(($AN504-1)*3+$AO504)-ROW())/12+5),AQ504)</f>
        <v>0</v>
      </c>
      <c r="AS504" s="221"/>
      <c r="AU504" s="204">
        <f ca="1">IF(AND(AQ504&gt;0,AR604&gt;0),COUNTIF(AU$6:AU503,"&gt;0")+1,0)</f>
        <v>0</v>
      </c>
    </row>
    <row r="505" spans="40:47">
      <c r="AN505" s="204">
        <v>14</v>
      </c>
      <c r="AO505" s="204">
        <v>3</v>
      </c>
      <c r="AP505" s="204">
        <v>8</v>
      </c>
      <c r="AQ505" s="221">
        <f ca="1">IF($AP505=1,IF(INDIRECT(ADDRESS(($AN505-1)*3+$AO505+5,$AP505+7))="",0,INDIRECT(ADDRESS(($AN505-1)*3+$AO505+5,$AP505+7))),IF(INDIRECT(ADDRESS(($AN505-1)*3+$AO505+5,$AP505+7))="",0,IF(COUNTIF(INDIRECT(ADDRESS(($AN505-1)*36+($AO505-1)*12+6,COLUMN())):INDIRECT(ADDRESS(($AN505-1)*36+($AO505-1)*12+$AP505+4,COLUMN())),INDIRECT(ADDRESS(($AN505-1)*3+$AO505+5,$AP505+7)))&gt;=1,0,INDIRECT(ADDRESS(($AN505-1)*3+$AO505+5,$AP505+7)))))</f>
        <v>0</v>
      </c>
      <c r="AR505" s="204">
        <f ca="1">COUNTIF(INDIRECT("H"&amp;(ROW()+12*(($AN505-1)*3+$AO505)-ROW())/12+5):INDIRECT("S"&amp;(ROW()+12*(($AN505-1)*3+$AO505)-ROW())/12+5),AQ505)</f>
        <v>0</v>
      </c>
      <c r="AS505" s="221"/>
      <c r="AU505" s="204">
        <f ca="1">IF(AND(AQ505&gt;0,AR605&gt;0),COUNTIF(AU$6:AU504,"&gt;0")+1,0)</f>
        <v>0</v>
      </c>
    </row>
    <row r="506" spans="40:47">
      <c r="AN506" s="204">
        <v>14</v>
      </c>
      <c r="AO506" s="204">
        <v>3</v>
      </c>
      <c r="AP506" s="204">
        <v>9</v>
      </c>
      <c r="AQ506" s="221">
        <f ca="1">IF($AP506=1,IF(INDIRECT(ADDRESS(($AN506-1)*3+$AO506+5,$AP506+7))="",0,INDIRECT(ADDRESS(($AN506-1)*3+$AO506+5,$AP506+7))),IF(INDIRECT(ADDRESS(($AN506-1)*3+$AO506+5,$AP506+7))="",0,IF(COUNTIF(INDIRECT(ADDRESS(($AN506-1)*36+($AO506-1)*12+6,COLUMN())):INDIRECT(ADDRESS(($AN506-1)*36+($AO506-1)*12+$AP506+4,COLUMN())),INDIRECT(ADDRESS(($AN506-1)*3+$AO506+5,$AP506+7)))&gt;=1,0,INDIRECT(ADDRESS(($AN506-1)*3+$AO506+5,$AP506+7)))))</f>
        <v>0</v>
      </c>
      <c r="AR506" s="204">
        <f ca="1">COUNTIF(INDIRECT("H"&amp;(ROW()+12*(($AN506-1)*3+$AO506)-ROW())/12+5):INDIRECT("S"&amp;(ROW()+12*(($AN506-1)*3+$AO506)-ROW())/12+5),AQ506)</f>
        <v>0</v>
      </c>
      <c r="AS506" s="221"/>
      <c r="AU506" s="204">
        <f ca="1">IF(AND(AQ506&gt;0,AR606&gt;0),COUNTIF(AU$6:AU505,"&gt;0")+1,0)</f>
        <v>0</v>
      </c>
    </row>
    <row r="507" spans="40:47">
      <c r="AN507" s="204">
        <v>14</v>
      </c>
      <c r="AO507" s="204">
        <v>3</v>
      </c>
      <c r="AP507" s="204">
        <v>10</v>
      </c>
      <c r="AQ507" s="221">
        <f ca="1">IF($AP507=1,IF(INDIRECT(ADDRESS(($AN507-1)*3+$AO507+5,$AP507+7))="",0,INDIRECT(ADDRESS(($AN507-1)*3+$AO507+5,$AP507+7))),IF(INDIRECT(ADDRESS(($AN507-1)*3+$AO507+5,$AP507+7))="",0,IF(COUNTIF(INDIRECT(ADDRESS(($AN507-1)*36+($AO507-1)*12+6,COLUMN())):INDIRECT(ADDRESS(($AN507-1)*36+($AO507-1)*12+$AP507+4,COLUMN())),INDIRECT(ADDRESS(($AN507-1)*3+$AO507+5,$AP507+7)))&gt;=1,0,INDIRECT(ADDRESS(($AN507-1)*3+$AO507+5,$AP507+7)))))</f>
        <v>0</v>
      </c>
      <c r="AR507" s="204">
        <f ca="1">COUNTIF(INDIRECT("H"&amp;(ROW()+12*(($AN507-1)*3+$AO507)-ROW())/12+5):INDIRECT("S"&amp;(ROW()+12*(($AN507-1)*3+$AO507)-ROW())/12+5),AQ507)</f>
        <v>0</v>
      </c>
      <c r="AS507" s="221"/>
      <c r="AU507" s="204">
        <f ca="1">IF(AND(AQ507&gt;0,AR607&gt;0),COUNTIF(AU$6:AU506,"&gt;0")+1,0)</f>
        <v>0</v>
      </c>
    </row>
    <row r="508" spans="40:47">
      <c r="AN508" s="204">
        <v>14</v>
      </c>
      <c r="AO508" s="204">
        <v>3</v>
      </c>
      <c r="AP508" s="204">
        <v>11</v>
      </c>
      <c r="AQ508" s="221">
        <f ca="1">IF($AP508=1,IF(INDIRECT(ADDRESS(($AN508-1)*3+$AO508+5,$AP508+7))="",0,INDIRECT(ADDRESS(($AN508-1)*3+$AO508+5,$AP508+7))),IF(INDIRECT(ADDRESS(($AN508-1)*3+$AO508+5,$AP508+7))="",0,IF(COUNTIF(INDIRECT(ADDRESS(($AN508-1)*36+($AO508-1)*12+6,COLUMN())):INDIRECT(ADDRESS(($AN508-1)*36+($AO508-1)*12+$AP508+4,COLUMN())),INDIRECT(ADDRESS(($AN508-1)*3+$AO508+5,$AP508+7)))&gt;=1,0,INDIRECT(ADDRESS(($AN508-1)*3+$AO508+5,$AP508+7)))))</f>
        <v>0</v>
      </c>
      <c r="AR508" s="204">
        <f ca="1">COUNTIF(INDIRECT("H"&amp;(ROW()+12*(($AN508-1)*3+$AO508)-ROW())/12+5):INDIRECT("S"&amp;(ROW()+12*(($AN508-1)*3+$AO508)-ROW())/12+5),AQ508)</f>
        <v>0</v>
      </c>
      <c r="AS508" s="221"/>
      <c r="AU508" s="204">
        <f ca="1">IF(AND(AQ508&gt;0,AR608&gt;0),COUNTIF(AU$6:AU507,"&gt;0")+1,0)</f>
        <v>0</v>
      </c>
    </row>
    <row r="509" spans="40:47">
      <c r="AN509" s="204">
        <v>14</v>
      </c>
      <c r="AO509" s="204">
        <v>3</v>
      </c>
      <c r="AP509" s="204">
        <v>12</v>
      </c>
      <c r="AQ509" s="221">
        <f ca="1">IF($AP509=1,IF(INDIRECT(ADDRESS(($AN509-1)*3+$AO509+5,$AP509+7))="",0,INDIRECT(ADDRESS(($AN509-1)*3+$AO509+5,$AP509+7))),IF(INDIRECT(ADDRESS(($AN509-1)*3+$AO509+5,$AP509+7))="",0,IF(COUNTIF(INDIRECT(ADDRESS(($AN509-1)*36+($AO509-1)*12+6,COLUMN())):INDIRECT(ADDRESS(($AN509-1)*36+($AO509-1)*12+$AP509+4,COLUMN())),INDIRECT(ADDRESS(($AN509-1)*3+$AO509+5,$AP509+7)))&gt;=1,0,INDIRECT(ADDRESS(($AN509-1)*3+$AO509+5,$AP509+7)))))</f>
        <v>0</v>
      </c>
      <c r="AR509" s="204">
        <f ca="1">COUNTIF(INDIRECT("H"&amp;(ROW()+12*(($AN509-1)*3+$AO509)-ROW())/12+5):INDIRECT("S"&amp;(ROW()+12*(($AN509-1)*3+$AO509)-ROW())/12+5),AQ509)</f>
        <v>0</v>
      </c>
      <c r="AS509" s="221"/>
      <c r="AU509" s="204">
        <f ca="1">IF(AND(AQ509&gt;0,AR609&gt;0),COUNTIF(AU$6:AU508,"&gt;0")+1,0)</f>
        <v>0</v>
      </c>
    </row>
    <row r="510" spans="40:47">
      <c r="AN510" s="204">
        <v>15</v>
      </c>
      <c r="AO510" s="204">
        <v>1</v>
      </c>
      <c r="AP510" s="204">
        <v>1</v>
      </c>
      <c r="AQ510" s="221">
        <f ca="1">IF($AP510=1,IF(INDIRECT(ADDRESS(($AN510-1)*3+$AO510+5,$AP510+7))="",0,INDIRECT(ADDRESS(($AN510-1)*3+$AO510+5,$AP510+7))),IF(INDIRECT(ADDRESS(($AN510-1)*3+$AO510+5,$AP510+7))="",0,IF(COUNTIF(INDIRECT(ADDRESS(($AN510-1)*36+($AO510-1)*12+6,COLUMN())):INDIRECT(ADDRESS(($AN510-1)*36+($AO510-1)*12+$AP510+4,COLUMN())),INDIRECT(ADDRESS(($AN510-1)*3+$AO510+5,$AP510+7)))&gt;=1,0,INDIRECT(ADDRESS(($AN510-1)*3+$AO510+5,$AP510+7)))))</f>
        <v>0</v>
      </c>
      <c r="AR510" s="204">
        <f ca="1">COUNTIF(INDIRECT("H"&amp;(ROW()+12*(($AN510-1)*3+$AO510)-ROW())/12+5):INDIRECT("S"&amp;(ROW()+12*(($AN510-1)*3+$AO510)-ROW())/12+5),AQ510)</f>
        <v>0</v>
      </c>
      <c r="AS510" s="221"/>
      <c r="AU510" s="204">
        <f ca="1">IF(AND(AQ510&gt;0,AR610&gt;0),COUNTIF(AU$6:AU509,"&gt;0")+1,0)</f>
        <v>0</v>
      </c>
    </row>
    <row r="511" spans="40:47">
      <c r="AN511" s="204">
        <v>15</v>
      </c>
      <c r="AO511" s="204">
        <v>1</v>
      </c>
      <c r="AP511" s="204">
        <v>2</v>
      </c>
      <c r="AQ511" s="221">
        <f ca="1">IF($AP511=1,IF(INDIRECT(ADDRESS(($AN511-1)*3+$AO511+5,$AP511+7))="",0,INDIRECT(ADDRESS(($AN511-1)*3+$AO511+5,$AP511+7))),IF(INDIRECT(ADDRESS(($AN511-1)*3+$AO511+5,$AP511+7))="",0,IF(COUNTIF(INDIRECT(ADDRESS(($AN511-1)*36+($AO511-1)*12+6,COLUMN())):INDIRECT(ADDRESS(($AN511-1)*36+($AO511-1)*12+$AP511+4,COLUMN())),INDIRECT(ADDRESS(($AN511-1)*3+$AO511+5,$AP511+7)))&gt;=1,0,INDIRECT(ADDRESS(($AN511-1)*3+$AO511+5,$AP511+7)))))</f>
        <v>0</v>
      </c>
      <c r="AR511" s="204">
        <f ca="1">COUNTIF(INDIRECT("H"&amp;(ROW()+12*(($AN511-1)*3+$AO511)-ROW())/12+5):INDIRECT("S"&amp;(ROW()+12*(($AN511-1)*3+$AO511)-ROW())/12+5),AQ511)</f>
        <v>0</v>
      </c>
      <c r="AS511" s="221"/>
      <c r="AU511" s="204">
        <f ca="1">IF(AND(AQ511&gt;0,AR611&gt;0),COUNTIF(AU$6:AU510,"&gt;0")+1,0)</f>
        <v>0</v>
      </c>
    </row>
    <row r="512" spans="40:47">
      <c r="AN512" s="204">
        <v>15</v>
      </c>
      <c r="AO512" s="204">
        <v>1</v>
      </c>
      <c r="AP512" s="204">
        <v>3</v>
      </c>
      <c r="AQ512" s="221">
        <f ca="1">IF($AP512=1,IF(INDIRECT(ADDRESS(($AN512-1)*3+$AO512+5,$AP512+7))="",0,INDIRECT(ADDRESS(($AN512-1)*3+$AO512+5,$AP512+7))),IF(INDIRECT(ADDRESS(($AN512-1)*3+$AO512+5,$AP512+7))="",0,IF(COUNTIF(INDIRECT(ADDRESS(($AN512-1)*36+($AO512-1)*12+6,COLUMN())):INDIRECT(ADDRESS(($AN512-1)*36+($AO512-1)*12+$AP512+4,COLUMN())),INDIRECT(ADDRESS(($AN512-1)*3+$AO512+5,$AP512+7)))&gt;=1,0,INDIRECT(ADDRESS(($AN512-1)*3+$AO512+5,$AP512+7)))))</f>
        <v>0</v>
      </c>
      <c r="AR512" s="204">
        <f ca="1">COUNTIF(INDIRECT("H"&amp;(ROW()+12*(($AN512-1)*3+$AO512)-ROW())/12+5):INDIRECT("S"&amp;(ROW()+12*(($AN512-1)*3+$AO512)-ROW())/12+5),AQ512)</f>
        <v>0</v>
      </c>
      <c r="AS512" s="221"/>
      <c r="AU512" s="204">
        <f ca="1">IF(AND(AQ512&gt;0,AR612&gt;0),COUNTIF(AU$6:AU511,"&gt;0")+1,0)</f>
        <v>0</v>
      </c>
    </row>
    <row r="513" spans="40:47">
      <c r="AN513" s="204">
        <v>15</v>
      </c>
      <c r="AO513" s="204">
        <v>1</v>
      </c>
      <c r="AP513" s="204">
        <v>4</v>
      </c>
      <c r="AQ513" s="221">
        <f ca="1">IF($AP513=1,IF(INDIRECT(ADDRESS(($AN513-1)*3+$AO513+5,$AP513+7))="",0,INDIRECT(ADDRESS(($AN513-1)*3+$AO513+5,$AP513+7))),IF(INDIRECT(ADDRESS(($AN513-1)*3+$AO513+5,$AP513+7))="",0,IF(COUNTIF(INDIRECT(ADDRESS(($AN513-1)*36+($AO513-1)*12+6,COLUMN())):INDIRECT(ADDRESS(($AN513-1)*36+($AO513-1)*12+$AP513+4,COLUMN())),INDIRECT(ADDRESS(($AN513-1)*3+$AO513+5,$AP513+7)))&gt;=1,0,INDIRECT(ADDRESS(($AN513-1)*3+$AO513+5,$AP513+7)))))</f>
        <v>0</v>
      </c>
      <c r="AR513" s="204">
        <f ca="1">COUNTIF(INDIRECT("H"&amp;(ROW()+12*(($AN513-1)*3+$AO513)-ROW())/12+5):INDIRECT("S"&amp;(ROW()+12*(($AN513-1)*3+$AO513)-ROW())/12+5),AQ513)</f>
        <v>0</v>
      </c>
      <c r="AS513" s="221"/>
      <c r="AU513" s="204">
        <f ca="1">IF(AND(AQ513&gt;0,AR613&gt;0),COUNTIF(AU$6:AU512,"&gt;0")+1,0)</f>
        <v>0</v>
      </c>
    </row>
    <row r="514" spans="40:47">
      <c r="AN514" s="204">
        <v>15</v>
      </c>
      <c r="AO514" s="204">
        <v>1</v>
      </c>
      <c r="AP514" s="204">
        <v>5</v>
      </c>
      <c r="AQ514" s="221">
        <f ca="1">IF($AP514=1,IF(INDIRECT(ADDRESS(($AN514-1)*3+$AO514+5,$AP514+7))="",0,INDIRECT(ADDRESS(($AN514-1)*3+$AO514+5,$AP514+7))),IF(INDIRECT(ADDRESS(($AN514-1)*3+$AO514+5,$AP514+7))="",0,IF(COUNTIF(INDIRECT(ADDRESS(($AN514-1)*36+($AO514-1)*12+6,COLUMN())):INDIRECT(ADDRESS(($AN514-1)*36+($AO514-1)*12+$AP514+4,COLUMN())),INDIRECT(ADDRESS(($AN514-1)*3+$AO514+5,$AP514+7)))&gt;=1,0,INDIRECT(ADDRESS(($AN514-1)*3+$AO514+5,$AP514+7)))))</f>
        <v>0</v>
      </c>
      <c r="AR514" s="204">
        <f ca="1">COUNTIF(INDIRECT("H"&amp;(ROW()+12*(($AN514-1)*3+$AO514)-ROW())/12+5):INDIRECT("S"&amp;(ROW()+12*(($AN514-1)*3+$AO514)-ROW())/12+5),AQ514)</f>
        <v>0</v>
      </c>
      <c r="AS514" s="221"/>
      <c r="AU514" s="204">
        <f ca="1">IF(AND(AQ514&gt;0,AR614&gt;0),COUNTIF(AU$6:AU513,"&gt;0")+1,0)</f>
        <v>0</v>
      </c>
    </row>
    <row r="515" spans="40:47">
      <c r="AN515" s="204">
        <v>15</v>
      </c>
      <c r="AO515" s="204">
        <v>1</v>
      </c>
      <c r="AP515" s="204">
        <v>6</v>
      </c>
      <c r="AQ515" s="221">
        <f ca="1">IF($AP515=1,IF(INDIRECT(ADDRESS(($AN515-1)*3+$AO515+5,$AP515+7))="",0,INDIRECT(ADDRESS(($AN515-1)*3+$AO515+5,$AP515+7))),IF(INDIRECT(ADDRESS(($AN515-1)*3+$AO515+5,$AP515+7))="",0,IF(COUNTIF(INDIRECT(ADDRESS(($AN515-1)*36+($AO515-1)*12+6,COLUMN())):INDIRECT(ADDRESS(($AN515-1)*36+($AO515-1)*12+$AP515+4,COLUMN())),INDIRECT(ADDRESS(($AN515-1)*3+$AO515+5,$AP515+7)))&gt;=1,0,INDIRECT(ADDRESS(($AN515-1)*3+$AO515+5,$AP515+7)))))</f>
        <v>0</v>
      </c>
      <c r="AR515" s="204">
        <f ca="1">COUNTIF(INDIRECT("H"&amp;(ROW()+12*(($AN515-1)*3+$AO515)-ROW())/12+5):INDIRECT("S"&amp;(ROW()+12*(($AN515-1)*3+$AO515)-ROW())/12+5),AQ515)</f>
        <v>0</v>
      </c>
      <c r="AS515" s="221"/>
      <c r="AU515" s="204">
        <f ca="1">IF(AND(AQ515&gt;0,AR615&gt;0),COUNTIF(AU$6:AU514,"&gt;0")+1,0)</f>
        <v>0</v>
      </c>
    </row>
    <row r="516" spans="40:47">
      <c r="AN516" s="204">
        <v>15</v>
      </c>
      <c r="AO516" s="204">
        <v>1</v>
      </c>
      <c r="AP516" s="204">
        <v>7</v>
      </c>
      <c r="AQ516" s="221">
        <f ca="1">IF($AP516=1,IF(INDIRECT(ADDRESS(($AN516-1)*3+$AO516+5,$AP516+7))="",0,INDIRECT(ADDRESS(($AN516-1)*3+$AO516+5,$AP516+7))),IF(INDIRECT(ADDRESS(($AN516-1)*3+$AO516+5,$AP516+7))="",0,IF(COUNTIF(INDIRECT(ADDRESS(($AN516-1)*36+($AO516-1)*12+6,COLUMN())):INDIRECT(ADDRESS(($AN516-1)*36+($AO516-1)*12+$AP516+4,COLUMN())),INDIRECT(ADDRESS(($AN516-1)*3+$AO516+5,$AP516+7)))&gt;=1,0,INDIRECT(ADDRESS(($AN516-1)*3+$AO516+5,$AP516+7)))))</f>
        <v>0</v>
      </c>
      <c r="AR516" s="204">
        <f ca="1">COUNTIF(INDIRECT("H"&amp;(ROW()+12*(($AN516-1)*3+$AO516)-ROW())/12+5):INDIRECT("S"&amp;(ROW()+12*(($AN516-1)*3+$AO516)-ROW())/12+5),AQ516)</f>
        <v>0</v>
      </c>
      <c r="AS516" s="221"/>
      <c r="AU516" s="204">
        <f ca="1">IF(AND(AQ516&gt;0,AR616&gt;0),COUNTIF(AU$6:AU515,"&gt;0")+1,0)</f>
        <v>0</v>
      </c>
    </row>
    <row r="517" spans="40:47">
      <c r="AN517" s="204">
        <v>15</v>
      </c>
      <c r="AO517" s="204">
        <v>1</v>
      </c>
      <c r="AP517" s="204">
        <v>8</v>
      </c>
      <c r="AQ517" s="221">
        <f ca="1">IF($AP517=1,IF(INDIRECT(ADDRESS(($AN517-1)*3+$AO517+5,$AP517+7))="",0,INDIRECT(ADDRESS(($AN517-1)*3+$AO517+5,$AP517+7))),IF(INDIRECT(ADDRESS(($AN517-1)*3+$AO517+5,$AP517+7))="",0,IF(COUNTIF(INDIRECT(ADDRESS(($AN517-1)*36+($AO517-1)*12+6,COLUMN())):INDIRECT(ADDRESS(($AN517-1)*36+($AO517-1)*12+$AP517+4,COLUMN())),INDIRECT(ADDRESS(($AN517-1)*3+$AO517+5,$AP517+7)))&gt;=1,0,INDIRECT(ADDRESS(($AN517-1)*3+$AO517+5,$AP517+7)))))</f>
        <v>0</v>
      </c>
      <c r="AR517" s="204">
        <f ca="1">COUNTIF(INDIRECT("H"&amp;(ROW()+12*(($AN517-1)*3+$AO517)-ROW())/12+5):INDIRECT("S"&amp;(ROW()+12*(($AN517-1)*3+$AO517)-ROW())/12+5),AQ517)</f>
        <v>0</v>
      </c>
      <c r="AS517" s="221"/>
      <c r="AU517" s="204">
        <f ca="1">IF(AND(AQ517&gt;0,AR617&gt;0),COUNTIF(AU$6:AU516,"&gt;0")+1,0)</f>
        <v>0</v>
      </c>
    </row>
    <row r="518" spans="40:47">
      <c r="AN518" s="204">
        <v>15</v>
      </c>
      <c r="AO518" s="204">
        <v>1</v>
      </c>
      <c r="AP518" s="204">
        <v>9</v>
      </c>
      <c r="AQ518" s="221">
        <f ca="1">IF($AP518=1,IF(INDIRECT(ADDRESS(($AN518-1)*3+$AO518+5,$AP518+7))="",0,INDIRECT(ADDRESS(($AN518-1)*3+$AO518+5,$AP518+7))),IF(INDIRECT(ADDRESS(($AN518-1)*3+$AO518+5,$AP518+7))="",0,IF(COUNTIF(INDIRECT(ADDRESS(($AN518-1)*36+($AO518-1)*12+6,COLUMN())):INDIRECT(ADDRESS(($AN518-1)*36+($AO518-1)*12+$AP518+4,COLUMN())),INDIRECT(ADDRESS(($AN518-1)*3+$AO518+5,$AP518+7)))&gt;=1,0,INDIRECT(ADDRESS(($AN518-1)*3+$AO518+5,$AP518+7)))))</f>
        <v>0</v>
      </c>
      <c r="AR518" s="204">
        <f ca="1">COUNTIF(INDIRECT("H"&amp;(ROW()+12*(($AN518-1)*3+$AO518)-ROW())/12+5):INDIRECT("S"&amp;(ROW()+12*(($AN518-1)*3+$AO518)-ROW())/12+5),AQ518)</f>
        <v>0</v>
      </c>
      <c r="AS518" s="221"/>
      <c r="AU518" s="204">
        <f ca="1">IF(AND(AQ518&gt;0,AR618&gt;0),COUNTIF(AU$6:AU517,"&gt;0")+1,0)</f>
        <v>0</v>
      </c>
    </row>
    <row r="519" spans="40:47">
      <c r="AN519" s="204">
        <v>15</v>
      </c>
      <c r="AO519" s="204">
        <v>1</v>
      </c>
      <c r="AP519" s="204">
        <v>10</v>
      </c>
      <c r="AQ519" s="221">
        <f ca="1">IF($AP519=1,IF(INDIRECT(ADDRESS(($AN519-1)*3+$AO519+5,$AP519+7))="",0,INDIRECT(ADDRESS(($AN519-1)*3+$AO519+5,$AP519+7))),IF(INDIRECT(ADDRESS(($AN519-1)*3+$AO519+5,$AP519+7))="",0,IF(COUNTIF(INDIRECT(ADDRESS(($AN519-1)*36+($AO519-1)*12+6,COLUMN())):INDIRECT(ADDRESS(($AN519-1)*36+($AO519-1)*12+$AP519+4,COLUMN())),INDIRECT(ADDRESS(($AN519-1)*3+$AO519+5,$AP519+7)))&gt;=1,0,INDIRECT(ADDRESS(($AN519-1)*3+$AO519+5,$AP519+7)))))</f>
        <v>0</v>
      </c>
      <c r="AR519" s="204">
        <f ca="1">COUNTIF(INDIRECT("H"&amp;(ROW()+12*(($AN519-1)*3+$AO519)-ROW())/12+5):INDIRECT("S"&amp;(ROW()+12*(($AN519-1)*3+$AO519)-ROW())/12+5),AQ519)</f>
        <v>0</v>
      </c>
      <c r="AS519" s="221"/>
      <c r="AU519" s="204">
        <f ca="1">IF(AND(AQ519&gt;0,AR619&gt;0),COUNTIF(AU$6:AU518,"&gt;0")+1,0)</f>
        <v>0</v>
      </c>
    </row>
    <row r="520" spans="40:47">
      <c r="AN520" s="204">
        <v>15</v>
      </c>
      <c r="AO520" s="204">
        <v>1</v>
      </c>
      <c r="AP520" s="204">
        <v>11</v>
      </c>
      <c r="AQ520" s="221">
        <f ca="1">IF($AP520=1,IF(INDIRECT(ADDRESS(($AN520-1)*3+$AO520+5,$AP520+7))="",0,INDIRECT(ADDRESS(($AN520-1)*3+$AO520+5,$AP520+7))),IF(INDIRECT(ADDRESS(($AN520-1)*3+$AO520+5,$AP520+7))="",0,IF(COUNTIF(INDIRECT(ADDRESS(($AN520-1)*36+($AO520-1)*12+6,COLUMN())):INDIRECT(ADDRESS(($AN520-1)*36+($AO520-1)*12+$AP520+4,COLUMN())),INDIRECT(ADDRESS(($AN520-1)*3+$AO520+5,$AP520+7)))&gt;=1,0,INDIRECT(ADDRESS(($AN520-1)*3+$AO520+5,$AP520+7)))))</f>
        <v>0</v>
      </c>
      <c r="AR520" s="204">
        <f ca="1">COUNTIF(INDIRECT("H"&amp;(ROW()+12*(($AN520-1)*3+$AO520)-ROW())/12+5):INDIRECT("S"&amp;(ROW()+12*(($AN520-1)*3+$AO520)-ROW())/12+5),AQ520)</f>
        <v>0</v>
      </c>
      <c r="AS520" s="221"/>
      <c r="AU520" s="204">
        <f ca="1">IF(AND(AQ520&gt;0,AR620&gt;0),COUNTIF(AU$6:AU519,"&gt;0")+1,0)</f>
        <v>0</v>
      </c>
    </row>
    <row r="521" spans="40:47">
      <c r="AN521" s="204">
        <v>15</v>
      </c>
      <c r="AO521" s="204">
        <v>1</v>
      </c>
      <c r="AP521" s="204">
        <v>12</v>
      </c>
      <c r="AQ521" s="221">
        <f ca="1">IF($AP521=1,IF(INDIRECT(ADDRESS(($AN521-1)*3+$AO521+5,$AP521+7))="",0,INDIRECT(ADDRESS(($AN521-1)*3+$AO521+5,$AP521+7))),IF(INDIRECT(ADDRESS(($AN521-1)*3+$AO521+5,$AP521+7))="",0,IF(COUNTIF(INDIRECT(ADDRESS(($AN521-1)*36+($AO521-1)*12+6,COLUMN())):INDIRECT(ADDRESS(($AN521-1)*36+($AO521-1)*12+$AP521+4,COLUMN())),INDIRECT(ADDRESS(($AN521-1)*3+$AO521+5,$AP521+7)))&gt;=1,0,INDIRECT(ADDRESS(($AN521-1)*3+$AO521+5,$AP521+7)))))</f>
        <v>0</v>
      </c>
      <c r="AR521" s="204">
        <f ca="1">COUNTIF(INDIRECT("H"&amp;(ROW()+12*(($AN521-1)*3+$AO521)-ROW())/12+5):INDIRECT("S"&amp;(ROW()+12*(($AN521-1)*3+$AO521)-ROW())/12+5),AQ521)</f>
        <v>0</v>
      </c>
      <c r="AS521" s="221"/>
      <c r="AU521" s="204">
        <f ca="1">IF(AND(AQ521&gt;0,AR621&gt;0),COUNTIF(AU$6:AU520,"&gt;0")+1,0)</f>
        <v>0</v>
      </c>
    </row>
    <row r="522" spans="40:47">
      <c r="AN522" s="204">
        <v>15</v>
      </c>
      <c r="AO522" s="204">
        <v>2</v>
      </c>
      <c r="AP522" s="204">
        <v>1</v>
      </c>
      <c r="AQ522" s="221">
        <f ca="1">IF($AP522=1,IF(INDIRECT(ADDRESS(($AN522-1)*3+$AO522+5,$AP522+7))="",0,INDIRECT(ADDRESS(($AN522-1)*3+$AO522+5,$AP522+7))),IF(INDIRECT(ADDRESS(($AN522-1)*3+$AO522+5,$AP522+7))="",0,IF(COUNTIF(INDIRECT(ADDRESS(($AN522-1)*36+($AO522-1)*12+6,COLUMN())):INDIRECT(ADDRESS(($AN522-1)*36+($AO522-1)*12+$AP522+4,COLUMN())),INDIRECT(ADDRESS(($AN522-1)*3+$AO522+5,$AP522+7)))&gt;=1,0,INDIRECT(ADDRESS(($AN522-1)*3+$AO522+5,$AP522+7)))))</f>
        <v>0</v>
      </c>
      <c r="AR522" s="204">
        <f ca="1">COUNTIF(INDIRECT("H"&amp;(ROW()+12*(($AN522-1)*3+$AO522)-ROW())/12+5):INDIRECT("S"&amp;(ROW()+12*(($AN522-1)*3+$AO522)-ROW())/12+5),AQ522)</f>
        <v>0</v>
      </c>
      <c r="AS522" s="221"/>
      <c r="AU522" s="204">
        <f ca="1">IF(AND(AQ522&gt;0,AR622&gt;0),COUNTIF(AU$6:AU521,"&gt;0")+1,0)</f>
        <v>0</v>
      </c>
    </row>
    <row r="523" spans="40:47">
      <c r="AN523" s="204">
        <v>15</v>
      </c>
      <c r="AO523" s="204">
        <v>2</v>
      </c>
      <c r="AP523" s="204">
        <v>2</v>
      </c>
      <c r="AQ523" s="221">
        <f ca="1">IF($AP523=1,IF(INDIRECT(ADDRESS(($AN523-1)*3+$AO523+5,$AP523+7))="",0,INDIRECT(ADDRESS(($AN523-1)*3+$AO523+5,$AP523+7))),IF(INDIRECT(ADDRESS(($AN523-1)*3+$AO523+5,$AP523+7))="",0,IF(COUNTIF(INDIRECT(ADDRESS(($AN523-1)*36+($AO523-1)*12+6,COLUMN())):INDIRECT(ADDRESS(($AN523-1)*36+($AO523-1)*12+$AP523+4,COLUMN())),INDIRECT(ADDRESS(($AN523-1)*3+$AO523+5,$AP523+7)))&gt;=1,0,INDIRECT(ADDRESS(($AN523-1)*3+$AO523+5,$AP523+7)))))</f>
        <v>0</v>
      </c>
      <c r="AR523" s="204">
        <f ca="1">COUNTIF(INDIRECT("H"&amp;(ROW()+12*(($AN523-1)*3+$AO523)-ROW())/12+5):INDIRECT("S"&amp;(ROW()+12*(($AN523-1)*3+$AO523)-ROW())/12+5),AQ523)</f>
        <v>0</v>
      </c>
      <c r="AS523" s="221"/>
      <c r="AU523" s="204">
        <f ca="1">IF(AND(AQ523&gt;0,AR623&gt;0),COUNTIF(AU$6:AU522,"&gt;0")+1,0)</f>
        <v>0</v>
      </c>
    </row>
    <row r="524" spans="40:47">
      <c r="AN524" s="204">
        <v>15</v>
      </c>
      <c r="AO524" s="204">
        <v>2</v>
      </c>
      <c r="AP524" s="204">
        <v>3</v>
      </c>
      <c r="AQ524" s="221">
        <f ca="1">IF($AP524=1,IF(INDIRECT(ADDRESS(($AN524-1)*3+$AO524+5,$AP524+7))="",0,INDIRECT(ADDRESS(($AN524-1)*3+$AO524+5,$AP524+7))),IF(INDIRECT(ADDRESS(($AN524-1)*3+$AO524+5,$AP524+7))="",0,IF(COUNTIF(INDIRECT(ADDRESS(($AN524-1)*36+($AO524-1)*12+6,COLUMN())):INDIRECT(ADDRESS(($AN524-1)*36+($AO524-1)*12+$AP524+4,COLUMN())),INDIRECT(ADDRESS(($AN524-1)*3+$AO524+5,$AP524+7)))&gt;=1,0,INDIRECT(ADDRESS(($AN524-1)*3+$AO524+5,$AP524+7)))))</f>
        <v>0</v>
      </c>
      <c r="AR524" s="204">
        <f ca="1">COUNTIF(INDIRECT("H"&amp;(ROW()+12*(($AN524-1)*3+$AO524)-ROW())/12+5):INDIRECT("S"&amp;(ROW()+12*(($AN524-1)*3+$AO524)-ROW())/12+5),AQ524)</f>
        <v>0</v>
      </c>
      <c r="AS524" s="221"/>
      <c r="AU524" s="204">
        <f ca="1">IF(AND(AQ524&gt;0,AR624&gt;0),COUNTIF(AU$6:AU523,"&gt;0")+1,0)</f>
        <v>0</v>
      </c>
    </row>
    <row r="525" spans="40:47">
      <c r="AN525" s="204">
        <v>15</v>
      </c>
      <c r="AO525" s="204">
        <v>2</v>
      </c>
      <c r="AP525" s="204">
        <v>4</v>
      </c>
      <c r="AQ525" s="221">
        <f ca="1">IF($AP525=1,IF(INDIRECT(ADDRESS(($AN525-1)*3+$AO525+5,$AP525+7))="",0,INDIRECT(ADDRESS(($AN525-1)*3+$AO525+5,$AP525+7))),IF(INDIRECT(ADDRESS(($AN525-1)*3+$AO525+5,$AP525+7))="",0,IF(COUNTIF(INDIRECT(ADDRESS(($AN525-1)*36+($AO525-1)*12+6,COLUMN())):INDIRECT(ADDRESS(($AN525-1)*36+($AO525-1)*12+$AP525+4,COLUMN())),INDIRECT(ADDRESS(($AN525-1)*3+$AO525+5,$AP525+7)))&gt;=1,0,INDIRECT(ADDRESS(($AN525-1)*3+$AO525+5,$AP525+7)))))</f>
        <v>0</v>
      </c>
      <c r="AR525" s="204">
        <f ca="1">COUNTIF(INDIRECT("H"&amp;(ROW()+12*(($AN525-1)*3+$AO525)-ROW())/12+5):INDIRECT("S"&amp;(ROW()+12*(($AN525-1)*3+$AO525)-ROW())/12+5),AQ525)</f>
        <v>0</v>
      </c>
      <c r="AS525" s="221"/>
      <c r="AU525" s="204">
        <f ca="1">IF(AND(AQ525&gt;0,AR625&gt;0),COUNTIF(AU$6:AU524,"&gt;0")+1,0)</f>
        <v>0</v>
      </c>
    </row>
    <row r="526" spans="40:47">
      <c r="AN526" s="204">
        <v>15</v>
      </c>
      <c r="AO526" s="204">
        <v>2</v>
      </c>
      <c r="AP526" s="204">
        <v>5</v>
      </c>
      <c r="AQ526" s="221">
        <f ca="1">IF($AP526=1,IF(INDIRECT(ADDRESS(($AN526-1)*3+$AO526+5,$AP526+7))="",0,INDIRECT(ADDRESS(($AN526-1)*3+$AO526+5,$AP526+7))),IF(INDIRECT(ADDRESS(($AN526-1)*3+$AO526+5,$AP526+7))="",0,IF(COUNTIF(INDIRECT(ADDRESS(($AN526-1)*36+($AO526-1)*12+6,COLUMN())):INDIRECT(ADDRESS(($AN526-1)*36+($AO526-1)*12+$AP526+4,COLUMN())),INDIRECT(ADDRESS(($AN526-1)*3+$AO526+5,$AP526+7)))&gt;=1,0,INDIRECT(ADDRESS(($AN526-1)*3+$AO526+5,$AP526+7)))))</f>
        <v>0</v>
      </c>
      <c r="AR526" s="204">
        <f ca="1">COUNTIF(INDIRECT("H"&amp;(ROW()+12*(($AN526-1)*3+$AO526)-ROW())/12+5):INDIRECT("S"&amp;(ROW()+12*(($AN526-1)*3+$AO526)-ROW())/12+5),AQ526)</f>
        <v>0</v>
      </c>
      <c r="AS526" s="221"/>
      <c r="AU526" s="204">
        <f ca="1">IF(AND(AQ526&gt;0,AR626&gt;0),COUNTIF(AU$6:AU525,"&gt;0")+1,0)</f>
        <v>0</v>
      </c>
    </row>
    <row r="527" spans="40:47">
      <c r="AN527" s="204">
        <v>15</v>
      </c>
      <c r="AO527" s="204">
        <v>2</v>
      </c>
      <c r="AP527" s="204">
        <v>6</v>
      </c>
      <c r="AQ527" s="221">
        <f ca="1">IF($AP527=1,IF(INDIRECT(ADDRESS(($AN527-1)*3+$AO527+5,$AP527+7))="",0,INDIRECT(ADDRESS(($AN527-1)*3+$AO527+5,$AP527+7))),IF(INDIRECT(ADDRESS(($AN527-1)*3+$AO527+5,$AP527+7))="",0,IF(COUNTIF(INDIRECT(ADDRESS(($AN527-1)*36+($AO527-1)*12+6,COLUMN())):INDIRECT(ADDRESS(($AN527-1)*36+($AO527-1)*12+$AP527+4,COLUMN())),INDIRECT(ADDRESS(($AN527-1)*3+$AO527+5,$AP527+7)))&gt;=1,0,INDIRECT(ADDRESS(($AN527-1)*3+$AO527+5,$AP527+7)))))</f>
        <v>0</v>
      </c>
      <c r="AR527" s="204">
        <f ca="1">COUNTIF(INDIRECT("H"&amp;(ROW()+12*(($AN527-1)*3+$AO527)-ROW())/12+5):INDIRECT("S"&amp;(ROW()+12*(($AN527-1)*3+$AO527)-ROW())/12+5),AQ527)</f>
        <v>0</v>
      </c>
      <c r="AS527" s="221"/>
      <c r="AU527" s="204">
        <f ca="1">IF(AND(AQ527&gt;0,AR627&gt;0),COUNTIF(AU$6:AU526,"&gt;0")+1,0)</f>
        <v>0</v>
      </c>
    </row>
    <row r="528" spans="40:47">
      <c r="AN528" s="204">
        <v>15</v>
      </c>
      <c r="AO528" s="204">
        <v>2</v>
      </c>
      <c r="AP528" s="204">
        <v>7</v>
      </c>
      <c r="AQ528" s="221">
        <f ca="1">IF($AP528=1,IF(INDIRECT(ADDRESS(($AN528-1)*3+$AO528+5,$AP528+7))="",0,INDIRECT(ADDRESS(($AN528-1)*3+$AO528+5,$AP528+7))),IF(INDIRECT(ADDRESS(($AN528-1)*3+$AO528+5,$AP528+7))="",0,IF(COUNTIF(INDIRECT(ADDRESS(($AN528-1)*36+($AO528-1)*12+6,COLUMN())):INDIRECT(ADDRESS(($AN528-1)*36+($AO528-1)*12+$AP528+4,COLUMN())),INDIRECT(ADDRESS(($AN528-1)*3+$AO528+5,$AP528+7)))&gt;=1,0,INDIRECT(ADDRESS(($AN528-1)*3+$AO528+5,$AP528+7)))))</f>
        <v>0</v>
      </c>
      <c r="AR528" s="204">
        <f ca="1">COUNTIF(INDIRECT("H"&amp;(ROW()+12*(($AN528-1)*3+$AO528)-ROW())/12+5):INDIRECT("S"&amp;(ROW()+12*(($AN528-1)*3+$AO528)-ROW())/12+5),AQ528)</f>
        <v>0</v>
      </c>
      <c r="AS528" s="221"/>
      <c r="AU528" s="204">
        <f ca="1">IF(AND(AQ528&gt;0,AR628&gt;0),COUNTIF(AU$6:AU527,"&gt;0")+1,0)</f>
        <v>0</v>
      </c>
    </row>
    <row r="529" spans="40:47">
      <c r="AN529" s="204">
        <v>15</v>
      </c>
      <c r="AO529" s="204">
        <v>2</v>
      </c>
      <c r="AP529" s="204">
        <v>8</v>
      </c>
      <c r="AQ529" s="221">
        <f ca="1">IF($AP529=1,IF(INDIRECT(ADDRESS(($AN529-1)*3+$AO529+5,$AP529+7))="",0,INDIRECT(ADDRESS(($AN529-1)*3+$AO529+5,$AP529+7))),IF(INDIRECT(ADDRESS(($AN529-1)*3+$AO529+5,$AP529+7))="",0,IF(COUNTIF(INDIRECT(ADDRESS(($AN529-1)*36+($AO529-1)*12+6,COLUMN())):INDIRECT(ADDRESS(($AN529-1)*36+($AO529-1)*12+$AP529+4,COLUMN())),INDIRECT(ADDRESS(($AN529-1)*3+$AO529+5,$AP529+7)))&gt;=1,0,INDIRECT(ADDRESS(($AN529-1)*3+$AO529+5,$AP529+7)))))</f>
        <v>0</v>
      </c>
      <c r="AR529" s="204">
        <f ca="1">COUNTIF(INDIRECT("H"&amp;(ROW()+12*(($AN529-1)*3+$AO529)-ROW())/12+5):INDIRECT("S"&amp;(ROW()+12*(($AN529-1)*3+$AO529)-ROW())/12+5),AQ529)</f>
        <v>0</v>
      </c>
      <c r="AS529" s="221"/>
      <c r="AU529" s="204">
        <f ca="1">IF(AND(AQ529&gt;0,AR629&gt;0),COUNTIF(AU$6:AU528,"&gt;0")+1,0)</f>
        <v>0</v>
      </c>
    </row>
    <row r="530" spans="40:47">
      <c r="AN530" s="204">
        <v>15</v>
      </c>
      <c r="AO530" s="204">
        <v>2</v>
      </c>
      <c r="AP530" s="204">
        <v>9</v>
      </c>
      <c r="AQ530" s="221">
        <f ca="1">IF($AP530=1,IF(INDIRECT(ADDRESS(($AN530-1)*3+$AO530+5,$AP530+7))="",0,INDIRECT(ADDRESS(($AN530-1)*3+$AO530+5,$AP530+7))),IF(INDIRECT(ADDRESS(($AN530-1)*3+$AO530+5,$AP530+7))="",0,IF(COUNTIF(INDIRECT(ADDRESS(($AN530-1)*36+($AO530-1)*12+6,COLUMN())):INDIRECT(ADDRESS(($AN530-1)*36+($AO530-1)*12+$AP530+4,COLUMN())),INDIRECT(ADDRESS(($AN530-1)*3+$AO530+5,$AP530+7)))&gt;=1,0,INDIRECT(ADDRESS(($AN530-1)*3+$AO530+5,$AP530+7)))))</f>
        <v>0</v>
      </c>
      <c r="AR530" s="204">
        <f ca="1">COUNTIF(INDIRECT("H"&amp;(ROW()+12*(($AN530-1)*3+$AO530)-ROW())/12+5):INDIRECT("S"&amp;(ROW()+12*(($AN530-1)*3+$AO530)-ROW())/12+5),AQ530)</f>
        <v>0</v>
      </c>
      <c r="AS530" s="221"/>
      <c r="AU530" s="204">
        <f ca="1">IF(AND(AQ530&gt;0,AR630&gt;0),COUNTIF(AU$6:AU529,"&gt;0")+1,0)</f>
        <v>0</v>
      </c>
    </row>
    <row r="531" spans="40:47">
      <c r="AN531" s="204">
        <v>15</v>
      </c>
      <c r="AO531" s="204">
        <v>2</v>
      </c>
      <c r="AP531" s="204">
        <v>10</v>
      </c>
      <c r="AQ531" s="221">
        <f ca="1">IF($AP531=1,IF(INDIRECT(ADDRESS(($AN531-1)*3+$AO531+5,$AP531+7))="",0,INDIRECT(ADDRESS(($AN531-1)*3+$AO531+5,$AP531+7))),IF(INDIRECT(ADDRESS(($AN531-1)*3+$AO531+5,$AP531+7))="",0,IF(COUNTIF(INDIRECT(ADDRESS(($AN531-1)*36+($AO531-1)*12+6,COLUMN())):INDIRECT(ADDRESS(($AN531-1)*36+($AO531-1)*12+$AP531+4,COLUMN())),INDIRECT(ADDRESS(($AN531-1)*3+$AO531+5,$AP531+7)))&gt;=1,0,INDIRECT(ADDRESS(($AN531-1)*3+$AO531+5,$AP531+7)))))</f>
        <v>0</v>
      </c>
      <c r="AR531" s="204">
        <f ca="1">COUNTIF(INDIRECT("H"&amp;(ROW()+12*(($AN531-1)*3+$AO531)-ROW())/12+5):INDIRECT("S"&amp;(ROW()+12*(($AN531-1)*3+$AO531)-ROW())/12+5),AQ531)</f>
        <v>0</v>
      </c>
      <c r="AS531" s="221"/>
      <c r="AU531" s="204">
        <f ca="1">IF(AND(AQ531&gt;0,AR631&gt;0),COUNTIF(AU$6:AU530,"&gt;0")+1,0)</f>
        <v>0</v>
      </c>
    </row>
    <row r="532" spans="40:47">
      <c r="AN532" s="204">
        <v>15</v>
      </c>
      <c r="AO532" s="204">
        <v>2</v>
      </c>
      <c r="AP532" s="204">
        <v>11</v>
      </c>
      <c r="AQ532" s="221">
        <f ca="1">IF($AP532=1,IF(INDIRECT(ADDRESS(($AN532-1)*3+$AO532+5,$AP532+7))="",0,INDIRECT(ADDRESS(($AN532-1)*3+$AO532+5,$AP532+7))),IF(INDIRECT(ADDRESS(($AN532-1)*3+$AO532+5,$AP532+7))="",0,IF(COUNTIF(INDIRECT(ADDRESS(($AN532-1)*36+($AO532-1)*12+6,COLUMN())):INDIRECT(ADDRESS(($AN532-1)*36+($AO532-1)*12+$AP532+4,COLUMN())),INDIRECT(ADDRESS(($AN532-1)*3+$AO532+5,$AP532+7)))&gt;=1,0,INDIRECT(ADDRESS(($AN532-1)*3+$AO532+5,$AP532+7)))))</f>
        <v>0</v>
      </c>
      <c r="AR532" s="204">
        <f ca="1">COUNTIF(INDIRECT("H"&amp;(ROW()+12*(($AN532-1)*3+$AO532)-ROW())/12+5):INDIRECT("S"&amp;(ROW()+12*(($AN532-1)*3+$AO532)-ROW())/12+5),AQ532)</f>
        <v>0</v>
      </c>
      <c r="AS532" s="221"/>
      <c r="AU532" s="204">
        <f ca="1">IF(AND(AQ532&gt;0,AR632&gt;0),COUNTIF(AU$6:AU531,"&gt;0")+1,0)</f>
        <v>0</v>
      </c>
    </row>
    <row r="533" spans="40:47">
      <c r="AN533" s="204">
        <v>15</v>
      </c>
      <c r="AO533" s="204">
        <v>2</v>
      </c>
      <c r="AP533" s="204">
        <v>12</v>
      </c>
      <c r="AQ533" s="221">
        <f ca="1">IF($AP533=1,IF(INDIRECT(ADDRESS(($AN533-1)*3+$AO533+5,$AP533+7))="",0,INDIRECT(ADDRESS(($AN533-1)*3+$AO533+5,$AP533+7))),IF(INDIRECT(ADDRESS(($AN533-1)*3+$AO533+5,$AP533+7))="",0,IF(COUNTIF(INDIRECT(ADDRESS(($AN533-1)*36+($AO533-1)*12+6,COLUMN())):INDIRECT(ADDRESS(($AN533-1)*36+($AO533-1)*12+$AP533+4,COLUMN())),INDIRECT(ADDRESS(($AN533-1)*3+$AO533+5,$AP533+7)))&gt;=1,0,INDIRECT(ADDRESS(($AN533-1)*3+$AO533+5,$AP533+7)))))</f>
        <v>0</v>
      </c>
      <c r="AR533" s="204">
        <f ca="1">COUNTIF(INDIRECT("H"&amp;(ROW()+12*(($AN533-1)*3+$AO533)-ROW())/12+5):INDIRECT("S"&amp;(ROW()+12*(($AN533-1)*3+$AO533)-ROW())/12+5),AQ533)</f>
        <v>0</v>
      </c>
      <c r="AS533" s="221"/>
      <c r="AU533" s="204">
        <f ca="1">IF(AND(AQ533&gt;0,AR633&gt;0),COUNTIF(AU$6:AU532,"&gt;0")+1,0)</f>
        <v>0</v>
      </c>
    </row>
    <row r="534" spans="40:47">
      <c r="AN534" s="204">
        <v>15</v>
      </c>
      <c r="AO534" s="204">
        <v>3</v>
      </c>
      <c r="AP534" s="204">
        <v>1</v>
      </c>
      <c r="AQ534" s="221">
        <f ca="1">IF($AP534=1,IF(INDIRECT(ADDRESS(($AN534-1)*3+$AO534+5,$AP534+7))="",0,INDIRECT(ADDRESS(($AN534-1)*3+$AO534+5,$AP534+7))),IF(INDIRECT(ADDRESS(($AN534-1)*3+$AO534+5,$AP534+7))="",0,IF(COUNTIF(INDIRECT(ADDRESS(($AN534-1)*36+($AO534-1)*12+6,COLUMN())):INDIRECT(ADDRESS(($AN534-1)*36+($AO534-1)*12+$AP534+4,COLUMN())),INDIRECT(ADDRESS(($AN534-1)*3+$AO534+5,$AP534+7)))&gt;=1,0,INDIRECT(ADDRESS(($AN534-1)*3+$AO534+5,$AP534+7)))))</f>
        <v>0</v>
      </c>
      <c r="AR534" s="204">
        <f ca="1">COUNTIF(INDIRECT("H"&amp;(ROW()+12*(($AN534-1)*3+$AO534)-ROW())/12+5):INDIRECT("S"&amp;(ROW()+12*(($AN534-1)*3+$AO534)-ROW())/12+5),AQ534)</f>
        <v>0</v>
      </c>
      <c r="AS534" s="221"/>
      <c r="AU534" s="204">
        <f ca="1">IF(AND(AQ534&gt;0,AR634&gt;0),COUNTIF(AU$6:AU533,"&gt;0")+1,0)</f>
        <v>0</v>
      </c>
    </row>
    <row r="535" spans="40:47">
      <c r="AN535" s="204">
        <v>15</v>
      </c>
      <c r="AO535" s="204">
        <v>3</v>
      </c>
      <c r="AP535" s="204">
        <v>2</v>
      </c>
      <c r="AQ535" s="221">
        <f ca="1">IF($AP535=1,IF(INDIRECT(ADDRESS(($AN535-1)*3+$AO535+5,$AP535+7))="",0,INDIRECT(ADDRESS(($AN535-1)*3+$AO535+5,$AP535+7))),IF(INDIRECT(ADDRESS(($AN535-1)*3+$AO535+5,$AP535+7))="",0,IF(COUNTIF(INDIRECT(ADDRESS(($AN535-1)*36+($AO535-1)*12+6,COLUMN())):INDIRECT(ADDRESS(($AN535-1)*36+($AO535-1)*12+$AP535+4,COLUMN())),INDIRECT(ADDRESS(($AN535-1)*3+$AO535+5,$AP535+7)))&gt;=1,0,INDIRECT(ADDRESS(($AN535-1)*3+$AO535+5,$AP535+7)))))</f>
        <v>0</v>
      </c>
      <c r="AR535" s="204">
        <f ca="1">COUNTIF(INDIRECT("H"&amp;(ROW()+12*(($AN535-1)*3+$AO535)-ROW())/12+5):INDIRECT("S"&amp;(ROW()+12*(($AN535-1)*3+$AO535)-ROW())/12+5),AQ535)</f>
        <v>0</v>
      </c>
      <c r="AS535" s="221"/>
      <c r="AU535" s="204">
        <f ca="1">IF(AND(AQ535&gt;0,AR635&gt;0),COUNTIF(AU$6:AU534,"&gt;0")+1,0)</f>
        <v>0</v>
      </c>
    </row>
    <row r="536" spans="40:47">
      <c r="AN536" s="204">
        <v>15</v>
      </c>
      <c r="AO536" s="204">
        <v>3</v>
      </c>
      <c r="AP536" s="204">
        <v>3</v>
      </c>
      <c r="AQ536" s="221">
        <f ca="1">IF($AP536=1,IF(INDIRECT(ADDRESS(($AN536-1)*3+$AO536+5,$AP536+7))="",0,INDIRECT(ADDRESS(($AN536-1)*3+$AO536+5,$AP536+7))),IF(INDIRECT(ADDRESS(($AN536-1)*3+$AO536+5,$AP536+7))="",0,IF(COUNTIF(INDIRECT(ADDRESS(($AN536-1)*36+($AO536-1)*12+6,COLUMN())):INDIRECT(ADDRESS(($AN536-1)*36+($AO536-1)*12+$AP536+4,COLUMN())),INDIRECT(ADDRESS(($AN536-1)*3+$AO536+5,$AP536+7)))&gt;=1,0,INDIRECT(ADDRESS(($AN536-1)*3+$AO536+5,$AP536+7)))))</f>
        <v>0</v>
      </c>
      <c r="AR536" s="204">
        <f ca="1">COUNTIF(INDIRECT("H"&amp;(ROW()+12*(($AN536-1)*3+$AO536)-ROW())/12+5):INDIRECT("S"&amp;(ROW()+12*(($AN536-1)*3+$AO536)-ROW())/12+5),AQ536)</f>
        <v>0</v>
      </c>
      <c r="AS536" s="221"/>
      <c r="AU536" s="204">
        <f ca="1">IF(AND(AQ536&gt;0,AR636&gt;0),COUNTIF(AU$6:AU535,"&gt;0")+1,0)</f>
        <v>0</v>
      </c>
    </row>
    <row r="537" spans="40:47">
      <c r="AN537" s="204">
        <v>15</v>
      </c>
      <c r="AO537" s="204">
        <v>3</v>
      </c>
      <c r="AP537" s="204">
        <v>4</v>
      </c>
      <c r="AQ537" s="221">
        <f ca="1">IF($AP537=1,IF(INDIRECT(ADDRESS(($AN537-1)*3+$AO537+5,$AP537+7))="",0,INDIRECT(ADDRESS(($AN537-1)*3+$AO537+5,$AP537+7))),IF(INDIRECT(ADDRESS(($AN537-1)*3+$AO537+5,$AP537+7))="",0,IF(COUNTIF(INDIRECT(ADDRESS(($AN537-1)*36+($AO537-1)*12+6,COLUMN())):INDIRECT(ADDRESS(($AN537-1)*36+($AO537-1)*12+$AP537+4,COLUMN())),INDIRECT(ADDRESS(($AN537-1)*3+$AO537+5,$AP537+7)))&gt;=1,0,INDIRECT(ADDRESS(($AN537-1)*3+$AO537+5,$AP537+7)))))</f>
        <v>0</v>
      </c>
      <c r="AR537" s="204">
        <f ca="1">COUNTIF(INDIRECT("H"&amp;(ROW()+12*(($AN537-1)*3+$AO537)-ROW())/12+5):INDIRECT("S"&amp;(ROW()+12*(($AN537-1)*3+$AO537)-ROW())/12+5),AQ537)</f>
        <v>0</v>
      </c>
      <c r="AS537" s="221"/>
      <c r="AU537" s="204">
        <f ca="1">IF(AND(AQ537&gt;0,AR637&gt;0),COUNTIF(AU$6:AU536,"&gt;0")+1,0)</f>
        <v>0</v>
      </c>
    </row>
    <row r="538" spans="40:47">
      <c r="AN538" s="204">
        <v>15</v>
      </c>
      <c r="AO538" s="204">
        <v>3</v>
      </c>
      <c r="AP538" s="204">
        <v>5</v>
      </c>
      <c r="AQ538" s="221">
        <f ca="1">IF($AP538=1,IF(INDIRECT(ADDRESS(($AN538-1)*3+$AO538+5,$AP538+7))="",0,INDIRECT(ADDRESS(($AN538-1)*3+$AO538+5,$AP538+7))),IF(INDIRECT(ADDRESS(($AN538-1)*3+$AO538+5,$AP538+7))="",0,IF(COUNTIF(INDIRECT(ADDRESS(($AN538-1)*36+($AO538-1)*12+6,COLUMN())):INDIRECT(ADDRESS(($AN538-1)*36+($AO538-1)*12+$AP538+4,COLUMN())),INDIRECT(ADDRESS(($AN538-1)*3+$AO538+5,$AP538+7)))&gt;=1,0,INDIRECT(ADDRESS(($AN538-1)*3+$AO538+5,$AP538+7)))))</f>
        <v>0</v>
      </c>
      <c r="AR538" s="204">
        <f ca="1">COUNTIF(INDIRECT("H"&amp;(ROW()+12*(($AN538-1)*3+$AO538)-ROW())/12+5):INDIRECT("S"&amp;(ROW()+12*(($AN538-1)*3+$AO538)-ROW())/12+5),AQ538)</f>
        <v>0</v>
      </c>
      <c r="AS538" s="221"/>
      <c r="AU538" s="204">
        <f ca="1">IF(AND(AQ538&gt;0,AR638&gt;0),COUNTIF(AU$6:AU537,"&gt;0")+1,0)</f>
        <v>0</v>
      </c>
    </row>
    <row r="539" spans="40:47">
      <c r="AN539" s="204">
        <v>15</v>
      </c>
      <c r="AO539" s="204">
        <v>3</v>
      </c>
      <c r="AP539" s="204">
        <v>6</v>
      </c>
      <c r="AQ539" s="221">
        <f ca="1">IF($AP539=1,IF(INDIRECT(ADDRESS(($AN539-1)*3+$AO539+5,$AP539+7))="",0,INDIRECT(ADDRESS(($AN539-1)*3+$AO539+5,$AP539+7))),IF(INDIRECT(ADDRESS(($AN539-1)*3+$AO539+5,$AP539+7))="",0,IF(COUNTIF(INDIRECT(ADDRESS(($AN539-1)*36+($AO539-1)*12+6,COLUMN())):INDIRECT(ADDRESS(($AN539-1)*36+($AO539-1)*12+$AP539+4,COLUMN())),INDIRECT(ADDRESS(($AN539-1)*3+$AO539+5,$AP539+7)))&gt;=1,0,INDIRECT(ADDRESS(($AN539-1)*3+$AO539+5,$AP539+7)))))</f>
        <v>0</v>
      </c>
      <c r="AR539" s="204">
        <f ca="1">COUNTIF(INDIRECT("H"&amp;(ROW()+12*(($AN539-1)*3+$AO539)-ROW())/12+5):INDIRECT("S"&amp;(ROW()+12*(($AN539-1)*3+$AO539)-ROW())/12+5),AQ539)</f>
        <v>0</v>
      </c>
      <c r="AS539" s="221"/>
      <c r="AU539" s="204">
        <f ca="1">IF(AND(AQ539&gt;0,AR639&gt;0),COUNTIF(AU$6:AU538,"&gt;0")+1,0)</f>
        <v>0</v>
      </c>
    </row>
    <row r="540" spans="40:47">
      <c r="AN540" s="204">
        <v>15</v>
      </c>
      <c r="AO540" s="204">
        <v>3</v>
      </c>
      <c r="AP540" s="204">
        <v>7</v>
      </c>
      <c r="AQ540" s="221">
        <f ca="1">IF($AP540=1,IF(INDIRECT(ADDRESS(($AN540-1)*3+$AO540+5,$AP540+7))="",0,INDIRECT(ADDRESS(($AN540-1)*3+$AO540+5,$AP540+7))),IF(INDIRECT(ADDRESS(($AN540-1)*3+$AO540+5,$AP540+7))="",0,IF(COUNTIF(INDIRECT(ADDRESS(($AN540-1)*36+($AO540-1)*12+6,COLUMN())):INDIRECT(ADDRESS(($AN540-1)*36+($AO540-1)*12+$AP540+4,COLUMN())),INDIRECT(ADDRESS(($AN540-1)*3+$AO540+5,$AP540+7)))&gt;=1,0,INDIRECT(ADDRESS(($AN540-1)*3+$AO540+5,$AP540+7)))))</f>
        <v>0</v>
      </c>
      <c r="AR540" s="204">
        <f ca="1">COUNTIF(INDIRECT("H"&amp;(ROW()+12*(($AN540-1)*3+$AO540)-ROW())/12+5):INDIRECT("S"&amp;(ROW()+12*(($AN540-1)*3+$AO540)-ROW())/12+5),AQ540)</f>
        <v>0</v>
      </c>
      <c r="AS540" s="221"/>
      <c r="AU540" s="204">
        <f ca="1">IF(AND(AQ540&gt;0,AR640&gt;0),COUNTIF(AU$6:AU539,"&gt;0")+1,0)</f>
        <v>0</v>
      </c>
    </row>
    <row r="541" spans="40:47">
      <c r="AN541" s="204">
        <v>15</v>
      </c>
      <c r="AO541" s="204">
        <v>3</v>
      </c>
      <c r="AP541" s="204">
        <v>8</v>
      </c>
      <c r="AQ541" s="221">
        <f ca="1">IF($AP541=1,IF(INDIRECT(ADDRESS(($AN541-1)*3+$AO541+5,$AP541+7))="",0,INDIRECT(ADDRESS(($AN541-1)*3+$AO541+5,$AP541+7))),IF(INDIRECT(ADDRESS(($AN541-1)*3+$AO541+5,$AP541+7))="",0,IF(COUNTIF(INDIRECT(ADDRESS(($AN541-1)*36+($AO541-1)*12+6,COLUMN())):INDIRECT(ADDRESS(($AN541-1)*36+($AO541-1)*12+$AP541+4,COLUMN())),INDIRECT(ADDRESS(($AN541-1)*3+$AO541+5,$AP541+7)))&gt;=1,0,INDIRECT(ADDRESS(($AN541-1)*3+$AO541+5,$AP541+7)))))</f>
        <v>0</v>
      </c>
      <c r="AR541" s="204">
        <f ca="1">COUNTIF(INDIRECT("H"&amp;(ROW()+12*(($AN541-1)*3+$AO541)-ROW())/12+5):INDIRECT("S"&amp;(ROW()+12*(($AN541-1)*3+$AO541)-ROW())/12+5),AQ541)</f>
        <v>0</v>
      </c>
      <c r="AS541" s="221"/>
      <c r="AU541" s="204">
        <f ca="1">IF(AND(AQ541&gt;0,AR641&gt;0),COUNTIF(AU$6:AU540,"&gt;0")+1,0)</f>
        <v>0</v>
      </c>
    </row>
    <row r="542" spans="40:47">
      <c r="AN542" s="204">
        <v>15</v>
      </c>
      <c r="AO542" s="204">
        <v>3</v>
      </c>
      <c r="AP542" s="204">
        <v>9</v>
      </c>
      <c r="AQ542" s="221">
        <f ca="1">IF($AP542=1,IF(INDIRECT(ADDRESS(($AN542-1)*3+$AO542+5,$AP542+7))="",0,INDIRECT(ADDRESS(($AN542-1)*3+$AO542+5,$AP542+7))),IF(INDIRECT(ADDRESS(($AN542-1)*3+$AO542+5,$AP542+7))="",0,IF(COUNTIF(INDIRECT(ADDRESS(($AN542-1)*36+($AO542-1)*12+6,COLUMN())):INDIRECT(ADDRESS(($AN542-1)*36+($AO542-1)*12+$AP542+4,COLUMN())),INDIRECT(ADDRESS(($AN542-1)*3+$AO542+5,$AP542+7)))&gt;=1,0,INDIRECT(ADDRESS(($AN542-1)*3+$AO542+5,$AP542+7)))))</f>
        <v>0</v>
      </c>
      <c r="AR542" s="204">
        <f ca="1">COUNTIF(INDIRECT("H"&amp;(ROW()+12*(($AN542-1)*3+$AO542)-ROW())/12+5):INDIRECT("S"&amp;(ROW()+12*(($AN542-1)*3+$AO542)-ROW())/12+5),AQ542)</f>
        <v>0</v>
      </c>
      <c r="AS542" s="221"/>
      <c r="AU542" s="204">
        <f ca="1">IF(AND(AQ542&gt;0,AR642&gt;0),COUNTIF(AU$6:AU541,"&gt;0")+1,0)</f>
        <v>0</v>
      </c>
    </row>
    <row r="543" spans="40:47">
      <c r="AN543" s="204">
        <v>15</v>
      </c>
      <c r="AO543" s="204">
        <v>3</v>
      </c>
      <c r="AP543" s="204">
        <v>10</v>
      </c>
      <c r="AQ543" s="221">
        <f ca="1">IF($AP543=1,IF(INDIRECT(ADDRESS(($AN543-1)*3+$AO543+5,$AP543+7))="",0,INDIRECT(ADDRESS(($AN543-1)*3+$AO543+5,$AP543+7))),IF(INDIRECT(ADDRESS(($AN543-1)*3+$AO543+5,$AP543+7))="",0,IF(COUNTIF(INDIRECT(ADDRESS(($AN543-1)*36+($AO543-1)*12+6,COLUMN())):INDIRECT(ADDRESS(($AN543-1)*36+($AO543-1)*12+$AP543+4,COLUMN())),INDIRECT(ADDRESS(($AN543-1)*3+$AO543+5,$AP543+7)))&gt;=1,0,INDIRECT(ADDRESS(($AN543-1)*3+$AO543+5,$AP543+7)))))</f>
        <v>0</v>
      </c>
      <c r="AR543" s="204">
        <f ca="1">COUNTIF(INDIRECT("H"&amp;(ROW()+12*(($AN543-1)*3+$AO543)-ROW())/12+5):INDIRECT("S"&amp;(ROW()+12*(($AN543-1)*3+$AO543)-ROW())/12+5),AQ543)</f>
        <v>0</v>
      </c>
      <c r="AS543" s="221"/>
      <c r="AU543" s="204">
        <f ca="1">IF(AND(AQ543&gt;0,AR643&gt;0),COUNTIF(AU$6:AU542,"&gt;0")+1,0)</f>
        <v>0</v>
      </c>
    </row>
    <row r="544" spans="40:47">
      <c r="AN544" s="204">
        <v>15</v>
      </c>
      <c r="AO544" s="204">
        <v>3</v>
      </c>
      <c r="AP544" s="204">
        <v>11</v>
      </c>
      <c r="AQ544" s="221">
        <f ca="1">IF($AP544=1,IF(INDIRECT(ADDRESS(($AN544-1)*3+$AO544+5,$AP544+7))="",0,INDIRECT(ADDRESS(($AN544-1)*3+$AO544+5,$AP544+7))),IF(INDIRECT(ADDRESS(($AN544-1)*3+$AO544+5,$AP544+7))="",0,IF(COUNTIF(INDIRECT(ADDRESS(($AN544-1)*36+($AO544-1)*12+6,COLUMN())):INDIRECT(ADDRESS(($AN544-1)*36+($AO544-1)*12+$AP544+4,COLUMN())),INDIRECT(ADDRESS(($AN544-1)*3+$AO544+5,$AP544+7)))&gt;=1,0,INDIRECT(ADDRESS(($AN544-1)*3+$AO544+5,$AP544+7)))))</f>
        <v>0</v>
      </c>
      <c r="AR544" s="204">
        <f ca="1">COUNTIF(INDIRECT("H"&amp;(ROW()+12*(($AN544-1)*3+$AO544)-ROW())/12+5):INDIRECT("S"&amp;(ROW()+12*(($AN544-1)*3+$AO544)-ROW())/12+5),AQ544)</f>
        <v>0</v>
      </c>
      <c r="AS544" s="221"/>
      <c r="AU544" s="204">
        <f ca="1">IF(AND(AQ544&gt;0,AR644&gt;0),COUNTIF(AU$6:AU543,"&gt;0")+1,0)</f>
        <v>0</v>
      </c>
    </row>
    <row r="545" spans="40:47">
      <c r="AN545" s="204">
        <v>15</v>
      </c>
      <c r="AO545" s="204">
        <v>3</v>
      </c>
      <c r="AP545" s="204">
        <v>12</v>
      </c>
      <c r="AQ545" s="221">
        <f ca="1">IF($AP545=1,IF(INDIRECT(ADDRESS(($AN545-1)*3+$AO545+5,$AP545+7))="",0,INDIRECT(ADDRESS(($AN545-1)*3+$AO545+5,$AP545+7))),IF(INDIRECT(ADDRESS(($AN545-1)*3+$AO545+5,$AP545+7))="",0,IF(COUNTIF(INDIRECT(ADDRESS(($AN545-1)*36+($AO545-1)*12+6,COLUMN())):INDIRECT(ADDRESS(($AN545-1)*36+($AO545-1)*12+$AP545+4,COLUMN())),INDIRECT(ADDRESS(($AN545-1)*3+$AO545+5,$AP545+7)))&gt;=1,0,INDIRECT(ADDRESS(($AN545-1)*3+$AO545+5,$AP545+7)))))</f>
        <v>0</v>
      </c>
      <c r="AR545" s="204">
        <f ca="1">COUNTIF(INDIRECT("H"&amp;(ROW()+12*(($AN545-1)*3+$AO545)-ROW())/12+5):INDIRECT("S"&amp;(ROW()+12*(($AN545-1)*3+$AO545)-ROW())/12+5),AQ545)</f>
        <v>0</v>
      </c>
      <c r="AS545" s="221"/>
      <c r="AU545" s="204">
        <f ca="1">IF(AND(AQ545&gt;0,AR645&gt;0),COUNTIF(AU$6:AU544,"&gt;0")+1,0)</f>
        <v>0</v>
      </c>
    </row>
    <row r="546" spans="40:47">
      <c r="AN546" s="204">
        <v>16</v>
      </c>
      <c r="AO546" s="204">
        <v>1</v>
      </c>
      <c r="AP546" s="204">
        <v>1</v>
      </c>
      <c r="AQ546" s="221">
        <f ca="1">IF($AP546=1,IF(INDIRECT(ADDRESS(($AN546-1)*3+$AO546+5,$AP546+7))="",0,INDIRECT(ADDRESS(($AN546-1)*3+$AO546+5,$AP546+7))),IF(INDIRECT(ADDRESS(($AN546-1)*3+$AO546+5,$AP546+7))="",0,IF(COUNTIF(INDIRECT(ADDRESS(($AN546-1)*36+($AO546-1)*12+6,COLUMN())):INDIRECT(ADDRESS(($AN546-1)*36+($AO546-1)*12+$AP546+4,COLUMN())),INDIRECT(ADDRESS(($AN546-1)*3+$AO546+5,$AP546+7)))&gt;=1,0,INDIRECT(ADDRESS(($AN546-1)*3+$AO546+5,$AP546+7)))))</f>
        <v>0</v>
      </c>
      <c r="AR546" s="204">
        <f ca="1">COUNTIF(INDIRECT("H"&amp;(ROW()+12*(($AN546-1)*3+$AO546)-ROW())/12+5):INDIRECT("S"&amp;(ROW()+12*(($AN546-1)*3+$AO546)-ROW())/12+5),AQ546)</f>
        <v>0</v>
      </c>
      <c r="AS546" s="221"/>
      <c r="AU546" s="204">
        <f ca="1">IF(AND(AQ546&gt;0,AR646&gt;0),COUNTIF(AU$6:AU545,"&gt;0")+1,0)</f>
        <v>0</v>
      </c>
    </row>
    <row r="547" spans="40:47">
      <c r="AN547" s="204">
        <v>16</v>
      </c>
      <c r="AO547" s="204">
        <v>1</v>
      </c>
      <c r="AP547" s="204">
        <v>2</v>
      </c>
      <c r="AQ547" s="221">
        <f ca="1">IF($AP547=1,IF(INDIRECT(ADDRESS(($AN547-1)*3+$AO547+5,$AP547+7))="",0,INDIRECT(ADDRESS(($AN547-1)*3+$AO547+5,$AP547+7))),IF(INDIRECT(ADDRESS(($AN547-1)*3+$AO547+5,$AP547+7))="",0,IF(COUNTIF(INDIRECT(ADDRESS(($AN547-1)*36+($AO547-1)*12+6,COLUMN())):INDIRECT(ADDRESS(($AN547-1)*36+($AO547-1)*12+$AP547+4,COLUMN())),INDIRECT(ADDRESS(($AN547-1)*3+$AO547+5,$AP547+7)))&gt;=1,0,INDIRECT(ADDRESS(($AN547-1)*3+$AO547+5,$AP547+7)))))</f>
        <v>0</v>
      </c>
      <c r="AR547" s="204">
        <f ca="1">COUNTIF(INDIRECT("H"&amp;(ROW()+12*(($AN547-1)*3+$AO547)-ROW())/12+5):INDIRECT("S"&amp;(ROW()+12*(($AN547-1)*3+$AO547)-ROW())/12+5),AQ547)</f>
        <v>0</v>
      </c>
      <c r="AS547" s="221"/>
      <c r="AU547" s="204">
        <f ca="1">IF(AND(AQ547&gt;0,AR647&gt;0),COUNTIF(AU$6:AU546,"&gt;0")+1,0)</f>
        <v>0</v>
      </c>
    </row>
    <row r="548" spans="40:47">
      <c r="AN548" s="204">
        <v>16</v>
      </c>
      <c r="AO548" s="204">
        <v>1</v>
      </c>
      <c r="AP548" s="204">
        <v>3</v>
      </c>
      <c r="AQ548" s="221">
        <f ca="1">IF($AP548=1,IF(INDIRECT(ADDRESS(($AN548-1)*3+$AO548+5,$AP548+7))="",0,INDIRECT(ADDRESS(($AN548-1)*3+$AO548+5,$AP548+7))),IF(INDIRECT(ADDRESS(($AN548-1)*3+$AO548+5,$AP548+7))="",0,IF(COUNTIF(INDIRECT(ADDRESS(($AN548-1)*36+($AO548-1)*12+6,COLUMN())):INDIRECT(ADDRESS(($AN548-1)*36+($AO548-1)*12+$AP548+4,COLUMN())),INDIRECT(ADDRESS(($AN548-1)*3+$AO548+5,$AP548+7)))&gt;=1,0,INDIRECT(ADDRESS(($AN548-1)*3+$AO548+5,$AP548+7)))))</f>
        <v>0</v>
      </c>
      <c r="AR548" s="204">
        <f ca="1">COUNTIF(INDIRECT("H"&amp;(ROW()+12*(($AN548-1)*3+$AO548)-ROW())/12+5):INDIRECT("S"&amp;(ROW()+12*(($AN548-1)*3+$AO548)-ROW())/12+5),AQ548)</f>
        <v>0</v>
      </c>
      <c r="AS548" s="221"/>
      <c r="AU548" s="204">
        <f ca="1">IF(AND(AQ548&gt;0,AR648&gt;0),COUNTIF(AU$6:AU547,"&gt;0")+1,0)</f>
        <v>0</v>
      </c>
    </row>
    <row r="549" spans="40:47">
      <c r="AN549" s="204">
        <v>16</v>
      </c>
      <c r="AO549" s="204">
        <v>1</v>
      </c>
      <c r="AP549" s="204">
        <v>4</v>
      </c>
      <c r="AQ549" s="221">
        <f ca="1">IF($AP549=1,IF(INDIRECT(ADDRESS(($AN549-1)*3+$AO549+5,$AP549+7))="",0,INDIRECT(ADDRESS(($AN549-1)*3+$AO549+5,$AP549+7))),IF(INDIRECT(ADDRESS(($AN549-1)*3+$AO549+5,$AP549+7))="",0,IF(COUNTIF(INDIRECT(ADDRESS(($AN549-1)*36+($AO549-1)*12+6,COLUMN())):INDIRECT(ADDRESS(($AN549-1)*36+($AO549-1)*12+$AP549+4,COLUMN())),INDIRECT(ADDRESS(($AN549-1)*3+$AO549+5,$AP549+7)))&gt;=1,0,INDIRECT(ADDRESS(($AN549-1)*3+$AO549+5,$AP549+7)))))</f>
        <v>0</v>
      </c>
      <c r="AR549" s="204">
        <f ca="1">COUNTIF(INDIRECT("H"&amp;(ROW()+12*(($AN549-1)*3+$AO549)-ROW())/12+5):INDIRECT("S"&amp;(ROW()+12*(($AN549-1)*3+$AO549)-ROW())/12+5),AQ549)</f>
        <v>0</v>
      </c>
      <c r="AS549" s="221"/>
      <c r="AU549" s="204">
        <f ca="1">IF(AND(AQ549&gt;0,AR649&gt;0),COUNTIF(AU$6:AU548,"&gt;0")+1,0)</f>
        <v>0</v>
      </c>
    </row>
    <row r="550" spans="40:47">
      <c r="AN550" s="204">
        <v>16</v>
      </c>
      <c r="AO550" s="204">
        <v>1</v>
      </c>
      <c r="AP550" s="204">
        <v>5</v>
      </c>
      <c r="AQ550" s="221">
        <f ca="1">IF($AP550=1,IF(INDIRECT(ADDRESS(($AN550-1)*3+$AO550+5,$AP550+7))="",0,INDIRECT(ADDRESS(($AN550-1)*3+$AO550+5,$AP550+7))),IF(INDIRECT(ADDRESS(($AN550-1)*3+$AO550+5,$AP550+7))="",0,IF(COUNTIF(INDIRECT(ADDRESS(($AN550-1)*36+($AO550-1)*12+6,COLUMN())):INDIRECT(ADDRESS(($AN550-1)*36+($AO550-1)*12+$AP550+4,COLUMN())),INDIRECT(ADDRESS(($AN550-1)*3+$AO550+5,$AP550+7)))&gt;=1,0,INDIRECT(ADDRESS(($AN550-1)*3+$AO550+5,$AP550+7)))))</f>
        <v>0</v>
      </c>
      <c r="AR550" s="204">
        <f ca="1">COUNTIF(INDIRECT("H"&amp;(ROW()+12*(($AN550-1)*3+$AO550)-ROW())/12+5):INDIRECT("S"&amp;(ROW()+12*(($AN550-1)*3+$AO550)-ROW())/12+5),AQ550)</f>
        <v>0</v>
      </c>
      <c r="AS550" s="221"/>
      <c r="AU550" s="204">
        <f ca="1">IF(AND(AQ550&gt;0,AR650&gt;0),COUNTIF(AU$6:AU549,"&gt;0")+1,0)</f>
        <v>0</v>
      </c>
    </row>
    <row r="551" spans="40:47">
      <c r="AN551" s="204">
        <v>16</v>
      </c>
      <c r="AO551" s="204">
        <v>1</v>
      </c>
      <c r="AP551" s="204">
        <v>6</v>
      </c>
      <c r="AQ551" s="221">
        <f ca="1">IF($AP551=1,IF(INDIRECT(ADDRESS(($AN551-1)*3+$AO551+5,$AP551+7))="",0,INDIRECT(ADDRESS(($AN551-1)*3+$AO551+5,$AP551+7))),IF(INDIRECT(ADDRESS(($AN551-1)*3+$AO551+5,$AP551+7))="",0,IF(COUNTIF(INDIRECT(ADDRESS(($AN551-1)*36+($AO551-1)*12+6,COLUMN())):INDIRECT(ADDRESS(($AN551-1)*36+($AO551-1)*12+$AP551+4,COLUMN())),INDIRECT(ADDRESS(($AN551-1)*3+$AO551+5,$AP551+7)))&gt;=1,0,INDIRECT(ADDRESS(($AN551-1)*3+$AO551+5,$AP551+7)))))</f>
        <v>0</v>
      </c>
      <c r="AR551" s="204">
        <f ca="1">COUNTIF(INDIRECT("H"&amp;(ROW()+12*(($AN551-1)*3+$AO551)-ROW())/12+5):INDIRECT("S"&amp;(ROW()+12*(($AN551-1)*3+$AO551)-ROW())/12+5),AQ551)</f>
        <v>0</v>
      </c>
      <c r="AS551" s="221"/>
      <c r="AU551" s="204">
        <f ca="1">IF(AND(AQ551&gt;0,AR651&gt;0),COUNTIF(AU$6:AU550,"&gt;0")+1,0)</f>
        <v>0</v>
      </c>
    </row>
    <row r="552" spans="40:47">
      <c r="AN552" s="204">
        <v>16</v>
      </c>
      <c r="AO552" s="204">
        <v>1</v>
      </c>
      <c r="AP552" s="204">
        <v>7</v>
      </c>
      <c r="AQ552" s="221">
        <f ca="1">IF($AP552=1,IF(INDIRECT(ADDRESS(($AN552-1)*3+$AO552+5,$AP552+7))="",0,INDIRECT(ADDRESS(($AN552-1)*3+$AO552+5,$AP552+7))),IF(INDIRECT(ADDRESS(($AN552-1)*3+$AO552+5,$AP552+7))="",0,IF(COUNTIF(INDIRECT(ADDRESS(($AN552-1)*36+($AO552-1)*12+6,COLUMN())):INDIRECT(ADDRESS(($AN552-1)*36+($AO552-1)*12+$AP552+4,COLUMN())),INDIRECT(ADDRESS(($AN552-1)*3+$AO552+5,$AP552+7)))&gt;=1,0,INDIRECT(ADDRESS(($AN552-1)*3+$AO552+5,$AP552+7)))))</f>
        <v>0</v>
      </c>
      <c r="AR552" s="204">
        <f ca="1">COUNTIF(INDIRECT("H"&amp;(ROW()+12*(($AN552-1)*3+$AO552)-ROW())/12+5):INDIRECT("S"&amp;(ROW()+12*(($AN552-1)*3+$AO552)-ROW())/12+5),AQ552)</f>
        <v>0</v>
      </c>
      <c r="AS552" s="221"/>
      <c r="AU552" s="204">
        <f ca="1">IF(AND(AQ552&gt;0,AR652&gt;0),COUNTIF(AU$6:AU551,"&gt;0")+1,0)</f>
        <v>0</v>
      </c>
    </row>
    <row r="553" spans="40:47">
      <c r="AN553" s="204">
        <v>16</v>
      </c>
      <c r="AO553" s="204">
        <v>1</v>
      </c>
      <c r="AP553" s="204">
        <v>8</v>
      </c>
      <c r="AQ553" s="221">
        <f ca="1">IF($AP553=1,IF(INDIRECT(ADDRESS(($AN553-1)*3+$AO553+5,$AP553+7))="",0,INDIRECT(ADDRESS(($AN553-1)*3+$AO553+5,$AP553+7))),IF(INDIRECT(ADDRESS(($AN553-1)*3+$AO553+5,$AP553+7))="",0,IF(COUNTIF(INDIRECT(ADDRESS(($AN553-1)*36+($AO553-1)*12+6,COLUMN())):INDIRECT(ADDRESS(($AN553-1)*36+($AO553-1)*12+$AP553+4,COLUMN())),INDIRECT(ADDRESS(($AN553-1)*3+$AO553+5,$AP553+7)))&gt;=1,0,INDIRECT(ADDRESS(($AN553-1)*3+$AO553+5,$AP553+7)))))</f>
        <v>0</v>
      </c>
      <c r="AR553" s="204">
        <f ca="1">COUNTIF(INDIRECT("H"&amp;(ROW()+12*(($AN553-1)*3+$AO553)-ROW())/12+5):INDIRECT("S"&amp;(ROW()+12*(($AN553-1)*3+$AO553)-ROW())/12+5),AQ553)</f>
        <v>0</v>
      </c>
      <c r="AS553" s="221"/>
      <c r="AU553" s="204">
        <f ca="1">IF(AND(AQ553&gt;0,AR653&gt;0),COUNTIF(AU$6:AU552,"&gt;0")+1,0)</f>
        <v>0</v>
      </c>
    </row>
    <row r="554" spans="40:47">
      <c r="AN554" s="204">
        <v>16</v>
      </c>
      <c r="AO554" s="204">
        <v>1</v>
      </c>
      <c r="AP554" s="204">
        <v>9</v>
      </c>
      <c r="AQ554" s="221">
        <f ca="1">IF($AP554=1,IF(INDIRECT(ADDRESS(($AN554-1)*3+$AO554+5,$AP554+7))="",0,INDIRECT(ADDRESS(($AN554-1)*3+$AO554+5,$AP554+7))),IF(INDIRECT(ADDRESS(($AN554-1)*3+$AO554+5,$AP554+7))="",0,IF(COUNTIF(INDIRECT(ADDRESS(($AN554-1)*36+($AO554-1)*12+6,COLUMN())):INDIRECT(ADDRESS(($AN554-1)*36+($AO554-1)*12+$AP554+4,COLUMN())),INDIRECT(ADDRESS(($AN554-1)*3+$AO554+5,$AP554+7)))&gt;=1,0,INDIRECT(ADDRESS(($AN554-1)*3+$AO554+5,$AP554+7)))))</f>
        <v>0</v>
      </c>
      <c r="AR554" s="204">
        <f ca="1">COUNTIF(INDIRECT("H"&amp;(ROW()+12*(($AN554-1)*3+$AO554)-ROW())/12+5):INDIRECT("S"&amp;(ROW()+12*(($AN554-1)*3+$AO554)-ROW())/12+5),AQ554)</f>
        <v>0</v>
      </c>
      <c r="AS554" s="221"/>
      <c r="AU554" s="204">
        <f ca="1">IF(AND(AQ554&gt;0,AR654&gt;0),COUNTIF(AU$6:AU553,"&gt;0")+1,0)</f>
        <v>0</v>
      </c>
    </row>
    <row r="555" spans="40:47">
      <c r="AN555" s="204">
        <v>16</v>
      </c>
      <c r="AO555" s="204">
        <v>1</v>
      </c>
      <c r="AP555" s="204">
        <v>10</v>
      </c>
      <c r="AQ555" s="221">
        <f ca="1">IF($AP555=1,IF(INDIRECT(ADDRESS(($AN555-1)*3+$AO555+5,$AP555+7))="",0,INDIRECT(ADDRESS(($AN555-1)*3+$AO555+5,$AP555+7))),IF(INDIRECT(ADDRESS(($AN555-1)*3+$AO555+5,$AP555+7))="",0,IF(COUNTIF(INDIRECT(ADDRESS(($AN555-1)*36+($AO555-1)*12+6,COLUMN())):INDIRECT(ADDRESS(($AN555-1)*36+($AO555-1)*12+$AP555+4,COLUMN())),INDIRECT(ADDRESS(($AN555-1)*3+$AO555+5,$AP555+7)))&gt;=1,0,INDIRECT(ADDRESS(($AN555-1)*3+$AO555+5,$AP555+7)))))</f>
        <v>0</v>
      </c>
      <c r="AR555" s="204">
        <f ca="1">COUNTIF(INDIRECT("H"&amp;(ROW()+12*(($AN555-1)*3+$AO555)-ROW())/12+5):INDIRECT("S"&amp;(ROW()+12*(($AN555-1)*3+$AO555)-ROW())/12+5),AQ555)</f>
        <v>0</v>
      </c>
      <c r="AS555" s="221"/>
      <c r="AU555" s="204">
        <f ca="1">IF(AND(AQ555&gt;0,AR655&gt;0),COUNTIF(AU$6:AU554,"&gt;0")+1,0)</f>
        <v>0</v>
      </c>
    </row>
    <row r="556" spans="40:47">
      <c r="AN556" s="204">
        <v>16</v>
      </c>
      <c r="AO556" s="204">
        <v>1</v>
      </c>
      <c r="AP556" s="204">
        <v>11</v>
      </c>
      <c r="AQ556" s="221">
        <f ca="1">IF($AP556=1,IF(INDIRECT(ADDRESS(($AN556-1)*3+$AO556+5,$AP556+7))="",0,INDIRECT(ADDRESS(($AN556-1)*3+$AO556+5,$AP556+7))),IF(INDIRECT(ADDRESS(($AN556-1)*3+$AO556+5,$AP556+7))="",0,IF(COUNTIF(INDIRECT(ADDRESS(($AN556-1)*36+($AO556-1)*12+6,COLUMN())):INDIRECT(ADDRESS(($AN556-1)*36+($AO556-1)*12+$AP556+4,COLUMN())),INDIRECT(ADDRESS(($AN556-1)*3+$AO556+5,$AP556+7)))&gt;=1,0,INDIRECT(ADDRESS(($AN556-1)*3+$AO556+5,$AP556+7)))))</f>
        <v>0</v>
      </c>
      <c r="AR556" s="204">
        <f ca="1">COUNTIF(INDIRECT("H"&amp;(ROW()+12*(($AN556-1)*3+$AO556)-ROW())/12+5):INDIRECT("S"&amp;(ROW()+12*(($AN556-1)*3+$AO556)-ROW())/12+5),AQ556)</f>
        <v>0</v>
      </c>
      <c r="AS556" s="221"/>
      <c r="AU556" s="204">
        <f ca="1">IF(AND(AQ556&gt;0,AR656&gt;0),COUNTIF(AU$6:AU555,"&gt;0")+1,0)</f>
        <v>0</v>
      </c>
    </row>
    <row r="557" spans="40:47">
      <c r="AN557" s="204">
        <v>16</v>
      </c>
      <c r="AO557" s="204">
        <v>1</v>
      </c>
      <c r="AP557" s="204">
        <v>12</v>
      </c>
      <c r="AQ557" s="221">
        <f ca="1">IF($AP557=1,IF(INDIRECT(ADDRESS(($AN557-1)*3+$AO557+5,$AP557+7))="",0,INDIRECT(ADDRESS(($AN557-1)*3+$AO557+5,$AP557+7))),IF(INDIRECT(ADDRESS(($AN557-1)*3+$AO557+5,$AP557+7))="",0,IF(COUNTIF(INDIRECT(ADDRESS(($AN557-1)*36+($AO557-1)*12+6,COLUMN())):INDIRECT(ADDRESS(($AN557-1)*36+($AO557-1)*12+$AP557+4,COLUMN())),INDIRECT(ADDRESS(($AN557-1)*3+$AO557+5,$AP557+7)))&gt;=1,0,INDIRECT(ADDRESS(($AN557-1)*3+$AO557+5,$AP557+7)))))</f>
        <v>0</v>
      </c>
      <c r="AR557" s="204">
        <f ca="1">COUNTIF(INDIRECT("H"&amp;(ROW()+12*(($AN557-1)*3+$AO557)-ROW())/12+5):INDIRECT("S"&amp;(ROW()+12*(($AN557-1)*3+$AO557)-ROW())/12+5),AQ557)</f>
        <v>0</v>
      </c>
      <c r="AS557" s="221"/>
      <c r="AU557" s="204">
        <f ca="1">IF(AND(AQ557&gt;0,AR657&gt;0),COUNTIF(AU$6:AU556,"&gt;0")+1,0)</f>
        <v>0</v>
      </c>
    </row>
    <row r="558" spans="40:47">
      <c r="AN558" s="204">
        <v>16</v>
      </c>
      <c r="AO558" s="204">
        <v>2</v>
      </c>
      <c r="AP558" s="204">
        <v>1</v>
      </c>
      <c r="AQ558" s="221">
        <f ca="1">IF($AP558=1,IF(INDIRECT(ADDRESS(($AN558-1)*3+$AO558+5,$AP558+7))="",0,INDIRECT(ADDRESS(($AN558-1)*3+$AO558+5,$AP558+7))),IF(INDIRECT(ADDRESS(($AN558-1)*3+$AO558+5,$AP558+7))="",0,IF(COUNTIF(INDIRECT(ADDRESS(($AN558-1)*36+($AO558-1)*12+6,COLUMN())):INDIRECT(ADDRESS(($AN558-1)*36+($AO558-1)*12+$AP558+4,COLUMN())),INDIRECT(ADDRESS(($AN558-1)*3+$AO558+5,$AP558+7)))&gt;=1,0,INDIRECT(ADDRESS(($AN558-1)*3+$AO558+5,$AP558+7)))))</f>
        <v>0</v>
      </c>
      <c r="AR558" s="204">
        <f ca="1">COUNTIF(INDIRECT("H"&amp;(ROW()+12*(($AN558-1)*3+$AO558)-ROW())/12+5):INDIRECT("S"&amp;(ROW()+12*(($AN558-1)*3+$AO558)-ROW())/12+5),AQ558)</f>
        <v>0</v>
      </c>
      <c r="AS558" s="221"/>
      <c r="AU558" s="204">
        <f ca="1">IF(AND(AQ558&gt;0,AR658&gt;0),COUNTIF(AU$6:AU557,"&gt;0")+1,0)</f>
        <v>0</v>
      </c>
    </row>
    <row r="559" spans="40:47">
      <c r="AN559" s="204">
        <v>16</v>
      </c>
      <c r="AO559" s="204">
        <v>2</v>
      </c>
      <c r="AP559" s="204">
        <v>2</v>
      </c>
      <c r="AQ559" s="221">
        <f ca="1">IF($AP559=1,IF(INDIRECT(ADDRESS(($AN559-1)*3+$AO559+5,$AP559+7))="",0,INDIRECT(ADDRESS(($AN559-1)*3+$AO559+5,$AP559+7))),IF(INDIRECT(ADDRESS(($AN559-1)*3+$AO559+5,$AP559+7))="",0,IF(COUNTIF(INDIRECT(ADDRESS(($AN559-1)*36+($AO559-1)*12+6,COLUMN())):INDIRECT(ADDRESS(($AN559-1)*36+($AO559-1)*12+$AP559+4,COLUMN())),INDIRECT(ADDRESS(($AN559-1)*3+$AO559+5,$AP559+7)))&gt;=1,0,INDIRECT(ADDRESS(($AN559-1)*3+$AO559+5,$AP559+7)))))</f>
        <v>0</v>
      </c>
      <c r="AR559" s="204">
        <f ca="1">COUNTIF(INDIRECT("H"&amp;(ROW()+12*(($AN559-1)*3+$AO559)-ROW())/12+5):INDIRECT("S"&amp;(ROW()+12*(($AN559-1)*3+$AO559)-ROW())/12+5),AQ559)</f>
        <v>0</v>
      </c>
      <c r="AS559" s="221"/>
      <c r="AU559" s="204">
        <f ca="1">IF(AND(AQ559&gt;0,AR659&gt;0),COUNTIF(AU$6:AU558,"&gt;0")+1,0)</f>
        <v>0</v>
      </c>
    </row>
    <row r="560" spans="40:47">
      <c r="AN560" s="204">
        <v>16</v>
      </c>
      <c r="AO560" s="204">
        <v>2</v>
      </c>
      <c r="AP560" s="204">
        <v>3</v>
      </c>
      <c r="AQ560" s="221">
        <f ca="1">IF($AP560=1,IF(INDIRECT(ADDRESS(($AN560-1)*3+$AO560+5,$AP560+7))="",0,INDIRECT(ADDRESS(($AN560-1)*3+$AO560+5,$AP560+7))),IF(INDIRECT(ADDRESS(($AN560-1)*3+$AO560+5,$AP560+7))="",0,IF(COUNTIF(INDIRECT(ADDRESS(($AN560-1)*36+($AO560-1)*12+6,COLUMN())):INDIRECT(ADDRESS(($AN560-1)*36+($AO560-1)*12+$AP560+4,COLUMN())),INDIRECT(ADDRESS(($AN560-1)*3+$AO560+5,$AP560+7)))&gt;=1,0,INDIRECT(ADDRESS(($AN560-1)*3+$AO560+5,$AP560+7)))))</f>
        <v>0</v>
      </c>
      <c r="AR560" s="204">
        <f ca="1">COUNTIF(INDIRECT("H"&amp;(ROW()+12*(($AN560-1)*3+$AO560)-ROW())/12+5):INDIRECT("S"&amp;(ROW()+12*(($AN560-1)*3+$AO560)-ROW())/12+5),AQ560)</f>
        <v>0</v>
      </c>
      <c r="AS560" s="221"/>
      <c r="AU560" s="204">
        <f ca="1">IF(AND(AQ560&gt;0,AR660&gt;0),COUNTIF(AU$6:AU559,"&gt;0")+1,0)</f>
        <v>0</v>
      </c>
    </row>
    <row r="561" spans="40:47">
      <c r="AN561" s="204">
        <v>16</v>
      </c>
      <c r="AO561" s="204">
        <v>2</v>
      </c>
      <c r="AP561" s="204">
        <v>4</v>
      </c>
      <c r="AQ561" s="221">
        <f ca="1">IF($AP561=1,IF(INDIRECT(ADDRESS(($AN561-1)*3+$AO561+5,$AP561+7))="",0,INDIRECT(ADDRESS(($AN561-1)*3+$AO561+5,$AP561+7))),IF(INDIRECT(ADDRESS(($AN561-1)*3+$AO561+5,$AP561+7))="",0,IF(COUNTIF(INDIRECT(ADDRESS(($AN561-1)*36+($AO561-1)*12+6,COLUMN())):INDIRECT(ADDRESS(($AN561-1)*36+($AO561-1)*12+$AP561+4,COLUMN())),INDIRECT(ADDRESS(($AN561-1)*3+$AO561+5,$AP561+7)))&gt;=1,0,INDIRECT(ADDRESS(($AN561-1)*3+$AO561+5,$AP561+7)))))</f>
        <v>0</v>
      </c>
      <c r="AR561" s="204">
        <f ca="1">COUNTIF(INDIRECT("H"&amp;(ROW()+12*(($AN561-1)*3+$AO561)-ROW())/12+5):INDIRECT("S"&amp;(ROW()+12*(($AN561-1)*3+$AO561)-ROW())/12+5),AQ561)</f>
        <v>0</v>
      </c>
      <c r="AS561" s="221"/>
      <c r="AU561" s="204">
        <f ca="1">IF(AND(AQ561&gt;0,AR661&gt;0),COUNTIF(AU$6:AU560,"&gt;0")+1,0)</f>
        <v>0</v>
      </c>
    </row>
    <row r="562" spans="40:47">
      <c r="AN562" s="204">
        <v>16</v>
      </c>
      <c r="AO562" s="204">
        <v>2</v>
      </c>
      <c r="AP562" s="204">
        <v>5</v>
      </c>
      <c r="AQ562" s="221">
        <f ca="1">IF($AP562=1,IF(INDIRECT(ADDRESS(($AN562-1)*3+$AO562+5,$AP562+7))="",0,INDIRECT(ADDRESS(($AN562-1)*3+$AO562+5,$AP562+7))),IF(INDIRECT(ADDRESS(($AN562-1)*3+$AO562+5,$AP562+7))="",0,IF(COUNTIF(INDIRECT(ADDRESS(($AN562-1)*36+($AO562-1)*12+6,COLUMN())):INDIRECT(ADDRESS(($AN562-1)*36+($AO562-1)*12+$AP562+4,COLUMN())),INDIRECT(ADDRESS(($AN562-1)*3+$AO562+5,$AP562+7)))&gt;=1,0,INDIRECT(ADDRESS(($AN562-1)*3+$AO562+5,$AP562+7)))))</f>
        <v>0</v>
      </c>
      <c r="AR562" s="204">
        <f ca="1">COUNTIF(INDIRECT("H"&amp;(ROW()+12*(($AN562-1)*3+$AO562)-ROW())/12+5):INDIRECT("S"&amp;(ROW()+12*(($AN562-1)*3+$AO562)-ROW())/12+5),AQ562)</f>
        <v>0</v>
      </c>
      <c r="AS562" s="221"/>
      <c r="AU562" s="204">
        <f ca="1">IF(AND(AQ562&gt;0,AR662&gt;0),COUNTIF(AU$6:AU561,"&gt;0")+1,0)</f>
        <v>0</v>
      </c>
    </row>
    <row r="563" spans="40:47">
      <c r="AN563" s="204">
        <v>16</v>
      </c>
      <c r="AO563" s="204">
        <v>2</v>
      </c>
      <c r="AP563" s="204">
        <v>6</v>
      </c>
      <c r="AQ563" s="221">
        <f ca="1">IF($AP563=1,IF(INDIRECT(ADDRESS(($AN563-1)*3+$AO563+5,$AP563+7))="",0,INDIRECT(ADDRESS(($AN563-1)*3+$AO563+5,$AP563+7))),IF(INDIRECT(ADDRESS(($AN563-1)*3+$AO563+5,$AP563+7))="",0,IF(COUNTIF(INDIRECT(ADDRESS(($AN563-1)*36+($AO563-1)*12+6,COLUMN())):INDIRECT(ADDRESS(($AN563-1)*36+($AO563-1)*12+$AP563+4,COLUMN())),INDIRECT(ADDRESS(($AN563-1)*3+$AO563+5,$AP563+7)))&gt;=1,0,INDIRECT(ADDRESS(($AN563-1)*3+$AO563+5,$AP563+7)))))</f>
        <v>0</v>
      </c>
      <c r="AR563" s="204">
        <f ca="1">COUNTIF(INDIRECT("H"&amp;(ROW()+12*(($AN563-1)*3+$AO563)-ROW())/12+5):INDIRECT("S"&amp;(ROW()+12*(($AN563-1)*3+$AO563)-ROW())/12+5),AQ563)</f>
        <v>0</v>
      </c>
      <c r="AS563" s="221"/>
      <c r="AU563" s="204">
        <f ca="1">IF(AND(AQ563&gt;0,AR663&gt;0),COUNTIF(AU$6:AU562,"&gt;0")+1,0)</f>
        <v>0</v>
      </c>
    </row>
    <row r="564" spans="40:47">
      <c r="AN564" s="204">
        <v>16</v>
      </c>
      <c r="AO564" s="204">
        <v>2</v>
      </c>
      <c r="AP564" s="204">
        <v>7</v>
      </c>
      <c r="AQ564" s="221">
        <f ca="1">IF($AP564=1,IF(INDIRECT(ADDRESS(($AN564-1)*3+$AO564+5,$AP564+7))="",0,INDIRECT(ADDRESS(($AN564-1)*3+$AO564+5,$AP564+7))),IF(INDIRECT(ADDRESS(($AN564-1)*3+$AO564+5,$AP564+7))="",0,IF(COUNTIF(INDIRECT(ADDRESS(($AN564-1)*36+($AO564-1)*12+6,COLUMN())):INDIRECT(ADDRESS(($AN564-1)*36+($AO564-1)*12+$AP564+4,COLUMN())),INDIRECT(ADDRESS(($AN564-1)*3+$AO564+5,$AP564+7)))&gt;=1,0,INDIRECT(ADDRESS(($AN564-1)*3+$AO564+5,$AP564+7)))))</f>
        <v>0</v>
      </c>
      <c r="AR564" s="204">
        <f ca="1">COUNTIF(INDIRECT("H"&amp;(ROW()+12*(($AN564-1)*3+$AO564)-ROW())/12+5):INDIRECT("S"&amp;(ROW()+12*(($AN564-1)*3+$AO564)-ROW())/12+5),AQ564)</f>
        <v>0</v>
      </c>
      <c r="AS564" s="221"/>
      <c r="AU564" s="204">
        <f ca="1">IF(AND(AQ564&gt;0,AR664&gt;0),COUNTIF(AU$6:AU563,"&gt;0")+1,0)</f>
        <v>0</v>
      </c>
    </row>
    <row r="565" spans="40:47">
      <c r="AN565" s="204">
        <v>16</v>
      </c>
      <c r="AO565" s="204">
        <v>2</v>
      </c>
      <c r="AP565" s="204">
        <v>8</v>
      </c>
      <c r="AQ565" s="221">
        <f ca="1">IF($AP565=1,IF(INDIRECT(ADDRESS(($AN565-1)*3+$AO565+5,$AP565+7))="",0,INDIRECT(ADDRESS(($AN565-1)*3+$AO565+5,$AP565+7))),IF(INDIRECT(ADDRESS(($AN565-1)*3+$AO565+5,$AP565+7))="",0,IF(COUNTIF(INDIRECT(ADDRESS(($AN565-1)*36+($AO565-1)*12+6,COLUMN())):INDIRECT(ADDRESS(($AN565-1)*36+($AO565-1)*12+$AP565+4,COLUMN())),INDIRECT(ADDRESS(($AN565-1)*3+$AO565+5,$AP565+7)))&gt;=1,0,INDIRECT(ADDRESS(($AN565-1)*3+$AO565+5,$AP565+7)))))</f>
        <v>0</v>
      </c>
      <c r="AR565" s="204">
        <f ca="1">COUNTIF(INDIRECT("H"&amp;(ROW()+12*(($AN565-1)*3+$AO565)-ROW())/12+5):INDIRECT("S"&amp;(ROW()+12*(($AN565-1)*3+$AO565)-ROW())/12+5),AQ565)</f>
        <v>0</v>
      </c>
      <c r="AS565" s="221"/>
      <c r="AU565" s="204">
        <f ca="1">IF(AND(AQ565&gt;0,AR665&gt;0),COUNTIF(AU$6:AU564,"&gt;0")+1,0)</f>
        <v>0</v>
      </c>
    </row>
    <row r="566" spans="40:47">
      <c r="AN566" s="204">
        <v>16</v>
      </c>
      <c r="AO566" s="204">
        <v>2</v>
      </c>
      <c r="AP566" s="204">
        <v>9</v>
      </c>
      <c r="AQ566" s="221">
        <f ca="1">IF($AP566=1,IF(INDIRECT(ADDRESS(($AN566-1)*3+$AO566+5,$AP566+7))="",0,INDIRECT(ADDRESS(($AN566-1)*3+$AO566+5,$AP566+7))),IF(INDIRECT(ADDRESS(($AN566-1)*3+$AO566+5,$AP566+7))="",0,IF(COUNTIF(INDIRECT(ADDRESS(($AN566-1)*36+($AO566-1)*12+6,COLUMN())):INDIRECT(ADDRESS(($AN566-1)*36+($AO566-1)*12+$AP566+4,COLUMN())),INDIRECT(ADDRESS(($AN566-1)*3+$AO566+5,$AP566+7)))&gt;=1,0,INDIRECT(ADDRESS(($AN566-1)*3+$AO566+5,$AP566+7)))))</f>
        <v>0</v>
      </c>
      <c r="AR566" s="204">
        <f ca="1">COUNTIF(INDIRECT("H"&amp;(ROW()+12*(($AN566-1)*3+$AO566)-ROW())/12+5):INDIRECT("S"&amp;(ROW()+12*(($AN566-1)*3+$AO566)-ROW())/12+5),AQ566)</f>
        <v>0</v>
      </c>
      <c r="AS566" s="221"/>
      <c r="AU566" s="204">
        <f ca="1">IF(AND(AQ566&gt;0,AR666&gt;0),COUNTIF(AU$6:AU565,"&gt;0")+1,0)</f>
        <v>0</v>
      </c>
    </row>
    <row r="567" spans="40:47">
      <c r="AN567" s="204">
        <v>16</v>
      </c>
      <c r="AO567" s="204">
        <v>2</v>
      </c>
      <c r="AP567" s="204">
        <v>10</v>
      </c>
      <c r="AQ567" s="221">
        <f ca="1">IF($AP567=1,IF(INDIRECT(ADDRESS(($AN567-1)*3+$AO567+5,$AP567+7))="",0,INDIRECT(ADDRESS(($AN567-1)*3+$AO567+5,$AP567+7))),IF(INDIRECT(ADDRESS(($AN567-1)*3+$AO567+5,$AP567+7))="",0,IF(COUNTIF(INDIRECT(ADDRESS(($AN567-1)*36+($AO567-1)*12+6,COLUMN())):INDIRECT(ADDRESS(($AN567-1)*36+($AO567-1)*12+$AP567+4,COLUMN())),INDIRECT(ADDRESS(($AN567-1)*3+$AO567+5,$AP567+7)))&gt;=1,0,INDIRECT(ADDRESS(($AN567-1)*3+$AO567+5,$AP567+7)))))</f>
        <v>0</v>
      </c>
      <c r="AR567" s="204">
        <f ca="1">COUNTIF(INDIRECT("H"&amp;(ROW()+12*(($AN567-1)*3+$AO567)-ROW())/12+5):INDIRECT("S"&amp;(ROW()+12*(($AN567-1)*3+$AO567)-ROW())/12+5),AQ567)</f>
        <v>0</v>
      </c>
      <c r="AS567" s="221"/>
      <c r="AU567" s="204">
        <f ca="1">IF(AND(AQ567&gt;0,AR667&gt;0),COUNTIF(AU$6:AU566,"&gt;0")+1,0)</f>
        <v>0</v>
      </c>
    </row>
    <row r="568" spans="40:47">
      <c r="AN568" s="204">
        <v>16</v>
      </c>
      <c r="AO568" s="204">
        <v>2</v>
      </c>
      <c r="AP568" s="204">
        <v>11</v>
      </c>
      <c r="AQ568" s="221">
        <f ca="1">IF($AP568=1,IF(INDIRECT(ADDRESS(($AN568-1)*3+$AO568+5,$AP568+7))="",0,INDIRECT(ADDRESS(($AN568-1)*3+$AO568+5,$AP568+7))),IF(INDIRECT(ADDRESS(($AN568-1)*3+$AO568+5,$AP568+7))="",0,IF(COUNTIF(INDIRECT(ADDRESS(($AN568-1)*36+($AO568-1)*12+6,COLUMN())):INDIRECT(ADDRESS(($AN568-1)*36+($AO568-1)*12+$AP568+4,COLUMN())),INDIRECT(ADDRESS(($AN568-1)*3+$AO568+5,$AP568+7)))&gt;=1,0,INDIRECT(ADDRESS(($AN568-1)*3+$AO568+5,$AP568+7)))))</f>
        <v>0</v>
      </c>
      <c r="AR568" s="204">
        <f ca="1">COUNTIF(INDIRECT("H"&amp;(ROW()+12*(($AN568-1)*3+$AO568)-ROW())/12+5):INDIRECT("S"&amp;(ROW()+12*(($AN568-1)*3+$AO568)-ROW())/12+5),AQ568)</f>
        <v>0</v>
      </c>
      <c r="AS568" s="221"/>
      <c r="AU568" s="204">
        <f ca="1">IF(AND(AQ568&gt;0,AR668&gt;0),COUNTIF(AU$6:AU567,"&gt;0")+1,0)</f>
        <v>0</v>
      </c>
    </row>
    <row r="569" spans="40:47">
      <c r="AN569" s="204">
        <v>16</v>
      </c>
      <c r="AO569" s="204">
        <v>2</v>
      </c>
      <c r="AP569" s="204">
        <v>12</v>
      </c>
      <c r="AQ569" s="221">
        <f ca="1">IF($AP569=1,IF(INDIRECT(ADDRESS(($AN569-1)*3+$AO569+5,$AP569+7))="",0,INDIRECT(ADDRESS(($AN569-1)*3+$AO569+5,$AP569+7))),IF(INDIRECT(ADDRESS(($AN569-1)*3+$AO569+5,$AP569+7))="",0,IF(COUNTIF(INDIRECT(ADDRESS(($AN569-1)*36+($AO569-1)*12+6,COLUMN())):INDIRECT(ADDRESS(($AN569-1)*36+($AO569-1)*12+$AP569+4,COLUMN())),INDIRECT(ADDRESS(($AN569-1)*3+$AO569+5,$AP569+7)))&gt;=1,0,INDIRECT(ADDRESS(($AN569-1)*3+$AO569+5,$AP569+7)))))</f>
        <v>0</v>
      </c>
      <c r="AR569" s="204">
        <f ca="1">COUNTIF(INDIRECT("H"&amp;(ROW()+12*(($AN569-1)*3+$AO569)-ROW())/12+5):INDIRECT("S"&amp;(ROW()+12*(($AN569-1)*3+$AO569)-ROW())/12+5),AQ569)</f>
        <v>0</v>
      </c>
      <c r="AS569" s="221"/>
      <c r="AU569" s="204">
        <f ca="1">IF(AND(AQ569&gt;0,AR669&gt;0),COUNTIF(AU$6:AU568,"&gt;0")+1,0)</f>
        <v>0</v>
      </c>
    </row>
    <row r="570" spans="40:47">
      <c r="AN570" s="204">
        <v>16</v>
      </c>
      <c r="AO570" s="204">
        <v>3</v>
      </c>
      <c r="AP570" s="204">
        <v>1</v>
      </c>
      <c r="AQ570" s="221">
        <f ca="1">IF($AP570=1,IF(INDIRECT(ADDRESS(($AN570-1)*3+$AO570+5,$AP570+7))="",0,INDIRECT(ADDRESS(($AN570-1)*3+$AO570+5,$AP570+7))),IF(INDIRECT(ADDRESS(($AN570-1)*3+$AO570+5,$AP570+7))="",0,IF(COUNTIF(INDIRECT(ADDRESS(($AN570-1)*36+($AO570-1)*12+6,COLUMN())):INDIRECT(ADDRESS(($AN570-1)*36+($AO570-1)*12+$AP570+4,COLUMN())),INDIRECT(ADDRESS(($AN570-1)*3+$AO570+5,$AP570+7)))&gt;=1,0,INDIRECT(ADDRESS(($AN570-1)*3+$AO570+5,$AP570+7)))))</f>
        <v>0</v>
      </c>
      <c r="AR570" s="204">
        <f ca="1">COUNTIF(INDIRECT("H"&amp;(ROW()+12*(($AN570-1)*3+$AO570)-ROW())/12+5):INDIRECT("S"&amp;(ROW()+12*(($AN570-1)*3+$AO570)-ROW())/12+5),AQ570)</f>
        <v>0</v>
      </c>
      <c r="AS570" s="221"/>
      <c r="AU570" s="204">
        <f ca="1">IF(AND(AQ570&gt;0,AR670&gt;0),COUNTIF(AU$6:AU569,"&gt;0")+1,0)</f>
        <v>0</v>
      </c>
    </row>
    <row r="571" spans="40:47">
      <c r="AN571" s="204">
        <v>16</v>
      </c>
      <c r="AO571" s="204">
        <v>3</v>
      </c>
      <c r="AP571" s="204">
        <v>2</v>
      </c>
      <c r="AQ571" s="221">
        <f ca="1">IF($AP571=1,IF(INDIRECT(ADDRESS(($AN571-1)*3+$AO571+5,$AP571+7))="",0,INDIRECT(ADDRESS(($AN571-1)*3+$AO571+5,$AP571+7))),IF(INDIRECT(ADDRESS(($AN571-1)*3+$AO571+5,$AP571+7))="",0,IF(COUNTIF(INDIRECT(ADDRESS(($AN571-1)*36+($AO571-1)*12+6,COLUMN())):INDIRECT(ADDRESS(($AN571-1)*36+($AO571-1)*12+$AP571+4,COLUMN())),INDIRECT(ADDRESS(($AN571-1)*3+$AO571+5,$AP571+7)))&gt;=1,0,INDIRECT(ADDRESS(($AN571-1)*3+$AO571+5,$AP571+7)))))</f>
        <v>0</v>
      </c>
      <c r="AR571" s="204">
        <f ca="1">COUNTIF(INDIRECT("H"&amp;(ROW()+12*(($AN571-1)*3+$AO571)-ROW())/12+5):INDIRECT("S"&amp;(ROW()+12*(($AN571-1)*3+$AO571)-ROW())/12+5),AQ571)</f>
        <v>0</v>
      </c>
      <c r="AS571" s="221"/>
      <c r="AU571" s="204">
        <f ca="1">IF(AND(AQ571&gt;0,AR671&gt;0),COUNTIF(AU$6:AU570,"&gt;0")+1,0)</f>
        <v>0</v>
      </c>
    </row>
    <row r="572" spans="40:47">
      <c r="AN572" s="204">
        <v>16</v>
      </c>
      <c r="AO572" s="204">
        <v>3</v>
      </c>
      <c r="AP572" s="204">
        <v>3</v>
      </c>
      <c r="AQ572" s="221">
        <f ca="1">IF($AP572=1,IF(INDIRECT(ADDRESS(($AN572-1)*3+$AO572+5,$AP572+7))="",0,INDIRECT(ADDRESS(($AN572-1)*3+$AO572+5,$AP572+7))),IF(INDIRECT(ADDRESS(($AN572-1)*3+$AO572+5,$AP572+7))="",0,IF(COUNTIF(INDIRECT(ADDRESS(($AN572-1)*36+($AO572-1)*12+6,COLUMN())):INDIRECT(ADDRESS(($AN572-1)*36+($AO572-1)*12+$AP572+4,COLUMN())),INDIRECT(ADDRESS(($AN572-1)*3+$AO572+5,$AP572+7)))&gt;=1,0,INDIRECT(ADDRESS(($AN572-1)*3+$AO572+5,$AP572+7)))))</f>
        <v>0</v>
      </c>
      <c r="AR572" s="204">
        <f ca="1">COUNTIF(INDIRECT("H"&amp;(ROW()+12*(($AN572-1)*3+$AO572)-ROW())/12+5):INDIRECT("S"&amp;(ROW()+12*(($AN572-1)*3+$AO572)-ROW())/12+5),AQ572)</f>
        <v>0</v>
      </c>
      <c r="AS572" s="221"/>
      <c r="AU572" s="204">
        <f ca="1">IF(AND(AQ572&gt;0,AR672&gt;0),COUNTIF(AU$6:AU571,"&gt;0")+1,0)</f>
        <v>0</v>
      </c>
    </row>
    <row r="573" spans="40:47">
      <c r="AN573" s="204">
        <v>16</v>
      </c>
      <c r="AO573" s="204">
        <v>3</v>
      </c>
      <c r="AP573" s="204">
        <v>4</v>
      </c>
      <c r="AQ573" s="221">
        <f ca="1">IF($AP573=1,IF(INDIRECT(ADDRESS(($AN573-1)*3+$AO573+5,$AP573+7))="",0,INDIRECT(ADDRESS(($AN573-1)*3+$AO573+5,$AP573+7))),IF(INDIRECT(ADDRESS(($AN573-1)*3+$AO573+5,$AP573+7))="",0,IF(COUNTIF(INDIRECT(ADDRESS(($AN573-1)*36+($AO573-1)*12+6,COLUMN())):INDIRECT(ADDRESS(($AN573-1)*36+($AO573-1)*12+$AP573+4,COLUMN())),INDIRECT(ADDRESS(($AN573-1)*3+$AO573+5,$AP573+7)))&gt;=1,0,INDIRECT(ADDRESS(($AN573-1)*3+$AO573+5,$AP573+7)))))</f>
        <v>0</v>
      </c>
      <c r="AR573" s="204">
        <f ca="1">COUNTIF(INDIRECT("H"&amp;(ROW()+12*(($AN573-1)*3+$AO573)-ROW())/12+5):INDIRECT("S"&amp;(ROW()+12*(($AN573-1)*3+$AO573)-ROW())/12+5),AQ573)</f>
        <v>0</v>
      </c>
      <c r="AS573" s="221"/>
      <c r="AU573" s="204">
        <f ca="1">IF(AND(AQ573&gt;0,AR673&gt;0),COUNTIF(AU$6:AU572,"&gt;0")+1,0)</f>
        <v>0</v>
      </c>
    </row>
    <row r="574" spans="40:47">
      <c r="AN574" s="204">
        <v>16</v>
      </c>
      <c r="AO574" s="204">
        <v>3</v>
      </c>
      <c r="AP574" s="204">
        <v>5</v>
      </c>
      <c r="AQ574" s="221">
        <f ca="1">IF($AP574=1,IF(INDIRECT(ADDRESS(($AN574-1)*3+$AO574+5,$AP574+7))="",0,INDIRECT(ADDRESS(($AN574-1)*3+$AO574+5,$AP574+7))),IF(INDIRECT(ADDRESS(($AN574-1)*3+$AO574+5,$AP574+7))="",0,IF(COUNTIF(INDIRECT(ADDRESS(($AN574-1)*36+($AO574-1)*12+6,COLUMN())):INDIRECT(ADDRESS(($AN574-1)*36+($AO574-1)*12+$AP574+4,COLUMN())),INDIRECT(ADDRESS(($AN574-1)*3+$AO574+5,$AP574+7)))&gt;=1,0,INDIRECT(ADDRESS(($AN574-1)*3+$AO574+5,$AP574+7)))))</f>
        <v>0</v>
      </c>
      <c r="AR574" s="204">
        <f ca="1">COUNTIF(INDIRECT("H"&amp;(ROW()+12*(($AN574-1)*3+$AO574)-ROW())/12+5):INDIRECT("S"&amp;(ROW()+12*(($AN574-1)*3+$AO574)-ROW())/12+5),AQ574)</f>
        <v>0</v>
      </c>
      <c r="AS574" s="221"/>
      <c r="AU574" s="204">
        <f ca="1">IF(AND(AQ574&gt;0,AR674&gt;0),COUNTIF(AU$6:AU573,"&gt;0")+1,0)</f>
        <v>0</v>
      </c>
    </row>
    <row r="575" spans="40:47">
      <c r="AN575" s="204">
        <v>16</v>
      </c>
      <c r="AO575" s="204">
        <v>3</v>
      </c>
      <c r="AP575" s="204">
        <v>6</v>
      </c>
      <c r="AQ575" s="221">
        <f ca="1">IF($AP575=1,IF(INDIRECT(ADDRESS(($AN575-1)*3+$AO575+5,$AP575+7))="",0,INDIRECT(ADDRESS(($AN575-1)*3+$AO575+5,$AP575+7))),IF(INDIRECT(ADDRESS(($AN575-1)*3+$AO575+5,$AP575+7))="",0,IF(COUNTIF(INDIRECT(ADDRESS(($AN575-1)*36+($AO575-1)*12+6,COLUMN())):INDIRECT(ADDRESS(($AN575-1)*36+($AO575-1)*12+$AP575+4,COLUMN())),INDIRECT(ADDRESS(($AN575-1)*3+$AO575+5,$AP575+7)))&gt;=1,0,INDIRECT(ADDRESS(($AN575-1)*3+$AO575+5,$AP575+7)))))</f>
        <v>0</v>
      </c>
      <c r="AR575" s="204">
        <f ca="1">COUNTIF(INDIRECT("H"&amp;(ROW()+12*(($AN575-1)*3+$AO575)-ROW())/12+5):INDIRECT("S"&amp;(ROW()+12*(($AN575-1)*3+$AO575)-ROW())/12+5),AQ575)</f>
        <v>0</v>
      </c>
      <c r="AS575" s="221"/>
      <c r="AU575" s="204">
        <f ca="1">IF(AND(AQ575&gt;0,AR675&gt;0),COUNTIF(AU$6:AU574,"&gt;0")+1,0)</f>
        <v>0</v>
      </c>
    </row>
    <row r="576" spans="40:47">
      <c r="AN576" s="204">
        <v>16</v>
      </c>
      <c r="AO576" s="204">
        <v>3</v>
      </c>
      <c r="AP576" s="204">
        <v>7</v>
      </c>
      <c r="AQ576" s="221">
        <f ca="1">IF($AP576=1,IF(INDIRECT(ADDRESS(($AN576-1)*3+$AO576+5,$AP576+7))="",0,INDIRECT(ADDRESS(($AN576-1)*3+$AO576+5,$AP576+7))),IF(INDIRECT(ADDRESS(($AN576-1)*3+$AO576+5,$AP576+7))="",0,IF(COUNTIF(INDIRECT(ADDRESS(($AN576-1)*36+($AO576-1)*12+6,COLUMN())):INDIRECT(ADDRESS(($AN576-1)*36+($AO576-1)*12+$AP576+4,COLUMN())),INDIRECT(ADDRESS(($AN576-1)*3+$AO576+5,$AP576+7)))&gt;=1,0,INDIRECT(ADDRESS(($AN576-1)*3+$AO576+5,$AP576+7)))))</f>
        <v>0</v>
      </c>
      <c r="AR576" s="204">
        <f ca="1">COUNTIF(INDIRECT("H"&amp;(ROW()+12*(($AN576-1)*3+$AO576)-ROW())/12+5):INDIRECT("S"&amp;(ROW()+12*(($AN576-1)*3+$AO576)-ROW())/12+5),AQ576)</f>
        <v>0</v>
      </c>
      <c r="AS576" s="221"/>
      <c r="AU576" s="204">
        <f ca="1">IF(AND(AQ576&gt;0,AR676&gt;0),COUNTIF(AU$6:AU575,"&gt;0")+1,0)</f>
        <v>0</v>
      </c>
    </row>
    <row r="577" spans="40:47">
      <c r="AN577" s="204">
        <v>16</v>
      </c>
      <c r="AO577" s="204">
        <v>3</v>
      </c>
      <c r="AP577" s="204">
        <v>8</v>
      </c>
      <c r="AQ577" s="221">
        <f ca="1">IF($AP577=1,IF(INDIRECT(ADDRESS(($AN577-1)*3+$AO577+5,$AP577+7))="",0,INDIRECT(ADDRESS(($AN577-1)*3+$AO577+5,$AP577+7))),IF(INDIRECT(ADDRESS(($AN577-1)*3+$AO577+5,$AP577+7))="",0,IF(COUNTIF(INDIRECT(ADDRESS(($AN577-1)*36+($AO577-1)*12+6,COLUMN())):INDIRECT(ADDRESS(($AN577-1)*36+($AO577-1)*12+$AP577+4,COLUMN())),INDIRECT(ADDRESS(($AN577-1)*3+$AO577+5,$AP577+7)))&gt;=1,0,INDIRECT(ADDRESS(($AN577-1)*3+$AO577+5,$AP577+7)))))</f>
        <v>0</v>
      </c>
      <c r="AR577" s="204">
        <f ca="1">COUNTIF(INDIRECT("H"&amp;(ROW()+12*(($AN577-1)*3+$AO577)-ROW())/12+5):INDIRECT("S"&amp;(ROW()+12*(($AN577-1)*3+$AO577)-ROW())/12+5),AQ577)</f>
        <v>0</v>
      </c>
      <c r="AS577" s="221"/>
      <c r="AU577" s="204">
        <f ca="1">IF(AND(AQ577&gt;0,AR677&gt;0),COUNTIF(AU$6:AU576,"&gt;0")+1,0)</f>
        <v>0</v>
      </c>
    </row>
    <row r="578" spans="40:47">
      <c r="AN578" s="204">
        <v>16</v>
      </c>
      <c r="AO578" s="204">
        <v>3</v>
      </c>
      <c r="AP578" s="204">
        <v>9</v>
      </c>
      <c r="AQ578" s="221">
        <f ca="1">IF($AP578=1,IF(INDIRECT(ADDRESS(($AN578-1)*3+$AO578+5,$AP578+7))="",0,INDIRECT(ADDRESS(($AN578-1)*3+$AO578+5,$AP578+7))),IF(INDIRECT(ADDRESS(($AN578-1)*3+$AO578+5,$AP578+7))="",0,IF(COUNTIF(INDIRECT(ADDRESS(($AN578-1)*36+($AO578-1)*12+6,COLUMN())):INDIRECT(ADDRESS(($AN578-1)*36+($AO578-1)*12+$AP578+4,COLUMN())),INDIRECT(ADDRESS(($AN578-1)*3+$AO578+5,$AP578+7)))&gt;=1,0,INDIRECT(ADDRESS(($AN578-1)*3+$AO578+5,$AP578+7)))))</f>
        <v>0</v>
      </c>
      <c r="AR578" s="204">
        <f ca="1">COUNTIF(INDIRECT("H"&amp;(ROW()+12*(($AN578-1)*3+$AO578)-ROW())/12+5):INDIRECT("S"&amp;(ROW()+12*(($AN578-1)*3+$AO578)-ROW())/12+5),AQ578)</f>
        <v>0</v>
      </c>
      <c r="AS578" s="221"/>
      <c r="AU578" s="204">
        <f ca="1">IF(AND(AQ578&gt;0,AR678&gt;0),COUNTIF(AU$6:AU577,"&gt;0")+1,0)</f>
        <v>0</v>
      </c>
    </row>
    <row r="579" spans="40:47">
      <c r="AN579" s="204">
        <v>16</v>
      </c>
      <c r="AO579" s="204">
        <v>3</v>
      </c>
      <c r="AP579" s="204">
        <v>10</v>
      </c>
      <c r="AQ579" s="221">
        <f ca="1">IF($AP579=1,IF(INDIRECT(ADDRESS(($AN579-1)*3+$AO579+5,$AP579+7))="",0,INDIRECT(ADDRESS(($AN579-1)*3+$AO579+5,$AP579+7))),IF(INDIRECT(ADDRESS(($AN579-1)*3+$AO579+5,$AP579+7))="",0,IF(COUNTIF(INDIRECT(ADDRESS(($AN579-1)*36+($AO579-1)*12+6,COLUMN())):INDIRECT(ADDRESS(($AN579-1)*36+($AO579-1)*12+$AP579+4,COLUMN())),INDIRECT(ADDRESS(($AN579-1)*3+$AO579+5,$AP579+7)))&gt;=1,0,INDIRECT(ADDRESS(($AN579-1)*3+$AO579+5,$AP579+7)))))</f>
        <v>0</v>
      </c>
      <c r="AR579" s="204">
        <f ca="1">COUNTIF(INDIRECT("H"&amp;(ROW()+12*(($AN579-1)*3+$AO579)-ROW())/12+5):INDIRECT("S"&amp;(ROW()+12*(($AN579-1)*3+$AO579)-ROW())/12+5),AQ579)</f>
        <v>0</v>
      </c>
      <c r="AS579" s="221"/>
      <c r="AU579" s="204">
        <f ca="1">IF(AND(AQ579&gt;0,AR679&gt;0),COUNTIF(AU$6:AU578,"&gt;0")+1,0)</f>
        <v>0</v>
      </c>
    </row>
    <row r="580" spans="40:47">
      <c r="AN580" s="204">
        <v>16</v>
      </c>
      <c r="AO580" s="204">
        <v>3</v>
      </c>
      <c r="AP580" s="204">
        <v>11</v>
      </c>
      <c r="AQ580" s="221">
        <f ca="1">IF($AP580=1,IF(INDIRECT(ADDRESS(($AN580-1)*3+$AO580+5,$AP580+7))="",0,INDIRECT(ADDRESS(($AN580-1)*3+$AO580+5,$AP580+7))),IF(INDIRECT(ADDRESS(($AN580-1)*3+$AO580+5,$AP580+7))="",0,IF(COUNTIF(INDIRECT(ADDRESS(($AN580-1)*36+($AO580-1)*12+6,COLUMN())):INDIRECT(ADDRESS(($AN580-1)*36+($AO580-1)*12+$AP580+4,COLUMN())),INDIRECT(ADDRESS(($AN580-1)*3+$AO580+5,$AP580+7)))&gt;=1,0,INDIRECT(ADDRESS(($AN580-1)*3+$AO580+5,$AP580+7)))))</f>
        <v>0</v>
      </c>
      <c r="AR580" s="204">
        <f ca="1">COUNTIF(INDIRECT("H"&amp;(ROW()+12*(($AN580-1)*3+$AO580)-ROW())/12+5):INDIRECT("S"&amp;(ROW()+12*(($AN580-1)*3+$AO580)-ROW())/12+5),AQ580)</f>
        <v>0</v>
      </c>
      <c r="AS580" s="221"/>
      <c r="AU580" s="204">
        <f ca="1">IF(AND(AQ580&gt;0,AR680&gt;0),COUNTIF(AU$6:AU579,"&gt;0")+1,0)</f>
        <v>0</v>
      </c>
    </row>
    <row r="581" spans="40:47">
      <c r="AN581" s="204">
        <v>16</v>
      </c>
      <c r="AO581" s="204">
        <v>3</v>
      </c>
      <c r="AP581" s="204">
        <v>12</v>
      </c>
      <c r="AQ581" s="221">
        <f ca="1">IF($AP581=1,IF(INDIRECT(ADDRESS(($AN581-1)*3+$AO581+5,$AP581+7))="",0,INDIRECT(ADDRESS(($AN581-1)*3+$AO581+5,$AP581+7))),IF(INDIRECT(ADDRESS(($AN581-1)*3+$AO581+5,$AP581+7))="",0,IF(COUNTIF(INDIRECT(ADDRESS(($AN581-1)*36+($AO581-1)*12+6,COLUMN())):INDIRECT(ADDRESS(($AN581-1)*36+($AO581-1)*12+$AP581+4,COLUMN())),INDIRECT(ADDRESS(($AN581-1)*3+$AO581+5,$AP581+7)))&gt;=1,0,INDIRECT(ADDRESS(($AN581-1)*3+$AO581+5,$AP581+7)))))</f>
        <v>0</v>
      </c>
      <c r="AR581" s="204">
        <f ca="1">COUNTIF(INDIRECT("H"&amp;(ROW()+12*(($AN581-1)*3+$AO581)-ROW())/12+5):INDIRECT("S"&amp;(ROW()+12*(($AN581-1)*3+$AO581)-ROW())/12+5),AQ581)</f>
        <v>0</v>
      </c>
      <c r="AS581" s="221"/>
      <c r="AU581" s="204">
        <f ca="1">IF(AND(AQ581&gt;0,AR681&gt;0),COUNTIF(AU$6:AU580,"&gt;0")+1,0)</f>
        <v>0</v>
      </c>
    </row>
    <row r="582" spans="40:47">
      <c r="AN582" s="204">
        <v>17</v>
      </c>
      <c r="AO582" s="204">
        <v>1</v>
      </c>
      <c r="AP582" s="204">
        <v>1</v>
      </c>
      <c r="AQ582" s="221">
        <f ca="1">IF($AP582=1,IF(INDIRECT(ADDRESS(($AN582-1)*3+$AO582+5,$AP582+7))="",0,INDIRECT(ADDRESS(($AN582-1)*3+$AO582+5,$AP582+7))),IF(INDIRECT(ADDRESS(($AN582-1)*3+$AO582+5,$AP582+7))="",0,IF(COUNTIF(INDIRECT(ADDRESS(($AN582-1)*36+($AO582-1)*12+6,COLUMN())):INDIRECT(ADDRESS(($AN582-1)*36+($AO582-1)*12+$AP582+4,COLUMN())),INDIRECT(ADDRESS(($AN582-1)*3+$AO582+5,$AP582+7)))&gt;=1,0,INDIRECT(ADDRESS(($AN582-1)*3+$AO582+5,$AP582+7)))))</f>
        <v>0</v>
      </c>
      <c r="AR582" s="204">
        <f ca="1">COUNTIF(INDIRECT("H"&amp;(ROW()+12*(($AN582-1)*3+$AO582)-ROW())/12+5):INDIRECT("S"&amp;(ROW()+12*(($AN582-1)*3+$AO582)-ROW())/12+5),AQ582)</f>
        <v>0</v>
      </c>
      <c r="AS582" s="221"/>
      <c r="AU582" s="204">
        <f ca="1">IF(AND(AQ582&gt;0,AR682&gt;0),COUNTIF(AU$6:AU581,"&gt;0")+1,0)</f>
        <v>0</v>
      </c>
    </row>
    <row r="583" spans="40:47">
      <c r="AN583" s="204">
        <v>17</v>
      </c>
      <c r="AO583" s="204">
        <v>1</v>
      </c>
      <c r="AP583" s="204">
        <v>2</v>
      </c>
      <c r="AQ583" s="221">
        <f ca="1">IF($AP583=1,IF(INDIRECT(ADDRESS(($AN583-1)*3+$AO583+5,$AP583+7))="",0,INDIRECT(ADDRESS(($AN583-1)*3+$AO583+5,$AP583+7))),IF(INDIRECT(ADDRESS(($AN583-1)*3+$AO583+5,$AP583+7))="",0,IF(COUNTIF(INDIRECT(ADDRESS(($AN583-1)*36+($AO583-1)*12+6,COLUMN())):INDIRECT(ADDRESS(($AN583-1)*36+($AO583-1)*12+$AP583+4,COLUMN())),INDIRECT(ADDRESS(($AN583-1)*3+$AO583+5,$AP583+7)))&gt;=1,0,INDIRECT(ADDRESS(($AN583-1)*3+$AO583+5,$AP583+7)))))</f>
        <v>0</v>
      </c>
      <c r="AR583" s="204">
        <f ca="1">COUNTIF(INDIRECT("H"&amp;(ROW()+12*(($AN583-1)*3+$AO583)-ROW())/12+5):INDIRECT("S"&amp;(ROW()+12*(($AN583-1)*3+$AO583)-ROW())/12+5),AQ583)</f>
        <v>0</v>
      </c>
      <c r="AS583" s="221"/>
      <c r="AU583" s="204">
        <f ca="1">IF(AND(AQ583&gt;0,AR683&gt;0),COUNTIF(AU$6:AU582,"&gt;0")+1,0)</f>
        <v>0</v>
      </c>
    </row>
    <row r="584" spans="40:47">
      <c r="AN584" s="204">
        <v>17</v>
      </c>
      <c r="AO584" s="204">
        <v>1</v>
      </c>
      <c r="AP584" s="204">
        <v>3</v>
      </c>
      <c r="AQ584" s="221">
        <f ca="1">IF($AP584=1,IF(INDIRECT(ADDRESS(($AN584-1)*3+$AO584+5,$AP584+7))="",0,INDIRECT(ADDRESS(($AN584-1)*3+$AO584+5,$AP584+7))),IF(INDIRECT(ADDRESS(($AN584-1)*3+$AO584+5,$AP584+7))="",0,IF(COUNTIF(INDIRECT(ADDRESS(($AN584-1)*36+($AO584-1)*12+6,COLUMN())):INDIRECT(ADDRESS(($AN584-1)*36+($AO584-1)*12+$AP584+4,COLUMN())),INDIRECT(ADDRESS(($AN584-1)*3+$AO584+5,$AP584+7)))&gt;=1,0,INDIRECT(ADDRESS(($AN584-1)*3+$AO584+5,$AP584+7)))))</f>
        <v>0</v>
      </c>
      <c r="AR584" s="204">
        <f ca="1">COUNTIF(INDIRECT("H"&amp;(ROW()+12*(($AN584-1)*3+$AO584)-ROW())/12+5):INDIRECT("S"&amp;(ROW()+12*(($AN584-1)*3+$AO584)-ROW())/12+5),AQ584)</f>
        <v>0</v>
      </c>
      <c r="AS584" s="221"/>
      <c r="AU584" s="204">
        <f ca="1">IF(AND(AQ584&gt;0,AR684&gt;0),COUNTIF(AU$6:AU583,"&gt;0")+1,0)</f>
        <v>0</v>
      </c>
    </row>
    <row r="585" spans="40:47">
      <c r="AN585" s="204">
        <v>17</v>
      </c>
      <c r="AO585" s="204">
        <v>1</v>
      </c>
      <c r="AP585" s="204">
        <v>4</v>
      </c>
      <c r="AQ585" s="221">
        <f ca="1">IF($AP585=1,IF(INDIRECT(ADDRESS(($AN585-1)*3+$AO585+5,$AP585+7))="",0,INDIRECT(ADDRESS(($AN585-1)*3+$AO585+5,$AP585+7))),IF(INDIRECT(ADDRESS(($AN585-1)*3+$AO585+5,$AP585+7))="",0,IF(COUNTIF(INDIRECT(ADDRESS(($AN585-1)*36+($AO585-1)*12+6,COLUMN())):INDIRECT(ADDRESS(($AN585-1)*36+($AO585-1)*12+$AP585+4,COLUMN())),INDIRECT(ADDRESS(($AN585-1)*3+$AO585+5,$AP585+7)))&gt;=1,0,INDIRECT(ADDRESS(($AN585-1)*3+$AO585+5,$AP585+7)))))</f>
        <v>0</v>
      </c>
      <c r="AR585" s="204">
        <f ca="1">COUNTIF(INDIRECT("H"&amp;(ROW()+12*(($AN585-1)*3+$AO585)-ROW())/12+5):INDIRECT("S"&amp;(ROW()+12*(($AN585-1)*3+$AO585)-ROW())/12+5),AQ585)</f>
        <v>0</v>
      </c>
      <c r="AS585" s="221"/>
      <c r="AU585" s="204">
        <f ca="1">IF(AND(AQ585&gt;0,AR685&gt;0),COUNTIF(AU$6:AU584,"&gt;0")+1,0)</f>
        <v>0</v>
      </c>
    </row>
    <row r="586" spans="40:47">
      <c r="AN586" s="204">
        <v>17</v>
      </c>
      <c r="AO586" s="204">
        <v>1</v>
      </c>
      <c r="AP586" s="204">
        <v>5</v>
      </c>
      <c r="AQ586" s="221">
        <f ca="1">IF($AP586=1,IF(INDIRECT(ADDRESS(($AN586-1)*3+$AO586+5,$AP586+7))="",0,INDIRECT(ADDRESS(($AN586-1)*3+$AO586+5,$AP586+7))),IF(INDIRECT(ADDRESS(($AN586-1)*3+$AO586+5,$AP586+7))="",0,IF(COUNTIF(INDIRECT(ADDRESS(($AN586-1)*36+($AO586-1)*12+6,COLUMN())):INDIRECT(ADDRESS(($AN586-1)*36+($AO586-1)*12+$AP586+4,COLUMN())),INDIRECT(ADDRESS(($AN586-1)*3+$AO586+5,$AP586+7)))&gt;=1,0,INDIRECT(ADDRESS(($AN586-1)*3+$AO586+5,$AP586+7)))))</f>
        <v>0</v>
      </c>
      <c r="AR586" s="204">
        <f ca="1">COUNTIF(INDIRECT("H"&amp;(ROW()+12*(($AN586-1)*3+$AO586)-ROW())/12+5):INDIRECT("S"&amp;(ROW()+12*(($AN586-1)*3+$AO586)-ROW())/12+5),AQ586)</f>
        <v>0</v>
      </c>
      <c r="AS586" s="221"/>
      <c r="AU586" s="204">
        <f ca="1">IF(AND(AQ586&gt;0,AR686&gt;0),COUNTIF(AU$6:AU585,"&gt;0")+1,0)</f>
        <v>0</v>
      </c>
    </row>
    <row r="587" spans="40:47">
      <c r="AN587" s="204">
        <v>17</v>
      </c>
      <c r="AO587" s="204">
        <v>1</v>
      </c>
      <c r="AP587" s="204">
        <v>6</v>
      </c>
      <c r="AQ587" s="221">
        <f ca="1">IF($AP587=1,IF(INDIRECT(ADDRESS(($AN587-1)*3+$AO587+5,$AP587+7))="",0,INDIRECT(ADDRESS(($AN587-1)*3+$AO587+5,$AP587+7))),IF(INDIRECT(ADDRESS(($AN587-1)*3+$AO587+5,$AP587+7))="",0,IF(COUNTIF(INDIRECT(ADDRESS(($AN587-1)*36+($AO587-1)*12+6,COLUMN())):INDIRECT(ADDRESS(($AN587-1)*36+($AO587-1)*12+$AP587+4,COLUMN())),INDIRECT(ADDRESS(($AN587-1)*3+$AO587+5,$AP587+7)))&gt;=1,0,INDIRECT(ADDRESS(($AN587-1)*3+$AO587+5,$AP587+7)))))</f>
        <v>0</v>
      </c>
      <c r="AR587" s="204">
        <f ca="1">COUNTIF(INDIRECT("H"&amp;(ROW()+12*(($AN587-1)*3+$AO587)-ROW())/12+5):INDIRECT("S"&amp;(ROW()+12*(($AN587-1)*3+$AO587)-ROW())/12+5),AQ587)</f>
        <v>0</v>
      </c>
      <c r="AS587" s="221"/>
      <c r="AU587" s="204">
        <f ca="1">IF(AND(AQ587&gt;0,AR687&gt;0),COUNTIF(AU$6:AU586,"&gt;0")+1,0)</f>
        <v>0</v>
      </c>
    </row>
    <row r="588" spans="40:47">
      <c r="AN588" s="204">
        <v>17</v>
      </c>
      <c r="AO588" s="204">
        <v>1</v>
      </c>
      <c r="AP588" s="204">
        <v>7</v>
      </c>
      <c r="AQ588" s="221">
        <f ca="1">IF($AP588=1,IF(INDIRECT(ADDRESS(($AN588-1)*3+$AO588+5,$AP588+7))="",0,INDIRECT(ADDRESS(($AN588-1)*3+$AO588+5,$AP588+7))),IF(INDIRECT(ADDRESS(($AN588-1)*3+$AO588+5,$AP588+7))="",0,IF(COUNTIF(INDIRECT(ADDRESS(($AN588-1)*36+($AO588-1)*12+6,COLUMN())):INDIRECT(ADDRESS(($AN588-1)*36+($AO588-1)*12+$AP588+4,COLUMN())),INDIRECT(ADDRESS(($AN588-1)*3+$AO588+5,$AP588+7)))&gt;=1,0,INDIRECT(ADDRESS(($AN588-1)*3+$AO588+5,$AP588+7)))))</f>
        <v>0</v>
      </c>
      <c r="AR588" s="204">
        <f ca="1">COUNTIF(INDIRECT("H"&amp;(ROW()+12*(($AN588-1)*3+$AO588)-ROW())/12+5):INDIRECT("S"&amp;(ROW()+12*(($AN588-1)*3+$AO588)-ROW())/12+5),AQ588)</f>
        <v>0</v>
      </c>
      <c r="AS588" s="221"/>
      <c r="AU588" s="204">
        <f ca="1">IF(AND(AQ588&gt;0,AR688&gt;0),COUNTIF(AU$6:AU587,"&gt;0")+1,0)</f>
        <v>0</v>
      </c>
    </row>
    <row r="589" spans="40:47">
      <c r="AN589" s="204">
        <v>17</v>
      </c>
      <c r="AO589" s="204">
        <v>1</v>
      </c>
      <c r="AP589" s="204">
        <v>8</v>
      </c>
      <c r="AQ589" s="221">
        <f ca="1">IF($AP589=1,IF(INDIRECT(ADDRESS(($AN589-1)*3+$AO589+5,$AP589+7))="",0,INDIRECT(ADDRESS(($AN589-1)*3+$AO589+5,$AP589+7))),IF(INDIRECT(ADDRESS(($AN589-1)*3+$AO589+5,$AP589+7))="",0,IF(COUNTIF(INDIRECT(ADDRESS(($AN589-1)*36+($AO589-1)*12+6,COLUMN())):INDIRECT(ADDRESS(($AN589-1)*36+($AO589-1)*12+$AP589+4,COLUMN())),INDIRECT(ADDRESS(($AN589-1)*3+$AO589+5,$AP589+7)))&gt;=1,0,INDIRECT(ADDRESS(($AN589-1)*3+$AO589+5,$AP589+7)))))</f>
        <v>0</v>
      </c>
      <c r="AR589" s="204">
        <f ca="1">COUNTIF(INDIRECT("H"&amp;(ROW()+12*(($AN589-1)*3+$AO589)-ROW())/12+5):INDIRECT("S"&amp;(ROW()+12*(($AN589-1)*3+$AO589)-ROW())/12+5),AQ589)</f>
        <v>0</v>
      </c>
      <c r="AS589" s="221"/>
      <c r="AU589" s="204">
        <f ca="1">IF(AND(AQ589&gt;0,AR689&gt;0),COUNTIF(AU$6:AU588,"&gt;0")+1,0)</f>
        <v>0</v>
      </c>
    </row>
    <row r="590" spans="40:47">
      <c r="AN590" s="204">
        <v>17</v>
      </c>
      <c r="AO590" s="204">
        <v>1</v>
      </c>
      <c r="AP590" s="204">
        <v>9</v>
      </c>
      <c r="AQ590" s="221">
        <f ca="1">IF($AP590=1,IF(INDIRECT(ADDRESS(($AN590-1)*3+$AO590+5,$AP590+7))="",0,INDIRECT(ADDRESS(($AN590-1)*3+$AO590+5,$AP590+7))),IF(INDIRECT(ADDRESS(($AN590-1)*3+$AO590+5,$AP590+7))="",0,IF(COUNTIF(INDIRECT(ADDRESS(($AN590-1)*36+($AO590-1)*12+6,COLUMN())):INDIRECT(ADDRESS(($AN590-1)*36+($AO590-1)*12+$AP590+4,COLUMN())),INDIRECT(ADDRESS(($AN590-1)*3+$AO590+5,$AP590+7)))&gt;=1,0,INDIRECT(ADDRESS(($AN590-1)*3+$AO590+5,$AP590+7)))))</f>
        <v>0</v>
      </c>
      <c r="AR590" s="204">
        <f ca="1">COUNTIF(INDIRECT("H"&amp;(ROW()+12*(($AN590-1)*3+$AO590)-ROW())/12+5):INDIRECT("S"&amp;(ROW()+12*(($AN590-1)*3+$AO590)-ROW())/12+5),AQ590)</f>
        <v>0</v>
      </c>
      <c r="AS590" s="221"/>
      <c r="AU590" s="204">
        <f ca="1">IF(AND(AQ590&gt;0,AR690&gt;0),COUNTIF(AU$6:AU589,"&gt;0")+1,0)</f>
        <v>0</v>
      </c>
    </row>
    <row r="591" spans="40:47">
      <c r="AN591" s="204">
        <v>17</v>
      </c>
      <c r="AO591" s="204">
        <v>1</v>
      </c>
      <c r="AP591" s="204">
        <v>10</v>
      </c>
      <c r="AQ591" s="221">
        <f ca="1">IF($AP591=1,IF(INDIRECT(ADDRESS(($AN591-1)*3+$AO591+5,$AP591+7))="",0,INDIRECT(ADDRESS(($AN591-1)*3+$AO591+5,$AP591+7))),IF(INDIRECT(ADDRESS(($AN591-1)*3+$AO591+5,$AP591+7))="",0,IF(COUNTIF(INDIRECT(ADDRESS(($AN591-1)*36+($AO591-1)*12+6,COLUMN())):INDIRECT(ADDRESS(($AN591-1)*36+($AO591-1)*12+$AP591+4,COLUMN())),INDIRECT(ADDRESS(($AN591-1)*3+$AO591+5,$AP591+7)))&gt;=1,0,INDIRECT(ADDRESS(($AN591-1)*3+$AO591+5,$AP591+7)))))</f>
        <v>0</v>
      </c>
      <c r="AR591" s="204">
        <f ca="1">COUNTIF(INDIRECT("H"&amp;(ROW()+12*(($AN591-1)*3+$AO591)-ROW())/12+5):INDIRECT("S"&amp;(ROW()+12*(($AN591-1)*3+$AO591)-ROW())/12+5),AQ591)</f>
        <v>0</v>
      </c>
      <c r="AS591" s="221"/>
      <c r="AU591" s="204">
        <f ca="1">IF(AND(AQ591&gt;0,AR691&gt;0),COUNTIF(AU$6:AU590,"&gt;0")+1,0)</f>
        <v>0</v>
      </c>
    </row>
    <row r="592" spans="40:47">
      <c r="AN592" s="204">
        <v>17</v>
      </c>
      <c r="AO592" s="204">
        <v>1</v>
      </c>
      <c r="AP592" s="204">
        <v>11</v>
      </c>
      <c r="AQ592" s="221">
        <f ca="1">IF($AP592=1,IF(INDIRECT(ADDRESS(($AN592-1)*3+$AO592+5,$AP592+7))="",0,INDIRECT(ADDRESS(($AN592-1)*3+$AO592+5,$AP592+7))),IF(INDIRECT(ADDRESS(($AN592-1)*3+$AO592+5,$AP592+7))="",0,IF(COUNTIF(INDIRECT(ADDRESS(($AN592-1)*36+($AO592-1)*12+6,COLUMN())):INDIRECT(ADDRESS(($AN592-1)*36+($AO592-1)*12+$AP592+4,COLUMN())),INDIRECT(ADDRESS(($AN592-1)*3+$AO592+5,$AP592+7)))&gt;=1,0,INDIRECT(ADDRESS(($AN592-1)*3+$AO592+5,$AP592+7)))))</f>
        <v>0</v>
      </c>
      <c r="AR592" s="204">
        <f ca="1">COUNTIF(INDIRECT("H"&amp;(ROW()+12*(($AN592-1)*3+$AO592)-ROW())/12+5):INDIRECT("S"&amp;(ROW()+12*(($AN592-1)*3+$AO592)-ROW())/12+5),AQ592)</f>
        <v>0</v>
      </c>
      <c r="AS592" s="221"/>
      <c r="AU592" s="204">
        <f ca="1">IF(AND(AQ592&gt;0,AR692&gt;0),COUNTIF(AU$6:AU591,"&gt;0")+1,0)</f>
        <v>0</v>
      </c>
    </row>
    <row r="593" spans="40:47">
      <c r="AN593" s="204">
        <v>17</v>
      </c>
      <c r="AO593" s="204">
        <v>1</v>
      </c>
      <c r="AP593" s="204">
        <v>12</v>
      </c>
      <c r="AQ593" s="221">
        <f ca="1">IF($AP593=1,IF(INDIRECT(ADDRESS(($AN593-1)*3+$AO593+5,$AP593+7))="",0,INDIRECT(ADDRESS(($AN593-1)*3+$AO593+5,$AP593+7))),IF(INDIRECT(ADDRESS(($AN593-1)*3+$AO593+5,$AP593+7))="",0,IF(COUNTIF(INDIRECT(ADDRESS(($AN593-1)*36+($AO593-1)*12+6,COLUMN())):INDIRECT(ADDRESS(($AN593-1)*36+($AO593-1)*12+$AP593+4,COLUMN())),INDIRECT(ADDRESS(($AN593-1)*3+$AO593+5,$AP593+7)))&gt;=1,0,INDIRECT(ADDRESS(($AN593-1)*3+$AO593+5,$AP593+7)))))</f>
        <v>0</v>
      </c>
      <c r="AR593" s="204">
        <f ca="1">COUNTIF(INDIRECT("H"&amp;(ROW()+12*(($AN593-1)*3+$AO593)-ROW())/12+5):INDIRECT("S"&amp;(ROW()+12*(($AN593-1)*3+$AO593)-ROW())/12+5),AQ593)</f>
        <v>0</v>
      </c>
      <c r="AS593" s="221"/>
      <c r="AU593" s="204">
        <f ca="1">IF(AND(AQ593&gt;0,AR693&gt;0),COUNTIF(AU$6:AU592,"&gt;0")+1,0)</f>
        <v>0</v>
      </c>
    </row>
    <row r="594" spans="40:47">
      <c r="AN594" s="204">
        <v>17</v>
      </c>
      <c r="AO594" s="204">
        <v>2</v>
      </c>
      <c r="AP594" s="204">
        <v>1</v>
      </c>
      <c r="AQ594" s="221">
        <f ca="1">IF($AP594=1,IF(INDIRECT(ADDRESS(($AN594-1)*3+$AO594+5,$AP594+7))="",0,INDIRECT(ADDRESS(($AN594-1)*3+$AO594+5,$AP594+7))),IF(INDIRECT(ADDRESS(($AN594-1)*3+$AO594+5,$AP594+7))="",0,IF(COUNTIF(INDIRECT(ADDRESS(($AN594-1)*36+($AO594-1)*12+6,COLUMN())):INDIRECT(ADDRESS(($AN594-1)*36+($AO594-1)*12+$AP594+4,COLUMN())),INDIRECT(ADDRESS(($AN594-1)*3+$AO594+5,$AP594+7)))&gt;=1,0,INDIRECT(ADDRESS(($AN594-1)*3+$AO594+5,$AP594+7)))))</f>
        <v>0</v>
      </c>
      <c r="AR594" s="204">
        <f ca="1">COUNTIF(INDIRECT("H"&amp;(ROW()+12*(($AN594-1)*3+$AO594)-ROW())/12+5):INDIRECT("S"&amp;(ROW()+12*(($AN594-1)*3+$AO594)-ROW())/12+5),AQ594)</f>
        <v>0</v>
      </c>
      <c r="AS594" s="221"/>
      <c r="AU594" s="204">
        <f ca="1">IF(AND(AQ594&gt;0,AR694&gt;0),COUNTIF(AU$6:AU593,"&gt;0")+1,0)</f>
        <v>0</v>
      </c>
    </row>
    <row r="595" spans="40:47">
      <c r="AN595" s="204">
        <v>17</v>
      </c>
      <c r="AO595" s="204">
        <v>2</v>
      </c>
      <c r="AP595" s="204">
        <v>2</v>
      </c>
      <c r="AQ595" s="221">
        <f ca="1">IF($AP595=1,IF(INDIRECT(ADDRESS(($AN595-1)*3+$AO595+5,$AP595+7))="",0,INDIRECT(ADDRESS(($AN595-1)*3+$AO595+5,$AP595+7))),IF(INDIRECT(ADDRESS(($AN595-1)*3+$AO595+5,$AP595+7))="",0,IF(COUNTIF(INDIRECT(ADDRESS(($AN595-1)*36+($AO595-1)*12+6,COLUMN())):INDIRECT(ADDRESS(($AN595-1)*36+($AO595-1)*12+$AP595+4,COLUMN())),INDIRECT(ADDRESS(($AN595-1)*3+$AO595+5,$AP595+7)))&gt;=1,0,INDIRECT(ADDRESS(($AN595-1)*3+$AO595+5,$AP595+7)))))</f>
        <v>0</v>
      </c>
      <c r="AR595" s="204">
        <f ca="1">COUNTIF(INDIRECT("H"&amp;(ROW()+12*(($AN595-1)*3+$AO595)-ROW())/12+5):INDIRECT("S"&amp;(ROW()+12*(($AN595-1)*3+$AO595)-ROW())/12+5),AQ595)</f>
        <v>0</v>
      </c>
      <c r="AS595" s="221"/>
      <c r="AU595" s="204">
        <f ca="1">IF(AND(AQ595&gt;0,AR695&gt;0),COUNTIF(AU$6:AU594,"&gt;0")+1,0)</f>
        <v>0</v>
      </c>
    </row>
    <row r="596" spans="40:47">
      <c r="AN596" s="204">
        <v>17</v>
      </c>
      <c r="AO596" s="204">
        <v>2</v>
      </c>
      <c r="AP596" s="204">
        <v>3</v>
      </c>
      <c r="AQ596" s="221">
        <f ca="1">IF($AP596=1,IF(INDIRECT(ADDRESS(($AN596-1)*3+$AO596+5,$AP596+7))="",0,INDIRECT(ADDRESS(($AN596-1)*3+$AO596+5,$AP596+7))),IF(INDIRECT(ADDRESS(($AN596-1)*3+$AO596+5,$AP596+7))="",0,IF(COUNTIF(INDIRECT(ADDRESS(($AN596-1)*36+($AO596-1)*12+6,COLUMN())):INDIRECT(ADDRESS(($AN596-1)*36+($AO596-1)*12+$AP596+4,COLUMN())),INDIRECT(ADDRESS(($AN596-1)*3+$AO596+5,$AP596+7)))&gt;=1,0,INDIRECT(ADDRESS(($AN596-1)*3+$AO596+5,$AP596+7)))))</f>
        <v>0</v>
      </c>
      <c r="AR596" s="204">
        <f ca="1">COUNTIF(INDIRECT("H"&amp;(ROW()+12*(($AN596-1)*3+$AO596)-ROW())/12+5):INDIRECT("S"&amp;(ROW()+12*(($AN596-1)*3+$AO596)-ROW())/12+5),AQ596)</f>
        <v>0</v>
      </c>
      <c r="AS596" s="221"/>
      <c r="AU596" s="204">
        <f ca="1">IF(AND(AQ596&gt;0,AR696&gt;0),COUNTIF(AU$6:AU595,"&gt;0")+1,0)</f>
        <v>0</v>
      </c>
    </row>
    <row r="597" spans="40:47">
      <c r="AN597" s="204">
        <v>17</v>
      </c>
      <c r="AO597" s="204">
        <v>2</v>
      </c>
      <c r="AP597" s="204">
        <v>4</v>
      </c>
      <c r="AQ597" s="221">
        <f ca="1">IF($AP597=1,IF(INDIRECT(ADDRESS(($AN597-1)*3+$AO597+5,$AP597+7))="",0,INDIRECT(ADDRESS(($AN597-1)*3+$AO597+5,$AP597+7))),IF(INDIRECT(ADDRESS(($AN597-1)*3+$AO597+5,$AP597+7))="",0,IF(COUNTIF(INDIRECT(ADDRESS(($AN597-1)*36+($AO597-1)*12+6,COLUMN())):INDIRECT(ADDRESS(($AN597-1)*36+($AO597-1)*12+$AP597+4,COLUMN())),INDIRECT(ADDRESS(($AN597-1)*3+$AO597+5,$AP597+7)))&gt;=1,0,INDIRECT(ADDRESS(($AN597-1)*3+$AO597+5,$AP597+7)))))</f>
        <v>0</v>
      </c>
      <c r="AR597" s="204">
        <f ca="1">COUNTIF(INDIRECT("H"&amp;(ROW()+12*(($AN597-1)*3+$AO597)-ROW())/12+5):INDIRECT("S"&amp;(ROW()+12*(($AN597-1)*3+$AO597)-ROW())/12+5),AQ597)</f>
        <v>0</v>
      </c>
      <c r="AS597" s="221"/>
      <c r="AU597" s="204">
        <f ca="1">IF(AND(AQ597&gt;0,AR697&gt;0),COUNTIF(AU$6:AU596,"&gt;0")+1,0)</f>
        <v>0</v>
      </c>
    </row>
    <row r="598" spans="40:47">
      <c r="AN598" s="204">
        <v>17</v>
      </c>
      <c r="AO598" s="204">
        <v>2</v>
      </c>
      <c r="AP598" s="204">
        <v>5</v>
      </c>
      <c r="AQ598" s="221">
        <f ca="1">IF($AP598=1,IF(INDIRECT(ADDRESS(($AN598-1)*3+$AO598+5,$AP598+7))="",0,INDIRECT(ADDRESS(($AN598-1)*3+$AO598+5,$AP598+7))),IF(INDIRECT(ADDRESS(($AN598-1)*3+$AO598+5,$AP598+7))="",0,IF(COUNTIF(INDIRECT(ADDRESS(($AN598-1)*36+($AO598-1)*12+6,COLUMN())):INDIRECT(ADDRESS(($AN598-1)*36+($AO598-1)*12+$AP598+4,COLUMN())),INDIRECT(ADDRESS(($AN598-1)*3+$AO598+5,$AP598+7)))&gt;=1,0,INDIRECT(ADDRESS(($AN598-1)*3+$AO598+5,$AP598+7)))))</f>
        <v>0</v>
      </c>
      <c r="AR598" s="204">
        <f ca="1">COUNTIF(INDIRECT("H"&amp;(ROW()+12*(($AN598-1)*3+$AO598)-ROW())/12+5):INDIRECT("S"&amp;(ROW()+12*(($AN598-1)*3+$AO598)-ROW())/12+5),AQ598)</f>
        <v>0</v>
      </c>
      <c r="AS598" s="221"/>
      <c r="AU598" s="204">
        <f ca="1">IF(AND(AQ598&gt;0,AR698&gt;0),COUNTIF(AU$6:AU597,"&gt;0")+1,0)</f>
        <v>0</v>
      </c>
    </row>
    <row r="599" spans="40:47">
      <c r="AN599" s="204">
        <v>17</v>
      </c>
      <c r="AO599" s="204">
        <v>2</v>
      </c>
      <c r="AP599" s="204">
        <v>6</v>
      </c>
      <c r="AQ599" s="221">
        <f ca="1">IF($AP599=1,IF(INDIRECT(ADDRESS(($AN599-1)*3+$AO599+5,$AP599+7))="",0,INDIRECT(ADDRESS(($AN599-1)*3+$AO599+5,$AP599+7))),IF(INDIRECT(ADDRESS(($AN599-1)*3+$AO599+5,$AP599+7))="",0,IF(COUNTIF(INDIRECT(ADDRESS(($AN599-1)*36+($AO599-1)*12+6,COLUMN())):INDIRECT(ADDRESS(($AN599-1)*36+($AO599-1)*12+$AP599+4,COLUMN())),INDIRECT(ADDRESS(($AN599-1)*3+$AO599+5,$AP599+7)))&gt;=1,0,INDIRECT(ADDRESS(($AN599-1)*3+$AO599+5,$AP599+7)))))</f>
        <v>0</v>
      </c>
      <c r="AR599" s="204">
        <f ca="1">COUNTIF(INDIRECT("H"&amp;(ROW()+12*(($AN599-1)*3+$AO599)-ROW())/12+5):INDIRECT("S"&amp;(ROW()+12*(($AN599-1)*3+$AO599)-ROW())/12+5),AQ599)</f>
        <v>0</v>
      </c>
      <c r="AS599" s="221"/>
      <c r="AU599" s="204">
        <f ca="1">IF(AND(AQ599&gt;0,AR699&gt;0),COUNTIF(AU$6:AU598,"&gt;0")+1,0)</f>
        <v>0</v>
      </c>
    </row>
    <row r="600" spans="40:47">
      <c r="AN600" s="204">
        <v>17</v>
      </c>
      <c r="AO600" s="204">
        <v>2</v>
      </c>
      <c r="AP600" s="204">
        <v>7</v>
      </c>
      <c r="AQ600" s="221">
        <f ca="1">IF($AP600=1,IF(INDIRECT(ADDRESS(($AN600-1)*3+$AO600+5,$AP600+7))="",0,INDIRECT(ADDRESS(($AN600-1)*3+$AO600+5,$AP600+7))),IF(INDIRECT(ADDRESS(($AN600-1)*3+$AO600+5,$AP600+7))="",0,IF(COUNTIF(INDIRECT(ADDRESS(($AN600-1)*36+($AO600-1)*12+6,COLUMN())):INDIRECT(ADDRESS(($AN600-1)*36+($AO600-1)*12+$AP600+4,COLUMN())),INDIRECT(ADDRESS(($AN600-1)*3+$AO600+5,$AP600+7)))&gt;=1,0,INDIRECT(ADDRESS(($AN600-1)*3+$AO600+5,$AP600+7)))))</f>
        <v>0</v>
      </c>
      <c r="AR600" s="204">
        <f ca="1">COUNTIF(INDIRECT("H"&amp;(ROW()+12*(($AN600-1)*3+$AO600)-ROW())/12+5):INDIRECT("S"&amp;(ROW()+12*(($AN600-1)*3+$AO600)-ROW())/12+5),AQ600)</f>
        <v>0</v>
      </c>
      <c r="AS600" s="221"/>
      <c r="AU600" s="204">
        <f ca="1">IF(AND(AQ600&gt;0,AR600&gt;0),COUNTIF(AU$6:AU599,"&gt;0")+1,0)</f>
        <v>0</v>
      </c>
    </row>
    <row r="601" spans="40:47">
      <c r="AN601" s="204">
        <v>17</v>
      </c>
      <c r="AO601" s="204">
        <v>2</v>
      </c>
      <c r="AP601" s="204">
        <v>8</v>
      </c>
      <c r="AQ601" s="221">
        <f ca="1">IF($AP601=1,IF(INDIRECT(ADDRESS(($AN601-1)*3+$AO601+5,$AP601+7))="",0,INDIRECT(ADDRESS(($AN601-1)*3+$AO601+5,$AP601+7))),IF(INDIRECT(ADDRESS(($AN601-1)*3+$AO601+5,$AP601+7))="",0,IF(COUNTIF(INDIRECT(ADDRESS(($AN601-1)*36+($AO601-1)*12+6,COLUMN())):INDIRECT(ADDRESS(($AN601-1)*36+($AO601-1)*12+$AP601+4,COLUMN())),INDIRECT(ADDRESS(($AN601-1)*3+$AO601+5,$AP601+7)))&gt;=1,0,INDIRECT(ADDRESS(($AN601-1)*3+$AO601+5,$AP601+7)))))</f>
        <v>0</v>
      </c>
      <c r="AR601" s="204">
        <f ca="1">COUNTIF(INDIRECT("H"&amp;(ROW()+12*(($AN601-1)*3+$AO601)-ROW())/12+5):INDIRECT("S"&amp;(ROW()+12*(($AN601-1)*3+$AO601)-ROW())/12+5),AQ601)</f>
        <v>0</v>
      </c>
      <c r="AS601" s="221"/>
      <c r="AU601" s="204">
        <f ca="1">IF(AND(AQ601&gt;0,AR601&gt;0),COUNTIF(AU$6:AU600,"&gt;0")+1,0)</f>
        <v>0</v>
      </c>
    </row>
    <row r="602" spans="40:47">
      <c r="AN602" s="204">
        <v>17</v>
      </c>
      <c r="AO602" s="204">
        <v>2</v>
      </c>
      <c r="AP602" s="204">
        <v>9</v>
      </c>
      <c r="AQ602" s="221">
        <f ca="1">IF($AP602=1,IF(INDIRECT(ADDRESS(($AN602-1)*3+$AO602+5,$AP602+7))="",0,INDIRECT(ADDRESS(($AN602-1)*3+$AO602+5,$AP602+7))),IF(INDIRECT(ADDRESS(($AN602-1)*3+$AO602+5,$AP602+7))="",0,IF(COUNTIF(INDIRECT(ADDRESS(($AN602-1)*36+($AO602-1)*12+6,COLUMN())):INDIRECT(ADDRESS(($AN602-1)*36+($AO602-1)*12+$AP602+4,COLUMN())),INDIRECT(ADDRESS(($AN602-1)*3+$AO602+5,$AP602+7)))&gt;=1,0,INDIRECT(ADDRESS(($AN602-1)*3+$AO602+5,$AP602+7)))))</f>
        <v>0</v>
      </c>
      <c r="AR602" s="204">
        <f ca="1">COUNTIF(INDIRECT("H"&amp;(ROW()+12*(($AN602-1)*3+$AO602)-ROW())/12+5):INDIRECT("S"&amp;(ROW()+12*(($AN602-1)*3+$AO602)-ROW())/12+5),AQ602)</f>
        <v>0</v>
      </c>
      <c r="AS602" s="221"/>
      <c r="AU602" s="204">
        <f ca="1">IF(AND(AQ602&gt;0,AR602&gt;0),COUNTIF(AU$6:AU601,"&gt;0")+1,0)</f>
        <v>0</v>
      </c>
    </row>
    <row r="603" spans="40:47">
      <c r="AN603" s="204">
        <v>17</v>
      </c>
      <c r="AO603" s="204">
        <v>2</v>
      </c>
      <c r="AP603" s="204">
        <v>10</v>
      </c>
      <c r="AQ603" s="221">
        <f ca="1">IF($AP603=1,IF(INDIRECT(ADDRESS(($AN603-1)*3+$AO603+5,$AP603+7))="",0,INDIRECT(ADDRESS(($AN603-1)*3+$AO603+5,$AP603+7))),IF(INDIRECT(ADDRESS(($AN603-1)*3+$AO603+5,$AP603+7))="",0,IF(COUNTIF(INDIRECT(ADDRESS(($AN603-1)*36+($AO603-1)*12+6,COLUMN())):INDIRECT(ADDRESS(($AN603-1)*36+($AO603-1)*12+$AP603+4,COLUMN())),INDIRECT(ADDRESS(($AN603-1)*3+$AO603+5,$AP603+7)))&gt;=1,0,INDIRECT(ADDRESS(($AN603-1)*3+$AO603+5,$AP603+7)))))</f>
        <v>0</v>
      </c>
      <c r="AR603" s="204">
        <f ca="1">COUNTIF(INDIRECT("H"&amp;(ROW()+12*(($AN603-1)*3+$AO603)-ROW())/12+5):INDIRECT("S"&amp;(ROW()+12*(($AN603-1)*3+$AO603)-ROW())/12+5),AQ603)</f>
        <v>0</v>
      </c>
      <c r="AS603" s="221"/>
      <c r="AU603" s="204">
        <f ca="1">IF(AND(AQ603&gt;0,AR603&gt;0),COUNTIF(AU$6:AU602,"&gt;0")+1,0)</f>
        <v>0</v>
      </c>
    </row>
    <row r="604" spans="40:47">
      <c r="AN604" s="204">
        <v>17</v>
      </c>
      <c r="AO604" s="204">
        <v>2</v>
      </c>
      <c r="AP604" s="204">
        <v>11</v>
      </c>
      <c r="AQ604" s="221">
        <f ca="1">IF($AP604=1,IF(INDIRECT(ADDRESS(($AN604-1)*3+$AO604+5,$AP604+7))="",0,INDIRECT(ADDRESS(($AN604-1)*3+$AO604+5,$AP604+7))),IF(INDIRECT(ADDRESS(($AN604-1)*3+$AO604+5,$AP604+7))="",0,IF(COUNTIF(INDIRECT(ADDRESS(($AN604-1)*36+($AO604-1)*12+6,COLUMN())):INDIRECT(ADDRESS(($AN604-1)*36+($AO604-1)*12+$AP604+4,COLUMN())),INDIRECT(ADDRESS(($AN604-1)*3+$AO604+5,$AP604+7)))&gt;=1,0,INDIRECT(ADDRESS(($AN604-1)*3+$AO604+5,$AP604+7)))))</f>
        <v>0</v>
      </c>
      <c r="AR604" s="204">
        <f ca="1">COUNTIF(INDIRECT("H"&amp;(ROW()+12*(($AN604-1)*3+$AO604)-ROW())/12+5):INDIRECT("S"&amp;(ROW()+12*(($AN604-1)*3+$AO604)-ROW())/12+5),AQ604)</f>
        <v>0</v>
      </c>
      <c r="AS604" s="221"/>
      <c r="AU604" s="204">
        <f ca="1">IF(AND(AQ604&gt;0,AR604&gt;0),COUNTIF(AU$6:AU603,"&gt;0")+1,0)</f>
        <v>0</v>
      </c>
    </row>
    <row r="605" spans="40:47">
      <c r="AN605" s="204">
        <v>17</v>
      </c>
      <c r="AO605" s="204">
        <v>2</v>
      </c>
      <c r="AP605" s="204">
        <v>12</v>
      </c>
      <c r="AQ605" s="221">
        <f ca="1">IF($AP605=1,IF(INDIRECT(ADDRESS(($AN605-1)*3+$AO605+5,$AP605+7))="",0,INDIRECT(ADDRESS(($AN605-1)*3+$AO605+5,$AP605+7))),IF(INDIRECT(ADDRESS(($AN605-1)*3+$AO605+5,$AP605+7))="",0,IF(COUNTIF(INDIRECT(ADDRESS(($AN605-1)*36+($AO605-1)*12+6,COLUMN())):INDIRECT(ADDRESS(($AN605-1)*36+($AO605-1)*12+$AP605+4,COLUMN())),INDIRECT(ADDRESS(($AN605-1)*3+$AO605+5,$AP605+7)))&gt;=1,0,INDIRECT(ADDRESS(($AN605-1)*3+$AO605+5,$AP605+7)))))</f>
        <v>0</v>
      </c>
      <c r="AR605" s="204">
        <f ca="1">COUNTIF(INDIRECT("H"&amp;(ROW()+12*(($AN605-1)*3+$AO605)-ROW())/12+5):INDIRECT("S"&amp;(ROW()+12*(($AN605-1)*3+$AO605)-ROW())/12+5),AQ605)</f>
        <v>0</v>
      </c>
      <c r="AS605" s="221"/>
      <c r="AU605" s="204">
        <f ca="1">IF(AND(AQ605&gt;0,AR605&gt;0),COUNTIF(AU$6:AU604,"&gt;0")+1,0)</f>
        <v>0</v>
      </c>
    </row>
    <row r="606" spans="40:47">
      <c r="AN606" s="204">
        <v>17</v>
      </c>
      <c r="AO606" s="204">
        <v>3</v>
      </c>
      <c r="AP606" s="204">
        <v>1</v>
      </c>
      <c r="AQ606" s="221">
        <f ca="1">IF($AP606=1,IF(INDIRECT(ADDRESS(($AN606-1)*3+$AO606+5,$AP606+7))="",0,INDIRECT(ADDRESS(($AN606-1)*3+$AO606+5,$AP606+7))),IF(INDIRECT(ADDRESS(($AN606-1)*3+$AO606+5,$AP606+7))="",0,IF(COUNTIF(INDIRECT(ADDRESS(($AN606-1)*36+($AO606-1)*12+6,COLUMN())):INDIRECT(ADDRESS(($AN606-1)*36+($AO606-1)*12+$AP606+4,COLUMN())),INDIRECT(ADDRESS(($AN606-1)*3+$AO606+5,$AP606+7)))&gt;=1,0,INDIRECT(ADDRESS(($AN606-1)*3+$AO606+5,$AP606+7)))))</f>
        <v>0</v>
      </c>
      <c r="AR606" s="204">
        <f ca="1">COUNTIF(INDIRECT("H"&amp;(ROW()+12*(($AN606-1)*3+$AO606)-ROW())/12+5):INDIRECT("S"&amp;(ROW()+12*(($AN606-1)*3+$AO606)-ROW())/12+5),AQ606)</f>
        <v>0</v>
      </c>
      <c r="AS606" s="221"/>
      <c r="AU606" s="204">
        <f ca="1">IF(AND(AQ606&gt;0,AR606&gt;0),COUNTIF(AU$6:AU605,"&gt;0")+1,0)</f>
        <v>0</v>
      </c>
    </row>
    <row r="607" spans="40:47">
      <c r="AN607" s="204">
        <v>17</v>
      </c>
      <c r="AO607" s="204">
        <v>3</v>
      </c>
      <c r="AP607" s="204">
        <v>2</v>
      </c>
      <c r="AQ607" s="221">
        <f ca="1">IF($AP607=1,IF(INDIRECT(ADDRESS(($AN607-1)*3+$AO607+5,$AP607+7))="",0,INDIRECT(ADDRESS(($AN607-1)*3+$AO607+5,$AP607+7))),IF(INDIRECT(ADDRESS(($AN607-1)*3+$AO607+5,$AP607+7))="",0,IF(COUNTIF(INDIRECT(ADDRESS(($AN607-1)*36+($AO607-1)*12+6,COLUMN())):INDIRECT(ADDRESS(($AN607-1)*36+($AO607-1)*12+$AP607+4,COLUMN())),INDIRECT(ADDRESS(($AN607-1)*3+$AO607+5,$AP607+7)))&gt;=1,0,INDIRECT(ADDRESS(($AN607-1)*3+$AO607+5,$AP607+7)))))</f>
        <v>0</v>
      </c>
      <c r="AR607" s="204">
        <f ca="1">COUNTIF(INDIRECT("H"&amp;(ROW()+12*(($AN607-1)*3+$AO607)-ROW())/12+5):INDIRECT("S"&amp;(ROW()+12*(($AN607-1)*3+$AO607)-ROW())/12+5),AQ607)</f>
        <v>0</v>
      </c>
      <c r="AS607" s="221"/>
      <c r="AU607" s="204">
        <f ca="1">IF(AND(AQ607&gt;0,AR607&gt;0),COUNTIF(AU$6:AU606,"&gt;0")+1,0)</f>
        <v>0</v>
      </c>
    </row>
    <row r="608" spans="40:47">
      <c r="AN608" s="204">
        <v>17</v>
      </c>
      <c r="AO608" s="204">
        <v>3</v>
      </c>
      <c r="AP608" s="204">
        <v>3</v>
      </c>
      <c r="AQ608" s="221">
        <f ca="1">IF($AP608=1,IF(INDIRECT(ADDRESS(($AN608-1)*3+$AO608+5,$AP608+7))="",0,INDIRECT(ADDRESS(($AN608-1)*3+$AO608+5,$AP608+7))),IF(INDIRECT(ADDRESS(($AN608-1)*3+$AO608+5,$AP608+7))="",0,IF(COUNTIF(INDIRECT(ADDRESS(($AN608-1)*36+($AO608-1)*12+6,COLUMN())):INDIRECT(ADDRESS(($AN608-1)*36+($AO608-1)*12+$AP608+4,COLUMN())),INDIRECT(ADDRESS(($AN608-1)*3+$AO608+5,$AP608+7)))&gt;=1,0,INDIRECT(ADDRESS(($AN608-1)*3+$AO608+5,$AP608+7)))))</f>
        <v>0</v>
      </c>
      <c r="AR608" s="204">
        <f ca="1">COUNTIF(INDIRECT("H"&amp;(ROW()+12*(($AN608-1)*3+$AO608)-ROW())/12+5):INDIRECT("S"&amp;(ROW()+12*(($AN608-1)*3+$AO608)-ROW())/12+5),AQ608)</f>
        <v>0</v>
      </c>
      <c r="AS608" s="221"/>
      <c r="AU608" s="204">
        <f ca="1">IF(AND(AQ608&gt;0,AR608&gt;0),COUNTIF(AU$6:AU607,"&gt;0")+1,0)</f>
        <v>0</v>
      </c>
    </row>
    <row r="609" spans="40:47">
      <c r="AN609" s="204">
        <v>17</v>
      </c>
      <c r="AO609" s="204">
        <v>3</v>
      </c>
      <c r="AP609" s="204">
        <v>4</v>
      </c>
      <c r="AQ609" s="221">
        <f ca="1">IF($AP609=1,IF(INDIRECT(ADDRESS(($AN609-1)*3+$AO609+5,$AP609+7))="",0,INDIRECT(ADDRESS(($AN609-1)*3+$AO609+5,$AP609+7))),IF(INDIRECT(ADDRESS(($AN609-1)*3+$AO609+5,$AP609+7))="",0,IF(COUNTIF(INDIRECT(ADDRESS(($AN609-1)*36+($AO609-1)*12+6,COLUMN())):INDIRECT(ADDRESS(($AN609-1)*36+($AO609-1)*12+$AP609+4,COLUMN())),INDIRECT(ADDRESS(($AN609-1)*3+$AO609+5,$AP609+7)))&gt;=1,0,INDIRECT(ADDRESS(($AN609-1)*3+$AO609+5,$AP609+7)))))</f>
        <v>0</v>
      </c>
      <c r="AR609" s="204">
        <f ca="1">COUNTIF(INDIRECT("H"&amp;(ROW()+12*(($AN609-1)*3+$AO609)-ROW())/12+5):INDIRECT("S"&amp;(ROW()+12*(($AN609-1)*3+$AO609)-ROW())/12+5),AQ609)</f>
        <v>0</v>
      </c>
      <c r="AS609" s="221"/>
      <c r="AU609" s="204">
        <f ca="1">IF(AND(AQ609&gt;0,AR609&gt;0),COUNTIF(AU$6:AU608,"&gt;0")+1,0)</f>
        <v>0</v>
      </c>
    </row>
    <row r="610" spans="40:47">
      <c r="AN610" s="204">
        <v>17</v>
      </c>
      <c r="AO610" s="204">
        <v>3</v>
      </c>
      <c r="AP610" s="204">
        <v>5</v>
      </c>
      <c r="AQ610" s="221">
        <f ca="1">IF($AP610=1,IF(INDIRECT(ADDRESS(($AN610-1)*3+$AO610+5,$AP610+7))="",0,INDIRECT(ADDRESS(($AN610-1)*3+$AO610+5,$AP610+7))),IF(INDIRECT(ADDRESS(($AN610-1)*3+$AO610+5,$AP610+7))="",0,IF(COUNTIF(INDIRECT(ADDRESS(($AN610-1)*36+($AO610-1)*12+6,COLUMN())):INDIRECT(ADDRESS(($AN610-1)*36+($AO610-1)*12+$AP610+4,COLUMN())),INDIRECT(ADDRESS(($AN610-1)*3+$AO610+5,$AP610+7)))&gt;=1,0,INDIRECT(ADDRESS(($AN610-1)*3+$AO610+5,$AP610+7)))))</f>
        <v>0</v>
      </c>
      <c r="AR610" s="204">
        <f ca="1">COUNTIF(INDIRECT("H"&amp;(ROW()+12*(($AN610-1)*3+$AO610)-ROW())/12+5):INDIRECT("S"&amp;(ROW()+12*(($AN610-1)*3+$AO610)-ROW())/12+5),AQ610)</f>
        <v>0</v>
      </c>
      <c r="AS610" s="221"/>
      <c r="AU610" s="204">
        <f ca="1">IF(AND(AQ610&gt;0,AR610&gt;0),COUNTIF(AU$6:AU609,"&gt;0")+1,0)</f>
        <v>0</v>
      </c>
    </row>
    <row r="611" spans="40:47">
      <c r="AN611" s="204">
        <v>17</v>
      </c>
      <c r="AO611" s="204">
        <v>3</v>
      </c>
      <c r="AP611" s="204">
        <v>6</v>
      </c>
      <c r="AQ611" s="221">
        <f ca="1">IF($AP611=1,IF(INDIRECT(ADDRESS(($AN611-1)*3+$AO611+5,$AP611+7))="",0,INDIRECT(ADDRESS(($AN611-1)*3+$AO611+5,$AP611+7))),IF(INDIRECT(ADDRESS(($AN611-1)*3+$AO611+5,$AP611+7))="",0,IF(COUNTIF(INDIRECT(ADDRESS(($AN611-1)*36+($AO611-1)*12+6,COLUMN())):INDIRECT(ADDRESS(($AN611-1)*36+($AO611-1)*12+$AP611+4,COLUMN())),INDIRECT(ADDRESS(($AN611-1)*3+$AO611+5,$AP611+7)))&gt;=1,0,INDIRECT(ADDRESS(($AN611-1)*3+$AO611+5,$AP611+7)))))</f>
        <v>0</v>
      </c>
      <c r="AR611" s="204">
        <f ca="1">COUNTIF(INDIRECT("H"&amp;(ROW()+12*(($AN611-1)*3+$AO611)-ROW())/12+5):INDIRECT("S"&amp;(ROW()+12*(($AN611-1)*3+$AO611)-ROW())/12+5),AQ611)</f>
        <v>0</v>
      </c>
      <c r="AS611" s="221"/>
      <c r="AU611" s="204">
        <f ca="1">IF(AND(AQ611&gt;0,AR611&gt;0),COUNTIF(AU$6:AU610,"&gt;0")+1,0)</f>
        <v>0</v>
      </c>
    </row>
    <row r="612" spans="40:47">
      <c r="AN612" s="204">
        <v>17</v>
      </c>
      <c r="AO612" s="204">
        <v>3</v>
      </c>
      <c r="AP612" s="204">
        <v>7</v>
      </c>
      <c r="AQ612" s="221">
        <f ca="1">IF($AP612=1,IF(INDIRECT(ADDRESS(($AN612-1)*3+$AO612+5,$AP612+7))="",0,INDIRECT(ADDRESS(($AN612-1)*3+$AO612+5,$AP612+7))),IF(INDIRECT(ADDRESS(($AN612-1)*3+$AO612+5,$AP612+7))="",0,IF(COUNTIF(INDIRECT(ADDRESS(($AN612-1)*36+($AO612-1)*12+6,COLUMN())):INDIRECT(ADDRESS(($AN612-1)*36+($AO612-1)*12+$AP612+4,COLUMN())),INDIRECT(ADDRESS(($AN612-1)*3+$AO612+5,$AP612+7)))&gt;=1,0,INDIRECT(ADDRESS(($AN612-1)*3+$AO612+5,$AP612+7)))))</f>
        <v>0</v>
      </c>
      <c r="AR612" s="204">
        <f ca="1">COUNTIF(INDIRECT("H"&amp;(ROW()+12*(($AN612-1)*3+$AO612)-ROW())/12+5):INDIRECT("S"&amp;(ROW()+12*(($AN612-1)*3+$AO612)-ROW())/12+5),AQ612)</f>
        <v>0</v>
      </c>
      <c r="AS612" s="221"/>
      <c r="AU612" s="204">
        <f ca="1">IF(AND(AQ612&gt;0,AR612&gt;0),COUNTIF(AU$6:AU611,"&gt;0")+1,0)</f>
        <v>0</v>
      </c>
    </row>
    <row r="613" spans="40:47">
      <c r="AN613" s="204">
        <v>17</v>
      </c>
      <c r="AO613" s="204">
        <v>3</v>
      </c>
      <c r="AP613" s="204">
        <v>8</v>
      </c>
      <c r="AQ613" s="221">
        <f ca="1">IF($AP613=1,IF(INDIRECT(ADDRESS(($AN613-1)*3+$AO613+5,$AP613+7))="",0,INDIRECT(ADDRESS(($AN613-1)*3+$AO613+5,$AP613+7))),IF(INDIRECT(ADDRESS(($AN613-1)*3+$AO613+5,$AP613+7))="",0,IF(COUNTIF(INDIRECT(ADDRESS(($AN613-1)*36+($AO613-1)*12+6,COLUMN())):INDIRECT(ADDRESS(($AN613-1)*36+($AO613-1)*12+$AP613+4,COLUMN())),INDIRECT(ADDRESS(($AN613-1)*3+$AO613+5,$AP613+7)))&gt;=1,0,INDIRECT(ADDRESS(($AN613-1)*3+$AO613+5,$AP613+7)))))</f>
        <v>0</v>
      </c>
      <c r="AR613" s="204">
        <f ca="1">COUNTIF(INDIRECT("H"&amp;(ROW()+12*(($AN613-1)*3+$AO613)-ROW())/12+5):INDIRECT("S"&amp;(ROW()+12*(($AN613-1)*3+$AO613)-ROW())/12+5),AQ613)</f>
        <v>0</v>
      </c>
      <c r="AS613" s="221"/>
      <c r="AU613" s="204">
        <f ca="1">IF(AND(AQ613&gt;0,AR613&gt;0),COUNTIF(AU$6:AU612,"&gt;0")+1,0)</f>
        <v>0</v>
      </c>
    </row>
    <row r="614" spans="40:47">
      <c r="AN614" s="204">
        <v>17</v>
      </c>
      <c r="AO614" s="204">
        <v>3</v>
      </c>
      <c r="AP614" s="204">
        <v>9</v>
      </c>
      <c r="AQ614" s="221">
        <f ca="1">IF($AP614=1,IF(INDIRECT(ADDRESS(($AN614-1)*3+$AO614+5,$AP614+7))="",0,INDIRECT(ADDRESS(($AN614-1)*3+$AO614+5,$AP614+7))),IF(INDIRECT(ADDRESS(($AN614-1)*3+$AO614+5,$AP614+7))="",0,IF(COUNTIF(INDIRECT(ADDRESS(($AN614-1)*36+($AO614-1)*12+6,COLUMN())):INDIRECT(ADDRESS(($AN614-1)*36+($AO614-1)*12+$AP614+4,COLUMN())),INDIRECT(ADDRESS(($AN614-1)*3+$AO614+5,$AP614+7)))&gt;=1,0,INDIRECT(ADDRESS(($AN614-1)*3+$AO614+5,$AP614+7)))))</f>
        <v>0</v>
      </c>
      <c r="AR614" s="204">
        <f ca="1">COUNTIF(INDIRECT("H"&amp;(ROW()+12*(($AN614-1)*3+$AO614)-ROW())/12+5):INDIRECT("S"&amp;(ROW()+12*(($AN614-1)*3+$AO614)-ROW())/12+5),AQ614)</f>
        <v>0</v>
      </c>
      <c r="AS614" s="221"/>
      <c r="AU614" s="204">
        <f ca="1">IF(AND(AQ614&gt;0,AR614&gt;0),COUNTIF(AU$6:AU613,"&gt;0")+1,0)</f>
        <v>0</v>
      </c>
    </row>
    <row r="615" spans="40:47">
      <c r="AN615" s="204">
        <v>17</v>
      </c>
      <c r="AO615" s="204">
        <v>3</v>
      </c>
      <c r="AP615" s="204">
        <v>10</v>
      </c>
      <c r="AQ615" s="221">
        <f ca="1">IF($AP615=1,IF(INDIRECT(ADDRESS(($AN615-1)*3+$AO615+5,$AP615+7))="",0,INDIRECT(ADDRESS(($AN615-1)*3+$AO615+5,$AP615+7))),IF(INDIRECT(ADDRESS(($AN615-1)*3+$AO615+5,$AP615+7))="",0,IF(COUNTIF(INDIRECT(ADDRESS(($AN615-1)*36+($AO615-1)*12+6,COLUMN())):INDIRECT(ADDRESS(($AN615-1)*36+($AO615-1)*12+$AP615+4,COLUMN())),INDIRECT(ADDRESS(($AN615-1)*3+$AO615+5,$AP615+7)))&gt;=1,0,INDIRECT(ADDRESS(($AN615-1)*3+$AO615+5,$AP615+7)))))</f>
        <v>0</v>
      </c>
      <c r="AR615" s="204">
        <f ca="1">COUNTIF(INDIRECT("H"&amp;(ROW()+12*(($AN615-1)*3+$AO615)-ROW())/12+5):INDIRECT("S"&amp;(ROW()+12*(($AN615-1)*3+$AO615)-ROW())/12+5),AQ615)</f>
        <v>0</v>
      </c>
      <c r="AS615" s="221"/>
      <c r="AU615" s="204">
        <f ca="1">IF(AND(AQ615&gt;0,AR615&gt;0),COUNTIF(AU$6:AU614,"&gt;0")+1,0)</f>
        <v>0</v>
      </c>
    </row>
    <row r="616" spans="40:47">
      <c r="AN616" s="204">
        <v>17</v>
      </c>
      <c r="AO616" s="204">
        <v>3</v>
      </c>
      <c r="AP616" s="204">
        <v>11</v>
      </c>
      <c r="AQ616" s="221">
        <f ca="1">IF($AP616=1,IF(INDIRECT(ADDRESS(($AN616-1)*3+$AO616+5,$AP616+7))="",0,INDIRECT(ADDRESS(($AN616-1)*3+$AO616+5,$AP616+7))),IF(INDIRECT(ADDRESS(($AN616-1)*3+$AO616+5,$AP616+7))="",0,IF(COUNTIF(INDIRECT(ADDRESS(($AN616-1)*36+($AO616-1)*12+6,COLUMN())):INDIRECT(ADDRESS(($AN616-1)*36+($AO616-1)*12+$AP616+4,COLUMN())),INDIRECT(ADDRESS(($AN616-1)*3+$AO616+5,$AP616+7)))&gt;=1,0,INDIRECT(ADDRESS(($AN616-1)*3+$AO616+5,$AP616+7)))))</f>
        <v>0</v>
      </c>
      <c r="AR616" s="204">
        <f ca="1">COUNTIF(INDIRECT("H"&amp;(ROW()+12*(($AN616-1)*3+$AO616)-ROW())/12+5):INDIRECT("S"&amp;(ROW()+12*(($AN616-1)*3+$AO616)-ROW())/12+5),AQ616)</f>
        <v>0</v>
      </c>
      <c r="AS616" s="221"/>
      <c r="AU616" s="204">
        <f ca="1">IF(AND(AQ616&gt;0,AR616&gt;0),COUNTIF(AU$6:AU615,"&gt;0")+1,0)</f>
        <v>0</v>
      </c>
    </row>
    <row r="617" spans="40:47">
      <c r="AN617" s="204">
        <v>17</v>
      </c>
      <c r="AO617" s="204">
        <v>3</v>
      </c>
      <c r="AP617" s="204">
        <v>12</v>
      </c>
      <c r="AQ617" s="221">
        <f ca="1">IF($AP617=1,IF(INDIRECT(ADDRESS(($AN617-1)*3+$AO617+5,$AP617+7))="",0,INDIRECT(ADDRESS(($AN617-1)*3+$AO617+5,$AP617+7))),IF(INDIRECT(ADDRESS(($AN617-1)*3+$AO617+5,$AP617+7))="",0,IF(COUNTIF(INDIRECT(ADDRESS(($AN617-1)*36+($AO617-1)*12+6,COLUMN())):INDIRECT(ADDRESS(($AN617-1)*36+($AO617-1)*12+$AP617+4,COLUMN())),INDIRECT(ADDRESS(($AN617-1)*3+$AO617+5,$AP617+7)))&gt;=1,0,INDIRECT(ADDRESS(($AN617-1)*3+$AO617+5,$AP617+7)))))</f>
        <v>0</v>
      </c>
      <c r="AR617" s="204">
        <f ca="1">COUNTIF(INDIRECT("H"&amp;(ROW()+12*(($AN617-1)*3+$AO617)-ROW())/12+5):INDIRECT("S"&amp;(ROW()+12*(($AN617-1)*3+$AO617)-ROW())/12+5),AQ617)</f>
        <v>0</v>
      </c>
      <c r="AS617" s="221"/>
      <c r="AU617" s="204">
        <f ca="1">IF(AND(AQ617&gt;0,AR617&gt;0),COUNTIF(AU$6:AU616,"&gt;0")+1,0)</f>
        <v>0</v>
      </c>
    </row>
    <row r="618" spans="40:47">
      <c r="AN618" s="204">
        <v>18</v>
      </c>
      <c r="AO618" s="204">
        <v>1</v>
      </c>
      <c r="AP618" s="204">
        <v>1</v>
      </c>
      <c r="AQ618" s="221">
        <f ca="1">IF($AP618=1,IF(INDIRECT(ADDRESS(($AN618-1)*3+$AO618+5,$AP618+7))="",0,INDIRECT(ADDRESS(($AN618-1)*3+$AO618+5,$AP618+7))),IF(INDIRECT(ADDRESS(($AN618-1)*3+$AO618+5,$AP618+7))="",0,IF(COUNTIF(INDIRECT(ADDRESS(($AN618-1)*36+($AO618-1)*12+6,COLUMN())):INDIRECT(ADDRESS(($AN618-1)*36+($AO618-1)*12+$AP618+4,COLUMN())),INDIRECT(ADDRESS(($AN618-1)*3+$AO618+5,$AP618+7)))&gt;=1,0,INDIRECT(ADDRESS(($AN618-1)*3+$AO618+5,$AP618+7)))))</f>
        <v>0</v>
      </c>
      <c r="AR618" s="204">
        <f ca="1">COUNTIF(INDIRECT("H"&amp;(ROW()+12*(($AN618-1)*3+$AO618)-ROW())/12+5):INDIRECT("S"&amp;(ROW()+12*(($AN618-1)*3+$AO618)-ROW())/12+5),AQ618)</f>
        <v>0</v>
      </c>
      <c r="AS618" s="221"/>
      <c r="AU618" s="204">
        <f ca="1">IF(AND(AQ618&gt;0,AR618&gt;0),COUNTIF(AU$6:AU617,"&gt;0")+1,0)</f>
        <v>0</v>
      </c>
    </row>
    <row r="619" spans="40:47">
      <c r="AN619" s="204">
        <v>18</v>
      </c>
      <c r="AO619" s="204">
        <v>1</v>
      </c>
      <c r="AP619" s="204">
        <v>2</v>
      </c>
      <c r="AQ619" s="221">
        <f ca="1">IF($AP619=1,IF(INDIRECT(ADDRESS(($AN619-1)*3+$AO619+5,$AP619+7))="",0,INDIRECT(ADDRESS(($AN619-1)*3+$AO619+5,$AP619+7))),IF(INDIRECT(ADDRESS(($AN619-1)*3+$AO619+5,$AP619+7))="",0,IF(COUNTIF(INDIRECT(ADDRESS(($AN619-1)*36+($AO619-1)*12+6,COLUMN())):INDIRECT(ADDRESS(($AN619-1)*36+($AO619-1)*12+$AP619+4,COLUMN())),INDIRECT(ADDRESS(($AN619-1)*3+$AO619+5,$AP619+7)))&gt;=1,0,INDIRECT(ADDRESS(($AN619-1)*3+$AO619+5,$AP619+7)))))</f>
        <v>0</v>
      </c>
      <c r="AR619" s="204">
        <f ca="1">COUNTIF(INDIRECT("H"&amp;(ROW()+12*(($AN619-1)*3+$AO619)-ROW())/12+5):INDIRECT("S"&amp;(ROW()+12*(($AN619-1)*3+$AO619)-ROW())/12+5),AQ619)</f>
        <v>0</v>
      </c>
      <c r="AS619" s="221"/>
      <c r="AU619" s="204">
        <f ca="1">IF(AND(AQ619&gt;0,AR619&gt;0),COUNTIF(AU$6:AU618,"&gt;0")+1,0)</f>
        <v>0</v>
      </c>
    </row>
    <row r="620" spans="40:47">
      <c r="AN620" s="204">
        <v>18</v>
      </c>
      <c r="AO620" s="204">
        <v>1</v>
      </c>
      <c r="AP620" s="204">
        <v>3</v>
      </c>
      <c r="AQ620" s="221">
        <f ca="1">IF($AP620=1,IF(INDIRECT(ADDRESS(($AN620-1)*3+$AO620+5,$AP620+7))="",0,INDIRECT(ADDRESS(($AN620-1)*3+$AO620+5,$AP620+7))),IF(INDIRECT(ADDRESS(($AN620-1)*3+$AO620+5,$AP620+7))="",0,IF(COUNTIF(INDIRECT(ADDRESS(($AN620-1)*36+($AO620-1)*12+6,COLUMN())):INDIRECT(ADDRESS(($AN620-1)*36+($AO620-1)*12+$AP620+4,COLUMN())),INDIRECT(ADDRESS(($AN620-1)*3+$AO620+5,$AP620+7)))&gt;=1,0,INDIRECT(ADDRESS(($AN620-1)*3+$AO620+5,$AP620+7)))))</f>
        <v>0</v>
      </c>
      <c r="AR620" s="204">
        <f ca="1">COUNTIF(INDIRECT("H"&amp;(ROW()+12*(($AN620-1)*3+$AO620)-ROW())/12+5):INDIRECT("S"&amp;(ROW()+12*(($AN620-1)*3+$AO620)-ROW())/12+5),AQ620)</f>
        <v>0</v>
      </c>
      <c r="AS620" s="221"/>
      <c r="AU620" s="204">
        <f ca="1">IF(AND(AQ620&gt;0,AR620&gt;0),COUNTIF(AU$6:AU619,"&gt;0")+1,0)</f>
        <v>0</v>
      </c>
    </row>
    <row r="621" spans="40:47">
      <c r="AN621" s="204">
        <v>18</v>
      </c>
      <c r="AO621" s="204">
        <v>1</v>
      </c>
      <c r="AP621" s="204">
        <v>4</v>
      </c>
      <c r="AQ621" s="221">
        <f ca="1">IF($AP621=1,IF(INDIRECT(ADDRESS(($AN621-1)*3+$AO621+5,$AP621+7))="",0,INDIRECT(ADDRESS(($AN621-1)*3+$AO621+5,$AP621+7))),IF(INDIRECT(ADDRESS(($AN621-1)*3+$AO621+5,$AP621+7))="",0,IF(COUNTIF(INDIRECT(ADDRESS(($AN621-1)*36+($AO621-1)*12+6,COLUMN())):INDIRECT(ADDRESS(($AN621-1)*36+($AO621-1)*12+$AP621+4,COLUMN())),INDIRECT(ADDRESS(($AN621-1)*3+$AO621+5,$AP621+7)))&gt;=1,0,INDIRECT(ADDRESS(($AN621-1)*3+$AO621+5,$AP621+7)))))</f>
        <v>0</v>
      </c>
      <c r="AR621" s="204">
        <f ca="1">COUNTIF(INDIRECT("H"&amp;(ROW()+12*(($AN621-1)*3+$AO621)-ROW())/12+5):INDIRECT("S"&amp;(ROW()+12*(($AN621-1)*3+$AO621)-ROW())/12+5),AQ621)</f>
        <v>0</v>
      </c>
      <c r="AS621" s="221"/>
      <c r="AU621" s="204">
        <f ca="1">IF(AND(AQ621&gt;0,AR621&gt;0),COUNTIF(AU$6:AU620,"&gt;0")+1,0)</f>
        <v>0</v>
      </c>
    </row>
    <row r="622" spans="40:47">
      <c r="AN622" s="204">
        <v>18</v>
      </c>
      <c r="AO622" s="204">
        <v>1</v>
      </c>
      <c r="AP622" s="204">
        <v>5</v>
      </c>
      <c r="AQ622" s="221">
        <f ca="1">IF($AP622=1,IF(INDIRECT(ADDRESS(($AN622-1)*3+$AO622+5,$AP622+7))="",0,INDIRECT(ADDRESS(($AN622-1)*3+$AO622+5,$AP622+7))),IF(INDIRECT(ADDRESS(($AN622-1)*3+$AO622+5,$AP622+7))="",0,IF(COUNTIF(INDIRECT(ADDRESS(($AN622-1)*36+($AO622-1)*12+6,COLUMN())):INDIRECT(ADDRESS(($AN622-1)*36+($AO622-1)*12+$AP622+4,COLUMN())),INDIRECT(ADDRESS(($AN622-1)*3+$AO622+5,$AP622+7)))&gt;=1,0,INDIRECT(ADDRESS(($AN622-1)*3+$AO622+5,$AP622+7)))))</f>
        <v>0</v>
      </c>
      <c r="AR622" s="204">
        <f ca="1">COUNTIF(INDIRECT("H"&amp;(ROW()+12*(($AN622-1)*3+$AO622)-ROW())/12+5):INDIRECT("S"&amp;(ROW()+12*(($AN622-1)*3+$AO622)-ROW())/12+5),AQ622)</f>
        <v>0</v>
      </c>
      <c r="AS622" s="221"/>
      <c r="AU622" s="204">
        <f ca="1">IF(AND(AQ622&gt;0,AR622&gt;0),COUNTIF(AU$6:AU621,"&gt;0")+1,0)</f>
        <v>0</v>
      </c>
    </row>
    <row r="623" spans="40:47">
      <c r="AN623" s="204">
        <v>18</v>
      </c>
      <c r="AO623" s="204">
        <v>1</v>
      </c>
      <c r="AP623" s="204">
        <v>6</v>
      </c>
      <c r="AQ623" s="221">
        <f ca="1">IF($AP623=1,IF(INDIRECT(ADDRESS(($AN623-1)*3+$AO623+5,$AP623+7))="",0,INDIRECT(ADDRESS(($AN623-1)*3+$AO623+5,$AP623+7))),IF(INDIRECT(ADDRESS(($AN623-1)*3+$AO623+5,$AP623+7))="",0,IF(COUNTIF(INDIRECT(ADDRESS(($AN623-1)*36+($AO623-1)*12+6,COLUMN())):INDIRECT(ADDRESS(($AN623-1)*36+($AO623-1)*12+$AP623+4,COLUMN())),INDIRECT(ADDRESS(($AN623-1)*3+$AO623+5,$AP623+7)))&gt;=1,0,INDIRECT(ADDRESS(($AN623-1)*3+$AO623+5,$AP623+7)))))</f>
        <v>0</v>
      </c>
      <c r="AR623" s="204">
        <f ca="1">COUNTIF(INDIRECT("H"&amp;(ROW()+12*(($AN623-1)*3+$AO623)-ROW())/12+5):INDIRECT("S"&amp;(ROW()+12*(($AN623-1)*3+$AO623)-ROW())/12+5),AQ623)</f>
        <v>0</v>
      </c>
      <c r="AS623" s="221"/>
      <c r="AU623" s="204">
        <f ca="1">IF(AND(AQ623&gt;0,AR623&gt;0),COUNTIF(AU$6:AU622,"&gt;0")+1,0)</f>
        <v>0</v>
      </c>
    </row>
    <row r="624" spans="40:47">
      <c r="AN624" s="204">
        <v>18</v>
      </c>
      <c r="AO624" s="204">
        <v>1</v>
      </c>
      <c r="AP624" s="204">
        <v>7</v>
      </c>
      <c r="AQ624" s="221">
        <f ca="1">IF($AP624=1,IF(INDIRECT(ADDRESS(($AN624-1)*3+$AO624+5,$AP624+7))="",0,INDIRECT(ADDRESS(($AN624-1)*3+$AO624+5,$AP624+7))),IF(INDIRECT(ADDRESS(($AN624-1)*3+$AO624+5,$AP624+7))="",0,IF(COUNTIF(INDIRECT(ADDRESS(($AN624-1)*36+($AO624-1)*12+6,COLUMN())):INDIRECT(ADDRESS(($AN624-1)*36+($AO624-1)*12+$AP624+4,COLUMN())),INDIRECT(ADDRESS(($AN624-1)*3+$AO624+5,$AP624+7)))&gt;=1,0,INDIRECT(ADDRESS(($AN624-1)*3+$AO624+5,$AP624+7)))))</f>
        <v>0</v>
      </c>
      <c r="AR624" s="204">
        <f ca="1">COUNTIF(INDIRECT("H"&amp;(ROW()+12*(($AN624-1)*3+$AO624)-ROW())/12+5):INDIRECT("S"&amp;(ROW()+12*(($AN624-1)*3+$AO624)-ROW())/12+5),AQ624)</f>
        <v>0</v>
      </c>
      <c r="AS624" s="221"/>
      <c r="AU624" s="204">
        <f ca="1">IF(AND(AQ624&gt;0,AR624&gt;0),COUNTIF(AU$6:AU623,"&gt;0")+1,0)</f>
        <v>0</v>
      </c>
    </row>
    <row r="625" spans="40:47">
      <c r="AN625" s="204">
        <v>18</v>
      </c>
      <c r="AO625" s="204">
        <v>1</v>
      </c>
      <c r="AP625" s="204">
        <v>8</v>
      </c>
      <c r="AQ625" s="221">
        <f ca="1">IF($AP625=1,IF(INDIRECT(ADDRESS(($AN625-1)*3+$AO625+5,$AP625+7))="",0,INDIRECT(ADDRESS(($AN625-1)*3+$AO625+5,$AP625+7))),IF(INDIRECT(ADDRESS(($AN625-1)*3+$AO625+5,$AP625+7))="",0,IF(COUNTIF(INDIRECT(ADDRESS(($AN625-1)*36+($AO625-1)*12+6,COLUMN())):INDIRECT(ADDRESS(($AN625-1)*36+($AO625-1)*12+$AP625+4,COLUMN())),INDIRECT(ADDRESS(($AN625-1)*3+$AO625+5,$AP625+7)))&gt;=1,0,INDIRECT(ADDRESS(($AN625-1)*3+$AO625+5,$AP625+7)))))</f>
        <v>0</v>
      </c>
      <c r="AR625" s="204">
        <f ca="1">COUNTIF(INDIRECT("H"&amp;(ROW()+12*(($AN625-1)*3+$AO625)-ROW())/12+5):INDIRECT("S"&amp;(ROW()+12*(($AN625-1)*3+$AO625)-ROW())/12+5),AQ625)</f>
        <v>0</v>
      </c>
      <c r="AS625" s="221"/>
      <c r="AU625" s="204">
        <f ca="1">IF(AND(AQ625&gt;0,AR625&gt;0),COUNTIF(AU$6:AU624,"&gt;0")+1,0)</f>
        <v>0</v>
      </c>
    </row>
    <row r="626" spans="40:47">
      <c r="AN626" s="204">
        <v>18</v>
      </c>
      <c r="AO626" s="204">
        <v>1</v>
      </c>
      <c r="AP626" s="204">
        <v>9</v>
      </c>
      <c r="AQ626" s="221">
        <f ca="1">IF($AP626=1,IF(INDIRECT(ADDRESS(($AN626-1)*3+$AO626+5,$AP626+7))="",0,INDIRECT(ADDRESS(($AN626-1)*3+$AO626+5,$AP626+7))),IF(INDIRECT(ADDRESS(($AN626-1)*3+$AO626+5,$AP626+7))="",0,IF(COUNTIF(INDIRECT(ADDRESS(($AN626-1)*36+($AO626-1)*12+6,COLUMN())):INDIRECT(ADDRESS(($AN626-1)*36+($AO626-1)*12+$AP626+4,COLUMN())),INDIRECT(ADDRESS(($AN626-1)*3+$AO626+5,$AP626+7)))&gt;=1,0,INDIRECT(ADDRESS(($AN626-1)*3+$AO626+5,$AP626+7)))))</f>
        <v>0</v>
      </c>
      <c r="AR626" s="204">
        <f ca="1">COUNTIF(INDIRECT("H"&amp;(ROW()+12*(($AN626-1)*3+$AO626)-ROW())/12+5):INDIRECT("S"&amp;(ROW()+12*(($AN626-1)*3+$AO626)-ROW())/12+5),AQ626)</f>
        <v>0</v>
      </c>
      <c r="AS626" s="221"/>
      <c r="AU626" s="204">
        <f ca="1">IF(AND(AQ626&gt;0,AR626&gt;0),COUNTIF(AU$6:AU625,"&gt;0")+1,0)</f>
        <v>0</v>
      </c>
    </row>
    <row r="627" spans="40:47">
      <c r="AN627" s="204">
        <v>18</v>
      </c>
      <c r="AO627" s="204">
        <v>1</v>
      </c>
      <c r="AP627" s="204">
        <v>10</v>
      </c>
      <c r="AQ627" s="221">
        <f ca="1">IF($AP627=1,IF(INDIRECT(ADDRESS(($AN627-1)*3+$AO627+5,$AP627+7))="",0,INDIRECT(ADDRESS(($AN627-1)*3+$AO627+5,$AP627+7))),IF(INDIRECT(ADDRESS(($AN627-1)*3+$AO627+5,$AP627+7))="",0,IF(COUNTIF(INDIRECT(ADDRESS(($AN627-1)*36+($AO627-1)*12+6,COLUMN())):INDIRECT(ADDRESS(($AN627-1)*36+($AO627-1)*12+$AP627+4,COLUMN())),INDIRECT(ADDRESS(($AN627-1)*3+$AO627+5,$AP627+7)))&gt;=1,0,INDIRECT(ADDRESS(($AN627-1)*3+$AO627+5,$AP627+7)))))</f>
        <v>0</v>
      </c>
      <c r="AR627" s="204">
        <f ca="1">COUNTIF(INDIRECT("H"&amp;(ROW()+12*(($AN627-1)*3+$AO627)-ROW())/12+5):INDIRECT("S"&amp;(ROW()+12*(($AN627-1)*3+$AO627)-ROW())/12+5),AQ627)</f>
        <v>0</v>
      </c>
      <c r="AS627" s="221"/>
      <c r="AU627" s="204">
        <f ca="1">IF(AND(AQ627&gt;0,AR627&gt;0),COUNTIF(AU$6:AU626,"&gt;0")+1,0)</f>
        <v>0</v>
      </c>
    </row>
    <row r="628" spans="40:47">
      <c r="AN628" s="204">
        <v>18</v>
      </c>
      <c r="AO628" s="204">
        <v>1</v>
      </c>
      <c r="AP628" s="204">
        <v>11</v>
      </c>
      <c r="AQ628" s="221">
        <f ca="1">IF($AP628=1,IF(INDIRECT(ADDRESS(($AN628-1)*3+$AO628+5,$AP628+7))="",0,INDIRECT(ADDRESS(($AN628-1)*3+$AO628+5,$AP628+7))),IF(INDIRECT(ADDRESS(($AN628-1)*3+$AO628+5,$AP628+7))="",0,IF(COUNTIF(INDIRECT(ADDRESS(($AN628-1)*36+($AO628-1)*12+6,COLUMN())):INDIRECT(ADDRESS(($AN628-1)*36+($AO628-1)*12+$AP628+4,COLUMN())),INDIRECT(ADDRESS(($AN628-1)*3+$AO628+5,$AP628+7)))&gt;=1,0,INDIRECT(ADDRESS(($AN628-1)*3+$AO628+5,$AP628+7)))))</f>
        <v>0</v>
      </c>
      <c r="AR628" s="204">
        <f ca="1">COUNTIF(INDIRECT("H"&amp;(ROW()+12*(($AN628-1)*3+$AO628)-ROW())/12+5):INDIRECT("S"&amp;(ROW()+12*(($AN628-1)*3+$AO628)-ROW())/12+5),AQ628)</f>
        <v>0</v>
      </c>
      <c r="AS628" s="221"/>
      <c r="AU628" s="204">
        <f ca="1">IF(AND(AQ628&gt;0,AR628&gt;0),COUNTIF(AU$6:AU627,"&gt;0")+1,0)</f>
        <v>0</v>
      </c>
    </row>
    <row r="629" spans="40:47">
      <c r="AN629" s="204">
        <v>18</v>
      </c>
      <c r="AO629" s="204">
        <v>1</v>
      </c>
      <c r="AP629" s="204">
        <v>12</v>
      </c>
      <c r="AQ629" s="221">
        <f ca="1">IF($AP629=1,IF(INDIRECT(ADDRESS(($AN629-1)*3+$AO629+5,$AP629+7))="",0,INDIRECT(ADDRESS(($AN629-1)*3+$AO629+5,$AP629+7))),IF(INDIRECT(ADDRESS(($AN629-1)*3+$AO629+5,$AP629+7))="",0,IF(COUNTIF(INDIRECT(ADDRESS(($AN629-1)*36+($AO629-1)*12+6,COLUMN())):INDIRECT(ADDRESS(($AN629-1)*36+($AO629-1)*12+$AP629+4,COLUMN())),INDIRECT(ADDRESS(($AN629-1)*3+$AO629+5,$AP629+7)))&gt;=1,0,INDIRECT(ADDRESS(($AN629-1)*3+$AO629+5,$AP629+7)))))</f>
        <v>0</v>
      </c>
      <c r="AR629" s="204">
        <f ca="1">COUNTIF(INDIRECT("H"&amp;(ROW()+12*(($AN629-1)*3+$AO629)-ROW())/12+5):INDIRECT("S"&amp;(ROW()+12*(($AN629-1)*3+$AO629)-ROW())/12+5),AQ629)</f>
        <v>0</v>
      </c>
      <c r="AS629" s="221"/>
      <c r="AU629" s="204">
        <f ca="1">IF(AND(AQ629&gt;0,AR629&gt;0),COUNTIF(AU$6:AU628,"&gt;0")+1,0)</f>
        <v>0</v>
      </c>
    </row>
    <row r="630" spans="40:47">
      <c r="AN630" s="204">
        <v>18</v>
      </c>
      <c r="AO630" s="204">
        <v>2</v>
      </c>
      <c r="AP630" s="204">
        <v>1</v>
      </c>
      <c r="AQ630" s="221">
        <f ca="1">IF($AP630=1,IF(INDIRECT(ADDRESS(($AN630-1)*3+$AO630+5,$AP630+7))="",0,INDIRECT(ADDRESS(($AN630-1)*3+$AO630+5,$AP630+7))),IF(INDIRECT(ADDRESS(($AN630-1)*3+$AO630+5,$AP630+7))="",0,IF(COUNTIF(INDIRECT(ADDRESS(($AN630-1)*36+($AO630-1)*12+6,COLUMN())):INDIRECT(ADDRESS(($AN630-1)*36+($AO630-1)*12+$AP630+4,COLUMN())),INDIRECT(ADDRESS(($AN630-1)*3+$AO630+5,$AP630+7)))&gt;=1,0,INDIRECT(ADDRESS(($AN630-1)*3+$AO630+5,$AP630+7)))))</f>
        <v>0</v>
      </c>
      <c r="AR630" s="204">
        <f ca="1">COUNTIF(INDIRECT("H"&amp;(ROW()+12*(($AN630-1)*3+$AO630)-ROW())/12+5):INDIRECT("S"&amp;(ROW()+12*(($AN630-1)*3+$AO630)-ROW())/12+5),AQ630)</f>
        <v>0</v>
      </c>
      <c r="AS630" s="221"/>
      <c r="AU630" s="204">
        <f ca="1">IF(AND(AQ630&gt;0,AR630&gt;0),COUNTIF(AU$6:AU629,"&gt;0")+1,0)</f>
        <v>0</v>
      </c>
    </row>
    <row r="631" spans="40:47">
      <c r="AN631" s="204">
        <v>18</v>
      </c>
      <c r="AO631" s="204">
        <v>2</v>
      </c>
      <c r="AP631" s="204">
        <v>2</v>
      </c>
      <c r="AQ631" s="221">
        <f ca="1">IF($AP631=1,IF(INDIRECT(ADDRESS(($AN631-1)*3+$AO631+5,$AP631+7))="",0,INDIRECT(ADDRESS(($AN631-1)*3+$AO631+5,$AP631+7))),IF(INDIRECT(ADDRESS(($AN631-1)*3+$AO631+5,$AP631+7))="",0,IF(COUNTIF(INDIRECT(ADDRESS(($AN631-1)*36+($AO631-1)*12+6,COLUMN())):INDIRECT(ADDRESS(($AN631-1)*36+($AO631-1)*12+$AP631+4,COLUMN())),INDIRECT(ADDRESS(($AN631-1)*3+$AO631+5,$AP631+7)))&gt;=1,0,INDIRECT(ADDRESS(($AN631-1)*3+$AO631+5,$AP631+7)))))</f>
        <v>0</v>
      </c>
      <c r="AR631" s="204">
        <f ca="1">COUNTIF(INDIRECT("H"&amp;(ROW()+12*(($AN631-1)*3+$AO631)-ROW())/12+5):INDIRECT("S"&amp;(ROW()+12*(($AN631-1)*3+$AO631)-ROW())/12+5),AQ631)</f>
        <v>0</v>
      </c>
      <c r="AS631" s="221"/>
      <c r="AU631" s="204">
        <f ca="1">IF(AND(AQ631&gt;0,AR631&gt;0),COUNTIF(AU$6:AU630,"&gt;0")+1,0)</f>
        <v>0</v>
      </c>
    </row>
    <row r="632" spans="40:47">
      <c r="AN632" s="204">
        <v>18</v>
      </c>
      <c r="AO632" s="204">
        <v>2</v>
      </c>
      <c r="AP632" s="204">
        <v>3</v>
      </c>
      <c r="AQ632" s="221">
        <f ca="1">IF($AP632=1,IF(INDIRECT(ADDRESS(($AN632-1)*3+$AO632+5,$AP632+7))="",0,INDIRECT(ADDRESS(($AN632-1)*3+$AO632+5,$AP632+7))),IF(INDIRECT(ADDRESS(($AN632-1)*3+$AO632+5,$AP632+7))="",0,IF(COUNTIF(INDIRECT(ADDRESS(($AN632-1)*36+($AO632-1)*12+6,COLUMN())):INDIRECT(ADDRESS(($AN632-1)*36+($AO632-1)*12+$AP632+4,COLUMN())),INDIRECT(ADDRESS(($AN632-1)*3+$AO632+5,$AP632+7)))&gt;=1,0,INDIRECT(ADDRESS(($AN632-1)*3+$AO632+5,$AP632+7)))))</f>
        <v>0</v>
      </c>
      <c r="AR632" s="204">
        <f ca="1">COUNTIF(INDIRECT("H"&amp;(ROW()+12*(($AN632-1)*3+$AO632)-ROW())/12+5):INDIRECT("S"&amp;(ROW()+12*(($AN632-1)*3+$AO632)-ROW())/12+5),AQ632)</f>
        <v>0</v>
      </c>
      <c r="AS632" s="221"/>
      <c r="AU632" s="204">
        <f ca="1">IF(AND(AQ632&gt;0,AR632&gt;0),COUNTIF(AU$6:AU631,"&gt;0")+1,0)</f>
        <v>0</v>
      </c>
    </row>
    <row r="633" spans="40:47">
      <c r="AN633" s="204">
        <v>18</v>
      </c>
      <c r="AO633" s="204">
        <v>2</v>
      </c>
      <c r="AP633" s="204">
        <v>4</v>
      </c>
      <c r="AQ633" s="221">
        <f ca="1">IF($AP633=1,IF(INDIRECT(ADDRESS(($AN633-1)*3+$AO633+5,$AP633+7))="",0,INDIRECT(ADDRESS(($AN633-1)*3+$AO633+5,$AP633+7))),IF(INDIRECT(ADDRESS(($AN633-1)*3+$AO633+5,$AP633+7))="",0,IF(COUNTIF(INDIRECT(ADDRESS(($AN633-1)*36+($AO633-1)*12+6,COLUMN())):INDIRECT(ADDRESS(($AN633-1)*36+($AO633-1)*12+$AP633+4,COLUMN())),INDIRECT(ADDRESS(($AN633-1)*3+$AO633+5,$AP633+7)))&gt;=1,0,INDIRECT(ADDRESS(($AN633-1)*3+$AO633+5,$AP633+7)))))</f>
        <v>0</v>
      </c>
      <c r="AR633" s="204">
        <f ca="1">COUNTIF(INDIRECT("H"&amp;(ROW()+12*(($AN633-1)*3+$AO633)-ROW())/12+5):INDIRECT("S"&amp;(ROW()+12*(($AN633-1)*3+$AO633)-ROW())/12+5),AQ633)</f>
        <v>0</v>
      </c>
      <c r="AS633" s="221"/>
      <c r="AU633" s="204">
        <f ca="1">IF(AND(AQ633&gt;0,AR633&gt;0),COUNTIF(AU$6:AU632,"&gt;0")+1,0)</f>
        <v>0</v>
      </c>
    </row>
    <row r="634" spans="40:47">
      <c r="AN634" s="204">
        <v>18</v>
      </c>
      <c r="AO634" s="204">
        <v>2</v>
      </c>
      <c r="AP634" s="204">
        <v>5</v>
      </c>
      <c r="AQ634" s="221">
        <f ca="1">IF($AP634=1,IF(INDIRECT(ADDRESS(($AN634-1)*3+$AO634+5,$AP634+7))="",0,INDIRECT(ADDRESS(($AN634-1)*3+$AO634+5,$AP634+7))),IF(INDIRECT(ADDRESS(($AN634-1)*3+$AO634+5,$AP634+7))="",0,IF(COUNTIF(INDIRECT(ADDRESS(($AN634-1)*36+($AO634-1)*12+6,COLUMN())):INDIRECT(ADDRESS(($AN634-1)*36+($AO634-1)*12+$AP634+4,COLUMN())),INDIRECT(ADDRESS(($AN634-1)*3+$AO634+5,$AP634+7)))&gt;=1,0,INDIRECT(ADDRESS(($AN634-1)*3+$AO634+5,$AP634+7)))))</f>
        <v>0</v>
      </c>
      <c r="AR634" s="204">
        <f ca="1">COUNTIF(INDIRECT("H"&amp;(ROW()+12*(($AN634-1)*3+$AO634)-ROW())/12+5):INDIRECT("S"&amp;(ROW()+12*(($AN634-1)*3+$AO634)-ROW())/12+5),AQ634)</f>
        <v>0</v>
      </c>
      <c r="AS634" s="221"/>
      <c r="AU634" s="204">
        <f ca="1">IF(AND(AQ634&gt;0,AR634&gt;0),COUNTIF(AU$6:AU633,"&gt;0")+1,0)</f>
        <v>0</v>
      </c>
    </row>
    <row r="635" spans="40:47">
      <c r="AN635" s="204">
        <v>18</v>
      </c>
      <c r="AO635" s="204">
        <v>2</v>
      </c>
      <c r="AP635" s="204">
        <v>6</v>
      </c>
      <c r="AQ635" s="221">
        <f ca="1">IF($AP635=1,IF(INDIRECT(ADDRESS(($AN635-1)*3+$AO635+5,$AP635+7))="",0,INDIRECT(ADDRESS(($AN635-1)*3+$AO635+5,$AP635+7))),IF(INDIRECT(ADDRESS(($AN635-1)*3+$AO635+5,$AP635+7))="",0,IF(COUNTIF(INDIRECT(ADDRESS(($AN635-1)*36+($AO635-1)*12+6,COLUMN())):INDIRECT(ADDRESS(($AN635-1)*36+($AO635-1)*12+$AP635+4,COLUMN())),INDIRECT(ADDRESS(($AN635-1)*3+$AO635+5,$AP635+7)))&gt;=1,0,INDIRECT(ADDRESS(($AN635-1)*3+$AO635+5,$AP635+7)))))</f>
        <v>0</v>
      </c>
      <c r="AR635" s="204">
        <f ca="1">COUNTIF(INDIRECT("H"&amp;(ROW()+12*(($AN635-1)*3+$AO635)-ROW())/12+5):INDIRECT("S"&amp;(ROW()+12*(($AN635-1)*3+$AO635)-ROW())/12+5),AQ635)</f>
        <v>0</v>
      </c>
      <c r="AS635" s="221"/>
      <c r="AU635" s="204">
        <f ca="1">IF(AND(AQ635&gt;0,AR635&gt;0),COUNTIF(AU$6:AU634,"&gt;0")+1,0)</f>
        <v>0</v>
      </c>
    </row>
    <row r="636" spans="40:47">
      <c r="AN636" s="204">
        <v>18</v>
      </c>
      <c r="AO636" s="204">
        <v>2</v>
      </c>
      <c r="AP636" s="204">
        <v>7</v>
      </c>
      <c r="AQ636" s="221">
        <f ca="1">IF($AP636=1,IF(INDIRECT(ADDRESS(($AN636-1)*3+$AO636+5,$AP636+7))="",0,INDIRECT(ADDRESS(($AN636-1)*3+$AO636+5,$AP636+7))),IF(INDIRECT(ADDRESS(($AN636-1)*3+$AO636+5,$AP636+7))="",0,IF(COUNTIF(INDIRECT(ADDRESS(($AN636-1)*36+($AO636-1)*12+6,COLUMN())):INDIRECT(ADDRESS(($AN636-1)*36+($AO636-1)*12+$AP636+4,COLUMN())),INDIRECT(ADDRESS(($AN636-1)*3+$AO636+5,$AP636+7)))&gt;=1,0,INDIRECT(ADDRESS(($AN636-1)*3+$AO636+5,$AP636+7)))))</f>
        <v>0</v>
      </c>
      <c r="AR636" s="204">
        <f ca="1">COUNTIF(INDIRECT("H"&amp;(ROW()+12*(($AN636-1)*3+$AO636)-ROW())/12+5):INDIRECT("S"&amp;(ROW()+12*(($AN636-1)*3+$AO636)-ROW())/12+5),AQ636)</f>
        <v>0</v>
      </c>
      <c r="AS636" s="221"/>
      <c r="AU636" s="204">
        <f ca="1">IF(AND(AQ636&gt;0,AR636&gt;0),COUNTIF(AU$6:AU635,"&gt;0")+1,0)</f>
        <v>0</v>
      </c>
    </row>
    <row r="637" spans="40:47">
      <c r="AN637" s="204">
        <v>18</v>
      </c>
      <c r="AO637" s="204">
        <v>2</v>
      </c>
      <c r="AP637" s="204">
        <v>8</v>
      </c>
      <c r="AQ637" s="221">
        <f ca="1">IF($AP637=1,IF(INDIRECT(ADDRESS(($AN637-1)*3+$AO637+5,$AP637+7))="",0,INDIRECT(ADDRESS(($AN637-1)*3+$AO637+5,$AP637+7))),IF(INDIRECT(ADDRESS(($AN637-1)*3+$AO637+5,$AP637+7))="",0,IF(COUNTIF(INDIRECT(ADDRESS(($AN637-1)*36+($AO637-1)*12+6,COLUMN())):INDIRECT(ADDRESS(($AN637-1)*36+($AO637-1)*12+$AP637+4,COLUMN())),INDIRECT(ADDRESS(($AN637-1)*3+$AO637+5,$AP637+7)))&gt;=1,0,INDIRECT(ADDRESS(($AN637-1)*3+$AO637+5,$AP637+7)))))</f>
        <v>0</v>
      </c>
      <c r="AR637" s="204">
        <f ca="1">COUNTIF(INDIRECT("H"&amp;(ROW()+12*(($AN637-1)*3+$AO637)-ROW())/12+5):INDIRECT("S"&amp;(ROW()+12*(($AN637-1)*3+$AO637)-ROW())/12+5),AQ637)</f>
        <v>0</v>
      </c>
      <c r="AS637" s="221"/>
      <c r="AU637" s="204">
        <f ca="1">IF(AND(AQ637&gt;0,AR637&gt;0),COUNTIF(AU$6:AU636,"&gt;0")+1,0)</f>
        <v>0</v>
      </c>
    </row>
    <row r="638" spans="40:47">
      <c r="AN638" s="204">
        <v>18</v>
      </c>
      <c r="AO638" s="204">
        <v>2</v>
      </c>
      <c r="AP638" s="204">
        <v>9</v>
      </c>
      <c r="AQ638" s="221">
        <f ca="1">IF($AP638=1,IF(INDIRECT(ADDRESS(($AN638-1)*3+$AO638+5,$AP638+7))="",0,INDIRECT(ADDRESS(($AN638-1)*3+$AO638+5,$AP638+7))),IF(INDIRECT(ADDRESS(($AN638-1)*3+$AO638+5,$AP638+7))="",0,IF(COUNTIF(INDIRECT(ADDRESS(($AN638-1)*36+($AO638-1)*12+6,COLUMN())):INDIRECT(ADDRESS(($AN638-1)*36+($AO638-1)*12+$AP638+4,COLUMN())),INDIRECT(ADDRESS(($AN638-1)*3+$AO638+5,$AP638+7)))&gt;=1,0,INDIRECT(ADDRESS(($AN638-1)*3+$AO638+5,$AP638+7)))))</f>
        <v>0</v>
      </c>
      <c r="AR638" s="204">
        <f ca="1">COUNTIF(INDIRECT("H"&amp;(ROW()+12*(($AN638-1)*3+$AO638)-ROW())/12+5):INDIRECT("S"&amp;(ROW()+12*(($AN638-1)*3+$AO638)-ROW())/12+5),AQ638)</f>
        <v>0</v>
      </c>
      <c r="AS638" s="221"/>
      <c r="AU638" s="204">
        <f ca="1">IF(AND(AQ638&gt;0,AR638&gt;0),COUNTIF(AU$6:AU637,"&gt;0")+1,0)</f>
        <v>0</v>
      </c>
    </row>
    <row r="639" spans="40:47">
      <c r="AN639" s="204">
        <v>18</v>
      </c>
      <c r="AO639" s="204">
        <v>2</v>
      </c>
      <c r="AP639" s="204">
        <v>10</v>
      </c>
      <c r="AQ639" s="221">
        <f ca="1">IF($AP639=1,IF(INDIRECT(ADDRESS(($AN639-1)*3+$AO639+5,$AP639+7))="",0,INDIRECT(ADDRESS(($AN639-1)*3+$AO639+5,$AP639+7))),IF(INDIRECT(ADDRESS(($AN639-1)*3+$AO639+5,$AP639+7))="",0,IF(COUNTIF(INDIRECT(ADDRESS(($AN639-1)*36+($AO639-1)*12+6,COLUMN())):INDIRECT(ADDRESS(($AN639-1)*36+($AO639-1)*12+$AP639+4,COLUMN())),INDIRECT(ADDRESS(($AN639-1)*3+$AO639+5,$AP639+7)))&gt;=1,0,INDIRECT(ADDRESS(($AN639-1)*3+$AO639+5,$AP639+7)))))</f>
        <v>0</v>
      </c>
      <c r="AR639" s="204">
        <f ca="1">COUNTIF(INDIRECT("H"&amp;(ROW()+12*(($AN639-1)*3+$AO639)-ROW())/12+5):INDIRECT("S"&amp;(ROW()+12*(($AN639-1)*3+$AO639)-ROW())/12+5),AQ639)</f>
        <v>0</v>
      </c>
      <c r="AS639" s="221"/>
      <c r="AU639" s="204">
        <f ca="1">IF(AND(AQ639&gt;0,AR639&gt;0),COUNTIF(AU$6:AU638,"&gt;0")+1,0)</f>
        <v>0</v>
      </c>
    </row>
    <row r="640" spans="40:47">
      <c r="AN640" s="204">
        <v>18</v>
      </c>
      <c r="AO640" s="204">
        <v>2</v>
      </c>
      <c r="AP640" s="204">
        <v>11</v>
      </c>
      <c r="AQ640" s="221">
        <f ca="1">IF($AP640=1,IF(INDIRECT(ADDRESS(($AN640-1)*3+$AO640+5,$AP640+7))="",0,INDIRECT(ADDRESS(($AN640-1)*3+$AO640+5,$AP640+7))),IF(INDIRECT(ADDRESS(($AN640-1)*3+$AO640+5,$AP640+7))="",0,IF(COUNTIF(INDIRECT(ADDRESS(($AN640-1)*36+($AO640-1)*12+6,COLUMN())):INDIRECT(ADDRESS(($AN640-1)*36+($AO640-1)*12+$AP640+4,COLUMN())),INDIRECT(ADDRESS(($AN640-1)*3+$AO640+5,$AP640+7)))&gt;=1,0,INDIRECT(ADDRESS(($AN640-1)*3+$AO640+5,$AP640+7)))))</f>
        <v>0</v>
      </c>
      <c r="AR640" s="204">
        <f ca="1">COUNTIF(INDIRECT("H"&amp;(ROW()+12*(($AN640-1)*3+$AO640)-ROW())/12+5):INDIRECT("S"&amp;(ROW()+12*(($AN640-1)*3+$AO640)-ROW())/12+5),AQ640)</f>
        <v>0</v>
      </c>
      <c r="AS640" s="221"/>
      <c r="AU640" s="204">
        <f ca="1">IF(AND(AQ640&gt;0,AR640&gt;0),COUNTIF(AU$6:AU639,"&gt;0")+1,0)</f>
        <v>0</v>
      </c>
    </row>
    <row r="641" spans="40:47">
      <c r="AN641" s="204">
        <v>18</v>
      </c>
      <c r="AO641" s="204">
        <v>2</v>
      </c>
      <c r="AP641" s="204">
        <v>12</v>
      </c>
      <c r="AQ641" s="221">
        <f ca="1">IF($AP641=1,IF(INDIRECT(ADDRESS(($AN641-1)*3+$AO641+5,$AP641+7))="",0,INDIRECT(ADDRESS(($AN641-1)*3+$AO641+5,$AP641+7))),IF(INDIRECT(ADDRESS(($AN641-1)*3+$AO641+5,$AP641+7))="",0,IF(COUNTIF(INDIRECT(ADDRESS(($AN641-1)*36+($AO641-1)*12+6,COLUMN())):INDIRECT(ADDRESS(($AN641-1)*36+($AO641-1)*12+$AP641+4,COLUMN())),INDIRECT(ADDRESS(($AN641-1)*3+$AO641+5,$AP641+7)))&gt;=1,0,INDIRECT(ADDRESS(($AN641-1)*3+$AO641+5,$AP641+7)))))</f>
        <v>0</v>
      </c>
      <c r="AR641" s="204">
        <f ca="1">COUNTIF(INDIRECT("H"&amp;(ROW()+12*(($AN641-1)*3+$AO641)-ROW())/12+5):INDIRECT("S"&amp;(ROW()+12*(($AN641-1)*3+$AO641)-ROW())/12+5),AQ641)</f>
        <v>0</v>
      </c>
      <c r="AS641" s="221"/>
      <c r="AU641" s="204">
        <f ca="1">IF(AND(AQ641&gt;0,AR641&gt;0),COUNTIF(AU$6:AU640,"&gt;0")+1,0)</f>
        <v>0</v>
      </c>
    </row>
    <row r="642" spans="40:47">
      <c r="AN642" s="204">
        <v>18</v>
      </c>
      <c r="AO642" s="204">
        <v>3</v>
      </c>
      <c r="AP642" s="204">
        <v>1</v>
      </c>
      <c r="AQ642" s="221">
        <f ca="1">IF($AP642=1,IF(INDIRECT(ADDRESS(($AN642-1)*3+$AO642+5,$AP642+7))="",0,INDIRECT(ADDRESS(($AN642-1)*3+$AO642+5,$AP642+7))),IF(INDIRECT(ADDRESS(($AN642-1)*3+$AO642+5,$AP642+7))="",0,IF(COUNTIF(INDIRECT(ADDRESS(($AN642-1)*36+($AO642-1)*12+6,COLUMN())):INDIRECT(ADDRESS(($AN642-1)*36+($AO642-1)*12+$AP642+4,COLUMN())),INDIRECT(ADDRESS(($AN642-1)*3+$AO642+5,$AP642+7)))&gt;=1,0,INDIRECT(ADDRESS(($AN642-1)*3+$AO642+5,$AP642+7)))))</f>
        <v>0</v>
      </c>
      <c r="AR642" s="204">
        <f ca="1">COUNTIF(INDIRECT("H"&amp;(ROW()+12*(($AN642-1)*3+$AO642)-ROW())/12+5):INDIRECT("S"&amp;(ROW()+12*(($AN642-1)*3+$AO642)-ROW())/12+5),AQ642)</f>
        <v>0</v>
      </c>
      <c r="AS642" s="221"/>
      <c r="AU642" s="204">
        <f ca="1">IF(AND(AQ642&gt;0,AR642&gt;0),COUNTIF(AU$6:AU641,"&gt;0")+1,0)</f>
        <v>0</v>
      </c>
    </row>
    <row r="643" spans="40:47">
      <c r="AN643" s="204">
        <v>18</v>
      </c>
      <c r="AO643" s="204">
        <v>3</v>
      </c>
      <c r="AP643" s="204">
        <v>2</v>
      </c>
      <c r="AQ643" s="221">
        <f ca="1">IF($AP643=1,IF(INDIRECT(ADDRESS(($AN643-1)*3+$AO643+5,$AP643+7))="",0,INDIRECT(ADDRESS(($AN643-1)*3+$AO643+5,$AP643+7))),IF(INDIRECT(ADDRESS(($AN643-1)*3+$AO643+5,$AP643+7))="",0,IF(COUNTIF(INDIRECT(ADDRESS(($AN643-1)*36+($AO643-1)*12+6,COLUMN())):INDIRECT(ADDRESS(($AN643-1)*36+($AO643-1)*12+$AP643+4,COLUMN())),INDIRECT(ADDRESS(($AN643-1)*3+$AO643+5,$AP643+7)))&gt;=1,0,INDIRECT(ADDRESS(($AN643-1)*3+$AO643+5,$AP643+7)))))</f>
        <v>0</v>
      </c>
      <c r="AR643" s="204">
        <f ca="1">COUNTIF(INDIRECT("H"&amp;(ROW()+12*(($AN643-1)*3+$AO643)-ROW())/12+5):INDIRECT("S"&amp;(ROW()+12*(($AN643-1)*3+$AO643)-ROW())/12+5),AQ643)</f>
        <v>0</v>
      </c>
      <c r="AS643" s="221"/>
      <c r="AU643" s="204">
        <f ca="1">IF(AND(AQ643&gt;0,AR643&gt;0),COUNTIF(AU$6:AU642,"&gt;0")+1,0)</f>
        <v>0</v>
      </c>
    </row>
    <row r="644" spans="40:47">
      <c r="AN644" s="204">
        <v>18</v>
      </c>
      <c r="AO644" s="204">
        <v>3</v>
      </c>
      <c r="AP644" s="204">
        <v>3</v>
      </c>
      <c r="AQ644" s="221">
        <f ca="1">IF($AP644=1,IF(INDIRECT(ADDRESS(($AN644-1)*3+$AO644+5,$AP644+7))="",0,INDIRECT(ADDRESS(($AN644-1)*3+$AO644+5,$AP644+7))),IF(INDIRECT(ADDRESS(($AN644-1)*3+$AO644+5,$AP644+7))="",0,IF(COUNTIF(INDIRECT(ADDRESS(($AN644-1)*36+($AO644-1)*12+6,COLUMN())):INDIRECT(ADDRESS(($AN644-1)*36+($AO644-1)*12+$AP644+4,COLUMN())),INDIRECT(ADDRESS(($AN644-1)*3+$AO644+5,$AP644+7)))&gt;=1,0,INDIRECT(ADDRESS(($AN644-1)*3+$AO644+5,$AP644+7)))))</f>
        <v>0</v>
      </c>
      <c r="AR644" s="204">
        <f ca="1">COUNTIF(INDIRECT("H"&amp;(ROW()+12*(($AN644-1)*3+$AO644)-ROW())/12+5):INDIRECT("S"&amp;(ROW()+12*(($AN644-1)*3+$AO644)-ROW())/12+5),AQ644)</f>
        <v>0</v>
      </c>
      <c r="AS644" s="221"/>
      <c r="AU644" s="204">
        <f ca="1">IF(AND(AQ644&gt;0,AR644&gt;0),COUNTIF(AU$6:AU643,"&gt;0")+1,0)</f>
        <v>0</v>
      </c>
    </row>
    <row r="645" spans="40:47">
      <c r="AN645" s="204">
        <v>18</v>
      </c>
      <c r="AO645" s="204">
        <v>3</v>
      </c>
      <c r="AP645" s="204">
        <v>4</v>
      </c>
      <c r="AQ645" s="221">
        <f ca="1">IF($AP645=1,IF(INDIRECT(ADDRESS(($AN645-1)*3+$AO645+5,$AP645+7))="",0,INDIRECT(ADDRESS(($AN645-1)*3+$AO645+5,$AP645+7))),IF(INDIRECT(ADDRESS(($AN645-1)*3+$AO645+5,$AP645+7))="",0,IF(COUNTIF(INDIRECT(ADDRESS(($AN645-1)*36+($AO645-1)*12+6,COLUMN())):INDIRECT(ADDRESS(($AN645-1)*36+($AO645-1)*12+$AP645+4,COLUMN())),INDIRECT(ADDRESS(($AN645-1)*3+$AO645+5,$AP645+7)))&gt;=1,0,INDIRECT(ADDRESS(($AN645-1)*3+$AO645+5,$AP645+7)))))</f>
        <v>0</v>
      </c>
      <c r="AR645" s="204">
        <f ca="1">COUNTIF(INDIRECT("H"&amp;(ROW()+12*(($AN645-1)*3+$AO645)-ROW())/12+5):INDIRECT("S"&amp;(ROW()+12*(($AN645-1)*3+$AO645)-ROW())/12+5),AQ645)</f>
        <v>0</v>
      </c>
      <c r="AS645" s="221"/>
      <c r="AU645" s="204">
        <f ca="1">IF(AND(AQ645&gt;0,AR645&gt;0),COUNTIF(AU$6:AU644,"&gt;0")+1,0)</f>
        <v>0</v>
      </c>
    </row>
    <row r="646" spans="40:47">
      <c r="AN646" s="204">
        <v>18</v>
      </c>
      <c r="AO646" s="204">
        <v>3</v>
      </c>
      <c r="AP646" s="204">
        <v>5</v>
      </c>
      <c r="AQ646" s="221">
        <f ca="1">IF($AP646=1,IF(INDIRECT(ADDRESS(($AN646-1)*3+$AO646+5,$AP646+7))="",0,INDIRECT(ADDRESS(($AN646-1)*3+$AO646+5,$AP646+7))),IF(INDIRECT(ADDRESS(($AN646-1)*3+$AO646+5,$AP646+7))="",0,IF(COUNTIF(INDIRECT(ADDRESS(($AN646-1)*36+($AO646-1)*12+6,COLUMN())):INDIRECT(ADDRESS(($AN646-1)*36+($AO646-1)*12+$AP646+4,COLUMN())),INDIRECT(ADDRESS(($AN646-1)*3+$AO646+5,$AP646+7)))&gt;=1,0,INDIRECT(ADDRESS(($AN646-1)*3+$AO646+5,$AP646+7)))))</f>
        <v>0</v>
      </c>
      <c r="AR646" s="204">
        <f ca="1">COUNTIF(INDIRECT("H"&amp;(ROW()+12*(($AN646-1)*3+$AO646)-ROW())/12+5):INDIRECT("S"&amp;(ROW()+12*(($AN646-1)*3+$AO646)-ROW())/12+5),AQ646)</f>
        <v>0</v>
      </c>
      <c r="AS646" s="221"/>
      <c r="AU646" s="204">
        <f ca="1">IF(AND(AQ646&gt;0,AR646&gt;0),COUNTIF(AU$6:AU645,"&gt;0")+1,0)</f>
        <v>0</v>
      </c>
    </row>
    <row r="647" spans="40:47">
      <c r="AN647" s="204">
        <v>18</v>
      </c>
      <c r="AO647" s="204">
        <v>3</v>
      </c>
      <c r="AP647" s="204">
        <v>6</v>
      </c>
      <c r="AQ647" s="221">
        <f ca="1">IF($AP647=1,IF(INDIRECT(ADDRESS(($AN647-1)*3+$AO647+5,$AP647+7))="",0,INDIRECT(ADDRESS(($AN647-1)*3+$AO647+5,$AP647+7))),IF(INDIRECT(ADDRESS(($AN647-1)*3+$AO647+5,$AP647+7))="",0,IF(COUNTIF(INDIRECT(ADDRESS(($AN647-1)*36+($AO647-1)*12+6,COLUMN())):INDIRECT(ADDRESS(($AN647-1)*36+($AO647-1)*12+$AP647+4,COLUMN())),INDIRECT(ADDRESS(($AN647-1)*3+$AO647+5,$AP647+7)))&gt;=1,0,INDIRECT(ADDRESS(($AN647-1)*3+$AO647+5,$AP647+7)))))</f>
        <v>0</v>
      </c>
      <c r="AR647" s="204">
        <f ca="1">COUNTIF(INDIRECT("H"&amp;(ROW()+12*(($AN647-1)*3+$AO647)-ROW())/12+5):INDIRECT("S"&amp;(ROW()+12*(($AN647-1)*3+$AO647)-ROW())/12+5),AQ647)</f>
        <v>0</v>
      </c>
      <c r="AS647" s="221"/>
      <c r="AU647" s="204">
        <f ca="1">IF(AND(AQ647&gt;0,AR647&gt;0),COUNTIF(AU$6:AU646,"&gt;0")+1,0)</f>
        <v>0</v>
      </c>
    </row>
    <row r="648" spans="40:47">
      <c r="AN648" s="204">
        <v>18</v>
      </c>
      <c r="AO648" s="204">
        <v>3</v>
      </c>
      <c r="AP648" s="204">
        <v>7</v>
      </c>
      <c r="AQ648" s="221">
        <f ca="1">IF($AP648=1,IF(INDIRECT(ADDRESS(($AN648-1)*3+$AO648+5,$AP648+7))="",0,INDIRECT(ADDRESS(($AN648-1)*3+$AO648+5,$AP648+7))),IF(INDIRECT(ADDRESS(($AN648-1)*3+$AO648+5,$AP648+7))="",0,IF(COUNTIF(INDIRECT(ADDRESS(($AN648-1)*36+($AO648-1)*12+6,COLUMN())):INDIRECT(ADDRESS(($AN648-1)*36+($AO648-1)*12+$AP648+4,COLUMN())),INDIRECT(ADDRESS(($AN648-1)*3+$AO648+5,$AP648+7)))&gt;=1,0,INDIRECT(ADDRESS(($AN648-1)*3+$AO648+5,$AP648+7)))))</f>
        <v>0</v>
      </c>
      <c r="AR648" s="204">
        <f ca="1">COUNTIF(INDIRECT("H"&amp;(ROW()+12*(($AN648-1)*3+$AO648)-ROW())/12+5):INDIRECT("S"&amp;(ROW()+12*(($AN648-1)*3+$AO648)-ROW())/12+5),AQ648)</f>
        <v>0</v>
      </c>
      <c r="AS648" s="221"/>
      <c r="AU648" s="204">
        <f ca="1">IF(AND(AQ648&gt;0,AR648&gt;0),COUNTIF(AU$6:AU647,"&gt;0")+1,0)</f>
        <v>0</v>
      </c>
    </row>
    <row r="649" spans="40:47">
      <c r="AN649" s="204">
        <v>18</v>
      </c>
      <c r="AO649" s="204">
        <v>3</v>
      </c>
      <c r="AP649" s="204">
        <v>8</v>
      </c>
      <c r="AQ649" s="221">
        <f ca="1">IF($AP649=1,IF(INDIRECT(ADDRESS(($AN649-1)*3+$AO649+5,$AP649+7))="",0,INDIRECT(ADDRESS(($AN649-1)*3+$AO649+5,$AP649+7))),IF(INDIRECT(ADDRESS(($AN649-1)*3+$AO649+5,$AP649+7))="",0,IF(COUNTIF(INDIRECT(ADDRESS(($AN649-1)*36+($AO649-1)*12+6,COLUMN())):INDIRECT(ADDRESS(($AN649-1)*36+($AO649-1)*12+$AP649+4,COLUMN())),INDIRECT(ADDRESS(($AN649-1)*3+$AO649+5,$AP649+7)))&gt;=1,0,INDIRECT(ADDRESS(($AN649-1)*3+$AO649+5,$AP649+7)))))</f>
        <v>0</v>
      </c>
      <c r="AR649" s="204">
        <f ca="1">COUNTIF(INDIRECT("H"&amp;(ROW()+12*(($AN649-1)*3+$AO649)-ROW())/12+5):INDIRECT("S"&amp;(ROW()+12*(($AN649-1)*3+$AO649)-ROW())/12+5),AQ649)</f>
        <v>0</v>
      </c>
      <c r="AS649" s="221"/>
      <c r="AU649" s="204">
        <f ca="1">IF(AND(AQ649&gt;0,AR649&gt;0),COUNTIF(AU$6:AU648,"&gt;0")+1,0)</f>
        <v>0</v>
      </c>
    </row>
    <row r="650" spans="40:47">
      <c r="AN650" s="204">
        <v>18</v>
      </c>
      <c r="AO650" s="204">
        <v>3</v>
      </c>
      <c r="AP650" s="204">
        <v>9</v>
      </c>
      <c r="AQ650" s="221">
        <f ca="1">IF($AP650=1,IF(INDIRECT(ADDRESS(($AN650-1)*3+$AO650+5,$AP650+7))="",0,INDIRECT(ADDRESS(($AN650-1)*3+$AO650+5,$AP650+7))),IF(INDIRECT(ADDRESS(($AN650-1)*3+$AO650+5,$AP650+7))="",0,IF(COUNTIF(INDIRECT(ADDRESS(($AN650-1)*36+($AO650-1)*12+6,COLUMN())):INDIRECT(ADDRESS(($AN650-1)*36+($AO650-1)*12+$AP650+4,COLUMN())),INDIRECT(ADDRESS(($AN650-1)*3+$AO650+5,$AP650+7)))&gt;=1,0,INDIRECT(ADDRESS(($AN650-1)*3+$AO650+5,$AP650+7)))))</f>
        <v>0</v>
      </c>
      <c r="AR650" s="204">
        <f ca="1">COUNTIF(INDIRECT("H"&amp;(ROW()+12*(($AN650-1)*3+$AO650)-ROW())/12+5):INDIRECT("S"&amp;(ROW()+12*(($AN650-1)*3+$AO650)-ROW())/12+5),AQ650)</f>
        <v>0</v>
      </c>
      <c r="AS650" s="221"/>
      <c r="AU650" s="204">
        <f ca="1">IF(AND(AQ650&gt;0,AR650&gt;0),COUNTIF(AU$6:AU649,"&gt;0")+1,0)</f>
        <v>0</v>
      </c>
    </row>
    <row r="651" spans="40:47">
      <c r="AN651" s="204">
        <v>18</v>
      </c>
      <c r="AO651" s="204">
        <v>3</v>
      </c>
      <c r="AP651" s="204">
        <v>10</v>
      </c>
      <c r="AQ651" s="221">
        <f ca="1">IF($AP651=1,IF(INDIRECT(ADDRESS(($AN651-1)*3+$AO651+5,$AP651+7))="",0,INDIRECT(ADDRESS(($AN651-1)*3+$AO651+5,$AP651+7))),IF(INDIRECT(ADDRESS(($AN651-1)*3+$AO651+5,$AP651+7))="",0,IF(COUNTIF(INDIRECT(ADDRESS(($AN651-1)*36+($AO651-1)*12+6,COLUMN())):INDIRECT(ADDRESS(($AN651-1)*36+($AO651-1)*12+$AP651+4,COLUMN())),INDIRECT(ADDRESS(($AN651-1)*3+$AO651+5,$AP651+7)))&gt;=1,0,INDIRECT(ADDRESS(($AN651-1)*3+$AO651+5,$AP651+7)))))</f>
        <v>0</v>
      </c>
      <c r="AR651" s="204">
        <f ca="1">COUNTIF(INDIRECT("H"&amp;(ROW()+12*(($AN651-1)*3+$AO651)-ROW())/12+5):INDIRECT("S"&amp;(ROW()+12*(($AN651-1)*3+$AO651)-ROW())/12+5),AQ651)</f>
        <v>0</v>
      </c>
      <c r="AS651" s="221"/>
      <c r="AU651" s="204">
        <f ca="1">IF(AND(AQ651&gt;0,AR651&gt;0),COUNTIF(AU$6:AU650,"&gt;0")+1,0)</f>
        <v>0</v>
      </c>
    </row>
    <row r="652" spans="40:47">
      <c r="AN652" s="204">
        <v>18</v>
      </c>
      <c r="AO652" s="204">
        <v>3</v>
      </c>
      <c r="AP652" s="204">
        <v>11</v>
      </c>
      <c r="AQ652" s="221">
        <f ca="1">IF($AP652=1,IF(INDIRECT(ADDRESS(($AN652-1)*3+$AO652+5,$AP652+7))="",0,INDIRECT(ADDRESS(($AN652-1)*3+$AO652+5,$AP652+7))),IF(INDIRECT(ADDRESS(($AN652-1)*3+$AO652+5,$AP652+7))="",0,IF(COUNTIF(INDIRECT(ADDRESS(($AN652-1)*36+($AO652-1)*12+6,COLUMN())):INDIRECT(ADDRESS(($AN652-1)*36+($AO652-1)*12+$AP652+4,COLUMN())),INDIRECT(ADDRESS(($AN652-1)*3+$AO652+5,$AP652+7)))&gt;=1,0,INDIRECT(ADDRESS(($AN652-1)*3+$AO652+5,$AP652+7)))))</f>
        <v>0</v>
      </c>
      <c r="AR652" s="204">
        <f ca="1">COUNTIF(INDIRECT("H"&amp;(ROW()+12*(($AN652-1)*3+$AO652)-ROW())/12+5):INDIRECT("S"&amp;(ROW()+12*(($AN652-1)*3+$AO652)-ROW())/12+5),AQ652)</f>
        <v>0</v>
      </c>
      <c r="AS652" s="221"/>
      <c r="AU652" s="204">
        <f ca="1">IF(AND(AQ652&gt;0,AR652&gt;0),COUNTIF(AU$6:AU651,"&gt;0")+1,0)</f>
        <v>0</v>
      </c>
    </row>
    <row r="653" spans="40:47">
      <c r="AN653" s="204">
        <v>18</v>
      </c>
      <c r="AO653" s="204">
        <v>3</v>
      </c>
      <c r="AP653" s="204">
        <v>12</v>
      </c>
      <c r="AQ653" s="221">
        <f ca="1">IF($AP653=1,IF(INDIRECT(ADDRESS(($AN653-1)*3+$AO653+5,$AP653+7))="",0,INDIRECT(ADDRESS(($AN653-1)*3+$AO653+5,$AP653+7))),IF(INDIRECT(ADDRESS(($AN653-1)*3+$AO653+5,$AP653+7))="",0,IF(COUNTIF(INDIRECT(ADDRESS(($AN653-1)*36+($AO653-1)*12+6,COLUMN())):INDIRECT(ADDRESS(($AN653-1)*36+($AO653-1)*12+$AP653+4,COLUMN())),INDIRECT(ADDRESS(($AN653-1)*3+$AO653+5,$AP653+7)))&gt;=1,0,INDIRECT(ADDRESS(($AN653-1)*3+$AO653+5,$AP653+7)))))</f>
        <v>0</v>
      </c>
      <c r="AR653" s="204">
        <f ca="1">COUNTIF(INDIRECT("H"&amp;(ROW()+12*(($AN653-1)*3+$AO653)-ROW())/12+5):INDIRECT("S"&amp;(ROW()+12*(($AN653-1)*3+$AO653)-ROW())/12+5),AQ653)</f>
        <v>0</v>
      </c>
      <c r="AS653" s="221"/>
      <c r="AU653" s="204">
        <f ca="1">IF(AND(AQ653&gt;0,AR653&gt;0),COUNTIF(AU$6:AU652,"&gt;0")+1,0)</f>
        <v>0</v>
      </c>
    </row>
    <row r="654" spans="40:47">
      <c r="AN654" s="204">
        <v>19</v>
      </c>
      <c r="AO654" s="204">
        <v>1</v>
      </c>
      <c r="AP654" s="204">
        <v>1</v>
      </c>
      <c r="AQ654" s="221">
        <f ca="1">IF($AP654=1,IF(INDIRECT(ADDRESS(($AN654-1)*3+$AO654+5,$AP654+7))="",0,INDIRECT(ADDRESS(($AN654-1)*3+$AO654+5,$AP654+7))),IF(INDIRECT(ADDRESS(($AN654-1)*3+$AO654+5,$AP654+7))="",0,IF(COUNTIF(INDIRECT(ADDRESS(($AN654-1)*36+($AO654-1)*12+6,COLUMN())):INDIRECT(ADDRESS(($AN654-1)*36+($AO654-1)*12+$AP654+4,COLUMN())),INDIRECT(ADDRESS(($AN654-1)*3+$AO654+5,$AP654+7)))&gt;=1,0,INDIRECT(ADDRESS(($AN654-1)*3+$AO654+5,$AP654+7)))))</f>
        <v>0</v>
      </c>
      <c r="AR654" s="204">
        <f ca="1">COUNTIF(INDIRECT("H"&amp;(ROW()+12*(($AN654-1)*3+$AO654)-ROW())/12+5):INDIRECT("S"&amp;(ROW()+12*(($AN654-1)*3+$AO654)-ROW())/12+5),AQ654)</f>
        <v>0</v>
      </c>
      <c r="AS654" s="221"/>
      <c r="AU654" s="204">
        <f ca="1">IF(AND(AQ654&gt;0,AR654&gt;0),COUNTIF(AU$6:AU653,"&gt;0")+1,0)</f>
        <v>0</v>
      </c>
    </row>
    <row r="655" spans="40:47">
      <c r="AN655" s="204">
        <v>19</v>
      </c>
      <c r="AO655" s="204">
        <v>1</v>
      </c>
      <c r="AP655" s="204">
        <v>2</v>
      </c>
      <c r="AQ655" s="221">
        <f ca="1">IF($AP655=1,IF(INDIRECT(ADDRESS(($AN655-1)*3+$AO655+5,$AP655+7))="",0,INDIRECT(ADDRESS(($AN655-1)*3+$AO655+5,$AP655+7))),IF(INDIRECT(ADDRESS(($AN655-1)*3+$AO655+5,$AP655+7))="",0,IF(COUNTIF(INDIRECT(ADDRESS(($AN655-1)*36+($AO655-1)*12+6,COLUMN())):INDIRECT(ADDRESS(($AN655-1)*36+($AO655-1)*12+$AP655+4,COLUMN())),INDIRECT(ADDRESS(($AN655-1)*3+$AO655+5,$AP655+7)))&gt;=1,0,INDIRECT(ADDRESS(($AN655-1)*3+$AO655+5,$AP655+7)))))</f>
        <v>0</v>
      </c>
      <c r="AR655" s="204">
        <f ca="1">COUNTIF(INDIRECT("H"&amp;(ROW()+12*(($AN655-1)*3+$AO655)-ROW())/12+5):INDIRECT("S"&amp;(ROW()+12*(($AN655-1)*3+$AO655)-ROW())/12+5),AQ655)</f>
        <v>0</v>
      </c>
      <c r="AS655" s="221"/>
      <c r="AU655" s="204">
        <f ca="1">IF(AND(AQ655&gt;0,AR655&gt;0),COUNTIF(AU$6:AU654,"&gt;0")+1,0)</f>
        <v>0</v>
      </c>
    </row>
    <row r="656" spans="40:47">
      <c r="AN656" s="204">
        <v>19</v>
      </c>
      <c r="AO656" s="204">
        <v>1</v>
      </c>
      <c r="AP656" s="204">
        <v>3</v>
      </c>
      <c r="AQ656" s="221">
        <f ca="1">IF($AP656=1,IF(INDIRECT(ADDRESS(($AN656-1)*3+$AO656+5,$AP656+7))="",0,INDIRECT(ADDRESS(($AN656-1)*3+$AO656+5,$AP656+7))),IF(INDIRECT(ADDRESS(($AN656-1)*3+$AO656+5,$AP656+7))="",0,IF(COUNTIF(INDIRECT(ADDRESS(($AN656-1)*36+($AO656-1)*12+6,COLUMN())):INDIRECT(ADDRESS(($AN656-1)*36+($AO656-1)*12+$AP656+4,COLUMN())),INDIRECT(ADDRESS(($AN656-1)*3+$AO656+5,$AP656+7)))&gt;=1,0,INDIRECT(ADDRESS(($AN656-1)*3+$AO656+5,$AP656+7)))))</f>
        <v>0</v>
      </c>
      <c r="AR656" s="204">
        <f ca="1">COUNTIF(INDIRECT("H"&amp;(ROW()+12*(($AN656-1)*3+$AO656)-ROW())/12+5):INDIRECT("S"&amp;(ROW()+12*(($AN656-1)*3+$AO656)-ROW())/12+5),AQ656)</f>
        <v>0</v>
      </c>
      <c r="AS656" s="221"/>
      <c r="AU656" s="204">
        <f ca="1">IF(AND(AQ656&gt;0,AR656&gt;0),COUNTIF(AU$6:AU655,"&gt;0")+1,0)</f>
        <v>0</v>
      </c>
    </row>
    <row r="657" spans="40:47">
      <c r="AN657" s="204">
        <v>19</v>
      </c>
      <c r="AO657" s="204">
        <v>1</v>
      </c>
      <c r="AP657" s="204">
        <v>4</v>
      </c>
      <c r="AQ657" s="221">
        <f ca="1">IF($AP657=1,IF(INDIRECT(ADDRESS(($AN657-1)*3+$AO657+5,$AP657+7))="",0,INDIRECT(ADDRESS(($AN657-1)*3+$AO657+5,$AP657+7))),IF(INDIRECT(ADDRESS(($AN657-1)*3+$AO657+5,$AP657+7))="",0,IF(COUNTIF(INDIRECT(ADDRESS(($AN657-1)*36+($AO657-1)*12+6,COLUMN())):INDIRECT(ADDRESS(($AN657-1)*36+($AO657-1)*12+$AP657+4,COLUMN())),INDIRECT(ADDRESS(($AN657-1)*3+$AO657+5,$AP657+7)))&gt;=1,0,INDIRECT(ADDRESS(($AN657-1)*3+$AO657+5,$AP657+7)))))</f>
        <v>0</v>
      </c>
      <c r="AR657" s="204">
        <f ca="1">COUNTIF(INDIRECT("H"&amp;(ROW()+12*(($AN657-1)*3+$AO657)-ROW())/12+5):INDIRECT("S"&amp;(ROW()+12*(($AN657-1)*3+$AO657)-ROW())/12+5),AQ657)</f>
        <v>0</v>
      </c>
      <c r="AS657" s="221"/>
      <c r="AU657" s="204">
        <f ca="1">IF(AND(AQ657&gt;0,AR657&gt;0),COUNTIF(AU$6:AU656,"&gt;0")+1,0)</f>
        <v>0</v>
      </c>
    </row>
    <row r="658" spans="40:47">
      <c r="AN658" s="204">
        <v>19</v>
      </c>
      <c r="AO658" s="204">
        <v>1</v>
      </c>
      <c r="AP658" s="204">
        <v>5</v>
      </c>
      <c r="AQ658" s="221">
        <f ca="1">IF($AP658=1,IF(INDIRECT(ADDRESS(($AN658-1)*3+$AO658+5,$AP658+7))="",0,INDIRECT(ADDRESS(($AN658-1)*3+$AO658+5,$AP658+7))),IF(INDIRECT(ADDRESS(($AN658-1)*3+$AO658+5,$AP658+7))="",0,IF(COUNTIF(INDIRECT(ADDRESS(($AN658-1)*36+($AO658-1)*12+6,COLUMN())):INDIRECT(ADDRESS(($AN658-1)*36+($AO658-1)*12+$AP658+4,COLUMN())),INDIRECT(ADDRESS(($AN658-1)*3+$AO658+5,$AP658+7)))&gt;=1,0,INDIRECT(ADDRESS(($AN658-1)*3+$AO658+5,$AP658+7)))))</f>
        <v>0</v>
      </c>
      <c r="AR658" s="204">
        <f ca="1">COUNTIF(INDIRECT("H"&amp;(ROW()+12*(($AN658-1)*3+$AO658)-ROW())/12+5):INDIRECT("S"&amp;(ROW()+12*(($AN658-1)*3+$AO658)-ROW())/12+5),AQ658)</f>
        <v>0</v>
      </c>
      <c r="AS658" s="221"/>
      <c r="AU658" s="204">
        <f ca="1">IF(AND(AQ658&gt;0,AR658&gt;0),COUNTIF(AU$6:AU657,"&gt;0")+1,0)</f>
        <v>0</v>
      </c>
    </row>
    <row r="659" spans="40:47">
      <c r="AN659" s="204">
        <v>19</v>
      </c>
      <c r="AO659" s="204">
        <v>1</v>
      </c>
      <c r="AP659" s="204">
        <v>6</v>
      </c>
      <c r="AQ659" s="221">
        <f ca="1">IF($AP659=1,IF(INDIRECT(ADDRESS(($AN659-1)*3+$AO659+5,$AP659+7))="",0,INDIRECT(ADDRESS(($AN659-1)*3+$AO659+5,$AP659+7))),IF(INDIRECT(ADDRESS(($AN659-1)*3+$AO659+5,$AP659+7))="",0,IF(COUNTIF(INDIRECT(ADDRESS(($AN659-1)*36+($AO659-1)*12+6,COLUMN())):INDIRECT(ADDRESS(($AN659-1)*36+($AO659-1)*12+$AP659+4,COLUMN())),INDIRECT(ADDRESS(($AN659-1)*3+$AO659+5,$AP659+7)))&gt;=1,0,INDIRECT(ADDRESS(($AN659-1)*3+$AO659+5,$AP659+7)))))</f>
        <v>0</v>
      </c>
      <c r="AR659" s="204">
        <f ca="1">COUNTIF(INDIRECT("H"&amp;(ROW()+12*(($AN659-1)*3+$AO659)-ROW())/12+5):INDIRECT("S"&amp;(ROW()+12*(($AN659-1)*3+$AO659)-ROW())/12+5),AQ659)</f>
        <v>0</v>
      </c>
      <c r="AS659" s="221"/>
      <c r="AU659" s="204">
        <f ca="1">IF(AND(AQ659&gt;0,AR659&gt;0),COUNTIF(AU$6:AU658,"&gt;0")+1,0)</f>
        <v>0</v>
      </c>
    </row>
    <row r="660" spans="40:47">
      <c r="AN660" s="204">
        <v>19</v>
      </c>
      <c r="AO660" s="204">
        <v>1</v>
      </c>
      <c r="AP660" s="204">
        <v>7</v>
      </c>
      <c r="AQ660" s="221">
        <f ca="1">IF($AP660=1,IF(INDIRECT(ADDRESS(($AN660-1)*3+$AO660+5,$AP660+7))="",0,INDIRECT(ADDRESS(($AN660-1)*3+$AO660+5,$AP660+7))),IF(INDIRECT(ADDRESS(($AN660-1)*3+$AO660+5,$AP660+7))="",0,IF(COUNTIF(INDIRECT(ADDRESS(($AN660-1)*36+($AO660-1)*12+6,COLUMN())):INDIRECT(ADDRESS(($AN660-1)*36+($AO660-1)*12+$AP660+4,COLUMN())),INDIRECT(ADDRESS(($AN660-1)*3+$AO660+5,$AP660+7)))&gt;=1,0,INDIRECT(ADDRESS(($AN660-1)*3+$AO660+5,$AP660+7)))))</f>
        <v>0</v>
      </c>
      <c r="AR660" s="204">
        <f ca="1">COUNTIF(INDIRECT("H"&amp;(ROW()+12*(($AN660-1)*3+$AO660)-ROW())/12+5):INDIRECT("S"&amp;(ROW()+12*(($AN660-1)*3+$AO660)-ROW())/12+5),AQ660)</f>
        <v>0</v>
      </c>
      <c r="AS660" s="221"/>
      <c r="AU660" s="204">
        <f ca="1">IF(AND(AQ660&gt;0,AR660&gt;0),COUNTIF(AU$6:AU659,"&gt;0")+1,0)</f>
        <v>0</v>
      </c>
    </row>
    <row r="661" spans="40:47">
      <c r="AN661" s="204">
        <v>19</v>
      </c>
      <c r="AO661" s="204">
        <v>1</v>
      </c>
      <c r="AP661" s="204">
        <v>8</v>
      </c>
      <c r="AQ661" s="221">
        <f ca="1">IF($AP661=1,IF(INDIRECT(ADDRESS(($AN661-1)*3+$AO661+5,$AP661+7))="",0,INDIRECT(ADDRESS(($AN661-1)*3+$AO661+5,$AP661+7))),IF(INDIRECT(ADDRESS(($AN661-1)*3+$AO661+5,$AP661+7))="",0,IF(COUNTIF(INDIRECT(ADDRESS(($AN661-1)*36+($AO661-1)*12+6,COLUMN())):INDIRECT(ADDRESS(($AN661-1)*36+($AO661-1)*12+$AP661+4,COLUMN())),INDIRECT(ADDRESS(($AN661-1)*3+$AO661+5,$AP661+7)))&gt;=1,0,INDIRECT(ADDRESS(($AN661-1)*3+$AO661+5,$AP661+7)))))</f>
        <v>0</v>
      </c>
      <c r="AR661" s="204">
        <f ca="1">COUNTIF(INDIRECT("H"&amp;(ROW()+12*(($AN661-1)*3+$AO661)-ROW())/12+5):INDIRECT("S"&amp;(ROW()+12*(($AN661-1)*3+$AO661)-ROW())/12+5),AQ661)</f>
        <v>0</v>
      </c>
      <c r="AS661" s="221"/>
      <c r="AU661" s="204">
        <f ca="1">IF(AND(AQ661&gt;0,AR661&gt;0),COUNTIF(AU$6:AU660,"&gt;0")+1,0)</f>
        <v>0</v>
      </c>
    </row>
    <row r="662" spans="40:47">
      <c r="AN662" s="204">
        <v>19</v>
      </c>
      <c r="AO662" s="204">
        <v>1</v>
      </c>
      <c r="AP662" s="204">
        <v>9</v>
      </c>
      <c r="AQ662" s="221">
        <f ca="1">IF($AP662=1,IF(INDIRECT(ADDRESS(($AN662-1)*3+$AO662+5,$AP662+7))="",0,INDIRECT(ADDRESS(($AN662-1)*3+$AO662+5,$AP662+7))),IF(INDIRECT(ADDRESS(($AN662-1)*3+$AO662+5,$AP662+7))="",0,IF(COUNTIF(INDIRECT(ADDRESS(($AN662-1)*36+($AO662-1)*12+6,COLUMN())):INDIRECT(ADDRESS(($AN662-1)*36+($AO662-1)*12+$AP662+4,COLUMN())),INDIRECT(ADDRESS(($AN662-1)*3+$AO662+5,$AP662+7)))&gt;=1,0,INDIRECT(ADDRESS(($AN662-1)*3+$AO662+5,$AP662+7)))))</f>
        <v>0</v>
      </c>
      <c r="AR662" s="204">
        <f ca="1">COUNTIF(INDIRECT("H"&amp;(ROW()+12*(($AN662-1)*3+$AO662)-ROW())/12+5):INDIRECT("S"&amp;(ROW()+12*(($AN662-1)*3+$AO662)-ROW())/12+5),AQ662)</f>
        <v>0</v>
      </c>
      <c r="AS662" s="221"/>
      <c r="AU662" s="204">
        <f ca="1">IF(AND(AQ662&gt;0,AR662&gt;0),COUNTIF(AU$6:AU661,"&gt;0")+1,0)</f>
        <v>0</v>
      </c>
    </row>
    <row r="663" spans="40:47">
      <c r="AN663" s="204">
        <v>19</v>
      </c>
      <c r="AO663" s="204">
        <v>1</v>
      </c>
      <c r="AP663" s="204">
        <v>10</v>
      </c>
      <c r="AQ663" s="221">
        <f ca="1">IF($AP663=1,IF(INDIRECT(ADDRESS(($AN663-1)*3+$AO663+5,$AP663+7))="",0,INDIRECT(ADDRESS(($AN663-1)*3+$AO663+5,$AP663+7))),IF(INDIRECT(ADDRESS(($AN663-1)*3+$AO663+5,$AP663+7))="",0,IF(COUNTIF(INDIRECT(ADDRESS(($AN663-1)*36+($AO663-1)*12+6,COLUMN())):INDIRECT(ADDRESS(($AN663-1)*36+($AO663-1)*12+$AP663+4,COLUMN())),INDIRECT(ADDRESS(($AN663-1)*3+$AO663+5,$AP663+7)))&gt;=1,0,INDIRECT(ADDRESS(($AN663-1)*3+$AO663+5,$AP663+7)))))</f>
        <v>0</v>
      </c>
      <c r="AR663" s="204">
        <f ca="1">COUNTIF(INDIRECT("H"&amp;(ROW()+12*(($AN663-1)*3+$AO663)-ROW())/12+5):INDIRECT("S"&amp;(ROW()+12*(($AN663-1)*3+$AO663)-ROW())/12+5),AQ663)</f>
        <v>0</v>
      </c>
      <c r="AS663" s="221"/>
      <c r="AU663" s="204">
        <f ca="1">IF(AND(AQ663&gt;0,AR663&gt;0),COUNTIF(AU$6:AU662,"&gt;0")+1,0)</f>
        <v>0</v>
      </c>
    </row>
    <row r="664" spans="40:47">
      <c r="AN664" s="204">
        <v>19</v>
      </c>
      <c r="AO664" s="204">
        <v>1</v>
      </c>
      <c r="AP664" s="204">
        <v>11</v>
      </c>
      <c r="AQ664" s="221">
        <f ca="1">IF($AP664=1,IF(INDIRECT(ADDRESS(($AN664-1)*3+$AO664+5,$AP664+7))="",0,INDIRECT(ADDRESS(($AN664-1)*3+$AO664+5,$AP664+7))),IF(INDIRECT(ADDRESS(($AN664-1)*3+$AO664+5,$AP664+7))="",0,IF(COUNTIF(INDIRECT(ADDRESS(($AN664-1)*36+($AO664-1)*12+6,COLUMN())):INDIRECT(ADDRESS(($AN664-1)*36+($AO664-1)*12+$AP664+4,COLUMN())),INDIRECT(ADDRESS(($AN664-1)*3+$AO664+5,$AP664+7)))&gt;=1,0,INDIRECT(ADDRESS(($AN664-1)*3+$AO664+5,$AP664+7)))))</f>
        <v>0</v>
      </c>
      <c r="AR664" s="204">
        <f ca="1">COUNTIF(INDIRECT("H"&amp;(ROW()+12*(($AN664-1)*3+$AO664)-ROW())/12+5):INDIRECT("S"&amp;(ROW()+12*(($AN664-1)*3+$AO664)-ROW())/12+5),AQ664)</f>
        <v>0</v>
      </c>
      <c r="AS664" s="221"/>
      <c r="AU664" s="204">
        <f ca="1">IF(AND(AQ664&gt;0,AR664&gt;0),COUNTIF(AU$6:AU663,"&gt;0")+1,0)</f>
        <v>0</v>
      </c>
    </row>
    <row r="665" spans="40:47">
      <c r="AN665" s="204">
        <v>19</v>
      </c>
      <c r="AO665" s="204">
        <v>1</v>
      </c>
      <c r="AP665" s="204">
        <v>12</v>
      </c>
      <c r="AQ665" s="221">
        <f ca="1">IF($AP665=1,IF(INDIRECT(ADDRESS(($AN665-1)*3+$AO665+5,$AP665+7))="",0,INDIRECT(ADDRESS(($AN665-1)*3+$AO665+5,$AP665+7))),IF(INDIRECT(ADDRESS(($AN665-1)*3+$AO665+5,$AP665+7))="",0,IF(COUNTIF(INDIRECT(ADDRESS(($AN665-1)*36+($AO665-1)*12+6,COLUMN())):INDIRECT(ADDRESS(($AN665-1)*36+($AO665-1)*12+$AP665+4,COLUMN())),INDIRECT(ADDRESS(($AN665-1)*3+$AO665+5,$AP665+7)))&gt;=1,0,INDIRECT(ADDRESS(($AN665-1)*3+$AO665+5,$AP665+7)))))</f>
        <v>0</v>
      </c>
      <c r="AR665" s="204">
        <f ca="1">COUNTIF(INDIRECT("H"&amp;(ROW()+12*(($AN665-1)*3+$AO665)-ROW())/12+5):INDIRECT("S"&amp;(ROW()+12*(($AN665-1)*3+$AO665)-ROW())/12+5),AQ665)</f>
        <v>0</v>
      </c>
      <c r="AS665" s="221"/>
      <c r="AU665" s="204">
        <f ca="1">IF(AND(AQ665&gt;0,AR665&gt;0),COUNTIF(AU$6:AU664,"&gt;0")+1,0)</f>
        <v>0</v>
      </c>
    </row>
    <row r="666" spans="40:47">
      <c r="AN666" s="204">
        <v>19</v>
      </c>
      <c r="AO666" s="204">
        <v>2</v>
      </c>
      <c r="AP666" s="204">
        <v>1</v>
      </c>
      <c r="AQ666" s="221">
        <f ca="1">IF($AP666=1,IF(INDIRECT(ADDRESS(($AN666-1)*3+$AO666+5,$AP666+7))="",0,INDIRECT(ADDRESS(($AN666-1)*3+$AO666+5,$AP666+7))),IF(INDIRECT(ADDRESS(($AN666-1)*3+$AO666+5,$AP666+7))="",0,IF(COUNTIF(INDIRECT(ADDRESS(($AN666-1)*36+($AO666-1)*12+6,COLUMN())):INDIRECT(ADDRESS(($AN666-1)*36+($AO666-1)*12+$AP666+4,COLUMN())),INDIRECT(ADDRESS(($AN666-1)*3+$AO666+5,$AP666+7)))&gt;=1,0,INDIRECT(ADDRESS(($AN666-1)*3+$AO666+5,$AP666+7)))))</f>
        <v>0</v>
      </c>
      <c r="AR666" s="204">
        <f ca="1">COUNTIF(INDIRECT("H"&amp;(ROW()+12*(($AN666-1)*3+$AO666)-ROW())/12+5):INDIRECT("S"&amp;(ROW()+12*(($AN666-1)*3+$AO666)-ROW())/12+5),AQ666)</f>
        <v>0</v>
      </c>
      <c r="AS666" s="221"/>
      <c r="AU666" s="204">
        <f ca="1">IF(AND(AQ666&gt;0,AR666&gt;0),COUNTIF(AU$6:AU665,"&gt;0")+1,0)</f>
        <v>0</v>
      </c>
    </row>
    <row r="667" spans="40:47">
      <c r="AN667" s="204">
        <v>19</v>
      </c>
      <c r="AO667" s="204">
        <v>2</v>
      </c>
      <c r="AP667" s="204">
        <v>2</v>
      </c>
      <c r="AQ667" s="221">
        <f ca="1">IF($AP667=1,IF(INDIRECT(ADDRESS(($AN667-1)*3+$AO667+5,$AP667+7))="",0,INDIRECT(ADDRESS(($AN667-1)*3+$AO667+5,$AP667+7))),IF(INDIRECT(ADDRESS(($AN667-1)*3+$AO667+5,$AP667+7))="",0,IF(COUNTIF(INDIRECT(ADDRESS(($AN667-1)*36+($AO667-1)*12+6,COLUMN())):INDIRECT(ADDRESS(($AN667-1)*36+($AO667-1)*12+$AP667+4,COLUMN())),INDIRECT(ADDRESS(($AN667-1)*3+$AO667+5,$AP667+7)))&gt;=1,0,INDIRECT(ADDRESS(($AN667-1)*3+$AO667+5,$AP667+7)))))</f>
        <v>0</v>
      </c>
      <c r="AR667" s="204">
        <f ca="1">COUNTIF(INDIRECT("H"&amp;(ROW()+12*(($AN667-1)*3+$AO667)-ROW())/12+5):INDIRECT("S"&amp;(ROW()+12*(($AN667-1)*3+$AO667)-ROW())/12+5),AQ667)</f>
        <v>0</v>
      </c>
      <c r="AS667" s="221"/>
      <c r="AU667" s="204">
        <f ca="1">IF(AND(AQ667&gt;0,AR667&gt;0),COUNTIF(AU$6:AU666,"&gt;0")+1,0)</f>
        <v>0</v>
      </c>
    </row>
    <row r="668" spans="40:47">
      <c r="AN668" s="204">
        <v>19</v>
      </c>
      <c r="AO668" s="204">
        <v>2</v>
      </c>
      <c r="AP668" s="204">
        <v>3</v>
      </c>
      <c r="AQ668" s="221">
        <f ca="1">IF($AP668=1,IF(INDIRECT(ADDRESS(($AN668-1)*3+$AO668+5,$AP668+7))="",0,INDIRECT(ADDRESS(($AN668-1)*3+$AO668+5,$AP668+7))),IF(INDIRECT(ADDRESS(($AN668-1)*3+$AO668+5,$AP668+7))="",0,IF(COUNTIF(INDIRECT(ADDRESS(($AN668-1)*36+($AO668-1)*12+6,COLUMN())):INDIRECT(ADDRESS(($AN668-1)*36+($AO668-1)*12+$AP668+4,COLUMN())),INDIRECT(ADDRESS(($AN668-1)*3+$AO668+5,$AP668+7)))&gt;=1,0,INDIRECT(ADDRESS(($AN668-1)*3+$AO668+5,$AP668+7)))))</f>
        <v>0</v>
      </c>
      <c r="AR668" s="204">
        <f ca="1">COUNTIF(INDIRECT("H"&amp;(ROW()+12*(($AN668-1)*3+$AO668)-ROW())/12+5):INDIRECT("S"&amp;(ROW()+12*(($AN668-1)*3+$AO668)-ROW())/12+5),AQ668)</f>
        <v>0</v>
      </c>
      <c r="AS668" s="221"/>
      <c r="AU668" s="204">
        <f ca="1">IF(AND(AQ668&gt;0,AR668&gt;0),COUNTIF(AU$6:AU667,"&gt;0")+1,0)</f>
        <v>0</v>
      </c>
    </row>
    <row r="669" spans="40:47">
      <c r="AN669" s="204">
        <v>19</v>
      </c>
      <c r="AO669" s="204">
        <v>2</v>
      </c>
      <c r="AP669" s="204">
        <v>4</v>
      </c>
      <c r="AQ669" s="221">
        <f ca="1">IF($AP669=1,IF(INDIRECT(ADDRESS(($AN669-1)*3+$AO669+5,$AP669+7))="",0,INDIRECT(ADDRESS(($AN669-1)*3+$AO669+5,$AP669+7))),IF(INDIRECT(ADDRESS(($AN669-1)*3+$AO669+5,$AP669+7))="",0,IF(COUNTIF(INDIRECT(ADDRESS(($AN669-1)*36+($AO669-1)*12+6,COLUMN())):INDIRECT(ADDRESS(($AN669-1)*36+($AO669-1)*12+$AP669+4,COLUMN())),INDIRECT(ADDRESS(($AN669-1)*3+$AO669+5,$AP669+7)))&gt;=1,0,INDIRECT(ADDRESS(($AN669-1)*3+$AO669+5,$AP669+7)))))</f>
        <v>0</v>
      </c>
      <c r="AR669" s="204">
        <f ca="1">COUNTIF(INDIRECT("H"&amp;(ROW()+12*(($AN669-1)*3+$AO669)-ROW())/12+5):INDIRECT("S"&amp;(ROW()+12*(($AN669-1)*3+$AO669)-ROW())/12+5),AQ669)</f>
        <v>0</v>
      </c>
      <c r="AS669" s="221"/>
      <c r="AU669" s="204">
        <f ca="1">IF(AND(AQ669&gt;0,AR669&gt;0),COUNTIF(AU$6:AU668,"&gt;0")+1,0)</f>
        <v>0</v>
      </c>
    </row>
    <row r="670" spans="40:47">
      <c r="AN670" s="204">
        <v>19</v>
      </c>
      <c r="AO670" s="204">
        <v>2</v>
      </c>
      <c r="AP670" s="204">
        <v>5</v>
      </c>
      <c r="AQ670" s="221">
        <f ca="1">IF($AP670=1,IF(INDIRECT(ADDRESS(($AN670-1)*3+$AO670+5,$AP670+7))="",0,INDIRECT(ADDRESS(($AN670-1)*3+$AO670+5,$AP670+7))),IF(INDIRECT(ADDRESS(($AN670-1)*3+$AO670+5,$AP670+7))="",0,IF(COUNTIF(INDIRECT(ADDRESS(($AN670-1)*36+($AO670-1)*12+6,COLUMN())):INDIRECT(ADDRESS(($AN670-1)*36+($AO670-1)*12+$AP670+4,COLUMN())),INDIRECT(ADDRESS(($AN670-1)*3+$AO670+5,$AP670+7)))&gt;=1,0,INDIRECT(ADDRESS(($AN670-1)*3+$AO670+5,$AP670+7)))))</f>
        <v>0</v>
      </c>
      <c r="AR670" s="204">
        <f ca="1">COUNTIF(INDIRECT("H"&amp;(ROW()+12*(($AN670-1)*3+$AO670)-ROW())/12+5):INDIRECT("S"&amp;(ROW()+12*(($AN670-1)*3+$AO670)-ROW())/12+5),AQ670)</f>
        <v>0</v>
      </c>
      <c r="AS670" s="221"/>
      <c r="AU670" s="204">
        <f ca="1">IF(AND(AQ670&gt;0,AR670&gt;0),COUNTIF(AU$6:AU669,"&gt;0")+1,0)</f>
        <v>0</v>
      </c>
    </row>
    <row r="671" spans="40:47">
      <c r="AN671" s="204">
        <v>19</v>
      </c>
      <c r="AO671" s="204">
        <v>2</v>
      </c>
      <c r="AP671" s="204">
        <v>6</v>
      </c>
      <c r="AQ671" s="221">
        <f ca="1">IF($AP671=1,IF(INDIRECT(ADDRESS(($AN671-1)*3+$AO671+5,$AP671+7))="",0,INDIRECT(ADDRESS(($AN671-1)*3+$AO671+5,$AP671+7))),IF(INDIRECT(ADDRESS(($AN671-1)*3+$AO671+5,$AP671+7))="",0,IF(COUNTIF(INDIRECT(ADDRESS(($AN671-1)*36+($AO671-1)*12+6,COLUMN())):INDIRECT(ADDRESS(($AN671-1)*36+($AO671-1)*12+$AP671+4,COLUMN())),INDIRECT(ADDRESS(($AN671-1)*3+$AO671+5,$AP671+7)))&gt;=1,0,INDIRECT(ADDRESS(($AN671-1)*3+$AO671+5,$AP671+7)))))</f>
        <v>0</v>
      </c>
      <c r="AR671" s="204">
        <f ca="1">COUNTIF(INDIRECT("H"&amp;(ROW()+12*(($AN671-1)*3+$AO671)-ROW())/12+5):INDIRECT("S"&amp;(ROW()+12*(($AN671-1)*3+$AO671)-ROW())/12+5),AQ671)</f>
        <v>0</v>
      </c>
      <c r="AS671" s="221"/>
      <c r="AU671" s="204">
        <f ca="1">IF(AND(AQ671&gt;0,AR671&gt;0),COUNTIF(AU$6:AU670,"&gt;0")+1,0)</f>
        <v>0</v>
      </c>
    </row>
    <row r="672" spans="40:47">
      <c r="AN672" s="204">
        <v>19</v>
      </c>
      <c r="AO672" s="204">
        <v>2</v>
      </c>
      <c r="AP672" s="204">
        <v>7</v>
      </c>
      <c r="AQ672" s="221">
        <f ca="1">IF($AP672=1,IF(INDIRECT(ADDRESS(($AN672-1)*3+$AO672+5,$AP672+7))="",0,INDIRECT(ADDRESS(($AN672-1)*3+$AO672+5,$AP672+7))),IF(INDIRECT(ADDRESS(($AN672-1)*3+$AO672+5,$AP672+7))="",0,IF(COUNTIF(INDIRECT(ADDRESS(($AN672-1)*36+($AO672-1)*12+6,COLUMN())):INDIRECT(ADDRESS(($AN672-1)*36+($AO672-1)*12+$AP672+4,COLUMN())),INDIRECT(ADDRESS(($AN672-1)*3+$AO672+5,$AP672+7)))&gt;=1,0,INDIRECT(ADDRESS(($AN672-1)*3+$AO672+5,$AP672+7)))))</f>
        <v>0</v>
      </c>
      <c r="AR672" s="204">
        <f ca="1">COUNTIF(INDIRECT("H"&amp;(ROW()+12*(($AN672-1)*3+$AO672)-ROW())/12+5):INDIRECT("S"&amp;(ROW()+12*(($AN672-1)*3+$AO672)-ROW())/12+5),AQ672)</f>
        <v>0</v>
      </c>
      <c r="AS672" s="221"/>
      <c r="AU672" s="204">
        <f ca="1">IF(AND(AQ672&gt;0,AR672&gt;0),COUNTIF(AU$6:AU671,"&gt;0")+1,0)</f>
        <v>0</v>
      </c>
    </row>
    <row r="673" spans="40:47">
      <c r="AN673" s="204">
        <v>19</v>
      </c>
      <c r="AO673" s="204">
        <v>2</v>
      </c>
      <c r="AP673" s="204">
        <v>8</v>
      </c>
      <c r="AQ673" s="221">
        <f ca="1">IF($AP673=1,IF(INDIRECT(ADDRESS(($AN673-1)*3+$AO673+5,$AP673+7))="",0,INDIRECT(ADDRESS(($AN673-1)*3+$AO673+5,$AP673+7))),IF(INDIRECT(ADDRESS(($AN673-1)*3+$AO673+5,$AP673+7))="",0,IF(COUNTIF(INDIRECT(ADDRESS(($AN673-1)*36+($AO673-1)*12+6,COLUMN())):INDIRECT(ADDRESS(($AN673-1)*36+($AO673-1)*12+$AP673+4,COLUMN())),INDIRECT(ADDRESS(($AN673-1)*3+$AO673+5,$AP673+7)))&gt;=1,0,INDIRECT(ADDRESS(($AN673-1)*3+$AO673+5,$AP673+7)))))</f>
        <v>0</v>
      </c>
      <c r="AR673" s="204">
        <f ca="1">COUNTIF(INDIRECT("H"&amp;(ROW()+12*(($AN673-1)*3+$AO673)-ROW())/12+5):INDIRECT("S"&amp;(ROW()+12*(($AN673-1)*3+$AO673)-ROW())/12+5),AQ673)</f>
        <v>0</v>
      </c>
      <c r="AS673" s="221"/>
      <c r="AU673" s="204">
        <f ca="1">IF(AND(AQ673&gt;0,AR673&gt;0),COUNTIF(AU$6:AU672,"&gt;0")+1,0)</f>
        <v>0</v>
      </c>
    </row>
    <row r="674" spans="40:47">
      <c r="AN674" s="204">
        <v>19</v>
      </c>
      <c r="AO674" s="204">
        <v>2</v>
      </c>
      <c r="AP674" s="204">
        <v>9</v>
      </c>
      <c r="AQ674" s="221">
        <f ca="1">IF($AP674=1,IF(INDIRECT(ADDRESS(($AN674-1)*3+$AO674+5,$AP674+7))="",0,INDIRECT(ADDRESS(($AN674-1)*3+$AO674+5,$AP674+7))),IF(INDIRECT(ADDRESS(($AN674-1)*3+$AO674+5,$AP674+7))="",0,IF(COUNTIF(INDIRECT(ADDRESS(($AN674-1)*36+($AO674-1)*12+6,COLUMN())):INDIRECT(ADDRESS(($AN674-1)*36+($AO674-1)*12+$AP674+4,COLUMN())),INDIRECT(ADDRESS(($AN674-1)*3+$AO674+5,$AP674+7)))&gt;=1,0,INDIRECT(ADDRESS(($AN674-1)*3+$AO674+5,$AP674+7)))))</f>
        <v>0</v>
      </c>
      <c r="AR674" s="204">
        <f ca="1">COUNTIF(INDIRECT("H"&amp;(ROW()+12*(($AN674-1)*3+$AO674)-ROW())/12+5):INDIRECT("S"&amp;(ROW()+12*(($AN674-1)*3+$AO674)-ROW())/12+5),AQ674)</f>
        <v>0</v>
      </c>
      <c r="AS674" s="221"/>
      <c r="AU674" s="204">
        <f ca="1">IF(AND(AQ674&gt;0,AR674&gt;0),COUNTIF(AU$6:AU673,"&gt;0")+1,0)</f>
        <v>0</v>
      </c>
    </row>
    <row r="675" spans="40:47">
      <c r="AN675" s="204">
        <v>19</v>
      </c>
      <c r="AO675" s="204">
        <v>2</v>
      </c>
      <c r="AP675" s="204">
        <v>10</v>
      </c>
      <c r="AQ675" s="221">
        <f ca="1">IF($AP675=1,IF(INDIRECT(ADDRESS(($AN675-1)*3+$AO675+5,$AP675+7))="",0,INDIRECT(ADDRESS(($AN675-1)*3+$AO675+5,$AP675+7))),IF(INDIRECT(ADDRESS(($AN675-1)*3+$AO675+5,$AP675+7))="",0,IF(COUNTIF(INDIRECT(ADDRESS(($AN675-1)*36+($AO675-1)*12+6,COLUMN())):INDIRECT(ADDRESS(($AN675-1)*36+($AO675-1)*12+$AP675+4,COLUMN())),INDIRECT(ADDRESS(($AN675-1)*3+$AO675+5,$AP675+7)))&gt;=1,0,INDIRECT(ADDRESS(($AN675-1)*3+$AO675+5,$AP675+7)))))</f>
        <v>0</v>
      </c>
      <c r="AR675" s="204">
        <f ca="1">COUNTIF(INDIRECT("H"&amp;(ROW()+12*(($AN675-1)*3+$AO675)-ROW())/12+5):INDIRECT("S"&amp;(ROW()+12*(($AN675-1)*3+$AO675)-ROW())/12+5),AQ675)</f>
        <v>0</v>
      </c>
      <c r="AS675" s="221"/>
      <c r="AU675" s="204">
        <f ca="1">IF(AND(AQ675&gt;0,AR675&gt;0),COUNTIF(AU$6:AU674,"&gt;0")+1,0)</f>
        <v>0</v>
      </c>
    </row>
    <row r="676" spans="40:47">
      <c r="AN676" s="204">
        <v>19</v>
      </c>
      <c r="AO676" s="204">
        <v>2</v>
      </c>
      <c r="AP676" s="204">
        <v>11</v>
      </c>
      <c r="AQ676" s="221">
        <f ca="1">IF($AP676=1,IF(INDIRECT(ADDRESS(($AN676-1)*3+$AO676+5,$AP676+7))="",0,INDIRECT(ADDRESS(($AN676-1)*3+$AO676+5,$AP676+7))),IF(INDIRECT(ADDRESS(($AN676-1)*3+$AO676+5,$AP676+7))="",0,IF(COUNTIF(INDIRECT(ADDRESS(($AN676-1)*36+($AO676-1)*12+6,COLUMN())):INDIRECT(ADDRESS(($AN676-1)*36+($AO676-1)*12+$AP676+4,COLUMN())),INDIRECT(ADDRESS(($AN676-1)*3+$AO676+5,$AP676+7)))&gt;=1,0,INDIRECT(ADDRESS(($AN676-1)*3+$AO676+5,$AP676+7)))))</f>
        <v>0</v>
      </c>
      <c r="AR676" s="204">
        <f ca="1">COUNTIF(INDIRECT("H"&amp;(ROW()+12*(($AN676-1)*3+$AO676)-ROW())/12+5):INDIRECT("S"&amp;(ROW()+12*(($AN676-1)*3+$AO676)-ROW())/12+5),AQ676)</f>
        <v>0</v>
      </c>
      <c r="AS676" s="221"/>
      <c r="AU676" s="204">
        <f ca="1">IF(AND(AQ676&gt;0,AR676&gt;0),COUNTIF(AU$6:AU675,"&gt;0")+1,0)</f>
        <v>0</v>
      </c>
    </row>
    <row r="677" spans="40:47">
      <c r="AN677" s="204">
        <v>19</v>
      </c>
      <c r="AO677" s="204">
        <v>2</v>
      </c>
      <c r="AP677" s="204">
        <v>12</v>
      </c>
      <c r="AQ677" s="221">
        <f ca="1">IF($AP677=1,IF(INDIRECT(ADDRESS(($AN677-1)*3+$AO677+5,$AP677+7))="",0,INDIRECT(ADDRESS(($AN677-1)*3+$AO677+5,$AP677+7))),IF(INDIRECT(ADDRESS(($AN677-1)*3+$AO677+5,$AP677+7))="",0,IF(COUNTIF(INDIRECT(ADDRESS(($AN677-1)*36+($AO677-1)*12+6,COLUMN())):INDIRECT(ADDRESS(($AN677-1)*36+($AO677-1)*12+$AP677+4,COLUMN())),INDIRECT(ADDRESS(($AN677-1)*3+$AO677+5,$AP677+7)))&gt;=1,0,INDIRECT(ADDRESS(($AN677-1)*3+$AO677+5,$AP677+7)))))</f>
        <v>0</v>
      </c>
      <c r="AR677" s="204">
        <f ca="1">COUNTIF(INDIRECT("H"&amp;(ROW()+12*(($AN677-1)*3+$AO677)-ROW())/12+5):INDIRECT("S"&amp;(ROW()+12*(($AN677-1)*3+$AO677)-ROW())/12+5),AQ677)</f>
        <v>0</v>
      </c>
      <c r="AS677" s="221"/>
      <c r="AU677" s="204">
        <f ca="1">IF(AND(AQ677&gt;0,AR677&gt;0),COUNTIF(AU$6:AU676,"&gt;0")+1,0)</f>
        <v>0</v>
      </c>
    </row>
    <row r="678" spans="40:47">
      <c r="AN678" s="204">
        <v>19</v>
      </c>
      <c r="AO678" s="204">
        <v>3</v>
      </c>
      <c r="AP678" s="204">
        <v>1</v>
      </c>
      <c r="AQ678" s="221">
        <f ca="1">IF($AP678=1,IF(INDIRECT(ADDRESS(($AN678-1)*3+$AO678+5,$AP678+7))="",0,INDIRECT(ADDRESS(($AN678-1)*3+$AO678+5,$AP678+7))),IF(INDIRECT(ADDRESS(($AN678-1)*3+$AO678+5,$AP678+7))="",0,IF(COUNTIF(INDIRECT(ADDRESS(($AN678-1)*36+($AO678-1)*12+6,COLUMN())):INDIRECT(ADDRESS(($AN678-1)*36+($AO678-1)*12+$AP678+4,COLUMN())),INDIRECT(ADDRESS(($AN678-1)*3+$AO678+5,$AP678+7)))&gt;=1,0,INDIRECT(ADDRESS(($AN678-1)*3+$AO678+5,$AP678+7)))))</f>
        <v>0</v>
      </c>
      <c r="AR678" s="204">
        <f ca="1">COUNTIF(INDIRECT("H"&amp;(ROW()+12*(($AN678-1)*3+$AO678)-ROW())/12+5):INDIRECT("S"&amp;(ROW()+12*(($AN678-1)*3+$AO678)-ROW())/12+5),AQ678)</f>
        <v>0</v>
      </c>
      <c r="AS678" s="221"/>
      <c r="AU678" s="204">
        <f ca="1">IF(AND(AQ678&gt;0,AR678&gt;0),COUNTIF(AU$6:AU677,"&gt;0")+1,0)</f>
        <v>0</v>
      </c>
    </row>
    <row r="679" spans="40:47">
      <c r="AN679" s="204">
        <v>19</v>
      </c>
      <c r="AO679" s="204">
        <v>3</v>
      </c>
      <c r="AP679" s="204">
        <v>2</v>
      </c>
      <c r="AQ679" s="221">
        <f ca="1">IF($AP679=1,IF(INDIRECT(ADDRESS(($AN679-1)*3+$AO679+5,$AP679+7))="",0,INDIRECT(ADDRESS(($AN679-1)*3+$AO679+5,$AP679+7))),IF(INDIRECT(ADDRESS(($AN679-1)*3+$AO679+5,$AP679+7))="",0,IF(COUNTIF(INDIRECT(ADDRESS(($AN679-1)*36+($AO679-1)*12+6,COLUMN())):INDIRECT(ADDRESS(($AN679-1)*36+($AO679-1)*12+$AP679+4,COLUMN())),INDIRECT(ADDRESS(($AN679-1)*3+$AO679+5,$AP679+7)))&gt;=1,0,INDIRECT(ADDRESS(($AN679-1)*3+$AO679+5,$AP679+7)))))</f>
        <v>0</v>
      </c>
      <c r="AR679" s="204">
        <f ca="1">COUNTIF(INDIRECT("H"&amp;(ROW()+12*(($AN679-1)*3+$AO679)-ROW())/12+5):INDIRECT("S"&amp;(ROW()+12*(($AN679-1)*3+$AO679)-ROW())/12+5),AQ679)</f>
        <v>0</v>
      </c>
      <c r="AS679" s="221"/>
      <c r="AU679" s="204">
        <f ca="1">IF(AND(AQ679&gt;0,AR679&gt;0),COUNTIF(AU$6:AU678,"&gt;0")+1,0)</f>
        <v>0</v>
      </c>
    </row>
    <row r="680" spans="40:47">
      <c r="AN680" s="204">
        <v>19</v>
      </c>
      <c r="AO680" s="204">
        <v>3</v>
      </c>
      <c r="AP680" s="204">
        <v>3</v>
      </c>
      <c r="AQ680" s="221">
        <f ca="1">IF($AP680=1,IF(INDIRECT(ADDRESS(($AN680-1)*3+$AO680+5,$AP680+7))="",0,INDIRECT(ADDRESS(($AN680-1)*3+$AO680+5,$AP680+7))),IF(INDIRECT(ADDRESS(($AN680-1)*3+$AO680+5,$AP680+7))="",0,IF(COUNTIF(INDIRECT(ADDRESS(($AN680-1)*36+($AO680-1)*12+6,COLUMN())):INDIRECT(ADDRESS(($AN680-1)*36+($AO680-1)*12+$AP680+4,COLUMN())),INDIRECT(ADDRESS(($AN680-1)*3+$AO680+5,$AP680+7)))&gt;=1,0,INDIRECT(ADDRESS(($AN680-1)*3+$AO680+5,$AP680+7)))))</f>
        <v>0</v>
      </c>
      <c r="AR680" s="204">
        <f ca="1">COUNTIF(INDIRECT("H"&amp;(ROW()+12*(($AN680-1)*3+$AO680)-ROW())/12+5):INDIRECT("S"&amp;(ROW()+12*(($AN680-1)*3+$AO680)-ROW())/12+5),AQ680)</f>
        <v>0</v>
      </c>
      <c r="AS680" s="221"/>
      <c r="AU680" s="204">
        <f ca="1">IF(AND(AQ680&gt;0,AR680&gt;0),COUNTIF(AU$6:AU679,"&gt;0")+1,0)</f>
        <v>0</v>
      </c>
    </row>
    <row r="681" spans="40:47">
      <c r="AN681" s="204">
        <v>19</v>
      </c>
      <c r="AO681" s="204">
        <v>3</v>
      </c>
      <c r="AP681" s="204">
        <v>4</v>
      </c>
      <c r="AQ681" s="221">
        <f ca="1">IF($AP681=1,IF(INDIRECT(ADDRESS(($AN681-1)*3+$AO681+5,$AP681+7))="",0,INDIRECT(ADDRESS(($AN681-1)*3+$AO681+5,$AP681+7))),IF(INDIRECT(ADDRESS(($AN681-1)*3+$AO681+5,$AP681+7))="",0,IF(COUNTIF(INDIRECT(ADDRESS(($AN681-1)*36+($AO681-1)*12+6,COLUMN())):INDIRECT(ADDRESS(($AN681-1)*36+($AO681-1)*12+$AP681+4,COLUMN())),INDIRECT(ADDRESS(($AN681-1)*3+$AO681+5,$AP681+7)))&gt;=1,0,INDIRECT(ADDRESS(($AN681-1)*3+$AO681+5,$AP681+7)))))</f>
        <v>0</v>
      </c>
      <c r="AR681" s="204">
        <f ca="1">COUNTIF(INDIRECT("H"&amp;(ROW()+12*(($AN681-1)*3+$AO681)-ROW())/12+5):INDIRECT("S"&amp;(ROW()+12*(($AN681-1)*3+$AO681)-ROW())/12+5),AQ681)</f>
        <v>0</v>
      </c>
      <c r="AS681" s="221"/>
      <c r="AU681" s="204">
        <f ca="1">IF(AND(AQ681&gt;0,AR681&gt;0),COUNTIF(AU$6:AU680,"&gt;0")+1,0)</f>
        <v>0</v>
      </c>
    </row>
    <row r="682" spans="40:47">
      <c r="AN682" s="204">
        <v>19</v>
      </c>
      <c r="AO682" s="204">
        <v>3</v>
      </c>
      <c r="AP682" s="204">
        <v>5</v>
      </c>
      <c r="AQ682" s="221">
        <f ca="1">IF($AP682=1,IF(INDIRECT(ADDRESS(($AN682-1)*3+$AO682+5,$AP682+7))="",0,INDIRECT(ADDRESS(($AN682-1)*3+$AO682+5,$AP682+7))),IF(INDIRECT(ADDRESS(($AN682-1)*3+$AO682+5,$AP682+7))="",0,IF(COUNTIF(INDIRECT(ADDRESS(($AN682-1)*36+($AO682-1)*12+6,COLUMN())):INDIRECT(ADDRESS(($AN682-1)*36+($AO682-1)*12+$AP682+4,COLUMN())),INDIRECT(ADDRESS(($AN682-1)*3+$AO682+5,$AP682+7)))&gt;=1,0,INDIRECT(ADDRESS(($AN682-1)*3+$AO682+5,$AP682+7)))))</f>
        <v>0</v>
      </c>
      <c r="AR682" s="204">
        <f ca="1">COUNTIF(INDIRECT("H"&amp;(ROW()+12*(($AN682-1)*3+$AO682)-ROW())/12+5):INDIRECT("S"&amp;(ROW()+12*(($AN682-1)*3+$AO682)-ROW())/12+5),AQ682)</f>
        <v>0</v>
      </c>
      <c r="AS682" s="221"/>
      <c r="AU682" s="204">
        <f ca="1">IF(AND(AQ682&gt;0,AR682&gt;0),COUNTIF(AU$6:AU681,"&gt;0")+1,0)</f>
        <v>0</v>
      </c>
    </row>
    <row r="683" spans="40:47">
      <c r="AN683" s="204">
        <v>19</v>
      </c>
      <c r="AO683" s="204">
        <v>3</v>
      </c>
      <c r="AP683" s="204">
        <v>6</v>
      </c>
      <c r="AQ683" s="221">
        <f ca="1">IF($AP683=1,IF(INDIRECT(ADDRESS(($AN683-1)*3+$AO683+5,$AP683+7))="",0,INDIRECT(ADDRESS(($AN683-1)*3+$AO683+5,$AP683+7))),IF(INDIRECT(ADDRESS(($AN683-1)*3+$AO683+5,$AP683+7))="",0,IF(COUNTIF(INDIRECT(ADDRESS(($AN683-1)*36+($AO683-1)*12+6,COLUMN())):INDIRECT(ADDRESS(($AN683-1)*36+($AO683-1)*12+$AP683+4,COLUMN())),INDIRECT(ADDRESS(($AN683-1)*3+$AO683+5,$AP683+7)))&gt;=1,0,INDIRECT(ADDRESS(($AN683-1)*3+$AO683+5,$AP683+7)))))</f>
        <v>0</v>
      </c>
      <c r="AR683" s="204">
        <f ca="1">COUNTIF(INDIRECT("H"&amp;(ROW()+12*(($AN683-1)*3+$AO683)-ROW())/12+5):INDIRECT("S"&amp;(ROW()+12*(($AN683-1)*3+$AO683)-ROW())/12+5),AQ683)</f>
        <v>0</v>
      </c>
      <c r="AS683" s="221"/>
      <c r="AU683" s="204">
        <f ca="1">IF(AND(AQ683&gt;0,AR683&gt;0),COUNTIF(AU$6:AU682,"&gt;0")+1,0)</f>
        <v>0</v>
      </c>
    </row>
    <row r="684" spans="40:47">
      <c r="AN684" s="204">
        <v>19</v>
      </c>
      <c r="AO684" s="204">
        <v>3</v>
      </c>
      <c r="AP684" s="204">
        <v>7</v>
      </c>
      <c r="AQ684" s="221">
        <f ca="1">IF($AP684=1,IF(INDIRECT(ADDRESS(($AN684-1)*3+$AO684+5,$AP684+7))="",0,INDIRECT(ADDRESS(($AN684-1)*3+$AO684+5,$AP684+7))),IF(INDIRECT(ADDRESS(($AN684-1)*3+$AO684+5,$AP684+7))="",0,IF(COUNTIF(INDIRECT(ADDRESS(($AN684-1)*36+($AO684-1)*12+6,COLUMN())):INDIRECT(ADDRESS(($AN684-1)*36+($AO684-1)*12+$AP684+4,COLUMN())),INDIRECT(ADDRESS(($AN684-1)*3+$AO684+5,$AP684+7)))&gt;=1,0,INDIRECT(ADDRESS(($AN684-1)*3+$AO684+5,$AP684+7)))))</f>
        <v>0</v>
      </c>
      <c r="AR684" s="204">
        <f ca="1">COUNTIF(INDIRECT("H"&amp;(ROW()+12*(($AN684-1)*3+$AO684)-ROW())/12+5):INDIRECT("S"&amp;(ROW()+12*(($AN684-1)*3+$AO684)-ROW())/12+5),AQ684)</f>
        <v>0</v>
      </c>
      <c r="AS684" s="221"/>
      <c r="AU684" s="204">
        <f ca="1">IF(AND(AQ684&gt;0,AR684&gt;0),COUNTIF(AU$6:AU683,"&gt;0")+1,0)</f>
        <v>0</v>
      </c>
    </row>
    <row r="685" spans="40:47">
      <c r="AN685" s="204">
        <v>19</v>
      </c>
      <c r="AO685" s="204">
        <v>3</v>
      </c>
      <c r="AP685" s="204">
        <v>8</v>
      </c>
      <c r="AQ685" s="221">
        <f ca="1">IF($AP685=1,IF(INDIRECT(ADDRESS(($AN685-1)*3+$AO685+5,$AP685+7))="",0,INDIRECT(ADDRESS(($AN685-1)*3+$AO685+5,$AP685+7))),IF(INDIRECT(ADDRESS(($AN685-1)*3+$AO685+5,$AP685+7))="",0,IF(COUNTIF(INDIRECT(ADDRESS(($AN685-1)*36+($AO685-1)*12+6,COLUMN())):INDIRECT(ADDRESS(($AN685-1)*36+($AO685-1)*12+$AP685+4,COLUMN())),INDIRECT(ADDRESS(($AN685-1)*3+$AO685+5,$AP685+7)))&gt;=1,0,INDIRECT(ADDRESS(($AN685-1)*3+$AO685+5,$AP685+7)))))</f>
        <v>0</v>
      </c>
      <c r="AR685" s="204">
        <f ca="1">COUNTIF(INDIRECT("H"&amp;(ROW()+12*(($AN685-1)*3+$AO685)-ROW())/12+5):INDIRECT("S"&amp;(ROW()+12*(($AN685-1)*3+$AO685)-ROW())/12+5),AQ685)</f>
        <v>0</v>
      </c>
      <c r="AS685" s="221"/>
      <c r="AU685" s="204">
        <f ca="1">IF(AND(AQ685&gt;0,AR685&gt;0),COUNTIF(AU$6:AU684,"&gt;0")+1,0)</f>
        <v>0</v>
      </c>
    </row>
    <row r="686" spans="40:47">
      <c r="AN686" s="204">
        <v>19</v>
      </c>
      <c r="AO686" s="204">
        <v>3</v>
      </c>
      <c r="AP686" s="204">
        <v>9</v>
      </c>
      <c r="AQ686" s="221">
        <f ca="1">IF($AP686=1,IF(INDIRECT(ADDRESS(($AN686-1)*3+$AO686+5,$AP686+7))="",0,INDIRECT(ADDRESS(($AN686-1)*3+$AO686+5,$AP686+7))),IF(INDIRECT(ADDRESS(($AN686-1)*3+$AO686+5,$AP686+7))="",0,IF(COUNTIF(INDIRECT(ADDRESS(($AN686-1)*36+($AO686-1)*12+6,COLUMN())):INDIRECT(ADDRESS(($AN686-1)*36+($AO686-1)*12+$AP686+4,COLUMN())),INDIRECT(ADDRESS(($AN686-1)*3+$AO686+5,$AP686+7)))&gt;=1,0,INDIRECT(ADDRESS(($AN686-1)*3+$AO686+5,$AP686+7)))))</f>
        <v>0</v>
      </c>
      <c r="AR686" s="204">
        <f ca="1">COUNTIF(INDIRECT("H"&amp;(ROW()+12*(($AN686-1)*3+$AO686)-ROW())/12+5):INDIRECT("S"&amp;(ROW()+12*(($AN686-1)*3+$AO686)-ROW())/12+5),AQ686)</f>
        <v>0</v>
      </c>
      <c r="AS686" s="221"/>
      <c r="AU686" s="204">
        <f ca="1">IF(AND(AQ686&gt;0,AR686&gt;0),COUNTIF(AU$6:AU685,"&gt;0")+1,0)</f>
        <v>0</v>
      </c>
    </row>
    <row r="687" spans="40:47">
      <c r="AN687" s="204">
        <v>19</v>
      </c>
      <c r="AO687" s="204">
        <v>3</v>
      </c>
      <c r="AP687" s="204">
        <v>10</v>
      </c>
      <c r="AQ687" s="221">
        <f ca="1">IF($AP687=1,IF(INDIRECT(ADDRESS(($AN687-1)*3+$AO687+5,$AP687+7))="",0,INDIRECT(ADDRESS(($AN687-1)*3+$AO687+5,$AP687+7))),IF(INDIRECT(ADDRESS(($AN687-1)*3+$AO687+5,$AP687+7))="",0,IF(COUNTIF(INDIRECT(ADDRESS(($AN687-1)*36+($AO687-1)*12+6,COLUMN())):INDIRECT(ADDRESS(($AN687-1)*36+($AO687-1)*12+$AP687+4,COLUMN())),INDIRECT(ADDRESS(($AN687-1)*3+$AO687+5,$AP687+7)))&gt;=1,0,INDIRECT(ADDRESS(($AN687-1)*3+$AO687+5,$AP687+7)))))</f>
        <v>0</v>
      </c>
      <c r="AR687" s="204">
        <f ca="1">COUNTIF(INDIRECT("H"&amp;(ROW()+12*(($AN687-1)*3+$AO687)-ROW())/12+5):INDIRECT("S"&amp;(ROW()+12*(($AN687-1)*3+$AO687)-ROW())/12+5),AQ687)</f>
        <v>0</v>
      </c>
      <c r="AS687" s="221"/>
      <c r="AU687" s="204">
        <f ca="1">IF(AND(AQ687&gt;0,AR687&gt;0),COUNTIF(AU$6:AU686,"&gt;0")+1,0)</f>
        <v>0</v>
      </c>
    </row>
    <row r="688" spans="40:47">
      <c r="AN688" s="204">
        <v>19</v>
      </c>
      <c r="AO688" s="204">
        <v>3</v>
      </c>
      <c r="AP688" s="204">
        <v>11</v>
      </c>
      <c r="AQ688" s="221">
        <f ca="1">IF($AP688=1,IF(INDIRECT(ADDRESS(($AN688-1)*3+$AO688+5,$AP688+7))="",0,INDIRECT(ADDRESS(($AN688-1)*3+$AO688+5,$AP688+7))),IF(INDIRECT(ADDRESS(($AN688-1)*3+$AO688+5,$AP688+7))="",0,IF(COUNTIF(INDIRECT(ADDRESS(($AN688-1)*36+($AO688-1)*12+6,COLUMN())):INDIRECT(ADDRESS(($AN688-1)*36+($AO688-1)*12+$AP688+4,COLUMN())),INDIRECT(ADDRESS(($AN688-1)*3+$AO688+5,$AP688+7)))&gt;=1,0,INDIRECT(ADDRESS(($AN688-1)*3+$AO688+5,$AP688+7)))))</f>
        <v>0</v>
      </c>
      <c r="AR688" s="204">
        <f ca="1">COUNTIF(INDIRECT("H"&amp;(ROW()+12*(($AN688-1)*3+$AO688)-ROW())/12+5):INDIRECT("S"&amp;(ROW()+12*(($AN688-1)*3+$AO688)-ROW())/12+5),AQ688)</f>
        <v>0</v>
      </c>
      <c r="AS688" s="221"/>
      <c r="AU688" s="204">
        <f ca="1">IF(AND(AQ688&gt;0,AR688&gt;0),COUNTIF(AU$6:AU687,"&gt;0")+1,0)</f>
        <v>0</v>
      </c>
    </row>
    <row r="689" spans="40:47">
      <c r="AN689" s="204">
        <v>19</v>
      </c>
      <c r="AO689" s="204">
        <v>3</v>
      </c>
      <c r="AP689" s="204">
        <v>12</v>
      </c>
      <c r="AQ689" s="221">
        <f ca="1">IF($AP689=1,IF(INDIRECT(ADDRESS(($AN689-1)*3+$AO689+5,$AP689+7))="",0,INDIRECT(ADDRESS(($AN689-1)*3+$AO689+5,$AP689+7))),IF(INDIRECT(ADDRESS(($AN689-1)*3+$AO689+5,$AP689+7))="",0,IF(COUNTIF(INDIRECT(ADDRESS(($AN689-1)*36+($AO689-1)*12+6,COLUMN())):INDIRECT(ADDRESS(($AN689-1)*36+($AO689-1)*12+$AP689+4,COLUMN())),INDIRECT(ADDRESS(($AN689-1)*3+$AO689+5,$AP689+7)))&gt;=1,0,INDIRECT(ADDRESS(($AN689-1)*3+$AO689+5,$AP689+7)))))</f>
        <v>0</v>
      </c>
      <c r="AR689" s="204">
        <f ca="1">COUNTIF(INDIRECT("H"&amp;(ROW()+12*(($AN689-1)*3+$AO689)-ROW())/12+5):INDIRECT("S"&amp;(ROW()+12*(($AN689-1)*3+$AO689)-ROW())/12+5),AQ689)</f>
        <v>0</v>
      </c>
      <c r="AS689" s="221"/>
      <c r="AU689" s="204">
        <f ca="1">IF(AND(AQ689&gt;0,AR689&gt;0),COUNTIF(AU$6:AU688,"&gt;0")+1,0)</f>
        <v>0</v>
      </c>
    </row>
    <row r="690" spans="40:47">
      <c r="AN690" s="204">
        <v>20</v>
      </c>
      <c r="AO690" s="204">
        <v>1</v>
      </c>
      <c r="AP690" s="204">
        <v>1</v>
      </c>
      <c r="AQ690" s="221">
        <f ca="1">IF($AP690=1,IF(INDIRECT(ADDRESS(($AN690-1)*3+$AO690+5,$AP690+7))="",0,INDIRECT(ADDRESS(($AN690-1)*3+$AO690+5,$AP690+7))),IF(INDIRECT(ADDRESS(($AN690-1)*3+$AO690+5,$AP690+7))="",0,IF(COUNTIF(INDIRECT(ADDRESS(($AN690-1)*36+($AO690-1)*12+6,COLUMN())):INDIRECT(ADDRESS(($AN690-1)*36+($AO690-1)*12+$AP690+4,COLUMN())),INDIRECT(ADDRESS(($AN690-1)*3+$AO690+5,$AP690+7)))&gt;=1,0,INDIRECT(ADDRESS(($AN690-1)*3+$AO690+5,$AP690+7)))))</f>
        <v>0</v>
      </c>
      <c r="AR690" s="204">
        <f ca="1">COUNTIF(INDIRECT("H"&amp;(ROW()+12*(($AN690-1)*3+$AO690)-ROW())/12+5):INDIRECT("S"&amp;(ROW()+12*(($AN690-1)*3+$AO690)-ROW())/12+5),AQ690)</f>
        <v>0</v>
      </c>
      <c r="AS690" s="221"/>
      <c r="AU690" s="204">
        <f ca="1">IF(AND(AQ690&gt;0,AR690&gt;0),COUNTIF(AU$6:AU689,"&gt;0")+1,0)</f>
        <v>0</v>
      </c>
    </row>
    <row r="691" spans="40:47">
      <c r="AN691" s="204">
        <v>20</v>
      </c>
      <c r="AO691" s="204">
        <v>1</v>
      </c>
      <c r="AP691" s="204">
        <v>2</v>
      </c>
      <c r="AQ691" s="221">
        <f ca="1">IF($AP691=1,IF(INDIRECT(ADDRESS(($AN691-1)*3+$AO691+5,$AP691+7))="",0,INDIRECT(ADDRESS(($AN691-1)*3+$AO691+5,$AP691+7))),IF(INDIRECT(ADDRESS(($AN691-1)*3+$AO691+5,$AP691+7))="",0,IF(COUNTIF(INDIRECT(ADDRESS(($AN691-1)*36+($AO691-1)*12+6,COLUMN())):INDIRECT(ADDRESS(($AN691-1)*36+($AO691-1)*12+$AP691+4,COLUMN())),INDIRECT(ADDRESS(($AN691-1)*3+$AO691+5,$AP691+7)))&gt;=1,0,INDIRECT(ADDRESS(($AN691-1)*3+$AO691+5,$AP691+7)))))</f>
        <v>0</v>
      </c>
      <c r="AR691" s="204">
        <f ca="1">COUNTIF(INDIRECT("H"&amp;(ROW()+12*(($AN691-1)*3+$AO691)-ROW())/12+5):INDIRECT("S"&amp;(ROW()+12*(($AN691-1)*3+$AO691)-ROW())/12+5),AQ691)</f>
        <v>0</v>
      </c>
      <c r="AS691" s="221"/>
      <c r="AU691" s="204">
        <f ca="1">IF(AND(AQ691&gt;0,AR691&gt;0),COUNTIF(AU$6:AU690,"&gt;0")+1,0)</f>
        <v>0</v>
      </c>
    </row>
    <row r="692" spans="40:47">
      <c r="AN692" s="204">
        <v>20</v>
      </c>
      <c r="AO692" s="204">
        <v>1</v>
      </c>
      <c r="AP692" s="204">
        <v>3</v>
      </c>
      <c r="AQ692" s="221">
        <f ca="1">IF($AP692=1,IF(INDIRECT(ADDRESS(($AN692-1)*3+$AO692+5,$AP692+7))="",0,INDIRECT(ADDRESS(($AN692-1)*3+$AO692+5,$AP692+7))),IF(INDIRECT(ADDRESS(($AN692-1)*3+$AO692+5,$AP692+7))="",0,IF(COUNTIF(INDIRECT(ADDRESS(($AN692-1)*36+($AO692-1)*12+6,COLUMN())):INDIRECT(ADDRESS(($AN692-1)*36+($AO692-1)*12+$AP692+4,COLUMN())),INDIRECT(ADDRESS(($AN692-1)*3+$AO692+5,$AP692+7)))&gt;=1,0,INDIRECT(ADDRESS(($AN692-1)*3+$AO692+5,$AP692+7)))))</f>
        <v>0</v>
      </c>
      <c r="AR692" s="204">
        <f ca="1">COUNTIF(INDIRECT("H"&amp;(ROW()+12*(($AN692-1)*3+$AO692)-ROW())/12+5):INDIRECT("S"&amp;(ROW()+12*(($AN692-1)*3+$AO692)-ROW())/12+5),AQ692)</f>
        <v>0</v>
      </c>
      <c r="AS692" s="221"/>
      <c r="AU692" s="204">
        <f ca="1">IF(AND(AQ692&gt;0,AR692&gt;0),COUNTIF(AU$6:AU691,"&gt;0")+1,0)</f>
        <v>0</v>
      </c>
    </row>
    <row r="693" spans="40:47">
      <c r="AN693" s="204">
        <v>20</v>
      </c>
      <c r="AO693" s="204">
        <v>1</v>
      </c>
      <c r="AP693" s="204">
        <v>4</v>
      </c>
      <c r="AQ693" s="221">
        <f ca="1">IF($AP693=1,IF(INDIRECT(ADDRESS(($AN693-1)*3+$AO693+5,$AP693+7))="",0,INDIRECT(ADDRESS(($AN693-1)*3+$AO693+5,$AP693+7))),IF(INDIRECT(ADDRESS(($AN693-1)*3+$AO693+5,$AP693+7))="",0,IF(COUNTIF(INDIRECT(ADDRESS(($AN693-1)*36+($AO693-1)*12+6,COLUMN())):INDIRECT(ADDRESS(($AN693-1)*36+($AO693-1)*12+$AP693+4,COLUMN())),INDIRECT(ADDRESS(($AN693-1)*3+$AO693+5,$AP693+7)))&gt;=1,0,INDIRECT(ADDRESS(($AN693-1)*3+$AO693+5,$AP693+7)))))</f>
        <v>0</v>
      </c>
      <c r="AR693" s="204">
        <f ca="1">COUNTIF(INDIRECT("H"&amp;(ROW()+12*(($AN693-1)*3+$AO693)-ROW())/12+5):INDIRECT("S"&amp;(ROW()+12*(($AN693-1)*3+$AO693)-ROW())/12+5),AQ693)</f>
        <v>0</v>
      </c>
      <c r="AS693" s="221"/>
      <c r="AU693" s="204">
        <f ca="1">IF(AND(AQ693&gt;0,AR693&gt;0),COUNTIF(AU$6:AU692,"&gt;0")+1,0)</f>
        <v>0</v>
      </c>
    </row>
    <row r="694" spans="40:47">
      <c r="AN694" s="204">
        <v>20</v>
      </c>
      <c r="AO694" s="204">
        <v>1</v>
      </c>
      <c r="AP694" s="204">
        <v>5</v>
      </c>
      <c r="AQ694" s="221">
        <f ca="1">IF($AP694=1,IF(INDIRECT(ADDRESS(($AN694-1)*3+$AO694+5,$AP694+7))="",0,INDIRECT(ADDRESS(($AN694-1)*3+$AO694+5,$AP694+7))),IF(INDIRECT(ADDRESS(($AN694-1)*3+$AO694+5,$AP694+7))="",0,IF(COUNTIF(INDIRECT(ADDRESS(($AN694-1)*36+($AO694-1)*12+6,COLUMN())):INDIRECT(ADDRESS(($AN694-1)*36+($AO694-1)*12+$AP694+4,COLUMN())),INDIRECT(ADDRESS(($AN694-1)*3+$AO694+5,$AP694+7)))&gt;=1,0,INDIRECT(ADDRESS(($AN694-1)*3+$AO694+5,$AP694+7)))))</f>
        <v>0</v>
      </c>
      <c r="AR694" s="204">
        <f ca="1">COUNTIF(INDIRECT("H"&amp;(ROW()+12*(($AN694-1)*3+$AO694)-ROW())/12+5):INDIRECT("S"&amp;(ROW()+12*(($AN694-1)*3+$AO694)-ROW())/12+5),AQ694)</f>
        <v>0</v>
      </c>
      <c r="AS694" s="221"/>
      <c r="AU694" s="204">
        <f ca="1">IF(AND(AQ694&gt;0,AR694&gt;0),COUNTIF(AU$6:AU693,"&gt;0")+1,0)</f>
        <v>0</v>
      </c>
    </row>
    <row r="695" spans="40:47">
      <c r="AN695" s="204">
        <v>20</v>
      </c>
      <c r="AO695" s="204">
        <v>1</v>
      </c>
      <c r="AP695" s="204">
        <v>6</v>
      </c>
      <c r="AQ695" s="221">
        <f ca="1">IF($AP695=1,IF(INDIRECT(ADDRESS(($AN695-1)*3+$AO695+5,$AP695+7))="",0,INDIRECT(ADDRESS(($AN695-1)*3+$AO695+5,$AP695+7))),IF(INDIRECT(ADDRESS(($AN695-1)*3+$AO695+5,$AP695+7))="",0,IF(COUNTIF(INDIRECT(ADDRESS(($AN695-1)*36+($AO695-1)*12+6,COLUMN())):INDIRECT(ADDRESS(($AN695-1)*36+($AO695-1)*12+$AP695+4,COLUMN())),INDIRECT(ADDRESS(($AN695-1)*3+$AO695+5,$AP695+7)))&gt;=1,0,INDIRECT(ADDRESS(($AN695-1)*3+$AO695+5,$AP695+7)))))</f>
        <v>0</v>
      </c>
      <c r="AR695" s="204">
        <f ca="1">COUNTIF(INDIRECT("H"&amp;(ROW()+12*(($AN695-1)*3+$AO695)-ROW())/12+5):INDIRECT("S"&amp;(ROW()+12*(($AN695-1)*3+$AO695)-ROW())/12+5),AQ695)</f>
        <v>0</v>
      </c>
      <c r="AS695" s="221"/>
      <c r="AU695" s="204">
        <f ca="1">IF(AND(AQ695&gt;0,AR695&gt;0),COUNTIF(AU$6:AU694,"&gt;0")+1,0)</f>
        <v>0</v>
      </c>
    </row>
    <row r="696" spans="40:47">
      <c r="AN696" s="204">
        <v>20</v>
      </c>
      <c r="AO696" s="204">
        <v>1</v>
      </c>
      <c r="AP696" s="204">
        <v>7</v>
      </c>
      <c r="AQ696" s="221">
        <f ca="1">IF($AP696=1,IF(INDIRECT(ADDRESS(($AN696-1)*3+$AO696+5,$AP696+7))="",0,INDIRECT(ADDRESS(($AN696-1)*3+$AO696+5,$AP696+7))),IF(INDIRECT(ADDRESS(($AN696-1)*3+$AO696+5,$AP696+7))="",0,IF(COUNTIF(INDIRECT(ADDRESS(($AN696-1)*36+($AO696-1)*12+6,COLUMN())):INDIRECT(ADDRESS(($AN696-1)*36+($AO696-1)*12+$AP696+4,COLUMN())),INDIRECT(ADDRESS(($AN696-1)*3+$AO696+5,$AP696+7)))&gt;=1,0,INDIRECT(ADDRESS(($AN696-1)*3+$AO696+5,$AP696+7)))))</f>
        <v>0</v>
      </c>
      <c r="AR696" s="204">
        <f ca="1">COUNTIF(INDIRECT("H"&amp;(ROW()+12*(($AN696-1)*3+$AO696)-ROW())/12+5):INDIRECT("S"&amp;(ROW()+12*(($AN696-1)*3+$AO696)-ROW())/12+5),AQ696)</f>
        <v>0</v>
      </c>
      <c r="AS696" s="221"/>
      <c r="AU696" s="204">
        <f ca="1">IF(AND(AQ696&gt;0,AR696&gt;0),COUNTIF(AU$6:AU695,"&gt;0")+1,0)</f>
        <v>0</v>
      </c>
    </row>
    <row r="697" spans="40:47">
      <c r="AN697" s="204">
        <v>20</v>
      </c>
      <c r="AO697" s="204">
        <v>1</v>
      </c>
      <c r="AP697" s="204">
        <v>8</v>
      </c>
      <c r="AQ697" s="221">
        <f ca="1">IF($AP697=1,IF(INDIRECT(ADDRESS(($AN697-1)*3+$AO697+5,$AP697+7))="",0,INDIRECT(ADDRESS(($AN697-1)*3+$AO697+5,$AP697+7))),IF(INDIRECT(ADDRESS(($AN697-1)*3+$AO697+5,$AP697+7))="",0,IF(COUNTIF(INDIRECT(ADDRESS(($AN697-1)*36+($AO697-1)*12+6,COLUMN())):INDIRECT(ADDRESS(($AN697-1)*36+($AO697-1)*12+$AP697+4,COLUMN())),INDIRECT(ADDRESS(($AN697-1)*3+$AO697+5,$AP697+7)))&gt;=1,0,INDIRECT(ADDRESS(($AN697-1)*3+$AO697+5,$AP697+7)))))</f>
        <v>0</v>
      </c>
      <c r="AR697" s="204">
        <f ca="1">COUNTIF(INDIRECT("H"&amp;(ROW()+12*(($AN697-1)*3+$AO697)-ROW())/12+5):INDIRECT("S"&amp;(ROW()+12*(($AN697-1)*3+$AO697)-ROW())/12+5),AQ697)</f>
        <v>0</v>
      </c>
      <c r="AS697" s="221"/>
      <c r="AU697" s="204">
        <f ca="1">IF(AND(AQ697&gt;0,AR697&gt;0),COUNTIF(AU$6:AU696,"&gt;0")+1,0)</f>
        <v>0</v>
      </c>
    </row>
    <row r="698" spans="40:47">
      <c r="AN698" s="204">
        <v>20</v>
      </c>
      <c r="AO698" s="204">
        <v>1</v>
      </c>
      <c r="AP698" s="204">
        <v>9</v>
      </c>
      <c r="AQ698" s="221">
        <f ca="1">IF($AP698=1,IF(INDIRECT(ADDRESS(($AN698-1)*3+$AO698+5,$AP698+7))="",0,INDIRECT(ADDRESS(($AN698-1)*3+$AO698+5,$AP698+7))),IF(INDIRECT(ADDRESS(($AN698-1)*3+$AO698+5,$AP698+7))="",0,IF(COUNTIF(INDIRECT(ADDRESS(($AN698-1)*36+($AO698-1)*12+6,COLUMN())):INDIRECT(ADDRESS(($AN698-1)*36+($AO698-1)*12+$AP698+4,COLUMN())),INDIRECT(ADDRESS(($AN698-1)*3+$AO698+5,$AP698+7)))&gt;=1,0,INDIRECT(ADDRESS(($AN698-1)*3+$AO698+5,$AP698+7)))))</f>
        <v>0</v>
      </c>
      <c r="AR698" s="204">
        <f ca="1">COUNTIF(INDIRECT("H"&amp;(ROW()+12*(($AN698-1)*3+$AO698)-ROW())/12+5):INDIRECT("S"&amp;(ROW()+12*(($AN698-1)*3+$AO698)-ROW())/12+5),AQ698)</f>
        <v>0</v>
      </c>
      <c r="AS698" s="221"/>
      <c r="AU698" s="204">
        <f ca="1">IF(AND(AQ698&gt;0,AR698&gt;0),COUNTIF(AU$6:AU697,"&gt;0")+1,0)</f>
        <v>0</v>
      </c>
    </row>
    <row r="699" spans="40:47">
      <c r="AN699" s="204">
        <v>20</v>
      </c>
      <c r="AO699" s="204">
        <v>1</v>
      </c>
      <c r="AP699" s="204">
        <v>10</v>
      </c>
      <c r="AQ699" s="221">
        <f ca="1">IF($AP699=1,IF(INDIRECT(ADDRESS(($AN699-1)*3+$AO699+5,$AP699+7))="",0,INDIRECT(ADDRESS(($AN699-1)*3+$AO699+5,$AP699+7))),IF(INDIRECT(ADDRESS(($AN699-1)*3+$AO699+5,$AP699+7))="",0,IF(COUNTIF(INDIRECT(ADDRESS(($AN699-1)*36+($AO699-1)*12+6,COLUMN())):INDIRECT(ADDRESS(($AN699-1)*36+($AO699-1)*12+$AP699+4,COLUMN())),INDIRECT(ADDRESS(($AN699-1)*3+$AO699+5,$AP699+7)))&gt;=1,0,INDIRECT(ADDRESS(($AN699-1)*3+$AO699+5,$AP699+7)))))</f>
        <v>0</v>
      </c>
      <c r="AR699" s="204">
        <f ca="1">COUNTIF(INDIRECT("H"&amp;(ROW()+12*(($AN699-1)*3+$AO699)-ROW())/12+5):INDIRECT("S"&amp;(ROW()+12*(($AN699-1)*3+$AO699)-ROW())/12+5),AQ699)</f>
        <v>0</v>
      </c>
      <c r="AS699" s="221"/>
      <c r="AU699" s="204">
        <f ca="1">IF(AND(AQ699&gt;0,AR699&gt;0),COUNTIF(AU$6:AU698,"&gt;0")+1,0)</f>
        <v>0</v>
      </c>
    </row>
    <row r="700" spans="40:47">
      <c r="AN700" s="204">
        <v>20</v>
      </c>
      <c r="AO700" s="204">
        <v>1</v>
      </c>
      <c r="AP700" s="204">
        <v>11</v>
      </c>
      <c r="AQ700" s="221">
        <f ca="1">IF($AP700=1,IF(INDIRECT(ADDRESS(($AN700-1)*3+$AO700+5,$AP700+7))="",0,INDIRECT(ADDRESS(($AN700-1)*3+$AO700+5,$AP700+7))),IF(INDIRECT(ADDRESS(($AN700-1)*3+$AO700+5,$AP700+7))="",0,IF(COUNTIF(INDIRECT(ADDRESS(($AN700-1)*36+($AO700-1)*12+6,COLUMN())):INDIRECT(ADDRESS(($AN700-1)*36+($AO700-1)*12+$AP700+4,COLUMN())),INDIRECT(ADDRESS(($AN700-1)*3+$AO700+5,$AP700+7)))&gt;=1,0,INDIRECT(ADDRESS(($AN700-1)*3+$AO700+5,$AP700+7)))))</f>
        <v>0</v>
      </c>
      <c r="AR700" s="204">
        <f ca="1">COUNTIF(INDIRECT("H"&amp;(ROW()+12*(($AN700-1)*3+$AO700)-ROW())/12+5):INDIRECT("S"&amp;(ROW()+12*(($AN700-1)*3+$AO700)-ROW())/12+5),AQ700)</f>
        <v>0</v>
      </c>
      <c r="AS700" s="221"/>
      <c r="AU700" s="204">
        <f ca="1">IF(AND(AQ700&gt;0,AR700&gt;0),COUNTIF(AU$6:AU699,"&gt;0")+1,0)</f>
        <v>0</v>
      </c>
    </row>
    <row r="701" spans="40:47">
      <c r="AN701" s="204">
        <v>20</v>
      </c>
      <c r="AO701" s="204">
        <v>1</v>
      </c>
      <c r="AP701" s="204">
        <v>12</v>
      </c>
      <c r="AQ701" s="221">
        <f ca="1">IF($AP701=1,IF(INDIRECT(ADDRESS(($AN701-1)*3+$AO701+5,$AP701+7))="",0,INDIRECT(ADDRESS(($AN701-1)*3+$AO701+5,$AP701+7))),IF(INDIRECT(ADDRESS(($AN701-1)*3+$AO701+5,$AP701+7))="",0,IF(COUNTIF(INDIRECT(ADDRESS(($AN701-1)*36+($AO701-1)*12+6,COLUMN())):INDIRECT(ADDRESS(($AN701-1)*36+($AO701-1)*12+$AP701+4,COLUMN())),INDIRECT(ADDRESS(($AN701-1)*3+$AO701+5,$AP701+7)))&gt;=1,0,INDIRECT(ADDRESS(($AN701-1)*3+$AO701+5,$AP701+7)))))</f>
        <v>0</v>
      </c>
      <c r="AR701" s="204">
        <f ca="1">COUNTIF(INDIRECT("H"&amp;(ROW()+12*(($AN701-1)*3+$AO701)-ROW())/12+5):INDIRECT("S"&amp;(ROW()+12*(($AN701-1)*3+$AO701)-ROW())/12+5),AQ701)</f>
        <v>0</v>
      </c>
      <c r="AS701" s="221"/>
      <c r="AU701" s="204">
        <f ca="1">IF(AND(AQ701&gt;0,AR701&gt;0),COUNTIF(AU$6:AU700,"&gt;0")+1,0)</f>
        <v>0</v>
      </c>
    </row>
    <row r="702" spans="40:47">
      <c r="AN702" s="204">
        <v>20</v>
      </c>
      <c r="AO702" s="204">
        <v>2</v>
      </c>
      <c r="AP702" s="204">
        <v>1</v>
      </c>
      <c r="AQ702" s="221">
        <f ca="1">IF($AP702=1,IF(INDIRECT(ADDRESS(($AN702-1)*3+$AO702+5,$AP702+7))="",0,INDIRECT(ADDRESS(($AN702-1)*3+$AO702+5,$AP702+7))),IF(INDIRECT(ADDRESS(($AN702-1)*3+$AO702+5,$AP702+7))="",0,IF(COUNTIF(INDIRECT(ADDRESS(($AN702-1)*36+($AO702-1)*12+6,COLUMN())):INDIRECT(ADDRESS(($AN702-1)*36+($AO702-1)*12+$AP702+4,COLUMN())),INDIRECT(ADDRESS(($AN702-1)*3+$AO702+5,$AP702+7)))&gt;=1,0,INDIRECT(ADDRESS(($AN702-1)*3+$AO702+5,$AP702+7)))))</f>
        <v>0</v>
      </c>
      <c r="AR702" s="204">
        <f ca="1">COUNTIF(INDIRECT("H"&amp;(ROW()+12*(($AN702-1)*3+$AO702)-ROW())/12+5):INDIRECT("S"&amp;(ROW()+12*(($AN702-1)*3+$AO702)-ROW())/12+5),AQ702)</f>
        <v>0</v>
      </c>
      <c r="AS702" s="221"/>
      <c r="AU702" s="204">
        <f ca="1">IF(AND(AQ702&gt;0,AR702&gt;0),COUNTIF(AU$6:AU701,"&gt;0")+1,0)</f>
        <v>0</v>
      </c>
    </row>
    <row r="703" spans="40:47">
      <c r="AN703" s="204">
        <v>20</v>
      </c>
      <c r="AO703" s="204">
        <v>2</v>
      </c>
      <c r="AP703" s="204">
        <v>2</v>
      </c>
      <c r="AQ703" s="221">
        <f ca="1">IF($AP703=1,IF(INDIRECT(ADDRESS(($AN703-1)*3+$AO703+5,$AP703+7))="",0,INDIRECT(ADDRESS(($AN703-1)*3+$AO703+5,$AP703+7))),IF(INDIRECT(ADDRESS(($AN703-1)*3+$AO703+5,$AP703+7))="",0,IF(COUNTIF(INDIRECT(ADDRESS(($AN703-1)*36+($AO703-1)*12+6,COLUMN())):INDIRECT(ADDRESS(($AN703-1)*36+($AO703-1)*12+$AP703+4,COLUMN())),INDIRECT(ADDRESS(($AN703-1)*3+$AO703+5,$AP703+7)))&gt;=1,0,INDIRECT(ADDRESS(($AN703-1)*3+$AO703+5,$AP703+7)))))</f>
        <v>0</v>
      </c>
      <c r="AR703" s="204">
        <f ca="1">COUNTIF(INDIRECT("H"&amp;(ROW()+12*(($AN703-1)*3+$AO703)-ROW())/12+5):INDIRECT("S"&amp;(ROW()+12*(($AN703-1)*3+$AO703)-ROW())/12+5),AQ703)</f>
        <v>0</v>
      </c>
      <c r="AS703" s="221"/>
      <c r="AU703" s="204">
        <f ca="1">IF(AND(AQ703&gt;0,AR703&gt;0),COUNTIF(AU$6:AU702,"&gt;0")+1,0)</f>
        <v>0</v>
      </c>
    </row>
    <row r="704" spans="40:47">
      <c r="AN704" s="204">
        <v>20</v>
      </c>
      <c r="AO704" s="204">
        <v>2</v>
      </c>
      <c r="AP704" s="204">
        <v>3</v>
      </c>
      <c r="AQ704" s="221">
        <f ca="1">IF($AP704=1,IF(INDIRECT(ADDRESS(($AN704-1)*3+$AO704+5,$AP704+7))="",0,INDIRECT(ADDRESS(($AN704-1)*3+$AO704+5,$AP704+7))),IF(INDIRECT(ADDRESS(($AN704-1)*3+$AO704+5,$AP704+7))="",0,IF(COUNTIF(INDIRECT(ADDRESS(($AN704-1)*36+($AO704-1)*12+6,COLUMN())):INDIRECT(ADDRESS(($AN704-1)*36+($AO704-1)*12+$AP704+4,COLUMN())),INDIRECT(ADDRESS(($AN704-1)*3+$AO704+5,$AP704+7)))&gt;=1,0,INDIRECT(ADDRESS(($AN704-1)*3+$AO704+5,$AP704+7)))))</f>
        <v>0</v>
      </c>
      <c r="AR704" s="204">
        <f ca="1">COUNTIF(INDIRECT("H"&amp;(ROW()+12*(($AN704-1)*3+$AO704)-ROW())/12+5):INDIRECT("S"&amp;(ROW()+12*(($AN704-1)*3+$AO704)-ROW())/12+5),AQ704)</f>
        <v>0</v>
      </c>
      <c r="AS704" s="221"/>
      <c r="AU704" s="204">
        <f ca="1">IF(AND(AQ704&gt;0,AR704&gt;0),COUNTIF(AU$6:AU703,"&gt;0")+1,0)</f>
        <v>0</v>
      </c>
    </row>
    <row r="705" spans="40:47">
      <c r="AN705" s="204">
        <v>20</v>
      </c>
      <c r="AO705" s="204">
        <v>2</v>
      </c>
      <c r="AP705" s="204">
        <v>4</v>
      </c>
      <c r="AQ705" s="221">
        <f ca="1">IF($AP705=1,IF(INDIRECT(ADDRESS(($AN705-1)*3+$AO705+5,$AP705+7))="",0,INDIRECT(ADDRESS(($AN705-1)*3+$AO705+5,$AP705+7))),IF(INDIRECT(ADDRESS(($AN705-1)*3+$AO705+5,$AP705+7))="",0,IF(COUNTIF(INDIRECT(ADDRESS(($AN705-1)*36+($AO705-1)*12+6,COLUMN())):INDIRECT(ADDRESS(($AN705-1)*36+($AO705-1)*12+$AP705+4,COLUMN())),INDIRECT(ADDRESS(($AN705-1)*3+$AO705+5,$AP705+7)))&gt;=1,0,INDIRECT(ADDRESS(($AN705-1)*3+$AO705+5,$AP705+7)))))</f>
        <v>0</v>
      </c>
      <c r="AR705" s="204">
        <f ca="1">COUNTIF(INDIRECT("H"&amp;(ROW()+12*(($AN705-1)*3+$AO705)-ROW())/12+5):INDIRECT("S"&amp;(ROW()+12*(($AN705-1)*3+$AO705)-ROW())/12+5),AQ705)</f>
        <v>0</v>
      </c>
      <c r="AS705" s="221"/>
      <c r="AU705" s="204">
        <f ca="1">IF(AND(AQ705&gt;0,AR705&gt;0),COUNTIF(AU$6:AU704,"&gt;0")+1,0)</f>
        <v>0</v>
      </c>
    </row>
    <row r="706" spans="40:47">
      <c r="AN706" s="204">
        <v>20</v>
      </c>
      <c r="AO706" s="204">
        <v>2</v>
      </c>
      <c r="AP706" s="204">
        <v>5</v>
      </c>
      <c r="AQ706" s="221">
        <f ca="1">IF($AP706=1,IF(INDIRECT(ADDRESS(($AN706-1)*3+$AO706+5,$AP706+7))="",0,INDIRECT(ADDRESS(($AN706-1)*3+$AO706+5,$AP706+7))),IF(INDIRECT(ADDRESS(($AN706-1)*3+$AO706+5,$AP706+7))="",0,IF(COUNTIF(INDIRECT(ADDRESS(($AN706-1)*36+($AO706-1)*12+6,COLUMN())):INDIRECT(ADDRESS(($AN706-1)*36+($AO706-1)*12+$AP706+4,COLUMN())),INDIRECT(ADDRESS(($AN706-1)*3+$AO706+5,$AP706+7)))&gt;=1,0,INDIRECT(ADDRESS(($AN706-1)*3+$AO706+5,$AP706+7)))))</f>
        <v>0</v>
      </c>
      <c r="AR706" s="204">
        <f ca="1">COUNTIF(INDIRECT("H"&amp;(ROW()+12*(($AN706-1)*3+$AO706)-ROW())/12+5):INDIRECT("S"&amp;(ROW()+12*(($AN706-1)*3+$AO706)-ROW())/12+5),AQ706)</f>
        <v>0</v>
      </c>
      <c r="AS706" s="221"/>
      <c r="AU706" s="204">
        <f ca="1">IF(AND(AQ706&gt;0,AR706&gt;0),COUNTIF(AU$6:AU705,"&gt;0")+1,0)</f>
        <v>0</v>
      </c>
    </row>
    <row r="707" spans="40:47">
      <c r="AN707" s="204">
        <v>20</v>
      </c>
      <c r="AO707" s="204">
        <v>2</v>
      </c>
      <c r="AP707" s="204">
        <v>6</v>
      </c>
      <c r="AQ707" s="221">
        <f ca="1">IF($AP707=1,IF(INDIRECT(ADDRESS(($AN707-1)*3+$AO707+5,$AP707+7))="",0,INDIRECT(ADDRESS(($AN707-1)*3+$AO707+5,$AP707+7))),IF(INDIRECT(ADDRESS(($AN707-1)*3+$AO707+5,$AP707+7))="",0,IF(COUNTIF(INDIRECT(ADDRESS(($AN707-1)*36+($AO707-1)*12+6,COLUMN())):INDIRECT(ADDRESS(($AN707-1)*36+($AO707-1)*12+$AP707+4,COLUMN())),INDIRECT(ADDRESS(($AN707-1)*3+$AO707+5,$AP707+7)))&gt;=1,0,INDIRECT(ADDRESS(($AN707-1)*3+$AO707+5,$AP707+7)))))</f>
        <v>0</v>
      </c>
      <c r="AR707" s="204">
        <f ca="1">COUNTIF(INDIRECT("H"&amp;(ROW()+12*(($AN707-1)*3+$AO707)-ROW())/12+5):INDIRECT("S"&amp;(ROW()+12*(($AN707-1)*3+$AO707)-ROW())/12+5),AQ707)</f>
        <v>0</v>
      </c>
      <c r="AS707" s="221"/>
      <c r="AU707" s="204">
        <f ca="1">IF(AND(AQ707&gt;0,AR707&gt;0),COUNTIF(AU$6:AU706,"&gt;0")+1,0)</f>
        <v>0</v>
      </c>
    </row>
    <row r="708" spans="40:47">
      <c r="AN708" s="204">
        <v>20</v>
      </c>
      <c r="AO708" s="204">
        <v>2</v>
      </c>
      <c r="AP708" s="204">
        <v>7</v>
      </c>
      <c r="AQ708" s="221">
        <f ca="1">IF($AP708=1,IF(INDIRECT(ADDRESS(($AN708-1)*3+$AO708+5,$AP708+7))="",0,INDIRECT(ADDRESS(($AN708-1)*3+$AO708+5,$AP708+7))),IF(INDIRECT(ADDRESS(($AN708-1)*3+$AO708+5,$AP708+7))="",0,IF(COUNTIF(INDIRECT(ADDRESS(($AN708-1)*36+($AO708-1)*12+6,COLUMN())):INDIRECT(ADDRESS(($AN708-1)*36+($AO708-1)*12+$AP708+4,COLUMN())),INDIRECT(ADDRESS(($AN708-1)*3+$AO708+5,$AP708+7)))&gt;=1,0,INDIRECT(ADDRESS(($AN708-1)*3+$AO708+5,$AP708+7)))))</f>
        <v>0</v>
      </c>
      <c r="AR708" s="204">
        <f ca="1">COUNTIF(INDIRECT("H"&amp;(ROW()+12*(($AN708-1)*3+$AO708)-ROW())/12+5):INDIRECT("S"&amp;(ROW()+12*(($AN708-1)*3+$AO708)-ROW())/12+5),AQ708)</f>
        <v>0</v>
      </c>
      <c r="AS708" s="221"/>
      <c r="AU708" s="204">
        <f ca="1">IF(AND(AQ708&gt;0,AR708&gt;0),COUNTIF(AU$6:AU707,"&gt;0")+1,0)</f>
        <v>0</v>
      </c>
    </row>
    <row r="709" spans="40:47">
      <c r="AN709" s="204">
        <v>20</v>
      </c>
      <c r="AO709" s="204">
        <v>2</v>
      </c>
      <c r="AP709" s="204">
        <v>8</v>
      </c>
      <c r="AQ709" s="221">
        <f ca="1">IF($AP709=1,IF(INDIRECT(ADDRESS(($AN709-1)*3+$AO709+5,$AP709+7))="",0,INDIRECT(ADDRESS(($AN709-1)*3+$AO709+5,$AP709+7))),IF(INDIRECT(ADDRESS(($AN709-1)*3+$AO709+5,$AP709+7))="",0,IF(COUNTIF(INDIRECT(ADDRESS(($AN709-1)*36+($AO709-1)*12+6,COLUMN())):INDIRECT(ADDRESS(($AN709-1)*36+($AO709-1)*12+$AP709+4,COLUMN())),INDIRECT(ADDRESS(($AN709-1)*3+$AO709+5,$AP709+7)))&gt;=1,0,INDIRECT(ADDRESS(($AN709-1)*3+$AO709+5,$AP709+7)))))</f>
        <v>0</v>
      </c>
      <c r="AR709" s="204">
        <f ca="1">COUNTIF(INDIRECT("H"&amp;(ROW()+12*(($AN709-1)*3+$AO709)-ROW())/12+5):INDIRECT("S"&amp;(ROW()+12*(($AN709-1)*3+$AO709)-ROW())/12+5),AQ709)</f>
        <v>0</v>
      </c>
      <c r="AS709" s="221"/>
      <c r="AU709" s="204">
        <f ca="1">IF(AND(AQ709&gt;0,AR709&gt;0),COUNTIF(AU$6:AU708,"&gt;0")+1,0)</f>
        <v>0</v>
      </c>
    </row>
    <row r="710" spans="40:47">
      <c r="AN710" s="204">
        <v>20</v>
      </c>
      <c r="AO710" s="204">
        <v>2</v>
      </c>
      <c r="AP710" s="204">
        <v>9</v>
      </c>
      <c r="AQ710" s="221">
        <f ca="1">IF($AP710=1,IF(INDIRECT(ADDRESS(($AN710-1)*3+$AO710+5,$AP710+7))="",0,INDIRECT(ADDRESS(($AN710-1)*3+$AO710+5,$AP710+7))),IF(INDIRECT(ADDRESS(($AN710-1)*3+$AO710+5,$AP710+7))="",0,IF(COUNTIF(INDIRECT(ADDRESS(($AN710-1)*36+($AO710-1)*12+6,COLUMN())):INDIRECT(ADDRESS(($AN710-1)*36+($AO710-1)*12+$AP710+4,COLUMN())),INDIRECT(ADDRESS(($AN710-1)*3+$AO710+5,$AP710+7)))&gt;=1,0,INDIRECT(ADDRESS(($AN710-1)*3+$AO710+5,$AP710+7)))))</f>
        <v>0</v>
      </c>
      <c r="AR710" s="204">
        <f ca="1">COUNTIF(INDIRECT("H"&amp;(ROW()+12*(($AN710-1)*3+$AO710)-ROW())/12+5):INDIRECT("S"&amp;(ROW()+12*(($AN710-1)*3+$AO710)-ROW())/12+5),AQ710)</f>
        <v>0</v>
      </c>
      <c r="AS710" s="221"/>
      <c r="AU710" s="204">
        <f ca="1">IF(AND(AQ710&gt;0,AR710&gt;0),COUNTIF(AU$6:AU709,"&gt;0")+1,0)</f>
        <v>0</v>
      </c>
    </row>
    <row r="711" spans="40:47">
      <c r="AN711" s="204">
        <v>20</v>
      </c>
      <c r="AO711" s="204">
        <v>2</v>
      </c>
      <c r="AP711" s="204">
        <v>10</v>
      </c>
      <c r="AQ711" s="221">
        <f ca="1">IF($AP711=1,IF(INDIRECT(ADDRESS(($AN711-1)*3+$AO711+5,$AP711+7))="",0,INDIRECT(ADDRESS(($AN711-1)*3+$AO711+5,$AP711+7))),IF(INDIRECT(ADDRESS(($AN711-1)*3+$AO711+5,$AP711+7))="",0,IF(COUNTIF(INDIRECT(ADDRESS(($AN711-1)*36+($AO711-1)*12+6,COLUMN())):INDIRECT(ADDRESS(($AN711-1)*36+($AO711-1)*12+$AP711+4,COLUMN())),INDIRECT(ADDRESS(($AN711-1)*3+$AO711+5,$AP711+7)))&gt;=1,0,INDIRECT(ADDRESS(($AN711-1)*3+$AO711+5,$AP711+7)))))</f>
        <v>0</v>
      </c>
      <c r="AR711" s="204">
        <f ca="1">COUNTIF(INDIRECT("H"&amp;(ROW()+12*(($AN711-1)*3+$AO711)-ROW())/12+5):INDIRECT("S"&amp;(ROW()+12*(($AN711-1)*3+$AO711)-ROW())/12+5),AQ711)</f>
        <v>0</v>
      </c>
      <c r="AS711" s="221"/>
      <c r="AU711" s="204">
        <f ca="1">IF(AND(AQ711&gt;0,AR711&gt;0),COUNTIF(AU$6:AU710,"&gt;0")+1,0)</f>
        <v>0</v>
      </c>
    </row>
    <row r="712" spans="40:47">
      <c r="AN712" s="204">
        <v>20</v>
      </c>
      <c r="AO712" s="204">
        <v>2</v>
      </c>
      <c r="AP712" s="204">
        <v>11</v>
      </c>
      <c r="AQ712" s="221">
        <f ca="1">IF($AP712=1,IF(INDIRECT(ADDRESS(($AN712-1)*3+$AO712+5,$AP712+7))="",0,INDIRECT(ADDRESS(($AN712-1)*3+$AO712+5,$AP712+7))),IF(INDIRECT(ADDRESS(($AN712-1)*3+$AO712+5,$AP712+7))="",0,IF(COUNTIF(INDIRECT(ADDRESS(($AN712-1)*36+($AO712-1)*12+6,COLUMN())):INDIRECT(ADDRESS(($AN712-1)*36+($AO712-1)*12+$AP712+4,COLUMN())),INDIRECT(ADDRESS(($AN712-1)*3+$AO712+5,$AP712+7)))&gt;=1,0,INDIRECT(ADDRESS(($AN712-1)*3+$AO712+5,$AP712+7)))))</f>
        <v>0</v>
      </c>
      <c r="AR712" s="204">
        <f ca="1">COUNTIF(INDIRECT("H"&amp;(ROW()+12*(($AN712-1)*3+$AO712)-ROW())/12+5):INDIRECT("S"&amp;(ROW()+12*(($AN712-1)*3+$AO712)-ROW())/12+5),AQ712)</f>
        <v>0</v>
      </c>
      <c r="AS712" s="221"/>
      <c r="AU712" s="204">
        <f ca="1">IF(AND(AQ712&gt;0,AR712&gt;0),COUNTIF(AU$6:AU711,"&gt;0")+1,0)</f>
        <v>0</v>
      </c>
    </row>
    <row r="713" spans="40:47">
      <c r="AN713" s="204">
        <v>20</v>
      </c>
      <c r="AO713" s="204">
        <v>2</v>
      </c>
      <c r="AP713" s="204">
        <v>12</v>
      </c>
      <c r="AQ713" s="221">
        <f ca="1">IF($AP713=1,IF(INDIRECT(ADDRESS(($AN713-1)*3+$AO713+5,$AP713+7))="",0,INDIRECT(ADDRESS(($AN713-1)*3+$AO713+5,$AP713+7))),IF(INDIRECT(ADDRESS(($AN713-1)*3+$AO713+5,$AP713+7))="",0,IF(COUNTIF(INDIRECT(ADDRESS(($AN713-1)*36+($AO713-1)*12+6,COLUMN())):INDIRECT(ADDRESS(($AN713-1)*36+($AO713-1)*12+$AP713+4,COLUMN())),INDIRECT(ADDRESS(($AN713-1)*3+$AO713+5,$AP713+7)))&gt;=1,0,INDIRECT(ADDRESS(($AN713-1)*3+$AO713+5,$AP713+7)))))</f>
        <v>0</v>
      </c>
      <c r="AR713" s="204">
        <f ca="1">COUNTIF(INDIRECT("H"&amp;(ROW()+12*(($AN713-1)*3+$AO713)-ROW())/12+5):INDIRECT("S"&amp;(ROW()+12*(($AN713-1)*3+$AO713)-ROW())/12+5),AQ713)</f>
        <v>0</v>
      </c>
      <c r="AS713" s="221"/>
      <c r="AU713" s="204">
        <f ca="1">IF(AND(AQ713&gt;0,AR713&gt;0),COUNTIF(AU$6:AU712,"&gt;0")+1,0)</f>
        <v>0</v>
      </c>
    </row>
    <row r="714" spans="40:47">
      <c r="AN714" s="204">
        <v>20</v>
      </c>
      <c r="AO714" s="204">
        <v>3</v>
      </c>
      <c r="AP714" s="204">
        <v>1</v>
      </c>
      <c r="AQ714" s="221">
        <f ca="1">IF($AP714=1,IF(INDIRECT(ADDRESS(($AN714-1)*3+$AO714+5,$AP714+7))="",0,INDIRECT(ADDRESS(($AN714-1)*3+$AO714+5,$AP714+7))),IF(INDIRECT(ADDRESS(($AN714-1)*3+$AO714+5,$AP714+7))="",0,IF(COUNTIF(INDIRECT(ADDRESS(($AN714-1)*36+($AO714-1)*12+6,COLUMN())):INDIRECT(ADDRESS(($AN714-1)*36+($AO714-1)*12+$AP714+4,COLUMN())),INDIRECT(ADDRESS(($AN714-1)*3+$AO714+5,$AP714+7)))&gt;=1,0,INDIRECT(ADDRESS(($AN714-1)*3+$AO714+5,$AP714+7)))))</f>
        <v>0</v>
      </c>
      <c r="AR714" s="204">
        <f ca="1">COUNTIF(INDIRECT("H"&amp;(ROW()+12*(($AN714-1)*3+$AO714)-ROW())/12+5):INDIRECT("S"&amp;(ROW()+12*(($AN714-1)*3+$AO714)-ROW())/12+5),AQ714)</f>
        <v>0</v>
      </c>
      <c r="AS714" s="221"/>
      <c r="AU714" s="204">
        <f ca="1">IF(AND(AQ714&gt;0,AR714&gt;0),COUNTIF(AU$6:AU713,"&gt;0")+1,0)</f>
        <v>0</v>
      </c>
    </row>
    <row r="715" spans="40:47">
      <c r="AN715" s="204">
        <v>20</v>
      </c>
      <c r="AO715" s="204">
        <v>3</v>
      </c>
      <c r="AP715" s="204">
        <v>2</v>
      </c>
      <c r="AQ715" s="221">
        <f ca="1">IF($AP715=1,IF(INDIRECT(ADDRESS(($AN715-1)*3+$AO715+5,$AP715+7))="",0,INDIRECT(ADDRESS(($AN715-1)*3+$AO715+5,$AP715+7))),IF(INDIRECT(ADDRESS(($AN715-1)*3+$AO715+5,$AP715+7))="",0,IF(COUNTIF(INDIRECT(ADDRESS(($AN715-1)*36+($AO715-1)*12+6,COLUMN())):INDIRECT(ADDRESS(($AN715-1)*36+($AO715-1)*12+$AP715+4,COLUMN())),INDIRECT(ADDRESS(($AN715-1)*3+$AO715+5,$AP715+7)))&gt;=1,0,INDIRECT(ADDRESS(($AN715-1)*3+$AO715+5,$AP715+7)))))</f>
        <v>0</v>
      </c>
      <c r="AR715" s="204">
        <f ca="1">COUNTIF(INDIRECT("H"&amp;(ROW()+12*(($AN715-1)*3+$AO715)-ROW())/12+5):INDIRECT("S"&amp;(ROW()+12*(($AN715-1)*3+$AO715)-ROW())/12+5),AQ715)</f>
        <v>0</v>
      </c>
      <c r="AS715" s="221"/>
      <c r="AU715" s="204">
        <f ca="1">IF(AND(AQ715&gt;0,AR715&gt;0),COUNTIF(AU$6:AU714,"&gt;0")+1,0)</f>
        <v>0</v>
      </c>
    </row>
    <row r="716" spans="40:47">
      <c r="AN716" s="204">
        <v>20</v>
      </c>
      <c r="AO716" s="204">
        <v>3</v>
      </c>
      <c r="AP716" s="204">
        <v>3</v>
      </c>
      <c r="AQ716" s="221">
        <f ca="1">IF($AP716=1,IF(INDIRECT(ADDRESS(($AN716-1)*3+$AO716+5,$AP716+7))="",0,INDIRECT(ADDRESS(($AN716-1)*3+$AO716+5,$AP716+7))),IF(INDIRECT(ADDRESS(($AN716-1)*3+$AO716+5,$AP716+7))="",0,IF(COUNTIF(INDIRECT(ADDRESS(($AN716-1)*36+($AO716-1)*12+6,COLUMN())):INDIRECT(ADDRESS(($AN716-1)*36+($AO716-1)*12+$AP716+4,COLUMN())),INDIRECT(ADDRESS(($AN716-1)*3+$AO716+5,$AP716+7)))&gt;=1,0,INDIRECT(ADDRESS(($AN716-1)*3+$AO716+5,$AP716+7)))))</f>
        <v>0</v>
      </c>
      <c r="AR716" s="204">
        <f ca="1">COUNTIF(INDIRECT("H"&amp;(ROW()+12*(($AN716-1)*3+$AO716)-ROW())/12+5):INDIRECT("S"&amp;(ROW()+12*(($AN716-1)*3+$AO716)-ROW())/12+5),AQ716)</f>
        <v>0</v>
      </c>
      <c r="AS716" s="221"/>
      <c r="AU716" s="204">
        <f ca="1">IF(AND(AQ716&gt;0,AR716&gt;0),COUNTIF(AU$6:AU715,"&gt;0")+1,0)</f>
        <v>0</v>
      </c>
    </row>
    <row r="717" spans="40:47">
      <c r="AN717" s="204">
        <v>20</v>
      </c>
      <c r="AO717" s="204">
        <v>3</v>
      </c>
      <c r="AP717" s="204">
        <v>4</v>
      </c>
      <c r="AQ717" s="221">
        <f ca="1">IF($AP717=1,IF(INDIRECT(ADDRESS(($AN717-1)*3+$AO717+5,$AP717+7))="",0,INDIRECT(ADDRESS(($AN717-1)*3+$AO717+5,$AP717+7))),IF(INDIRECT(ADDRESS(($AN717-1)*3+$AO717+5,$AP717+7))="",0,IF(COUNTIF(INDIRECT(ADDRESS(($AN717-1)*36+($AO717-1)*12+6,COLUMN())):INDIRECT(ADDRESS(($AN717-1)*36+($AO717-1)*12+$AP717+4,COLUMN())),INDIRECT(ADDRESS(($AN717-1)*3+$AO717+5,$AP717+7)))&gt;=1,0,INDIRECT(ADDRESS(($AN717-1)*3+$AO717+5,$AP717+7)))))</f>
        <v>0</v>
      </c>
      <c r="AR717" s="204">
        <f ca="1">COUNTIF(INDIRECT("H"&amp;(ROW()+12*(($AN717-1)*3+$AO717)-ROW())/12+5):INDIRECT("S"&amp;(ROW()+12*(($AN717-1)*3+$AO717)-ROW())/12+5),AQ717)</f>
        <v>0</v>
      </c>
      <c r="AS717" s="221"/>
      <c r="AU717" s="204">
        <f ca="1">IF(AND(AQ717&gt;0,AR717&gt;0),COUNTIF(AU$6:AU716,"&gt;0")+1,0)</f>
        <v>0</v>
      </c>
    </row>
    <row r="718" spans="40:47">
      <c r="AN718" s="204">
        <v>20</v>
      </c>
      <c r="AO718" s="204">
        <v>3</v>
      </c>
      <c r="AP718" s="204">
        <v>5</v>
      </c>
      <c r="AQ718" s="221">
        <f ca="1">IF($AP718=1,IF(INDIRECT(ADDRESS(($AN718-1)*3+$AO718+5,$AP718+7))="",0,INDIRECT(ADDRESS(($AN718-1)*3+$AO718+5,$AP718+7))),IF(INDIRECT(ADDRESS(($AN718-1)*3+$AO718+5,$AP718+7))="",0,IF(COUNTIF(INDIRECT(ADDRESS(($AN718-1)*36+($AO718-1)*12+6,COLUMN())):INDIRECT(ADDRESS(($AN718-1)*36+($AO718-1)*12+$AP718+4,COLUMN())),INDIRECT(ADDRESS(($AN718-1)*3+$AO718+5,$AP718+7)))&gt;=1,0,INDIRECT(ADDRESS(($AN718-1)*3+$AO718+5,$AP718+7)))))</f>
        <v>0</v>
      </c>
      <c r="AR718" s="204">
        <f ca="1">COUNTIF(INDIRECT("H"&amp;(ROW()+12*(($AN718-1)*3+$AO718)-ROW())/12+5):INDIRECT("S"&amp;(ROW()+12*(($AN718-1)*3+$AO718)-ROW())/12+5),AQ718)</f>
        <v>0</v>
      </c>
      <c r="AS718" s="221"/>
      <c r="AU718" s="204">
        <f ca="1">IF(AND(AQ718&gt;0,AR718&gt;0),COUNTIF(AU$6:AU717,"&gt;0")+1,0)</f>
        <v>0</v>
      </c>
    </row>
    <row r="719" spans="40:47">
      <c r="AN719" s="204">
        <v>20</v>
      </c>
      <c r="AO719" s="204">
        <v>3</v>
      </c>
      <c r="AP719" s="204">
        <v>6</v>
      </c>
      <c r="AQ719" s="221">
        <f ca="1">IF($AP719=1,IF(INDIRECT(ADDRESS(($AN719-1)*3+$AO719+5,$AP719+7))="",0,INDIRECT(ADDRESS(($AN719-1)*3+$AO719+5,$AP719+7))),IF(INDIRECT(ADDRESS(($AN719-1)*3+$AO719+5,$AP719+7))="",0,IF(COUNTIF(INDIRECT(ADDRESS(($AN719-1)*36+($AO719-1)*12+6,COLUMN())):INDIRECT(ADDRESS(($AN719-1)*36+($AO719-1)*12+$AP719+4,COLUMN())),INDIRECT(ADDRESS(($AN719-1)*3+$AO719+5,$AP719+7)))&gt;=1,0,INDIRECT(ADDRESS(($AN719-1)*3+$AO719+5,$AP719+7)))))</f>
        <v>0</v>
      </c>
      <c r="AR719" s="204">
        <f ca="1">COUNTIF(INDIRECT("H"&amp;(ROW()+12*(($AN719-1)*3+$AO719)-ROW())/12+5):INDIRECT("S"&amp;(ROW()+12*(($AN719-1)*3+$AO719)-ROW())/12+5),AQ719)</f>
        <v>0</v>
      </c>
      <c r="AS719" s="221"/>
      <c r="AU719" s="204">
        <f ca="1">IF(AND(AQ719&gt;0,AR719&gt;0),COUNTIF(AU$6:AU718,"&gt;0")+1,0)</f>
        <v>0</v>
      </c>
    </row>
    <row r="720" spans="40:47">
      <c r="AN720" s="204">
        <v>20</v>
      </c>
      <c r="AO720" s="204">
        <v>3</v>
      </c>
      <c r="AP720" s="204">
        <v>7</v>
      </c>
      <c r="AQ720" s="221">
        <f ca="1">IF($AP720=1,IF(INDIRECT(ADDRESS(($AN720-1)*3+$AO720+5,$AP720+7))="",0,INDIRECT(ADDRESS(($AN720-1)*3+$AO720+5,$AP720+7))),IF(INDIRECT(ADDRESS(($AN720-1)*3+$AO720+5,$AP720+7))="",0,IF(COUNTIF(INDIRECT(ADDRESS(($AN720-1)*36+($AO720-1)*12+6,COLUMN())):INDIRECT(ADDRESS(($AN720-1)*36+($AO720-1)*12+$AP720+4,COLUMN())),INDIRECT(ADDRESS(($AN720-1)*3+$AO720+5,$AP720+7)))&gt;=1,0,INDIRECT(ADDRESS(($AN720-1)*3+$AO720+5,$AP720+7)))))</f>
        <v>0</v>
      </c>
      <c r="AR720" s="204">
        <f ca="1">COUNTIF(INDIRECT("H"&amp;(ROW()+12*(($AN720-1)*3+$AO720)-ROW())/12+5):INDIRECT("S"&amp;(ROW()+12*(($AN720-1)*3+$AO720)-ROW())/12+5),AQ720)</f>
        <v>0</v>
      </c>
      <c r="AS720" s="221"/>
      <c r="AU720" s="204">
        <f ca="1">IF(AND(AQ720&gt;0,AR720&gt;0),COUNTIF(AU$6:AU719,"&gt;0")+1,0)</f>
        <v>0</v>
      </c>
    </row>
    <row r="721" spans="40:47">
      <c r="AN721" s="204">
        <v>20</v>
      </c>
      <c r="AO721" s="204">
        <v>3</v>
      </c>
      <c r="AP721" s="204">
        <v>8</v>
      </c>
      <c r="AQ721" s="221">
        <f ca="1">IF($AP721=1,IF(INDIRECT(ADDRESS(($AN721-1)*3+$AO721+5,$AP721+7))="",0,INDIRECT(ADDRESS(($AN721-1)*3+$AO721+5,$AP721+7))),IF(INDIRECT(ADDRESS(($AN721-1)*3+$AO721+5,$AP721+7))="",0,IF(COUNTIF(INDIRECT(ADDRESS(($AN721-1)*36+($AO721-1)*12+6,COLUMN())):INDIRECT(ADDRESS(($AN721-1)*36+($AO721-1)*12+$AP721+4,COLUMN())),INDIRECT(ADDRESS(($AN721-1)*3+$AO721+5,$AP721+7)))&gt;=1,0,INDIRECT(ADDRESS(($AN721-1)*3+$AO721+5,$AP721+7)))))</f>
        <v>0</v>
      </c>
      <c r="AR721" s="204">
        <f ca="1">COUNTIF(INDIRECT("H"&amp;(ROW()+12*(($AN721-1)*3+$AO721)-ROW())/12+5):INDIRECT("S"&amp;(ROW()+12*(($AN721-1)*3+$AO721)-ROW())/12+5),AQ721)</f>
        <v>0</v>
      </c>
      <c r="AS721" s="221"/>
      <c r="AU721" s="204">
        <f ca="1">IF(AND(AQ721&gt;0,AR721&gt;0),COUNTIF(AU$6:AU720,"&gt;0")+1,0)</f>
        <v>0</v>
      </c>
    </row>
    <row r="722" spans="40:47">
      <c r="AN722" s="204">
        <v>20</v>
      </c>
      <c r="AO722" s="204">
        <v>3</v>
      </c>
      <c r="AP722" s="204">
        <v>9</v>
      </c>
      <c r="AQ722" s="221">
        <f ca="1">IF($AP722=1,IF(INDIRECT(ADDRESS(($AN722-1)*3+$AO722+5,$AP722+7))="",0,INDIRECT(ADDRESS(($AN722-1)*3+$AO722+5,$AP722+7))),IF(INDIRECT(ADDRESS(($AN722-1)*3+$AO722+5,$AP722+7))="",0,IF(COUNTIF(INDIRECT(ADDRESS(($AN722-1)*36+($AO722-1)*12+6,COLUMN())):INDIRECT(ADDRESS(($AN722-1)*36+($AO722-1)*12+$AP722+4,COLUMN())),INDIRECT(ADDRESS(($AN722-1)*3+$AO722+5,$AP722+7)))&gt;=1,0,INDIRECT(ADDRESS(($AN722-1)*3+$AO722+5,$AP722+7)))))</f>
        <v>0</v>
      </c>
      <c r="AR722" s="204">
        <f ca="1">COUNTIF(INDIRECT("H"&amp;(ROW()+12*(($AN722-1)*3+$AO722)-ROW())/12+5):INDIRECT("S"&amp;(ROW()+12*(($AN722-1)*3+$AO722)-ROW())/12+5),AQ722)</f>
        <v>0</v>
      </c>
      <c r="AS722" s="221"/>
      <c r="AU722" s="204">
        <f ca="1">IF(AND(AQ722&gt;0,AR722&gt;0),COUNTIF(AU$6:AU721,"&gt;0")+1,0)</f>
        <v>0</v>
      </c>
    </row>
    <row r="723" spans="40:47">
      <c r="AN723" s="204">
        <v>20</v>
      </c>
      <c r="AO723" s="204">
        <v>3</v>
      </c>
      <c r="AP723" s="204">
        <v>10</v>
      </c>
      <c r="AQ723" s="221">
        <f ca="1">IF($AP723=1,IF(INDIRECT(ADDRESS(($AN723-1)*3+$AO723+5,$AP723+7))="",0,INDIRECT(ADDRESS(($AN723-1)*3+$AO723+5,$AP723+7))),IF(INDIRECT(ADDRESS(($AN723-1)*3+$AO723+5,$AP723+7))="",0,IF(COUNTIF(INDIRECT(ADDRESS(($AN723-1)*36+($AO723-1)*12+6,COLUMN())):INDIRECT(ADDRESS(($AN723-1)*36+($AO723-1)*12+$AP723+4,COLUMN())),INDIRECT(ADDRESS(($AN723-1)*3+$AO723+5,$AP723+7)))&gt;=1,0,INDIRECT(ADDRESS(($AN723-1)*3+$AO723+5,$AP723+7)))))</f>
        <v>0</v>
      </c>
      <c r="AR723" s="204">
        <f ca="1">COUNTIF(INDIRECT("H"&amp;(ROW()+12*(($AN723-1)*3+$AO723)-ROW())/12+5):INDIRECT("S"&amp;(ROW()+12*(($AN723-1)*3+$AO723)-ROW())/12+5),AQ723)</f>
        <v>0</v>
      </c>
      <c r="AS723" s="221"/>
      <c r="AU723" s="204">
        <f ca="1">IF(AND(AQ723&gt;0,AR723&gt;0),COUNTIF(AU$6:AU722,"&gt;0")+1,0)</f>
        <v>0</v>
      </c>
    </row>
    <row r="724" spans="40:47">
      <c r="AN724" s="204">
        <v>20</v>
      </c>
      <c r="AO724" s="204">
        <v>3</v>
      </c>
      <c r="AP724" s="204">
        <v>11</v>
      </c>
      <c r="AQ724" s="221">
        <f ca="1">IF($AP724=1,IF(INDIRECT(ADDRESS(($AN724-1)*3+$AO724+5,$AP724+7))="",0,INDIRECT(ADDRESS(($AN724-1)*3+$AO724+5,$AP724+7))),IF(INDIRECT(ADDRESS(($AN724-1)*3+$AO724+5,$AP724+7))="",0,IF(COUNTIF(INDIRECT(ADDRESS(($AN724-1)*36+($AO724-1)*12+6,COLUMN())):INDIRECT(ADDRESS(($AN724-1)*36+($AO724-1)*12+$AP724+4,COLUMN())),INDIRECT(ADDRESS(($AN724-1)*3+$AO724+5,$AP724+7)))&gt;=1,0,INDIRECT(ADDRESS(($AN724-1)*3+$AO724+5,$AP724+7)))))</f>
        <v>0</v>
      </c>
      <c r="AR724" s="204">
        <f ca="1">COUNTIF(INDIRECT("H"&amp;(ROW()+12*(($AN724-1)*3+$AO724)-ROW())/12+5):INDIRECT("S"&amp;(ROW()+12*(($AN724-1)*3+$AO724)-ROW())/12+5),AQ724)</f>
        <v>0</v>
      </c>
      <c r="AS724" s="221"/>
      <c r="AU724" s="204">
        <f ca="1">IF(AND(AQ724&gt;0,AR724&gt;0),COUNTIF(AU$6:AU723,"&gt;0")+1,0)</f>
        <v>0</v>
      </c>
    </row>
    <row r="725" spans="40:47">
      <c r="AN725" s="204">
        <v>20</v>
      </c>
      <c r="AO725" s="204">
        <v>3</v>
      </c>
      <c r="AP725" s="204">
        <v>12</v>
      </c>
      <c r="AQ725" s="221">
        <f ca="1">IF($AP725=1,IF(INDIRECT(ADDRESS(($AN725-1)*3+$AO725+5,$AP725+7))="",0,INDIRECT(ADDRESS(($AN725-1)*3+$AO725+5,$AP725+7))),IF(INDIRECT(ADDRESS(($AN725-1)*3+$AO725+5,$AP725+7))="",0,IF(COUNTIF(INDIRECT(ADDRESS(($AN725-1)*36+($AO725-1)*12+6,COLUMN())):INDIRECT(ADDRESS(($AN725-1)*36+($AO725-1)*12+$AP725+4,COLUMN())),INDIRECT(ADDRESS(($AN725-1)*3+$AO725+5,$AP725+7)))&gt;=1,0,INDIRECT(ADDRESS(($AN725-1)*3+$AO725+5,$AP725+7)))))</f>
        <v>0</v>
      </c>
      <c r="AR725" s="204">
        <f ca="1">COUNTIF(INDIRECT("H"&amp;(ROW()+12*(($AN725-1)*3+$AO725)-ROW())/12+5):INDIRECT("S"&amp;(ROW()+12*(($AN725-1)*3+$AO725)-ROW())/12+5),AQ725)</f>
        <v>0</v>
      </c>
      <c r="AS725" s="221"/>
      <c r="AU725" s="204">
        <f ca="1">IF(AND(AQ725&gt;0,AR725&gt;0),COUNTIF(AU$6:AU724,"&gt;0")+1,0)</f>
        <v>0</v>
      </c>
    </row>
    <row r="726" spans="40:47">
      <c r="AN726" s="204">
        <v>21</v>
      </c>
      <c r="AO726" s="204">
        <v>1</v>
      </c>
      <c r="AP726" s="204">
        <v>1</v>
      </c>
      <c r="AQ726" s="204">
        <f ca="1">IF($AP726=1,IF(INDIRECT(ADDRESS(($AN726-1)*3+$AO726+5,$AP726+7))="",0,INDIRECT(ADDRESS(($AN726-1)*3+$AO726+5,$AP726+7))),IF(INDIRECT(ADDRESS(($AN726-1)*3+$AO726+5,$AP726+7))="",0,IF(COUNTIF(INDIRECT(ADDRESS(($AN726-1)*36+($AO726-1)*12+6,COLUMN())):INDIRECT(ADDRESS(($AN726-1)*36+($AO726-1)*12+$AP726+4,COLUMN())),INDIRECT(ADDRESS(($AN726-1)*3+$AO726+5,$AP726+7)))&gt;=1,0,INDIRECT(ADDRESS(($AN726-1)*3+$AO726+5,$AP726+7)))))</f>
        <v>0</v>
      </c>
      <c r="AR726" s="204">
        <f ca="1">COUNTIF(INDIRECT("H"&amp;(ROW()+12*(($AN726-1)*3+$AO726)-ROW())/12+5):INDIRECT("S"&amp;(ROW()+12*(($AN726-1)*3+$AO726)-ROW())/12+5),AQ726)</f>
        <v>0</v>
      </c>
      <c r="AU726" s="204">
        <f ca="1">IF(AND(AQ726&gt;0,AR726&gt;0),COUNTIF(AU$6:AU725,"&gt;0")+1,0)</f>
        <v>0</v>
      </c>
    </row>
    <row r="727" spans="40:47">
      <c r="AN727" s="204">
        <v>21</v>
      </c>
      <c r="AO727" s="204">
        <v>1</v>
      </c>
      <c r="AP727" s="204">
        <v>2</v>
      </c>
      <c r="AQ727" s="204">
        <f ca="1">IF($AP727=1,IF(INDIRECT(ADDRESS(($AN727-1)*3+$AO727+5,$AP727+7))="",0,INDIRECT(ADDRESS(($AN727-1)*3+$AO727+5,$AP727+7))),IF(INDIRECT(ADDRESS(($AN727-1)*3+$AO727+5,$AP727+7))="",0,IF(COUNTIF(INDIRECT(ADDRESS(($AN727-1)*36+($AO727-1)*12+6,COLUMN())):INDIRECT(ADDRESS(($AN727-1)*36+($AO727-1)*12+$AP727+4,COLUMN())),INDIRECT(ADDRESS(($AN727-1)*3+$AO727+5,$AP727+7)))&gt;=1,0,INDIRECT(ADDRESS(($AN727-1)*3+$AO727+5,$AP727+7)))))</f>
        <v>0</v>
      </c>
      <c r="AR727" s="204">
        <f ca="1">COUNTIF(INDIRECT("H"&amp;(ROW()+12*(($AN727-1)*3+$AO727)-ROW())/12+5):INDIRECT("S"&amp;(ROW()+12*(($AN727-1)*3+$AO727)-ROW())/12+5),AQ727)</f>
        <v>0</v>
      </c>
      <c r="AU727" s="204">
        <f ca="1">IF(AND(AQ727&gt;0,AR727&gt;0),COUNTIF(AU$6:AU726,"&gt;0")+1,0)</f>
        <v>0</v>
      </c>
    </row>
    <row r="728" spans="40:47">
      <c r="AN728" s="204">
        <v>21</v>
      </c>
      <c r="AO728" s="204">
        <v>1</v>
      </c>
      <c r="AP728" s="204">
        <v>3</v>
      </c>
      <c r="AQ728" s="204">
        <f ca="1">IF($AP728=1,IF(INDIRECT(ADDRESS(($AN728-1)*3+$AO728+5,$AP728+7))="",0,INDIRECT(ADDRESS(($AN728-1)*3+$AO728+5,$AP728+7))),IF(INDIRECT(ADDRESS(($AN728-1)*3+$AO728+5,$AP728+7))="",0,IF(COUNTIF(INDIRECT(ADDRESS(($AN728-1)*36+($AO728-1)*12+6,COLUMN())):INDIRECT(ADDRESS(($AN728-1)*36+($AO728-1)*12+$AP728+4,COLUMN())),INDIRECT(ADDRESS(($AN728-1)*3+$AO728+5,$AP728+7)))&gt;=1,0,INDIRECT(ADDRESS(($AN728-1)*3+$AO728+5,$AP728+7)))))</f>
        <v>0</v>
      </c>
      <c r="AR728" s="204">
        <f ca="1">COUNTIF(INDIRECT("H"&amp;(ROW()+12*(($AN728-1)*3+$AO728)-ROW())/12+5):INDIRECT("S"&amp;(ROW()+12*(($AN728-1)*3+$AO728)-ROW())/12+5),AQ728)</f>
        <v>0</v>
      </c>
      <c r="AU728" s="204">
        <f ca="1">IF(AND(AQ728&gt;0,AR728&gt;0),COUNTIF(AU$6:AU727,"&gt;0")+1,0)</f>
        <v>0</v>
      </c>
    </row>
    <row r="729" spans="40:47">
      <c r="AN729" s="204">
        <v>21</v>
      </c>
      <c r="AO729" s="204">
        <v>1</v>
      </c>
      <c r="AP729" s="204">
        <v>4</v>
      </c>
      <c r="AQ729" s="204">
        <f ca="1">IF($AP729=1,IF(INDIRECT(ADDRESS(($AN729-1)*3+$AO729+5,$AP729+7))="",0,INDIRECT(ADDRESS(($AN729-1)*3+$AO729+5,$AP729+7))),IF(INDIRECT(ADDRESS(($AN729-1)*3+$AO729+5,$AP729+7))="",0,IF(COUNTIF(INDIRECT(ADDRESS(($AN729-1)*36+($AO729-1)*12+6,COLUMN())):INDIRECT(ADDRESS(($AN729-1)*36+($AO729-1)*12+$AP729+4,COLUMN())),INDIRECT(ADDRESS(($AN729-1)*3+$AO729+5,$AP729+7)))&gt;=1,0,INDIRECT(ADDRESS(($AN729-1)*3+$AO729+5,$AP729+7)))))</f>
        <v>0</v>
      </c>
      <c r="AR729" s="204">
        <f ca="1">COUNTIF(INDIRECT("H"&amp;(ROW()+12*(($AN729-1)*3+$AO729)-ROW())/12+5):INDIRECT("S"&amp;(ROW()+12*(($AN729-1)*3+$AO729)-ROW())/12+5),AQ729)</f>
        <v>0</v>
      </c>
      <c r="AU729" s="204">
        <f ca="1">IF(AND(AQ729&gt;0,AR729&gt;0),COUNTIF(AU$6:AU728,"&gt;0")+1,0)</f>
        <v>0</v>
      </c>
    </row>
    <row r="730" spans="40:47">
      <c r="AN730" s="204">
        <v>21</v>
      </c>
      <c r="AO730" s="204">
        <v>1</v>
      </c>
      <c r="AP730" s="204">
        <v>5</v>
      </c>
      <c r="AQ730" s="204">
        <f ca="1">IF($AP730=1,IF(INDIRECT(ADDRESS(($AN730-1)*3+$AO730+5,$AP730+7))="",0,INDIRECT(ADDRESS(($AN730-1)*3+$AO730+5,$AP730+7))),IF(INDIRECT(ADDRESS(($AN730-1)*3+$AO730+5,$AP730+7))="",0,IF(COUNTIF(INDIRECT(ADDRESS(($AN730-1)*36+($AO730-1)*12+6,COLUMN())):INDIRECT(ADDRESS(($AN730-1)*36+($AO730-1)*12+$AP730+4,COLUMN())),INDIRECT(ADDRESS(($AN730-1)*3+$AO730+5,$AP730+7)))&gt;=1,0,INDIRECT(ADDRESS(($AN730-1)*3+$AO730+5,$AP730+7)))))</f>
        <v>0</v>
      </c>
      <c r="AR730" s="204">
        <f ca="1">COUNTIF(INDIRECT("H"&amp;(ROW()+12*(($AN730-1)*3+$AO730)-ROW())/12+5):INDIRECT("S"&amp;(ROW()+12*(($AN730-1)*3+$AO730)-ROW())/12+5),AQ730)</f>
        <v>0</v>
      </c>
      <c r="AU730" s="204">
        <f ca="1">IF(AND(AQ730&gt;0,AR730&gt;0),COUNTIF(AU$6:AU729,"&gt;0")+1,0)</f>
        <v>0</v>
      </c>
    </row>
    <row r="731" spans="40:47">
      <c r="AN731" s="204">
        <v>21</v>
      </c>
      <c r="AO731" s="204">
        <v>1</v>
      </c>
      <c r="AP731" s="204">
        <v>6</v>
      </c>
      <c r="AQ731" s="204">
        <f ca="1">IF($AP731=1,IF(INDIRECT(ADDRESS(($AN731-1)*3+$AO731+5,$AP731+7))="",0,INDIRECT(ADDRESS(($AN731-1)*3+$AO731+5,$AP731+7))),IF(INDIRECT(ADDRESS(($AN731-1)*3+$AO731+5,$AP731+7))="",0,IF(COUNTIF(INDIRECT(ADDRESS(($AN731-1)*36+($AO731-1)*12+6,COLUMN())):INDIRECT(ADDRESS(($AN731-1)*36+($AO731-1)*12+$AP731+4,COLUMN())),INDIRECT(ADDRESS(($AN731-1)*3+$AO731+5,$AP731+7)))&gt;=1,0,INDIRECT(ADDRESS(($AN731-1)*3+$AO731+5,$AP731+7)))))</f>
        <v>0</v>
      </c>
      <c r="AR731" s="204">
        <f ca="1">COUNTIF(INDIRECT("H"&amp;(ROW()+12*(($AN731-1)*3+$AO731)-ROW())/12+5):INDIRECT("S"&amp;(ROW()+12*(($AN731-1)*3+$AO731)-ROW())/12+5),AQ731)</f>
        <v>0</v>
      </c>
      <c r="AU731" s="204">
        <f ca="1">IF(AND(AQ731&gt;0,AR731&gt;0),COUNTIF(AU$6:AU730,"&gt;0")+1,0)</f>
        <v>0</v>
      </c>
    </row>
    <row r="732" spans="40:47">
      <c r="AN732" s="204">
        <v>21</v>
      </c>
      <c r="AO732" s="204">
        <v>1</v>
      </c>
      <c r="AP732" s="204">
        <v>7</v>
      </c>
      <c r="AQ732" s="204">
        <f ca="1">IF($AP732=1,IF(INDIRECT(ADDRESS(($AN732-1)*3+$AO732+5,$AP732+7))="",0,INDIRECT(ADDRESS(($AN732-1)*3+$AO732+5,$AP732+7))),IF(INDIRECT(ADDRESS(($AN732-1)*3+$AO732+5,$AP732+7))="",0,IF(COUNTIF(INDIRECT(ADDRESS(($AN732-1)*36+($AO732-1)*12+6,COLUMN())):INDIRECT(ADDRESS(($AN732-1)*36+($AO732-1)*12+$AP732+4,COLUMN())),INDIRECT(ADDRESS(($AN732-1)*3+$AO732+5,$AP732+7)))&gt;=1,0,INDIRECT(ADDRESS(($AN732-1)*3+$AO732+5,$AP732+7)))))</f>
        <v>0</v>
      </c>
      <c r="AR732" s="204">
        <f ca="1">COUNTIF(INDIRECT("H"&amp;(ROW()+12*(($AN732-1)*3+$AO732)-ROW())/12+5):INDIRECT("S"&amp;(ROW()+12*(($AN732-1)*3+$AO732)-ROW())/12+5),AQ732)</f>
        <v>0</v>
      </c>
      <c r="AU732" s="204">
        <f ca="1">IF(AND(AQ732&gt;0,AR732&gt;0),COUNTIF(AU$6:AU731,"&gt;0")+1,0)</f>
        <v>0</v>
      </c>
    </row>
    <row r="733" spans="40:47">
      <c r="AN733" s="204">
        <v>21</v>
      </c>
      <c r="AO733" s="204">
        <v>1</v>
      </c>
      <c r="AP733" s="204">
        <v>8</v>
      </c>
      <c r="AQ733" s="204">
        <f ca="1">IF($AP733=1,IF(INDIRECT(ADDRESS(($AN733-1)*3+$AO733+5,$AP733+7))="",0,INDIRECT(ADDRESS(($AN733-1)*3+$AO733+5,$AP733+7))),IF(INDIRECT(ADDRESS(($AN733-1)*3+$AO733+5,$AP733+7))="",0,IF(COUNTIF(INDIRECT(ADDRESS(($AN733-1)*36+($AO733-1)*12+6,COLUMN())):INDIRECT(ADDRESS(($AN733-1)*36+($AO733-1)*12+$AP733+4,COLUMN())),INDIRECT(ADDRESS(($AN733-1)*3+$AO733+5,$AP733+7)))&gt;=1,0,INDIRECT(ADDRESS(($AN733-1)*3+$AO733+5,$AP733+7)))))</f>
        <v>0</v>
      </c>
      <c r="AR733" s="204">
        <f ca="1">COUNTIF(INDIRECT("H"&amp;(ROW()+12*(($AN733-1)*3+$AO733)-ROW())/12+5):INDIRECT("S"&amp;(ROW()+12*(($AN733-1)*3+$AO733)-ROW())/12+5),AQ733)</f>
        <v>0</v>
      </c>
      <c r="AU733" s="204">
        <f ca="1">IF(AND(AQ733&gt;0,AR733&gt;0),COUNTIF(AU$6:AU732,"&gt;0")+1,0)</f>
        <v>0</v>
      </c>
    </row>
    <row r="734" spans="40:47">
      <c r="AN734" s="204">
        <v>21</v>
      </c>
      <c r="AO734" s="204">
        <v>1</v>
      </c>
      <c r="AP734" s="204">
        <v>9</v>
      </c>
      <c r="AQ734" s="204">
        <f ca="1">IF($AP734=1,IF(INDIRECT(ADDRESS(($AN734-1)*3+$AO734+5,$AP734+7))="",0,INDIRECT(ADDRESS(($AN734-1)*3+$AO734+5,$AP734+7))),IF(INDIRECT(ADDRESS(($AN734-1)*3+$AO734+5,$AP734+7))="",0,IF(COUNTIF(INDIRECT(ADDRESS(($AN734-1)*36+($AO734-1)*12+6,COLUMN())):INDIRECT(ADDRESS(($AN734-1)*36+($AO734-1)*12+$AP734+4,COLUMN())),INDIRECT(ADDRESS(($AN734-1)*3+$AO734+5,$AP734+7)))&gt;=1,0,INDIRECT(ADDRESS(($AN734-1)*3+$AO734+5,$AP734+7)))))</f>
        <v>0</v>
      </c>
      <c r="AR734" s="204">
        <f ca="1">COUNTIF(INDIRECT("H"&amp;(ROW()+12*(($AN734-1)*3+$AO734)-ROW())/12+5):INDIRECT("S"&amp;(ROW()+12*(($AN734-1)*3+$AO734)-ROW())/12+5),AQ734)</f>
        <v>0</v>
      </c>
      <c r="AU734" s="204">
        <f ca="1">IF(AND(AQ734&gt;0,AR734&gt;0),COUNTIF(AU$6:AU733,"&gt;0")+1,0)</f>
        <v>0</v>
      </c>
    </row>
    <row r="735" spans="40:47">
      <c r="AN735" s="204">
        <v>21</v>
      </c>
      <c r="AO735" s="204">
        <v>1</v>
      </c>
      <c r="AP735" s="204">
        <v>10</v>
      </c>
      <c r="AQ735" s="204">
        <f ca="1">IF($AP735=1,IF(INDIRECT(ADDRESS(($AN735-1)*3+$AO735+5,$AP735+7))="",0,INDIRECT(ADDRESS(($AN735-1)*3+$AO735+5,$AP735+7))),IF(INDIRECT(ADDRESS(($AN735-1)*3+$AO735+5,$AP735+7))="",0,IF(COUNTIF(INDIRECT(ADDRESS(($AN735-1)*36+($AO735-1)*12+6,COLUMN())):INDIRECT(ADDRESS(($AN735-1)*36+($AO735-1)*12+$AP735+4,COLUMN())),INDIRECT(ADDRESS(($AN735-1)*3+$AO735+5,$AP735+7)))&gt;=1,0,INDIRECT(ADDRESS(($AN735-1)*3+$AO735+5,$AP735+7)))))</f>
        <v>0</v>
      </c>
      <c r="AR735" s="204">
        <f ca="1">COUNTIF(INDIRECT("H"&amp;(ROW()+12*(($AN735-1)*3+$AO735)-ROW())/12+5):INDIRECT("S"&amp;(ROW()+12*(($AN735-1)*3+$AO735)-ROW())/12+5),AQ735)</f>
        <v>0</v>
      </c>
      <c r="AU735" s="204">
        <f ca="1">IF(AND(AQ735&gt;0,AR735&gt;0),COUNTIF(AU$6:AU734,"&gt;0")+1,0)</f>
        <v>0</v>
      </c>
    </row>
    <row r="736" spans="40:47">
      <c r="AN736" s="204">
        <v>21</v>
      </c>
      <c r="AO736" s="204">
        <v>1</v>
      </c>
      <c r="AP736" s="204">
        <v>11</v>
      </c>
      <c r="AQ736" s="204">
        <f ca="1">IF($AP736=1,IF(INDIRECT(ADDRESS(($AN736-1)*3+$AO736+5,$AP736+7))="",0,INDIRECT(ADDRESS(($AN736-1)*3+$AO736+5,$AP736+7))),IF(INDIRECT(ADDRESS(($AN736-1)*3+$AO736+5,$AP736+7))="",0,IF(COUNTIF(INDIRECT(ADDRESS(($AN736-1)*36+($AO736-1)*12+6,COLUMN())):INDIRECT(ADDRESS(($AN736-1)*36+($AO736-1)*12+$AP736+4,COLUMN())),INDIRECT(ADDRESS(($AN736-1)*3+$AO736+5,$AP736+7)))&gt;=1,0,INDIRECT(ADDRESS(($AN736-1)*3+$AO736+5,$AP736+7)))))</f>
        <v>0</v>
      </c>
      <c r="AR736" s="204">
        <f ca="1">COUNTIF(INDIRECT("H"&amp;(ROW()+12*(($AN736-1)*3+$AO736)-ROW())/12+5):INDIRECT("S"&amp;(ROW()+12*(($AN736-1)*3+$AO736)-ROW())/12+5),AQ736)</f>
        <v>0</v>
      </c>
      <c r="AU736" s="204">
        <f ca="1">IF(AND(AQ736&gt;0,AR736&gt;0),COUNTIF(AU$6:AU735,"&gt;0")+1,0)</f>
        <v>0</v>
      </c>
    </row>
    <row r="737" spans="40:47">
      <c r="AN737" s="204">
        <v>21</v>
      </c>
      <c r="AO737" s="204">
        <v>1</v>
      </c>
      <c r="AP737" s="204">
        <v>12</v>
      </c>
      <c r="AQ737" s="204">
        <f ca="1">IF($AP737=1,IF(INDIRECT(ADDRESS(($AN737-1)*3+$AO737+5,$AP737+7))="",0,INDIRECT(ADDRESS(($AN737-1)*3+$AO737+5,$AP737+7))),IF(INDIRECT(ADDRESS(($AN737-1)*3+$AO737+5,$AP737+7))="",0,IF(COUNTIF(INDIRECT(ADDRESS(($AN737-1)*36+($AO737-1)*12+6,COLUMN())):INDIRECT(ADDRESS(($AN737-1)*36+($AO737-1)*12+$AP737+4,COLUMN())),INDIRECT(ADDRESS(($AN737-1)*3+$AO737+5,$AP737+7)))&gt;=1,0,INDIRECT(ADDRESS(($AN737-1)*3+$AO737+5,$AP737+7)))))</f>
        <v>0</v>
      </c>
      <c r="AR737" s="204">
        <f ca="1">COUNTIF(INDIRECT("H"&amp;(ROW()+12*(($AN737-1)*3+$AO737)-ROW())/12+5):INDIRECT("S"&amp;(ROW()+12*(($AN737-1)*3+$AO737)-ROW())/12+5),AQ737)</f>
        <v>0</v>
      </c>
      <c r="AU737" s="204">
        <f ca="1">IF(AND(AQ737&gt;0,AR737&gt;0),COUNTIF(AU$6:AU736,"&gt;0")+1,0)</f>
        <v>0</v>
      </c>
    </row>
    <row r="738" spans="40:47">
      <c r="AN738" s="204">
        <v>21</v>
      </c>
      <c r="AO738" s="204">
        <v>2</v>
      </c>
      <c r="AP738" s="204">
        <v>1</v>
      </c>
      <c r="AQ738" s="204">
        <f ca="1">IF($AP738=1,IF(INDIRECT(ADDRESS(($AN738-1)*3+$AO738+5,$AP738+7))="",0,INDIRECT(ADDRESS(($AN738-1)*3+$AO738+5,$AP738+7))),IF(INDIRECT(ADDRESS(($AN738-1)*3+$AO738+5,$AP738+7))="",0,IF(COUNTIF(INDIRECT(ADDRESS(($AN738-1)*36+($AO738-1)*12+6,COLUMN())):INDIRECT(ADDRESS(($AN738-1)*36+($AO738-1)*12+$AP738+4,COLUMN())),INDIRECT(ADDRESS(($AN738-1)*3+$AO738+5,$AP738+7)))&gt;=1,0,INDIRECT(ADDRESS(($AN738-1)*3+$AO738+5,$AP738+7)))))</f>
        <v>0</v>
      </c>
      <c r="AR738" s="204">
        <f ca="1">COUNTIF(INDIRECT("H"&amp;(ROW()+12*(($AN738-1)*3+$AO738)-ROW())/12+5):INDIRECT("S"&amp;(ROW()+12*(($AN738-1)*3+$AO738)-ROW())/12+5),AQ738)</f>
        <v>0</v>
      </c>
      <c r="AU738" s="204">
        <f ca="1">IF(AND(AQ738&gt;0,AR738&gt;0),COUNTIF(AU$6:AU737,"&gt;0")+1,0)</f>
        <v>0</v>
      </c>
    </row>
    <row r="739" spans="40:47">
      <c r="AN739" s="204">
        <v>21</v>
      </c>
      <c r="AO739" s="204">
        <v>2</v>
      </c>
      <c r="AP739" s="204">
        <v>2</v>
      </c>
      <c r="AQ739" s="204">
        <f ca="1">IF($AP739=1,IF(INDIRECT(ADDRESS(($AN739-1)*3+$AO739+5,$AP739+7))="",0,INDIRECT(ADDRESS(($AN739-1)*3+$AO739+5,$AP739+7))),IF(INDIRECT(ADDRESS(($AN739-1)*3+$AO739+5,$AP739+7))="",0,IF(COUNTIF(INDIRECT(ADDRESS(($AN739-1)*36+($AO739-1)*12+6,COLUMN())):INDIRECT(ADDRESS(($AN739-1)*36+($AO739-1)*12+$AP739+4,COLUMN())),INDIRECT(ADDRESS(($AN739-1)*3+$AO739+5,$AP739+7)))&gt;=1,0,INDIRECT(ADDRESS(($AN739-1)*3+$AO739+5,$AP739+7)))))</f>
        <v>0</v>
      </c>
      <c r="AR739" s="204">
        <f ca="1">COUNTIF(INDIRECT("H"&amp;(ROW()+12*(($AN739-1)*3+$AO739)-ROW())/12+5):INDIRECT("S"&amp;(ROW()+12*(($AN739-1)*3+$AO739)-ROW())/12+5),AQ739)</f>
        <v>0</v>
      </c>
      <c r="AU739" s="204">
        <f ca="1">IF(AND(AQ739&gt;0,AR739&gt;0),COUNTIF(AU$6:AU738,"&gt;0")+1,0)</f>
        <v>0</v>
      </c>
    </row>
    <row r="740" spans="40:47">
      <c r="AN740" s="204">
        <v>21</v>
      </c>
      <c r="AO740" s="204">
        <v>2</v>
      </c>
      <c r="AP740" s="204">
        <v>3</v>
      </c>
      <c r="AQ740" s="204">
        <f ca="1">IF($AP740=1,IF(INDIRECT(ADDRESS(($AN740-1)*3+$AO740+5,$AP740+7))="",0,INDIRECT(ADDRESS(($AN740-1)*3+$AO740+5,$AP740+7))),IF(INDIRECT(ADDRESS(($AN740-1)*3+$AO740+5,$AP740+7))="",0,IF(COUNTIF(INDIRECT(ADDRESS(($AN740-1)*36+($AO740-1)*12+6,COLUMN())):INDIRECT(ADDRESS(($AN740-1)*36+($AO740-1)*12+$AP740+4,COLUMN())),INDIRECT(ADDRESS(($AN740-1)*3+$AO740+5,$AP740+7)))&gt;=1,0,INDIRECT(ADDRESS(($AN740-1)*3+$AO740+5,$AP740+7)))))</f>
        <v>0</v>
      </c>
      <c r="AR740" s="204">
        <f ca="1">COUNTIF(INDIRECT("H"&amp;(ROW()+12*(($AN740-1)*3+$AO740)-ROW())/12+5):INDIRECT("S"&amp;(ROW()+12*(($AN740-1)*3+$AO740)-ROW())/12+5),AQ740)</f>
        <v>0</v>
      </c>
      <c r="AU740" s="204">
        <f ca="1">IF(AND(AQ740&gt;0,AR740&gt;0),COUNTIF(AU$6:AU739,"&gt;0")+1,0)</f>
        <v>0</v>
      </c>
    </row>
    <row r="741" spans="40:47">
      <c r="AN741" s="204">
        <v>21</v>
      </c>
      <c r="AO741" s="204">
        <v>2</v>
      </c>
      <c r="AP741" s="204">
        <v>4</v>
      </c>
      <c r="AQ741" s="204">
        <f ca="1">IF($AP741=1,IF(INDIRECT(ADDRESS(($AN741-1)*3+$AO741+5,$AP741+7))="",0,INDIRECT(ADDRESS(($AN741-1)*3+$AO741+5,$AP741+7))),IF(INDIRECT(ADDRESS(($AN741-1)*3+$AO741+5,$AP741+7))="",0,IF(COUNTIF(INDIRECT(ADDRESS(($AN741-1)*36+($AO741-1)*12+6,COLUMN())):INDIRECT(ADDRESS(($AN741-1)*36+($AO741-1)*12+$AP741+4,COLUMN())),INDIRECT(ADDRESS(($AN741-1)*3+$AO741+5,$AP741+7)))&gt;=1,0,INDIRECT(ADDRESS(($AN741-1)*3+$AO741+5,$AP741+7)))))</f>
        <v>0</v>
      </c>
      <c r="AR741" s="204">
        <f ca="1">COUNTIF(INDIRECT("H"&amp;(ROW()+12*(($AN741-1)*3+$AO741)-ROW())/12+5):INDIRECT("S"&amp;(ROW()+12*(($AN741-1)*3+$AO741)-ROW())/12+5),AQ741)</f>
        <v>0</v>
      </c>
      <c r="AU741" s="204">
        <f ca="1">IF(AND(AQ741&gt;0,AR741&gt;0),COUNTIF(AU$6:AU740,"&gt;0")+1,0)</f>
        <v>0</v>
      </c>
    </row>
    <row r="742" spans="40:47">
      <c r="AN742" s="204">
        <v>21</v>
      </c>
      <c r="AO742" s="204">
        <v>2</v>
      </c>
      <c r="AP742" s="204">
        <v>5</v>
      </c>
      <c r="AQ742" s="204">
        <f ca="1">IF($AP742=1,IF(INDIRECT(ADDRESS(($AN742-1)*3+$AO742+5,$AP742+7))="",0,INDIRECT(ADDRESS(($AN742-1)*3+$AO742+5,$AP742+7))),IF(INDIRECT(ADDRESS(($AN742-1)*3+$AO742+5,$AP742+7))="",0,IF(COUNTIF(INDIRECT(ADDRESS(($AN742-1)*36+($AO742-1)*12+6,COLUMN())):INDIRECT(ADDRESS(($AN742-1)*36+($AO742-1)*12+$AP742+4,COLUMN())),INDIRECT(ADDRESS(($AN742-1)*3+$AO742+5,$AP742+7)))&gt;=1,0,INDIRECT(ADDRESS(($AN742-1)*3+$AO742+5,$AP742+7)))))</f>
        <v>0</v>
      </c>
      <c r="AR742" s="204">
        <f ca="1">COUNTIF(INDIRECT("H"&amp;(ROW()+12*(($AN742-1)*3+$AO742)-ROW())/12+5):INDIRECT("S"&amp;(ROW()+12*(($AN742-1)*3+$AO742)-ROW())/12+5),AQ742)</f>
        <v>0</v>
      </c>
      <c r="AU742" s="204">
        <f ca="1">IF(AND(AQ742&gt;0,AR742&gt;0),COUNTIF(AU$6:AU741,"&gt;0")+1,0)</f>
        <v>0</v>
      </c>
    </row>
    <row r="743" spans="40:47">
      <c r="AN743" s="204">
        <v>21</v>
      </c>
      <c r="AO743" s="204">
        <v>2</v>
      </c>
      <c r="AP743" s="204">
        <v>6</v>
      </c>
      <c r="AQ743" s="204">
        <f ca="1">IF($AP743=1,IF(INDIRECT(ADDRESS(($AN743-1)*3+$AO743+5,$AP743+7))="",0,INDIRECT(ADDRESS(($AN743-1)*3+$AO743+5,$AP743+7))),IF(INDIRECT(ADDRESS(($AN743-1)*3+$AO743+5,$AP743+7))="",0,IF(COUNTIF(INDIRECT(ADDRESS(($AN743-1)*36+($AO743-1)*12+6,COLUMN())):INDIRECT(ADDRESS(($AN743-1)*36+($AO743-1)*12+$AP743+4,COLUMN())),INDIRECT(ADDRESS(($AN743-1)*3+$AO743+5,$AP743+7)))&gt;=1,0,INDIRECT(ADDRESS(($AN743-1)*3+$AO743+5,$AP743+7)))))</f>
        <v>0</v>
      </c>
      <c r="AR743" s="204">
        <f ca="1">COUNTIF(INDIRECT("H"&amp;(ROW()+12*(($AN743-1)*3+$AO743)-ROW())/12+5):INDIRECT("S"&amp;(ROW()+12*(($AN743-1)*3+$AO743)-ROW())/12+5),AQ743)</f>
        <v>0</v>
      </c>
      <c r="AU743" s="204">
        <f ca="1">IF(AND(AQ743&gt;0,AR743&gt;0),COUNTIF(AU$6:AU742,"&gt;0")+1,0)</f>
        <v>0</v>
      </c>
    </row>
    <row r="744" spans="40:47">
      <c r="AN744" s="204">
        <v>21</v>
      </c>
      <c r="AO744" s="204">
        <v>2</v>
      </c>
      <c r="AP744" s="204">
        <v>7</v>
      </c>
      <c r="AQ744" s="204">
        <f ca="1">IF($AP744=1,IF(INDIRECT(ADDRESS(($AN744-1)*3+$AO744+5,$AP744+7))="",0,INDIRECT(ADDRESS(($AN744-1)*3+$AO744+5,$AP744+7))),IF(INDIRECT(ADDRESS(($AN744-1)*3+$AO744+5,$AP744+7))="",0,IF(COUNTIF(INDIRECT(ADDRESS(($AN744-1)*36+($AO744-1)*12+6,COLUMN())):INDIRECT(ADDRESS(($AN744-1)*36+($AO744-1)*12+$AP744+4,COLUMN())),INDIRECT(ADDRESS(($AN744-1)*3+$AO744+5,$AP744+7)))&gt;=1,0,INDIRECT(ADDRESS(($AN744-1)*3+$AO744+5,$AP744+7)))))</f>
        <v>0</v>
      </c>
      <c r="AR744" s="204">
        <f ca="1">COUNTIF(INDIRECT("H"&amp;(ROW()+12*(($AN744-1)*3+$AO744)-ROW())/12+5):INDIRECT("S"&amp;(ROW()+12*(($AN744-1)*3+$AO744)-ROW())/12+5),AQ744)</f>
        <v>0</v>
      </c>
      <c r="AU744" s="204">
        <f ca="1">IF(AND(AQ744&gt;0,AR744&gt;0),COUNTIF(AU$6:AU743,"&gt;0")+1,0)</f>
        <v>0</v>
      </c>
    </row>
    <row r="745" spans="40:47">
      <c r="AN745" s="204">
        <v>21</v>
      </c>
      <c r="AO745" s="204">
        <v>2</v>
      </c>
      <c r="AP745" s="204">
        <v>8</v>
      </c>
      <c r="AQ745" s="204">
        <f ca="1">IF($AP745=1,IF(INDIRECT(ADDRESS(($AN745-1)*3+$AO745+5,$AP745+7))="",0,INDIRECT(ADDRESS(($AN745-1)*3+$AO745+5,$AP745+7))),IF(INDIRECT(ADDRESS(($AN745-1)*3+$AO745+5,$AP745+7))="",0,IF(COUNTIF(INDIRECT(ADDRESS(($AN745-1)*36+($AO745-1)*12+6,COLUMN())):INDIRECT(ADDRESS(($AN745-1)*36+($AO745-1)*12+$AP745+4,COLUMN())),INDIRECT(ADDRESS(($AN745-1)*3+$AO745+5,$AP745+7)))&gt;=1,0,INDIRECT(ADDRESS(($AN745-1)*3+$AO745+5,$AP745+7)))))</f>
        <v>0</v>
      </c>
      <c r="AR745" s="204">
        <f ca="1">COUNTIF(INDIRECT("H"&amp;(ROW()+12*(($AN745-1)*3+$AO745)-ROW())/12+5):INDIRECT("S"&amp;(ROW()+12*(($AN745-1)*3+$AO745)-ROW())/12+5),AQ745)</f>
        <v>0</v>
      </c>
      <c r="AU745" s="204">
        <f ca="1">IF(AND(AQ745&gt;0,AR745&gt;0),COUNTIF(AU$6:AU744,"&gt;0")+1,0)</f>
        <v>0</v>
      </c>
    </row>
    <row r="746" spans="40:47">
      <c r="AN746" s="204">
        <v>21</v>
      </c>
      <c r="AO746" s="204">
        <v>2</v>
      </c>
      <c r="AP746" s="204">
        <v>9</v>
      </c>
      <c r="AQ746" s="204">
        <f ca="1">IF($AP746=1,IF(INDIRECT(ADDRESS(($AN746-1)*3+$AO746+5,$AP746+7))="",0,INDIRECT(ADDRESS(($AN746-1)*3+$AO746+5,$AP746+7))),IF(INDIRECT(ADDRESS(($AN746-1)*3+$AO746+5,$AP746+7))="",0,IF(COUNTIF(INDIRECT(ADDRESS(($AN746-1)*36+($AO746-1)*12+6,COLUMN())):INDIRECT(ADDRESS(($AN746-1)*36+($AO746-1)*12+$AP746+4,COLUMN())),INDIRECT(ADDRESS(($AN746-1)*3+$AO746+5,$AP746+7)))&gt;=1,0,INDIRECT(ADDRESS(($AN746-1)*3+$AO746+5,$AP746+7)))))</f>
        <v>0</v>
      </c>
      <c r="AR746" s="204">
        <f ca="1">COUNTIF(INDIRECT("H"&amp;(ROW()+12*(($AN746-1)*3+$AO746)-ROW())/12+5):INDIRECT("S"&amp;(ROW()+12*(($AN746-1)*3+$AO746)-ROW())/12+5),AQ746)</f>
        <v>0</v>
      </c>
      <c r="AU746" s="204">
        <f ca="1">IF(AND(AQ746&gt;0,AR746&gt;0),COUNTIF(AU$6:AU745,"&gt;0")+1,0)</f>
        <v>0</v>
      </c>
    </row>
    <row r="747" spans="40:47">
      <c r="AN747" s="204">
        <v>21</v>
      </c>
      <c r="AO747" s="204">
        <v>2</v>
      </c>
      <c r="AP747" s="204">
        <v>10</v>
      </c>
      <c r="AQ747" s="204">
        <f ca="1">IF($AP747=1,IF(INDIRECT(ADDRESS(($AN747-1)*3+$AO747+5,$AP747+7))="",0,INDIRECT(ADDRESS(($AN747-1)*3+$AO747+5,$AP747+7))),IF(INDIRECT(ADDRESS(($AN747-1)*3+$AO747+5,$AP747+7))="",0,IF(COUNTIF(INDIRECT(ADDRESS(($AN747-1)*36+($AO747-1)*12+6,COLUMN())):INDIRECT(ADDRESS(($AN747-1)*36+($AO747-1)*12+$AP747+4,COLUMN())),INDIRECT(ADDRESS(($AN747-1)*3+$AO747+5,$AP747+7)))&gt;=1,0,INDIRECT(ADDRESS(($AN747-1)*3+$AO747+5,$AP747+7)))))</f>
        <v>0</v>
      </c>
      <c r="AR747" s="204">
        <f ca="1">COUNTIF(INDIRECT("H"&amp;(ROW()+12*(($AN747-1)*3+$AO747)-ROW())/12+5):INDIRECT("S"&amp;(ROW()+12*(($AN747-1)*3+$AO747)-ROW())/12+5),AQ747)</f>
        <v>0</v>
      </c>
      <c r="AU747" s="204">
        <f ca="1">IF(AND(AQ747&gt;0,AR747&gt;0),COUNTIF(AU$6:AU746,"&gt;0")+1,0)</f>
        <v>0</v>
      </c>
    </row>
    <row r="748" spans="40:47">
      <c r="AN748" s="204">
        <v>21</v>
      </c>
      <c r="AO748" s="204">
        <v>2</v>
      </c>
      <c r="AP748" s="204">
        <v>11</v>
      </c>
      <c r="AQ748" s="204">
        <f ca="1">IF($AP748=1,IF(INDIRECT(ADDRESS(($AN748-1)*3+$AO748+5,$AP748+7))="",0,INDIRECT(ADDRESS(($AN748-1)*3+$AO748+5,$AP748+7))),IF(INDIRECT(ADDRESS(($AN748-1)*3+$AO748+5,$AP748+7))="",0,IF(COUNTIF(INDIRECT(ADDRESS(($AN748-1)*36+($AO748-1)*12+6,COLUMN())):INDIRECT(ADDRESS(($AN748-1)*36+($AO748-1)*12+$AP748+4,COLUMN())),INDIRECT(ADDRESS(($AN748-1)*3+$AO748+5,$AP748+7)))&gt;=1,0,INDIRECT(ADDRESS(($AN748-1)*3+$AO748+5,$AP748+7)))))</f>
        <v>0</v>
      </c>
      <c r="AR748" s="204">
        <f ca="1">COUNTIF(INDIRECT("H"&amp;(ROW()+12*(($AN748-1)*3+$AO748)-ROW())/12+5):INDIRECT("S"&amp;(ROW()+12*(($AN748-1)*3+$AO748)-ROW())/12+5),AQ748)</f>
        <v>0</v>
      </c>
      <c r="AU748" s="204">
        <f ca="1">IF(AND(AQ748&gt;0,AR748&gt;0),COUNTIF(AU$6:AU747,"&gt;0")+1,0)</f>
        <v>0</v>
      </c>
    </row>
    <row r="749" spans="40:47">
      <c r="AN749" s="204">
        <v>21</v>
      </c>
      <c r="AO749" s="204">
        <v>2</v>
      </c>
      <c r="AP749" s="204">
        <v>12</v>
      </c>
      <c r="AQ749" s="204">
        <f ca="1">IF($AP749=1,IF(INDIRECT(ADDRESS(($AN749-1)*3+$AO749+5,$AP749+7))="",0,INDIRECT(ADDRESS(($AN749-1)*3+$AO749+5,$AP749+7))),IF(INDIRECT(ADDRESS(($AN749-1)*3+$AO749+5,$AP749+7))="",0,IF(COUNTIF(INDIRECT(ADDRESS(($AN749-1)*36+($AO749-1)*12+6,COLUMN())):INDIRECT(ADDRESS(($AN749-1)*36+($AO749-1)*12+$AP749+4,COLUMN())),INDIRECT(ADDRESS(($AN749-1)*3+$AO749+5,$AP749+7)))&gt;=1,0,INDIRECT(ADDRESS(($AN749-1)*3+$AO749+5,$AP749+7)))))</f>
        <v>0</v>
      </c>
      <c r="AR749" s="204">
        <f ca="1">COUNTIF(INDIRECT("H"&amp;(ROW()+12*(($AN749-1)*3+$AO749)-ROW())/12+5):INDIRECT("S"&amp;(ROW()+12*(($AN749-1)*3+$AO749)-ROW())/12+5),AQ749)</f>
        <v>0</v>
      </c>
      <c r="AU749" s="204">
        <f ca="1">IF(AND(AQ749&gt;0,AR749&gt;0),COUNTIF(AU$6:AU748,"&gt;0")+1,0)</f>
        <v>0</v>
      </c>
    </row>
    <row r="750" spans="40:47">
      <c r="AN750" s="204">
        <v>21</v>
      </c>
      <c r="AO750" s="204">
        <v>3</v>
      </c>
      <c r="AP750" s="204">
        <v>1</v>
      </c>
      <c r="AQ750" s="204">
        <f ca="1">IF($AP750=1,IF(INDIRECT(ADDRESS(($AN750-1)*3+$AO750+5,$AP750+7))="",0,INDIRECT(ADDRESS(($AN750-1)*3+$AO750+5,$AP750+7))),IF(INDIRECT(ADDRESS(($AN750-1)*3+$AO750+5,$AP750+7))="",0,IF(COUNTIF(INDIRECT(ADDRESS(($AN750-1)*36+($AO750-1)*12+6,COLUMN())):INDIRECT(ADDRESS(($AN750-1)*36+($AO750-1)*12+$AP750+4,COLUMN())),INDIRECT(ADDRESS(($AN750-1)*3+$AO750+5,$AP750+7)))&gt;=1,0,INDIRECT(ADDRESS(($AN750-1)*3+$AO750+5,$AP750+7)))))</f>
        <v>0</v>
      </c>
      <c r="AR750" s="204">
        <f ca="1">COUNTIF(INDIRECT("H"&amp;(ROW()+12*(($AN750-1)*3+$AO750)-ROW())/12+5):INDIRECT("S"&amp;(ROW()+12*(($AN750-1)*3+$AO750)-ROW())/12+5),AQ750)</f>
        <v>0</v>
      </c>
      <c r="AU750" s="204">
        <f ca="1">IF(AND(AQ750&gt;0,AR750&gt;0),COUNTIF(AU$6:AU749,"&gt;0")+1,0)</f>
        <v>0</v>
      </c>
    </row>
    <row r="751" spans="40:47">
      <c r="AN751" s="204">
        <v>21</v>
      </c>
      <c r="AO751" s="204">
        <v>3</v>
      </c>
      <c r="AP751" s="204">
        <v>2</v>
      </c>
      <c r="AQ751" s="204">
        <f ca="1">IF($AP751=1,IF(INDIRECT(ADDRESS(($AN751-1)*3+$AO751+5,$AP751+7))="",0,INDIRECT(ADDRESS(($AN751-1)*3+$AO751+5,$AP751+7))),IF(INDIRECT(ADDRESS(($AN751-1)*3+$AO751+5,$AP751+7))="",0,IF(COUNTIF(INDIRECT(ADDRESS(($AN751-1)*36+($AO751-1)*12+6,COLUMN())):INDIRECT(ADDRESS(($AN751-1)*36+($AO751-1)*12+$AP751+4,COLUMN())),INDIRECT(ADDRESS(($AN751-1)*3+$AO751+5,$AP751+7)))&gt;=1,0,INDIRECT(ADDRESS(($AN751-1)*3+$AO751+5,$AP751+7)))))</f>
        <v>0</v>
      </c>
      <c r="AR751" s="204">
        <f ca="1">COUNTIF(INDIRECT("H"&amp;(ROW()+12*(($AN751-1)*3+$AO751)-ROW())/12+5):INDIRECT("S"&amp;(ROW()+12*(($AN751-1)*3+$AO751)-ROW())/12+5),AQ751)</f>
        <v>0</v>
      </c>
      <c r="AU751" s="204">
        <f ca="1">IF(AND(AQ751&gt;0,AR751&gt;0),COUNTIF(AU$6:AU750,"&gt;0")+1,0)</f>
        <v>0</v>
      </c>
    </row>
    <row r="752" spans="40:47">
      <c r="AN752" s="204">
        <v>21</v>
      </c>
      <c r="AO752" s="204">
        <v>3</v>
      </c>
      <c r="AP752" s="204">
        <v>3</v>
      </c>
      <c r="AQ752" s="204">
        <f ca="1">IF($AP752=1,IF(INDIRECT(ADDRESS(($AN752-1)*3+$AO752+5,$AP752+7))="",0,INDIRECT(ADDRESS(($AN752-1)*3+$AO752+5,$AP752+7))),IF(INDIRECT(ADDRESS(($AN752-1)*3+$AO752+5,$AP752+7))="",0,IF(COUNTIF(INDIRECT(ADDRESS(($AN752-1)*36+($AO752-1)*12+6,COLUMN())):INDIRECT(ADDRESS(($AN752-1)*36+($AO752-1)*12+$AP752+4,COLUMN())),INDIRECT(ADDRESS(($AN752-1)*3+$AO752+5,$AP752+7)))&gt;=1,0,INDIRECT(ADDRESS(($AN752-1)*3+$AO752+5,$AP752+7)))))</f>
        <v>0</v>
      </c>
      <c r="AR752" s="204">
        <f ca="1">COUNTIF(INDIRECT("H"&amp;(ROW()+12*(($AN752-1)*3+$AO752)-ROW())/12+5):INDIRECT("S"&amp;(ROW()+12*(($AN752-1)*3+$AO752)-ROW())/12+5),AQ752)</f>
        <v>0</v>
      </c>
      <c r="AU752" s="204">
        <f ca="1">IF(AND(AQ752&gt;0,AR752&gt;0),COUNTIF(AU$6:AU751,"&gt;0")+1,0)</f>
        <v>0</v>
      </c>
    </row>
    <row r="753" spans="40:47">
      <c r="AN753" s="204">
        <v>21</v>
      </c>
      <c r="AO753" s="204">
        <v>3</v>
      </c>
      <c r="AP753" s="204">
        <v>4</v>
      </c>
      <c r="AQ753" s="204">
        <f ca="1">IF($AP753=1,IF(INDIRECT(ADDRESS(($AN753-1)*3+$AO753+5,$AP753+7))="",0,INDIRECT(ADDRESS(($AN753-1)*3+$AO753+5,$AP753+7))),IF(INDIRECT(ADDRESS(($AN753-1)*3+$AO753+5,$AP753+7))="",0,IF(COUNTIF(INDIRECT(ADDRESS(($AN753-1)*36+($AO753-1)*12+6,COLUMN())):INDIRECT(ADDRESS(($AN753-1)*36+($AO753-1)*12+$AP753+4,COLUMN())),INDIRECT(ADDRESS(($AN753-1)*3+$AO753+5,$AP753+7)))&gt;=1,0,INDIRECT(ADDRESS(($AN753-1)*3+$AO753+5,$AP753+7)))))</f>
        <v>0</v>
      </c>
      <c r="AR753" s="204">
        <f ca="1">COUNTIF(INDIRECT("H"&amp;(ROW()+12*(($AN753-1)*3+$AO753)-ROW())/12+5):INDIRECT("S"&amp;(ROW()+12*(($AN753-1)*3+$AO753)-ROW())/12+5),AQ753)</f>
        <v>0</v>
      </c>
      <c r="AU753" s="204">
        <f ca="1">IF(AND(AQ753&gt;0,AR753&gt;0),COUNTIF(AU$6:AU752,"&gt;0")+1,0)</f>
        <v>0</v>
      </c>
    </row>
    <row r="754" spans="40:47">
      <c r="AN754" s="204">
        <v>21</v>
      </c>
      <c r="AO754" s="204">
        <v>3</v>
      </c>
      <c r="AP754" s="204">
        <v>5</v>
      </c>
      <c r="AQ754" s="204">
        <f ca="1">IF($AP754=1,IF(INDIRECT(ADDRESS(($AN754-1)*3+$AO754+5,$AP754+7))="",0,INDIRECT(ADDRESS(($AN754-1)*3+$AO754+5,$AP754+7))),IF(INDIRECT(ADDRESS(($AN754-1)*3+$AO754+5,$AP754+7))="",0,IF(COUNTIF(INDIRECT(ADDRESS(($AN754-1)*36+($AO754-1)*12+6,COLUMN())):INDIRECT(ADDRESS(($AN754-1)*36+($AO754-1)*12+$AP754+4,COLUMN())),INDIRECT(ADDRESS(($AN754-1)*3+$AO754+5,$AP754+7)))&gt;=1,0,INDIRECT(ADDRESS(($AN754-1)*3+$AO754+5,$AP754+7)))))</f>
        <v>0</v>
      </c>
      <c r="AR754" s="204">
        <f ca="1">COUNTIF(INDIRECT("H"&amp;(ROW()+12*(($AN754-1)*3+$AO754)-ROW())/12+5):INDIRECT("S"&amp;(ROW()+12*(($AN754-1)*3+$AO754)-ROW())/12+5),AQ754)</f>
        <v>0</v>
      </c>
      <c r="AU754" s="204">
        <f ca="1">IF(AND(AQ754&gt;0,AR754&gt;0),COUNTIF(AU$6:AU753,"&gt;0")+1,0)</f>
        <v>0</v>
      </c>
    </row>
    <row r="755" spans="40:47">
      <c r="AN755" s="204">
        <v>21</v>
      </c>
      <c r="AO755" s="204">
        <v>3</v>
      </c>
      <c r="AP755" s="204">
        <v>6</v>
      </c>
      <c r="AQ755" s="204">
        <f ca="1">IF($AP755=1,IF(INDIRECT(ADDRESS(($AN755-1)*3+$AO755+5,$AP755+7))="",0,INDIRECT(ADDRESS(($AN755-1)*3+$AO755+5,$AP755+7))),IF(INDIRECT(ADDRESS(($AN755-1)*3+$AO755+5,$AP755+7))="",0,IF(COUNTIF(INDIRECT(ADDRESS(($AN755-1)*36+($AO755-1)*12+6,COLUMN())):INDIRECT(ADDRESS(($AN755-1)*36+($AO755-1)*12+$AP755+4,COLUMN())),INDIRECT(ADDRESS(($AN755-1)*3+$AO755+5,$AP755+7)))&gt;=1,0,INDIRECT(ADDRESS(($AN755-1)*3+$AO755+5,$AP755+7)))))</f>
        <v>0</v>
      </c>
      <c r="AR755" s="204">
        <f ca="1">COUNTIF(INDIRECT("H"&amp;(ROW()+12*(($AN755-1)*3+$AO755)-ROW())/12+5):INDIRECT("S"&amp;(ROW()+12*(($AN755-1)*3+$AO755)-ROW())/12+5),AQ755)</f>
        <v>0</v>
      </c>
      <c r="AU755" s="204">
        <f ca="1">IF(AND(AQ755&gt;0,AR755&gt;0),COUNTIF(AU$6:AU754,"&gt;0")+1,0)</f>
        <v>0</v>
      </c>
    </row>
    <row r="756" spans="40:47">
      <c r="AN756" s="204">
        <v>21</v>
      </c>
      <c r="AO756" s="204">
        <v>3</v>
      </c>
      <c r="AP756" s="204">
        <v>7</v>
      </c>
      <c r="AQ756" s="204">
        <f ca="1">IF($AP756=1,IF(INDIRECT(ADDRESS(($AN756-1)*3+$AO756+5,$AP756+7))="",0,INDIRECT(ADDRESS(($AN756-1)*3+$AO756+5,$AP756+7))),IF(INDIRECT(ADDRESS(($AN756-1)*3+$AO756+5,$AP756+7))="",0,IF(COUNTIF(INDIRECT(ADDRESS(($AN756-1)*36+($AO756-1)*12+6,COLUMN())):INDIRECT(ADDRESS(($AN756-1)*36+($AO756-1)*12+$AP756+4,COLUMN())),INDIRECT(ADDRESS(($AN756-1)*3+$AO756+5,$AP756+7)))&gt;=1,0,INDIRECT(ADDRESS(($AN756-1)*3+$AO756+5,$AP756+7)))))</f>
        <v>0</v>
      </c>
      <c r="AR756" s="204">
        <f ca="1">COUNTIF(INDIRECT("H"&amp;(ROW()+12*(($AN756-1)*3+$AO756)-ROW())/12+5):INDIRECT("S"&amp;(ROW()+12*(($AN756-1)*3+$AO756)-ROW())/12+5),AQ756)</f>
        <v>0</v>
      </c>
      <c r="AU756" s="204">
        <f ca="1">IF(AND(AQ756&gt;0,AR756&gt;0),COUNTIF(AU$6:AU755,"&gt;0")+1,0)</f>
        <v>0</v>
      </c>
    </row>
    <row r="757" spans="40:47">
      <c r="AN757" s="204">
        <v>21</v>
      </c>
      <c r="AO757" s="204">
        <v>3</v>
      </c>
      <c r="AP757" s="204">
        <v>8</v>
      </c>
      <c r="AQ757" s="204">
        <f ca="1">IF($AP757=1,IF(INDIRECT(ADDRESS(($AN757-1)*3+$AO757+5,$AP757+7))="",0,INDIRECT(ADDRESS(($AN757-1)*3+$AO757+5,$AP757+7))),IF(INDIRECT(ADDRESS(($AN757-1)*3+$AO757+5,$AP757+7))="",0,IF(COUNTIF(INDIRECT(ADDRESS(($AN757-1)*36+($AO757-1)*12+6,COLUMN())):INDIRECT(ADDRESS(($AN757-1)*36+($AO757-1)*12+$AP757+4,COLUMN())),INDIRECT(ADDRESS(($AN757-1)*3+$AO757+5,$AP757+7)))&gt;=1,0,INDIRECT(ADDRESS(($AN757-1)*3+$AO757+5,$AP757+7)))))</f>
        <v>0</v>
      </c>
      <c r="AR757" s="204">
        <f ca="1">COUNTIF(INDIRECT("H"&amp;(ROW()+12*(($AN757-1)*3+$AO757)-ROW())/12+5):INDIRECT("S"&amp;(ROW()+12*(($AN757-1)*3+$AO757)-ROW())/12+5),AQ757)</f>
        <v>0</v>
      </c>
      <c r="AU757" s="204">
        <f ca="1">IF(AND(AQ757&gt;0,AR757&gt;0),COUNTIF(AU$6:AU756,"&gt;0")+1,0)</f>
        <v>0</v>
      </c>
    </row>
    <row r="758" spans="40:47">
      <c r="AN758" s="204">
        <v>21</v>
      </c>
      <c r="AO758" s="204">
        <v>3</v>
      </c>
      <c r="AP758" s="204">
        <v>9</v>
      </c>
      <c r="AQ758" s="204">
        <f ca="1">IF($AP758=1,IF(INDIRECT(ADDRESS(($AN758-1)*3+$AO758+5,$AP758+7))="",0,INDIRECT(ADDRESS(($AN758-1)*3+$AO758+5,$AP758+7))),IF(INDIRECT(ADDRESS(($AN758-1)*3+$AO758+5,$AP758+7))="",0,IF(COUNTIF(INDIRECT(ADDRESS(($AN758-1)*36+($AO758-1)*12+6,COLUMN())):INDIRECT(ADDRESS(($AN758-1)*36+($AO758-1)*12+$AP758+4,COLUMN())),INDIRECT(ADDRESS(($AN758-1)*3+$AO758+5,$AP758+7)))&gt;=1,0,INDIRECT(ADDRESS(($AN758-1)*3+$AO758+5,$AP758+7)))))</f>
        <v>0</v>
      </c>
      <c r="AR758" s="204">
        <f ca="1">COUNTIF(INDIRECT("H"&amp;(ROW()+12*(($AN758-1)*3+$AO758)-ROW())/12+5):INDIRECT("S"&amp;(ROW()+12*(($AN758-1)*3+$AO758)-ROW())/12+5),AQ758)</f>
        <v>0</v>
      </c>
      <c r="AU758" s="204">
        <f ca="1">IF(AND(AQ758&gt;0,AR758&gt;0),COUNTIF(AU$6:AU757,"&gt;0")+1,0)</f>
        <v>0</v>
      </c>
    </row>
    <row r="759" spans="40:47">
      <c r="AN759" s="204">
        <v>21</v>
      </c>
      <c r="AO759" s="204">
        <v>3</v>
      </c>
      <c r="AP759" s="204">
        <v>10</v>
      </c>
      <c r="AQ759" s="204">
        <f ca="1">IF($AP759=1,IF(INDIRECT(ADDRESS(($AN759-1)*3+$AO759+5,$AP759+7))="",0,INDIRECT(ADDRESS(($AN759-1)*3+$AO759+5,$AP759+7))),IF(INDIRECT(ADDRESS(($AN759-1)*3+$AO759+5,$AP759+7))="",0,IF(COUNTIF(INDIRECT(ADDRESS(($AN759-1)*36+($AO759-1)*12+6,COLUMN())):INDIRECT(ADDRESS(($AN759-1)*36+($AO759-1)*12+$AP759+4,COLUMN())),INDIRECT(ADDRESS(($AN759-1)*3+$AO759+5,$AP759+7)))&gt;=1,0,INDIRECT(ADDRESS(($AN759-1)*3+$AO759+5,$AP759+7)))))</f>
        <v>0</v>
      </c>
      <c r="AR759" s="204">
        <f ca="1">COUNTIF(INDIRECT("H"&amp;(ROW()+12*(($AN759-1)*3+$AO759)-ROW())/12+5):INDIRECT("S"&amp;(ROW()+12*(($AN759-1)*3+$AO759)-ROW())/12+5),AQ759)</f>
        <v>0</v>
      </c>
      <c r="AU759" s="204">
        <f ca="1">IF(AND(AQ759&gt;0,AR759&gt;0),COUNTIF(AU$6:AU758,"&gt;0")+1,0)</f>
        <v>0</v>
      </c>
    </row>
    <row r="760" spans="40:47">
      <c r="AN760" s="204">
        <v>21</v>
      </c>
      <c r="AO760" s="204">
        <v>3</v>
      </c>
      <c r="AP760" s="204">
        <v>11</v>
      </c>
      <c r="AQ760" s="204">
        <f ca="1">IF($AP760=1,IF(INDIRECT(ADDRESS(($AN760-1)*3+$AO760+5,$AP760+7))="",0,INDIRECT(ADDRESS(($AN760-1)*3+$AO760+5,$AP760+7))),IF(INDIRECT(ADDRESS(($AN760-1)*3+$AO760+5,$AP760+7))="",0,IF(COUNTIF(INDIRECT(ADDRESS(($AN760-1)*36+($AO760-1)*12+6,COLUMN())):INDIRECT(ADDRESS(($AN760-1)*36+($AO760-1)*12+$AP760+4,COLUMN())),INDIRECT(ADDRESS(($AN760-1)*3+$AO760+5,$AP760+7)))&gt;=1,0,INDIRECT(ADDRESS(($AN760-1)*3+$AO760+5,$AP760+7)))))</f>
        <v>0</v>
      </c>
      <c r="AR760" s="204">
        <f ca="1">COUNTIF(INDIRECT("H"&amp;(ROW()+12*(($AN760-1)*3+$AO760)-ROW())/12+5):INDIRECT("S"&amp;(ROW()+12*(($AN760-1)*3+$AO760)-ROW())/12+5),AQ760)</f>
        <v>0</v>
      </c>
      <c r="AU760" s="204">
        <f ca="1">IF(AND(AQ760&gt;0,AR760&gt;0),COUNTIF(AU$6:AU759,"&gt;0")+1,0)</f>
        <v>0</v>
      </c>
    </row>
    <row r="761" spans="40:47">
      <c r="AN761" s="204">
        <v>21</v>
      </c>
      <c r="AO761" s="204">
        <v>3</v>
      </c>
      <c r="AP761" s="204">
        <v>12</v>
      </c>
      <c r="AQ761" s="204">
        <f ca="1">IF($AP761=1,IF(INDIRECT(ADDRESS(($AN761-1)*3+$AO761+5,$AP761+7))="",0,INDIRECT(ADDRESS(($AN761-1)*3+$AO761+5,$AP761+7))),IF(INDIRECT(ADDRESS(($AN761-1)*3+$AO761+5,$AP761+7))="",0,IF(COUNTIF(INDIRECT(ADDRESS(($AN761-1)*36+($AO761-1)*12+6,COLUMN())):INDIRECT(ADDRESS(($AN761-1)*36+($AO761-1)*12+$AP761+4,COLUMN())),INDIRECT(ADDRESS(($AN761-1)*3+$AO761+5,$AP761+7)))&gt;=1,0,INDIRECT(ADDRESS(($AN761-1)*3+$AO761+5,$AP761+7)))))</f>
        <v>0</v>
      </c>
      <c r="AR761" s="204">
        <f ca="1">COUNTIF(INDIRECT("H"&amp;(ROW()+12*(($AN761-1)*3+$AO761)-ROW())/12+5):INDIRECT("S"&amp;(ROW()+12*(($AN761-1)*3+$AO761)-ROW())/12+5),AQ761)</f>
        <v>0</v>
      </c>
      <c r="AU761" s="204">
        <f ca="1">IF(AND(AQ761&gt;0,AR761&gt;0),COUNTIF(AU$6:AU760,"&gt;0")+1,0)</f>
        <v>0</v>
      </c>
    </row>
    <row r="762" spans="40:47">
      <c r="AN762" s="204">
        <v>22</v>
      </c>
      <c r="AO762" s="204">
        <v>1</v>
      </c>
      <c r="AP762" s="204">
        <v>1</v>
      </c>
      <c r="AQ762" s="204">
        <f ca="1">IF($AP762=1,IF(INDIRECT(ADDRESS(($AN762-1)*3+$AO762+5,$AP762+7))="",0,INDIRECT(ADDRESS(($AN762-1)*3+$AO762+5,$AP762+7))),IF(INDIRECT(ADDRESS(($AN762-1)*3+$AO762+5,$AP762+7))="",0,IF(COUNTIF(INDIRECT(ADDRESS(($AN762-1)*36+($AO762-1)*12+6,COLUMN())):INDIRECT(ADDRESS(($AN762-1)*36+($AO762-1)*12+$AP762+4,COLUMN())),INDIRECT(ADDRESS(($AN762-1)*3+$AO762+5,$AP762+7)))&gt;=1,0,INDIRECT(ADDRESS(($AN762-1)*3+$AO762+5,$AP762+7)))))</f>
        <v>0</v>
      </c>
      <c r="AR762" s="204">
        <f ca="1">COUNTIF(INDIRECT("H"&amp;(ROW()+12*(($AN762-1)*3+$AO762)-ROW())/12+5):INDIRECT("S"&amp;(ROW()+12*(($AN762-1)*3+$AO762)-ROW())/12+5),AQ762)</f>
        <v>0</v>
      </c>
      <c r="AU762" s="204">
        <f ca="1">IF(AND(AQ762&gt;0,AR762&gt;0),COUNTIF(AU$6:AU761,"&gt;0")+1,0)</f>
        <v>0</v>
      </c>
    </row>
    <row r="763" spans="40:47">
      <c r="AN763" s="204">
        <v>22</v>
      </c>
      <c r="AO763" s="204">
        <v>1</v>
      </c>
      <c r="AP763" s="204">
        <v>2</v>
      </c>
      <c r="AQ763" s="204">
        <f ca="1">IF($AP763=1,IF(INDIRECT(ADDRESS(($AN763-1)*3+$AO763+5,$AP763+7))="",0,INDIRECT(ADDRESS(($AN763-1)*3+$AO763+5,$AP763+7))),IF(INDIRECT(ADDRESS(($AN763-1)*3+$AO763+5,$AP763+7))="",0,IF(COUNTIF(INDIRECT(ADDRESS(($AN763-1)*36+($AO763-1)*12+6,COLUMN())):INDIRECT(ADDRESS(($AN763-1)*36+($AO763-1)*12+$AP763+4,COLUMN())),INDIRECT(ADDRESS(($AN763-1)*3+$AO763+5,$AP763+7)))&gt;=1,0,INDIRECT(ADDRESS(($AN763-1)*3+$AO763+5,$AP763+7)))))</f>
        <v>0</v>
      </c>
      <c r="AR763" s="204">
        <f ca="1">COUNTIF(INDIRECT("H"&amp;(ROW()+12*(($AN763-1)*3+$AO763)-ROW())/12+5):INDIRECT("S"&amp;(ROW()+12*(($AN763-1)*3+$AO763)-ROW())/12+5),AQ763)</f>
        <v>0</v>
      </c>
      <c r="AU763" s="204">
        <f ca="1">IF(AND(AQ763&gt;0,AR763&gt;0),COUNTIF(AU$6:AU762,"&gt;0")+1,0)</f>
        <v>0</v>
      </c>
    </row>
    <row r="764" spans="40:47">
      <c r="AN764" s="204">
        <v>22</v>
      </c>
      <c r="AO764" s="204">
        <v>1</v>
      </c>
      <c r="AP764" s="204">
        <v>3</v>
      </c>
      <c r="AQ764" s="204">
        <f ca="1">IF($AP764=1,IF(INDIRECT(ADDRESS(($AN764-1)*3+$AO764+5,$AP764+7))="",0,INDIRECT(ADDRESS(($AN764-1)*3+$AO764+5,$AP764+7))),IF(INDIRECT(ADDRESS(($AN764-1)*3+$AO764+5,$AP764+7))="",0,IF(COUNTIF(INDIRECT(ADDRESS(($AN764-1)*36+($AO764-1)*12+6,COLUMN())):INDIRECT(ADDRESS(($AN764-1)*36+($AO764-1)*12+$AP764+4,COLUMN())),INDIRECT(ADDRESS(($AN764-1)*3+$AO764+5,$AP764+7)))&gt;=1,0,INDIRECT(ADDRESS(($AN764-1)*3+$AO764+5,$AP764+7)))))</f>
        <v>0</v>
      </c>
      <c r="AR764" s="204">
        <f ca="1">COUNTIF(INDIRECT("H"&amp;(ROW()+12*(($AN764-1)*3+$AO764)-ROW())/12+5):INDIRECT("S"&amp;(ROW()+12*(($AN764-1)*3+$AO764)-ROW())/12+5),AQ764)</f>
        <v>0</v>
      </c>
      <c r="AU764" s="204">
        <f ca="1">IF(AND(AQ764&gt;0,AR764&gt;0),COUNTIF(AU$6:AU763,"&gt;0")+1,0)</f>
        <v>0</v>
      </c>
    </row>
    <row r="765" spans="40:47">
      <c r="AN765" s="204">
        <v>22</v>
      </c>
      <c r="AO765" s="204">
        <v>1</v>
      </c>
      <c r="AP765" s="204">
        <v>4</v>
      </c>
      <c r="AQ765" s="204">
        <f ca="1">IF($AP765=1,IF(INDIRECT(ADDRESS(($AN765-1)*3+$AO765+5,$AP765+7))="",0,INDIRECT(ADDRESS(($AN765-1)*3+$AO765+5,$AP765+7))),IF(INDIRECT(ADDRESS(($AN765-1)*3+$AO765+5,$AP765+7))="",0,IF(COUNTIF(INDIRECT(ADDRESS(($AN765-1)*36+($AO765-1)*12+6,COLUMN())):INDIRECT(ADDRESS(($AN765-1)*36+($AO765-1)*12+$AP765+4,COLUMN())),INDIRECT(ADDRESS(($AN765-1)*3+$AO765+5,$AP765+7)))&gt;=1,0,INDIRECT(ADDRESS(($AN765-1)*3+$AO765+5,$AP765+7)))))</f>
        <v>0</v>
      </c>
      <c r="AR765" s="204">
        <f ca="1">COUNTIF(INDIRECT("H"&amp;(ROW()+12*(($AN765-1)*3+$AO765)-ROW())/12+5):INDIRECT("S"&amp;(ROW()+12*(($AN765-1)*3+$AO765)-ROW())/12+5),AQ765)</f>
        <v>0</v>
      </c>
      <c r="AU765" s="204">
        <f ca="1">IF(AND(AQ765&gt;0,AR765&gt;0),COUNTIF(AU$6:AU764,"&gt;0")+1,0)</f>
        <v>0</v>
      </c>
    </row>
    <row r="766" spans="40:47">
      <c r="AN766" s="204">
        <v>22</v>
      </c>
      <c r="AO766" s="204">
        <v>1</v>
      </c>
      <c r="AP766" s="204">
        <v>5</v>
      </c>
      <c r="AQ766" s="204">
        <f ca="1">IF($AP766=1,IF(INDIRECT(ADDRESS(($AN766-1)*3+$AO766+5,$AP766+7))="",0,INDIRECT(ADDRESS(($AN766-1)*3+$AO766+5,$AP766+7))),IF(INDIRECT(ADDRESS(($AN766-1)*3+$AO766+5,$AP766+7))="",0,IF(COUNTIF(INDIRECT(ADDRESS(($AN766-1)*36+($AO766-1)*12+6,COLUMN())):INDIRECT(ADDRESS(($AN766-1)*36+($AO766-1)*12+$AP766+4,COLUMN())),INDIRECT(ADDRESS(($AN766-1)*3+$AO766+5,$AP766+7)))&gt;=1,0,INDIRECT(ADDRESS(($AN766-1)*3+$AO766+5,$AP766+7)))))</f>
        <v>0</v>
      </c>
      <c r="AR766" s="204">
        <f ca="1">COUNTIF(INDIRECT("H"&amp;(ROW()+12*(($AN766-1)*3+$AO766)-ROW())/12+5):INDIRECT("S"&amp;(ROW()+12*(($AN766-1)*3+$AO766)-ROW())/12+5),AQ766)</f>
        <v>0</v>
      </c>
      <c r="AU766" s="204">
        <f ca="1">IF(AND(AQ766&gt;0,AR766&gt;0),COUNTIF(AU$6:AU765,"&gt;0")+1,0)</f>
        <v>0</v>
      </c>
    </row>
    <row r="767" spans="40:47">
      <c r="AN767" s="204">
        <v>22</v>
      </c>
      <c r="AO767" s="204">
        <v>1</v>
      </c>
      <c r="AP767" s="204">
        <v>6</v>
      </c>
      <c r="AQ767" s="204">
        <f ca="1">IF($AP767=1,IF(INDIRECT(ADDRESS(($AN767-1)*3+$AO767+5,$AP767+7))="",0,INDIRECT(ADDRESS(($AN767-1)*3+$AO767+5,$AP767+7))),IF(INDIRECT(ADDRESS(($AN767-1)*3+$AO767+5,$AP767+7))="",0,IF(COUNTIF(INDIRECT(ADDRESS(($AN767-1)*36+($AO767-1)*12+6,COLUMN())):INDIRECT(ADDRESS(($AN767-1)*36+($AO767-1)*12+$AP767+4,COLUMN())),INDIRECT(ADDRESS(($AN767-1)*3+$AO767+5,$AP767+7)))&gt;=1,0,INDIRECT(ADDRESS(($AN767-1)*3+$AO767+5,$AP767+7)))))</f>
        <v>0</v>
      </c>
      <c r="AR767" s="204">
        <f ca="1">COUNTIF(INDIRECT("H"&amp;(ROW()+12*(($AN767-1)*3+$AO767)-ROW())/12+5):INDIRECT("S"&amp;(ROW()+12*(($AN767-1)*3+$AO767)-ROW())/12+5),AQ767)</f>
        <v>0</v>
      </c>
      <c r="AU767" s="204">
        <f ca="1">IF(AND(AQ767&gt;0,AR767&gt;0),COUNTIF(AU$6:AU766,"&gt;0")+1,0)</f>
        <v>0</v>
      </c>
    </row>
    <row r="768" spans="40:47">
      <c r="AN768" s="204">
        <v>22</v>
      </c>
      <c r="AO768" s="204">
        <v>1</v>
      </c>
      <c r="AP768" s="204">
        <v>7</v>
      </c>
      <c r="AQ768" s="204">
        <f ca="1">IF($AP768=1,IF(INDIRECT(ADDRESS(($AN768-1)*3+$AO768+5,$AP768+7))="",0,INDIRECT(ADDRESS(($AN768-1)*3+$AO768+5,$AP768+7))),IF(INDIRECT(ADDRESS(($AN768-1)*3+$AO768+5,$AP768+7))="",0,IF(COUNTIF(INDIRECT(ADDRESS(($AN768-1)*36+($AO768-1)*12+6,COLUMN())):INDIRECT(ADDRESS(($AN768-1)*36+($AO768-1)*12+$AP768+4,COLUMN())),INDIRECT(ADDRESS(($AN768-1)*3+$AO768+5,$AP768+7)))&gt;=1,0,INDIRECT(ADDRESS(($AN768-1)*3+$AO768+5,$AP768+7)))))</f>
        <v>0</v>
      </c>
      <c r="AR768" s="204">
        <f ca="1">COUNTIF(INDIRECT("H"&amp;(ROW()+12*(($AN768-1)*3+$AO768)-ROW())/12+5):INDIRECT("S"&amp;(ROW()+12*(($AN768-1)*3+$AO768)-ROW())/12+5),AQ768)</f>
        <v>0</v>
      </c>
      <c r="AU768" s="204">
        <f ca="1">IF(AND(AQ768&gt;0,AR768&gt;0),COUNTIF(AU$6:AU767,"&gt;0")+1,0)</f>
        <v>0</v>
      </c>
    </row>
    <row r="769" spans="40:47">
      <c r="AN769" s="204">
        <v>22</v>
      </c>
      <c r="AO769" s="204">
        <v>1</v>
      </c>
      <c r="AP769" s="204">
        <v>8</v>
      </c>
      <c r="AQ769" s="204">
        <f ca="1">IF($AP769=1,IF(INDIRECT(ADDRESS(($AN769-1)*3+$AO769+5,$AP769+7))="",0,INDIRECT(ADDRESS(($AN769-1)*3+$AO769+5,$AP769+7))),IF(INDIRECT(ADDRESS(($AN769-1)*3+$AO769+5,$AP769+7))="",0,IF(COUNTIF(INDIRECT(ADDRESS(($AN769-1)*36+($AO769-1)*12+6,COLUMN())):INDIRECT(ADDRESS(($AN769-1)*36+($AO769-1)*12+$AP769+4,COLUMN())),INDIRECT(ADDRESS(($AN769-1)*3+$AO769+5,$AP769+7)))&gt;=1,0,INDIRECT(ADDRESS(($AN769-1)*3+$AO769+5,$AP769+7)))))</f>
        <v>0</v>
      </c>
      <c r="AR769" s="204">
        <f ca="1">COUNTIF(INDIRECT("H"&amp;(ROW()+12*(($AN769-1)*3+$AO769)-ROW())/12+5):INDIRECT("S"&amp;(ROW()+12*(($AN769-1)*3+$AO769)-ROW())/12+5),AQ769)</f>
        <v>0</v>
      </c>
      <c r="AU769" s="204">
        <f ca="1">IF(AND(AQ769&gt;0,AR769&gt;0),COUNTIF(AU$6:AU768,"&gt;0")+1,0)</f>
        <v>0</v>
      </c>
    </row>
    <row r="770" spans="40:47">
      <c r="AN770" s="204">
        <v>22</v>
      </c>
      <c r="AO770" s="204">
        <v>1</v>
      </c>
      <c r="AP770" s="204">
        <v>9</v>
      </c>
      <c r="AQ770" s="204">
        <f ca="1">IF($AP770=1,IF(INDIRECT(ADDRESS(($AN770-1)*3+$AO770+5,$AP770+7))="",0,INDIRECT(ADDRESS(($AN770-1)*3+$AO770+5,$AP770+7))),IF(INDIRECT(ADDRESS(($AN770-1)*3+$AO770+5,$AP770+7))="",0,IF(COUNTIF(INDIRECT(ADDRESS(($AN770-1)*36+($AO770-1)*12+6,COLUMN())):INDIRECT(ADDRESS(($AN770-1)*36+($AO770-1)*12+$AP770+4,COLUMN())),INDIRECT(ADDRESS(($AN770-1)*3+$AO770+5,$AP770+7)))&gt;=1,0,INDIRECT(ADDRESS(($AN770-1)*3+$AO770+5,$AP770+7)))))</f>
        <v>0</v>
      </c>
      <c r="AR770" s="204">
        <f ca="1">COUNTIF(INDIRECT("H"&amp;(ROW()+12*(($AN770-1)*3+$AO770)-ROW())/12+5):INDIRECT("S"&amp;(ROW()+12*(($AN770-1)*3+$AO770)-ROW())/12+5),AQ770)</f>
        <v>0</v>
      </c>
      <c r="AU770" s="204">
        <f ca="1">IF(AND(AQ770&gt;0,AR770&gt;0),COUNTIF(AU$6:AU769,"&gt;0")+1,0)</f>
        <v>0</v>
      </c>
    </row>
    <row r="771" spans="40:47">
      <c r="AN771" s="204">
        <v>22</v>
      </c>
      <c r="AO771" s="204">
        <v>1</v>
      </c>
      <c r="AP771" s="204">
        <v>10</v>
      </c>
      <c r="AQ771" s="204">
        <f ca="1">IF($AP771=1,IF(INDIRECT(ADDRESS(($AN771-1)*3+$AO771+5,$AP771+7))="",0,INDIRECT(ADDRESS(($AN771-1)*3+$AO771+5,$AP771+7))),IF(INDIRECT(ADDRESS(($AN771-1)*3+$AO771+5,$AP771+7))="",0,IF(COUNTIF(INDIRECT(ADDRESS(($AN771-1)*36+($AO771-1)*12+6,COLUMN())):INDIRECT(ADDRESS(($AN771-1)*36+($AO771-1)*12+$AP771+4,COLUMN())),INDIRECT(ADDRESS(($AN771-1)*3+$AO771+5,$AP771+7)))&gt;=1,0,INDIRECT(ADDRESS(($AN771-1)*3+$AO771+5,$AP771+7)))))</f>
        <v>0</v>
      </c>
      <c r="AR771" s="204">
        <f ca="1">COUNTIF(INDIRECT("H"&amp;(ROW()+12*(($AN771-1)*3+$AO771)-ROW())/12+5):INDIRECT("S"&amp;(ROW()+12*(($AN771-1)*3+$AO771)-ROW())/12+5),AQ771)</f>
        <v>0</v>
      </c>
      <c r="AU771" s="204">
        <f ca="1">IF(AND(AQ771&gt;0,AR771&gt;0),COUNTIF(AU$6:AU770,"&gt;0")+1,0)</f>
        <v>0</v>
      </c>
    </row>
    <row r="772" spans="40:47">
      <c r="AN772" s="204">
        <v>22</v>
      </c>
      <c r="AO772" s="204">
        <v>1</v>
      </c>
      <c r="AP772" s="204">
        <v>11</v>
      </c>
      <c r="AQ772" s="204">
        <f ca="1">IF($AP772=1,IF(INDIRECT(ADDRESS(($AN772-1)*3+$AO772+5,$AP772+7))="",0,INDIRECT(ADDRESS(($AN772-1)*3+$AO772+5,$AP772+7))),IF(INDIRECT(ADDRESS(($AN772-1)*3+$AO772+5,$AP772+7))="",0,IF(COUNTIF(INDIRECT(ADDRESS(($AN772-1)*36+($AO772-1)*12+6,COLUMN())):INDIRECT(ADDRESS(($AN772-1)*36+($AO772-1)*12+$AP772+4,COLUMN())),INDIRECT(ADDRESS(($AN772-1)*3+$AO772+5,$AP772+7)))&gt;=1,0,INDIRECT(ADDRESS(($AN772-1)*3+$AO772+5,$AP772+7)))))</f>
        <v>0</v>
      </c>
      <c r="AR772" s="204">
        <f ca="1">COUNTIF(INDIRECT("H"&amp;(ROW()+12*(($AN772-1)*3+$AO772)-ROW())/12+5):INDIRECT("S"&amp;(ROW()+12*(($AN772-1)*3+$AO772)-ROW())/12+5),AQ772)</f>
        <v>0</v>
      </c>
      <c r="AU772" s="204">
        <f ca="1">IF(AND(AQ772&gt;0,AR772&gt;0),COUNTIF(AU$6:AU771,"&gt;0")+1,0)</f>
        <v>0</v>
      </c>
    </row>
    <row r="773" spans="40:47">
      <c r="AN773" s="204">
        <v>22</v>
      </c>
      <c r="AO773" s="204">
        <v>1</v>
      </c>
      <c r="AP773" s="204">
        <v>12</v>
      </c>
      <c r="AQ773" s="204">
        <f ca="1">IF($AP773=1,IF(INDIRECT(ADDRESS(($AN773-1)*3+$AO773+5,$AP773+7))="",0,INDIRECT(ADDRESS(($AN773-1)*3+$AO773+5,$AP773+7))),IF(INDIRECT(ADDRESS(($AN773-1)*3+$AO773+5,$AP773+7))="",0,IF(COUNTIF(INDIRECT(ADDRESS(($AN773-1)*36+($AO773-1)*12+6,COLUMN())):INDIRECT(ADDRESS(($AN773-1)*36+($AO773-1)*12+$AP773+4,COLUMN())),INDIRECT(ADDRESS(($AN773-1)*3+$AO773+5,$AP773+7)))&gt;=1,0,INDIRECT(ADDRESS(($AN773-1)*3+$AO773+5,$AP773+7)))))</f>
        <v>0</v>
      </c>
      <c r="AR773" s="204">
        <f ca="1">COUNTIF(INDIRECT("H"&amp;(ROW()+12*(($AN773-1)*3+$AO773)-ROW())/12+5):INDIRECT("S"&amp;(ROW()+12*(($AN773-1)*3+$AO773)-ROW())/12+5),AQ773)</f>
        <v>0</v>
      </c>
      <c r="AU773" s="204">
        <f ca="1">IF(AND(AQ773&gt;0,AR773&gt;0),COUNTIF(AU$6:AU772,"&gt;0")+1,0)</f>
        <v>0</v>
      </c>
    </row>
    <row r="774" spans="40:47">
      <c r="AN774" s="204">
        <v>22</v>
      </c>
      <c r="AO774" s="204">
        <v>2</v>
      </c>
      <c r="AP774" s="204">
        <v>1</v>
      </c>
      <c r="AQ774" s="204">
        <f ca="1">IF($AP774=1,IF(INDIRECT(ADDRESS(($AN774-1)*3+$AO774+5,$AP774+7))="",0,INDIRECT(ADDRESS(($AN774-1)*3+$AO774+5,$AP774+7))),IF(INDIRECT(ADDRESS(($AN774-1)*3+$AO774+5,$AP774+7))="",0,IF(COUNTIF(INDIRECT(ADDRESS(($AN774-1)*36+($AO774-1)*12+6,COLUMN())):INDIRECT(ADDRESS(($AN774-1)*36+($AO774-1)*12+$AP774+4,COLUMN())),INDIRECT(ADDRESS(($AN774-1)*3+$AO774+5,$AP774+7)))&gt;=1,0,INDIRECT(ADDRESS(($AN774-1)*3+$AO774+5,$AP774+7)))))</f>
        <v>0</v>
      </c>
      <c r="AR774" s="204">
        <f ca="1">COUNTIF(INDIRECT("H"&amp;(ROW()+12*(($AN774-1)*3+$AO774)-ROW())/12+5):INDIRECT("S"&amp;(ROW()+12*(($AN774-1)*3+$AO774)-ROW())/12+5),AQ774)</f>
        <v>0</v>
      </c>
      <c r="AU774" s="204">
        <f ca="1">IF(AND(AQ774&gt;0,AR774&gt;0),COUNTIF(AU$6:AU773,"&gt;0")+1,0)</f>
        <v>0</v>
      </c>
    </row>
    <row r="775" spans="40:47">
      <c r="AN775" s="204">
        <v>22</v>
      </c>
      <c r="AO775" s="204">
        <v>2</v>
      </c>
      <c r="AP775" s="204">
        <v>2</v>
      </c>
      <c r="AQ775" s="204">
        <f ca="1">IF($AP775=1,IF(INDIRECT(ADDRESS(($AN775-1)*3+$AO775+5,$AP775+7))="",0,INDIRECT(ADDRESS(($AN775-1)*3+$AO775+5,$AP775+7))),IF(INDIRECT(ADDRESS(($AN775-1)*3+$AO775+5,$AP775+7))="",0,IF(COUNTIF(INDIRECT(ADDRESS(($AN775-1)*36+($AO775-1)*12+6,COLUMN())):INDIRECT(ADDRESS(($AN775-1)*36+($AO775-1)*12+$AP775+4,COLUMN())),INDIRECT(ADDRESS(($AN775-1)*3+$AO775+5,$AP775+7)))&gt;=1,0,INDIRECT(ADDRESS(($AN775-1)*3+$AO775+5,$AP775+7)))))</f>
        <v>0</v>
      </c>
      <c r="AR775" s="204">
        <f ca="1">COUNTIF(INDIRECT("H"&amp;(ROW()+12*(($AN775-1)*3+$AO775)-ROW())/12+5):INDIRECT("S"&amp;(ROW()+12*(($AN775-1)*3+$AO775)-ROW())/12+5),AQ775)</f>
        <v>0</v>
      </c>
      <c r="AU775" s="204">
        <f ca="1">IF(AND(AQ775&gt;0,AR775&gt;0),COUNTIF(AU$6:AU774,"&gt;0")+1,0)</f>
        <v>0</v>
      </c>
    </row>
    <row r="776" spans="40:47">
      <c r="AN776" s="204">
        <v>22</v>
      </c>
      <c r="AO776" s="204">
        <v>2</v>
      </c>
      <c r="AP776" s="204">
        <v>3</v>
      </c>
      <c r="AQ776" s="204">
        <f ca="1">IF($AP776=1,IF(INDIRECT(ADDRESS(($AN776-1)*3+$AO776+5,$AP776+7))="",0,INDIRECT(ADDRESS(($AN776-1)*3+$AO776+5,$AP776+7))),IF(INDIRECT(ADDRESS(($AN776-1)*3+$AO776+5,$AP776+7))="",0,IF(COUNTIF(INDIRECT(ADDRESS(($AN776-1)*36+($AO776-1)*12+6,COLUMN())):INDIRECT(ADDRESS(($AN776-1)*36+($AO776-1)*12+$AP776+4,COLUMN())),INDIRECT(ADDRESS(($AN776-1)*3+$AO776+5,$AP776+7)))&gt;=1,0,INDIRECT(ADDRESS(($AN776-1)*3+$AO776+5,$AP776+7)))))</f>
        <v>0</v>
      </c>
      <c r="AR776" s="204">
        <f ca="1">COUNTIF(INDIRECT("H"&amp;(ROW()+12*(($AN776-1)*3+$AO776)-ROW())/12+5):INDIRECT("S"&amp;(ROW()+12*(($AN776-1)*3+$AO776)-ROW())/12+5),AQ776)</f>
        <v>0</v>
      </c>
      <c r="AU776" s="204">
        <f ca="1">IF(AND(AQ776&gt;0,AR776&gt;0),COUNTIF(AU$6:AU775,"&gt;0")+1,0)</f>
        <v>0</v>
      </c>
    </row>
    <row r="777" spans="40:47">
      <c r="AN777" s="204">
        <v>22</v>
      </c>
      <c r="AO777" s="204">
        <v>2</v>
      </c>
      <c r="AP777" s="204">
        <v>4</v>
      </c>
      <c r="AQ777" s="204">
        <f ca="1">IF($AP777=1,IF(INDIRECT(ADDRESS(($AN777-1)*3+$AO777+5,$AP777+7))="",0,INDIRECT(ADDRESS(($AN777-1)*3+$AO777+5,$AP777+7))),IF(INDIRECT(ADDRESS(($AN777-1)*3+$AO777+5,$AP777+7))="",0,IF(COUNTIF(INDIRECT(ADDRESS(($AN777-1)*36+($AO777-1)*12+6,COLUMN())):INDIRECT(ADDRESS(($AN777-1)*36+($AO777-1)*12+$AP777+4,COLUMN())),INDIRECT(ADDRESS(($AN777-1)*3+$AO777+5,$AP777+7)))&gt;=1,0,INDIRECT(ADDRESS(($AN777-1)*3+$AO777+5,$AP777+7)))))</f>
        <v>0</v>
      </c>
      <c r="AR777" s="204">
        <f ca="1">COUNTIF(INDIRECT("H"&amp;(ROW()+12*(($AN777-1)*3+$AO777)-ROW())/12+5):INDIRECT("S"&amp;(ROW()+12*(($AN777-1)*3+$AO777)-ROW())/12+5),AQ777)</f>
        <v>0</v>
      </c>
      <c r="AU777" s="204">
        <f ca="1">IF(AND(AQ777&gt;0,AR777&gt;0),COUNTIF(AU$6:AU776,"&gt;0")+1,0)</f>
        <v>0</v>
      </c>
    </row>
    <row r="778" spans="40:47">
      <c r="AN778" s="204">
        <v>22</v>
      </c>
      <c r="AO778" s="204">
        <v>2</v>
      </c>
      <c r="AP778" s="204">
        <v>5</v>
      </c>
      <c r="AQ778" s="204">
        <f ca="1">IF($AP778=1,IF(INDIRECT(ADDRESS(($AN778-1)*3+$AO778+5,$AP778+7))="",0,INDIRECT(ADDRESS(($AN778-1)*3+$AO778+5,$AP778+7))),IF(INDIRECT(ADDRESS(($AN778-1)*3+$AO778+5,$AP778+7))="",0,IF(COUNTIF(INDIRECT(ADDRESS(($AN778-1)*36+($AO778-1)*12+6,COLUMN())):INDIRECT(ADDRESS(($AN778-1)*36+($AO778-1)*12+$AP778+4,COLUMN())),INDIRECT(ADDRESS(($AN778-1)*3+$AO778+5,$AP778+7)))&gt;=1,0,INDIRECT(ADDRESS(($AN778-1)*3+$AO778+5,$AP778+7)))))</f>
        <v>0</v>
      </c>
      <c r="AR778" s="204">
        <f ca="1">COUNTIF(INDIRECT("H"&amp;(ROW()+12*(($AN778-1)*3+$AO778)-ROW())/12+5):INDIRECT("S"&amp;(ROW()+12*(($AN778-1)*3+$AO778)-ROW())/12+5),AQ778)</f>
        <v>0</v>
      </c>
      <c r="AU778" s="204">
        <f ca="1">IF(AND(AQ778&gt;0,AR778&gt;0),COUNTIF(AU$6:AU777,"&gt;0")+1,0)</f>
        <v>0</v>
      </c>
    </row>
    <row r="779" spans="40:47">
      <c r="AN779" s="204">
        <v>22</v>
      </c>
      <c r="AO779" s="204">
        <v>2</v>
      </c>
      <c r="AP779" s="204">
        <v>6</v>
      </c>
      <c r="AQ779" s="204">
        <f ca="1">IF($AP779=1,IF(INDIRECT(ADDRESS(($AN779-1)*3+$AO779+5,$AP779+7))="",0,INDIRECT(ADDRESS(($AN779-1)*3+$AO779+5,$AP779+7))),IF(INDIRECT(ADDRESS(($AN779-1)*3+$AO779+5,$AP779+7))="",0,IF(COUNTIF(INDIRECT(ADDRESS(($AN779-1)*36+($AO779-1)*12+6,COLUMN())):INDIRECT(ADDRESS(($AN779-1)*36+($AO779-1)*12+$AP779+4,COLUMN())),INDIRECT(ADDRESS(($AN779-1)*3+$AO779+5,$AP779+7)))&gt;=1,0,INDIRECT(ADDRESS(($AN779-1)*3+$AO779+5,$AP779+7)))))</f>
        <v>0</v>
      </c>
      <c r="AR779" s="204">
        <f ca="1">COUNTIF(INDIRECT("H"&amp;(ROW()+12*(($AN779-1)*3+$AO779)-ROW())/12+5):INDIRECT("S"&amp;(ROW()+12*(($AN779-1)*3+$AO779)-ROW())/12+5),AQ779)</f>
        <v>0</v>
      </c>
      <c r="AU779" s="204">
        <f ca="1">IF(AND(AQ779&gt;0,AR779&gt;0),COUNTIF(AU$6:AU778,"&gt;0")+1,0)</f>
        <v>0</v>
      </c>
    </row>
    <row r="780" spans="40:47">
      <c r="AN780" s="204">
        <v>22</v>
      </c>
      <c r="AO780" s="204">
        <v>2</v>
      </c>
      <c r="AP780" s="204">
        <v>7</v>
      </c>
      <c r="AQ780" s="204">
        <f ca="1">IF($AP780=1,IF(INDIRECT(ADDRESS(($AN780-1)*3+$AO780+5,$AP780+7))="",0,INDIRECT(ADDRESS(($AN780-1)*3+$AO780+5,$AP780+7))),IF(INDIRECT(ADDRESS(($AN780-1)*3+$AO780+5,$AP780+7))="",0,IF(COUNTIF(INDIRECT(ADDRESS(($AN780-1)*36+($AO780-1)*12+6,COLUMN())):INDIRECT(ADDRESS(($AN780-1)*36+($AO780-1)*12+$AP780+4,COLUMN())),INDIRECT(ADDRESS(($AN780-1)*3+$AO780+5,$AP780+7)))&gt;=1,0,INDIRECT(ADDRESS(($AN780-1)*3+$AO780+5,$AP780+7)))))</f>
        <v>0</v>
      </c>
      <c r="AR780" s="204">
        <f ca="1">COUNTIF(INDIRECT("H"&amp;(ROW()+12*(($AN780-1)*3+$AO780)-ROW())/12+5):INDIRECT("S"&amp;(ROW()+12*(($AN780-1)*3+$AO780)-ROW())/12+5),AQ780)</f>
        <v>0</v>
      </c>
      <c r="AU780" s="204">
        <f ca="1">IF(AND(AQ780&gt;0,AR780&gt;0),COUNTIF(AU$6:AU779,"&gt;0")+1,0)</f>
        <v>0</v>
      </c>
    </row>
    <row r="781" spans="40:47">
      <c r="AN781" s="204">
        <v>22</v>
      </c>
      <c r="AO781" s="204">
        <v>2</v>
      </c>
      <c r="AP781" s="204">
        <v>8</v>
      </c>
      <c r="AQ781" s="204">
        <f ca="1">IF($AP781=1,IF(INDIRECT(ADDRESS(($AN781-1)*3+$AO781+5,$AP781+7))="",0,INDIRECT(ADDRESS(($AN781-1)*3+$AO781+5,$AP781+7))),IF(INDIRECT(ADDRESS(($AN781-1)*3+$AO781+5,$AP781+7))="",0,IF(COUNTIF(INDIRECT(ADDRESS(($AN781-1)*36+($AO781-1)*12+6,COLUMN())):INDIRECT(ADDRESS(($AN781-1)*36+($AO781-1)*12+$AP781+4,COLUMN())),INDIRECT(ADDRESS(($AN781-1)*3+$AO781+5,$AP781+7)))&gt;=1,0,INDIRECT(ADDRESS(($AN781-1)*3+$AO781+5,$AP781+7)))))</f>
        <v>0</v>
      </c>
      <c r="AR781" s="204">
        <f ca="1">COUNTIF(INDIRECT("H"&amp;(ROW()+12*(($AN781-1)*3+$AO781)-ROW())/12+5):INDIRECT("S"&amp;(ROW()+12*(($AN781-1)*3+$AO781)-ROW())/12+5),AQ781)</f>
        <v>0</v>
      </c>
      <c r="AU781" s="204">
        <f ca="1">IF(AND(AQ781&gt;0,AR781&gt;0),COUNTIF(AU$6:AU780,"&gt;0")+1,0)</f>
        <v>0</v>
      </c>
    </row>
    <row r="782" spans="40:47">
      <c r="AN782" s="204">
        <v>22</v>
      </c>
      <c r="AO782" s="204">
        <v>2</v>
      </c>
      <c r="AP782" s="204">
        <v>9</v>
      </c>
      <c r="AQ782" s="204">
        <f ca="1">IF($AP782=1,IF(INDIRECT(ADDRESS(($AN782-1)*3+$AO782+5,$AP782+7))="",0,INDIRECT(ADDRESS(($AN782-1)*3+$AO782+5,$AP782+7))),IF(INDIRECT(ADDRESS(($AN782-1)*3+$AO782+5,$AP782+7))="",0,IF(COUNTIF(INDIRECT(ADDRESS(($AN782-1)*36+($AO782-1)*12+6,COLUMN())):INDIRECT(ADDRESS(($AN782-1)*36+($AO782-1)*12+$AP782+4,COLUMN())),INDIRECT(ADDRESS(($AN782-1)*3+$AO782+5,$AP782+7)))&gt;=1,0,INDIRECT(ADDRESS(($AN782-1)*3+$AO782+5,$AP782+7)))))</f>
        <v>0</v>
      </c>
      <c r="AR782" s="204">
        <f ca="1">COUNTIF(INDIRECT("H"&amp;(ROW()+12*(($AN782-1)*3+$AO782)-ROW())/12+5):INDIRECT("S"&amp;(ROW()+12*(($AN782-1)*3+$AO782)-ROW())/12+5),AQ782)</f>
        <v>0</v>
      </c>
      <c r="AU782" s="204">
        <f ca="1">IF(AND(AQ782&gt;0,AR782&gt;0),COUNTIF(AU$6:AU781,"&gt;0")+1,0)</f>
        <v>0</v>
      </c>
    </row>
    <row r="783" spans="40:47">
      <c r="AN783" s="204">
        <v>22</v>
      </c>
      <c r="AO783" s="204">
        <v>2</v>
      </c>
      <c r="AP783" s="204">
        <v>10</v>
      </c>
      <c r="AQ783" s="204">
        <f ca="1">IF($AP783=1,IF(INDIRECT(ADDRESS(($AN783-1)*3+$AO783+5,$AP783+7))="",0,INDIRECT(ADDRESS(($AN783-1)*3+$AO783+5,$AP783+7))),IF(INDIRECT(ADDRESS(($AN783-1)*3+$AO783+5,$AP783+7))="",0,IF(COUNTIF(INDIRECT(ADDRESS(($AN783-1)*36+($AO783-1)*12+6,COLUMN())):INDIRECT(ADDRESS(($AN783-1)*36+($AO783-1)*12+$AP783+4,COLUMN())),INDIRECT(ADDRESS(($AN783-1)*3+$AO783+5,$AP783+7)))&gt;=1,0,INDIRECT(ADDRESS(($AN783-1)*3+$AO783+5,$AP783+7)))))</f>
        <v>0</v>
      </c>
      <c r="AR783" s="204">
        <f ca="1">COUNTIF(INDIRECT("H"&amp;(ROW()+12*(($AN783-1)*3+$AO783)-ROW())/12+5):INDIRECT("S"&amp;(ROW()+12*(($AN783-1)*3+$AO783)-ROW())/12+5),AQ783)</f>
        <v>0</v>
      </c>
      <c r="AU783" s="204">
        <f ca="1">IF(AND(AQ783&gt;0,AR783&gt;0),COUNTIF(AU$6:AU782,"&gt;0")+1,0)</f>
        <v>0</v>
      </c>
    </row>
    <row r="784" spans="40:47">
      <c r="AN784" s="204">
        <v>22</v>
      </c>
      <c r="AO784" s="204">
        <v>2</v>
      </c>
      <c r="AP784" s="204">
        <v>11</v>
      </c>
      <c r="AQ784" s="204">
        <f ca="1">IF($AP784=1,IF(INDIRECT(ADDRESS(($AN784-1)*3+$AO784+5,$AP784+7))="",0,INDIRECT(ADDRESS(($AN784-1)*3+$AO784+5,$AP784+7))),IF(INDIRECT(ADDRESS(($AN784-1)*3+$AO784+5,$AP784+7))="",0,IF(COUNTIF(INDIRECT(ADDRESS(($AN784-1)*36+($AO784-1)*12+6,COLUMN())):INDIRECT(ADDRESS(($AN784-1)*36+($AO784-1)*12+$AP784+4,COLUMN())),INDIRECT(ADDRESS(($AN784-1)*3+$AO784+5,$AP784+7)))&gt;=1,0,INDIRECT(ADDRESS(($AN784-1)*3+$AO784+5,$AP784+7)))))</f>
        <v>0</v>
      </c>
      <c r="AR784" s="204">
        <f ca="1">COUNTIF(INDIRECT("H"&amp;(ROW()+12*(($AN784-1)*3+$AO784)-ROW())/12+5):INDIRECT("S"&amp;(ROW()+12*(($AN784-1)*3+$AO784)-ROW())/12+5),AQ784)</f>
        <v>0</v>
      </c>
      <c r="AU784" s="204">
        <f ca="1">IF(AND(AQ784&gt;0,AR784&gt;0),COUNTIF(AU$6:AU783,"&gt;0")+1,0)</f>
        <v>0</v>
      </c>
    </row>
    <row r="785" spans="40:47">
      <c r="AN785" s="204">
        <v>22</v>
      </c>
      <c r="AO785" s="204">
        <v>2</v>
      </c>
      <c r="AP785" s="204">
        <v>12</v>
      </c>
      <c r="AQ785" s="204">
        <f ca="1">IF($AP785=1,IF(INDIRECT(ADDRESS(($AN785-1)*3+$AO785+5,$AP785+7))="",0,INDIRECT(ADDRESS(($AN785-1)*3+$AO785+5,$AP785+7))),IF(INDIRECT(ADDRESS(($AN785-1)*3+$AO785+5,$AP785+7))="",0,IF(COUNTIF(INDIRECT(ADDRESS(($AN785-1)*36+($AO785-1)*12+6,COLUMN())):INDIRECT(ADDRESS(($AN785-1)*36+($AO785-1)*12+$AP785+4,COLUMN())),INDIRECT(ADDRESS(($AN785-1)*3+$AO785+5,$AP785+7)))&gt;=1,0,INDIRECT(ADDRESS(($AN785-1)*3+$AO785+5,$AP785+7)))))</f>
        <v>0</v>
      </c>
      <c r="AR785" s="204">
        <f ca="1">COUNTIF(INDIRECT("H"&amp;(ROW()+12*(($AN785-1)*3+$AO785)-ROW())/12+5):INDIRECT("S"&amp;(ROW()+12*(($AN785-1)*3+$AO785)-ROW())/12+5),AQ785)</f>
        <v>0</v>
      </c>
      <c r="AU785" s="204">
        <f ca="1">IF(AND(AQ785&gt;0,AR785&gt;0),COUNTIF(AU$6:AU784,"&gt;0")+1,0)</f>
        <v>0</v>
      </c>
    </row>
    <row r="786" spans="40:47">
      <c r="AN786" s="204">
        <v>22</v>
      </c>
      <c r="AO786" s="204">
        <v>3</v>
      </c>
      <c r="AP786" s="204">
        <v>1</v>
      </c>
      <c r="AQ786" s="204">
        <f ca="1">IF($AP786=1,IF(INDIRECT(ADDRESS(($AN786-1)*3+$AO786+5,$AP786+7))="",0,INDIRECT(ADDRESS(($AN786-1)*3+$AO786+5,$AP786+7))),IF(INDIRECT(ADDRESS(($AN786-1)*3+$AO786+5,$AP786+7))="",0,IF(COUNTIF(INDIRECT(ADDRESS(($AN786-1)*36+($AO786-1)*12+6,COLUMN())):INDIRECT(ADDRESS(($AN786-1)*36+($AO786-1)*12+$AP786+4,COLUMN())),INDIRECT(ADDRESS(($AN786-1)*3+$AO786+5,$AP786+7)))&gt;=1,0,INDIRECT(ADDRESS(($AN786-1)*3+$AO786+5,$AP786+7)))))</f>
        <v>0</v>
      </c>
      <c r="AR786" s="204">
        <f ca="1">COUNTIF(INDIRECT("H"&amp;(ROW()+12*(($AN786-1)*3+$AO786)-ROW())/12+5):INDIRECT("S"&amp;(ROW()+12*(($AN786-1)*3+$AO786)-ROW())/12+5),AQ786)</f>
        <v>0</v>
      </c>
      <c r="AU786" s="204">
        <f ca="1">IF(AND(AQ786&gt;0,AR786&gt;0),COUNTIF(AU$6:AU785,"&gt;0")+1,0)</f>
        <v>0</v>
      </c>
    </row>
    <row r="787" spans="40:47">
      <c r="AN787" s="204">
        <v>22</v>
      </c>
      <c r="AO787" s="204">
        <v>3</v>
      </c>
      <c r="AP787" s="204">
        <v>2</v>
      </c>
      <c r="AQ787" s="204">
        <f ca="1">IF($AP787=1,IF(INDIRECT(ADDRESS(($AN787-1)*3+$AO787+5,$AP787+7))="",0,INDIRECT(ADDRESS(($AN787-1)*3+$AO787+5,$AP787+7))),IF(INDIRECT(ADDRESS(($AN787-1)*3+$AO787+5,$AP787+7))="",0,IF(COUNTIF(INDIRECT(ADDRESS(($AN787-1)*36+($AO787-1)*12+6,COLUMN())):INDIRECT(ADDRESS(($AN787-1)*36+($AO787-1)*12+$AP787+4,COLUMN())),INDIRECT(ADDRESS(($AN787-1)*3+$AO787+5,$AP787+7)))&gt;=1,0,INDIRECT(ADDRESS(($AN787-1)*3+$AO787+5,$AP787+7)))))</f>
        <v>0</v>
      </c>
      <c r="AR787" s="204">
        <f ca="1">COUNTIF(INDIRECT("H"&amp;(ROW()+12*(($AN787-1)*3+$AO787)-ROW())/12+5):INDIRECT("S"&amp;(ROW()+12*(($AN787-1)*3+$AO787)-ROW())/12+5),AQ787)</f>
        <v>0</v>
      </c>
      <c r="AU787" s="204">
        <f ca="1">IF(AND(AQ787&gt;0,AR787&gt;0),COUNTIF(AU$6:AU786,"&gt;0")+1,0)</f>
        <v>0</v>
      </c>
    </row>
    <row r="788" spans="40:47">
      <c r="AN788" s="204">
        <v>22</v>
      </c>
      <c r="AO788" s="204">
        <v>3</v>
      </c>
      <c r="AP788" s="204">
        <v>3</v>
      </c>
      <c r="AQ788" s="204">
        <f ca="1">IF($AP788=1,IF(INDIRECT(ADDRESS(($AN788-1)*3+$AO788+5,$AP788+7))="",0,INDIRECT(ADDRESS(($AN788-1)*3+$AO788+5,$AP788+7))),IF(INDIRECT(ADDRESS(($AN788-1)*3+$AO788+5,$AP788+7))="",0,IF(COUNTIF(INDIRECT(ADDRESS(($AN788-1)*36+($AO788-1)*12+6,COLUMN())):INDIRECT(ADDRESS(($AN788-1)*36+($AO788-1)*12+$AP788+4,COLUMN())),INDIRECT(ADDRESS(($AN788-1)*3+$AO788+5,$AP788+7)))&gt;=1,0,INDIRECT(ADDRESS(($AN788-1)*3+$AO788+5,$AP788+7)))))</f>
        <v>0</v>
      </c>
      <c r="AR788" s="204">
        <f ca="1">COUNTIF(INDIRECT("H"&amp;(ROW()+12*(($AN788-1)*3+$AO788)-ROW())/12+5):INDIRECT("S"&amp;(ROW()+12*(($AN788-1)*3+$AO788)-ROW())/12+5),AQ788)</f>
        <v>0</v>
      </c>
      <c r="AU788" s="204">
        <f ca="1">IF(AND(AQ788&gt;0,AR788&gt;0),COUNTIF(AU$6:AU787,"&gt;0")+1,0)</f>
        <v>0</v>
      </c>
    </row>
    <row r="789" spans="40:47">
      <c r="AN789" s="204">
        <v>22</v>
      </c>
      <c r="AO789" s="204">
        <v>3</v>
      </c>
      <c r="AP789" s="204">
        <v>4</v>
      </c>
      <c r="AQ789" s="204">
        <f ca="1">IF($AP789=1,IF(INDIRECT(ADDRESS(($AN789-1)*3+$AO789+5,$AP789+7))="",0,INDIRECT(ADDRESS(($AN789-1)*3+$AO789+5,$AP789+7))),IF(INDIRECT(ADDRESS(($AN789-1)*3+$AO789+5,$AP789+7))="",0,IF(COUNTIF(INDIRECT(ADDRESS(($AN789-1)*36+($AO789-1)*12+6,COLUMN())):INDIRECT(ADDRESS(($AN789-1)*36+($AO789-1)*12+$AP789+4,COLUMN())),INDIRECT(ADDRESS(($AN789-1)*3+$AO789+5,$AP789+7)))&gt;=1,0,INDIRECT(ADDRESS(($AN789-1)*3+$AO789+5,$AP789+7)))))</f>
        <v>0</v>
      </c>
      <c r="AR789" s="204">
        <f ca="1">COUNTIF(INDIRECT("H"&amp;(ROW()+12*(($AN789-1)*3+$AO789)-ROW())/12+5):INDIRECT("S"&amp;(ROW()+12*(($AN789-1)*3+$AO789)-ROW())/12+5),AQ789)</f>
        <v>0</v>
      </c>
      <c r="AU789" s="204">
        <f ca="1">IF(AND(AQ789&gt;0,AR789&gt;0),COUNTIF(AU$6:AU788,"&gt;0")+1,0)</f>
        <v>0</v>
      </c>
    </row>
    <row r="790" spans="40:47">
      <c r="AN790" s="204">
        <v>22</v>
      </c>
      <c r="AO790" s="204">
        <v>3</v>
      </c>
      <c r="AP790" s="204">
        <v>5</v>
      </c>
      <c r="AQ790" s="204">
        <f ca="1">IF($AP790=1,IF(INDIRECT(ADDRESS(($AN790-1)*3+$AO790+5,$AP790+7))="",0,INDIRECT(ADDRESS(($AN790-1)*3+$AO790+5,$AP790+7))),IF(INDIRECT(ADDRESS(($AN790-1)*3+$AO790+5,$AP790+7))="",0,IF(COUNTIF(INDIRECT(ADDRESS(($AN790-1)*36+($AO790-1)*12+6,COLUMN())):INDIRECT(ADDRESS(($AN790-1)*36+($AO790-1)*12+$AP790+4,COLUMN())),INDIRECT(ADDRESS(($AN790-1)*3+$AO790+5,$AP790+7)))&gt;=1,0,INDIRECT(ADDRESS(($AN790-1)*3+$AO790+5,$AP790+7)))))</f>
        <v>0</v>
      </c>
      <c r="AR790" s="204">
        <f ca="1">COUNTIF(INDIRECT("H"&amp;(ROW()+12*(($AN790-1)*3+$AO790)-ROW())/12+5):INDIRECT("S"&amp;(ROW()+12*(($AN790-1)*3+$AO790)-ROW())/12+5),AQ790)</f>
        <v>0</v>
      </c>
      <c r="AU790" s="204">
        <f ca="1">IF(AND(AQ790&gt;0,AR790&gt;0),COUNTIF(AU$6:AU789,"&gt;0")+1,0)</f>
        <v>0</v>
      </c>
    </row>
    <row r="791" spans="40:47">
      <c r="AN791" s="204">
        <v>22</v>
      </c>
      <c r="AO791" s="204">
        <v>3</v>
      </c>
      <c r="AP791" s="204">
        <v>6</v>
      </c>
      <c r="AQ791" s="204">
        <f ca="1">IF($AP791=1,IF(INDIRECT(ADDRESS(($AN791-1)*3+$AO791+5,$AP791+7))="",0,INDIRECT(ADDRESS(($AN791-1)*3+$AO791+5,$AP791+7))),IF(INDIRECT(ADDRESS(($AN791-1)*3+$AO791+5,$AP791+7))="",0,IF(COUNTIF(INDIRECT(ADDRESS(($AN791-1)*36+($AO791-1)*12+6,COLUMN())):INDIRECT(ADDRESS(($AN791-1)*36+($AO791-1)*12+$AP791+4,COLUMN())),INDIRECT(ADDRESS(($AN791-1)*3+$AO791+5,$AP791+7)))&gt;=1,0,INDIRECT(ADDRESS(($AN791-1)*3+$AO791+5,$AP791+7)))))</f>
        <v>0</v>
      </c>
      <c r="AR791" s="204">
        <f ca="1">COUNTIF(INDIRECT("H"&amp;(ROW()+12*(($AN791-1)*3+$AO791)-ROW())/12+5):INDIRECT("S"&amp;(ROW()+12*(($AN791-1)*3+$AO791)-ROW())/12+5),AQ791)</f>
        <v>0</v>
      </c>
      <c r="AU791" s="204">
        <f ca="1">IF(AND(AQ791&gt;0,AR791&gt;0),COUNTIF(AU$6:AU790,"&gt;0")+1,0)</f>
        <v>0</v>
      </c>
    </row>
    <row r="792" spans="40:47">
      <c r="AN792" s="204">
        <v>22</v>
      </c>
      <c r="AO792" s="204">
        <v>3</v>
      </c>
      <c r="AP792" s="204">
        <v>7</v>
      </c>
      <c r="AQ792" s="204">
        <f ca="1">IF($AP792=1,IF(INDIRECT(ADDRESS(($AN792-1)*3+$AO792+5,$AP792+7))="",0,INDIRECT(ADDRESS(($AN792-1)*3+$AO792+5,$AP792+7))),IF(INDIRECT(ADDRESS(($AN792-1)*3+$AO792+5,$AP792+7))="",0,IF(COUNTIF(INDIRECT(ADDRESS(($AN792-1)*36+($AO792-1)*12+6,COLUMN())):INDIRECT(ADDRESS(($AN792-1)*36+($AO792-1)*12+$AP792+4,COLUMN())),INDIRECT(ADDRESS(($AN792-1)*3+$AO792+5,$AP792+7)))&gt;=1,0,INDIRECT(ADDRESS(($AN792-1)*3+$AO792+5,$AP792+7)))))</f>
        <v>0</v>
      </c>
      <c r="AR792" s="204">
        <f ca="1">COUNTIF(INDIRECT("H"&amp;(ROW()+12*(($AN792-1)*3+$AO792)-ROW())/12+5):INDIRECT("S"&amp;(ROW()+12*(($AN792-1)*3+$AO792)-ROW())/12+5),AQ792)</f>
        <v>0</v>
      </c>
      <c r="AU792" s="204">
        <f ca="1">IF(AND(AQ792&gt;0,AR792&gt;0),COUNTIF(AU$6:AU791,"&gt;0")+1,0)</f>
        <v>0</v>
      </c>
    </row>
    <row r="793" spans="40:47">
      <c r="AN793" s="204">
        <v>22</v>
      </c>
      <c r="AO793" s="204">
        <v>3</v>
      </c>
      <c r="AP793" s="204">
        <v>8</v>
      </c>
      <c r="AQ793" s="204">
        <f ca="1">IF($AP793=1,IF(INDIRECT(ADDRESS(($AN793-1)*3+$AO793+5,$AP793+7))="",0,INDIRECT(ADDRESS(($AN793-1)*3+$AO793+5,$AP793+7))),IF(INDIRECT(ADDRESS(($AN793-1)*3+$AO793+5,$AP793+7))="",0,IF(COUNTIF(INDIRECT(ADDRESS(($AN793-1)*36+($AO793-1)*12+6,COLUMN())):INDIRECT(ADDRESS(($AN793-1)*36+($AO793-1)*12+$AP793+4,COLUMN())),INDIRECT(ADDRESS(($AN793-1)*3+$AO793+5,$AP793+7)))&gt;=1,0,INDIRECT(ADDRESS(($AN793-1)*3+$AO793+5,$AP793+7)))))</f>
        <v>0</v>
      </c>
      <c r="AR793" s="204">
        <f ca="1">COUNTIF(INDIRECT("H"&amp;(ROW()+12*(($AN793-1)*3+$AO793)-ROW())/12+5):INDIRECT("S"&amp;(ROW()+12*(($AN793-1)*3+$AO793)-ROW())/12+5),AQ793)</f>
        <v>0</v>
      </c>
      <c r="AU793" s="204">
        <f ca="1">IF(AND(AQ793&gt;0,AR793&gt;0),COUNTIF(AU$6:AU792,"&gt;0")+1,0)</f>
        <v>0</v>
      </c>
    </row>
    <row r="794" spans="40:47">
      <c r="AN794" s="204">
        <v>22</v>
      </c>
      <c r="AO794" s="204">
        <v>3</v>
      </c>
      <c r="AP794" s="204">
        <v>9</v>
      </c>
      <c r="AQ794" s="204">
        <f ca="1">IF($AP794=1,IF(INDIRECT(ADDRESS(($AN794-1)*3+$AO794+5,$AP794+7))="",0,INDIRECT(ADDRESS(($AN794-1)*3+$AO794+5,$AP794+7))),IF(INDIRECT(ADDRESS(($AN794-1)*3+$AO794+5,$AP794+7))="",0,IF(COUNTIF(INDIRECT(ADDRESS(($AN794-1)*36+($AO794-1)*12+6,COLUMN())):INDIRECT(ADDRESS(($AN794-1)*36+($AO794-1)*12+$AP794+4,COLUMN())),INDIRECT(ADDRESS(($AN794-1)*3+$AO794+5,$AP794+7)))&gt;=1,0,INDIRECT(ADDRESS(($AN794-1)*3+$AO794+5,$AP794+7)))))</f>
        <v>0</v>
      </c>
      <c r="AR794" s="204">
        <f ca="1">COUNTIF(INDIRECT("H"&amp;(ROW()+12*(($AN794-1)*3+$AO794)-ROW())/12+5):INDIRECT("S"&amp;(ROW()+12*(($AN794-1)*3+$AO794)-ROW())/12+5),AQ794)</f>
        <v>0</v>
      </c>
      <c r="AU794" s="204">
        <f ca="1">IF(AND(AQ794&gt;0,AR794&gt;0),COUNTIF(AU$6:AU793,"&gt;0")+1,0)</f>
        <v>0</v>
      </c>
    </row>
    <row r="795" spans="40:47">
      <c r="AN795" s="204">
        <v>22</v>
      </c>
      <c r="AO795" s="204">
        <v>3</v>
      </c>
      <c r="AP795" s="204">
        <v>10</v>
      </c>
      <c r="AQ795" s="204">
        <f ca="1">IF($AP795=1,IF(INDIRECT(ADDRESS(($AN795-1)*3+$AO795+5,$AP795+7))="",0,INDIRECT(ADDRESS(($AN795-1)*3+$AO795+5,$AP795+7))),IF(INDIRECT(ADDRESS(($AN795-1)*3+$AO795+5,$AP795+7))="",0,IF(COUNTIF(INDIRECT(ADDRESS(($AN795-1)*36+($AO795-1)*12+6,COLUMN())):INDIRECT(ADDRESS(($AN795-1)*36+($AO795-1)*12+$AP795+4,COLUMN())),INDIRECT(ADDRESS(($AN795-1)*3+$AO795+5,$AP795+7)))&gt;=1,0,INDIRECT(ADDRESS(($AN795-1)*3+$AO795+5,$AP795+7)))))</f>
        <v>0</v>
      </c>
      <c r="AR795" s="204">
        <f ca="1">COUNTIF(INDIRECT("H"&amp;(ROW()+12*(($AN795-1)*3+$AO795)-ROW())/12+5):INDIRECT("S"&amp;(ROW()+12*(($AN795-1)*3+$AO795)-ROW())/12+5),AQ795)</f>
        <v>0</v>
      </c>
      <c r="AU795" s="204">
        <f ca="1">IF(AND(AQ795&gt;0,AR795&gt;0),COUNTIF(AU$6:AU794,"&gt;0")+1,0)</f>
        <v>0</v>
      </c>
    </row>
    <row r="796" spans="40:47">
      <c r="AN796" s="204">
        <v>22</v>
      </c>
      <c r="AO796" s="204">
        <v>3</v>
      </c>
      <c r="AP796" s="204">
        <v>11</v>
      </c>
      <c r="AQ796" s="204">
        <f ca="1">IF($AP796=1,IF(INDIRECT(ADDRESS(($AN796-1)*3+$AO796+5,$AP796+7))="",0,INDIRECT(ADDRESS(($AN796-1)*3+$AO796+5,$AP796+7))),IF(INDIRECT(ADDRESS(($AN796-1)*3+$AO796+5,$AP796+7))="",0,IF(COUNTIF(INDIRECT(ADDRESS(($AN796-1)*36+($AO796-1)*12+6,COLUMN())):INDIRECT(ADDRESS(($AN796-1)*36+($AO796-1)*12+$AP796+4,COLUMN())),INDIRECT(ADDRESS(($AN796-1)*3+$AO796+5,$AP796+7)))&gt;=1,0,INDIRECT(ADDRESS(($AN796-1)*3+$AO796+5,$AP796+7)))))</f>
        <v>0</v>
      </c>
      <c r="AR796" s="204">
        <f ca="1">COUNTIF(INDIRECT("H"&amp;(ROW()+12*(($AN796-1)*3+$AO796)-ROW())/12+5):INDIRECT("S"&amp;(ROW()+12*(($AN796-1)*3+$AO796)-ROW())/12+5),AQ796)</f>
        <v>0</v>
      </c>
      <c r="AU796" s="204">
        <f ca="1">IF(AND(AQ796&gt;0,AR796&gt;0),COUNTIF(AU$6:AU795,"&gt;0")+1,0)</f>
        <v>0</v>
      </c>
    </row>
    <row r="797" spans="40:47">
      <c r="AN797" s="204">
        <v>22</v>
      </c>
      <c r="AO797" s="204">
        <v>3</v>
      </c>
      <c r="AP797" s="204">
        <v>12</v>
      </c>
      <c r="AQ797" s="204">
        <f ca="1">IF($AP797=1,IF(INDIRECT(ADDRESS(($AN797-1)*3+$AO797+5,$AP797+7))="",0,INDIRECT(ADDRESS(($AN797-1)*3+$AO797+5,$AP797+7))),IF(INDIRECT(ADDRESS(($AN797-1)*3+$AO797+5,$AP797+7))="",0,IF(COUNTIF(INDIRECT(ADDRESS(($AN797-1)*36+($AO797-1)*12+6,COLUMN())):INDIRECT(ADDRESS(($AN797-1)*36+($AO797-1)*12+$AP797+4,COLUMN())),INDIRECT(ADDRESS(($AN797-1)*3+$AO797+5,$AP797+7)))&gt;=1,0,INDIRECT(ADDRESS(($AN797-1)*3+$AO797+5,$AP797+7)))))</f>
        <v>0</v>
      </c>
      <c r="AR797" s="204">
        <f ca="1">COUNTIF(INDIRECT("H"&amp;(ROW()+12*(($AN797-1)*3+$AO797)-ROW())/12+5):INDIRECT("S"&amp;(ROW()+12*(($AN797-1)*3+$AO797)-ROW())/12+5),AQ797)</f>
        <v>0</v>
      </c>
      <c r="AU797" s="204">
        <f ca="1">IF(AND(AQ797&gt;0,AR797&gt;0),COUNTIF(AU$6:AU796,"&gt;0")+1,0)</f>
        <v>0</v>
      </c>
    </row>
    <row r="798" spans="40:47">
      <c r="AN798" s="204">
        <v>23</v>
      </c>
      <c r="AO798" s="204">
        <v>1</v>
      </c>
      <c r="AP798" s="204">
        <v>1</v>
      </c>
      <c r="AQ798" s="204">
        <f ca="1">IF($AP798=1,IF(INDIRECT(ADDRESS(($AN798-1)*3+$AO798+5,$AP798+7))="",0,INDIRECT(ADDRESS(($AN798-1)*3+$AO798+5,$AP798+7))),IF(INDIRECT(ADDRESS(($AN798-1)*3+$AO798+5,$AP798+7))="",0,IF(COUNTIF(INDIRECT(ADDRESS(($AN798-1)*36+($AO798-1)*12+6,COLUMN())):INDIRECT(ADDRESS(($AN798-1)*36+($AO798-1)*12+$AP798+4,COLUMN())),INDIRECT(ADDRESS(($AN798-1)*3+$AO798+5,$AP798+7)))&gt;=1,0,INDIRECT(ADDRESS(($AN798-1)*3+$AO798+5,$AP798+7)))))</f>
        <v>0</v>
      </c>
      <c r="AR798" s="204">
        <f ca="1">COUNTIF(INDIRECT("H"&amp;(ROW()+12*(($AN798-1)*3+$AO798)-ROW())/12+5):INDIRECT("S"&amp;(ROW()+12*(($AN798-1)*3+$AO798)-ROW())/12+5),AQ798)</f>
        <v>0</v>
      </c>
      <c r="AU798" s="204">
        <f ca="1">IF(AND(AQ798&gt;0,AR798&gt;0),COUNTIF(AU$6:AU797,"&gt;0")+1,0)</f>
        <v>0</v>
      </c>
    </row>
    <row r="799" spans="40:47">
      <c r="AN799" s="204">
        <v>23</v>
      </c>
      <c r="AO799" s="204">
        <v>1</v>
      </c>
      <c r="AP799" s="204">
        <v>2</v>
      </c>
      <c r="AQ799" s="204">
        <f ca="1">IF($AP799=1,IF(INDIRECT(ADDRESS(($AN799-1)*3+$AO799+5,$AP799+7))="",0,INDIRECT(ADDRESS(($AN799-1)*3+$AO799+5,$AP799+7))),IF(INDIRECT(ADDRESS(($AN799-1)*3+$AO799+5,$AP799+7))="",0,IF(COUNTIF(INDIRECT(ADDRESS(($AN799-1)*36+($AO799-1)*12+6,COLUMN())):INDIRECT(ADDRESS(($AN799-1)*36+($AO799-1)*12+$AP799+4,COLUMN())),INDIRECT(ADDRESS(($AN799-1)*3+$AO799+5,$AP799+7)))&gt;=1,0,INDIRECT(ADDRESS(($AN799-1)*3+$AO799+5,$AP799+7)))))</f>
        <v>0</v>
      </c>
      <c r="AR799" s="204">
        <f ca="1">COUNTIF(INDIRECT("H"&amp;(ROW()+12*(($AN799-1)*3+$AO799)-ROW())/12+5):INDIRECT("S"&amp;(ROW()+12*(($AN799-1)*3+$AO799)-ROW())/12+5),AQ799)</f>
        <v>0</v>
      </c>
      <c r="AU799" s="204">
        <f ca="1">IF(AND(AQ799&gt;0,AR799&gt;0),COUNTIF(AU$6:AU798,"&gt;0")+1,0)</f>
        <v>0</v>
      </c>
    </row>
    <row r="800" spans="40:47">
      <c r="AN800" s="204">
        <v>23</v>
      </c>
      <c r="AO800" s="204">
        <v>1</v>
      </c>
      <c r="AP800" s="204">
        <v>3</v>
      </c>
      <c r="AQ800" s="204">
        <f ca="1">IF($AP800=1,IF(INDIRECT(ADDRESS(($AN800-1)*3+$AO800+5,$AP800+7))="",0,INDIRECT(ADDRESS(($AN800-1)*3+$AO800+5,$AP800+7))),IF(INDIRECT(ADDRESS(($AN800-1)*3+$AO800+5,$AP800+7))="",0,IF(COUNTIF(INDIRECT(ADDRESS(($AN800-1)*36+($AO800-1)*12+6,COLUMN())):INDIRECT(ADDRESS(($AN800-1)*36+($AO800-1)*12+$AP800+4,COLUMN())),INDIRECT(ADDRESS(($AN800-1)*3+$AO800+5,$AP800+7)))&gt;=1,0,INDIRECT(ADDRESS(($AN800-1)*3+$AO800+5,$AP800+7)))))</f>
        <v>0</v>
      </c>
      <c r="AR800" s="204">
        <f ca="1">COUNTIF(INDIRECT("H"&amp;(ROW()+12*(($AN800-1)*3+$AO800)-ROW())/12+5):INDIRECT("S"&amp;(ROW()+12*(($AN800-1)*3+$AO800)-ROW())/12+5),AQ800)</f>
        <v>0</v>
      </c>
      <c r="AU800" s="204">
        <f ca="1">IF(AND(AQ800&gt;0,AR800&gt;0),COUNTIF(AU$6:AU799,"&gt;0")+1,0)</f>
        <v>0</v>
      </c>
    </row>
    <row r="801" spans="40:47">
      <c r="AN801" s="204">
        <v>23</v>
      </c>
      <c r="AO801" s="204">
        <v>1</v>
      </c>
      <c r="AP801" s="204">
        <v>4</v>
      </c>
      <c r="AQ801" s="204">
        <f ca="1">IF($AP801=1,IF(INDIRECT(ADDRESS(($AN801-1)*3+$AO801+5,$AP801+7))="",0,INDIRECT(ADDRESS(($AN801-1)*3+$AO801+5,$AP801+7))),IF(INDIRECT(ADDRESS(($AN801-1)*3+$AO801+5,$AP801+7))="",0,IF(COUNTIF(INDIRECT(ADDRESS(($AN801-1)*36+($AO801-1)*12+6,COLUMN())):INDIRECT(ADDRESS(($AN801-1)*36+($AO801-1)*12+$AP801+4,COLUMN())),INDIRECT(ADDRESS(($AN801-1)*3+$AO801+5,$AP801+7)))&gt;=1,0,INDIRECT(ADDRESS(($AN801-1)*3+$AO801+5,$AP801+7)))))</f>
        <v>0</v>
      </c>
      <c r="AR801" s="204">
        <f ca="1">COUNTIF(INDIRECT("H"&amp;(ROW()+12*(($AN801-1)*3+$AO801)-ROW())/12+5):INDIRECT("S"&amp;(ROW()+12*(($AN801-1)*3+$AO801)-ROW())/12+5),AQ801)</f>
        <v>0</v>
      </c>
      <c r="AU801" s="204">
        <f ca="1">IF(AND(AQ801&gt;0,AR801&gt;0),COUNTIF(AU$6:AU800,"&gt;0")+1,0)</f>
        <v>0</v>
      </c>
    </row>
    <row r="802" spans="40:47">
      <c r="AN802" s="204">
        <v>23</v>
      </c>
      <c r="AO802" s="204">
        <v>1</v>
      </c>
      <c r="AP802" s="204">
        <v>5</v>
      </c>
      <c r="AQ802" s="204">
        <f ca="1">IF($AP802=1,IF(INDIRECT(ADDRESS(($AN802-1)*3+$AO802+5,$AP802+7))="",0,INDIRECT(ADDRESS(($AN802-1)*3+$AO802+5,$AP802+7))),IF(INDIRECT(ADDRESS(($AN802-1)*3+$AO802+5,$AP802+7))="",0,IF(COUNTIF(INDIRECT(ADDRESS(($AN802-1)*36+($AO802-1)*12+6,COLUMN())):INDIRECT(ADDRESS(($AN802-1)*36+($AO802-1)*12+$AP802+4,COLUMN())),INDIRECT(ADDRESS(($AN802-1)*3+$AO802+5,$AP802+7)))&gt;=1,0,INDIRECT(ADDRESS(($AN802-1)*3+$AO802+5,$AP802+7)))))</f>
        <v>0</v>
      </c>
      <c r="AR802" s="204">
        <f ca="1">COUNTIF(INDIRECT("H"&amp;(ROW()+12*(($AN802-1)*3+$AO802)-ROW())/12+5):INDIRECT("S"&amp;(ROW()+12*(($AN802-1)*3+$AO802)-ROW())/12+5),AQ802)</f>
        <v>0</v>
      </c>
      <c r="AU802" s="204">
        <f ca="1">IF(AND(AQ802&gt;0,AR802&gt;0),COUNTIF(AU$6:AU801,"&gt;0")+1,0)</f>
        <v>0</v>
      </c>
    </row>
    <row r="803" spans="40:47">
      <c r="AN803" s="204">
        <v>23</v>
      </c>
      <c r="AO803" s="204">
        <v>1</v>
      </c>
      <c r="AP803" s="204">
        <v>6</v>
      </c>
      <c r="AQ803" s="204">
        <f ca="1">IF($AP803=1,IF(INDIRECT(ADDRESS(($AN803-1)*3+$AO803+5,$AP803+7))="",0,INDIRECT(ADDRESS(($AN803-1)*3+$AO803+5,$AP803+7))),IF(INDIRECT(ADDRESS(($AN803-1)*3+$AO803+5,$AP803+7))="",0,IF(COUNTIF(INDIRECT(ADDRESS(($AN803-1)*36+($AO803-1)*12+6,COLUMN())):INDIRECT(ADDRESS(($AN803-1)*36+($AO803-1)*12+$AP803+4,COLUMN())),INDIRECT(ADDRESS(($AN803-1)*3+$AO803+5,$AP803+7)))&gt;=1,0,INDIRECT(ADDRESS(($AN803-1)*3+$AO803+5,$AP803+7)))))</f>
        <v>0</v>
      </c>
      <c r="AR803" s="204">
        <f ca="1">COUNTIF(INDIRECT("H"&amp;(ROW()+12*(($AN803-1)*3+$AO803)-ROW())/12+5):INDIRECT("S"&amp;(ROW()+12*(($AN803-1)*3+$AO803)-ROW())/12+5),AQ803)</f>
        <v>0</v>
      </c>
      <c r="AU803" s="204">
        <f ca="1">IF(AND(AQ803&gt;0,AR803&gt;0),COUNTIF(AU$6:AU802,"&gt;0")+1,0)</f>
        <v>0</v>
      </c>
    </row>
    <row r="804" spans="40:47">
      <c r="AN804" s="204">
        <v>23</v>
      </c>
      <c r="AO804" s="204">
        <v>1</v>
      </c>
      <c r="AP804" s="204">
        <v>7</v>
      </c>
      <c r="AQ804" s="204">
        <f ca="1">IF($AP804=1,IF(INDIRECT(ADDRESS(($AN804-1)*3+$AO804+5,$AP804+7))="",0,INDIRECT(ADDRESS(($AN804-1)*3+$AO804+5,$AP804+7))),IF(INDIRECT(ADDRESS(($AN804-1)*3+$AO804+5,$AP804+7))="",0,IF(COUNTIF(INDIRECT(ADDRESS(($AN804-1)*36+($AO804-1)*12+6,COLUMN())):INDIRECT(ADDRESS(($AN804-1)*36+($AO804-1)*12+$AP804+4,COLUMN())),INDIRECT(ADDRESS(($AN804-1)*3+$AO804+5,$AP804+7)))&gt;=1,0,INDIRECT(ADDRESS(($AN804-1)*3+$AO804+5,$AP804+7)))))</f>
        <v>0</v>
      </c>
      <c r="AR804" s="204">
        <f ca="1">COUNTIF(INDIRECT("H"&amp;(ROW()+12*(($AN804-1)*3+$AO804)-ROW())/12+5):INDIRECT("S"&amp;(ROW()+12*(($AN804-1)*3+$AO804)-ROW())/12+5),AQ804)</f>
        <v>0</v>
      </c>
      <c r="AU804" s="204">
        <f ca="1">IF(AND(AQ804&gt;0,AR804&gt;0),COUNTIF(AU$6:AU803,"&gt;0")+1,0)</f>
        <v>0</v>
      </c>
    </row>
    <row r="805" spans="40:47">
      <c r="AN805" s="204">
        <v>23</v>
      </c>
      <c r="AO805" s="204">
        <v>1</v>
      </c>
      <c r="AP805" s="204">
        <v>8</v>
      </c>
      <c r="AQ805" s="204">
        <f ca="1">IF($AP805=1,IF(INDIRECT(ADDRESS(($AN805-1)*3+$AO805+5,$AP805+7))="",0,INDIRECT(ADDRESS(($AN805-1)*3+$AO805+5,$AP805+7))),IF(INDIRECT(ADDRESS(($AN805-1)*3+$AO805+5,$AP805+7))="",0,IF(COUNTIF(INDIRECT(ADDRESS(($AN805-1)*36+($AO805-1)*12+6,COLUMN())):INDIRECT(ADDRESS(($AN805-1)*36+($AO805-1)*12+$AP805+4,COLUMN())),INDIRECT(ADDRESS(($AN805-1)*3+$AO805+5,$AP805+7)))&gt;=1,0,INDIRECT(ADDRESS(($AN805-1)*3+$AO805+5,$AP805+7)))))</f>
        <v>0</v>
      </c>
      <c r="AR805" s="204">
        <f ca="1">COUNTIF(INDIRECT("H"&amp;(ROW()+12*(($AN805-1)*3+$AO805)-ROW())/12+5):INDIRECT("S"&amp;(ROW()+12*(($AN805-1)*3+$AO805)-ROW())/12+5),AQ805)</f>
        <v>0</v>
      </c>
      <c r="AU805" s="204">
        <f ca="1">IF(AND(AQ805&gt;0,AR805&gt;0),COUNTIF(AU$6:AU804,"&gt;0")+1,0)</f>
        <v>0</v>
      </c>
    </row>
    <row r="806" spans="40:47">
      <c r="AN806" s="204">
        <v>23</v>
      </c>
      <c r="AO806" s="204">
        <v>1</v>
      </c>
      <c r="AP806" s="204">
        <v>9</v>
      </c>
      <c r="AQ806" s="204">
        <f ca="1">IF($AP806=1,IF(INDIRECT(ADDRESS(($AN806-1)*3+$AO806+5,$AP806+7))="",0,INDIRECT(ADDRESS(($AN806-1)*3+$AO806+5,$AP806+7))),IF(INDIRECT(ADDRESS(($AN806-1)*3+$AO806+5,$AP806+7))="",0,IF(COUNTIF(INDIRECT(ADDRESS(($AN806-1)*36+($AO806-1)*12+6,COLUMN())):INDIRECT(ADDRESS(($AN806-1)*36+($AO806-1)*12+$AP806+4,COLUMN())),INDIRECT(ADDRESS(($AN806-1)*3+$AO806+5,$AP806+7)))&gt;=1,0,INDIRECT(ADDRESS(($AN806-1)*3+$AO806+5,$AP806+7)))))</f>
        <v>0</v>
      </c>
      <c r="AR806" s="204">
        <f ca="1">COUNTIF(INDIRECT("H"&amp;(ROW()+12*(($AN806-1)*3+$AO806)-ROW())/12+5):INDIRECT("S"&amp;(ROW()+12*(($AN806-1)*3+$AO806)-ROW())/12+5),AQ806)</f>
        <v>0</v>
      </c>
      <c r="AU806" s="204">
        <f ca="1">IF(AND(AQ806&gt;0,AR806&gt;0),COUNTIF(AU$6:AU805,"&gt;0")+1,0)</f>
        <v>0</v>
      </c>
    </row>
    <row r="807" spans="40:47">
      <c r="AN807" s="204">
        <v>23</v>
      </c>
      <c r="AO807" s="204">
        <v>1</v>
      </c>
      <c r="AP807" s="204">
        <v>10</v>
      </c>
      <c r="AQ807" s="204">
        <f ca="1">IF($AP807=1,IF(INDIRECT(ADDRESS(($AN807-1)*3+$AO807+5,$AP807+7))="",0,INDIRECT(ADDRESS(($AN807-1)*3+$AO807+5,$AP807+7))),IF(INDIRECT(ADDRESS(($AN807-1)*3+$AO807+5,$AP807+7))="",0,IF(COUNTIF(INDIRECT(ADDRESS(($AN807-1)*36+($AO807-1)*12+6,COLUMN())):INDIRECT(ADDRESS(($AN807-1)*36+($AO807-1)*12+$AP807+4,COLUMN())),INDIRECT(ADDRESS(($AN807-1)*3+$AO807+5,$AP807+7)))&gt;=1,0,INDIRECT(ADDRESS(($AN807-1)*3+$AO807+5,$AP807+7)))))</f>
        <v>0</v>
      </c>
      <c r="AR807" s="204">
        <f ca="1">COUNTIF(INDIRECT("H"&amp;(ROW()+12*(($AN807-1)*3+$AO807)-ROW())/12+5):INDIRECT("S"&amp;(ROW()+12*(($AN807-1)*3+$AO807)-ROW())/12+5),AQ807)</f>
        <v>0</v>
      </c>
      <c r="AU807" s="204">
        <f ca="1">IF(AND(AQ807&gt;0,AR807&gt;0),COUNTIF(AU$6:AU806,"&gt;0")+1,0)</f>
        <v>0</v>
      </c>
    </row>
    <row r="808" spans="40:47">
      <c r="AN808" s="204">
        <v>23</v>
      </c>
      <c r="AO808" s="204">
        <v>1</v>
      </c>
      <c r="AP808" s="204">
        <v>11</v>
      </c>
      <c r="AQ808" s="204">
        <f ca="1">IF($AP808=1,IF(INDIRECT(ADDRESS(($AN808-1)*3+$AO808+5,$AP808+7))="",0,INDIRECT(ADDRESS(($AN808-1)*3+$AO808+5,$AP808+7))),IF(INDIRECT(ADDRESS(($AN808-1)*3+$AO808+5,$AP808+7))="",0,IF(COUNTIF(INDIRECT(ADDRESS(($AN808-1)*36+($AO808-1)*12+6,COLUMN())):INDIRECT(ADDRESS(($AN808-1)*36+($AO808-1)*12+$AP808+4,COLUMN())),INDIRECT(ADDRESS(($AN808-1)*3+$AO808+5,$AP808+7)))&gt;=1,0,INDIRECT(ADDRESS(($AN808-1)*3+$AO808+5,$AP808+7)))))</f>
        <v>0</v>
      </c>
      <c r="AR808" s="204">
        <f ca="1">COUNTIF(INDIRECT("H"&amp;(ROW()+12*(($AN808-1)*3+$AO808)-ROW())/12+5):INDIRECT("S"&amp;(ROW()+12*(($AN808-1)*3+$AO808)-ROW())/12+5),AQ808)</f>
        <v>0</v>
      </c>
      <c r="AU808" s="204">
        <f ca="1">IF(AND(AQ808&gt;0,AR808&gt;0),COUNTIF(AU$6:AU807,"&gt;0")+1,0)</f>
        <v>0</v>
      </c>
    </row>
    <row r="809" spans="40:47">
      <c r="AN809" s="204">
        <v>23</v>
      </c>
      <c r="AO809" s="204">
        <v>1</v>
      </c>
      <c r="AP809" s="204">
        <v>12</v>
      </c>
      <c r="AQ809" s="204">
        <f ca="1">IF($AP809=1,IF(INDIRECT(ADDRESS(($AN809-1)*3+$AO809+5,$AP809+7))="",0,INDIRECT(ADDRESS(($AN809-1)*3+$AO809+5,$AP809+7))),IF(INDIRECT(ADDRESS(($AN809-1)*3+$AO809+5,$AP809+7))="",0,IF(COUNTIF(INDIRECT(ADDRESS(($AN809-1)*36+($AO809-1)*12+6,COLUMN())):INDIRECT(ADDRESS(($AN809-1)*36+($AO809-1)*12+$AP809+4,COLUMN())),INDIRECT(ADDRESS(($AN809-1)*3+$AO809+5,$AP809+7)))&gt;=1,0,INDIRECT(ADDRESS(($AN809-1)*3+$AO809+5,$AP809+7)))))</f>
        <v>0</v>
      </c>
      <c r="AR809" s="204">
        <f ca="1">COUNTIF(INDIRECT("H"&amp;(ROW()+12*(($AN809-1)*3+$AO809)-ROW())/12+5):INDIRECT("S"&amp;(ROW()+12*(($AN809-1)*3+$AO809)-ROW())/12+5),AQ809)</f>
        <v>0</v>
      </c>
      <c r="AU809" s="204">
        <f ca="1">IF(AND(AQ809&gt;0,AR809&gt;0),COUNTIF(AU$6:AU808,"&gt;0")+1,0)</f>
        <v>0</v>
      </c>
    </row>
    <row r="810" spans="40:47">
      <c r="AN810" s="204">
        <v>23</v>
      </c>
      <c r="AO810" s="204">
        <v>2</v>
      </c>
      <c r="AP810" s="204">
        <v>1</v>
      </c>
      <c r="AQ810" s="204">
        <f ca="1">IF($AP810=1,IF(INDIRECT(ADDRESS(($AN810-1)*3+$AO810+5,$AP810+7))="",0,INDIRECT(ADDRESS(($AN810-1)*3+$AO810+5,$AP810+7))),IF(INDIRECT(ADDRESS(($AN810-1)*3+$AO810+5,$AP810+7))="",0,IF(COUNTIF(INDIRECT(ADDRESS(($AN810-1)*36+($AO810-1)*12+6,COLUMN())):INDIRECT(ADDRESS(($AN810-1)*36+($AO810-1)*12+$AP810+4,COLUMN())),INDIRECT(ADDRESS(($AN810-1)*3+$AO810+5,$AP810+7)))&gt;=1,0,INDIRECT(ADDRESS(($AN810-1)*3+$AO810+5,$AP810+7)))))</f>
        <v>0</v>
      </c>
      <c r="AR810" s="204">
        <f ca="1">COUNTIF(INDIRECT("H"&amp;(ROW()+12*(($AN810-1)*3+$AO810)-ROW())/12+5):INDIRECT("S"&amp;(ROW()+12*(($AN810-1)*3+$AO810)-ROW())/12+5),AQ810)</f>
        <v>0</v>
      </c>
      <c r="AU810" s="204">
        <f ca="1">IF(AND(AQ810&gt;0,AR810&gt;0),COUNTIF(AU$6:AU809,"&gt;0")+1,0)</f>
        <v>0</v>
      </c>
    </row>
    <row r="811" spans="40:47">
      <c r="AN811" s="204">
        <v>23</v>
      </c>
      <c r="AO811" s="204">
        <v>2</v>
      </c>
      <c r="AP811" s="204">
        <v>2</v>
      </c>
      <c r="AQ811" s="204">
        <f ca="1">IF($AP811=1,IF(INDIRECT(ADDRESS(($AN811-1)*3+$AO811+5,$AP811+7))="",0,INDIRECT(ADDRESS(($AN811-1)*3+$AO811+5,$AP811+7))),IF(INDIRECT(ADDRESS(($AN811-1)*3+$AO811+5,$AP811+7))="",0,IF(COUNTIF(INDIRECT(ADDRESS(($AN811-1)*36+($AO811-1)*12+6,COLUMN())):INDIRECT(ADDRESS(($AN811-1)*36+($AO811-1)*12+$AP811+4,COLUMN())),INDIRECT(ADDRESS(($AN811-1)*3+$AO811+5,$AP811+7)))&gt;=1,0,INDIRECT(ADDRESS(($AN811-1)*3+$AO811+5,$AP811+7)))))</f>
        <v>0</v>
      </c>
      <c r="AR811" s="204">
        <f ca="1">COUNTIF(INDIRECT("H"&amp;(ROW()+12*(($AN811-1)*3+$AO811)-ROW())/12+5):INDIRECT("S"&amp;(ROW()+12*(($AN811-1)*3+$AO811)-ROW())/12+5),AQ811)</f>
        <v>0</v>
      </c>
      <c r="AU811" s="204">
        <f ca="1">IF(AND(AQ811&gt;0,AR811&gt;0),COUNTIF(AU$6:AU810,"&gt;0")+1,0)</f>
        <v>0</v>
      </c>
    </row>
    <row r="812" spans="40:47">
      <c r="AN812" s="204">
        <v>23</v>
      </c>
      <c r="AO812" s="204">
        <v>2</v>
      </c>
      <c r="AP812" s="204">
        <v>3</v>
      </c>
      <c r="AQ812" s="204">
        <f ca="1">IF($AP812=1,IF(INDIRECT(ADDRESS(($AN812-1)*3+$AO812+5,$AP812+7))="",0,INDIRECT(ADDRESS(($AN812-1)*3+$AO812+5,$AP812+7))),IF(INDIRECT(ADDRESS(($AN812-1)*3+$AO812+5,$AP812+7))="",0,IF(COUNTIF(INDIRECT(ADDRESS(($AN812-1)*36+($AO812-1)*12+6,COLUMN())):INDIRECT(ADDRESS(($AN812-1)*36+($AO812-1)*12+$AP812+4,COLUMN())),INDIRECT(ADDRESS(($AN812-1)*3+$AO812+5,$AP812+7)))&gt;=1,0,INDIRECT(ADDRESS(($AN812-1)*3+$AO812+5,$AP812+7)))))</f>
        <v>0</v>
      </c>
      <c r="AR812" s="204">
        <f ca="1">COUNTIF(INDIRECT("H"&amp;(ROW()+12*(($AN812-1)*3+$AO812)-ROW())/12+5):INDIRECT("S"&amp;(ROW()+12*(($AN812-1)*3+$AO812)-ROW())/12+5),AQ812)</f>
        <v>0</v>
      </c>
      <c r="AU812" s="204">
        <f ca="1">IF(AND(AQ812&gt;0,AR812&gt;0),COUNTIF(AU$6:AU811,"&gt;0")+1,0)</f>
        <v>0</v>
      </c>
    </row>
    <row r="813" spans="40:47">
      <c r="AN813" s="204">
        <v>23</v>
      </c>
      <c r="AO813" s="204">
        <v>2</v>
      </c>
      <c r="AP813" s="204">
        <v>4</v>
      </c>
      <c r="AQ813" s="204">
        <f ca="1">IF($AP813=1,IF(INDIRECT(ADDRESS(($AN813-1)*3+$AO813+5,$AP813+7))="",0,INDIRECT(ADDRESS(($AN813-1)*3+$AO813+5,$AP813+7))),IF(INDIRECT(ADDRESS(($AN813-1)*3+$AO813+5,$AP813+7))="",0,IF(COUNTIF(INDIRECT(ADDRESS(($AN813-1)*36+($AO813-1)*12+6,COLUMN())):INDIRECT(ADDRESS(($AN813-1)*36+($AO813-1)*12+$AP813+4,COLUMN())),INDIRECT(ADDRESS(($AN813-1)*3+$AO813+5,$AP813+7)))&gt;=1,0,INDIRECT(ADDRESS(($AN813-1)*3+$AO813+5,$AP813+7)))))</f>
        <v>0</v>
      </c>
      <c r="AR813" s="204">
        <f ca="1">COUNTIF(INDIRECT("H"&amp;(ROW()+12*(($AN813-1)*3+$AO813)-ROW())/12+5):INDIRECT("S"&amp;(ROW()+12*(($AN813-1)*3+$AO813)-ROW())/12+5),AQ813)</f>
        <v>0</v>
      </c>
      <c r="AU813" s="204">
        <f ca="1">IF(AND(AQ813&gt;0,AR813&gt;0),COUNTIF(AU$6:AU812,"&gt;0")+1,0)</f>
        <v>0</v>
      </c>
    </row>
    <row r="814" spans="40:47">
      <c r="AN814" s="204">
        <v>23</v>
      </c>
      <c r="AO814" s="204">
        <v>2</v>
      </c>
      <c r="AP814" s="204">
        <v>5</v>
      </c>
      <c r="AQ814" s="204">
        <f ca="1">IF($AP814=1,IF(INDIRECT(ADDRESS(($AN814-1)*3+$AO814+5,$AP814+7))="",0,INDIRECT(ADDRESS(($AN814-1)*3+$AO814+5,$AP814+7))),IF(INDIRECT(ADDRESS(($AN814-1)*3+$AO814+5,$AP814+7))="",0,IF(COUNTIF(INDIRECT(ADDRESS(($AN814-1)*36+($AO814-1)*12+6,COLUMN())):INDIRECT(ADDRESS(($AN814-1)*36+($AO814-1)*12+$AP814+4,COLUMN())),INDIRECT(ADDRESS(($AN814-1)*3+$AO814+5,$AP814+7)))&gt;=1,0,INDIRECT(ADDRESS(($AN814-1)*3+$AO814+5,$AP814+7)))))</f>
        <v>0</v>
      </c>
      <c r="AR814" s="204">
        <f ca="1">COUNTIF(INDIRECT("H"&amp;(ROW()+12*(($AN814-1)*3+$AO814)-ROW())/12+5):INDIRECT("S"&amp;(ROW()+12*(($AN814-1)*3+$AO814)-ROW())/12+5),AQ814)</f>
        <v>0</v>
      </c>
      <c r="AU814" s="204">
        <f ca="1">IF(AND(AQ814&gt;0,AR814&gt;0),COUNTIF(AU$6:AU813,"&gt;0")+1,0)</f>
        <v>0</v>
      </c>
    </row>
    <row r="815" spans="40:47">
      <c r="AN815" s="204">
        <v>23</v>
      </c>
      <c r="AO815" s="204">
        <v>2</v>
      </c>
      <c r="AP815" s="204">
        <v>6</v>
      </c>
      <c r="AQ815" s="204">
        <f ca="1">IF($AP815=1,IF(INDIRECT(ADDRESS(($AN815-1)*3+$AO815+5,$AP815+7))="",0,INDIRECT(ADDRESS(($AN815-1)*3+$AO815+5,$AP815+7))),IF(INDIRECT(ADDRESS(($AN815-1)*3+$AO815+5,$AP815+7))="",0,IF(COUNTIF(INDIRECT(ADDRESS(($AN815-1)*36+($AO815-1)*12+6,COLUMN())):INDIRECT(ADDRESS(($AN815-1)*36+($AO815-1)*12+$AP815+4,COLUMN())),INDIRECT(ADDRESS(($AN815-1)*3+$AO815+5,$AP815+7)))&gt;=1,0,INDIRECT(ADDRESS(($AN815-1)*3+$AO815+5,$AP815+7)))))</f>
        <v>0</v>
      </c>
      <c r="AR815" s="204">
        <f ca="1">COUNTIF(INDIRECT("H"&amp;(ROW()+12*(($AN815-1)*3+$AO815)-ROW())/12+5):INDIRECT("S"&amp;(ROW()+12*(($AN815-1)*3+$AO815)-ROW())/12+5),AQ815)</f>
        <v>0</v>
      </c>
      <c r="AU815" s="204">
        <f ca="1">IF(AND(AQ815&gt;0,AR815&gt;0),COUNTIF(AU$6:AU814,"&gt;0")+1,0)</f>
        <v>0</v>
      </c>
    </row>
    <row r="816" spans="40:47">
      <c r="AN816" s="204">
        <v>23</v>
      </c>
      <c r="AO816" s="204">
        <v>2</v>
      </c>
      <c r="AP816" s="204">
        <v>7</v>
      </c>
      <c r="AQ816" s="204">
        <f ca="1">IF($AP816=1,IF(INDIRECT(ADDRESS(($AN816-1)*3+$AO816+5,$AP816+7))="",0,INDIRECT(ADDRESS(($AN816-1)*3+$AO816+5,$AP816+7))),IF(INDIRECT(ADDRESS(($AN816-1)*3+$AO816+5,$AP816+7))="",0,IF(COUNTIF(INDIRECT(ADDRESS(($AN816-1)*36+($AO816-1)*12+6,COLUMN())):INDIRECT(ADDRESS(($AN816-1)*36+($AO816-1)*12+$AP816+4,COLUMN())),INDIRECT(ADDRESS(($AN816-1)*3+$AO816+5,$AP816+7)))&gt;=1,0,INDIRECT(ADDRESS(($AN816-1)*3+$AO816+5,$AP816+7)))))</f>
        <v>0</v>
      </c>
      <c r="AR816" s="204">
        <f ca="1">COUNTIF(INDIRECT("H"&amp;(ROW()+12*(($AN816-1)*3+$AO816)-ROW())/12+5):INDIRECT("S"&amp;(ROW()+12*(($AN816-1)*3+$AO816)-ROW())/12+5),AQ816)</f>
        <v>0</v>
      </c>
      <c r="AU816" s="204">
        <f ca="1">IF(AND(AQ816&gt;0,AR816&gt;0),COUNTIF(AU$6:AU815,"&gt;0")+1,0)</f>
        <v>0</v>
      </c>
    </row>
    <row r="817" spans="40:47">
      <c r="AN817" s="204">
        <v>23</v>
      </c>
      <c r="AO817" s="204">
        <v>2</v>
      </c>
      <c r="AP817" s="204">
        <v>8</v>
      </c>
      <c r="AQ817" s="204">
        <f ca="1">IF($AP817=1,IF(INDIRECT(ADDRESS(($AN817-1)*3+$AO817+5,$AP817+7))="",0,INDIRECT(ADDRESS(($AN817-1)*3+$AO817+5,$AP817+7))),IF(INDIRECT(ADDRESS(($AN817-1)*3+$AO817+5,$AP817+7))="",0,IF(COUNTIF(INDIRECT(ADDRESS(($AN817-1)*36+($AO817-1)*12+6,COLUMN())):INDIRECT(ADDRESS(($AN817-1)*36+($AO817-1)*12+$AP817+4,COLUMN())),INDIRECT(ADDRESS(($AN817-1)*3+$AO817+5,$AP817+7)))&gt;=1,0,INDIRECT(ADDRESS(($AN817-1)*3+$AO817+5,$AP817+7)))))</f>
        <v>0</v>
      </c>
      <c r="AR817" s="204">
        <f ca="1">COUNTIF(INDIRECT("H"&amp;(ROW()+12*(($AN817-1)*3+$AO817)-ROW())/12+5):INDIRECT("S"&amp;(ROW()+12*(($AN817-1)*3+$AO817)-ROW())/12+5),AQ817)</f>
        <v>0</v>
      </c>
      <c r="AU817" s="204">
        <f ca="1">IF(AND(AQ817&gt;0,AR817&gt;0),COUNTIF(AU$6:AU816,"&gt;0")+1,0)</f>
        <v>0</v>
      </c>
    </row>
    <row r="818" spans="40:47">
      <c r="AN818" s="204">
        <v>23</v>
      </c>
      <c r="AO818" s="204">
        <v>2</v>
      </c>
      <c r="AP818" s="204">
        <v>9</v>
      </c>
      <c r="AQ818" s="204">
        <f ca="1">IF($AP818=1,IF(INDIRECT(ADDRESS(($AN818-1)*3+$AO818+5,$AP818+7))="",0,INDIRECT(ADDRESS(($AN818-1)*3+$AO818+5,$AP818+7))),IF(INDIRECT(ADDRESS(($AN818-1)*3+$AO818+5,$AP818+7))="",0,IF(COUNTIF(INDIRECT(ADDRESS(($AN818-1)*36+($AO818-1)*12+6,COLUMN())):INDIRECT(ADDRESS(($AN818-1)*36+($AO818-1)*12+$AP818+4,COLUMN())),INDIRECT(ADDRESS(($AN818-1)*3+$AO818+5,$AP818+7)))&gt;=1,0,INDIRECT(ADDRESS(($AN818-1)*3+$AO818+5,$AP818+7)))))</f>
        <v>0</v>
      </c>
      <c r="AR818" s="204">
        <f ca="1">COUNTIF(INDIRECT("H"&amp;(ROW()+12*(($AN818-1)*3+$AO818)-ROW())/12+5):INDIRECT("S"&amp;(ROW()+12*(($AN818-1)*3+$AO818)-ROW())/12+5),AQ818)</f>
        <v>0</v>
      </c>
      <c r="AU818" s="204">
        <f ca="1">IF(AND(AQ818&gt;0,AR818&gt;0),COUNTIF(AU$6:AU817,"&gt;0")+1,0)</f>
        <v>0</v>
      </c>
    </row>
    <row r="819" spans="40:47">
      <c r="AN819" s="204">
        <v>23</v>
      </c>
      <c r="AO819" s="204">
        <v>2</v>
      </c>
      <c r="AP819" s="204">
        <v>10</v>
      </c>
      <c r="AQ819" s="204">
        <f ca="1">IF($AP819=1,IF(INDIRECT(ADDRESS(($AN819-1)*3+$AO819+5,$AP819+7))="",0,INDIRECT(ADDRESS(($AN819-1)*3+$AO819+5,$AP819+7))),IF(INDIRECT(ADDRESS(($AN819-1)*3+$AO819+5,$AP819+7))="",0,IF(COUNTIF(INDIRECT(ADDRESS(($AN819-1)*36+($AO819-1)*12+6,COLUMN())):INDIRECT(ADDRESS(($AN819-1)*36+($AO819-1)*12+$AP819+4,COLUMN())),INDIRECT(ADDRESS(($AN819-1)*3+$AO819+5,$AP819+7)))&gt;=1,0,INDIRECT(ADDRESS(($AN819-1)*3+$AO819+5,$AP819+7)))))</f>
        <v>0</v>
      </c>
      <c r="AR819" s="204">
        <f ca="1">COUNTIF(INDIRECT("H"&amp;(ROW()+12*(($AN819-1)*3+$AO819)-ROW())/12+5):INDIRECT("S"&amp;(ROW()+12*(($AN819-1)*3+$AO819)-ROW())/12+5),AQ819)</f>
        <v>0</v>
      </c>
      <c r="AU819" s="204">
        <f ca="1">IF(AND(AQ819&gt;0,AR819&gt;0),COUNTIF(AU$6:AU818,"&gt;0")+1,0)</f>
        <v>0</v>
      </c>
    </row>
    <row r="820" spans="40:47">
      <c r="AN820" s="204">
        <v>23</v>
      </c>
      <c r="AO820" s="204">
        <v>2</v>
      </c>
      <c r="AP820" s="204">
        <v>11</v>
      </c>
      <c r="AQ820" s="204">
        <f ca="1">IF($AP820=1,IF(INDIRECT(ADDRESS(($AN820-1)*3+$AO820+5,$AP820+7))="",0,INDIRECT(ADDRESS(($AN820-1)*3+$AO820+5,$AP820+7))),IF(INDIRECT(ADDRESS(($AN820-1)*3+$AO820+5,$AP820+7))="",0,IF(COUNTIF(INDIRECT(ADDRESS(($AN820-1)*36+($AO820-1)*12+6,COLUMN())):INDIRECT(ADDRESS(($AN820-1)*36+($AO820-1)*12+$AP820+4,COLUMN())),INDIRECT(ADDRESS(($AN820-1)*3+$AO820+5,$AP820+7)))&gt;=1,0,INDIRECT(ADDRESS(($AN820-1)*3+$AO820+5,$AP820+7)))))</f>
        <v>0</v>
      </c>
      <c r="AR820" s="204">
        <f ca="1">COUNTIF(INDIRECT("H"&amp;(ROW()+12*(($AN820-1)*3+$AO820)-ROW())/12+5):INDIRECT("S"&amp;(ROW()+12*(($AN820-1)*3+$AO820)-ROW())/12+5),AQ820)</f>
        <v>0</v>
      </c>
      <c r="AU820" s="204">
        <f ca="1">IF(AND(AQ820&gt;0,AR820&gt;0),COUNTIF(AU$6:AU819,"&gt;0")+1,0)</f>
        <v>0</v>
      </c>
    </row>
    <row r="821" spans="40:47">
      <c r="AN821" s="204">
        <v>23</v>
      </c>
      <c r="AO821" s="204">
        <v>2</v>
      </c>
      <c r="AP821" s="204">
        <v>12</v>
      </c>
      <c r="AQ821" s="204">
        <f ca="1">IF($AP821=1,IF(INDIRECT(ADDRESS(($AN821-1)*3+$AO821+5,$AP821+7))="",0,INDIRECT(ADDRESS(($AN821-1)*3+$AO821+5,$AP821+7))),IF(INDIRECT(ADDRESS(($AN821-1)*3+$AO821+5,$AP821+7))="",0,IF(COUNTIF(INDIRECT(ADDRESS(($AN821-1)*36+($AO821-1)*12+6,COLUMN())):INDIRECT(ADDRESS(($AN821-1)*36+($AO821-1)*12+$AP821+4,COLUMN())),INDIRECT(ADDRESS(($AN821-1)*3+$AO821+5,$AP821+7)))&gt;=1,0,INDIRECT(ADDRESS(($AN821-1)*3+$AO821+5,$AP821+7)))))</f>
        <v>0</v>
      </c>
      <c r="AR821" s="204">
        <f ca="1">COUNTIF(INDIRECT("H"&amp;(ROW()+12*(($AN821-1)*3+$AO821)-ROW())/12+5):INDIRECT("S"&amp;(ROW()+12*(($AN821-1)*3+$AO821)-ROW())/12+5),AQ821)</f>
        <v>0</v>
      </c>
      <c r="AU821" s="204">
        <f ca="1">IF(AND(AQ821&gt;0,AR821&gt;0),COUNTIF(AU$6:AU820,"&gt;0")+1,0)</f>
        <v>0</v>
      </c>
    </row>
    <row r="822" spans="40:47">
      <c r="AN822" s="204">
        <v>23</v>
      </c>
      <c r="AO822" s="204">
        <v>3</v>
      </c>
      <c r="AP822" s="204">
        <v>1</v>
      </c>
      <c r="AQ822" s="204">
        <f ca="1">IF($AP822=1,IF(INDIRECT(ADDRESS(($AN822-1)*3+$AO822+5,$AP822+7))="",0,INDIRECT(ADDRESS(($AN822-1)*3+$AO822+5,$AP822+7))),IF(INDIRECT(ADDRESS(($AN822-1)*3+$AO822+5,$AP822+7))="",0,IF(COUNTIF(INDIRECT(ADDRESS(($AN822-1)*36+($AO822-1)*12+6,COLUMN())):INDIRECT(ADDRESS(($AN822-1)*36+($AO822-1)*12+$AP822+4,COLUMN())),INDIRECT(ADDRESS(($AN822-1)*3+$AO822+5,$AP822+7)))&gt;=1,0,INDIRECT(ADDRESS(($AN822-1)*3+$AO822+5,$AP822+7)))))</f>
        <v>0</v>
      </c>
      <c r="AR822" s="204">
        <f ca="1">COUNTIF(INDIRECT("H"&amp;(ROW()+12*(($AN822-1)*3+$AO822)-ROW())/12+5):INDIRECT("S"&amp;(ROW()+12*(($AN822-1)*3+$AO822)-ROW())/12+5),AQ822)</f>
        <v>0</v>
      </c>
      <c r="AU822" s="204">
        <f ca="1">IF(AND(AQ822&gt;0,AR822&gt;0),COUNTIF(AU$6:AU821,"&gt;0")+1,0)</f>
        <v>0</v>
      </c>
    </row>
    <row r="823" spans="40:47">
      <c r="AN823" s="204">
        <v>23</v>
      </c>
      <c r="AO823" s="204">
        <v>3</v>
      </c>
      <c r="AP823" s="204">
        <v>2</v>
      </c>
      <c r="AQ823" s="204">
        <f ca="1">IF($AP823=1,IF(INDIRECT(ADDRESS(($AN823-1)*3+$AO823+5,$AP823+7))="",0,INDIRECT(ADDRESS(($AN823-1)*3+$AO823+5,$AP823+7))),IF(INDIRECT(ADDRESS(($AN823-1)*3+$AO823+5,$AP823+7))="",0,IF(COUNTIF(INDIRECT(ADDRESS(($AN823-1)*36+($AO823-1)*12+6,COLUMN())):INDIRECT(ADDRESS(($AN823-1)*36+($AO823-1)*12+$AP823+4,COLUMN())),INDIRECT(ADDRESS(($AN823-1)*3+$AO823+5,$AP823+7)))&gt;=1,0,INDIRECT(ADDRESS(($AN823-1)*3+$AO823+5,$AP823+7)))))</f>
        <v>0</v>
      </c>
      <c r="AR823" s="204">
        <f ca="1">COUNTIF(INDIRECT("H"&amp;(ROW()+12*(($AN823-1)*3+$AO823)-ROW())/12+5):INDIRECT("S"&amp;(ROW()+12*(($AN823-1)*3+$AO823)-ROW())/12+5),AQ823)</f>
        <v>0</v>
      </c>
      <c r="AU823" s="204">
        <f ca="1">IF(AND(AQ823&gt;0,AR823&gt;0),COUNTIF(AU$6:AU822,"&gt;0")+1,0)</f>
        <v>0</v>
      </c>
    </row>
    <row r="824" spans="40:47">
      <c r="AN824" s="204">
        <v>23</v>
      </c>
      <c r="AO824" s="204">
        <v>3</v>
      </c>
      <c r="AP824" s="204">
        <v>3</v>
      </c>
      <c r="AQ824" s="204">
        <f ca="1">IF($AP824=1,IF(INDIRECT(ADDRESS(($AN824-1)*3+$AO824+5,$AP824+7))="",0,INDIRECT(ADDRESS(($AN824-1)*3+$AO824+5,$AP824+7))),IF(INDIRECT(ADDRESS(($AN824-1)*3+$AO824+5,$AP824+7))="",0,IF(COUNTIF(INDIRECT(ADDRESS(($AN824-1)*36+($AO824-1)*12+6,COLUMN())):INDIRECT(ADDRESS(($AN824-1)*36+($AO824-1)*12+$AP824+4,COLUMN())),INDIRECT(ADDRESS(($AN824-1)*3+$AO824+5,$AP824+7)))&gt;=1,0,INDIRECT(ADDRESS(($AN824-1)*3+$AO824+5,$AP824+7)))))</f>
        <v>0</v>
      </c>
      <c r="AR824" s="204">
        <f ca="1">COUNTIF(INDIRECT("H"&amp;(ROW()+12*(($AN824-1)*3+$AO824)-ROW())/12+5):INDIRECT("S"&amp;(ROW()+12*(($AN824-1)*3+$AO824)-ROW())/12+5),AQ824)</f>
        <v>0</v>
      </c>
      <c r="AU824" s="204">
        <f ca="1">IF(AND(AQ824&gt;0,AR824&gt;0),COUNTIF(AU$6:AU823,"&gt;0")+1,0)</f>
        <v>0</v>
      </c>
    </row>
    <row r="825" spans="40:47">
      <c r="AN825" s="204">
        <v>23</v>
      </c>
      <c r="AO825" s="204">
        <v>3</v>
      </c>
      <c r="AP825" s="204">
        <v>4</v>
      </c>
      <c r="AQ825" s="204">
        <f ca="1">IF($AP825=1,IF(INDIRECT(ADDRESS(($AN825-1)*3+$AO825+5,$AP825+7))="",0,INDIRECT(ADDRESS(($AN825-1)*3+$AO825+5,$AP825+7))),IF(INDIRECT(ADDRESS(($AN825-1)*3+$AO825+5,$AP825+7))="",0,IF(COUNTIF(INDIRECT(ADDRESS(($AN825-1)*36+($AO825-1)*12+6,COLUMN())):INDIRECT(ADDRESS(($AN825-1)*36+($AO825-1)*12+$AP825+4,COLUMN())),INDIRECT(ADDRESS(($AN825-1)*3+$AO825+5,$AP825+7)))&gt;=1,0,INDIRECT(ADDRESS(($AN825-1)*3+$AO825+5,$AP825+7)))))</f>
        <v>0</v>
      </c>
      <c r="AR825" s="204">
        <f ca="1">COUNTIF(INDIRECT("H"&amp;(ROW()+12*(($AN825-1)*3+$AO825)-ROW())/12+5):INDIRECT("S"&amp;(ROW()+12*(($AN825-1)*3+$AO825)-ROW())/12+5),AQ825)</f>
        <v>0</v>
      </c>
      <c r="AU825" s="204">
        <f ca="1">IF(AND(AQ825&gt;0,AR825&gt;0),COUNTIF(AU$6:AU824,"&gt;0")+1,0)</f>
        <v>0</v>
      </c>
    </row>
    <row r="826" spans="40:47">
      <c r="AN826" s="204">
        <v>23</v>
      </c>
      <c r="AO826" s="204">
        <v>3</v>
      </c>
      <c r="AP826" s="204">
        <v>5</v>
      </c>
      <c r="AQ826" s="204">
        <f ca="1">IF($AP826=1,IF(INDIRECT(ADDRESS(($AN826-1)*3+$AO826+5,$AP826+7))="",0,INDIRECT(ADDRESS(($AN826-1)*3+$AO826+5,$AP826+7))),IF(INDIRECT(ADDRESS(($AN826-1)*3+$AO826+5,$AP826+7))="",0,IF(COUNTIF(INDIRECT(ADDRESS(($AN826-1)*36+($AO826-1)*12+6,COLUMN())):INDIRECT(ADDRESS(($AN826-1)*36+($AO826-1)*12+$AP826+4,COLUMN())),INDIRECT(ADDRESS(($AN826-1)*3+$AO826+5,$AP826+7)))&gt;=1,0,INDIRECT(ADDRESS(($AN826-1)*3+$AO826+5,$AP826+7)))))</f>
        <v>0</v>
      </c>
      <c r="AR826" s="204">
        <f ca="1">COUNTIF(INDIRECT("H"&amp;(ROW()+12*(($AN826-1)*3+$AO826)-ROW())/12+5):INDIRECT("S"&amp;(ROW()+12*(($AN826-1)*3+$AO826)-ROW())/12+5),AQ826)</f>
        <v>0</v>
      </c>
      <c r="AU826" s="204">
        <f ca="1">IF(AND(AQ826&gt;0,AR826&gt;0),COUNTIF(AU$6:AU825,"&gt;0")+1,0)</f>
        <v>0</v>
      </c>
    </row>
    <row r="827" spans="40:47">
      <c r="AN827" s="204">
        <v>23</v>
      </c>
      <c r="AO827" s="204">
        <v>3</v>
      </c>
      <c r="AP827" s="204">
        <v>6</v>
      </c>
      <c r="AQ827" s="204">
        <f ca="1">IF($AP827=1,IF(INDIRECT(ADDRESS(($AN827-1)*3+$AO827+5,$AP827+7))="",0,INDIRECT(ADDRESS(($AN827-1)*3+$AO827+5,$AP827+7))),IF(INDIRECT(ADDRESS(($AN827-1)*3+$AO827+5,$AP827+7))="",0,IF(COUNTIF(INDIRECT(ADDRESS(($AN827-1)*36+($AO827-1)*12+6,COLUMN())):INDIRECT(ADDRESS(($AN827-1)*36+($AO827-1)*12+$AP827+4,COLUMN())),INDIRECT(ADDRESS(($AN827-1)*3+$AO827+5,$AP827+7)))&gt;=1,0,INDIRECT(ADDRESS(($AN827-1)*3+$AO827+5,$AP827+7)))))</f>
        <v>0</v>
      </c>
      <c r="AR827" s="204">
        <f ca="1">COUNTIF(INDIRECT("H"&amp;(ROW()+12*(($AN827-1)*3+$AO827)-ROW())/12+5):INDIRECT("S"&amp;(ROW()+12*(($AN827-1)*3+$AO827)-ROW())/12+5),AQ827)</f>
        <v>0</v>
      </c>
      <c r="AU827" s="204">
        <f ca="1">IF(AND(AQ827&gt;0,AR827&gt;0),COUNTIF(AU$6:AU826,"&gt;0")+1,0)</f>
        <v>0</v>
      </c>
    </row>
    <row r="828" spans="40:47">
      <c r="AN828" s="204">
        <v>23</v>
      </c>
      <c r="AO828" s="204">
        <v>3</v>
      </c>
      <c r="AP828" s="204">
        <v>7</v>
      </c>
      <c r="AQ828" s="204">
        <f ca="1">IF($AP828=1,IF(INDIRECT(ADDRESS(($AN828-1)*3+$AO828+5,$AP828+7))="",0,INDIRECT(ADDRESS(($AN828-1)*3+$AO828+5,$AP828+7))),IF(INDIRECT(ADDRESS(($AN828-1)*3+$AO828+5,$AP828+7))="",0,IF(COUNTIF(INDIRECT(ADDRESS(($AN828-1)*36+($AO828-1)*12+6,COLUMN())):INDIRECT(ADDRESS(($AN828-1)*36+($AO828-1)*12+$AP828+4,COLUMN())),INDIRECT(ADDRESS(($AN828-1)*3+$AO828+5,$AP828+7)))&gt;=1,0,INDIRECT(ADDRESS(($AN828-1)*3+$AO828+5,$AP828+7)))))</f>
        <v>0</v>
      </c>
      <c r="AR828" s="204">
        <f ca="1">COUNTIF(INDIRECT("H"&amp;(ROW()+12*(($AN828-1)*3+$AO828)-ROW())/12+5):INDIRECT("S"&amp;(ROW()+12*(($AN828-1)*3+$AO828)-ROW())/12+5),AQ828)</f>
        <v>0</v>
      </c>
      <c r="AU828" s="204">
        <f ca="1">IF(AND(AQ828&gt;0,AR828&gt;0),COUNTIF(AU$6:AU827,"&gt;0")+1,0)</f>
        <v>0</v>
      </c>
    </row>
    <row r="829" spans="40:47">
      <c r="AN829" s="204">
        <v>23</v>
      </c>
      <c r="AO829" s="204">
        <v>3</v>
      </c>
      <c r="AP829" s="204">
        <v>8</v>
      </c>
      <c r="AQ829" s="204">
        <f ca="1">IF($AP829=1,IF(INDIRECT(ADDRESS(($AN829-1)*3+$AO829+5,$AP829+7))="",0,INDIRECT(ADDRESS(($AN829-1)*3+$AO829+5,$AP829+7))),IF(INDIRECT(ADDRESS(($AN829-1)*3+$AO829+5,$AP829+7))="",0,IF(COUNTIF(INDIRECT(ADDRESS(($AN829-1)*36+($AO829-1)*12+6,COLUMN())):INDIRECT(ADDRESS(($AN829-1)*36+($AO829-1)*12+$AP829+4,COLUMN())),INDIRECT(ADDRESS(($AN829-1)*3+$AO829+5,$AP829+7)))&gt;=1,0,INDIRECT(ADDRESS(($AN829-1)*3+$AO829+5,$AP829+7)))))</f>
        <v>0</v>
      </c>
      <c r="AR829" s="204">
        <f ca="1">COUNTIF(INDIRECT("H"&amp;(ROW()+12*(($AN829-1)*3+$AO829)-ROW())/12+5):INDIRECT("S"&amp;(ROW()+12*(($AN829-1)*3+$AO829)-ROW())/12+5),AQ829)</f>
        <v>0</v>
      </c>
      <c r="AU829" s="204">
        <f ca="1">IF(AND(AQ829&gt;0,AR829&gt;0),COUNTIF(AU$6:AU828,"&gt;0")+1,0)</f>
        <v>0</v>
      </c>
    </row>
    <row r="830" spans="40:47">
      <c r="AN830" s="204">
        <v>23</v>
      </c>
      <c r="AO830" s="204">
        <v>3</v>
      </c>
      <c r="AP830" s="204">
        <v>9</v>
      </c>
      <c r="AQ830" s="204">
        <f ca="1">IF($AP830=1,IF(INDIRECT(ADDRESS(($AN830-1)*3+$AO830+5,$AP830+7))="",0,INDIRECT(ADDRESS(($AN830-1)*3+$AO830+5,$AP830+7))),IF(INDIRECT(ADDRESS(($AN830-1)*3+$AO830+5,$AP830+7))="",0,IF(COUNTIF(INDIRECT(ADDRESS(($AN830-1)*36+($AO830-1)*12+6,COLUMN())):INDIRECT(ADDRESS(($AN830-1)*36+($AO830-1)*12+$AP830+4,COLUMN())),INDIRECT(ADDRESS(($AN830-1)*3+$AO830+5,$AP830+7)))&gt;=1,0,INDIRECT(ADDRESS(($AN830-1)*3+$AO830+5,$AP830+7)))))</f>
        <v>0</v>
      </c>
      <c r="AR830" s="204">
        <f ca="1">COUNTIF(INDIRECT("H"&amp;(ROW()+12*(($AN830-1)*3+$AO830)-ROW())/12+5):INDIRECT("S"&amp;(ROW()+12*(($AN830-1)*3+$AO830)-ROW())/12+5),AQ830)</f>
        <v>0</v>
      </c>
      <c r="AU830" s="204">
        <f ca="1">IF(AND(AQ830&gt;0,AR830&gt;0),COUNTIF(AU$6:AU829,"&gt;0")+1,0)</f>
        <v>0</v>
      </c>
    </row>
    <row r="831" spans="40:47">
      <c r="AN831" s="204">
        <v>23</v>
      </c>
      <c r="AO831" s="204">
        <v>3</v>
      </c>
      <c r="AP831" s="204">
        <v>10</v>
      </c>
      <c r="AQ831" s="204">
        <f ca="1">IF($AP831=1,IF(INDIRECT(ADDRESS(($AN831-1)*3+$AO831+5,$AP831+7))="",0,INDIRECT(ADDRESS(($AN831-1)*3+$AO831+5,$AP831+7))),IF(INDIRECT(ADDRESS(($AN831-1)*3+$AO831+5,$AP831+7))="",0,IF(COUNTIF(INDIRECT(ADDRESS(($AN831-1)*36+($AO831-1)*12+6,COLUMN())):INDIRECT(ADDRESS(($AN831-1)*36+($AO831-1)*12+$AP831+4,COLUMN())),INDIRECT(ADDRESS(($AN831-1)*3+$AO831+5,$AP831+7)))&gt;=1,0,INDIRECT(ADDRESS(($AN831-1)*3+$AO831+5,$AP831+7)))))</f>
        <v>0</v>
      </c>
      <c r="AR831" s="204">
        <f ca="1">COUNTIF(INDIRECT("H"&amp;(ROW()+12*(($AN831-1)*3+$AO831)-ROW())/12+5):INDIRECT("S"&amp;(ROW()+12*(($AN831-1)*3+$AO831)-ROW())/12+5),AQ831)</f>
        <v>0</v>
      </c>
      <c r="AU831" s="204">
        <f ca="1">IF(AND(AQ831&gt;0,AR831&gt;0),COUNTIF(AU$6:AU830,"&gt;0")+1,0)</f>
        <v>0</v>
      </c>
    </row>
    <row r="832" spans="40:47">
      <c r="AN832" s="204">
        <v>23</v>
      </c>
      <c r="AO832" s="204">
        <v>3</v>
      </c>
      <c r="AP832" s="204">
        <v>11</v>
      </c>
      <c r="AQ832" s="204">
        <f ca="1">IF($AP832=1,IF(INDIRECT(ADDRESS(($AN832-1)*3+$AO832+5,$AP832+7))="",0,INDIRECT(ADDRESS(($AN832-1)*3+$AO832+5,$AP832+7))),IF(INDIRECT(ADDRESS(($AN832-1)*3+$AO832+5,$AP832+7))="",0,IF(COUNTIF(INDIRECT(ADDRESS(($AN832-1)*36+($AO832-1)*12+6,COLUMN())):INDIRECT(ADDRESS(($AN832-1)*36+($AO832-1)*12+$AP832+4,COLUMN())),INDIRECT(ADDRESS(($AN832-1)*3+$AO832+5,$AP832+7)))&gt;=1,0,INDIRECT(ADDRESS(($AN832-1)*3+$AO832+5,$AP832+7)))))</f>
        <v>0</v>
      </c>
      <c r="AR832" s="204">
        <f ca="1">COUNTIF(INDIRECT("H"&amp;(ROW()+12*(($AN832-1)*3+$AO832)-ROW())/12+5):INDIRECT("S"&amp;(ROW()+12*(($AN832-1)*3+$AO832)-ROW())/12+5),AQ832)</f>
        <v>0</v>
      </c>
      <c r="AU832" s="204">
        <f ca="1">IF(AND(AQ832&gt;0,AR832&gt;0),COUNTIF(AU$6:AU831,"&gt;0")+1,0)</f>
        <v>0</v>
      </c>
    </row>
    <row r="833" spans="40:47">
      <c r="AN833" s="204">
        <v>23</v>
      </c>
      <c r="AO833" s="204">
        <v>3</v>
      </c>
      <c r="AP833" s="204">
        <v>12</v>
      </c>
      <c r="AQ833" s="204">
        <f ca="1">IF($AP833=1,IF(INDIRECT(ADDRESS(($AN833-1)*3+$AO833+5,$AP833+7))="",0,INDIRECT(ADDRESS(($AN833-1)*3+$AO833+5,$AP833+7))),IF(INDIRECT(ADDRESS(($AN833-1)*3+$AO833+5,$AP833+7))="",0,IF(COUNTIF(INDIRECT(ADDRESS(($AN833-1)*36+($AO833-1)*12+6,COLUMN())):INDIRECT(ADDRESS(($AN833-1)*36+($AO833-1)*12+$AP833+4,COLUMN())),INDIRECT(ADDRESS(($AN833-1)*3+$AO833+5,$AP833+7)))&gt;=1,0,INDIRECT(ADDRESS(($AN833-1)*3+$AO833+5,$AP833+7)))))</f>
        <v>0</v>
      </c>
      <c r="AR833" s="204">
        <f ca="1">COUNTIF(INDIRECT("H"&amp;(ROW()+12*(($AN833-1)*3+$AO833)-ROW())/12+5):INDIRECT("S"&amp;(ROW()+12*(($AN833-1)*3+$AO833)-ROW())/12+5),AQ833)</f>
        <v>0</v>
      </c>
      <c r="AU833" s="204">
        <f ca="1">IF(AND(AQ833&gt;0,AR833&gt;0),COUNTIF(AU$6:AU832,"&gt;0")+1,0)</f>
        <v>0</v>
      </c>
    </row>
    <row r="834" spans="40:47">
      <c r="AN834" s="204">
        <v>24</v>
      </c>
      <c r="AO834" s="204">
        <v>1</v>
      </c>
      <c r="AP834" s="204">
        <v>1</v>
      </c>
      <c r="AQ834" s="204">
        <f ca="1">IF($AP834=1,IF(INDIRECT(ADDRESS(($AN834-1)*3+$AO834+5,$AP834+7))="",0,INDIRECT(ADDRESS(($AN834-1)*3+$AO834+5,$AP834+7))),IF(INDIRECT(ADDRESS(($AN834-1)*3+$AO834+5,$AP834+7))="",0,IF(COUNTIF(INDIRECT(ADDRESS(($AN834-1)*36+($AO834-1)*12+6,COLUMN())):INDIRECT(ADDRESS(($AN834-1)*36+($AO834-1)*12+$AP834+4,COLUMN())),INDIRECT(ADDRESS(($AN834-1)*3+$AO834+5,$AP834+7)))&gt;=1,0,INDIRECT(ADDRESS(($AN834-1)*3+$AO834+5,$AP834+7)))))</f>
        <v>0</v>
      </c>
      <c r="AR834" s="204">
        <f ca="1">COUNTIF(INDIRECT("H"&amp;(ROW()+12*(($AN834-1)*3+$AO834)-ROW())/12+5):INDIRECT("S"&amp;(ROW()+12*(($AN834-1)*3+$AO834)-ROW())/12+5),AQ834)</f>
        <v>0</v>
      </c>
      <c r="AU834" s="204">
        <f ca="1">IF(AND(AQ834&gt;0,AR834&gt;0),COUNTIF(AU$6:AU833,"&gt;0")+1,0)</f>
        <v>0</v>
      </c>
    </row>
    <row r="835" spans="40:47">
      <c r="AN835" s="204">
        <v>24</v>
      </c>
      <c r="AO835" s="204">
        <v>1</v>
      </c>
      <c r="AP835" s="204">
        <v>2</v>
      </c>
      <c r="AQ835" s="204">
        <f ca="1">IF($AP835=1,IF(INDIRECT(ADDRESS(($AN835-1)*3+$AO835+5,$AP835+7))="",0,INDIRECT(ADDRESS(($AN835-1)*3+$AO835+5,$AP835+7))),IF(INDIRECT(ADDRESS(($AN835-1)*3+$AO835+5,$AP835+7))="",0,IF(COUNTIF(INDIRECT(ADDRESS(($AN835-1)*36+($AO835-1)*12+6,COLUMN())):INDIRECT(ADDRESS(($AN835-1)*36+($AO835-1)*12+$AP835+4,COLUMN())),INDIRECT(ADDRESS(($AN835-1)*3+$AO835+5,$AP835+7)))&gt;=1,0,INDIRECT(ADDRESS(($AN835-1)*3+$AO835+5,$AP835+7)))))</f>
        <v>0</v>
      </c>
      <c r="AR835" s="204">
        <f ca="1">COUNTIF(INDIRECT("H"&amp;(ROW()+12*(($AN835-1)*3+$AO835)-ROW())/12+5):INDIRECT("S"&amp;(ROW()+12*(($AN835-1)*3+$AO835)-ROW())/12+5),AQ835)</f>
        <v>0</v>
      </c>
      <c r="AU835" s="204">
        <f ca="1">IF(AND(AQ835&gt;0,AR835&gt;0),COUNTIF(AU$6:AU834,"&gt;0")+1,0)</f>
        <v>0</v>
      </c>
    </row>
    <row r="836" spans="40:47">
      <c r="AN836" s="204">
        <v>24</v>
      </c>
      <c r="AO836" s="204">
        <v>1</v>
      </c>
      <c r="AP836" s="204">
        <v>3</v>
      </c>
      <c r="AQ836" s="204">
        <f ca="1">IF($AP836=1,IF(INDIRECT(ADDRESS(($AN836-1)*3+$AO836+5,$AP836+7))="",0,INDIRECT(ADDRESS(($AN836-1)*3+$AO836+5,$AP836+7))),IF(INDIRECT(ADDRESS(($AN836-1)*3+$AO836+5,$AP836+7))="",0,IF(COUNTIF(INDIRECT(ADDRESS(($AN836-1)*36+($AO836-1)*12+6,COLUMN())):INDIRECT(ADDRESS(($AN836-1)*36+($AO836-1)*12+$AP836+4,COLUMN())),INDIRECT(ADDRESS(($AN836-1)*3+$AO836+5,$AP836+7)))&gt;=1,0,INDIRECT(ADDRESS(($AN836-1)*3+$AO836+5,$AP836+7)))))</f>
        <v>0</v>
      </c>
      <c r="AR836" s="204">
        <f ca="1">COUNTIF(INDIRECT("H"&amp;(ROW()+12*(($AN836-1)*3+$AO836)-ROW())/12+5):INDIRECT("S"&amp;(ROW()+12*(($AN836-1)*3+$AO836)-ROW())/12+5),AQ836)</f>
        <v>0</v>
      </c>
      <c r="AU836" s="204">
        <f ca="1">IF(AND(AQ836&gt;0,AR836&gt;0),COUNTIF(AU$6:AU835,"&gt;0")+1,0)</f>
        <v>0</v>
      </c>
    </row>
    <row r="837" spans="40:47">
      <c r="AN837" s="204">
        <v>24</v>
      </c>
      <c r="AO837" s="204">
        <v>1</v>
      </c>
      <c r="AP837" s="204">
        <v>4</v>
      </c>
      <c r="AQ837" s="204">
        <f ca="1">IF($AP837=1,IF(INDIRECT(ADDRESS(($AN837-1)*3+$AO837+5,$AP837+7))="",0,INDIRECT(ADDRESS(($AN837-1)*3+$AO837+5,$AP837+7))),IF(INDIRECT(ADDRESS(($AN837-1)*3+$AO837+5,$AP837+7))="",0,IF(COUNTIF(INDIRECT(ADDRESS(($AN837-1)*36+($AO837-1)*12+6,COLUMN())):INDIRECT(ADDRESS(($AN837-1)*36+($AO837-1)*12+$AP837+4,COLUMN())),INDIRECT(ADDRESS(($AN837-1)*3+$AO837+5,$AP837+7)))&gt;=1,0,INDIRECT(ADDRESS(($AN837-1)*3+$AO837+5,$AP837+7)))))</f>
        <v>0</v>
      </c>
      <c r="AR837" s="204">
        <f ca="1">COUNTIF(INDIRECT("H"&amp;(ROW()+12*(($AN837-1)*3+$AO837)-ROW())/12+5):INDIRECT("S"&amp;(ROW()+12*(($AN837-1)*3+$AO837)-ROW())/12+5),AQ837)</f>
        <v>0</v>
      </c>
      <c r="AU837" s="204">
        <f ca="1">IF(AND(AQ837&gt;0,AR837&gt;0),COUNTIF(AU$6:AU836,"&gt;0")+1,0)</f>
        <v>0</v>
      </c>
    </row>
    <row r="838" spans="40:47">
      <c r="AN838" s="204">
        <v>24</v>
      </c>
      <c r="AO838" s="204">
        <v>1</v>
      </c>
      <c r="AP838" s="204">
        <v>5</v>
      </c>
      <c r="AQ838" s="204">
        <f ca="1">IF($AP838=1,IF(INDIRECT(ADDRESS(($AN838-1)*3+$AO838+5,$AP838+7))="",0,INDIRECT(ADDRESS(($AN838-1)*3+$AO838+5,$AP838+7))),IF(INDIRECT(ADDRESS(($AN838-1)*3+$AO838+5,$AP838+7))="",0,IF(COUNTIF(INDIRECT(ADDRESS(($AN838-1)*36+($AO838-1)*12+6,COLUMN())):INDIRECT(ADDRESS(($AN838-1)*36+($AO838-1)*12+$AP838+4,COLUMN())),INDIRECT(ADDRESS(($AN838-1)*3+$AO838+5,$AP838+7)))&gt;=1,0,INDIRECT(ADDRESS(($AN838-1)*3+$AO838+5,$AP838+7)))))</f>
        <v>0</v>
      </c>
      <c r="AR838" s="204">
        <f ca="1">COUNTIF(INDIRECT("H"&amp;(ROW()+12*(($AN838-1)*3+$AO838)-ROW())/12+5):INDIRECT("S"&amp;(ROW()+12*(($AN838-1)*3+$AO838)-ROW())/12+5),AQ838)</f>
        <v>0</v>
      </c>
      <c r="AU838" s="204">
        <f ca="1">IF(AND(AQ838&gt;0,AR838&gt;0),COUNTIF(AU$6:AU837,"&gt;0")+1,0)</f>
        <v>0</v>
      </c>
    </row>
    <row r="839" spans="40:47">
      <c r="AN839" s="204">
        <v>24</v>
      </c>
      <c r="AO839" s="204">
        <v>1</v>
      </c>
      <c r="AP839" s="204">
        <v>6</v>
      </c>
      <c r="AQ839" s="204">
        <f ca="1">IF($AP839=1,IF(INDIRECT(ADDRESS(($AN839-1)*3+$AO839+5,$AP839+7))="",0,INDIRECT(ADDRESS(($AN839-1)*3+$AO839+5,$AP839+7))),IF(INDIRECT(ADDRESS(($AN839-1)*3+$AO839+5,$AP839+7))="",0,IF(COUNTIF(INDIRECT(ADDRESS(($AN839-1)*36+($AO839-1)*12+6,COLUMN())):INDIRECT(ADDRESS(($AN839-1)*36+($AO839-1)*12+$AP839+4,COLUMN())),INDIRECT(ADDRESS(($AN839-1)*3+$AO839+5,$AP839+7)))&gt;=1,0,INDIRECT(ADDRESS(($AN839-1)*3+$AO839+5,$AP839+7)))))</f>
        <v>0</v>
      </c>
      <c r="AR839" s="204">
        <f ca="1">COUNTIF(INDIRECT("H"&amp;(ROW()+12*(($AN839-1)*3+$AO839)-ROW())/12+5):INDIRECT("S"&amp;(ROW()+12*(($AN839-1)*3+$AO839)-ROW())/12+5),AQ839)</f>
        <v>0</v>
      </c>
      <c r="AU839" s="204">
        <f ca="1">IF(AND(AQ839&gt;0,AR839&gt;0),COUNTIF(AU$6:AU838,"&gt;0")+1,0)</f>
        <v>0</v>
      </c>
    </row>
    <row r="840" spans="40:47">
      <c r="AN840" s="204">
        <v>24</v>
      </c>
      <c r="AO840" s="204">
        <v>1</v>
      </c>
      <c r="AP840" s="204">
        <v>7</v>
      </c>
      <c r="AQ840" s="204">
        <f ca="1">IF($AP840=1,IF(INDIRECT(ADDRESS(($AN840-1)*3+$AO840+5,$AP840+7))="",0,INDIRECT(ADDRESS(($AN840-1)*3+$AO840+5,$AP840+7))),IF(INDIRECT(ADDRESS(($AN840-1)*3+$AO840+5,$AP840+7))="",0,IF(COUNTIF(INDIRECT(ADDRESS(($AN840-1)*36+($AO840-1)*12+6,COLUMN())):INDIRECT(ADDRESS(($AN840-1)*36+($AO840-1)*12+$AP840+4,COLUMN())),INDIRECT(ADDRESS(($AN840-1)*3+$AO840+5,$AP840+7)))&gt;=1,0,INDIRECT(ADDRESS(($AN840-1)*3+$AO840+5,$AP840+7)))))</f>
        <v>0</v>
      </c>
      <c r="AR840" s="204">
        <f ca="1">COUNTIF(INDIRECT("H"&amp;(ROW()+12*(($AN840-1)*3+$AO840)-ROW())/12+5):INDIRECT("S"&amp;(ROW()+12*(($AN840-1)*3+$AO840)-ROW())/12+5),AQ840)</f>
        <v>0</v>
      </c>
      <c r="AU840" s="204">
        <f ca="1">IF(AND(AQ840&gt;0,AR840&gt;0),COUNTIF(AU$6:AU839,"&gt;0")+1,0)</f>
        <v>0</v>
      </c>
    </row>
    <row r="841" spans="40:47">
      <c r="AN841" s="204">
        <v>24</v>
      </c>
      <c r="AO841" s="204">
        <v>1</v>
      </c>
      <c r="AP841" s="204">
        <v>8</v>
      </c>
      <c r="AQ841" s="204">
        <f ca="1">IF($AP841=1,IF(INDIRECT(ADDRESS(($AN841-1)*3+$AO841+5,$AP841+7))="",0,INDIRECT(ADDRESS(($AN841-1)*3+$AO841+5,$AP841+7))),IF(INDIRECT(ADDRESS(($AN841-1)*3+$AO841+5,$AP841+7))="",0,IF(COUNTIF(INDIRECT(ADDRESS(($AN841-1)*36+($AO841-1)*12+6,COLUMN())):INDIRECT(ADDRESS(($AN841-1)*36+($AO841-1)*12+$AP841+4,COLUMN())),INDIRECT(ADDRESS(($AN841-1)*3+$AO841+5,$AP841+7)))&gt;=1,0,INDIRECT(ADDRESS(($AN841-1)*3+$AO841+5,$AP841+7)))))</f>
        <v>0</v>
      </c>
      <c r="AR841" s="204">
        <f ca="1">COUNTIF(INDIRECT("H"&amp;(ROW()+12*(($AN841-1)*3+$AO841)-ROW())/12+5):INDIRECT("S"&amp;(ROW()+12*(($AN841-1)*3+$AO841)-ROW())/12+5),AQ841)</f>
        <v>0</v>
      </c>
      <c r="AU841" s="204">
        <f ca="1">IF(AND(AQ841&gt;0,AR841&gt;0),COUNTIF(AU$6:AU840,"&gt;0")+1,0)</f>
        <v>0</v>
      </c>
    </row>
    <row r="842" spans="40:47">
      <c r="AN842" s="204">
        <v>24</v>
      </c>
      <c r="AO842" s="204">
        <v>1</v>
      </c>
      <c r="AP842" s="204">
        <v>9</v>
      </c>
      <c r="AQ842" s="204">
        <f ca="1">IF($AP842=1,IF(INDIRECT(ADDRESS(($AN842-1)*3+$AO842+5,$AP842+7))="",0,INDIRECT(ADDRESS(($AN842-1)*3+$AO842+5,$AP842+7))),IF(INDIRECT(ADDRESS(($AN842-1)*3+$AO842+5,$AP842+7))="",0,IF(COUNTIF(INDIRECT(ADDRESS(($AN842-1)*36+($AO842-1)*12+6,COLUMN())):INDIRECT(ADDRESS(($AN842-1)*36+($AO842-1)*12+$AP842+4,COLUMN())),INDIRECT(ADDRESS(($AN842-1)*3+$AO842+5,$AP842+7)))&gt;=1,0,INDIRECT(ADDRESS(($AN842-1)*3+$AO842+5,$AP842+7)))))</f>
        <v>0</v>
      </c>
      <c r="AR842" s="204">
        <f ca="1">COUNTIF(INDIRECT("H"&amp;(ROW()+12*(($AN842-1)*3+$AO842)-ROW())/12+5):INDIRECT("S"&amp;(ROW()+12*(($AN842-1)*3+$AO842)-ROW())/12+5),AQ842)</f>
        <v>0</v>
      </c>
      <c r="AU842" s="204">
        <f ca="1">IF(AND(AQ842&gt;0,AR842&gt;0),COUNTIF(AU$6:AU841,"&gt;0")+1,0)</f>
        <v>0</v>
      </c>
    </row>
    <row r="843" spans="40:47">
      <c r="AN843" s="204">
        <v>24</v>
      </c>
      <c r="AO843" s="204">
        <v>1</v>
      </c>
      <c r="AP843" s="204">
        <v>10</v>
      </c>
      <c r="AQ843" s="204">
        <f ca="1">IF($AP843=1,IF(INDIRECT(ADDRESS(($AN843-1)*3+$AO843+5,$AP843+7))="",0,INDIRECT(ADDRESS(($AN843-1)*3+$AO843+5,$AP843+7))),IF(INDIRECT(ADDRESS(($AN843-1)*3+$AO843+5,$AP843+7))="",0,IF(COUNTIF(INDIRECT(ADDRESS(($AN843-1)*36+($AO843-1)*12+6,COLUMN())):INDIRECT(ADDRESS(($AN843-1)*36+($AO843-1)*12+$AP843+4,COLUMN())),INDIRECT(ADDRESS(($AN843-1)*3+$AO843+5,$AP843+7)))&gt;=1,0,INDIRECT(ADDRESS(($AN843-1)*3+$AO843+5,$AP843+7)))))</f>
        <v>0</v>
      </c>
      <c r="AR843" s="204">
        <f ca="1">COUNTIF(INDIRECT("H"&amp;(ROW()+12*(($AN843-1)*3+$AO843)-ROW())/12+5):INDIRECT("S"&amp;(ROW()+12*(($AN843-1)*3+$AO843)-ROW())/12+5),AQ843)</f>
        <v>0</v>
      </c>
      <c r="AU843" s="204">
        <f ca="1">IF(AND(AQ843&gt;0,AR843&gt;0),COUNTIF(AU$6:AU842,"&gt;0")+1,0)</f>
        <v>0</v>
      </c>
    </row>
    <row r="844" spans="40:47">
      <c r="AN844" s="204">
        <v>24</v>
      </c>
      <c r="AO844" s="204">
        <v>1</v>
      </c>
      <c r="AP844" s="204">
        <v>11</v>
      </c>
      <c r="AQ844" s="204">
        <f ca="1">IF($AP844=1,IF(INDIRECT(ADDRESS(($AN844-1)*3+$AO844+5,$AP844+7))="",0,INDIRECT(ADDRESS(($AN844-1)*3+$AO844+5,$AP844+7))),IF(INDIRECT(ADDRESS(($AN844-1)*3+$AO844+5,$AP844+7))="",0,IF(COUNTIF(INDIRECT(ADDRESS(($AN844-1)*36+($AO844-1)*12+6,COLUMN())):INDIRECT(ADDRESS(($AN844-1)*36+($AO844-1)*12+$AP844+4,COLUMN())),INDIRECT(ADDRESS(($AN844-1)*3+$AO844+5,$AP844+7)))&gt;=1,0,INDIRECT(ADDRESS(($AN844-1)*3+$AO844+5,$AP844+7)))))</f>
        <v>0</v>
      </c>
      <c r="AR844" s="204">
        <f ca="1">COUNTIF(INDIRECT("H"&amp;(ROW()+12*(($AN844-1)*3+$AO844)-ROW())/12+5):INDIRECT("S"&amp;(ROW()+12*(($AN844-1)*3+$AO844)-ROW())/12+5),AQ844)</f>
        <v>0</v>
      </c>
      <c r="AU844" s="204">
        <f ca="1">IF(AND(AQ844&gt;0,AR844&gt;0),COUNTIF(AU$6:AU843,"&gt;0")+1,0)</f>
        <v>0</v>
      </c>
    </row>
    <row r="845" spans="40:47">
      <c r="AN845" s="204">
        <v>24</v>
      </c>
      <c r="AO845" s="204">
        <v>1</v>
      </c>
      <c r="AP845" s="204">
        <v>12</v>
      </c>
      <c r="AQ845" s="204">
        <f ca="1">IF($AP845=1,IF(INDIRECT(ADDRESS(($AN845-1)*3+$AO845+5,$AP845+7))="",0,INDIRECT(ADDRESS(($AN845-1)*3+$AO845+5,$AP845+7))),IF(INDIRECT(ADDRESS(($AN845-1)*3+$AO845+5,$AP845+7))="",0,IF(COUNTIF(INDIRECT(ADDRESS(($AN845-1)*36+($AO845-1)*12+6,COLUMN())):INDIRECT(ADDRESS(($AN845-1)*36+($AO845-1)*12+$AP845+4,COLUMN())),INDIRECT(ADDRESS(($AN845-1)*3+$AO845+5,$AP845+7)))&gt;=1,0,INDIRECT(ADDRESS(($AN845-1)*3+$AO845+5,$AP845+7)))))</f>
        <v>0</v>
      </c>
      <c r="AR845" s="204">
        <f ca="1">COUNTIF(INDIRECT("H"&amp;(ROW()+12*(($AN845-1)*3+$AO845)-ROW())/12+5):INDIRECT("S"&amp;(ROW()+12*(($AN845-1)*3+$AO845)-ROW())/12+5),AQ845)</f>
        <v>0</v>
      </c>
      <c r="AU845" s="204">
        <f ca="1">IF(AND(AQ845&gt;0,AR845&gt;0),COUNTIF(AU$6:AU844,"&gt;0")+1,0)</f>
        <v>0</v>
      </c>
    </row>
    <row r="846" spans="40:47">
      <c r="AN846" s="204">
        <v>24</v>
      </c>
      <c r="AO846" s="204">
        <v>2</v>
      </c>
      <c r="AP846" s="204">
        <v>1</v>
      </c>
      <c r="AQ846" s="204">
        <f ca="1">IF($AP846=1,IF(INDIRECT(ADDRESS(($AN846-1)*3+$AO846+5,$AP846+7))="",0,INDIRECT(ADDRESS(($AN846-1)*3+$AO846+5,$AP846+7))),IF(INDIRECT(ADDRESS(($AN846-1)*3+$AO846+5,$AP846+7))="",0,IF(COUNTIF(INDIRECT(ADDRESS(($AN846-1)*36+($AO846-1)*12+6,COLUMN())):INDIRECT(ADDRESS(($AN846-1)*36+($AO846-1)*12+$AP846+4,COLUMN())),INDIRECT(ADDRESS(($AN846-1)*3+$AO846+5,$AP846+7)))&gt;=1,0,INDIRECT(ADDRESS(($AN846-1)*3+$AO846+5,$AP846+7)))))</f>
        <v>0</v>
      </c>
      <c r="AR846" s="204">
        <f ca="1">COUNTIF(INDIRECT("H"&amp;(ROW()+12*(($AN846-1)*3+$AO846)-ROW())/12+5):INDIRECT("S"&amp;(ROW()+12*(($AN846-1)*3+$AO846)-ROW())/12+5),AQ846)</f>
        <v>0</v>
      </c>
      <c r="AU846" s="204">
        <f ca="1">IF(AND(AQ846&gt;0,AR846&gt;0),COUNTIF(AU$6:AU845,"&gt;0")+1,0)</f>
        <v>0</v>
      </c>
    </row>
    <row r="847" spans="40:47">
      <c r="AN847" s="204">
        <v>24</v>
      </c>
      <c r="AO847" s="204">
        <v>2</v>
      </c>
      <c r="AP847" s="204">
        <v>2</v>
      </c>
      <c r="AQ847" s="204">
        <f ca="1">IF($AP847=1,IF(INDIRECT(ADDRESS(($AN847-1)*3+$AO847+5,$AP847+7))="",0,INDIRECT(ADDRESS(($AN847-1)*3+$AO847+5,$AP847+7))),IF(INDIRECT(ADDRESS(($AN847-1)*3+$AO847+5,$AP847+7))="",0,IF(COUNTIF(INDIRECT(ADDRESS(($AN847-1)*36+($AO847-1)*12+6,COLUMN())):INDIRECT(ADDRESS(($AN847-1)*36+($AO847-1)*12+$AP847+4,COLUMN())),INDIRECT(ADDRESS(($AN847-1)*3+$AO847+5,$AP847+7)))&gt;=1,0,INDIRECT(ADDRESS(($AN847-1)*3+$AO847+5,$AP847+7)))))</f>
        <v>0</v>
      </c>
      <c r="AR847" s="204">
        <f ca="1">COUNTIF(INDIRECT("H"&amp;(ROW()+12*(($AN847-1)*3+$AO847)-ROW())/12+5):INDIRECT("S"&amp;(ROW()+12*(($AN847-1)*3+$AO847)-ROW())/12+5),AQ847)</f>
        <v>0</v>
      </c>
      <c r="AU847" s="204">
        <f ca="1">IF(AND(AQ847&gt;0,AR847&gt;0),COUNTIF(AU$6:AU846,"&gt;0")+1,0)</f>
        <v>0</v>
      </c>
    </row>
    <row r="848" spans="40:47">
      <c r="AN848" s="204">
        <v>24</v>
      </c>
      <c r="AO848" s="204">
        <v>2</v>
      </c>
      <c r="AP848" s="204">
        <v>3</v>
      </c>
      <c r="AQ848" s="204">
        <f ca="1">IF($AP848=1,IF(INDIRECT(ADDRESS(($AN848-1)*3+$AO848+5,$AP848+7))="",0,INDIRECT(ADDRESS(($AN848-1)*3+$AO848+5,$AP848+7))),IF(INDIRECT(ADDRESS(($AN848-1)*3+$AO848+5,$AP848+7))="",0,IF(COUNTIF(INDIRECT(ADDRESS(($AN848-1)*36+($AO848-1)*12+6,COLUMN())):INDIRECT(ADDRESS(($AN848-1)*36+($AO848-1)*12+$AP848+4,COLUMN())),INDIRECT(ADDRESS(($AN848-1)*3+$AO848+5,$AP848+7)))&gt;=1,0,INDIRECT(ADDRESS(($AN848-1)*3+$AO848+5,$AP848+7)))))</f>
        <v>0</v>
      </c>
      <c r="AR848" s="204">
        <f ca="1">COUNTIF(INDIRECT("H"&amp;(ROW()+12*(($AN848-1)*3+$AO848)-ROW())/12+5):INDIRECT("S"&amp;(ROW()+12*(($AN848-1)*3+$AO848)-ROW())/12+5),AQ848)</f>
        <v>0</v>
      </c>
      <c r="AU848" s="204">
        <f ca="1">IF(AND(AQ848&gt;0,AR848&gt;0),COUNTIF(AU$6:AU847,"&gt;0")+1,0)</f>
        <v>0</v>
      </c>
    </row>
    <row r="849" spans="40:47">
      <c r="AN849" s="204">
        <v>24</v>
      </c>
      <c r="AO849" s="204">
        <v>2</v>
      </c>
      <c r="AP849" s="204">
        <v>4</v>
      </c>
      <c r="AQ849" s="204">
        <f ca="1">IF($AP849=1,IF(INDIRECT(ADDRESS(($AN849-1)*3+$AO849+5,$AP849+7))="",0,INDIRECT(ADDRESS(($AN849-1)*3+$AO849+5,$AP849+7))),IF(INDIRECT(ADDRESS(($AN849-1)*3+$AO849+5,$AP849+7))="",0,IF(COUNTIF(INDIRECT(ADDRESS(($AN849-1)*36+($AO849-1)*12+6,COLUMN())):INDIRECT(ADDRESS(($AN849-1)*36+($AO849-1)*12+$AP849+4,COLUMN())),INDIRECT(ADDRESS(($AN849-1)*3+$AO849+5,$AP849+7)))&gt;=1,0,INDIRECT(ADDRESS(($AN849-1)*3+$AO849+5,$AP849+7)))))</f>
        <v>0</v>
      </c>
      <c r="AR849" s="204">
        <f ca="1">COUNTIF(INDIRECT("H"&amp;(ROW()+12*(($AN849-1)*3+$AO849)-ROW())/12+5):INDIRECT("S"&amp;(ROW()+12*(($AN849-1)*3+$AO849)-ROW())/12+5),AQ849)</f>
        <v>0</v>
      </c>
      <c r="AU849" s="204">
        <f ca="1">IF(AND(AQ849&gt;0,AR849&gt;0),COUNTIF(AU$6:AU848,"&gt;0")+1,0)</f>
        <v>0</v>
      </c>
    </row>
    <row r="850" spans="40:47">
      <c r="AN850" s="204">
        <v>24</v>
      </c>
      <c r="AO850" s="204">
        <v>2</v>
      </c>
      <c r="AP850" s="204">
        <v>5</v>
      </c>
      <c r="AQ850" s="204">
        <f ca="1">IF($AP850=1,IF(INDIRECT(ADDRESS(($AN850-1)*3+$AO850+5,$AP850+7))="",0,INDIRECT(ADDRESS(($AN850-1)*3+$AO850+5,$AP850+7))),IF(INDIRECT(ADDRESS(($AN850-1)*3+$AO850+5,$AP850+7))="",0,IF(COUNTIF(INDIRECT(ADDRESS(($AN850-1)*36+($AO850-1)*12+6,COLUMN())):INDIRECT(ADDRESS(($AN850-1)*36+($AO850-1)*12+$AP850+4,COLUMN())),INDIRECT(ADDRESS(($AN850-1)*3+$AO850+5,$AP850+7)))&gt;=1,0,INDIRECT(ADDRESS(($AN850-1)*3+$AO850+5,$AP850+7)))))</f>
        <v>0</v>
      </c>
      <c r="AR850" s="204">
        <f ca="1">COUNTIF(INDIRECT("H"&amp;(ROW()+12*(($AN850-1)*3+$AO850)-ROW())/12+5):INDIRECT("S"&amp;(ROW()+12*(($AN850-1)*3+$AO850)-ROW())/12+5),AQ850)</f>
        <v>0</v>
      </c>
      <c r="AU850" s="204">
        <f ca="1">IF(AND(AQ850&gt;0,AR850&gt;0),COUNTIF(AU$6:AU849,"&gt;0")+1,0)</f>
        <v>0</v>
      </c>
    </row>
    <row r="851" spans="40:47">
      <c r="AN851" s="204">
        <v>24</v>
      </c>
      <c r="AO851" s="204">
        <v>2</v>
      </c>
      <c r="AP851" s="204">
        <v>6</v>
      </c>
      <c r="AQ851" s="204">
        <f ca="1">IF($AP851=1,IF(INDIRECT(ADDRESS(($AN851-1)*3+$AO851+5,$AP851+7))="",0,INDIRECT(ADDRESS(($AN851-1)*3+$AO851+5,$AP851+7))),IF(INDIRECT(ADDRESS(($AN851-1)*3+$AO851+5,$AP851+7))="",0,IF(COUNTIF(INDIRECT(ADDRESS(($AN851-1)*36+($AO851-1)*12+6,COLUMN())):INDIRECT(ADDRESS(($AN851-1)*36+($AO851-1)*12+$AP851+4,COLUMN())),INDIRECT(ADDRESS(($AN851-1)*3+$AO851+5,$AP851+7)))&gt;=1,0,INDIRECT(ADDRESS(($AN851-1)*3+$AO851+5,$AP851+7)))))</f>
        <v>0</v>
      </c>
      <c r="AR851" s="204">
        <f ca="1">COUNTIF(INDIRECT("H"&amp;(ROW()+12*(($AN851-1)*3+$AO851)-ROW())/12+5):INDIRECT("S"&amp;(ROW()+12*(($AN851-1)*3+$AO851)-ROW())/12+5),AQ851)</f>
        <v>0</v>
      </c>
      <c r="AU851" s="204">
        <f ca="1">IF(AND(AQ851&gt;0,AR851&gt;0),COUNTIF(AU$6:AU850,"&gt;0")+1,0)</f>
        <v>0</v>
      </c>
    </row>
    <row r="852" spans="40:47">
      <c r="AN852" s="204">
        <v>24</v>
      </c>
      <c r="AO852" s="204">
        <v>2</v>
      </c>
      <c r="AP852" s="204">
        <v>7</v>
      </c>
      <c r="AQ852" s="204">
        <f ca="1">IF($AP852=1,IF(INDIRECT(ADDRESS(($AN852-1)*3+$AO852+5,$AP852+7))="",0,INDIRECT(ADDRESS(($AN852-1)*3+$AO852+5,$AP852+7))),IF(INDIRECT(ADDRESS(($AN852-1)*3+$AO852+5,$AP852+7))="",0,IF(COUNTIF(INDIRECT(ADDRESS(($AN852-1)*36+($AO852-1)*12+6,COLUMN())):INDIRECT(ADDRESS(($AN852-1)*36+($AO852-1)*12+$AP852+4,COLUMN())),INDIRECT(ADDRESS(($AN852-1)*3+$AO852+5,$AP852+7)))&gt;=1,0,INDIRECT(ADDRESS(($AN852-1)*3+$AO852+5,$AP852+7)))))</f>
        <v>0</v>
      </c>
      <c r="AR852" s="204">
        <f ca="1">COUNTIF(INDIRECT("H"&amp;(ROW()+12*(($AN852-1)*3+$AO852)-ROW())/12+5):INDIRECT("S"&amp;(ROW()+12*(($AN852-1)*3+$AO852)-ROW())/12+5),AQ852)</f>
        <v>0</v>
      </c>
      <c r="AU852" s="204">
        <f ca="1">IF(AND(AQ852&gt;0,AR852&gt;0),COUNTIF(AU$6:AU851,"&gt;0")+1,0)</f>
        <v>0</v>
      </c>
    </row>
    <row r="853" spans="40:47">
      <c r="AN853" s="204">
        <v>24</v>
      </c>
      <c r="AO853" s="204">
        <v>2</v>
      </c>
      <c r="AP853" s="204">
        <v>8</v>
      </c>
      <c r="AQ853" s="204">
        <f ca="1">IF($AP853=1,IF(INDIRECT(ADDRESS(($AN853-1)*3+$AO853+5,$AP853+7))="",0,INDIRECT(ADDRESS(($AN853-1)*3+$AO853+5,$AP853+7))),IF(INDIRECT(ADDRESS(($AN853-1)*3+$AO853+5,$AP853+7))="",0,IF(COUNTIF(INDIRECT(ADDRESS(($AN853-1)*36+($AO853-1)*12+6,COLUMN())):INDIRECT(ADDRESS(($AN853-1)*36+($AO853-1)*12+$AP853+4,COLUMN())),INDIRECT(ADDRESS(($AN853-1)*3+$AO853+5,$AP853+7)))&gt;=1,0,INDIRECT(ADDRESS(($AN853-1)*3+$AO853+5,$AP853+7)))))</f>
        <v>0</v>
      </c>
      <c r="AR853" s="204">
        <f ca="1">COUNTIF(INDIRECT("H"&amp;(ROW()+12*(($AN853-1)*3+$AO853)-ROW())/12+5):INDIRECT("S"&amp;(ROW()+12*(($AN853-1)*3+$AO853)-ROW())/12+5),AQ853)</f>
        <v>0</v>
      </c>
      <c r="AU853" s="204">
        <f ca="1">IF(AND(AQ853&gt;0,AR853&gt;0),COUNTIF(AU$6:AU852,"&gt;0")+1,0)</f>
        <v>0</v>
      </c>
    </row>
    <row r="854" spans="40:47">
      <c r="AN854" s="204">
        <v>24</v>
      </c>
      <c r="AO854" s="204">
        <v>2</v>
      </c>
      <c r="AP854" s="204">
        <v>9</v>
      </c>
      <c r="AQ854" s="204">
        <f ca="1">IF($AP854=1,IF(INDIRECT(ADDRESS(($AN854-1)*3+$AO854+5,$AP854+7))="",0,INDIRECT(ADDRESS(($AN854-1)*3+$AO854+5,$AP854+7))),IF(INDIRECT(ADDRESS(($AN854-1)*3+$AO854+5,$AP854+7))="",0,IF(COUNTIF(INDIRECT(ADDRESS(($AN854-1)*36+($AO854-1)*12+6,COLUMN())):INDIRECT(ADDRESS(($AN854-1)*36+($AO854-1)*12+$AP854+4,COLUMN())),INDIRECT(ADDRESS(($AN854-1)*3+$AO854+5,$AP854+7)))&gt;=1,0,INDIRECT(ADDRESS(($AN854-1)*3+$AO854+5,$AP854+7)))))</f>
        <v>0</v>
      </c>
      <c r="AR854" s="204">
        <f ca="1">COUNTIF(INDIRECT("H"&amp;(ROW()+12*(($AN854-1)*3+$AO854)-ROW())/12+5):INDIRECT("S"&amp;(ROW()+12*(($AN854-1)*3+$AO854)-ROW())/12+5),AQ854)</f>
        <v>0</v>
      </c>
      <c r="AU854" s="204">
        <f ca="1">IF(AND(AQ854&gt;0,AR854&gt;0),COUNTIF(AU$6:AU853,"&gt;0")+1,0)</f>
        <v>0</v>
      </c>
    </row>
    <row r="855" spans="40:47">
      <c r="AN855" s="204">
        <v>24</v>
      </c>
      <c r="AO855" s="204">
        <v>2</v>
      </c>
      <c r="AP855" s="204">
        <v>10</v>
      </c>
      <c r="AQ855" s="204">
        <f ca="1">IF($AP855=1,IF(INDIRECT(ADDRESS(($AN855-1)*3+$AO855+5,$AP855+7))="",0,INDIRECT(ADDRESS(($AN855-1)*3+$AO855+5,$AP855+7))),IF(INDIRECT(ADDRESS(($AN855-1)*3+$AO855+5,$AP855+7))="",0,IF(COUNTIF(INDIRECT(ADDRESS(($AN855-1)*36+($AO855-1)*12+6,COLUMN())):INDIRECT(ADDRESS(($AN855-1)*36+($AO855-1)*12+$AP855+4,COLUMN())),INDIRECT(ADDRESS(($AN855-1)*3+$AO855+5,$AP855+7)))&gt;=1,0,INDIRECT(ADDRESS(($AN855-1)*3+$AO855+5,$AP855+7)))))</f>
        <v>0</v>
      </c>
      <c r="AR855" s="204">
        <f ca="1">COUNTIF(INDIRECT("H"&amp;(ROW()+12*(($AN855-1)*3+$AO855)-ROW())/12+5):INDIRECT("S"&amp;(ROW()+12*(($AN855-1)*3+$AO855)-ROW())/12+5),AQ855)</f>
        <v>0</v>
      </c>
      <c r="AU855" s="204">
        <f ca="1">IF(AND(AQ855&gt;0,AR855&gt;0),COUNTIF(AU$6:AU854,"&gt;0")+1,0)</f>
        <v>0</v>
      </c>
    </row>
    <row r="856" spans="40:47">
      <c r="AN856" s="204">
        <v>24</v>
      </c>
      <c r="AO856" s="204">
        <v>2</v>
      </c>
      <c r="AP856" s="204">
        <v>11</v>
      </c>
      <c r="AQ856" s="204">
        <f ca="1">IF($AP856=1,IF(INDIRECT(ADDRESS(($AN856-1)*3+$AO856+5,$AP856+7))="",0,INDIRECT(ADDRESS(($AN856-1)*3+$AO856+5,$AP856+7))),IF(INDIRECT(ADDRESS(($AN856-1)*3+$AO856+5,$AP856+7))="",0,IF(COUNTIF(INDIRECT(ADDRESS(($AN856-1)*36+($AO856-1)*12+6,COLUMN())):INDIRECT(ADDRESS(($AN856-1)*36+($AO856-1)*12+$AP856+4,COLUMN())),INDIRECT(ADDRESS(($AN856-1)*3+$AO856+5,$AP856+7)))&gt;=1,0,INDIRECT(ADDRESS(($AN856-1)*3+$AO856+5,$AP856+7)))))</f>
        <v>0</v>
      </c>
      <c r="AR856" s="204">
        <f ca="1">COUNTIF(INDIRECT("H"&amp;(ROW()+12*(($AN856-1)*3+$AO856)-ROW())/12+5):INDIRECT("S"&amp;(ROW()+12*(($AN856-1)*3+$AO856)-ROW())/12+5),AQ856)</f>
        <v>0</v>
      </c>
      <c r="AU856" s="204">
        <f ca="1">IF(AND(AQ856&gt;0,AR856&gt;0),COUNTIF(AU$6:AU855,"&gt;0")+1,0)</f>
        <v>0</v>
      </c>
    </row>
    <row r="857" spans="40:47">
      <c r="AN857" s="204">
        <v>24</v>
      </c>
      <c r="AO857" s="204">
        <v>2</v>
      </c>
      <c r="AP857" s="204">
        <v>12</v>
      </c>
      <c r="AQ857" s="204">
        <f ca="1">IF($AP857=1,IF(INDIRECT(ADDRESS(($AN857-1)*3+$AO857+5,$AP857+7))="",0,INDIRECT(ADDRESS(($AN857-1)*3+$AO857+5,$AP857+7))),IF(INDIRECT(ADDRESS(($AN857-1)*3+$AO857+5,$AP857+7))="",0,IF(COUNTIF(INDIRECT(ADDRESS(($AN857-1)*36+($AO857-1)*12+6,COLUMN())):INDIRECT(ADDRESS(($AN857-1)*36+($AO857-1)*12+$AP857+4,COLUMN())),INDIRECT(ADDRESS(($AN857-1)*3+$AO857+5,$AP857+7)))&gt;=1,0,INDIRECT(ADDRESS(($AN857-1)*3+$AO857+5,$AP857+7)))))</f>
        <v>0</v>
      </c>
      <c r="AR857" s="204">
        <f ca="1">COUNTIF(INDIRECT("H"&amp;(ROW()+12*(($AN857-1)*3+$AO857)-ROW())/12+5):INDIRECT("S"&amp;(ROW()+12*(($AN857-1)*3+$AO857)-ROW())/12+5),AQ857)</f>
        <v>0</v>
      </c>
      <c r="AU857" s="204">
        <f ca="1">IF(AND(AQ857&gt;0,AR857&gt;0),COUNTIF(AU$6:AU856,"&gt;0")+1,0)</f>
        <v>0</v>
      </c>
    </row>
    <row r="858" spans="40:47">
      <c r="AN858" s="204">
        <v>24</v>
      </c>
      <c r="AO858" s="204">
        <v>3</v>
      </c>
      <c r="AP858" s="204">
        <v>1</v>
      </c>
      <c r="AQ858" s="204">
        <f ca="1">IF($AP858=1,IF(INDIRECT(ADDRESS(($AN858-1)*3+$AO858+5,$AP858+7))="",0,INDIRECT(ADDRESS(($AN858-1)*3+$AO858+5,$AP858+7))),IF(INDIRECT(ADDRESS(($AN858-1)*3+$AO858+5,$AP858+7))="",0,IF(COUNTIF(INDIRECT(ADDRESS(($AN858-1)*36+($AO858-1)*12+6,COLUMN())):INDIRECT(ADDRESS(($AN858-1)*36+($AO858-1)*12+$AP858+4,COLUMN())),INDIRECT(ADDRESS(($AN858-1)*3+$AO858+5,$AP858+7)))&gt;=1,0,INDIRECT(ADDRESS(($AN858-1)*3+$AO858+5,$AP858+7)))))</f>
        <v>0</v>
      </c>
      <c r="AR858" s="204">
        <f ca="1">COUNTIF(INDIRECT("H"&amp;(ROW()+12*(($AN858-1)*3+$AO858)-ROW())/12+5):INDIRECT("S"&amp;(ROW()+12*(($AN858-1)*3+$AO858)-ROW())/12+5),AQ858)</f>
        <v>0</v>
      </c>
      <c r="AU858" s="204">
        <f ca="1">IF(AND(AQ858&gt;0,AR858&gt;0),COUNTIF(AU$6:AU857,"&gt;0")+1,0)</f>
        <v>0</v>
      </c>
    </row>
    <row r="859" spans="40:47">
      <c r="AN859" s="204">
        <v>24</v>
      </c>
      <c r="AO859" s="204">
        <v>3</v>
      </c>
      <c r="AP859" s="204">
        <v>2</v>
      </c>
      <c r="AQ859" s="204">
        <f ca="1">IF($AP859=1,IF(INDIRECT(ADDRESS(($AN859-1)*3+$AO859+5,$AP859+7))="",0,INDIRECT(ADDRESS(($AN859-1)*3+$AO859+5,$AP859+7))),IF(INDIRECT(ADDRESS(($AN859-1)*3+$AO859+5,$AP859+7))="",0,IF(COUNTIF(INDIRECT(ADDRESS(($AN859-1)*36+($AO859-1)*12+6,COLUMN())):INDIRECT(ADDRESS(($AN859-1)*36+($AO859-1)*12+$AP859+4,COLUMN())),INDIRECT(ADDRESS(($AN859-1)*3+$AO859+5,$AP859+7)))&gt;=1,0,INDIRECT(ADDRESS(($AN859-1)*3+$AO859+5,$AP859+7)))))</f>
        <v>0</v>
      </c>
      <c r="AR859" s="204">
        <f ca="1">COUNTIF(INDIRECT("H"&amp;(ROW()+12*(($AN859-1)*3+$AO859)-ROW())/12+5):INDIRECT("S"&amp;(ROW()+12*(($AN859-1)*3+$AO859)-ROW())/12+5),AQ859)</f>
        <v>0</v>
      </c>
      <c r="AU859" s="204">
        <f ca="1">IF(AND(AQ859&gt;0,AR859&gt;0),COUNTIF(AU$6:AU858,"&gt;0")+1,0)</f>
        <v>0</v>
      </c>
    </row>
    <row r="860" spans="40:47">
      <c r="AN860" s="204">
        <v>24</v>
      </c>
      <c r="AO860" s="204">
        <v>3</v>
      </c>
      <c r="AP860" s="204">
        <v>3</v>
      </c>
      <c r="AQ860" s="204">
        <f ca="1">IF($AP860=1,IF(INDIRECT(ADDRESS(($AN860-1)*3+$AO860+5,$AP860+7))="",0,INDIRECT(ADDRESS(($AN860-1)*3+$AO860+5,$AP860+7))),IF(INDIRECT(ADDRESS(($AN860-1)*3+$AO860+5,$AP860+7))="",0,IF(COUNTIF(INDIRECT(ADDRESS(($AN860-1)*36+($AO860-1)*12+6,COLUMN())):INDIRECT(ADDRESS(($AN860-1)*36+($AO860-1)*12+$AP860+4,COLUMN())),INDIRECT(ADDRESS(($AN860-1)*3+$AO860+5,$AP860+7)))&gt;=1,0,INDIRECT(ADDRESS(($AN860-1)*3+$AO860+5,$AP860+7)))))</f>
        <v>0</v>
      </c>
      <c r="AR860" s="204">
        <f ca="1">COUNTIF(INDIRECT("H"&amp;(ROW()+12*(($AN860-1)*3+$AO860)-ROW())/12+5):INDIRECT("S"&amp;(ROW()+12*(($AN860-1)*3+$AO860)-ROW())/12+5),AQ860)</f>
        <v>0</v>
      </c>
      <c r="AU860" s="204">
        <f ca="1">IF(AND(AQ860&gt;0,AR860&gt;0),COUNTIF(AU$6:AU859,"&gt;0")+1,0)</f>
        <v>0</v>
      </c>
    </row>
    <row r="861" spans="40:47">
      <c r="AN861" s="204">
        <v>24</v>
      </c>
      <c r="AO861" s="204">
        <v>3</v>
      </c>
      <c r="AP861" s="204">
        <v>4</v>
      </c>
      <c r="AQ861" s="204">
        <f ca="1">IF($AP861=1,IF(INDIRECT(ADDRESS(($AN861-1)*3+$AO861+5,$AP861+7))="",0,INDIRECT(ADDRESS(($AN861-1)*3+$AO861+5,$AP861+7))),IF(INDIRECT(ADDRESS(($AN861-1)*3+$AO861+5,$AP861+7))="",0,IF(COUNTIF(INDIRECT(ADDRESS(($AN861-1)*36+($AO861-1)*12+6,COLUMN())):INDIRECT(ADDRESS(($AN861-1)*36+($AO861-1)*12+$AP861+4,COLUMN())),INDIRECT(ADDRESS(($AN861-1)*3+$AO861+5,$AP861+7)))&gt;=1,0,INDIRECT(ADDRESS(($AN861-1)*3+$AO861+5,$AP861+7)))))</f>
        <v>0</v>
      </c>
      <c r="AR861" s="204">
        <f ca="1">COUNTIF(INDIRECT("H"&amp;(ROW()+12*(($AN861-1)*3+$AO861)-ROW())/12+5):INDIRECT("S"&amp;(ROW()+12*(($AN861-1)*3+$AO861)-ROW())/12+5),AQ861)</f>
        <v>0</v>
      </c>
      <c r="AU861" s="204">
        <f ca="1">IF(AND(AQ861&gt;0,AR861&gt;0),COUNTIF(AU$6:AU860,"&gt;0")+1,0)</f>
        <v>0</v>
      </c>
    </row>
    <row r="862" spans="40:47">
      <c r="AN862" s="204">
        <v>24</v>
      </c>
      <c r="AO862" s="204">
        <v>3</v>
      </c>
      <c r="AP862" s="204">
        <v>5</v>
      </c>
      <c r="AQ862" s="204">
        <f ca="1">IF($AP862=1,IF(INDIRECT(ADDRESS(($AN862-1)*3+$AO862+5,$AP862+7))="",0,INDIRECT(ADDRESS(($AN862-1)*3+$AO862+5,$AP862+7))),IF(INDIRECT(ADDRESS(($AN862-1)*3+$AO862+5,$AP862+7))="",0,IF(COUNTIF(INDIRECT(ADDRESS(($AN862-1)*36+($AO862-1)*12+6,COLUMN())):INDIRECT(ADDRESS(($AN862-1)*36+($AO862-1)*12+$AP862+4,COLUMN())),INDIRECT(ADDRESS(($AN862-1)*3+$AO862+5,$AP862+7)))&gt;=1,0,INDIRECT(ADDRESS(($AN862-1)*3+$AO862+5,$AP862+7)))))</f>
        <v>0</v>
      </c>
      <c r="AR862" s="204">
        <f ca="1">COUNTIF(INDIRECT("H"&amp;(ROW()+12*(($AN862-1)*3+$AO862)-ROW())/12+5):INDIRECT("S"&amp;(ROW()+12*(($AN862-1)*3+$AO862)-ROW())/12+5),AQ862)</f>
        <v>0</v>
      </c>
      <c r="AU862" s="204">
        <f ca="1">IF(AND(AQ862&gt;0,AR862&gt;0),COUNTIF(AU$6:AU861,"&gt;0")+1,0)</f>
        <v>0</v>
      </c>
    </row>
    <row r="863" spans="40:47">
      <c r="AN863" s="204">
        <v>24</v>
      </c>
      <c r="AO863" s="204">
        <v>3</v>
      </c>
      <c r="AP863" s="204">
        <v>6</v>
      </c>
      <c r="AQ863" s="204">
        <f ca="1">IF($AP863=1,IF(INDIRECT(ADDRESS(($AN863-1)*3+$AO863+5,$AP863+7))="",0,INDIRECT(ADDRESS(($AN863-1)*3+$AO863+5,$AP863+7))),IF(INDIRECT(ADDRESS(($AN863-1)*3+$AO863+5,$AP863+7))="",0,IF(COUNTIF(INDIRECT(ADDRESS(($AN863-1)*36+($AO863-1)*12+6,COLUMN())):INDIRECT(ADDRESS(($AN863-1)*36+($AO863-1)*12+$AP863+4,COLUMN())),INDIRECT(ADDRESS(($AN863-1)*3+$AO863+5,$AP863+7)))&gt;=1,0,INDIRECT(ADDRESS(($AN863-1)*3+$AO863+5,$AP863+7)))))</f>
        <v>0</v>
      </c>
      <c r="AR863" s="204">
        <f ca="1">COUNTIF(INDIRECT("H"&amp;(ROW()+12*(($AN863-1)*3+$AO863)-ROW())/12+5):INDIRECT("S"&amp;(ROW()+12*(($AN863-1)*3+$AO863)-ROW())/12+5),AQ863)</f>
        <v>0</v>
      </c>
      <c r="AU863" s="204">
        <f ca="1">IF(AND(AQ863&gt;0,AR863&gt;0),COUNTIF(AU$6:AU862,"&gt;0")+1,0)</f>
        <v>0</v>
      </c>
    </row>
    <row r="864" spans="40:47">
      <c r="AN864" s="204">
        <v>24</v>
      </c>
      <c r="AO864" s="204">
        <v>3</v>
      </c>
      <c r="AP864" s="204">
        <v>7</v>
      </c>
      <c r="AQ864" s="204">
        <f ca="1">IF($AP864=1,IF(INDIRECT(ADDRESS(($AN864-1)*3+$AO864+5,$AP864+7))="",0,INDIRECT(ADDRESS(($AN864-1)*3+$AO864+5,$AP864+7))),IF(INDIRECT(ADDRESS(($AN864-1)*3+$AO864+5,$AP864+7))="",0,IF(COUNTIF(INDIRECT(ADDRESS(($AN864-1)*36+($AO864-1)*12+6,COLUMN())):INDIRECT(ADDRESS(($AN864-1)*36+($AO864-1)*12+$AP864+4,COLUMN())),INDIRECT(ADDRESS(($AN864-1)*3+$AO864+5,$AP864+7)))&gt;=1,0,INDIRECT(ADDRESS(($AN864-1)*3+$AO864+5,$AP864+7)))))</f>
        <v>0</v>
      </c>
      <c r="AR864" s="204">
        <f ca="1">COUNTIF(INDIRECT("H"&amp;(ROW()+12*(($AN864-1)*3+$AO864)-ROW())/12+5):INDIRECT("S"&amp;(ROW()+12*(($AN864-1)*3+$AO864)-ROW())/12+5),AQ864)</f>
        <v>0</v>
      </c>
      <c r="AU864" s="204">
        <f ca="1">IF(AND(AQ864&gt;0,AR864&gt;0),COUNTIF(AU$6:AU863,"&gt;0")+1,0)</f>
        <v>0</v>
      </c>
    </row>
    <row r="865" spans="40:47">
      <c r="AN865" s="204">
        <v>24</v>
      </c>
      <c r="AO865" s="204">
        <v>3</v>
      </c>
      <c r="AP865" s="204">
        <v>8</v>
      </c>
      <c r="AQ865" s="204">
        <f ca="1">IF($AP865=1,IF(INDIRECT(ADDRESS(($AN865-1)*3+$AO865+5,$AP865+7))="",0,INDIRECT(ADDRESS(($AN865-1)*3+$AO865+5,$AP865+7))),IF(INDIRECT(ADDRESS(($AN865-1)*3+$AO865+5,$AP865+7))="",0,IF(COUNTIF(INDIRECT(ADDRESS(($AN865-1)*36+($AO865-1)*12+6,COLUMN())):INDIRECT(ADDRESS(($AN865-1)*36+($AO865-1)*12+$AP865+4,COLUMN())),INDIRECT(ADDRESS(($AN865-1)*3+$AO865+5,$AP865+7)))&gt;=1,0,INDIRECT(ADDRESS(($AN865-1)*3+$AO865+5,$AP865+7)))))</f>
        <v>0</v>
      </c>
      <c r="AR865" s="204">
        <f ca="1">COUNTIF(INDIRECT("H"&amp;(ROW()+12*(($AN865-1)*3+$AO865)-ROW())/12+5):INDIRECT("S"&amp;(ROW()+12*(($AN865-1)*3+$AO865)-ROW())/12+5),AQ865)</f>
        <v>0</v>
      </c>
      <c r="AU865" s="204">
        <f ca="1">IF(AND(AQ865&gt;0,AR865&gt;0),COUNTIF(AU$6:AU864,"&gt;0")+1,0)</f>
        <v>0</v>
      </c>
    </row>
    <row r="866" spans="40:47">
      <c r="AN866" s="204">
        <v>24</v>
      </c>
      <c r="AO866" s="204">
        <v>3</v>
      </c>
      <c r="AP866" s="204">
        <v>9</v>
      </c>
      <c r="AQ866" s="204">
        <f ca="1">IF($AP866=1,IF(INDIRECT(ADDRESS(($AN866-1)*3+$AO866+5,$AP866+7))="",0,INDIRECT(ADDRESS(($AN866-1)*3+$AO866+5,$AP866+7))),IF(INDIRECT(ADDRESS(($AN866-1)*3+$AO866+5,$AP866+7))="",0,IF(COUNTIF(INDIRECT(ADDRESS(($AN866-1)*36+($AO866-1)*12+6,COLUMN())):INDIRECT(ADDRESS(($AN866-1)*36+($AO866-1)*12+$AP866+4,COLUMN())),INDIRECT(ADDRESS(($AN866-1)*3+$AO866+5,$AP866+7)))&gt;=1,0,INDIRECT(ADDRESS(($AN866-1)*3+$AO866+5,$AP866+7)))))</f>
        <v>0</v>
      </c>
      <c r="AR866" s="204">
        <f ca="1">COUNTIF(INDIRECT("H"&amp;(ROW()+12*(($AN866-1)*3+$AO866)-ROW())/12+5):INDIRECT("S"&amp;(ROW()+12*(($AN866-1)*3+$AO866)-ROW())/12+5),AQ866)</f>
        <v>0</v>
      </c>
      <c r="AU866" s="204">
        <f ca="1">IF(AND(AQ866&gt;0,AR866&gt;0),COUNTIF(AU$6:AU865,"&gt;0")+1,0)</f>
        <v>0</v>
      </c>
    </row>
    <row r="867" spans="40:47">
      <c r="AN867" s="204">
        <v>24</v>
      </c>
      <c r="AO867" s="204">
        <v>3</v>
      </c>
      <c r="AP867" s="204">
        <v>10</v>
      </c>
      <c r="AQ867" s="204">
        <f ca="1">IF($AP867=1,IF(INDIRECT(ADDRESS(($AN867-1)*3+$AO867+5,$AP867+7))="",0,INDIRECT(ADDRESS(($AN867-1)*3+$AO867+5,$AP867+7))),IF(INDIRECT(ADDRESS(($AN867-1)*3+$AO867+5,$AP867+7))="",0,IF(COUNTIF(INDIRECT(ADDRESS(($AN867-1)*36+($AO867-1)*12+6,COLUMN())):INDIRECT(ADDRESS(($AN867-1)*36+($AO867-1)*12+$AP867+4,COLUMN())),INDIRECT(ADDRESS(($AN867-1)*3+$AO867+5,$AP867+7)))&gt;=1,0,INDIRECT(ADDRESS(($AN867-1)*3+$AO867+5,$AP867+7)))))</f>
        <v>0</v>
      </c>
      <c r="AR867" s="204">
        <f ca="1">COUNTIF(INDIRECT("H"&amp;(ROW()+12*(($AN867-1)*3+$AO867)-ROW())/12+5):INDIRECT("S"&amp;(ROW()+12*(($AN867-1)*3+$AO867)-ROW())/12+5),AQ867)</f>
        <v>0</v>
      </c>
      <c r="AU867" s="204">
        <f ca="1">IF(AND(AQ867&gt;0,AR867&gt;0),COUNTIF(AU$6:AU866,"&gt;0")+1,0)</f>
        <v>0</v>
      </c>
    </row>
    <row r="868" spans="40:47">
      <c r="AN868" s="204">
        <v>24</v>
      </c>
      <c r="AO868" s="204">
        <v>3</v>
      </c>
      <c r="AP868" s="204">
        <v>11</v>
      </c>
      <c r="AQ868" s="204">
        <f ca="1">IF($AP868=1,IF(INDIRECT(ADDRESS(($AN868-1)*3+$AO868+5,$AP868+7))="",0,INDIRECT(ADDRESS(($AN868-1)*3+$AO868+5,$AP868+7))),IF(INDIRECT(ADDRESS(($AN868-1)*3+$AO868+5,$AP868+7))="",0,IF(COUNTIF(INDIRECT(ADDRESS(($AN868-1)*36+($AO868-1)*12+6,COLUMN())):INDIRECT(ADDRESS(($AN868-1)*36+($AO868-1)*12+$AP868+4,COLUMN())),INDIRECT(ADDRESS(($AN868-1)*3+$AO868+5,$AP868+7)))&gt;=1,0,INDIRECT(ADDRESS(($AN868-1)*3+$AO868+5,$AP868+7)))))</f>
        <v>0</v>
      </c>
      <c r="AR868" s="204">
        <f ca="1">COUNTIF(INDIRECT("H"&amp;(ROW()+12*(($AN868-1)*3+$AO868)-ROW())/12+5):INDIRECT("S"&amp;(ROW()+12*(($AN868-1)*3+$AO868)-ROW())/12+5),AQ868)</f>
        <v>0</v>
      </c>
      <c r="AU868" s="204">
        <f ca="1">IF(AND(AQ868&gt;0,AR868&gt;0),COUNTIF(AU$6:AU867,"&gt;0")+1,0)</f>
        <v>0</v>
      </c>
    </row>
    <row r="869" spans="40:47">
      <c r="AN869" s="204">
        <v>24</v>
      </c>
      <c r="AO869" s="204">
        <v>3</v>
      </c>
      <c r="AP869" s="204">
        <v>12</v>
      </c>
      <c r="AQ869" s="204">
        <f ca="1">IF($AP869=1,IF(INDIRECT(ADDRESS(($AN869-1)*3+$AO869+5,$AP869+7))="",0,INDIRECT(ADDRESS(($AN869-1)*3+$AO869+5,$AP869+7))),IF(INDIRECT(ADDRESS(($AN869-1)*3+$AO869+5,$AP869+7))="",0,IF(COUNTIF(INDIRECT(ADDRESS(($AN869-1)*36+($AO869-1)*12+6,COLUMN())):INDIRECT(ADDRESS(($AN869-1)*36+($AO869-1)*12+$AP869+4,COLUMN())),INDIRECT(ADDRESS(($AN869-1)*3+$AO869+5,$AP869+7)))&gt;=1,0,INDIRECT(ADDRESS(($AN869-1)*3+$AO869+5,$AP869+7)))))</f>
        <v>0</v>
      </c>
      <c r="AR869" s="204">
        <f ca="1">COUNTIF(INDIRECT("H"&amp;(ROW()+12*(($AN869-1)*3+$AO869)-ROW())/12+5):INDIRECT("S"&amp;(ROW()+12*(($AN869-1)*3+$AO869)-ROW())/12+5),AQ869)</f>
        <v>0</v>
      </c>
      <c r="AU869" s="204">
        <f ca="1">IF(AND(AQ869&gt;0,AR869&gt;0),COUNTIF(AU$6:AU868,"&gt;0")+1,0)</f>
        <v>0</v>
      </c>
    </row>
    <row r="870" spans="40:47">
      <c r="AN870" s="204">
        <v>25</v>
      </c>
      <c r="AO870" s="204">
        <v>1</v>
      </c>
      <c r="AP870" s="204">
        <v>1</v>
      </c>
      <c r="AQ870" s="204">
        <f ca="1">IF($AP870=1,IF(INDIRECT(ADDRESS(($AN870-1)*3+$AO870+5,$AP870+7))="",0,INDIRECT(ADDRESS(($AN870-1)*3+$AO870+5,$AP870+7))),IF(INDIRECT(ADDRESS(($AN870-1)*3+$AO870+5,$AP870+7))="",0,IF(COUNTIF(INDIRECT(ADDRESS(($AN870-1)*36+($AO870-1)*12+6,COLUMN())):INDIRECT(ADDRESS(($AN870-1)*36+($AO870-1)*12+$AP870+4,COLUMN())),INDIRECT(ADDRESS(($AN870-1)*3+$AO870+5,$AP870+7)))&gt;=1,0,INDIRECT(ADDRESS(($AN870-1)*3+$AO870+5,$AP870+7)))))</f>
        <v>0</v>
      </c>
      <c r="AR870" s="204">
        <f ca="1">COUNTIF(INDIRECT("H"&amp;(ROW()+12*(($AN870-1)*3+$AO870)-ROW())/12+5):INDIRECT("S"&amp;(ROW()+12*(($AN870-1)*3+$AO870)-ROW())/12+5),AQ870)</f>
        <v>0</v>
      </c>
      <c r="AU870" s="204">
        <f ca="1">IF(AND(AQ870&gt;0,AR870&gt;0),COUNTIF(AU$6:AU869,"&gt;0")+1,0)</f>
        <v>0</v>
      </c>
    </row>
    <row r="871" spans="40:47">
      <c r="AN871" s="204">
        <v>25</v>
      </c>
      <c r="AO871" s="204">
        <v>1</v>
      </c>
      <c r="AP871" s="204">
        <v>2</v>
      </c>
      <c r="AQ871" s="204">
        <f ca="1">IF($AP871=1,IF(INDIRECT(ADDRESS(($AN871-1)*3+$AO871+5,$AP871+7))="",0,INDIRECT(ADDRESS(($AN871-1)*3+$AO871+5,$AP871+7))),IF(INDIRECT(ADDRESS(($AN871-1)*3+$AO871+5,$AP871+7))="",0,IF(COUNTIF(INDIRECT(ADDRESS(($AN871-1)*36+($AO871-1)*12+6,COLUMN())):INDIRECT(ADDRESS(($AN871-1)*36+($AO871-1)*12+$AP871+4,COLUMN())),INDIRECT(ADDRESS(($AN871-1)*3+$AO871+5,$AP871+7)))&gt;=1,0,INDIRECT(ADDRESS(($AN871-1)*3+$AO871+5,$AP871+7)))))</f>
        <v>0</v>
      </c>
      <c r="AR871" s="204">
        <f ca="1">COUNTIF(INDIRECT("H"&amp;(ROW()+12*(($AN871-1)*3+$AO871)-ROW())/12+5):INDIRECT("S"&amp;(ROW()+12*(($AN871-1)*3+$AO871)-ROW())/12+5),AQ871)</f>
        <v>0</v>
      </c>
      <c r="AU871" s="204">
        <f ca="1">IF(AND(AQ871&gt;0,AR871&gt;0),COUNTIF(AU$6:AU870,"&gt;0")+1,0)</f>
        <v>0</v>
      </c>
    </row>
    <row r="872" spans="40:47">
      <c r="AN872" s="204">
        <v>25</v>
      </c>
      <c r="AO872" s="204">
        <v>1</v>
      </c>
      <c r="AP872" s="204">
        <v>3</v>
      </c>
      <c r="AQ872" s="204">
        <f ca="1">IF($AP872=1,IF(INDIRECT(ADDRESS(($AN872-1)*3+$AO872+5,$AP872+7))="",0,INDIRECT(ADDRESS(($AN872-1)*3+$AO872+5,$AP872+7))),IF(INDIRECT(ADDRESS(($AN872-1)*3+$AO872+5,$AP872+7))="",0,IF(COUNTIF(INDIRECT(ADDRESS(($AN872-1)*36+($AO872-1)*12+6,COLUMN())):INDIRECT(ADDRESS(($AN872-1)*36+($AO872-1)*12+$AP872+4,COLUMN())),INDIRECT(ADDRESS(($AN872-1)*3+$AO872+5,$AP872+7)))&gt;=1,0,INDIRECT(ADDRESS(($AN872-1)*3+$AO872+5,$AP872+7)))))</f>
        <v>0</v>
      </c>
      <c r="AR872" s="204">
        <f ca="1">COUNTIF(INDIRECT("H"&amp;(ROW()+12*(($AN872-1)*3+$AO872)-ROW())/12+5):INDIRECT("S"&amp;(ROW()+12*(($AN872-1)*3+$AO872)-ROW())/12+5),AQ872)</f>
        <v>0</v>
      </c>
      <c r="AU872" s="204">
        <f ca="1">IF(AND(AQ872&gt;0,AR872&gt;0),COUNTIF(AU$6:AU871,"&gt;0")+1,0)</f>
        <v>0</v>
      </c>
    </row>
    <row r="873" spans="40:47">
      <c r="AN873" s="204">
        <v>25</v>
      </c>
      <c r="AO873" s="204">
        <v>1</v>
      </c>
      <c r="AP873" s="204">
        <v>4</v>
      </c>
      <c r="AQ873" s="204">
        <f ca="1">IF($AP873=1,IF(INDIRECT(ADDRESS(($AN873-1)*3+$AO873+5,$AP873+7))="",0,INDIRECT(ADDRESS(($AN873-1)*3+$AO873+5,$AP873+7))),IF(INDIRECT(ADDRESS(($AN873-1)*3+$AO873+5,$AP873+7))="",0,IF(COUNTIF(INDIRECT(ADDRESS(($AN873-1)*36+($AO873-1)*12+6,COLUMN())):INDIRECT(ADDRESS(($AN873-1)*36+($AO873-1)*12+$AP873+4,COLUMN())),INDIRECT(ADDRESS(($AN873-1)*3+$AO873+5,$AP873+7)))&gt;=1,0,INDIRECT(ADDRESS(($AN873-1)*3+$AO873+5,$AP873+7)))))</f>
        <v>0</v>
      </c>
      <c r="AR873" s="204">
        <f ca="1">COUNTIF(INDIRECT("H"&amp;(ROW()+12*(($AN873-1)*3+$AO873)-ROW())/12+5):INDIRECT("S"&amp;(ROW()+12*(($AN873-1)*3+$AO873)-ROW())/12+5),AQ873)</f>
        <v>0</v>
      </c>
      <c r="AU873" s="204">
        <f ca="1">IF(AND(AQ873&gt;0,AR873&gt;0),COUNTIF(AU$6:AU872,"&gt;0")+1,0)</f>
        <v>0</v>
      </c>
    </row>
    <row r="874" spans="40:47">
      <c r="AN874" s="204">
        <v>25</v>
      </c>
      <c r="AO874" s="204">
        <v>1</v>
      </c>
      <c r="AP874" s="204">
        <v>5</v>
      </c>
      <c r="AQ874" s="204">
        <f ca="1">IF($AP874=1,IF(INDIRECT(ADDRESS(($AN874-1)*3+$AO874+5,$AP874+7))="",0,INDIRECT(ADDRESS(($AN874-1)*3+$AO874+5,$AP874+7))),IF(INDIRECT(ADDRESS(($AN874-1)*3+$AO874+5,$AP874+7))="",0,IF(COUNTIF(INDIRECT(ADDRESS(($AN874-1)*36+($AO874-1)*12+6,COLUMN())):INDIRECT(ADDRESS(($AN874-1)*36+($AO874-1)*12+$AP874+4,COLUMN())),INDIRECT(ADDRESS(($AN874-1)*3+$AO874+5,$AP874+7)))&gt;=1,0,INDIRECT(ADDRESS(($AN874-1)*3+$AO874+5,$AP874+7)))))</f>
        <v>0</v>
      </c>
      <c r="AR874" s="204">
        <f ca="1">COUNTIF(INDIRECT("H"&amp;(ROW()+12*(($AN874-1)*3+$AO874)-ROW())/12+5):INDIRECT("S"&amp;(ROW()+12*(($AN874-1)*3+$AO874)-ROW())/12+5),AQ874)</f>
        <v>0</v>
      </c>
      <c r="AU874" s="204">
        <f ca="1">IF(AND(AQ874&gt;0,AR874&gt;0),COUNTIF(AU$6:AU873,"&gt;0")+1,0)</f>
        <v>0</v>
      </c>
    </row>
    <row r="875" spans="40:47">
      <c r="AN875" s="204">
        <v>25</v>
      </c>
      <c r="AO875" s="204">
        <v>1</v>
      </c>
      <c r="AP875" s="204">
        <v>6</v>
      </c>
      <c r="AQ875" s="204">
        <f ca="1">IF($AP875=1,IF(INDIRECT(ADDRESS(($AN875-1)*3+$AO875+5,$AP875+7))="",0,INDIRECT(ADDRESS(($AN875-1)*3+$AO875+5,$AP875+7))),IF(INDIRECT(ADDRESS(($AN875-1)*3+$AO875+5,$AP875+7))="",0,IF(COUNTIF(INDIRECT(ADDRESS(($AN875-1)*36+($AO875-1)*12+6,COLUMN())):INDIRECT(ADDRESS(($AN875-1)*36+($AO875-1)*12+$AP875+4,COLUMN())),INDIRECT(ADDRESS(($AN875-1)*3+$AO875+5,$AP875+7)))&gt;=1,0,INDIRECT(ADDRESS(($AN875-1)*3+$AO875+5,$AP875+7)))))</f>
        <v>0</v>
      </c>
      <c r="AR875" s="204">
        <f ca="1">COUNTIF(INDIRECT("H"&amp;(ROW()+12*(($AN875-1)*3+$AO875)-ROW())/12+5):INDIRECT("S"&amp;(ROW()+12*(($AN875-1)*3+$AO875)-ROW())/12+5),AQ875)</f>
        <v>0</v>
      </c>
      <c r="AU875" s="204">
        <f ca="1">IF(AND(AQ875&gt;0,AR875&gt;0),COUNTIF(AU$6:AU874,"&gt;0")+1,0)</f>
        <v>0</v>
      </c>
    </row>
    <row r="876" spans="40:47">
      <c r="AN876" s="204">
        <v>25</v>
      </c>
      <c r="AO876" s="204">
        <v>1</v>
      </c>
      <c r="AP876" s="204">
        <v>7</v>
      </c>
      <c r="AQ876" s="204">
        <f ca="1">IF($AP876=1,IF(INDIRECT(ADDRESS(($AN876-1)*3+$AO876+5,$AP876+7))="",0,INDIRECT(ADDRESS(($AN876-1)*3+$AO876+5,$AP876+7))),IF(INDIRECT(ADDRESS(($AN876-1)*3+$AO876+5,$AP876+7))="",0,IF(COUNTIF(INDIRECT(ADDRESS(($AN876-1)*36+($AO876-1)*12+6,COLUMN())):INDIRECT(ADDRESS(($AN876-1)*36+($AO876-1)*12+$AP876+4,COLUMN())),INDIRECT(ADDRESS(($AN876-1)*3+$AO876+5,$AP876+7)))&gt;=1,0,INDIRECT(ADDRESS(($AN876-1)*3+$AO876+5,$AP876+7)))))</f>
        <v>0</v>
      </c>
      <c r="AR876" s="204">
        <f ca="1">COUNTIF(INDIRECT("H"&amp;(ROW()+12*(($AN876-1)*3+$AO876)-ROW())/12+5):INDIRECT("S"&amp;(ROW()+12*(($AN876-1)*3+$AO876)-ROW())/12+5),AQ876)</f>
        <v>0</v>
      </c>
      <c r="AU876" s="204">
        <f ca="1">IF(AND(AQ876&gt;0,AR876&gt;0),COUNTIF(AU$6:AU875,"&gt;0")+1,0)</f>
        <v>0</v>
      </c>
    </row>
    <row r="877" spans="40:47">
      <c r="AN877" s="204">
        <v>25</v>
      </c>
      <c r="AO877" s="204">
        <v>1</v>
      </c>
      <c r="AP877" s="204">
        <v>8</v>
      </c>
      <c r="AQ877" s="204">
        <f ca="1">IF($AP877=1,IF(INDIRECT(ADDRESS(($AN877-1)*3+$AO877+5,$AP877+7))="",0,INDIRECT(ADDRESS(($AN877-1)*3+$AO877+5,$AP877+7))),IF(INDIRECT(ADDRESS(($AN877-1)*3+$AO877+5,$AP877+7))="",0,IF(COUNTIF(INDIRECT(ADDRESS(($AN877-1)*36+($AO877-1)*12+6,COLUMN())):INDIRECT(ADDRESS(($AN877-1)*36+($AO877-1)*12+$AP877+4,COLUMN())),INDIRECT(ADDRESS(($AN877-1)*3+$AO877+5,$AP877+7)))&gt;=1,0,INDIRECT(ADDRESS(($AN877-1)*3+$AO877+5,$AP877+7)))))</f>
        <v>0</v>
      </c>
      <c r="AR877" s="204">
        <f ca="1">COUNTIF(INDIRECT("H"&amp;(ROW()+12*(($AN877-1)*3+$AO877)-ROW())/12+5):INDIRECT("S"&amp;(ROW()+12*(($AN877-1)*3+$AO877)-ROW())/12+5),AQ877)</f>
        <v>0</v>
      </c>
      <c r="AU877" s="204">
        <f ca="1">IF(AND(AQ877&gt;0,AR877&gt;0),COUNTIF(AU$6:AU876,"&gt;0")+1,0)</f>
        <v>0</v>
      </c>
    </row>
    <row r="878" spans="40:47">
      <c r="AN878" s="204">
        <v>25</v>
      </c>
      <c r="AO878" s="204">
        <v>1</v>
      </c>
      <c r="AP878" s="204">
        <v>9</v>
      </c>
      <c r="AQ878" s="204">
        <f ca="1">IF($AP878=1,IF(INDIRECT(ADDRESS(($AN878-1)*3+$AO878+5,$AP878+7))="",0,INDIRECT(ADDRESS(($AN878-1)*3+$AO878+5,$AP878+7))),IF(INDIRECT(ADDRESS(($AN878-1)*3+$AO878+5,$AP878+7))="",0,IF(COUNTIF(INDIRECT(ADDRESS(($AN878-1)*36+($AO878-1)*12+6,COLUMN())):INDIRECT(ADDRESS(($AN878-1)*36+($AO878-1)*12+$AP878+4,COLUMN())),INDIRECT(ADDRESS(($AN878-1)*3+$AO878+5,$AP878+7)))&gt;=1,0,INDIRECT(ADDRESS(($AN878-1)*3+$AO878+5,$AP878+7)))))</f>
        <v>0</v>
      </c>
      <c r="AR878" s="204">
        <f ca="1">COUNTIF(INDIRECT("H"&amp;(ROW()+12*(($AN878-1)*3+$AO878)-ROW())/12+5):INDIRECT("S"&amp;(ROW()+12*(($AN878-1)*3+$AO878)-ROW())/12+5),AQ878)</f>
        <v>0</v>
      </c>
      <c r="AU878" s="204">
        <f ca="1">IF(AND(AQ878&gt;0,AR878&gt;0),COUNTIF(AU$6:AU877,"&gt;0")+1,0)</f>
        <v>0</v>
      </c>
    </row>
    <row r="879" spans="40:47">
      <c r="AN879" s="204">
        <v>25</v>
      </c>
      <c r="AO879" s="204">
        <v>1</v>
      </c>
      <c r="AP879" s="204">
        <v>10</v>
      </c>
      <c r="AQ879" s="204">
        <f ca="1">IF($AP879=1,IF(INDIRECT(ADDRESS(($AN879-1)*3+$AO879+5,$AP879+7))="",0,INDIRECT(ADDRESS(($AN879-1)*3+$AO879+5,$AP879+7))),IF(INDIRECT(ADDRESS(($AN879-1)*3+$AO879+5,$AP879+7))="",0,IF(COUNTIF(INDIRECT(ADDRESS(($AN879-1)*36+($AO879-1)*12+6,COLUMN())):INDIRECT(ADDRESS(($AN879-1)*36+($AO879-1)*12+$AP879+4,COLUMN())),INDIRECT(ADDRESS(($AN879-1)*3+$AO879+5,$AP879+7)))&gt;=1,0,INDIRECT(ADDRESS(($AN879-1)*3+$AO879+5,$AP879+7)))))</f>
        <v>0</v>
      </c>
      <c r="AR879" s="204">
        <f ca="1">COUNTIF(INDIRECT("H"&amp;(ROW()+12*(($AN879-1)*3+$AO879)-ROW())/12+5):INDIRECT("S"&amp;(ROW()+12*(($AN879-1)*3+$AO879)-ROW())/12+5),AQ879)</f>
        <v>0</v>
      </c>
      <c r="AU879" s="204">
        <f ca="1">IF(AND(AQ879&gt;0,AR879&gt;0),COUNTIF(AU$6:AU878,"&gt;0")+1,0)</f>
        <v>0</v>
      </c>
    </row>
    <row r="880" spans="40:47">
      <c r="AN880" s="204">
        <v>25</v>
      </c>
      <c r="AO880" s="204">
        <v>1</v>
      </c>
      <c r="AP880" s="204">
        <v>11</v>
      </c>
      <c r="AQ880" s="204">
        <f ca="1">IF($AP880=1,IF(INDIRECT(ADDRESS(($AN880-1)*3+$AO880+5,$AP880+7))="",0,INDIRECT(ADDRESS(($AN880-1)*3+$AO880+5,$AP880+7))),IF(INDIRECT(ADDRESS(($AN880-1)*3+$AO880+5,$AP880+7))="",0,IF(COUNTIF(INDIRECT(ADDRESS(($AN880-1)*36+($AO880-1)*12+6,COLUMN())):INDIRECT(ADDRESS(($AN880-1)*36+($AO880-1)*12+$AP880+4,COLUMN())),INDIRECT(ADDRESS(($AN880-1)*3+$AO880+5,$AP880+7)))&gt;=1,0,INDIRECT(ADDRESS(($AN880-1)*3+$AO880+5,$AP880+7)))))</f>
        <v>0</v>
      </c>
      <c r="AR880" s="204">
        <f ca="1">COUNTIF(INDIRECT("H"&amp;(ROW()+12*(($AN880-1)*3+$AO880)-ROW())/12+5):INDIRECT("S"&amp;(ROW()+12*(($AN880-1)*3+$AO880)-ROW())/12+5),AQ880)</f>
        <v>0</v>
      </c>
      <c r="AU880" s="204">
        <f ca="1">IF(AND(AQ880&gt;0,AR880&gt;0),COUNTIF(AU$6:AU879,"&gt;0")+1,0)</f>
        <v>0</v>
      </c>
    </row>
    <row r="881" spans="40:47">
      <c r="AN881" s="204">
        <v>25</v>
      </c>
      <c r="AO881" s="204">
        <v>1</v>
      </c>
      <c r="AP881" s="204">
        <v>12</v>
      </c>
      <c r="AQ881" s="204">
        <f ca="1">IF($AP881=1,IF(INDIRECT(ADDRESS(($AN881-1)*3+$AO881+5,$AP881+7))="",0,INDIRECT(ADDRESS(($AN881-1)*3+$AO881+5,$AP881+7))),IF(INDIRECT(ADDRESS(($AN881-1)*3+$AO881+5,$AP881+7))="",0,IF(COUNTIF(INDIRECT(ADDRESS(($AN881-1)*36+($AO881-1)*12+6,COLUMN())):INDIRECT(ADDRESS(($AN881-1)*36+($AO881-1)*12+$AP881+4,COLUMN())),INDIRECT(ADDRESS(($AN881-1)*3+$AO881+5,$AP881+7)))&gt;=1,0,INDIRECT(ADDRESS(($AN881-1)*3+$AO881+5,$AP881+7)))))</f>
        <v>0</v>
      </c>
      <c r="AR881" s="204">
        <f ca="1">COUNTIF(INDIRECT("H"&amp;(ROW()+12*(($AN881-1)*3+$AO881)-ROW())/12+5):INDIRECT("S"&amp;(ROW()+12*(($AN881-1)*3+$AO881)-ROW())/12+5),AQ881)</f>
        <v>0</v>
      </c>
      <c r="AU881" s="204">
        <f ca="1">IF(AND(AQ881&gt;0,AR881&gt;0),COUNTIF(AU$6:AU880,"&gt;0")+1,0)</f>
        <v>0</v>
      </c>
    </row>
    <row r="882" spans="40:47">
      <c r="AN882" s="204">
        <v>25</v>
      </c>
      <c r="AO882" s="204">
        <v>2</v>
      </c>
      <c r="AP882" s="204">
        <v>1</v>
      </c>
      <c r="AQ882" s="204">
        <f ca="1">IF($AP882=1,IF(INDIRECT(ADDRESS(($AN882-1)*3+$AO882+5,$AP882+7))="",0,INDIRECT(ADDRESS(($AN882-1)*3+$AO882+5,$AP882+7))),IF(INDIRECT(ADDRESS(($AN882-1)*3+$AO882+5,$AP882+7))="",0,IF(COUNTIF(INDIRECT(ADDRESS(($AN882-1)*36+($AO882-1)*12+6,COLUMN())):INDIRECT(ADDRESS(($AN882-1)*36+($AO882-1)*12+$AP882+4,COLUMN())),INDIRECT(ADDRESS(($AN882-1)*3+$AO882+5,$AP882+7)))&gt;=1,0,INDIRECT(ADDRESS(($AN882-1)*3+$AO882+5,$AP882+7)))))</f>
        <v>0</v>
      </c>
      <c r="AR882" s="204">
        <f ca="1">COUNTIF(INDIRECT("H"&amp;(ROW()+12*(($AN882-1)*3+$AO882)-ROW())/12+5):INDIRECT("S"&amp;(ROW()+12*(($AN882-1)*3+$AO882)-ROW())/12+5),AQ882)</f>
        <v>0</v>
      </c>
      <c r="AU882" s="204">
        <f ca="1">IF(AND(AQ882&gt;0,AR882&gt;0),COUNTIF(AU$6:AU881,"&gt;0")+1,0)</f>
        <v>0</v>
      </c>
    </row>
    <row r="883" spans="40:47">
      <c r="AN883" s="204">
        <v>25</v>
      </c>
      <c r="AO883" s="204">
        <v>2</v>
      </c>
      <c r="AP883" s="204">
        <v>2</v>
      </c>
      <c r="AQ883" s="204">
        <f ca="1">IF($AP883=1,IF(INDIRECT(ADDRESS(($AN883-1)*3+$AO883+5,$AP883+7))="",0,INDIRECT(ADDRESS(($AN883-1)*3+$AO883+5,$AP883+7))),IF(INDIRECT(ADDRESS(($AN883-1)*3+$AO883+5,$AP883+7))="",0,IF(COUNTIF(INDIRECT(ADDRESS(($AN883-1)*36+($AO883-1)*12+6,COLUMN())):INDIRECT(ADDRESS(($AN883-1)*36+($AO883-1)*12+$AP883+4,COLUMN())),INDIRECT(ADDRESS(($AN883-1)*3+$AO883+5,$AP883+7)))&gt;=1,0,INDIRECT(ADDRESS(($AN883-1)*3+$AO883+5,$AP883+7)))))</f>
        <v>0</v>
      </c>
      <c r="AR883" s="204">
        <f ca="1">COUNTIF(INDIRECT("H"&amp;(ROW()+12*(($AN883-1)*3+$AO883)-ROW())/12+5):INDIRECT("S"&amp;(ROW()+12*(($AN883-1)*3+$AO883)-ROW())/12+5),AQ883)</f>
        <v>0</v>
      </c>
      <c r="AU883" s="204">
        <f ca="1">IF(AND(AQ883&gt;0,AR883&gt;0),COUNTIF(AU$6:AU882,"&gt;0")+1,0)</f>
        <v>0</v>
      </c>
    </row>
    <row r="884" spans="40:47">
      <c r="AN884" s="204">
        <v>25</v>
      </c>
      <c r="AO884" s="204">
        <v>2</v>
      </c>
      <c r="AP884" s="204">
        <v>3</v>
      </c>
      <c r="AQ884" s="204">
        <f ca="1">IF($AP884=1,IF(INDIRECT(ADDRESS(($AN884-1)*3+$AO884+5,$AP884+7))="",0,INDIRECT(ADDRESS(($AN884-1)*3+$AO884+5,$AP884+7))),IF(INDIRECT(ADDRESS(($AN884-1)*3+$AO884+5,$AP884+7))="",0,IF(COUNTIF(INDIRECT(ADDRESS(($AN884-1)*36+($AO884-1)*12+6,COLUMN())):INDIRECT(ADDRESS(($AN884-1)*36+($AO884-1)*12+$AP884+4,COLUMN())),INDIRECT(ADDRESS(($AN884-1)*3+$AO884+5,$AP884+7)))&gt;=1,0,INDIRECT(ADDRESS(($AN884-1)*3+$AO884+5,$AP884+7)))))</f>
        <v>0</v>
      </c>
      <c r="AR884" s="204">
        <f ca="1">COUNTIF(INDIRECT("H"&amp;(ROW()+12*(($AN884-1)*3+$AO884)-ROW())/12+5):INDIRECT("S"&amp;(ROW()+12*(($AN884-1)*3+$AO884)-ROW())/12+5),AQ884)</f>
        <v>0</v>
      </c>
      <c r="AU884" s="204">
        <f ca="1">IF(AND(AQ884&gt;0,AR884&gt;0),COUNTIF(AU$6:AU883,"&gt;0")+1,0)</f>
        <v>0</v>
      </c>
    </row>
    <row r="885" spans="40:47">
      <c r="AN885" s="204">
        <v>25</v>
      </c>
      <c r="AO885" s="204">
        <v>2</v>
      </c>
      <c r="AP885" s="204">
        <v>4</v>
      </c>
      <c r="AQ885" s="204">
        <f ca="1">IF($AP885=1,IF(INDIRECT(ADDRESS(($AN885-1)*3+$AO885+5,$AP885+7))="",0,INDIRECT(ADDRESS(($AN885-1)*3+$AO885+5,$AP885+7))),IF(INDIRECT(ADDRESS(($AN885-1)*3+$AO885+5,$AP885+7))="",0,IF(COUNTIF(INDIRECT(ADDRESS(($AN885-1)*36+($AO885-1)*12+6,COLUMN())):INDIRECT(ADDRESS(($AN885-1)*36+($AO885-1)*12+$AP885+4,COLUMN())),INDIRECT(ADDRESS(($AN885-1)*3+$AO885+5,$AP885+7)))&gt;=1,0,INDIRECT(ADDRESS(($AN885-1)*3+$AO885+5,$AP885+7)))))</f>
        <v>0</v>
      </c>
      <c r="AR885" s="204">
        <f ca="1">COUNTIF(INDIRECT("H"&amp;(ROW()+12*(($AN885-1)*3+$AO885)-ROW())/12+5):INDIRECT("S"&amp;(ROW()+12*(($AN885-1)*3+$AO885)-ROW())/12+5),AQ885)</f>
        <v>0</v>
      </c>
      <c r="AU885" s="204">
        <f ca="1">IF(AND(AQ885&gt;0,AR885&gt;0),COUNTIF(AU$6:AU884,"&gt;0")+1,0)</f>
        <v>0</v>
      </c>
    </row>
    <row r="886" spans="40:47">
      <c r="AN886" s="204">
        <v>25</v>
      </c>
      <c r="AO886" s="204">
        <v>2</v>
      </c>
      <c r="AP886" s="204">
        <v>5</v>
      </c>
      <c r="AQ886" s="204">
        <f ca="1">IF($AP886=1,IF(INDIRECT(ADDRESS(($AN886-1)*3+$AO886+5,$AP886+7))="",0,INDIRECT(ADDRESS(($AN886-1)*3+$AO886+5,$AP886+7))),IF(INDIRECT(ADDRESS(($AN886-1)*3+$AO886+5,$AP886+7))="",0,IF(COUNTIF(INDIRECT(ADDRESS(($AN886-1)*36+($AO886-1)*12+6,COLUMN())):INDIRECT(ADDRESS(($AN886-1)*36+($AO886-1)*12+$AP886+4,COLUMN())),INDIRECT(ADDRESS(($AN886-1)*3+$AO886+5,$AP886+7)))&gt;=1,0,INDIRECT(ADDRESS(($AN886-1)*3+$AO886+5,$AP886+7)))))</f>
        <v>0</v>
      </c>
      <c r="AR886" s="204">
        <f ca="1">COUNTIF(INDIRECT("H"&amp;(ROW()+12*(($AN886-1)*3+$AO886)-ROW())/12+5):INDIRECT("S"&amp;(ROW()+12*(($AN886-1)*3+$AO886)-ROW())/12+5),AQ886)</f>
        <v>0</v>
      </c>
      <c r="AU886" s="204">
        <f ca="1">IF(AND(AQ886&gt;0,AR886&gt;0),COUNTIF(AU$6:AU885,"&gt;0")+1,0)</f>
        <v>0</v>
      </c>
    </row>
    <row r="887" spans="40:47">
      <c r="AN887" s="204">
        <v>25</v>
      </c>
      <c r="AO887" s="204">
        <v>2</v>
      </c>
      <c r="AP887" s="204">
        <v>6</v>
      </c>
      <c r="AQ887" s="204">
        <f ca="1">IF($AP887=1,IF(INDIRECT(ADDRESS(($AN887-1)*3+$AO887+5,$AP887+7))="",0,INDIRECT(ADDRESS(($AN887-1)*3+$AO887+5,$AP887+7))),IF(INDIRECT(ADDRESS(($AN887-1)*3+$AO887+5,$AP887+7))="",0,IF(COUNTIF(INDIRECT(ADDRESS(($AN887-1)*36+($AO887-1)*12+6,COLUMN())):INDIRECT(ADDRESS(($AN887-1)*36+($AO887-1)*12+$AP887+4,COLUMN())),INDIRECT(ADDRESS(($AN887-1)*3+$AO887+5,$AP887+7)))&gt;=1,0,INDIRECT(ADDRESS(($AN887-1)*3+$AO887+5,$AP887+7)))))</f>
        <v>0</v>
      </c>
      <c r="AR887" s="204">
        <f ca="1">COUNTIF(INDIRECT("H"&amp;(ROW()+12*(($AN887-1)*3+$AO887)-ROW())/12+5):INDIRECT("S"&amp;(ROW()+12*(($AN887-1)*3+$AO887)-ROW())/12+5),AQ887)</f>
        <v>0</v>
      </c>
      <c r="AU887" s="204">
        <f ca="1">IF(AND(AQ887&gt;0,AR887&gt;0),COUNTIF(AU$6:AU886,"&gt;0")+1,0)</f>
        <v>0</v>
      </c>
    </row>
    <row r="888" spans="40:47">
      <c r="AN888" s="204">
        <v>25</v>
      </c>
      <c r="AO888" s="204">
        <v>2</v>
      </c>
      <c r="AP888" s="204">
        <v>7</v>
      </c>
      <c r="AQ888" s="204">
        <f ca="1">IF($AP888=1,IF(INDIRECT(ADDRESS(($AN888-1)*3+$AO888+5,$AP888+7))="",0,INDIRECT(ADDRESS(($AN888-1)*3+$AO888+5,$AP888+7))),IF(INDIRECT(ADDRESS(($AN888-1)*3+$AO888+5,$AP888+7))="",0,IF(COUNTIF(INDIRECT(ADDRESS(($AN888-1)*36+($AO888-1)*12+6,COLUMN())):INDIRECT(ADDRESS(($AN888-1)*36+($AO888-1)*12+$AP888+4,COLUMN())),INDIRECT(ADDRESS(($AN888-1)*3+$AO888+5,$AP888+7)))&gt;=1,0,INDIRECT(ADDRESS(($AN888-1)*3+$AO888+5,$AP888+7)))))</f>
        <v>0</v>
      </c>
      <c r="AR888" s="204">
        <f ca="1">COUNTIF(INDIRECT("H"&amp;(ROW()+12*(($AN888-1)*3+$AO888)-ROW())/12+5):INDIRECT("S"&amp;(ROW()+12*(($AN888-1)*3+$AO888)-ROW())/12+5),AQ888)</f>
        <v>0</v>
      </c>
      <c r="AU888" s="204">
        <f ca="1">IF(AND(AQ888&gt;0,AR888&gt;0),COUNTIF(AU$6:AU887,"&gt;0")+1,0)</f>
        <v>0</v>
      </c>
    </row>
    <row r="889" spans="40:47">
      <c r="AN889" s="204">
        <v>25</v>
      </c>
      <c r="AO889" s="204">
        <v>2</v>
      </c>
      <c r="AP889" s="204">
        <v>8</v>
      </c>
      <c r="AQ889" s="204">
        <f ca="1">IF($AP889=1,IF(INDIRECT(ADDRESS(($AN889-1)*3+$AO889+5,$AP889+7))="",0,INDIRECT(ADDRESS(($AN889-1)*3+$AO889+5,$AP889+7))),IF(INDIRECT(ADDRESS(($AN889-1)*3+$AO889+5,$AP889+7))="",0,IF(COUNTIF(INDIRECT(ADDRESS(($AN889-1)*36+($AO889-1)*12+6,COLUMN())):INDIRECT(ADDRESS(($AN889-1)*36+($AO889-1)*12+$AP889+4,COLUMN())),INDIRECT(ADDRESS(($AN889-1)*3+$AO889+5,$AP889+7)))&gt;=1,0,INDIRECT(ADDRESS(($AN889-1)*3+$AO889+5,$AP889+7)))))</f>
        <v>0</v>
      </c>
      <c r="AR889" s="204">
        <f ca="1">COUNTIF(INDIRECT("H"&amp;(ROW()+12*(($AN889-1)*3+$AO889)-ROW())/12+5):INDIRECT("S"&amp;(ROW()+12*(($AN889-1)*3+$AO889)-ROW())/12+5),AQ889)</f>
        <v>0</v>
      </c>
      <c r="AU889" s="204">
        <f ca="1">IF(AND(AQ889&gt;0,AR889&gt;0),COUNTIF(AU$6:AU888,"&gt;0")+1,0)</f>
        <v>0</v>
      </c>
    </row>
    <row r="890" spans="40:47">
      <c r="AN890" s="204">
        <v>25</v>
      </c>
      <c r="AO890" s="204">
        <v>2</v>
      </c>
      <c r="AP890" s="204">
        <v>9</v>
      </c>
      <c r="AQ890" s="204">
        <f ca="1">IF($AP890=1,IF(INDIRECT(ADDRESS(($AN890-1)*3+$AO890+5,$AP890+7))="",0,INDIRECT(ADDRESS(($AN890-1)*3+$AO890+5,$AP890+7))),IF(INDIRECT(ADDRESS(($AN890-1)*3+$AO890+5,$AP890+7))="",0,IF(COUNTIF(INDIRECT(ADDRESS(($AN890-1)*36+($AO890-1)*12+6,COLUMN())):INDIRECT(ADDRESS(($AN890-1)*36+($AO890-1)*12+$AP890+4,COLUMN())),INDIRECT(ADDRESS(($AN890-1)*3+$AO890+5,$AP890+7)))&gt;=1,0,INDIRECT(ADDRESS(($AN890-1)*3+$AO890+5,$AP890+7)))))</f>
        <v>0</v>
      </c>
      <c r="AR890" s="204">
        <f ca="1">COUNTIF(INDIRECT("H"&amp;(ROW()+12*(($AN890-1)*3+$AO890)-ROW())/12+5):INDIRECT("S"&amp;(ROW()+12*(($AN890-1)*3+$AO890)-ROW())/12+5),AQ890)</f>
        <v>0</v>
      </c>
      <c r="AU890" s="204">
        <f ca="1">IF(AND(AQ890&gt;0,AR890&gt;0),COUNTIF(AU$6:AU889,"&gt;0")+1,0)</f>
        <v>0</v>
      </c>
    </row>
    <row r="891" spans="40:47">
      <c r="AN891" s="204">
        <v>25</v>
      </c>
      <c r="AO891" s="204">
        <v>2</v>
      </c>
      <c r="AP891" s="204">
        <v>10</v>
      </c>
      <c r="AQ891" s="204">
        <f ca="1">IF($AP891=1,IF(INDIRECT(ADDRESS(($AN891-1)*3+$AO891+5,$AP891+7))="",0,INDIRECT(ADDRESS(($AN891-1)*3+$AO891+5,$AP891+7))),IF(INDIRECT(ADDRESS(($AN891-1)*3+$AO891+5,$AP891+7))="",0,IF(COUNTIF(INDIRECT(ADDRESS(($AN891-1)*36+($AO891-1)*12+6,COLUMN())):INDIRECT(ADDRESS(($AN891-1)*36+($AO891-1)*12+$AP891+4,COLUMN())),INDIRECT(ADDRESS(($AN891-1)*3+$AO891+5,$AP891+7)))&gt;=1,0,INDIRECT(ADDRESS(($AN891-1)*3+$AO891+5,$AP891+7)))))</f>
        <v>0</v>
      </c>
      <c r="AR891" s="204">
        <f ca="1">COUNTIF(INDIRECT("H"&amp;(ROW()+12*(($AN891-1)*3+$AO891)-ROW())/12+5):INDIRECT("S"&amp;(ROW()+12*(($AN891-1)*3+$AO891)-ROW())/12+5),AQ891)</f>
        <v>0</v>
      </c>
      <c r="AU891" s="204">
        <f ca="1">IF(AND(AQ891&gt;0,AR891&gt;0),COUNTIF(AU$6:AU890,"&gt;0")+1,0)</f>
        <v>0</v>
      </c>
    </row>
    <row r="892" spans="40:47">
      <c r="AN892" s="204">
        <v>25</v>
      </c>
      <c r="AO892" s="204">
        <v>2</v>
      </c>
      <c r="AP892" s="204">
        <v>11</v>
      </c>
      <c r="AQ892" s="204">
        <f ca="1">IF($AP892=1,IF(INDIRECT(ADDRESS(($AN892-1)*3+$AO892+5,$AP892+7))="",0,INDIRECT(ADDRESS(($AN892-1)*3+$AO892+5,$AP892+7))),IF(INDIRECT(ADDRESS(($AN892-1)*3+$AO892+5,$AP892+7))="",0,IF(COUNTIF(INDIRECT(ADDRESS(($AN892-1)*36+($AO892-1)*12+6,COLUMN())):INDIRECT(ADDRESS(($AN892-1)*36+($AO892-1)*12+$AP892+4,COLUMN())),INDIRECT(ADDRESS(($AN892-1)*3+$AO892+5,$AP892+7)))&gt;=1,0,INDIRECT(ADDRESS(($AN892-1)*3+$AO892+5,$AP892+7)))))</f>
        <v>0</v>
      </c>
      <c r="AR892" s="204">
        <f ca="1">COUNTIF(INDIRECT("H"&amp;(ROW()+12*(($AN892-1)*3+$AO892)-ROW())/12+5):INDIRECT("S"&amp;(ROW()+12*(($AN892-1)*3+$AO892)-ROW())/12+5),AQ892)</f>
        <v>0</v>
      </c>
      <c r="AU892" s="204">
        <f ca="1">IF(AND(AQ892&gt;0,AR892&gt;0),COUNTIF(AU$6:AU891,"&gt;0")+1,0)</f>
        <v>0</v>
      </c>
    </row>
    <row r="893" spans="40:47">
      <c r="AN893" s="204">
        <v>25</v>
      </c>
      <c r="AO893" s="204">
        <v>2</v>
      </c>
      <c r="AP893" s="204">
        <v>12</v>
      </c>
      <c r="AQ893" s="204">
        <f ca="1">IF($AP893=1,IF(INDIRECT(ADDRESS(($AN893-1)*3+$AO893+5,$AP893+7))="",0,INDIRECT(ADDRESS(($AN893-1)*3+$AO893+5,$AP893+7))),IF(INDIRECT(ADDRESS(($AN893-1)*3+$AO893+5,$AP893+7))="",0,IF(COUNTIF(INDIRECT(ADDRESS(($AN893-1)*36+($AO893-1)*12+6,COLUMN())):INDIRECT(ADDRESS(($AN893-1)*36+($AO893-1)*12+$AP893+4,COLUMN())),INDIRECT(ADDRESS(($AN893-1)*3+$AO893+5,$AP893+7)))&gt;=1,0,INDIRECT(ADDRESS(($AN893-1)*3+$AO893+5,$AP893+7)))))</f>
        <v>0</v>
      </c>
      <c r="AR893" s="204">
        <f ca="1">COUNTIF(INDIRECT("H"&amp;(ROW()+12*(($AN893-1)*3+$AO893)-ROW())/12+5):INDIRECT("S"&amp;(ROW()+12*(($AN893-1)*3+$AO893)-ROW())/12+5),AQ893)</f>
        <v>0</v>
      </c>
      <c r="AU893" s="204">
        <f ca="1">IF(AND(AQ893&gt;0,AR893&gt;0),COUNTIF(AU$6:AU892,"&gt;0")+1,0)</f>
        <v>0</v>
      </c>
    </row>
    <row r="894" spans="40:47">
      <c r="AN894" s="204">
        <v>25</v>
      </c>
      <c r="AO894" s="204">
        <v>3</v>
      </c>
      <c r="AP894" s="204">
        <v>1</v>
      </c>
      <c r="AQ894" s="204">
        <f ca="1">IF($AP894=1,IF(INDIRECT(ADDRESS(($AN894-1)*3+$AO894+5,$AP894+7))="",0,INDIRECT(ADDRESS(($AN894-1)*3+$AO894+5,$AP894+7))),IF(INDIRECT(ADDRESS(($AN894-1)*3+$AO894+5,$AP894+7))="",0,IF(COUNTIF(INDIRECT(ADDRESS(($AN894-1)*36+($AO894-1)*12+6,COLUMN())):INDIRECT(ADDRESS(($AN894-1)*36+($AO894-1)*12+$AP894+4,COLUMN())),INDIRECT(ADDRESS(($AN894-1)*3+$AO894+5,$AP894+7)))&gt;=1,0,INDIRECT(ADDRESS(($AN894-1)*3+$AO894+5,$AP894+7)))))</f>
        <v>0</v>
      </c>
      <c r="AR894" s="204">
        <f ca="1">COUNTIF(INDIRECT("H"&amp;(ROW()+12*(($AN894-1)*3+$AO894)-ROW())/12+5):INDIRECT("S"&amp;(ROW()+12*(($AN894-1)*3+$AO894)-ROW())/12+5),AQ894)</f>
        <v>0</v>
      </c>
      <c r="AU894" s="204">
        <f ca="1">IF(AND(AQ894&gt;0,AR894&gt;0),COUNTIF(AU$6:AU893,"&gt;0")+1,0)</f>
        <v>0</v>
      </c>
    </row>
    <row r="895" spans="40:47">
      <c r="AN895" s="204">
        <v>25</v>
      </c>
      <c r="AO895" s="204">
        <v>3</v>
      </c>
      <c r="AP895" s="204">
        <v>2</v>
      </c>
      <c r="AQ895" s="204">
        <f ca="1">IF($AP895=1,IF(INDIRECT(ADDRESS(($AN895-1)*3+$AO895+5,$AP895+7))="",0,INDIRECT(ADDRESS(($AN895-1)*3+$AO895+5,$AP895+7))),IF(INDIRECT(ADDRESS(($AN895-1)*3+$AO895+5,$AP895+7))="",0,IF(COUNTIF(INDIRECT(ADDRESS(($AN895-1)*36+($AO895-1)*12+6,COLUMN())):INDIRECT(ADDRESS(($AN895-1)*36+($AO895-1)*12+$AP895+4,COLUMN())),INDIRECT(ADDRESS(($AN895-1)*3+$AO895+5,$AP895+7)))&gt;=1,0,INDIRECT(ADDRESS(($AN895-1)*3+$AO895+5,$AP895+7)))))</f>
        <v>0</v>
      </c>
      <c r="AR895" s="204">
        <f ca="1">COUNTIF(INDIRECT("H"&amp;(ROW()+12*(($AN895-1)*3+$AO895)-ROW())/12+5):INDIRECT("S"&amp;(ROW()+12*(($AN895-1)*3+$AO895)-ROW())/12+5),AQ895)</f>
        <v>0</v>
      </c>
      <c r="AU895" s="204">
        <f ca="1">IF(AND(AQ895&gt;0,AR895&gt;0),COUNTIF(AU$6:AU894,"&gt;0")+1,0)</f>
        <v>0</v>
      </c>
    </row>
    <row r="896" spans="40:47">
      <c r="AN896" s="204">
        <v>25</v>
      </c>
      <c r="AO896" s="204">
        <v>3</v>
      </c>
      <c r="AP896" s="204">
        <v>3</v>
      </c>
      <c r="AQ896" s="204">
        <f ca="1">IF($AP896=1,IF(INDIRECT(ADDRESS(($AN896-1)*3+$AO896+5,$AP896+7))="",0,INDIRECT(ADDRESS(($AN896-1)*3+$AO896+5,$AP896+7))),IF(INDIRECT(ADDRESS(($AN896-1)*3+$AO896+5,$AP896+7))="",0,IF(COUNTIF(INDIRECT(ADDRESS(($AN896-1)*36+($AO896-1)*12+6,COLUMN())):INDIRECT(ADDRESS(($AN896-1)*36+($AO896-1)*12+$AP896+4,COLUMN())),INDIRECT(ADDRESS(($AN896-1)*3+$AO896+5,$AP896+7)))&gt;=1,0,INDIRECT(ADDRESS(($AN896-1)*3+$AO896+5,$AP896+7)))))</f>
        <v>0</v>
      </c>
      <c r="AR896" s="204">
        <f ca="1">COUNTIF(INDIRECT("H"&amp;(ROW()+12*(($AN896-1)*3+$AO896)-ROW())/12+5):INDIRECT("S"&amp;(ROW()+12*(($AN896-1)*3+$AO896)-ROW())/12+5),AQ896)</f>
        <v>0</v>
      </c>
      <c r="AU896" s="204">
        <f ca="1">IF(AND(AQ896&gt;0,AR896&gt;0),COUNTIF(AU$6:AU895,"&gt;0")+1,0)</f>
        <v>0</v>
      </c>
    </row>
    <row r="897" spans="40:47">
      <c r="AN897" s="204">
        <v>25</v>
      </c>
      <c r="AO897" s="204">
        <v>3</v>
      </c>
      <c r="AP897" s="204">
        <v>4</v>
      </c>
      <c r="AQ897" s="204">
        <f ca="1">IF($AP897=1,IF(INDIRECT(ADDRESS(($AN897-1)*3+$AO897+5,$AP897+7))="",0,INDIRECT(ADDRESS(($AN897-1)*3+$AO897+5,$AP897+7))),IF(INDIRECT(ADDRESS(($AN897-1)*3+$AO897+5,$AP897+7))="",0,IF(COUNTIF(INDIRECT(ADDRESS(($AN897-1)*36+($AO897-1)*12+6,COLUMN())):INDIRECT(ADDRESS(($AN897-1)*36+($AO897-1)*12+$AP897+4,COLUMN())),INDIRECT(ADDRESS(($AN897-1)*3+$AO897+5,$AP897+7)))&gt;=1,0,INDIRECT(ADDRESS(($AN897-1)*3+$AO897+5,$AP897+7)))))</f>
        <v>0</v>
      </c>
      <c r="AR897" s="204">
        <f ca="1">COUNTIF(INDIRECT("H"&amp;(ROW()+12*(($AN897-1)*3+$AO897)-ROW())/12+5):INDIRECT("S"&amp;(ROW()+12*(($AN897-1)*3+$AO897)-ROW())/12+5),AQ897)</f>
        <v>0</v>
      </c>
      <c r="AU897" s="204">
        <f ca="1">IF(AND(AQ897&gt;0,AR897&gt;0),COUNTIF(AU$6:AU896,"&gt;0")+1,0)</f>
        <v>0</v>
      </c>
    </row>
    <row r="898" spans="40:47">
      <c r="AN898" s="204">
        <v>25</v>
      </c>
      <c r="AO898" s="204">
        <v>3</v>
      </c>
      <c r="AP898" s="204">
        <v>5</v>
      </c>
      <c r="AQ898" s="204">
        <f ca="1">IF($AP898=1,IF(INDIRECT(ADDRESS(($AN898-1)*3+$AO898+5,$AP898+7))="",0,INDIRECT(ADDRESS(($AN898-1)*3+$AO898+5,$AP898+7))),IF(INDIRECT(ADDRESS(($AN898-1)*3+$AO898+5,$AP898+7))="",0,IF(COUNTIF(INDIRECT(ADDRESS(($AN898-1)*36+($AO898-1)*12+6,COLUMN())):INDIRECT(ADDRESS(($AN898-1)*36+($AO898-1)*12+$AP898+4,COLUMN())),INDIRECT(ADDRESS(($AN898-1)*3+$AO898+5,$AP898+7)))&gt;=1,0,INDIRECT(ADDRESS(($AN898-1)*3+$AO898+5,$AP898+7)))))</f>
        <v>0</v>
      </c>
      <c r="AR898" s="204">
        <f ca="1">COUNTIF(INDIRECT("H"&amp;(ROW()+12*(($AN898-1)*3+$AO898)-ROW())/12+5):INDIRECT("S"&amp;(ROW()+12*(($AN898-1)*3+$AO898)-ROW())/12+5),AQ898)</f>
        <v>0</v>
      </c>
      <c r="AU898" s="204">
        <f ca="1">IF(AND(AQ898&gt;0,AR898&gt;0),COUNTIF(AU$6:AU897,"&gt;0")+1,0)</f>
        <v>0</v>
      </c>
    </row>
    <row r="899" spans="40:47">
      <c r="AN899" s="204">
        <v>25</v>
      </c>
      <c r="AO899" s="204">
        <v>3</v>
      </c>
      <c r="AP899" s="204">
        <v>6</v>
      </c>
      <c r="AQ899" s="204">
        <f ca="1">IF($AP899=1,IF(INDIRECT(ADDRESS(($AN899-1)*3+$AO899+5,$AP899+7))="",0,INDIRECT(ADDRESS(($AN899-1)*3+$AO899+5,$AP899+7))),IF(INDIRECT(ADDRESS(($AN899-1)*3+$AO899+5,$AP899+7))="",0,IF(COUNTIF(INDIRECT(ADDRESS(($AN899-1)*36+($AO899-1)*12+6,COLUMN())):INDIRECT(ADDRESS(($AN899-1)*36+($AO899-1)*12+$AP899+4,COLUMN())),INDIRECT(ADDRESS(($AN899-1)*3+$AO899+5,$AP899+7)))&gt;=1,0,INDIRECT(ADDRESS(($AN899-1)*3+$AO899+5,$AP899+7)))))</f>
        <v>0</v>
      </c>
      <c r="AR899" s="204">
        <f ca="1">COUNTIF(INDIRECT("H"&amp;(ROW()+12*(($AN899-1)*3+$AO899)-ROW())/12+5):INDIRECT("S"&amp;(ROW()+12*(($AN899-1)*3+$AO899)-ROW())/12+5),AQ899)</f>
        <v>0</v>
      </c>
      <c r="AU899" s="204">
        <f ca="1">IF(AND(AQ899&gt;0,AR899&gt;0),COUNTIF(AU$6:AU898,"&gt;0")+1,0)</f>
        <v>0</v>
      </c>
    </row>
    <row r="900" spans="40:47">
      <c r="AN900" s="204">
        <v>25</v>
      </c>
      <c r="AO900" s="204">
        <v>3</v>
      </c>
      <c r="AP900" s="204">
        <v>7</v>
      </c>
      <c r="AQ900" s="204">
        <f ca="1">IF($AP900=1,IF(INDIRECT(ADDRESS(($AN900-1)*3+$AO900+5,$AP900+7))="",0,INDIRECT(ADDRESS(($AN900-1)*3+$AO900+5,$AP900+7))),IF(INDIRECT(ADDRESS(($AN900-1)*3+$AO900+5,$AP900+7))="",0,IF(COUNTIF(INDIRECT(ADDRESS(($AN900-1)*36+($AO900-1)*12+6,COLUMN())):INDIRECT(ADDRESS(($AN900-1)*36+($AO900-1)*12+$AP900+4,COLUMN())),INDIRECT(ADDRESS(($AN900-1)*3+$AO900+5,$AP900+7)))&gt;=1,0,INDIRECT(ADDRESS(($AN900-1)*3+$AO900+5,$AP900+7)))))</f>
        <v>0</v>
      </c>
      <c r="AR900" s="204">
        <f ca="1">COUNTIF(INDIRECT("H"&amp;(ROW()+12*(($AN900-1)*3+$AO900)-ROW())/12+5):INDIRECT("S"&amp;(ROW()+12*(($AN900-1)*3+$AO900)-ROW())/12+5),AQ900)</f>
        <v>0</v>
      </c>
      <c r="AU900" s="204">
        <f ca="1">IF(AND(AQ900&gt;0,AR900&gt;0),COUNTIF(AU$6:AU899,"&gt;0")+1,0)</f>
        <v>0</v>
      </c>
    </row>
    <row r="901" spans="40:47">
      <c r="AN901" s="204">
        <v>25</v>
      </c>
      <c r="AO901" s="204">
        <v>3</v>
      </c>
      <c r="AP901" s="204">
        <v>8</v>
      </c>
      <c r="AQ901" s="204">
        <f ca="1">IF($AP901=1,IF(INDIRECT(ADDRESS(($AN901-1)*3+$AO901+5,$AP901+7))="",0,INDIRECT(ADDRESS(($AN901-1)*3+$AO901+5,$AP901+7))),IF(INDIRECT(ADDRESS(($AN901-1)*3+$AO901+5,$AP901+7))="",0,IF(COUNTIF(INDIRECT(ADDRESS(($AN901-1)*36+($AO901-1)*12+6,COLUMN())):INDIRECT(ADDRESS(($AN901-1)*36+($AO901-1)*12+$AP901+4,COLUMN())),INDIRECT(ADDRESS(($AN901-1)*3+$AO901+5,$AP901+7)))&gt;=1,0,INDIRECT(ADDRESS(($AN901-1)*3+$AO901+5,$AP901+7)))))</f>
        <v>0</v>
      </c>
      <c r="AR901" s="204">
        <f ca="1">COUNTIF(INDIRECT("H"&amp;(ROW()+12*(($AN901-1)*3+$AO901)-ROW())/12+5):INDIRECT("S"&amp;(ROW()+12*(($AN901-1)*3+$AO901)-ROW())/12+5),AQ901)</f>
        <v>0</v>
      </c>
      <c r="AU901" s="204">
        <f ca="1">IF(AND(AQ901&gt;0,AR901&gt;0),COUNTIF(AU$6:AU900,"&gt;0")+1,0)</f>
        <v>0</v>
      </c>
    </row>
    <row r="902" spans="40:47">
      <c r="AN902" s="204">
        <v>25</v>
      </c>
      <c r="AO902" s="204">
        <v>3</v>
      </c>
      <c r="AP902" s="204">
        <v>9</v>
      </c>
      <c r="AQ902" s="204">
        <f ca="1">IF($AP902=1,IF(INDIRECT(ADDRESS(($AN902-1)*3+$AO902+5,$AP902+7))="",0,INDIRECT(ADDRESS(($AN902-1)*3+$AO902+5,$AP902+7))),IF(INDIRECT(ADDRESS(($AN902-1)*3+$AO902+5,$AP902+7))="",0,IF(COUNTIF(INDIRECT(ADDRESS(($AN902-1)*36+($AO902-1)*12+6,COLUMN())):INDIRECT(ADDRESS(($AN902-1)*36+($AO902-1)*12+$AP902+4,COLUMN())),INDIRECT(ADDRESS(($AN902-1)*3+$AO902+5,$AP902+7)))&gt;=1,0,INDIRECT(ADDRESS(($AN902-1)*3+$AO902+5,$AP902+7)))))</f>
        <v>0</v>
      </c>
      <c r="AR902" s="204">
        <f ca="1">COUNTIF(INDIRECT("H"&amp;(ROW()+12*(($AN902-1)*3+$AO902)-ROW())/12+5):INDIRECT("S"&amp;(ROW()+12*(($AN902-1)*3+$AO902)-ROW())/12+5),AQ902)</f>
        <v>0</v>
      </c>
      <c r="AU902" s="204">
        <f ca="1">IF(AND(AQ902&gt;0,AR902&gt;0),COUNTIF(AU$6:AU901,"&gt;0")+1,0)</f>
        <v>0</v>
      </c>
    </row>
    <row r="903" spans="40:47">
      <c r="AN903" s="204">
        <v>25</v>
      </c>
      <c r="AO903" s="204">
        <v>3</v>
      </c>
      <c r="AP903" s="204">
        <v>10</v>
      </c>
      <c r="AQ903" s="204">
        <f ca="1">IF($AP903=1,IF(INDIRECT(ADDRESS(($AN903-1)*3+$AO903+5,$AP903+7))="",0,INDIRECT(ADDRESS(($AN903-1)*3+$AO903+5,$AP903+7))),IF(INDIRECT(ADDRESS(($AN903-1)*3+$AO903+5,$AP903+7))="",0,IF(COUNTIF(INDIRECT(ADDRESS(($AN903-1)*36+($AO903-1)*12+6,COLUMN())):INDIRECT(ADDRESS(($AN903-1)*36+($AO903-1)*12+$AP903+4,COLUMN())),INDIRECT(ADDRESS(($AN903-1)*3+$AO903+5,$AP903+7)))&gt;=1,0,INDIRECT(ADDRESS(($AN903-1)*3+$AO903+5,$AP903+7)))))</f>
        <v>0</v>
      </c>
      <c r="AR903" s="204">
        <f ca="1">COUNTIF(INDIRECT("H"&amp;(ROW()+12*(($AN903-1)*3+$AO903)-ROW())/12+5):INDIRECT("S"&amp;(ROW()+12*(($AN903-1)*3+$AO903)-ROW())/12+5),AQ903)</f>
        <v>0</v>
      </c>
      <c r="AU903" s="204">
        <f ca="1">IF(AND(AQ903&gt;0,AR903&gt;0),COUNTIF(AU$6:AU902,"&gt;0")+1,0)</f>
        <v>0</v>
      </c>
    </row>
    <row r="904" spans="40:47">
      <c r="AN904" s="204">
        <v>25</v>
      </c>
      <c r="AO904" s="204">
        <v>3</v>
      </c>
      <c r="AP904" s="204">
        <v>11</v>
      </c>
      <c r="AQ904" s="204">
        <f ca="1">IF($AP904=1,IF(INDIRECT(ADDRESS(($AN904-1)*3+$AO904+5,$AP904+7))="",0,INDIRECT(ADDRESS(($AN904-1)*3+$AO904+5,$AP904+7))),IF(INDIRECT(ADDRESS(($AN904-1)*3+$AO904+5,$AP904+7))="",0,IF(COUNTIF(INDIRECT(ADDRESS(($AN904-1)*36+($AO904-1)*12+6,COLUMN())):INDIRECT(ADDRESS(($AN904-1)*36+($AO904-1)*12+$AP904+4,COLUMN())),INDIRECT(ADDRESS(($AN904-1)*3+$AO904+5,$AP904+7)))&gt;=1,0,INDIRECT(ADDRESS(($AN904-1)*3+$AO904+5,$AP904+7)))))</f>
        <v>0</v>
      </c>
      <c r="AR904" s="204">
        <f ca="1">COUNTIF(INDIRECT("H"&amp;(ROW()+12*(($AN904-1)*3+$AO904)-ROW())/12+5):INDIRECT("S"&amp;(ROW()+12*(($AN904-1)*3+$AO904)-ROW())/12+5),AQ904)</f>
        <v>0</v>
      </c>
      <c r="AU904" s="204">
        <f ca="1">IF(AND(AQ904&gt;0,AR904&gt;0),COUNTIF(AU$6:AU903,"&gt;0")+1,0)</f>
        <v>0</v>
      </c>
    </row>
    <row r="905" spans="40:47">
      <c r="AN905" s="204">
        <v>25</v>
      </c>
      <c r="AO905" s="204">
        <v>3</v>
      </c>
      <c r="AP905" s="204">
        <v>12</v>
      </c>
      <c r="AQ905" s="204">
        <f ca="1">IF($AP905=1,IF(INDIRECT(ADDRESS(($AN905-1)*3+$AO905+5,$AP905+7))="",0,INDIRECT(ADDRESS(($AN905-1)*3+$AO905+5,$AP905+7))),IF(INDIRECT(ADDRESS(($AN905-1)*3+$AO905+5,$AP905+7))="",0,IF(COUNTIF(INDIRECT(ADDRESS(($AN905-1)*36+($AO905-1)*12+6,COLUMN())):INDIRECT(ADDRESS(($AN905-1)*36+($AO905-1)*12+$AP905+4,COLUMN())),INDIRECT(ADDRESS(($AN905-1)*3+$AO905+5,$AP905+7)))&gt;=1,0,INDIRECT(ADDRESS(($AN905-1)*3+$AO905+5,$AP905+7)))))</f>
        <v>0</v>
      </c>
      <c r="AR905" s="204">
        <f ca="1">COUNTIF(INDIRECT("H"&amp;(ROW()+12*(($AN905-1)*3+$AO905)-ROW())/12+5):INDIRECT("S"&amp;(ROW()+12*(($AN905-1)*3+$AO905)-ROW())/12+5),AQ905)</f>
        <v>0</v>
      </c>
      <c r="AU905" s="204">
        <f ca="1">IF(AND(AQ905&gt;0,AR905&gt;0),COUNTIF(AU$6:AU904,"&gt;0")+1,0)</f>
        <v>0</v>
      </c>
    </row>
    <row r="906" spans="40:47">
      <c r="AN906" s="204">
        <v>26</v>
      </c>
      <c r="AO906" s="204">
        <v>1</v>
      </c>
      <c r="AP906" s="204">
        <v>1</v>
      </c>
      <c r="AQ906" s="204">
        <f ca="1">IF($AP906=1,IF(INDIRECT(ADDRESS(($AN906-1)*3+$AO906+5,$AP906+7))="",0,INDIRECT(ADDRESS(($AN906-1)*3+$AO906+5,$AP906+7))),IF(INDIRECT(ADDRESS(($AN906-1)*3+$AO906+5,$AP906+7))="",0,IF(COUNTIF(INDIRECT(ADDRESS(($AN906-1)*36+($AO906-1)*12+6,COLUMN())):INDIRECT(ADDRESS(($AN906-1)*36+($AO906-1)*12+$AP906+4,COLUMN())),INDIRECT(ADDRESS(($AN906-1)*3+$AO906+5,$AP906+7)))&gt;=1,0,INDIRECT(ADDRESS(($AN906-1)*3+$AO906+5,$AP906+7)))))</f>
        <v>0</v>
      </c>
      <c r="AR906" s="204">
        <f ca="1">COUNTIF(INDIRECT("H"&amp;(ROW()+12*(($AN906-1)*3+$AO906)-ROW())/12+5):INDIRECT("S"&amp;(ROW()+12*(($AN906-1)*3+$AO906)-ROW())/12+5),AQ906)</f>
        <v>0</v>
      </c>
      <c r="AU906" s="204">
        <f ca="1">IF(AND(AQ906&gt;0,AR906&gt;0),COUNTIF(AU$6:AU905,"&gt;0")+1,0)</f>
        <v>0</v>
      </c>
    </row>
    <row r="907" spans="40:47">
      <c r="AN907" s="204">
        <v>26</v>
      </c>
      <c r="AO907" s="204">
        <v>1</v>
      </c>
      <c r="AP907" s="204">
        <v>2</v>
      </c>
      <c r="AQ907" s="204">
        <f ca="1">IF($AP907=1,IF(INDIRECT(ADDRESS(($AN907-1)*3+$AO907+5,$AP907+7))="",0,INDIRECT(ADDRESS(($AN907-1)*3+$AO907+5,$AP907+7))),IF(INDIRECT(ADDRESS(($AN907-1)*3+$AO907+5,$AP907+7))="",0,IF(COUNTIF(INDIRECT(ADDRESS(($AN907-1)*36+($AO907-1)*12+6,COLUMN())):INDIRECT(ADDRESS(($AN907-1)*36+($AO907-1)*12+$AP907+4,COLUMN())),INDIRECT(ADDRESS(($AN907-1)*3+$AO907+5,$AP907+7)))&gt;=1,0,INDIRECT(ADDRESS(($AN907-1)*3+$AO907+5,$AP907+7)))))</f>
        <v>0</v>
      </c>
      <c r="AR907" s="204">
        <f ca="1">COUNTIF(INDIRECT("H"&amp;(ROW()+12*(($AN907-1)*3+$AO907)-ROW())/12+5):INDIRECT("S"&amp;(ROW()+12*(($AN907-1)*3+$AO907)-ROW())/12+5),AQ907)</f>
        <v>0</v>
      </c>
      <c r="AU907" s="204">
        <f ca="1">IF(AND(AQ907&gt;0,AR907&gt;0),COUNTIF(AU$6:AU906,"&gt;0")+1,0)</f>
        <v>0</v>
      </c>
    </row>
    <row r="908" spans="40:47">
      <c r="AN908" s="204">
        <v>26</v>
      </c>
      <c r="AO908" s="204">
        <v>1</v>
      </c>
      <c r="AP908" s="204">
        <v>3</v>
      </c>
      <c r="AQ908" s="204">
        <f ca="1">IF($AP908=1,IF(INDIRECT(ADDRESS(($AN908-1)*3+$AO908+5,$AP908+7))="",0,INDIRECT(ADDRESS(($AN908-1)*3+$AO908+5,$AP908+7))),IF(INDIRECT(ADDRESS(($AN908-1)*3+$AO908+5,$AP908+7))="",0,IF(COUNTIF(INDIRECT(ADDRESS(($AN908-1)*36+($AO908-1)*12+6,COLUMN())):INDIRECT(ADDRESS(($AN908-1)*36+($AO908-1)*12+$AP908+4,COLUMN())),INDIRECT(ADDRESS(($AN908-1)*3+$AO908+5,$AP908+7)))&gt;=1,0,INDIRECT(ADDRESS(($AN908-1)*3+$AO908+5,$AP908+7)))))</f>
        <v>0</v>
      </c>
      <c r="AR908" s="204">
        <f ca="1">COUNTIF(INDIRECT("H"&amp;(ROW()+12*(($AN908-1)*3+$AO908)-ROW())/12+5):INDIRECT("S"&amp;(ROW()+12*(($AN908-1)*3+$AO908)-ROW())/12+5),AQ908)</f>
        <v>0</v>
      </c>
      <c r="AU908" s="204">
        <f ca="1">IF(AND(AQ908&gt;0,AR908&gt;0),COUNTIF(AU$6:AU907,"&gt;0")+1,0)</f>
        <v>0</v>
      </c>
    </row>
    <row r="909" spans="40:47">
      <c r="AN909" s="204">
        <v>26</v>
      </c>
      <c r="AO909" s="204">
        <v>1</v>
      </c>
      <c r="AP909" s="204">
        <v>4</v>
      </c>
      <c r="AQ909" s="204">
        <f ca="1">IF($AP909=1,IF(INDIRECT(ADDRESS(($AN909-1)*3+$AO909+5,$AP909+7))="",0,INDIRECT(ADDRESS(($AN909-1)*3+$AO909+5,$AP909+7))),IF(INDIRECT(ADDRESS(($AN909-1)*3+$AO909+5,$AP909+7))="",0,IF(COUNTIF(INDIRECT(ADDRESS(($AN909-1)*36+($AO909-1)*12+6,COLUMN())):INDIRECT(ADDRESS(($AN909-1)*36+($AO909-1)*12+$AP909+4,COLUMN())),INDIRECT(ADDRESS(($AN909-1)*3+$AO909+5,$AP909+7)))&gt;=1,0,INDIRECT(ADDRESS(($AN909-1)*3+$AO909+5,$AP909+7)))))</f>
        <v>0</v>
      </c>
      <c r="AR909" s="204">
        <f ca="1">COUNTIF(INDIRECT("H"&amp;(ROW()+12*(($AN909-1)*3+$AO909)-ROW())/12+5):INDIRECT("S"&amp;(ROW()+12*(($AN909-1)*3+$AO909)-ROW())/12+5),AQ909)</f>
        <v>0</v>
      </c>
      <c r="AU909" s="204">
        <f ca="1">IF(AND(AQ909&gt;0,AR909&gt;0),COUNTIF(AU$6:AU908,"&gt;0")+1,0)</f>
        <v>0</v>
      </c>
    </row>
    <row r="910" spans="40:47">
      <c r="AN910" s="204">
        <v>26</v>
      </c>
      <c r="AO910" s="204">
        <v>1</v>
      </c>
      <c r="AP910" s="204">
        <v>5</v>
      </c>
      <c r="AQ910" s="204">
        <f ca="1">IF($AP910=1,IF(INDIRECT(ADDRESS(($AN910-1)*3+$AO910+5,$AP910+7))="",0,INDIRECT(ADDRESS(($AN910-1)*3+$AO910+5,$AP910+7))),IF(INDIRECT(ADDRESS(($AN910-1)*3+$AO910+5,$AP910+7))="",0,IF(COUNTIF(INDIRECT(ADDRESS(($AN910-1)*36+($AO910-1)*12+6,COLUMN())):INDIRECT(ADDRESS(($AN910-1)*36+($AO910-1)*12+$AP910+4,COLUMN())),INDIRECT(ADDRESS(($AN910-1)*3+$AO910+5,$AP910+7)))&gt;=1,0,INDIRECT(ADDRESS(($AN910-1)*3+$AO910+5,$AP910+7)))))</f>
        <v>0</v>
      </c>
      <c r="AR910" s="204">
        <f ca="1">COUNTIF(INDIRECT("H"&amp;(ROW()+12*(($AN910-1)*3+$AO910)-ROW())/12+5):INDIRECT("S"&amp;(ROW()+12*(($AN910-1)*3+$AO910)-ROW())/12+5),AQ910)</f>
        <v>0</v>
      </c>
      <c r="AU910" s="204">
        <f ca="1">IF(AND(AQ910&gt;0,AR910&gt;0),COUNTIF(AU$6:AU909,"&gt;0")+1,0)</f>
        <v>0</v>
      </c>
    </row>
    <row r="911" spans="40:47">
      <c r="AN911" s="204">
        <v>26</v>
      </c>
      <c r="AO911" s="204">
        <v>1</v>
      </c>
      <c r="AP911" s="204">
        <v>6</v>
      </c>
      <c r="AQ911" s="204">
        <f ca="1">IF($AP911=1,IF(INDIRECT(ADDRESS(($AN911-1)*3+$AO911+5,$AP911+7))="",0,INDIRECT(ADDRESS(($AN911-1)*3+$AO911+5,$AP911+7))),IF(INDIRECT(ADDRESS(($AN911-1)*3+$AO911+5,$AP911+7))="",0,IF(COUNTIF(INDIRECT(ADDRESS(($AN911-1)*36+($AO911-1)*12+6,COLUMN())):INDIRECT(ADDRESS(($AN911-1)*36+($AO911-1)*12+$AP911+4,COLUMN())),INDIRECT(ADDRESS(($AN911-1)*3+$AO911+5,$AP911+7)))&gt;=1,0,INDIRECT(ADDRESS(($AN911-1)*3+$AO911+5,$AP911+7)))))</f>
        <v>0</v>
      </c>
      <c r="AR911" s="204">
        <f ca="1">COUNTIF(INDIRECT("H"&amp;(ROW()+12*(($AN911-1)*3+$AO911)-ROW())/12+5):INDIRECT("S"&amp;(ROW()+12*(($AN911-1)*3+$AO911)-ROW())/12+5),AQ911)</f>
        <v>0</v>
      </c>
      <c r="AU911" s="204">
        <f ca="1">IF(AND(AQ911&gt;0,AR911&gt;0),COUNTIF(AU$6:AU910,"&gt;0")+1,0)</f>
        <v>0</v>
      </c>
    </row>
    <row r="912" spans="40:47">
      <c r="AN912" s="204">
        <v>26</v>
      </c>
      <c r="AO912" s="204">
        <v>1</v>
      </c>
      <c r="AP912" s="204">
        <v>7</v>
      </c>
      <c r="AQ912" s="204">
        <f ca="1">IF($AP912=1,IF(INDIRECT(ADDRESS(($AN912-1)*3+$AO912+5,$AP912+7))="",0,INDIRECT(ADDRESS(($AN912-1)*3+$AO912+5,$AP912+7))),IF(INDIRECT(ADDRESS(($AN912-1)*3+$AO912+5,$AP912+7))="",0,IF(COUNTIF(INDIRECT(ADDRESS(($AN912-1)*36+($AO912-1)*12+6,COLUMN())):INDIRECT(ADDRESS(($AN912-1)*36+($AO912-1)*12+$AP912+4,COLUMN())),INDIRECT(ADDRESS(($AN912-1)*3+$AO912+5,$AP912+7)))&gt;=1,0,INDIRECT(ADDRESS(($AN912-1)*3+$AO912+5,$AP912+7)))))</f>
        <v>0</v>
      </c>
      <c r="AR912" s="204">
        <f ca="1">COUNTIF(INDIRECT("H"&amp;(ROW()+12*(($AN912-1)*3+$AO912)-ROW())/12+5):INDIRECT("S"&amp;(ROW()+12*(($AN912-1)*3+$AO912)-ROW())/12+5),AQ912)</f>
        <v>0</v>
      </c>
      <c r="AU912" s="204">
        <f ca="1">IF(AND(AQ912&gt;0,AR912&gt;0),COUNTIF(AU$6:AU911,"&gt;0")+1,0)</f>
        <v>0</v>
      </c>
    </row>
    <row r="913" spans="40:47">
      <c r="AN913" s="204">
        <v>26</v>
      </c>
      <c r="AO913" s="204">
        <v>1</v>
      </c>
      <c r="AP913" s="204">
        <v>8</v>
      </c>
      <c r="AQ913" s="204">
        <f ca="1">IF($AP913=1,IF(INDIRECT(ADDRESS(($AN913-1)*3+$AO913+5,$AP913+7))="",0,INDIRECT(ADDRESS(($AN913-1)*3+$AO913+5,$AP913+7))),IF(INDIRECT(ADDRESS(($AN913-1)*3+$AO913+5,$AP913+7))="",0,IF(COUNTIF(INDIRECT(ADDRESS(($AN913-1)*36+($AO913-1)*12+6,COLUMN())):INDIRECT(ADDRESS(($AN913-1)*36+($AO913-1)*12+$AP913+4,COLUMN())),INDIRECT(ADDRESS(($AN913-1)*3+$AO913+5,$AP913+7)))&gt;=1,0,INDIRECT(ADDRESS(($AN913-1)*3+$AO913+5,$AP913+7)))))</f>
        <v>0</v>
      </c>
      <c r="AR913" s="204">
        <f ca="1">COUNTIF(INDIRECT("H"&amp;(ROW()+12*(($AN913-1)*3+$AO913)-ROW())/12+5):INDIRECT("S"&amp;(ROW()+12*(($AN913-1)*3+$AO913)-ROW())/12+5),AQ913)</f>
        <v>0</v>
      </c>
      <c r="AU913" s="204">
        <f ca="1">IF(AND(AQ913&gt;0,AR913&gt;0),COUNTIF(AU$6:AU912,"&gt;0")+1,0)</f>
        <v>0</v>
      </c>
    </row>
    <row r="914" spans="40:47">
      <c r="AN914" s="204">
        <v>26</v>
      </c>
      <c r="AO914" s="204">
        <v>1</v>
      </c>
      <c r="AP914" s="204">
        <v>9</v>
      </c>
      <c r="AQ914" s="204">
        <f ca="1">IF($AP914=1,IF(INDIRECT(ADDRESS(($AN914-1)*3+$AO914+5,$AP914+7))="",0,INDIRECT(ADDRESS(($AN914-1)*3+$AO914+5,$AP914+7))),IF(INDIRECT(ADDRESS(($AN914-1)*3+$AO914+5,$AP914+7))="",0,IF(COUNTIF(INDIRECT(ADDRESS(($AN914-1)*36+($AO914-1)*12+6,COLUMN())):INDIRECT(ADDRESS(($AN914-1)*36+($AO914-1)*12+$AP914+4,COLUMN())),INDIRECT(ADDRESS(($AN914-1)*3+$AO914+5,$AP914+7)))&gt;=1,0,INDIRECT(ADDRESS(($AN914-1)*3+$AO914+5,$AP914+7)))))</f>
        <v>0</v>
      </c>
      <c r="AR914" s="204">
        <f ca="1">COUNTIF(INDIRECT("H"&amp;(ROW()+12*(($AN914-1)*3+$AO914)-ROW())/12+5):INDIRECT("S"&amp;(ROW()+12*(($AN914-1)*3+$AO914)-ROW())/12+5),AQ914)</f>
        <v>0</v>
      </c>
      <c r="AU914" s="204">
        <f ca="1">IF(AND(AQ914&gt;0,AR914&gt;0),COUNTIF(AU$6:AU913,"&gt;0")+1,0)</f>
        <v>0</v>
      </c>
    </row>
    <row r="915" spans="40:47">
      <c r="AN915" s="204">
        <v>26</v>
      </c>
      <c r="AO915" s="204">
        <v>1</v>
      </c>
      <c r="AP915" s="204">
        <v>10</v>
      </c>
      <c r="AQ915" s="204">
        <f ca="1">IF($AP915=1,IF(INDIRECT(ADDRESS(($AN915-1)*3+$AO915+5,$AP915+7))="",0,INDIRECT(ADDRESS(($AN915-1)*3+$AO915+5,$AP915+7))),IF(INDIRECT(ADDRESS(($AN915-1)*3+$AO915+5,$AP915+7))="",0,IF(COUNTIF(INDIRECT(ADDRESS(($AN915-1)*36+($AO915-1)*12+6,COLUMN())):INDIRECT(ADDRESS(($AN915-1)*36+($AO915-1)*12+$AP915+4,COLUMN())),INDIRECT(ADDRESS(($AN915-1)*3+$AO915+5,$AP915+7)))&gt;=1,0,INDIRECT(ADDRESS(($AN915-1)*3+$AO915+5,$AP915+7)))))</f>
        <v>0</v>
      </c>
      <c r="AR915" s="204">
        <f ca="1">COUNTIF(INDIRECT("H"&amp;(ROW()+12*(($AN915-1)*3+$AO915)-ROW())/12+5):INDIRECT("S"&amp;(ROW()+12*(($AN915-1)*3+$AO915)-ROW())/12+5),AQ915)</f>
        <v>0</v>
      </c>
      <c r="AU915" s="204">
        <f ca="1">IF(AND(AQ915&gt;0,AR915&gt;0),COUNTIF(AU$6:AU914,"&gt;0")+1,0)</f>
        <v>0</v>
      </c>
    </row>
    <row r="916" spans="40:47">
      <c r="AN916" s="204">
        <v>26</v>
      </c>
      <c r="AO916" s="204">
        <v>1</v>
      </c>
      <c r="AP916" s="204">
        <v>11</v>
      </c>
      <c r="AQ916" s="204">
        <f ca="1">IF($AP916=1,IF(INDIRECT(ADDRESS(($AN916-1)*3+$AO916+5,$AP916+7))="",0,INDIRECT(ADDRESS(($AN916-1)*3+$AO916+5,$AP916+7))),IF(INDIRECT(ADDRESS(($AN916-1)*3+$AO916+5,$AP916+7))="",0,IF(COUNTIF(INDIRECT(ADDRESS(($AN916-1)*36+($AO916-1)*12+6,COLUMN())):INDIRECT(ADDRESS(($AN916-1)*36+($AO916-1)*12+$AP916+4,COLUMN())),INDIRECT(ADDRESS(($AN916-1)*3+$AO916+5,$AP916+7)))&gt;=1,0,INDIRECT(ADDRESS(($AN916-1)*3+$AO916+5,$AP916+7)))))</f>
        <v>0</v>
      </c>
      <c r="AR916" s="204">
        <f ca="1">COUNTIF(INDIRECT("H"&amp;(ROW()+12*(($AN916-1)*3+$AO916)-ROW())/12+5):INDIRECT("S"&amp;(ROW()+12*(($AN916-1)*3+$AO916)-ROW())/12+5),AQ916)</f>
        <v>0</v>
      </c>
      <c r="AU916" s="204">
        <f ca="1">IF(AND(AQ916&gt;0,AR916&gt;0),COUNTIF(AU$6:AU915,"&gt;0")+1,0)</f>
        <v>0</v>
      </c>
    </row>
    <row r="917" spans="40:47">
      <c r="AN917" s="204">
        <v>26</v>
      </c>
      <c r="AO917" s="204">
        <v>1</v>
      </c>
      <c r="AP917" s="204">
        <v>12</v>
      </c>
      <c r="AQ917" s="204">
        <f ca="1">IF($AP917=1,IF(INDIRECT(ADDRESS(($AN917-1)*3+$AO917+5,$AP917+7))="",0,INDIRECT(ADDRESS(($AN917-1)*3+$AO917+5,$AP917+7))),IF(INDIRECT(ADDRESS(($AN917-1)*3+$AO917+5,$AP917+7))="",0,IF(COUNTIF(INDIRECT(ADDRESS(($AN917-1)*36+($AO917-1)*12+6,COLUMN())):INDIRECT(ADDRESS(($AN917-1)*36+($AO917-1)*12+$AP917+4,COLUMN())),INDIRECT(ADDRESS(($AN917-1)*3+$AO917+5,$AP917+7)))&gt;=1,0,INDIRECT(ADDRESS(($AN917-1)*3+$AO917+5,$AP917+7)))))</f>
        <v>0</v>
      </c>
      <c r="AR917" s="204">
        <f ca="1">COUNTIF(INDIRECT("H"&amp;(ROW()+12*(($AN917-1)*3+$AO917)-ROW())/12+5):INDIRECT("S"&amp;(ROW()+12*(($AN917-1)*3+$AO917)-ROW())/12+5),AQ917)</f>
        <v>0</v>
      </c>
      <c r="AU917" s="204">
        <f ca="1">IF(AND(AQ917&gt;0,AR917&gt;0),COUNTIF(AU$6:AU916,"&gt;0")+1,0)</f>
        <v>0</v>
      </c>
    </row>
    <row r="918" spans="40:47">
      <c r="AN918" s="204">
        <v>26</v>
      </c>
      <c r="AO918" s="204">
        <v>2</v>
      </c>
      <c r="AP918" s="204">
        <v>1</v>
      </c>
      <c r="AQ918" s="204">
        <f ca="1">IF($AP918=1,IF(INDIRECT(ADDRESS(($AN918-1)*3+$AO918+5,$AP918+7))="",0,INDIRECT(ADDRESS(($AN918-1)*3+$AO918+5,$AP918+7))),IF(INDIRECT(ADDRESS(($AN918-1)*3+$AO918+5,$AP918+7))="",0,IF(COUNTIF(INDIRECT(ADDRESS(($AN918-1)*36+($AO918-1)*12+6,COLUMN())):INDIRECT(ADDRESS(($AN918-1)*36+($AO918-1)*12+$AP918+4,COLUMN())),INDIRECT(ADDRESS(($AN918-1)*3+$AO918+5,$AP918+7)))&gt;=1,0,INDIRECT(ADDRESS(($AN918-1)*3+$AO918+5,$AP918+7)))))</f>
        <v>0</v>
      </c>
      <c r="AR918" s="204">
        <f ca="1">COUNTIF(INDIRECT("H"&amp;(ROW()+12*(($AN918-1)*3+$AO918)-ROW())/12+5):INDIRECT("S"&amp;(ROW()+12*(($AN918-1)*3+$AO918)-ROW())/12+5),AQ918)</f>
        <v>0</v>
      </c>
      <c r="AU918" s="204">
        <f ca="1">IF(AND(AQ918&gt;0,AR918&gt;0),COUNTIF(AU$6:AU917,"&gt;0")+1,0)</f>
        <v>0</v>
      </c>
    </row>
    <row r="919" spans="40:47">
      <c r="AN919" s="204">
        <v>26</v>
      </c>
      <c r="AO919" s="204">
        <v>2</v>
      </c>
      <c r="AP919" s="204">
        <v>2</v>
      </c>
      <c r="AQ919" s="204">
        <f ca="1">IF($AP919=1,IF(INDIRECT(ADDRESS(($AN919-1)*3+$AO919+5,$AP919+7))="",0,INDIRECT(ADDRESS(($AN919-1)*3+$AO919+5,$AP919+7))),IF(INDIRECT(ADDRESS(($AN919-1)*3+$AO919+5,$AP919+7))="",0,IF(COUNTIF(INDIRECT(ADDRESS(($AN919-1)*36+($AO919-1)*12+6,COLUMN())):INDIRECT(ADDRESS(($AN919-1)*36+($AO919-1)*12+$AP919+4,COLUMN())),INDIRECT(ADDRESS(($AN919-1)*3+$AO919+5,$AP919+7)))&gt;=1,0,INDIRECT(ADDRESS(($AN919-1)*3+$AO919+5,$AP919+7)))))</f>
        <v>0</v>
      </c>
      <c r="AR919" s="204">
        <f ca="1">COUNTIF(INDIRECT("H"&amp;(ROW()+12*(($AN919-1)*3+$AO919)-ROW())/12+5):INDIRECT("S"&amp;(ROW()+12*(($AN919-1)*3+$AO919)-ROW())/12+5),AQ919)</f>
        <v>0</v>
      </c>
      <c r="AU919" s="204">
        <f ca="1">IF(AND(AQ919&gt;0,AR919&gt;0),COUNTIF(AU$6:AU918,"&gt;0")+1,0)</f>
        <v>0</v>
      </c>
    </row>
    <row r="920" spans="40:47">
      <c r="AN920" s="204">
        <v>26</v>
      </c>
      <c r="AO920" s="204">
        <v>2</v>
      </c>
      <c r="AP920" s="204">
        <v>3</v>
      </c>
      <c r="AQ920" s="204">
        <f ca="1">IF($AP920=1,IF(INDIRECT(ADDRESS(($AN920-1)*3+$AO920+5,$AP920+7))="",0,INDIRECT(ADDRESS(($AN920-1)*3+$AO920+5,$AP920+7))),IF(INDIRECT(ADDRESS(($AN920-1)*3+$AO920+5,$AP920+7))="",0,IF(COUNTIF(INDIRECT(ADDRESS(($AN920-1)*36+($AO920-1)*12+6,COLUMN())):INDIRECT(ADDRESS(($AN920-1)*36+($AO920-1)*12+$AP920+4,COLUMN())),INDIRECT(ADDRESS(($AN920-1)*3+$AO920+5,$AP920+7)))&gt;=1,0,INDIRECT(ADDRESS(($AN920-1)*3+$AO920+5,$AP920+7)))))</f>
        <v>0</v>
      </c>
      <c r="AR920" s="204">
        <f ca="1">COUNTIF(INDIRECT("H"&amp;(ROW()+12*(($AN920-1)*3+$AO920)-ROW())/12+5):INDIRECT("S"&amp;(ROW()+12*(($AN920-1)*3+$AO920)-ROW())/12+5),AQ920)</f>
        <v>0</v>
      </c>
      <c r="AU920" s="204">
        <f ca="1">IF(AND(AQ920&gt;0,AR920&gt;0),COUNTIF(AU$6:AU919,"&gt;0")+1,0)</f>
        <v>0</v>
      </c>
    </row>
    <row r="921" spans="40:47">
      <c r="AN921" s="204">
        <v>26</v>
      </c>
      <c r="AO921" s="204">
        <v>2</v>
      </c>
      <c r="AP921" s="204">
        <v>4</v>
      </c>
      <c r="AQ921" s="204">
        <f ca="1">IF($AP921=1,IF(INDIRECT(ADDRESS(($AN921-1)*3+$AO921+5,$AP921+7))="",0,INDIRECT(ADDRESS(($AN921-1)*3+$AO921+5,$AP921+7))),IF(INDIRECT(ADDRESS(($AN921-1)*3+$AO921+5,$AP921+7))="",0,IF(COUNTIF(INDIRECT(ADDRESS(($AN921-1)*36+($AO921-1)*12+6,COLUMN())):INDIRECT(ADDRESS(($AN921-1)*36+($AO921-1)*12+$AP921+4,COLUMN())),INDIRECT(ADDRESS(($AN921-1)*3+$AO921+5,$AP921+7)))&gt;=1,0,INDIRECT(ADDRESS(($AN921-1)*3+$AO921+5,$AP921+7)))))</f>
        <v>0</v>
      </c>
      <c r="AR921" s="204">
        <f ca="1">COUNTIF(INDIRECT("H"&amp;(ROW()+12*(($AN921-1)*3+$AO921)-ROW())/12+5):INDIRECT("S"&amp;(ROW()+12*(($AN921-1)*3+$AO921)-ROW())/12+5),AQ921)</f>
        <v>0</v>
      </c>
      <c r="AU921" s="204">
        <f ca="1">IF(AND(AQ921&gt;0,AR921&gt;0),COUNTIF(AU$6:AU920,"&gt;0")+1,0)</f>
        <v>0</v>
      </c>
    </row>
    <row r="922" spans="40:47">
      <c r="AN922" s="204">
        <v>26</v>
      </c>
      <c r="AO922" s="204">
        <v>2</v>
      </c>
      <c r="AP922" s="204">
        <v>5</v>
      </c>
      <c r="AQ922" s="204">
        <f ca="1">IF($AP922=1,IF(INDIRECT(ADDRESS(($AN922-1)*3+$AO922+5,$AP922+7))="",0,INDIRECT(ADDRESS(($AN922-1)*3+$AO922+5,$AP922+7))),IF(INDIRECT(ADDRESS(($AN922-1)*3+$AO922+5,$AP922+7))="",0,IF(COUNTIF(INDIRECT(ADDRESS(($AN922-1)*36+($AO922-1)*12+6,COLUMN())):INDIRECT(ADDRESS(($AN922-1)*36+($AO922-1)*12+$AP922+4,COLUMN())),INDIRECT(ADDRESS(($AN922-1)*3+$AO922+5,$AP922+7)))&gt;=1,0,INDIRECT(ADDRESS(($AN922-1)*3+$AO922+5,$AP922+7)))))</f>
        <v>0</v>
      </c>
      <c r="AR922" s="204">
        <f ca="1">COUNTIF(INDIRECT("H"&amp;(ROW()+12*(($AN922-1)*3+$AO922)-ROW())/12+5):INDIRECT("S"&amp;(ROW()+12*(($AN922-1)*3+$AO922)-ROW())/12+5),AQ922)</f>
        <v>0</v>
      </c>
      <c r="AU922" s="204">
        <f ca="1">IF(AND(AQ922&gt;0,AR922&gt;0),COUNTIF(AU$6:AU921,"&gt;0")+1,0)</f>
        <v>0</v>
      </c>
    </row>
    <row r="923" spans="40:47">
      <c r="AN923" s="204">
        <v>26</v>
      </c>
      <c r="AO923" s="204">
        <v>2</v>
      </c>
      <c r="AP923" s="204">
        <v>6</v>
      </c>
      <c r="AQ923" s="204">
        <f ca="1">IF($AP923=1,IF(INDIRECT(ADDRESS(($AN923-1)*3+$AO923+5,$AP923+7))="",0,INDIRECT(ADDRESS(($AN923-1)*3+$AO923+5,$AP923+7))),IF(INDIRECT(ADDRESS(($AN923-1)*3+$AO923+5,$AP923+7))="",0,IF(COUNTIF(INDIRECT(ADDRESS(($AN923-1)*36+($AO923-1)*12+6,COLUMN())):INDIRECT(ADDRESS(($AN923-1)*36+($AO923-1)*12+$AP923+4,COLUMN())),INDIRECT(ADDRESS(($AN923-1)*3+$AO923+5,$AP923+7)))&gt;=1,0,INDIRECT(ADDRESS(($AN923-1)*3+$AO923+5,$AP923+7)))))</f>
        <v>0</v>
      </c>
      <c r="AR923" s="204">
        <f ca="1">COUNTIF(INDIRECT("H"&amp;(ROW()+12*(($AN923-1)*3+$AO923)-ROW())/12+5):INDIRECT("S"&amp;(ROW()+12*(($AN923-1)*3+$AO923)-ROW())/12+5),AQ923)</f>
        <v>0</v>
      </c>
      <c r="AU923" s="204">
        <f ca="1">IF(AND(AQ923&gt;0,AR923&gt;0),COUNTIF(AU$6:AU922,"&gt;0")+1,0)</f>
        <v>0</v>
      </c>
    </row>
    <row r="924" spans="40:47">
      <c r="AN924" s="204">
        <v>26</v>
      </c>
      <c r="AO924" s="204">
        <v>2</v>
      </c>
      <c r="AP924" s="204">
        <v>7</v>
      </c>
      <c r="AQ924" s="204">
        <f ca="1">IF($AP924=1,IF(INDIRECT(ADDRESS(($AN924-1)*3+$AO924+5,$AP924+7))="",0,INDIRECT(ADDRESS(($AN924-1)*3+$AO924+5,$AP924+7))),IF(INDIRECT(ADDRESS(($AN924-1)*3+$AO924+5,$AP924+7))="",0,IF(COUNTIF(INDIRECT(ADDRESS(($AN924-1)*36+($AO924-1)*12+6,COLUMN())):INDIRECT(ADDRESS(($AN924-1)*36+($AO924-1)*12+$AP924+4,COLUMN())),INDIRECT(ADDRESS(($AN924-1)*3+$AO924+5,$AP924+7)))&gt;=1,0,INDIRECT(ADDRESS(($AN924-1)*3+$AO924+5,$AP924+7)))))</f>
        <v>0</v>
      </c>
      <c r="AR924" s="204">
        <f ca="1">COUNTIF(INDIRECT("H"&amp;(ROW()+12*(($AN924-1)*3+$AO924)-ROW())/12+5):INDIRECT("S"&amp;(ROW()+12*(($AN924-1)*3+$AO924)-ROW())/12+5),AQ924)</f>
        <v>0</v>
      </c>
      <c r="AU924" s="204">
        <f ca="1">IF(AND(AQ924&gt;0,AR924&gt;0),COUNTIF(AU$6:AU923,"&gt;0")+1,0)</f>
        <v>0</v>
      </c>
    </row>
    <row r="925" spans="40:47">
      <c r="AN925" s="204">
        <v>26</v>
      </c>
      <c r="AO925" s="204">
        <v>2</v>
      </c>
      <c r="AP925" s="204">
        <v>8</v>
      </c>
      <c r="AQ925" s="204">
        <f ca="1">IF($AP925=1,IF(INDIRECT(ADDRESS(($AN925-1)*3+$AO925+5,$AP925+7))="",0,INDIRECT(ADDRESS(($AN925-1)*3+$AO925+5,$AP925+7))),IF(INDIRECT(ADDRESS(($AN925-1)*3+$AO925+5,$AP925+7))="",0,IF(COUNTIF(INDIRECT(ADDRESS(($AN925-1)*36+($AO925-1)*12+6,COLUMN())):INDIRECT(ADDRESS(($AN925-1)*36+($AO925-1)*12+$AP925+4,COLUMN())),INDIRECT(ADDRESS(($AN925-1)*3+$AO925+5,$AP925+7)))&gt;=1,0,INDIRECT(ADDRESS(($AN925-1)*3+$AO925+5,$AP925+7)))))</f>
        <v>0</v>
      </c>
      <c r="AR925" s="204">
        <f ca="1">COUNTIF(INDIRECT("H"&amp;(ROW()+12*(($AN925-1)*3+$AO925)-ROW())/12+5):INDIRECT("S"&amp;(ROW()+12*(($AN925-1)*3+$AO925)-ROW())/12+5),AQ925)</f>
        <v>0</v>
      </c>
      <c r="AU925" s="204">
        <f ca="1">IF(AND(AQ925&gt;0,AR925&gt;0),COUNTIF(AU$6:AU924,"&gt;0")+1,0)</f>
        <v>0</v>
      </c>
    </row>
    <row r="926" spans="40:47">
      <c r="AN926" s="204">
        <v>26</v>
      </c>
      <c r="AO926" s="204">
        <v>2</v>
      </c>
      <c r="AP926" s="204">
        <v>9</v>
      </c>
      <c r="AQ926" s="204">
        <f ca="1">IF($AP926=1,IF(INDIRECT(ADDRESS(($AN926-1)*3+$AO926+5,$AP926+7))="",0,INDIRECT(ADDRESS(($AN926-1)*3+$AO926+5,$AP926+7))),IF(INDIRECT(ADDRESS(($AN926-1)*3+$AO926+5,$AP926+7))="",0,IF(COUNTIF(INDIRECT(ADDRESS(($AN926-1)*36+($AO926-1)*12+6,COLUMN())):INDIRECT(ADDRESS(($AN926-1)*36+($AO926-1)*12+$AP926+4,COLUMN())),INDIRECT(ADDRESS(($AN926-1)*3+$AO926+5,$AP926+7)))&gt;=1,0,INDIRECT(ADDRESS(($AN926-1)*3+$AO926+5,$AP926+7)))))</f>
        <v>0</v>
      </c>
      <c r="AR926" s="204">
        <f ca="1">COUNTIF(INDIRECT("H"&amp;(ROW()+12*(($AN926-1)*3+$AO926)-ROW())/12+5):INDIRECT("S"&amp;(ROW()+12*(($AN926-1)*3+$AO926)-ROW())/12+5),AQ926)</f>
        <v>0</v>
      </c>
      <c r="AU926" s="204">
        <f ca="1">IF(AND(AQ926&gt;0,AR926&gt;0),COUNTIF(AU$6:AU925,"&gt;0")+1,0)</f>
        <v>0</v>
      </c>
    </row>
    <row r="927" spans="40:47">
      <c r="AN927" s="204">
        <v>26</v>
      </c>
      <c r="AO927" s="204">
        <v>2</v>
      </c>
      <c r="AP927" s="204">
        <v>10</v>
      </c>
      <c r="AQ927" s="204">
        <f ca="1">IF($AP927=1,IF(INDIRECT(ADDRESS(($AN927-1)*3+$AO927+5,$AP927+7))="",0,INDIRECT(ADDRESS(($AN927-1)*3+$AO927+5,$AP927+7))),IF(INDIRECT(ADDRESS(($AN927-1)*3+$AO927+5,$AP927+7))="",0,IF(COUNTIF(INDIRECT(ADDRESS(($AN927-1)*36+($AO927-1)*12+6,COLUMN())):INDIRECT(ADDRESS(($AN927-1)*36+($AO927-1)*12+$AP927+4,COLUMN())),INDIRECT(ADDRESS(($AN927-1)*3+$AO927+5,$AP927+7)))&gt;=1,0,INDIRECT(ADDRESS(($AN927-1)*3+$AO927+5,$AP927+7)))))</f>
        <v>0</v>
      </c>
      <c r="AR927" s="204">
        <f ca="1">COUNTIF(INDIRECT("H"&amp;(ROW()+12*(($AN927-1)*3+$AO927)-ROW())/12+5):INDIRECT("S"&amp;(ROW()+12*(($AN927-1)*3+$AO927)-ROW())/12+5),AQ927)</f>
        <v>0</v>
      </c>
      <c r="AU927" s="204">
        <f ca="1">IF(AND(AQ927&gt;0,AR927&gt;0),COUNTIF(AU$6:AU926,"&gt;0")+1,0)</f>
        <v>0</v>
      </c>
    </row>
    <row r="928" spans="40:47">
      <c r="AN928" s="204">
        <v>26</v>
      </c>
      <c r="AO928" s="204">
        <v>2</v>
      </c>
      <c r="AP928" s="204">
        <v>11</v>
      </c>
      <c r="AQ928" s="204">
        <f ca="1">IF($AP928=1,IF(INDIRECT(ADDRESS(($AN928-1)*3+$AO928+5,$AP928+7))="",0,INDIRECT(ADDRESS(($AN928-1)*3+$AO928+5,$AP928+7))),IF(INDIRECT(ADDRESS(($AN928-1)*3+$AO928+5,$AP928+7))="",0,IF(COUNTIF(INDIRECT(ADDRESS(($AN928-1)*36+($AO928-1)*12+6,COLUMN())):INDIRECT(ADDRESS(($AN928-1)*36+($AO928-1)*12+$AP928+4,COLUMN())),INDIRECT(ADDRESS(($AN928-1)*3+$AO928+5,$AP928+7)))&gt;=1,0,INDIRECT(ADDRESS(($AN928-1)*3+$AO928+5,$AP928+7)))))</f>
        <v>0</v>
      </c>
      <c r="AR928" s="204">
        <f ca="1">COUNTIF(INDIRECT("H"&amp;(ROW()+12*(($AN928-1)*3+$AO928)-ROW())/12+5):INDIRECT("S"&amp;(ROW()+12*(($AN928-1)*3+$AO928)-ROW())/12+5),AQ928)</f>
        <v>0</v>
      </c>
      <c r="AU928" s="204">
        <f ca="1">IF(AND(AQ928&gt;0,AR928&gt;0),COUNTIF(AU$6:AU927,"&gt;0")+1,0)</f>
        <v>0</v>
      </c>
    </row>
    <row r="929" spans="40:47">
      <c r="AN929" s="204">
        <v>26</v>
      </c>
      <c r="AO929" s="204">
        <v>2</v>
      </c>
      <c r="AP929" s="204">
        <v>12</v>
      </c>
      <c r="AQ929" s="204">
        <f ca="1">IF($AP929=1,IF(INDIRECT(ADDRESS(($AN929-1)*3+$AO929+5,$AP929+7))="",0,INDIRECT(ADDRESS(($AN929-1)*3+$AO929+5,$AP929+7))),IF(INDIRECT(ADDRESS(($AN929-1)*3+$AO929+5,$AP929+7))="",0,IF(COUNTIF(INDIRECT(ADDRESS(($AN929-1)*36+($AO929-1)*12+6,COLUMN())):INDIRECT(ADDRESS(($AN929-1)*36+($AO929-1)*12+$AP929+4,COLUMN())),INDIRECT(ADDRESS(($AN929-1)*3+$AO929+5,$AP929+7)))&gt;=1,0,INDIRECT(ADDRESS(($AN929-1)*3+$AO929+5,$AP929+7)))))</f>
        <v>0</v>
      </c>
      <c r="AR929" s="204">
        <f ca="1">COUNTIF(INDIRECT("H"&amp;(ROW()+12*(($AN929-1)*3+$AO929)-ROW())/12+5):INDIRECT("S"&amp;(ROW()+12*(($AN929-1)*3+$AO929)-ROW())/12+5),AQ929)</f>
        <v>0</v>
      </c>
      <c r="AU929" s="204">
        <f ca="1">IF(AND(AQ929&gt;0,AR929&gt;0),COUNTIF(AU$6:AU928,"&gt;0")+1,0)</f>
        <v>0</v>
      </c>
    </row>
    <row r="930" spans="40:47">
      <c r="AN930" s="204">
        <v>26</v>
      </c>
      <c r="AO930" s="204">
        <v>3</v>
      </c>
      <c r="AP930" s="204">
        <v>1</v>
      </c>
      <c r="AQ930" s="204">
        <f ca="1">IF($AP930=1,IF(INDIRECT(ADDRESS(($AN930-1)*3+$AO930+5,$AP930+7))="",0,INDIRECT(ADDRESS(($AN930-1)*3+$AO930+5,$AP930+7))),IF(INDIRECT(ADDRESS(($AN930-1)*3+$AO930+5,$AP930+7))="",0,IF(COUNTIF(INDIRECT(ADDRESS(($AN930-1)*36+($AO930-1)*12+6,COLUMN())):INDIRECT(ADDRESS(($AN930-1)*36+($AO930-1)*12+$AP930+4,COLUMN())),INDIRECT(ADDRESS(($AN930-1)*3+$AO930+5,$AP930+7)))&gt;=1,0,INDIRECT(ADDRESS(($AN930-1)*3+$AO930+5,$AP930+7)))))</f>
        <v>0</v>
      </c>
      <c r="AR930" s="204">
        <f ca="1">COUNTIF(INDIRECT("H"&amp;(ROW()+12*(($AN930-1)*3+$AO930)-ROW())/12+5):INDIRECT("S"&amp;(ROW()+12*(($AN930-1)*3+$AO930)-ROW())/12+5),AQ930)</f>
        <v>0</v>
      </c>
      <c r="AU930" s="204">
        <f ca="1">IF(AND(AQ930&gt;0,AR930&gt;0),COUNTIF(AU$6:AU929,"&gt;0")+1,0)</f>
        <v>0</v>
      </c>
    </row>
    <row r="931" spans="40:47">
      <c r="AN931" s="204">
        <v>26</v>
      </c>
      <c r="AO931" s="204">
        <v>3</v>
      </c>
      <c r="AP931" s="204">
        <v>2</v>
      </c>
      <c r="AQ931" s="204">
        <f ca="1">IF($AP931=1,IF(INDIRECT(ADDRESS(($AN931-1)*3+$AO931+5,$AP931+7))="",0,INDIRECT(ADDRESS(($AN931-1)*3+$AO931+5,$AP931+7))),IF(INDIRECT(ADDRESS(($AN931-1)*3+$AO931+5,$AP931+7))="",0,IF(COUNTIF(INDIRECT(ADDRESS(($AN931-1)*36+($AO931-1)*12+6,COLUMN())):INDIRECT(ADDRESS(($AN931-1)*36+($AO931-1)*12+$AP931+4,COLUMN())),INDIRECT(ADDRESS(($AN931-1)*3+$AO931+5,$AP931+7)))&gt;=1,0,INDIRECT(ADDRESS(($AN931-1)*3+$AO931+5,$AP931+7)))))</f>
        <v>0</v>
      </c>
      <c r="AR931" s="204">
        <f ca="1">COUNTIF(INDIRECT("H"&amp;(ROW()+12*(($AN931-1)*3+$AO931)-ROW())/12+5):INDIRECT("S"&amp;(ROW()+12*(($AN931-1)*3+$AO931)-ROW())/12+5),AQ931)</f>
        <v>0</v>
      </c>
      <c r="AU931" s="204">
        <f ca="1">IF(AND(AQ931&gt;0,AR931&gt;0),COUNTIF(AU$6:AU930,"&gt;0")+1,0)</f>
        <v>0</v>
      </c>
    </row>
    <row r="932" spans="40:47">
      <c r="AN932" s="204">
        <v>26</v>
      </c>
      <c r="AO932" s="204">
        <v>3</v>
      </c>
      <c r="AP932" s="204">
        <v>3</v>
      </c>
      <c r="AQ932" s="204">
        <f ca="1">IF($AP932=1,IF(INDIRECT(ADDRESS(($AN932-1)*3+$AO932+5,$AP932+7))="",0,INDIRECT(ADDRESS(($AN932-1)*3+$AO932+5,$AP932+7))),IF(INDIRECT(ADDRESS(($AN932-1)*3+$AO932+5,$AP932+7))="",0,IF(COUNTIF(INDIRECT(ADDRESS(($AN932-1)*36+($AO932-1)*12+6,COLUMN())):INDIRECT(ADDRESS(($AN932-1)*36+($AO932-1)*12+$AP932+4,COLUMN())),INDIRECT(ADDRESS(($AN932-1)*3+$AO932+5,$AP932+7)))&gt;=1,0,INDIRECT(ADDRESS(($AN932-1)*3+$AO932+5,$AP932+7)))))</f>
        <v>0</v>
      </c>
      <c r="AR932" s="204">
        <f ca="1">COUNTIF(INDIRECT("H"&amp;(ROW()+12*(($AN932-1)*3+$AO932)-ROW())/12+5):INDIRECT("S"&amp;(ROW()+12*(($AN932-1)*3+$AO932)-ROW())/12+5),AQ932)</f>
        <v>0</v>
      </c>
      <c r="AU932" s="204">
        <f ca="1">IF(AND(AQ932&gt;0,AR932&gt;0),COUNTIF(AU$6:AU931,"&gt;0")+1,0)</f>
        <v>0</v>
      </c>
    </row>
    <row r="933" spans="40:47">
      <c r="AN933" s="204">
        <v>26</v>
      </c>
      <c r="AO933" s="204">
        <v>3</v>
      </c>
      <c r="AP933" s="204">
        <v>4</v>
      </c>
      <c r="AQ933" s="204">
        <f ca="1">IF($AP933=1,IF(INDIRECT(ADDRESS(($AN933-1)*3+$AO933+5,$AP933+7))="",0,INDIRECT(ADDRESS(($AN933-1)*3+$AO933+5,$AP933+7))),IF(INDIRECT(ADDRESS(($AN933-1)*3+$AO933+5,$AP933+7))="",0,IF(COUNTIF(INDIRECT(ADDRESS(($AN933-1)*36+($AO933-1)*12+6,COLUMN())):INDIRECT(ADDRESS(($AN933-1)*36+($AO933-1)*12+$AP933+4,COLUMN())),INDIRECT(ADDRESS(($AN933-1)*3+$AO933+5,$AP933+7)))&gt;=1,0,INDIRECT(ADDRESS(($AN933-1)*3+$AO933+5,$AP933+7)))))</f>
        <v>0</v>
      </c>
      <c r="AR933" s="204">
        <f ca="1">COUNTIF(INDIRECT("H"&amp;(ROW()+12*(($AN933-1)*3+$AO933)-ROW())/12+5):INDIRECT("S"&amp;(ROW()+12*(($AN933-1)*3+$AO933)-ROW())/12+5),AQ933)</f>
        <v>0</v>
      </c>
      <c r="AU933" s="204">
        <f ca="1">IF(AND(AQ933&gt;0,AR933&gt;0),COUNTIF(AU$6:AU932,"&gt;0")+1,0)</f>
        <v>0</v>
      </c>
    </row>
    <row r="934" spans="40:47">
      <c r="AN934" s="204">
        <v>26</v>
      </c>
      <c r="AO934" s="204">
        <v>3</v>
      </c>
      <c r="AP934" s="204">
        <v>5</v>
      </c>
      <c r="AQ934" s="204">
        <f ca="1">IF($AP934=1,IF(INDIRECT(ADDRESS(($AN934-1)*3+$AO934+5,$AP934+7))="",0,INDIRECT(ADDRESS(($AN934-1)*3+$AO934+5,$AP934+7))),IF(INDIRECT(ADDRESS(($AN934-1)*3+$AO934+5,$AP934+7))="",0,IF(COUNTIF(INDIRECT(ADDRESS(($AN934-1)*36+($AO934-1)*12+6,COLUMN())):INDIRECT(ADDRESS(($AN934-1)*36+($AO934-1)*12+$AP934+4,COLUMN())),INDIRECT(ADDRESS(($AN934-1)*3+$AO934+5,$AP934+7)))&gt;=1,0,INDIRECT(ADDRESS(($AN934-1)*3+$AO934+5,$AP934+7)))))</f>
        <v>0</v>
      </c>
      <c r="AR934" s="204">
        <f ca="1">COUNTIF(INDIRECT("H"&amp;(ROW()+12*(($AN934-1)*3+$AO934)-ROW())/12+5):INDIRECT("S"&amp;(ROW()+12*(($AN934-1)*3+$AO934)-ROW())/12+5),AQ934)</f>
        <v>0</v>
      </c>
      <c r="AU934" s="204">
        <f ca="1">IF(AND(AQ934&gt;0,AR934&gt;0),COUNTIF(AU$6:AU933,"&gt;0")+1,0)</f>
        <v>0</v>
      </c>
    </row>
    <row r="935" spans="40:47">
      <c r="AN935" s="204">
        <v>26</v>
      </c>
      <c r="AO935" s="204">
        <v>3</v>
      </c>
      <c r="AP935" s="204">
        <v>6</v>
      </c>
      <c r="AQ935" s="204">
        <f ca="1">IF($AP935=1,IF(INDIRECT(ADDRESS(($AN935-1)*3+$AO935+5,$AP935+7))="",0,INDIRECT(ADDRESS(($AN935-1)*3+$AO935+5,$AP935+7))),IF(INDIRECT(ADDRESS(($AN935-1)*3+$AO935+5,$AP935+7))="",0,IF(COUNTIF(INDIRECT(ADDRESS(($AN935-1)*36+($AO935-1)*12+6,COLUMN())):INDIRECT(ADDRESS(($AN935-1)*36+($AO935-1)*12+$AP935+4,COLUMN())),INDIRECT(ADDRESS(($AN935-1)*3+$AO935+5,$AP935+7)))&gt;=1,0,INDIRECT(ADDRESS(($AN935-1)*3+$AO935+5,$AP935+7)))))</f>
        <v>0</v>
      </c>
      <c r="AR935" s="204">
        <f ca="1">COUNTIF(INDIRECT("H"&amp;(ROW()+12*(($AN935-1)*3+$AO935)-ROW())/12+5):INDIRECT("S"&amp;(ROW()+12*(($AN935-1)*3+$AO935)-ROW())/12+5),AQ935)</f>
        <v>0</v>
      </c>
      <c r="AU935" s="204">
        <f ca="1">IF(AND(AQ935&gt;0,AR935&gt;0),COUNTIF(AU$6:AU934,"&gt;0")+1,0)</f>
        <v>0</v>
      </c>
    </row>
    <row r="936" spans="40:47">
      <c r="AN936" s="204">
        <v>26</v>
      </c>
      <c r="AO936" s="204">
        <v>3</v>
      </c>
      <c r="AP936" s="204">
        <v>7</v>
      </c>
      <c r="AQ936" s="204">
        <f ca="1">IF($AP936=1,IF(INDIRECT(ADDRESS(($AN936-1)*3+$AO936+5,$AP936+7))="",0,INDIRECT(ADDRESS(($AN936-1)*3+$AO936+5,$AP936+7))),IF(INDIRECT(ADDRESS(($AN936-1)*3+$AO936+5,$AP936+7))="",0,IF(COUNTIF(INDIRECT(ADDRESS(($AN936-1)*36+($AO936-1)*12+6,COLUMN())):INDIRECT(ADDRESS(($AN936-1)*36+($AO936-1)*12+$AP936+4,COLUMN())),INDIRECT(ADDRESS(($AN936-1)*3+$AO936+5,$AP936+7)))&gt;=1,0,INDIRECT(ADDRESS(($AN936-1)*3+$AO936+5,$AP936+7)))))</f>
        <v>0</v>
      </c>
      <c r="AR936" s="204">
        <f ca="1">COUNTIF(INDIRECT("H"&amp;(ROW()+12*(($AN936-1)*3+$AO936)-ROW())/12+5):INDIRECT("S"&amp;(ROW()+12*(($AN936-1)*3+$AO936)-ROW())/12+5),AQ936)</f>
        <v>0</v>
      </c>
      <c r="AU936" s="204">
        <f ca="1">IF(AND(AQ936&gt;0,AR936&gt;0),COUNTIF(AU$6:AU935,"&gt;0")+1,0)</f>
        <v>0</v>
      </c>
    </row>
    <row r="937" spans="40:47">
      <c r="AN937" s="204">
        <v>26</v>
      </c>
      <c r="AO937" s="204">
        <v>3</v>
      </c>
      <c r="AP937" s="204">
        <v>8</v>
      </c>
      <c r="AQ937" s="204">
        <f ca="1">IF($AP937=1,IF(INDIRECT(ADDRESS(($AN937-1)*3+$AO937+5,$AP937+7))="",0,INDIRECT(ADDRESS(($AN937-1)*3+$AO937+5,$AP937+7))),IF(INDIRECT(ADDRESS(($AN937-1)*3+$AO937+5,$AP937+7))="",0,IF(COUNTIF(INDIRECT(ADDRESS(($AN937-1)*36+($AO937-1)*12+6,COLUMN())):INDIRECT(ADDRESS(($AN937-1)*36+($AO937-1)*12+$AP937+4,COLUMN())),INDIRECT(ADDRESS(($AN937-1)*3+$AO937+5,$AP937+7)))&gt;=1,0,INDIRECT(ADDRESS(($AN937-1)*3+$AO937+5,$AP937+7)))))</f>
        <v>0</v>
      </c>
      <c r="AR937" s="204">
        <f ca="1">COUNTIF(INDIRECT("H"&amp;(ROW()+12*(($AN937-1)*3+$AO937)-ROW())/12+5):INDIRECT("S"&amp;(ROW()+12*(($AN937-1)*3+$AO937)-ROW())/12+5),AQ937)</f>
        <v>0</v>
      </c>
      <c r="AU937" s="204">
        <f ca="1">IF(AND(AQ937&gt;0,AR937&gt;0),COUNTIF(AU$6:AU936,"&gt;0")+1,0)</f>
        <v>0</v>
      </c>
    </row>
    <row r="938" spans="40:47">
      <c r="AN938" s="204">
        <v>26</v>
      </c>
      <c r="AO938" s="204">
        <v>3</v>
      </c>
      <c r="AP938" s="204">
        <v>9</v>
      </c>
      <c r="AQ938" s="204">
        <f ca="1">IF($AP938=1,IF(INDIRECT(ADDRESS(($AN938-1)*3+$AO938+5,$AP938+7))="",0,INDIRECT(ADDRESS(($AN938-1)*3+$AO938+5,$AP938+7))),IF(INDIRECT(ADDRESS(($AN938-1)*3+$AO938+5,$AP938+7))="",0,IF(COUNTIF(INDIRECT(ADDRESS(($AN938-1)*36+($AO938-1)*12+6,COLUMN())):INDIRECT(ADDRESS(($AN938-1)*36+($AO938-1)*12+$AP938+4,COLUMN())),INDIRECT(ADDRESS(($AN938-1)*3+$AO938+5,$AP938+7)))&gt;=1,0,INDIRECT(ADDRESS(($AN938-1)*3+$AO938+5,$AP938+7)))))</f>
        <v>0</v>
      </c>
      <c r="AR938" s="204">
        <f ca="1">COUNTIF(INDIRECT("H"&amp;(ROW()+12*(($AN938-1)*3+$AO938)-ROW())/12+5):INDIRECT("S"&amp;(ROW()+12*(($AN938-1)*3+$AO938)-ROW())/12+5),AQ938)</f>
        <v>0</v>
      </c>
      <c r="AU938" s="204">
        <f ca="1">IF(AND(AQ938&gt;0,AR938&gt;0),COUNTIF(AU$6:AU937,"&gt;0")+1,0)</f>
        <v>0</v>
      </c>
    </row>
    <row r="939" spans="40:47">
      <c r="AN939" s="204">
        <v>26</v>
      </c>
      <c r="AO939" s="204">
        <v>3</v>
      </c>
      <c r="AP939" s="204">
        <v>10</v>
      </c>
      <c r="AQ939" s="204">
        <f ca="1">IF($AP939=1,IF(INDIRECT(ADDRESS(($AN939-1)*3+$AO939+5,$AP939+7))="",0,INDIRECT(ADDRESS(($AN939-1)*3+$AO939+5,$AP939+7))),IF(INDIRECT(ADDRESS(($AN939-1)*3+$AO939+5,$AP939+7))="",0,IF(COUNTIF(INDIRECT(ADDRESS(($AN939-1)*36+($AO939-1)*12+6,COLUMN())):INDIRECT(ADDRESS(($AN939-1)*36+($AO939-1)*12+$AP939+4,COLUMN())),INDIRECT(ADDRESS(($AN939-1)*3+$AO939+5,$AP939+7)))&gt;=1,0,INDIRECT(ADDRESS(($AN939-1)*3+$AO939+5,$AP939+7)))))</f>
        <v>0</v>
      </c>
      <c r="AR939" s="204">
        <f ca="1">COUNTIF(INDIRECT("H"&amp;(ROW()+12*(($AN939-1)*3+$AO939)-ROW())/12+5):INDIRECT("S"&amp;(ROW()+12*(($AN939-1)*3+$AO939)-ROW())/12+5),AQ939)</f>
        <v>0</v>
      </c>
      <c r="AU939" s="204">
        <f ca="1">IF(AND(AQ939&gt;0,AR939&gt;0),COUNTIF(AU$6:AU938,"&gt;0")+1,0)</f>
        <v>0</v>
      </c>
    </row>
    <row r="940" spans="40:47">
      <c r="AN940" s="204">
        <v>26</v>
      </c>
      <c r="AO940" s="204">
        <v>3</v>
      </c>
      <c r="AP940" s="204">
        <v>11</v>
      </c>
      <c r="AQ940" s="204">
        <f ca="1">IF($AP940=1,IF(INDIRECT(ADDRESS(($AN940-1)*3+$AO940+5,$AP940+7))="",0,INDIRECT(ADDRESS(($AN940-1)*3+$AO940+5,$AP940+7))),IF(INDIRECT(ADDRESS(($AN940-1)*3+$AO940+5,$AP940+7))="",0,IF(COUNTIF(INDIRECT(ADDRESS(($AN940-1)*36+($AO940-1)*12+6,COLUMN())):INDIRECT(ADDRESS(($AN940-1)*36+($AO940-1)*12+$AP940+4,COLUMN())),INDIRECT(ADDRESS(($AN940-1)*3+$AO940+5,$AP940+7)))&gt;=1,0,INDIRECT(ADDRESS(($AN940-1)*3+$AO940+5,$AP940+7)))))</f>
        <v>0</v>
      </c>
      <c r="AR940" s="204">
        <f ca="1">COUNTIF(INDIRECT("H"&amp;(ROW()+12*(($AN940-1)*3+$AO940)-ROW())/12+5):INDIRECT("S"&amp;(ROW()+12*(($AN940-1)*3+$AO940)-ROW())/12+5),AQ940)</f>
        <v>0</v>
      </c>
      <c r="AU940" s="204">
        <f ca="1">IF(AND(AQ940&gt;0,AR940&gt;0),COUNTIF(AU$6:AU939,"&gt;0")+1,0)</f>
        <v>0</v>
      </c>
    </row>
    <row r="941" spans="40:47">
      <c r="AN941" s="204">
        <v>26</v>
      </c>
      <c r="AO941" s="204">
        <v>3</v>
      </c>
      <c r="AP941" s="204">
        <v>12</v>
      </c>
      <c r="AQ941" s="204">
        <f ca="1">IF($AP941=1,IF(INDIRECT(ADDRESS(($AN941-1)*3+$AO941+5,$AP941+7))="",0,INDIRECT(ADDRESS(($AN941-1)*3+$AO941+5,$AP941+7))),IF(INDIRECT(ADDRESS(($AN941-1)*3+$AO941+5,$AP941+7))="",0,IF(COUNTIF(INDIRECT(ADDRESS(($AN941-1)*36+($AO941-1)*12+6,COLUMN())):INDIRECT(ADDRESS(($AN941-1)*36+($AO941-1)*12+$AP941+4,COLUMN())),INDIRECT(ADDRESS(($AN941-1)*3+$AO941+5,$AP941+7)))&gt;=1,0,INDIRECT(ADDRESS(($AN941-1)*3+$AO941+5,$AP941+7)))))</f>
        <v>0</v>
      </c>
      <c r="AR941" s="204">
        <f ca="1">COUNTIF(INDIRECT("H"&amp;(ROW()+12*(($AN941-1)*3+$AO941)-ROW())/12+5):INDIRECT("S"&amp;(ROW()+12*(($AN941-1)*3+$AO941)-ROW())/12+5),AQ941)</f>
        <v>0</v>
      </c>
      <c r="AU941" s="204">
        <f ca="1">IF(AND(AQ941&gt;0,AR941&gt;0),COUNTIF(AU$6:AU940,"&gt;0")+1,0)</f>
        <v>0</v>
      </c>
    </row>
    <row r="942" spans="40:47">
      <c r="AN942" s="204">
        <v>27</v>
      </c>
      <c r="AO942" s="204">
        <v>1</v>
      </c>
      <c r="AP942" s="204">
        <v>1</v>
      </c>
      <c r="AQ942" s="204">
        <f ca="1">IF($AP942=1,IF(INDIRECT(ADDRESS(($AN942-1)*3+$AO942+5,$AP942+7))="",0,INDIRECT(ADDRESS(($AN942-1)*3+$AO942+5,$AP942+7))),IF(INDIRECT(ADDRESS(($AN942-1)*3+$AO942+5,$AP942+7))="",0,IF(COUNTIF(INDIRECT(ADDRESS(($AN942-1)*36+($AO942-1)*12+6,COLUMN())):INDIRECT(ADDRESS(($AN942-1)*36+($AO942-1)*12+$AP942+4,COLUMN())),INDIRECT(ADDRESS(($AN942-1)*3+$AO942+5,$AP942+7)))&gt;=1,0,INDIRECT(ADDRESS(($AN942-1)*3+$AO942+5,$AP942+7)))))</f>
        <v>0</v>
      </c>
      <c r="AR942" s="204">
        <f ca="1">COUNTIF(INDIRECT("H"&amp;(ROW()+12*(($AN942-1)*3+$AO942)-ROW())/12+5):INDIRECT("S"&amp;(ROW()+12*(($AN942-1)*3+$AO942)-ROW())/12+5),AQ942)</f>
        <v>0</v>
      </c>
      <c r="AU942" s="204">
        <f ca="1">IF(AND(AQ942&gt;0,AR942&gt;0),COUNTIF(AU$6:AU941,"&gt;0")+1,0)</f>
        <v>0</v>
      </c>
    </row>
    <row r="943" spans="40:47">
      <c r="AN943" s="204">
        <v>27</v>
      </c>
      <c r="AO943" s="204">
        <v>1</v>
      </c>
      <c r="AP943" s="204">
        <v>2</v>
      </c>
      <c r="AQ943" s="204">
        <f ca="1">IF($AP943=1,IF(INDIRECT(ADDRESS(($AN943-1)*3+$AO943+5,$AP943+7))="",0,INDIRECT(ADDRESS(($AN943-1)*3+$AO943+5,$AP943+7))),IF(INDIRECT(ADDRESS(($AN943-1)*3+$AO943+5,$AP943+7))="",0,IF(COUNTIF(INDIRECT(ADDRESS(($AN943-1)*36+($AO943-1)*12+6,COLUMN())):INDIRECT(ADDRESS(($AN943-1)*36+($AO943-1)*12+$AP943+4,COLUMN())),INDIRECT(ADDRESS(($AN943-1)*3+$AO943+5,$AP943+7)))&gt;=1,0,INDIRECT(ADDRESS(($AN943-1)*3+$AO943+5,$AP943+7)))))</f>
        <v>0</v>
      </c>
      <c r="AR943" s="204">
        <f ca="1">COUNTIF(INDIRECT("H"&amp;(ROW()+12*(($AN943-1)*3+$AO943)-ROW())/12+5):INDIRECT("S"&amp;(ROW()+12*(($AN943-1)*3+$AO943)-ROW())/12+5),AQ943)</f>
        <v>0</v>
      </c>
      <c r="AU943" s="204">
        <f ca="1">IF(AND(AQ943&gt;0,AR943&gt;0),COUNTIF(AU$6:AU942,"&gt;0")+1,0)</f>
        <v>0</v>
      </c>
    </row>
    <row r="944" spans="40:47">
      <c r="AN944" s="204">
        <v>27</v>
      </c>
      <c r="AO944" s="204">
        <v>1</v>
      </c>
      <c r="AP944" s="204">
        <v>3</v>
      </c>
      <c r="AQ944" s="204">
        <f ca="1">IF($AP944=1,IF(INDIRECT(ADDRESS(($AN944-1)*3+$AO944+5,$AP944+7))="",0,INDIRECT(ADDRESS(($AN944-1)*3+$AO944+5,$AP944+7))),IF(INDIRECT(ADDRESS(($AN944-1)*3+$AO944+5,$AP944+7))="",0,IF(COUNTIF(INDIRECT(ADDRESS(($AN944-1)*36+($AO944-1)*12+6,COLUMN())):INDIRECT(ADDRESS(($AN944-1)*36+($AO944-1)*12+$AP944+4,COLUMN())),INDIRECT(ADDRESS(($AN944-1)*3+$AO944+5,$AP944+7)))&gt;=1,0,INDIRECT(ADDRESS(($AN944-1)*3+$AO944+5,$AP944+7)))))</f>
        <v>0</v>
      </c>
      <c r="AR944" s="204">
        <f ca="1">COUNTIF(INDIRECT("H"&amp;(ROW()+12*(($AN944-1)*3+$AO944)-ROW())/12+5):INDIRECT("S"&amp;(ROW()+12*(($AN944-1)*3+$AO944)-ROW())/12+5),AQ944)</f>
        <v>0</v>
      </c>
      <c r="AU944" s="204">
        <f ca="1">IF(AND(AQ944&gt;0,AR944&gt;0),COUNTIF(AU$6:AU943,"&gt;0")+1,0)</f>
        <v>0</v>
      </c>
    </row>
    <row r="945" spans="40:47">
      <c r="AN945" s="204">
        <v>27</v>
      </c>
      <c r="AO945" s="204">
        <v>1</v>
      </c>
      <c r="AP945" s="204">
        <v>4</v>
      </c>
      <c r="AQ945" s="204">
        <f ca="1">IF($AP945=1,IF(INDIRECT(ADDRESS(($AN945-1)*3+$AO945+5,$AP945+7))="",0,INDIRECT(ADDRESS(($AN945-1)*3+$AO945+5,$AP945+7))),IF(INDIRECT(ADDRESS(($AN945-1)*3+$AO945+5,$AP945+7))="",0,IF(COUNTIF(INDIRECT(ADDRESS(($AN945-1)*36+($AO945-1)*12+6,COLUMN())):INDIRECT(ADDRESS(($AN945-1)*36+($AO945-1)*12+$AP945+4,COLUMN())),INDIRECT(ADDRESS(($AN945-1)*3+$AO945+5,$AP945+7)))&gt;=1,0,INDIRECT(ADDRESS(($AN945-1)*3+$AO945+5,$AP945+7)))))</f>
        <v>0</v>
      </c>
      <c r="AR945" s="204">
        <f ca="1">COUNTIF(INDIRECT("H"&amp;(ROW()+12*(($AN945-1)*3+$AO945)-ROW())/12+5):INDIRECT("S"&amp;(ROW()+12*(($AN945-1)*3+$AO945)-ROW())/12+5),AQ945)</f>
        <v>0</v>
      </c>
      <c r="AU945" s="204">
        <f ca="1">IF(AND(AQ945&gt;0,AR945&gt;0),COUNTIF(AU$6:AU944,"&gt;0")+1,0)</f>
        <v>0</v>
      </c>
    </row>
    <row r="946" spans="40:47">
      <c r="AN946" s="204">
        <v>27</v>
      </c>
      <c r="AO946" s="204">
        <v>1</v>
      </c>
      <c r="AP946" s="204">
        <v>5</v>
      </c>
      <c r="AQ946" s="204">
        <f ca="1">IF($AP946=1,IF(INDIRECT(ADDRESS(($AN946-1)*3+$AO946+5,$AP946+7))="",0,INDIRECT(ADDRESS(($AN946-1)*3+$AO946+5,$AP946+7))),IF(INDIRECT(ADDRESS(($AN946-1)*3+$AO946+5,$AP946+7))="",0,IF(COUNTIF(INDIRECT(ADDRESS(($AN946-1)*36+($AO946-1)*12+6,COLUMN())):INDIRECT(ADDRESS(($AN946-1)*36+($AO946-1)*12+$AP946+4,COLUMN())),INDIRECT(ADDRESS(($AN946-1)*3+$AO946+5,$AP946+7)))&gt;=1,0,INDIRECT(ADDRESS(($AN946-1)*3+$AO946+5,$AP946+7)))))</f>
        <v>0</v>
      </c>
      <c r="AR946" s="204">
        <f ca="1">COUNTIF(INDIRECT("H"&amp;(ROW()+12*(($AN946-1)*3+$AO946)-ROW())/12+5):INDIRECT("S"&amp;(ROW()+12*(($AN946-1)*3+$AO946)-ROW())/12+5),AQ946)</f>
        <v>0</v>
      </c>
      <c r="AU946" s="204">
        <f ca="1">IF(AND(AQ946&gt;0,AR946&gt;0),COUNTIF(AU$6:AU945,"&gt;0")+1,0)</f>
        <v>0</v>
      </c>
    </row>
    <row r="947" spans="40:47">
      <c r="AN947" s="204">
        <v>27</v>
      </c>
      <c r="AO947" s="204">
        <v>1</v>
      </c>
      <c r="AP947" s="204">
        <v>6</v>
      </c>
      <c r="AQ947" s="204">
        <f ca="1">IF($AP947=1,IF(INDIRECT(ADDRESS(($AN947-1)*3+$AO947+5,$AP947+7))="",0,INDIRECT(ADDRESS(($AN947-1)*3+$AO947+5,$AP947+7))),IF(INDIRECT(ADDRESS(($AN947-1)*3+$AO947+5,$AP947+7))="",0,IF(COUNTIF(INDIRECT(ADDRESS(($AN947-1)*36+($AO947-1)*12+6,COLUMN())):INDIRECT(ADDRESS(($AN947-1)*36+($AO947-1)*12+$AP947+4,COLUMN())),INDIRECT(ADDRESS(($AN947-1)*3+$AO947+5,$AP947+7)))&gt;=1,0,INDIRECT(ADDRESS(($AN947-1)*3+$AO947+5,$AP947+7)))))</f>
        <v>0</v>
      </c>
      <c r="AR947" s="204">
        <f ca="1">COUNTIF(INDIRECT("H"&amp;(ROW()+12*(($AN947-1)*3+$AO947)-ROW())/12+5):INDIRECT("S"&amp;(ROW()+12*(($AN947-1)*3+$AO947)-ROW())/12+5),AQ947)</f>
        <v>0</v>
      </c>
      <c r="AU947" s="204">
        <f ca="1">IF(AND(AQ947&gt;0,AR947&gt;0),COUNTIF(AU$6:AU946,"&gt;0")+1,0)</f>
        <v>0</v>
      </c>
    </row>
    <row r="948" spans="40:47">
      <c r="AN948" s="204">
        <v>27</v>
      </c>
      <c r="AO948" s="204">
        <v>1</v>
      </c>
      <c r="AP948" s="204">
        <v>7</v>
      </c>
      <c r="AQ948" s="204">
        <f ca="1">IF($AP948=1,IF(INDIRECT(ADDRESS(($AN948-1)*3+$AO948+5,$AP948+7))="",0,INDIRECT(ADDRESS(($AN948-1)*3+$AO948+5,$AP948+7))),IF(INDIRECT(ADDRESS(($AN948-1)*3+$AO948+5,$AP948+7))="",0,IF(COUNTIF(INDIRECT(ADDRESS(($AN948-1)*36+($AO948-1)*12+6,COLUMN())):INDIRECT(ADDRESS(($AN948-1)*36+($AO948-1)*12+$AP948+4,COLUMN())),INDIRECT(ADDRESS(($AN948-1)*3+$AO948+5,$AP948+7)))&gt;=1,0,INDIRECT(ADDRESS(($AN948-1)*3+$AO948+5,$AP948+7)))))</f>
        <v>0</v>
      </c>
      <c r="AR948" s="204">
        <f ca="1">COUNTIF(INDIRECT("H"&amp;(ROW()+12*(($AN948-1)*3+$AO948)-ROW())/12+5):INDIRECT("S"&amp;(ROW()+12*(($AN948-1)*3+$AO948)-ROW())/12+5),AQ948)</f>
        <v>0</v>
      </c>
      <c r="AU948" s="204">
        <f ca="1">IF(AND(AQ948&gt;0,AR948&gt;0),COUNTIF(AU$6:AU947,"&gt;0")+1,0)</f>
        <v>0</v>
      </c>
    </row>
    <row r="949" spans="40:47">
      <c r="AN949" s="204">
        <v>27</v>
      </c>
      <c r="AO949" s="204">
        <v>1</v>
      </c>
      <c r="AP949" s="204">
        <v>8</v>
      </c>
      <c r="AQ949" s="204">
        <f ca="1">IF($AP949=1,IF(INDIRECT(ADDRESS(($AN949-1)*3+$AO949+5,$AP949+7))="",0,INDIRECT(ADDRESS(($AN949-1)*3+$AO949+5,$AP949+7))),IF(INDIRECT(ADDRESS(($AN949-1)*3+$AO949+5,$AP949+7))="",0,IF(COUNTIF(INDIRECT(ADDRESS(($AN949-1)*36+($AO949-1)*12+6,COLUMN())):INDIRECT(ADDRESS(($AN949-1)*36+($AO949-1)*12+$AP949+4,COLUMN())),INDIRECT(ADDRESS(($AN949-1)*3+$AO949+5,$AP949+7)))&gt;=1,0,INDIRECT(ADDRESS(($AN949-1)*3+$AO949+5,$AP949+7)))))</f>
        <v>0</v>
      </c>
      <c r="AR949" s="204">
        <f ca="1">COUNTIF(INDIRECT("H"&amp;(ROW()+12*(($AN949-1)*3+$AO949)-ROW())/12+5):INDIRECT("S"&amp;(ROW()+12*(($AN949-1)*3+$AO949)-ROW())/12+5),AQ949)</f>
        <v>0</v>
      </c>
      <c r="AU949" s="204">
        <f ca="1">IF(AND(AQ949&gt;0,AR949&gt;0),COUNTIF(AU$6:AU948,"&gt;0")+1,0)</f>
        <v>0</v>
      </c>
    </row>
    <row r="950" spans="40:47">
      <c r="AN950" s="204">
        <v>27</v>
      </c>
      <c r="AO950" s="204">
        <v>1</v>
      </c>
      <c r="AP950" s="204">
        <v>9</v>
      </c>
      <c r="AQ950" s="204">
        <f ca="1">IF($AP950=1,IF(INDIRECT(ADDRESS(($AN950-1)*3+$AO950+5,$AP950+7))="",0,INDIRECT(ADDRESS(($AN950-1)*3+$AO950+5,$AP950+7))),IF(INDIRECT(ADDRESS(($AN950-1)*3+$AO950+5,$AP950+7))="",0,IF(COUNTIF(INDIRECT(ADDRESS(($AN950-1)*36+($AO950-1)*12+6,COLUMN())):INDIRECT(ADDRESS(($AN950-1)*36+($AO950-1)*12+$AP950+4,COLUMN())),INDIRECT(ADDRESS(($AN950-1)*3+$AO950+5,$AP950+7)))&gt;=1,0,INDIRECT(ADDRESS(($AN950-1)*3+$AO950+5,$AP950+7)))))</f>
        <v>0</v>
      </c>
      <c r="AR950" s="204">
        <f ca="1">COUNTIF(INDIRECT("H"&amp;(ROW()+12*(($AN950-1)*3+$AO950)-ROW())/12+5):INDIRECT("S"&amp;(ROW()+12*(($AN950-1)*3+$AO950)-ROW())/12+5),AQ950)</f>
        <v>0</v>
      </c>
      <c r="AU950" s="204">
        <f ca="1">IF(AND(AQ950&gt;0,AR950&gt;0),COUNTIF(AU$6:AU949,"&gt;0")+1,0)</f>
        <v>0</v>
      </c>
    </row>
    <row r="951" spans="40:47">
      <c r="AN951" s="204">
        <v>27</v>
      </c>
      <c r="AO951" s="204">
        <v>1</v>
      </c>
      <c r="AP951" s="204">
        <v>10</v>
      </c>
      <c r="AQ951" s="204">
        <f ca="1">IF($AP951=1,IF(INDIRECT(ADDRESS(($AN951-1)*3+$AO951+5,$AP951+7))="",0,INDIRECT(ADDRESS(($AN951-1)*3+$AO951+5,$AP951+7))),IF(INDIRECT(ADDRESS(($AN951-1)*3+$AO951+5,$AP951+7))="",0,IF(COUNTIF(INDIRECT(ADDRESS(($AN951-1)*36+($AO951-1)*12+6,COLUMN())):INDIRECT(ADDRESS(($AN951-1)*36+($AO951-1)*12+$AP951+4,COLUMN())),INDIRECT(ADDRESS(($AN951-1)*3+$AO951+5,$AP951+7)))&gt;=1,0,INDIRECT(ADDRESS(($AN951-1)*3+$AO951+5,$AP951+7)))))</f>
        <v>0</v>
      </c>
      <c r="AR951" s="204">
        <f ca="1">COUNTIF(INDIRECT("H"&amp;(ROW()+12*(($AN951-1)*3+$AO951)-ROW())/12+5):INDIRECT("S"&amp;(ROW()+12*(($AN951-1)*3+$AO951)-ROW())/12+5),AQ951)</f>
        <v>0</v>
      </c>
      <c r="AU951" s="204">
        <f ca="1">IF(AND(AQ951&gt;0,AR951&gt;0),COUNTIF(AU$6:AU950,"&gt;0")+1,0)</f>
        <v>0</v>
      </c>
    </row>
    <row r="952" spans="40:47">
      <c r="AN952" s="204">
        <v>27</v>
      </c>
      <c r="AO952" s="204">
        <v>1</v>
      </c>
      <c r="AP952" s="204">
        <v>11</v>
      </c>
      <c r="AQ952" s="204">
        <f ca="1">IF($AP952=1,IF(INDIRECT(ADDRESS(($AN952-1)*3+$AO952+5,$AP952+7))="",0,INDIRECT(ADDRESS(($AN952-1)*3+$AO952+5,$AP952+7))),IF(INDIRECT(ADDRESS(($AN952-1)*3+$AO952+5,$AP952+7))="",0,IF(COUNTIF(INDIRECT(ADDRESS(($AN952-1)*36+($AO952-1)*12+6,COLUMN())):INDIRECT(ADDRESS(($AN952-1)*36+($AO952-1)*12+$AP952+4,COLUMN())),INDIRECT(ADDRESS(($AN952-1)*3+$AO952+5,$AP952+7)))&gt;=1,0,INDIRECT(ADDRESS(($AN952-1)*3+$AO952+5,$AP952+7)))))</f>
        <v>0</v>
      </c>
      <c r="AR952" s="204">
        <f ca="1">COUNTIF(INDIRECT("H"&amp;(ROW()+12*(($AN952-1)*3+$AO952)-ROW())/12+5):INDIRECT("S"&amp;(ROW()+12*(($AN952-1)*3+$AO952)-ROW())/12+5),AQ952)</f>
        <v>0</v>
      </c>
      <c r="AU952" s="204">
        <f ca="1">IF(AND(AQ952&gt;0,AR952&gt;0),COUNTIF(AU$6:AU951,"&gt;0")+1,0)</f>
        <v>0</v>
      </c>
    </row>
    <row r="953" spans="40:47">
      <c r="AN953" s="204">
        <v>27</v>
      </c>
      <c r="AO953" s="204">
        <v>1</v>
      </c>
      <c r="AP953" s="204">
        <v>12</v>
      </c>
      <c r="AQ953" s="204">
        <f ca="1">IF($AP953=1,IF(INDIRECT(ADDRESS(($AN953-1)*3+$AO953+5,$AP953+7))="",0,INDIRECT(ADDRESS(($AN953-1)*3+$AO953+5,$AP953+7))),IF(INDIRECT(ADDRESS(($AN953-1)*3+$AO953+5,$AP953+7))="",0,IF(COUNTIF(INDIRECT(ADDRESS(($AN953-1)*36+($AO953-1)*12+6,COLUMN())):INDIRECT(ADDRESS(($AN953-1)*36+($AO953-1)*12+$AP953+4,COLUMN())),INDIRECT(ADDRESS(($AN953-1)*3+$AO953+5,$AP953+7)))&gt;=1,0,INDIRECT(ADDRESS(($AN953-1)*3+$AO953+5,$AP953+7)))))</f>
        <v>0</v>
      </c>
      <c r="AR953" s="204">
        <f ca="1">COUNTIF(INDIRECT("H"&amp;(ROW()+12*(($AN953-1)*3+$AO953)-ROW())/12+5):INDIRECT("S"&amp;(ROW()+12*(($AN953-1)*3+$AO953)-ROW())/12+5),AQ953)</f>
        <v>0</v>
      </c>
      <c r="AU953" s="204">
        <f ca="1">IF(AND(AQ953&gt;0,AR953&gt;0),COUNTIF(AU$6:AU952,"&gt;0")+1,0)</f>
        <v>0</v>
      </c>
    </row>
    <row r="954" spans="40:47">
      <c r="AN954" s="204">
        <v>27</v>
      </c>
      <c r="AO954" s="204">
        <v>2</v>
      </c>
      <c r="AP954" s="204">
        <v>1</v>
      </c>
      <c r="AQ954" s="204">
        <f ca="1">IF($AP954=1,IF(INDIRECT(ADDRESS(($AN954-1)*3+$AO954+5,$AP954+7))="",0,INDIRECT(ADDRESS(($AN954-1)*3+$AO954+5,$AP954+7))),IF(INDIRECT(ADDRESS(($AN954-1)*3+$AO954+5,$AP954+7))="",0,IF(COUNTIF(INDIRECT(ADDRESS(($AN954-1)*36+($AO954-1)*12+6,COLUMN())):INDIRECT(ADDRESS(($AN954-1)*36+($AO954-1)*12+$AP954+4,COLUMN())),INDIRECT(ADDRESS(($AN954-1)*3+$AO954+5,$AP954+7)))&gt;=1,0,INDIRECT(ADDRESS(($AN954-1)*3+$AO954+5,$AP954+7)))))</f>
        <v>0</v>
      </c>
      <c r="AR954" s="204">
        <f ca="1">COUNTIF(INDIRECT("H"&amp;(ROW()+12*(($AN954-1)*3+$AO954)-ROW())/12+5):INDIRECT("S"&amp;(ROW()+12*(($AN954-1)*3+$AO954)-ROW())/12+5),AQ954)</f>
        <v>0</v>
      </c>
      <c r="AU954" s="204">
        <f ca="1">IF(AND(AQ954&gt;0,AR954&gt;0),COUNTIF(AU$6:AU953,"&gt;0")+1,0)</f>
        <v>0</v>
      </c>
    </row>
    <row r="955" spans="40:47">
      <c r="AN955" s="204">
        <v>27</v>
      </c>
      <c r="AO955" s="204">
        <v>2</v>
      </c>
      <c r="AP955" s="204">
        <v>2</v>
      </c>
      <c r="AQ955" s="204">
        <f ca="1">IF($AP955=1,IF(INDIRECT(ADDRESS(($AN955-1)*3+$AO955+5,$AP955+7))="",0,INDIRECT(ADDRESS(($AN955-1)*3+$AO955+5,$AP955+7))),IF(INDIRECT(ADDRESS(($AN955-1)*3+$AO955+5,$AP955+7))="",0,IF(COUNTIF(INDIRECT(ADDRESS(($AN955-1)*36+($AO955-1)*12+6,COLUMN())):INDIRECT(ADDRESS(($AN955-1)*36+($AO955-1)*12+$AP955+4,COLUMN())),INDIRECT(ADDRESS(($AN955-1)*3+$AO955+5,$AP955+7)))&gt;=1,0,INDIRECT(ADDRESS(($AN955-1)*3+$AO955+5,$AP955+7)))))</f>
        <v>0</v>
      </c>
      <c r="AR955" s="204">
        <f ca="1">COUNTIF(INDIRECT("H"&amp;(ROW()+12*(($AN955-1)*3+$AO955)-ROW())/12+5):INDIRECT("S"&amp;(ROW()+12*(($AN955-1)*3+$AO955)-ROW())/12+5),AQ955)</f>
        <v>0</v>
      </c>
      <c r="AU955" s="204">
        <f ca="1">IF(AND(AQ955&gt;0,AR955&gt;0),COUNTIF(AU$6:AU954,"&gt;0")+1,0)</f>
        <v>0</v>
      </c>
    </row>
    <row r="956" spans="40:47">
      <c r="AN956" s="204">
        <v>27</v>
      </c>
      <c r="AO956" s="204">
        <v>2</v>
      </c>
      <c r="AP956" s="204">
        <v>3</v>
      </c>
      <c r="AQ956" s="204">
        <f ca="1">IF($AP956=1,IF(INDIRECT(ADDRESS(($AN956-1)*3+$AO956+5,$AP956+7))="",0,INDIRECT(ADDRESS(($AN956-1)*3+$AO956+5,$AP956+7))),IF(INDIRECT(ADDRESS(($AN956-1)*3+$AO956+5,$AP956+7))="",0,IF(COUNTIF(INDIRECT(ADDRESS(($AN956-1)*36+($AO956-1)*12+6,COLUMN())):INDIRECT(ADDRESS(($AN956-1)*36+($AO956-1)*12+$AP956+4,COLUMN())),INDIRECT(ADDRESS(($AN956-1)*3+$AO956+5,$AP956+7)))&gt;=1,0,INDIRECT(ADDRESS(($AN956-1)*3+$AO956+5,$AP956+7)))))</f>
        <v>0</v>
      </c>
      <c r="AR956" s="204">
        <f ca="1">COUNTIF(INDIRECT("H"&amp;(ROW()+12*(($AN956-1)*3+$AO956)-ROW())/12+5):INDIRECT("S"&amp;(ROW()+12*(($AN956-1)*3+$AO956)-ROW())/12+5),AQ956)</f>
        <v>0</v>
      </c>
      <c r="AU956" s="204">
        <f ca="1">IF(AND(AQ956&gt;0,AR956&gt;0),COUNTIF(AU$6:AU955,"&gt;0")+1,0)</f>
        <v>0</v>
      </c>
    </row>
    <row r="957" spans="40:47">
      <c r="AN957" s="204">
        <v>27</v>
      </c>
      <c r="AO957" s="204">
        <v>2</v>
      </c>
      <c r="AP957" s="204">
        <v>4</v>
      </c>
      <c r="AQ957" s="204">
        <f ca="1">IF($AP957=1,IF(INDIRECT(ADDRESS(($AN957-1)*3+$AO957+5,$AP957+7))="",0,INDIRECT(ADDRESS(($AN957-1)*3+$AO957+5,$AP957+7))),IF(INDIRECT(ADDRESS(($AN957-1)*3+$AO957+5,$AP957+7))="",0,IF(COUNTIF(INDIRECT(ADDRESS(($AN957-1)*36+($AO957-1)*12+6,COLUMN())):INDIRECT(ADDRESS(($AN957-1)*36+($AO957-1)*12+$AP957+4,COLUMN())),INDIRECT(ADDRESS(($AN957-1)*3+$AO957+5,$AP957+7)))&gt;=1,0,INDIRECT(ADDRESS(($AN957-1)*3+$AO957+5,$AP957+7)))))</f>
        <v>0</v>
      </c>
      <c r="AR957" s="204">
        <f ca="1">COUNTIF(INDIRECT("H"&amp;(ROW()+12*(($AN957-1)*3+$AO957)-ROW())/12+5):INDIRECT("S"&amp;(ROW()+12*(($AN957-1)*3+$AO957)-ROW())/12+5),AQ957)</f>
        <v>0</v>
      </c>
      <c r="AU957" s="204">
        <f ca="1">IF(AND(AQ957&gt;0,AR957&gt;0),COUNTIF(AU$6:AU956,"&gt;0")+1,0)</f>
        <v>0</v>
      </c>
    </row>
    <row r="958" spans="40:47">
      <c r="AN958" s="204">
        <v>27</v>
      </c>
      <c r="AO958" s="204">
        <v>2</v>
      </c>
      <c r="AP958" s="204">
        <v>5</v>
      </c>
      <c r="AQ958" s="204">
        <f ca="1">IF($AP958=1,IF(INDIRECT(ADDRESS(($AN958-1)*3+$AO958+5,$AP958+7))="",0,INDIRECT(ADDRESS(($AN958-1)*3+$AO958+5,$AP958+7))),IF(INDIRECT(ADDRESS(($AN958-1)*3+$AO958+5,$AP958+7))="",0,IF(COUNTIF(INDIRECT(ADDRESS(($AN958-1)*36+($AO958-1)*12+6,COLUMN())):INDIRECT(ADDRESS(($AN958-1)*36+($AO958-1)*12+$AP958+4,COLUMN())),INDIRECT(ADDRESS(($AN958-1)*3+$AO958+5,$AP958+7)))&gt;=1,0,INDIRECT(ADDRESS(($AN958-1)*3+$AO958+5,$AP958+7)))))</f>
        <v>0</v>
      </c>
      <c r="AR958" s="204">
        <f ca="1">COUNTIF(INDIRECT("H"&amp;(ROW()+12*(($AN958-1)*3+$AO958)-ROW())/12+5):INDIRECT("S"&amp;(ROW()+12*(($AN958-1)*3+$AO958)-ROW())/12+5),AQ958)</f>
        <v>0</v>
      </c>
      <c r="AU958" s="204">
        <f ca="1">IF(AND(AQ958&gt;0,AR958&gt;0),COUNTIF(AU$6:AU957,"&gt;0")+1,0)</f>
        <v>0</v>
      </c>
    </row>
    <row r="959" spans="40:47">
      <c r="AN959" s="204">
        <v>27</v>
      </c>
      <c r="AO959" s="204">
        <v>2</v>
      </c>
      <c r="AP959" s="204">
        <v>6</v>
      </c>
      <c r="AQ959" s="204">
        <f ca="1">IF($AP959=1,IF(INDIRECT(ADDRESS(($AN959-1)*3+$AO959+5,$AP959+7))="",0,INDIRECT(ADDRESS(($AN959-1)*3+$AO959+5,$AP959+7))),IF(INDIRECT(ADDRESS(($AN959-1)*3+$AO959+5,$AP959+7))="",0,IF(COUNTIF(INDIRECT(ADDRESS(($AN959-1)*36+($AO959-1)*12+6,COLUMN())):INDIRECT(ADDRESS(($AN959-1)*36+($AO959-1)*12+$AP959+4,COLUMN())),INDIRECT(ADDRESS(($AN959-1)*3+$AO959+5,$AP959+7)))&gt;=1,0,INDIRECT(ADDRESS(($AN959-1)*3+$AO959+5,$AP959+7)))))</f>
        <v>0</v>
      </c>
      <c r="AR959" s="204">
        <f ca="1">COUNTIF(INDIRECT("H"&amp;(ROW()+12*(($AN959-1)*3+$AO959)-ROW())/12+5):INDIRECT("S"&amp;(ROW()+12*(($AN959-1)*3+$AO959)-ROW())/12+5),AQ959)</f>
        <v>0</v>
      </c>
      <c r="AU959" s="204">
        <f ca="1">IF(AND(AQ959&gt;0,AR959&gt;0),COUNTIF(AU$6:AU958,"&gt;0")+1,0)</f>
        <v>0</v>
      </c>
    </row>
    <row r="960" spans="40:47">
      <c r="AN960" s="204">
        <v>27</v>
      </c>
      <c r="AO960" s="204">
        <v>2</v>
      </c>
      <c r="AP960" s="204">
        <v>7</v>
      </c>
      <c r="AQ960" s="204">
        <f ca="1">IF($AP960=1,IF(INDIRECT(ADDRESS(($AN960-1)*3+$AO960+5,$AP960+7))="",0,INDIRECT(ADDRESS(($AN960-1)*3+$AO960+5,$AP960+7))),IF(INDIRECT(ADDRESS(($AN960-1)*3+$AO960+5,$AP960+7))="",0,IF(COUNTIF(INDIRECT(ADDRESS(($AN960-1)*36+($AO960-1)*12+6,COLUMN())):INDIRECT(ADDRESS(($AN960-1)*36+($AO960-1)*12+$AP960+4,COLUMN())),INDIRECT(ADDRESS(($AN960-1)*3+$AO960+5,$AP960+7)))&gt;=1,0,INDIRECT(ADDRESS(($AN960-1)*3+$AO960+5,$AP960+7)))))</f>
        <v>0</v>
      </c>
      <c r="AR960" s="204">
        <f ca="1">COUNTIF(INDIRECT("H"&amp;(ROW()+12*(($AN960-1)*3+$AO960)-ROW())/12+5):INDIRECT("S"&amp;(ROW()+12*(($AN960-1)*3+$AO960)-ROW())/12+5),AQ960)</f>
        <v>0</v>
      </c>
      <c r="AU960" s="204">
        <f ca="1">IF(AND(AQ960&gt;0,AR960&gt;0),COUNTIF(AU$6:AU959,"&gt;0")+1,0)</f>
        <v>0</v>
      </c>
    </row>
    <row r="961" spans="40:47">
      <c r="AN961" s="204">
        <v>27</v>
      </c>
      <c r="AO961" s="204">
        <v>2</v>
      </c>
      <c r="AP961" s="204">
        <v>8</v>
      </c>
      <c r="AQ961" s="204">
        <f ca="1">IF($AP961=1,IF(INDIRECT(ADDRESS(($AN961-1)*3+$AO961+5,$AP961+7))="",0,INDIRECT(ADDRESS(($AN961-1)*3+$AO961+5,$AP961+7))),IF(INDIRECT(ADDRESS(($AN961-1)*3+$AO961+5,$AP961+7))="",0,IF(COUNTIF(INDIRECT(ADDRESS(($AN961-1)*36+($AO961-1)*12+6,COLUMN())):INDIRECT(ADDRESS(($AN961-1)*36+($AO961-1)*12+$AP961+4,COLUMN())),INDIRECT(ADDRESS(($AN961-1)*3+$AO961+5,$AP961+7)))&gt;=1,0,INDIRECT(ADDRESS(($AN961-1)*3+$AO961+5,$AP961+7)))))</f>
        <v>0</v>
      </c>
      <c r="AR961" s="204">
        <f ca="1">COUNTIF(INDIRECT("H"&amp;(ROW()+12*(($AN961-1)*3+$AO961)-ROW())/12+5):INDIRECT("S"&amp;(ROW()+12*(($AN961-1)*3+$AO961)-ROW())/12+5),AQ961)</f>
        <v>0</v>
      </c>
      <c r="AU961" s="204">
        <f ca="1">IF(AND(AQ961&gt;0,AR961&gt;0),COUNTIF(AU$6:AU960,"&gt;0")+1,0)</f>
        <v>0</v>
      </c>
    </row>
    <row r="962" spans="40:47">
      <c r="AN962" s="204">
        <v>27</v>
      </c>
      <c r="AO962" s="204">
        <v>2</v>
      </c>
      <c r="AP962" s="204">
        <v>9</v>
      </c>
      <c r="AQ962" s="204">
        <f ca="1">IF($AP962=1,IF(INDIRECT(ADDRESS(($AN962-1)*3+$AO962+5,$AP962+7))="",0,INDIRECT(ADDRESS(($AN962-1)*3+$AO962+5,$AP962+7))),IF(INDIRECT(ADDRESS(($AN962-1)*3+$AO962+5,$AP962+7))="",0,IF(COUNTIF(INDIRECT(ADDRESS(($AN962-1)*36+($AO962-1)*12+6,COLUMN())):INDIRECT(ADDRESS(($AN962-1)*36+($AO962-1)*12+$AP962+4,COLUMN())),INDIRECT(ADDRESS(($AN962-1)*3+$AO962+5,$AP962+7)))&gt;=1,0,INDIRECT(ADDRESS(($AN962-1)*3+$AO962+5,$AP962+7)))))</f>
        <v>0</v>
      </c>
      <c r="AR962" s="204">
        <f ca="1">COUNTIF(INDIRECT("H"&amp;(ROW()+12*(($AN962-1)*3+$AO962)-ROW())/12+5):INDIRECT("S"&amp;(ROW()+12*(($AN962-1)*3+$AO962)-ROW())/12+5),AQ962)</f>
        <v>0</v>
      </c>
      <c r="AU962" s="204">
        <f ca="1">IF(AND(AQ962&gt;0,AR962&gt;0),COUNTIF(AU$6:AU961,"&gt;0")+1,0)</f>
        <v>0</v>
      </c>
    </row>
    <row r="963" spans="40:47">
      <c r="AN963" s="204">
        <v>27</v>
      </c>
      <c r="AO963" s="204">
        <v>2</v>
      </c>
      <c r="AP963" s="204">
        <v>10</v>
      </c>
      <c r="AQ963" s="204">
        <f ca="1">IF($AP963=1,IF(INDIRECT(ADDRESS(($AN963-1)*3+$AO963+5,$AP963+7))="",0,INDIRECT(ADDRESS(($AN963-1)*3+$AO963+5,$AP963+7))),IF(INDIRECT(ADDRESS(($AN963-1)*3+$AO963+5,$AP963+7))="",0,IF(COUNTIF(INDIRECT(ADDRESS(($AN963-1)*36+($AO963-1)*12+6,COLUMN())):INDIRECT(ADDRESS(($AN963-1)*36+($AO963-1)*12+$AP963+4,COLUMN())),INDIRECT(ADDRESS(($AN963-1)*3+$AO963+5,$AP963+7)))&gt;=1,0,INDIRECT(ADDRESS(($AN963-1)*3+$AO963+5,$AP963+7)))))</f>
        <v>0</v>
      </c>
      <c r="AR963" s="204">
        <f ca="1">COUNTIF(INDIRECT("H"&amp;(ROW()+12*(($AN963-1)*3+$AO963)-ROW())/12+5):INDIRECT("S"&amp;(ROW()+12*(($AN963-1)*3+$AO963)-ROW())/12+5),AQ963)</f>
        <v>0</v>
      </c>
      <c r="AU963" s="204">
        <f ca="1">IF(AND(AQ963&gt;0,AR963&gt;0),COUNTIF(AU$6:AU962,"&gt;0")+1,0)</f>
        <v>0</v>
      </c>
    </row>
    <row r="964" spans="40:47">
      <c r="AN964" s="204">
        <v>27</v>
      </c>
      <c r="AO964" s="204">
        <v>2</v>
      </c>
      <c r="AP964" s="204">
        <v>11</v>
      </c>
      <c r="AQ964" s="204">
        <f ca="1">IF($AP964=1,IF(INDIRECT(ADDRESS(($AN964-1)*3+$AO964+5,$AP964+7))="",0,INDIRECT(ADDRESS(($AN964-1)*3+$AO964+5,$AP964+7))),IF(INDIRECT(ADDRESS(($AN964-1)*3+$AO964+5,$AP964+7))="",0,IF(COUNTIF(INDIRECT(ADDRESS(($AN964-1)*36+($AO964-1)*12+6,COLUMN())):INDIRECT(ADDRESS(($AN964-1)*36+($AO964-1)*12+$AP964+4,COLUMN())),INDIRECT(ADDRESS(($AN964-1)*3+$AO964+5,$AP964+7)))&gt;=1,0,INDIRECT(ADDRESS(($AN964-1)*3+$AO964+5,$AP964+7)))))</f>
        <v>0</v>
      </c>
      <c r="AR964" s="204">
        <f ca="1">COUNTIF(INDIRECT("H"&amp;(ROW()+12*(($AN964-1)*3+$AO964)-ROW())/12+5):INDIRECT("S"&amp;(ROW()+12*(($AN964-1)*3+$AO964)-ROW())/12+5),AQ964)</f>
        <v>0</v>
      </c>
      <c r="AU964" s="204">
        <f ca="1">IF(AND(AQ964&gt;0,AR964&gt;0),COUNTIF(AU$6:AU963,"&gt;0")+1,0)</f>
        <v>0</v>
      </c>
    </row>
    <row r="965" spans="40:47">
      <c r="AN965" s="204">
        <v>27</v>
      </c>
      <c r="AO965" s="204">
        <v>2</v>
      </c>
      <c r="AP965" s="204">
        <v>12</v>
      </c>
      <c r="AQ965" s="204">
        <f ca="1">IF($AP965=1,IF(INDIRECT(ADDRESS(($AN965-1)*3+$AO965+5,$AP965+7))="",0,INDIRECT(ADDRESS(($AN965-1)*3+$AO965+5,$AP965+7))),IF(INDIRECT(ADDRESS(($AN965-1)*3+$AO965+5,$AP965+7))="",0,IF(COUNTIF(INDIRECT(ADDRESS(($AN965-1)*36+($AO965-1)*12+6,COLUMN())):INDIRECT(ADDRESS(($AN965-1)*36+($AO965-1)*12+$AP965+4,COLUMN())),INDIRECT(ADDRESS(($AN965-1)*3+$AO965+5,$AP965+7)))&gt;=1,0,INDIRECT(ADDRESS(($AN965-1)*3+$AO965+5,$AP965+7)))))</f>
        <v>0</v>
      </c>
      <c r="AR965" s="204">
        <f ca="1">COUNTIF(INDIRECT("H"&amp;(ROW()+12*(($AN965-1)*3+$AO965)-ROW())/12+5):INDIRECT("S"&amp;(ROW()+12*(($AN965-1)*3+$AO965)-ROW())/12+5),AQ965)</f>
        <v>0</v>
      </c>
      <c r="AU965" s="204">
        <f ca="1">IF(AND(AQ965&gt;0,AR965&gt;0),COUNTIF(AU$6:AU964,"&gt;0")+1,0)</f>
        <v>0</v>
      </c>
    </row>
    <row r="966" spans="40:47">
      <c r="AN966" s="204">
        <v>27</v>
      </c>
      <c r="AO966" s="204">
        <v>3</v>
      </c>
      <c r="AP966" s="204">
        <v>1</v>
      </c>
      <c r="AQ966" s="204">
        <f ca="1">IF($AP966=1,IF(INDIRECT(ADDRESS(($AN966-1)*3+$AO966+5,$AP966+7))="",0,INDIRECT(ADDRESS(($AN966-1)*3+$AO966+5,$AP966+7))),IF(INDIRECT(ADDRESS(($AN966-1)*3+$AO966+5,$AP966+7))="",0,IF(COUNTIF(INDIRECT(ADDRESS(($AN966-1)*36+($AO966-1)*12+6,COLUMN())):INDIRECT(ADDRESS(($AN966-1)*36+($AO966-1)*12+$AP966+4,COLUMN())),INDIRECT(ADDRESS(($AN966-1)*3+$AO966+5,$AP966+7)))&gt;=1,0,INDIRECT(ADDRESS(($AN966-1)*3+$AO966+5,$AP966+7)))))</f>
        <v>0</v>
      </c>
      <c r="AR966" s="204">
        <f ca="1">COUNTIF(INDIRECT("H"&amp;(ROW()+12*(($AN966-1)*3+$AO966)-ROW())/12+5):INDIRECT("S"&amp;(ROW()+12*(($AN966-1)*3+$AO966)-ROW())/12+5),AQ966)</f>
        <v>0</v>
      </c>
      <c r="AU966" s="204">
        <f ca="1">IF(AND(AQ966&gt;0,AR966&gt;0),COUNTIF(AU$6:AU965,"&gt;0")+1,0)</f>
        <v>0</v>
      </c>
    </row>
    <row r="967" spans="40:47">
      <c r="AN967" s="204">
        <v>27</v>
      </c>
      <c r="AO967" s="204">
        <v>3</v>
      </c>
      <c r="AP967" s="204">
        <v>2</v>
      </c>
      <c r="AQ967" s="204">
        <f ca="1">IF($AP967=1,IF(INDIRECT(ADDRESS(($AN967-1)*3+$AO967+5,$AP967+7))="",0,INDIRECT(ADDRESS(($AN967-1)*3+$AO967+5,$AP967+7))),IF(INDIRECT(ADDRESS(($AN967-1)*3+$AO967+5,$AP967+7))="",0,IF(COUNTIF(INDIRECT(ADDRESS(($AN967-1)*36+($AO967-1)*12+6,COLUMN())):INDIRECT(ADDRESS(($AN967-1)*36+($AO967-1)*12+$AP967+4,COLUMN())),INDIRECT(ADDRESS(($AN967-1)*3+$AO967+5,$AP967+7)))&gt;=1,0,INDIRECT(ADDRESS(($AN967-1)*3+$AO967+5,$AP967+7)))))</f>
        <v>0</v>
      </c>
      <c r="AR967" s="204">
        <f ca="1">COUNTIF(INDIRECT("H"&amp;(ROW()+12*(($AN967-1)*3+$AO967)-ROW())/12+5):INDIRECT("S"&amp;(ROW()+12*(($AN967-1)*3+$AO967)-ROW())/12+5),AQ967)</f>
        <v>0</v>
      </c>
      <c r="AU967" s="204">
        <f ca="1">IF(AND(AQ967&gt;0,AR967&gt;0),COUNTIF(AU$6:AU966,"&gt;0")+1,0)</f>
        <v>0</v>
      </c>
    </row>
    <row r="968" spans="40:47">
      <c r="AN968" s="204">
        <v>27</v>
      </c>
      <c r="AO968" s="204">
        <v>3</v>
      </c>
      <c r="AP968" s="204">
        <v>3</v>
      </c>
      <c r="AQ968" s="204">
        <f ca="1">IF($AP968=1,IF(INDIRECT(ADDRESS(($AN968-1)*3+$AO968+5,$AP968+7))="",0,INDIRECT(ADDRESS(($AN968-1)*3+$AO968+5,$AP968+7))),IF(INDIRECT(ADDRESS(($AN968-1)*3+$AO968+5,$AP968+7))="",0,IF(COUNTIF(INDIRECT(ADDRESS(($AN968-1)*36+($AO968-1)*12+6,COLUMN())):INDIRECT(ADDRESS(($AN968-1)*36+($AO968-1)*12+$AP968+4,COLUMN())),INDIRECT(ADDRESS(($AN968-1)*3+$AO968+5,$AP968+7)))&gt;=1,0,INDIRECT(ADDRESS(($AN968-1)*3+$AO968+5,$AP968+7)))))</f>
        <v>0</v>
      </c>
      <c r="AR968" s="204">
        <f ca="1">COUNTIF(INDIRECT("H"&amp;(ROW()+12*(($AN968-1)*3+$AO968)-ROW())/12+5):INDIRECT("S"&amp;(ROW()+12*(($AN968-1)*3+$AO968)-ROW())/12+5),AQ968)</f>
        <v>0</v>
      </c>
      <c r="AU968" s="204">
        <f ca="1">IF(AND(AQ968&gt;0,AR968&gt;0),COUNTIF(AU$6:AU967,"&gt;0")+1,0)</f>
        <v>0</v>
      </c>
    </row>
    <row r="969" spans="40:47">
      <c r="AN969" s="204">
        <v>27</v>
      </c>
      <c r="AO969" s="204">
        <v>3</v>
      </c>
      <c r="AP969" s="204">
        <v>4</v>
      </c>
      <c r="AQ969" s="204">
        <f ca="1">IF($AP969=1,IF(INDIRECT(ADDRESS(($AN969-1)*3+$AO969+5,$AP969+7))="",0,INDIRECT(ADDRESS(($AN969-1)*3+$AO969+5,$AP969+7))),IF(INDIRECT(ADDRESS(($AN969-1)*3+$AO969+5,$AP969+7))="",0,IF(COUNTIF(INDIRECT(ADDRESS(($AN969-1)*36+($AO969-1)*12+6,COLUMN())):INDIRECT(ADDRESS(($AN969-1)*36+($AO969-1)*12+$AP969+4,COLUMN())),INDIRECT(ADDRESS(($AN969-1)*3+$AO969+5,$AP969+7)))&gt;=1,0,INDIRECT(ADDRESS(($AN969-1)*3+$AO969+5,$AP969+7)))))</f>
        <v>0</v>
      </c>
      <c r="AR969" s="204">
        <f ca="1">COUNTIF(INDIRECT("H"&amp;(ROW()+12*(($AN969-1)*3+$AO969)-ROW())/12+5):INDIRECT("S"&amp;(ROW()+12*(($AN969-1)*3+$AO969)-ROW())/12+5),AQ969)</f>
        <v>0</v>
      </c>
      <c r="AU969" s="204">
        <f ca="1">IF(AND(AQ969&gt;0,AR969&gt;0),COUNTIF(AU$6:AU968,"&gt;0")+1,0)</f>
        <v>0</v>
      </c>
    </row>
    <row r="970" spans="40:47">
      <c r="AN970" s="204">
        <v>27</v>
      </c>
      <c r="AO970" s="204">
        <v>3</v>
      </c>
      <c r="AP970" s="204">
        <v>5</v>
      </c>
      <c r="AQ970" s="204">
        <f ca="1">IF($AP970=1,IF(INDIRECT(ADDRESS(($AN970-1)*3+$AO970+5,$AP970+7))="",0,INDIRECT(ADDRESS(($AN970-1)*3+$AO970+5,$AP970+7))),IF(INDIRECT(ADDRESS(($AN970-1)*3+$AO970+5,$AP970+7))="",0,IF(COUNTIF(INDIRECT(ADDRESS(($AN970-1)*36+($AO970-1)*12+6,COLUMN())):INDIRECT(ADDRESS(($AN970-1)*36+($AO970-1)*12+$AP970+4,COLUMN())),INDIRECT(ADDRESS(($AN970-1)*3+$AO970+5,$AP970+7)))&gt;=1,0,INDIRECT(ADDRESS(($AN970-1)*3+$AO970+5,$AP970+7)))))</f>
        <v>0</v>
      </c>
      <c r="AR970" s="204">
        <f ca="1">COUNTIF(INDIRECT("H"&amp;(ROW()+12*(($AN970-1)*3+$AO970)-ROW())/12+5):INDIRECT("S"&amp;(ROW()+12*(($AN970-1)*3+$AO970)-ROW())/12+5),AQ970)</f>
        <v>0</v>
      </c>
      <c r="AU970" s="204">
        <f ca="1">IF(AND(AQ970&gt;0,AR970&gt;0),COUNTIF(AU$6:AU969,"&gt;0")+1,0)</f>
        <v>0</v>
      </c>
    </row>
    <row r="971" spans="40:47">
      <c r="AN971" s="204">
        <v>27</v>
      </c>
      <c r="AO971" s="204">
        <v>3</v>
      </c>
      <c r="AP971" s="204">
        <v>6</v>
      </c>
      <c r="AQ971" s="204">
        <f ca="1">IF($AP971=1,IF(INDIRECT(ADDRESS(($AN971-1)*3+$AO971+5,$AP971+7))="",0,INDIRECT(ADDRESS(($AN971-1)*3+$AO971+5,$AP971+7))),IF(INDIRECT(ADDRESS(($AN971-1)*3+$AO971+5,$AP971+7))="",0,IF(COUNTIF(INDIRECT(ADDRESS(($AN971-1)*36+($AO971-1)*12+6,COLUMN())):INDIRECT(ADDRESS(($AN971-1)*36+($AO971-1)*12+$AP971+4,COLUMN())),INDIRECT(ADDRESS(($AN971-1)*3+$AO971+5,$AP971+7)))&gt;=1,0,INDIRECT(ADDRESS(($AN971-1)*3+$AO971+5,$AP971+7)))))</f>
        <v>0</v>
      </c>
      <c r="AR971" s="204">
        <f ca="1">COUNTIF(INDIRECT("H"&amp;(ROW()+12*(($AN971-1)*3+$AO971)-ROW())/12+5):INDIRECT("S"&amp;(ROW()+12*(($AN971-1)*3+$AO971)-ROW())/12+5),AQ971)</f>
        <v>0</v>
      </c>
      <c r="AU971" s="204">
        <f ca="1">IF(AND(AQ971&gt;0,AR971&gt;0),COUNTIF(AU$6:AU970,"&gt;0")+1,0)</f>
        <v>0</v>
      </c>
    </row>
    <row r="972" spans="40:47">
      <c r="AN972" s="204">
        <v>27</v>
      </c>
      <c r="AO972" s="204">
        <v>3</v>
      </c>
      <c r="AP972" s="204">
        <v>7</v>
      </c>
      <c r="AQ972" s="204">
        <f ca="1">IF($AP972=1,IF(INDIRECT(ADDRESS(($AN972-1)*3+$AO972+5,$AP972+7))="",0,INDIRECT(ADDRESS(($AN972-1)*3+$AO972+5,$AP972+7))),IF(INDIRECT(ADDRESS(($AN972-1)*3+$AO972+5,$AP972+7))="",0,IF(COUNTIF(INDIRECT(ADDRESS(($AN972-1)*36+($AO972-1)*12+6,COLUMN())):INDIRECT(ADDRESS(($AN972-1)*36+($AO972-1)*12+$AP972+4,COLUMN())),INDIRECT(ADDRESS(($AN972-1)*3+$AO972+5,$AP972+7)))&gt;=1,0,INDIRECT(ADDRESS(($AN972-1)*3+$AO972+5,$AP972+7)))))</f>
        <v>0</v>
      </c>
      <c r="AR972" s="204">
        <f ca="1">COUNTIF(INDIRECT("H"&amp;(ROW()+12*(($AN972-1)*3+$AO972)-ROW())/12+5):INDIRECT("S"&amp;(ROW()+12*(($AN972-1)*3+$AO972)-ROW())/12+5),AQ972)</f>
        <v>0</v>
      </c>
      <c r="AU972" s="204">
        <f ca="1">IF(AND(AQ972&gt;0,AR972&gt;0),COUNTIF(AU$6:AU971,"&gt;0")+1,0)</f>
        <v>0</v>
      </c>
    </row>
    <row r="973" spans="40:47">
      <c r="AN973" s="204">
        <v>27</v>
      </c>
      <c r="AO973" s="204">
        <v>3</v>
      </c>
      <c r="AP973" s="204">
        <v>8</v>
      </c>
      <c r="AQ973" s="204">
        <f ca="1">IF($AP973=1,IF(INDIRECT(ADDRESS(($AN973-1)*3+$AO973+5,$AP973+7))="",0,INDIRECT(ADDRESS(($AN973-1)*3+$AO973+5,$AP973+7))),IF(INDIRECT(ADDRESS(($AN973-1)*3+$AO973+5,$AP973+7))="",0,IF(COUNTIF(INDIRECT(ADDRESS(($AN973-1)*36+($AO973-1)*12+6,COLUMN())):INDIRECT(ADDRESS(($AN973-1)*36+($AO973-1)*12+$AP973+4,COLUMN())),INDIRECT(ADDRESS(($AN973-1)*3+$AO973+5,$AP973+7)))&gt;=1,0,INDIRECT(ADDRESS(($AN973-1)*3+$AO973+5,$AP973+7)))))</f>
        <v>0</v>
      </c>
      <c r="AR973" s="204">
        <f ca="1">COUNTIF(INDIRECT("H"&amp;(ROW()+12*(($AN973-1)*3+$AO973)-ROW())/12+5):INDIRECT("S"&amp;(ROW()+12*(($AN973-1)*3+$AO973)-ROW())/12+5),AQ973)</f>
        <v>0</v>
      </c>
      <c r="AU973" s="204">
        <f ca="1">IF(AND(AQ973&gt;0,AR973&gt;0),COUNTIF(AU$6:AU972,"&gt;0")+1,0)</f>
        <v>0</v>
      </c>
    </row>
    <row r="974" spans="40:47">
      <c r="AN974" s="204">
        <v>27</v>
      </c>
      <c r="AO974" s="204">
        <v>3</v>
      </c>
      <c r="AP974" s="204">
        <v>9</v>
      </c>
      <c r="AQ974" s="204">
        <f ca="1">IF($AP974=1,IF(INDIRECT(ADDRESS(($AN974-1)*3+$AO974+5,$AP974+7))="",0,INDIRECT(ADDRESS(($AN974-1)*3+$AO974+5,$AP974+7))),IF(INDIRECT(ADDRESS(($AN974-1)*3+$AO974+5,$AP974+7))="",0,IF(COUNTIF(INDIRECT(ADDRESS(($AN974-1)*36+($AO974-1)*12+6,COLUMN())):INDIRECT(ADDRESS(($AN974-1)*36+($AO974-1)*12+$AP974+4,COLUMN())),INDIRECT(ADDRESS(($AN974-1)*3+$AO974+5,$AP974+7)))&gt;=1,0,INDIRECT(ADDRESS(($AN974-1)*3+$AO974+5,$AP974+7)))))</f>
        <v>0</v>
      </c>
      <c r="AR974" s="204">
        <f ca="1">COUNTIF(INDIRECT("H"&amp;(ROW()+12*(($AN974-1)*3+$AO974)-ROW())/12+5):INDIRECT("S"&amp;(ROW()+12*(($AN974-1)*3+$AO974)-ROW())/12+5),AQ974)</f>
        <v>0</v>
      </c>
      <c r="AU974" s="204">
        <f ca="1">IF(AND(AQ974&gt;0,AR974&gt;0),COUNTIF(AU$6:AU973,"&gt;0")+1,0)</f>
        <v>0</v>
      </c>
    </row>
    <row r="975" spans="40:47">
      <c r="AN975" s="204">
        <v>27</v>
      </c>
      <c r="AO975" s="204">
        <v>3</v>
      </c>
      <c r="AP975" s="204">
        <v>10</v>
      </c>
      <c r="AQ975" s="204">
        <f ca="1">IF($AP975=1,IF(INDIRECT(ADDRESS(($AN975-1)*3+$AO975+5,$AP975+7))="",0,INDIRECT(ADDRESS(($AN975-1)*3+$AO975+5,$AP975+7))),IF(INDIRECT(ADDRESS(($AN975-1)*3+$AO975+5,$AP975+7))="",0,IF(COUNTIF(INDIRECT(ADDRESS(($AN975-1)*36+($AO975-1)*12+6,COLUMN())):INDIRECT(ADDRESS(($AN975-1)*36+($AO975-1)*12+$AP975+4,COLUMN())),INDIRECT(ADDRESS(($AN975-1)*3+$AO975+5,$AP975+7)))&gt;=1,0,INDIRECT(ADDRESS(($AN975-1)*3+$AO975+5,$AP975+7)))))</f>
        <v>0</v>
      </c>
      <c r="AR975" s="204">
        <f ca="1">COUNTIF(INDIRECT("H"&amp;(ROW()+12*(($AN975-1)*3+$AO975)-ROW())/12+5):INDIRECT("S"&amp;(ROW()+12*(($AN975-1)*3+$AO975)-ROW())/12+5),AQ975)</f>
        <v>0</v>
      </c>
      <c r="AU975" s="204">
        <f ca="1">IF(AND(AQ975&gt;0,AR975&gt;0),COUNTIF(AU$6:AU974,"&gt;0")+1,0)</f>
        <v>0</v>
      </c>
    </row>
    <row r="976" spans="40:47">
      <c r="AN976" s="204">
        <v>27</v>
      </c>
      <c r="AO976" s="204">
        <v>3</v>
      </c>
      <c r="AP976" s="204">
        <v>11</v>
      </c>
      <c r="AQ976" s="204">
        <f ca="1">IF($AP976=1,IF(INDIRECT(ADDRESS(($AN976-1)*3+$AO976+5,$AP976+7))="",0,INDIRECT(ADDRESS(($AN976-1)*3+$AO976+5,$AP976+7))),IF(INDIRECT(ADDRESS(($AN976-1)*3+$AO976+5,$AP976+7))="",0,IF(COUNTIF(INDIRECT(ADDRESS(($AN976-1)*36+($AO976-1)*12+6,COLUMN())):INDIRECT(ADDRESS(($AN976-1)*36+($AO976-1)*12+$AP976+4,COLUMN())),INDIRECT(ADDRESS(($AN976-1)*3+$AO976+5,$AP976+7)))&gt;=1,0,INDIRECT(ADDRESS(($AN976-1)*3+$AO976+5,$AP976+7)))))</f>
        <v>0</v>
      </c>
      <c r="AR976" s="204">
        <f ca="1">COUNTIF(INDIRECT("H"&amp;(ROW()+12*(($AN976-1)*3+$AO976)-ROW())/12+5):INDIRECT("S"&amp;(ROW()+12*(($AN976-1)*3+$AO976)-ROW())/12+5),AQ976)</f>
        <v>0</v>
      </c>
      <c r="AU976" s="204">
        <f ca="1">IF(AND(AQ976&gt;0,AR976&gt;0),COUNTIF(AU$6:AU975,"&gt;0")+1,0)</f>
        <v>0</v>
      </c>
    </row>
    <row r="977" spans="40:47">
      <c r="AN977" s="204">
        <v>27</v>
      </c>
      <c r="AO977" s="204">
        <v>3</v>
      </c>
      <c r="AP977" s="204">
        <v>12</v>
      </c>
      <c r="AQ977" s="204">
        <f ca="1">IF($AP977=1,IF(INDIRECT(ADDRESS(($AN977-1)*3+$AO977+5,$AP977+7))="",0,INDIRECT(ADDRESS(($AN977-1)*3+$AO977+5,$AP977+7))),IF(INDIRECT(ADDRESS(($AN977-1)*3+$AO977+5,$AP977+7))="",0,IF(COUNTIF(INDIRECT(ADDRESS(($AN977-1)*36+($AO977-1)*12+6,COLUMN())):INDIRECT(ADDRESS(($AN977-1)*36+($AO977-1)*12+$AP977+4,COLUMN())),INDIRECT(ADDRESS(($AN977-1)*3+$AO977+5,$AP977+7)))&gt;=1,0,INDIRECT(ADDRESS(($AN977-1)*3+$AO977+5,$AP977+7)))))</f>
        <v>0</v>
      </c>
      <c r="AR977" s="204">
        <f ca="1">COUNTIF(INDIRECT("H"&amp;(ROW()+12*(($AN977-1)*3+$AO977)-ROW())/12+5):INDIRECT("S"&amp;(ROW()+12*(($AN977-1)*3+$AO977)-ROW())/12+5),AQ977)</f>
        <v>0</v>
      </c>
      <c r="AU977" s="204">
        <f ca="1">IF(AND(AQ977&gt;0,AR977&gt;0),COUNTIF(AU$6:AU976,"&gt;0")+1,0)</f>
        <v>0</v>
      </c>
    </row>
    <row r="978" spans="40:47">
      <c r="AN978" s="204">
        <v>28</v>
      </c>
      <c r="AO978" s="204">
        <v>1</v>
      </c>
      <c r="AP978" s="204">
        <v>1</v>
      </c>
      <c r="AQ978" s="204">
        <f ca="1">IF($AP978=1,IF(INDIRECT(ADDRESS(($AN978-1)*3+$AO978+5,$AP978+7))="",0,INDIRECT(ADDRESS(($AN978-1)*3+$AO978+5,$AP978+7))),IF(INDIRECT(ADDRESS(($AN978-1)*3+$AO978+5,$AP978+7))="",0,IF(COUNTIF(INDIRECT(ADDRESS(($AN978-1)*36+($AO978-1)*12+6,COLUMN())):INDIRECT(ADDRESS(($AN978-1)*36+($AO978-1)*12+$AP978+4,COLUMN())),INDIRECT(ADDRESS(($AN978-1)*3+$AO978+5,$AP978+7)))&gt;=1,0,INDIRECT(ADDRESS(($AN978-1)*3+$AO978+5,$AP978+7)))))</f>
        <v>0</v>
      </c>
      <c r="AR978" s="204">
        <f ca="1">COUNTIF(INDIRECT("H"&amp;(ROW()+12*(($AN978-1)*3+$AO978)-ROW())/12+5):INDIRECT("S"&amp;(ROW()+12*(($AN978-1)*3+$AO978)-ROW())/12+5),AQ978)</f>
        <v>0</v>
      </c>
      <c r="AU978" s="204">
        <f ca="1">IF(AND(AQ978&gt;0,AR978&gt;0),COUNTIF(AU$6:AU977,"&gt;0")+1,0)</f>
        <v>0</v>
      </c>
    </row>
    <row r="979" spans="40:47">
      <c r="AN979" s="204">
        <v>28</v>
      </c>
      <c r="AO979" s="204">
        <v>1</v>
      </c>
      <c r="AP979" s="204">
        <v>2</v>
      </c>
      <c r="AQ979" s="204">
        <f ca="1">IF($AP979=1,IF(INDIRECT(ADDRESS(($AN979-1)*3+$AO979+5,$AP979+7))="",0,INDIRECT(ADDRESS(($AN979-1)*3+$AO979+5,$AP979+7))),IF(INDIRECT(ADDRESS(($AN979-1)*3+$AO979+5,$AP979+7))="",0,IF(COUNTIF(INDIRECT(ADDRESS(($AN979-1)*36+($AO979-1)*12+6,COLUMN())):INDIRECT(ADDRESS(($AN979-1)*36+($AO979-1)*12+$AP979+4,COLUMN())),INDIRECT(ADDRESS(($AN979-1)*3+$AO979+5,$AP979+7)))&gt;=1,0,INDIRECT(ADDRESS(($AN979-1)*3+$AO979+5,$AP979+7)))))</f>
        <v>0</v>
      </c>
      <c r="AR979" s="204">
        <f ca="1">COUNTIF(INDIRECT("H"&amp;(ROW()+12*(($AN979-1)*3+$AO979)-ROW())/12+5):INDIRECT("S"&amp;(ROW()+12*(($AN979-1)*3+$AO979)-ROW())/12+5),AQ979)</f>
        <v>0</v>
      </c>
      <c r="AU979" s="204">
        <f ca="1">IF(AND(AQ979&gt;0,AR979&gt;0),COUNTIF(AU$6:AU978,"&gt;0")+1,0)</f>
        <v>0</v>
      </c>
    </row>
    <row r="980" spans="40:47">
      <c r="AN980" s="204">
        <v>28</v>
      </c>
      <c r="AO980" s="204">
        <v>1</v>
      </c>
      <c r="AP980" s="204">
        <v>3</v>
      </c>
      <c r="AQ980" s="204">
        <f ca="1">IF($AP980=1,IF(INDIRECT(ADDRESS(($AN980-1)*3+$AO980+5,$AP980+7))="",0,INDIRECT(ADDRESS(($AN980-1)*3+$AO980+5,$AP980+7))),IF(INDIRECT(ADDRESS(($AN980-1)*3+$AO980+5,$AP980+7))="",0,IF(COUNTIF(INDIRECT(ADDRESS(($AN980-1)*36+($AO980-1)*12+6,COLUMN())):INDIRECT(ADDRESS(($AN980-1)*36+($AO980-1)*12+$AP980+4,COLUMN())),INDIRECT(ADDRESS(($AN980-1)*3+$AO980+5,$AP980+7)))&gt;=1,0,INDIRECT(ADDRESS(($AN980-1)*3+$AO980+5,$AP980+7)))))</f>
        <v>0</v>
      </c>
      <c r="AR980" s="204">
        <f ca="1">COUNTIF(INDIRECT("H"&amp;(ROW()+12*(($AN980-1)*3+$AO980)-ROW())/12+5):INDIRECT("S"&amp;(ROW()+12*(($AN980-1)*3+$AO980)-ROW())/12+5),AQ980)</f>
        <v>0</v>
      </c>
      <c r="AU980" s="204">
        <f ca="1">IF(AND(AQ980&gt;0,AR980&gt;0),COUNTIF(AU$6:AU979,"&gt;0")+1,0)</f>
        <v>0</v>
      </c>
    </row>
    <row r="981" spans="40:47">
      <c r="AN981" s="204">
        <v>28</v>
      </c>
      <c r="AO981" s="204">
        <v>1</v>
      </c>
      <c r="AP981" s="204">
        <v>4</v>
      </c>
      <c r="AQ981" s="204">
        <f ca="1">IF($AP981=1,IF(INDIRECT(ADDRESS(($AN981-1)*3+$AO981+5,$AP981+7))="",0,INDIRECT(ADDRESS(($AN981-1)*3+$AO981+5,$AP981+7))),IF(INDIRECT(ADDRESS(($AN981-1)*3+$AO981+5,$AP981+7))="",0,IF(COUNTIF(INDIRECT(ADDRESS(($AN981-1)*36+($AO981-1)*12+6,COLUMN())):INDIRECT(ADDRESS(($AN981-1)*36+($AO981-1)*12+$AP981+4,COLUMN())),INDIRECT(ADDRESS(($AN981-1)*3+$AO981+5,$AP981+7)))&gt;=1,0,INDIRECT(ADDRESS(($AN981-1)*3+$AO981+5,$AP981+7)))))</f>
        <v>0</v>
      </c>
      <c r="AR981" s="204">
        <f ca="1">COUNTIF(INDIRECT("H"&amp;(ROW()+12*(($AN981-1)*3+$AO981)-ROW())/12+5):INDIRECT("S"&amp;(ROW()+12*(($AN981-1)*3+$AO981)-ROW())/12+5),AQ981)</f>
        <v>0</v>
      </c>
      <c r="AU981" s="204">
        <f ca="1">IF(AND(AQ981&gt;0,AR981&gt;0),COUNTIF(AU$6:AU980,"&gt;0")+1,0)</f>
        <v>0</v>
      </c>
    </row>
    <row r="982" spans="40:47">
      <c r="AN982" s="204">
        <v>28</v>
      </c>
      <c r="AO982" s="204">
        <v>1</v>
      </c>
      <c r="AP982" s="204">
        <v>5</v>
      </c>
      <c r="AQ982" s="204">
        <f ca="1">IF($AP982=1,IF(INDIRECT(ADDRESS(($AN982-1)*3+$AO982+5,$AP982+7))="",0,INDIRECT(ADDRESS(($AN982-1)*3+$AO982+5,$AP982+7))),IF(INDIRECT(ADDRESS(($AN982-1)*3+$AO982+5,$AP982+7))="",0,IF(COUNTIF(INDIRECT(ADDRESS(($AN982-1)*36+($AO982-1)*12+6,COLUMN())):INDIRECT(ADDRESS(($AN982-1)*36+($AO982-1)*12+$AP982+4,COLUMN())),INDIRECT(ADDRESS(($AN982-1)*3+$AO982+5,$AP982+7)))&gt;=1,0,INDIRECT(ADDRESS(($AN982-1)*3+$AO982+5,$AP982+7)))))</f>
        <v>0</v>
      </c>
      <c r="AR982" s="204">
        <f ca="1">COUNTIF(INDIRECT("H"&amp;(ROW()+12*(($AN982-1)*3+$AO982)-ROW())/12+5):INDIRECT("S"&amp;(ROW()+12*(($AN982-1)*3+$AO982)-ROW())/12+5),AQ982)</f>
        <v>0</v>
      </c>
      <c r="AU982" s="204">
        <f ca="1">IF(AND(AQ982&gt;0,AR982&gt;0),COUNTIF(AU$6:AU981,"&gt;0")+1,0)</f>
        <v>0</v>
      </c>
    </row>
    <row r="983" spans="40:47">
      <c r="AN983" s="204">
        <v>28</v>
      </c>
      <c r="AO983" s="204">
        <v>1</v>
      </c>
      <c r="AP983" s="204">
        <v>6</v>
      </c>
      <c r="AQ983" s="204">
        <f ca="1">IF($AP983=1,IF(INDIRECT(ADDRESS(($AN983-1)*3+$AO983+5,$AP983+7))="",0,INDIRECT(ADDRESS(($AN983-1)*3+$AO983+5,$AP983+7))),IF(INDIRECT(ADDRESS(($AN983-1)*3+$AO983+5,$AP983+7))="",0,IF(COUNTIF(INDIRECT(ADDRESS(($AN983-1)*36+($AO983-1)*12+6,COLUMN())):INDIRECT(ADDRESS(($AN983-1)*36+($AO983-1)*12+$AP983+4,COLUMN())),INDIRECT(ADDRESS(($AN983-1)*3+$AO983+5,$AP983+7)))&gt;=1,0,INDIRECT(ADDRESS(($AN983-1)*3+$AO983+5,$AP983+7)))))</f>
        <v>0</v>
      </c>
      <c r="AR983" s="204">
        <f ca="1">COUNTIF(INDIRECT("H"&amp;(ROW()+12*(($AN983-1)*3+$AO983)-ROW())/12+5):INDIRECT("S"&amp;(ROW()+12*(($AN983-1)*3+$AO983)-ROW())/12+5),AQ983)</f>
        <v>0</v>
      </c>
      <c r="AU983" s="204">
        <f ca="1">IF(AND(AQ983&gt;0,AR983&gt;0),COUNTIF(AU$6:AU982,"&gt;0")+1,0)</f>
        <v>0</v>
      </c>
    </row>
    <row r="984" spans="40:47">
      <c r="AN984" s="204">
        <v>28</v>
      </c>
      <c r="AO984" s="204">
        <v>1</v>
      </c>
      <c r="AP984" s="204">
        <v>7</v>
      </c>
      <c r="AQ984" s="204">
        <f ca="1">IF($AP984=1,IF(INDIRECT(ADDRESS(($AN984-1)*3+$AO984+5,$AP984+7))="",0,INDIRECT(ADDRESS(($AN984-1)*3+$AO984+5,$AP984+7))),IF(INDIRECT(ADDRESS(($AN984-1)*3+$AO984+5,$AP984+7))="",0,IF(COUNTIF(INDIRECT(ADDRESS(($AN984-1)*36+($AO984-1)*12+6,COLUMN())):INDIRECT(ADDRESS(($AN984-1)*36+($AO984-1)*12+$AP984+4,COLUMN())),INDIRECT(ADDRESS(($AN984-1)*3+$AO984+5,$AP984+7)))&gt;=1,0,INDIRECT(ADDRESS(($AN984-1)*3+$AO984+5,$AP984+7)))))</f>
        <v>0</v>
      </c>
      <c r="AR984" s="204">
        <f ca="1">COUNTIF(INDIRECT("H"&amp;(ROW()+12*(($AN984-1)*3+$AO984)-ROW())/12+5):INDIRECT("S"&amp;(ROW()+12*(($AN984-1)*3+$AO984)-ROW())/12+5),AQ984)</f>
        <v>0</v>
      </c>
      <c r="AU984" s="204">
        <f ca="1">IF(AND(AQ984&gt;0,AR984&gt;0),COUNTIF(AU$6:AU983,"&gt;0")+1,0)</f>
        <v>0</v>
      </c>
    </row>
    <row r="985" spans="40:47">
      <c r="AN985" s="204">
        <v>28</v>
      </c>
      <c r="AO985" s="204">
        <v>1</v>
      </c>
      <c r="AP985" s="204">
        <v>8</v>
      </c>
      <c r="AQ985" s="204">
        <f ca="1">IF($AP985=1,IF(INDIRECT(ADDRESS(($AN985-1)*3+$AO985+5,$AP985+7))="",0,INDIRECT(ADDRESS(($AN985-1)*3+$AO985+5,$AP985+7))),IF(INDIRECT(ADDRESS(($AN985-1)*3+$AO985+5,$AP985+7))="",0,IF(COUNTIF(INDIRECT(ADDRESS(($AN985-1)*36+($AO985-1)*12+6,COLUMN())):INDIRECT(ADDRESS(($AN985-1)*36+($AO985-1)*12+$AP985+4,COLUMN())),INDIRECT(ADDRESS(($AN985-1)*3+$AO985+5,$AP985+7)))&gt;=1,0,INDIRECT(ADDRESS(($AN985-1)*3+$AO985+5,$AP985+7)))))</f>
        <v>0</v>
      </c>
      <c r="AR985" s="204">
        <f ca="1">COUNTIF(INDIRECT("H"&amp;(ROW()+12*(($AN985-1)*3+$AO985)-ROW())/12+5):INDIRECT("S"&amp;(ROW()+12*(($AN985-1)*3+$AO985)-ROW())/12+5),AQ985)</f>
        <v>0</v>
      </c>
      <c r="AU985" s="204">
        <f ca="1">IF(AND(AQ985&gt;0,AR985&gt;0),COUNTIF(AU$6:AU984,"&gt;0")+1,0)</f>
        <v>0</v>
      </c>
    </row>
    <row r="986" spans="40:47">
      <c r="AN986" s="204">
        <v>28</v>
      </c>
      <c r="AO986" s="204">
        <v>1</v>
      </c>
      <c r="AP986" s="204">
        <v>9</v>
      </c>
      <c r="AQ986" s="204">
        <f ca="1">IF($AP986=1,IF(INDIRECT(ADDRESS(($AN986-1)*3+$AO986+5,$AP986+7))="",0,INDIRECT(ADDRESS(($AN986-1)*3+$AO986+5,$AP986+7))),IF(INDIRECT(ADDRESS(($AN986-1)*3+$AO986+5,$AP986+7))="",0,IF(COUNTIF(INDIRECT(ADDRESS(($AN986-1)*36+($AO986-1)*12+6,COLUMN())):INDIRECT(ADDRESS(($AN986-1)*36+($AO986-1)*12+$AP986+4,COLUMN())),INDIRECT(ADDRESS(($AN986-1)*3+$AO986+5,$AP986+7)))&gt;=1,0,INDIRECT(ADDRESS(($AN986-1)*3+$AO986+5,$AP986+7)))))</f>
        <v>0</v>
      </c>
      <c r="AR986" s="204">
        <f ca="1">COUNTIF(INDIRECT("H"&amp;(ROW()+12*(($AN986-1)*3+$AO986)-ROW())/12+5):INDIRECT("S"&amp;(ROW()+12*(($AN986-1)*3+$AO986)-ROW())/12+5),AQ986)</f>
        <v>0</v>
      </c>
      <c r="AU986" s="204">
        <f ca="1">IF(AND(AQ986&gt;0,AR986&gt;0),COUNTIF(AU$6:AU985,"&gt;0")+1,0)</f>
        <v>0</v>
      </c>
    </row>
    <row r="987" spans="40:47">
      <c r="AN987" s="204">
        <v>28</v>
      </c>
      <c r="AO987" s="204">
        <v>1</v>
      </c>
      <c r="AP987" s="204">
        <v>10</v>
      </c>
      <c r="AQ987" s="204">
        <f ca="1">IF($AP987=1,IF(INDIRECT(ADDRESS(($AN987-1)*3+$AO987+5,$AP987+7))="",0,INDIRECT(ADDRESS(($AN987-1)*3+$AO987+5,$AP987+7))),IF(INDIRECT(ADDRESS(($AN987-1)*3+$AO987+5,$AP987+7))="",0,IF(COUNTIF(INDIRECT(ADDRESS(($AN987-1)*36+($AO987-1)*12+6,COLUMN())):INDIRECT(ADDRESS(($AN987-1)*36+($AO987-1)*12+$AP987+4,COLUMN())),INDIRECT(ADDRESS(($AN987-1)*3+$AO987+5,$AP987+7)))&gt;=1,0,INDIRECT(ADDRESS(($AN987-1)*3+$AO987+5,$AP987+7)))))</f>
        <v>0</v>
      </c>
      <c r="AR987" s="204">
        <f ca="1">COUNTIF(INDIRECT("H"&amp;(ROW()+12*(($AN987-1)*3+$AO987)-ROW())/12+5):INDIRECT("S"&amp;(ROW()+12*(($AN987-1)*3+$AO987)-ROW())/12+5),AQ987)</f>
        <v>0</v>
      </c>
      <c r="AU987" s="204">
        <f ca="1">IF(AND(AQ987&gt;0,AR987&gt;0),COUNTIF(AU$6:AU986,"&gt;0")+1,0)</f>
        <v>0</v>
      </c>
    </row>
    <row r="988" spans="40:47">
      <c r="AN988" s="204">
        <v>28</v>
      </c>
      <c r="AO988" s="204">
        <v>1</v>
      </c>
      <c r="AP988" s="204">
        <v>11</v>
      </c>
      <c r="AQ988" s="204">
        <f ca="1">IF($AP988=1,IF(INDIRECT(ADDRESS(($AN988-1)*3+$AO988+5,$AP988+7))="",0,INDIRECT(ADDRESS(($AN988-1)*3+$AO988+5,$AP988+7))),IF(INDIRECT(ADDRESS(($AN988-1)*3+$AO988+5,$AP988+7))="",0,IF(COUNTIF(INDIRECT(ADDRESS(($AN988-1)*36+($AO988-1)*12+6,COLUMN())):INDIRECT(ADDRESS(($AN988-1)*36+($AO988-1)*12+$AP988+4,COLUMN())),INDIRECT(ADDRESS(($AN988-1)*3+$AO988+5,$AP988+7)))&gt;=1,0,INDIRECT(ADDRESS(($AN988-1)*3+$AO988+5,$AP988+7)))))</f>
        <v>0</v>
      </c>
      <c r="AR988" s="204">
        <f ca="1">COUNTIF(INDIRECT("H"&amp;(ROW()+12*(($AN988-1)*3+$AO988)-ROW())/12+5):INDIRECT("S"&amp;(ROW()+12*(($AN988-1)*3+$AO988)-ROW())/12+5),AQ988)</f>
        <v>0</v>
      </c>
      <c r="AU988" s="204">
        <f ca="1">IF(AND(AQ988&gt;0,AR988&gt;0),COUNTIF(AU$6:AU987,"&gt;0")+1,0)</f>
        <v>0</v>
      </c>
    </row>
    <row r="989" spans="40:47">
      <c r="AN989" s="204">
        <v>28</v>
      </c>
      <c r="AO989" s="204">
        <v>1</v>
      </c>
      <c r="AP989" s="204">
        <v>12</v>
      </c>
      <c r="AQ989" s="204">
        <f ca="1">IF($AP989=1,IF(INDIRECT(ADDRESS(($AN989-1)*3+$AO989+5,$AP989+7))="",0,INDIRECT(ADDRESS(($AN989-1)*3+$AO989+5,$AP989+7))),IF(INDIRECT(ADDRESS(($AN989-1)*3+$AO989+5,$AP989+7))="",0,IF(COUNTIF(INDIRECT(ADDRESS(($AN989-1)*36+($AO989-1)*12+6,COLUMN())):INDIRECT(ADDRESS(($AN989-1)*36+($AO989-1)*12+$AP989+4,COLUMN())),INDIRECT(ADDRESS(($AN989-1)*3+$AO989+5,$AP989+7)))&gt;=1,0,INDIRECT(ADDRESS(($AN989-1)*3+$AO989+5,$AP989+7)))))</f>
        <v>0</v>
      </c>
      <c r="AR989" s="204">
        <f ca="1">COUNTIF(INDIRECT("H"&amp;(ROW()+12*(($AN989-1)*3+$AO989)-ROW())/12+5):INDIRECT("S"&amp;(ROW()+12*(($AN989-1)*3+$AO989)-ROW())/12+5),AQ989)</f>
        <v>0</v>
      </c>
      <c r="AU989" s="204">
        <f ca="1">IF(AND(AQ989&gt;0,AR989&gt;0),COUNTIF(AU$6:AU988,"&gt;0")+1,0)</f>
        <v>0</v>
      </c>
    </row>
    <row r="990" spans="40:47">
      <c r="AN990" s="204">
        <v>28</v>
      </c>
      <c r="AO990" s="204">
        <v>2</v>
      </c>
      <c r="AP990" s="204">
        <v>1</v>
      </c>
      <c r="AQ990" s="204">
        <f ca="1">IF($AP990=1,IF(INDIRECT(ADDRESS(($AN990-1)*3+$AO990+5,$AP990+7))="",0,INDIRECT(ADDRESS(($AN990-1)*3+$AO990+5,$AP990+7))),IF(INDIRECT(ADDRESS(($AN990-1)*3+$AO990+5,$AP990+7))="",0,IF(COUNTIF(INDIRECT(ADDRESS(($AN990-1)*36+($AO990-1)*12+6,COLUMN())):INDIRECT(ADDRESS(($AN990-1)*36+($AO990-1)*12+$AP990+4,COLUMN())),INDIRECT(ADDRESS(($AN990-1)*3+$AO990+5,$AP990+7)))&gt;=1,0,INDIRECT(ADDRESS(($AN990-1)*3+$AO990+5,$AP990+7)))))</f>
        <v>0</v>
      </c>
      <c r="AR990" s="204">
        <f ca="1">COUNTIF(INDIRECT("H"&amp;(ROW()+12*(($AN990-1)*3+$AO990)-ROW())/12+5):INDIRECT("S"&amp;(ROW()+12*(($AN990-1)*3+$AO990)-ROW())/12+5),AQ990)</f>
        <v>0</v>
      </c>
      <c r="AU990" s="204">
        <f ca="1">IF(AND(AQ990&gt;0,AR990&gt;0),COUNTIF(AU$6:AU989,"&gt;0")+1,0)</f>
        <v>0</v>
      </c>
    </row>
    <row r="991" spans="40:47">
      <c r="AN991" s="204">
        <v>28</v>
      </c>
      <c r="AO991" s="204">
        <v>2</v>
      </c>
      <c r="AP991" s="204">
        <v>2</v>
      </c>
      <c r="AQ991" s="204">
        <f ca="1">IF($AP991=1,IF(INDIRECT(ADDRESS(($AN991-1)*3+$AO991+5,$AP991+7))="",0,INDIRECT(ADDRESS(($AN991-1)*3+$AO991+5,$AP991+7))),IF(INDIRECT(ADDRESS(($AN991-1)*3+$AO991+5,$AP991+7))="",0,IF(COUNTIF(INDIRECT(ADDRESS(($AN991-1)*36+($AO991-1)*12+6,COLUMN())):INDIRECT(ADDRESS(($AN991-1)*36+($AO991-1)*12+$AP991+4,COLUMN())),INDIRECT(ADDRESS(($AN991-1)*3+$AO991+5,$AP991+7)))&gt;=1,0,INDIRECT(ADDRESS(($AN991-1)*3+$AO991+5,$AP991+7)))))</f>
        <v>0</v>
      </c>
      <c r="AR991" s="204">
        <f ca="1">COUNTIF(INDIRECT("H"&amp;(ROW()+12*(($AN991-1)*3+$AO991)-ROW())/12+5):INDIRECT("S"&amp;(ROW()+12*(($AN991-1)*3+$AO991)-ROW())/12+5),AQ991)</f>
        <v>0</v>
      </c>
      <c r="AU991" s="204">
        <f ca="1">IF(AND(AQ991&gt;0,AR991&gt;0),COUNTIF(AU$6:AU990,"&gt;0")+1,0)</f>
        <v>0</v>
      </c>
    </row>
    <row r="992" spans="40:47">
      <c r="AN992" s="204">
        <v>28</v>
      </c>
      <c r="AO992" s="204">
        <v>2</v>
      </c>
      <c r="AP992" s="204">
        <v>3</v>
      </c>
      <c r="AQ992" s="204">
        <f ca="1">IF($AP992=1,IF(INDIRECT(ADDRESS(($AN992-1)*3+$AO992+5,$AP992+7))="",0,INDIRECT(ADDRESS(($AN992-1)*3+$AO992+5,$AP992+7))),IF(INDIRECT(ADDRESS(($AN992-1)*3+$AO992+5,$AP992+7))="",0,IF(COUNTIF(INDIRECT(ADDRESS(($AN992-1)*36+($AO992-1)*12+6,COLUMN())):INDIRECT(ADDRESS(($AN992-1)*36+($AO992-1)*12+$AP992+4,COLUMN())),INDIRECT(ADDRESS(($AN992-1)*3+$AO992+5,$AP992+7)))&gt;=1,0,INDIRECT(ADDRESS(($AN992-1)*3+$AO992+5,$AP992+7)))))</f>
        <v>0</v>
      </c>
      <c r="AR992" s="204">
        <f ca="1">COUNTIF(INDIRECT("H"&amp;(ROW()+12*(($AN992-1)*3+$AO992)-ROW())/12+5):INDIRECT("S"&amp;(ROW()+12*(($AN992-1)*3+$AO992)-ROW())/12+5),AQ992)</f>
        <v>0</v>
      </c>
      <c r="AU992" s="204">
        <f ca="1">IF(AND(AQ992&gt;0,AR992&gt;0),COUNTIF(AU$6:AU991,"&gt;0")+1,0)</f>
        <v>0</v>
      </c>
    </row>
    <row r="993" spans="40:47">
      <c r="AN993" s="204">
        <v>28</v>
      </c>
      <c r="AO993" s="204">
        <v>2</v>
      </c>
      <c r="AP993" s="204">
        <v>4</v>
      </c>
      <c r="AQ993" s="204">
        <f ca="1">IF($AP993=1,IF(INDIRECT(ADDRESS(($AN993-1)*3+$AO993+5,$AP993+7))="",0,INDIRECT(ADDRESS(($AN993-1)*3+$AO993+5,$AP993+7))),IF(INDIRECT(ADDRESS(($AN993-1)*3+$AO993+5,$AP993+7))="",0,IF(COUNTIF(INDIRECT(ADDRESS(($AN993-1)*36+($AO993-1)*12+6,COLUMN())):INDIRECT(ADDRESS(($AN993-1)*36+($AO993-1)*12+$AP993+4,COLUMN())),INDIRECT(ADDRESS(($AN993-1)*3+$AO993+5,$AP993+7)))&gt;=1,0,INDIRECT(ADDRESS(($AN993-1)*3+$AO993+5,$AP993+7)))))</f>
        <v>0</v>
      </c>
      <c r="AR993" s="204">
        <f ca="1">COUNTIF(INDIRECT("H"&amp;(ROW()+12*(($AN993-1)*3+$AO993)-ROW())/12+5):INDIRECT("S"&amp;(ROW()+12*(($AN993-1)*3+$AO993)-ROW())/12+5),AQ993)</f>
        <v>0</v>
      </c>
      <c r="AU993" s="204">
        <f ca="1">IF(AND(AQ993&gt;0,AR993&gt;0),COUNTIF(AU$6:AU992,"&gt;0")+1,0)</f>
        <v>0</v>
      </c>
    </row>
    <row r="994" spans="40:47">
      <c r="AN994" s="204">
        <v>28</v>
      </c>
      <c r="AO994" s="204">
        <v>2</v>
      </c>
      <c r="AP994" s="204">
        <v>5</v>
      </c>
      <c r="AQ994" s="204">
        <f ca="1">IF($AP994=1,IF(INDIRECT(ADDRESS(($AN994-1)*3+$AO994+5,$AP994+7))="",0,INDIRECT(ADDRESS(($AN994-1)*3+$AO994+5,$AP994+7))),IF(INDIRECT(ADDRESS(($AN994-1)*3+$AO994+5,$AP994+7))="",0,IF(COUNTIF(INDIRECT(ADDRESS(($AN994-1)*36+($AO994-1)*12+6,COLUMN())):INDIRECT(ADDRESS(($AN994-1)*36+($AO994-1)*12+$AP994+4,COLUMN())),INDIRECT(ADDRESS(($AN994-1)*3+$AO994+5,$AP994+7)))&gt;=1,0,INDIRECT(ADDRESS(($AN994-1)*3+$AO994+5,$AP994+7)))))</f>
        <v>0</v>
      </c>
      <c r="AR994" s="204">
        <f ca="1">COUNTIF(INDIRECT("H"&amp;(ROW()+12*(($AN994-1)*3+$AO994)-ROW())/12+5):INDIRECT("S"&amp;(ROW()+12*(($AN994-1)*3+$AO994)-ROW())/12+5),AQ994)</f>
        <v>0</v>
      </c>
      <c r="AU994" s="204">
        <f ca="1">IF(AND(AQ994&gt;0,AR994&gt;0),COUNTIF(AU$6:AU993,"&gt;0")+1,0)</f>
        <v>0</v>
      </c>
    </row>
    <row r="995" spans="40:47">
      <c r="AN995" s="204">
        <v>28</v>
      </c>
      <c r="AO995" s="204">
        <v>2</v>
      </c>
      <c r="AP995" s="204">
        <v>6</v>
      </c>
      <c r="AQ995" s="204">
        <f ca="1">IF($AP995=1,IF(INDIRECT(ADDRESS(($AN995-1)*3+$AO995+5,$AP995+7))="",0,INDIRECT(ADDRESS(($AN995-1)*3+$AO995+5,$AP995+7))),IF(INDIRECT(ADDRESS(($AN995-1)*3+$AO995+5,$AP995+7))="",0,IF(COUNTIF(INDIRECT(ADDRESS(($AN995-1)*36+($AO995-1)*12+6,COLUMN())):INDIRECT(ADDRESS(($AN995-1)*36+($AO995-1)*12+$AP995+4,COLUMN())),INDIRECT(ADDRESS(($AN995-1)*3+$AO995+5,$AP995+7)))&gt;=1,0,INDIRECT(ADDRESS(($AN995-1)*3+$AO995+5,$AP995+7)))))</f>
        <v>0</v>
      </c>
      <c r="AR995" s="204">
        <f ca="1">COUNTIF(INDIRECT("H"&amp;(ROW()+12*(($AN995-1)*3+$AO995)-ROW())/12+5):INDIRECT("S"&amp;(ROW()+12*(($AN995-1)*3+$AO995)-ROW())/12+5),AQ995)</f>
        <v>0</v>
      </c>
      <c r="AU995" s="204">
        <f ca="1">IF(AND(AQ995&gt;0,AR995&gt;0),COUNTIF(AU$6:AU994,"&gt;0")+1,0)</f>
        <v>0</v>
      </c>
    </row>
    <row r="996" spans="40:47">
      <c r="AN996" s="204">
        <v>28</v>
      </c>
      <c r="AO996" s="204">
        <v>2</v>
      </c>
      <c r="AP996" s="204">
        <v>7</v>
      </c>
      <c r="AQ996" s="204">
        <f ca="1">IF($AP996=1,IF(INDIRECT(ADDRESS(($AN996-1)*3+$AO996+5,$AP996+7))="",0,INDIRECT(ADDRESS(($AN996-1)*3+$AO996+5,$AP996+7))),IF(INDIRECT(ADDRESS(($AN996-1)*3+$AO996+5,$AP996+7))="",0,IF(COUNTIF(INDIRECT(ADDRESS(($AN996-1)*36+($AO996-1)*12+6,COLUMN())):INDIRECT(ADDRESS(($AN996-1)*36+($AO996-1)*12+$AP996+4,COLUMN())),INDIRECT(ADDRESS(($AN996-1)*3+$AO996+5,$AP996+7)))&gt;=1,0,INDIRECT(ADDRESS(($AN996-1)*3+$AO996+5,$AP996+7)))))</f>
        <v>0</v>
      </c>
      <c r="AR996" s="204">
        <f ca="1">COUNTIF(INDIRECT("H"&amp;(ROW()+12*(($AN996-1)*3+$AO996)-ROW())/12+5):INDIRECT("S"&amp;(ROW()+12*(($AN996-1)*3+$AO996)-ROW())/12+5),AQ996)</f>
        <v>0</v>
      </c>
      <c r="AU996" s="204">
        <f ca="1">IF(AND(AQ996&gt;0,AR996&gt;0),COUNTIF(AU$6:AU995,"&gt;0")+1,0)</f>
        <v>0</v>
      </c>
    </row>
    <row r="997" spans="40:47">
      <c r="AN997" s="204">
        <v>28</v>
      </c>
      <c r="AO997" s="204">
        <v>2</v>
      </c>
      <c r="AP997" s="204">
        <v>8</v>
      </c>
      <c r="AQ997" s="204">
        <f ca="1">IF($AP997=1,IF(INDIRECT(ADDRESS(($AN997-1)*3+$AO997+5,$AP997+7))="",0,INDIRECT(ADDRESS(($AN997-1)*3+$AO997+5,$AP997+7))),IF(INDIRECT(ADDRESS(($AN997-1)*3+$AO997+5,$AP997+7))="",0,IF(COUNTIF(INDIRECT(ADDRESS(($AN997-1)*36+($AO997-1)*12+6,COLUMN())):INDIRECT(ADDRESS(($AN997-1)*36+($AO997-1)*12+$AP997+4,COLUMN())),INDIRECT(ADDRESS(($AN997-1)*3+$AO997+5,$AP997+7)))&gt;=1,0,INDIRECT(ADDRESS(($AN997-1)*3+$AO997+5,$AP997+7)))))</f>
        <v>0</v>
      </c>
      <c r="AR997" s="204">
        <f ca="1">COUNTIF(INDIRECT("H"&amp;(ROW()+12*(($AN997-1)*3+$AO997)-ROW())/12+5):INDIRECT("S"&amp;(ROW()+12*(($AN997-1)*3+$AO997)-ROW())/12+5),AQ997)</f>
        <v>0</v>
      </c>
      <c r="AU997" s="204">
        <f ca="1">IF(AND(AQ997&gt;0,AR997&gt;0),COUNTIF(AU$6:AU996,"&gt;0")+1,0)</f>
        <v>0</v>
      </c>
    </row>
    <row r="998" spans="40:47">
      <c r="AN998" s="204">
        <v>28</v>
      </c>
      <c r="AO998" s="204">
        <v>2</v>
      </c>
      <c r="AP998" s="204">
        <v>9</v>
      </c>
      <c r="AQ998" s="204">
        <f ca="1">IF($AP998=1,IF(INDIRECT(ADDRESS(($AN998-1)*3+$AO998+5,$AP998+7))="",0,INDIRECT(ADDRESS(($AN998-1)*3+$AO998+5,$AP998+7))),IF(INDIRECT(ADDRESS(($AN998-1)*3+$AO998+5,$AP998+7))="",0,IF(COUNTIF(INDIRECT(ADDRESS(($AN998-1)*36+($AO998-1)*12+6,COLUMN())):INDIRECT(ADDRESS(($AN998-1)*36+($AO998-1)*12+$AP998+4,COLUMN())),INDIRECT(ADDRESS(($AN998-1)*3+$AO998+5,$AP998+7)))&gt;=1,0,INDIRECT(ADDRESS(($AN998-1)*3+$AO998+5,$AP998+7)))))</f>
        <v>0</v>
      </c>
      <c r="AR998" s="204">
        <f ca="1">COUNTIF(INDIRECT("H"&amp;(ROW()+12*(($AN998-1)*3+$AO998)-ROW())/12+5):INDIRECT("S"&amp;(ROW()+12*(($AN998-1)*3+$AO998)-ROW())/12+5),AQ998)</f>
        <v>0</v>
      </c>
      <c r="AU998" s="204">
        <f ca="1">IF(AND(AQ998&gt;0,AR998&gt;0),COUNTIF(AU$6:AU997,"&gt;0")+1,0)</f>
        <v>0</v>
      </c>
    </row>
    <row r="999" spans="40:47">
      <c r="AN999" s="204">
        <v>28</v>
      </c>
      <c r="AO999" s="204">
        <v>2</v>
      </c>
      <c r="AP999" s="204">
        <v>10</v>
      </c>
      <c r="AQ999" s="204">
        <f ca="1">IF($AP999=1,IF(INDIRECT(ADDRESS(($AN999-1)*3+$AO999+5,$AP999+7))="",0,INDIRECT(ADDRESS(($AN999-1)*3+$AO999+5,$AP999+7))),IF(INDIRECT(ADDRESS(($AN999-1)*3+$AO999+5,$AP999+7))="",0,IF(COUNTIF(INDIRECT(ADDRESS(($AN999-1)*36+($AO999-1)*12+6,COLUMN())):INDIRECT(ADDRESS(($AN999-1)*36+($AO999-1)*12+$AP999+4,COLUMN())),INDIRECT(ADDRESS(($AN999-1)*3+$AO999+5,$AP999+7)))&gt;=1,0,INDIRECT(ADDRESS(($AN999-1)*3+$AO999+5,$AP999+7)))))</f>
        <v>0</v>
      </c>
      <c r="AR999" s="204">
        <f ca="1">COUNTIF(INDIRECT("H"&amp;(ROW()+12*(($AN999-1)*3+$AO999)-ROW())/12+5):INDIRECT("S"&amp;(ROW()+12*(($AN999-1)*3+$AO999)-ROW())/12+5),AQ999)</f>
        <v>0</v>
      </c>
      <c r="AU999" s="204">
        <f ca="1">IF(AND(AQ999&gt;0,AR999&gt;0),COUNTIF(AU$6:AU998,"&gt;0")+1,0)</f>
        <v>0</v>
      </c>
    </row>
    <row r="1000" spans="40:47">
      <c r="AN1000" s="204">
        <v>28</v>
      </c>
      <c r="AO1000" s="204">
        <v>2</v>
      </c>
      <c r="AP1000" s="204">
        <v>11</v>
      </c>
      <c r="AQ1000" s="204">
        <f ca="1">IF($AP1000=1,IF(INDIRECT(ADDRESS(($AN1000-1)*3+$AO1000+5,$AP1000+7))="",0,INDIRECT(ADDRESS(($AN1000-1)*3+$AO1000+5,$AP1000+7))),IF(INDIRECT(ADDRESS(($AN1000-1)*3+$AO1000+5,$AP1000+7))="",0,IF(COUNTIF(INDIRECT(ADDRESS(($AN1000-1)*36+($AO1000-1)*12+6,COLUMN())):INDIRECT(ADDRESS(($AN1000-1)*36+($AO1000-1)*12+$AP1000+4,COLUMN())),INDIRECT(ADDRESS(($AN1000-1)*3+$AO1000+5,$AP1000+7)))&gt;=1,0,INDIRECT(ADDRESS(($AN1000-1)*3+$AO1000+5,$AP1000+7)))))</f>
        <v>0</v>
      </c>
      <c r="AR1000" s="204">
        <f ca="1">COUNTIF(INDIRECT("H"&amp;(ROW()+12*(($AN1000-1)*3+$AO1000)-ROW())/12+5):INDIRECT("S"&amp;(ROW()+12*(($AN1000-1)*3+$AO1000)-ROW())/12+5),AQ1000)</f>
        <v>0</v>
      </c>
      <c r="AU1000" s="204">
        <f ca="1">IF(AND(AQ1000&gt;0,AR1000&gt;0),COUNTIF(AU$6:AU999,"&gt;0")+1,0)</f>
        <v>0</v>
      </c>
    </row>
    <row r="1001" spans="40:47">
      <c r="AN1001" s="204">
        <v>28</v>
      </c>
      <c r="AO1001" s="204">
        <v>2</v>
      </c>
      <c r="AP1001" s="204">
        <v>12</v>
      </c>
      <c r="AQ1001" s="204">
        <f ca="1">IF($AP1001=1,IF(INDIRECT(ADDRESS(($AN1001-1)*3+$AO1001+5,$AP1001+7))="",0,INDIRECT(ADDRESS(($AN1001-1)*3+$AO1001+5,$AP1001+7))),IF(INDIRECT(ADDRESS(($AN1001-1)*3+$AO1001+5,$AP1001+7))="",0,IF(COUNTIF(INDIRECT(ADDRESS(($AN1001-1)*36+($AO1001-1)*12+6,COLUMN())):INDIRECT(ADDRESS(($AN1001-1)*36+($AO1001-1)*12+$AP1001+4,COLUMN())),INDIRECT(ADDRESS(($AN1001-1)*3+$AO1001+5,$AP1001+7)))&gt;=1,0,INDIRECT(ADDRESS(($AN1001-1)*3+$AO1001+5,$AP1001+7)))))</f>
        <v>0</v>
      </c>
      <c r="AR1001" s="204">
        <f ca="1">COUNTIF(INDIRECT("H"&amp;(ROW()+12*(($AN1001-1)*3+$AO1001)-ROW())/12+5):INDIRECT("S"&amp;(ROW()+12*(($AN1001-1)*3+$AO1001)-ROW())/12+5),AQ1001)</f>
        <v>0</v>
      </c>
      <c r="AU1001" s="204">
        <f ca="1">IF(AND(AQ1001&gt;0,AR1001&gt;0),COUNTIF(AU$6:AU1000,"&gt;0")+1,0)</f>
        <v>0</v>
      </c>
    </row>
    <row r="1002" spans="40:47">
      <c r="AN1002" s="204">
        <v>28</v>
      </c>
      <c r="AO1002" s="204">
        <v>3</v>
      </c>
      <c r="AP1002" s="204">
        <v>1</v>
      </c>
      <c r="AQ1002" s="204">
        <f ca="1">IF($AP1002=1,IF(INDIRECT(ADDRESS(($AN1002-1)*3+$AO1002+5,$AP1002+7))="",0,INDIRECT(ADDRESS(($AN1002-1)*3+$AO1002+5,$AP1002+7))),IF(INDIRECT(ADDRESS(($AN1002-1)*3+$AO1002+5,$AP1002+7))="",0,IF(COUNTIF(INDIRECT(ADDRESS(($AN1002-1)*36+($AO1002-1)*12+6,COLUMN())):INDIRECT(ADDRESS(($AN1002-1)*36+($AO1002-1)*12+$AP1002+4,COLUMN())),INDIRECT(ADDRESS(($AN1002-1)*3+$AO1002+5,$AP1002+7)))&gt;=1,0,INDIRECT(ADDRESS(($AN1002-1)*3+$AO1002+5,$AP1002+7)))))</f>
        <v>0</v>
      </c>
      <c r="AR1002" s="204">
        <f ca="1">COUNTIF(INDIRECT("H"&amp;(ROW()+12*(($AN1002-1)*3+$AO1002)-ROW())/12+5):INDIRECT("S"&amp;(ROW()+12*(($AN1002-1)*3+$AO1002)-ROW())/12+5),AQ1002)</f>
        <v>0</v>
      </c>
      <c r="AU1002" s="204">
        <f ca="1">IF(AND(AQ1002&gt;0,AR1002&gt;0),COUNTIF(AU$6:AU1001,"&gt;0")+1,0)</f>
        <v>0</v>
      </c>
    </row>
    <row r="1003" spans="40:47">
      <c r="AN1003" s="204">
        <v>28</v>
      </c>
      <c r="AO1003" s="204">
        <v>3</v>
      </c>
      <c r="AP1003" s="204">
        <v>2</v>
      </c>
      <c r="AQ1003" s="204">
        <f ca="1">IF($AP1003=1,IF(INDIRECT(ADDRESS(($AN1003-1)*3+$AO1003+5,$AP1003+7))="",0,INDIRECT(ADDRESS(($AN1003-1)*3+$AO1003+5,$AP1003+7))),IF(INDIRECT(ADDRESS(($AN1003-1)*3+$AO1003+5,$AP1003+7))="",0,IF(COUNTIF(INDIRECT(ADDRESS(($AN1003-1)*36+($AO1003-1)*12+6,COLUMN())):INDIRECT(ADDRESS(($AN1003-1)*36+($AO1003-1)*12+$AP1003+4,COLUMN())),INDIRECT(ADDRESS(($AN1003-1)*3+$AO1003+5,$AP1003+7)))&gt;=1,0,INDIRECT(ADDRESS(($AN1003-1)*3+$AO1003+5,$AP1003+7)))))</f>
        <v>0</v>
      </c>
      <c r="AR1003" s="204">
        <f ca="1">COUNTIF(INDIRECT("H"&amp;(ROW()+12*(($AN1003-1)*3+$AO1003)-ROW())/12+5):INDIRECT("S"&amp;(ROW()+12*(($AN1003-1)*3+$AO1003)-ROW())/12+5),AQ1003)</f>
        <v>0</v>
      </c>
      <c r="AU1003" s="204">
        <f ca="1">IF(AND(AQ1003&gt;0,AR1003&gt;0),COUNTIF(AU$6:AU1002,"&gt;0")+1,0)</f>
        <v>0</v>
      </c>
    </row>
    <row r="1004" spans="40:47">
      <c r="AN1004" s="204">
        <v>28</v>
      </c>
      <c r="AO1004" s="204">
        <v>3</v>
      </c>
      <c r="AP1004" s="204">
        <v>3</v>
      </c>
      <c r="AQ1004" s="204">
        <f ca="1">IF($AP1004=1,IF(INDIRECT(ADDRESS(($AN1004-1)*3+$AO1004+5,$AP1004+7))="",0,INDIRECT(ADDRESS(($AN1004-1)*3+$AO1004+5,$AP1004+7))),IF(INDIRECT(ADDRESS(($AN1004-1)*3+$AO1004+5,$AP1004+7))="",0,IF(COUNTIF(INDIRECT(ADDRESS(($AN1004-1)*36+($AO1004-1)*12+6,COLUMN())):INDIRECT(ADDRESS(($AN1004-1)*36+($AO1004-1)*12+$AP1004+4,COLUMN())),INDIRECT(ADDRESS(($AN1004-1)*3+$AO1004+5,$AP1004+7)))&gt;=1,0,INDIRECT(ADDRESS(($AN1004-1)*3+$AO1004+5,$AP1004+7)))))</f>
        <v>0</v>
      </c>
      <c r="AR1004" s="204">
        <f ca="1">COUNTIF(INDIRECT("H"&amp;(ROW()+12*(($AN1004-1)*3+$AO1004)-ROW())/12+5):INDIRECT("S"&amp;(ROW()+12*(($AN1004-1)*3+$AO1004)-ROW())/12+5),AQ1004)</f>
        <v>0</v>
      </c>
      <c r="AU1004" s="204">
        <f ca="1">IF(AND(AQ1004&gt;0,AR1004&gt;0),COUNTIF(AU$6:AU1003,"&gt;0")+1,0)</f>
        <v>0</v>
      </c>
    </row>
    <row r="1005" spans="40:47">
      <c r="AN1005" s="204">
        <v>28</v>
      </c>
      <c r="AO1005" s="204">
        <v>3</v>
      </c>
      <c r="AP1005" s="204">
        <v>4</v>
      </c>
      <c r="AQ1005" s="204">
        <f ca="1">IF($AP1005=1,IF(INDIRECT(ADDRESS(($AN1005-1)*3+$AO1005+5,$AP1005+7))="",0,INDIRECT(ADDRESS(($AN1005-1)*3+$AO1005+5,$AP1005+7))),IF(INDIRECT(ADDRESS(($AN1005-1)*3+$AO1005+5,$AP1005+7))="",0,IF(COUNTIF(INDIRECT(ADDRESS(($AN1005-1)*36+($AO1005-1)*12+6,COLUMN())):INDIRECT(ADDRESS(($AN1005-1)*36+($AO1005-1)*12+$AP1005+4,COLUMN())),INDIRECT(ADDRESS(($AN1005-1)*3+$AO1005+5,$AP1005+7)))&gt;=1,0,INDIRECT(ADDRESS(($AN1005-1)*3+$AO1005+5,$AP1005+7)))))</f>
        <v>0</v>
      </c>
      <c r="AR1005" s="204">
        <f ca="1">COUNTIF(INDIRECT("H"&amp;(ROW()+12*(($AN1005-1)*3+$AO1005)-ROW())/12+5):INDIRECT("S"&amp;(ROW()+12*(($AN1005-1)*3+$AO1005)-ROW())/12+5),AQ1005)</f>
        <v>0</v>
      </c>
      <c r="AU1005" s="204">
        <f ca="1">IF(AND(AQ1005&gt;0,AR1005&gt;0),COUNTIF(AU$6:AU1004,"&gt;0")+1,0)</f>
        <v>0</v>
      </c>
    </row>
    <row r="1006" spans="40:47">
      <c r="AN1006" s="204">
        <v>28</v>
      </c>
      <c r="AO1006" s="204">
        <v>3</v>
      </c>
      <c r="AP1006" s="204">
        <v>5</v>
      </c>
      <c r="AQ1006" s="204">
        <f ca="1">IF($AP1006=1,IF(INDIRECT(ADDRESS(($AN1006-1)*3+$AO1006+5,$AP1006+7))="",0,INDIRECT(ADDRESS(($AN1006-1)*3+$AO1006+5,$AP1006+7))),IF(INDIRECT(ADDRESS(($AN1006-1)*3+$AO1006+5,$AP1006+7))="",0,IF(COUNTIF(INDIRECT(ADDRESS(($AN1006-1)*36+($AO1006-1)*12+6,COLUMN())):INDIRECT(ADDRESS(($AN1006-1)*36+($AO1006-1)*12+$AP1006+4,COLUMN())),INDIRECT(ADDRESS(($AN1006-1)*3+$AO1006+5,$AP1006+7)))&gt;=1,0,INDIRECT(ADDRESS(($AN1006-1)*3+$AO1006+5,$AP1006+7)))))</f>
        <v>0</v>
      </c>
      <c r="AR1006" s="204">
        <f ca="1">COUNTIF(INDIRECT("H"&amp;(ROW()+12*(($AN1006-1)*3+$AO1006)-ROW())/12+5):INDIRECT("S"&amp;(ROW()+12*(($AN1006-1)*3+$AO1006)-ROW())/12+5),AQ1006)</f>
        <v>0</v>
      </c>
      <c r="AU1006" s="204">
        <f ca="1">IF(AND(AQ1006&gt;0,AR1006&gt;0),COUNTIF(AU$6:AU1005,"&gt;0")+1,0)</f>
        <v>0</v>
      </c>
    </row>
    <row r="1007" spans="40:47">
      <c r="AN1007" s="204">
        <v>28</v>
      </c>
      <c r="AO1007" s="204">
        <v>3</v>
      </c>
      <c r="AP1007" s="204">
        <v>6</v>
      </c>
      <c r="AQ1007" s="204">
        <f ca="1">IF($AP1007=1,IF(INDIRECT(ADDRESS(($AN1007-1)*3+$AO1007+5,$AP1007+7))="",0,INDIRECT(ADDRESS(($AN1007-1)*3+$AO1007+5,$AP1007+7))),IF(INDIRECT(ADDRESS(($AN1007-1)*3+$AO1007+5,$AP1007+7))="",0,IF(COUNTIF(INDIRECT(ADDRESS(($AN1007-1)*36+($AO1007-1)*12+6,COLUMN())):INDIRECT(ADDRESS(($AN1007-1)*36+($AO1007-1)*12+$AP1007+4,COLUMN())),INDIRECT(ADDRESS(($AN1007-1)*3+$AO1007+5,$AP1007+7)))&gt;=1,0,INDIRECT(ADDRESS(($AN1007-1)*3+$AO1007+5,$AP1007+7)))))</f>
        <v>0</v>
      </c>
      <c r="AR1007" s="204">
        <f ca="1">COUNTIF(INDIRECT("H"&amp;(ROW()+12*(($AN1007-1)*3+$AO1007)-ROW())/12+5):INDIRECT("S"&amp;(ROW()+12*(($AN1007-1)*3+$AO1007)-ROW())/12+5),AQ1007)</f>
        <v>0</v>
      </c>
      <c r="AU1007" s="204">
        <f ca="1">IF(AND(AQ1007&gt;0,AR1007&gt;0),COUNTIF(AU$6:AU1006,"&gt;0")+1,0)</f>
        <v>0</v>
      </c>
    </row>
    <row r="1008" spans="40:47">
      <c r="AN1008" s="204">
        <v>28</v>
      </c>
      <c r="AO1008" s="204">
        <v>3</v>
      </c>
      <c r="AP1008" s="204">
        <v>7</v>
      </c>
      <c r="AQ1008" s="204">
        <f ca="1">IF($AP1008=1,IF(INDIRECT(ADDRESS(($AN1008-1)*3+$AO1008+5,$AP1008+7))="",0,INDIRECT(ADDRESS(($AN1008-1)*3+$AO1008+5,$AP1008+7))),IF(INDIRECT(ADDRESS(($AN1008-1)*3+$AO1008+5,$AP1008+7))="",0,IF(COUNTIF(INDIRECT(ADDRESS(($AN1008-1)*36+($AO1008-1)*12+6,COLUMN())):INDIRECT(ADDRESS(($AN1008-1)*36+($AO1008-1)*12+$AP1008+4,COLUMN())),INDIRECT(ADDRESS(($AN1008-1)*3+$AO1008+5,$AP1008+7)))&gt;=1,0,INDIRECT(ADDRESS(($AN1008-1)*3+$AO1008+5,$AP1008+7)))))</f>
        <v>0</v>
      </c>
      <c r="AR1008" s="204">
        <f ca="1">COUNTIF(INDIRECT("H"&amp;(ROW()+12*(($AN1008-1)*3+$AO1008)-ROW())/12+5):INDIRECT("S"&amp;(ROW()+12*(($AN1008-1)*3+$AO1008)-ROW())/12+5),AQ1008)</f>
        <v>0</v>
      </c>
      <c r="AU1008" s="204">
        <f ca="1">IF(AND(AQ1008&gt;0,AR1008&gt;0),COUNTIF(AU$6:AU1007,"&gt;0")+1,0)</f>
        <v>0</v>
      </c>
    </row>
    <row r="1009" spans="40:47">
      <c r="AN1009" s="204">
        <v>28</v>
      </c>
      <c r="AO1009" s="204">
        <v>3</v>
      </c>
      <c r="AP1009" s="204">
        <v>8</v>
      </c>
      <c r="AQ1009" s="204">
        <f ca="1">IF($AP1009=1,IF(INDIRECT(ADDRESS(($AN1009-1)*3+$AO1009+5,$AP1009+7))="",0,INDIRECT(ADDRESS(($AN1009-1)*3+$AO1009+5,$AP1009+7))),IF(INDIRECT(ADDRESS(($AN1009-1)*3+$AO1009+5,$AP1009+7))="",0,IF(COUNTIF(INDIRECT(ADDRESS(($AN1009-1)*36+($AO1009-1)*12+6,COLUMN())):INDIRECT(ADDRESS(($AN1009-1)*36+($AO1009-1)*12+$AP1009+4,COLUMN())),INDIRECT(ADDRESS(($AN1009-1)*3+$AO1009+5,$AP1009+7)))&gt;=1,0,INDIRECT(ADDRESS(($AN1009-1)*3+$AO1009+5,$AP1009+7)))))</f>
        <v>0</v>
      </c>
      <c r="AR1009" s="204">
        <f ca="1">COUNTIF(INDIRECT("H"&amp;(ROW()+12*(($AN1009-1)*3+$AO1009)-ROW())/12+5):INDIRECT("S"&amp;(ROW()+12*(($AN1009-1)*3+$AO1009)-ROW())/12+5),AQ1009)</f>
        <v>0</v>
      </c>
      <c r="AU1009" s="204">
        <f ca="1">IF(AND(AQ1009&gt;0,AR1009&gt;0),COUNTIF(AU$6:AU1008,"&gt;0")+1,0)</f>
        <v>0</v>
      </c>
    </row>
    <row r="1010" spans="40:47">
      <c r="AN1010" s="204">
        <v>28</v>
      </c>
      <c r="AO1010" s="204">
        <v>3</v>
      </c>
      <c r="AP1010" s="204">
        <v>9</v>
      </c>
      <c r="AQ1010" s="204">
        <f ca="1">IF($AP1010=1,IF(INDIRECT(ADDRESS(($AN1010-1)*3+$AO1010+5,$AP1010+7))="",0,INDIRECT(ADDRESS(($AN1010-1)*3+$AO1010+5,$AP1010+7))),IF(INDIRECT(ADDRESS(($AN1010-1)*3+$AO1010+5,$AP1010+7))="",0,IF(COUNTIF(INDIRECT(ADDRESS(($AN1010-1)*36+($AO1010-1)*12+6,COLUMN())):INDIRECT(ADDRESS(($AN1010-1)*36+($AO1010-1)*12+$AP1010+4,COLUMN())),INDIRECT(ADDRESS(($AN1010-1)*3+$AO1010+5,$AP1010+7)))&gt;=1,0,INDIRECT(ADDRESS(($AN1010-1)*3+$AO1010+5,$AP1010+7)))))</f>
        <v>0</v>
      </c>
      <c r="AR1010" s="204">
        <f ca="1">COUNTIF(INDIRECT("H"&amp;(ROW()+12*(($AN1010-1)*3+$AO1010)-ROW())/12+5):INDIRECT("S"&amp;(ROW()+12*(($AN1010-1)*3+$AO1010)-ROW())/12+5),AQ1010)</f>
        <v>0</v>
      </c>
      <c r="AU1010" s="204">
        <f ca="1">IF(AND(AQ1010&gt;0,AR1010&gt;0),COUNTIF(AU$6:AU1009,"&gt;0")+1,0)</f>
        <v>0</v>
      </c>
    </row>
    <row r="1011" spans="40:47">
      <c r="AN1011" s="204">
        <v>28</v>
      </c>
      <c r="AO1011" s="204">
        <v>3</v>
      </c>
      <c r="AP1011" s="204">
        <v>10</v>
      </c>
      <c r="AQ1011" s="204">
        <f ca="1">IF($AP1011=1,IF(INDIRECT(ADDRESS(($AN1011-1)*3+$AO1011+5,$AP1011+7))="",0,INDIRECT(ADDRESS(($AN1011-1)*3+$AO1011+5,$AP1011+7))),IF(INDIRECT(ADDRESS(($AN1011-1)*3+$AO1011+5,$AP1011+7))="",0,IF(COUNTIF(INDIRECT(ADDRESS(($AN1011-1)*36+($AO1011-1)*12+6,COLUMN())):INDIRECT(ADDRESS(($AN1011-1)*36+($AO1011-1)*12+$AP1011+4,COLUMN())),INDIRECT(ADDRESS(($AN1011-1)*3+$AO1011+5,$AP1011+7)))&gt;=1,0,INDIRECT(ADDRESS(($AN1011-1)*3+$AO1011+5,$AP1011+7)))))</f>
        <v>0</v>
      </c>
      <c r="AR1011" s="204">
        <f ca="1">COUNTIF(INDIRECT("H"&amp;(ROW()+12*(($AN1011-1)*3+$AO1011)-ROW())/12+5):INDIRECT("S"&amp;(ROW()+12*(($AN1011-1)*3+$AO1011)-ROW())/12+5),AQ1011)</f>
        <v>0</v>
      </c>
      <c r="AU1011" s="204">
        <f ca="1">IF(AND(AQ1011&gt;0,AR1011&gt;0),COUNTIF(AU$6:AU1010,"&gt;0")+1,0)</f>
        <v>0</v>
      </c>
    </row>
    <row r="1012" spans="40:47">
      <c r="AN1012" s="204">
        <v>28</v>
      </c>
      <c r="AO1012" s="204">
        <v>3</v>
      </c>
      <c r="AP1012" s="204">
        <v>11</v>
      </c>
      <c r="AQ1012" s="204">
        <f ca="1">IF($AP1012=1,IF(INDIRECT(ADDRESS(($AN1012-1)*3+$AO1012+5,$AP1012+7))="",0,INDIRECT(ADDRESS(($AN1012-1)*3+$AO1012+5,$AP1012+7))),IF(INDIRECT(ADDRESS(($AN1012-1)*3+$AO1012+5,$AP1012+7))="",0,IF(COUNTIF(INDIRECT(ADDRESS(($AN1012-1)*36+($AO1012-1)*12+6,COLUMN())):INDIRECT(ADDRESS(($AN1012-1)*36+($AO1012-1)*12+$AP1012+4,COLUMN())),INDIRECT(ADDRESS(($AN1012-1)*3+$AO1012+5,$AP1012+7)))&gt;=1,0,INDIRECT(ADDRESS(($AN1012-1)*3+$AO1012+5,$AP1012+7)))))</f>
        <v>0</v>
      </c>
      <c r="AR1012" s="204">
        <f ca="1">COUNTIF(INDIRECT("H"&amp;(ROW()+12*(($AN1012-1)*3+$AO1012)-ROW())/12+5):INDIRECT("S"&amp;(ROW()+12*(($AN1012-1)*3+$AO1012)-ROW())/12+5),AQ1012)</f>
        <v>0</v>
      </c>
      <c r="AU1012" s="204">
        <f ca="1">IF(AND(AQ1012&gt;0,AR1012&gt;0),COUNTIF(AU$6:AU1011,"&gt;0")+1,0)</f>
        <v>0</v>
      </c>
    </row>
    <row r="1013" spans="40:47">
      <c r="AN1013" s="204">
        <v>28</v>
      </c>
      <c r="AO1013" s="204">
        <v>3</v>
      </c>
      <c r="AP1013" s="204">
        <v>12</v>
      </c>
      <c r="AQ1013" s="204">
        <f ca="1">IF($AP1013=1,IF(INDIRECT(ADDRESS(($AN1013-1)*3+$AO1013+5,$AP1013+7))="",0,INDIRECT(ADDRESS(($AN1013-1)*3+$AO1013+5,$AP1013+7))),IF(INDIRECT(ADDRESS(($AN1013-1)*3+$AO1013+5,$AP1013+7))="",0,IF(COUNTIF(INDIRECT(ADDRESS(($AN1013-1)*36+($AO1013-1)*12+6,COLUMN())):INDIRECT(ADDRESS(($AN1013-1)*36+($AO1013-1)*12+$AP1013+4,COLUMN())),INDIRECT(ADDRESS(($AN1013-1)*3+$AO1013+5,$AP1013+7)))&gt;=1,0,INDIRECT(ADDRESS(($AN1013-1)*3+$AO1013+5,$AP1013+7)))))</f>
        <v>0</v>
      </c>
      <c r="AR1013" s="204">
        <f ca="1">COUNTIF(INDIRECT("H"&amp;(ROW()+12*(($AN1013-1)*3+$AO1013)-ROW())/12+5):INDIRECT("S"&amp;(ROW()+12*(($AN1013-1)*3+$AO1013)-ROW())/12+5),AQ1013)</f>
        <v>0</v>
      </c>
      <c r="AU1013" s="204">
        <f ca="1">IF(AND(AQ1013&gt;0,AR1013&gt;0),COUNTIF(AU$6:AU1012,"&gt;0")+1,0)</f>
        <v>0</v>
      </c>
    </row>
    <row r="1014" spans="40:47">
      <c r="AN1014" s="204">
        <v>29</v>
      </c>
      <c r="AO1014" s="204">
        <v>1</v>
      </c>
      <c r="AP1014" s="204">
        <v>1</v>
      </c>
      <c r="AQ1014" s="204">
        <f ca="1">IF($AP1014=1,IF(INDIRECT(ADDRESS(($AN1014-1)*3+$AO1014+5,$AP1014+7))="",0,INDIRECT(ADDRESS(($AN1014-1)*3+$AO1014+5,$AP1014+7))),IF(INDIRECT(ADDRESS(($AN1014-1)*3+$AO1014+5,$AP1014+7))="",0,IF(COUNTIF(INDIRECT(ADDRESS(($AN1014-1)*36+($AO1014-1)*12+6,COLUMN())):INDIRECT(ADDRESS(($AN1014-1)*36+($AO1014-1)*12+$AP1014+4,COLUMN())),INDIRECT(ADDRESS(($AN1014-1)*3+$AO1014+5,$AP1014+7)))&gt;=1,0,INDIRECT(ADDRESS(($AN1014-1)*3+$AO1014+5,$AP1014+7)))))</f>
        <v>0</v>
      </c>
      <c r="AR1014" s="204">
        <f ca="1">COUNTIF(INDIRECT("H"&amp;(ROW()+12*(($AN1014-1)*3+$AO1014)-ROW())/12+5):INDIRECT("S"&amp;(ROW()+12*(($AN1014-1)*3+$AO1014)-ROW())/12+5),AQ1014)</f>
        <v>0</v>
      </c>
      <c r="AU1014" s="204">
        <f ca="1">IF(AND(AQ1014&gt;0,AR1014&gt;0),COUNTIF(AU$6:AU1013,"&gt;0")+1,0)</f>
        <v>0</v>
      </c>
    </row>
    <row r="1015" spans="40:47">
      <c r="AN1015" s="204">
        <v>29</v>
      </c>
      <c r="AO1015" s="204">
        <v>1</v>
      </c>
      <c r="AP1015" s="204">
        <v>2</v>
      </c>
      <c r="AQ1015" s="204">
        <f ca="1">IF($AP1015=1,IF(INDIRECT(ADDRESS(($AN1015-1)*3+$AO1015+5,$AP1015+7))="",0,INDIRECT(ADDRESS(($AN1015-1)*3+$AO1015+5,$AP1015+7))),IF(INDIRECT(ADDRESS(($AN1015-1)*3+$AO1015+5,$AP1015+7))="",0,IF(COUNTIF(INDIRECT(ADDRESS(($AN1015-1)*36+($AO1015-1)*12+6,COLUMN())):INDIRECT(ADDRESS(($AN1015-1)*36+($AO1015-1)*12+$AP1015+4,COLUMN())),INDIRECT(ADDRESS(($AN1015-1)*3+$AO1015+5,$AP1015+7)))&gt;=1,0,INDIRECT(ADDRESS(($AN1015-1)*3+$AO1015+5,$AP1015+7)))))</f>
        <v>0</v>
      </c>
      <c r="AR1015" s="204">
        <f ca="1">COUNTIF(INDIRECT("H"&amp;(ROW()+12*(($AN1015-1)*3+$AO1015)-ROW())/12+5):INDIRECT("S"&amp;(ROW()+12*(($AN1015-1)*3+$AO1015)-ROW())/12+5),AQ1015)</f>
        <v>0</v>
      </c>
      <c r="AU1015" s="204">
        <f ca="1">IF(AND(AQ1015&gt;0,AR1015&gt;0),COUNTIF(AU$6:AU1014,"&gt;0")+1,0)</f>
        <v>0</v>
      </c>
    </row>
    <row r="1016" spans="40:47">
      <c r="AN1016" s="204">
        <v>29</v>
      </c>
      <c r="AO1016" s="204">
        <v>1</v>
      </c>
      <c r="AP1016" s="204">
        <v>3</v>
      </c>
      <c r="AQ1016" s="204">
        <f ca="1">IF($AP1016=1,IF(INDIRECT(ADDRESS(($AN1016-1)*3+$AO1016+5,$AP1016+7))="",0,INDIRECT(ADDRESS(($AN1016-1)*3+$AO1016+5,$AP1016+7))),IF(INDIRECT(ADDRESS(($AN1016-1)*3+$AO1016+5,$AP1016+7))="",0,IF(COUNTIF(INDIRECT(ADDRESS(($AN1016-1)*36+($AO1016-1)*12+6,COLUMN())):INDIRECT(ADDRESS(($AN1016-1)*36+($AO1016-1)*12+$AP1016+4,COLUMN())),INDIRECT(ADDRESS(($AN1016-1)*3+$AO1016+5,$AP1016+7)))&gt;=1,0,INDIRECT(ADDRESS(($AN1016-1)*3+$AO1016+5,$AP1016+7)))))</f>
        <v>0</v>
      </c>
      <c r="AR1016" s="204">
        <f ca="1">COUNTIF(INDIRECT("H"&amp;(ROW()+12*(($AN1016-1)*3+$AO1016)-ROW())/12+5):INDIRECT("S"&amp;(ROW()+12*(($AN1016-1)*3+$AO1016)-ROW())/12+5),AQ1016)</f>
        <v>0</v>
      </c>
      <c r="AU1016" s="204">
        <f ca="1">IF(AND(AQ1016&gt;0,AR1016&gt;0),COUNTIF(AU$6:AU1015,"&gt;0")+1,0)</f>
        <v>0</v>
      </c>
    </row>
    <row r="1017" spans="40:47">
      <c r="AN1017" s="204">
        <v>29</v>
      </c>
      <c r="AO1017" s="204">
        <v>1</v>
      </c>
      <c r="AP1017" s="204">
        <v>4</v>
      </c>
      <c r="AQ1017" s="204">
        <f ca="1">IF($AP1017=1,IF(INDIRECT(ADDRESS(($AN1017-1)*3+$AO1017+5,$AP1017+7))="",0,INDIRECT(ADDRESS(($AN1017-1)*3+$AO1017+5,$AP1017+7))),IF(INDIRECT(ADDRESS(($AN1017-1)*3+$AO1017+5,$AP1017+7))="",0,IF(COUNTIF(INDIRECT(ADDRESS(($AN1017-1)*36+($AO1017-1)*12+6,COLUMN())):INDIRECT(ADDRESS(($AN1017-1)*36+($AO1017-1)*12+$AP1017+4,COLUMN())),INDIRECT(ADDRESS(($AN1017-1)*3+$AO1017+5,$AP1017+7)))&gt;=1,0,INDIRECT(ADDRESS(($AN1017-1)*3+$AO1017+5,$AP1017+7)))))</f>
        <v>0</v>
      </c>
      <c r="AR1017" s="204">
        <f ca="1">COUNTIF(INDIRECT("H"&amp;(ROW()+12*(($AN1017-1)*3+$AO1017)-ROW())/12+5):INDIRECT("S"&amp;(ROW()+12*(($AN1017-1)*3+$AO1017)-ROW())/12+5),AQ1017)</f>
        <v>0</v>
      </c>
      <c r="AU1017" s="204">
        <f ca="1">IF(AND(AQ1017&gt;0,AR1017&gt;0),COUNTIF(AU$6:AU1016,"&gt;0")+1,0)</f>
        <v>0</v>
      </c>
    </row>
    <row r="1018" spans="40:47">
      <c r="AN1018" s="204">
        <v>29</v>
      </c>
      <c r="AO1018" s="204">
        <v>1</v>
      </c>
      <c r="AP1018" s="204">
        <v>5</v>
      </c>
      <c r="AQ1018" s="204">
        <f ca="1">IF($AP1018=1,IF(INDIRECT(ADDRESS(($AN1018-1)*3+$AO1018+5,$AP1018+7))="",0,INDIRECT(ADDRESS(($AN1018-1)*3+$AO1018+5,$AP1018+7))),IF(INDIRECT(ADDRESS(($AN1018-1)*3+$AO1018+5,$AP1018+7))="",0,IF(COUNTIF(INDIRECT(ADDRESS(($AN1018-1)*36+($AO1018-1)*12+6,COLUMN())):INDIRECT(ADDRESS(($AN1018-1)*36+($AO1018-1)*12+$AP1018+4,COLUMN())),INDIRECT(ADDRESS(($AN1018-1)*3+$AO1018+5,$AP1018+7)))&gt;=1,0,INDIRECT(ADDRESS(($AN1018-1)*3+$AO1018+5,$AP1018+7)))))</f>
        <v>0</v>
      </c>
      <c r="AR1018" s="204">
        <f ca="1">COUNTIF(INDIRECT("H"&amp;(ROW()+12*(($AN1018-1)*3+$AO1018)-ROW())/12+5):INDIRECT("S"&amp;(ROW()+12*(($AN1018-1)*3+$AO1018)-ROW())/12+5),AQ1018)</f>
        <v>0</v>
      </c>
      <c r="AU1018" s="204">
        <f ca="1">IF(AND(AQ1018&gt;0,AR1018&gt;0),COUNTIF(AU$6:AU1017,"&gt;0")+1,0)</f>
        <v>0</v>
      </c>
    </row>
    <row r="1019" spans="40:47">
      <c r="AN1019" s="204">
        <v>29</v>
      </c>
      <c r="AO1019" s="204">
        <v>1</v>
      </c>
      <c r="AP1019" s="204">
        <v>6</v>
      </c>
      <c r="AQ1019" s="204">
        <f ca="1">IF($AP1019=1,IF(INDIRECT(ADDRESS(($AN1019-1)*3+$AO1019+5,$AP1019+7))="",0,INDIRECT(ADDRESS(($AN1019-1)*3+$AO1019+5,$AP1019+7))),IF(INDIRECT(ADDRESS(($AN1019-1)*3+$AO1019+5,$AP1019+7))="",0,IF(COUNTIF(INDIRECT(ADDRESS(($AN1019-1)*36+($AO1019-1)*12+6,COLUMN())):INDIRECT(ADDRESS(($AN1019-1)*36+($AO1019-1)*12+$AP1019+4,COLUMN())),INDIRECT(ADDRESS(($AN1019-1)*3+$AO1019+5,$AP1019+7)))&gt;=1,0,INDIRECT(ADDRESS(($AN1019-1)*3+$AO1019+5,$AP1019+7)))))</f>
        <v>0</v>
      </c>
      <c r="AR1019" s="204">
        <f ca="1">COUNTIF(INDIRECT("H"&amp;(ROW()+12*(($AN1019-1)*3+$AO1019)-ROW())/12+5):INDIRECT("S"&amp;(ROW()+12*(($AN1019-1)*3+$AO1019)-ROW())/12+5),AQ1019)</f>
        <v>0</v>
      </c>
      <c r="AU1019" s="204">
        <f ca="1">IF(AND(AQ1019&gt;0,AR1019&gt;0),COUNTIF(AU$6:AU1018,"&gt;0")+1,0)</f>
        <v>0</v>
      </c>
    </row>
    <row r="1020" spans="40:47">
      <c r="AN1020" s="204">
        <v>29</v>
      </c>
      <c r="AO1020" s="204">
        <v>1</v>
      </c>
      <c r="AP1020" s="204">
        <v>7</v>
      </c>
      <c r="AQ1020" s="204">
        <f ca="1">IF($AP1020=1,IF(INDIRECT(ADDRESS(($AN1020-1)*3+$AO1020+5,$AP1020+7))="",0,INDIRECT(ADDRESS(($AN1020-1)*3+$AO1020+5,$AP1020+7))),IF(INDIRECT(ADDRESS(($AN1020-1)*3+$AO1020+5,$AP1020+7))="",0,IF(COUNTIF(INDIRECT(ADDRESS(($AN1020-1)*36+($AO1020-1)*12+6,COLUMN())):INDIRECT(ADDRESS(($AN1020-1)*36+($AO1020-1)*12+$AP1020+4,COLUMN())),INDIRECT(ADDRESS(($AN1020-1)*3+$AO1020+5,$AP1020+7)))&gt;=1,0,INDIRECT(ADDRESS(($AN1020-1)*3+$AO1020+5,$AP1020+7)))))</f>
        <v>0</v>
      </c>
      <c r="AR1020" s="204">
        <f ca="1">COUNTIF(INDIRECT("H"&amp;(ROW()+12*(($AN1020-1)*3+$AO1020)-ROW())/12+5):INDIRECT("S"&amp;(ROW()+12*(($AN1020-1)*3+$AO1020)-ROW())/12+5),AQ1020)</f>
        <v>0</v>
      </c>
      <c r="AU1020" s="204">
        <f ca="1">IF(AND(AQ1020&gt;0,AR1020&gt;0),COUNTIF(AU$6:AU1019,"&gt;0")+1,0)</f>
        <v>0</v>
      </c>
    </row>
    <row r="1021" spans="40:47">
      <c r="AN1021" s="204">
        <v>29</v>
      </c>
      <c r="AO1021" s="204">
        <v>1</v>
      </c>
      <c r="AP1021" s="204">
        <v>8</v>
      </c>
      <c r="AQ1021" s="204">
        <f ca="1">IF($AP1021=1,IF(INDIRECT(ADDRESS(($AN1021-1)*3+$AO1021+5,$AP1021+7))="",0,INDIRECT(ADDRESS(($AN1021-1)*3+$AO1021+5,$AP1021+7))),IF(INDIRECT(ADDRESS(($AN1021-1)*3+$AO1021+5,$AP1021+7))="",0,IF(COUNTIF(INDIRECT(ADDRESS(($AN1021-1)*36+($AO1021-1)*12+6,COLUMN())):INDIRECT(ADDRESS(($AN1021-1)*36+($AO1021-1)*12+$AP1021+4,COLUMN())),INDIRECT(ADDRESS(($AN1021-1)*3+$AO1021+5,$AP1021+7)))&gt;=1,0,INDIRECT(ADDRESS(($AN1021-1)*3+$AO1021+5,$AP1021+7)))))</f>
        <v>0</v>
      </c>
      <c r="AR1021" s="204">
        <f ca="1">COUNTIF(INDIRECT("H"&amp;(ROW()+12*(($AN1021-1)*3+$AO1021)-ROW())/12+5):INDIRECT("S"&amp;(ROW()+12*(($AN1021-1)*3+$AO1021)-ROW())/12+5),AQ1021)</f>
        <v>0</v>
      </c>
      <c r="AU1021" s="204">
        <f ca="1">IF(AND(AQ1021&gt;0,AR1021&gt;0),COUNTIF(AU$6:AU1020,"&gt;0")+1,0)</f>
        <v>0</v>
      </c>
    </row>
    <row r="1022" spans="40:47">
      <c r="AN1022" s="204">
        <v>29</v>
      </c>
      <c r="AO1022" s="204">
        <v>1</v>
      </c>
      <c r="AP1022" s="204">
        <v>9</v>
      </c>
      <c r="AQ1022" s="204">
        <f ca="1">IF($AP1022=1,IF(INDIRECT(ADDRESS(($AN1022-1)*3+$AO1022+5,$AP1022+7))="",0,INDIRECT(ADDRESS(($AN1022-1)*3+$AO1022+5,$AP1022+7))),IF(INDIRECT(ADDRESS(($AN1022-1)*3+$AO1022+5,$AP1022+7))="",0,IF(COUNTIF(INDIRECT(ADDRESS(($AN1022-1)*36+($AO1022-1)*12+6,COLUMN())):INDIRECT(ADDRESS(($AN1022-1)*36+($AO1022-1)*12+$AP1022+4,COLUMN())),INDIRECT(ADDRESS(($AN1022-1)*3+$AO1022+5,$AP1022+7)))&gt;=1,0,INDIRECT(ADDRESS(($AN1022-1)*3+$AO1022+5,$AP1022+7)))))</f>
        <v>0</v>
      </c>
      <c r="AR1022" s="204">
        <f ca="1">COUNTIF(INDIRECT("H"&amp;(ROW()+12*(($AN1022-1)*3+$AO1022)-ROW())/12+5):INDIRECT("S"&amp;(ROW()+12*(($AN1022-1)*3+$AO1022)-ROW())/12+5),AQ1022)</f>
        <v>0</v>
      </c>
      <c r="AU1022" s="204">
        <f ca="1">IF(AND(AQ1022&gt;0,AR1022&gt;0),COUNTIF(AU$6:AU1021,"&gt;0")+1,0)</f>
        <v>0</v>
      </c>
    </row>
    <row r="1023" spans="40:47">
      <c r="AN1023" s="204">
        <v>29</v>
      </c>
      <c r="AO1023" s="204">
        <v>1</v>
      </c>
      <c r="AP1023" s="204">
        <v>10</v>
      </c>
      <c r="AQ1023" s="204">
        <f ca="1">IF($AP1023=1,IF(INDIRECT(ADDRESS(($AN1023-1)*3+$AO1023+5,$AP1023+7))="",0,INDIRECT(ADDRESS(($AN1023-1)*3+$AO1023+5,$AP1023+7))),IF(INDIRECT(ADDRESS(($AN1023-1)*3+$AO1023+5,$AP1023+7))="",0,IF(COUNTIF(INDIRECT(ADDRESS(($AN1023-1)*36+($AO1023-1)*12+6,COLUMN())):INDIRECT(ADDRESS(($AN1023-1)*36+($AO1023-1)*12+$AP1023+4,COLUMN())),INDIRECT(ADDRESS(($AN1023-1)*3+$AO1023+5,$AP1023+7)))&gt;=1,0,INDIRECT(ADDRESS(($AN1023-1)*3+$AO1023+5,$AP1023+7)))))</f>
        <v>0</v>
      </c>
      <c r="AR1023" s="204">
        <f ca="1">COUNTIF(INDIRECT("H"&amp;(ROW()+12*(($AN1023-1)*3+$AO1023)-ROW())/12+5):INDIRECT("S"&amp;(ROW()+12*(($AN1023-1)*3+$AO1023)-ROW())/12+5),AQ1023)</f>
        <v>0</v>
      </c>
      <c r="AU1023" s="204">
        <f ca="1">IF(AND(AQ1023&gt;0,AR1023&gt;0),COUNTIF(AU$6:AU1022,"&gt;0")+1,0)</f>
        <v>0</v>
      </c>
    </row>
    <row r="1024" spans="40:47">
      <c r="AN1024" s="204">
        <v>29</v>
      </c>
      <c r="AO1024" s="204">
        <v>1</v>
      </c>
      <c r="AP1024" s="204">
        <v>11</v>
      </c>
      <c r="AQ1024" s="204">
        <f ca="1">IF($AP1024=1,IF(INDIRECT(ADDRESS(($AN1024-1)*3+$AO1024+5,$AP1024+7))="",0,INDIRECT(ADDRESS(($AN1024-1)*3+$AO1024+5,$AP1024+7))),IF(INDIRECT(ADDRESS(($AN1024-1)*3+$AO1024+5,$AP1024+7))="",0,IF(COUNTIF(INDIRECT(ADDRESS(($AN1024-1)*36+($AO1024-1)*12+6,COLUMN())):INDIRECT(ADDRESS(($AN1024-1)*36+($AO1024-1)*12+$AP1024+4,COLUMN())),INDIRECT(ADDRESS(($AN1024-1)*3+$AO1024+5,$AP1024+7)))&gt;=1,0,INDIRECT(ADDRESS(($AN1024-1)*3+$AO1024+5,$AP1024+7)))))</f>
        <v>0</v>
      </c>
      <c r="AR1024" s="204">
        <f ca="1">COUNTIF(INDIRECT("H"&amp;(ROW()+12*(($AN1024-1)*3+$AO1024)-ROW())/12+5):INDIRECT("S"&amp;(ROW()+12*(($AN1024-1)*3+$AO1024)-ROW())/12+5),AQ1024)</f>
        <v>0</v>
      </c>
      <c r="AU1024" s="204">
        <f ca="1">IF(AND(AQ1024&gt;0,AR1024&gt;0),COUNTIF(AU$6:AU1023,"&gt;0")+1,0)</f>
        <v>0</v>
      </c>
    </row>
    <row r="1025" spans="40:47">
      <c r="AN1025" s="204">
        <v>29</v>
      </c>
      <c r="AO1025" s="204">
        <v>1</v>
      </c>
      <c r="AP1025" s="204">
        <v>12</v>
      </c>
      <c r="AQ1025" s="204">
        <f ca="1">IF($AP1025=1,IF(INDIRECT(ADDRESS(($AN1025-1)*3+$AO1025+5,$AP1025+7))="",0,INDIRECT(ADDRESS(($AN1025-1)*3+$AO1025+5,$AP1025+7))),IF(INDIRECT(ADDRESS(($AN1025-1)*3+$AO1025+5,$AP1025+7))="",0,IF(COUNTIF(INDIRECT(ADDRESS(($AN1025-1)*36+($AO1025-1)*12+6,COLUMN())):INDIRECT(ADDRESS(($AN1025-1)*36+($AO1025-1)*12+$AP1025+4,COLUMN())),INDIRECT(ADDRESS(($AN1025-1)*3+$AO1025+5,$AP1025+7)))&gt;=1,0,INDIRECT(ADDRESS(($AN1025-1)*3+$AO1025+5,$AP1025+7)))))</f>
        <v>0</v>
      </c>
      <c r="AR1025" s="204">
        <f ca="1">COUNTIF(INDIRECT("H"&amp;(ROW()+12*(($AN1025-1)*3+$AO1025)-ROW())/12+5):INDIRECT("S"&amp;(ROW()+12*(($AN1025-1)*3+$AO1025)-ROW())/12+5),AQ1025)</f>
        <v>0</v>
      </c>
      <c r="AU1025" s="204">
        <f ca="1">IF(AND(AQ1025&gt;0,AR1025&gt;0),COUNTIF(AU$6:AU1024,"&gt;0")+1,0)</f>
        <v>0</v>
      </c>
    </row>
    <row r="1026" spans="40:47">
      <c r="AN1026" s="204">
        <v>29</v>
      </c>
      <c r="AO1026" s="204">
        <v>2</v>
      </c>
      <c r="AP1026" s="204">
        <v>1</v>
      </c>
      <c r="AQ1026" s="204">
        <f ca="1">IF($AP1026=1,IF(INDIRECT(ADDRESS(($AN1026-1)*3+$AO1026+5,$AP1026+7))="",0,INDIRECT(ADDRESS(($AN1026-1)*3+$AO1026+5,$AP1026+7))),IF(INDIRECT(ADDRESS(($AN1026-1)*3+$AO1026+5,$AP1026+7))="",0,IF(COUNTIF(INDIRECT(ADDRESS(($AN1026-1)*36+($AO1026-1)*12+6,COLUMN())):INDIRECT(ADDRESS(($AN1026-1)*36+($AO1026-1)*12+$AP1026+4,COLUMN())),INDIRECT(ADDRESS(($AN1026-1)*3+$AO1026+5,$AP1026+7)))&gt;=1,0,INDIRECT(ADDRESS(($AN1026-1)*3+$AO1026+5,$AP1026+7)))))</f>
        <v>0</v>
      </c>
      <c r="AR1026" s="204">
        <f ca="1">COUNTIF(INDIRECT("H"&amp;(ROW()+12*(($AN1026-1)*3+$AO1026)-ROW())/12+5):INDIRECT("S"&amp;(ROW()+12*(($AN1026-1)*3+$AO1026)-ROW())/12+5),AQ1026)</f>
        <v>0</v>
      </c>
      <c r="AU1026" s="204">
        <f ca="1">IF(AND(AQ1026&gt;0,AR1026&gt;0),COUNTIF(AU$6:AU1025,"&gt;0")+1,0)</f>
        <v>0</v>
      </c>
    </row>
    <row r="1027" spans="40:47">
      <c r="AN1027" s="204">
        <v>29</v>
      </c>
      <c r="AO1027" s="204">
        <v>2</v>
      </c>
      <c r="AP1027" s="204">
        <v>2</v>
      </c>
      <c r="AQ1027" s="204">
        <f ca="1">IF($AP1027=1,IF(INDIRECT(ADDRESS(($AN1027-1)*3+$AO1027+5,$AP1027+7))="",0,INDIRECT(ADDRESS(($AN1027-1)*3+$AO1027+5,$AP1027+7))),IF(INDIRECT(ADDRESS(($AN1027-1)*3+$AO1027+5,$AP1027+7))="",0,IF(COUNTIF(INDIRECT(ADDRESS(($AN1027-1)*36+($AO1027-1)*12+6,COLUMN())):INDIRECT(ADDRESS(($AN1027-1)*36+($AO1027-1)*12+$AP1027+4,COLUMN())),INDIRECT(ADDRESS(($AN1027-1)*3+$AO1027+5,$AP1027+7)))&gt;=1,0,INDIRECT(ADDRESS(($AN1027-1)*3+$AO1027+5,$AP1027+7)))))</f>
        <v>0</v>
      </c>
      <c r="AR1027" s="204">
        <f ca="1">COUNTIF(INDIRECT("H"&amp;(ROW()+12*(($AN1027-1)*3+$AO1027)-ROW())/12+5):INDIRECT("S"&amp;(ROW()+12*(($AN1027-1)*3+$AO1027)-ROW())/12+5),AQ1027)</f>
        <v>0</v>
      </c>
      <c r="AU1027" s="204">
        <f ca="1">IF(AND(AQ1027&gt;0,AR1027&gt;0),COUNTIF(AU$6:AU1026,"&gt;0")+1,0)</f>
        <v>0</v>
      </c>
    </row>
    <row r="1028" spans="40:47">
      <c r="AN1028" s="204">
        <v>29</v>
      </c>
      <c r="AO1028" s="204">
        <v>2</v>
      </c>
      <c r="AP1028" s="204">
        <v>3</v>
      </c>
      <c r="AQ1028" s="204">
        <f ca="1">IF($AP1028=1,IF(INDIRECT(ADDRESS(($AN1028-1)*3+$AO1028+5,$AP1028+7))="",0,INDIRECT(ADDRESS(($AN1028-1)*3+$AO1028+5,$AP1028+7))),IF(INDIRECT(ADDRESS(($AN1028-1)*3+$AO1028+5,$AP1028+7))="",0,IF(COUNTIF(INDIRECT(ADDRESS(($AN1028-1)*36+($AO1028-1)*12+6,COLUMN())):INDIRECT(ADDRESS(($AN1028-1)*36+($AO1028-1)*12+$AP1028+4,COLUMN())),INDIRECT(ADDRESS(($AN1028-1)*3+$AO1028+5,$AP1028+7)))&gt;=1,0,INDIRECT(ADDRESS(($AN1028-1)*3+$AO1028+5,$AP1028+7)))))</f>
        <v>0</v>
      </c>
      <c r="AR1028" s="204">
        <f ca="1">COUNTIF(INDIRECT("H"&amp;(ROW()+12*(($AN1028-1)*3+$AO1028)-ROW())/12+5):INDIRECT("S"&amp;(ROW()+12*(($AN1028-1)*3+$AO1028)-ROW())/12+5),AQ1028)</f>
        <v>0</v>
      </c>
      <c r="AU1028" s="204">
        <f ca="1">IF(AND(AQ1028&gt;0,AR1028&gt;0),COUNTIF(AU$6:AU1027,"&gt;0")+1,0)</f>
        <v>0</v>
      </c>
    </row>
    <row r="1029" spans="40:47">
      <c r="AN1029" s="204">
        <v>29</v>
      </c>
      <c r="AO1029" s="204">
        <v>2</v>
      </c>
      <c r="AP1029" s="204">
        <v>4</v>
      </c>
      <c r="AQ1029" s="204">
        <f ca="1">IF($AP1029=1,IF(INDIRECT(ADDRESS(($AN1029-1)*3+$AO1029+5,$AP1029+7))="",0,INDIRECT(ADDRESS(($AN1029-1)*3+$AO1029+5,$AP1029+7))),IF(INDIRECT(ADDRESS(($AN1029-1)*3+$AO1029+5,$AP1029+7))="",0,IF(COUNTIF(INDIRECT(ADDRESS(($AN1029-1)*36+($AO1029-1)*12+6,COLUMN())):INDIRECT(ADDRESS(($AN1029-1)*36+($AO1029-1)*12+$AP1029+4,COLUMN())),INDIRECT(ADDRESS(($AN1029-1)*3+$AO1029+5,$AP1029+7)))&gt;=1,0,INDIRECT(ADDRESS(($AN1029-1)*3+$AO1029+5,$AP1029+7)))))</f>
        <v>0</v>
      </c>
      <c r="AR1029" s="204">
        <f ca="1">COUNTIF(INDIRECT("H"&amp;(ROW()+12*(($AN1029-1)*3+$AO1029)-ROW())/12+5):INDIRECT("S"&amp;(ROW()+12*(($AN1029-1)*3+$AO1029)-ROW())/12+5),AQ1029)</f>
        <v>0</v>
      </c>
      <c r="AU1029" s="204">
        <f ca="1">IF(AND(AQ1029&gt;0,AR1029&gt;0),COUNTIF(AU$6:AU1028,"&gt;0")+1,0)</f>
        <v>0</v>
      </c>
    </row>
    <row r="1030" spans="40:47">
      <c r="AN1030" s="204">
        <v>29</v>
      </c>
      <c r="AO1030" s="204">
        <v>2</v>
      </c>
      <c r="AP1030" s="204">
        <v>5</v>
      </c>
      <c r="AQ1030" s="204">
        <f ca="1">IF($AP1030=1,IF(INDIRECT(ADDRESS(($AN1030-1)*3+$AO1030+5,$AP1030+7))="",0,INDIRECT(ADDRESS(($AN1030-1)*3+$AO1030+5,$AP1030+7))),IF(INDIRECT(ADDRESS(($AN1030-1)*3+$AO1030+5,$AP1030+7))="",0,IF(COUNTIF(INDIRECT(ADDRESS(($AN1030-1)*36+($AO1030-1)*12+6,COLUMN())):INDIRECT(ADDRESS(($AN1030-1)*36+($AO1030-1)*12+$AP1030+4,COLUMN())),INDIRECT(ADDRESS(($AN1030-1)*3+$AO1030+5,$AP1030+7)))&gt;=1,0,INDIRECT(ADDRESS(($AN1030-1)*3+$AO1030+5,$AP1030+7)))))</f>
        <v>0</v>
      </c>
      <c r="AR1030" s="204">
        <f ca="1">COUNTIF(INDIRECT("H"&amp;(ROW()+12*(($AN1030-1)*3+$AO1030)-ROW())/12+5):INDIRECT("S"&amp;(ROW()+12*(($AN1030-1)*3+$AO1030)-ROW())/12+5),AQ1030)</f>
        <v>0</v>
      </c>
      <c r="AU1030" s="204">
        <f ca="1">IF(AND(AQ1030&gt;0,AR1030&gt;0),COUNTIF(AU$6:AU1029,"&gt;0")+1,0)</f>
        <v>0</v>
      </c>
    </row>
    <row r="1031" spans="40:47">
      <c r="AN1031" s="204">
        <v>29</v>
      </c>
      <c r="AO1031" s="204">
        <v>2</v>
      </c>
      <c r="AP1031" s="204">
        <v>6</v>
      </c>
      <c r="AQ1031" s="204">
        <f ca="1">IF($AP1031=1,IF(INDIRECT(ADDRESS(($AN1031-1)*3+$AO1031+5,$AP1031+7))="",0,INDIRECT(ADDRESS(($AN1031-1)*3+$AO1031+5,$AP1031+7))),IF(INDIRECT(ADDRESS(($AN1031-1)*3+$AO1031+5,$AP1031+7))="",0,IF(COUNTIF(INDIRECT(ADDRESS(($AN1031-1)*36+($AO1031-1)*12+6,COLUMN())):INDIRECT(ADDRESS(($AN1031-1)*36+($AO1031-1)*12+$AP1031+4,COLUMN())),INDIRECT(ADDRESS(($AN1031-1)*3+$AO1031+5,$AP1031+7)))&gt;=1,0,INDIRECT(ADDRESS(($AN1031-1)*3+$AO1031+5,$AP1031+7)))))</f>
        <v>0</v>
      </c>
      <c r="AR1031" s="204">
        <f ca="1">COUNTIF(INDIRECT("H"&amp;(ROW()+12*(($AN1031-1)*3+$AO1031)-ROW())/12+5):INDIRECT("S"&amp;(ROW()+12*(($AN1031-1)*3+$AO1031)-ROW())/12+5),AQ1031)</f>
        <v>0</v>
      </c>
      <c r="AU1031" s="204">
        <f ca="1">IF(AND(AQ1031&gt;0,AR1031&gt;0),COUNTIF(AU$6:AU1030,"&gt;0")+1,0)</f>
        <v>0</v>
      </c>
    </row>
    <row r="1032" spans="40:47">
      <c r="AN1032" s="204">
        <v>29</v>
      </c>
      <c r="AO1032" s="204">
        <v>2</v>
      </c>
      <c r="AP1032" s="204">
        <v>7</v>
      </c>
      <c r="AQ1032" s="204">
        <f ca="1">IF($AP1032=1,IF(INDIRECT(ADDRESS(($AN1032-1)*3+$AO1032+5,$AP1032+7))="",0,INDIRECT(ADDRESS(($AN1032-1)*3+$AO1032+5,$AP1032+7))),IF(INDIRECT(ADDRESS(($AN1032-1)*3+$AO1032+5,$AP1032+7))="",0,IF(COUNTIF(INDIRECT(ADDRESS(($AN1032-1)*36+($AO1032-1)*12+6,COLUMN())):INDIRECT(ADDRESS(($AN1032-1)*36+($AO1032-1)*12+$AP1032+4,COLUMN())),INDIRECT(ADDRESS(($AN1032-1)*3+$AO1032+5,$AP1032+7)))&gt;=1,0,INDIRECT(ADDRESS(($AN1032-1)*3+$AO1032+5,$AP1032+7)))))</f>
        <v>0</v>
      </c>
      <c r="AR1032" s="204">
        <f ca="1">COUNTIF(INDIRECT("H"&amp;(ROW()+12*(($AN1032-1)*3+$AO1032)-ROW())/12+5):INDIRECT("S"&amp;(ROW()+12*(($AN1032-1)*3+$AO1032)-ROW())/12+5),AQ1032)</f>
        <v>0</v>
      </c>
      <c r="AU1032" s="204">
        <f ca="1">IF(AND(AQ1032&gt;0,AR1032&gt;0),COUNTIF(AU$6:AU1031,"&gt;0")+1,0)</f>
        <v>0</v>
      </c>
    </row>
    <row r="1033" spans="40:47">
      <c r="AN1033" s="204">
        <v>29</v>
      </c>
      <c r="AO1033" s="204">
        <v>2</v>
      </c>
      <c r="AP1033" s="204">
        <v>8</v>
      </c>
      <c r="AQ1033" s="204">
        <f ca="1">IF($AP1033=1,IF(INDIRECT(ADDRESS(($AN1033-1)*3+$AO1033+5,$AP1033+7))="",0,INDIRECT(ADDRESS(($AN1033-1)*3+$AO1033+5,$AP1033+7))),IF(INDIRECT(ADDRESS(($AN1033-1)*3+$AO1033+5,$AP1033+7))="",0,IF(COUNTIF(INDIRECT(ADDRESS(($AN1033-1)*36+($AO1033-1)*12+6,COLUMN())):INDIRECT(ADDRESS(($AN1033-1)*36+($AO1033-1)*12+$AP1033+4,COLUMN())),INDIRECT(ADDRESS(($AN1033-1)*3+$AO1033+5,$AP1033+7)))&gt;=1,0,INDIRECT(ADDRESS(($AN1033-1)*3+$AO1033+5,$AP1033+7)))))</f>
        <v>0</v>
      </c>
      <c r="AR1033" s="204">
        <f ca="1">COUNTIF(INDIRECT("H"&amp;(ROW()+12*(($AN1033-1)*3+$AO1033)-ROW())/12+5):INDIRECT("S"&amp;(ROW()+12*(($AN1033-1)*3+$AO1033)-ROW())/12+5),AQ1033)</f>
        <v>0</v>
      </c>
      <c r="AU1033" s="204">
        <f ca="1">IF(AND(AQ1033&gt;0,AR1033&gt;0),COUNTIF(AU$6:AU1032,"&gt;0")+1,0)</f>
        <v>0</v>
      </c>
    </row>
    <row r="1034" spans="40:47">
      <c r="AN1034" s="204">
        <v>29</v>
      </c>
      <c r="AO1034" s="204">
        <v>2</v>
      </c>
      <c r="AP1034" s="204">
        <v>9</v>
      </c>
      <c r="AQ1034" s="204">
        <f ca="1">IF($AP1034=1,IF(INDIRECT(ADDRESS(($AN1034-1)*3+$AO1034+5,$AP1034+7))="",0,INDIRECT(ADDRESS(($AN1034-1)*3+$AO1034+5,$AP1034+7))),IF(INDIRECT(ADDRESS(($AN1034-1)*3+$AO1034+5,$AP1034+7))="",0,IF(COUNTIF(INDIRECT(ADDRESS(($AN1034-1)*36+($AO1034-1)*12+6,COLUMN())):INDIRECT(ADDRESS(($AN1034-1)*36+($AO1034-1)*12+$AP1034+4,COLUMN())),INDIRECT(ADDRESS(($AN1034-1)*3+$AO1034+5,$AP1034+7)))&gt;=1,0,INDIRECT(ADDRESS(($AN1034-1)*3+$AO1034+5,$AP1034+7)))))</f>
        <v>0</v>
      </c>
      <c r="AR1034" s="204">
        <f ca="1">COUNTIF(INDIRECT("H"&amp;(ROW()+12*(($AN1034-1)*3+$AO1034)-ROW())/12+5):INDIRECT("S"&amp;(ROW()+12*(($AN1034-1)*3+$AO1034)-ROW())/12+5),AQ1034)</f>
        <v>0</v>
      </c>
      <c r="AU1034" s="204">
        <f ca="1">IF(AND(AQ1034&gt;0,AR1034&gt;0),COUNTIF(AU$6:AU1033,"&gt;0")+1,0)</f>
        <v>0</v>
      </c>
    </row>
    <row r="1035" spans="40:47">
      <c r="AN1035" s="204">
        <v>29</v>
      </c>
      <c r="AO1035" s="204">
        <v>2</v>
      </c>
      <c r="AP1035" s="204">
        <v>10</v>
      </c>
      <c r="AQ1035" s="204">
        <f ca="1">IF($AP1035=1,IF(INDIRECT(ADDRESS(($AN1035-1)*3+$AO1035+5,$AP1035+7))="",0,INDIRECT(ADDRESS(($AN1035-1)*3+$AO1035+5,$AP1035+7))),IF(INDIRECT(ADDRESS(($AN1035-1)*3+$AO1035+5,$AP1035+7))="",0,IF(COUNTIF(INDIRECT(ADDRESS(($AN1035-1)*36+($AO1035-1)*12+6,COLUMN())):INDIRECT(ADDRESS(($AN1035-1)*36+($AO1035-1)*12+$AP1035+4,COLUMN())),INDIRECT(ADDRESS(($AN1035-1)*3+$AO1035+5,$AP1035+7)))&gt;=1,0,INDIRECT(ADDRESS(($AN1035-1)*3+$AO1035+5,$AP1035+7)))))</f>
        <v>0</v>
      </c>
      <c r="AR1035" s="204">
        <f ca="1">COUNTIF(INDIRECT("H"&amp;(ROW()+12*(($AN1035-1)*3+$AO1035)-ROW())/12+5):INDIRECT("S"&amp;(ROW()+12*(($AN1035-1)*3+$AO1035)-ROW())/12+5),AQ1035)</f>
        <v>0</v>
      </c>
      <c r="AU1035" s="204">
        <f ca="1">IF(AND(AQ1035&gt;0,AR1035&gt;0),COUNTIF(AU$6:AU1034,"&gt;0")+1,0)</f>
        <v>0</v>
      </c>
    </row>
    <row r="1036" spans="40:47">
      <c r="AN1036" s="204">
        <v>29</v>
      </c>
      <c r="AO1036" s="204">
        <v>2</v>
      </c>
      <c r="AP1036" s="204">
        <v>11</v>
      </c>
      <c r="AQ1036" s="204">
        <f ca="1">IF($AP1036=1,IF(INDIRECT(ADDRESS(($AN1036-1)*3+$AO1036+5,$AP1036+7))="",0,INDIRECT(ADDRESS(($AN1036-1)*3+$AO1036+5,$AP1036+7))),IF(INDIRECT(ADDRESS(($AN1036-1)*3+$AO1036+5,$AP1036+7))="",0,IF(COUNTIF(INDIRECT(ADDRESS(($AN1036-1)*36+($AO1036-1)*12+6,COLUMN())):INDIRECT(ADDRESS(($AN1036-1)*36+($AO1036-1)*12+$AP1036+4,COLUMN())),INDIRECT(ADDRESS(($AN1036-1)*3+$AO1036+5,$AP1036+7)))&gt;=1,0,INDIRECT(ADDRESS(($AN1036-1)*3+$AO1036+5,$AP1036+7)))))</f>
        <v>0</v>
      </c>
      <c r="AR1036" s="204">
        <f ca="1">COUNTIF(INDIRECT("H"&amp;(ROW()+12*(($AN1036-1)*3+$AO1036)-ROW())/12+5):INDIRECT("S"&amp;(ROW()+12*(($AN1036-1)*3+$AO1036)-ROW())/12+5),AQ1036)</f>
        <v>0</v>
      </c>
      <c r="AU1036" s="204">
        <f ca="1">IF(AND(AQ1036&gt;0,AR1036&gt;0),COUNTIF(AU$6:AU1035,"&gt;0")+1,0)</f>
        <v>0</v>
      </c>
    </row>
    <row r="1037" spans="40:47">
      <c r="AN1037" s="204">
        <v>29</v>
      </c>
      <c r="AO1037" s="204">
        <v>2</v>
      </c>
      <c r="AP1037" s="204">
        <v>12</v>
      </c>
      <c r="AQ1037" s="204">
        <f ca="1">IF($AP1037=1,IF(INDIRECT(ADDRESS(($AN1037-1)*3+$AO1037+5,$AP1037+7))="",0,INDIRECT(ADDRESS(($AN1037-1)*3+$AO1037+5,$AP1037+7))),IF(INDIRECT(ADDRESS(($AN1037-1)*3+$AO1037+5,$AP1037+7))="",0,IF(COUNTIF(INDIRECT(ADDRESS(($AN1037-1)*36+($AO1037-1)*12+6,COLUMN())):INDIRECT(ADDRESS(($AN1037-1)*36+($AO1037-1)*12+$AP1037+4,COLUMN())),INDIRECT(ADDRESS(($AN1037-1)*3+$AO1037+5,$AP1037+7)))&gt;=1,0,INDIRECT(ADDRESS(($AN1037-1)*3+$AO1037+5,$AP1037+7)))))</f>
        <v>0</v>
      </c>
      <c r="AR1037" s="204">
        <f ca="1">COUNTIF(INDIRECT("H"&amp;(ROW()+12*(($AN1037-1)*3+$AO1037)-ROW())/12+5):INDIRECT("S"&amp;(ROW()+12*(($AN1037-1)*3+$AO1037)-ROW())/12+5),AQ1037)</f>
        <v>0</v>
      </c>
      <c r="AU1037" s="204">
        <f ca="1">IF(AND(AQ1037&gt;0,AR1037&gt;0),COUNTIF(AU$6:AU1036,"&gt;0")+1,0)</f>
        <v>0</v>
      </c>
    </row>
    <row r="1038" spans="40:47">
      <c r="AN1038" s="204">
        <v>29</v>
      </c>
      <c r="AO1038" s="204">
        <v>3</v>
      </c>
      <c r="AP1038" s="204">
        <v>1</v>
      </c>
      <c r="AQ1038" s="204">
        <f ca="1">IF($AP1038=1,IF(INDIRECT(ADDRESS(($AN1038-1)*3+$AO1038+5,$AP1038+7))="",0,INDIRECT(ADDRESS(($AN1038-1)*3+$AO1038+5,$AP1038+7))),IF(INDIRECT(ADDRESS(($AN1038-1)*3+$AO1038+5,$AP1038+7))="",0,IF(COUNTIF(INDIRECT(ADDRESS(($AN1038-1)*36+($AO1038-1)*12+6,COLUMN())):INDIRECT(ADDRESS(($AN1038-1)*36+($AO1038-1)*12+$AP1038+4,COLUMN())),INDIRECT(ADDRESS(($AN1038-1)*3+$AO1038+5,$AP1038+7)))&gt;=1,0,INDIRECT(ADDRESS(($AN1038-1)*3+$AO1038+5,$AP1038+7)))))</f>
        <v>0</v>
      </c>
      <c r="AR1038" s="204">
        <f ca="1">COUNTIF(INDIRECT("H"&amp;(ROW()+12*(($AN1038-1)*3+$AO1038)-ROW())/12+5):INDIRECT("S"&amp;(ROW()+12*(($AN1038-1)*3+$AO1038)-ROW())/12+5),AQ1038)</f>
        <v>0</v>
      </c>
      <c r="AU1038" s="204">
        <f ca="1">IF(AND(AQ1038&gt;0,AR1038&gt;0),COUNTIF(AU$6:AU1037,"&gt;0")+1,0)</f>
        <v>0</v>
      </c>
    </row>
    <row r="1039" spans="40:47">
      <c r="AN1039" s="204">
        <v>29</v>
      </c>
      <c r="AO1039" s="204">
        <v>3</v>
      </c>
      <c r="AP1039" s="204">
        <v>2</v>
      </c>
      <c r="AQ1039" s="204">
        <f ca="1">IF($AP1039=1,IF(INDIRECT(ADDRESS(($AN1039-1)*3+$AO1039+5,$AP1039+7))="",0,INDIRECT(ADDRESS(($AN1039-1)*3+$AO1039+5,$AP1039+7))),IF(INDIRECT(ADDRESS(($AN1039-1)*3+$AO1039+5,$AP1039+7))="",0,IF(COUNTIF(INDIRECT(ADDRESS(($AN1039-1)*36+($AO1039-1)*12+6,COLUMN())):INDIRECT(ADDRESS(($AN1039-1)*36+($AO1039-1)*12+$AP1039+4,COLUMN())),INDIRECT(ADDRESS(($AN1039-1)*3+$AO1039+5,$AP1039+7)))&gt;=1,0,INDIRECT(ADDRESS(($AN1039-1)*3+$AO1039+5,$AP1039+7)))))</f>
        <v>0</v>
      </c>
      <c r="AR1039" s="204">
        <f ca="1">COUNTIF(INDIRECT("H"&amp;(ROW()+12*(($AN1039-1)*3+$AO1039)-ROW())/12+5):INDIRECT("S"&amp;(ROW()+12*(($AN1039-1)*3+$AO1039)-ROW())/12+5),AQ1039)</f>
        <v>0</v>
      </c>
      <c r="AU1039" s="204">
        <f ca="1">IF(AND(AQ1039&gt;0,AR1039&gt;0),COUNTIF(AU$6:AU1038,"&gt;0")+1,0)</f>
        <v>0</v>
      </c>
    </row>
    <row r="1040" spans="40:47">
      <c r="AN1040" s="204">
        <v>29</v>
      </c>
      <c r="AO1040" s="204">
        <v>3</v>
      </c>
      <c r="AP1040" s="204">
        <v>3</v>
      </c>
      <c r="AQ1040" s="204">
        <f ca="1">IF($AP1040=1,IF(INDIRECT(ADDRESS(($AN1040-1)*3+$AO1040+5,$AP1040+7))="",0,INDIRECT(ADDRESS(($AN1040-1)*3+$AO1040+5,$AP1040+7))),IF(INDIRECT(ADDRESS(($AN1040-1)*3+$AO1040+5,$AP1040+7))="",0,IF(COUNTIF(INDIRECT(ADDRESS(($AN1040-1)*36+($AO1040-1)*12+6,COLUMN())):INDIRECT(ADDRESS(($AN1040-1)*36+($AO1040-1)*12+$AP1040+4,COLUMN())),INDIRECT(ADDRESS(($AN1040-1)*3+$AO1040+5,$AP1040+7)))&gt;=1,0,INDIRECT(ADDRESS(($AN1040-1)*3+$AO1040+5,$AP1040+7)))))</f>
        <v>0</v>
      </c>
      <c r="AR1040" s="204">
        <f ca="1">COUNTIF(INDIRECT("H"&amp;(ROW()+12*(($AN1040-1)*3+$AO1040)-ROW())/12+5):INDIRECT("S"&amp;(ROW()+12*(($AN1040-1)*3+$AO1040)-ROW())/12+5),AQ1040)</f>
        <v>0</v>
      </c>
      <c r="AU1040" s="204">
        <f ca="1">IF(AND(AQ1040&gt;0,AR1040&gt;0),COUNTIF(AU$6:AU1039,"&gt;0")+1,0)</f>
        <v>0</v>
      </c>
    </row>
    <row r="1041" spans="40:47">
      <c r="AN1041" s="204">
        <v>29</v>
      </c>
      <c r="AO1041" s="204">
        <v>3</v>
      </c>
      <c r="AP1041" s="204">
        <v>4</v>
      </c>
      <c r="AQ1041" s="204">
        <f ca="1">IF($AP1041=1,IF(INDIRECT(ADDRESS(($AN1041-1)*3+$AO1041+5,$AP1041+7))="",0,INDIRECT(ADDRESS(($AN1041-1)*3+$AO1041+5,$AP1041+7))),IF(INDIRECT(ADDRESS(($AN1041-1)*3+$AO1041+5,$AP1041+7))="",0,IF(COUNTIF(INDIRECT(ADDRESS(($AN1041-1)*36+($AO1041-1)*12+6,COLUMN())):INDIRECT(ADDRESS(($AN1041-1)*36+($AO1041-1)*12+$AP1041+4,COLUMN())),INDIRECT(ADDRESS(($AN1041-1)*3+$AO1041+5,$AP1041+7)))&gt;=1,0,INDIRECT(ADDRESS(($AN1041-1)*3+$AO1041+5,$AP1041+7)))))</f>
        <v>0</v>
      </c>
      <c r="AR1041" s="204">
        <f ca="1">COUNTIF(INDIRECT("H"&amp;(ROW()+12*(($AN1041-1)*3+$AO1041)-ROW())/12+5):INDIRECT("S"&amp;(ROW()+12*(($AN1041-1)*3+$AO1041)-ROW())/12+5),AQ1041)</f>
        <v>0</v>
      </c>
      <c r="AU1041" s="204">
        <f ca="1">IF(AND(AQ1041&gt;0,AR1041&gt;0),COUNTIF(AU$6:AU1040,"&gt;0")+1,0)</f>
        <v>0</v>
      </c>
    </row>
    <row r="1042" spans="40:47">
      <c r="AN1042" s="204">
        <v>29</v>
      </c>
      <c r="AO1042" s="204">
        <v>3</v>
      </c>
      <c r="AP1042" s="204">
        <v>5</v>
      </c>
      <c r="AQ1042" s="204">
        <f ca="1">IF($AP1042=1,IF(INDIRECT(ADDRESS(($AN1042-1)*3+$AO1042+5,$AP1042+7))="",0,INDIRECT(ADDRESS(($AN1042-1)*3+$AO1042+5,$AP1042+7))),IF(INDIRECT(ADDRESS(($AN1042-1)*3+$AO1042+5,$AP1042+7))="",0,IF(COUNTIF(INDIRECT(ADDRESS(($AN1042-1)*36+($AO1042-1)*12+6,COLUMN())):INDIRECT(ADDRESS(($AN1042-1)*36+($AO1042-1)*12+$AP1042+4,COLUMN())),INDIRECT(ADDRESS(($AN1042-1)*3+$AO1042+5,$AP1042+7)))&gt;=1,0,INDIRECT(ADDRESS(($AN1042-1)*3+$AO1042+5,$AP1042+7)))))</f>
        <v>0</v>
      </c>
      <c r="AR1042" s="204">
        <f ca="1">COUNTIF(INDIRECT("H"&amp;(ROW()+12*(($AN1042-1)*3+$AO1042)-ROW())/12+5):INDIRECT("S"&amp;(ROW()+12*(($AN1042-1)*3+$AO1042)-ROW())/12+5),AQ1042)</f>
        <v>0</v>
      </c>
      <c r="AU1042" s="204">
        <f ca="1">IF(AND(AQ1042&gt;0,AR1042&gt;0),COUNTIF(AU$6:AU1041,"&gt;0")+1,0)</f>
        <v>0</v>
      </c>
    </row>
    <row r="1043" spans="40:47">
      <c r="AN1043" s="204">
        <v>29</v>
      </c>
      <c r="AO1043" s="204">
        <v>3</v>
      </c>
      <c r="AP1043" s="204">
        <v>6</v>
      </c>
      <c r="AQ1043" s="204">
        <f ca="1">IF($AP1043=1,IF(INDIRECT(ADDRESS(($AN1043-1)*3+$AO1043+5,$AP1043+7))="",0,INDIRECT(ADDRESS(($AN1043-1)*3+$AO1043+5,$AP1043+7))),IF(INDIRECT(ADDRESS(($AN1043-1)*3+$AO1043+5,$AP1043+7))="",0,IF(COUNTIF(INDIRECT(ADDRESS(($AN1043-1)*36+($AO1043-1)*12+6,COLUMN())):INDIRECT(ADDRESS(($AN1043-1)*36+($AO1043-1)*12+$AP1043+4,COLUMN())),INDIRECT(ADDRESS(($AN1043-1)*3+$AO1043+5,$AP1043+7)))&gt;=1,0,INDIRECT(ADDRESS(($AN1043-1)*3+$AO1043+5,$AP1043+7)))))</f>
        <v>0</v>
      </c>
      <c r="AR1043" s="204">
        <f ca="1">COUNTIF(INDIRECT("H"&amp;(ROW()+12*(($AN1043-1)*3+$AO1043)-ROW())/12+5):INDIRECT("S"&amp;(ROW()+12*(($AN1043-1)*3+$AO1043)-ROW())/12+5),AQ1043)</f>
        <v>0</v>
      </c>
      <c r="AU1043" s="204">
        <f ca="1">IF(AND(AQ1043&gt;0,AR1043&gt;0),COUNTIF(AU$6:AU1042,"&gt;0")+1,0)</f>
        <v>0</v>
      </c>
    </row>
    <row r="1044" spans="40:47">
      <c r="AN1044" s="204">
        <v>29</v>
      </c>
      <c r="AO1044" s="204">
        <v>3</v>
      </c>
      <c r="AP1044" s="204">
        <v>7</v>
      </c>
      <c r="AQ1044" s="204">
        <f ca="1">IF($AP1044=1,IF(INDIRECT(ADDRESS(($AN1044-1)*3+$AO1044+5,$AP1044+7))="",0,INDIRECT(ADDRESS(($AN1044-1)*3+$AO1044+5,$AP1044+7))),IF(INDIRECT(ADDRESS(($AN1044-1)*3+$AO1044+5,$AP1044+7))="",0,IF(COUNTIF(INDIRECT(ADDRESS(($AN1044-1)*36+($AO1044-1)*12+6,COLUMN())):INDIRECT(ADDRESS(($AN1044-1)*36+($AO1044-1)*12+$AP1044+4,COLUMN())),INDIRECT(ADDRESS(($AN1044-1)*3+$AO1044+5,$AP1044+7)))&gt;=1,0,INDIRECT(ADDRESS(($AN1044-1)*3+$AO1044+5,$AP1044+7)))))</f>
        <v>0</v>
      </c>
      <c r="AR1044" s="204">
        <f ca="1">COUNTIF(INDIRECT("H"&amp;(ROW()+12*(($AN1044-1)*3+$AO1044)-ROW())/12+5):INDIRECT("S"&amp;(ROW()+12*(($AN1044-1)*3+$AO1044)-ROW())/12+5),AQ1044)</f>
        <v>0</v>
      </c>
      <c r="AU1044" s="204">
        <f ca="1">IF(AND(AQ1044&gt;0,AR1044&gt;0),COUNTIF(AU$6:AU1043,"&gt;0")+1,0)</f>
        <v>0</v>
      </c>
    </row>
    <row r="1045" spans="40:47">
      <c r="AN1045" s="204">
        <v>29</v>
      </c>
      <c r="AO1045" s="204">
        <v>3</v>
      </c>
      <c r="AP1045" s="204">
        <v>8</v>
      </c>
      <c r="AQ1045" s="204">
        <f ca="1">IF($AP1045=1,IF(INDIRECT(ADDRESS(($AN1045-1)*3+$AO1045+5,$AP1045+7))="",0,INDIRECT(ADDRESS(($AN1045-1)*3+$AO1045+5,$AP1045+7))),IF(INDIRECT(ADDRESS(($AN1045-1)*3+$AO1045+5,$AP1045+7))="",0,IF(COUNTIF(INDIRECT(ADDRESS(($AN1045-1)*36+($AO1045-1)*12+6,COLUMN())):INDIRECT(ADDRESS(($AN1045-1)*36+($AO1045-1)*12+$AP1045+4,COLUMN())),INDIRECT(ADDRESS(($AN1045-1)*3+$AO1045+5,$AP1045+7)))&gt;=1,0,INDIRECT(ADDRESS(($AN1045-1)*3+$AO1045+5,$AP1045+7)))))</f>
        <v>0</v>
      </c>
      <c r="AR1045" s="204">
        <f ca="1">COUNTIF(INDIRECT("H"&amp;(ROW()+12*(($AN1045-1)*3+$AO1045)-ROW())/12+5):INDIRECT("S"&amp;(ROW()+12*(($AN1045-1)*3+$AO1045)-ROW())/12+5),AQ1045)</f>
        <v>0</v>
      </c>
      <c r="AU1045" s="204">
        <f ca="1">IF(AND(AQ1045&gt;0,AR1045&gt;0),COUNTIF(AU$6:AU1044,"&gt;0")+1,0)</f>
        <v>0</v>
      </c>
    </row>
    <row r="1046" spans="40:47">
      <c r="AN1046" s="204">
        <v>29</v>
      </c>
      <c r="AO1046" s="204">
        <v>3</v>
      </c>
      <c r="AP1046" s="204">
        <v>9</v>
      </c>
      <c r="AQ1046" s="204">
        <f ca="1">IF($AP1046=1,IF(INDIRECT(ADDRESS(($AN1046-1)*3+$AO1046+5,$AP1046+7))="",0,INDIRECT(ADDRESS(($AN1046-1)*3+$AO1046+5,$AP1046+7))),IF(INDIRECT(ADDRESS(($AN1046-1)*3+$AO1046+5,$AP1046+7))="",0,IF(COUNTIF(INDIRECT(ADDRESS(($AN1046-1)*36+($AO1046-1)*12+6,COLUMN())):INDIRECT(ADDRESS(($AN1046-1)*36+($AO1046-1)*12+$AP1046+4,COLUMN())),INDIRECT(ADDRESS(($AN1046-1)*3+$AO1046+5,$AP1046+7)))&gt;=1,0,INDIRECT(ADDRESS(($AN1046-1)*3+$AO1046+5,$AP1046+7)))))</f>
        <v>0</v>
      </c>
      <c r="AR1046" s="204">
        <f ca="1">COUNTIF(INDIRECT("H"&amp;(ROW()+12*(($AN1046-1)*3+$AO1046)-ROW())/12+5):INDIRECT("S"&amp;(ROW()+12*(($AN1046-1)*3+$AO1046)-ROW())/12+5),AQ1046)</f>
        <v>0</v>
      </c>
      <c r="AU1046" s="204">
        <f ca="1">IF(AND(AQ1046&gt;0,AR1046&gt;0),COUNTIF(AU$6:AU1045,"&gt;0")+1,0)</f>
        <v>0</v>
      </c>
    </row>
    <row r="1047" spans="40:47">
      <c r="AN1047" s="204">
        <v>29</v>
      </c>
      <c r="AO1047" s="204">
        <v>3</v>
      </c>
      <c r="AP1047" s="204">
        <v>10</v>
      </c>
      <c r="AQ1047" s="204">
        <f ca="1">IF($AP1047=1,IF(INDIRECT(ADDRESS(($AN1047-1)*3+$AO1047+5,$AP1047+7))="",0,INDIRECT(ADDRESS(($AN1047-1)*3+$AO1047+5,$AP1047+7))),IF(INDIRECT(ADDRESS(($AN1047-1)*3+$AO1047+5,$AP1047+7))="",0,IF(COUNTIF(INDIRECT(ADDRESS(($AN1047-1)*36+($AO1047-1)*12+6,COLUMN())):INDIRECT(ADDRESS(($AN1047-1)*36+($AO1047-1)*12+$AP1047+4,COLUMN())),INDIRECT(ADDRESS(($AN1047-1)*3+$AO1047+5,$AP1047+7)))&gt;=1,0,INDIRECT(ADDRESS(($AN1047-1)*3+$AO1047+5,$AP1047+7)))))</f>
        <v>0</v>
      </c>
      <c r="AR1047" s="204">
        <f ca="1">COUNTIF(INDIRECT("H"&amp;(ROW()+12*(($AN1047-1)*3+$AO1047)-ROW())/12+5):INDIRECT("S"&amp;(ROW()+12*(($AN1047-1)*3+$AO1047)-ROW())/12+5),AQ1047)</f>
        <v>0</v>
      </c>
      <c r="AU1047" s="204">
        <f ca="1">IF(AND(AQ1047&gt;0,AR1047&gt;0),COUNTIF(AU$6:AU1046,"&gt;0")+1,0)</f>
        <v>0</v>
      </c>
    </row>
    <row r="1048" spans="40:47">
      <c r="AN1048" s="204">
        <v>29</v>
      </c>
      <c r="AO1048" s="204">
        <v>3</v>
      </c>
      <c r="AP1048" s="204">
        <v>11</v>
      </c>
      <c r="AQ1048" s="204">
        <f ca="1">IF($AP1048=1,IF(INDIRECT(ADDRESS(($AN1048-1)*3+$AO1048+5,$AP1048+7))="",0,INDIRECT(ADDRESS(($AN1048-1)*3+$AO1048+5,$AP1048+7))),IF(INDIRECT(ADDRESS(($AN1048-1)*3+$AO1048+5,$AP1048+7))="",0,IF(COUNTIF(INDIRECT(ADDRESS(($AN1048-1)*36+($AO1048-1)*12+6,COLUMN())):INDIRECT(ADDRESS(($AN1048-1)*36+($AO1048-1)*12+$AP1048+4,COLUMN())),INDIRECT(ADDRESS(($AN1048-1)*3+$AO1048+5,$AP1048+7)))&gt;=1,0,INDIRECT(ADDRESS(($AN1048-1)*3+$AO1048+5,$AP1048+7)))))</f>
        <v>0</v>
      </c>
      <c r="AR1048" s="204">
        <f ca="1">COUNTIF(INDIRECT("H"&amp;(ROW()+12*(($AN1048-1)*3+$AO1048)-ROW())/12+5):INDIRECT("S"&amp;(ROW()+12*(($AN1048-1)*3+$AO1048)-ROW())/12+5),AQ1048)</f>
        <v>0</v>
      </c>
      <c r="AU1048" s="204">
        <f ca="1">IF(AND(AQ1048&gt;0,AR1048&gt;0),COUNTIF(AU$6:AU1047,"&gt;0")+1,0)</f>
        <v>0</v>
      </c>
    </row>
    <row r="1049" spans="40:47">
      <c r="AN1049" s="204">
        <v>29</v>
      </c>
      <c r="AO1049" s="204">
        <v>3</v>
      </c>
      <c r="AP1049" s="204">
        <v>12</v>
      </c>
      <c r="AQ1049" s="204">
        <f ca="1">IF($AP1049=1,IF(INDIRECT(ADDRESS(($AN1049-1)*3+$AO1049+5,$AP1049+7))="",0,INDIRECT(ADDRESS(($AN1049-1)*3+$AO1049+5,$AP1049+7))),IF(INDIRECT(ADDRESS(($AN1049-1)*3+$AO1049+5,$AP1049+7))="",0,IF(COUNTIF(INDIRECT(ADDRESS(($AN1049-1)*36+($AO1049-1)*12+6,COLUMN())):INDIRECT(ADDRESS(($AN1049-1)*36+($AO1049-1)*12+$AP1049+4,COLUMN())),INDIRECT(ADDRESS(($AN1049-1)*3+$AO1049+5,$AP1049+7)))&gt;=1,0,INDIRECT(ADDRESS(($AN1049-1)*3+$AO1049+5,$AP1049+7)))))</f>
        <v>0</v>
      </c>
      <c r="AR1049" s="204">
        <f ca="1">COUNTIF(INDIRECT("H"&amp;(ROW()+12*(($AN1049-1)*3+$AO1049)-ROW())/12+5):INDIRECT("S"&amp;(ROW()+12*(($AN1049-1)*3+$AO1049)-ROW())/12+5),AQ1049)</f>
        <v>0</v>
      </c>
      <c r="AU1049" s="204">
        <f ca="1">IF(AND(AQ1049&gt;0,AR1049&gt;0),COUNTIF(AU$6:AU1048,"&gt;0")+1,0)</f>
        <v>0</v>
      </c>
    </row>
    <row r="1050" spans="40:47">
      <c r="AN1050" s="204">
        <v>30</v>
      </c>
      <c r="AO1050" s="204">
        <v>1</v>
      </c>
      <c r="AP1050" s="204">
        <v>1</v>
      </c>
      <c r="AQ1050" s="204">
        <f ca="1">IF($AP1050=1,IF(INDIRECT(ADDRESS(($AN1050-1)*3+$AO1050+5,$AP1050+7))="",0,INDIRECT(ADDRESS(($AN1050-1)*3+$AO1050+5,$AP1050+7))),IF(INDIRECT(ADDRESS(($AN1050-1)*3+$AO1050+5,$AP1050+7))="",0,IF(COUNTIF(INDIRECT(ADDRESS(($AN1050-1)*36+($AO1050-1)*12+6,COLUMN())):INDIRECT(ADDRESS(($AN1050-1)*36+($AO1050-1)*12+$AP1050+4,COLUMN())),INDIRECT(ADDRESS(($AN1050-1)*3+$AO1050+5,$AP1050+7)))&gt;=1,0,INDIRECT(ADDRESS(($AN1050-1)*3+$AO1050+5,$AP1050+7)))))</f>
        <v>0</v>
      </c>
      <c r="AR1050" s="204">
        <f ca="1">COUNTIF(INDIRECT("H"&amp;(ROW()+12*(($AN1050-1)*3+$AO1050)-ROW())/12+5):INDIRECT("S"&amp;(ROW()+12*(($AN1050-1)*3+$AO1050)-ROW())/12+5),AQ1050)</f>
        <v>0</v>
      </c>
      <c r="AU1050" s="204">
        <f ca="1">IF(AND(AQ1050&gt;0,AR1050&gt;0),COUNTIF(AU$6:AU1049,"&gt;0")+1,0)</f>
        <v>0</v>
      </c>
    </row>
    <row r="1051" spans="40:47">
      <c r="AN1051" s="204">
        <v>30</v>
      </c>
      <c r="AO1051" s="204">
        <v>1</v>
      </c>
      <c r="AP1051" s="204">
        <v>2</v>
      </c>
      <c r="AQ1051" s="204">
        <f ca="1">IF($AP1051=1,IF(INDIRECT(ADDRESS(($AN1051-1)*3+$AO1051+5,$AP1051+7))="",0,INDIRECT(ADDRESS(($AN1051-1)*3+$AO1051+5,$AP1051+7))),IF(INDIRECT(ADDRESS(($AN1051-1)*3+$AO1051+5,$AP1051+7))="",0,IF(COUNTIF(INDIRECT(ADDRESS(($AN1051-1)*36+($AO1051-1)*12+6,COLUMN())):INDIRECT(ADDRESS(($AN1051-1)*36+($AO1051-1)*12+$AP1051+4,COLUMN())),INDIRECT(ADDRESS(($AN1051-1)*3+$AO1051+5,$AP1051+7)))&gt;=1,0,INDIRECT(ADDRESS(($AN1051-1)*3+$AO1051+5,$AP1051+7)))))</f>
        <v>0</v>
      </c>
      <c r="AR1051" s="204">
        <f ca="1">COUNTIF(INDIRECT("H"&amp;(ROW()+12*(($AN1051-1)*3+$AO1051)-ROW())/12+5):INDIRECT("S"&amp;(ROW()+12*(($AN1051-1)*3+$AO1051)-ROW())/12+5),AQ1051)</f>
        <v>0</v>
      </c>
      <c r="AU1051" s="204">
        <f ca="1">IF(AND(AQ1051&gt;0,AR1051&gt;0),COUNTIF(AU$6:AU1050,"&gt;0")+1,0)</f>
        <v>0</v>
      </c>
    </row>
    <row r="1052" spans="40:47">
      <c r="AN1052" s="204">
        <v>30</v>
      </c>
      <c r="AO1052" s="204">
        <v>1</v>
      </c>
      <c r="AP1052" s="204">
        <v>3</v>
      </c>
      <c r="AQ1052" s="204">
        <f ca="1">IF($AP1052=1,IF(INDIRECT(ADDRESS(($AN1052-1)*3+$AO1052+5,$AP1052+7))="",0,INDIRECT(ADDRESS(($AN1052-1)*3+$AO1052+5,$AP1052+7))),IF(INDIRECT(ADDRESS(($AN1052-1)*3+$AO1052+5,$AP1052+7))="",0,IF(COUNTIF(INDIRECT(ADDRESS(($AN1052-1)*36+($AO1052-1)*12+6,COLUMN())):INDIRECT(ADDRESS(($AN1052-1)*36+($AO1052-1)*12+$AP1052+4,COLUMN())),INDIRECT(ADDRESS(($AN1052-1)*3+$AO1052+5,$AP1052+7)))&gt;=1,0,INDIRECT(ADDRESS(($AN1052-1)*3+$AO1052+5,$AP1052+7)))))</f>
        <v>0</v>
      </c>
      <c r="AR1052" s="204">
        <f ca="1">COUNTIF(INDIRECT("H"&amp;(ROW()+12*(($AN1052-1)*3+$AO1052)-ROW())/12+5):INDIRECT("S"&amp;(ROW()+12*(($AN1052-1)*3+$AO1052)-ROW())/12+5),AQ1052)</f>
        <v>0</v>
      </c>
      <c r="AU1052" s="204">
        <f ca="1">IF(AND(AQ1052&gt;0,AR1052&gt;0),COUNTIF(AU$6:AU1051,"&gt;0")+1,0)</f>
        <v>0</v>
      </c>
    </row>
    <row r="1053" spans="40:47">
      <c r="AN1053" s="204">
        <v>30</v>
      </c>
      <c r="AO1053" s="204">
        <v>1</v>
      </c>
      <c r="AP1053" s="204">
        <v>4</v>
      </c>
      <c r="AQ1053" s="204">
        <f ca="1">IF($AP1053=1,IF(INDIRECT(ADDRESS(($AN1053-1)*3+$AO1053+5,$AP1053+7))="",0,INDIRECT(ADDRESS(($AN1053-1)*3+$AO1053+5,$AP1053+7))),IF(INDIRECT(ADDRESS(($AN1053-1)*3+$AO1053+5,$AP1053+7))="",0,IF(COUNTIF(INDIRECT(ADDRESS(($AN1053-1)*36+($AO1053-1)*12+6,COLUMN())):INDIRECT(ADDRESS(($AN1053-1)*36+($AO1053-1)*12+$AP1053+4,COLUMN())),INDIRECT(ADDRESS(($AN1053-1)*3+$AO1053+5,$AP1053+7)))&gt;=1,0,INDIRECT(ADDRESS(($AN1053-1)*3+$AO1053+5,$AP1053+7)))))</f>
        <v>0</v>
      </c>
      <c r="AR1053" s="204">
        <f ca="1">COUNTIF(INDIRECT("H"&amp;(ROW()+12*(($AN1053-1)*3+$AO1053)-ROW())/12+5):INDIRECT("S"&amp;(ROW()+12*(($AN1053-1)*3+$AO1053)-ROW())/12+5),AQ1053)</f>
        <v>0</v>
      </c>
      <c r="AU1053" s="204">
        <f ca="1">IF(AND(AQ1053&gt;0,AR1053&gt;0),COUNTIF(AU$6:AU1052,"&gt;0")+1,0)</f>
        <v>0</v>
      </c>
    </row>
    <row r="1054" spans="40:47">
      <c r="AN1054" s="204">
        <v>30</v>
      </c>
      <c r="AO1054" s="204">
        <v>1</v>
      </c>
      <c r="AP1054" s="204">
        <v>5</v>
      </c>
      <c r="AQ1054" s="204">
        <f ca="1">IF($AP1054=1,IF(INDIRECT(ADDRESS(($AN1054-1)*3+$AO1054+5,$AP1054+7))="",0,INDIRECT(ADDRESS(($AN1054-1)*3+$AO1054+5,$AP1054+7))),IF(INDIRECT(ADDRESS(($AN1054-1)*3+$AO1054+5,$AP1054+7))="",0,IF(COUNTIF(INDIRECT(ADDRESS(($AN1054-1)*36+($AO1054-1)*12+6,COLUMN())):INDIRECT(ADDRESS(($AN1054-1)*36+($AO1054-1)*12+$AP1054+4,COLUMN())),INDIRECT(ADDRESS(($AN1054-1)*3+$AO1054+5,$AP1054+7)))&gt;=1,0,INDIRECT(ADDRESS(($AN1054-1)*3+$AO1054+5,$AP1054+7)))))</f>
        <v>0</v>
      </c>
      <c r="AR1054" s="204">
        <f ca="1">COUNTIF(INDIRECT("H"&amp;(ROW()+12*(($AN1054-1)*3+$AO1054)-ROW())/12+5):INDIRECT("S"&amp;(ROW()+12*(($AN1054-1)*3+$AO1054)-ROW())/12+5),AQ1054)</f>
        <v>0</v>
      </c>
      <c r="AU1054" s="204">
        <f ca="1">IF(AND(AQ1054&gt;0,AR1054&gt;0),COUNTIF(AU$6:AU1053,"&gt;0")+1,0)</f>
        <v>0</v>
      </c>
    </row>
    <row r="1055" spans="40:47">
      <c r="AN1055" s="204">
        <v>30</v>
      </c>
      <c r="AO1055" s="204">
        <v>1</v>
      </c>
      <c r="AP1055" s="204">
        <v>6</v>
      </c>
      <c r="AQ1055" s="204">
        <f ca="1">IF($AP1055=1,IF(INDIRECT(ADDRESS(($AN1055-1)*3+$AO1055+5,$AP1055+7))="",0,INDIRECT(ADDRESS(($AN1055-1)*3+$AO1055+5,$AP1055+7))),IF(INDIRECT(ADDRESS(($AN1055-1)*3+$AO1055+5,$AP1055+7))="",0,IF(COUNTIF(INDIRECT(ADDRESS(($AN1055-1)*36+($AO1055-1)*12+6,COLUMN())):INDIRECT(ADDRESS(($AN1055-1)*36+($AO1055-1)*12+$AP1055+4,COLUMN())),INDIRECT(ADDRESS(($AN1055-1)*3+$AO1055+5,$AP1055+7)))&gt;=1,0,INDIRECT(ADDRESS(($AN1055-1)*3+$AO1055+5,$AP1055+7)))))</f>
        <v>0</v>
      </c>
      <c r="AR1055" s="204">
        <f ca="1">COUNTIF(INDIRECT("H"&amp;(ROW()+12*(($AN1055-1)*3+$AO1055)-ROW())/12+5):INDIRECT("S"&amp;(ROW()+12*(($AN1055-1)*3+$AO1055)-ROW())/12+5),AQ1055)</f>
        <v>0</v>
      </c>
      <c r="AU1055" s="204">
        <f ca="1">IF(AND(AQ1055&gt;0,AR1055&gt;0),COUNTIF(AU$6:AU1054,"&gt;0")+1,0)</f>
        <v>0</v>
      </c>
    </row>
    <row r="1056" spans="40:47">
      <c r="AN1056" s="204">
        <v>30</v>
      </c>
      <c r="AO1056" s="204">
        <v>1</v>
      </c>
      <c r="AP1056" s="204">
        <v>7</v>
      </c>
      <c r="AQ1056" s="204">
        <f ca="1">IF($AP1056=1,IF(INDIRECT(ADDRESS(($AN1056-1)*3+$AO1056+5,$AP1056+7))="",0,INDIRECT(ADDRESS(($AN1056-1)*3+$AO1056+5,$AP1056+7))),IF(INDIRECT(ADDRESS(($AN1056-1)*3+$AO1056+5,$AP1056+7))="",0,IF(COUNTIF(INDIRECT(ADDRESS(($AN1056-1)*36+($AO1056-1)*12+6,COLUMN())):INDIRECT(ADDRESS(($AN1056-1)*36+($AO1056-1)*12+$AP1056+4,COLUMN())),INDIRECT(ADDRESS(($AN1056-1)*3+$AO1056+5,$AP1056+7)))&gt;=1,0,INDIRECT(ADDRESS(($AN1056-1)*3+$AO1056+5,$AP1056+7)))))</f>
        <v>0</v>
      </c>
      <c r="AR1056" s="204">
        <f ca="1">COUNTIF(INDIRECT("H"&amp;(ROW()+12*(($AN1056-1)*3+$AO1056)-ROW())/12+5):INDIRECT("S"&amp;(ROW()+12*(($AN1056-1)*3+$AO1056)-ROW())/12+5),AQ1056)</f>
        <v>0</v>
      </c>
      <c r="AU1056" s="204">
        <f ca="1">IF(AND(AQ1056&gt;0,AR1056&gt;0),COUNTIF(AU$6:AU1055,"&gt;0")+1,0)</f>
        <v>0</v>
      </c>
    </row>
    <row r="1057" spans="40:47">
      <c r="AN1057" s="204">
        <v>30</v>
      </c>
      <c r="AO1057" s="204">
        <v>1</v>
      </c>
      <c r="AP1057" s="204">
        <v>8</v>
      </c>
      <c r="AQ1057" s="204">
        <f ca="1">IF($AP1057=1,IF(INDIRECT(ADDRESS(($AN1057-1)*3+$AO1057+5,$AP1057+7))="",0,INDIRECT(ADDRESS(($AN1057-1)*3+$AO1057+5,$AP1057+7))),IF(INDIRECT(ADDRESS(($AN1057-1)*3+$AO1057+5,$AP1057+7))="",0,IF(COUNTIF(INDIRECT(ADDRESS(($AN1057-1)*36+($AO1057-1)*12+6,COLUMN())):INDIRECT(ADDRESS(($AN1057-1)*36+($AO1057-1)*12+$AP1057+4,COLUMN())),INDIRECT(ADDRESS(($AN1057-1)*3+$AO1057+5,$AP1057+7)))&gt;=1,0,INDIRECT(ADDRESS(($AN1057-1)*3+$AO1057+5,$AP1057+7)))))</f>
        <v>0</v>
      </c>
      <c r="AR1057" s="204">
        <f ca="1">COUNTIF(INDIRECT("H"&amp;(ROW()+12*(($AN1057-1)*3+$AO1057)-ROW())/12+5):INDIRECT("S"&amp;(ROW()+12*(($AN1057-1)*3+$AO1057)-ROW())/12+5),AQ1057)</f>
        <v>0</v>
      </c>
      <c r="AU1057" s="204">
        <f ca="1">IF(AND(AQ1057&gt;0,AR1057&gt;0),COUNTIF(AU$6:AU1056,"&gt;0")+1,0)</f>
        <v>0</v>
      </c>
    </row>
    <row r="1058" spans="40:47">
      <c r="AN1058" s="204">
        <v>30</v>
      </c>
      <c r="AO1058" s="204">
        <v>1</v>
      </c>
      <c r="AP1058" s="204">
        <v>9</v>
      </c>
      <c r="AQ1058" s="204">
        <f ca="1">IF($AP1058=1,IF(INDIRECT(ADDRESS(($AN1058-1)*3+$AO1058+5,$AP1058+7))="",0,INDIRECT(ADDRESS(($AN1058-1)*3+$AO1058+5,$AP1058+7))),IF(INDIRECT(ADDRESS(($AN1058-1)*3+$AO1058+5,$AP1058+7))="",0,IF(COUNTIF(INDIRECT(ADDRESS(($AN1058-1)*36+($AO1058-1)*12+6,COLUMN())):INDIRECT(ADDRESS(($AN1058-1)*36+($AO1058-1)*12+$AP1058+4,COLUMN())),INDIRECT(ADDRESS(($AN1058-1)*3+$AO1058+5,$AP1058+7)))&gt;=1,0,INDIRECT(ADDRESS(($AN1058-1)*3+$AO1058+5,$AP1058+7)))))</f>
        <v>0</v>
      </c>
      <c r="AR1058" s="204">
        <f ca="1">COUNTIF(INDIRECT("H"&amp;(ROW()+12*(($AN1058-1)*3+$AO1058)-ROW())/12+5):INDIRECT("S"&amp;(ROW()+12*(($AN1058-1)*3+$AO1058)-ROW())/12+5),AQ1058)</f>
        <v>0</v>
      </c>
      <c r="AU1058" s="204">
        <f ca="1">IF(AND(AQ1058&gt;0,AR1058&gt;0),COUNTIF(AU$6:AU1057,"&gt;0")+1,0)</f>
        <v>0</v>
      </c>
    </row>
    <row r="1059" spans="40:47">
      <c r="AN1059" s="204">
        <v>30</v>
      </c>
      <c r="AO1059" s="204">
        <v>1</v>
      </c>
      <c r="AP1059" s="204">
        <v>10</v>
      </c>
      <c r="AQ1059" s="204">
        <f ca="1">IF($AP1059=1,IF(INDIRECT(ADDRESS(($AN1059-1)*3+$AO1059+5,$AP1059+7))="",0,INDIRECT(ADDRESS(($AN1059-1)*3+$AO1059+5,$AP1059+7))),IF(INDIRECT(ADDRESS(($AN1059-1)*3+$AO1059+5,$AP1059+7))="",0,IF(COUNTIF(INDIRECT(ADDRESS(($AN1059-1)*36+($AO1059-1)*12+6,COLUMN())):INDIRECT(ADDRESS(($AN1059-1)*36+($AO1059-1)*12+$AP1059+4,COLUMN())),INDIRECT(ADDRESS(($AN1059-1)*3+$AO1059+5,$AP1059+7)))&gt;=1,0,INDIRECT(ADDRESS(($AN1059-1)*3+$AO1059+5,$AP1059+7)))))</f>
        <v>0</v>
      </c>
      <c r="AR1059" s="204">
        <f ca="1">COUNTIF(INDIRECT("H"&amp;(ROW()+12*(($AN1059-1)*3+$AO1059)-ROW())/12+5):INDIRECT("S"&amp;(ROW()+12*(($AN1059-1)*3+$AO1059)-ROW())/12+5),AQ1059)</f>
        <v>0</v>
      </c>
      <c r="AU1059" s="204">
        <f ca="1">IF(AND(AQ1059&gt;0,AR1059&gt;0),COUNTIF(AU$6:AU1058,"&gt;0")+1,0)</f>
        <v>0</v>
      </c>
    </row>
    <row r="1060" spans="40:47">
      <c r="AN1060" s="204">
        <v>30</v>
      </c>
      <c r="AO1060" s="204">
        <v>1</v>
      </c>
      <c r="AP1060" s="204">
        <v>11</v>
      </c>
      <c r="AQ1060" s="204">
        <f ca="1">IF($AP1060=1,IF(INDIRECT(ADDRESS(($AN1060-1)*3+$AO1060+5,$AP1060+7))="",0,INDIRECT(ADDRESS(($AN1060-1)*3+$AO1060+5,$AP1060+7))),IF(INDIRECT(ADDRESS(($AN1060-1)*3+$AO1060+5,$AP1060+7))="",0,IF(COUNTIF(INDIRECT(ADDRESS(($AN1060-1)*36+($AO1060-1)*12+6,COLUMN())):INDIRECT(ADDRESS(($AN1060-1)*36+($AO1060-1)*12+$AP1060+4,COLUMN())),INDIRECT(ADDRESS(($AN1060-1)*3+$AO1060+5,$AP1060+7)))&gt;=1,0,INDIRECT(ADDRESS(($AN1060-1)*3+$AO1060+5,$AP1060+7)))))</f>
        <v>0</v>
      </c>
      <c r="AR1060" s="204">
        <f ca="1">COUNTIF(INDIRECT("H"&amp;(ROW()+12*(($AN1060-1)*3+$AO1060)-ROW())/12+5):INDIRECT("S"&amp;(ROW()+12*(($AN1060-1)*3+$AO1060)-ROW())/12+5),AQ1060)</f>
        <v>0</v>
      </c>
      <c r="AU1060" s="204">
        <f ca="1">IF(AND(AQ1060&gt;0,AR1060&gt;0),COUNTIF(AU$6:AU1059,"&gt;0")+1,0)</f>
        <v>0</v>
      </c>
    </row>
    <row r="1061" spans="40:47">
      <c r="AN1061" s="204">
        <v>30</v>
      </c>
      <c r="AO1061" s="204">
        <v>1</v>
      </c>
      <c r="AP1061" s="204">
        <v>12</v>
      </c>
      <c r="AQ1061" s="204">
        <f ca="1">IF($AP1061=1,IF(INDIRECT(ADDRESS(($AN1061-1)*3+$AO1061+5,$AP1061+7))="",0,INDIRECT(ADDRESS(($AN1061-1)*3+$AO1061+5,$AP1061+7))),IF(INDIRECT(ADDRESS(($AN1061-1)*3+$AO1061+5,$AP1061+7))="",0,IF(COUNTIF(INDIRECT(ADDRESS(($AN1061-1)*36+($AO1061-1)*12+6,COLUMN())):INDIRECT(ADDRESS(($AN1061-1)*36+($AO1061-1)*12+$AP1061+4,COLUMN())),INDIRECT(ADDRESS(($AN1061-1)*3+$AO1061+5,$AP1061+7)))&gt;=1,0,INDIRECT(ADDRESS(($AN1061-1)*3+$AO1061+5,$AP1061+7)))))</f>
        <v>0</v>
      </c>
      <c r="AR1061" s="204">
        <f ca="1">COUNTIF(INDIRECT("H"&amp;(ROW()+12*(($AN1061-1)*3+$AO1061)-ROW())/12+5):INDIRECT("S"&amp;(ROW()+12*(($AN1061-1)*3+$AO1061)-ROW())/12+5),AQ1061)</f>
        <v>0</v>
      </c>
      <c r="AU1061" s="204">
        <f ca="1">IF(AND(AQ1061&gt;0,AR1061&gt;0),COUNTIF(AU$6:AU1060,"&gt;0")+1,0)</f>
        <v>0</v>
      </c>
    </row>
    <row r="1062" spans="40:47">
      <c r="AN1062" s="204">
        <v>30</v>
      </c>
      <c r="AO1062" s="204">
        <v>2</v>
      </c>
      <c r="AP1062" s="204">
        <v>1</v>
      </c>
      <c r="AQ1062" s="204">
        <f ca="1">IF($AP1062=1,IF(INDIRECT(ADDRESS(($AN1062-1)*3+$AO1062+5,$AP1062+7))="",0,INDIRECT(ADDRESS(($AN1062-1)*3+$AO1062+5,$AP1062+7))),IF(INDIRECT(ADDRESS(($AN1062-1)*3+$AO1062+5,$AP1062+7))="",0,IF(COUNTIF(INDIRECT(ADDRESS(($AN1062-1)*36+($AO1062-1)*12+6,COLUMN())):INDIRECT(ADDRESS(($AN1062-1)*36+($AO1062-1)*12+$AP1062+4,COLUMN())),INDIRECT(ADDRESS(($AN1062-1)*3+$AO1062+5,$AP1062+7)))&gt;=1,0,INDIRECT(ADDRESS(($AN1062-1)*3+$AO1062+5,$AP1062+7)))))</f>
        <v>0</v>
      </c>
      <c r="AR1062" s="204">
        <f ca="1">COUNTIF(INDIRECT("H"&amp;(ROW()+12*(($AN1062-1)*3+$AO1062)-ROW())/12+5):INDIRECT("S"&amp;(ROW()+12*(($AN1062-1)*3+$AO1062)-ROW())/12+5),AQ1062)</f>
        <v>0</v>
      </c>
      <c r="AU1062" s="204">
        <f ca="1">IF(AND(AQ1062&gt;0,AR1062&gt;0),COUNTIF(AU$6:AU1061,"&gt;0")+1,0)</f>
        <v>0</v>
      </c>
    </row>
    <row r="1063" spans="40:47">
      <c r="AN1063" s="204">
        <v>30</v>
      </c>
      <c r="AO1063" s="204">
        <v>2</v>
      </c>
      <c r="AP1063" s="204">
        <v>2</v>
      </c>
      <c r="AQ1063" s="204">
        <f ca="1">IF($AP1063=1,IF(INDIRECT(ADDRESS(($AN1063-1)*3+$AO1063+5,$AP1063+7))="",0,INDIRECT(ADDRESS(($AN1063-1)*3+$AO1063+5,$AP1063+7))),IF(INDIRECT(ADDRESS(($AN1063-1)*3+$AO1063+5,$AP1063+7))="",0,IF(COUNTIF(INDIRECT(ADDRESS(($AN1063-1)*36+($AO1063-1)*12+6,COLUMN())):INDIRECT(ADDRESS(($AN1063-1)*36+($AO1063-1)*12+$AP1063+4,COLUMN())),INDIRECT(ADDRESS(($AN1063-1)*3+$AO1063+5,$AP1063+7)))&gt;=1,0,INDIRECT(ADDRESS(($AN1063-1)*3+$AO1063+5,$AP1063+7)))))</f>
        <v>0</v>
      </c>
      <c r="AR1063" s="204">
        <f ca="1">COUNTIF(INDIRECT("H"&amp;(ROW()+12*(($AN1063-1)*3+$AO1063)-ROW())/12+5):INDIRECT("S"&amp;(ROW()+12*(($AN1063-1)*3+$AO1063)-ROW())/12+5),AQ1063)</f>
        <v>0</v>
      </c>
      <c r="AU1063" s="204">
        <f ca="1">IF(AND(AQ1063&gt;0,AR1063&gt;0),COUNTIF(AU$6:AU1062,"&gt;0")+1,0)</f>
        <v>0</v>
      </c>
    </row>
    <row r="1064" spans="40:47">
      <c r="AN1064" s="204">
        <v>30</v>
      </c>
      <c r="AO1064" s="204">
        <v>2</v>
      </c>
      <c r="AP1064" s="204">
        <v>3</v>
      </c>
      <c r="AQ1064" s="204">
        <f ca="1">IF($AP1064=1,IF(INDIRECT(ADDRESS(($AN1064-1)*3+$AO1064+5,$AP1064+7))="",0,INDIRECT(ADDRESS(($AN1064-1)*3+$AO1064+5,$AP1064+7))),IF(INDIRECT(ADDRESS(($AN1064-1)*3+$AO1064+5,$AP1064+7))="",0,IF(COUNTIF(INDIRECT(ADDRESS(($AN1064-1)*36+($AO1064-1)*12+6,COLUMN())):INDIRECT(ADDRESS(($AN1064-1)*36+($AO1064-1)*12+$AP1064+4,COLUMN())),INDIRECT(ADDRESS(($AN1064-1)*3+$AO1064+5,$AP1064+7)))&gt;=1,0,INDIRECT(ADDRESS(($AN1064-1)*3+$AO1064+5,$AP1064+7)))))</f>
        <v>0</v>
      </c>
      <c r="AR1064" s="204">
        <f ca="1">COUNTIF(INDIRECT("H"&amp;(ROW()+12*(($AN1064-1)*3+$AO1064)-ROW())/12+5):INDIRECT("S"&amp;(ROW()+12*(($AN1064-1)*3+$AO1064)-ROW())/12+5),AQ1064)</f>
        <v>0</v>
      </c>
      <c r="AU1064" s="204">
        <f ca="1">IF(AND(AQ1064&gt;0,AR1064&gt;0),COUNTIF(AU$6:AU1063,"&gt;0")+1,0)</f>
        <v>0</v>
      </c>
    </row>
    <row r="1065" spans="40:47">
      <c r="AN1065" s="204">
        <v>30</v>
      </c>
      <c r="AO1065" s="204">
        <v>2</v>
      </c>
      <c r="AP1065" s="204">
        <v>4</v>
      </c>
      <c r="AQ1065" s="204">
        <f ca="1">IF($AP1065=1,IF(INDIRECT(ADDRESS(($AN1065-1)*3+$AO1065+5,$AP1065+7))="",0,INDIRECT(ADDRESS(($AN1065-1)*3+$AO1065+5,$AP1065+7))),IF(INDIRECT(ADDRESS(($AN1065-1)*3+$AO1065+5,$AP1065+7))="",0,IF(COUNTIF(INDIRECT(ADDRESS(($AN1065-1)*36+($AO1065-1)*12+6,COLUMN())):INDIRECT(ADDRESS(($AN1065-1)*36+($AO1065-1)*12+$AP1065+4,COLUMN())),INDIRECT(ADDRESS(($AN1065-1)*3+$AO1065+5,$AP1065+7)))&gt;=1,0,INDIRECT(ADDRESS(($AN1065-1)*3+$AO1065+5,$AP1065+7)))))</f>
        <v>0</v>
      </c>
      <c r="AR1065" s="204">
        <f ca="1">COUNTIF(INDIRECT("H"&amp;(ROW()+12*(($AN1065-1)*3+$AO1065)-ROW())/12+5):INDIRECT("S"&amp;(ROW()+12*(($AN1065-1)*3+$AO1065)-ROW())/12+5),AQ1065)</f>
        <v>0</v>
      </c>
      <c r="AU1065" s="204">
        <f ca="1">IF(AND(AQ1065&gt;0,AR1065&gt;0),COUNTIF(AU$6:AU1064,"&gt;0")+1,0)</f>
        <v>0</v>
      </c>
    </row>
    <row r="1066" spans="40:47">
      <c r="AN1066" s="204">
        <v>30</v>
      </c>
      <c r="AO1066" s="204">
        <v>2</v>
      </c>
      <c r="AP1066" s="204">
        <v>5</v>
      </c>
      <c r="AQ1066" s="204">
        <f ca="1">IF($AP1066=1,IF(INDIRECT(ADDRESS(($AN1066-1)*3+$AO1066+5,$AP1066+7))="",0,INDIRECT(ADDRESS(($AN1066-1)*3+$AO1066+5,$AP1066+7))),IF(INDIRECT(ADDRESS(($AN1066-1)*3+$AO1066+5,$AP1066+7))="",0,IF(COUNTIF(INDIRECT(ADDRESS(($AN1066-1)*36+($AO1066-1)*12+6,COLUMN())):INDIRECT(ADDRESS(($AN1066-1)*36+($AO1066-1)*12+$AP1066+4,COLUMN())),INDIRECT(ADDRESS(($AN1066-1)*3+$AO1066+5,$AP1066+7)))&gt;=1,0,INDIRECT(ADDRESS(($AN1066-1)*3+$AO1066+5,$AP1066+7)))))</f>
        <v>0</v>
      </c>
      <c r="AR1066" s="204">
        <f ca="1">COUNTIF(INDIRECT("H"&amp;(ROW()+12*(($AN1066-1)*3+$AO1066)-ROW())/12+5):INDIRECT("S"&amp;(ROW()+12*(($AN1066-1)*3+$AO1066)-ROW())/12+5),AQ1066)</f>
        <v>0</v>
      </c>
      <c r="AU1066" s="204">
        <f ca="1">IF(AND(AQ1066&gt;0,AR1066&gt;0),COUNTIF(AU$6:AU1065,"&gt;0")+1,0)</f>
        <v>0</v>
      </c>
    </row>
    <row r="1067" spans="40:47">
      <c r="AN1067" s="204">
        <v>30</v>
      </c>
      <c r="AO1067" s="204">
        <v>2</v>
      </c>
      <c r="AP1067" s="204">
        <v>6</v>
      </c>
      <c r="AQ1067" s="204">
        <f ca="1">IF($AP1067=1,IF(INDIRECT(ADDRESS(($AN1067-1)*3+$AO1067+5,$AP1067+7))="",0,INDIRECT(ADDRESS(($AN1067-1)*3+$AO1067+5,$AP1067+7))),IF(INDIRECT(ADDRESS(($AN1067-1)*3+$AO1067+5,$AP1067+7))="",0,IF(COUNTIF(INDIRECT(ADDRESS(($AN1067-1)*36+($AO1067-1)*12+6,COLUMN())):INDIRECT(ADDRESS(($AN1067-1)*36+($AO1067-1)*12+$AP1067+4,COLUMN())),INDIRECT(ADDRESS(($AN1067-1)*3+$AO1067+5,$AP1067+7)))&gt;=1,0,INDIRECT(ADDRESS(($AN1067-1)*3+$AO1067+5,$AP1067+7)))))</f>
        <v>0</v>
      </c>
      <c r="AR1067" s="204">
        <f ca="1">COUNTIF(INDIRECT("H"&amp;(ROW()+12*(($AN1067-1)*3+$AO1067)-ROW())/12+5):INDIRECT("S"&amp;(ROW()+12*(($AN1067-1)*3+$AO1067)-ROW())/12+5),AQ1067)</f>
        <v>0</v>
      </c>
      <c r="AU1067" s="204">
        <f ca="1">IF(AND(AQ1067&gt;0,AR1067&gt;0),COUNTIF(AU$6:AU1066,"&gt;0")+1,0)</f>
        <v>0</v>
      </c>
    </row>
    <row r="1068" spans="40:47">
      <c r="AN1068" s="204">
        <v>30</v>
      </c>
      <c r="AO1068" s="204">
        <v>2</v>
      </c>
      <c r="AP1068" s="204">
        <v>7</v>
      </c>
      <c r="AQ1068" s="204">
        <f ca="1">IF($AP1068=1,IF(INDIRECT(ADDRESS(($AN1068-1)*3+$AO1068+5,$AP1068+7))="",0,INDIRECT(ADDRESS(($AN1068-1)*3+$AO1068+5,$AP1068+7))),IF(INDIRECT(ADDRESS(($AN1068-1)*3+$AO1068+5,$AP1068+7))="",0,IF(COUNTIF(INDIRECT(ADDRESS(($AN1068-1)*36+($AO1068-1)*12+6,COLUMN())):INDIRECT(ADDRESS(($AN1068-1)*36+($AO1068-1)*12+$AP1068+4,COLUMN())),INDIRECT(ADDRESS(($AN1068-1)*3+$AO1068+5,$AP1068+7)))&gt;=1,0,INDIRECT(ADDRESS(($AN1068-1)*3+$AO1068+5,$AP1068+7)))))</f>
        <v>0</v>
      </c>
      <c r="AR1068" s="204">
        <f ca="1">COUNTIF(INDIRECT("H"&amp;(ROW()+12*(($AN1068-1)*3+$AO1068)-ROW())/12+5):INDIRECT("S"&amp;(ROW()+12*(($AN1068-1)*3+$AO1068)-ROW())/12+5),AQ1068)</f>
        <v>0</v>
      </c>
      <c r="AU1068" s="204">
        <f ca="1">IF(AND(AQ1068&gt;0,AR1068&gt;0),COUNTIF(AU$6:AU1067,"&gt;0")+1,0)</f>
        <v>0</v>
      </c>
    </row>
    <row r="1069" spans="40:47">
      <c r="AN1069" s="204">
        <v>30</v>
      </c>
      <c r="AO1069" s="204">
        <v>2</v>
      </c>
      <c r="AP1069" s="204">
        <v>8</v>
      </c>
      <c r="AQ1069" s="204">
        <f ca="1">IF($AP1069=1,IF(INDIRECT(ADDRESS(($AN1069-1)*3+$AO1069+5,$AP1069+7))="",0,INDIRECT(ADDRESS(($AN1069-1)*3+$AO1069+5,$AP1069+7))),IF(INDIRECT(ADDRESS(($AN1069-1)*3+$AO1069+5,$AP1069+7))="",0,IF(COUNTIF(INDIRECT(ADDRESS(($AN1069-1)*36+($AO1069-1)*12+6,COLUMN())):INDIRECT(ADDRESS(($AN1069-1)*36+($AO1069-1)*12+$AP1069+4,COLUMN())),INDIRECT(ADDRESS(($AN1069-1)*3+$AO1069+5,$AP1069+7)))&gt;=1,0,INDIRECT(ADDRESS(($AN1069-1)*3+$AO1069+5,$AP1069+7)))))</f>
        <v>0</v>
      </c>
      <c r="AR1069" s="204">
        <f ca="1">COUNTIF(INDIRECT("H"&amp;(ROW()+12*(($AN1069-1)*3+$AO1069)-ROW())/12+5):INDIRECT("S"&amp;(ROW()+12*(($AN1069-1)*3+$AO1069)-ROW())/12+5),AQ1069)</f>
        <v>0</v>
      </c>
      <c r="AU1069" s="204">
        <f ca="1">IF(AND(AQ1069&gt;0,AR1069&gt;0),COUNTIF(AU$6:AU1068,"&gt;0")+1,0)</f>
        <v>0</v>
      </c>
    </row>
    <row r="1070" spans="40:47">
      <c r="AN1070" s="204">
        <v>30</v>
      </c>
      <c r="AO1070" s="204">
        <v>2</v>
      </c>
      <c r="AP1070" s="204">
        <v>9</v>
      </c>
      <c r="AQ1070" s="204">
        <f ca="1">IF($AP1070=1,IF(INDIRECT(ADDRESS(($AN1070-1)*3+$AO1070+5,$AP1070+7))="",0,INDIRECT(ADDRESS(($AN1070-1)*3+$AO1070+5,$AP1070+7))),IF(INDIRECT(ADDRESS(($AN1070-1)*3+$AO1070+5,$AP1070+7))="",0,IF(COUNTIF(INDIRECT(ADDRESS(($AN1070-1)*36+($AO1070-1)*12+6,COLUMN())):INDIRECT(ADDRESS(($AN1070-1)*36+($AO1070-1)*12+$AP1070+4,COLUMN())),INDIRECT(ADDRESS(($AN1070-1)*3+$AO1070+5,$AP1070+7)))&gt;=1,0,INDIRECT(ADDRESS(($AN1070-1)*3+$AO1070+5,$AP1070+7)))))</f>
        <v>0</v>
      </c>
      <c r="AR1070" s="204">
        <f ca="1">COUNTIF(INDIRECT("H"&amp;(ROW()+12*(($AN1070-1)*3+$AO1070)-ROW())/12+5):INDIRECT("S"&amp;(ROW()+12*(($AN1070-1)*3+$AO1070)-ROW())/12+5),AQ1070)</f>
        <v>0</v>
      </c>
      <c r="AU1070" s="204">
        <f ca="1">IF(AND(AQ1070&gt;0,AR1070&gt;0),COUNTIF(AU$6:AU1069,"&gt;0")+1,0)</f>
        <v>0</v>
      </c>
    </row>
    <row r="1071" spans="40:47">
      <c r="AN1071" s="204">
        <v>30</v>
      </c>
      <c r="AO1071" s="204">
        <v>2</v>
      </c>
      <c r="AP1071" s="204">
        <v>10</v>
      </c>
      <c r="AQ1071" s="204">
        <f ca="1">IF($AP1071=1,IF(INDIRECT(ADDRESS(($AN1071-1)*3+$AO1071+5,$AP1071+7))="",0,INDIRECT(ADDRESS(($AN1071-1)*3+$AO1071+5,$AP1071+7))),IF(INDIRECT(ADDRESS(($AN1071-1)*3+$AO1071+5,$AP1071+7))="",0,IF(COUNTIF(INDIRECT(ADDRESS(($AN1071-1)*36+($AO1071-1)*12+6,COLUMN())):INDIRECT(ADDRESS(($AN1071-1)*36+($AO1071-1)*12+$AP1071+4,COLUMN())),INDIRECT(ADDRESS(($AN1071-1)*3+$AO1071+5,$AP1071+7)))&gt;=1,0,INDIRECT(ADDRESS(($AN1071-1)*3+$AO1071+5,$AP1071+7)))))</f>
        <v>0</v>
      </c>
      <c r="AR1071" s="204">
        <f ca="1">COUNTIF(INDIRECT("H"&amp;(ROW()+12*(($AN1071-1)*3+$AO1071)-ROW())/12+5):INDIRECT("S"&amp;(ROW()+12*(($AN1071-1)*3+$AO1071)-ROW())/12+5),AQ1071)</f>
        <v>0</v>
      </c>
      <c r="AU1071" s="204">
        <f ca="1">IF(AND(AQ1071&gt;0,AR1071&gt;0),COUNTIF(AU$6:AU1070,"&gt;0")+1,0)</f>
        <v>0</v>
      </c>
    </row>
    <row r="1072" spans="40:47">
      <c r="AN1072" s="204">
        <v>30</v>
      </c>
      <c r="AO1072" s="204">
        <v>2</v>
      </c>
      <c r="AP1072" s="204">
        <v>11</v>
      </c>
      <c r="AQ1072" s="204">
        <f ca="1">IF($AP1072=1,IF(INDIRECT(ADDRESS(($AN1072-1)*3+$AO1072+5,$AP1072+7))="",0,INDIRECT(ADDRESS(($AN1072-1)*3+$AO1072+5,$AP1072+7))),IF(INDIRECT(ADDRESS(($AN1072-1)*3+$AO1072+5,$AP1072+7))="",0,IF(COUNTIF(INDIRECT(ADDRESS(($AN1072-1)*36+($AO1072-1)*12+6,COLUMN())):INDIRECT(ADDRESS(($AN1072-1)*36+($AO1072-1)*12+$AP1072+4,COLUMN())),INDIRECT(ADDRESS(($AN1072-1)*3+$AO1072+5,$AP1072+7)))&gt;=1,0,INDIRECT(ADDRESS(($AN1072-1)*3+$AO1072+5,$AP1072+7)))))</f>
        <v>0</v>
      </c>
      <c r="AR1072" s="204">
        <f ca="1">COUNTIF(INDIRECT("H"&amp;(ROW()+12*(($AN1072-1)*3+$AO1072)-ROW())/12+5):INDIRECT("S"&amp;(ROW()+12*(($AN1072-1)*3+$AO1072)-ROW())/12+5),AQ1072)</f>
        <v>0</v>
      </c>
      <c r="AU1072" s="204">
        <f ca="1">IF(AND(AQ1072&gt;0,AR1072&gt;0),COUNTIF(AU$6:AU1071,"&gt;0")+1,0)</f>
        <v>0</v>
      </c>
    </row>
    <row r="1073" spans="40:47">
      <c r="AN1073" s="204">
        <v>30</v>
      </c>
      <c r="AO1073" s="204">
        <v>2</v>
      </c>
      <c r="AP1073" s="204">
        <v>12</v>
      </c>
      <c r="AQ1073" s="204">
        <f ca="1">IF($AP1073=1,IF(INDIRECT(ADDRESS(($AN1073-1)*3+$AO1073+5,$AP1073+7))="",0,INDIRECT(ADDRESS(($AN1073-1)*3+$AO1073+5,$AP1073+7))),IF(INDIRECT(ADDRESS(($AN1073-1)*3+$AO1073+5,$AP1073+7))="",0,IF(COUNTIF(INDIRECT(ADDRESS(($AN1073-1)*36+($AO1073-1)*12+6,COLUMN())):INDIRECT(ADDRESS(($AN1073-1)*36+($AO1073-1)*12+$AP1073+4,COLUMN())),INDIRECT(ADDRESS(($AN1073-1)*3+$AO1073+5,$AP1073+7)))&gt;=1,0,INDIRECT(ADDRESS(($AN1073-1)*3+$AO1073+5,$AP1073+7)))))</f>
        <v>0</v>
      </c>
      <c r="AR1073" s="204">
        <f ca="1">COUNTIF(INDIRECT("H"&amp;(ROW()+12*(($AN1073-1)*3+$AO1073)-ROW())/12+5):INDIRECT("S"&amp;(ROW()+12*(($AN1073-1)*3+$AO1073)-ROW())/12+5),AQ1073)</f>
        <v>0</v>
      </c>
      <c r="AU1073" s="204">
        <f ca="1">IF(AND(AQ1073&gt;0,AR1073&gt;0),COUNTIF(AU$6:AU1072,"&gt;0")+1,0)</f>
        <v>0</v>
      </c>
    </row>
    <row r="1074" spans="40:47">
      <c r="AN1074" s="204">
        <v>30</v>
      </c>
      <c r="AO1074" s="204">
        <v>3</v>
      </c>
      <c r="AP1074" s="204">
        <v>1</v>
      </c>
      <c r="AQ1074" s="204">
        <f ca="1">IF($AP1074=1,IF(INDIRECT(ADDRESS(($AN1074-1)*3+$AO1074+5,$AP1074+7))="",0,INDIRECT(ADDRESS(($AN1074-1)*3+$AO1074+5,$AP1074+7))),IF(INDIRECT(ADDRESS(($AN1074-1)*3+$AO1074+5,$AP1074+7))="",0,IF(COUNTIF(INDIRECT(ADDRESS(($AN1074-1)*36+($AO1074-1)*12+6,COLUMN())):INDIRECT(ADDRESS(($AN1074-1)*36+($AO1074-1)*12+$AP1074+4,COLUMN())),INDIRECT(ADDRESS(($AN1074-1)*3+$AO1074+5,$AP1074+7)))&gt;=1,0,INDIRECT(ADDRESS(($AN1074-1)*3+$AO1074+5,$AP1074+7)))))</f>
        <v>0</v>
      </c>
      <c r="AR1074" s="204">
        <f ca="1">COUNTIF(INDIRECT("H"&amp;(ROW()+12*(($AN1074-1)*3+$AO1074)-ROW())/12+5):INDIRECT("S"&amp;(ROW()+12*(($AN1074-1)*3+$AO1074)-ROW())/12+5),AQ1074)</f>
        <v>0</v>
      </c>
      <c r="AU1074" s="204">
        <f ca="1">IF(AND(AQ1074&gt;0,AR1074&gt;0),COUNTIF(AU$6:AU1073,"&gt;0")+1,0)</f>
        <v>0</v>
      </c>
    </row>
    <row r="1075" spans="40:47">
      <c r="AN1075" s="204">
        <v>30</v>
      </c>
      <c r="AO1075" s="204">
        <v>3</v>
      </c>
      <c r="AP1075" s="204">
        <v>2</v>
      </c>
      <c r="AQ1075" s="204">
        <f ca="1">IF($AP1075=1,IF(INDIRECT(ADDRESS(($AN1075-1)*3+$AO1075+5,$AP1075+7))="",0,INDIRECT(ADDRESS(($AN1075-1)*3+$AO1075+5,$AP1075+7))),IF(INDIRECT(ADDRESS(($AN1075-1)*3+$AO1075+5,$AP1075+7))="",0,IF(COUNTIF(INDIRECT(ADDRESS(($AN1075-1)*36+($AO1075-1)*12+6,COLUMN())):INDIRECT(ADDRESS(($AN1075-1)*36+($AO1075-1)*12+$AP1075+4,COLUMN())),INDIRECT(ADDRESS(($AN1075-1)*3+$AO1075+5,$AP1075+7)))&gt;=1,0,INDIRECT(ADDRESS(($AN1075-1)*3+$AO1075+5,$AP1075+7)))))</f>
        <v>0</v>
      </c>
      <c r="AR1075" s="204">
        <f ca="1">COUNTIF(INDIRECT("H"&amp;(ROW()+12*(($AN1075-1)*3+$AO1075)-ROW())/12+5):INDIRECT("S"&amp;(ROW()+12*(($AN1075-1)*3+$AO1075)-ROW())/12+5),AQ1075)</f>
        <v>0</v>
      </c>
      <c r="AU1075" s="204">
        <f ca="1">IF(AND(AQ1075&gt;0,AR1075&gt;0),COUNTIF(AU$6:AU1074,"&gt;0")+1,0)</f>
        <v>0</v>
      </c>
    </row>
    <row r="1076" spans="40:47">
      <c r="AN1076" s="204">
        <v>30</v>
      </c>
      <c r="AO1076" s="204">
        <v>3</v>
      </c>
      <c r="AP1076" s="204">
        <v>3</v>
      </c>
      <c r="AQ1076" s="204">
        <f ca="1">IF($AP1076=1,IF(INDIRECT(ADDRESS(($AN1076-1)*3+$AO1076+5,$AP1076+7))="",0,INDIRECT(ADDRESS(($AN1076-1)*3+$AO1076+5,$AP1076+7))),IF(INDIRECT(ADDRESS(($AN1076-1)*3+$AO1076+5,$AP1076+7))="",0,IF(COUNTIF(INDIRECT(ADDRESS(($AN1076-1)*36+($AO1076-1)*12+6,COLUMN())):INDIRECT(ADDRESS(($AN1076-1)*36+($AO1076-1)*12+$AP1076+4,COLUMN())),INDIRECT(ADDRESS(($AN1076-1)*3+$AO1076+5,$AP1076+7)))&gt;=1,0,INDIRECT(ADDRESS(($AN1076-1)*3+$AO1076+5,$AP1076+7)))))</f>
        <v>0</v>
      </c>
      <c r="AR1076" s="204">
        <f ca="1">COUNTIF(INDIRECT("H"&amp;(ROW()+12*(($AN1076-1)*3+$AO1076)-ROW())/12+5):INDIRECT("S"&amp;(ROW()+12*(($AN1076-1)*3+$AO1076)-ROW())/12+5),AQ1076)</f>
        <v>0</v>
      </c>
      <c r="AU1076" s="204">
        <f ca="1">IF(AND(AQ1076&gt;0,AR1076&gt;0),COUNTIF(AU$6:AU1075,"&gt;0")+1,0)</f>
        <v>0</v>
      </c>
    </row>
    <row r="1077" spans="40:47">
      <c r="AN1077" s="204">
        <v>30</v>
      </c>
      <c r="AO1077" s="204">
        <v>3</v>
      </c>
      <c r="AP1077" s="204">
        <v>4</v>
      </c>
      <c r="AQ1077" s="204">
        <f ca="1">IF($AP1077=1,IF(INDIRECT(ADDRESS(($AN1077-1)*3+$AO1077+5,$AP1077+7))="",0,INDIRECT(ADDRESS(($AN1077-1)*3+$AO1077+5,$AP1077+7))),IF(INDIRECT(ADDRESS(($AN1077-1)*3+$AO1077+5,$AP1077+7))="",0,IF(COUNTIF(INDIRECT(ADDRESS(($AN1077-1)*36+($AO1077-1)*12+6,COLUMN())):INDIRECT(ADDRESS(($AN1077-1)*36+($AO1077-1)*12+$AP1077+4,COLUMN())),INDIRECT(ADDRESS(($AN1077-1)*3+$AO1077+5,$AP1077+7)))&gt;=1,0,INDIRECT(ADDRESS(($AN1077-1)*3+$AO1077+5,$AP1077+7)))))</f>
        <v>0</v>
      </c>
      <c r="AR1077" s="204">
        <f ca="1">COUNTIF(INDIRECT("H"&amp;(ROW()+12*(($AN1077-1)*3+$AO1077)-ROW())/12+5):INDIRECT("S"&amp;(ROW()+12*(($AN1077-1)*3+$AO1077)-ROW())/12+5),AQ1077)</f>
        <v>0</v>
      </c>
      <c r="AU1077" s="204">
        <f ca="1">IF(AND(AQ1077&gt;0,AR1077&gt;0),COUNTIF(AU$6:AU1076,"&gt;0")+1,0)</f>
        <v>0</v>
      </c>
    </row>
    <row r="1078" spans="40:47">
      <c r="AN1078" s="204">
        <v>30</v>
      </c>
      <c r="AO1078" s="204">
        <v>3</v>
      </c>
      <c r="AP1078" s="204">
        <v>5</v>
      </c>
      <c r="AQ1078" s="204">
        <f ca="1">IF($AP1078=1,IF(INDIRECT(ADDRESS(($AN1078-1)*3+$AO1078+5,$AP1078+7))="",0,INDIRECT(ADDRESS(($AN1078-1)*3+$AO1078+5,$AP1078+7))),IF(INDIRECT(ADDRESS(($AN1078-1)*3+$AO1078+5,$AP1078+7))="",0,IF(COUNTIF(INDIRECT(ADDRESS(($AN1078-1)*36+($AO1078-1)*12+6,COLUMN())):INDIRECT(ADDRESS(($AN1078-1)*36+($AO1078-1)*12+$AP1078+4,COLUMN())),INDIRECT(ADDRESS(($AN1078-1)*3+$AO1078+5,$AP1078+7)))&gt;=1,0,INDIRECT(ADDRESS(($AN1078-1)*3+$AO1078+5,$AP1078+7)))))</f>
        <v>0</v>
      </c>
      <c r="AR1078" s="204">
        <f ca="1">COUNTIF(INDIRECT("H"&amp;(ROW()+12*(($AN1078-1)*3+$AO1078)-ROW())/12+5):INDIRECT("S"&amp;(ROW()+12*(($AN1078-1)*3+$AO1078)-ROW())/12+5),AQ1078)</f>
        <v>0</v>
      </c>
      <c r="AU1078" s="204">
        <f ca="1">IF(AND(AQ1078&gt;0,AR1078&gt;0),COUNTIF(AU$6:AU1077,"&gt;0")+1,0)</f>
        <v>0</v>
      </c>
    </row>
    <row r="1079" spans="40:47">
      <c r="AN1079" s="204">
        <v>30</v>
      </c>
      <c r="AO1079" s="204">
        <v>3</v>
      </c>
      <c r="AP1079" s="204">
        <v>6</v>
      </c>
      <c r="AQ1079" s="204">
        <f ca="1">IF($AP1079=1,IF(INDIRECT(ADDRESS(($AN1079-1)*3+$AO1079+5,$AP1079+7))="",0,INDIRECT(ADDRESS(($AN1079-1)*3+$AO1079+5,$AP1079+7))),IF(INDIRECT(ADDRESS(($AN1079-1)*3+$AO1079+5,$AP1079+7))="",0,IF(COUNTIF(INDIRECT(ADDRESS(($AN1079-1)*36+($AO1079-1)*12+6,COLUMN())):INDIRECT(ADDRESS(($AN1079-1)*36+($AO1079-1)*12+$AP1079+4,COLUMN())),INDIRECT(ADDRESS(($AN1079-1)*3+$AO1079+5,$AP1079+7)))&gt;=1,0,INDIRECT(ADDRESS(($AN1079-1)*3+$AO1079+5,$AP1079+7)))))</f>
        <v>0</v>
      </c>
      <c r="AR1079" s="204">
        <f ca="1">COUNTIF(INDIRECT("H"&amp;(ROW()+12*(($AN1079-1)*3+$AO1079)-ROW())/12+5):INDIRECT("S"&amp;(ROW()+12*(($AN1079-1)*3+$AO1079)-ROW())/12+5),AQ1079)</f>
        <v>0</v>
      </c>
      <c r="AU1079" s="204">
        <f ca="1">IF(AND(AQ1079&gt;0,AR1079&gt;0),COUNTIF(AU$6:AU1078,"&gt;0")+1,0)</f>
        <v>0</v>
      </c>
    </row>
    <row r="1080" spans="40:47">
      <c r="AN1080" s="204">
        <v>30</v>
      </c>
      <c r="AO1080" s="204">
        <v>3</v>
      </c>
      <c r="AP1080" s="204">
        <v>7</v>
      </c>
      <c r="AQ1080" s="204">
        <f ca="1">IF($AP1080=1,IF(INDIRECT(ADDRESS(($AN1080-1)*3+$AO1080+5,$AP1080+7))="",0,INDIRECT(ADDRESS(($AN1080-1)*3+$AO1080+5,$AP1080+7))),IF(INDIRECT(ADDRESS(($AN1080-1)*3+$AO1080+5,$AP1080+7))="",0,IF(COUNTIF(INDIRECT(ADDRESS(($AN1080-1)*36+($AO1080-1)*12+6,COLUMN())):INDIRECT(ADDRESS(($AN1080-1)*36+($AO1080-1)*12+$AP1080+4,COLUMN())),INDIRECT(ADDRESS(($AN1080-1)*3+$AO1080+5,$AP1080+7)))&gt;=1,0,INDIRECT(ADDRESS(($AN1080-1)*3+$AO1080+5,$AP1080+7)))))</f>
        <v>0</v>
      </c>
      <c r="AR1080" s="204">
        <f ca="1">COUNTIF(INDIRECT("H"&amp;(ROW()+12*(($AN1080-1)*3+$AO1080)-ROW())/12+5):INDIRECT("S"&amp;(ROW()+12*(($AN1080-1)*3+$AO1080)-ROW())/12+5),AQ1080)</f>
        <v>0</v>
      </c>
      <c r="AU1080" s="204">
        <f ca="1">IF(AND(AQ1080&gt;0,AR1080&gt;0),COUNTIF(AU$6:AU1079,"&gt;0")+1,0)</f>
        <v>0</v>
      </c>
    </row>
    <row r="1081" spans="40:47">
      <c r="AN1081" s="204">
        <v>30</v>
      </c>
      <c r="AO1081" s="204">
        <v>3</v>
      </c>
      <c r="AP1081" s="204">
        <v>8</v>
      </c>
      <c r="AQ1081" s="204">
        <f ca="1">IF($AP1081=1,IF(INDIRECT(ADDRESS(($AN1081-1)*3+$AO1081+5,$AP1081+7))="",0,INDIRECT(ADDRESS(($AN1081-1)*3+$AO1081+5,$AP1081+7))),IF(INDIRECT(ADDRESS(($AN1081-1)*3+$AO1081+5,$AP1081+7))="",0,IF(COUNTIF(INDIRECT(ADDRESS(($AN1081-1)*36+($AO1081-1)*12+6,COLUMN())):INDIRECT(ADDRESS(($AN1081-1)*36+($AO1081-1)*12+$AP1081+4,COLUMN())),INDIRECT(ADDRESS(($AN1081-1)*3+$AO1081+5,$AP1081+7)))&gt;=1,0,INDIRECT(ADDRESS(($AN1081-1)*3+$AO1081+5,$AP1081+7)))))</f>
        <v>0</v>
      </c>
      <c r="AR1081" s="204">
        <f ca="1">COUNTIF(INDIRECT("H"&amp;(ROW()+12*(($AN1081-1)*3+$AO1081)-ROW())/12+5):INDIRECT("S"&amp;(ROW()+12*(($AN1081-1)*3+$AO1081)-ROW())/12+5),AQ1081)</f>
        <v>0</v>
      </c>
      <c r="AU1081" s="204">
        <f ca="1">IF(AND(AQ1081&gt;0,AR1081&gt;0),COUNTIF(AU$6:AU1080,"&gt;0")+1,0)</f>
        <v>0</v>
      </c>
    </row>
    <row r="1082" spans="40:47">
      <c r="AN1082" s="204">
        <v>30</v>
      </c>
      <c r="AO1082" s="204">
        <v>3</v>
      </c>
      <c r="AP1082" s="204">
        <v>9</v>
      </c>
      <c r="AQ1082" s="204">
        <f ca="1">IF($AP1082=1,IF(INDIRECT(ADDRESS(($AN1082-1)*3+$AO1082+5,$AP1082+7))="",0,INDIRECT(ADDRESS(($AN1082-1)*3+$AO1082+5,$AP1082+7))),IF(INDIRECT(ADDRESS(($AN1082-1)*3+$AO1082+5,$AP1082+7))="",0,IF(COUNTIF(INDIRECT(ADDRESS(($AN1082-1)*36+($AO1082-1)*12+6,COLUMN())):INDIRECT(ADDRESS(($AN1082-1)*36+($AO1082-1)*12+$AP1082+4,COLUMN())),INDIRECT(ADDRESS(($AN1082-1)*3+$AO1082+5,$AP1082+7)))&gt;=1,0,INDIRECT(ADDRESS(($AN1082-1)*3+$AO1082+5,$AP1082+7)))))</f>
        <v>0</v>
      </c>
      <c r="AR1082" s="204">
        <f ca="1">COUNTIF(INDIRECT("H"&amp;(ROW()+12*(($AN1082-1)*3+$AO1082)-ROW())/12+5):INDIRECT("S"&amp;(ROW()+12*(($AN1082-1)*3+$AO1082)-ROW())/12+5),AQ1082)</f>
        <v>0</v>
      </c>
      <c r="AU1082" s="204">
        <f ca="1">IF(AND(AQ1082&gt;0,AR1082&gt;0),COUNTIF(AU$6:AU1081,"&gt;0")+1,0)</f>
        <v>0</v>
      </c>
    </row>
    <row r="1083" spans="40:47">
      <c r="AN1083" s="204">
        <v>30</v>
      </c>
      <c r="AO1083" s="204">
        <v>3</v>
      </c>
      <c r="AP1083" s="204">
        <v>10</v>
      </c>
      <c r="AQ1083" s="204">
        <f ca="1">IF($AP1083=1,IF(INDIRECT(ADDRESS(($AN1083-1)*3+$AO1083+5,$AP1083+7))="",0,INDIRECT(ADDRESS(($AN1083-1)*3+$AO1083+5,$AP1083+7))),IF(INDIRECT(ADDRESS(($AN1083-1)*3+$AO1083+5,$AP1083+7))="",0,IF(COUNTIF(INDIRECT(ADDRESS(($AN1083-1)*36+($AO1083-1)*12+6,COLUMN())):INDIRECT(ADDRESS(($AN1083-1)*36+($AO1083-1)*12+$AP1083+4,COLUMN())),INDIRECT(ADDRESS(($AN1083-1)*3+$AO1083+5,$AP1083+7)))&gt;=1,0,INDIRECT(ADDRESS(($AN1083-1)*3+$AO1083+5,$AP1083+7)))))</f>
        <v>0</v>
      </c>
      <c r="AR1083" s="204">
        <f ca="1">COUNTIF(INDIRECT("H"&amp;(ROW()+12*(($AN1083-1)*3+$AO1083)-ROW())/12+5):INDIRECT("S"&amp;(ROW()+12*(($AN1083-1)*3+$AO1083)-ROW())/12+5),AQ1083)</f>
        <v>0</v>
      </c>
      <c r="AU1083" s="204">
        <f ca="1">IF(AND(AQ1083&gt;0,AR1083&gt;0),COUNTIF(AU$6:AU1082,"&gt;0")+1,0)</f>
        <v>0</v>
      </c>
    </row>
    <row r="1084" spans="40:47">
      <c r="AN1084" s="204">
        <v>30</v>
      </c>
      <c r="AO1084" s="204">
        <v>3</v>
      </c>
      <c r="AP1084" s="204">
        <v>11</v>
      </c>
      <c r="AQ1084" s="204">
        <f ca="1">IF($AP1084=1,IF(INDIRECT(ADDRESS(($AN1084-1)*3+$AO1084+5,$AP1084+7))="",0,INDIRECT(ADDRESS(($AN1084-1)*3+$AO1084+5,$AP1084+7))),IF(INDIRECT(ADDRESS(($AN1084-1)*3+$AO1084+5,$AP1084+7))="",0,IF(COUNTIF(INDIRECT(ADDRESS(($AN1084-1)*36+($AO1084-1)*12+6,COLUMN())):INDIRECT(ADDRESS(($AN1084-1)*36+($AO1084-1)*12+$AP1084+4,COLUMN())),INDIRECT(ADDRESS(($AN1084-1)*3+$AO1084+5,$AP1084+7)))&gt;=1,0,INDIRECT(ADDRESS(($AN1084-1)*3+$AO1084+5,$AP1084+7)))))</f>
        <v>0</v>
      </c>
      <c r="AR1084" s="204">
        <f ca="1">COUNTIF(INDIRECT("H"&amp;(ROW()+12*(($AN1084-1)*3+$AO1084)-ROW())/12+5):INDIRECT("S"&amp;(ROW()+12*(($AN1084-1)*3+$AO1084)-ROW())/12+5),AQ1084)</f>
        <v>0</v>
      </c>
      <c r="AU1084" s="204">
        <f ca="1">IF(AND(AQ1084&gt;0,AR1084&gt;0),COUNTIF(AU$6:AU1083,"&gt;0")+1,0)</f>
        <v>0</v>
      </c>
    </row>
    <row r="1085" spans="40:47">
      <c r="AN1085" s="204">
        <v>30</v>
      </c>
      <c r="AO1085" s="204">
        <v>3</v>
      </c>
      <c r="AP1085" s="204">
        <v>12</v>
      </c>
      <c r="AQ1085" s="204">
        <f ca="1">IF($AP1085=1,IF(INDIRECT(ADDRESS(($AN1085-1)*3+$AO1085+5,$AP1085+7))="",0,INDIRECT(ADDRESS(($AN1085-1)*3+$AO1085+5,$AP1085+7))),IF(INDIRECT(ADDRESS(($AN1085-1)*3+$AO1085+5,$AP1085+7))="",0,IF(COUNTIF(INDIRECT(ADDRESS(($AN1085-1)*36+($AO1085-1)*12+6,COLUMN())):INDIRECT(ADDRESS(($AN1085-1)*36+($AO1085-1)*12+$AP1085+4,COLUMN())),INDIRECT(ADDRESS(($AN1085-1)*3+$AO1085+5,$AP1085+7)))&gt;=1,0,INDIRECT(ADDRESS(($AN1085-1)*3+$AO1085+5,$AP1085+7)))))</f>
        <v>0</v>
      </c>
      <c r="AR1085" s="204">
        <f ca="1">COUNTIF(INDIRECT("H"&amp;(ROW()+12*(($AN1085-1)*3+$AO1085)-ROW())/12+5):INDIRECT("S"&amp;(ROW()+12*(($AN1085-1)*3+$AO1085)-ROW())/12+5),AQ1085)</f>
        <v>0</v>
      </c>
      <c r="AU1085" s="204">
        <f ca="1">IF(AND(AQ1085&gt;0,AR1085&gt;0),COUNTIF(AU$6:AU1084,"&gt;0")+1,0)</f>
        <v>0</v>
      </c>
    </row>
  </sheetData>
  <sheetProtection algorithmName="SHA-512" hashValue="tb7EBtXFYrUac/bDQb3rngfbY6NZoom3KGVTAaRq1qRXo013MOJU3LQ7hgleznvpedRXg4kfRojeCe8Uv34keg==" saltValue="w5SobyFO/htQoE/2mOXOwg==" spinCount="100000" sheet="1" insertRows="0" selectLockedCells="1"/>
  <mergeCells count="606">
    <mergeCell ref="A1:F1"/>
    <mergeCell ref="C8:D8"/>
    <mergeCell ref="A9:A11"/>
    <mergeCell ref="B9:B11"/>
    <mergeCell ref="C9:C10"/>
    <mergeCell ref="D9:D10"/>
    <mergeCell ref="E9:E11"/>
    <mergeCell ref="A4:G4"/>
    <mergeCell ref="H4:T4"/>
    <mergeCell ref="A6:A8"/>
    <mergeCell ref="B6:B8"/>
    <mergeCell ref="C6:C7"/>
    <mergeCell ref="D6:D7"/>
    <mergeCell ref="E6:E8"/>
    <mergeCell ref="F6:F8"/>
    <mergeCell ref="A15:A17"/>
    <mergeCell ref="B15:B17"/>
    <mergeCell ref="C15:C16"/>
    <mergeCell ref="D15:D16"/>
    <mergeCell ref="E15:E17"/>
    <mergeCell ref="F15:F17"/>
    <mergeCell ref="C17:D17"/>
    <mergeCell ref="F9:F11"/>
    <mergeCell ref="C11:D11"/>
    <mergeCell ref="A12:A14"/>
    <mergeCell ref="B12:B14"/>
    <mergeCell ref="C12:C13"/>
    <mergeCell ref="D12:D13"/>
    <mergeCell ref="E12:E14"/>
    <mergeCell ref="F12:F14"/>
    <mergeCell ref="C14:D14"/>
    <mergeCell ref="A21:A23"/>
    <mergeCell ref="B21:B23"/>
    <mergeCell ref="C21:C22"/>
    <mergeCell ref="D21:D22"/>
    <mergeCell ref="E21:E23"/>
    <mergeCell ref="F21:F23"/>
    <mergeCell ref="C23:D23"/>
    <mergeCell ref="A18:A20"/>
    <mergeCell ref="B18:B20"/>
    <mergeCell ref="C18:C19"/>
    <mergeCell ref="D18:D19"/>
    <mergeCell ref="E18:E20"/>
    <mergeCell ref="F18:F20"/>
    <mergeCell ref="C20:D20"/>
    <mergeCell ref="A27:A29"/>
    <mergeCell ref="B27:B29"/>
    <mergeCell ref="C27:C28"/>
    <mergeCell ref="D27:D28"/>
    <mergeCell ref="E27:E29"/>
    <mergeCell ref="F27:F29"/>
    <mergeCell ref="C29:D29"/>
    <mergeCell ref="A24:A26"/>
    <mergeCell ref="B24:B26"/>
    <mergeCell ref="C24:C25"/>
    <mergeCell ref="D24:D25"/>
    <mergeCell ref="E24:E26"/>
    <mergeCell ref="F24:F26"/>
    <mergeCell ref="C26:D26"/>
    <mergeCell ref="A33:A35"/>
    <mergeCell ref="B33:B35"/>
    <mergeCell ref="C33:C34"/>
    <mergeCell ref="D33:D34"/>
    <mergeCell ref="E33:E35"/>
    <mergeCell ref="F33:F35"/>
    <mergeCell ref="C35:D35"/>
    <mergeCell ref="A30:A32"/>
    <mergeCell ref="B30:B32"/>
    <mergeCell ref="C30:C31"/>
    <mergeCell ref="D30:D31"/>
    <mergeCell ref="E30:E32"/>
    <mergeCell ref="F30:F32"/>
    <mergeCell ref="C32:D32"/>
    <mergeCell ref="A39:A41"/>
    <mergeCell ref="B39:B41"/>
    <mergeCell ref="C39:C40"/>
    <mergeCell ref="D39:D40"/>
    <mergeCell ref="E39:E41"/>
    <mergeCell ref="F39:F41"/>
    <mergeCell ref="C41:D41"/>
    <mergeCell ref="A36:A38"/>
    <mergeCell ref="B36:B38"/>
    <mergeCell ref="C36:C37"/>
    <mergeCell ref="D36:D37"/>
    <mergeCell ref="E36:E38"/>
    <mergeCell ref="F36:F38"/>
    <mergeCell ref="C38:D38"/>
    <mergeCell ref="A45:A47"/>
    <mergeCell ref="B45:B47"/>
    <mergeCell ref="C45:C46"/>
    <mergeCell ref="D45:D46"/>
    <mergeCell ref="E45:E47"/>
    <mergeCell ref="F45:F47"/>
    <mergeCell ref="C47:D47"/>
    <mergeCell ref="A42:A44"/>
    <mergeCell ref="B42:B44"/>
    <mergeCell ref="C42:C43"/>
    <mergeCell ref="D42:D43"/>
    <mergeCell ref="E42:E44"/>
    <mergeCell ref="F42:F44"/>
    <mergeCell ref="C44:D44"/>
    <mergeCell ref="A51:A53"/>
    <mergeCell ref="B51:B53"/>
    <mergeCell ref="C51:C52"/>
    <mergeCell ref="D51:D52"/>
    <mergeCell ref="E51:E53"/>
    <mergeCell ref="F51:F53"/>
    <mergeCell ref="C53:D53"/>
    <mergeCell ref="A48:A50"/>
    <mergeCell ref="B48:B50"/>
    <mergeCell ref="C48:C49"/>
    <mergeCell ref="D48:D49"/>
    <mergeCell ref="E48:E50"/>
    <mergeCell ref="F48:F50"/>
    <mergeCell ref="C50:D50"/>
    <mergeCell ref="A57:A59"/>
    <mergeCell ref="B57:B59"/>
    <mergeCell ref="C57:C58"/>
    <mergeCell ref="D57:D58"/>
    <mergeCell ref="E57:E59"/>
    <mergeCell ref="F57:F59"/>
    <mergeCell ref="C59:D59"/>
    <mergeCell ref="A54:A56"/>
    <mergeCell ref="B54:B56"/>
    <mergeCell ref="C54:C55"/>
    <mergeCell ref="D54:D55"/>
    <mergeCell ref="E54:E56"/>
    <mergeCell ref="F54:F56"/>
    <mergeCell ref="C56:D56"/>
    <mergeCell ref="A63:A65"/>
    <mergeCell ref="B63:B65"/>
    <mergeCell ref="C63:C64"/>
    <mergeCell ref="D63:D64"/>
    <mergeCell ref="E63:E65"/>
    <mergeCell ref="F63:F65"/>
    <mergeCell ref="C65:D65"/>
    <mergeCell ref="A60:A62"/>
    <mergeCell ref="B60:B62"/>
    <mergeCell ref="C60:C61"/>
    <mergeCell ref="D60:D61"/>
    <mergeCell ref="E60:E62"/>
    <mergeCell ref="F60:F62"/>
    <mergeCell ref="C62:D62"/>
    <mergeCell ref="A69:A71"/>
    <mergeCell ref="B69:B71"/>
    <mergeCell ref="C69:C70"/>
    <mergeCell ref="D69:D70"/>
    <mergeCell ref="E69:E71"/>
    <mergeCell ref="F69:F71"/>
    <mergeCell ref="C71:D71"/>
    <mergeCell ref="A66:A68"/>
    <mergeCell ref="B66:B68"/>
    <mergeCell ref="C66:C67"/>
    <mergeCell ref="D66:D67"/>
    <mergeCell ref="E66:E68"/>
    <mergeCell ref="F66:F68"/>
    <mergeCell ref="C68:D68"/>
    <mergeCell ref="A75:A77"/>
    <mergeCell ref="B75:B77"/>
    <mergeCell ref="C75:C76"/>
    <mergeCell ref="D75:D76"/>
    <mergeCell ref="E75:E77"/>
    <mergeCell ref="F75:F77"/>
    <mergeCell ref="C77:D77"/>
    <mergeCell ref="A72:A74"/>
    <mergeCell ref="B72:B74"/>
    <mergeCell ref="C72:C73"/>
    <mergeCell ref="D72:D73"/>
    <mergeCell ref="E72:E74"/>
    <mergeCell ref="F72:F74"/>
    <mergeCell ref="C74:D74"/>
    <mergeCell ref="A81:A83"/>
    <mergeCell ref="B81:B83"/>
    <mergeCell ref="C81:C82"/>
    <mergeCell ref="D81:D82"/>
    <mergeCell ref="E81:E83"/>
    <mergeCell ref="F81:F83"/>
    <mergeCell ref="C83:D83"/>
    <mergeCell ref="A78:A80"/>
    <mergeCell ref="B78:B80"/>
    <mergeCell ref="C78:C79"/>
    <mergeCell ref="D78:D79"/>
    <mergeCell ref="E78:E80"/>
    <mergeCell ref="F78:F80"/>
    <mergeCell ref="C80:D80"/>
    <mergeCell ref="C87:C88"/>
    <mergeCell ref="D87:D88"/>
    <mergeCell ref="E87:E89"/>
    <mergeCell ref="F87:F89"/>
    <mergeCell ref="C89:D89"/>
    <mergeCell ref="A84:A86"/>
    <mergeCell ref="B84:B86"/>
    <mergeCell ref="C84:C85"/>
    <mergeCell ref="D84:D85"/>
    <mergeCell ref="E84:E86"/>
    <mergeCell ref="F84:F86"/>
    <mergeCell ref="C86:D86"/>
    <mergeCell ref="U4:V4"/>
    <mergeCell ref="W4:W5"/>
    <mergeCell ref="U6:U8"/>
    <mergeCell ref="V6:V8"/>
    <mergeCell ref="W6:W8"/>
    <mergeCell ref="U9:U11"/>
    <mergeCell ref="V9:V11"/>
    <mergeCell ref="W9:W11"/>
    <mergeCell ref="A93:A95"/>
    <mergeCell ref="B93:B95"/>
    <mergeCell ref="C93:C94"/>
    <mergeCell ref="D93:D94"/>
    <mergeCell ref="E93:E95"/>
    <mergeCell ref="F93:F95"/>
    <mergeCell ref="C95:D95"/>
    <mergeCell ref="A90:A92"/>
    <mergeCell ref="B90:B92"/>
    <mergeCell ref="C90:C91"/>
    <mergeCell ref="D90:D91"/>
    <mergeCell ref="E90:E92"/>
    <mergeCell ref="F90:F92"/>
    <mergeCell ref="C92:D92"/>
    <mergeCell ref="A87:A89"/>
    <mergeCell ref="B87:B89"/>
    <mergeCell ref="U12:U14"/>
    <mergeCell ref="V12:V14"/>
    <mergeCell ref="W12:W14"/>
    <mergeCell ref="U15:U17"/>
    <mergeCell ref="V15:V17"/>
    <mergeCell ref="W15:W17"/>
    <mergeCell ref="U18:U20"/>
    <mergeCell ref="V18:V20"/>
    <mergeCell ref="W18:W20"/>
    <mergeCell ref="U21:U23"/>
    <mergeCell ref="V21:V23"/>
    <mergeCell ref="W21:W23"/>
    <mergeCell ref="U24:U26"/>
    <mergeCell ref="V24:V26"/>
    <mergeCell ref="W24:W26"/>
    <mergeCell ref="U27:U29"/>
    <mergeCell ref="V27:V29"/>
    <mergeCell ref="W27:W29"/>
    <mergeCell ref="U30:U32"/>
    <mergeCell ref="V30:V32"/>
    <mergeCell ref="W30:W32"/>
    <mergeCell ref="U33:U35"/>
    <mergeCell ref="V33:V35"/>
    <mergeCell ref="W33:W35"/>
    <mergeCell ref="U36:U38"/>
    <mergeCell ref="V36:V38"/>
    <mergeCell ref="W36:W38"/>
    <mergeCell ref="U39:U41"/>
    <mergeCell ref="V39:V41"/>
    <mergeCell ref="W39:W41"/>
    <mergeCell ref="U42:U44"/>
    <mergeCell ref="V42:V44"/>
    <mergeCell ref="W42:W44"/>
    <mergeCell ref="U45:U47"/>
    <mergeCell ref="V45:V47"/>
    <mergeCell ref="W45:W47"/>
    <mergeCell ref="U48:U50"/>
    <mergeCell ref="V48:V50"/>
    <mergeCell ref="W48:W50"/>
    <mergeCell ref="U51:U53"/>
    <mergeCell ref="V51:V53"/>
    <mergeCell ref="W51:W53"/>
    <mergeCell ref="U54:U56"/>
    <mergeCell ref="V54:V56"/>
    <mergeCell ref="W54:W56"/>
    <mergeCell ref="U57:U59"/>
    <mergeCell ref="V57:V59"/>
    <mergeCell ref="W57:W59"/>
    <mergeCell ref="U60:U62"/>
    <mergeCell ref="V60:V62"/>
    <mergeCell ref="W60:W62"/>
    <mergeCell ref="U63:U65"/>
    <mergeCell ref="V63:V65"/>
    <mergeCell ref="W63:W65"/>
    <mergeCell ref="U66:U68"/>
    <mergeCell ref="V66:V68"/>
    <mergeCell ref="W66:W68"/>
    <mergeCell ref="U69:U71"/>
    <mergeCell ref="V69:V71"/>
    <mergeCell ref="W69:W71"/>
    <mergeCell ref="U72:U74"/>
    <mergeCell ref="V72:V74"/>
    <mergeCell ref="W72:W74"/>
    <mergeCell ref="U75:U77"/>
    <mergeCell ref="V75:V77"/>
    <mergeCell ref="W75:W77"/>
    <mergeCell ref="U78:U80"/>
    <mergeCell ref="V78:V80"/>
    <mergeCell ref="W78:W80"/>
    <mergeCell ref="U81:U83"/>
    <mergeCell ref="V81:V83"/>
    <mergeCell ref="W81:W83"/>
    <mergeCell ref="U84:U86"/>
    <mergeCell ref="V84:V86"/>
    <mergeCell ref="W84:W86"/>
    <mergeCell ref="U87:U89"/>
    <mergeCell ref="V87:V89"/>
    <mergeCell ref="W87:W89"/>
    <mergeCell ref="U90:U92"/>
    <mergeCell ref="V90:V92"/>
    <mergeCell ref="W90:W92"/>
    <mergeCell ref="U93:U95"/>
    <mergeCell ref="V93:V95"/>
    <mergeCell ref="W93:W95"/>
    <mergeCell ref="U96:U98"/>
    <mergeCell ref="V96:V98"/>
    <mergeCell ref="W96:W98"/>
    <mergeCell ref="U99:U101"/>
    <mergeCell ref="V99:V101"/>
    <mergeCell ref="W99:W101"/>
    <mergeCell ref="U102:U104"/>
    <mergeCell ref="V102:V104"/>
    <mergeCell ref="W102:W104"/>
    <mergeCell ref="U105:U107"/>
    <mergeCell ref="V105:V107"/>
    <mergeCell ref="W105:W107"/>
    <mergeCell ref="U108:U110"/>
    <mergeCell ref="V108:V110"/>
    <mergeCell ref="W108:W110"/>
    <mergeCell ref="U111:U113"/>
    <mergeCell ref="V111:V113"/>
    <mergeCell ref="W111:W113"/>
    <mergeCell ref="U114:U116"/>
    <mergeCell ref="V114:V116"/>
    <mergeCell ref="W114:W116"/>
    <mergeCell ref="U117:U119"/>
    <mergeCell ref="V117:V119"/>
    <mergeCell ref="W117:W119"/>
    <mergeCell ref="U120:U122"/>
    <mergeCell ref="V120:V122"/>
    <mergeCell ref="W120:W122"/>
    <mergeCell ref="U123:U125"/>
    <mergeCell ref="V123:V125"/>
    <mergeCell ref="W123:W125"/>
    <mergeCell ref="U126:U128"/>
    <mergeCell ref="V126:V128"/>
    <mergeCell ref="W126:W128"/>
    <mergeCell ref="U129:U131"/>
    <mergeCell ref="V129:V131"/>
    <mergeCell ref="W129:W131"/>
    <mergeCell ref="U132:U134"/>
    <mergeCell ref="V132:V134"/>
    <mergeCell ref="W132:W134"/>
    <mergeCell ref="U135:U137"/>
    <mergeCell ref="V135:V137"/>
    <mergeCell ref="W135:W137"/>
    <mergeCell ref="U138:U140"/>
    <mergeCell ref="V138:V140"/>
    <mergeCell ref="W138:W140"/>
    <mergeCell ref="U141:U143"/>
    <mergeCell ref="V141:V143"/>
    <mergeCell ref="W141:W143"/>
    <mergeCell ref="U144:U146"/>
    <mergeCell ref="V144:V146"/>
    <mergeCell ref="W144:W146"/>
    <mergeCell ref="U147:U149"/>
    <mergeCell ref="V147:V149"/>
    <mergeCell ref="W147:W149"/>
    <mergeCell ref="U150:U152"/>
    <mergeCell ref="V150:V152"/>
    <mergeCell ref="W150:W152"/>
    <mergeCell ref="U153:U155"/>
    <mergeCell ref="V153:V155"/>
    <mergeCell ref="W153:W155"/>
    <mergeCell ref="U156:U158"/>
    <mergeCell ref="V156:V158"/>
    <mergeCell ref="W156:W158"/>
    <mergeCell ref="U159:U161"/>
    <mergeCell ref="V159:V161"/>
    <mergeCell ref="W159:W161"/>
    <mergeCell ref="U162:U164"/>
    <mergeCell ref="V162:V164"/>
    <mergeCell ref="W162:W164"/>
    <mergeCell ref="U165:U167"/>
    <mergeCell ref="V165:V167"/>
    <mergeCell ref="W165:W167"/>
    <mergeCell ref="U168:U170"/>
    <mergeCell ref="V168:V170"/>
    <mergeCell ref="W168:W170"/>
    <mergeCell ref="U171:U173"/>
    <mergeCell ref="V171:V173"/>
    <mergeCell ref="W171:W173"/>
    <mergeCell ref="U174:U176"/>
    <mergeCell ref="V174:V176"/>
    <mergeCell ref="W174:W176"/>
    <mergeCell ref="U177:U179"/>
    <mergeCell ref="V177:V179"/>
    <mergeCell ref="W177:W179"/>
    <mergeCell ref="U180:U182"/>
    <mergeCell ref="V180:V182"/>
    <mergeCell ref="W180:W182"/>
    <mergeCell ref="U183:U185"/>
    <mergeCell ref="V183:V185"/>
    <mergeCell ref="W183:W185"/>
    <mergeCell ref="A96:A98"/>
    <mergeCell ref="B96:B98"/>
    <mergeCell ref="C96:C97"/>
    <mergeCell ref="D96:D97"/>
    <mergeCell ref="E96:E98"/>
    <mergeCell ref="F96:F98"/>
    <mergeCell ref="C98:D98"/>
    <mergeCell ref="A99:A101"/>
    <mergeCell ref="B99:B101"/>
    <mergeCell ref="C99:C100"/>
    <mergeCell ref="D99:D100"/>
    <mergeCell ref="E99:E101"/>
    <mergeCell ref="F99:F101"/>
    <mergeCell ref="C101:D101"/>
    <mergeCell ref="A102:A104"/>
    <mergeCell ref="B102:B104"/>
    <mergeCell ref="C102:C103"/>
    <mergeCell ref="D102:D103"/>
    <mergeCell ref="E102:E104"/>
    <mergeCell ref="F102:F104"/>
    <mergeCell ref="C104:D104"/>
    <mergeCell ref="A105:A107"/>
    <mergeCell ref="B105:B107"/>
    <mergeCell ref="C105:C106"/>
    <mergeCell ref="D105:D106"/>
    <mergeCell ref="E105:E107"/>
    <mergeCell ref="F105:F107"/>
    <mergeCell ref="C107:D107"/>
    <mergeCell ref="A108:A110"/>
    <mergeCell ref="B108:B110"/>
    <mergeCell ref="C108:C109"/>
    <mergeCell ref="D108:D109"/>
    <mergeCell ref="E108:E110"/>
    <mergeCell ref="F108:F110"/>
    <mergeCell ref="C110:D110"/>
    <mergeCell ref="A111:A113"/>
    <mergeCell ref="B111:B113"/>
    <mergeCell ref="C111:C112"/>
    <mergeCell ref="D111:D112"/>
    <mergeCell ref="E111:E113"/>
    <mergeCell ref="F111:F113"/>
    <mergeCell ref="C113:D113"/>
    <mergeCell ref="A114:A116"/>
    <mergeCell ref="B114:B116"/>
    <mergeCell ref="C114:C115"/>
    <mergeCell ref="D114:D115"/>
    <mergeCell ref="E114:E116"/>
    <mergeCell ref="F114:F116"/>
    <mergeCell ref="C116:D116"/>
    <mergeCell ref="A117:A119"/>
    <mergeCell ref="B117:B119"/>
    <mergeCell ref="C117:C118"/>
    <mergeCell ref="D117:D118"/>
    <mergeCell ref="E117:E119"/>
    <mergeCell ref="F117:F119"/>
    <mergeCell ref="C119:D119"/>
    <mergeCell ref="A120:A122"/>
    <mergeCell ref="B120:B122"/>
    <mergeCell ref="C120:C121"/>
    <mergeCell ref="D120:D121"/>
    <mergeCell ref="E120:E122"/>
    <mergeCell ref="F120:F122"/>
    <mergeCell ref="C122:D122"/>
    <mergeCell ref="A123:A125"/>
    <mergeCell ref="B123:B125"/>
    <mergeCell ref="C123:C124"/>
    <mergeCell ref="D123:D124"/>
    <mergeCell ref="E123:E125"/>
    <mergeCell ref="F123:F125"/>
    <mergeCell ref="C125:D125"/>
    <mergeCell ref="A126:A128"/>
    <mergeCell ref="B126:B128"/>
    <mergeCell ref="C126:C127"/>
    <mergeCell ref="D126:D127"/>
    <mergeCell ref="E126:E128"/>
    <mergeCell ref="F126:F128"/>
    <mergeCell ref="C128:D128"/>
    <mergeCell ref="A129:A131"/>
    <mergeCell ref="B129:B131"/>
    <mergeCell ref="C129:C130"/>
    <mergeCell ref="D129:D130"/>
    <mergeCell ref="E129:E131"/>
    <mergeCell ref="F129:F131"/>
    <mergeCell ref="C131:D131"/>
    <mergeCell ref="A132:A134"/>
    <mergeCell ref="B132:B134"/>
    <mergeCell ref="C132:C133"/>
    <mergeCell ref="D132:D133"/>
    <mergeCell ref="E132:E134"/>
    <mergeCell ref="F132:F134"/>
    <mergeCell ref="C134:D134"/>
    <mergeCell ref="A135:A137"/>
    <mergeCell ref="B135:B137"/>
    <mergeCell ref="C135:C136"/>
    <mergeCell ref="D135:D136"/>
    <mergeCell ref="E135:E137"/>
    <mergeCell ref="F135:F137"/>
    <mergeCell ref="C137:D137"/>
    <mergeCell ref="A138:A140"/>
    <mergeCell ref="B138:B140"/>
    <mergeCell ref="C138:C139"/>
    <mergeCell ref="D138:D139"/>
    <mergeCell ref="E138:E140"/>
    <mergeCell ref="F138:F140"/>
    <mergeCell ref="C140:D140"/>
    <mergeCell ref="A141:A143"/>
    <mergeCell ref="B141:B143"/>
    <mergeCell ref="C141:C142"/>
    <mergeCell ref="D141:D142"/>
    <mergeCell ref="E141:E143"/>
    <mergeCell ref="F141:F143"/>
    <mergeCell ref="C143:D143"/>
    <mergeCell ref="A144:A146"/>
    <mergeCell ref="B144:B146"/>
    <mergeCell ref="C144:C145"/>
    <mergeCell ref="D144:D145"/>
    <mergeCell ref="E144:E146"/>
    <mergeCell ref="F144:F146"/>
    <mergeCell ref="C146:D146"/>
    <mergeCell ref="A147:A149"/>
    <mergeCell ref="B147:B149"/>
    <mergeCell ref="C147:C148"/>
    <mergeCell ref="D147:D148"/>
    <mergeCell ref="E147:E149"/>
    <mergeCell ref="F147:F149"/>
    <mergeCell ref="C149:D149"/>
    <mergeCell ref="A150:A152"/>
    <mergeCell ref="B150:B152"/>
    <mergeCell ref="C150:C151"/>
    <mergeCell ref="D150:D151"/>
    <mergeCell ref="E150:E152"/>
    <mergeCell ref="F150:F152"/>
    <mergeCell ref="C152:D152"/>
    <mergeCell ref="A153:A155"/>
    <mergeCell ref="B153:B155"/>
    <mergeCell ref="C153:C154"/>
    <mergeCell ref="D153:D154"/>
    <mergeCell ref="E153:E155"/>
    <mergeCell ref="F153:F155"/>
    <mergeCell ref="C155:D155"/>
    <mergeCell ref="A156:A158"/>
    <mergeCell ref="B156:B158"/>
    <mergeCell ref="C156:C157"/>
    <mergeCell ref="D156:D157"/>
    <mergeCell ref="E156:E158"/>
    <mergeCell ref="F156:F158"/>
    <mergeCell ref="C158:D158"/>
    <mergeCell ref="A159:A161"/>
    <mergeCell ref="B159:B161"/>
    <mergeCell ref="C159:C160"/>
    <mergeCell ref="D159:D160"/>
    <mergeCell ref="E159:E161"/>
    <mergeCell ref="F159:F161"/>
    <mergeCell ref="C161:D161"/>
    <mergeCell ref="A162:A164"/>
    <mergeCell ref="B162:B164"/>
    <mergeCell ref="C162:C163"/>
    <mergeCell ref="D162:D163"/>
    <mergeCell ref="E162:E164"/>
    <mergeCell ref="F162:F164"/>
    <mergeCell ref="C164:D164"/>
    <mergeCell ref="A165:A167"/>
    <mergeCell ref="B165:B167"/>
    <mergeCell ref="C165:C166"/>
    <mergeCell ref="D165:D166"/>
    <mergeCell ref="E165:E167"/>
    <mergeCell ref="F165:F167"/>
    <mergeCell ref="C167:D167"/>
    <mergeCell ref="A168:A170"/>
    <mergeCell ref="B168:B170"/>
    <mergeCell ref="C168:C169"/>
    <mergeCell ref="D168:D169"/>
    <mergeCell ref="E168:E170"/>
    <mergeCell ref="F168:F170"/>
    <mergeCell ref="C170:D170"/>
    <mergeCell ref="C171:C172"/>
    <mergeCell ref="D171:D172"/>
    <mergeCell ref="E171:E173"/>
    <mergeCell ref="F171:F173"/>
    <mergeCell ref="C173:D173"/>
    <mergeCell ref="A174:A176"/>
    <mergeCell ref="B174:B176"/>
    <mergeCell ref="C174:C175"/>
    <mergeCell ref="D174:D175"/>
    <mergeCell ref="E174:E176"/>
    <mergeCell ref="F174:F176"/>
    <mergeCell ref="C176:D176"/>
    <mergeCell ref="V1:W1"/>
    <mergeCell ref="A183:A185"/>
    <mergeCell ref="B183:B185"/>
    <mergeCell ref="C183:C184"/>
    <mergeCell ref="D183:D184"/>
    <mergeCell ref="E183:E185"/>
    <mergeCell ref="F183:F185"/>
    <mergeCell ref="C185:D185"/>
    <mergeCell ref="A177:A179"/>
    <mergeCell ref="B177:B179"/>
    <mergeCell ref="C177:C178"/>
    <mergeCell ref="D177:D178"/>
    <mergeCell ref="E177:E179"/>
    <mergeCell ref="F177:F179"/>
    <mergeCell ref="C179:D179"/>
    <mergeCell ref="A180:A182"/>
    <mergeCell ref="B180:B182"/>
    <mergeCell ref="C180:C181"/>
    <mergeCell ref="D180:D181"/>
    <mergeCell ref="E180:E182"/>
    <mergeCell ref="F180:F182"/>
    <mergeCell ref="C182:D182"/>
    <mergeCell ref="A171:A173"/>
    <mergeCell ref="B171:B173"/>
  </mergeCells>
  <phoneticPr fontId="21"/>
  <conditionalFormatting sqref="H6:S6 H9:S9 H12:S12 H15:S15 H18:S18 H21:S21 H24:S24 H27:S27 H30:S30 H33:S33 H36:S36 H39:S39 H42:S42 H45:S45 H48:S48 H51:S51 H54:S54 H57:S57 H60:S60 H63:S63 H66:S66 H69:S69 H72:S72 H75:S75 H78:S78 H81:S81 H84:S84 H87:S87 H90:S90 H93:S93 H96:S96 H99:S99 H102:S102 H105:S105 H108:S108 H111:S111 H114:S114 H117:S117 H120:S120 H123:S123 H126:S126 H129:S129 H132:S132 H135:S135 H138:S138 H141:S141 H144:S144 H147:S147 H150:S150 H153:S153 H156:S156 H159:S159 H162:S162 H165:S165 H168:S168 H171:S171 H174:S174 H177:S177 H180:S180 H183:S183">
    <cfRule type="expression" dxfId="29" priority="6">
      <formula>BH7=1</formula>
    </cfRule>
  </conditionalFormatting>
  <conditionalFormatting sqref="H7:S7 H10:S10 H13:S13 H16:S16 H19:S19 H22:S22 H25:S25 H28:S28 H31:S31 H34:S34 H37:S37 H40:S40 H43:S43 H46:S46 H49:S49 H52:S52 H55:S55 H58:S58 H61:S61 H64:S64 H67:S67 H70:S70 H73:S73 H76:S76 H79:S79 H82:S82 H85:S85 H88:S88 H91:S91 H94:S94 H97:S97 H100:S100 H103:S103 H106:S106 H109:S109 H112:S112 H115:S115 H118:S118 H121:S121 H124:S124 H127:S127 H130:S130 H133:S133 H136:S136 H139:S139 H142:S142 H145:S145 H148:S148 H151:S151 H154:S154 H157:S157 H160:S160 H163:S163 H166:S166 H169:S169 H172:S172 H175:S175 H178:S178 H181:S181 H184:S184">
    <cfRule type="expression" dxfId="28" priority="5">
      <formula>BH7=1</formula>
    </cfRule>
  </conditionalFormatting>
  <conditionalFormatting sqref="V6:V185">
    <cfRule type="expression" dxfId="27" priority="1">
      <formula>AND($U6="",OR($C8="加算対象者（修了者）",$C8="賃金改善対象者（修了者） ",$C8="賃金改善対象者（修了者）"))</formula>
    </cfRule>
    <cfRule type="expression" dxfId="26" priority="3">
      <formula>AND($C8&lt;&gt;"",$V6="",OR($C8="賃金改善対象者（見込者）",$U6="○"))</formula>
    </cfRule>
  </conditionalFormatting>
  <conditionalFormatting sqref="W6:W185">
    <cfRule type="notContainsBlanks" dxfId="25" priority="2">
      <formula>LEN(TRIM(W6))&gt;0</formula>
    </cfRule>
  </conditionalFormatting>
  <dataValidations count="4">
    <dataValidation type="list" allowBlank="1" showErrorMessage="1" errorTitle="入力エラー" error="一覧から選択してください。" sqref="C8:D8 C95:D95 C92:D92 C89:D89 C86:D86 C83:D83 C80:D80 C77:D77 C74:D74 C71:D71 C68:D68 C65:D65 C62:D62 C59:D59 C56:D56 C53:D53 C50:D50 C47:D47 C44:D44 C41:D41 C38:D38 C35:D35 C32:D32 C29:D29 C26:D26 C23:D23 C20:D20 C17:D17 C14:D14 C11:D11 C98:D98 C101:D101 C104:D104 C107:D107 C110:D110 C113:D113 C116:D116 C119:D119 C122:D122 C125:D125 C128:D128 C131:D131 C134:D134 C137:D137 C140:D140 C143:D143 C146:D146 C149:D149 C152:D152 C155:D155 C158:D158 C161:D161 C164:D164 C167:D167 C170:D170 C173:D173 C176:D176 C179:D179 C182:D182 C185:D185" xr:uid="{63F0BA21-98FF-47CE-820E-B260635126B6}">
      <formula1>INDIRECT("リスト・計算用!$N$3:$N$4")</formula1>
    </dataValidation>
    <dataValidation type="list" allowBlank="1" showErrorMessage="1" errorTitle="入力エラー" error="一覧から選択してください。" sqref="D6:D7 D93:D94 D90:D91 D87:D88 D84:D85 D81:D82 D78:D79 D75:D76 D72:D73 D69:D70 D66:D67 D63:D64 D60:D61 D57:D58 D54:D55 D51:D52 D48:D49 D45:D46 D42:D43 D39:D40 D36:D37 D33:D34 D30:D31 D27:D28 D24:D25 D21:D22 D18:D19 D15:D16 D12:D13 D9:D10 D96:D97 D99:D100 D102:D103 D105:D106 D108:D109 D111:D112 D114:D115 D117:D118 D120:D121 D123:D124 D126:D127 D129:D130 D132:D133 D135:D136 D138:D139 D141:D142 D144:D145 D147:D148 D150:D151 D153:D154 D156:D157 D159:D160 D162:D163 D165:D166 D168:D169 D171:D172 D174:D175 D177:D178 D180:D181 D183:D184" xr:uid="{6B757372-E77E-4D43-981A-703BDE41E1AC}">
      <formula1>INDIRECT("リスト・計算用!$N$10:$N$15")</formula1>
    </dataValidation>
    <dataValidation type="list" allowBlank="1" showErrorMessage="1" errorTitle="入力エラー" error="一覧から選択してください。" sqref="E6:E185" xr:uid="{8DFBD0DF-1162-4DA7-B2F0-73E5CB73923F}">
      <formula1>INDIRECT("リスト・計算用!$P$10:$P$22")</formula1>
    </dataValidation>
    <dataValidation type="list" allowBlank="1" showInputMessage="1" showErrorMessage="1" sqref="V6:V185" xr:uid="{EB3371B2-1BBB-4703-ADE9-2AC40D8DF1B6}">
      <formula1>IF(OR($C8="加算対象者（見込者）",$C8="賃金改善対象者（見込者）"),見込者or追加見込者＿修了状況,IF($U6="○",追加修了者＿修了状況,EmptyList))</formula1>
    </dataValidation>
  </dataValidations>
  <pageMargins left="0.7" right="0.7" top="0.75" bottom="0.75" header="0.3" footer="0.3"/>
  <pageSetup paperSize="9" scale="61" fitToHeight="0" orientation="landscape" r:id="rId1"/>
  <rowBreaks count="3" manualBreakCount="3">
    <brk id="50" max="22" man="1"/>
    <brk id="95" max="22" man="1"/>
    <brk id="140" max="2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F8F87A4-242A-463B-AEA0-F0ECB5D12A3D}">
          <x14:formula1>
            <xm:f>リスト・計算用!$H$20:$H$21</xm:f>
          </x14:formula1>
          <xm:sqref>U6:U185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04AC-B1B1-40B7-93A6-8CFE408B13B9}">
  <sheetPr codeName="Sheet3">
    <tabColor theme="3" tint="0.59999389629810485"/>
    <pageSetUpPr fitToPage="1"/>
  </sheetPr>
  <dimension ref="A1:AW132"/>
  <sheetViews>
    <sheetView showGridLines="0" view="pageBreakPreview" zoomScale="55" zoomScaleNormal="100" zoomScaleSheetLayoutView="55" workbookViewId="0">
      <selection activeCell="B11" sqref="B11"/>
    </sheetView>
  </sheetViews>
  <sheetFormatPr defaultColWidth="9.125" defaultRowHeight="12"/>
  <cols>
    <col min="1" max="1" width="4.625" style="250" customWidth="1"/>
    <col min="2" max="2" width="25.625" style="250" customWidth="1"/>
    <col min="3" max="3" width="7.125" style="250" customWidth="1"/>
    <col min="4" max="4" width="16" style="250" customWidth="1"/>
    <col min="5" max="5" width="12.125" style="250" customWidth="1"/>
    <col min="6" max="6" width="7.625" style="250" customWidth="1"/>
    <col min="7" max="7" width="10.125" style="250" customWidth="1"/>
    <col min="8" max="8" width="15.75" style="250" hidden="1" customWidth="1"/>
    <col min="9" max="9" width="8.5" style="250" customWidth="1"/>
    <col min="10" max="17" width="21.375" style="250" customWidth="1"/>
    <col min="18" max="18" width="26.125" style="250" customWidth="1"/>
    <col min="19" max="21" width="21.375" style="250" customWidth="1"/>
    <col min="22" max="22" width="16.375" style="250" customWidth="1"/>
    <col min="23" max="24" width="16.875" style="250" customWidth="1"/>
    <col min="25" max="35" width="21.375" style="250" customWidth="1"/>
    <col min="36" max="36" width="24" style="250" customWidth="1"/>
    <col min="37" max="37" width="26.125" style="250" customWidth="1"/>
    <col min="38" max="40" width="19.375" style="250" customWidth="1"/>
    <col min="41" max="43" width="18.5" style="250" customWidth="1"/>
    <col min="44" max="44" width="18.125" style="250" customWidth="1"/>
    <col min="45" max="45" width="15.375" style="250" customWidth="1"/>
    <col min="46" max="47" width="19.5" style="250" customWidth="1"/>
    <col min="48" max="48" width="22.375" style="250" customWidth="1"/>
    <col min="49" max="49" width="2.5" style="250" customWidth="1"/>
    <col min="50" max="16384" width="9.125" style="250"/>
  </cols>
  <sheetData>
    <row r="1" spans="1:49" ht="33.6" customHeight="1">
      <c r="A1" s="249" t="s">
        <v>112</v>
      </c>
      <c r="O1" s="251"/>
      <c r="P1" s="251"/>
      <c r="Q1" s="251"/>
      <c r="AL1" s="252" t="s">
        <v>119</v>
      </c>
      <c r="AM1" s="253" t="s">
        <v>120</v>
      </c>
      <c r="AN1" s="254" t="str">
        <f>①入力シート!E10&amp;"区"</f>
        <v>区</v>
      </c>
    </row>
    <row r="2" spans="1:49" ht="33.6" customHeight="1">
      <c r="A2" s="255"/>
      <c r="J2" s="713" t="s">
        <v>3069</v>
      </c>
      <c r="K2" s="714"/>
      <c r="L2" s="714"/>
      <c r="M2" s="714"/>
      <c r="N2" s="714"/>
      <c r="O2" s="714"/>
      <c r="P2" s="714"/>
      <c r="Q2" s="715"/>
      <c r="R2" s="256"/>
      <c r="S2" s="256"/>
      <c r="AL2" s="257" t="s">
        <v>121</v>
      </c>
      <c r="AM2" s="700" t="str">
        <f>IF(①入力シート!D11="","",①入力シート!D11)</f>
        <v/>
      </c>
      <c r="AN2" s="701"/>
    </row>
    <row r="3" spans="1:49" ht="24.75" customHeight="1">
      <c r="A3" s="258" t="s">
        <v>20</v>
      </c>
      <c r="B3" s="258"/>
      <c r="C3" s="258"/>
      <c r="D3" s="258"/>
      <c r="E3" s="258"/>
      <c r="F3" s="258"/>
      <c r="G3" s="258"/>
      <c r="H3" s="258"/>
      <c r="I3" s="259"/>
      <c r="J3" s="716"/>
      <c r="K3" s="717"/>
      <c r="L3" s="717"/>
      <c r="M3" s="717"/>
      <c r="N3" s="717"/>
      <c r="O3" s="717"/>
      <c r="P3" s="717"/>
      <c r="Q3" s="718"/>
      <c r="R3" s="256"/>
      <c r="S3" s="256"/>
      <c r="T3" s="258"/>
      <c r="U3" s="258"/>
      <c r="V3" s="258"/>
      <c r="W3" s="258"/>
      <c r="X3" s="258"/>
      <c r="Y3" s="258"/>
      <c r="Z3" s="258"/>
      <c r="AA3" s="258"/>
      <c r="AB3" s="258"/>
      <c r="AC3" s="258"/>
      <c r="AD3" s="258"/>
      <c r="AE3" s="258"/>
      <c r="AF3" s="258"/>
      <c r="AG3" s="258"/>
      <c r="AH3" s="258"/>
      <c r="AI3" s="258"/>
      <c r="AJ3" s="258"/>
      <c r="AK3" s="258"/>
      <c r="AL3" s="257" t="s">
        <v>122</v>
      </c>
      <c r="AM3" s="702" t="str">
        <f>IF(①入力シート!D13="","",①入力シート!D13)</f>
        <v/>
      </c>
      <c r="AN3" s="703"/>
      <c r="AQ3" s="260"/>
    </row>
    <row r="4" spans="1:49" ht="24.75" customHeight="1">
      <c r="A4" s="258"/>
      <c r="B4" s="258"/>
      <c r="C4" s="258"/>
      <c r="D4" s="258"/>
      <c r="E4" s="258"/>
      <c r="F4" s="258"/>
      <c r="G4" s="258"/>
      <c r="H4" s="258"/>
      <c r="I4" s="259"/>
      <c r="J4" s="719"/>
      <c r="K4" s="720"/>
      <c r="L4" s="720"/>
      <c r="M4" s="720"/>
      <c r="N4" s="720"/>
      <c r="O4" s="720"/>
      <c r="P4" s="720"/>
      <c r="Q4" s="721"/>
      <c r="R4" s="256"/>
      <c r="S4" s="256"/>
      <c r="T4" s="258"/>
      <c r="U4" s="258"/>
      <c r="V4" s="258"/>
      <c r="W4" s="258"/>
      <c r="X4" s="258"/>
      <c r="Y4" s="258"/>
      <c r="Z4" s="258"/>
      <c r="AA4" s="258"/>
      <c r="AB4" s="258"/>
      <c r="AC4" s="258"/>
      <c r="AD4" s="258"/>
      <c r="AE4" s="258"/>
      <c r="AF4" s="258"/>
      <c r="AG4" s="258"/>
      <c r="AH4" s="258"/>
      <c r="AI4" s="258"/>
      <c r="AJ4" s="258"/>
      <c r="AK4" s="258"/>
      <c r="AL4" s="257" t="s">
        <v>123</v>
      </c>
      <c r="AM4" s="700" t="str">
        <f>IF(①入力シート!D12="","",①入力シート!D12)</f>
        <v/>
      </c>
      <c r="AN4" s="701"/>
      <c r="AO4" s="258"/>
      <c r="AP4" s="258"/>
      <c r="AQ4" s="258"/>
      <c r="AR4" s="261"/>
      <c r="AS4" s="261"/>
      <c r="AT4" s="262"/>
      <c r="AU4" s="262"/>
      <c r="AV4" s="262"/>
      <c r="AW4" s="260"/>
    </row>
    <row r="5" spans="1:49" s="266" customFormat="1" ht="39.75" customHeight="1" thickBot="1">
      <c r="A5" s="263" t="s">
        <v>100</v>
      </c>
      <c r="B5" s="263"/>
      <c r="C5" s="263"/>
      <c r="D5" s="263"/>
      <c r="E5" s="263"/>
      <c r="F5" s="263"/>
      <c r="G5" s="263"/>
      <c r="H5" s="263"/>
      <c r="I5" s="263"/>
      <c r="J5" s="263"/>
      <c r="K5" s="263"/>
      <c r="L5" s="263"/>
      <c r="M5" s="263"/>
      <c r="N5" s="258"/>
      <c r="O5" s="258"/>
      <c r="P5" s="258"/>
      <c r="Q5" s="258"/>
      <c r="R5" s="258"/>
      <c r="S5" s="258"/>
      <c r="T5" s="264"/>
      <c r="U5" s="264"/>
      <c r="V5" s="264"/>
      <c r="W5" s="264"/>
      <c r="X5" s="264"/>
      <c r="Y5" s="258"/>
      <c r="Z5" s="258"/>
      <c r="AA5" s="258"/>
      <c r="AB5" s="258"/>
      <c r="AC5" s="258"/>
      <c r="AD5" s="258"/>
      <c r="AE5" s="258"/>
      <c r="AF5" s="258"/>
      <c r="AG5" s="258"/>
      <c r="AH5" s="258"/>
      <c r="AI5" s="258"/>
      <c r="AJ5" s="258"/>
      <c r="AK5" s="264"/>
      <c r="AL5" s="265" t="s">
        <v>124</v>
      </c>
      <c r="AM5" s="704" t="str">
        <f>IF(①入力シート!D14="","",①入力シート!D14)</f>
        <v/>
      </c>
      <c r="AN5" s="705"/>
      <c r="AO5" s="258"/>
      <c r="AP5" s="264"/>
      <c r="AQ5" s="264"/>
      <c r="AR5" s="264"/>
      <c r="AS5" s="264"/>
      <c r="AT5" s="264"/>
      <c r="AU5" s="264"/>
      <c r="AV5" s="264"/>
      <c r="AW5" s="258"/>
    </row>
    <row r="6" spans="1:49" ht="33" customHeight="1">
      <c r="A6" s="699" t="s">
        <v>21</v>
      </c>
      <c r="B6" s="696" t="s">
        <v>22</v>
      </c>
      <c r="C6" s="695" t="s">
        <v>23</v>
      </c>
      <c r="D6" s="695" t="s">
        <v>24</v>
      </c>
      <c r="E6" s="695" t="s">
        <v>25</v>
      </c>
      <c r="F6" s="695" t="s">
        <v>26</v>
      </c>
      <c r="G6" s="695" t="s">
        <v>27</v>
      </c>
      <c r="H6" s="696" t="s">
        <v>3055</v>
      </c>
      <c r="I6" s="695" t="s">
        <v>28</v>
      </c>
      <c r="J6" s="729" t="s">
        <v>29</v>
      </c>
      <c r="K6" s="730"/>
      <c r="L6" s="730"/>
      <c r="M6" s="730"/>
      <c r="N6" s="731"/>
      <c r="O6" s="731"/>
      <c r="P6" s="731"/>
      <c r="Q6" s="731"/>
      <c r="R6" s="731"/>
      <c r="S6" s="732"/>
      <c r="T6" s="710" t="s">
        <v>30</v>
      </c>
      <c r="U6" s="711"/>
      <c r="V6" s="711"/>
      <c r="W6" s="711"/>
      <c r="X6" s="711"/>
      <c r="Y6" s="711"/>
      <c r="Z6" s="711"/>
      <c r="AA6" s="711"/>
      <c r="AB6" s="711"/>
      <c r="AC6" s="711"/>
      <c r="AD6" s="711"/>
      <c r="AE6" s="711"/>
      <c r="AF6" s="711"/>
      <c r="AG6" s="711"/>
      <c r="AH6" s="711"/>
      <c r="AI6" s="711"/>
      <c r="AJ6" s="711"/>
      <c r="AK6" s="712"/>
      <c r="AL6" s="743" t="s">
        <v>31</v>
      </c>
      <c r="AM6" s="744"/>
      <c r="AN6" s="744"/>
      <c r="AO6" s="260"/>
    </row>
    <row r="7" spans="1:49" ht="44.25" customHeight="1">
      <c r="A7" s="699"/>
      <c r="B7" s="697"/>
      <c r="C7" s="695"/>
      <c r="D7" s="695"/>
      <c r="E7" s="695"/>
      <c r="F7" s="695"/>
      <c r="G7" s="695"/>
      <c r="H7" s="697"/>
      <c r="I7" s="695"/>
      <c r="J7" s="267" t="s">
        <v>3</v>
      </c>
      <c r="K7" s="268" t="s">
        <v>4</v>
      </c>
      <c r="L7" s="268" t="s">
        <v>8</v>
      </c>
      <c r="M7" s="268" t="s">
        <v>12</v>
      </c>
      <c r="N7" s="269" t="s">
        <v>32</v>
      </c>
      <c r="O7" s="749" t="s">
        <v>33</v>
      </c>
      <c r="P7" s="750"/>
      <c r="Q7" s="751"/>
      <c r="R7" s="268" t="s">
        <v>34</v>
      </c>
      <c r="S7" s="754" t="s">
        <v>35</v>
      </c>
      <c r="T7" s="270" t="s">
        <v>36</v>
      </c>
      <c r="U7" s="271" t="s">
        <v>37</v>
      </c>
      <c r="V7" s="737" t="s">
        <v>38</v>
      </c>
      <c r="W7" s="738"/>
      <c r="X7" s="739"/>
      <c r="Y7" s="271" t="s">
        <v>39</v>
      </c>
      <c r="Z7" s="737" t="s">
        <v>40</v>
      </c>
      <c r="AA7" s="739"/>
      <c r="AB7" s="272" t="s">
        <v>41</v>
      </c>
      <c r="AC7" s="272" t="s">
        <v>125</v>
      </c>
      <c r="AD7" s="271" t="s">
        <v>42</v>
      </c>
      <c r="AE7" s="726" t="s">
        <v>43</v>
      </c>
      <c r="AF7" s="727"/>
      <c r="AG7" s="726" t="s">
        <v>44</v>
      </c>
      <c r="AH7" s="748"/>
      <c r="AI7" s="727"/>
      <c r="AJ7" s="273" t="s">
        <v>127</v>
      </c>
      <c r="AK7" s="274" t="s">
        <v>3047</v>
      </c>
      <c r="AL7" s="743"/>
      <c r="AM7" s="744"/>
      <c r="AN7" s="744"/>
      <c r="AO7" s="260"/>
    </row>
    <row r="8" spans="1:49" ht="44.25" customHeight="1">
      <c r="A8" s="699"/>
      <c r="B8" s="697"/>
      <c r="C8" s="695"/>
      <c r="D8" s="695"/>
      <c r="E8" s="695"/>
      <c r="F8" s="695"/>
      <c r="G8" s="695"/>
      <c r="H8" s="697"/>
      <c r="I8" s="695"/>
      <c r="J8" s="734" t="s">
        <v>45</v>
      </c>
      <c r="K8" s="728" t="s">
        <v>3074</v>
      </c>
      <c r="L8" s="728" t="s">
        <v>46</v>
      </c>
      <c r="M8" s="728" t="s">
        <v>47</v>
      </c>
      <c r="N8" s="722" t="s">
        <v>48</v>
      </c>
      <c r="O8" s="722" t="s">
        <v>49</v>
      </c>
      <c r="P8" s="746"/>
      <c r="Q8" s="723"/>
      <c r="R8" s="759" t="s">
        <v>3056</v>
      </c>
      <c r="S8" s="755"/>
      <c r="T8" s="742" t="s">
        <v>104</v>
      </c>
      <c r="U8" s="706" t="s">
        <v>50</v>
      </c>
      <c r="V8" s="745"/>
      <c r="W8" s="745"/>
      <c r="X8" s="707"/>
      <c r="Y8" s="745" t="s">
        <v>51</v>
      </c>
      <c r="Z8" s="745"/>
      <c r="AA8" s="707"/>
      <c r="AB8" s="706" t="s">
        <v>126</v>
      </c>
      <c r="AC8" s="707"/>
      <c r="AD8" s="758" t="s">
        <v>106</v>
      </c>
      <c r="AE8" s="722" t="s">
        <v>52</v>
      </c>
      <c r="AF8" s="723"/>
      <c r="AG8" s="722" t="s">
        <v>53</v>
      </c>
      <c r="AH8" s="746"/>
      <c r="AI8" s="723"/>
      <c r="AJ8" s="795" t="s">
        <v>3046</v>
      </c>
      <c r="AK8" s="741" t="s">
        <v>3048</v>
      </c>
      <c r="AL8" s="743"/>
      <c r="AM8" s="744"/>
      <c r="AN8" s="744"/>
      <c r="AO8" s="260"/>
    </row>
    <row r="9" spans="1:49" ht="64.5" customHeight="1">
      <c r="A9" s="699"/>
      <c r="B9" s="697"/>
      <c r="C9" s="695"/>
      <c r="D9" s="695"/>
      <c r="E9" s="695"/>
      <c r="F9" s="695"/>
      <c r="G9" s="695"/>
      <c r="H9" s="697"/>
      <c r="I9" s="695"/>
      <c r="J9" s="734"/>
      <c r="K9" s="728"/>
      <c r="L9" s="728"/>
      <c r="M9" s="728"/>
      <c r="N9" s="733"/>
      <c r="O9" s="724"/>
      <c r="P9" s="747"/>
      <c r="Q9" s="725"/>
      <c r="R9" s="759"/>
      <c r="S9" s="752" t="s">
        <v>54</v>
      </c>
      <c r="T9" s="742"/>
      <c r="U9" s="756" t="s">
        <v>88</v>
      </c>
      <c r="V9" s="757"/>
      <c r="W9" s="757"/>
      <c r="X9" s="757"/>
      <c r="Y9" s="708" t="s">
        <v>89</v>
      </c>
      <c r="Z9" s="708" t="s">
        <v>55</v>
      </c>
      <c r="AA9" s="708" t="s">
        <v>56</v>
      </c>
      <c r="AB9" s="708" t="s">
        <v>89</v>
      </c>
      <c r="AC9" s="708" t="s">
        <v>56</v>
      </c>
      <c r="AD9" s="758"/>
      <c r="AE9" s="724"/>
      <c r="AF9" s="725"/>
      <c r="AG9" s="724"/>
      <c r="AH9" s="747"/>
      <c r="AI9" s="725"/>
      <c r="AJ9" s="796"/>
      <c r="AK9" s="741"/>
      <c r="AL9" s="743"/>
      <c r="AM9" s="744"/>
      <c r="AN9" s="744"/>
      <c r="AO9" s="277"/>
    </row>
    <row r="10" spans="1:49" ht="88.5" customHeight="1">
      <c r="A10" s="699"/>
      <c r="B10" s="698"/>
      <c r="C10" s="695"/>
      <c r="D10" s="695"/>
      <c r="E10" s="695"/>
      <c r="F10" s="695"/>
      <c r="G10" s="695"/>
      <c r="H10" s="698"/>
      <c r="I10" s="695"/>
      <c r="J10" s="734"/>
      <c r="K10" s="728"/>
      <c r="L10" s="728"/>
      <c r="M10" s="728"/>
      <c r="N10" s="724"/>
      <c r="O10" s="278" t="s">
        <v>281</v>
      </c>
      <c r="P10" s="278" t="s">
        <v>280</v>
      </c>
      <c r="Q10" s="278" t="s">
        <v>282</v>
      </c>
      <c r="R10" s="759"/>
      <c r="S10" s="753"/>
      <c r="T10" s="742"/>
      <c r="U10" s="276" t="s">
        <v>57</v>
      </c>
      <c r="V10" s="279" t="s">
        <v>58</v>
      </c>
      <c r="W10" s="279" t="s">
        <v>59</v>
      </c>
      <c r="X10" s="279" t="s">
        <v>60</v>
      </c>
      <c r="Y10" s="709"/>
      <c r="Z10" s="709"/>
      <c r="AA10" s="709"/>
      <c r="AB10" s="709"/>
      <c r="AC10" s="709"/>
      <c r="AD10" s="758"/>
      <c r="AE10" s="275" t="s">
        <v>323</v>
      </c>
      <c r="AF10" s="275" t="s">
        <v>322</v>
      </c>
      <c r="AG10" s="278" t="s">
        <v>281</v>
      </c>
      <c r="AH10" s="278" t="s">
        <v>280</v>
      </c>
      <c r="AI10" s="278" t="s">
        <v>282</v>
      </c>
      <c r="AJ10" s="796"/>
      <c r="AK10" s="741"/>
      <c r="AL10" s="743"/>
      <c r="AM10" s="744"/>
      <c r="AN10" s="744"/>
      <c r="AO10" s="280"/>
    </row>
    <row r="11" spans="1:49" s="286" customFormat="1" ht="30" customHeight="1">
      <c r="A11" s="281">
        <v>1</v>
      </c>
      <c r="B11" s="126"/>
      <c r="C11" s="127"/>
      <c r="D11" s="127"/>
      <c r="E11" s="544"/>
      <c r="F11" s="544"/>
      <c r="G11" s="127"/>
      <c r="H11" s="546"/>
      <c r="I11" s="547"/>
      <c r="J11" s="125"/>
      <c r="K11" s="793"/>
      <c r="L11" s="793"/>
      <c r="M11" s="766"/>
      <c r="N11" s="117"/>
      <c r="O11" s="117"/>
      <c r="P11" s="117"/>
      <c r="Q11" s="117"/>
      <c r="R11" s="769"/>
      <c r="S11" s="765"/>
      <c r="T11" s="122"/>
      <c r="U11" s="282">
        <f>SUM(V11:X11)</f>
        <v>0</v>
      </c>
      <c r="V11" s="117"/>
      <c r="W11" s="117"/>
      <c r="X11" s="117"/>
      <c r="Y11" s="118"/>
      <c r="Z11" s="119"/>
      <c r="AA11" s="549"/>
      <c r="AB11" s="117"/>
      <c r="AC11" s="549"/>
      <c r="AD11" s="117"/>
      <c r="AE11" s="117"/>
      <c r="AF11" s="117"/>
      <c r="AG11" s="283">
        <f>$O11</f>
        <v>0</v>
      </c>
      <c r="AH11" s="284">
        <f>$P11</f>
        <v>0</v>
      </c>
      <c r="AI11" s="284">
        <f>$Q11</f>
        <v>0</v>
      </c>
      <c r="AJ11" s="117"/>
      <c r="AK11" s="762"/>
      <c r="AL11" s="735"/>
      <c r="AM11" s="736"/>
      <c r="AN11" s="736"/>
      <c r="AO11" s="285"/>
    </row>
    <row r="12" spans="1:49" s="286" customFormat="1" ht="30" customHeight="1">
      <c r="A12" s="281">
        <v>2</v>
      </c>
      <c r="B12" s="126"/>
      <c r="C12" s="127"/>
      <c r="D12" s="127"/>
      <c r="E12" s="544"/>
      <c r="F12" s="544"/>
      <c r="G12" s="127"/>
      <c r="H12" s="548"/>
      <c r="I12" s="547"/>
      <c r="J12" s="125"/>
      <c r="K12" s="794"/>
      <c r="L12" s="794"/>
      <c r="M12" s="767"/>
      <c r="N12" s="117"/>
      <c r="O12" s="117"/>
      <c r="P12" s="117"/>
      <c r="Q12" s="117"/>
      <c r="R12" s="770"/>
      <c r="S12" s="765"/>
      <c r="T12" s="122"/>
      <c r="U12" s="282">
        <f t="shared" ref="U12:U110" si="0">SUM(V12:X12)</f>
        <v>0</v>
      </c>
      <c r="V12" s="117"/>
      <c r="W12" s="117"/>
      <c r="X12" s="117"/>
      <c r="Y12" s="118"/>
      <c r="Z12" s="119"/>
      <c r="AA12" s="549"/>
      <c r="AB12" s="117"/>
      <c r="AC12" s="549"/>
      <c r="AD12" s="117"/>
      <c r="AE12" s="117"/>
      <c r="AF12" s="117"/>
      <c r="AG12" s="283">
        <f t="shared" ref="AG12:AG75" si="1">$O12</f>
        <v>0</v>
      </c>
      <c r="AH12" s="284">
        <f t="shared" ref="AH12:AH75" si="2">$P12</f>
        <v>0</v>
      </c>
      <c r="AI12" s="284">
        <f t="shared" ref="AI12:AI75" si="3">$Q12</f>
        <v>0</v>
      </c>
      <c r="AJ12" s="117"/>
      <c r="AK12" s="763"/>
      <c r="AL12" s="735"/>
      <c r="AM12" s="736"/>
      <c r="AN12" s="736"/>
      <c r="AO12" s="285"/>
    </row>
    <row r="13" spans="1:49" s="286" customFormat="1" ht="30" customHeight="1">
      <c r="A13" s="281">
        <v>3</v>
      </c>
      <c r="B13" s="126"/>
      <c r="C13" s="127"/>
      <c r="D13" s="127"/>
      <c r="E13" s="544"/>
      <c r="F13" s="544"/>
      <c r="G13" s="127"/>
      <c r="H13" s="548"/>
      <c r="I13" s="547"/>
      <c r="J13" s="125"/>
      <c r="K13" s="794"/>
      <c r="L13" s="794"/>
      <c r="M13" s="767"/>
      <c r="N13" s="117"/>
      <c r="O13" s="117"/>
      <c r="P13" s="117"/>
      <c r="Q13" s="117"/>
      <c r="R13" s="770"/>
      <c r="S13" s="765"/>
      <c r="T13" s="122"/>
      <c r="U13" s="282">
        <f t="shared" si="0"/>
        <v>0</v>
      </c>
      <c r="V13" s="117"/>
      <c r="W13" s="117"/>
      <c r="X13" s="117"/>
      <c r="Y13" s="118"/>
      <c r="Z13" s="119"/>
      <c r="AA13" s="549"/>
      <c r="AB13" s="117"/>
      <c r="AC13" s="549"/>
      <c r="AD13" s="117"/>
      <c r="AE13" s="117"/>
      <c r="AF13" s="117"/>
      <c r="AG13" s="283">
        <f t="shared" si="1"/>
        <v>0</v>
      </c>
      <c r="AH13" s="284">
        <f t="shared" si="2"/>
        <v>0</v>
      </c>
      <c r="AI13" s="284">
        <f t="shared" si="3"/>
        <v>0</v>
      </c>
      <c r="AJ13" s="117"/>
      <c r="AK13" s="763"/>
      <c r="AL13" s="740"/>
      <c r="AM13" s="736"/>
      <c r="AN13" s="736"/>
      <c r="AO13" s="285"/>
    </row>
    <row r="14" spans="1:49" s="286" customFormat="1" ht="30" customHeight="1">
      <c r="A14" s="281">
        <v>4</v>
      </c>
      <c r="B14" s="126"/>
      <c r="C14" s="127"/>
      <c r="D14" s="127"/>
      <c r="E14" s="544"/>
      <c r="F14" s="544"/>
      <c r="G14" s="127"/>
      <c r="H14" s="548"/>
      <c r="I14" s="547"/>
      <c r="J14" s="125"/>
      <c r="K14" s="794"/>
      <c r="L14" s="794"/>
      <c r="M14" s="767"/>
      <c r="N14" s="117"/>
      <c r="O14" s="117"/>
      <c r="P14" s="117"/>
      <c r="Q14" s="117"/>
      <c r="R14" s="770"/>
      <c r="S14" s="765"/>
      <c r="T14" s="122"/>
      <c r="U14" s="282">
        <f t="shared" si="0"/>
        <v>0</v>
      </c>
      <c r="V14" s="117"/>
      <c r="W14" s="117"/>
      <c r="X14" s="117"/>
      <c r="Y14" s="118"/>
      <c r="Z14" s="119"/>
      <c r="AA14" s="549"/>
      <c r="AB14" s="117"/>
      <c r="AC14" s="549"/>
      <c r="AD14" s="117"/>
      <c r="AE14" s="117"/>
      <c r="AF14" s="117"/>
      <c r="AG14" s="283">
        <f t="shared" si="1"/>
        <v>0</v>
      </c>
      <c r="AH14" s="284">
        <f t="shared" si="2"/>
        <v>0</v>
      </c>
      <c r="AI14" s="284">
        <f t="shared" si="3"/>
        <v>0</v>
      </c>
      <c r="AJ14" s="117"/>
      <c r="AK14" s="763"/>
      <c r="AL14" s="740"/>
      <c r="AM14" s="736"/>
      <c r="AN14" s="736"/>
      <c r="AO14" s="285"/>
    </row>
    <row r="15" spans="1:49" s="286" customFormat="1" ht="30" customHeight="1">
      <c r="A15" s="281">
        <v>5</v>
      </c>
      <c r="B15" s="126"/>
      <c r="C15" s="127"/>
      <c r="D15" s="127"/>
      <c r="E15" s="544"/>
      <c r="F15" s="544"/>
      <c r="G15" s="127"/>
      <c r="H15" s="548"/>
      <c r="I15" s="547"/>
      <c r="J15" s="125"/>
      <c r="K15" s="794"/>
      <c r="L15" s="794"/>
      <c r="M15" s="767"/>
      <c r="N15" s="117"/>
      <c r="O15" s="117"/>
      <c r="P15" s="117"/>
      <c r="Q15" s="117"/>
      <c r="R15" s="770"/>
      <c r="S15" s="765"/>
      <c r="T15" s="122"/>
      <c r="U15" s="282">
        <f t="shared" si="0"/>
        <v>0</v>
      </c>
      <c r="V15" s="117"/>
      <c r="W15" s="117"/>
      <c r="X15" s="117"/>
      <c r="Y15" s="118"/>
      <c r="Z15" s="119"/>
      <c r="AA15" s="549"/>
      <c r="AB15" s="117"/>
      <c r="AC15" s="549"/>
      <c r="AD15" s="117"/>
      <c r="AE15" s="117"/>
      <c r="AF15" s="117"/>
      <c r="AG15" s="283">
        <f t="shared" si="1"/>
        <v>0</v>
      </c>
      <c r="AH15" s="284">
        <f t="shared" si="2"/>
        <v>0</v>
      </c>
      <c r="AI15" s="284">
        <f t="shared" si="3"/>
        <v>0</v>
      </c>
      <c r="AJ15" s="117"/>
      <c r="AK15" s="763"/>
      <c r="AL15" s="740"/>
      <c r="AM15" s="736"/>
      <c r="AN15" s="736"/>
      <c r="AO15" s="285"/>
    </row>
    <row r="16" spans="1:49" s="286" customFormat="1" ht="30" customHeight="1">
      <c r="A16" s="281">
        <v>6</v>
      </c>
      <c r="B16" s="126"/>
      <c r="C16" s="127"/>
      <c r="D16" s="127"/>
      <c r="E16" s="544"/>
      <c r="F16" s="544"/>
      <c r="G16" s="127"/>
      <c r="H16" s="548"/>
      <c r="I16" s="547"/>
      <c r="J16" s="125"/>
      <c r="K16" s="794"/>
      <c r="L16" s="794"/>
      <c r="M16" s="767"/>
      <c r="N16" s="117"/>
      <c r="O16" s="117"/>
      <c r="P16" s="117"/>
      <c r="Q16" s="117"/>
      <c r="R16" s="770"/>
      <c r="S16" s="765"/>
      <c r="T16" s="122"/>
      <c r="U16" s="282">
        <f t="shared" si="0"/>
        <v>0</v>
      </c>
      <c r="V16" s="117"/>
      <c r="W16" s="117"/>
      <c r="X16" s="117"/>
      <c r="Y16" s="118"/>
      <c r="Z16" s="119"/>
      <c r="AA16" s="549"/>
      <c r="AB16" s="117"/>
      <c r="AC16" s="549"/>
      <c r="AD16" s="117"/>
      <c r="AE16" s="117"/>
      <c r="AF16" s="117"/>
      <c r="AG16" s="283">
        <f t="shared" si="1"/>
        <v>0</v>
      </c>
      <c r="AH16" s="284">
        <f t="shared" si="2"/>
        <v>0</v>
      </c>
      <c r="AI16" s="284">
        <f t="shared" si="3"/>
        <v>0</v>
      </c>
      <c r="AJ16" s="117"/>
      <c r="AK16" s="763"/>
      <c r="AL16" s="740"/>
      <c r="AM16" s="736"/>
      <c r="AN16" s="736"/>
      <c r="AO16" s="285"/>
    </row>
    <row r="17" spans="1:41" s="286" customFormat="1" ht="30" customHeight="1">
      <c r="A17" s="281">
        <v>7</v>
      </c>
      <c r="B17" s="126"/>
      <c r="C17" s="127"/>
      <c r="D17" s="127"/>
      <c r="E17" s="544"/>
      <c r="F17" s="544"/>
      <c r="G17" s="127"/>
      <c r="H17" s="548"/>
      <c r="I17" s="547"/>
      <c r="J17" s="125"/>
      <c r="K17" s="794"/>
      <c r="L17" s="794"/>
      <c r="M17" s="767"/>
      <c r="N17" s="117"/>
      <c r="O17" s="117"/>
      <c r="P17" s="117"/>
      <c r="Q17" s="117"/>
      <c r="R17" s="770"/>
      <c r="S17" s="765"/>
      <c r="T17" s="122"/>
      <c r="U17" s="282">
        <f t="shared" si="0"/>
        <v>0</v>
      </c>
      <c r="V17" s="117"/>
      <c r="W17" s="117"/>
      <c r="X17" s="117"/>
      <c r="Y17" s="118"/>
      <c r="Z17" s="119"/>
      <c r="AA17" s="549"/>
      <c r="AB17" s="117"/>
      <c r="AC17" s="549"/>
      <c r="AD17" s="117"/>
      <c r="AE17" s="117"/>
      <c r="AF17" s="117"/>
      <c r="AG17" s="283">
        <f t="shared" si="1"/>
        <v>0</v>
      </c>
      <c r="AH17" s="284">
        <f t="shared" si="2"/>
        <v>0</v>
      </c>
      <c r="AI17" s="284">
        <f t="shared" si="3"/>
        <v>0</v>
      </c>
      <c r="AJ17" s="117"/>
      <c r="AK17" s="763"/>
      <c r="AL17" s="740"/>
      <c r="AM17" s="736"/>
      <c r="AN17" s="736"/>
      <c r="AO17" s="285"/>
    </row>
    <row r="18" spans="1:41" s="286" customFormat="1" ht="30" customHeight="1">
      <c r="A18" s="281">
        <v>8</v>
      </c>
      <c r="B18" s="126"/>
      <c r="C18" s="127"/>
      <c r="D18" s="127"/>
      <c r="E18" s="544"/>
      <c r="F18" s="544"/>
      <c r="G18" s="127"/>
      <c r="H18" s="548"/>
      <c r="I18" s="547"/>
      <c r="J18" s="125"/>
      <c r="K18" s="794"/>
      <c r="L18" s="794"/>
      <c r="M18" s="767"/>
      <c r="N18" s="117"/>
      <c r="O18" s="117"/>
      <c r="P18" s="117"/>
      <c r="Q18" s="117"/>
      <c r="R18" s="770"/>
      <c r="S18" s="765"/>
      <c r="T18" s="122"/>
      <c r="U18" s="282">
        <f t="shared" si="0"/>
        <v>0</v>
      </c>
      <c r="V18" s="117"/>
      <c r="W18" s="117"/>
      <c r="X18" s="117"/>
      <c r="Y18" s="118"/>
      <c r="Z18" s="119"/>
      <c r="AA18" s="549"/>
      <c r="AB18" s="117"/>
      <c r="AC18" s="549"/>
      <c r="AD18" s="117"/>
      <c r="AE18" s="117"/>
      <c r="AF18" s="117"/>
      <c r="AG18" s="283">
        <f t="shared" si="1"/>
        <v>0</v>
      </c>
      <c r="AH18" s="284">
        <f t="shared" si="2"/>
        <v>0</v>
      </c>
      <c r="AI18" s="284">
        <f t="shared" si="3"/>
        <v>0</v>
      </c>
      <c r="AJ18" s="117"/>
      <c r="AK18" s="763"/>
      <c r="AL18" s="740"/>
      <c r="AM18" s="736"/>
      <c r="AN18" s="736"/>
      <c r="AO18" s="285"/>
    </row>
    <row r="19" spans="1:41" s="286" customFormat="1" ht="30" customHeight="1">
      <c r="A19" s="281">
        <v>9</v>
      </c>
      <c r="B19" s="126"/>
      <c r="C19" s="127"/>
      <c r="D19" s="127"/>
      <c r="E19" s="544"/>
      <c r="F19" s="544"/>
      <c r="G19" s="127"/>
      <c r="H19" s="548"/>
      <c r="I19" s="547"/>
      <c r="J19" s="125"/>
      <c r="K19" s="794"/>
      <c r="L19" s="794"/>
      <c r="M19" s="767"/>
      <c r="N19" s="117"/>
      <c r="O19" s="117"/>
      <c r="P19" s="117"/>
      <c r="Q19" s="117"/>
      <c r="R19" s="770"/>
      <c r="S19" s="765"/>
      <c r="T19" s="122"/>
      <c r="U19" s="282">
        <f t="shared" si="0"/>
        <v>0</v>
      </c>
      <c r="V19" s="117"/>
      <c r="W19" s="117"/>
      <c r="X19" s="117"/>
      <c r="Y19" s="118"/>
      <c r="Z19" s="119"/>
      <c r="AA19" s="549"/>
      <c r="AB19" s="117"/>
      <c r="AC19" s="549"/>
      <c r="AD19" s="117"/>
      <c r="AE19" s="117"/>
      <c r="AF19" s="117"/>
      <c r="AG19" s="283">
        <f t="shared" si="1"/>
        <v>0</v>
      </c>
      <c r="AH19" s="284">
        <f t="shared" si="2"/>
        <v>0</v>
      </c>
      <c r="AI19" s="284">
        <f t="shared" si="3"/>
        <v>0</v>
      </c>
      <c r="AJ19" s="117"/>
      <c r="AK19" s="763"/>
      <c r="AL19" s="740"/>
      <c r="AM19" s="736"/>
      <c r="AN19" s="736"/>
      <c r="AO19" s="285"/>
    </row>
    <row r="20" spans="1:41" s="286" customFormat="1" ht="30" customHeight="1">
      <c r="A20" s="281">
        <v>10</v>
      </c>
      <c r="B20" s="126"/>
      <c r="C20" s="127"/>
      <c r="D20" s="127"/>
      <c r="E20" s="544"/>
      <c r="F20" s="544"/>
      <c r="G20" s="127"/>
      <c r="H20" s="548"/>
      <c r="I20" s="547"/>
      <c r="J20" s="125"/>
      <c r="K20" s="794"/>
      <c r="L20" s="794"/>
      <c r="M20" s="767"/>
      <c r="N20" s="117"/>
      <c r="O20" s="117"/>
      <c r="P20" s="117"/>
      <c r="Q20" s="117"/>
      <c r="R20" s="770"/>
      <c r="S20" s="765"/>
      <c r="T20" s="122"/>
      <c r="U20" s="282">
        <f t="shared" si="0"/>
        <v>0</v>
      </c>
      <c r="V20" s="117"/>
      <c r="W20" s="117"/>
      <c r="X20" s="117"/>
      <c r="Y20" s="118"/>
      <c r="Z20" s="119"/>
      <c r="AA20" s="549"/>
      <c r="AB20" s="117"/>
      <c r="AC20" s="549"/>
      <c r="AD20" s="117"/>
      <c r="AE20" s="117"/>
      <c r="AF20" s="117"/>
      <c r="AG20" s="283">
        <f t="shared" si="1"/>
        <v>0</v>
      </c>
      <c r="AH20" s="284">
        <f t="shared" si="2"/>
        <v>0</v>
      </c>
      <c r="AI20" s="284">
        <f t="shared" si="3"/>
        <v>0</v>
      </c>
      <c r="AJ20" s="117"/>
      <c r="AK20" s="763"/>
      <c r="AL20" s="740"/>
      <c r="AM20" s="736"/>
      <c r="AN20" s="736"/>
      <c r="AO20" s="285"/>
    </row>
    <row r="21" spans="1:41" s="286" customFormat="1" ht="30" customHeight="1">
      <c r="A21" s="281">
        <v>11</v>
      </c>
      <c r="B21" s="126"/>
      <c r="C21" s="127"/>
      <c r="D21" s="127"/>
      <c r="E21" s="544"/>
      <c r="F21" s="544"/>
      <c r="G21" s="127"/>
      <c r="H21" s="548"/>
      <c r="I21" s="547"/>
      <c r="J21" s="125"/>
      <c r="K21" s="794"/>
      <c r="L21" s="794"/>
      <c r="M21" s="767"/>
      <c r="N21" s="117"/>
      <c r="O21" s="117"/>
      <c r="P21" s="117"/>
      <c r="Q21" s="117"/>
      <c r="R21" s="770"/>
      <c r="S21" s="765"/>
      <c r="T21" s="122"/>
      <c r="U21" s="282">
        <f t="shared" si="0"/>
        <v>0</v>
      </c>
      <c r="V21" s="117"/>
      <c r="W21" s="117"/>
      <c r="X21" s="117"/>
      <c r="Y21" s="118"/>
      <c r="Z21" s="119"/>
      <c r="AA21" s="549"/>
      <c r="AB21" s="117"/>
      <c r="AC21" s="549"/>
      <c r="AD21" s="117"/>
      <c r="AE21" s="117"/>
      <c r="AF21" s="117"/>
      <c r="AG21" s="283">
        <f t="shared" si="1"/>
        <v>0</v>
      </c>
      <c r="AH21" s="284">
        <f t="shared" si="2"/>
        <v>0</v>
      </c>
      <c r="AI21" s="284">
        <f t="shared" si="3"/>
        <v>0</v>
      </c>
      <c r="AJ21" s="117"/>
      <c r="AK21" s="763"/>
      <c r="AL21" s="740"/>
      <c r="AM21" s="736"/>
      <c r="AN21" s="736"/>
      <c r="AO21" s="285"/>
    </row>
    <row r="22" spans="1:41" s="286" customFormat="1" ht="30" customHeight="1">
      <c r="A22" s="281">
        <v>12</v>
      </c>
      <c r="B22" s="126"/>
      <c r="C22" s="127"/>
      <c r="D22" s="127"/>
      <c r="E22" s="544"/>
      <c r="F22" s="544"/>
      <c r="G22" s="127"/>
      <c r="H22" s="548"/>
      <c r="I22" s="547"/>
      <c r="J22" s="125"/>
      <c r="K22" s="794"/>
      <c r="L22" s="794"/>
      <c r="M22" s="767"/>
      <c r="N22" s="117"/>
      <c r="O22" s="117"/>
      <c r="P22" s="117"/>
      <c r="Q22" s="117"/>
      <c r="R22" s="770"/>
      <c r="S22" s="765"/>
      <c r="T22" s="122"/>
      <c r="U22" s="282">
        <f t="shared" si="0"/>
        <v>0</v>
      </c>
      <c r="V22" s="117"/>
      <c r="W22" s="117"/>
      <c r="X22" s="117"/>
      <c r="Y22" s="118"/>
      <c r="Z22" s="119"/>
      <c r="AA22" s="549"/>
      <c r="AB22" s="117"/>
      <c r="AC22" s="549"/>
      <c r="AD22" s="117"/>
      <c r="AE22" s="117"/>
      <c r="AF22" s="117"/>
      <c r="AG22" s="283">
        <f t="shared" si="1"/>
        <v>0</v>
      </c>
      <c r="AH22" s="284">
        <f t="shared" si="2"/>
        <v>0</v>
      </c>
      <c r="AI22" s="284">
        <f t="shared" si="3"/>
        <v>0</v>
      </c>
      <c r="AJ22" s="117"/>
      <c r="AK22" s="763"/>
      <c r="AL22" s="740"/>
      <c r="AM22" s="736"/>
      <c r="AN22" s="736"/>
      <c r="AO22" s="285"/>
    </row>
    <row r="23" spans="1:41" s="286" customFormat="1" ht="30" customHeight="1">
      <c r="A23" s="281">
        <v>13</v>
      </c>
      <c r="B23" s="126"/>
      <c r="C23" s="127"/>
      <c r="D23" s="127"/>
      <c r="E23" s="544"/>
      <c r="F23" s="544"/>
      <c r="G23" s="127"/>
      <c r="H23" s="548"/>
      <c r="I23" s="547"/>
      <c r="J23" s="125"/>
      <c r="K23" s="794"/>
      <c r="L23" s="794"/>
      <c r="M23" s="767"/>
      <c r="N23" s="117"/>
      <c r="O23" s="117"/>
      <c r="P23" s="117"/>
      <c r="Q23" s="117"/>
      <c r="R23" s="770"/>
      <c r="S23" s="765"/>
      <c r="T23" s="122"/>
      <c r="U23" s="282">
        <f t="shared" si="0"/>
        <v>0</v>
      </c>
      <c r="V23" s="117"/>
      <c r="W23" s="117"/>
      <c r="X23" s="117"/>
      <c r="Y23" s="118"/>
      <c r="Z23" s="119"/>
      <c r="AA23" s="549"/>
      <c r="AB23" s="117"/>
      <c r="AC23" s="549"/>
      <c r="AD23" s="117"/>
      <c r="AE23" s="117"/>
      <c r="AF23" s="117"/>
      <c r="AG23" s="283">
        <f t="shared" si="1"/>
        <v>0</v>
      </c>
      <c r="AH23" s="284">
        <f t="shared" si="2"/>
        <v>0</v>
      </c>
      <c r="AI23" s="284">
        <f t="shared" si="3"/>
        <v>0</v>
      </c>
      <c r="AJ23" s="117"/>
      <c r="AK23" s="763"/>
      <c r="AL23" s="740"/>
      <c r="AM23" s="736"/>
      <c r="AN23" s="736"/>
      <c r="AO23" s="285"/>
    </row>
    <row r="24" spans="1:41" s="286" customFormat="1" ht="30" customHeight="1">
      <c r="A24" s="281">
        <v>14</v>
      </c>
      <c r="B24" s="126"/>
      <c r="C24" s="127"/>
      <c r="D24" s="127"/>
      <c r="E24" s="544"/>
      <c r="F24" s="544"/>
      <c r="G24" s="127"/>
      <c r="H24" s="548"/>
      <c r="I24" s="547"/>
      <c r="J24" s="125"/>
      <c r="K24" s="794"/>
      <c r="L24" s="794"/>
      <c r="M24" s="767"/>
      <c r="N24" s="117"/>
      <c r="O24" s="117"/>
      <c r="P24" s="117"/>
      <c r="Q24" s="117"/>
      <c r="R24" s="770"/>
      <c r="S24" s="765"/>
      <c r="T24" s="122"/>
      <c r="U24" s="282">
        <f t="shared" si="0"/>
        <v>0</v>
      </c>
      <c r="V24" s="117"/>
      <c r="W24" s="117"/>
      <c r="X24" s="117"/>
      <c r="Y24" s="118"/>
      <c r="Z24" s="119"/>
      <c r="AA24" s="549"/>
      <c r="AB24" s="117"/>
      <c r="AC24" s="549"/>
      <c r="AD24" s="117"/>
      <c r="AE24" s="117"/>
      <c r="AF24" s="117"/>
      <c r="AG24" s="283">
        <f t="shared" si="1"/>
        <v>0</v>
      </c>
      <c r="AH24" s="284">
        <f t="shared" si="2"/>
        <v>0</v>
      </c>
      <c r="AI24" s="284">
        <f t="shared" si="3"/>
        <v>0</v>
      </c>
      <c r="AJ24" s="117"/>
      <c r="AK24" s="763"/>
      <c r="AL24" s="740"/>
      <c r="AM24" s="736"/>
      <c r="AN24" s="736"/>
      <c r="AO24" s="285"/>
    </row>
    <row r="25" spans="1:41" s="286" customFormat="1" ht="30" customHeight="1">
      <c r="A25" s="281">
        <v>15</v>
      </c>
      <c r="B25" s="126"/>
      <c r="C25" s="127"/>
      <c r="D25" s="127"/>
      <c r="E25" s="544"/>
      <c r="F25" s="544"/>
      <c r="G25" s="127"/>
      <c r="H25" s="548"/>
      <c r="I25" s="547"/>
      <c r="J25" s="125"/>
      <c r="K25" s="794"/>
      <c r="L25" s="794"/>
      <c r="M25" s="767"/>
      <c r="N25" s="117"/>
      <c r="O25" s="117"/>
      <c r="P25" s="117"/>
      <c r="Q25" s="117"/>
      <c r="R25" s="770"/>
      <c r="S25" s="765"/>
      <c r="T25" s="122"/>
      <c r="U25" s="282">
        <f t="shared" si="0"/>
        <v>0</v>
      </c>
      <c r="V25" s="117"/>
      <c r="W25" s="117"/>
      <c r="X25" s="117"/>
      <c r="Y25" s="118"/>
      <c r="Z25" s="119"/>
      <c r="AA25" s="549"/>
      <c r="AB25" s="117"/>
      <c r="AC25" s="549"/>
      <c r="AD25" s="117"/>
      <c r="AE25" s="117"/>
      <c r="AF25" s="117"/>
      <c r="AG25" s="283">
        <f t="shared" si="1"/>
        <v>0</v>
      </c>
      <c r="AH25" s="284">
        <f t="shared" si="2"/>
        <v>0</v>
      </c>
      <c r="AI25" s="284">
        <f t="shared" si="3"/>
        <v>0</v>
      </c>
      <c r="AJ25" s="117"/>
      <c r="AK25" s="763"/>
      <c r="AL25" s="740"/>
      <c r="AM25" s="736"/>
      <c r="AN25" s="736"/>
      <c r="AO25" s="285"/>
    </row>
    <row r="26" spans="1:41" s="286" customFormat="1" ht="30" customHeight="1">
      <c r="A26" s="281">
        <v>16</v>
      </c>
      <c r="B26" s="126"/>
      <c r="C26" s="127"/>
      <c r="D26" s="127"/>
      <c r="E26" s="544"/>
      <c r="F26" s="544"/>
      <c r="G26" s="127"/>
      <c r="H26" s="548"/>
      <c r="I26" s="547"/>
      <c r="J26" s="125"/>
      <c r="K26" s="794"/>
      <c r="L26" s="794"/>
      <c r="M26" s="767"/>
      <c r="N26" s="117"/>
      <c r="O26" s="117"/>
      <c r="P26" s="117"/>
      <c r="Q26" s="117"/>
      <c r="R26" s="770"/>
      <c r="S26" s="765"/>
      <c r="T26" s="122"/>
      <c r="U26" s="282">
        <f t="shared" si="0"/>
        <v>0</v>
      </c>
      <c r="V26" s="117"/>
      <c r="W26" s="117"/>
      <c r="X26" s="117"/>
      <c r="Y26" s="118"/>
      <c r="Z26" s="119"/>
      <c r="AA26" s="549"/>
      <c r="AB26" s="117"/>
      <c r="AC26" s="549"/>
      <c r="AD26" s="117"/>
      <c r="AE26" s="117"/>
      <c r="AF26" s="117"/>
      <c r="AG26" s="283">
        <f t="shared" si="1"/>
        <v>0</v>
      </c>
      <c r="AH26" s="284">
        <f t="shared" si="2"/>
        <v>0</v>
      </c>
      <c r="AI26" s="284">
        <f t="shared" si="3"/>
        <v>0</v>
      </c>
      <c r="AJ26" s="117"/>
      <c r="AK26" s="763"/>
      <c r="AL26" s="740"/>
      <c r="AM26" s="736"/>
      <c r="AN26" s="736"/>
      <c r="AO26" s="285"/>
    </row>
    <row r="27" spans="1:41" s="286" customFormat="1" ht="30" customHeight="1">
      <c r="A27" s="281">
        <v>17</v>
      </c>
      <c r="B27" s="126"/>
      <c r="C27" s="127"/>
      <c r="D27" s="127"/>
      <c r="E27" s="544"/>
      <c r="F27" s="544"/>
      <c r="G27" s="127"/>
      <c r="H27" s="548"/>
      <c r="I27" s="547"/>
      <c r="J27" s="125"/>
      <c r="K27" s="794"/>
      <c r="L27" s="794"/>
      <c r="M27" s="767"/>
      <c r="N27" s="117"/>
      <c r="O27" s="117"/>
      <c r="P27" s="117"/>
      <c r="Q27" s="117"/>
      <c r="R27" s="770"/>
      <c r="S27" s="765"/>
      <c r="T27" s="122"/>
      <c r="U27" s="282">
        <f t="shared" si="0"/>
        <v>0</v>
      </c>
      <c r="V27" s="117"/>
      <c r="W27" s="117"/>
      <c r="X27" s="117"/>
      <c r="Y27" s="118"/>
      <c r="Z27" s="119"/>
      <c r="AA27" s="549"/>
      <c r="AB27" s="117"/>
      <c r="AC27" s="549"/>
      <c r="AD27" s="117"/>
      <c r="AE27" s="117"/>
      <c r="AF27" s="117"/>
      <c r="AG27" s="283">
        <f t="shared" si="1"/>
        <v>0</v>
      </c>
      <c r="AH27" s="284">
        <f t="shared" si="2"/>
        <v>0</v>
      </c>
      <c r="AI27" s="284">
        <f t="shared" si="3"/>
        <v>0</v>
      </c>
      <c r="AJ27" s="117"/>
      <c r="AK27" s="763"/>
      <c r="AL27" s="740"/>
      <c r="AM27" s="736"/>
      <c r="AN27" s="736"/>
      <c r="AO27" s="285"/>
    </row>
    <row r="28" spans="1:41" s="286" customFormat="1" ht="30" customHeight="1">
      <c r="A28" s="281">
        <v>18</v>
      </c>
      <c r="B28" s="126"/>
      <c r="C28" s="127"/>
      <c r="D28" s="127"/>
      <c r="E28" s="544"/>
      <c r="F28" s="544"/>
      <c r="G28" s="127"/>
      <c r="H28" s="548"/>
      <c r="I28" s="547"/>
      <c r="J28" s="125"/>
      <c r="K28" s="794"/>
      <c r="L28" s="794"/>
      <c r="M28" s="767"/>
      <c r="N28" s="117"/>
      <c r="O28" s="117"/>
      <c r="P28" s="117"/>
      <c r="Q28" s="117"/>
      <c r="R28" s="770"/>
      <c r="S28" s="765"/>
      <c r="T28" s="122"/>
      <c r="U28" s="282">
        <f t="shared" si="0"/>
        <v>0</v>
      </c>
      <c r="V28" s="117"/>
      <c r="W28" s="117"/>
      <c r="X28" s="117"/>
      <c r="Y28" s="118"/>
      <c r="Z28" s="119"/>
      <c r="AA28" s="549"/>
      <c r="AB28" s="117"/>
      <c r="AC28" s="549"/>
      <c r="AD28" s="117"/>
      <c r="AE28" s="117"/>
      <c r="AF28" s="117"/>
      <c r="AG28" s="283">
        <f t="shared" si="1"/>
        <v>0</v>
      </c>
      <c r="AH28" s="284">
        <f t="shared" si="2"/>
        <v>0</v>
      </c>
      <c r="AI28" s="284">
        <f t="shared" si="3"/>
        <v>0</v>
      </c>
      <c r="AJ28" s="117"/>
      <c r="AK28" s="763"/>
      <c r="AL28" s="740"/>
      <c r="AM28" s="736"/>
      <c r="AN28" s="736"/>
      <c r="AO28" s="285"/>
    </row>
    <row r="29" spans="1:41" s="286" customFormat="1" ht="30" customHeight="1">
      <c r="A29" s="281">
        <v>19</v>
      </c>
      <c r="B29" s="126"/>
      <c r="C29" s="127"/>
      <c r="D29" s="127"/>
      <c r="E29" s="544"/>
      <c r="F29" s="544"/>
      <c r="G29" s="127"/>
      <c r="H29" s="548"/>
      <c r="I29" s="547"/>
      <c r="J29" s="125"/>
      <c r="K29" s="794"/>
      <c r="L29" s="794"/>
      <c r="M29" s="767"/>
      <c r="N29" s="117"/>
      <c r="O29" s="117"/>
      <c r="P29" s="117"/>
      <c r="Q29" s="117"/>
      <c r="R29" s="770"/>
      <c r="S29" s="765"/>
      <c r="T29" s="122"/>
      <c r="U29" s="282">
        <f t="shared" si="0"/>
        <v>0</v>
      </c>
      <c r="V29" s="117"/>
      <c r="W29" s="117"/>
      <c r="X29" s="117"/>
      <c r="Y29" s="118"/>
      <c r="Z29" s="119"/>
      <c r="AA29" s="549"/>
      <c r="AB29" s="117"/>
      <c r="AC29" s="549"/>
      <c r="AD29" s="117"/>
      <c r="AE29" s="117"/>
      <c r="AF29" s="117"/>
      <c r="AG29" s="283">
        <f t="shared" si="1"/>
        <v>0</v>
      </c>
      <c r="AH29" s="284">
        <f t="shared" si="2"/>
        <v>0</v>
      </c>
      <c r="AI29" s="284">
        <f t="shared" si="3"/>
        <v>0</v>
      </c>
      <c r="AJ29" s="117"/>
      <c r="AK29" s="763"/>
      <c r="AL29" s="740"/>
      <c r="AM29" s="736"/>
      <c r="AN29" s="736"/>
      <c r="AO29" s="285"/>
    </row>
    <row r="30" spans="1:41" s="286" customFormat="1" ht="30" customHeight="1">
      <c r="A30" s="281">
        <v>20</v>
      </c>
      <c r="B30" s="126"/>
      <c r="C30" s="127"/>
      <c r="D30" s="127"/>
      <c r="E30" s="544"/>
      <c r="F30" s="544"/>
      <c r="G30" s="127"/>
      <c r="H30" s="548"/>
      <c r="I30" s="547"/>
      <c r="J30" s="125"/>
      <c r="K30" s="794"/>
      <c r="L30" s="794"/>
      <c r="M30" s="767"/>
      <c r="N30" s="117"/>
      <c r="O30" s="117"/>
      <c r="P30" s="117"/>
      <c r="Q30" s="117"/>
      <c r="R30" s="770"/>
      <c r="S30" s="765"/>
      <c r="T30" s="122"/>
      <c r="U30" s="282">
        <f t="shared" si="0"/>
        <v>0</v>
      </c>
      <c r="V30" s="117"/>
      <c r="W30" s="117"/>
      <c r="X30" s="117"/>
      <c r="Y30" s="118"/>
      <c r="Z30" s="119"/>
      <c r="AA30" s="549"/>
      <c r="AB30" s="117"/>
      <c r="AC30" s="549"/>
      <c r="AD30" s="117"/>
      <c r="AE30" s="117"/>
      <c r="AF30" s="117"/>
      <c r="AG30" s="283">
        <f t="shared" si="1"/>
        <v>0</v>
      </c>
      <c r="AH30" s="284">
        <f t="shared" si="2"/>
        <v>0</v>
      </c>
      <c r="AI30" s="284">
        <f t="shared" si="3"/>
        <v>0</v>
      </c>
      <c r="AJ30" s="117"/>
      <c r="AK30" s="763"/>
      <c r="AL30" s="740"/>
      <c r="AM30" s="736"/>
      <c r="AN30" s="736"/>
      <c r="AO30" s="285"/>
    </row>
    <row r="31" spans="1:41" s="286" customFormat="1" ht="30" customHeight="1">
      <c r="A31" s="281">
        <v>21</v>
      </c>
      <c r="B31" s="126"/>
      <c r="C31" s="127"/>
      <c r="D31" s="127"/>
      <c r="E31" s="544"/>
      <c r="F31" s="544"/>
      <c r="G31" s="127"/>
      <c r="H31" s="548"/>
      <c r="I31" s="547"/>
      <c r="J31" s="125"/>
      <c r="K31" s="794"/>
      <c r="L31" s="794"/>
      <c r="M31" s="767"/>
      <c r="N31" s="117"/>
      <c r="O31" s="117"/>
      <c r="P31" s="117"/>
      <c r="Q31" s="117"/>
      <c r="R31" s="770"/>
      <c r="S31" s="765"/>
      <c r="T31" s="122"/>
      <c r="U31" s="282">
        <f t="shared" si="0"/>
        <v>0</v>
      </c>
      <c r="V31" s="117"/>
      <c r="W31" s="117"/>
      <c r="X31" s="117"/>
      <c r="Y31" s="118"/>
      <c r="Z31" s="119"/>
      <c r="AA31" s="549"/>
      <c r="AB31" s="117"/>
      <c r="AC31" s="549"/>
      <c r="AD31" s="117"/>
      <c r="AE31" s="117"/>
      <c r="AF31" s="117"/>
      <c r="AG31" s="283">
        <f t="shared" si="1"/>
        <v>0</v>
      </c>
      <c r="AH31" s="284">
        <f t="shared" si="2"/>
        <v>0</v>
      </c>
      <c r="AI31" s="284">
        <f t="shared" si="3"/>
        <v>0</v>
      </c>
      <c r="AJ31" s="117"/>
      <c r="AK31" s="763"/>
      <c r="AL31" s="740"/>
      <c r="AM31" s="736"/>
      <c r="AN31" s="736"/>
      <c r="AO31" s="285"/>
    </row>
    <row r="32" spans="1:41" s="286" customFormat="1" ht="30" customHeight="1">
      <c r="A32" s="281">
        <v>22</v>
      </c>
      <c r="B32" s="126"/>
      <c r="C32" s="127"/>
      <c r="D32" s="127"/>
      <c r="E32" s="544"/>
      <c r="F32" s="544"/>
      <c r="G32" s="127"/>
      <c r="H32" s="548"/>
      <c r="I32" s="547"/>
      <c r="J32" s="125"/>
      <c r="K32" s="794"/>
      <c r="L32" s="794"/>
      <c r="M32" s="767"/>
      <c r="N32" s="117"/>
      <c r="O32" s="117"/>
      <c r="P32" s="117"/>
      <c r="Q32" s="117"/>
      <c r="R32" s="770"/>
      <c r="S32" s="765"/>
      <c r="T32" s="122"/>
      <c r="U32" s="282">
        <f t="shared" si="0"/>
        <v>0</v>
      </c>
      <c r="V32" s="117"/>
      <c r="W32" s="117"/>
      <c r="X32" s="117"/>
      <c r="Y32" s="118"/>
      <c r="Z32" s="119"/>
      <c r="AA32" s="549"/>
      <c r="AB32" s="117"/>
      <c r="AC32" s="549"/>
      <c r="AD32" s="117"/>
      <c r="AE32" s="117"/>
      <c r="AF32" s="117"/>
      <c r="AG32" s="283">
        <f t="shared" si="1"/>
        <v>0</v>
      </c>
      <c r="AH32" s="284">
        <f t="shared" si="2"/>
        <v>0</v>
      </c>
      <c r="AI32" s="284">
        <f t="shared" si="3"/>
        <v>0</v>
      </c>
      <c r="AJ32" s="117"/>
      <c r="AK32" s="763"/>
      <c r="AL32" s="740"/>
      <c r="AM32" s="736"/>
      <c r="AN32" s="736"/>
      <c r="AO32" s="285"/>
    </row>
    <row r="33" spans="1:41" s="286" customFormat="1" ht="30" customHeight="1">
      <c r="A33" s="281">
        <v>23</v>
      </c>
      <c r="B33" s="126"/>
      <c r="C33" s="127"/>
      <c r="D33" s="127"/>
      <c r="E33" s="544"/>
      <c r="F33" s="544"/>
      <c r="G33" s="127"/>
      <c r="H33" s="548"/>
      <c r="I33" s="547"/>
      <c r="J33" s="125"/>
      <c r="K33" s="794"/>
      <c r="L33" s="794"/>
      <c r="M33" s="767"/>
      <c r="N33" s="117"/>
      <c r="O33" s="117"/>
      <c r="P33" s="117"/>
      <c r="Q33" s="117"/>
      <c r="R33" s="770"/>
      <c r="S33" s="765"/>
      <c r="T33" s="122"/>
      <c r="U33" s="282">
        <f t="shared" si="0"/>
        <v>0</v>
      </c>
      <c r="V33" s="117"/>
      <c r="W33" s="117"/>
      <c r="X33" s="117"/>
      <c r="Y33" s="118"/>
      <c r="Z33" s="119"/>
      <c r="AA33" s="549"/>
      <c r="AB33" s="117"/>
      <c r="AC33" s="549"/>
      <c r="AD33" s="117"/>
      <c r="AE33" s="117"/>
      <c r="AF33" s="117"/>
      <c r="AG33" s="283">
        <f t="shared" si="1"/>
        <v>0</v>
      </c>
      <c r="AH33" s="284">
        <f t="shared" si="2"/>
        <v>0</v>
      </c>
      <c r="AI33" s="284">
        <f t="shared" si="3"/>
        <v>0</v>
      </c>
      <c r="AJ33" s="117"/>
      <c r="AK33" s="763"/>
      <c r="AL33" s="740"/>
      <c r="AM33" s="736"/>
      <c r="AN33" s="736"/>
      <c r="AO33" s="285"/>
    </row>
    <row r="34" spans="1:41" s="286" customFormat="1" ht="30" customHeight="1">
      <c r="A34" s="281">
        <v>24</v>
      </c>
      <c r="B34" s="126"/>
      <c r="C34" s="127"/>
      <c r="D34" s="127"/>
      <c r="E34" s="544"/>
      <c r="F34" s="544"/>
      <c r="G34" s="127"/>
      <c r="H34" s="548"/>
      <c r="I34" s="547"/>
      <c r="J34" s="125"/>
      <c r="K34" s="794"/>
      <c r="L34" s="794"/>
      <c r="M34" s="767"/>
      <c r="N34" s="117"/>
      <c r="O34" s="117"/>
      <c r="P34" s="117"/>
      <c r="Q34" s="117"/>
      <c r="R34" s="770"/>
      <c r="S34" s="765"/>
      <c r="T34" s="122"/>
      <c r="U34" s="282">
        <f t="shared" si="0"/>
        <v>0</v>
      </c>
      <c r="V34" s="117"/>
      <c r="W34" s="117"/>
      <c r="X34" s="117"/>
      <c r="Y34" s="118"/>
      <c r="Z34" s="119"/>
      <c r="AA34" s="549"/>
      <c r="AB34" s="117"/>
      <c r="AC34" s="549"/>
      <c r="AD34" s="117"/>
      <c r="AE34" s="117"/>
      <c r="AF34" s="117"/>
      <c r="AG34" s="283">
        <f t="shared" si="1"/>
        <v>0</v>
      </c>
      <c r="AH34" s="284">
        <f t="shared" si="2"/>
        <v>0</v>
      </c>
      <c r="AI34" s="284">
        <f t="shared" si="3"/>
        <v>0</v>
      </c>
      <c r="AJ34" s="117"/>
      <c r="AK34" s="763"/>
      <c r="AL34" s="740"/>
      <c r="AM34" s="736"/>
      <c r="AN34" s="736"/>
      <c r="AO34" s="285"/>
    </row>
    <row r="35" spans="1:41" s="286" customFormat="1" ht="30" customHeight="1">
      <c r="A35" s="281">
        <v>25</v>
      </c>
      <c r="B35" s="126"/>
      <c r="C35" s="127"/>
      <c r="D35" s="127"/>
      <c r="E35" s="544"/>
      <c r="F35" s="544"/>
      <c r="G35" s="127"/>
      <c r="H35" s="548"/>
      <c r="I35" s="547"/>
      <c r="J35" s="125"/>
      <c r="K35" s="794"/>
      <c r="L35" s="794"/>
      <c r="M35" s="767"/>
      <c r="N35" s="117"/>
      <c r="O35" s="117"/>
      <c r="P35" s="117"/>
      <c r="Q35" s="117"/>
      <c r="R35" s="770"/>
      <c r="S35" s="765"/>
      <c r="T35" s="122"/>
      <c r="U35" s="282">
        <f t="shared" si="0"/>
        <v>0</v>
      </c>
      <c r="V35" s="117"/>
      <c r="W35" s="117"/>
      <c r="X35" s="117"/>
      <c r="Y35" s="118"/>
      <c r="Z35" s="119"/>
      <c r="AA35" s="549"/>
      <c r="AB35" s="117"/>
      <c r="AC35" s="549"/>
      <c r="AD35" s="117"/>
      <c r="AE35" s="117"/>
      <c r="AF35" s="117"/>
      <c r="AG35" s="283">
        <f t="shared" si="1"/>
        <v>0</v>
      </c>
      <c r="AH35" s="284">
        <f t="shared" si="2"/>
        <v>0</v>
      </c>
      <c r="AI35" s="284">
        <f t="shared" si="3"/>
        <v>0</v>
      </c>
      <c r="AJ35" s="117"/>
      <c r="AK35" s="763"/>
      <c r="AL35" s="740"/>
      <c r="AM35" s="736"/>
      <c r="AN35" s="736"/>
      <c r="AO35" s="285"/>
    </row>
    <row r="36" spans="1:41" s="286" customFormat="1" ht="30" customHeight="1">
      <c r="A36" s="281">
        <v>26</v>
      </c>
      <c r="B36" s="126"/>
      <c r="C36" s="127"/>
      <c r="D36" s="127"/>
      <c r="E36" s="544"/>
      <c r="F36" s="544"/>
      <c r="G36" s="127"/>
      <c r="H36" s="548"/>
      <c r="I36" s="547"/>
      <c r="J36" s="125"/>
      <c r="K36" s="794"/>
      <c r="L36" s="794"/>
      <c r="M36" s="767"/>
      <c r="N36" s="117"/>
      <c r="O36" s="117"/>
      <c r="P36" s="117"/>
      <c r="Q36" s="117"/>
      <c r="R36" s="770"/>
      <c r="S36" s="765"/>
      <c r="T36" s="122"/>
      <c r="U36" s="282">
        <f t="shared" si="0"/>
        <v>0</v>
      </c>
      <c r="V36" s="117"/>
      <c r="W36" s="117"/>
      <c r="X36" s="117"/>
      <c r="Y36" s="118"/>
      <c r="Z36" s="119"/>
      <c r="AA36" s="549"/>
      <c r="AB36" s="117"/>
      <c r="AC36" s="549"/>
      <c r="AD36" s="117"/>
      <c r="AE36" s="117"/>
      <c r="AF36" s="117"/>
      <c r="AG36" s="283">
        <f t="shared" si="1"/>
        <v>0</v>
      </c>
      <c r="AH36" s="284">
        <f t="shared" si="2"/>
        <v>0</v>
      </c>
      <c r="AI36" s="284">
        <f t="shared" si="3"/>
        <v>0</v>
      </c>
      <c r="AJ36" s="117"/>
      <c r="AK36" s="763"/>
      <c r="AL36" s="740"/>
      <c r="AM36" s="736"/>
      <c r="AN36" s="736"/>
      <c r="AO36" s="285"/>
    </row>
    <row r="37" spans="1:41" s="286" customFormat="1" ht="30" customHeight="1">
      <c r="A37" s="281">
        <v>27</v>
      </c>
      <c r="B37" s="126"/>
      <c r="C37" s="127"/>
      <c r="D37" s="127"/>
      <c r="E37" s="544"/>
      <c r="F37" s="544"/>
      <c r="G37" s="127"/>
      <c r="H37" s="548"/>
      <c r="I37" s="547"/>
      <c r="J37" s="125"/>
      <c r="K37" s="794"/>
      <c r="L37" s="794"/>
      <c r="M37" s="767"/>
      <c r="N37" s="117"/>
      <c r="O37" s="117"/>
      <c r="P37" s="117"/>
      <c r="Q37" s="117"/>
      <c r="R37" s="770"/>
      <c r="S37" s="765"/>
      <c r="T37" s="122"/>
      <c r="U37" s="282">
        <f t="shared" si="0"/>
        <v>0</v>
      </c>
      <c r="V37" s="117"/>
      <c r="W37" s="117"/>
      <c r="X37" s="117"/>
      <c r="Y37" s="118"/>
      <c r="Z37" s="119"/>
      <c r="AA37" s="549"/>
      <c r="AB37" s="117"/>
      <c r="AC37" s="549"/>
      <c r="AD37" s="117"/>
      <c r="AE37" s="117"/>
      <c r="AF37" s="117"/>
      <c r="AG37" s="283">
        <f t="shared" si="1"/>
        <v>0</v>
      </c>
      <c r="AH37" s="284">
        <f t="shared" si="2"/>
        <v>0</v>
      </c>
      <c r="AI37" s="284">
        <f t="shared" si="3"/>
        <v>0</v>
      </c>
      <c r="AJ37" s="117"/>
      <c r="AK37" s="763"/>
      <c r="AL37" s="740"/>
      <c r="AM37" s="736"/>
      <c r="AN37" s="736"/>
      <c r="AO37" s="285"/>
    </row>
    <row r="38" spans="1:41" s="286" customFormat="1" ht="30" customHeight="1">
      <c r="A38" s="281">
        <v>28</v>
      </c>
      <c r="B38" s="126"/>
      <c r="C38" s="127"/>
      <c r="D38" s="127"/>
      <c r="E38" s="544"/>
      <c r="F38" s="544"/>
      <c r="G38" s="127"/>
      <c r="H38" s="548"/>
      <c r="I38" s="547"/>
      <c r="J38" s="125"/>
      <c r="K38" s="794"/>
      <c r="L38" s="794"/>
      <c r="M38" s="767"/>
      <c r="N38" s="117"/>
      <c r="O38" s="117"/>
      <c r="P38" s="117"/>
      <c r="Q38" s="117"/>
      <c r="R38" s="770"/>
      <c r="S38" s="765"/>
      <c r="T38" s="122"/>
      <c r="U38" s="282">
        <f t="shared" si="0"/>
        <v>0</v>
      </c>
      <c r="V38" s="117"/>
      <c r="W38" s="117"/>
      <c r="X38" s="117"/>
      <c r="Y38" s="118"/>
      <c r="Z38" s="119"/>
      <c r="AA38" s="549"/>
      <c r="AB38" s="117"/>
      <c r="AC38" s="549"/>
      <c r="AD38" s="117"/>
      <c r="AE38" s="117"/>
      <c r="AF38" s="117"/>
      <c r="AG38" s="283">
        <f t="shared" si="1"/>
        <v>0</v>
      </c>
      <c r="AH38" s="284">
        <f t="shared" si="2"/>
        <v>0</v>
      </c>
      <c r="AI38" s="284">
        <f t="shared" si="3"/>
        <v>0</v>
      </c>
      <c r="AJ38" s="117"/>
      <c r="AK38" s="763"/>
      <c r="AL38" s="740"/>
      <c r="AM38" s="736"/>
      <c r="AN38" s="736"/>
      <c r="AO38" s="285"/>
    </row>
    <row r="39" spans="1:41" s="286" customFormat="1" ht="30" customHeight="1">
      <c r="A39" s="281">
        <v>29</v>
      </c>
      <c r="B39" s="126"/>
      <c r="C39" s="127"/>
      <c r="D39" s="127"/>
      <c r="E39" s="544"/>
      <c r="F39" s="544"/>
      <c r="G39" s="127"/>
      <c r="H39" s="548"/>
      <c r="I39" s="547"/>
      <c r="J39" s="125"/>
      <c r="K39" s="794"/>
      <c r="L39" s="794"/>
      <c r="M39" s="767"/>
      <c r="N39" s="117"/>
      <c r="O39" s="117"/>
      <c r="P39" s="117"/>
      <c r="Q39" s="117"/>
      <c r="R39" s="770"/>
      <c r="S39" s="765"/>
      <c r="T39" s="122"/>
      <c r="U39" s="282">
        <f t="shared" si="0"/>
        <v>0</v>
      </c>
      <c r="V39" s="117"/>
      <c r="W39" s="117"/>
      <c r="X39" s="117"/>
      <c r="Y39" s="118"/>
      <c r="Z39" s="119"/>
      <c r="AA39" s="549"/>
      <c r="AB39" s="117"/>
      <c r="AC39" s="549"/>
      <c r="AD39" s="117"/>
      <c r="AE39" s="117"/>
      <c r="AF39" s="117"/>
      <c r="AG39" s="283">
        <f t="shared" si="1"/>
        <v>0</v>
      </c>
      <c r="AH39" s="284">
        <f t="shared" si="2"/>
        <v>0</v>
      </c>
      <c r="AI39" s="284">
        <f t="shared" si="3"/>
        <v>0</v>
      </c>
      <c r="AJ39" s="117"/>
      <c r="AK39" s="763"/>
      <c r="AL39" s="740"/>
      <c r="AM39" s="736"/>
      <c r="AN39" s="736"/>
      <c r="AO39" s="285"/>
    </row>
    <row r="40" spans="1:41" s="286" customFormat="1" ht="30" customHeight="1">
      <c r="A40" s="281">
        <v>30</v>
      </c>
      <c r="B40" s="126"/>
      <c r="C40" s="127"/>
      <c r="D40" s="127"/>
      <c r="E40" s="544"/>
      <c r="F40" s="544"/>
      <c r="G40" s="127"/>
      <c r="H40" s="548"/>
      <c r="I40" s="547"/>
      <c r="J40" s="125"/>
      <c r="K40" s="794"/>
      <c r="L40" s="794"/>
      <c r="M40" s="767"/>
      <c r="N40" s="117"/>
      <c r="O40" s="117"/>
      <c r="P40" s="117"/>
      <c r="Q40" s="117"/>
      <c r="R40" s="770"/>
      <c r="S40" s="765"/>
      <c r="T40" s="122"/>
      <c r="U40" s="282">
        <f t="shared" si="0"/>
        <v>0</v>
      </c>
      <c r="V40" s="117"/>
      <c r="W40" s="117"/>
      <c r="X40" s="117"/>
      <c r="Y40" s="118"/>
      <c r="Z40" s="119"/>
      <c r="AA40" s="549"/>
      <c r="AB40" s="117"/>
      <c r="AC40" s="549"/>
      <c r="AD40" s="117"/>
      <c r="AE40" s="117"/>
      <c r="AF40" s="117"/>
      <c r="AG40" s="283">
        <f t="shared" si="1"/>
        <v>0</v>
      </c>
      <c r="AH40" s="284">
        <f t="shared" si="2"/>
        <v>0</v>
      </c>
      <c r="AI40" s="284">
        <f t="shared" si="3"/>
        <v>0</v>
      </c>
      <c r="AJ40" s="117"/>
      <c r="AK40" s="763"/>
      <c r="AL40" s="740"/>
      <c r="AM40" s="736"/>
      <c r="AN40" s="736"/>
      <c r="AO40" s="285"/>
    </row>
    <row r="41" spans="1:41" s="286" customFormat="1" ht="30" customHeight="1">
      <c r="A41" s="281">
        <v>31</v>
      </c>
      <c r="B41" s="126"/>
      <c r="C41" s="127"/>
      <c r="D41" s="127"/>
      <c r="E41" s="544"/>
      <c r="F41" s="544"/>
      <c r="G41" s="127"/>
      <c r="H41" s="548"/>
      <c r="I41" s="547"/>
      <c r="J41" s="125"/>
      <c r="K41" s="794"/>
      <c r="L41" s="794"/>
      <c r="M41" s="767"/>
      <c r="N41" s="117"/>
      <c r="O41" s="117"/>
      <c r="P41" s="117"/>
      <c r="Q41" s="117"/>
      <c r="R41" s="770"/>
      <c r="S41" s="765"/>
      <c r="T41" s="122"/>
      <c r="U41" s="282">
        <f t="shared" si="0"/>
        <v>0</v>
      </c>
      <c r="V41" s="117"/>
      <c r="W41" s="117"/>
      <c r="X41" s="117"/>
      <c r="Y41" s="118"/>
      <c r="Z41" s="119"/>
      <c r="AA41" s="549"/>
      <c r="AB41" s="117"/>
      <c r="AC41" s="549"/>
      <c r="AD41" s="117"/>
      <c r="AE41" s="117"/>
      <c r="AF41" s="117"/>
      <c r="AG41" s="283">
        <f t="shared" si="1"/>
        <v>0</v>
      </c>
      <c r="AH41" s="284">
        <f t="shared" si="2"/>
        <v>0</v>
      </c>
      <c r="AI41" s="284">
        <f t="shared" si="3"/>
        <v>0</v>
      </c>
      <c r="AJ41" s="117"/>
      <c r="AK41" s="763"/>
      <c r="AL41" s="740"/>
      <c r="AM41" s="736"/>
      <c r="AN41" s="736"/>
      <c r="AO41" s="285"/>
    </row>
    <row r="42" spans="1:41" s="286" customFormat="1" ht="30" customHeight="1">
      <c r="A42" s="281">
        <v>32</v>
      </c>
      <c r="B42" s="126"/>
      <c r="C42" s="127"/>
      <c r="D42" s="127"/>
      <c r="E42" s="544"/>
      <c r="F42" s="544"/>
      <c r="G42" s="127"/>
      <c r="H42" s="548"/>
      <c r="I42" s="547"/>
      <c r="J42" s="125"/>
      <c r="K42" s="794"/>
      <c r="L42" s="794"/>
      <c r="M42" s="767"/>
      <c r="N42" s="117"/>
      <c r="O42" s="117"/>
      <c r="P42" s="117"/>
      <c r="Q42" s="117"/>
      <c r="R42" s="770"/>
      <c r="S42" s="765"/>
      <c r="T42" s="122"/>
      <c r="U42" s="282">
        <f t="shared" si="0"/>
        <v>0</v>
      </c>
      <c r="V42" s="117"/>
      <c r="W42" s="117"/>
      <c r="X42" s="117"/>
      <c r="Y42" s="118"/>
      <c r="Z42" s="119"/>
      <c r="AA42" s="549"/>
      <c r="AB42" s="117"/>
      <c r="AC42" s="549"/>
      <c r="AD42" s="117"/>
      <c r="AE42" s="117"/>
      <c r="AF42" s="117"/>
      <c r="AG42" s="283">
        <f t="shared" si="1"/>
        <v>0</v>
      </c>
      <c r="AH42" s="284">
        <f t="shared" si="2"/>
        <v>0</v>
      </c>
      <c r="AI42" s="284">
        <f t="shared" si="3"/>
        <v>0</v>
      </c>
      <c r="AJ42" s="117"/>
      <c r="AK42" s="763"/>
      <c r="AL42" s="740"/>
      <c r="AM42" s="736"/>
      <c r="AN42" s="736"/>
      <c r="AO42" s="285"/>
    </row>
    <row r="43" spans="1:41" s="286" customFormat="1" ht="30" customHeight="1">
      <c r="A43" s="281">
        <v>33</v>
      </c>
      <c r="B43" s="126"/>
      <c r="C43" s="127"/>
      <c r="D43" s="127"/>
      <c r="E43" s="544"/>
      <c r="F43" s="544"/>
      <c r="G43" s="127"/>
      <c r="H43" s="548"/>
      <c r="I43" s="547"/>
      <c r="J43" s="125"/>
      <c r="K43" s="794"/>
      <c r="L43" s="794"/>
      <c r="M43" s="767"/>
      <c r="N43" s="117"/>
      <c r="O43" s="117"/>
      <c r="P43" s="117"/>
      <c r="Q43" s="117"/>
      <c r="R43" s="770"/>
      <c r="S43" s="765"/>
      <c r="T43" s="122"/>
      <c r="U43" s="282">
        <f t="shared" si="0"/>
        <v>0</v>
      </c>
      <c r="V43" s="117"/>
      <c r="W43" s="117"/>
      <c r="X43" s="117"/>
      <c r="Y43" s="118"/>
      <c r="Z43" s="119"/>
      <c r="AA43" s="549"/>
      <c r="AB43" s="117"/>
      <c r="AC43" s="549"/>
      <c r="AD43" s="117"/>
      <c r="AE43" s="117"/>
      <c r="AF43" s="117"/>
      <c r="AG43" s="283">
        <f t="shared" si="1"/>
        <v>0</v>
      </c>
      <c r="AH43" s="284">
        <f t="shared" si="2"/>
        <v>0</v>
      </c>
      <c r="AI43" s="284">
        <f t="shared" si="3"/>
        <v>0</v>
      </c>
      <c r="AJ43" s="117"/>
      <c r="AK43" s="763"/>
      <c r="AL43" s="740"/>
      <c r="AM43" s="736"/>
      <c r="AN43" s="736"/>
      <c r="AO43" s="285"/>
    </row>
    <row r="44" spans="1:41" s="286" customFormat="1" ht="30" customHeight="1">
      <c r="A44" s="281">
        <v>34</v>
      </c>
      <c r="B44" s="126"/>
      <c r="C44" s="127"/>
      <c r="D44" s="127"/>
      <c r="E44" s="544"/>
      <c r="F44" s="544"/>
      <c r="G44" s="127"/>
      <c r="H44" s="548"/>
      <c r="I44" s="547"/>
      <c r="J44" s="125"/>
      <c r="K44" s="794"/>
      <c r="L44" s="794"/>
      <c r="M44" s="767"/>
      <c r="N44" s="117"/>
      <c r="O44" s="117"/>
      <c r="P44" s="117"/>
      <c r="Q44" s="117"/>
      <c r="R44" s="770"/>
      <c r="S44" s="765"/>
      <c r="T44" s="122"/>
      <c r="U44" s="282">
        <f t="shared" si="0"/>
        <v>0</v>
      </c>
      <c r="V44" s="117"/>
      <c r="W44" s="117"/>
      <c r="X44" s="117"/>
      <c r="Y44" s="118"/>
      <c r="Z44" s="119"/>
      <c r="AA44" s="549"/>
      <c r="AB44" s="117"/>
      <c r="AC44" s="549"/>
      <c r="AD44" s="117"/>
      <c r="AE44" s="117"/>
      <c r="AF44" s="117"/>
      <c r="AG44" s="283">
        <f t="shared" si="1"/>
        <v>0</v>
      </c>
      <c r="AH44" s="284">
        <f t="shared" si="2"/>
        <v>0</v>
      </c>
      <c r="AI44" s="284">
        <f t="shared" si="3"/>
        <v>0</v>
      </c>
      <c r="AJ44" s="117"/>
      <c r="AK44" s="763"/>
      <c r="AL44" s="740"/>
      <c r="AM44" s="736"/>
      <c r="AN44" s="736"/>
      <c r="AO44" s="285"/>
    </row>
    <row r="45" spans="1:41" s="286" customFormat="1" ht="30" customHeight="1">
      <c r="A45" s="281">
        <v>35</v>
      </c>
      <c r="B45" s="126"/>
      <c r="C45" s="127"/>
      <c r="D45" s="127"/>
      <c r="E45" s="544"/>
      <c r="F45" s="544"/>
      <c r="G45" s="127"/>
      <c r="H45" s="548"/>
      <c r="I45" s="547"/>
      <c r="J45" s="125"/>
      <c r="K45" s="794"/>
      <c r="L45" s="794"/>
      <c r="M45" s="767"/>
      <c r="N45" s="117"/>
      <c r="O45" s="117"/>
      <c r="P45" s="117"/>
      <c r="Q45" s="117"/>
      <c r="R45" s="770"/>
      <c r="S45" s="765"/>
      <c r="T45" s="122"/>
      <c r="U45" s="282">
        <f t="shared" si="0"/>
        <v>0</v>
      </c>
      <c r="V45" s="117"/>
      <c r="W45" s="117"/>
      <c r="X45" s="117"/>
      <c r="Y45" s="118"/>
      <c r="Z45" s="119"/>
      <c r="AA45" s="549"/>
      <c r="AB45" s="117"/>
      <c r="AC45" s="549"/>
      <c r="AD45" s="117"/>
      <c r="AE45" s="117"/>
      <c r="AF45" s="117"/>
      <c r="AG45" s="283">
        <f t="shared" si="1"/>
        <v>0</v>
      </c>
      <c r="AH45" s="284">
        <f t="shared" si="2"/>
        <v>0</v>
      </c>
      <c r="AI45" s="284">
        <f t="shared" si="3"/>
        <v>0</v>
      </c>
      <c r="AJ45" s="117"/>
      <c r="AK45" s="763"/>
      <c r="AL45" s="740"/>
      <c r="AM45" s="736"/>
      <c r="AN45" s="736"/>
      <c r="AO45" s="285"/>
    </row>
    <row r="46" spans="1:41" s="286" customFormat="1" ht="30" customHeight="1">
      <c r="A46" s="281">
        <v>36</v>
      </c>
      <c r="B46" s="126"/>
      <c r="C46" s="127"/>
      <c r="D46" s="127"/>
      <c r="E46" s="544"/>
      <c r="F46" s="544"/>
      <c r="G46" s="127"/>
      <c r="H46" s="548"/>
      <c r="I46" s="547"/>
      <c r="J46" s="125"/>
      <c r="K46" s="794"/>
      <c r="L46" s="794"/>
      <c r="M46" s="767"/>
      <c r="N46" s="117"/>
      <c r="O46" s="117"/>
      <c r="P46" s="117"/>
      <c r="Q46" s="117"/>
      <c r="R46" s="770"/>
      <c r="S46" s="765"/>
      <c r="T46" s="122"/>
      <c r="U46" s="282">
        <f t="shared" si="0"/>
        <v>0</v>
      </c>
      <c r="V46" s="117"/>
      <c r="W46" s="117"/>
      <c r="X46" s="117"/>
      <c r="Y46" s="118"/>
      <c r="Z46" s="119"/>
      <c r="AA46" s="549"/>
      <c r="AB46" s="117"/>
      <c r="AC46" s="549"/>
      <c r="AD46" s="117"/>
      <c r="AE46" s="117"/>
      <c r="AF46" s="117"/>
      <c r="AG46" s="283">
        <f t="shared" si="1"/>
        <v>0</v>
      </c>
      <c r="AH46" s="284">
        <f t="shared" si="2"/>
        <v>0</v>
      </c>
      <c r="AI46" s="284">
        <f t="shared" si="3"/>
        <v>0</v>
      </c>
      <c r="AJ46" s="117"/>
      <c r="AK46" s="763"/>
      <c r="AL46" s="740"/>
      <c r="AM46" s="736"/>
      <c r="AN46" s="736"/>
      <c r="AO46" s="285"/>
    </row>
    <row r="47" spans="1:41" s="286" customFormat="1" ht="30" customHeight="1">
      <c r="A47" s="281">
        <v>37</v>
      </c>
      <c r="B47" s="126"/>
      <c r="C47" s="127"/>
      <c r="D47" s="127"/>
      <c r="E47" s="544"/>
      <c r="F47" s="544"/>
      <c r="G47" s="127"/>
      <c r="H47" s="548"/>
      <c r="I47" s="547"/>
      <c r="J47" s="125"/>
      <c r="K47" s="794"/>
      <c r="L47" s="794"/>
      <c r="M47" s="767"/>
      <c r="N47" s="117"/>
      <c r="O47" s="117"/>
      <c r="P47" s="117"/>
      <c r="Q47" s="117"/>
      <c r="R47" s="770"/>
      <c r="S47" s="765"/>
      <c r="T47" s="122"/>
      <c r="U47" s="282">
        <f t="shared" si="0"/>
        <v>0</v>
      </c>
      <c r="V47" s="117"/>
      <c r="W47" s="117"/>
      <c r="X47" s="117"/>
      <c r="Y47" s="118"/>
      <c r="Z47" s="119"/>
      <c r="AA47" s="549"/>
      <c r="AB47" s="117"/>
      <c r="AC47" s="549"/>
      <c r="AD47" s="117"/>
      <c r="AE47" s="117"/>
      <c r="AF47" s="117"/>
      <c r="AG47" s="283">
        <f t="shared" si="1"/>
        <v>0</v>
      </c>
      <c r="AH47" s="284">
        <f t="shared" si="2"/>
        <v>0</v>
      </c>
      <c r="AI47" s="284">
        <f t="shared" si="3"/>
        <v>0</v>
      </c>
      <c r="AJ47" s="117"/>
      <c r="AK47" s="763"/>
      <c r="AL47" s="740"/>
      <c r="AM47" s="736"/>
      <c r="AN47" s="736"/>
      <c r="AO47" s="285"/>
    </row>
    <row r="48" spans="1:41" s="286" customFormat="1" ht="30" customHeight="1">
      <c r="A48" s="281">
        <v>38</v>
      </c>
      <c r="B48" s="126"/>
      <c r="C48" s="127"/>
      <c r="D48" s="127"/>
      <c r="E48" s="544"/>
      <c r="F48" s="544"/>
      <c r="G48" s="127"/>
      <c r="H48" s="548"/>
      <c r="I48" s="547"/>
      <c r="J48" s="125"/>
      <c r="K48" s="794"/>
      <c r="L48" s="794"/>
      <c r="M48" s="767"/>
      <c r="N48" s="117"/>
      <c r="O48" s="117"/>
      <c r="P48" s="117"/>
      <c r="Q48" s="117"/>
      <c r="R48" s="770"/>
      <c r="S48" s="765"/>
      <c r="T48" s="122"/>
      <c r="U48" s="282">
        <f t="shared" si="0"/>
        <v>0</v>
      </c>
      <c r="V48" s="117"/>
      <c r="W48" s="117"/>
      <c r="X48" s="117"/>
      <c r="Y48" s="118"/>
      <c r="Z48" s="119"/>
      <c r="AA48" s="549"/>
      <c r="AB48" s="117"/>
      <c r="AC48" s="549"/>
      <c r="AD48" s="117"/>
      <c r="AE48" s="117"/>
      <c r="AF48" s="117"/>
      <c r="AG48" s="283">
        <f t="shared" si="1"/>
        <v>0</v>
      </c>
      <c r="AH48" s="284">
        <f t="shared" si="2"/>
        <v>0</v>
      </c>
      <c r="AI48" s="284">
        <f t="shared" si="3"/>
        <v>0</v>
      </c>
      <c r="AJ48" s="117"/>
      <c r="AK48" s="763"/>
      <c r="AL48" s="740"/>
      <c r="AM48" s="736"/>
      <c r="AN48" s="736"/>
      <c r="AO48" s="285"/>
    </row>
    <row r="49" spans="1:41" s="286" customFormat="1" ht="30" customHeight="1">
      <c r="A49" s="281">
        <v>39</v>
      </c>
      <c r="B49" s="126"/>
      <c r="C49" s="127"/>
      <c r="D49" s="127"/>
      <c r="E49" s="544"/>
      <c r="F49" s="544"/>
      <c r="G49" s="127"/>
      <c r="H49" s="548"/>
      <c r="I49" s="547"/>
      <c r="J49" s="125"/>
      <c r="K49" s="794"/>
      <c r="L49" s="794"/>
      <c r="M49" s="767"/>
      <c r="N49" s="117"/>
      <c r="O49" s="117"/>
      <c r="P49" s="117"/>
      <c r="Q49" s="117"/>
      <c r="R49" s="770"/>
      <c r="S49" s="765"/>
      <c r="T49" s="122"/>
      <c r="U49" s="282">
        <f t="shared" si="0"/>
        <v>0</v>
      </c>
      <c r="V49" s="117"/>
      <c r="W49" s="117"/>
      <c r="X49" s="117"/>
      <c r="Y49" s="118"/>
      <c r="Z49" s="119"/>
      <c r="AA49" s="549"/>
      <c r="AB49" s="117"/>
      <c r="AC49" s="549"/>
      <c r="AD49" s="117"/>
      <c r="AE49" s="117"/>
      <c r="AF49" s="117"/>
      <c r="AG49" s="283">
        <f t="shared" si="1"/>
        <v>0</v>
      </c>
      <c r="AH49" s="284">
        <f t="shared" si="2"/>
        <v>0</v>
      </c>
      <c r="AI49" s="284">
        <f t="shared" si="3"/>
        <v>0</v>
      </c>
      <c r="AJ49" s="117"/>
      <c r="AK49" s="763"/>
      <c r="AL49" s="740"/>
      <c r="AM49" s="736"/>
      <c r="AN49" s="736"/>
      <c r="AO49" s="285"/>
    </row>
    <row r="50" spans="1:41" s="286" customFormat="1" ht="30" customHeight="1">
      <c r="A50" s="281">
        <v>40</v>
      </c>
      <c r="B50" s="126"/>
      <c r="C50" s="127"/>
      <c r="D50" s="127"/>
      <c r="E50" s="544"/>
      <c r="F50" s="544"/>
      <c r="G50" s="127"/>
      <c r="H50" s="548"/>
      <c r="I50" s="547"/>
      <c r="J50" s="125"/>
      <c r="K50" s="794"/>
      <c r="L50" s="794"/>
      <c r="M50" s="767"/>
      <c r="N50" s="117"/>
      <c r="O50" s="117"/>
      <c r="P50" s="117"/>
      <c r="Q50" s="117"/>
      <c r="R50" s="770"/>
      <c r="S50" s="765"/>
      <c r="T50" s="122"/>
      <c r="U50" s="282">
        <f t="shared" si="0"/>
        <v>0</v>
      </c>
      <c r="V50" s="117"/>
      <c r="W50" s="117"/>
      <c r="X50" s="117"/>
      <c r="Y50" s="118"/>
      <c r="Z50" s="119"/>
      <c r="AA50" s="549"/>
      <c r="AB50" s="117"/>
      <c r="AC50" s="549"/>
      <c r="AD50" s="117"/>
      <c r="AE50" s="117"/>
      <c r="AF50" s="117"/>
      <c r="AG50" s="283">
        <f t="shared" si="1"/>
        <v>0</v>
      </c>
      <c r="AH50" s="284">
        <f t="shared" si="2"/>
        <v>0</v>
      </c>
      <c r="AI50" s="284">
        <f t="shared" si="3"/>
        <v>0</v>
      </c>
      <c r="AJ50" s="117"/>
      <c r="AK50" s="763"/>
      <c r="AL50" s="740"/>
      <c r="AM50" s="736"/>
      <c r="AN50" s="736"/>
      <c r="AO50" s="285"/>
    </row>
    <row r="51" spans="1:41" s="286" customFormat="1" ht="30" customHeight="1">
      <c r="A51" s="281">
        <v>41</v>
      </c>
      <c r="B51" s="126"/>
      <c r="C51" s="127"/>
      <c r="D51" s="127"/>
      <c r="E51" s="544"/>
      <c r="F51" s="544"/>
      <c r="G51" s="127"/>
      <c r="H51" s="548"/>
      <c r="I51" s="547"/>
      <c r="J51" s="125"/>
      <c r="K51" s="794"/>
      <c r="L51" s="794"/>
      <c r="M51" s="767"/>
      <c r="N51" s="117"/>
      <c r="O51" s="117"/>
      <c r="P51" s="117"/>
      <c r="Q51" s="117"/>
      <c r="R51" s="770"/>
      <c r="S51" s="765"/>
      <c r="T51" s="122"/>
      <c r="U51" s="282">
        <f t="shared" si="0"/>
        <v>0</v>
      </c>
      <c r="V51" s="117"/>
      <c r="W51" s="117"/>
      <c r="X51" s="117"/>
      <c r="Y51" s="118"/>
      <c r="Z51" s="119"/>
      <c r="AA51" s="549"/>
      <c r="AB51" s="117"/>
      <c r="AC51" s="549"/>
      <c r="AD51" s="117"/>
      <c r="AE51" s="117"/>
      <c r="AF51" s="117"/>
      <c r="AG51" s="283">
        <f t="shared" si="1"/>
        <v>0</v>
      </c>
      <c r="AH51" s="284">
        <f t="shared" si="2"/>
        <v>0</v>
      </c>
      <c r="AI51" s="284">
        <f t="shared" si="3"/>
        <v>0</v>
      </c>
      <c r="AJ51" s="117"/>
      <c r="AK51" s="763"/>
      <c r="AL51" s="740"/>
      <c r="AM51" s="736"/>
      <c r="AN51" s="736"/>
      <c r="AO51" s="285"/>
    </row>
    <row r="52" spans="1:41" s="286" customFormat="1" ht="30" customHeight="1">
      <c r="A52" s="281">
        <v>42</v>
      </c>
      <c r="B52" s="126"/>
      <c r="C52" s="127"/>
      <c r="D52" s="127"/>
      <c r="E52" s="544"/>
      <c r="F52" s="544"/>
      <c r="G52" s="127"/>
      <c r="H52" s="548"/>
      <c r="I52" s="547"/>
      <c r="J52" s="125"/>
      <c r="K52" s="794"/>
      <c r="L52" s="794"/>
      <c r="M52" s="767"/>
      <c r="N52" s="117"/>
      <c r="O52" s="117"/>
      <c r="P52" s="117"/>
      <c r="Q52" s="117"/>
      <c r="R52" s="770"/>
      <c r="S52" s="765"/>
      <c r="T52" s="122"/>
      <c r="U52" s="282">
        <f t="shared" si="0"/>
        <v>0</v>
      </c>
      <c r="V52" s="117"/>
      <c r="W52" s="117"/>
      <c r="X52" s="117"/>
      <c r="Y52" s="118"/>
      <c r="Z52" s="119"/>
      <c r="AA52" s="549"/>
      <c r="AB52" s="117"/>
      <c r="AC52" s="549"/>
      <c r="AD52" s="117"/>
      <c r="AE52" s="117"/>
      <c r="AF52" s="117"/>
      <c r="AG52" s="283">
        <f t="shared" si="1"/>
        <v>0</v>
      </c>
      <c r="AH52" s="284">
        <f t="shared" si="2"/>
        <v>0</v>
      </c>
      <c r="AI52" s="284">
        <f t="shared" si="3"/>
        <v>0</v>
      </c>
      <c r="AJ52" s="117"/>
      <c r="AK52" s="763"/>
      <c r="AL52" s="740"/>
      <c r="AM52" s="736"/>
      <c r="AN52" s="736"/>
      <c r="AO52" s="285"/>
    </row>
    <row r="53" spans="1:41" s="286" customFormat="1" ht="30" customHeight="1">
      <c r="A53" s="281">
        <v>43</v>
      </c>
      <c r="B53" s="126"/>
      <c r="C53" s="127"/>
      <c r="D53" s="127"/>
      <c r="E53" s="544"/>
      <c r="F53" s="544"/>
      <c r="G53" s="127"/>
      <c r="H53" s="548"/>
      <c r="I53" s="547"/>
      <c r="J53" s="125"/>
      <c r="K53" s="794"/>
      <c r="L53" s="794"/>
      <c r="M53" s="767"/>
      <c r="N53" s="117"/>
      <c r="O53" s="117"/>
      <c r="P53" s="117"/>
      <c r="Q53" s="117"/>
      <c r="R53" s="770"/>
      <c r="S53" s="765"/>
      <c r="T53" s="122"/>
      <c r="U53" s="282">
        <f t="shared" si="0"/>
        <v>0</v>
      </c>
      <c r="V53" s="117"/>
      <c r="W53" s="117"/>
      <c r="X53" s="117"/>
      <c r="Y53" s="118"/>
      <c r="Z53" s="119"/>
      <c r="AA53" s="549"/>
      <c r="AB53" s="117"/>
      <c r="AC53" s="549"/>
      <c r="AD53" s="117"/>
      <c r="AE53" s="117"/>
      <c r="AF53" s="117"/>
      <c r="AG53" s="283">
        <f t="shared" si="1"/>
        <v>0</v>
      </c>
      <c r="AH53" s="284">
        <f t="shared" si="2"/>
        <v>0</v>
      </c>
      <c r="AI53" s="284">
        <f t="shared" si="3"/>
        <v>0</v>
      </c>
      <c r="AJ53" s="117"/>
      <c r="AK53" s="763"/>
      <c r="AL53" s="740"/>
      <c r="AM53" s="736"/>
      <c r="AN53" s="736"/>
      <c r="AO53" s="285"/>
    </row>
    <row r="54" spans="1:41" s="286" customFormat="1" ht="30" customHeight="1">
      <c r="A54" s="281">
        <v>44</v>
      </c>
      <c r="B54" s="126"/>
      <c r="C54" s="127"/>
      <c r="D54" s="127"/>
      <c r="E54" s="544"/>
      <c r="F54" s="544"/>
      <c r="G54" s="127"/>
      <c r="H54" s="548"/>
      <c r="I54" s="547"/>
      <c r="J54" s="125"/>
      <c r="K54" s="794"/>
      <c r="L54" s="794"/>
      <c r="M54" s="767"/>
      <c r="N54" s="117"/>
      <c r="O54" s="117"/>
      <c r="P54" s="117"/>
      <c r="Q54" s="117"/>
      <c r="R54" s="770"/>
      <c r="S54" s="765"/>
      <c r="T54" s="122"/>
      <c r="U54" s="282">
        <f t="shared" si="0"/>
        <v>0</v>
      </c>
      <c r="V54" s="117"/>
      <c r="W54" s="117"/>
      <c r="X54" s="117"/>
      <c r="Y54" s="118"/>
      <c r="Z54" s="119"/>
      <c r="AA54" s="549"/>
      <c r="AB54" s="117"/>
      <c r="AC54" s="549"/>
      <c r="AD54" s="117"/>
      <c r="AE54" s="117"/>
      <c r="AF54" s="117"/>
      <c r="AG54" s="283">
        <f t="shared" si="1"/>
        <v>0</v>
      </c>
      <c r="AH54" s="284">
        <f t="shared" si="2"/>
        <v>0</v>
      </c>
      <c r="AI54" s="284">
        <f t="shared" si="3"/>
        <v>0</v>
      </c>
      <c r="AJ54" s="117"/>
      <c r="AK54" s="763"/>
      <c r="AL54" s="740"/>
      <c r="AM54" s="736"/>
      <c r="AN54" s="736"/>
      <c r="AO54" s="285"/>
    </row>
    <row r="55" spans="1:41" s="286" customFormat="1" ht="30" customHeight="1">
      <c r="A55" s="281">
        <v>45</v>
      </c>
      <c r="B55" s="126"/>
      <c r="C55" s="127"/>
      <c r="D55" s="127"/>
      <c r="E55" s="544"/>
      <c r="F55" s="544"/>
      <c r="G55" s="127"/>
      <c r="H55" s="548"/>
      <c r="I55" s="547"/>
      <c r="J55" s="125"/>
      <c r="K55" s="794"/>
      <c r="L55" s="794"/>
      <c r="M55" s="767"/>
      <c r="N55" s="117"/>
      <c r="O55" s="117"/>
      <c r="P55" s="117"/>
      <c r="Q55" s="117"/>
      <c r="R55" s="770"/>
      <c r="S55" s="765"/>
      <c r="T55" s="122"/>
      <c r="U55" s="282">
        <f t="shared" si="0"/>
        <v>0</v>
      </c>
      <c r="V55" s="117"/>
      <c r="W55" s="117"/>
      <c r="X55" s="117"/>
      <c r="Y55" s="118"/>
      <c r="Z55" s="119"/>
      <c r="AA55" s="549"/>
      <c r="AB55" s="117"/>
      <c r="AC55" s="549"/>
      <c r="AD55" s="117"/>
      <c r="AE55" s="117"/>
      <c r="AF55" s="117"/>
      <c r="AG55" s="283">
        <f t="shared" si="1"/>
        <v>0</v>
      </c>
      <c r="AH55" s="284">
        <f t="shared" si="2"/>
        <v>0</v>
      </c>
      <c r="AI55" s="284">
        <f t="shared" si="3"/>
        <v>0</v>
      </c>
      <c r="AJ55" s="117"/>
      <c r="AK55" s="763"/>
      <c r="AL55" s="740"/>
      <c r="AM55" s="736"/>
      <c r="AN55" s="736"/>
      <c r="AO55" s="285"/>
    </row>
    <row r="56" spans="1:41" s="286" customFormat="1" ht="30" customHeight="1">
      <c r="A56" s="281">
        <v>46</v>
      </c>
      <c r="B56" s="126"/>
      <c r="C56" s="127"/>
      <c r="D56" s="127"/>
      <c r="E56" s="544"/>
      <c r="F56" s="544"/>
      <c r="G56" s="127"/>
      <c r="H56" s="548"/>
      <c r="I56" s="547"/>
      <c r="J56" s="125"/>
      <c r="K56" s="794"/>
      <c r="L56" s="794"/>
      <c r="M56" s="767"/>
      <c r="N56" s="117"/>
      <c r="O56" s="117"/>
      <c r="P56" s="117"/>
      <c r="Q56" s="117"/>
      <c r="R56" s="770"/>
      <c r="S56" s="765"/>
      <c r="T56" s="122"/>
      <c r="U56" s="282">
        <f t="shared" si="0"/>
        <v>0</v>
      </c>
      <c r="V56" s="117"/>
      <c r="W56" s="117"/>
      <c r="X56" s="117"/>
      <c r="Y56" s="118"/>
      <c r="Z56" s="119"/>
      <c r="AA56" s="549"/>
      <c r="AB56" s="117"/>
      <c r="AC56" s="549"/>
      <c r="AD56" s="117"/>
      <c r="AE56" s="117"/>
      <c r="AF56" s="117"/>
      <c r="AG56" s="283">
        <f t="shared" si="1"/>
        <v>0</v>
      </c>
      <c r="AH56" s="284">
        <f t="shared" si="2"/>
        <v>0</v>
      </c>
      <c r="AI56" s="284">
        <f t="shared" si="3"/>
        <v>0</v>
      </c>
      <c r="AJ56" s="117"/>
      <c r="AK56" s="763"/>
      <c r="AL56" s="740"/>
      <c r="AM56" s="736"/>
      <c r="AN56" s="736"/>
      <c r="AO56" s="285"/>
    </row>
    <row r="57" spans="1:41" s="286" customFormat="1" ht="30" customHeight="1">
      <c r="A57" s="281">
        <v>47</v>
      </c>
      <c r="B57" s="126"/>
      <c r="C57" s="127"/>
      <c r="D57" s="127"/>
      <c r="E57" s="544"/>
      <c r="F57" s="544"/>
      <c r="G57" s="127"/>
      <c r="H57" s="548"/>
      <c r="I57" s="547"/>
      <c r="J57" s="125"/>
      <c r="K57" s="794"/>
      <c r="L57" s="794"/>
      <c r="M57" s="767"/>
      <c r="N57" s="117"/>
      <c r="O57" s="117"/>
      <c r="P57" s="117"/>
      <c r="Q57" s="117"/>
      <c r="R57" s="770"/>
      <c r="S57" s="765"/>
      <c r="T57" s="122"/>
      <c r="U57" s="282">
        <f t="shared" si="0"/>
        <v>0</v>
      </c>
      <c r="V57" s="117"/>
      <c r="W57" s="117"/>
      <c r="X57" s="117"/>
      <c r="Y57" s="118"/>
      <c r="Z57" s="119"/>
      <c r="AA57" s="549"/>
      <c r="AB57" s="117"/>
      <c r="AC57" s="549"/>
      <c r="AD57" s="117"/>
      <c r="AE57" s="117"/>
      <c r="AF57" s="117"/>
      <c r="AG57" s="283">
        <f t="shared" si="1"/>
        <v>0</v>
      </c>
      <c r="AH57" s="284">
        <f t="shared" si="2"/>
        <v>0</v>
      </c>
      <c r="AI57" s="284">
        <f t="shared" si="3"/>
        <v>0</v>
      </c>
      <c r="AJ57" s="117"/>
      <c r="AK57" s="763"/>
      <c r="AL57" s="740"/>
      <c r="AM57" s="736"/>
      <c r="AN57" s="736"/>
      <c r="AO57" s="285"/>
    </row>
    <row r="58" spans="1:41" s="286" customFormat="1" ht="30" customHeight="1">
      <c r="A58" s="281">
        <v>48</v>
      </c>
      <c r="B58" s="126"/>
      <c r="C58" s="127"/>
      <c r="D58" s="127"/>
      <c r="E58" s="544"/>
      <c r="F58" s="544"/>
      <c r="G58" s="127"/>
      <c r="H58" s="548"/>
      <c r="I58" s="547"/>
      <c r="J58" s="125"/>
      <c r="K58" s="794"/>
      <c r="L58" s="794"/>
      <c r="M58" s="767"/>
      <c r="N58" s="117"/>
      <c r="O58" s="117"/>
      <c r="P58" s="117"/>
      <c r="Q58" s="117"/>
      <c r="R58" s="770"/>
      <c r="S58" s="765"/>
      <c r="T58" s="122"/>
      <c r="U58" s="282">
        <f t="shared" si="0"/>
        <v>0</v>
      </c>
      <c r="V58" s="117"/>
      <c r="W58" s="117"/>
      <c r="X58" s="117"/>
      <c r="Y58" s="118"/>
      <c r="Z58" s="119"/>
      <c r="AA58" s="549"/>
      <c r="AB58" s="117"/>
      <c r="AC58" s="549"/>
      <c r="AD58" s="117"/>
      <c r="AE58" s="117"/>
      <c r="AF58" s="117"/>
      <c r="AG58" s="283">
        <f t="shared" si="1"/>
        <v>0</v>
      </c>
      <c r="AH58" s="284">
        <f t="shared" si="2"/>
        <v>0</v>
      </c>
      <c r="AI58" s="284">
        <f t="shared" si="3"/>
        <v>0</v>
      </c>
      <c r="AJ58" s="117"/>
      <c r="AK58" s="763"/>
      <c r="AL58" s="740"/>
      <c r="AM58" s="736"/>
      <c r="AN58" s="736"/>
      <c r="AO58" s="285"/>
    </row>
    <row r="59" spans="1:41" s="286" customFormat="1" ht="30" customHeight="1">
      <c r="A59" s="281">
        <v>49</v>
      </c>
      <c r="B59" s="126"/>
      <c r="C59" s="127"/>
      <c r="D59" s="127"/>
      <c r="E59" s="544"/>
      <c r="F59" s="544"/>
      <c r="G59" s="127"/>
      <c r="H59" s="548"/>
      <c r="I59" s="547"/>
      <c r="J59" s="125"/>
      <c r="K59" s="794"/>
      <c r="L59" s="794"/>
      <c r="M59" s="767"/>
      <c r="N59" s="117"/>
      <c r="O59" s="117"/>
      <c r="P59" s="117"/>
      <c r="Q59" s="117"/>
      <c r="R59" s="770"/>
      <c r="S59" s="765"/>
      <c r="T59" s="122"/>
      <c r="U59" s="282">
        <f t="shared" si="0"/>
        <v>0</v>
      </c>
      <c r="V59" s="117"/>
      <c r="W59" s="117"/>
      <c r="X59" s="117"/>
      <c r="Y59" s="118"/>
      <c r="Z59" s="119"/>
      <c r="AA59" s="549"/>
      <c r="AB59" s="117"/>
      <c r="AC59" s="549"/>
      <c r="AD59" s="117"/>
      <c r="AE59" s="117"/>
      <c r="AF59" s="117"/>
      <c r="AG59" s="283">
        <f t="shared" si="1"/>
        <v>0</v>
      </c>
      <c r="AH59" s="284">
        <f t="shared" si="2"/>
        <v>0</v>
      </c>
      <c r="AI59" s="284">
        <f t="shared" si="3"/>
        <v>0</v>
      </c>
      <c r="AJ59" s="117"/>
      <c r="AK59" s="763"/>
      <c r="AL59" s="740"/>
      <c r="AM59" s="736"/>
      <c r="AN59" s="736"/>
      <c r="AO59" s="285"/>
    </row>
    <row r="60" spans="1:41" s="286" customFormat="1" ht="30" customHeight="1">
      <c r="A60" s="281">
        <v>50</v>
      </c>
      <c r="B60" s="126"/>
      <c r="C60" s="127"/>
      <c r="D60" s="127"/>
      <c r="E60" s="544"/>
      <c r="F60" s="544"/>
      <c r="G60" s="127"/>
      <c r="H60" s="548"/>
      <c r="I60" s="547"/>
      <c r="J60" s="125"/>
      <c r="K60" s="794"/>
      <c r="L60" s="794"/>
      <c r="M60" s="767"/>
      <c r="N60" s="117"/>
      <c r="O60" s="117"/>
      <c r="P60" s="117"/>
      <c r="Q60" s="117"/>
      <c r="R60" s="770"/>
      <c r="S60" s="765"/>
      <c r="T60" s="122"/>
      <c r="U60" s="282">
        <f t="shared" si="0"/>
        <v>0</v>
      </c>
      <c r="V60" s="117"/>
      <c r="W60" s="117"/>
      <c r="X60" s="117"/>
      <c r="Y60" s="118"/>
      <c r="Z60" s="119"/>
      <c r="AA60" s="549"/>
      <c r="AB60" s="117"/>
      <c r="AC60" s="549"/>
      <c r="AD60" s="117"/>
      <c r="AE60" s="117"/>
      <c r="AF60" s="117"/>
      <c r="AG60" s="283">
        <f t="shared" si="1"/>
        <v>0</v>
      </c>
      <c r="AH60" s="284">
        <f t="shared" si="2"/>
        <v>0</v>
      </c>
      <c r="AI60" s="284">
        <f t="shared" si="3"/>
        <v>0</v>
      </c>
      <c r="AJ60" s="117"/>
      <c r="AK60" s="763"/>
      <c r="AL60" s="740"/>
      <c r="AM60" s="736"/>
      <c r="AN60" s="736"/>
      <c r="AO60" s="285"/>
    </row>
    <row r="61" spans="1:41" s="286" customFormat="1" ht="30" customHeight="1">
      <c r="A61" s="281">
        <v>51</v>
      </c>
      <c r="B61" s="126"/>
      <c r="C61" s="127"/>
      <c r="D61" s="127"/>
      <c r="E61" s="544"/>
      <c r="F61" s="544"/>
      <c r="G61" s="127"/>
      <c r="H61" s="548"/>
      <c r="I61" s="547"/>
      <c r="J61" s="125"/>
      <c r="K61" s="794"/>
      <c r="L61" s="794"/>
      <c r="M61" s="767"/>
      <c r="N61" s="117"/>
      <c r="O61" s="117"/>
      <c r="P61" s="117"/>
      <c r="Q61" s="117"/>
      <c r="R61" s="770"/>
      <c r="S61" s="765"/>
      <c r="T61" s="122"/>
      <c r="U61" s="282">
        <f t="shared" si="0"/>
        <v>0</v>
      </c>
      <c r="V61" s="117"/>
      <c r="W61" s="117"/>
      <c r="X61" s="117"/>
      <c r="Y61" s="118"/>
      <c r="Z61" s="119"/>
      <c r="AA61" s="549"/>
      <c r="AB61" s="117"/>
      <c r="AC61" s="549"/>
      <c r="AD61" s="117"/>
      <c r="AE61" s="117"/>
      <c r="AF61" s="117"/>
      <c r="AG61" s="283">
        <f t="shared" si="1"/>
        <v>0</v>
      </c>
      <c r="AH61" s="284">
        <f t="shared" si="2"/>
        <v>0</v>
      </c>
      <c r="AI61" s="284">
        <f t="shared" si="3"/>
        <v>0</v>
      </c>
      <c r="AJ61" s="117"/>
      <c r="AK61" s="763"/>
      <c r="AL61" s="740"/>
      <c r="AM61" s="736"/>
      <c r="AN61" s="736"/>
      <c r="AO61" s="285"/>
    </row>
    <row r="62" spans="1:41" s="286" customFormat="1" ht="30" customHeight="1">
      <c r="A62" s="281">
        <v>52</v>
      </c>
      <c r="B62" s="126"/>
      <c r="C62" s="127"/>
      <c r="D62" s="127"/>
      <c r="E62" s="544"/>
      <c r="F62" s="544"/>
      <c r="G62" s="127"/>
      <c r="H62" s="548"/>
      <c r="I62" s="547"/>
      <c r="J62" s="125"/>
      <c r="K62" s="794"/>
      <c r="L62" s="794"/>
      <c r="M62" s="767"/>
      <c r="N62" s="117"/>
      <c r="O62" s="117"/>
      <c r="P62" s="117"/>
      <c r="Q62" s="117"/>
      <c r="R62" s="770"/>
      <c r="S62" s="765"/>
      <c r="T62" s="122"/>
      <c r="U62" s="282">
        <f t="shared" si="0"/>
        <v>0</v>
      </c>
      <c r="V62" s="117"/>
      <c r="W62" s="117"/>
      <c r="X62" s="117"/>
      <c r="Y62" s="118"/>
      <c r="Z62" s="119"/>
      <c r="AA62" s="549"/>
      <c r="AB62" s="117"/>
      <c r="AC62" s="549"/>
      <c r="AD62" s="117"/>
      <c r="AE62" s="117"/>
      <c r="AF62" s="117"/>
      <c r="AG62" s="283">
        <f t="shared" si="1"/>
        <v>0</v>
      </c>
      <c r="AH62" s="284">
        <f t="shared" si="2"/>
        <v>0</v>
      </c>
      <c r="AI62" s="284">
        <f t="shared" si="3"/>
        <v>0</v>
      </c>
      <c r="AJ62" s="117"/>
      <c r="AK62" s="763"/>
      <c r="AL62" s="740"/>
      <c r="AM62" s="736"/>
      <c r="AN62" s="736"/>
      <c r="AO62" s="285"/>
    </row>
    <row r="63" spans="1:41" s="286" customFormat="1" ht="30" customHeight="1">
      <c r="A63" s="281">
        <v>53</v>
      </c>
      <c r="B63" s="126"/>
      <c r="C63" s="127"/>
      <c r="D63" s="127"/>
      <c r="E63" s="544"/>
      <c r="F63" s="544"/>
      <c r="G63" s="127"/>
      <c r="H63" s="548"/>
      <c r="I63" s="547"/>
      <c r="J63" s="125"/>
      <c r="K63" s="794"/>
      <c r="L63" s="794"/>
      <c r="M63" s="767"/>
      <c r="N63" s="117"/>
      <c r="O63" s="117"/>
      <c r="P63" s="117"/>
      <c r="Q63" s="117"/>
      <c r="R63" s="770"/>
      <c r="S63" s="765"/>
      <c r="T63" s="122"/>
      <c r="U63" s="282">
        <f t="shared" si="0"/>
        <v>0</v>
      </c>
      <c r="V63" s="117"/>
      <c r="W63" s="117"/>
      <c r="X63" s="117"/>
      <c r="Y63" s="118"/>
      <c r="Z63" s="119"/>
      <c r="AA63" s="549"/>
      <c r="AB63" s="117"/>
      <c r="AC63" s="549"/>
      <c r="AD63" s="117"/>
      <c r="AE63" s="117"/>
      <c r="AF63" s="117"/>
      <c r="AG63" s="283">
        <f t="shared" si="1"/>
        <v>0</v>
      </c>
      <c r="AH63" s="284">
        <f t="shared" si="2"/>
        <v>0</v>
      </c>
      <c r="AI63" s="284">
        <f t="shared" si="3"/>
        <v>0</v>
      </c>
      <c r="AJ63" s="117"/>
      <c r="AK63" s="763"/>
      <c r="AL63" s="740"/>
      <c r="AM63" s="736"/>
      <c r="AN63" s="736"/>
      <c r="AO63" s="285"/>
    </row>
    <row r="64" spans="1:41" s="286" customFormat="1" ht="30" customHeight="1">
      <c r="A64" s="281">
        <v>54</v>
      </c>
      <c r="B64" s="126"/>
      <c r="C64" s="127"/>
      <c r="D64" s="127"/>
      <c r="E64" s="544"/>
      <c r="F64" s="544"/>
      <c r="G64" s="127"/>
      <c r="H64" s="548"/>
      <c r="I64" s="547"/>
      <c r="J64" s="125"/>
      <c r="K64" s="794"/>
      <c r="L64" s="794"/>
      <c r="M64" s="767"/>
      <c r="N64" s="117"/>
      <c r="O64" s="117"/>
      <c r="P64" s="117"/>
      <c r="Q64" s="117"/>
      <c r="R64" s="770"/>
      <c r="S64" s="765"/>
      <c r="T64" s="122"/>
      <c r="U64" s="282">
        <f t="shared" si="0"/>
        <v>0</v>
      </c>
      <c r="V64" s="117"/>
      <c r="W64" s="117"/>
      <c r="X64" s="117"/>
      <c r="Y64" s="118"/>
      <c r="Z64" s="119"/>
      <c r="AA64" s="549"/>
      <c r="AB64" s="117"/>
      <c r="AC64" s="549"/>
      <c r="AD64" s="117"/>
      <c r="AE64" s="117"/>
      <c r="AF64" s="117"/>
      <c r="AG64" s="283">
        <f t="shared" si="1"/>
        <v>0</v>
      </c>
      <c r="AH64" s="284">
        <f t="shared" si="2"/>
        <v>0</v>
      </c>
      <c r="AI64" s="284">
        <f t="shared" si="3"/>
        <v>0</v>
      </c>
      <c r="AJ64" s="117"/>
      <c r="AK64" s="763"/>
      <c r="AL64" s="740"/>
      <c r="AM64" s="736"/>
      <c r="AN64" s="736"/>
      <c r="AO64" s="285"/>
    </row>
    <row r="65" spans="1:41" s="286" customFormat="1" ht="30" customHeight="1">
      <c r="A65" s="281">
        <v>55</v>
      </c>
      <c r="B65" s="126"/>
      <c r="C65" s="127"/>
      <c r="D65" s="127"/>
      <c r="E65" s="544"/>
      <c r="F65" s="544"/>
      <c r="G65" s="127"/>
      <c r="H65" s="548"/>
      <c r="I65" s="547"/>
      <c r="J65" s="125"/>
      <c r="K65" s="794"/>
      <c r="L65" s="794"/>
      <c r="M65" s="767"/>
      <c r="N65" s="117"/>
      <c r="O65" s="117"/>
      <c r="P65" s="117"/>
      <c r="Q65" s="117"/>
      <c r="R65" s="770"/>
      <c r="S65" s="765"/>
      <c r="T65" s="122"/>
      <c r="U65" s="282">
        <f t="shared" si="0"/>
        <v>0</v>
      </c>
      <c r="V65" s="117"/>
      <c r="W65" s="117"/>
      <c r="X65" s="117"/>
      <c r="Y65" s="118"/>
      <c r="Z65" s="119"/>
      <c r="AA65" s="549"/>
      <c r="AB65" s="117"/>
      <c r="AC65" s="549"/>
      <c r="AD65" s="117"/>
      <c r="AE65" s="117"/>
      <c r="AF65" s="117"/>
      <c r="AG65" s="283">
        <f t="shared" si="1"/>
        <v>0</v>
      </c>
      <c r="AH65" s="284">
        <f t="shared" si="2"/>
        <v>0</v>
      </c>
      <c r="AI65" s="284">
        <f t="shared" si="3"/>
        <v>0</v>
      </c>
      <c r="AJ65" s="117"/>
      <c r="AK65" s="763"/>
      <c r="AL65" s="740"/>
      <c r="AM65" s="736"/>
      <c r="AN65" s="736"/>
      <c r="AO65" s="285"/>
    </row>
    <row r="66" spans="1:41" s="286" customFormat="1" ht="30" customHeight="1">
      <c r="A66" s="281">
        <v>56</v>
      </c>
      <c r="B66" s="126"/>
      <c r="C66" s="127"/>
      <c r="D66" s="127"/>
      <c r="E66" s="544"/>
      <c r="F66" s="544"/>
      <c r="G66" s="127"/>
      <c r="H66" s="548"/>
      <c r="I66" s="547"/>
      <c r="J66" s="125"/>
      <c r="K66" s="794"/>
      <c r="L66" s="794"/>
      <c r="M66" s="767"/>
      <c r="N66" s="117"/>
      <c r="O66" s="117"/>
      <c r="P66" s="117"/>
      <c r="Q66" s="117"/>
      <c r="R66" s="770"/>
      <c r="S66" s="765"/>
      <c r="T66" s="122"/>
      <c r="U66" s="282">
        <f t="shared" si="0"/>
        <v>0</v>
      </c>
      <c r="V66" s="117"/>
      <c r="W66" s="117"/>
      <c r="X66" s="117"/>
      <c r="Y66" s="118"/>
      <c r="Z66" s="119"/>
      <c r="AA66" s="549"/>
      <c r="AB66" s="117"/>
      <c r="AC66" s="549"/>
      <c r="AD66" s="117"/>
      <c r="AE66" s="117"/>
      <c r="AF66" s="117"/>
      <c r="AG66" s="283">
        <f t="shared" si="1"/>
        <v>0</v>
      </c>
      <c r="AH66" s="284">
        <f t="shared" si="2"/>
        <v>0</v>
      </c>
      <c r="AI66" s="284">
        <f t="shared" si="3"/>
        <v>0</v>
      </c>
      <c r="AJ66" s="117"/>
      <c r="AK66" s="763"/>
      <c r="AL66" s="740"/>
      <c r="AM66" s="736"/>
      <c r="AN66" s="736"/>
      <c r="AO66" s="285"/>
    </row>
    <row r="67" spans="1:41" s="286" customFormat="1" ht="30" customHeight="1">
      <c r="A67" s="281">
        <v>57</v>
      </c>
      <c r="B67" s="126"/>
      <c r="C67" s="127"/>
      <c r="D67" s="127"/>
      <c r="E67" s="544"/>
      <c r="F67" s="544"/>
      <c r="G67" s="127"/>
      <c r="H67" s="548"/>
      <c r="I67" s="547"/>
      <c r="J67" s="125"/>
      <c r="K67" s="794"/>
      <c r="L67" s="794"/>
      <c r="M67" s="767"/>
      <c r="N67" s="117"/>
      <c r="O67" s="117"/>
      <c r="P67" s="117"/>
      <c r="Q67" s="117"/>
      <c r="R67" s="770"/>
      <c r="S67" s="765"/>
      <c r="T67" s="123"/>
      <c r="U67" s="282">
        <f t="shared" si="0"/>
        <v>0</v>
      </c>
      <c r="V67" s="117"/>
      <c r="W67" s="117"/>
      <c r="X67" s="117"/>
      <c r="Y67" s="118"/>
      <c r="Z67" s="119"/>
      <c r="AA67" s="549"/>
      <c r="AB67" s="117"/>
      <c r="AC67" s="549"/>
      <c r="AD67" s="117"/>
      <c r="AE67" s="117"/>
      <c r="AF67" s="117"/>
      <c r="AG67" s="283">
        <f t="shared" si="1"/>
        <v>0</v>
      </c>
      <c r="AH67" s="284">
        <f t="shared" si="2"/>
        <v>0</v>
      </c>
      <c r="AI67" s="284">
        <f t="shared" si="3"/>
        <v>0</v>
      </c>
      <c r="AJ67" s="117"/>
      <c r="AK67" s="763"/>
      <c r="AL67" s="740"/>
      <c r="AM67" s="736"/>
      <c r="AN67" s="736"/>
      <c r="AO67" s="285"/>
    </row>
    <row r="68" spans="1:41" s="286" customFormat="1" ht="30" customHeight="1">
      <c r="A68" s="281">
        <v>58</v>
      </c>
      <c r="B68" s="126"/>
      <c r="C68" s="127"/>
      <c r="D68" s="127"/>
      <c r="E68" s="544"/>
      <c r="F68" s="544"/>
      <c r="G68" s="127"/>
      <c r="H68" s="548"/>
      <c r="I68" s="547"/>
      <c r="J68" s="125"/>
      <c r="K68" s="794"/>
      <c r="L68" s="794"/>
      <c r="M68" s="767"/>
      <c r="N68" s="117"/>
      <c r="O68" s="117"/>
      <c r="P68" s="117"/>
      <c r="Q68" s="117"/>
      <c r="R68" s="770"/>
      <c r="S68" s="765"/>
      <c r="T68" s="123"/>
      <c r="U68" s="282">
        <f t="shared" si="0"/>
        <v>0</v>
      </c>
      <c r="V68" s="117"/>
      <c r="W68" s="117"/>
      <c r="X68" s="117"/>
      <c r="Y68" s="118"/>
      <c r="Z68" s="119"/>
      <c r="AA68" s="549"/>
      <c r="AB68" s="117"/>
      <c r="AC68" s="549"/>
      <c r="AD68" s="117"/>
      <c r="AE68" s="117"/>
      <c r="AF68" s="117"/>
      <c r="AG68" s="283">
        <f t="shared" si="1"/>
        <v>0</v>
      </c>
      <c r="AH68" s="284">
        <f t="shared" si="2"/>
        <v>0</v>
      </c>
      <c r="AI68" s="284">
        <f t="shared" si="3"/>
        <v>0</v>
      </c>
      <c r="AJ68" s="117"/>
      <c r="AK68" s="763"/>
      <c r="AL68" s="735"/>
      <c r="AM68" s="736"/>
      <c r="AN68" s="736"/>
      <c r="AO68" s="285"/>
    </row>
    <row r="69" spans="1:41" s="286" customFormat="1" ht="30" customHeight="1">
      <c r="A69" s="281">
        <v>59</v>
      </c>
      <c r="B69" s="126"/>
      <c r="C69" s="127"/>
      <c r="D69" s="127"/>
      <c r="E69" s="544"/>
      <c r="F69" s="544"/>
      <c r="G69" s="127"/>
      <c r="H69" s="548"/>
      <c r="I69" s="547"/>
      <c r="J69" s="125"/>
      <c r="K69" s="794"/>
      <c r="L69" s="794"/>
      <c r="M69" s="767"/>
      <c r="N69" s="117"/>
      <c r="O69" s="117"/>
      <c r="P69" s="117"/>
      <c r="Q69" s="117"/>
      <c r="R69" s="770"/>
      <c r="S69" s="765"/>
      <c r="T69" s="123"/>
      <c r="U69" s="282">
        <f t="shared" si="0"/>
        <v>0</v>
      </c>
      <c r="V69" s="117"/>
      <c r="W69" s="117"/>
      <c r="X69" s="117"/>
      <c r="Y69" s="118"/>
      <c r="Z69" s="119"/>
      <c r="AA69" s="549"/>
      <c r="AB69" s="117"/>
      <c r="AC69" s="549"/>
      <c r="AD69" s="117"/>
      <c r="AE69" s="117"/>
      <c r="AF69" s="117"/>
      <c r="AG69" s="283">
        <f t="shared" si="1"/>
        <v>0</v>
      </c>
      <c r="AH69" s="284">
        <f t="shared" si="2"/>
        <v>0</v>
      </c>
      <c r="AI69" s="284">
        <f t="shared" si="3"/>
        <v>0</v>
      </c>
      <c r="AJ69" s="117"/>
      <c r="AK69" s="763"/>
      <c r="AL69" s="735"/>
      <c r="AM69" s="736"/>
      <c r="AN69" s="736"/>
      <c r="AO69" s="285"/>
    </row>
    <row r="70" spans="1:41" s="286" customFormat="1" ht="30" customHeight="1">
      <c r="A70" s="281">
        <v>60</v>
      </c>
      <c r="B70" s="126"/>
      <c r="C70" s="127"/>
      <c r="D70" s="127"/>
      <c r="E70" s="544"/>
      <c r="F70" s="544"/>
      <c r="G70" s="127"/>
      <c r="H70" s="548"/>
      <c r="I70" s="547"/>
      <c r="J70" s="125"/>
      <c r="K70" s="794"/>
      <c r="L70" s="794"/>
      <c r="M70" s="767"/>
      <c r="N70" s="117"/>
      <c r="O70" s="117"/>
      <c r="P70" s="117"/>
      <c r="Q70" s="117"/>
      <c r="R70" s="770"/>
      <c r="S70" s="765"/>
      <c r="T70" s="123"/>
      <c r="U70" s="282">
        <f t="shared" si="0"/>
        <v>0</v>
      </c>
      <c r="V70" s="117"/>
      <c r="W70" s="117"/>
      <c r="X70" s="117"/>
      <c r="Y70" s="118"/>
      <c r="Z70" s="119"/>
      <c r="AA70" s="549"/>
      <c r="AB70" s="117"/>
      <c r="AC70" s="549"/>
      <c r="AD70" s="117"/>
      <c r="AE70" s="117"/>
      <c r="AF70" s="117"/>
      <c r="AG70" s="283">
        <f t="shared" si="1"/>
        <v>0</v>
      </c>
      <c r="AH70" s="284">
        <f t="shared" si="2"/>
        <v>0</v>
      </c>
      <c r="AI70" s="284">
        <f t="shared" si="3"/>
        <v>0</v>
      </c>
      <c r="AJ70" s="117"/>
      <c r="AK70" s="763"/>
      <c r="AL70" s="735"/>
      <c r="AM70" s="736"/>
      <c r="AN70" s="736"/>
      <c r="AO70" s="285"/>
    </row>
    <row r="71" spans="1:41" s="286" customFormat="1" ht="30" customHeight="1">
      <c r="A71" s="281">
        <v>61</v>
      </c>
      <c r="B71" s="126"/>
      <c r="C71" s="127"/>
      <c r="D71" s="127"/>
      <c r="E71" s="544"/>
      <c r="F71" s="544"/>
      <c r="G71" s="127"/>
      <c r="H71" s="548"/>
      <c r="I71" s="547"/>
      <c r="J71" s="125"/>
      <c r="K71" s="794"/>
      <c r="L71" s="794"/>
      <c r="M71" s="767"/>
      <c r="N71" s="117"/>
      <c r="O71" s="117"/>
      <c r="P71" s="117"/>
      <c r="Q71" s="117"/>
      <c r="R71" s="770"/>
      <c r="S71" s="765"/>
      <c r="T71" s="123"/>
      <c r="U71" s="282">
        <f t="shared" si="0"/>
        <v>0</v>
      </c>
      <c r="V71" s="117"/>
      <c r="W71" s="117"/>
      <c r="X71" s="117"/>
      <c r="Y71" s="118"/>
      <c r="Z71" s="119"/>
      <c r="AA71" s="549"/>
      <c r="AB71" s="117"/>
      <c r="AC71" s="549"/>
      <c r="AD71" s="117"/>
      <c r="AE71" s="117"/>
      <c r="AF71" s="117"/>
      <c r="AG71" s="283">
        <f t="shared" si="1"/>
        <v>0</v>
      </c>
      <c r="AH71" s="284">
        <f t="shared" si="2"/>
        <v>0</v>
      </c>
      <c r="AI71" s="284">
        <f t="shared" si="3"/>
        <v>0</v>
      </c>
      <c r="AJ71" s="117"/>
      <c r="AK71" s="763"/>
      <c r="AL71" s="735"/>
      <c r="AM71" s="736"/>
      <c r="AN71" s="736"/>
      <c r="AO71" s="285"/>
    </row>
    <row r="72" spans="1:41" s="286" customFormat="1" ht="30" customHeight="1">
      <c r="A72" s="281">
        <v>62</v>
      </c>
      <c r="B72" s="128"/>
      <c r="C72" s="127"/>
      <c r="D72" s="127"/>
      <c r="E72" s="544"/>
      <c r="F72" s="545"/>
      <c r="G72" s="127"/>
      <c r="H72" s="548"/>
      <c r="I72" s="547"/>
      <c r="J72" s="125"/>
      <c r="K72" s="794"/>
      <c r="L72" s="794"/>
      <c r="M72" s="767"/>
      <c r="N72" s="117"/>
      <c r="O72" s="117"/>
      <c r="P72" s="117"/>
      <c r="Q72" s="117"/>
      <c r="R72" s="770"/>
      <c r="S72" s="765"/>
      <c r="T72" s="123"/>
      <c r="U72" s="282">
        <f t="shared" si="0"/>
        <v>0</v>
      </c>
      <c r="V72" s="117"/>
      <c r="W72" s="117"/>
      <c r="X72" s="117"/>
      <c r="Y72" s="118"/>
      <c r="Z72" s="119"/>
      <c r="AA72" s="549"/>
      <c r="AB72" s="117"/>
      <c r="AC72" s="549"/>
      <c r="AD72" s="117"/>
      <c r="AE72" s="117"/>
      <c r="AF72" s="117"/>
      <c r="AG72" s="283">
        <f t="shared" si="1"/>
        <v>0</v>
      </c>
      <c r="AH72" s="284">
        <f t="shared" si="2"/>
        <v>0</v>
      </c>
      <c r="AI72" s="284">
        <f t="shared" si="3"/>
        <v>0</v>
      </c>
      <c r="AJ72" s="117"/>
      <c r="AK72" s="763"/>
      <c r="AL72" s="735"/>
      <c r="AM72" s="736"/>
      <c r="AN72" s="736"/>
      <c r="AO72" s="285"/>
    </row>
    <row r="73" spans="1:41" s="286" customFormat="1" ht="30" customHeight="1">
      <c r="A73" s="281">
        <v>63</v>
      </c>
      <c r="B73" s="128"/>
      <c r="C73" s="127"/>
      <c r="D73" s="127"/>
      <c r="E73" s="544"/>
      <c r="F73" s="545"/>
      <c r="G73" s="127"/>
      <c r="H73" s="548"/>
      <c r="I73" s="547"/>
      <c r="J73" s="125"/>
      <c r="K73" s="794"/>
      <c r="L73" s="794"/>
      <c r="M73" s="767"/>
      <c r="N73" s="117"/>
      <c r="O73" s="117"/>
      <c r="P73" s="117"/>
      <c r="Q73" s="117"/>
      <c r="R73" s="770"/>
      <c r="S73" s="765"/>
      <c r="T73" s="123"/>
      <c r="U73" s="282">
        <f t="shared" si="0"/>
        <v>0</v>
      </c>
      <c r="V73" s="117"/>
      <c r="W73" s="117"/>
      <c r="X73" s="117"/>
      <c r="Y73" s="118"/>
      <c r="Z73" s="119"/>
      <c r="AA73" s="549"/>
      <c r="AB73" s="117"/>
      <c r="AC73" s="549"/>
      <c r="AD73" s="117"/>
      <c r="AE73" s="117"/>
      <c r="AF73" s="117"/>
      <c r="AG73" s="283">
        <f t="shared" si="1"/>
        <v>0</v>
      </c>
      <c r="AH73" s="284">
        <f t="shared" si="2"/>
        <v>0</v>
      </c>
      <c r="AI73" s="284">
        <f t="shared" si="3"/>
        <v>0</v>
      </c>
      <c r="AJ73" s="117"/>
      <c r="AK73" s="763"/>
      <c r="AL73" s="735"/>
      <c r="AM73" s="736"/>
      <c r="AN73" s="736"/>
      <c r="AO73" s="285"/>
    </row>
    <row r="74" spans="1:41" s="286" customFormat="1" ht="30" customHeight="1">
      <c r="A74" s="281">
        <v>64</v>
      </c>
      <c r="B74" s="128"/>
      <c r="C74" s="127"/>
      <c r="D74" s="127"/>
      <c r="E74" s="544"/>
      <c r="F74" s="545"/>
      <c r="G74" s="127"/>
      <c r="H74" s="548"/>
      <c r="I74" s="547"/>
      <c r="J74" s="125"/>
      <c r="K74" s="794"/>
      <c r="L74" s="794"/>
      <c r="M74" s="767"/>
      <c r="N74" s="117"/>
      <c r="O74" s="117"/>
      <c r="P74" s="117"/>
      <c r="Q74" s="117"/>
      <c r="R74" s="770"/>
      <c r="S74" s="765"/>
      <c r="T74" s="123"/>
      <c r="U74" s="282">
        <f t="shared" si="0"/>
        <v>0</v>
      </c>
      <c r="V74" s="117"/>
      <c r="W74" s="117"/>
      <c r="X74" s="117"/>
      <c r="Y74" s="118"/>
      <c r="Z74" s="119"/>
      <c r="AA74" s="549"/>
      <c r="AB74" s="117"/>
      <c r="AC74" s="549"/>
      <c r="AD74" s="117"/>
      <c r="AE74" s="117"/>
      <c r="AF74" s="117"/>
      <c r="AG74" s="283">
        <f t="shared" si="1"/>
        <v>0</v>
      </c>
      <c r="AH74" s="284">
        <f t="shared" si="2"/>
        <v>0</v>
      </c>
      <c r="AI74" s="284">
        <f t="shared" si="3"/>
        <v>0</v>
      </c>
      <c r="AJ74" s="117"/>
      <c r="AK74" s="763"/>
      <c r="AL74" s="735"/>
      <c r="AM74" s="736"/>
      <c r="AN74" s="736"/>
      <c r="AO74" s="285"/>
    </row>
    <row r="75" spans="1:41" s="286" customFormat="1" ht="30" customHeight="1">
      <c r="A75" s="281">
        <v>65</v>
      </c>
      <c r="B75" s="128"/>
      <c r="C75" s="127"/>
      <c r="D75" s="127"/>
      <c r="E75" s="544"/>
      <c r="F75" s="545"/>
      <c r="G75" s="127"/>
      <c r="H75" s="548"/>
      <c r="I75" s="547"/>
      <c r="J75" s="125"/>
      <c r="K75" s="794"/>
      <c r="L75" s="794"/>
      <c r="M75" s="767"/>
      <c r="N75" s="117"/>
      <c r="O75" s="117"/>
      <c r="P75" s="117"/>
      <c r="Q75" s="117"/>
      <c r="R75" s="770"/>
      <c r="S75" s="765"/>
      <c r="T75" s="123"/>
      <c r="U75" s="282">
        <f t="shared" si="0"/>
        <v>0</v>
      </c>
      <c r="V75" s="117"/>
      <c r="W75" s="117"/>
      <c r="X75" s="117"/>
      <c r="Y75" s="118"/>
      <c r="Z75" s="119"/>
      <c r="AA75" s="549"/>
      <c r="AB75" s="117"/>
      <c r="AC75" s="549"/>
      <c r="AD75" s="117"/>
      <c r="AE75" s="117"/>
      <c r="AF75" s="117"/>
      <c r="AG75" s="283">
        <f t="shared" si="1"/>
        <v>0</v>
      </c>
      <c r="AH75" s="284">
        <f t="shared" si="2"/>
        <v>0</v>
      </c>
      <c r="AI75" s="284">
        <f t="shared" si="3"/>
        <v>0</v>
      </c>
      <c r="AJ75" s="117"/>
      <c r="AK75" s="763"/>
      <c r="AL75" s="735"/>
      <c r="AM75" s="736"/>
      <c r="AN75" s="736"/>
      <c r="AO75" s="285"/>
    </row>
    <row r="76" spans="1:41" s="286" customFormat="1" ht="30" customHeight="1">
      <c r="A76" s="281">
        <v>66</v>
      </c>
      <c r="B76" s="128"/>
      <c r="C76" s="127"/>
      <c r="D76" s="127"/>
      <c r="E76" s="544"/>
      <c r="F76" s="545"/>
      <c r="G76" s="127"/>
      <c r="H76" s="548"/>
      <c r="I76" s="547"/>
      <c r="J76" s="125"/>
      <c r="K76" s="794"/>
      <c r="L76" s="794"/>
      <c r="M76" s="767"/>
      <c r="N76" s="117"/>
      <c r="O76" s="117"/>
      <c r="P76" s="117"/>
      <c r="Q76" s="117"/>
      <c r="R76" s="770"/>
      <c r="S76" s="765"/>
      <c r="T76" s="123"/>
      <c r="U76" s="282">
        <f t="shared" si="0"/>
        <v>0</v>
      </c>
      <c r="V76" s="117"/>
      <c r="W76" s="117"/>
      <c r="X76" s="117"/>
      <c r="Y76" s="118"/>
      <c r="Z76" s="119"/>
      <c r="AA76" s="549"/>
      <c r="AB76" s="117"/>
      <c r="AC76" s="549"/>
      <c r="AD76" s="117"/>
      <c r="AE76" s="117"/>
      <c r="AF76" s="117"/>
      <c r="AG76" s="283">
        <f t="shared" ref="AG76:AG110" si="4">$O76</f>
        <v>0</v>
      </c>
      <c r="AH76" s="284">
        <f t="shared" ref="AH76:AH110" si="5">$P76</f>
        <v>0</v>
      </c>
      <c r="AI76" s="284">
        <f t="shared" ref="AI76:AI110" si="6">$Q76</f>
        <v>0</v>
      </c>
      <c r="AJ76" s="117"/>
      <c r="AK76" s="763"/>
      <c r="AL76" s="735"/>
      <c r="AM76" s="736"/>
      <c r="AN76" s="736"/>
      <c r="AO76" s="285"/>
    </row>
    <row r="77" spans="1:41" s="286" customFormat="1" ht="30" customHeight="1">
      <c r="A77" s="281">
        <v>67</v>
      </c>
      <c r="B77" s="128"/>
      <c r="C77" s="127"/>
      <c r="D77" s="127"/>
      <c r="E77" s="544"/>
      <c r="F77" s="545"/>
      <c r="G77" s="127"/>
      <c r="H77" s="548"/>
      <c r="I77" s="547"/>
      <c r="J77" s="125"/>
      <c r="K77" s="794"/>
      <c r="L77" s="794"/>
      <c r="M77" s="767"/>
      <c r="N77" s="117"/>
      <c r="O77" s="117"/>
      <c r="P77" s="117"/>
      <c r="Q77" s="117"/>
      <c r="R77" s="770"/>
      <c r="S77" s="765"/>
      <c r="T77" s="123"/>
      <c r="U77" s="282">
        <f t="shared" si="0"/>
        <v>0</v>
      </c>
      <c r="V77" s="117"/>
      <c r="W77" s="117"/>
      <c r="X77" s="117"/>
      <c r="Y77" s="118"/>
      <c r="Z77" s="119"/>
      <c r="AA77" s="549"/>
      <c r="AB77" s="117"/>
      <c r="AC77" s="549"/>
      <c r="AD77" s="117"/>
      <c r="AE77" s="117"/>
      <c r="AF77" s="117"/>
      <c r="AG77" s="283">
        <f t="shared" si="4"/>
        <v>0</v>
      </c>
      <c r="AH77" s="284">
        <f t="shared" si="5"/>
        <v>0</v>
      </c>
      <c r="AI77" s="284">
        <f t="shared" si="6"/>
        <v>0</v>
      </c>
      <c r="AJ77" s="117"/>
      <c r="AK77" s="763"/>
      <c r="AL77" s="735"/>
      <c r="AM77" s="736"/>
      <c r="AN77" s="736"/>
      <c r="AO77" s="285"/>
    </row>
    <row r="78" spans="1:41" s="286" customFormat="1" ht="30" customHeight="1">
      <c r="A78" s="281">
        <v>68</v>
      </c>
      <c r="B78" s="128"/>
      <c r="C78" s="127"/>
      <c r="D78" s="127"/>
      <c r="E78" s="544"/>
      <c r="F78" s="545"/>
      <c r="G78" s="127"/>
      <c r="H78" s="548"/>
      <c r="I78" s="547"/>
      <c r="J78" s="125"/>
      <c r="K78" s="794"/>
      <c r="L78" s="794"/>
      <c r="M78" s="767"/>
      <c r="N78" s="117"/>
      <c r="O78" s="117"/>
      <c r="P78" s="117"/>
      <c r="Q78" s="117"/>
      <c r="R78" s="770"/>
      <c r="S78" s="765"/>
      <c r="T78" s="123"/>
      <c r="U78" s="282">
        <f t="shared" si="0"/>
        <v>0</v>
      </c>
      <c r="V78" s="117"/>
      <c r="W78" s="117"/>
      <c r="X78" s="117"/>
      <c r="Y78" s="118"/>
      <c r="Z78" s="119"/>
      <c r="AA78" s="549"/>
      <c r="AB78" s="117"/>
      <c r="AC78" s="549"/>
      <c r="AD78" s="117"/>
      <c r="AE78" s="117"/>
      <c r="AF78" s="117"/>
      <c r="AG78" s="283">
        <f t="shared" si="4"/>
        <v>0</v>
      </c>
      <c r="AH78" s="284">
        <f t="shared" si="5"/>
        <v>0</v>
      </c>
      <c r="AI78" s="284">
        <f t="shared" si="6"/>
        <v>0</v>
      </c>
      <c r="AJ78" s="117"/>
      <c r="AK78" s="763"/>
      <c r="AL78" s="735"/>
      <c r="AM78" s="736"/>
      <c r="AN78" s="736"/>
      <c r="AO78" s="285"/>
    </row>
    <row r="79" spans="1:41" s="286" customFormat="1" ht="30" customHeight="1">
      <c r="A79" s="281">
        <v>69</v>
      </c>
      <c r="B79" s="128"/>
      <c r="C79" s="127"/>
      <c r="D79" s="127"/>
      <c r="E79" s="544"/>
      <c r="F79" s="545"/>
      <c r="G79" s="127"/>
      <c r="H79" s="548"/>
      <c r="I79" s="547"/>
      <c r="J79" s="125"/>
      <c r="K79" s="794"/>
      <c r="L79" s="794"/>
      <c r="M79" s="767"/>
      <c r="N79" s="117"/>
      <c r="O79" s="117"/>
      <c r="P79" s="117"/>
      <c r="Q79" s="117"/>
      <c r="R79" s="770"/>
      <c r="S79" s="765"/>
      <c r="T79" s="123"/>
      <c r="U79" s="282">
        <f t="shared" si="0"/>
        <v>0</v>
      </c>
      <c r="V79" s="117"/>
      <c r="W79" s="117"/>
      <c r="X79" s="117"/>
      <c r="Y79" s="118"/>
      <c r="Z79" s="119"/>
      <c r="AA79" s="549"/>
      <c r="AB79" s="117"/>
      <c r="AC79" s="549"/>
      <c r="AD79" s="117"/>
      <c r="AE79" s="117"/>
      <c r="AF79" s="117"/>
      <c r="AG79" s="283">
        <f t="shared" si="4"/>
        <v>0</v>
      </c>
      <c r="AH79" s="284">
        <f t="shared" si="5"/>
        <v>0</v>
      </c>
      <c r="AI79" s="284">
        <f t="shared" si="6"/>
        <v>0</v>
      </c>
      <c r="AJ79" s="117"/>
      <c r="AK79" s="763"/>
      <c r="AL79" s="735"/>
      <c r="AM79" s="736"/>
      <c r="AN79" s="736"/>
      <c r="AO79" s="285"/>
    </row>
    <row r="80" spans="1:41" s="286" customFormat="1" ht="30" customHeight="1">
      <c r="A80" s="281">
        <v>70</v>
      </c>
      <c r="B80" s="128"/>
      <c r="C80" s="127"/>
      <c r="D80" s="127"/>
      <c r="E80" s="544"/>
      <c r="F80" s="545"/>
      <c r="G80" s="127"/>
      <c r="H80" s="548"/>
      <c r="I80" s="547"/>
      <c r="J80" s="125"/>
      <c r="K80" s="794"/>
      <c r="L80" s="794"/>
      <c r="M80" s="767"/>
      <c r="N80" s="117"/>
      <c r="O80" s="117"/>
      <c r="P80" s="117"/>
      <c r="Q80" s="117"/>
      <c r="R80" s="770"/>
      <c r="S80" s="765"/>
      <c r="T80" s="123"/>
      <c r="U80" s="282">
        <f t="shared" si="0"/>
        <v>0</v>
      </c>
      <c r="V80" s="117"/>
      <c r="W80" s="117"/>
      <c r="X80" s="117"/>
      <c r="Y80" s="118"/>
      <c r="Z80" s="119"/>
      <c r="AA80" s="549"/>
      <c r="AB80" s="117"/>
      <c r="AC80" s="549"/>
      <c r="AD80" s="117"/>
      <c r="AE80" s="117"/>
      <c r="AF80" s="117"/>
      <c r="AG80" s="283">
        <f t="shared" si="4"/>
        <v>0</v>
      </c>
      <c r="AH80" s="284">
        <f t="shared" si="5"/>
        <v>0</v>
      </c>
      <c r="AI80" s="284">
        <f t="shared" si="6"/>
        <v>0</v>
      </c>
      <c r="AJ80" s="117"/>
      <c r="AK80" s="763"/>
      <c r="AL80" s="735"/>
      <c r="AM80" s="736"/>
      <c r="AN80" s="736"/>
      <c r="AO80" s="285"/>
    </row>
    <row r="81" spans="1:41" s="286" customFormat="1" ht="30" customHeight="1">
      <c r="A81" s="281">
        <v>71</v>
      </c>
      <c r="B81" s="128"/>
      <c r="C81" s="127"/>
      <c r="D81" s="127"/>
      <c r="E81" s="544"/>
      <c r="F81" s="545"/>
      <c r="G81" s="127"/>
      <c r="H81" s="548"/>
      <c r="I81" s="547"/>
      <c r="J81" s="125"/>
      <c r="K81" s="794"/>
      <c r="L81" s="794"/>
      <c r="M81" s="767"/>
      <c r="N81" s="117"/>
      <c r="O81" s="117"/>
      <c r="P81" s="117"/>
      <c r="Q81" s="117"/>
      <c r="R81" s="770"/>
      <c r="S81" s="765"/>
      <c r="T81" s="123"/>
      <c r="U81" s="282">
        <f t="shared" si="0"/>
        <v>0</v>
      </c>
      <c r="V81" s="117"/>
      <c r="W81" s="117"/>
      <c r="X81" s="117"/>
      <c r="Y81" s="118"/>
      <c r="Z81" s="119"/>
      <c r="AA81" s="549"/>
      <c r="AB81" s="117"/>
      <c r="AC81" s="549"/>
      <c r="AD81" s="117"/>
      <c r="AE81" s="117"/>
      <c r="AF81" s="117"/>
      <c r="AG81" s="283">
        <f t="shared" si="4"/>
        <v>0</v>
      </c>
      <c r="AH81" s="284">
        <f t="shared" si="5"/>
        <v>0</v>
      </c>
      <c r="AI81" s="284">
        <f t="shared" si="6"/>
        <v>0</v>
      </c>
      <c r="AJ81" s="117"/>
      <c r="AK81" s="763"/>
      <c r="AL81" s="735"/>
      <c r="AM81" s="736"/>
      <c r="AN81" s="736"/>
      <c r="AO81" s="285"/>
    </row>
    <row r="82" spans="1:41" s="286" customFormat="1" ht="30" customHeight="1">
      <c r="A82" s="281">
        <v>72</v>
      </c>
      <c r="B82" s="128"/>
      <c r="C82" s="127"/>
      <c r="D82" s="127"/>
      <c r="E82" s="544"/>
      <c r="F82" s="545"/>
      <c r="G82" s="127"/>
      <c r="H82" s="548"/>
      <c r="I82" s="547"/>
      <c r="J82" s="125"/>
      <c r="K82" s="794"/>
      <c r="L82" s="794"/>
      <c r="M82" s="767"/>
      <c r="N82" s="117"/>
      <c r="O82" s="117"/>
      <c r="P82" s="117"/>
      <c r="Q82" s="117"/>
      <c r="R82" s="770"/>
      <c r="S82" s="765"/>
      <c r="T82" s="123"/>
      <c r="U82" s="282">
        <f t="shared" si="0"/>
        <v>0</v>
      </c>
      <c r="V82" s="117"/>
      <c r="W82" s="117"/>
      <c r="X82" s="117"/>
      <c r="Y82" s="118"/>
      <c r="Z82" s="119"/>
      <c r="AA82" s="549"/>
      <c r="AB82" s="117"/>
      <c r="AC82" s="549"/>
      <c r="AD82" s="117"/>
      <c r="AE82" s="117"/>
      <c r="AF82" s="117"/>
      <c r="AG82" s="283">
        <f t="shared" si="4"/>
        <v>0</v>
      </c>
      <c r="AH82" s="284">
        <f t="shared" si="5"/>
        <v>0</v>
      </c>
      <c r="AI82" s="284">
        <f t="shared" si="6"/>
        <v>0</v>
      </c>
      <c r="AJ82" s="117"/>
      <c r="AK82" s="763"/>
      <c r="AL82" s="735"/>
      <c r="AM82" s="736"/>
      <c r="AN82" s="736"/>
      <c r="AO82" s="285"/>
    </row>
    <row r="83" spans="1:41" s="286" customFormat="1" ht="30" customHeight="1">
      <c r="A83" s="281">
        <v>73</v>
      </c>
      <c r="B83" s="128"/>
      <c r="C83" s="127"/>
      <c r="D83" s="127"/>
      <c r="E83" s="544"/>
      <c r="F83" s="545"/>
      <c r="G83" s="127"/>
      <c r="H83" s="548"/>
      <c r="I83" s="547"/>
      <c r="J83" s="125"/>
      <c r="K83" s="794"/>
      <c r="L83" s="794"/>
      <c r="M83" s="767"/>
      <c r="N83" s="117"/>
      <c r="O83" s="117"/>
      <c r="P83" s="117"/>
      <c r="Q83" s="117"/>
      <c r="R83" s="770"/>
      <c r="S83" s="765"/>
      <c r="T83" s="123"/>
      <c r="U83" s="282">
        <f t="shared" si="0"/>
        <v>0</v>
      </c>
      <c r="V83" s="117"/>
      <c r="W83" s="117"/>
      <c r="X83" s="117"/>
      <c r="Y83" s="118"/>
      <c r="Z83" s="119"/>
      <c r="AA83" s="549"/>
      <c r="AB83" s="117"/>
      <c r="AC83" s="549"/>
      <c r="AD83" s="117"/>
      <c r="AE83" s="117"/>
      <c r="AF83" s="117"/>
      <c r="AG83" s="283">
        <f t="shared" si="4"/>
        <v>0</v>
      </c>
      <c r="AH83" s="284">
        <f t="shared" si="5"/>
        <v>0</v>
      </c>
      <c r="AI83" s="284">
        <f t="shared" si="6"/>
        <v>0</v>
      </c>
      <c r="AJ83" s="117"/>
      <c r="AK83" s="763"/>
      <c r="AL83" s="735"/>
      <c r="AM83" s="736"/>
      <c r="AN83" s="736"/>
      <c r="AO83" s="285"/>
    </row>
    <row r="84" spans="1:41" s="286" customFormat="1" ht="30" customHeight="1">
      <c r="A84" s="281">
        <v>74</v>
      </c>
      <c r="B84" s="128"/>
      <c r="C84" s="127"/>
      <c r="D84" s="127"/>
      <c r="E84" s="544"/>
      <c r="F84" s="545"/>
      <c r="G84" s="127"/>
      <c r="H84" s="548"/>
      <c r="I84" s="547"/>
      <c r="J84" s="125"/>
      <c r="K84" s="794"/>
      <c r="L84" s="794"/>
      <c r="M84" s="767"/>
      <c r="N84" s="117"/>
      <c r="O84" s="117"/>
      <c r="P84" s="117"/>
      <c r="Q84" s="117"/>
      <c r="R84" s="770"/>
      <c r="S84" s="765"/>
      <c r="T84" s="123"/>
      <c r="U84" s="282">
        <f t="shared" si="0"/>
        <v>0</v>
      </c>
      <c r="V84" s="117"/>
      <c r="W84" s="117"/>
      <c r="X84" s="117"/>
      <c r="Y84" s="118"/>
      <c r="Z84" s="119"/>
      <c r="AA84" s="549"/>
      <c r="AB84" s="117"/>
      <c r="AC84" s="549"/>
      <c r="AD84" s="117"/>
      <c r="AE84" s="117"/>
      <c r="AF84" s="117"/>
      <c r="AG84" s="283">
        <f t="shared" si="4"/>
        <v>0</v>
      </c>
      <c r="AH84" s="284">
        <f t="shared" si="5"/>
        <v>0</v>
      </c>
      <c r="AI84" s="284">
        <f t="shared" si="6"/>
        <v>0</v>
      </c>
      <c r="AJ84" s="117"/>
      <c r="AK84" s="763"/>
      <c r="AL84" s="735"/>
      <c r="AM84" s="736"/>
      <c r="AN84" s="736"/>
      <c r="AO84" s="285"/>
    </row>
    <row r="85" spans="1:41" s="286" customFormat="1" ht="30" customHeight="1">
      <c r="A85" s="281">
        <v>75</v>
      </c>
      <c r="B85" s="128"/>
      <c r="C85" s="127"/>
      <c r="D85" s="127"/>
      <c r="E85" s="544"/>
      <c r="F85" s="545"/>
      <c r="G85" s="127"/>
      <c r="H85" s="548"/>
      <c r="I85" s="547"/>
      <c r="J85" s="125"/>
      <c r="K85" s="794"/>
      <c r="L85" s="794"/>
      <c r="M85" s="767"/>
      <c r="N85" s="117"/>
      <c r="O85" s="117"/>
      <c r="P85" s="117"/>
      <c r="Q85" s="117"/>
      <c r="R85" s="770"/>
      <c r="S85" s="765"/>
      <c r="T85" s="123"/>
      <c r="U85" s="282">
        <f t="shared" si="0"/>
        <v>0</v>
      </c>
      <c r="V85" s="117"/>
      <c r="W85" s="117"/>
      <c r="X85" s="117"/>
      <c r="Y85" s="118"/>
      <c r="Z85" s="119"/>
      <c r="AA85" s="549"/>
      <c r="AB85" s="117"/>
      <c r="AC85" s="549"/>
      <c r="AD85" s="117"/>
      <c r="AE85" s="117"/>
      <c r="AF85" s="117"/>
      <c r="AG85" s="283">
        <f t="shared" si="4"/>
        <v>0</v>
      </c>
      <c r="AH85" s="284">
        <f t="shared" si="5"/>
        <v>0</v>
      </c>
      <c r="AI85" s="284">
        <f t="shared" si="6"/>
        <v>0</v>
      </c>
      <c r="AJ85" s="117"/>
      <c r="AK85" s="763"/>
      <c r="AL85" s="735"/>
      <c r="AM85" s="736"/>
      <c r="AN85" s="736"/>
      <c r="AO85" s="285"/>
    </row>
    <row r="86" spans="1:41" s="286" customFormat="1" ht="30" customHeight="1">
      <c r="A86" s="281">
        <v>76</v>
      </c>
      <c r="B86" s="128"/>
      <c r="C86" s="127"/>
      <c r="D86" s="127"/>
      <c r="E86" s="544"/>
      <c r="F86" s="545"/>
      <c r="G86" s="127"/>
      <c r="H86" s="548"/>
      <c r="I86" s="547"/>
      <c r="J86" s="125"/>
      <c r="K86" s="794"/>
      <c r="L86" s="794"/>
      <c r="M86" s="767"/>
      <c r="N86" s="117"/>
      <c r="O86" s="117"/>
      <c r="P86" s="117"/>
      <c r="Q86" s="117"/>
      <c r="R86" s="770"/>
      <c r="S86" s="765"/>
      <c r="T86" s="123"/>
      <c r="U86" s="282">
        <f t="shared" si="0"/>
        <v>0</v>
      </c>
      <c r="V86" s="117"/>
      <c r="W86" s="117"/>
      <c r="X86" s="117"/>
      <c r="Y86" s="118"/>
      <c r="Z86" s="119"/>
      <c r="AA86" s="549"/>
      <c r="AB86" s="117"/>
      <c r="AC86" s="549"/>
      <c r="AD86" s="117"/>
      <c r="AE86" s="117"/>
      <c r="AF86" s="117"/>
      <c r="AG86" s="283">
        <f t="shared" si="4"/>
        <v>0</v>
      </c>
      <c r="AH86" s="284">
        <f t="shared" si="5"/>
        <v>0</v>
      </c>
      <c r="AI86" s="284">
        <f t="shared" si="6"/>
        <v>0</v>
      </c>
      <c r="AJ86" s="117"/>
      <c r="AK86" s="763"/>
      <c r="AL86" s="735"/>
      <c r="AM86" s="736"/>
      <c r="AN86" s="736"/>
      <c r="AO86" s="285"/>
    </row>
    <row r="87" spans="1:41" s="286" customFormat="1" ht="30" customHeight="1">
      <c r="A87" s="281">
        <v>77</v>
      </c>
      <c r="B87" s="128"/>
      <c r="C87" s="127"/>
      <c r="D87" s="127"/>
      <c r="E87" s="544"/>
      <c r="F87" s="545"/>
      <c r="G87" s="127"/>
      <c r="H87" s="548"/>
      <c r="I87" s="547"/>
      <c r="J87" s="125"/>
      <c r="K87" s="794"/>
      <c r="L87" s="794"/>
      <c r="M87" s="767"/>
      <c r="N87" s="117"/>
      <c r="O87" s="117"/>
      <c r="P87" s="117"/>
      <c r="Q87" s="117"/>
      <c r="R87" s="770"/>
      <c r="S87" s="765"/>
      <c r="T87" s="123"/>
      <c r="U87" s="282">
        <f t="shared" si="0"/>
        <v>0</v>
      </c>
      <c r="V87" s="117"/>
      <c r="W87" s="117"/>
      <c r="X87" s="117"/>
      <c r="Y87" s="118"/>
      <c r="Z87" s="119"/>
      <c r="AA87" s="549"/>
      <c r="AB87" s="117"/>
      <c r="AC87" s="549"/>
      <c r="AD87" s="117"/>
      <c r="AE87" s="117"/>
      <c r="AF87" s="117"/>
      <c r="AG87" s="283">
        <f t="shared" si="4"/>
        <v>0</v>
      </c>
      <c r="AH87" s="284">
        <f t="shared" si="5"/>
        <v>0</v>
      </c>
      <c r="AI87" s="284">
        <f t="shared" si="6"/>
        <v>0</v>
      </c>
      <c r="AJ87" s="117"/>
      <c r="AK87" s="763"/>
      <c r="AL87" s="735"/>
      <c r="AM87" s="736"/>
      <c r="AN87" s="736"/>
      <c r="AO87" s="285"/>
    </row>
    <row r="88" spans="1:41" s="286" customFormat="1" ht="30" customHeight="1">
      <c r="A88" s="281">
        <v>78</v>
      </c>
      <c r="B88" s="128"/>
      <c r="C88" s="127"/>
      <c r="D88" s="127"/>
      <c r="E88" s="544"/>
      <c r="F88" s="545"/>
      <c r="G88" s="127"/>
      <c r="H88" s="548"/>
      <c r="I88" s="547"/>
      <c r="J88" s="125"/>
      <c r="K88" s="794"/>
      <c r="L88" s="794"/>
      <c r="M88" s="767"/>
      <c r="N88" s="117"/>
      <c r="O88" s="117"/>
      <c r="P88" s="117"/>
      <c r="Q88" s="117"/>
      <c r="R88" s="770"/>
      <c r="S88" s="765"/>
      <c r="T88" s="123"/>
      <c r="U88" s="282">
        <f t="shared" si="0"/>
        <v>0</v>
      </c>
      <c r="V88" s="117"/>
      <c r="W88" s="117"/>
      <c r="X88" s="117"/>
      <c r="Y88" s="118"/>
      <c r="Z88" s="119"/>
      <c r="AA88" s="549"/>
      <c r="AB88" s="117"/>
      <c r="AC88" s="549"/>
      <c r="AD88" s="117"/>
      <c r="AE88" s="117"/>
      <c r="AF88" s="117"/>
      <c r="AG88" s="283">
        <f t="shared" si="4"/>
        <v>0</v>
      </c>
      <c r="AH88" s="284">
        <f t="shared" si="5"/>
        <v>0</v>
      </c>
      <c r="AI88" s="284">
        <f t="shared" si="6"/>
        <v>0</v>
      </c>
      <c r="AJ88" s="117"/>
      <c r="AK88" s="763"/>
      <c r="AL88" s="735"/>
      <c r="AM88" s="736"/>
      <c r="AN88" s="736"/>
      <c r="AO88" s="285"/>
    </row>
    <row r="89" spans="1:41" s="286" customFormat="1" ht="30" customHeight="1">
      <c r="A89" s="281">
        <v>79</v>
      </c>
      <c r="B89" s="128"/>
      <c r="C89" s="127"/>
      <c r="D89" s="127"/>
      <c r="E89" s="544"/>
      <c r="F89" s="545"/>
      <c r="G89" s="127"/>
      <c r="H89" s="548"/>
      <c r="I89" s="547"/>
      <c r="J89" s="125"/>
      <c r="K89" s="794"/>
      <c r="L89" s="794"/>
      <c r="M89" s="767"/>
      <c r="N89" s="117"/>
      <c r="O89" s="117"/>
      <c r="P89" s="117"/>
      <c r="Q89" s="117"/>
      <c r="R89" s="770"/>
      <c r="S89" s="765"/>
      <c r="T89" s="123"/>
      <c r="U89" s="282">
        <f t="shared" si="0"/>
        <v>0</v>
      </c>
      <c r="V89" s="117"/>
      <c r="W89" s="117"/>
      <c r="X89" s="117"/>
      <c r="Y89" s="118"/>
      <c r="Z89" s="119"/>
      <c r="AA89" s="549"/>
      <c r="AB89" s="117"/>
      <c r="AC89" s="549"/>
      <c r="AD89" s="117"/>
      <c r="AE89" s="117"/>
      <c r="AF89" s="117"/>
      <c r="AG89" s="283">
        <f t="shared" si="4"/>
        <v>0</v>
      </c>
      <c r="AH89" s="284">
        <f t="shared" si="5"/>
        <v>0</v>
      </c>
      <c r="AI89" s="284">
        <f t="shared" si="6"/>
        <v>0</v>
      </c>
      <c r="AJ89" s="117"/>
      <c r="AK89" s="763"/>
      <c r="AL89" s="735"/>
      <c r="AM89" s="736"/>
      <c r="AN89" s="736"/>
      <c r="AO89" s="285"/>
    </row>
    <row r="90" spans="1:41" s="286" customFormat="1" ht="30" customHeight="1">
      <c r="A90" s="281">
        <v>80</v>
      </c>
      <c r="B90" s="128"/>
      <c r="C90" s="127"/>
      <c r="D90" s="127"/>
      <c r="E90" s="544"/>
      <c r="F90" s="545"/>
      <c r="G90" s="127"/>
      <c r="H90" s="548"/>
      <c r="I90" s="547"/>
      <c r="J90" s="125"/>
      <c r="K90" s="794"/>
      <c r="L90" s="794"/>
      <c r="M90" s="767"/>
      <c r="N90" s="117"/>
      <c r="O90" s="117"/>
      <c r="P90" s="117"/>
      <c r="Q90" s="117"/>
      <c r="R90" s="770"/>
      <c r="S90" s="765"/>
      <c r="T90" s="123"/>
      <c r="U90" s="282">
        <f t="shared" si="0"/>
        <v>0</v>
      </c>
      <c r="V90" s="117"/>
      <c r="W90" s="117"/>
      <c r="X90" s="117"/>
      <c r="Y90" s="118"/>
      <c r="Z90" s="119"/>
      <c r="AA90" s="549"/>
      <c r="AB90" s="117"/>
      <c r="AC90" s="549"/>
      <c r="AD90" s="117"/>
      <c r="AE90" s="117"/>
      <c r="AF90" s="117"/>
      <c r="AG90" s="283">
        <f t="shared" si="4"/>
        <v>0</v>
      </c>
      <c r="AH90" s="284">
        <f t="shared" si="5"/>
        <v>0</v>
      </c>
      <c r="AI90" s="284">
        <f t="shared" si="6"/>
        <v>0</v>
      </c>
      <c r="AJ90" s="117"/>
      <c r="AK90" s="763"/>
      <c r="AL90" s="735"/>
      <c r="AM90" s="736"/>
      <c r="AN90" s="736"/>
      <c r="AO90" s="285"/>
    </row>
    <row r="91" spans="1:41" s="286" customFormat="1" ht="30" customHeight="1">
      <c r="A91" s="281">
        <v>81</v>
      </c>
      <c r="B91" s="128"/>
      <c r="C91" s="127"/>
      <c r="D91" s="127"/>
      <c r="E91" s="544"/>
      <c r="F91" s="545"/>
      <c r="G91" s="127"/>
      <c r="H91" s="548"/>
      <c r="I91" s="547"/>
      <c r="J91" s="125"/>
      <c r="K91" s="794"/>
      <c r="L91" s="794"/>
      <c r="M91" s="767"/>
      <c r="N91" s="117"/>
      <c r="O91" s="117"/>
      <c r="P91" s="117"/>
      <c r="Q91" s="117"/>
      <c r="R91" s="770"/>
      <c r="S91" s="765"/>
      <c r="T91" s="123"/>
      <c r="U91" s="282">
        <f t="shared" si="0"/>
        <v>0</v>
      </c>
      <c r="V91" s="117"/>
      <c r="W91" s="117"/>
      <c r="X91" s="117"/>
      <c r="Y91" s="118"/>
      <c r="Z91" s="119"/>
      <c r="AA91" s="549"/>
      <c r="AB91" s="117"/>
      <c r="AC91" s="549"/>
      <c r="AD91" s="117"/>
      <c r="AE91" s="117"/>
      <c r="AF91" s="117"/>
      <c r="AG91" s="283">
        <f t="shared" si="4"/>
        <v>0</v>
      </c>
      <c r="AH91" s="284">
        <f t="shared" si="5"/>
        <v>0</v>
      </c>
      <c r="AI91" s="284">
        <f t="shared" si="6"/>
        <v>0</v>
      </c>
      <c r="AJ91" s="117"/>
      <c r="AK91" s="763"/>
      <c r="AL91" s="735"/>
      <c r="AM91" s="736"/>
      <c r="AN91" s="736"/>
      <c r="AO91" s="285"/>
    </row>
    <row r="92" spans="1:41" s="286" customFormat="1" ht="30" customHeight="1">
      <c r="A92" s="281">
        <v>82</v>
      </c>
      <c r="B92" s="128"/>
      <c r="C92" s="127"/>
      <c r="D92" s="127"/>
      <c r="E92" s="544"/>
      <c r="F92" s="545"/>
      <c r="G92" s="127"/>
      <c r="H92" s="548"/>
      <c r="I92" s="547"/>
      <c r="J92" s="125"/>
      <c r="K92" s="794"/>
      <c r="L92" s="794"/>
      <c r="M92" s="767"/>
      <c r="N92" s="117"/>
      <c r="O92" s="117"/>
      <c r="P92" s="117"/>
      <c r="Q92" s="117"/>
      <c r="R92" s="770"/>
      <c r="S92" s="765"/>
      <c r="T92" s="123"/>
      <c r="U92" s="282">
        <f t="shared" si="0"/>
        <v>0</v>
      </c>
      <c r="V92" s="117"/>
      <c r="W92" s="117"/>
      <c r="X92" s="117"/>
      <c r="Y92" s="118"/>
      <c r="Z92" s="119"/>
      <c r="AA92" s="549"/>
      <c r="AB92" s="117"/>
      <c r="AC92" s="549"/>
      <c r="AD92" s="117"/>
      <c r="AE92" s="117"/>
      <c r="AF92" s="117"/>
      <c r="AG92" s="283">
        <f t="shared" si="4"/>
        <v>0</v>
      </c>
      <c r="AH92" s="284">
        <f t="shared" si="5"/>
        <v>0</v>
      </c>
      <c r="AI92" s="284">
        <f t="shared" si="6"/>
        <v>0</v>
      </c>
      <c r="AJ92" s="117"/>
      <c r="AK92" s="763"/>
      <c r="AL92" s="735"/>
      <c r="AM92" s="736"/>
      <c r="AN92" s="736"/>
      <c r="AO92" s="285"/>
    </row>
    <row r="93" spans="1:41" s="286" customFormat="1" ht="30" customHeight="1">
      <c r="A93" s="281">
        <v>83</v>
      </c>
      <c r="B93" s="128"/>
      <c r="C93" s="127"/>
      <c r="D93" s="127"/>
      <c r="E93" s="544"/>
      <c r="F93" s="545"/>
      <c r="G93" s="127"/>
      <c r="H93" s="548"/>
      <c r="I93" s="547"/>
      <c r="J93" s="125"/>
      <c r="K93" s="794"/>
      <c r="L93" s="794"/>
      <c r="M93" s="767"/>
      <c r="N93" s="117"/>
      <c r="O93" s="117"/>
      <c r="P93" s="117"/>
      <c r="Q93" s="117"/>
      <c r="R93" s="770"/>
      <c r="S93" s="765"/>
      <c r="T93" s="123"/>
      <c r="U93" s="282">
        <f t="shared" si="0"/>
        <v>0</v>
      </c>
      <c r="V93" s="117"/>
      <c r="W93" s="117"/>
      <c r="X93" s="117"/>
      <c r="Y93" s="118"/>
      <c r="Z93" s="119"/>
      <c r="AA93" s="549"/>
      <c r="AB93" s="117"/>
      <c r="AC93" s="549"/>
      <c r="AD93" s="117"/>
      <c r="AE93" s="117"/>
      <c r="AF93" s="117"/>
      <c r="AG93" s="283">
        <f t="shared" si="4"/>
        <v>0</v>
      </c>
      <c r="AH93" s="284">
        <f t="shared" si="5"/>
        <v>0</v>
      </c>
      <c r="AI93" s="284">
        <f t="shared" si="6"/>
        <v>0</v>
      </c>
      <c r="AJ93" s="117"/>
      <c r="AK93" s="763"/>
      <c r="AL93" s="735"/>
      <c r="AM93" s="736"/>
      <c r="AN93" s="736"/>
      <c r="AO93" s="285"/>
    </row>
    <row r="94" spans="1:41" s="286" customFormat="1" ht="30" customHeight="1">
      <c r="A94" s="281">
        <v>84</v>
      </c>
      <c r="B94" s="128"/>
      <c r="C94" s="127"/>
      <c r="D94" s="127"/>
      <c r="E94" s="544"/>
      <c r="F94" s="545"/>
      <c r="G94" s="127"/>
      <c r="H94" s="548"/>
      <c r="I94" s="547"/>
      <c r="J94" s="125"/>
      <c r="K94" s="794"/>
      <c r="L94" s="794"/>
      <c r="M94" s="767"/>
      <c r="N94" s="117"/>
      <c r="O94" s="117"/>
      <c r="P94" s="117"/>
      <c r="Q94" s="117"/>
      <c r="R94" s="770"/>
      <c r="S94" s="765"/>
      <c r="T94" s="123"/>
      <c r="U94" s="282">
        <f t="shared" si="0"/>
        <v>0</v>
      </c>
      <c r="V94" s="117"/>
      <c r="W94" s="117"/>
      <c r="X94" s="117"/>
      <c r="Y94" s="118"/>
      <c r="Z94" s="119"/>
      <c r="AA94" s="549"/>
      <c r="AB94" s="117"/>
      <c r="AC94" s="549"/>
      <c r="AD94" s="117"/>
      <c r="AE94" s="117"/>
      <c r="AF94" s="117"/>
      <c r="AG94" s="283">
        <f t="shared" si="4"/>
        <v>0</v>
      </c>
      <c r="AH94" s="284">
        <f t="shared" si="5"/>
        <v>0</v>
      </c>
      <c r="AI94" s="284">
        <f t="shared" si="6"/>
        <v>0</v>
      </c>
      <c r="AJ94" s="117"/>
      <c r="AK94" s="763"/>
      <c r="AL94" s="735"/>
      <c r="AM94" s="736"/>
      <c r="AN94" s="736"/>
      <c r="AO94" s="285"/>
    </row>
    <row r="95" spans="1:41" s="286" customFormat="1" ht="30" customHeight="1">
      <c r="A95" s="281">
        <v>85</v>
      </c>
      <c r="B95" s="128"/>
      <c r="C95" s="127"/>
      <c r="D95" s="127"/>
      <c r="E95" s="544"/>
      <c r="F95" s="545"/>
      <c r="G95" s="127"/>
      <c r="H95" s="548"/>
      <c r="I95" s="547"/>
      <c r="J95" s="125"/>
      <c r="K95" s="794"/>
      <c r="L95" s="794"/>
      <c r="M95" s="767"/>
      <c r="N95" s="117"/>
      <c r="O95" s="117"/>
      <c r="P95" s="117"/>
      <c r="Q95" s="117"/>
      <c r="R95" s="770"/>
      <c r="S95" s="765"/>
      <c r="T95" s="123"/>
      <c r="U95" s="282">
        <f t="shared" si="0"/>
        <v>0</v>
      </c>
      <c r="V95" s="117"/>
      <c r="W95" s="117"/>
      <c r="X95" s="117"/>
      <c r="Y95" s="118"/>
      <c r="Z95" s="119"/>
      <c r="AA95" s="549"/>
      <c r="AB95" s="117"/>
      <c r="AC95" s="549"/>
      <c r="AD95" s="117"/>
      <c r="AE95" s="117"/>
      <c r="AF95" s="117"/>
      <c r="AG95" s="283">
        <f t="shared" si="4"/>
        <v>0</v>
      </c>
      <c r="AH95" s="284">
        <f t="shared" si="5"/>
        <v>0</v>
      </c>
      <c r="AI95" s="284">
        <f t="shared" si="6"/>
        <v>0</v>
      </c>
      <c r="AJ95" s="117"/>
      <c r="AK95" s="763"/>
      <c r="AL95" s="735"/>
      <c r="AM95" s="736"/>
      <c r="AN95" s="736"/>
      <c r="AO95" s="285"/>
    </row>
    <row r="96" spans="1:41" s="286" customFormat="1" ht="30" customHeight="1">
      <c r="A96" s="281">
        <v>86</v>
      </c>
      <c r="B96" s="128"/>
      <c r="C96" s="127"/>
      <c r="D96" s="127"/>
      <c r="E96" s="544"/>
      <c r="F96" s="545"/>
      <c r="G96" s="127"/>
      <c r="H96" s="548"/>
      <c r="I96" s="547"/>
      <c r="J96" s="125"/>
      <c r="K96" s="794"/>
      <c r="L96" s="794"/>
      <c r="M96" s="767"/>
      <c r="N96" s="117"/>
      <c r="O96" s="117"/>
      <c r="P96" s="117"/>
      <c r="Q96" s="117"/>
      <c r="R96" s="770"/>
      <c r="S96" s="765"/>
      <c r="T96" s="123"/>
      <c r="U96" s="282">
        <f t="shared" si="0"/>
        <v>0</v>
      </c>
      <c r="V96" s="117"/>
      <c r="W96" s="117"/>
      <c r="X96" s="117"/>
      <c r="Y96" s="118"/>
      <c r="Z96" s="119"/>
      <c r="AA96" s="549"/>
      <c r="AB96" s="117"/>
      <c r="AC96" s="549"/>
      <c r="AD96" s="117"/>
      <c r="AE96" s="117"/>
      <c r="AF96" s="117"/>
      <c r="AG96" s="283">
        <f t="shared" si="4"/>
        <v>0</v>
      </c>
      <c r="AH96" s="284">
        <f t="shared" si="5"/>
        <v>0</v>
      </c>
      <c r="AI96" s="284">
        <f t="shared" si="6"/>
        <v>0</v>
      </c>
      <c r="AJ96" s="117"/>
      <c r="AK96" s="763"/>
      <c r="AL96" s="735"/>
      <c r="AM96" s="736"/>
      <c r="AN96" s="736"/>
      <c r="AO96" s="285"/>
    </row>
    <row r="97" spans="1:41" s="286" customFormat="1" ht="30" customHeight="1">
      <c r="A97" s="281">
        <v>87</v>
      </c>
      <c r="B97" s="128"/>
      <c r="C97" s="127"/>
      <c r="D97" s="127"/>
      <c r="E97" s="544"/>
      <c r="F97" s="545"/>
      <c r="G97" s="127"/>
      <c r="H97" s="548"/>
      <c r="I97" s="547"/>
      <c r="J97" s="125"/>
      <c r="K97" s="794"/>
      <c r="L97" s="794"/>
      <c r="M97" s="767"/>
      <c r="N97" s="117"/>
      <c r="O97" s="117"/>
      <c r="P97" s="117"/>
      <c r="Q97" s="117"/>
      <c r="R97" s="770"/>
      <c r="S97" s="765"/>
      <c r="T97" s="123"/>
      <c r="U97" s="282">
        <f t="shared" si="0"/>
        <v>0</v>
      </c>
      <c r="V97" s="117"/>
      <c r="W97" s="117"/>
      <c r="X97" s="117"/>
      <c r="Y97" s="118"/>
      <c r="Z97" s="119"/>
      <c r="AA97" s="549"/>
      <c r="AB97" s="117"/>
      <c r="AC97" s="549"/>
      <c r="AD97" s="117"/>
      <c r="AE97" s="117"/>
      <c r="AF97" s="117"/>
      <c r="AG97" s="283">
        <f t="shared" si="4"/>
        <v>0</v>
      </c>
      <c r="AH97" s="284">
        <f t="shared" si="5"/>
        <v>0</v>
      </c>
      <c r="AI97" s="284">
        <f t="shared" si="6"/>
        <v>0</v>
      </c>
      <c r="AJ97" s="117"/>
      <c r="AK97" s="763"/>
      <c r="AL97" s="735"/>
      <c r="AM97" s="736"/>
      <c r="AN97" s="736"/>
      <c r="AO97" s="285"/>
    </row>
    <row r="98" spans="1:41" s="286" customFormat="1" ht="30" customHeight="1">
      <c r="A98" s="281">
        <v>88</v>
      </c>
      <c r="B98" s="128"/>
      <c r="C98" s="127"/>
      <c r="D98" s="127"/>
      <c r="E98" s="544"/>
      <c r="F98" s="545"/>
      <c r="G98" s="127"/>
      <c r="H98" s="548"/>
      <c r="I98" s="547"/>
      <c r="J98" s="125"/>
      <c r="K98" s="794"/>
      <c r="L98" s="794"/>
      <c r="M98" s="767"/>
      <c r="N98" s="117"/>
      <c r="O98" s="117"/>
      <c r="P98" s="117"/>
      <c r="Q98" s="117"/>
      <c r="R98" s="770"/>
      <c r="S98" s="765"/>
      <c r="T98" s="123"/>
      <c r="U98" s="282">
        <f t="shared" si="0"/>
        <v>0</v>
      </c>
      <c r="V98" s="117"/>
      <c r="W98" s="117"/>
      <c r="X98" s="117"/>
      <c r="Y98" s="118"/>
      <c r="Z98" s="119"/>
      <c r="AA98" s="549"/>
      <c r="AB98" s="117"/>
      <c r="AC98" s="549"/>
      <c r="AD98" s="117"/>
      <c r="AE98" s="117"/>
      <c r="AF98" s="117"/>
      <c r="AG98" s="283">
        <f t="shared" si="4"/>
        <v>0</v>
      </c>
      <c r="AH98" s="284">
        <f t="shared" si="5"/>
        <v>0</v>
      </c>
      <c r="AI98" s="284">
        <f t="shared" si="6"/>
        <v>0</v>
      </c>
      <c r="AJ98" s="117"/>
      <c r="AK98" s="763"/>
      <c r="AL98" s="735"/>
      <c r="AM98" s="736"/>
      <c r="AN98" s="736"/>
      <c r="AO98" s="285"/>
    </row>
    <row r="99" spans="1:41" s="286" customFormat="1" ht="30" customHeight="1">
      <c r="A99" s="281">
        <v>89</v>
      </c>
      <c r="B99" s="128"/>
      <c r="C99" s="127"/>
      <c r="D99" s="127"/>
      <c r="E99" s="544"/>
      <c r="F99" s="545"/>
      <c r="G99" s="127"/>
      <c r="H99" s="548"/>
      <c r="I99" s="547"/>
      <c r="J99" s="125"/>
      <c r="K99" s="794"/>
      <c r="L99" s="794"/>
      <c r="M99" s="767"/>
      <c r="N99" s="117"/>
      <c r="O99" s="117"/>
      <c r="P99" s="117"/>
      <c r="Q99" s="117"/>
      <c r="R99" s="770"/>
      <c r="S99" s="765"/>
      <c r="T99" s="123"/>
      <c r="U99" s="282">
        <f t="shared" si="0"/>
        <v>0</v>
      </c>
      <c r="V99" s="117"/>
      <c r="W99" s="117"/>
      <c r="X99" s="117"/>
      <c r="Y99" s="118"/>
      <c r="Z99" s="119"/>
      <c r="AA99" s="549"/>
      <c r="AB99" s="117"/>
      <c r="AC99" s="549"/>
      <c r="AD99" s="117"/>
      <c r="AE99" s="117"/>
      <c r="AF99" s="117"/>
      <c r="AG99" s="283">
        <f t="shared" si="4"/>
        <v>0</v>
      </c>
      <c r="AH99" s="284">
        <f t="shared" si="5"/>
        <v>0</v>
      </c>
      <c r="AI99" s="284">
        <f t="shared" si="6"/>
        <v>0</v>
      </c>
      <c r="AJ99" s="117"/>
      <c r="AK99" s="763"/>
      <c r="AL99" s="735"/>
      <c r="AM99" s="736"/>
      <c r="AN99" s="736"/>
      <c r="AO99" s="285"/>
    </row>
    <row r="100" spans="1:41" s="286" customFormat="1" ht="30" customHeight="1">
      <c r="A100" s="281">
        <v>90</v>
      </c>
      <c r="B100" s="128"/>
      <c r="C100" s="127"/>
      <c r="D100" s="127"/>
      <c r="E100" s="544"/>
      <c r="F100" s="545"/>
      <c r="G100" s="127"/>
      <c r="H100" s="548"/>
      <c r="I100" s="547"/>
      <c r="J100" s="125"/>
      <c r="K100" s="794"/>
      <c r="L100" s="794"/>
      <c r="M100" s="767"/>
      <c r="N100" s="117"/>
      <c r="O100" s="117"/>
      <c r="P100" s="117"/>
      <c r="Q100" s="117"/>
      <c r="R100" s="770"/>
      <c r="S100" s="765"/>
      <c r="T100" s="123"/>
      <c r="U100" s="282">
        <f t="shared" si="0"/>
        <v>0</v>
      </c>
      <c r="V100" s="117"/>
      <c r="W100" s="117"/>
      <c r="X100" s="117"/>
      <c r="Y100" s="118"/>
      <c r="Z100" s="119"/>
      <c r="AA100" s="549"/>
      <c r="AB100" s="117"/>
      <c r="AC100" s="549"/>
      <c r="AD100" s="117"/>
      <c r="AE100" s="117"/>
      <c r="AF100" s="117"/>
      <c r="AG100" s="283">
        <f t="shared" si="4"/>
        <v>0</v>
      </c>
      <c r="AH100" s="284">
        <f t="shared" si="5"/>
        <v>0</v>
      </c>
      <c r="AI100" s="284">
        <f t="shared" si="6"/>
        <v>0</v>
      </c>
      <c r="AJ100" s="117"/>
      <c r="AK100" s="763"/>
      <c r="AL100" s="735"/>
      <c r="AM100" s="736"/>
      <c r="AN100" s="736"/>
      <c r="AO100" s="285"/>
    </row>
    <row r="101" spans="1:41" s="286" customFormat="1" ht="30" customHeight="1">
      <c r="A101" s="281">
        <v>91</v>
      </c>
      <c r="B101" s="128"/>
      <c r="C101" s="127"/>
      <c r="D101" s="127"/>
      <c r="E101" s="544"/>
      <c r="F101" s="545"/>
      <c r="G101" s="127"/>
      <c r="H101" s="548"/>
      <c r="I101" s="547"/>
      <c r="J101" s="125"/>
      <c r="K101" s="794"/>
      <c r="L101" s="794"/>
      <c r="M101" s="767"/>
      <c r="N101" s="117"/>
      <c r="O101" s="117"/>
      <c r="P101" s="117"/>
      <c r="Q101" s="117"/>
      <c r="R101" s="770"/>
      <c r="S101" s="765"/>
      <c r="T101" s="123"/>
      <c r="U101" s="282">
        <f t="shared" si="0"/>
        <v>0</v>
      </c>
      <c r="V101" s="117"/>
      <c r="W101" s="117"/>
      <c r="X101" s="117"/>
      <c r="Y101" s="118"/>
      <c r="Z101" s="119"/>
      <c r="AA101" s="549"/>
      <c r="AB101" s="117"/>
      <c r="AC101" s="549"/>
      <c r="AD101" s="117"/>
      <c r="AE101" s="117"/>
      <c r="AF101" s="117"/>
      <c r="AG101" s="283">
        <f t="shared" si="4"/>
        <v>0</v>
      </c>
      <c r="AH101" s="284">
        <f t="shared" si="5"/>
        <v>0</v>
      </c>
      <c r="AI101" s="284">
        <f t="shared" si="6"/>
        <v>0</v>
      </c>
      <c r="AJ101" s="117"/>
      <c r="AK101" s="763"/>
      <c r="AL101" s="735"/>
      <c r="AM101" s="736"/>
      <c r="AN101" s="736"/>
      <c r="AO101" s="285"/>
    </row>
    <row r="102" spans="1:41" s="286" customFormat="1" ht="30" customHeight="1">
      <c r="A102" s="281">
        <v>92</v>
      </c>
      <c r="B102" s="128"/>
      <c r="C102" s="127"/>
      <c r="D102" s="127"/>
      <c r="E102" s="544"/>
      <c r="F102" s="545"/>
      <c r="G102" s="127"/>
      <c r="H102" s="548"/>
      <c r="I102" s="547"/>
      <c r="J102" s="125"/>
      <c r="K102" s="794"/>
      <c r="L102" s="794"/>
      <c r="M102" s="767"/>
      <c r="N102" s="117"/>
      <c r="O102" s="117"/>
      <c r="P102" s="117"/>
      <c r="Q102" s="117"/>
      <c r="R102" s="770"/>
      <c r="S102" s="765"/>
      <c r="T102" s="123"/>
      <c r="U102" s="282">
        <f t="shared" si="0"/>
        <v>0</v>
      </c>
      <c r="V102" s="117"/>
      <c r="W102" s="117"/>
      <c r="X102" s="117"/>
      <c r="Y102" s="118"/>
      <c r="Z102" s="119"/>
      <c r="AA102" s="549"/>
      <c r="AB102" s="117"/>
      <c r="AC102" s="549"/>
      <c r="AD102" s="117"/>
      <c r="AE102" s="117"/>
      <c r="AF102" s="117"/>
      <c r="AG102" s="283">
        <f t="shared" si="4"/>
        <v>0</v>
      </c>
      <c r="AH102" s="284">
        <f t="shared" si="5"/>
        <v>0</v>
      </c>
      <c r="AI102" s="284">
        <f t="shared" si="6"/>
        <v>0</v>
      </c>
      <c r="AJ102" s="117"/>
      <c r="AK102" s="763"/>
      <c r="AL102" s="735"/>
      <c r="AM102" s="736"/>
      <c r="AN102" s="736"/>
      <c r="AO102" s="285"/>
    </row>
    <row r="103" spans="1:41" s="286" customFormat="1" ht="30" customHeight="1">
      <c r="A103" s="281">
        <v>93</v>
      </c>
      <c r="B103" s="128"/>
      <c r="C103" s="127"/>
      <c r="D103" s="127"/>
      <c r="E103" s="544"/>
      <c r="F103" s="545"/>
      <c r="G103" s="127"/>
      <c r="H103" s="548"/>
      <c r="I103" s="547"/>
      <c r="J103" s="125"/>
      <c r="K103" s="794"/>
      <c r="L103" s="794"/>
      <c r="M103" s="767"/>
      <c r="N103" s="117"/>
      <c r="O103" s="117"/>
      <c r="P103" s="117"/>
      <c r="Q103" s="117"/>
      <c r="R103" s="770"/>
      <c r="S103" s="765"/>
      <c r="T103" s="123"/>
      <c r="U103" s="282">
        <f t="shared" si="0"/>
        <v>0</v>
      </c>
      <c r="V103" s="117"/>
      <c r="W103" s="117"/>
      <c r="X103" s="117"/>
      <c r="Y103" s="118"/>
      <c r="Z103" s="119"/>
      <c r="AA103" s="549"/>
      <c r="AB103" s="117"/>
      <c r="AC103" s="549"/>
      <c r="AD103" s="117"/>
      <c r="AE103" s="117"/>
      <c r="AF103" s="117"/>
      <c r="AG103" s="283">
        <f t="shared" si="4"/>
        <v>0</v>
      </c>
      <c r="AH103" s="284">
        <f t="shared" si="5"/>
        <v>0</v>
      </c>
      <c r="AI103" s="284">
        <f t="shared" si="6"/>
        <v>0</v>
      </c>
      <c r="AJ103" s="117"/>
      <c r="AK103" s="763"/>
      <c r="AL103" s="735"/>
      <c r="AM103" s="736"/>
      <c r="AN103" s="736"/>
      <c r="AO103" s="285"/>
    </row>
    <row r="104" spans="1:41" s="286" customFormat="1" ht="30" customHeight="1">
      <c r="A104" s="281">
        <v>94</v>
      </c>
      <c r="B104" s="128"/>
      <c r="C104" s="127"/>
      <c r="D104" s="127"/>
      <c r="E104" s="544"/>
      <c r="F104" s="545"/>
      <c r="G104" s="127"/>
      <c r="H104" s="548"/>
      <c r="I104" s="547"/>
      <c r="J104" s="125"/>
      <c r="K104" s="794"/>
      <c r="L104" s="794"/>
      <c r="M104" s="767"/>
      <c r="N104" s="117"/>
      <c r="O104" s="117"/>
      <c r="P104" s="117"/>
      <c r="Q104" s="117"/>
      <c r="R104" s="770"/>
      <c r="S104" s="765"/>
      <c r="T104" s="123"/>
      <c r="U104" s="282">
        <f t="shared" si="0"/>
        <v>0</v>
      </c>
      <c r="V104" s="117"/>
      <c r="W104" s="117"/>
      <c r="X104" s="117"/>
      <c r="Y104" s="118"/>
      <c r="Z104" s="119"/>
      <c r="AA104" s="549"/>
      <c r="AB104" s="117"/>
      <c r="AC104" s="549"/>
      <c r="AD104" s="117"/>
      <c r="AE104" s="117"/>
      <c r="AF104" s="117"/>
      <c r="AG104" s="283">
        <f t="shared" si="4"/>
        <v>0</v>
      </c>
      <c r="AH104" s="284">
        <f t="shared" si="5"/>
        <v>0</v>
      </c>
      <c r="AI104" s="284">
        <f t="shared" si="6"/>
        <v>0</v>
      </c>
      <c r="AJ104" s="117"/>
      <c r="AK104" s="763"/>
      <c r="AL104" s="735"/>
      <c r="AM104" s="736"/>
      <c r="AN104" s="736"/>
      <c r="AO104" s="285"/>
    </row>
    <row r="105" spans="1:41" s="286" customFormat="1" ht="30" customHeight="1">
      <c r="A105" s="281">
        <v>95</v>
      </c>
      <c r="B105" s="128"/>
      <c r="C105" s="127"/>
      <c r="D105" s="127"/>
      <c r="E105" s="544"/>
      <c r="F105" s="545"/>
      <c r="G105" s="127"/>
      <c r="H105" s="548"/>
      <c r="I105" s="547"/>
      <c r="J105" s="125"/>
      <c r="K105" s="794"/>
      <c r="L105" s="794"/>
      <c r="M105" s="767"/>
      <c r="N105" s="117"/>
      <c r="O105" s="117"/>
      <c r="P105" s="117"/>
      <c r="Q105" s="117"/>
      <c r="R105" s="770"/>
      <c r="S105" s="765"/>
      <c r="T105" s="123"/>
      <c r="U105" s="282">
        <f t="shared" si="0"/>
        <v>0</v>
      </c>
      <c r="V105" s="117"/>
      <c r="W105" s="117"/>
      <c r="X105" s="117"/>
      <c r="Y105" s="118"/>
      <c r="Z105" s="119"/>
      <c r="AA105" s="549"/>
      <c r="AB105" s="117"/>
      <c r="AC105" s="549"/>
      <c r="AD105" s="117"/>
      <c r="AE105" s="117"/>
      <c r="AF105" s="117"/>
      <c r="AG105" s="283">
        <f t="shared" si="4"/>
        <v>0</v>
      </c>
      <c r="AH105" s="284">
        <f t="shared" si="5"/>
        <v>0</v>
      </c>
      <c r="AI105" s="284">
        <f t="shared" si="6"/>
        <v>0</v>
      </c>
      <c r="AJ105" s="117"/>
      <c r="AK105" s="763"/>
      <c r="AL105" s="735"/>
      <c r="AM105" s="736"/>
      <c r="AN105" s="736"/>
      <c r="AO105" s="285"/>
    </row>
    <row r="106" spans="1:41" s="286" customFormat="1" ht="30" customHeight="1">
      <c r="A106" s="281">
        <v>96</v>
      </c>
      <c r="B106" s="128"/>
      <c r="C106" s="127"/>
      <c r="D106" s="127"/>
      <c r="E106" s="544"/>
      <c r="F106" s="545"/>
      <c r="G106" s="127"/>
      <c r="H106" s="548"/>
      <c r="I106" s="547"/>
      <c r="J106" s="125"/>
      <c r="K106" s="794"/>
      <c r="L106" s="794"/>
      <c r="M106" s="767"/>
      <c r="N106" s="117"/>
      <c r="O106" s="117"/>
      <c r="P106" s="117"/>
      <c r="Q106" s="117"/>
      <c r="R106" s="770"/>
      <c r="S106" s="765"/>
      <c r="T106" s="123"/>
      <c r="U106" s="282">
        <f t="shared" si="0"/>
        <v>0</v>
      </c>
      <c r="V106" s="117"/>
      <c r="W106" s="117"/>
      <c r="X106" s="117"/>
      <c r="Y106" s="118"/>
      <c r="Z106" s="119"/>
      <c r="AA106" s="549"/>
      <c r="AB106" s="117"/>
      <c r="AC106" s="549"/>
      <c r="AD106" s="117"/>
      <c r="AE106" s="117"/>
      <c r="AF106" s="117"/>
      <c r="AG106" s="283">
        <f t="shared" si="4"/>
        <v>0</v>
      </c>
      <c r="AH106" s="284">
        <f t="shared" si="5"/>
        <v>0</v>
      </c>
      <c r="AI106" s="284">
        <f t="shared" si="6"/>
        <v>0</v>
      </c>
      <c r="AJ106" s="117"/>
      <c r="AK106" s="763"/>
      <c r="AL106" s="735"/>
      <c r="AM106" s="736"/>
      <c r="AN106" s="736"/>
      <c r="AO106" s="285"/>
    </row>
    <row r="107" spans="1:41" s="286" customFormat="1" ht="30" customHeight="1">
      <c r="A107" s="281">
        <v>97</v>
      </c>
      <c r="B107" s="128"/>
      <c r="C107" s="127"/>
      <c r="D107" s="127"/>
      <c r="E107" s="544"/>
      <c r="F107" s="545"/>
      <c r="G107" s="127"/>
      <c r="H107" s="548"/>
      <c r="I107" s="547"/>
      <c r="J107" s="125"/>
      <c r="K107" s="794"/>
      <c r="L107" s="794"/>
      <c r="M107" s="767"/>
      <c r="N107" s="117"/>
      <c r="O107" s="117"/>
      <c r="P107" s="117"/>
      <c r="Q107" s="117"/>
      <c r="R107" s="770"/>
      <c r="S107" s="765"/>
      <c r="T107" s="123"/>
      <c r="U107" s="282">
        <f t="shared" si="0"/>
        <v>0</v>
      </c>
      <c r="V107" s="117"/>
      <c r="W107" s="117"/>
      <c r="X107" s="117"/>
      <c r="Y107" s="118"/>
      <c r="Z107" s="119"/>
      <c r="AA107" s="549"/>
      <c r="AB107" s="117"/>
      <c r="AC107" s="549"/>
      <c r="AD107" s="117"/>
      <c r="AE107" s="117"/>
      <c r="AF107" s="117"/>
      <c r="AG107" s="283">
        <f t="shared" si="4"/>
        <v>0</v>
      </c>
      <c r="AH107" s="284">
        <f t="shared" si="5"/>
        <v>0</v>
      </c>
      <c r="AI107" s="284">
        <f t="shared" si="6"/>
        <v>0</v>
      </c>
      <c r="AJ107" s="117"/>
      <c r="AK107" s="763"/>
      <c r="AL107" s="735"/>
      <c r="AM107" s="736"/>
      <c r="AN107" s="736"/>
      <c r="AO107" s="285"/>
    </row>
    <row r="108" spans="1:41" s="286" customFormat="1" ht="30" customHeight="1">
      <c r="A108" s="281">
        <v>98</v>
      </c>
      <c r="B108" s="128"/>
      <c r="C108" s="127"/>
      <c r="D108" s="127"/>
      <c r="E108" s="544"/>
      <c r="F108" s="545"/>
      <c r="G108" s="127"/>
      <c r="H108" s="548"/>
      <c r="I108" s="547"/>
      <c r="J108" s="125"/>
      <c r="K108" s="794"/>
      <c r="L108" s="794"/>
      <c r="M108" s="767"/>
      <c r="N108" s="117"/>
      <c r="O108" s="117"/>
      <c r="P108" s="117"/>
      <c r="Q108" s="117"/>
      <c r="R108" s="770"/>
      <c r="S108" s="765"/>
      <c r="T108" s="123"/>
      <c r="U108" s="282">
        <f t="shared" si="0"/>
        <v>0</v>
      </c>
      <c r="V108" s="117"/>
      <c r="W108" s="117"/>
      <c r="X108" s="117"/>
      <c r="Y108" s="118"/>
      <c r="Z108" s="119"/>
      <c r="AA108" s="549"/>
      <c r="AB108" s="117"/>
      <c r="AC108" s="549"/>
      <c r="AD108" s="117"/>
      <c r="AE108" s="117"/>
      <c r="AF108" s="117"/>
      <c r="AG108" s="283">
        <f t="shared" si="4"/>
        <v>0</v>
      </c>
      <c r="AH108" s="284">
        <f t="shared" si="5"/>
        <v>0</v>
      </c>
      <c r="AI108" s="284">
        <f t="shared" si="6"/>
        <v>0</v>
      </c>
      <c r="AJ108" s="117"/>
      <c r="AK108" s="763"/>
      <c r="AL108" s="735"/>
      <c r="AM108" s="736"/>
      <c r="AN108" s="736"/>
      <c r="AO108" s="285"/>
    </row>
    <row r="109" spans="1:41" s="286" customFormat="1" ht="30" customHeight="1">
      <c r="A109" s="281">
        <v>99</v>
      </c>
      <c r="B109" s="128"/>
      <c r="C109" s="127"/>
      <c r="D109" s="127"/>
      <c r="E109" s="544"/>
      <c r="F109" s="545"/>
      <c r="G109" s="127"/>
      <c r="H109" s="548"/>
      <c r="I109" s="547"/>
      <c r="J109" s="125"/>
      <c r="K109" s="794"/>
      <c r="L109" s="794"/>
      <c r="M109" s="767"/>
      <c r="N109" s="117"/>
      <c r="O109" s="117"/>
      <c r="P109" s="117"/>
      <c r="Q109" s="117"/>
      <c r="R109" s="770"/>
      <c r="S109" s="765"/>
      <c r="T109" s="123"/>
      <c r="U109" s="282">
        <f t="shared" si="0"/>
        <v>0</v>
      </c>
      <c r="V109" s="117"/>
      <c r="W109" s="117"/>
      <c r="X109" s="117"/>
      <c r="Y109" s="118"/>
      <c r="Z109" s="119"/>
      <c r="AA109" s="549"/>
      <c r="AB109" s="117"/>
      <c r="AC109" s="549"/>
      <c r="AD109" s="117"/>
      <c r="AE109" s="117"/>
      <c r="AF109" s="117"/>
      <c r="AG109" s="283">
        <f t="shared" si="4"/>
        <v>0</v>
      </c>
      <c r="AH109" s="284">
        <f t="shared" si="5"/>
        <v>0</v>
      </c>
      <c r="AI109" s="284">
        <f t="shared" si="6"/>
        <v>0</v>
      </c>
      <c r="AJ109" s="117"/>
      <c r="AK109" s="763"/>
      <c r="AL109" s="735"/>
      <c r="AM109" s="736"/>
      <c r="AN109" s="736"/>
      <c r="AO109" s="285"/>
    </row>
    <row r="110" spans="1:41" s="286" customFormat="1" ht="30" customHeight="1">
      <c r="A110" s="281">
        <v>100</v>
      </c>
      <c r="B110" s="129"/>
      <c r="C110" s="127"/>
      <c r="D110" s="127"/>
      <c r="E110" s="544"/>
      <c r="F110" s="545"/>
      <c r="G110" s="127"/>
      <c r="H110" s="548"/>
      <c r="I110" s="547"/>
      <c r="J110" s="125"/>
      <c r="K110" s="794"/>
      <c r="L110" s="794"/>
      <c r="M110" s="768"/>
      <c r="N110" s="117"/>
      <c r="O110" s="117"/>
      <c r="P110" s="117"/>
      <c r="Q110" s="117"/>
      <c r="R110" s="771"/>
      <c r="S110" s="765"/>
      <c r="T110" s="124"/>
      <c r="U110" s="282">
        <f t="shared" si="0"/>
        <v>0</v>
      </c>
      <c r="V110" s="120"/>
      <c r="W110" s="120"/>
      <c r="X110" s="120"/>
      <c r="Y110" s="121"/>
      <c r="Z110" s="119"/>
      <c r="AA110" s="549"/>
      <c r="AB110" s="117"/>
      <c r="AC110" s="549"/>
      <c r="AD110" s="117"/>
      <c r="AE110" s="117"/>
      <c r="AF110" s="117"/>
      <c r="AG110" s="283">
        <f t="shared" si="4"/>
        <v>0</v>
      </c>
      <c r="AH110" s="284">
        <f t="shared" si="5"/>
        <v>0</v>
      </c>
      <c r="AI110" s="284">
        <f t="shared" si="6"/>
        <v>0</v>
      </c>
      <c r="AJ110" s="117"/>
      <c r="AK110" s="764"/>
      <c r="AL110" s="735"/>
      <c r="AM110" s="736"/>
      <c r="AN110" s="736"/>
      <c r="AO110" s="285"/>
    </row>
    <row r="111" spans="1:41" s="286" customFormat="1" ht="36.75" customHeight="1" thickBot="1">
      <c r="A111" s="287"/>
      <c r="B111" s="779" t="s">
        <v>3092</v>
      </c>
      <c r="C111" s="779"/>
      <c r="D111" s="779"/>
      <c r="E111" s="779"/>
      <c r="F111" s="779"/>
      <c r="G111" s="779"/>
      <c r="H111" s="779"/>
      <c r="I111" s="779"/>
      <c r="J111" s="288">
        <f>SUM(J11:J110)</f>
        <v>0</v>
      </c>
      <c r="K111" s="318"/>
      <c r="L111" s="319">
        <f>IFERROR(K111*①入力シート!G50,0)</f>
        <v>0</v>
      </c>
      <c r="M111" s="320"/>
      <c r="N111" s="289">
        <f>SUM(N11:N110)</f>
        <v>0</v>
      </c>
      <c r="O111" s="289">
        <f>SUM(O11:O110)</f>
        <v>0</v>
      </c>
      <c r="P111" s="289">
        <f>SUM(P11:P110)</f>
        <v>0</v>
      </c>
      <c r="Q111" s="289">
        <f>SUM(Q11:Q110)</f>
        <v>0</v>
      </c>
      <c r="R111" s="289">
        <f>J111-(K111-L111)-M111-N111+O111+P111+Q111</f>
        <v>0</v>
      </c>
      <c r="S111" s="290"/>
      <c r="T111" s="288">
        <f>SUM(T11:T110)</f>
        <v>0</v>
      </c>
      <c r="U111" s="289">
        <f>SUM(V111:X111)</f>
        <v>0</v>
      </c>
      <c r="V111" s="289">
        <f>SUM(V11:V110)</f>
        <v>0</v>
      </c>
      <c r="W111" s="289">
        <f>SUM(W11:W110)</f>
        <v>0</v>
      </c>
      <c r="X111" s="289">
        <f>SUM(X11:X110)</f>
        <v>0</v>
      </c>
      <c r="Y111" s="291">
        <f>SUM(Y11:Y110)</f>
        <v>0</v>
      </c>
      <c r="Z111" s="292"/>
      <c r="AA111" s="292"/>
      <c r="AB111" s="289">
        <f>SUM(AB11:AB110)</f>
        <v>0</v>
      </c>
      <c r="AC111" s="292"/>
      <c r="AD111" s="289">
        <f t="shared" ref="AD111:AI111" si="7">SUM(AD11:AD110)</f>
        <v>0</v>
      </c>
      <c r="AE111" s="289">
        <f t="shared" si="7"/>
        <v>0</v>
      </c>
      <c r="AF111" s="293">
        <f t="shared" si="7"/>
        <v>0</v>
      </c>
      <c r="AG111" s="294">
        <f t="shared" si="7"/>
        <v>0</v>
      </c>
      <c r="AH111" s="294">
        <f t="shared" si="7"/>
        <v>0</v>
      </c>
      <c r="AI111" s="294">
        <f t="shared" si="7"/>
        <v>0</v>
      </c>
      <c r="AJ111" s="294">
        <f>SUM(AJ11:AJ110)</f>
        <v>0</v>
      </c>
      <c r="AK111" s="293">
        <f>T111-U111-Y111-AB111-AD111-AE111-AF111-AG111-AH111-AI111+AJ111</f>
        <v>0</v>
      </c>
      <c r="AL111" s="760"/>
      <c r="AM111" s="761"/>
      <c r="AN111" s="761"/>
      <c r="AO111" s="285"/>
    </row>
    <row r="112" spans="1:41" ht="15.75" customHeight="1">
      <c r="O112" s="251"/>
      <c r="P112" s="251"/>
      <c r="Q112" s="251"/>
      <c r="AE112" s="787" t="s">
        <v>285</v>
      </c>
      <c r="AF112" s="787"/>
    </row>
    <row r="113" spans="1:49" ht="37.5" customHeight="1">
      <c r="A113" s="295" t="s">
        <v>61</v>
      </c>
      <c r="O113" s="251"/>
      <c r="P113" s="251"/>
      <c r="Q113" s="251"/>
      <c r="AE113" s="788" t="e">
        <f>(AE111+AF111)*(①入力シート!G49/(①入力シート!G48+①入力シート!G49))</f>
        <v>#DIV/0!</v>
      </c>
      <c r="AF113" s="789"/>
      <c r="AG113" s="783" t="s">
        <v>3049</v>
      </c>
      <c r="AH113" s="784"/>
      <c r="AI113" s="785"/>
      <c r="AJ113" s="296"/>
    </row>
    <row r="114" spans="1:49" ht="37.5" customHeight="1" thickBot="1">
      <c r="A114" s="792" t="s">
        <v>296</v>
      </c>
      <c r="B114" s="792"/>
      <c r="C114" s="792"/>
      <c r="D114" s="792"/>
      <c r="E114" s="792"/>
      <c r="F114" s="792"/>
      <c r="G114" s="792"/>
      <c r="H114" s="792"/>
      <c r="I114" s="792"/>
      <c r="J114" s="792"/>
      <c r="K114" s="792"/>
      <c r="L114" s="792"/>
      <c r="M114" s="792"/>
      <c r="N114" s="792"/>
      <c r="O114" s="792"/>
      <c r="P114" s="792"/>
      <c r="Q114" s="251"/>
      <c r="AE114" s="786" t="s">
        <v>284</v>
      </c>
      <c r="AF114" s="786"/>
    </row>
    <row r="115" spans="1:49" s="286" customFormat="1" ht="69.75" customHeight="1" thickBot="1">
      <c r="A115" s="790" t="s">
        <v>298</v>
      </c>
      <c r="B115" s="790"/>
      <c r="C115" s="790"/>
      <c r="D115" s="790"/>
      <c r="E115" s="790"/>
      <c r="F115" s="790"/>
      <c r="G115" s="790"/>
      <c r="H115" s="790"/>
      <c r="I115" s="790"/>
      <c r="J115" s="790"/>
      <c r="K115" s="790"/>
      <c r="L115" s="790"/>
      <c r="M115" s="790"/>
      <c r="N115" s="790"/>
      <c r="O115" s="790"/>
      <c r="P115" s="297"/>
      <c r="Q115" s="297"/>
      <c r="R115" s="297"/>
      <c r="S115" s="298"/>
      <c r="T115" s="772" t="s">
        <v>160</v>
      </c>
      <c r="U115" s="773"/>
      <c r="V115" s="773"/>
      <c r="W115" s="773"/>
      <c r="X115" s="774"/>
      <c r="Y115" s="299" t="e">
        <f>(V111+W111+Y111)/(U111+Y111)</f>
        <v>#DIV/0!</v>
      </c>
      <c r="Z115" s="300" t="str">
        <f>IFERROR(IF(Y115&gt;=1/2,"○","×"),"")</f>
        <v/>
      </c>
      <c r="AA115" s="298"/>
      <c r="AB115" s="298"/>
      <c r="AC115" s="777" t="s">
        <v>3050</v>
      </c>
      <c r="AD115" s="777"/>
      <c r="AE115" s="781" t="e">
        <f>AE111+AF111+AE113</f>
        <v>#DIV/0!</v>
      </c>
      <c r="AF115" s="782"/>
      <c r="AG115" s="301"/>
      <c r="AH115" s="302"/>
      <c r="AI115" s="303"/>
      <c r="AJ115" s="303"/>
      <c r="AL115" s="298"/>
      <c r="AM115" s="298"/>
      <c r="AN115" s="304"/>
      <c r="AO115" s="305"/>
      <c r="AP115" s="306"/>
      <c r="AQ115" s="306"/>
      <c r="AR115" s="306"/>
      <c r="AS115" s="306"/>
      <c r="AT115" s="298"/>
    </row>
    <row r="116" spans="1:49" s="286" customFormat="1" ht="24" customHeight="1">
      <c r="A116" s="791" t="s">
        <v>3054</v>
      </c>
      <c r="B116" s="791"/>
      <c r="C116" s="791"/>
      <c r="D116" s="791"/>
      <c r="E116" s="791"/>
      <c r="F116" s="791"/>
      <c r="G116" s="791"/>
      <c r="H116" s="791"/>
      <c r="I116" s="791"/>
      <c r="J116" s="791"/>
      <c r="K116" s="791"/>
      <c r="L116" s="791"/>
      <c r="M116" s="791"/>
      <c r="N116" s="791"/>
      <c r="O116" s="791"/>
      <c r="P116" s="791"/>
      <c r="Q116" s="298"/>
      <c r="R116" s="298"/>
      <c r="S116" s="298"/>
      <c r="T116" s="780" t="s">
        <v>128</v>
      </c>
      <c r="U116" s="780"/>
      <c r="V116" s="780"/>
      <c r="W116" s="780"/>
      <c r="X116" s="780"/>
      <c r="Y116" s="780"/>
      <c r="Z116" s="780"/>
      <c r="AA116" s="298"/>
      <c r="AB116" s="298"/>
      <c r="AC116" s="298"/>
      <c r="AD116" s="298"/>
      <c r="AE116" s="298"/>
      <c r="AF116" s="298"/>
      <c r="AG116" s="298"/>
      <c r="AH116" s="298"/>
      <c r="AI116" s="298"/>
      <c r="AJ116" s="298"/>
      <c r="AL116" s="298"/>
      <c r="AN116" s="298"/>
      <c r="AO116" s="298"/>
      <c r="AP116" s="298"/>
      <c r="AQ116" s="298"/>
      <c r="AR116" s="298"/>
      <c r="AS116" s="298"/>
      <c r="AT116" s="305"/>
      <c r="AU116" s="305"/>
      <c r="AV116" s="305"/>
      <c r="AW116" s="298"/>
    </row>
    <row r="117" spans="1:49" s="286" customFormat="1" ht="24" customHeight="1">
      <c r="A117" s="791"/>
      <c r="B117" s="791"/>
      <c r="C117" s="791"/>
      <c r="D117" s="791"/>
      <c r="E117" s="791"/>
      <c r="F117" s="791"/>
      <c r="G117" s="791"/>
      <c r="H117" s="791"/>
      <c r="I117" s="791"/>
      <c r="J117" s="791"/>
      <c r="K117" s="791"/>
      <c r="L117" s="791"/>
      <c r="M117" s="791"/>
      <c r="N117" s="791"/>
      <c r="O117" s="791"/>
      <c r="P117" s="791"/>
      <c r="Q117" s="298"/>
      <c r="R117" s="298"/>
      <c r="S117" s="298"/>
      <c r="T117" s="780"/>
      <c r="U117" s="780"/>
      <c r="V117" s="780"/>
      <c r="W117" s="780"/>
      <c r="X117" s="780"/>
      <c r="Y117" s="780"/>
      <c r="Z117" s="780"/>
      <c r="AA117" s="298"/>
      <c r="AC117" s="778"/>
      <c r="AD117" s="778"/>
      <c r="AF117" s="307"/>
      <c r="AG117" s="308"/>
      <c r="AH117" s="298"/>
      <c r="AI117" s="298"/>
      <c r="AJ117" s="298"/>
      <c r="AL117" s="298"/>
      <c r="AN117" s="298"/>
      <c r="AO117" s="298"/>
      <c r="AP117" s="298"/>
      <c r="AQ117" s="298"/>
      <c r="AR117" s="298"/>
      <c r="AS117" s="298"/>
      <c r="AT117" s="305"/>
      <c r="AU117" s="305"/>
      <c r="AV117" s="305"/>
      <c r="AW117" s="298"/>
    </row>
    <row r="118" spans="1:49" s="286" customFormat="1" ht="24" customHeight="1" thickBot="1">
      <c r="B118" s="298"/>
      <c r="C118" s="298"/>
      <c r="D118" s="298"/>
      <c r="E118" s="298"/>
      <c r="F118" s="298"/>
      <c r="G118" s="298"/>
      <c r="H118" s="298"/>
      <c r="I118" s="298"/>
      <c r="J118" s="298"/>
      <c r="K118" s="298"/>
      <c r="L118" s="298"/>
      <c r="M118" s="298"/>
      <c r="N118" s="298"/>
      <c r="O118" s="298"/>
      <c r="P118" s="298"/>
      <c r="Q118" s="298"/>
      <c r="R118" s="298"/>
      <c r="S118" s="298"/>
      <c r="T118" s="780"/>
      <c r="U118" s="780"/>
      <c r="V118" s="780"/>
      <c r="W118" s="780"/>
      <c r="X118" s="780"/>
      <c r="Y118" s="780"/>
      <c r="Z118" s="780"/>
      <c r="AA118" s="298"/>
      <c r="AB118" s="298"/>
      <c r="AC118" s="778"/>
      <c r="AD118" s="778"/>
      <c r="AE118" s="307"/>
      <c r="AF118" s="308"/>
      <c r="AG118" s="308"/>
      <c r="AH118" s="298"/>
      <c r="AI118" s="298"/>
      <c r="AJ118" s="298"/>
      <c r="AL118" s="298"/>
      <c r="AN118" s="298"/>
      <c r="AO118" s="298"/>
      <c r="AP118" s="298"/>
      <c r="AQ118" s="298"/>
      <c r="AR118" s="298"/>
      <c r="AS118" s="298"/>
      <c r="AT118" s="305"/>
      <c r="AU118" s="305"/>
      <c r="AV118" s="305"/>
      <c r="AW118" s="298"/>
    </row>
    <row r="119" spans="1:49" s="312" customFormat="1" ht="47.25" customHeight="1" thickBot="1">
      <c r="A119" s="295"/>
      <c r="B119" s="295"/>
      <c r="C119" s="295"/>
      <c r="D119" s="295"/>
      <c r="E119" s="295"/>
      <c r="F119" s="295"/>
      <c r="G119" s="295"/>
      <c r="H119" s="295"/>
      <c r="I119" s="295"/>
      <c r="J119" s="295"/>
      <c r="K119" s="295"/>
      <c r="L119" s="295"/>
      <c r="M119" s="295"/>
      <c r="N119" s="295"/>
      <c r="O119" s="295"/>
      <c r="P119" s="295"/>
      <c r="Q119" s="295"/>
      <c r="R119" s="295"/>
      <c r="S119" s="295"/>
      <c r="T119" s="775" t="s">
        <v>3075</v>
      </c>
      <c r="U119" s="775"/>
      <c r="V119" s="775"/>
      <c r="W119" s="775"/>
      <c r="X119" s="775"/>
      <c r="Y119" s="776"/>
      <c r="Z119" s="300" t="str">
        <f>IFERROR(IF(AK111&gt;=R111,"○","×"),"")</f>
        <v>○</v>
      </c>
      <c r="AA119" s="295"/>
      <c r="AB119" s="309"/>
      <c r="AC119" s="777" t="s">
        <v>321</v>
      </c>
      <c r="AD119" s="777"/>
      <c r="AE119" s="781">
        <f>①入力シート!G43</f>
        <v>0</v>
      </c>
      <c r="AF119" s="782"/>
      <c r="AG119" s="309"/>
      <c r="AH119" s="309"/>
      <c r="AI119" s="309"/>
      <c r="AJ119" s="309"/>
      <c r="AK119" s="295"/>
      <c r="AL119" s="295"/>
      <c r="AM119" s="295"/>
      <c r="AN119" s="295"/>
      <c r="AO119" s="309"/>
      <c r="AP119" s="295"/>
      <c r="AQ119" s="295"/>
      <c r="AR119" s="295"/>
      <c r="AS119" s="295"/>
      <c r="AT119" s="310"/>
      <c r="AU119" s="310"/>
      <c r="AV119" s="310"/>
      <c r="AW119" s="311"/>
    </row>
    <row r="120" spans="1:49" s="312" customFormat="1" ht="19.5" customHeight="1">
      <c r="B120" s="295"/>
      <c r="C120" s="295"/>
      <c r="D120" s="295"/>
      <c r="E120" s="295"/>
      <c r="F120" s="295"/>
      <c r="G120" s="295"/>
      <c r="H120" s="295"/>
      <c r="I120" s="295"/>
      <c r="J120" s="295"/>
      <c r="K120" s="295"/>
      <c r="L120" s="295"/>
      <c r="M120" s="295"/>
      <c r="N120" s="295"/>
      <c r="O120" s="295"/>
      <c r="P120" s="295"/>
      <c r="Q120" s="295"/>
      <c r="R120" s="295"/>
      <c r="S120" s="295"/>
      <c r="W120" s="303"/>
      <c r="X120" s="303"/>
      <c r="Y120" s="303"/>
      <c r="Z120" s="313"/>
      <c r="AA120" s="295"/>
      <c r="AB120" s="309"/>
      <c r="AC120" s="309" t="s">
        <v>325</v>
      </c>
      <c r="AD120" s="309"/>
      <c r="AE120" s="309"/>
      <c r="AF120" s="309"/>
      <c r="AG120" s="309"/>
      <c r="AH120" s="309"/>
      <c r="AI120" s="309"/>
      <c r="AJ120" s="309"/>
      <c r="AK120" s="295"/>
      <c r="AL120" s="295"/>
      <c r="AM120" s="295"/>
      <c r="AN120" s="295"/>
      <c r="AO120" s="309"/>
      <c r="AP120" s="295"/>
      <c r="AQ120" s="295"/>
      <c r="AR120" s="295"/>
      <c r="AS120" s="295"/>
      <c r="AT120" s="310"/>
      <c r="AU120" s="310"/>
      <c r="AV120" s="310"/>
      <c r="AW120" s="311"/>
    </row>
    <row r="121" spans="1:49" s="312" customFormat="1" ht="18.75" customHeight="1">
      <c r="B121" s="295"/>
      <c r="C121" s="295"/>
      <c r="D121" s="295"/>
      <c r="E121" s="295"/>
      <c r="F121" s="295"/>
      <c r="G121" s="295"/>
      <c r="H121" s="295"/>
      <c r="I121" s="295"/>
      <c r="J121" s="295"/>
      <c r="K121" s="295"/>
      <c r="L121" s="295"/>
      <c r="M121" s="295"/>
      <c r="N121" s="295"/>
      <c r="O121" s="295"/>
      <c r="P121" s="295"/>
      <c r="Q121" s="295"/>
      <c r="R121" s="295"/>
      <c r="S121" s="295"/>
      <c r="W121" s="303"/>
      <c r="X121" s="303"/>
      <c r="Y121" s="303"/>
      <c r="Z121" s="313"/>
      <c r="AA121" s="295"/>
      <c r="AB121" s="309"/>
      <c r="AC121" s="309" t="s">
        <v>324</v>
      </c>
      <c r="AD121" s="309"/>
      <c r="AE121" s="309"/>
      <c r="AF121" s="309"/>
      <c r="AG121" s="309"/>
      <c r="AH121" s="309"/>
      <c r="AI121" s="309"/>
      <c r="AJ121" s="309"/>
      <c r="AK121" s="295"/>
      <c r="AL121" s="295"/>
      <c r="AM121" s="295"/>
      <c r="AN121" s="295"/>
      <c r="AO121" s="309"/>
      <c r="AP121" s="295"/>
      <c r="AQ121" s="295"/>
      <c r="AR121" s="295"/>
      <c r="AS121" s="295"/>
      <c r="AT121" s="310"/>
      <c r="AU121" s="310"/>
      <c r="AV121" s="310"/>
      <c r="AW121" s="311"/>
    </row>
    <row r="122" spans="1:49" s="312" customFormat="1" ht="19.5" customHeight="1">
      <c r="A122" s="309"/>
      <c r="B122" s="309"/>
      <c r="C122" s="309"/>
      <c r="D122" s="309"/>
      <c r="E122" s="309"/>
      <c r="F122" s="309"/>
      <c r="G122" s="309"/>
      <c r="H122" s="309"/>
      <c r="I122" s="309"/>
      <c r="J122" s="309"/>
      <c r="K122" s="309"/>
      <c r="L122" s="309"/>
      <c r="M122" s="309"/>
      <c r="N122" s="309"/>
      <c r="O122" s="309"/>
      <c r="P122" s="309"/>
      <c r="Q122" s="309"/>
      <c r="R122" s="309"/>
      <c r="S122" s="309"/>
      <c r="T122" s="309"/>
      <c r="U122" s="309"/>
      <c r="V122" s="309"/>
      <c r="W122" s="309"/>
      <c r="X122" s="309"/>
      <c r="Y122" s="309"/>
      <c r="Z122" s="309"/>
      <c r="AA122" s="309"/>
      <c r="AB122" s="309"/>
      <c r="AC122" s="309"/>
      <c r="AD122" s="309"/>
      <c r="AE122" s="309"/>
      <c r="AF122" s="309"/>
      <c r="AG122" s="309"/>
      <c r="AH122" s="309"/>
      <c r="AI122" s="309"/>
      <c r="AJ122" s="309"/>
      <c r="AK122" s="295"/>
      <c r="AL122" s="295"/>
      <c r="AM122" s="295"/>
      <c r="AN122" s="295"/>
      <c r="AO122" s="309"/>
      <c r="AP122" s="295"/>
      <c r="AQ122" s="295"/>
      <c r="AR122" s="295"/>
      <c r="AS122" s="295"/>
      <c r="AT122" s="310"/>
      <c r="AU122" s="310"/>
      <c r="AV122" s="310"/>
      <c r="AW122" s="311"/>
    </row>
    <row r="123" spans="1:49" s="312" customFormat="1" ht="19.899999999999999" customHeight="1">
      <c r="B123" s="309"/>
      <c r="C123" s="309"/>
      <c r="D123" s="309"/>
      <c r="E123" s="309"/>
      <c r="F123" s="309"/>
      <c r="G123" s="309"/>
      <c r="H123" s="309"/>
      <c r="I123" s="309"/>
      <c r="J123" s="309"/>
      <c r="K123" s="309"/>
      <c r="L123" s="309"/>
      <c r="M123" s="309"/>
      <c r="N123" s="309"/>
      <c r="O123" s="309"/>
      <c r="P123" s="309"/>
      <c r="Q123" s="309"/>
      <c r="R123" s="309"/>
      <c r="S123" s="309"/>
      <c r="T123" s="309"/>
      <c r="U123" s="309"/>
      <c r="V123" s="309"/>
      <c r="W123" s="309"/>
      <c r="X123" s="309"/>
      <c r="Y123" s="309"/>
      <c r="Z123" s="309"/>
      <c r="AA123" s="309"/>
      <c r="AB123" s="309"/>
      <c r="AC123" s="309"/>
      <c r="AD123" s="309"/>
      <c r="AE123" s="309"/>
      <c r="AF123" s="309"/>
      <c r="AG123" s="309"/>
      <c r="AH123" s="309"/>
      <c r="AI123" s="309"/>
      <c r="AJ123" s="309"/>
      <c r="AK123" s="295"/>
      <c r="AL123" s="295"/>
      <c r="AM123" s="295"/>
      <c r="AN123" s="295"/>
      <c r="AO123" s="309"/>
      <c r="AP123" s="295"/>
      <c r="AQ123" s="295"/>
      <c r="AR123" s="295"/>
      <c r="AS123" s="295"/>
      <c r="AT123" s="310"/>
      <c r="AU123" s="310"/>
      <c r="AV123" s="310"/>
      <c r="AW123" s="311"/>
    </row>
    <row r="124" spans="1:49" s="315" customFormat="1" ht="19.899999999999999" customHeight="1">
      <c r="A124" s="314" t="s">
        <v>297</v>
      </c>
      <c r="B124" s="314"/>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O124" s="314"/>
    </row>
    <row r="125" spans="1:49" s="315" customFormat="1" ht="19.899999999999999" customHeight="1">
      <c r="A125" s="314"/>
      <c r="B125" s="314"/>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314"/>
      <c r="AO125" s="314"/>
      <c r="AT125" s="314"/>
      <c r="AU125" s="314"/>
      <c r="AV125" s="314"/>
      <c r="AW125" s="314"/>
    </row>
    <row r="126" spans="1:49" s="315" customFormat="1" ht="19.899999999999999" customHeight="1">
      <c r="B126" s="314"/>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O126" s="314"/>
    </row>
    <row r="127" spans="1:49" s="312" customFormat="1" ht="19.5" customHeight="1">
      <c r="A127" s="314"/>
      <c r="B127" s="314"/>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14"/>
      <c r="AK127" s="315"/>
      <c r="AL127" s="315"/>
      <c r="AM127" s="315"/>
      <c r="AN127" s="315"/>
      <c r="AO127" s="314"/>
      <c r="AP127" s="315"/>
      <c r="AQ127" s="315"/>
      <c r="AR127" s="315"/>
      <c r="AS127" s="315"/>
      <c r="AT127" s="315"/>
      <c r="AU127" s="315"/>
      <c r="AV127" s="315"/>
      <c r="AW127" s="315"/>
    </row>
    <row r="128" spans="1:49" ht="12" customHeight="1">
      <c r="B128" s="316"/>
      <c r="C128" s="316"/>
      <c r="D128" s="316"/>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c r="AA128" s="316"/>
      <c r="AB128" s="316"/>
      <c r="AC128" s="316"/>
      <c r="AD128" s="316"/>
      <c r="AE128" s="316"/>
      <c r="AF128" s="316"/>
      <c r="AG128" s="316"/>
      <c r="AH128" s="316"/>
      <c r="AI128" s="316"/>
      <c r="AJ128" s="316"/>
      <c r="AK128" s="316"/>
      <c r="AL128" s="316"/>
      <c r="AM128" s="316"/>
      <c r="AN128" s="316"/>
      <c r="AO128" s="316"/>
      <c r="AP128" s="316"/>
      <c r="AQ128" s="316"/>
      <c r="AR128" s="316"/>
      <c r="AS128" s="316"/>
      <c r="AT128" s="316"/>
      <c r="AU128" s="316"/>
      <c r="AV128" s="316"/>
      <c r="AW128" s="316"/>
    </row>
    <row r="129" spans="2:49" ht="12" customHeight="1">
      <c r="B129" s="316"/>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row>
    <row r="130" spans="2:49" ht="12" customHeight="1">
      <c r="B130" s="316"/>
      <c r="C130" s="316"/>
      <c r="D130" s="316"/>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c r="AA130" s="316"/>
      <c r="AB130" s="316"/>
      <c r="AC130" s="316"/>
      <c r="AD130" s="316"/>
      <c r="AE130" s="316"/>
      <c r="AF130" s="316"/>
      <c r="AG130" s="316"/>
      <c r="AH130" s="316"/>
      <c r="AI130" s="316"/>
      <c r="AJ130" s="316"/>
      <c r="AK130" s="316"/>
      <c r="AL130" s="316"/>
      <c r="AM130" s="316"/>
      <c r="AN130" s="316"/>
      <c r="AO130" s="316"/>
      <c r="AP130" s="316"/>
      <c r="AQ130" s="316"/>
      <c r="AR130" s="316"/>
      <c r="AS130" s="316"/>
      <c r="AT130" s="316"/>
      <c r="AU130" s="316"/>
      <c r="AV130" s="316"/>
      <c r="AW130" s="316"/>
    </row>
    <row r="131" spans="2:49" ht="12" customHeight="1">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c r="AA131" s="316"/>
      <c r="AB131" s="316"/>
      <c r="AC131" s="316"/>
      <c r="AD131" s="316"/>
      <c r="AE131" s="316"/>
      <c r="AF131" s="316"/>
      <c r="AG131" s="316"/>
      <c r="AH131" s="316"/>
      <c r="AI131" s="316"/>
      <c r="AJ131" s="316"/>
      <c r="AK131" s="316"/>
      <c r="AL131" s="316"/>
      <c r="AM131" s="316"/>
      <c r="AN131" s="316"/>
      <c r="AO131" s="316"/>
      <c r="AP131" s="316"/>
      <c r="AQ131" s="316"/>
      <c r="AR131" s="316"/>
      <c r="AS131" s="316"/>
      <c r="AT131" s="316"/>
      <c r="AU131" s="316"/>
      <c r="AV131" s="316"/>
      <c r="AW131" s="316"/>
    </row>
    <row r="132" spans="2:49">
      <c r="B132" s="317"/>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317"/>
      <c r="Z132" s="317"/>
      <c r="AA132" s="317"/>
      <c r="AB132" s="317"/>
      <c r="AC132" s="317"/>
      <c r="AD132" s="317"/>
      <c r="AE132" s="317"/>
      <c r="AF132" s="317"/>
      <c r="AG132" s="317"/>
      <c r="AH132" s="317"/>
      <c r="AI132" s="317"/>
      <c r="AJ132" s="317"/>
      <c r="AK132" s="317"/>
      <c r="AL132" s="317"/>
      <c r="AM132" s="317"/>
      <c r="AN132" s="317"/>
      <c r="AO132" s="317"/>
      <c r="AP132" s="317"/>
      <c r="AQ132" s="317"/>
      <c r="AR132" s="317"/>
      <c r="AS132" s="317"/>
      <c r="AT132" s="317"/>
      <c r="AU132" s="317"/>
      <c r="AV132" s="317"/>
      <c r="AW132" s="317"/>
    </row>
  </sheetData>
  <sheetProtection algorithmName="SHA-512" hashValue="8XDvGjVJGF7MxazgEWACNX5SI5ZXk3tuHIWD+nJZawnLNe3OmzTOICgSeJPSEb0NEPlFrz9G3Q01SnvO2PQLGQ==" saltValue="3JXC/xI+bFpcDcsaUl1ilw==" spinCount="100000" sheet="1" insertRows="0" selectLockedCells="1"/>
  <mergeCells count="169">
    <mergeCell ref="AL93:AN93"/>
    <mergeCell ref="AL106:AN106"/>
    <mergeCell ref="AJ8:AJ10"/>
    <mergeCell ref="AL51:AN51"/>
    <mergeCell ref="AL52:AN52"/>
    <mergeCell ref="AL53:AN53"/>
    <mergeCell ref="AL54:AN54"/>
    <mergeCell ref="AL55:AN55"/>
    <mergeCell ref="AL56:AN56"/>
    <mergeCell ref="AL66:AN66"/>
    <mergeCell ref="AL57:AN57"/>
    <mergeCell ref="AL58:AN58"/>
    <mergeCell ref="AL59:AN59"/>
    <mergeCell ref="AL60:AN60"/>
    <mergeCell ref="AL61:AN61"/>
    <mergeCell ref="AL62:AN62"/>
    <mergeCell ref="AL63:AN63"/>
    <mergeCell ref="AL64:AN64"/>
    <mergeCell ref="AL65:AN65"/>
    <mergeCell ref="AL42:AN42"/>
    <mergeCell ref="AL43:AN43"/>
    <mergeCell ref="AL25:AN25"/>
    <mergeCell ref="AL26:AN26"/>
    <mergeCell ref="AL27:AN27"/>
    <mergeCell ref="AL88:AN88"/>
    <mergeCell ref="AL89:AN89"/>
    <mergeCell ref="AL90:AN90"/>
    <mergeCell ref="AL47:AN47"/>
    <mergeCell ref="AL48:AN48"/>
    <mergeCell ref="AL16:AN16"/>
    <mergeCell ref="AL17:AN17"/>
    <mergeCell ref="AL18:AN18"/>
    <mergeCell ref="AL19:AN19"/>
    <mergeCell ref="AL20:AN20"/>
    <mergeCell ref="AL21:AN21"/>
    <mergeCell ref="AL22:AN22"/>
    <mergeCell ref="AL23:AN23"/>
    <mergeCell ref="AL24:AN24"/>
    <mergeCell ref="T115:X115"/>
    <mergeCell ref="T119:Y119"/>
    <mergeCell ref="AC115:AD115"/>
    <mergeCell ref="AC117:AD118"/>
    <mergeCell ref="AC119:AD119"/>
    <mergeCell ref="B111:I111"/>
    <mergeCell ref="AL103:AN103"/>
    <mergeCell ref="AL104:AN104"/>
    <mergeCell ref="AL105:AN105"/>
    <mergeCell ref="AL110:AN110"/>
    <mergeCell ref="T116:Z118"/>
    <mergeCell ref="AE119:AF119"/>
    <mergeCell ref="AG113:AI113"/>
    <mergeCell ref="AE114:AF114"/>
    <mergeCell ref="AE112:AF112"/>
    <mergeCell ref="AE113:AF113"/>
    <mergeCell ref="AE115:AF115"/>
    <mergeCell ref="A115:O115"/>
    <mergeCell ref="A116:P117"/>
    <mergeCell ref="A114:P114"/>
    <mergeCell ref="AL107:AN107"/>
    <mergeCell ref="L11:L110"/>
    <mergeCell ref="K11:K110"/>
    <mergeCell ref="AL102:AN102"/>
    <mergeCell ref="AL111:AN111"/>
    <mergeCell ref="AL108:AN108"/>
    <mergeCell ref="AL95:AN95"/>
    <mergeCell ref="AL96:AN96"/>
    <mergeCell ref="AK11:AK110"/>
    <mergeCell ref="S11:S110"/>
    <mergeCell ref="M11:M110"/>
    <mergeCell ref="AL109:AN109"/>
    <mergeCell ref="AL74:AN74"/>
    <mergeCell ref="AL75:AN75"/>
    <mergeCell ref="AL76:AN76"/>
    <mergeCell ref="R11:R110"/>
    <mergeCell ref="AL77:AN77"/>
    <mergeCell ref="AL78:AN78"/>
    <mergeCell ref="AL70:AN70"/>
    <mergeCell ref="AL91:AN91"/>
    <mergeCell ref="AL92:AN92"/>
    <mergeCell ref="AL80:AN80"/>
    <mergeCell ref="AL100:AN100"/>
    <mergeCell ref="AL84:AN84"/>
    <mergeCell ref="AL101:AN101"/>
    <mergeCell ref="AL28:AN28"/>
    <mergeCell ref="AL49:AN49"/>
    <mergeCell ref="AL50:AN50"/>
    <mergeCell ref="L8:L10"/>
    <mergeCell ref="AG8:AI9"/>
    <mergeCell ref="AG7:AI7"/>
    <mergeCell ref="O7:Q7"/>
    <mergeCell ref="O8:Q9"/>
    <mergeCell ref="S9:S10"/>
    <mergeCell ref="S7:S8"/>
    <mergeCell ref="U8:X8"/>
    <mergeCell ref="U9:X9"/>
    <mergeCell ref="AD8:AD10"/>
    <mergeCell ref="R8:R10"/>
    <mergeCell ref="AL6:AN10"/>
    <mergeCell ref="AL69:AN69"/>
    <mergeCell ref="AL68:AN68"/>
    <mergeCell ref="AL12:AN12"/>
    <mergeCell ref="AL67:AN67"/>
    <mergeCell ref="AL85:AN85"/>
    <mergeCell ref="AL86:AN86"/>
    <mergeCell ref="AL87:AN87"/>
    <mergeCell ref="Y8:AA8"/>
    <mergeCell ref="Z7:AA7"/>
    <mergeCell ref="AL72:AN72"/>
    <mergeCell ref="AL73:AN73"/>
    <mergeCell ref="AL11:AN11"/>
    <mergeCell ref="AL44:AN44"/>
    <mergeCell ref="AL38:AN38"/>
    <mergeCell ref="AL39:AN39"/>
    <mergeCell ref="AL40:AN40"/>
    <mergeCell ref="AL41:AN41"/>
    <mergeCell ref="AL79:AN79"/>
    <mergeCell ref="AL45:AN45"/>
    <mergeCell ref="AL46:AN46"/>
    <mergeCell ref="AL13:AN13"/>
    <mergeCell ref="AL14:AN14"/>
    <mergeCell ref="AL15:AN15"/>
    <mergeCell ref="F6:F10"/>
    <mergeCell ref="AL97:AN97"/>
    <mergeCell ref="AL98:AN98"/>
    <mergeCell ref="AL99:AN99"/>
    <mergeCell ref="AL94:AN94"/>
    <mergeCell ref="AL71:AN71"/>
    <mergeCell ref="V7:X7"/>
    <mergeCell ref="AL81:AN81"/>
    <mergeCell ref="AL82:AN82"/>
    <mergeCell ref="AL83:AN83"/>
    <mergeCell ref="AL29:AN29"/>
    <mergeCell ref="AL30:AN30"/>
    <mergeCell ref="AL31:AN31"/>
    <mergeCell ref="AL32:AN32"/>
    <mergeCell ref="AL33:AN33"/>
    <mergeCell ref="AL34:AN34"/>
    <mergeCell ref="AL35:AN35"/>
    <mergeCell ref="AL36:AN36"/>
    <mergeCell ref="AL37:AN37"/>
    <mergeCell ref="AK8:AK10"/>
    <mergeCell ref="T8:T10"/>
    <mergeCell ref="Y9:Y10"/>
    <mergeCell ref="Z9:Z10"/>
    <mergeCell ref="AA9:AA10"/>
    <mergeCell ref="I6:I10"/>
    <mergeCell ref="B6:B10"/>
    <mergeCell ref="A6:A10"/>
    <mergeCell ref="AM2:AN2"/>
    <mergeCell ref="AM3:AN3"/>
    <mergeCell ref="AM4:AN4"/>
    <mergeCell ref="AM5:AN5"/>
    <mergeCell ref="AB8:AC8"/>
    <mergeCell ref="AB9:AB10"/>
    <mergeCell ref="AC9:AC10"/>
    <mergeCell ref="T6:AK6"/>
    <mergeCell ref="J2:Q4"/>
    <mergeCell ref="AE8:AF9"/>
    <mergeCell ref="AE7:AF7"/>
    <mergeCell ref="M8:M10"/>
    <mergeCell ref="J6:S6"/>
    <mergeCell ref="G6:G10"/>
    <mergeCell ref="N8:N10"/>
    <mergeCell ref="D6:D10"/>
    <mergeCell ref="E6:E10"/>
    <mergeCell ref="J8:J10"/>
    <mergeCell ref="K8:K10"/>
    <mergeCell ref="H6:H10"/>
    <mergeCell ref="C6:C10"/>
  </mergeCells>
  <phoneticPr fontId="21"/>
  <conditionalFormatting sqref="B11:H111 J11:N11 R11 T11:X11 O11:Q111 J12:L110 N12:N110 T12:U111 J111:N111 R111">
    <cfRule type="containsBlanks" dxfId="24" priority="9">
      <formula>LEN(TRIM(B11))=0</formula>
    </cfRule>
  </conditionalFormatting>
  <conditionalFormatting sqref="H11:H110">
    <cfRule type="expression" dxfId="23" priority="1">
      <formula>OR($G11="常勤",$G11="")</formula>
    </cfRule>
  </conditionalFormatting>
  <conditionalFormatting sqref="Y11:AF110">
    <cfRule type="containsBlanks" dxfId="22" priority="8">
      <formula>LEN(TRIM(Y11))=0</formula>
    </cfRule>
  </conditionalFormatting>
  <conditionalFormatting sqref="AF11:AI11 AK11 AL11:AN110 V12:X110">
    <cfRule type="containsBlanks" dxfId="21" priority="22">
      <formula>LEN(TRIM(V11))=0</formula>
    </cfRule>
  </conditionalFormatting>
  <conditionalFormatting sqref="AG12:AI110 V111:AK111">
    <cfRule type="containsBlanks" dxfId="20" priority="5">
      <formula>LEN(TRIM(V12))=0</formula>
    </cfRule>
  </conditionalFormatting>
  <conditionalFormatting sqref="AJ11:AJ111">
    <cfRule type="containsBlanks" dxfId="19" priority="2">
      <formula>LEN(TRIM(AJ11))=0</formula>
    </cfRule>
  </conditionalFormatting>
  <dataValidations count="6">
    <dataValidation type="list" allowBlank="1" showInputMessage="1" showErrorMessage="1" sqref="WVT983117:WVT983136 IZ11:IZ111 WVT119:WVT123 WVL11:WVL111 WLP11:WLP111 WBT11:WBT111 VRX11:VRX111 VIB11:VIB111 UYF11:UYF111 UOJ11:UOJ111 UEN11:UEN111 TUR11:TUR111 TKV11:TKV111 TAZ11:TAZ111 SRD11:SRD111 SHH11:SHH111 RXL11:RXL111 RNP11:RNP111 RDT11:RDT111 QTX11:QTX111 QKB11:QKB111 QAF11:QAF111 PQJ11:PQJ111 PGN11:PGN111 OWR11:OWR111 OMV11:OMV111 OCZ11:OCZ111 NTD11:NTD111 NJH11:NJH111 MZL11:MZL111 MPP11:MPP111 MFT11:MFT111 LVX11:LVX111 LMB11:LMB111 LCF11:LCF111 KSJ11:KSJ111 KIN11:KIN111 JYR11:JYR111 JOV11:JOV111 JEZ11:JEZ111 IVD11:IVD111 ILH11:ILH111 IBL11:IBL111 HRP11:HRP111 HHT11:HHT111 GXX11:GXX111 GOB11:GOB111 GEF11:GEF111 FUJ11:FUJ111 FKN11:FKN111 FAR11:FAR111 EQV11:EQV111 EGZ11:EGZ111 DXD11:DXD111 DNH11:DNH111 DDL11:DDL111 CTP11:CTP111 CJT11:CJT111 BZX11:BZX111 BQB11:BQB111 BGF11:BGF111 AWJ11:AWJ111 AMN11:AMN111 ACR11:ACR111 SV11:SV111 TD65613:TD65632 ACZ65613:ACZ65632 AMV65613:AMV65632 AWR65613:AWR65632 BGN65613:BGN65632 BQJ65613:BQJ65632 CAF65613:CAF65632 CKB65613:CKB65632 CTX65613:CTX65632 DDT65613:DDT65632 DNP65613:DNP65632 DXL65613:DXL65632 EHH65613:EHH65632 ERD65613:ERD65632 FAZ65613:FAZ65632 FKV65613:FKV65632 FUR65613:FUR65632 GEN65613:GEN65632 GOJ65613:GOJ65632 GYF65613:GYF65632 HIB65613:HIB65632 HRX65613:HRX65632 IBT65613:IBT65632 ILP65613:ILP65632 IVL65613:IVL65632 JFH65613:JFH65632 JPD65613:JPD65632 JYZ65613:JYZ65632 KIV65613:KIV65632 KSR65613:KSR65632 LCN65613:LCN65632 LMJ65613:LMJ65632 LWF65613:LWF65632 MGB65613:MGB65632 MPX65613:MPX65632 MZT65613:MZT65632 NJP65613:NJP65632 NTL65613:NTL65632 ODH65613:ODH65632 OND65613:OND65632 OWZ65613:OWZ65632 PGV65613:PGV65632 PQR65613:PQR65632 QAN65613:QAN65632 QKJ65613:QKJ65632 QUF65613:QUF65632 REB65613:REB65632 RNX65613:RNX65632 RXT65613:RXT65632 SHP65613:SHP65632 SRL65613:SRL65632 TBH65613:TBH65632 TLD65613:TLD65632 TUZ65613:TUZ65632 UEV65613:UEV65632 UOR65613:UOR65632 UYN65613:UYN65632 VIJ65613:VIJ65632 VSF65613:VSF65632 WCB65613:WCB65632 WLX65613:WLX65632 WVT65613:WVT65632 JH131149:JH131168 TD131149:TD131168 ACZ131149:ACZ131168 AMV131149:AMV131168 AWR131149:AWR131168 BGN131149:BGN131168 BQJ131149:BQJ131168 CAF131149:CAF131168 CKB131149:CKB131168 CTX131149:CTX131168 DDT131149:DDT131168 DNP131149:DNP131168 DXL131149:DXL131168 EHH131149:EHH131168 ERD131149:ERD131168 FAZ131149:FAZ131168 FKV131149:FKV131168 FUR131149:FUR131168 GEN131149:GEN131168 GOJ131149:GOJ131168 GYF131149:GYF131168 HIB131149:HIB131168 HRX131149:HRX131168 IBT131149:IBT131168 ILP131149:ILP131168 IVL131149:IVL131168 JFH131149:JFH131168 JPD131149:JPD131168 JYZ131149:JYZ131168 KIV131149:KIV131168 KSR131149:KSR131168 LCN131149:LCN131168 LMJ131149:LMJ131168 LWF131149:LWF131168 MGB131149:MGB131168 MPX131149:MPX131168 MZT131149:MZT131168 NJP131149:NJP131168 NTL131149:NTL131168 ODH131149:ODH131168 OND131149:OND131168 OWZ131149:OWZ131168 PGV131149:PGV131168 PQR131149:PQR131168 QAN131149:QAN131168 QKJ131149:QKJ131168 QUF131149:QUF131168 REB131149:REB131168 RNX131149:RNX131168 RXT131149:RXT131168 SHP131149:SHP131168 SRL131149:SRL131168 TBH131149:TBH131168 TLD131149:TLD131168 TUZ131149:TUZ131168 UEV131149:UEV131168 UOR131149:UOR131168 UYN131149:UYN131168 VIJ131149:VIJ131168 VSF131149:VSF131168 WCB131149:WCB131168 WLX131149:WLX131168 WVT131149:WVT131168 JH196685:JH196704 TD196685:TD196704 ACZ196685:ACZ196704 AMV196685:AMV196704 AWR196685:AWR196704 BGN196685:BGN196704 BQJ196685:BQJ196704 CAF196685:CAF196704 CKB196685:CKB196704 CTX196685:CTX196704 DDT196685:DDT196704 DNP196685:DNP196704 DXL196685:DXL196704 EHH196685:EHH196704 ERD196685:ERD196704 FAZ196685:FAZ196704 FKV196685:FKV196704 FUR196685:FUR196704 GEN196685:GEN196704 GOJ196685:GOJ196704 GYF196685:GYF196704 HIB196685:HIB196704 HRX196685:HRX196704 IBT196685:IBT196704 ILP196685:ILP196704 IVL196685:IVL196704 JFH196685:JFH196704 JPD196685:JPD196704 JYZ196685:JYZ196704 KIV196685:KIV196704 KSR196685:KSR196704 LCN196685:LCN196704 LMJ196685:LMJ196704 LWF196685:LWF196704 MGB196685:MGB196704 MPX196685:MPX196704 MZT196685:MZT196704 NJP196685:NJP196704 NTL196685:NTL196704 ODH196685:ODH196704 OND196685:OND196704 OWZ196685:OWZ196704 PGV196685:PGV196704 PQR196685:PQR196704 QAN196685:QAN196704 QKJ196685:QKJ196704 QUF196685:QUF196704 REB196685:REB196704 RNX196685:RNX196704 RXT196685:RXT196704 SHP196685:SHP196704 SRL196685:SRL196704 TBH196685:TBH196704 TLD196685:TLD196704 TUZ196685:TUZ196704 UEV196685:UEV196704 UOR196685:UOR196704 UYN196685:UYN196704 VIJ196685:VIJ196704 VSF196685:VSF196704 WCB196685:WCB196704 WLX196685:WLX196704 WVT196685:WVT196704 JH262221:JH262240 TD262221:TD262240 ACZ262221:ACZ262240 AMV262221:AMV262240 AWR262221:AWR262240 BGN262221:BGN262240 BQJ262221:BQJ262240 CAF262221:CAF262240 CKB262221:CKB262240 CTX262221:CTX262240 DDT262221:DDT262240 DNP262221:DNP262240 DXL262221:DXL262240 EHH262221:EHH262240 ERD262221:ERD262240 FAZ262221:FAZ262240 FKV262221:FKV262240 FUR262221:FUR262240 GEN262221:GEN262240 GOJ262221:GOJ262240 GYF262221:GYF262240 HIB262221:HIB262240 HRX262221:HRX262240 IBT262221:IBT262240 ILP262221:ILP262240 IVL262221:IVL262240 JFH262221:JFH262240 JPD262221:JPD262240 JYZ262221:JYZ262240 KIV262221:KIV262240 KSR262221:KSR262240 LCN262221:LCN262240 LMJ262221:LMJ262240 LWF262221:LWF262240 MGB262221:MGB262240 MPX262221:MPX262240 MZT262221:MZT262240 NJP262221:NJP262240 NTL262221:NTL262240 ODH262221:ODH262240 OND262221:OND262240 OWZ262221:OWZ262240 PGV262221:PGV262240 PQR262221:PQR262240 QAN262221:QAN262240 QKJ262221:QKJ262240 QUF262221:QUF262240 REB262221:REB262240 RNX262221:RNX262240 RXT262221:RXT262240 SHP262221:SHP262240 SRL262221:SRL262240 TBH262221:TBH262240 TLD262221:TLD262240 TUZ262221:TUZ262240 UEV262221:UEV262240 UOR262221:UOR262240 UYN262221:UYN262240 VIJ262221:VIJ262240 VSF262221:VSF262240 WCB262221:WCB262240 WLX262221:WLX262240 WVT262221:WVT262240 JH327757:JH327776 TD327757:TD327776 ACZ327757:ACZ327776 AMV327757:AMV327776 AWR327757:AWR327776 BGN327757:BGN327776 BQJ327757:BQJ327776 CAF327757:CAF327776 CKB327757:CKB327776 CTX327757:CTX327776 DDT327757:DDT327776 DNP327757:DNP327776 DXL327757:DXL327776 EHH327757:EHH327776 ERD327757:ERD327776 FAZ327757:FAZ327776 FKV327757:FKV327776 FUR327757:FUR327776 GEN327757:GEN327776 GOJ327757:GOJ327776 GYF327757:GYF327776 HIB327757:HIB327776 HRX327757:HRX327776 IBT327757:IBT327776 ILP327757:ILP327776 IVL327757:IVL327776 JFH327757:JFH327776 JPD327757:JPD327776 JYZ327757:JYZ327776 KIV327757:KIV327776 KSR327757:KSR327776 LCN327757:LCN327776 LMJ327757:LMJ327776 LWF327757:LWF327776 MGB327757:MGB327776 MPX327757:MPX327776 MZT327757:MZT327776 NJP327757:NJP327776 NTL327757:NTL327776 ODH327757:ODH327776 OND327757:OND327776 OWZ327757:OWZ327776 PGV327757:PGV327776 PQR327757:PQR327776 QAN327757:QAN327776 QKJ327757:QKJ327776 QUF327757:QUF327776 REB327757:REB327776 RNX327757:RNX327776 RXT327757:RXT327776 SHP327757:SHP327776 SRL327757:SRL327776 TBH327757:TBH327776 TLD327757:TLD327776 TUZ327757:TUZ327776 UEV327757:UEV327776 UOR327757:UOR327776 UYN327757:UYN327776 VIJ327757:VIJ327776 VSF327757:VSF327776 WCB327757:WCB327776 WLX327757:WLX327776 WVT327757:WVT327776 JH393293:JH393312 TD393293:TD393312 ACZ393293:ACZ393312 AMV393293:AMV393312 AWR393293:AWR393312 BGN393293:BGN393312 BQJ393293:BQJ393312 CAF393293:CAF393312 CKB393293:CKB393312 CTX393293:CTX393312 DDT393293:DDT393312 DNP393293:DNP393312 DXL393293:DXL393312 EHH393293:EHH393312 ERD393293:ERD393312 FAZ393293:FAZ393312 FKV393293:FKV393312 FUR393293:FUR393312 GEN393293:GEN393312 GOJ393293:GOJ393312 GYF393293:GYF393312 HIB393293:HIB393312 HRX393293:HRX393312 IBT393293:IBT393312 ILP393293:ILP393312 IVL393293:IVL393312 JFH393293:JFH393312 JPD393293:JPD393312 JYZ393293:JYZ393312 KIV393293:KIV393312 KSR393293:KSR393312 LCN393293:LCN393312 LMJ393293:LMJ393312 LWF393293:LWF393312 MGB393293:MGB393312 MPX393293:MPX393312 MZT393293:MZT393312 NJP393293:NJP393312 NTL393293:NTL393312 ODH393293:ODH393312 OND393293:OND393312 OWZ393293:OWZ393312 PGV393293:PGV393312 PQR393293:PQR393312 QAN393293:QAN393312 QKJ393293:QKJ393312 QUF393293:QUF393312 REB393293:REB393312 RNX393293:RNX393312 RXT393293:RXT393312 SHP393293:SHP393312 SRL393293:SRL393312 TBH393293:TBH393312 TLD393293:TLD393312 TUZ393293:TUZ393312 UEV393293:UEV393312 UOR393293:UOR393312 UYN393293:UYN393312 VIJ393293:VIJ393312 VSF393293:VSF393312 WCB393293:WCB393312 WLX393293:WLX393312 WVT393293:WVT393312 JH458829:JH458848 TD458829:TD458848 ACZ458829:ACZ458848 AMV458829:AMV458848 AWR458829:AWR458848 BGN458829:BGN458848 BQJ458829:BQJ458848 CAF458829:CAF458848 CKB458829:CKB458848 CTX458829:CTX458848 DDT458829:DDT458848 DNP458829:DNP458848 DXL458829:DXL458848 EHH458829:EHH458848 ERD458829:ERD458848 FAZ458829:FAZ458848 FKV458829:FKV458848 FUR458829:FUR458848 GEN458829:GEN458848 GOJ458829:GOJ458848 GYF458829:GYF458848 HIB458829:HIB458848 HRX458829:HRX458848 IBT458829:IBT458848 ILP458829:ILP458848 IVL458829:IVL458848 JFH458829:JFH458848 JPD458829:JPD458848 JYZ458829:JYZ458848 KIV458829:KIV458848 KSR458829:KSR458848 LCN458829:LCN458848 LMJ458829:LMJ458848 LWF458829:LWF458848 MGB458829:MGB458848 MPX458829:MPX458848 MZT458829:MZT458848 NJP458829:NJP458848 NTL458829:NTL458848 ODH458829:ODH458848 OND458829:OND458848 OWZ458829:OWZ458848 PGV458829:PGV458848 PQR458829:PQR458848 QAN458829:QAN458848 QKJ458829:QKJ458848 QUF458829:QUF458848 REB458829:REB458848 RNX458829:RNX458848 RXT458829:RXT458848 SHP458829:SHP458848 SRL458829:SRL458848 TBH458829:TBH458848 TLD458829:TLD458848 TUZ458829:TUZ458848 UEV458829:UEV458848 UOR458829:UOR458848 UYN458829:UYN458848 VIJ458829:VIJ458848 VSF458829:VSF458848 WCB458829:WCB458848 WLX458829:WLX458848 WVT458829:WVT458848 JH524365:JH524384 TD524365:TD524384 ACZ524365:ACZ524384 AMV524365:AMV524384 AWR524365:AWR524384 BGN524365:BGN524384 BQJ524365:BQJ524384 CAF524365:CAF524384 CKB524365:CKB524384 CTX524365:CTX524384 DDT524365:DDT524384 DNP524365:DNP524384 DXL524365:DXL524384 EHH524365:EHH524384 ERD524365:ERD524384 FAZ524365:FAZ524384 FKV524365:FKV524384 FUR524365:FUR524384 GEN524365:GEN524384 GOJ524365:GOJ524384 GYF524365:GYF524384 HIB524365:HIB524384 HRX524365:HRX524384 IBT524365:IBT524384 ILP524365:ILP524384 IVL524365:IVL524384 JFH524365:JFH524384 JPD524365:JPD524384 JYZ524365:JYZ524384 KIV524365:KIV524384 KSR524365:KSR524384 LCN524365:LCN524384 LMJ524365:LMJ524384 LWF524365:LWF524384 MGB524365:MGB524384 MPX524365:MPX524384 MZT524365:MZT524384 NJP524365:NJP524384 NTL524365:NTL524384 ODH524365:ODH524384 OND524365:OND524384 OWZ524365:OWZ524384 PGV524365:PGV524384 PQR524365:PQR524384 QAN524365:QAN524384 QKJ524365:QKJ524384 QUF524365:QUF524384 REB524365:REB524384 RNX524365:RNX524384 RXT524365:RXT524384 SHP524365:SHP524384 SRL524365:SRL524384 TBH524365:TBH524384 TLD524365:TLD524384 TUZ524365:TUZ524384 UEV524365:UEV524384 UOR524365:UOR524384 UYN524365:UYN524384 VIJ524365:VIJ524384 VSF524365:VSF524384 WCB524365:WCB524384 WLX524365:WLX524384 WVT524365:WVT524384 JH589901:JH589920 TD589901:TD589920 ACZ589901:ACZ589920 AMV589901:AMV589920 AWR589901:AWR589920 BGN589901:BGN589920 BQJ589901:BQJ589920 CAF589901:CAF589920 CKB589901:CKB589920 CTX589901:CTX589920 DDT589901:DDT589920 DNP589901:DNP589920 DXL589901:DXL589920 EHH589901:EHH589920 ERD589901:ERD589920 FAZ589901:FAZ589920 FKV589901:FKV589920 FUR589901:FUR589920 GEN589901:GEN589920 GOJ589901:GOJ589920 GYF589901:GYF589920 HIB589901:HIB589920 HRX589901:HRX589920 IBT589901:IBT589920 ILP589901:ILP589920 IVL589901:IVL589920 JFH589901:JFH589920 JPD589901:JPD589920 JYZ589901:JYZ589920 KIV589901:KIV589920 KSR589901:KSR589920 LCN589901:LCN589920 LMJ589901:LMJ589920 LWF589901:LWF589920 MGB589901:MGB589920 MPX589901:MPX589920 MZT589901:MZT589920 NJP589901:NJP589920 NTL589901:NTL589920 ODH589901:ODH589920 OND589901:OND589920 OWZ589901:OWZ589920 PGV589901:PGV589920 PQR589901:PQR589920 QAN589901:QAN589920 QKJ589901:QKJ589920 QUF589901:QUF589920 REB589901:REB589920 RNX589901:RNX589920 RXT589901:RXT589920 SHP589901:SHP589920 SRL589901:SRL589920 TBH589901:TBH589920 TLD589901:TLD589920 TUZ589901:TUZ589920 UEV589901:UEV589920 UOR589901:UOR589920 UYN589901:UYN589920 VIJ589901:VIJ589920 VSF589901:VSF589920 WCB589901:WCB589920 WLX589901:WLX589920 WVT589901:WVT589920 JH655437:JH655456 TD655437:TD655456 ACZ655437:ACZ655456 AMV655437:AMV655456 AWR655437:AWR655456 BGN655437:BGN655456 BQJ655437:BQJ655456 CAF655437:CAF655456 CKB655437:CKB655456 CTX655437:CTX655456 DDT655437:DDT655456 DNP655437:DNP655456 DXL655437:DXL655456 EHH655437:EHH655456 ERD655437:ERD655456 FAZ655437:FAZ655456 FKV655437:FKV655456 FUR655437:FUR655456 GEN655437:GEN655456 GOJ655437:GOJ655456 GYF655437:GYF655456 HIB655437:HIB655456 HRX655437:HRX655456 IBT655437:IBT655456 ILP655437:ILP655456 IVL655437:IVL655456 JFH655437:JFH655456 JPD655437:JPD655456 JYZ655437:JYZ655456 KIV655437:KIV655456 KSR655437:KSR655456 LCN655437:LCN655456 LMJ655437:LMJ655456 LWF655437:LWF655456 MGB655437:MGB655456 MPX655437:MPX655456 MZT655437:MZT655456 NJP655437:NJP655456 NTL655437:NTL655456 ODH655437:ODH655456 OND655437:OND655456 OWZ655437:OWZ655456 PGV655437:PGV655456 PQR655437:PQR655456 QAN655437:QAN655456 QKJ655437:QKJ655456 QUF655437:QUF655456 REB655437:REB655456 RNX655437:RNX655456 RXT655437:RXT655456 SHP655437:SHP655456 SRL655437:SRL655456 TBH655437:TBH655456 TLD655437:TLD655456 TUZ655437:TUZ655456 UEV655437:UEV655456 UOR655437:UOR655456 UYN655437:UYN655456 VIJ655437:VIJ655456 VSF655437:VSF655456 WCB655437:WCB655456 WLX655437:WLX655456 WVT655437:WVT655456 JH720973:JH720992 TD720973:TD720992 ACZ720973:ACZ720992 AMV720973:AMV720992 AWR720973:AWR720992 BGN720973:BGN720992 BQJ720973:BQJ720992 CAF720973:CAF720992 CKB720973:CKB720992 CTX720973:CTX720992 DDT720973:DDT720992 DNP720973:DNP720992 DXL720973:DXL720992 EHH720973:EHH720992 ERD720973:ERD720992 FAZ720973:FAZ720992 FKV720973:FKV720992 FUR720973:FUR720992 GEN720973:GEN720992 GOJ720973:GOJ720992 GYF720973:GYF720992 HIB720973:HIB720992 HRX720973:HRX720992 IBT720973:IBT720992 ILP720973:ILP720992 IVL720973:IVL720992 JFH720973:JFH720992 JPD720973:JPD720992 JYZ720973:JYZ720992 KIV720973:KIV720992 KSR720973:KSR720992 LCN720973:LCN720992 LMJ720973:LMJ720992 LWF720973:LWF720992 MGB720973:MGB720992 MPX720973:MPX720992 MZT720973:MZT720992 NJP720973:NJP720992 NTL720973:NTL720992 ODH720973:ODH720992 OND720973:OND720992 OWZ720973:OWZ720992 PGV720973:PGV720992 PQR720973:PQR720992 QAN720973:QAN720992 QKJ720973:QKJ720992 QUF720973:QUF720992 REB720973:REB720992 RNX720973:RNX720992 RXT720973:RXT720992 SHP720973:SHP720992 SRL720973:SRL720992 TBH720973:TBH720992 TLD720973:TLD720992 TUZ720973:TUZ720992 UEV720973:UEV720992 UOR720973:UOR720992 UYN720973:UYN720992 VIJ720973:VIJ720992 VSF720973:VSF720992 WCB720973:WCB720992 WLX720973:WLX720992 WVT720973:WVT720992 JH786509:JH786528 TD786509:TD786528 ACZ786509:ACZ786528 AMV786509:AMV786528 AWR786509:AWR786528 BGN786509:BGN786528 BQJ786509:BQJ786528 CAF786509:CAF786528 CKB786509:CKB786528 CTX786509:CTX786528 DDT786509:DDT786528 DNP786509:DNP786528 DXL786509:DXL786528 EHH786509:EHH786528 ERD786509:ERD786528 FAZ786509:FAZ786528 FKV786509:FKV786528 FUR786509:FUR786528 GEN786509:GEN786528 GOJ786509:GOJ786528 GYF786509:GYF786528 HIB786509:HIB786528 HRX786509:HRX786528 IBT786509:IBT786528 ILP786509:ILP786528 IVL786509:IVL786528 JFH786509:JFH786528 JPD786509:JPD786528 JYZ786509:JYZ786528 KIV786509:KIV786528 KSR786509:KSR786528 LCN786509:LCN786528 LMJ786509:LMJ786528 LWF786509:LWF786528 MGB786509:MGB786528 MPX786509:MPX786528 MZT786509:MZT786528 NJP786509:NJP786528 NTL786509:NTL786528 ODH786509:ODH786528 OND786509:OND786528 OWZ786509:OWZ786528 PGV786509:PGV786528 PQR786509:PQR786528 QAN786509:QAN786528 QKJ786509:QKJ786528 QUF786509:QUF786528 REB786509:REB786528 RNX786509:RNX786528 RXT786509:RXT786528 SHP786509:SHP786528 SRL786509:SRL786528 TBH786509:TBH786528 TLD786509:TLD786528 TUZ786509:TUZ786528 UEV786509:UEV786528 UOR786509:UOR786528 UYN786509:UYN786528 VIJ786509:VIJ786528 VSF786509:VSF786528 WCB786509:WCB786528 WLX786509:WLX786528 WVT786509:WVT786528 JH852045:JH852064 TD852045:TD852064 ACZ852045:ACZ852064 AMV852045:AMV852064 AWR852045:AWR852064 BGN852045:BGN852064 BQJ852045:BQJ852064 CAF852045:CAF852064 CKB852045:CKB852064 CTX852045:CTX852064 DDT852045:DDT852064 DNP852045:DNP852064 DXL852045:DXL852064 EHH852045:EHH852064 ERD852045:ERD852064 FAZ852045:FAZ852064 FKV852045:FKV852064 FUR852045:FUR852064 GEN852045:GEN852064 GOJ852045:GOJ852064 GYF852045:GYF852064 HIB852045:HIB852064 HRX852045:HRX852064 IBT852045:IBT852064 ILP852045:ILP852064 IVL852045:IVL852064 JFH852045:JFH852064 JPD852045:JPD852064 JYZ852045:JYZ852064 KIV852045:KIV852064 KSR852045:KSR852064 LCN852045:LCN852064 LMJ852045:LMJ852064 LWF852045:LWF852064 MGB852045:MGB852064 MPX852045:MPX852064 MZT852045:MZT852064 NJP852045:NJP852064 NTL852045:NTL852064 ODH852045:ODH852064 OND852045:OND852064 OWZ852045:OWZ852064 PGV852045:PGV852064 PQR852045:PQR852064 QAN852045:QAN852064 QKJ852045:QKJ852064 QUF852045:QUF852064 REB852045:REB852064 RNX852045:RNX852064 RXT852045:RXT852064 SHP852045:SHP852064 SRL852045:SRL852064 TBH852045:TBH852064 TLD852045:TLD852064 TUZ852045:TUZ852064 UEV852045:UEV852064 UOR852045:UOR852064 UYN852045:UYN852064 VIJ852045:VIJ852064 VSF852045:VSF852064 WCB852045:WCB852064 WLX852045:WLX852064 WVT852045:WVT852064 JH917581:JH917600 TD917581:TD917600 ACZ917581:ACZ917600 AMV917581:AMV917600 AWR917581:AWR917600 BGN917581:BGN917600 BQJ917581:BQJ917600 CAF917581:CAF917600 CKB917581:CKB917600 CTX917581:CTX917600 DDT917581:DDT917600 DNP917581:DNP917600 DXL917581:DXL917600 EHH917581:EHH917600 ERD917581:ERD917600 FAZ917581:FAZ917600 FKV917581:FKV917600 FUR917581:FUR917600 GEN917581:GEN917600 GOJ917581:GOJ917600 GYF917581:GYF917600 HIB917581:HIB917600 HRX917581:HRX917600 IBT917581:IBT917600 ILP917581:ILP917600 IVL917581:IVL917600 JFH917581:JFH917600 JPD917581:JPD917600 JYZ917581:JYZ917600 KIV917581:KIV917600 KSR917581:KSR917600 LCN917581:LCN917600 LMJ917581:LMJ917600 LWF917581:LWF917600 MGB917581:MGB917600 MPX917581:MPX917600 MZT917581:MZT917600 NJP917581:NJP917600 NTL917581:NTL917600 ODH917581:ODH917600 OND917581:OND917600 OWZ917581:OWZ917600 PGV917581:PGV917600 PQR917581:PQR917600 QAN917581:QAN917600 QKJ917581:QKJ917600 QUF917581:QUF917600 REB917581:REB917600 RNX917581:RNX917600 RXT917581:RXT917600 SHP917581:SHP917600 SRL917581:SRL917600 TBH917581:TBH917600 TLD917581:TLD917600 TUZ917581:TUZ917600 UEV917581:UEV917600 UOR917581:UOR917600 UYN917581:UYN917600 VIJ917581:VIJ917600 VSF917581:VSF917600 WCB917581:WCB917600 WLX917581:WLX917600 WVT917581:WVT917600 JH983117:JH983136 TD983117:TD983136 ACZ983117:ACZ983136 AMV983117:AMV983136 AWR983117:AWR983136 BGN983117:BGN983136 BQJ983117:BQJ983136 CAF983117:CAF983136 CKB983117:CKB983136 CTX983117:CTX983136 DDT983117:DDT983136 DNP983117:DNP983136 DXL983117:DXL983136 EHH983117:EHH983136 ERD983117:ERD983136 FAZ983117:FAZ983136 FKV983117:FKV983136 FUR983117:FUR983136 GEN983117:GEN983136 GOJ983117:GOJ983136 GYF983117:GYF983136 HIB983117:HIB983136 HRX983117:HRX983136 IBT983117:IBT983136 ILP983117:ILP983136 IVL983117:IVL983136 JFH983117:JFH983136 JPD983117:JPD983136 JYZ983117:JYZ983136 KIV983117:KIV983136 KSR983117:KSR983136 LCN983117:LCN983136 LMJ983117:LMJ983136 LWF983117:LWF983136 MGB983117:MGB983136 MPX983117:MPX983136 MZT983117:MZT983136 NJP983117:NJP983136 NTL983117:NTL983136 ODH983117:ODH983136 OND983117:OND983136 OWZ983117:OWZ983136 PGV983117:PGV983136 PQR983117:PQR983136 QAN983117:QAN983136 QKJ983117:QKJ983136 QUF983117:QUF983136 REB983117:REB983136 RNX983117:RNX983136 RXT983117:RXT983136 SHP983117:SHP983136 SRL983117:SRL983136 TBH983117:TBH983136 TLD983117:TLD983136 TUZ983117:TUZ983136 UEV983117:UEV983136 UOR983117:UOR983136 UYN983117:UYN983136 VIJ983117:VIJ983136 VSF983117:VSF983136 WCB983117:WCB983136 WLX983117:WLX983136 JH65613:JH65632 JH119:JH123 TD119:TD123 ACZ119:ACZ123 AMV119:AMV123 AWR119:AWR123 BGN119:BGN123 BQJ119:BQJ123 CAF119:CAF123 CKB119:CKB123 CTX119:CTX123 DDT119:DDT123 DNP119:DNP123 DXL119:DXL123 EHH119:EHH123 ERD119:ERD123 FAZ119:FAZ123 FKV119:FKV123 FUR119:FUR123 GEN119:GEN123 GOJ119:GOJ123 GYF119:GYF123 HIB119:HIB123 HRX119:HRX123 IBT119:IBT123 ILP119:ILP123 IVL119:IVL123 JFH119:JFH123 JPD119:JPD123 JYZ119:JYZ123 KIV119:KIV123 KSR119:KSR123 LCN119:LCN123 LMJ119:LMJ123 LWF119:LWF123 MGB119:MGB123 MPX119:MPX123 MZT119:MZT123 NJP119:NJP123 NTL119:NTL123 ODH119:ODH123 OND119:OND123 OWZ119:OWZ123 PGV119:PGV123 PQR119:PQR123 QAN119:QAN123 QKJ119:QKJ123 QUF119:QUF123 REB119:REB123 RNX119:RNX123 RXT119:RXT123 SHP119:SHP123 SRL119:SRL123 TBH119:TBH123 TLD119:TLD123 TUZ119:TUZ123 UEV119:UEV123 UOR119:UOR123 UYN119:UYN123 VIJ119:VIJ123 VSF119:VSF123 WCB119:WCB123 WLX119:WLX123" xr:uid="{84996A07-46EE-4806-8A16-DD2AB39CF4A8}">
      <formula1>#REF!</formula1>
    </dataValidation>
    <dataValidation type="list" showInputMessage="1" showErrorMessage="1" prompt="空白にする時は、「Delete」キーを押してください。" sqref="WVR983117:WVR983136 JF65613:JF65632 TB65613:TB65632 ACX65613:ACX65632 AMT65613:AMT65632 AWP65613:AWP65632 BGL65613:BGL65632 BQH65613:BQH65632 CAD65613:CAD65632 CJZ65613:CJZ65632 CTV65613:CTV65632 DDR65613:DDR65632 DNN65613:DNN65632 DXJ65613:DXJ65632 EHF65613:EHF65632 ERB65613:ERB65632 FAX65613:FAX65632 FKT65613:FKT65632 FUP65613:FUP65632 GEL65613:GEL65632 GOH65613:GOH65632 GYD65613:GYD65632 HHZ65613:HHZ65632 HRV65613:HRV65632 IBR65613:IBR65632 ILN65613:ILN65632 IVJ65613:IVJ65632 JFF65613:JFF65632 JPB65613:JPB65632 JYX65613:JYX65632 KIT65613:KIT65632 KSP65613:KSP65632 LCL65613:LCL65632 LMH65613:LMH65632 LWD65613:LWD65632 MFZ65613:MFZ65632 MPV65613:MPV65632 MZR65613:MZR65632 NJN65613:NJN65632 NTJ65613:NTJ65632 ODF65613:ODF65632 ONB65613:ONB65632 OWX65613:OWX65632 PGT65613:PGT65632 PQP65613:PQP65632 QAL65613:QAL65632 QKH65613:QKH65632 QUD65613:QUD65632 RDZ65613:RDZ65632 RNV65613:RNV65632 RXR65613:RXR65632 SHN65613:SHN65632 SRJ65613:SRJ65632 TBF65613:TBF65632 TLB65613:TLB65632 TUX65613:TUX65632 UET65613:UET65632 UOP65613:UOP65632 UYL65613:UYL65632 VIH65613:VIH65632 VSD65613:VSD65632 WBZ65613:WBZ65632 WLV65613:WLV65632 WVR65613:WVR65632 JF131149:JF131168 TB131149:TB131168 ACX131149:ACX131168 AMT131149:AMT131168 AWP131149:AWP131168 BGL131149:BGL131168 BQH131149:BQH131168 CAD131149:CAD131168 CJZ131149:CJZ131168 CTV131149:CTV131168 DDR131149:DDR131168 DNN131149:DNN131168 DXJ131149:DXJ131168 EHF131149:EHF131168 ERB131149:ERB131168 FAX131149:FAX131168 FKT131149:FKT131168 FUP131149:FUP131168 GEL131149:GEL131168 GOH131149:GOH131168 GYD131149:GYD131168 HHZ131149:HHZ131168 HRV131149:HRV131168 IBR131149:IBR131168 ILN131149:ILN131168 IVJ131149:IVJ131168 JFF131149:JFF131168 JPB131149:JPB131168 JYX131149:JYX131168 KIT131149:KIT131168 KSP131149:KSP131168 LCL131149:LCL131168 LMH131149:LMH131168 LWD131149:LWD131168 MFZ131149:MFZ131168 MPV131149:MPV131168 MZR131149:MZR131168 NJN131149:NJN131168 NTJ131149:NTJ131168 ODF131149:ODF131168 ONB131149:ONB131168 OWX131149:OWX131168 PGT131149:PGT131168 PQP131149:PQP131168 QAL131149:QAL131168 QKH131149:QKH131168 QUD131149:QUD131168 RDZ131149:RDZ131168 RNV131149:RNV131168 RXR131149:RXR131168 SHN131149:SHN131168 SRJ131149:SRJ131168 TBF131149:TBF131168 TLB131149:TLB131168 TUX131149:TUX131168 UET131149:UET131168 UOP131149:UOP131168 UYL131149:UYL131168 VIH131149:VIH131168 VSD131149:VSD131168 WBZ131149:WBZ131168 WLV131149:WLV131168 WVR131149:WVR131168 JF196685:JF196704 TB196685:TB196704 ACX196685:ACX196704 AMT196685:AMT196704 AWP196685:AWP196704 BGL196685:BGL196704 BQH196685:BQH196704 CAD196685:CAD196704 CJZ196685:CJZ196704 CTV196685:CTV196704 DDR196685:DDR196704 DNN196685:DNN196704 DXJ196685:DXJ196704 EHF196685:EHF196704 ERB196685:ERB196704 FAX196685:FAX196704 FKT196685:FKT196704 FUP196685:FUP196704 GEL196685:GEL196704 GOH196685:GOH196704 GYD196685:GYD196704 HHZ196685:HHZ196704 HRV196685:HRV196704 IBR196685:IBR196704 ILN196685:ILN196704 IVJ196685:IVJ196704 JFF196685:JFF196704 JPB196685:JPB196704 JYX196685:JYX196704 KIT196685:KIT196704 KSP196685:KSP196704 LCL196685:LCL196704 LMH196685:LMH196704 LWD196685:LWD196704 MFZ196685:MFZ196704 MPV196685:MPV196704 MZR196685:MZR196704 NJN196685:NJN196704 NTJ196685:NTJ196704 ODF196685:ODF196704 ONB196685:ONB196704 OWX196685:OWX196704 PGT196685:PGT196704 PQP196685:PQP196704 QAL196685:QAL196704 QKH196685:QKH196704 QUD196685:QUD196704 RDZ196685:RDZ196704 RNV196685:RNV196704 RXR196685:RXR196704 SHN196685:SHN196704 SRJ196685:SRJ196704 TBF196685:TBF196704 TLB196685:TLB196704 TUX196685:TUX196704 UET196685:UET196704 UOP196685:UOP196704 UYL196685:UYL196704 VIH196685:VIH196704 VSD196685:VSD196704 WBZ196685:WBZ196704 WLV196685:WLV196704 WVR196685:WVR196704 JF262221:JF262240 TB262221:TB262240 ACX262221:ACX262240 AMT262221:AMT262240 AWP262221:AWP262240 BGL262221:BGL262240 BQH262221:BQH262240 CAD262221:CAD262240 CJZ262221:CJZ262240 CTV262221:CTV262240 DDR262221:DDR262240 DNN262221:DNN262240 DXJ262221:DXJ262240 EHF262221:EHF262240 ERB262221:ERB262240 FAX262221:FAX262240 FKT262221:FKT262240 FUP262221:FUP262240 GEL262221:GEL262240 GOH262221:GOH262240 GYD262221:GYD262240 HHZ262221:HHZ262240 HRV262221:HRV262240 IBR262221:IBR262240 ILN262221:ILN262240 IVJ262221:IVJ262240 JFF262221:JFF262240 JPB262221:JPB262240 JYX262221:JYX262240 KIT262221:KIT262240 KSP262221:KSP262240 LCL262221:LCL262240 LMH262221:LMH262240 LWD262221:LWD262240 MFZ262221:MFZ262240 MPV262221:MPV262240 MZR262221:MZR262240 NJN262221:NJN262240 NTJ262221:NTJ262240 ODF262221:ODF262240 ONB262221:ONB262240 OWX262221:OWX262240 PGT262221:PGT262240 PQP262221:PQP262240 QAL262221:QAL262240 QKH262221:QKH262240 QUD262221:QUD262240 RDZ262221:RDZ262240 RNV262221:RNV262240 RXR262221:RXR262240 SHN262221:SHN262240 SRJ262221:SRJ262240 TBF262221:TBF262240 TLB262221:TLB262240 TUX262221:TUX262240 UET262221:UET262240 UOP262221:UOP262240 UYL262221:UYL262240 VIH262221:VIH262240 VSD262221:VSD262240 WBZ262221:WBZ262240 WLV262221:WLV262240 WVR262221:WVR262240 JF327757:JF327776 TB327757:TB327776 ACX327757:ACX327776 AMT327757:AMT327776 AWP327757:AWP327776 BGL327757:BGL327776 BQH327757:BQH327776 CAD327757:CAD327776 CJZ327757:CJZ327776 CTV327757:CTV327776 DDR327757:DDR327776 DNN327757:DNN327776 DXJ327757:DXJ327776 EHF327757:EHF327776 ERB327757:ERB327776 FAX327757:FAX327776 FKT327757:FKT327776 FUP327757:FUP327776 GEL327757:GEL327776 GOH327757:GOH327776 GYD327757:GYD327776 HHZ327757:HHZ327776 HRV327757:HRV327776 IBR327757:IBR327776 ILN327757:ILN327776 IVJ327757:IVJ327776 JFF327757:JFF327776 JPB327757:JPB327776 JYX327757:JYX327776 KIT327757:KIT327776 KSP327757:KSP327776 LCL327757:LCL327776 LMH327757:LMH327776 LWD327757:LWD327776 MFZ327757:MFZ327776 MPV327757:MPV327776 MZR327757:MZR327776 NJN327757:NJN327776 NTJ327757:NTJ327776 ODF327757:ODF327776 ONB327757:ONB327776 OWX327757:OWX327776 PGT327757:PGT327776 PQP327757:PQP327776 QAL327757:QAL327776 QKH327757:QKH327776 QUD327757:QUD327776 RDZ327757:RDZ327776 RNV327757:RNV327776 RXR327757:RXR327776 SHN327757:SHN327776 SRJ327757:SRJ327776 TBF327757:TBF327776 TLB327757:TLB327776 TUX327757:TUX327776 UET327757:UET327776 UOP327757:UOP327776 UYL327757:UYL327776 VIH327757:VIH327776 VSD327757:VSD327776 WBZ327757:WBZ327776 WLV327757:WLV327776 WVR327757:WVR327776 JF393293:JF393312 TB393293:TB393312 ACX393293:ACX393312 AMT393293:AMT393312 AWP393293:AWP393312 BGL393293:BGL393312 BQH393293:BQH393312 CAD393293:CAD393312 CJZ393293:CJZ393312 CTV393293:CTV393312 DDR393293:DDR393312 DNN393293:DNN393312 DXJ393293:DXJ393312 EHF393293:EHF393312 ERB393293:ERB393312 FAX393293:FAX393312 FKT393293:FKT393312 FUP393293:FUP393312 GEL393293:GEL393312 GOH393293:GOH393312 GYD393293:GYD393312 HHZ393293:HHZ393312 HRV393293:HRV393312 IBR393293:IBR393312 ILN393293:ILN393312 IVJ393293:IVJ393312 JFF393293:JFF393312 JPB393293:JPB393312 JYX393293:JYX393312 KIT393293:KIT393312 KSP393293:KSP393312 LCL393293:LCL393312 LMH393293:LMH393312 LWD393293:LWD393312 MFZ393293:MFZ393312 MPV393293:MPV393312 MZR393293:MZR393312 NJN393293:NJN393312 NTJ393293:NTJ393312 ODF393293:ODF393312 ONB393293:ONB393312 OWX393293:OWX393312 PGT393293:PGT393312 PQP393293:PQP393312 QAL393293:QAL393312 QKH393293:QKH393312 QUD393293:QUD393312 RDZ393293:RDZ393312 RNV393293:RNV393312 RXR393293:RXR393312 SHN393293:SHN393312 SRJ393293:SRJ393312 TBF393293:TBF393312 TLB393293:TLB393312 TUX393293:TUX393312 UET393293:UET393312 UOP393293:UOP393312 UYL393293:UYL393312 VIH393293:VIH393312 VSD393293:VSD393312 WBZ393293:WBZ393312 WLV393293:WLV393312 WVR393293:WVR393312 JF458829:JF458848 TB458829:TB458848 ACX458829:ACX458848 AMT458829:AMT458848 AWP458829:AWP458848 BGL458829:BGL458848 BQH458829:BQH458848 CAD458829:CAD458848 CJZ458829:CJZ458848 CTV458829:CTV458848 DDR458829:DDR458848 DNN458829:DNN458848 DXJ458829:DXJ458848 EHF458829:EHF458848 ERB458829:ERB458848 FAX458829:FAX458848 FKT458829:FKT458848 FUP458829:FUP458848 GEL458829:GEL458848 GOH458829:GOH458848 GYD458829:GYD458848 HHZ458829:HHZ458848 HRV458829:HRV458848 IBR458829:IBR458848 ILN458829:ILN458848 IVJ458829:IVJ458848 JFF458829:JFF458848 JPB458829:JPB458848 JYX458829:JYX458848 KIT458829:KIT458848 KSP458829:KSP458848 LCL458829:LCL458848 LMH458829:LMH458848 LWD458829:LWD458848 MFZ458829:MFZ458848 MPV458829:MPV458848 MZR458829:MZR458848 NJN458829:NJN458848 NTJ458829:NTJ458848 ODF458829:ODF458848 ONB458829:ONB458848 OWX458829:OWX458848 PGT458829:PGT458848 PQP458829:PQP458848 QAL458829:QAL458848 QKH458829:QKH458848 QUD458829:QUD458848 RDZ458829:RDZ458848 RNV458829:RNV458848 RXR458829:RXR458848 SHN458829:SHN458848 SRJ458829:SRJ458848 TBF458829:TBF458848 TLB458829:TLB458848 TUX458829:TUX458848 UET458829:UET458848 UOP458829:UOP458848 UYL458829:UYL458848 VIH458829:VIH458848 VSD458829:VSD458848 WBZ458829:WBZ458848 WLV458829:WLV458848 WVR458829:WVR458848 JF524365:JF524384 TB524365:TB524384 ACX524365:ACX524384 AMT524365:AMT524384 AWP524365:AWP524384 BGL524365:BGL524384 BQH524365:BQH524384 CAD524365:CAD524384 CJZ524365:CJZ524384 CTV524365:CTV524384 DDR524365:DDR524384 DNN524365:DNN524384 DXJ524365:DXJ524384 EHF524365:EHF524384 ERB524365:ERB524384 FAX524365:FAX524384 FKT524365:FKT524384 FUP524365:FUP524384 GEL524365:GEL524384 GOH524365:GOH524384 GYD524365:GYD524384 HHZ524365:HHZ524384 HRV524365:HRV524384 IBR524365:IBR524384 ILN524365:ILN524384 IVJ524365:IVJ524384 JFF524365:JFF524384 JPB524365:JPB524384 JYX524365:JYX524384 KIT524365:KIT524384 KSP524365:KSP524384 LCL524365:LCL524384 LMH524365:LMH524384 LWD524365:LWD524384 MFZ524365:MFZ524384 MPV524365:MPV524384 MZR524365:MZR524384 NJN524365:NJN524384 NTJ524365:NTJ524384 ODF524365:ODF524384 ONB524365:ONB524384 OWX524365:OWX524384 PGT524365:PGT524384 PQP524365:PQP524384 QAL524365:QAL524384 QKH524365:QKH524384 QUD524365:QUD524384 RDZ524365:RDZ524384 RNV524365:RNV524384 RXR524365:RXR524384 SHN524365:SHN524384 SRJ524365:SRJ524384 TBF524365:TBF524384 TLB524365:TLB524384 TUX524365:TUX524384 UET524365:UET524384 UOP524365:UOP524384 UYL524365:UYL524384 VIH524365:VIH524384 VSD524365:VSD524384 WBZ524365:WBZ524384 WLV524365:WLV524384 WVR524365:WVR524384 JF589901:JF589920 TB589901:TB589920 ACX589901:ACX589920 AMT589901:AMT589920 AWP589901:AWP589920 BGL589901:BGL589920 BQH589901:BQH589920 CAD589901:CAD589920 CJZ589901:CJZ589920 CTV589901:CTV589920 DDR589901:DDR589920 DNN589901:DNN589920 DXJ589901:DXJ589920 EHF589901:EHF589920 ERB589901:ERB589920 FAX589901:FAX589920 FKT589901:FKT589920 FUP589901:FUP589920 GEL589901:GEL589920 GOH589901:GOH589920 GYD589901:GYD589920 HHZ589901:HHZ589920 HRV589901:HRV589920 IBR589901:IBR589920 ILN589901:ILN589920 IVJ589901:IVJ589920 JFF589901:JFF589920 JPB589901:JPB589920 JYX589901:JYX589920 KIT589901:KIT589920 KSP589901:KSP589920 LCL589901:LCL589920 LMH589901:LMH589920 LWD589901:LWD589920 MFZ589901:MFZ589920 MPV589901:MPV589920 MZR589901:MZR589920 NJN589901:NJN589920 NTJ589901:NTJ589920 ODF589901:ODF589920 ONB589901:ONB589920 OWX589901:OWX589920 PGT589901:PGT589920 PQP589901:PQP589920 QAL589901:QAL589920 QKH589901:QKH589920 QUD589901:QUD589920 RDZ589901:RDZ589920 RNV589901:RNV589920 RXR589901:RXR589920 SHN589901:SHN589920 SRJ589901:SRJ589920 TBF589901:TBF589920 TLB589901:TLB589920 TUX589901:TUX589920 UET589901:UET589920 UOP589901:UOP589920 UYL589901:UYL589920 VIH589901:VIH589920 VSD589901:VSD589920 WBZ589901:WBZ589920 WLV589901:WLV589920 WVR589901:WVR589920 JF655437:JF655456 TB655437:TB655456 ACX655437:ACX655456 AMT655437:AMT655456 AWP655437:AWP655456 BGL655437:BGL655456 BQH655437:BQH655456 CAD655437:CAD655456 CJZ655437:CJZ655456 CTV655437:CTV655456 DDR655437:DDR655456 DNN655437:DNN655456 DXJ655437:DXJ655456 EHF655437:EHF655456 ERB655437:ERB655456 FAX655437:FAX655456 FKT655437:FKT655456 FUP655437:FUP655456 GEL655437:GEL655456 GOH655437:GOH655456 GYD655437:GYD655456 HHZ655437:HHZ655456 HRV655437:HRV655456 IBR655437:IBR655456 ILN655437:ILN655456 IVJ655437:IVJ655456 JFF655437:JFF655456 JPB655437:JPB655456 JYX655437:JYX655456 KIT655437:KIT655456 KSP655437:KSP655456 LCL655437:LCL655456 LMH655437:LMH655456 LWD655437:LWD655456 MFZ655437:MFZ655456 MPV655437:MPV655456 MZR655437:MZR655456 NJN655437:NJN655456 NTJ655437:NTJ655456 ODF655437:ODF655456 ONB655437:ONB655456 OWX655437:OWX655456 PGT655437:PGT655456 PQP655437:PQP655456 QAL655437:QAL655456 QKH655437:QKH655456 QUD655437:QUD655456 RDZ655437:RDZ655456 RNV655437:RNV655456 RXR655437:RXR655456 SHN655437:SHN655456 SRJ655437:SRJ655456 TBF655437:TBF655456 TLB655437:TLB655456 TUX655437:TUX655456 UET655437:UET655456 UOP655437:UOP655456 UYL655437:UYL655456 VIH655437:VIH655456 VSD655437:VSD655456 WBZ655437:WBZ655456 WLV655437:WLV655456 WVR655437:WVR655456 JF720973:JF720992 TB720973:TB720992 ACX720973:ACX720992 AMT720973:AMT720992 AWP720973:AWP720992 BGL720973:BGL720992 BQH720973:BQH720992 CAD720973:CAD720992 CJZ720973:CJZ720992 CTV720973:CTV720992 DDR720973:DDR720992 DNN720973:DNN720992 DXJ720973:DXJ720992 EHF720973:EHF720992 ERB720973:ERB720992 FAX720973:FAX720992 FKT720973:FKT720992 FUP720973:FUP720992 GEL720973:GEL720992 GOH720973:GOH720992 GYD720973:GYD720992 HHZ720973:HHZ720992 HRV720973:HRV720992 IBR720973:IBR720992 ILN720973:ILN720992 IVJ720973:IVJ720992 JFF720973:JFF720992 JPB720973:JPB720992 JYX720973:JYX720992 KIT720973:KIT720992 KSP720973:KSP720992 LCL720973:LCL720992 LMH720973:LMH720992 LWD720973:LWD720992 MFZ720973:MFZ720992 MPV720973:MPV720992 MZR720973:MZR720992 NJN720973:NJN720992 NTJ720973:NTJ720992 ODF720973:ODF720992 ONB720973:ONB720992 OWX720973:OWX720992 PGT720973:PGT720992 PQP720973:PQP720992 QAL720973:QAL720992 QKH720973:QKH720992 QUD720973:QUD720992 RDZ720973:RDZ720992 RNV720973:RNV720992 RXR720973:RXR720992 SHN720973:SHN720992 SRJ720973:SRJ720992 TBF720973:TBF720992 TLB720973:TLB720992 TUX720973:TUX720992 UET720973:UET720992 UOP720973:UOP720992 UYL720973:UYL720992 VIH720973:VIH720992 VSD720973:VSD720992 WBZ720973:WBZ720992 WLV720973:WLV720992 WVR720973:WVR720992 JF786509:JF786528 TB786509:TB786528 ACX786509:ACX786528 AMT786509:AMT786528 AWP786509:AWP786528 BGL786509:BGL786528 BQH786509:BQH786528 CAD786509:CAD786528 CJZ786509:CJZ786528 CTV786509:CTV786528 DDR786509:DDR786528 DNN786509:DNN786528 DXJ786509:DXJ786528 EHF786509:EHF786528 ERB786509:ERB786528 FAX786509:FAX786528 FKT786509:FKT786528 FUP786509:FUP786528 GEL786509:GEL786528 GOH786509:GOH786528 GYD786509:GYD786528 HHZ786509:HHZ786528 HRV786509:HRV786528 IBR786509:IBR786528 ILN786509:ILN786528 IVJ786509:IVJ786528 JFF786509:JFF786528 JPB786509:JPB786528 JYX786509:JYX786528 KIT786509:KIT786528 KSP786509:KSP786528 LCL786509:LCL786528 LMH786509:LMH786528 LWD786509:LWD786528 MFZ786509:MFZ786528 MPV786509:MPV786528 MZR786509:MZR786528 NJN786509:NJN786528 NTJ786509:NTJ786528 ODF786509:ODF786528 ONB786509:ONB786528 OWX786509:OWX786528 PGT786509:PGT786528 PQP786509:PQP786528 QAL786509:QAL786528 QKH786509:QKH786528 QUD786509:QUD786528 RDZ786509:RDZ786528 RNV786509:RNV786528 RXR786509:RXR786528 SHN786509:SHN786528 SRJ786509:SRJ786528 TBF786509:TBF786528 TLB786509:TLB786528 TUX786509:TUX786528 UET786509:UET786528 UOP786509:UOP786528 UYL786509:UYL786528 VIH786509:VIH786528 VSD786509:VSD786528 WBZ786509:WBZ786528 WLV786509:WLV786528 WVR786509:WVR786528 JF852045:JF852064 TB852045:TB852064 ACX852045:ACX852064 AMT852045:AMT852064 AWP852045:AWP852064 BGL852045:BGL852064 BQH852045:BQH852064 CAD852045:CAD852064 CJZ852045:CJZ852064 CTV852045:CTV852064 DDR852045:DDR852064 DNN852045:DNN852064 DXJ852045:DXJ852064 EHF852045:EHF852064 ERB852045:ERB852064 FAX852045:FAX852064 FKT852045:FKT852064 FUP852045:FUP852064 GEL852045:GEL852064 GOH852045:GOH852064 GYD852045:GYD852064 HHZ852045:HHZ852064 HRV852045:HRV852064 IBR852045:IBR852064 ILN852045:ILN852064 IVJ852045:IVJ852064 JFF852045:JFF852064 JPB852045:JPB852064 JYX852045:JYX852064 KIT852045:KIT852064 KSP852045:KSP852064 LCL852045:LCL852064 LMH852045:LMH852064 LWD852045:LWD852064 MFZ852045:MFZ852064 MPV852045:MPV852064 MZR852045:MZR852064 NJN852045:NJN852064 NTJ852045:NTJ852064 ODF852045:ODF852064 ONB852045:ONB852064 OWX852045:OWX852064 PGT852045:PGT852064 PQP852045:PQP852064 QAL852045:QAL852064 QKH852045:QKH852064 QUD852045:QUD852064 RDZ852045:RDZ852064 RNV852045:RNV852064 RXR852045:RXR852064 SHN852045:SHN852064 SRJ852045:SRJ852064 TBF852045:TBF852064 TLB852045:TLB852064 TUX852045:TUX852064 UET852045:UET852064 UOP852045:UOP852064 UYL852045:UYL852064 VIH852045:VIH852064 VSD852045:VSD852064 WBZ852045:WBZ852064 WLV852045:WLV852064 WVR852045:WVR852064 JF917581:JF917600 TB917581:TB917600 ACX917581:ACX917600 AMT917581:AMT917600 AWP917581:AWP917600 BGL917581:BGL917600 BQH917581:BQH917600 CAD917581:CAD917600 CJZ917581:CJZ917600 CTV917581:CTV917600 DDR917581:DDR917600 DNN917581:DNN917600 DXJ917581:DXJ917600 EHF917581:EHF917600 ERB917581:ERB917600 FAX917581:FAX917600 FKT917581:FKT917600 FUP917581:FUP917600 GEL917581:GEL917600 GOH917581:GOH917600 GYD917581:GYD917600 HHZ917581:HHZ917600 HRV917581:HRV917600 IBR917581:IBR917600 ILN917581:ILN917600 IVJ917581:IVJ917600 JFF917581:JFF917600 JPB917581:JPB917600 JYX917581:JYX917600 KIT917581:KIT917600 KSP917581:KSP917600 LCL917581:LCL917600 LMH917581:LMH917600 LWD917581:LWD917600 MFZ917581:MFZ917600 MPV917581:MPV917600 MZR917581:MZR917600 NJN917581:NJN917600 NTJ917581:NTJ917600 ODF917581:ODF917600 ONB917581:ONB917600 OWX917581:OWX917600 PGT917581:PGT917600 PQP917581:PQP917600 QAL917581:QAL917600 QKH917581:QKH917600 QUD917581:QUD917600 RDZ917581:RDZ917600 RNV917581:RNV917600 RXR917581:RXR917600 SHN917581:SHN917600 SRJ917581:SRJ917600 TBF917581:TBF917600 TLB917581:TLB917600 TUX917581:TUX917600 UET917581:UET917600 UOP917581:UOP917600 UYL917581:UYL917600 VIH917581:VIH917600 VSD917581:VSD917600 WBZ917581:WBZ917600 WLV917581:WLV917600 WVR917581:WVR917600 JF983117:JF983136 TB983117:TB983136 ACX983117:ACX983136 AMT983117:AMT983136 AWP983117:AWP983136 BGL983117:BGL983136 BQH983117:BQH983136 CAD983117:CAD983136 CJZ983117:CJZ983136 CTV983117:CTV983136 DDR983117:DDR983136 DNN983117:DNN983136 DXJ983117:DXJ983136 EHF983117:EHF983136 ERB983117:ERB983136 FAX983117:FAX983136 FKT983117:FKT983136 FUP983117:FUP983136 GEL983117:GEL983136 GOH983117:GOH983136 GYD983117:GYD983136 HHZ983117:HHZ983136 HRV983117:HRV983136 IBR983117:IBR983136 ILN983117:ILN983136 IVJ983117:IVJ983136 JFF983117:JFF983136 JPB983117:JPB983136 JYX983117:JYX983136 KIT983117:KIT983136 KSP983117:KSP983136 LCL983117:LCL983136 LMH983117:LMH983136 LWD983117:LWD983136 MFZ983117:MFZ983136 MPV983117:MPV983136 MZR983117:MZR983136 NJN983117:NJN983136 NTJ983117:NTJ983136 ODF983117:ODF983136 ONB983117:ONB983136 OWX983117:OWX983136 PGT983117:PGT983136 PQP983117:PQP983136 QAL983117:QAL983136 QKH983117:QKH983136 QUD983117:QUD983136 RDZ983117:RDZ983136 RNV983117:RNV983136 RXR983117:RXR983136 SHN983117:SHN983136 SRJ983117:SRJ983136 TBF983117:TBF983136 TLB983117:TLB983136 TUX983117:TUX983136 UET983117:UET983136 UOP983117:UOP983136 UYL983117:UYL983136 VIH983117:VIH983136 VSD983117:VSD983136 WBZ983117:WBZ983136 WLV983117:WLV983136 WLN11:WLN111 WBR11:WBR111 VRV11:VRV111 VHZ11:VHZ111 UYD11:UYD111 UOH11:UOH111 UEL11:UEL111 TUP11:TUP111 TKT11:TKT111 TAX11:TAX111 SRB11:SRB111 SHF11:SHF111 RXJ11:RXJ111 RNN11:RNN111 RDR11:RDR111 QTV11:QTV111 QJZ11:QJZ111 QAD11:QAD111 PQH11:PQH111 PGL11:PGL111 OWP11:OWP111 OMT11:OMT111 OCX11:OCX111 NTB11:NTB111 NJF11:NJF111 MZJ11:MZJ111 MPN11:MPN111 MFR11:MFR111 LVV11:LVV111 LLZ11:LLZ111 LCD11:LCD111 KSH11:KSH111 KIL11:KIL111 JYP11:JYP111 JOT11:JOT111 JEX11:JEX111 IVB11:IVB111 ILF11:ILF111 IBJ11:IBJ111 HRN11:HRN111 HHR11:HHR111 GXV11:GXV111 GNZ11:GNZ111 GED11:GED111 FUH11:FUH111 FKL11:FKL111 FAP11:FAP111 EQT11:EQT111 EGX11:EGX111 DXB11:DXB111 DNF11:DNF111 DDJ11:DDJ111 CTN11:CTN111 CJR11:CJR111 BZV11:BZV111 BPZ11:BPZ111 BGD11:BGD111 AWH11:AWH111 AML11:AML111 ACP11:ACP111 ST11:ST111 IX11:IX111 WVJ11:WVJ111 TB119:TB123 ACX119:ACX123 AMT119:AMT123 AWP119:AWP123 BGL119:BGL123 BQH119:BQH123 CAD119:CAD123 CJZ119:CJZ123 CTV119:CTV123 DDR119:DDR123 DNN119:DNN123 DXJ119:DXJ123 EHF119:EHF123 ERB119:ERB123 FAX119:FAX123 FKT119:FKT123 FUP119:FUP123 GEL119:GEL123 GOH119:GOH123 GYD119:GYD123 HHZ119:HHZ123 HRV119:HRV123 IBR119:IBR123 ILN119:ILN123 IVJ119:IVJ123 JFF119:JFF123 JPB119:JPB123 JYX119:JYX123 KIT119:KIT123 KSP119:KSP123 LCL119:LCL123 LMH119:LMH123 LWD119:LWD123 MFZ119:MFZ123 MPV119:MPV123 MZR119:MZR123 NJN119:NJN123 NTJ119:NTJ123 ODF119:ODF123 ONB119:ONB123 OWX119:OWX123 PGT119:PGT123 PQP119:PQP123 QAL119:QAL123 QKH119:QKH123 QUD119:QUD123 RDZ119:RDZ123 RNV119:RNV123 RXR119:RXR123 SHN119:SHN123 SRJ119:SRJ123 TBF119:TBF123 TLB119:TLB123 TUX119:TUX123 UET119:UET123 UOP119:UOP123 UYL119:UYL123 VIH119:VIH123 VSD119:VSD123 WBZ119:WBZ123 WLV119:WLV123 WVR119:WVR123 JF119:JF123" xr:uid="{CC1FFC81-0D38-4913-A027-6FF062913984}">
      <formula1>",×"</formula1>
    </dataValidation>
    <dataValidation type="list" allowBlank="1" showInputMessage="1" showErrorMessage="1" sqref="WVP983117:WVP983136 G131150:H131169 JD65613:JD65632 SZ65613:SZ65632 ACV65613:ACV65632 AMR65613:AMR65632 AWN65613:AWN65632 BGJ65613:BGJ65632 BQF65613:BQF65632 CAB65613:CAB65632 CJX65613:CJX65632 CTT65613:CTT65632 DDP65613:DDP65632 DNL65613:DNL65632 DXH65613:DXH65632 EHD65613:EHD65632 EQZ65613:EQZ65632 FAV65613:FAV65632 FKR65613:FKR65632 FUN65613:FUN65632 GEJ65613:GEJ65632 GOF65613:GOF65632 GYB65613:GYB65632 HHX65613:HHX65632 HRT65613:HRT65632 IBP65613:IBP65632 ILL65613:ILL65632 IVH65613:IVH65632 JFD65613:JFD65632 JOZ65613:JOZ65632 JYV65613:JYV65632 KIR65613:KIR65632 KSN65613:KSN65632 LCJ65613:LCJ65632 LMF65613:LMF65632 LWB65613:LWB65632 MFX65613:MFX65632 MPT65613:MPT65632 MZP65613:MZP65632 NJL65613:NJL65632 NTH65613:NTH65632 ODD65613:ODD65632 OMZ65613:OMZ65632 OWV65613:OWV65632 PGR65613:PGR65632 PQN65613:PQN65632 QAJ65613:QAJ65632 QKF65613:QKF65632 QUB65613:QUB65632 RDX65613:RDX65632 RNT65613:RNT65632 RXP65613:RXP65632 SHL65613:SHL65632 SRH65613:SRH65632 TBD65613:TBD65632 TKZ65613:TKZ65632 TUV65613:TUV65632 UER65613:UER65632 UON65613:UON65632 UYJ65613:UYJ65632 VIF65613:VIF65632 VSB65613:VSB65632 WBX65613:WBX65632 WLT65613:WLT65632 WVP65613:WVP65632 G196686:H196705 JD131149:JD131168 SZ131149:SZ131168 ACV131149:ACV131168 AMR131149:AMR131168 AWN131149:AWN131168 BGJ131149:BGJ131168 BQF131149:BQF131168 CAB131149:CAB131168 CJX131149:CJX131168 CTT131149:CTT131168 DDP131149:DDP131168 DNL131149:DNL131168 DXH131149:DXH131168 EHD131149:EHD131168 EQZ131149:EQZ131168 FAV131149:FAV131168 FKR131149:FKR131168 FUN131149:FUN131168 GEJ131149:GEJ131168 GOF131149:GOF131168 GYB131149:GYB131168 HHX131149:HHX131168 HRT131149:HRT131168 IBP131149:IBP131168 ILL131149:ILL131168 IVH131149:IVH131168 JFD131149:JFD131168 JOZ131149:JOZ131168 JYV131149:JYV131168 KIR131149:KIR131168 KSN131149:KSN131168 LCJ131149:LCJ131168 LMF131149:LMF131168 LWB131149:LWB131168 MFX131149:MFX131168 MPT131149:MPT131168 MZP131149:MZP131168 NJL131149:NJL131168 NTH131149:NTH131168 ODD131149:ODD131168 OMZ131149:OMZ131168 OWV131149:OWV131168 PGR131149:PGR131168 PQN131149:PQN131168 QAJ131149:QAJ131168 QKF131149:QKF131168 QUB131149:QUB131168 RDX131149:RDX131168 RNT131149:RNT131168 RXP131149:RXP131168 SHL131149:SHL131168 SRH131149:SRH131168 TBD131149:TBD131168 TKZ131149:TKZ131168 TUV131149:TUV131168 UER131149:UER131168 UON131149:UON131168 UYJ131149:UYJ131168 VIF131149:VIF131168 VSB131149:VSB131168 WBX131149:WBX131168 WLT131149:WLT131168 WVP131149:WVP131168 G262222:H262241 JD196685:JD196704 SZ196685:SZ196704 ACV196685:ACV196704 AMR196685:AMR196704 AWN196685:AWN196704 BGJ196685:BGJ196704 BQF196685:BQF196704 CAB196685:CAB196704 CJX196685:CJX196704 CTT196685:CTT196704 DDP196685:DDP196704 DNL196685:DNL196704 DXH196685:DXH196704 EHD196685:EHD196704 EQZ196685:EQZ196704 FAV196685:FAV196704 FKR196685:FKR196704 FUN196685:FUN196704 GEJ196685:GEJ196704 GOF196685:GOF196704 GYB196685:GYB196704 HHX196685:HHX196704 HRT196685:HRT196704 IBP196685:IBP196704 ILL196685:ILL196704 IVH196685:IVH196704 JFD196685:JFD196704 JOZ196685:JOZ196704 JYV196685:JYV196704 KIR196685:KIR196704 KSN196685:KSN196704 LCJ196685:LCJ196704 LMF196685:LMF196704 LWB196685:LWB196704 MFX196685:MFX196704 MPT196685:MPT196704 MZP196685:MZP196704 NJL196685:NJL196704 NTH196685:NTH196704 ODD196685:ODD196704 OMZ196685:OMZ196704 OWV196685:OWV196704 PGR196685:PGR196704 PQN196685:PQN196704 QAJ196685:QAJ196704 QKF196685:QKF196704 QUB196685:QUB196704 RDX196685:RDX196704 RNT196685:RNT196704 RXP196685:RXP196704 SHL196685:SHL196704 SRH196685:SRH196704 TBD196685:TBD196704 TKZ196685:TKZ196704 TUV196685:TUV196704 UER196685:UER196704 UON196685:UON196704 UYJ196685:UYJ196704 VIF196685:VIF196704 VSB196685:VSB196704 WBX196685:WBX196704 WLT196685:WLT196704 WVP196685:WVP196704 G327758:H327777 JD262221:JD262240 SZ262221:SZ262240 ACV262221:ACV262240 AMR262221:AMR262240 AWN262221:AWN262240 BGJ262221:BGJ262240 BQF262221:BQF262240 CAB262221:CAB262240 CJX262221:CJX262240 CTT262221:CTT262240 DDP262221:DDP262240 DNL262221:DNL262240 DXH262221:DXH262240 EHD262221:EHD262240 EQZ262221:EQZ262240 FAV262221:FAV262240 FKR262221:FKR262240 FUN262221:FUN262240 GEJ262221:GEJ262240 GOF262221:GOF262240 GYB262221:GYB262240 HHX262221:HHX262240 HRT262221:HRT262240 IBP262221:IBP262240 ILL262221:ILL262240 IVH262221:IVH262240 JFD262221:JFD262240 JOZ262221:JOZ262240 JYV262221:JYV262240 KIR262221:KIR262240 KSN262221:KSN262240 LCJ262221:LCJ262240 LMF262221:LMF262240 LWB262221:LWB262240 MFX262221:MFX262240 MPT262221:MPT262240 MZP262221:MZP262240 NJL262221:NJL262240 NTH262221:NTH262240 ODD262221:ODD262240 OMZ262221:OMZ262240 OWV262221:OWV262240 PGR262221:PGR262240 PQN262221:PQN262240 QAJ262221:QAJ262240 QKF262221:QKF262240 QUB262221:QUB262240 RDX262221:RDX262240 RNT262221:RNT262240 RXP262221:RXP262240 SHL262221:SHL262240 SRH262221:SRH262240 TBD262221:TBD262240 TKZ262221:TKZ262240 TUV262221:TUV262240 UER262221:UER262240 UON262221:UON262240 UYJ262221:UYJ262240 VIF262221:VIF262240 VSB262221:VSB262240 WBX262221:WBX262240 WLT262221:WLT262240 WVP262221:WVP262240 G393294:H393313 JD327757:JD327776 SZ327757:SZ327776 ACV327757:ACV327776 AMR327757:AMR327776 AWN327757:AWN327776 BGJ327757:BGJ327776 BQF327757:BQF327776 CAB327757:CAB327776 CJX327757:CJX327776 CTT327757:CTT327776 DDP327757:DDP327776 DNL327757:DNL327776 DXH327757:DXH327776 EHD327757:EHD327776 EQZ327757:EQZ327776 FAV327757:FAV327776 FKR327757:FKR327776 FUN327757:FUN327776 GEJ327757:GEJ327776 GOF327757:GOF327776 GYB327757:GYB327776 HHX327757:HHX327776 HRT327757:HRT327776 IBP327757:IBP327776 ILL327757:ILL327776 IVH327757:IVH327776 JFD327757:JFD327776 JOZ327757:JOZ327776 JYV327757:JYV327776 KIR327757:KIR327776 KSN327757:KSN327776 LCJ327757:LCJ327776 LMF327757:LMF327776 LWB327757:LWB327776 MFX327757:MFX327776 MPT327757:MPT327776 MZP327757:MZP327776 NJL327757:NJL327776 NTH327757:NTH327776 ODD327757:ODD327776 OMZ327757:OMZ327776 OWV327757:OWV327776 PGR327757:PGR327776 PQN327757:PQN327776 QAJ327757:QAJ327776 QKF327757:QKF327776 QUB327757:QUB327776 RDX327757:RDX327776 RNT327757:RNT327776 RXP327757:RXP327776 SHL327757:SHL327776 SRH327757:SRH327776 TBD327757:TBD327776 TKZ327757:TKZ327776 TUV327757:TUV327776 UER327757:UER327776 UON327757:UON327776 UYJ327757:UYJ327776 VIF327757:VIF327776 VSB327757:VSB327776 WBX327757:WBX327776 WLT327757:WLT327776 WVP327757:WVP327776 G458830:H458849 JD393293:JD393312 SZ393293:SZ393312 ACV393293:ACV393312 AMR393293:AMR393312 AWN393293:AWN393312 BGJ393293:BGJ393312 BQF393293:BQF393312 CAB393293:CAB393312 CJX393293:CJX393312 CTT393293:CTT393312 DDP393293:DDP393312 DNL393293:DNL393312 DXH393293:DXH393312 EHD393293:EHD393312 EQZ393293:EQZ393312 FAV393293:FAV393312 FKR393293:FKR393312 FUN393293:FUN393312 GEJ393293:GEJ393312 GOF393293:GOF393312 GYB393293:GYB393312 HHX393293:HHX393312 HRT393293:HRT393312 IBP393293:IBP393312 ILL393293:ILL393312 IVH393293:IVH393312 JFD393293:JFD393312 JOZ393293:JOZ393312 JYV393293:JYV393312 KIR393293:KIR393312 KSN393293:KSN393312 LCJ393293:LCJ393312 LMF393293:LMF393312 LWB393293:LWB393312 MFX393293:MFX393312 MPT393293:MPT393312 MZP393293:MZP393312 NJL393293:NJL393312 NTH393293:NTH393312 ODD393293:ODD393312 OMZ393293:OMZ393312 OWV393293:OWV393312 PGR393293:PGR393312 PQN393293:PQN393312 QAJ393293:QAJ393312 QKF393293:QKF393312 QUB393293:QUB393312 RDX393293:RDX393312 RNT393293:RNT393312 RXP393293:RXP393312 SHL393293:SHL393312 SRH393293:SRH393312 TBD393293:TBD393312 TKZ393293:TKZ393312 TUV393293:TUV393312 UER393293:UER393312 UON393293:UON393312 UYJ393293:UYJ393312 VIF393293:VIF393312 VSB393293:VSB393312 WBX393293:WBX393312 WLT393293:WLT393312 WVP393293:WVP393312 G524366:H524385 JD458829:JD458848 SZ458829:SZ458848 ACV458829:ACV458848 AMR458829:AMR458848 AWN458829:AWN458848 BGJ458829:BGJ458848 BQF458829:BQF458848 CAB458829:CAB458848 CJX458829:CJX458848 CTT458829:CTT458848 DDP458829:DDP458848 DNL458829:DNL458848 DXH458829:DXH458848 EHD458829:EHD458848 EQZ458829:EQZ458848 FAV458829:FAV458848 FKR458829:FKR458848 FUN458829:FUN458848 GEJ458829:GEJ458848 GOF458829:GOF458848 GYB458829:GYB458848 HHX458829:HHX458848 HRT458829:HRT458848 IBP458829:IBP458848 ILL458829:ILL458848 IVH458829:IVH458848 JFD458829:JFD458848 JOZ458829:JOZ458848 JYV458829:JYV458848 KIR458829:KIR458848 KSN458829:KSN458848 LCJ458829:LCJ458848 LMF458829:LMF458848 LWB458829:LWB458848 MFX458829:MFX458848 MPT458829:MPT458848 MZP458829:MZP458848 NJL458829:NJL458848 NTH458829:NTH458848 ODD458829:ODD458848 OMZ458829:OMZ458848 OWV458829:OWV458848 PGR458829:PGR458848 PQN458829:PQN458848 QAJ458829:QAJ458848 QKF458829:QKF458848 QUB458829:QUB458848 RDX458829:RDX458848 RNT458829:RNT458848 RXP458829:RXP458848 SHL458829:SHL458848 SRH458829:SRH458848 TBD458829:TBD458848 TKZ458829:TKZ458848 TUV458829:TUV458848 UER458829:UER458848 UON458829:UON458848 UYJ458829:UYJ458848 VIF458829:VIF458848 VSB458829:VSB458848 WBX458829:WBX458848 WLT458829:WLT458848 WVP458829:WVP458848 G589902:H589921 JD524365:JD524384 SZ524365:SZ524384 ACV524365:ACV524384 AMR524365:AMR524384 AWN524365:AWN524384 BGJ524365:BGJ524384 BQF524365:BQF524384 CAB524365:CAB524384 CJX524365:CJX524384 CTT524365:CTT524384 DDP524365:DDP524384 DNL524365:DNL524384 DXH524365:DXH524384 EHD524365:EHD524384 EQZ524365:EQZ524384 FAV524365:FAV524384 FKR524365:FKR524384 FUN524365:FUN524384 GEJ524365:GEJ524384 GOF524365:GOF524384 GYB524365:GYB524384 HHX524365:HHX524384 HRT524365:HRT524384 IBP524365:IBP524384 ILL524365:ILL524384 IVH524365:IVH524384 JFD524365:JFD524384 JOZ524365:JOZ524384 JYV524365:JYV524384 KIR524365:KIR524384 KSN524365:KSN524384 LCJ524365:LCJ524384 LMF524365:LMF524384 LWB524365:LWB524384 MFX524365:MFX524384 MPT524365:MPT524384 MZP524365:MZP524384 NJL524365:NJL524384 NTH524365:NTH524384 ODD524365:ODD524384 OMZ524365:OMZ524384 OWV524365:OWV524384 PGR524365:PGR524384 PQN524365:PQN524384 QAJ524365:QAJ524384 QKF524365:QKF524384 QUB524365:QUB524384 RDX524365:RDX524384 RNT524365:RNT524384 RXP524365:RXP524384 SHL524365:SHL524384 SRH524365:SRH524384 TBD524365:TBD524384 TKZ524365:TKZ524384 TUV524365:TUV524384 UER524365:UER524384 UON524365:UON524384 UYJ524365:UYJ524384 VIF524365:VIF524384 VSB524365:VSB524384 WBX524365:WBX524384 WLT524365:WLT524384 WVP524365:WVP524384 G655438:H655457 JD589901:JD589920 SZ589901:SZ589920 ACV589901:ACV589920 AMR589901:AMR589920 AWN589901:AWN589920 BGJ589901:BGJ589920 BQF589901:BQF589920 CAB589901:CAB589920 CJX589901:CJX589920 CTT589901:CTT589920 DDP589901:DDP589920 DNL589901:DNL589920 DXH589901:DXH589920 EHD589901:EHD589920 EQZ589901:EQZ589920 FAV589901:FAV589920 FKR589901:FKR589920 FUN589901:FUN589920 GEJ589901:GEJ589920 GOF589901:GOF589920 GYB589901:GYB589920 HHX589901:HHX589920 HRT589901:HRT589920 IBP589901:IBP589920 ILL589901:ILL589920 IVH589901:IVH589920 JFD589901:JFD589920 JOZ589901:JOZ589920 JYV589901:JYV589920 KIR589901:KIR589920 KSN589901:KSN589920 LCJ589901:LCJ589920 LMF589901:LMF589920 LWB589901:LWB589920 MFX589901:MFX589920 MPT589901:MPT589920 MZP589901:MZP589920 NJL589901:NJL589920 NTH589901:NTH589920 ODD589901:ODD589920 OMZ589901:OMZ589920 OWV589901:OWV589920 PGR589901:PGR589920 PQN589901:PQN589920 QAJ589901:QAJ589920 QKF589901:QKF589920 QUB589901:QUB589920 RDX589901:RDX589920 RNT589901:RNT589920 RXP589901:RXP589920 SHL589901:SHL589920 SRH589901:SRH589920 TBD589901:TBD589920 TKZ589901:TKZ589920 TUV589901:TUV589920 UER589901:UER589920 UON589901:UON589920 UYJ589901:UYJ589920 VIF589901:VIF589920 VSB589901:VSB589920 WBX589901:WBX589920 WLT589901:WLT589920 WVP589901:WVP589920 G720974:H720993 JD655437:JD655456 SZ655437:SZ655456 ACV655437:ACV655456 AMR655437:AMR655456 AWN655437:AWN655456 BGJ655437:BGJ655456 BQF655437:BQF655456 CAB655437:CAB655456 CJX655437:CJX655456 CTT655437:CTT655456 DDP655437:DDP655456 DNL655437:DNL655456 DXH655437:DXH655456 EHD655437:EHD655456 EQZ655437:EQZ655456 FAV655437:FAV655456 FKR655437:FKR655456 FUN655437:FUN655456 GEJ655437:GEJ655456 GOF655437:GOF655456 GYB655437:GYB655456 HHX655437:HHX655456 HRT655437:HRT655456 IBP655437:IBP655456 ILL655437:ILL655456 IVH655437:IVH655456 JFD655437:JFD655456 JOZ655437:JOZ655456 JYV655437:JYV655456 KIR655437:KIR655456 KSN655437:KSN655456 LCJ655437:LCJ655456 LMF655437:LMF655456 LWB655437:LWB655456 MFX655437:MFX655456 MPT655437:MPT655456 MZP655437:MZP655456 NJL655437:NJL655456 NTH655437:NTH655456 ODD655437:ODD655456 OMZ655437:OMZ655456 OWV655437:OWV655456 PGR655437:PGR655456 PQN655437:PQN655456 QAJ655437:QAJ655456 QKF655437:QKF655456 QUB655437:QUB655456 RDX655437:RDX655456 RNT655437:RNT655456 RXP655437:RXP655456 SHL655437:SHL655456 SRH655437:SRH655456 TBD655437:TBD655456 TKZ655437:TKZ655456 TUV655437:TUV655456 UER655437:UER655456 UON655437:UON655456 UYJ655437:UYJ655456 VIF655437:VIF655456 VSB655437:VSB655456 WBX655437:WBX655456 WLT655437:WLT655456 WVP655437:WVP655456 G786510:H786529 JD720973:JD720992 SZ720973:SZ720992 ACV720973:ACV720992 AMR720973:AMR720992 AWN720973:AWN720992 BGJ720973:BGJ720992 BQF720973:BQF720992 CAB720973:CAB720992 CJX720973:CJX720992 CTT720973:CTT720992 DDP720973:DDP720992 DNL720973:DNL720992 DXH720973:DXH720992 EHD720973:EHD720992 EQZ720973:EQZ720992 FAV720973:FAV720992 FKR720973:FKR720992 FUN720973:FUN720992 GEJ720973:GEJ720992 GOF720973:GOF720992 GYB720973:GYB720992 HHX720973:HHX720992 HRT720973:HRT720992 IBP720973:IBP720992 ILL720973:ILL720992 IVH720973:IVH720992 JFD720973:JFD720992 JOZ720973:JOZ720992 JYV720973:JYV720992 KIR720973:KIR720992 KSN720973:KSN720992 LCJ720973:LCJ720992 LMF720973:LMF720992 LWB720973:LWB720992 MFX720973:MFX720992 MPT720973:MPT720992 MZP720973:MZP720992 NJL720973:NJL720992 NTH720973:NTH720992 ODD720973:ODD720992 OMZ720973:OMZ720992 OWV720973:OWV720992 PGR720973:PGR720992 PQN720973:PQN720992 QAJ720973:QAJ720992 QKF720973:QKF720992 QUB720973:QUB720992 RDX720973:RDX720992 RNT720973:RNT720992 RXP720973:RXP720992 SHL720973:SHL720992 SRH720973:SRH720992 TBD720973:TBD720992 TKZ720973:TKZ720992 TUV720973:TUV720992 UER720973:UER720992 UON720973:UON720992 UYJ720973:UYJ720992 VIF720973:VIF720992 VSB720973:VSB720992 WBX720973:WBX720992 WLT720973:WLT720992 WVP720973:WVP720992 G852046:H852065 JD786509:JD786528 SZ786509:SZ786528 ACV786509:ACV786528 AMR786509:AMR786528 AWN786509:AWN786528 BGJ786509:BGJ786528 BQF786509:BQF786528 CAB786509:CAB786528 CJX786509:CJX786528 CTT786509:CTT786528 DDP786509:DDP786528 DNL786509:DNL786528 DXH786509:DXH786528 EHD786509:EHD786528 EQZ786509:EQZ786528 FAV786509:FAV786528 FKR786509:FKR786528 FUN786509:FUN786528 GEJ786509:GEJ786528 GOF786509:GOF786528 GYB786509:GYB786528 HHX786509:HHX786528 HRT786509:HRT786528 IBP786509:IBP786528 ILL786509:ILL786528 IVH786509:IVH786528 JFD786509:JFD786528 JOZ786509:JOZ786528 JYV786509:JYV786528 KIR786509:KIR786528 KSN786509:KSN786528 LCJ786509:LCJ786528 LMF786509:LMF786528 LWB786509:LWB786528 MFX786509:MFX786528 MPT786509:MPT786528 MZP786509:MZP786528 NJL786509:NJL786528 NTH786509:NTH786528 ODD786509:ODD786528 OMZ786509:OMZ786528 OWV786509:OWV786528 PGR786509:PGR786528 PQN786509:PQN786528 QAJ786509:QAJ786528 QKF786509:QKF786528 QUB786509:QUB786528 RDX786509:RDX786528 RNT786509:RNT786528 RXP786509:RXP786528 SHL786509:SHL786528 SRH786509:SRH786528 TBD786509:TBD786528 TKZ786509:TKZ786528 TUV786509:TUV786528 UER786509:UER786528 UON786509:UON786528 UYJ786509:UYJ786528 VIF786509:VIF786528 VSB786509:VSB786528 WBX786509:WBX786528 WLT786509:WLT786528 WVP786509:WVP786528 G917582:H917601 JD852045:JD852064 SZ852045:SZ852064 ACV852045:ACV852064 AMR852045:AMR852064 AWN852045:AWN852064 BGJ852045:BGJ852064 BQF852045:BQF852064 CAB852045:CAB852064 CJX852045:CJX852064 CTT852045:CTT852064 DDP852045:DDP852064 DNL852045:DNL852064 DXH852045:DXH852064 EHD852045:EHD852064 EQZ852045:EQZ852064 FAV852045:FAV852064 FKR852045:FKR852064 FUN852045:FUN852064 GEJ852045:GEJ852064 GOF852045:GOF852064 GYB852045:GYB852064 HHX852045:HHX852064 HRT852045:HRT852064 IBP852045:IBP852064 ILL852045:ILL852064 IVH852045:IVH852064 JFD852045:JFD852064 JOZ852045:JOZ852064 JYV852045:JYV852064 KIR852045:KIR852064 KSN852045:KSN852064 LCJ852045:LCJ852064 LMF852045:LMF852064 LWB852045:LWB852064 MFX852045:MFX852064 MPT852045:MPT852064 MZP852045:MZP852064 NJL852045:NJL852064 NTH852045:NTH852064 ODD852045:ODD852064 OMZ852045:OMZ852064 OWV852045:OWV852064 PGR852045:PGR852064 PQN852045:PQN852064 QAJ852045:QAJ852064 QKF852045:QKF852064 QUB852045:QUB852064 RDX852045:RDX852064 RNT852045:RNT852064 RXP852045:RXP852064 SHL852045:SHL852064 SRH852045:SRH852064 TBD852045:TBD852064 TKZ852045:TKZ852064 TUV852045:TUV852064 UER852045:UER852064 UON852045:UON852064 UYJ852045:UYJ852064 VIF852045:VIF852064 VSB852045:VSB852064 WBX852045:WBX852064 WLT852045:WLT852064 WVP852045:WVP852064 G983118:H983137 JD917581:JD917600 SZ917581:SZ917600 ACV917581:ACV917600 AMR917581:AMR917600 AWN917581:AWN917600 BGJ917581:BGJ917600 BQF917581:BQF917600 CAB917581:CAB917600 CJX917581:CJX917600 CTT917581:CTT917600 DDP917581:DDP917600 DNL917581:DNL917600 DXH917581:DXH917600 EHD917581:EHD917600 EQZ917581:EQZ917600 FAV917581:FAV917600 FKR917581:FKR917600 FUN917581:FUN917600 GEJ917581:GEJ917600 GOF917581:GOF917600 GYB917581:GYB917600 HHX917581:HHX917600 HRT917581:HRT917600 IBP917581:IBP917600 ILL917581:ILL917600 IVH917581:IVH917600 JFD917581:JFD917600 JOZ917581:JOZ917600 JYV917581:JYV917600 KIR917581:KIR917600 KSN917581:KSN917600 LCJ917581:LCJ917600 LMF917581:LMF917600 LWB917581:LWB917600 MFX917581:MFX917600 MPT917581:MPT917600 MZP917581:MZP917600 NJL917581:NJL917600 NTH917581:NTH917600 ODD917581:ODD917600 OMZ917581:OMZ917600 OWV917581:OWV917600 PGR917581:PGR917600 PQN917581:PQN917600 QAJ917581:QAJ917600 QKF917581:QKF917600 QUB917581:QUB917600 RDX917581:RDX917600 RNT917581:RNT917600 RXP917581:RXP917600 SHL917581:SHL917600 SRH917581:SRH917600 TBD917581:TBD917600 TKZ917581:TKZ917600 TUV917581:TUV917600 UER917581:UER917600 UON917581:UON917600 UYJ917581:UYJ917600 VIF917581:VIF917600 VSB917581:VSB917600 WBX917581:WBX917600 WLT917581:WLT917600 WVP917581:WVP917600 WVP119:WVP123 JD983117:JD983136 SZ983117:SZ983136 ACV983117:ACV983136 AMR983117:AMR983136 AWN983117:AWN983136 BGJ983117:BGJ983136 BQF983117:BQF983136 CAB983117:CAB983136 CJX983117:CJX983136 CTT983117:CTT983136 DDP983117:DDP983136 DNL983117:DNL983136 DXH983117:DXH983136 EHD983117:EHD983136 EQZ983117:EQZ983136 FAV983117:FAV983136 FKR983117:FKR983136 FUN983117:FUN983136 GEJ983117:GEJ983136 GOF983117:GOF983136 GYB983117:GYB983136 HHX983117:HHX983136 HRT983117:HRT983136 IBP983117:IBP983136 ILL983117:ILL983136 IVH983117:IVH983136 JFD983117:JFD983136 JOZ983117:JOZ983136 JYV983117:JYV983136 KIR983117:KIR983136 KSN983117:KSN983136 LCJ983117:LCJ983136 LMF983117:LMF983136 LWB983117:LWB983136 MFX983117:MFX983136 MPT983117:MPT983136 MZP983117:MZP983136 NJL983117:NJL983136 NTH983117:NTH983136 ODD983117:ODD983136 OMZ983117:OMZ983136 OWV983117:OWV983136 PGR983117:PGR983136 PQN983117:PQN983136 QAJ983117:QAJ983136 QKF983117:QKF983136 QUB983117:QUB983136 RDX983117:RDX983136 RNT983117:RNT983136 RXP983117:RXP983136 SHL983117:SHL983136 SRH983117:SRH983136 TBD983117:TBD983136 TKZ983117:TKZ983136 TUV983117:TUV983136 UER983117:UER983136 UON983117:UON983136 UYJ983117:UYJ983136 VIF983117:VIF983136 VSB983117:VSB983136 WBX983117:WBX983136 WLT983117:WLT983136 WBP11:WBP111 VRT11:VRT111 VHX11:VHX111 UYB11:UYB111 UOF11:UOF111 UEJ11:UEJ111 TUN11:TUN111 TKR11:TKR111 TAV11:TAV111 SQZ11:SQZ111 SHD11:SHD111 RXH11:RXH111 RNL11:RNL111 RDP11:RDP111 QTT11:QTT111 QJX11:QJX111 QAB11:QAB111 PQF11:PQF111 PGJ11:PGJ111 OWN11:OWN111 OMR11:OMR111 OCV11:OCV111 NSZ11:NSZ111 NJD11:NJD111 MZH11:MZH111 MPL11:MPL111 MFP11:MFP111 LVT11:LVT111 LLX11:LLX111 LCB11:LCB111 KSF11:KSF111 KIJ11:KIJ111 JYN11:JYN111 JOR11:JOR111 JEV11:JEV111 IUZ11:IUZ111 ILD11:ILD111 IBH11:IBH111 HRL11:HRL111 HHP11:HHP111 GXT11:GXT111 GNX11:GNX111 GEB11:GEB111 FUF11:FUF111 FKJ11:FKJ111 FAN11:FAN111 EQR11:EQR111 EGV11:EGV111 DWZ11:DWZ111 DND11:DND111 DDH11:DDH111 CTL11:CTL111 CJP11:CJP111 BZT11:BZT111 BPX11:BPX111 BGB11:BGB111 AWF11:AWF111 AMJ11:AMJ111 ACN11:ACN111 SR11:SR111 IV11:IV111 WLL11:WLL111 WVH11:WVH111 G65614:H65633 WLT119:WLT123 JD119:JD123 SZ119:SZ123 ACV119:ACV123 AMR119:AMR123 AWN119:AWN123 BGJ119:BGJ123 BQF119:BQF123 CAB119:CAB123 CJX119:CJX123 CTT119:CTT123 DDP119:DDP123 DNL119:DNL123 DXH119:DXH123 EHD119:EHD123 EQZ119:EQZ123 FAV119:FAV123 FKR119:FKR123 FUN119:FUN123 GEJ119:GEJ123 GOF119:GOF123 GYB119:GYB123 HHX119:HHX123 HRT119:HRT123 IBP119:IBP123 ILL119:ILL123 IVH119:IVH123 JFD119:JFD123 JOZ119:JOZ123 JYV119:JYV123 KIR119:KIR123 KSN119:KSN123 LCJ119:LCJ123 LMF119:LMF123 LWB119:LWB123 MFX119:MFX123 MPT119:MPT123 MZP119:MZP123 NJL119:NJL123 NTH119:NTH123 ODD119:ODD123 OMZ119:OMZ123 OWV119:OWV123 PGR119:PGR123 PQN119:PQN123 QAJ119:QAJ123 QKF119:QKF123 QUB119:QUB123 RDX119:RDX123 RNT119:RNT123 RXP119:RXP123 SHL119:SHL123 SRH119:SRH123 TBD119:TBD123 TKZ119:TKZ123 TUV119:TUV123 UER119:UER123 UON119:UON123 UYJ119:UYJ123 VIF119:VIF123 VSB119:VSB123 WBX119:WBX123" xr:uid="{6B457E9B-3A43-4D3E-9B38-899C56F367DA}">
      <formula1>"常勤,非常勤"</formula1>
    </dataValidation>
    <dataValidation type="list" allowBlank="1" showInputMessage="1" showErrorMessage="1" sqref="WVQ983117:WVQ983136 I65614:I65633 JE65613:JE65632 TA65613:TA65632 ACW65613:ACW65632 AMS65613:AMS65632 AWO65613:AWO65632 BGK65613:BGK65632 BQG65613:BQG65632 CAC65613:CAC65632 CJY65613:CJY65632 CTU65613:CTU65632 DDQ65613:DDQ65632 DNM65613:DNM65632 DXI65613:DXI65632 EHE65613:EHE65632 ERA65613:ERA65632 FAW65613:FAW65632 FKS65613:FKS65632 FUO65613:FUO65632 GEK65613:GEK65632 GOG65613:GOG65632 GYC65613:GYC65632 HHY65613:HHY65632 HRU65613:HRU65632 IBQ65613:IBQ65632 ILM65613:ILM65632 IVI65613:IVI65632 JFE65613:JFE65632 JPA65613:JPA65632 JYW65613:JYW65632 KIS65613:KIS65632 KSO65613:KSO65632 LCK65613:LCK65632 LMG65613:LMG65632 LWC65613:LWC65632 MFY65613:MFY65632 MPU65613:MPU65632 MZQ65613:MZQ65632 NJM65613:NJM65632 NTI65613:NTI65632 ODE65613:ODE65632 ONA65613:ONA65632 OWW65613:OWW65632 PGS65613:PGS65632 PQO65613:PQO65632 QAK65613:QAK65632 QKG65613:QKG65632 QUC65613:QUC65632 RDY65613:RDY65632 RNU65613:RNU65632 RXQ65613:RXQ65632 SHM65613:SHM65632 SRI65613:SRI65632 TBE65613:TBE65632 TLA65613:TLA65632 TUW65613:TUW65632 UES65613:UES65632 UOO65613:UOO65632 UYK65613:UYK65632 VIG65613:VIG65632 VSC65613:VSC65632 WBY65613:WBY65632 WLU65613:WLU65632 WVQ65613:WVQ65632 I131150:I131169 JE131149:JE131168 TA131149:TA131168 ACW131149:ACW131168 AMS131149:AMS131168 AWO131149:AWO131168 BGK131149:BGK131168 BQG131149:BQG131168 CAC131149:CAC131168 CJY131149:CJY131168 CTU131149:CTU131168 DDQ131149:DDQ131168 DNM131149:DNM131168 DXI131149:DXI131168 EHE131149:EHE131168 ERA131149:ERA131168 FAW131149:FAW131168 FKS131149:FKS131168 FUO131149:FUO131168 GEK131149:GEK131168 GOG131149:GOG131168 GYC131149:GYC131168 HHY131149:HHY131168 HRU131149:HRU131168 IBQ131149:IBQ131168 ILM131149:ILM131168 IVI131149:IVI131168 JFE131149:JFE131168 JPA131149:JPA131168 JYW131149:JYW131168 KIS131149:KIS131168 KSO131149:KSO131168 LCK131149:LCK131168 LMG131149:LMG131168 LWC131149:LWC131168 MFY131149:MFY131168 MPU131149:MPU131168 MZQ131149:MZQ131168 NJM131149:NJM131168 NTI131149:NTI131168 ODE131149:ODE131168 ONA131149:ONA131168 OWW131149:OWW131168 PGS131149:PGS131168 PQO131149:PQO131168 QAK131149:QAK131168 QKG131149:QKG131168 QUC131149:QUC131168 RDY131149:RDY131168 RNU131149:RNU131168 RXQ131149:RXQ131168 SHM131149:SHM131168 SRI131149:SRI131168 TBE131149:TBE131168 TLA131149:TLA131168 TUW131149:TUW131168 UES131149:UES131168 UOO131149:UOO131168 UYK131149:UYK131168 VIG131149:VIG131168 VSC131149:VSC131168 WBY131149:WBY131168 WLU131149:WLU131168 WVQ131149:WVQ131168 I196686:I196705 JE196685:JE196704 TA196685:TA196704 ACW196685:ACW196704 AMS196685:AMS196704 AWO196685:AWO196704 BGK196685:BGK196704 BQG196685:BQG196704 CAC196685:CAC196704 CJY196685:CJY196704 CTU196685:CTU196704 DDQ196685:DDQ196704 DNM196685:DNM196704 DXI196685:DXI196704 EHE196685:EHE196704 ERA196685:ERA196704 FAW196685:FAW196704 FKS196685:FKS196704 FUO196685:FUO196704 GEK196685:GEK196704 GOG196685:GOG196704 GYC196685:GYC196704 HHY196685:HHY196704 HRU196685:HRU196704 IBQ196685:IBQ196704 ILM196685:ILM196704 IVI196685:IVI196704 JFE196685:JFE196704 JPA196685:JPA196704 JYW196685:JYW196704 KIS196685:KIS196704 KSO196685:KSO196704 LCK196685:LCK196704 LMG196685:LMG196704 LWC196685:LWC196704 MFY196685:MFY196704 MPU196685:MPU196704 MZQ196685:MZQ196704 NJM196685:NJM196704 NTI196685:NTI196704 ODE196685:ODE196704 ONA196685:ONA196704 OWW196685:OWW196704 PGS196685:PGS196704 PQO196685:PQO196704 QAK196685:QAK196704 QKG196685:QKG196704 QUC196685:QUC196704 RDY196685:RDY196704 RNU196685:RNU196704 RXQ196685:RXQ196704 SHM196685:SHM196704 SRI196685:SRI196704 TBE196685:TBE196704 TLA196685:TLA196704 TUW196685:TUW196704 UES196685:UES196704 UOO196685:UOO196704 UYK196685:UYK196704 VIG196685:VIG196704 VSC196685:VSC196704 WBY196685:WBY196704 WLU196685:WLU196704 WVQ196685:WVQ196704 I262222:I262241 JE262221:JE262240 TA262221:TA262240 ACW262221:ACW262240 AMS262221:AMS262240 AWO262221:AWO262240 BGK262221:BGK262240 BQG262221:BQG262240 CAC262221:CAC262240 CJY262221:CJY262240 CTU262221:CTU262240 DDQ262221:DDQ262240 DNM262221:DNM262240 DXI262221:DXI262240 EHE262221:EHE262240 ERA262221:ERA262240 FAW262221:FAW262240 FKS262221:FKS262240 FUO262221:FUO262240 GEK262221:GEK262240 GOG262221:GOG262240 GYC262221:GYC262240 HHY262221:HHY262240 HRU262221:HRU262240 IBQ262221:IBQ262240 ILM262221:ILM262240 IVI262221:IVI262240 JFE262221:JFE262240 JPA262221:JPA262240 JYW262221:JYW262240 KIS262221:KIS262240 KSO262221:KSO262240 LCK262221:LCK262240 LMG262221:LMG262240 LWC262221:LWC262240 MFY262221:MFY262240 MPU262221:MPU262240 MZQ262221:MZQ262240 NJM262221:NJM262240 NTI262221:NTI262240 ODE262221:ODE262240 ONA262221:ONA262240 OWW262221:OWW262240 PGS262221:PGS262240 PQO262221:PQO262240 QAK262221:QAK262240 QKG262221:QKG262240 QUC262221:QUC262240 RDY262221:RDY262240 RNU262221:RNU262240 RXQ262221:RXQ262240 SHM262221:SHM262240 SRI262221:SRI262240 TBE262221:TBE262240 TLA262221:TLA262240 TUW262221:TUW262240 UES262221:UES262240 UOO262221:UOO262240 UYK262221:UYK262240 VIG262221:VIG262240 VSC262221:VSC262240 WBY262221:WBY262240 WLU262221:WLU262240 WVQ262221:WVQ262240 I327758:I327777 JE327757:JE327776 TA327757:TA327776 ACW327757:ACW327776 AMS327757:AMS327776 AWO327757:AWO327776 BGK327757:BGK327776 BQG327757:BQG327776 CAC327757:CAC327776 CJY327757:CJY327776 CTU327757:CTU327776 DDQ327757:DDQ327776 DNM327757:DNM327776 DXI327757:DXI327776 EHE327757:EHE327776 ERA327757:ERA327776 FAW327757:FAW327776 FKS327757:FKS327776 FUO327757:FUO327776 GEK327757:GEK327776 GOG327757:GOG327776 GYC327757:GYC327776 HHY327757:HHY327776 HRU327757:HRU327776 IBQ327757:IBQ327776 ILM327757:ILM327776 IVI327757:IVI327776 JFE327757:JFE327776 JPA327757:JPA327776 JYW327757:JYW327776 KIS327757:KIS327776 KSO327757:KSO327776 LCK327757:LCK327776 LMG327757:LMG327776 LWC327757:LWC327776 MFY327757:MFY327776 MPU327757:MPU327776 MZQ327757:MZQ327776 NJM327757:NJM327776 NTI327757:NTI327776 ODE327757:ODE327776 ONA327757:ONA327776 OWW327757:OWW327776 PGS327757:PGS327776 PQO327757:PQO327776 QAK327757:QAK327776 QKG327757:QKG327776 QUC327757:QUC327776 RDY327757:RDY327776 RNU327757:RNU327776 RXQ327757:RXQ327776 SHM327757:SHM327776 SRI327757:SRI327776 TBE327757:TBE327776 TLA327757:TLA327776 TUW327757:TUW327776 UES327757:UES327776 UOO327757:UOO327776 UYK327757:UYK327776 VIG327757:VIG327776 VSC327757:VSC327776 WBY327757:WBY327776 WLU327757:WLU327776 WVQ327757:WVQ327776 I393294:I393313 JE393293:JE393312 TA393293:TA393312 ACW393293:ACW393312 AMS393293:AMS393312 AWO393293:AWO393312 BGK393293:BGK393312 BQG393293:BQG393312 CAC393293:CAC393312 CJY393293:CJY393312 CTU393293:CTU393312 DDQ393293:DDQ393312 DNM393293:DNM393312 DXI393293:DXI393312 EHE393293:EHE393312 ERA393293:ERA393312 FAW393293:FAW393312 FKS393293:FKS393312 FUO393293:FUO393312 GEK393293:GEK393312 GOG393293:GOG393312 GYC393293:GYC393312 HHY393293:HHY393312 HRU393293:HRU393312 IBQ393293:IBQ393312 ILM393293:ILM393312 IVI393293:IVI393312 JFE393293:JFE393312 JPA393293:JPA393312 JYW393293:JYW393312 KIS393293:KIS393312 KSO393293:KSO393312 LCK393293:LCK393312 LMG393293:LMG393312 LWC393293:LWC393312 MFY393293:MFY393312 MPU393293:MPU393312 MZQ393293:MZQ393312 NJM393293:NJM393312 NTI393293:NTI393312 ODE393293:ODE393312 ONA393293:ONA393312 OWW393293:OWW393312 PGS393293:PGS393312 PQO393293:PQO393312 QAK393293:QAK393312 QKG393293:QKG393312 QUC393293:QUC393312 RDY393293:RDY393312 RNU393293:RNU393312 RXQ393293:RXQ393312 SHM393293:SHM393312 SRI393293:SRI393312 TBE393293:TBE393312 TLA393293:TLA393312 TUW393293:TUW393312 UES393293:UES393312 UOO393293:UOO393312 UYK393293:UYK393312 VIG393293:VIG393312 VSC393293:VSC393312 WBY393293:WBY393312 WLU393293:WLU393312 WVQ393293:WVQ393312 I458830:I458849 JE458829:JE458848 TA458829:TA458848 ACW458829:ACW458848 AMS458829:AMS458848 AWO458829:AWO458848 BGK458829:BGK458848 BQG458829:BQG458848 CAC458829:CAC458848 CJY458829:CJY458848 CTU458829:CTU458848 DDQ458829:DDQ458848 DNM458829:DNM458848 DXI458829:DXI458848 EHE458829:EHE458848 ERA458829:ERA458848 FAW458829:FAW458848 FKS458829:FKS458848 FUO458829:FUO458848 GEK458829:GEK458848 GOG458829:GOG458848 GYC458829:GYC458848 HHY458829:HHY458848 HRU458829:HRU458848 IBQ458829:IBQ458848 ILM458829:ILM458848 IVI458829:IVI458848 JFE458829:JFE458848 JPA458829:JPA458848 JYW458829:JYW458848 KIS458829:KIS458848 KSO458829:KSO458848 LCK458829:LCK458848 LMG458829:LMG458848 LWC458829:LWC458848 MFY458829:MFY458848 MPU458829:MPU458848 MZQ458829:MZQ458848 NJM458829:NJM458848 NTI458829:NTI458848 ODE458829:ODE458848 ONA458829:ONA458848 OWW458829:OWW458848 PGS458829:PGS458848 PQO458829:PQO458848 QAK458829:QAK458848 QKG458829:QKG458848 QUC458829:QUC458848 RDY458829:RDY458848 RNU458829:RNU458848 RXQ458829:RXQ458848 SHM458829:SHM458848 SRI458829:SRI458848 TBE458829:TBE458848 TLA458829:TLA458848 TUW458829:TUW458848 UES458829:UES458848 UOO458829:UOO458848 UYK458829:UYK458848 VIG458829:VIG458848 VSC458829:VSC458848 WBY458829:WBY458848 WLU458829:WLU458848 WVQ458829:WVQ458848 I524366:I524385 JE524365:JE524384 TA524365:TA524384 ACW524365:ACW524384 AMS524365:AMS524384 AWO524365:AWO524384 BGK524365:BGK524384 BQG524365:BQG524384 CAC524365:CAC524384 CJY524365:CJY524384 CTU524365:CTU524384 DDQ524365:DDQ524384 DNM524365:DNM524384 DXI524365:DXI524384 EHE524365:EHE524384 ERA524365:ERA524384 FAW524365:FAW524384 FKS524365:FKS524384 FUO524365:FUO524384 GEK524365:GEK524384 GOG524365:GOG524384 GYC524365:GYC524384 HHY524365:HHY524384 HRU524365:HRU524384 IBQ524365:IBQ524384 ILM524365:ILM524384 IVI524365:IVI524384 JFE524365:JFE524384 JPA524365:JPA524384 JYW524365:JYW524384 KIS524365:KIS524384 KSO524365:KSO524384 LCK524365:LCK524384 LMG524365:LMG524384 LWC524365:LWC524384 MFY524365:MFY524384 MPU524365:MPU524384 MZQ524365:MZQ524384 NJM524365:NJM524384 NTI524365:NTI524384 ODE524365:ODE524384 ONA524365:ONA524384 OWW524365:OWW524384 PGS524365:PGS524384 PQO524365:PQO524384 QAK524365:QAK524384 QKG524365:QKG524384 QUC524365:QUC524384 RDY524365:RDY524384 RNU524365:RNU524384 RXQ524365:RXQ524384 SHM524365:SHM524384 SRI524365:SRI524384 TBE524365:TBE524384 TLA524365:TLA524384 TUW524365:TUW524384 UES524365:UES524384 UOO524365:UOO524384 UYK524365:UYK524384 VIG524365:VIG524384 VSC524365:VSC524384 WBY524365:WBY524384 WLU524365:WLU524384 WVQ524365:WVQ524384 I589902:I589921 JE589901:JE589920 TA589901:TA589920 ACW589901:ACW589920 AMS589901:AMS589920 AWO589901:AWO589920 BGK589901:BGK589920 BQG589901:BQG589920 CAC589901:CAC589920 CJY589901:CJY589920 CTU589901:CTU589920 DDQ589901:DDQ589920 DNM589901:DNM589920 DXI589901:DXI589920 EHE589901:EHE589920 ERA589901:ERA589920 FAW589901:FAW589920 FKS589901:FKS589920 FUO589901:FUO589920 GEK589901:GEK589920 GOG589901:GOG589920 GYC589901:GYC589920 HHY589901:HHY589920 HRU589901:HRU589920 IBQ589901:IBQ589920 ILM589901:ILM589920 IVI589901:IVI589920 JFE589901:JFE589920 JPA589901:JPA589920 JYW589901:JYW589920 KIS589901:KIS589920 KSO589901:KSO589920 LCK589901:LCK589920 LMG589901:LMG589920 LWC589901:LWC589920 MFY589901:MFY589920 MPU589901:MPU589920 MZQ589901:MZQ589920 NJM589901:NJM589920 NTI589901:NTI589920 ODE589901:ODE589920 ONA589901:ONA589920 OWW589901:OWW589920 PGS589901:PGS589920 PQO589901:PQO589920 QAK589901:QAK589920 QKG589901:QKG589920 QUC589901:QUC589920 RDY589901:RDY589920 RNU589901:RNU589920 RXQ589901:RXQ589920 SHM589901:SHM589920 SRI589901:SRI589920 TBE589901:TBE589920 TLA589901:TLA589920 TUW589901:TUW589920 UES589901:UES589920 UOO589901:UOO589920 UYK589901:UYK589920 VIG589901:VIG589920 VSC589901:VSC589920 WBY589901:WBY589920 WLU589901:WLU589920 WVQ589901:WVQ589920 I655438:I655457 JE655437:JE655456 TA655437:TA655456 ACW655437:ACW655456 AMS655437:AMS655456 AWO655437:AWO655456 BGK655437:BGK655456 BQG655437:BQG655456 CAC655437:CAC655456 CJY655437:CJY655456 CTU655437:CTU655456 DDQ655437:DDQ655456 DNM655437:DNM655456 DXI655437:DXI655456 EHE655437:EHE655456 ERA655437:ERA655456 FAW655437:FAW655456 FKS655437:FKS655456 FUO655437:FUO655456 GEK655437:GEK655456 GOG655437:GOG655456 GYC655437:GYC655456 HHY655437:HHY655456 HRU655437:HRU655456 IBQ655437:IBQ655456 ILM655437:ILM655456 IVI655437:IVI655456 JFE655437:JFE655456 JPA655437:JPA655456 JYW655437:JYW655456 KIS655437:KIS655456 KSO655437:KSO655456 LCK655437:LCK655456 LMG655437:LMG655456 LWC655437:LWC655456 MFY655437:MFY655456 MPU655437:MPU655456 MZQ655437:MZQ655456 NJM655437:NJM655456 NTI655437:NTI655456 ODE655437:ODE655456 ONA655437:ONA655456 OWW655437:OWW655456 PGS655437:PGS655456 PQO655437:PQO655456 QAK655437:QAK655456 QKG655437:QKG655456 QUC655437:QUC655456 RDY655437:RDY655456 RNU655437:RNU655456 RXQ655437:RXQ655456 SHM655437:SHM655456 SRI655437:SRI655456 TBE655437:TBE655456 TLA655437:TLA655456 TUW655437:TUW655456 UES655437:UES655456 UOO655437:UOO655456 UYK655437:UYK655456 VIG655437:VIG655456 VSC655437:VSC655456 WBY655437:WBY655456 WLU655437:WLU655456 WVQ655437:WVQ655456 I720974:I720993 JE720973:JE720992 TA720973:TA720992 ACW720973:ACW720992 AMS720973:AMS720992 AWO720973:AWO720992 BGK720973:BGK720992 BQG720973:BQG720992 CAC720973:CAC720992 CJY720973:CJY720992 CTU720973:CTU720992 DDQ720973:DDQ720992 DNM720973:DNM720992 DXI720973:DXI720992 EHE720973:EHE720992 ERA720973:ERA720992 FAW720973:FAW720992 FKS720973:FKS720992 FUO720973:FUO720992 GEK720973:GEK720992 GOG720973:GOG720992 GYC720973:GYC720992 HHY720973:HHY720992 HRU720973:HRU720992 IBQ720973:IBQ720992 ILM720973:ILM720992 IVI720973:IVI720992 JFE720973:JFE720992 JPA720973:JPA720992 JYW720973:JYW720992 KIS720973:KIS720992 KSO720973:KSO720992 LCK720973:LCK720992 LMG720973:LMG720992 LWC720973:LWC720992 MFY720973:MFY720992 MPU720973:MPU720992 MZQ720973:MZQ720992 NJM720973:NJM720992 NTI720973:NTI720992 ODE720973:ODE720992 ONA720973:ONA720992 OWW720973:OWW720992 PGS720973:PGS720992 PQO720973:PQO720992 QAK720973:QAK720992 QKG720973:QKG720992 QUC720973:QUC720992 RDY720973:RDY720992 RNU720973:RNU720992 RXQ720973:RXQ720992 SHM720973:SHM720992 SRI720973:SRI720992 TBE720973:TBE720992 TLA720973:TLA720992 TUW720973:TUW720992 UES720973:UES720992 UOO720973:UOO720992 UYK720973:UYK720992 VIG720973:VIG720992 VSC720973:VSC720992 WBY720973:WBY720992 WLU720973:WLU720992 WVQ720973:WVQ720992 I786510:I786529 JE786509:JE786528 TA786509:TA786528 ACW786509:ACW786528 AMS786509:AMS786528 AWO786509:AWO786528 BGK786509:BGK786528 BQG786509:BQG786528 CAC786509:CAC786528 CJY786509:CJY786528 CTU786509:CTU786528 DDQ786509:DDQ786528 DNM786509:DNM786528 DXI786509:DXI786528 EHE786509:EHE786528 ERA786509:ERA786528 FAW786509:FAW786528 FKS786509:FKS786528 FUO786509:FUO786528 GEK786509:GEK786528 GOG786509:GOG786528 GYC786509:GYC786528 HHY786509:HHY786528 HRU786509:HRU786528 IBQ786509:IBQ786528 ILM786509:ILM786528 IVI786509:IVI786528 JFE786509:JFE786528 JPA786509:JPA786528 JYW786509:JYW786528 KIS786509:KIS786528 KSO786509:KSO786528 LCK786509:LCK786528 LMG786509:LMG786528 LWC786509:LWC786528 MFY786509:MFY786528 MPU786509:MPU786528 MZQ786509:MZQ786528 NJM786509:NJM786528 NTI786509:NTI786528 ODE786509:ODE786528 ONA786509:ONA786528 OWW786509:OWW786528 PGS786509:PGS786528 PQO786509:PQO786528 QAK786509:QAK786528 QKG786509:QKG786528 QUC786509:QUC786528 RDY786509:RDY786528 RNU786509:RNU786528 RXQ786509:RXQ786528 SHM786509:SHM786528 SRI786509:SRI786528 TBE786509:TBE786528 TLA786509:TLA786528 TUW786509:TUW786528 UES786509:UES786528 UOO786509:UOO786528 UYK786509:UYK786528 VIG786509:VIG786528 VSC786509:VSC786528 WBY786509:WBY786528 WLU786509:WLU786528 WVQ786509:WVQ786528 I852046:I852065 JE852045:JE852064 TA852045:TA852064 ACW852045:ACW852064 AMS852045:AMS852064 AWO852045:AWO852064 BGK852045:BGK852064 BQG852045:BQG852064 CAC852045:CAC852064 CJY852045:CJY852064 CTU852045:CTU852064 DDQ852045:DDQ852064 DNM852045:DNM852064 DXI852045:DXI852064 EHE852045:EHE852064 ERA852045:ERA852064 FAW852045:FAW852064 FKS852045:FKS852064 FUO852045:FUO852064 GEK852045:GEK852064 GOG852045:GOG852064 GYC852045:GYC852064 HHY852045:HHY852064 HRU852045:HRU852064 IBQ852045:IBQ852064 ILM852045:ILM852064 IVI852045:IVI852064 JFE852045:JFE852064 JPA852045:JPA852064 JYW852045:JYW852064 KIS852045:KIS852064 KSO852045:KSO852064 LCK852045:LCK852064 LMG852045:LMG852064 LWC852045:LWC852064 MFY852045:MFY852064 MPU852045:MPU852064 MZQ852045:MZQ852064 NJM852045:NJM852064 NTI852045:NTI852064 ODE852045:ODE852064 ONA852045:ONA852064 OWW852045:OWW852064 PGS852045:PGS852064 PQO852045:PQO852064 QAK852045:QAK852064 QKG852045:QKG852064 QUC852045:QUC852064 RDY852045:RDY852064 RNU852045:RNU852064 RXQ852045:RXQ852064 SHM852045:SHM852064 SRI852045:SRI852064 TBE852045:TBE852064 TLA852045:TLA852064 TUW852045:TUW852064 UES852045:UES852064 UOO852045:UOO852064 UYK852045:UYK852064 VIG852045:VIG852064 VSC852045:VSC852064 WBY852045:WBY852064 WLU852045:WLU852064 WVQ852045:WVQ852064 I917582:I917601 JE917581:JE917600 TA917581:TA917600 ACW917581:ACW917600 AMS917581:AMS917600 AWO917581:AWO917600 BGK917581:BGK917600 BQG917581:BQG917600 CAC917581:CAC917600 CJY917581:CJY917600 CTU917581:CTU917600 DDQ917581:DDQ917600 DNM917581:DNM917600 DXI917581:DXI917600 EHE917581:EHE917600 ERA917581:ERA917600 FAW917581:FAW917600 FKS917581:FKS917600 FUO917581:FUO917600 GEK917581:GEK917600 GOG917581:GOG917600 GYC917581:GYC917600 HHY917581:HHY917600 HRU917581:HRU917600 IBQ917581:IBQ917600 ILM917581:ILM917600 IVI917581:IVI917600 JFE917581:JFE917600 JPA917581:JPA917600 JYW917581:JYW917600 KIS917581:KIS917600 KSO917581:KSO917600 LCK917581:LCK917600 LMG917581:LMG917600 LWC917581:LWC917600 MFY917581:MFY917600 MPU917581:MPU917600 MZQ917581:MZQ917600 NJM917581:NJM917600 NTI917581:NTI917600 ODE917581:ODE917600 ONA917581:ONA917600 OWW917581:OWW917600 PGS917581:PGS917600 PQO917581:PQO917600 QAK917581:QAK917600 QKG917581:QKG917600 QUC917581:QUC917600 RDY917581:RDY917600 RNU917581:RNU917600 RXQ917581:RXQ917600 SHM917581:SHM917600 SRI917581:SRI917600 TBE917581:TBE917600 TLA917581:TLA917600 TUW917581:TUW917600 UES917581:UES917600 UOO917581:UOO917600 UYK917581:UYK917600 VIG917581:VIG917600 VSC917581:VSC917600 WBY917581:WBY917600 WLU917581:WLU917600 WVQ917581:WVQ917600 I983118:I983137 JE983117:JE983136 TA983117:TA983136 ACW983117:ACW983136 AMS983117:AMS983136 AWO983117:AWO983136 BGK983117:BGK983136 BQG983117:BQG983136 CAC983117:CAC983136 CJY983117:CJY983136 CTU983117:CTU983136 DDQ983117:DDQ983136 DNM983117:DNM983136 DXI983117:DXI983136 EHE983117:EHE983136 ERA983117:ERA983136 FAW983117:FAW983136 FKS983117:FKS983136 FUO983117:FUO983136 GEK983117:GEK983136 GOG983117:GOG983136 GYC983117:GYC983136 HHY983117:HHY983136 HRU983117:HRU983136 IBQ983117:IBQ983136 ILM983117:ILM983136 IVI983117:IVI983136 JFE983117:JFE983136 JPA983117:JPA983136 JYW983117:JYW983136 KIS983117:KIS983136 KSO983117:KSO983136 LCK983117:LCK983136 LMG983117:LMG983136 LWC983117:LWC983136 MFY983117:MFY983136 MPU983117:MPU983136 MZQ983117:MZQ983136 NJM983117:NJM983136 NTI983117:NTI983136 ODE983117:ODE983136 ONA983117:ONA983136 OWW983117:OWW983136 PGS983117:PGS983136 PQO983117:PQO983136 QAK983117:QAK983136 QKG983117:QKG983136 QUC983117:QUC983136 RDY983117:RDY983136 RNU983117:RNU983136 RXQ983117:RXQ983136 SHM983117:SHM983136 SRI983117:SRI983136 TBE983117:TBE983136 TLA983117:TLA983136 TUW983117:TUW983136 UES983117:UES983136 UOO983117:UOO983136 UYK983117:UYK983136 VIG983117:VIG983136 VSC983117:VSC983136 WBY983117:WBY983136 WLU983117:WLU983136 WLM11:WLM111 WBQ11:WBQ111 VRU11:VRU111 VHY11:VHY111 UYC11:UYC111 UOG11:UOG111 UEK11:UEK111 TUO11:TUO111 TKS11:TKS111 TAW11:TAW111 SRA11:SRA111 SHE11:SHE111 RXI11:RXI111 RNM11:RNM111 RDQ11:RDQ111 QTU11:QTU111 QJY11:QJY111 QAC11:QAC111 PQG11:PQG111 PGK11:PGK111 OWO11:OWO111 OMS11:OMS111 OCW11:OCW111 NTA11:NTA111 NJE11:NJE111 MZI11:MZI111 MPM11:MPM111 MFQ11:MFQ111 LVU11:LVU111 LLY11:LLY111 LCC11:LCC111 KSG11:KSG111 KIK11:KIK111 JYO11:JYO111 JOS11:JOS111 JEW11:JEW111 IVA11:IVA111 ILE11:ILE111 IBI11:IBI111 HRM11:HRM111 HHQ11:HHQ111 GXU11:GXU111 GNY11:GNY111 GEC11:GEC111 FUG11:FUG111 FKK11:FKK111 FAO11:FAO111 EQS11:EQS111 EGW11:EGW111 DXA11:DXA111 DNE11:DNE111 DDI11:DDI111 CTM11:CTM111 CJQ11:CJQ111 BZU11:BZU111 BPY11:BPY111 BGC11:BGC111 AWG11:AWG111 AMK11:AMK111 ACO11:ACO111 SS11:SS111 IW11:IW111 WVI11:WVI111 TA119:TA123 ACW119:ACW123 AMS119:AMS123 AWO119:AWO123 BGK119:BGK123 BQG119:BQG123 CAC119:CAC123 CJY119:CJY123 CTU119:CTU123 DDQ119:DDQ123 DNM119:DNM123 DXI119:DXI123 EHE119:EHE123 ERA119:ERA123 FAW119:FAW123 FKS119:FKS123 FUO119:FUO123 GEK119:GEK123 GOG119:GOG123 GYC119:GYC123 HHY119:HHY123 HRU119:HRU123 IBQ119:IBQ123 ILM119:ILM123 IVI119:IVI123 JFE119:JFE123 JPA119:JPA123 JYW119:JYW123 KIS119:KIS123 KSO119:KSO123 LCK119:LCK123 LMG119:LMG123 LWC119:LWC123 MFY119:MFY123 MPU119:MPU123 MZQ119:MZQ123 NJM119:NJM123 NTI119:NTI123 ODE119:ODE123 ONA119:ONA123 OWW119:OWW123 PGS119:PGS123 PQO119:PQO123 QAK119:QAK123 QKG119:QKG123 QUC119:QUC123 RDY119:RDY123 RNU119:RNU123 RXQ119:RXQ123 SHM119:SHM123 SRI119:SRI123 TBE119:TBE123 TLA119:TLA123 TUW119:TUW123 UES119:UES123 UOO119:UOO123 UYK119:UYK123 VIG119:VIG123 VSC119:VSC123 WBY119:WBY123 WLU119:WLU123 WVQ119:WVQ123 JE119:JE123" xr:uid="{F2AE7739-E544-47AD-AE5A-D3CACBD889BE}">
      <formula1>"教育・保育従事者,教育・保育従事者以外"</formula1>
    </dataValidation>
    <dataValidation type="custom" allowBlank="1" showInputMessage="1" showErrorMessage="1" sqref="AW65613:AW65632 AW131149:AW131168 AW196685:AW196704 AW262221:AW262240 AW327757:AW327776 AW393293:AW393312 AW458829:AW458848 AW524365:AW524384 AW589901:AW589920 AW655437:AW655456 AW720973:AW720992 AW786509:AW786528 AW852045:AW852064 AW917581:AW917600 AW983117:AW983136 WVU983117:WWV983136 VSG983117:VTH983136 WCC983117:WDD983136 JI65613:KJ65632 TE65613:UF65632 ADA65613:AEB65632 AMW65613:ANX65632 AWS65613:AXT65632 BGO65613:BHP65632 BQK65613:BRL65632 CAG65613:CBH65632 CKC65613:CLD65632 CTY65613:CUZ65632 DDU65613:DEV65632 DNQ65613:DOR65632 DXM65613:DYN65632 EHI65613:EIJ65632 ERE65613:ESF65632 FBA65613:FCB65632 FKW65613:FLX65632 FUS65613:FVT65632 GEO65613:GFP65632 GOK65613:GPL65632 GYG65613:GZH65632 HIC65613:HJD65632 HRY65613:HSZ65632 IBU65613:ICV65632 ILQ65613:IMR65632 IVM65613:IWN65632 JFI65613:JGJ65632 JPE65613:JQF65632 JZA65613:KAB65632 KIW65613:KJX65632 KSS65613:KTT65632 LCO65613:LDP65632 LMK65613:LNL65632 LWG65613:LXH65632 MGC65613:MHD65632 MPY65613:MQZ65632 MZU65613:NAV65632 NJQ65613:NKR65632 NTM65613:NUN65632 ODI65613:OEJ65632 ONE65613:OOF65632 OXA65613:OYB65632 PGW65613:PHX65632 PQS65613:PRT65632 QAO65613:QBP65632 QKK65613:QLL65632 QUG65613:QVH65632 REC65613:RFD65632 RNY65613:ROZ65632 RXU65613:RYV65632 SHQ65613:SIR65632 SRM65613:SSN65632 TBI65613:TCJ65632 TLE65613:TMF65632 TVA65613:TWB65632 UEW65613:UFX65632 UOS65613:UPT65632 UYO65613:UZP65632 VIK65613:VJL65632 VSG65613:VTH65632 WCC65613:WDD65632 WLY65613:WMZ65632 WVU65613:WWV65632 JI131149:KJ131168 TE131149:UF131168 ADA131149:AEB131168 AMW131149:ANX131168 AWS131149:AXT131168 BGO131149:BHP131168 BQK131149:BRL131168 CAG131149:CBH131168 CKC131149:CLD131168 CTY131149:CUZ131168 DDU131149:DEV131168 DNQ131149:DOR131168 DXM131149:DYN131168 EHI131149:EIJ131168 ERE131149:ESF131168 FBA131149:FCB131168 FKW131149:FLX131168 FUS131149:FVT131168 GEO131149:GFP131168 GOK131149:GPL131168 GYG131149:GZH131168 HIC131149:HJD131168 HRY131149:HSZ131168 IBU131149:ICV131168 ILQ131149:IMR131168 IVM131149:IWN131168 JFI131149:JGJ131168 JPE131149:JQF131168 JZA131149:KAB131168 KIW131149:KJX131168 KSS131149:KTT131168 LCO131149:LDP131168 LMK131149:LNL131168 LWG131149:LXH131168 MGC131149:MHD131168 MPY131149:MQZ131168 MZU131149:NAV131168 NJQ131149:NKR131168 NTM131149:NUN131168 ODI131149:OEJ131168 ONE131149:OOF131168 OXA131149:OYB131168 PGW131149:PHX131168 PQS131149:PRT131168 QAO131149:QBP131168 QKK131149:QLL131168 QUG131149:QVH131168 REC131149:RFD131168 RNY131149:ROZ131168 RXU131149:RYV131168 SHQ131149:SIR131168 SRM131149:SSN131168 TBI131149:TCJ131168 TLE131149:TMF131168 TVA131149:TWB131168 UEW131149:UFX131168 UOS131149:UPT131168 UYO131149:UZP131168 VIK131149:VJL131168 VSG131149:VTH131168 WCC131149:WDD131168 WLY131149:WMZ131168 WVU131149:WWV131168 JI196685:KJ196704 TE196685:UF196704 ADA196685:AEB196704 AMW196685:ANX196704 AWS196685:AXT196704 BGO196685:BHP196704 BQK196685:BRL196704 CAG196685:CBH196704 CKC196685:CLD196704 CTY196685:CUZ196704 DDU196685:DEV196704 DNQ196685:DOR196704 DXM196685:DYN196704 EHI196685:EIJ196704 ERE196685:ESF196704 FBA196685:FCB196704 FKW196685:FLX196704 FUS196685:FVT196704 GEO196685:GFP196704 GOK196685:GPL196704 GYG196685:GZH196704 HIC196685:HJD196704 HRY196685:HSZ196704 IBU196685:ICV196704 ILQ196685:IMR196704 IVM196685:IWN196704 JFI196685:JGJ196704 JPE196685:JQF196704 JZA196685:KAB196704 KIW196685:KJX196704 KSS196685:KTT196704 LCO196685:LDP196704 LMK196685:LNL196704 LWG196685:LXH196704 MGC196685:MHD196704 MPY196685:MQZ196704 MZU196685:NAV196704 NJQ196685:NKR196704 NTM196685:NUN196704 ODI196685:OEJ196704 ONE196685:OOF196704 OXA196685:OYB196704 PGW196685:PHX196704 PQS196685:PRT196704 QAO196685:QBP196704 QKK196685:QLL196704 QUG196685:QVH196704 REC196685:RFD196704 RNY196685:ROZ196704 RXU196685:RYV196704 SHQ196685:SIR196704 SRM196685:SSN196704 TBI196685:TCJ196704 TLE196685:TMF196704 TVA196685:TWB196704 UEW196685:UFX196704 UOS196685:UPT196704 UYO196685:UZP196704 VIK196685:VJL196704 VSG196685:VTH196704 WCC196685:WDD196704 WLY196685:WMZ196704 WVU196685:WWV196704 JI262221:KJ262240 TE262221:UF262240 ADA262221:AEB262240 AMW262221:ANX262240 AWS262221:AXT262240 BGO262221:BHP262240 BQK262221:BRL262240 CAG262221:CBH262240 CKC262221:CLD262240 CTY262221:CUZ262240 DDU262221:DEV262240 DNQ262221:DOR262240 DXM262221:DYN262240 EHI262221:EIJ262240 ERE262221:ESF262240 FBA262221:FCB262240 FKW262221:FLX262240 FUS262221:FVT262240 GEO262221:GFP262240 GOK262221:GPL262240 GYG262221:GZH262240 HIC262221:HJD262240 HRY262221:HSZ262240 IBU262221:ICV262240 ILQ262221:IMR262240 IVM262221:IWN262240 JFI262221:JGJ262240 JPE262221:JQF262240 JZA262221:KAB262240 KIW262221:KJX262240 KSS262221:KTT262240 LCO262221:LDP262240 LMK262221:LNL262240 LWG262221:LXH262240 MGC262221:MHD262240 MPY262221:MQZ262240 MZU262221:NAV262240 NJQ262221:NKR262240 NTM262221:NUN262240 ODI262221:OEJ262240 ONE262221:OOF262240 OXA262221:OYB262240 PGW262221:PHX262240 PQS262221:PRT262240 QAO262221:QBP262240 QKK262221:QLL262240 QUG262221:QVH262240 REC262221:RFD262240 RNY262221:ROZ262240 RXU262221:RYV262240 SHQ262221:SIR262240 SRM262221:SSN262240 TBI262221:TCJ262240 TLE262221:TMF262240 TVA262221:TWB262240 UEW262221:UFX262240 UOS262221:UPT262240 UYO262221:UZP262240 VIK262221:VJL262240 VSG262221:VTH262240 WCC262221:WDD262240 WLY262221:WMZ262240 WVU262221:WWV262240 JI327757:KJ327776 TE327757:UF327776 ADA327757:AEB327776 AMW327757:ANX327776 AWS327757:AXT327776 BGO327757:BHP327776 BQK327757:BRL327776 CAG327757:CBH327776 CKC327757:CLD327776 CTY327757:CUZ327776 DDU327757:DEV327776 DNQ327757:DOR327776 DXM327757:DYN327776 EHI327757:EIJ327776 ERE327757:ESF327776 FBA327757:FCB327776 FKW327757:FLX327776 FUS327757:FVT327776 GEO327757:GFP327776 GOK327757:GPL327776 GYG327757:GZH327776 HIC327757:HJD327776 HRY327757:HSZ327776 IBU327757:ICV327776 ILQ327757:IMR327776 IVM327757:IWN327776 JFI327757:JGJ327776 JPE327757:JQF327776 JZA327757:KAB327776 KIW327757:KJX327776 KSS327757:KTT327776 LCO327757:LDP327776 LMK327757:LNL327776 LWG327757:LXH327776 MGC327757:MHD327776 MPY327757:MQZ327776 MZU327757:NAV327776 NJQ327757:NKR327776 NTM327757:NUN327776 ODI327757:OEJ327776 ONE327757:OOF327776 OXA327757:OYB327776 PGW327757:PHX327776 PQS327757:PRT327776 QAO327757:QBP327776 QKK327757:QLL327776 QUG327757:QVH327776 REC327757:RFD327776 RNY327757:ROZ327776 RXU327757:RYV327776 SHQ327757:SIR327776 SRM327757:SSN327776 TBI327757:TCJ327776 TLE327757:TMF327776 TVA327757:TWB327776 UEW327757:UFX327776 UOS327757:UPT327776 UYO327757:UZP327776 VIK327757:VJL327776 VSG327757:VTH327776 WCC327757:WDD327776 WLY327757:WMZ327776 WVU327757:WWV327776 JI393293:KJ393312 TE393293:UF393312 ADA393293:AEB393312 AMW393293:ANX393312 AWS393293:AXT393312 BGO393293:BHP393312 BQK393293:BRL393312 CAG393293:CBH393312 CKC393293:CLD393312 CTY393293:CUZ393312 DDU393293:DEV393312 DNQ393293:DOR393312 DXM393293:DYN393312 EHI393293:EIJ393312 ERE393293:ESF393312 FBA393293:FCB393312 FKW393293:FLX393312 FUS393293:FVT393312 GEO393293:GFP393312 GOK393293:GPL393312 GYG393293:GZH393312 HIC393293:HJD393312 HRY393293:HSZ393312 IBU393293:ICV393312 ILQ393293:IMR393312 IVM393293:IWN393312 JFI393293:JGJ393312 JPE393293:JQF393312 JZA393293:KAB393312 KIW393293:KJX393312 KSS393293:KTT393312 LCO393293:LDP393312 LMK393293:LNL393312 LWG393293:LXH393312 MGC393293:MHD393312 MPY393293:MQZ393312 MZU393293:NAV393312 NJQ393293:NKR393312 NTM393293:NUN393312 ODI393293:OEJ393312 ONE393293:OOF393312 OXA393293:OYB393312 PGW393293:PHX393312 PQS393293:PRT393312 QAO393293:QBP393312 QKK393293:QLL393312 QUG393293:QVH393312 REC393293:RFD393312 RNY393293:ROZ393312 RXU393293:RYV393312 SHQ393293:SIR393312 SRM393293:SSN393312 TBI393293:TCJ393312 TLE393293:TMF393312 TVA393293:TWB393312 UEW393293:UFX393312 UOS393293:UPT393312 UYO393293:UZP393312 VIK393293:VJL393312 VSG393293:VTH393312 WCC393293:WDD393312 WLY393293:WMZ393312 WVU393293:WWV393312 JI458829:KJ458848 TE458829:UF458848 ADA458829:AEB458848 AMW458829:ANX458848 AWS458829:AXT458848 BGO458829:BHP458848 BQK458829:BRL458848 CAG458829:CBH458848 CKC458829:CLD458848 CTY458829:CUZ458848 DDU458829:DEV458848 DNQ458829:DOR458848 DXM458829:DYN458848 EHI458829:EIJ458848 ERE458829:ESF458848 FBA458829:FCB458848 FKW458829:FLX458848 FUS458829:FVT458848 GEO458829:GFP458848 GOK458829:GPL458848 GYG458829:GZH458848 HIC458829:HJD458848 HRY458829:HSZ458848 IBU458829:ICV458848 ILQ458829:IMR458848 IVM458829:IWN458848 JFI458829:JGJ458848 JPE458829:JQF458848 JZA458829:KAB458848 KIW458829:KJX458848 KSS458829:KTT458848 LCO458829:LDP458848 LMK458829:LNL458848 LWG458829:LXH458848 MGC458829:MHD458848 MPY458829:MQZ458848 MZU458829:NAV458848 NJQ458829:NKR458848 NTM458829:NUN458848 ODI458829:OEJ458848 ONE458829:OOF458848 OXA458829:OYB458848 PGW458829:PHX458848 PQS458829:PRT458848 QAO458829:QBP458848 QKK458829:QLL458848 QUG458829:QVH458848 REC458829:RFD458848 RNY458829:ROZ458848 RXU458829:RYV458848 SHQ458829:SIR458848 SRM458829:SSN458848 TBI458829:TCJ458848 TLE458829:TMF458848 TVA458829:TWB458848 UEW458829:UFX458848 UOS458829:UPT458848 UYO458829:UZP458848 VIK458829:VJL458848 VSG458829:VTH458848 WCC458829:WDD458848 WLY458829:WMZ458848 WVU458829:WWV458848 JI524365:KJ524384 TE524365:UF524384 ADA524365:AEB524384 AMW524365:ANX524384 AWS524365:AXT524384 BGO524365:BHP524384 BQK524365:BRL524384 CAG524365:CBH524384 CKC524365:CLD524384 CTY524365:CUZ524384 DDU524365:DEV524384 DNQ524365:DOR524384 DXM524365:DYN524384 EHI524365:EIJ524384 ERE524365:ESF524384 FBA524365:FCB524384 FKW524365:FLX524384 FUS524365:FVT524384 GEO524365:GFP524384 GOK524365:GPL524384 GYG524365:GZH524384 HIC524365:HJD524384 HRY524365:HSZ524384 IBU524365:ICV524384 ILQ524365:IMR524384 IVM524365:IWN524384 JFI524365:JGJ524384 JPE524365:JQF524384 JZA524365:KAB524384 KIW524365:KJX524384 KSS524365:KTT524384 LCO524365:LDP524384 LMK524365:LNL524384 LWG524365:LXH524384 MGC524365:MHD524384 MPY524365:MQZ524384 MZU524365:NAV524384 NJQ524365:NKR524384 NTM524365:NUN524384 ODI524365:OEJ524384 ONE524365:OOF524384 OXA524365:OYB524384 PGW524365:PHX524384 PQS524365:PRT524384 QAO524365:QBP524384 QKK524365:QLL524384 QUG524365:QVH524384 REC524365:RFD524384 RNY524365:ROZ524384 RXU524365:RYV524384 SHQ524365:SIR524384 SRM524365:SSN524384 TBI524365:TCJ524384 TLE524365:TMF524384 TVA524365:TWB524384 UEW524365:UFX524384 UOS524365:UPT524384 UYO524365:UZP524384 VIK524365:VJL524384 VSG524365:VTH524384 WCC524365:WDD524384 WLY524365:WMZ524384 WVU524365:WWV524384 JI589901:KJ589920 TE589901:UF589920 ADA589901:AEB589920 AMW589901:ANX589920 AWS589901:AXT589920 BGO589901:BHP589920 BQK589901:BRL589920 CAG589901:CBH589920 CKC589901:CLD589920 CTY589901:CUZ589920 DDU589901:DEV589920 DNQ589901:DOR589920 DXM589901:DYN589920 EHI589901:EIJ589920 ERE589901:ESF589920 FBA589901:FCB589920 FKW589901:FLX589920 FUS589901:FVT589920 GEO589901:GFP589920 GOK589901:GPL589920 GYG589901:GZH589920 HIC589901:HJD589920 HRY589901:HSZ589920 IBU589901:ICV589920 ILQ589901:IMR589920 IVM589901:IWN589920 JFI589901:JGJ589920 JPE589901:JQF589920 JZA589901:KAB589920 KIW589901:KJX589920 KSS589901:KTT589920 LCO589901:LDP589920 LMK589901:LNL589920 LWG589901:LXH589920 MGC589901:MHD589920 MPY589901:MQZ589920 MZU589901:NAV589920 NJQ589901:NKR589920 NTM589901:NUN589920 ODI589901:OEJ589920 ONE589901:OOF589920 OXA589901:OYB589920 PGW589901:PHX589920 PQS589901:PRT589920 QAO589901:QBP589920 QKK589901:QLL589920 QUG589901:QVH589920 REC589901:RFD589920 RNY589901:ROZ589920 RXU589901:RYV589920 SHQ589901:SIR589920 SRM589901:SSN589920 TBI589901:TCJ589920 TLE589901:TMF589920 TVA589901:TWB589920 UEW589901:UFX589920 UOS589901:UPT589920 UYO589901:UZP589920 VIK589901:VJL589920 VSG589901:VTH589920 WCC589901:WDD589920 WLY589901:WMZ589920 WVU589901:WWV589920 JI655437:KJ655456 TE655437:UF655456 ADA655437:AEB655456 AMW655437:ANX655456 AWS655437:AXT655456 BGO655437:BHP655456 BQK655437:BRL655456 CAG655437:CBH655456 CKC655437:CLD655456 CTY655437:CUZ655456 DDU655437:DEV655456 DNQ655437:DOR655456 DXM655437:DYN655456 EHI655437:EIJ655456 ERE655437:ESF655456 FBA655437:FCB655456 FKW655437:FLX655456 FUS655437:FVT655456 GEO655437:GFP655456 GOK655437:GPL655456 GYG655437:GZH655456 HIC655437:HJD655456 HRY655437:HSZ655456 IBU655437:ICV655456 ILQ655437:IMR655456 IVM655437:IWN655456 JFI655437:JGJ655456 JPE655437:JQF655456 JZA655437:KAB655456 KIW655437:KJX655456 KSS655437:KTT655456 LCO655437:LDP655456 LMK655437:LNL655456 LWG655437:LXH655456 MGC655437:MHD655456 MPY655437:MQZ655456 MZU655437:NAV655456 NJQ655437:NKR655456 NTM655437:NUN655456 ODI655437:OEJ655456 ONE655437:OOF655456 OXA655437:OYB655456 PGW655437:PHX655456 PQS655437:PRT655456 QAO655437:QBP655456 QKK655437:QLL655456 QUG655437:QVH655456 REC655437:RFD655456 RNY655437:ROZ655456 RXU655437:RYV655456 SHQ655437:SIR655456 SRM655437:SSN655456 TBI655437:TCJ655456 TLE655437:TMF655456 TVA655437:TWB655456 UEW655437:UFX655456 UOS655437:UPT655456 UYO655437:UZP655456 VIK655437:VJL655456 VSG655437:VTH655456 WCC655437:WDD655456 WLY655437:WMZ655456 WVU655437:WWV655456 JI720973:KJ720992 TE720973:UF720992 ADA720973:AEB720992 AMW720973:ANX720992 AWS720973:AXT720992 BGO720973:BHP720992 BQK720973:BRL720992 CAG720973:CBH720992 CKC720973:CLD720992 CTY720973:CUZ720992 DDU720973:DEV720992 DNQ720973:DOR720992 DXM720973:DYN720992 EHI720973:EIJ720992 ERE720973:ESF720992 FBA720973:FCB720992 FKW720973:FLX720992 FUS720973:FVT720992 GEO720973:GFP720992 GOK720973:GPL720992 GYG720973:GZH720992 HIC720973:HJD720992 HRY720973:HSZ720992 IBU720973:ICV720992 ILQ720973:IMR720992 IVM720973:IWN720992 JFI720973:JGJ720992 JPE720973:JQF720992 JZA720973:KAB720992 KIW720973:KJX720992 KSS720973:KTT720992 LCO720973:LDP720992 LMK720973:LNL720992 LWG720973:LXH720992 MGC720973:MHD720992 MPY720973:MQZ720992 MZU720973:NAV720992 NJQ720973:NKR720992 NTM720973:NUN720992 ODI720973:OEJ720992 ONE720973:OOF720992 OXA720973:OYB720992 PGW720973:PHX720992 PQS720973:PRT720992 QAO720973:QBP720992 QKK720973:QLL720992 QUG720973:QVH720992 REC720973:RFD720992 RNY720973:ROZ720992 RXU720973:RYV720992 SHQ720973:SIR720992 SRM720973:SSN720992 TBI720973:TCJ720992 TLE720973:TMF720992 TVA720973:TWB720992 UEW720973:UFX720992 UOS720973:UPT720992 UYO720973:UZP720992 VIK720973:VJL720992 VSG720973:VTH720992 WCC720973:WDD720992 WLY720973:WMZ720992 WVU720973:WWV720992 JI786509:KJ786528 TE786509:UF786528 ADA786509:AEB786528 AMW786509:ANX786528 AWS786509:AXT786528 BGO786509:BHP786528 BQK786509:BRL786528 CAG786509:CBH786528 CKC786509:CLD786528 CTY786509:CUZ786528 DDU786509:DEV786528 DNQ786509:DOR786528 DXM786509:DYN786528 EHI786509:EIJ786528 ERE786509:ESF786528 FBA786509:FCB786528 FKW786509:FLX786528 FUS786509:FVT786528 GEO786509:GFP786528 GOK786509:GPL786528 GYG786509:GZH786528 HIC786509:HJD786528 HRY786509:HSZ786528 IBU786509:ICV786528 ILQ786509:IMR786528 IVM786509:IWN786528 JFI786509:JGJ786528 JPE786509:JQF786528 JZA786509:KAB786528 KIW786509:KJX786528 KSS786509:KTT786528 LCO786509:LDP786528 LMK786509:LNL786528 LWG786509:LXH786528 MGC786509:MHD786528 MPY786509:MQZ786528 MZU786509:NAV786528 NJQ786509:NKR786528 NTM786509:NUN786528 ODI786509:OEJ786528 ONE786509:OOF786528 OXA786509:OYB786528 PGW786509:PHX786528 PQS786509:PRT786528 QAO786509:QBP786528 QKK786509:QLL786528 QUG786509:QVH786528 REC786509:RFD786528 RNY786509:ROZ786528 RXU786509:RYV786528 SHQ786509:SIR786528 SRM786509:SSN786528 TBI786509:TCJ786528 TLE786509:TMF786528 TVA786509:TWB786528 UEW786509:UFX786528 UOS786509:UPT786528 UYO786509:UZP786528 VIK786509:VJL786528 VSG786509:VTH786528 WCC786509:WDD786528 WLY786509:WMZ786528 WVU786509:WWV786528 JI852045:KJ852064 TE852045:UF852064 ADA852045:AEB852064 AMW852045:ANX852064 AWS852045:AXT852064 BGO852045:BHP852064 BQK852045:BRL852064 CAG852045:CBH852064 CKC852045:CLD852064 CTY852045:CUZ852064 DDU852045:DEV852064 DNQ852045:DOR852064 DXM852045:DYN852064 EHI852045:EIJ852064 ERE852045:ESF852064 FBA852045:FCB852064 FKW852045:FLX852064 FUS852045:FVT852064 GEO852045:GFP852064 GOK852045:GPL852064 GYG852045:GZH852064 HIC852045:HJD852064 HRY852045:HSZ852064 IBU852045:ICV852064 ILQ852045:IMR852064 IVM852045:IWN852064 JFI852045:JGJ852064 JPE852045:JQF852064 JZA852045:KAB852064 KIW852045:KJX852064 KSS852045:KTT852064 LCO852045:LDP852064 LMK852045:LNL852064 LWG852045:LXH852064 MGC852045:MHD852064 MPY852045:MQZ852064 MZU852045:NAV852064 NJQ852045:NKR852064 NTM852045:NUN852064 ODI852045:OEJ852064 ONE852045:OOF852064 OXA852045:OYB852064 PGW852045:PHX852064 PQS852045:PRT852064 QAO852045:QBP852064 QKK852045:QLL852064 QUG852045:QVH852064 REC852045:RFD852064 RNY852045:ROZ852064 RXU852045:RYV852064 SHQ852045:SIR852064 SRM852045:SSN852064 TBI852045:TCJ852064 TLE852045:TMF852064 TVA852045:TWB852064 UEW852045:UFX852064 UOS852045:UPT852064 UYO852045:UZP852064 VIK852045:VJL852064 VSG852045:VTH852064 WCC852045:WDD852064 WLY852045:WMZ852064 WVU852045:WWV852064 JI917581:KJ917600 TE917581:UF917600 ADA917581:AEB917600 AMW917581:ANX917600 AWS917581:AXT917600 BGO917581:BHP917600 BQK917581:BRL917600 CAG917581:CBH917600 CKC917581:CLD917600 CTY917581:CUZ917600 DDU917581:DEV917600 DNQ917581:DOR917600 DXM917581:DYN917600 EHI917581:EIJ917600 ERE917581:ESF917600 FBA917581:FCB917600 FKW917581:FLX917600 FUS917581:FVT917600 GEO917581:GFP917600 GOK917581:GPL917600 GYG917581:GZH917600 HIC917581:HJD917600 HRY917581:HSZ917600 IBU917581:ICV917600 ILQ917581:IMR917600 IVM917581:IWN917600 JFI917581:JGJ917600 JPE917581:JQF917600 JZA917581:KAB917600 KIW917581:KJX917600 KSS917581:KTT917600 LCO917581:LDP917600 LMK917581:LNL917600 LWG917581:LXH917600 MGC917581:MHD917600 MPY917581:MQZ917600 MZU917581:NAV917600 NJQ917581:NKR917600 NTM917581:NUN917600 ODI917581:OEJ917600 ONE917581:OOF917600 OXA917581:OYB917600 PGW917581:PHX917600 PQS917581:PRT917600 QAO917581:QBP917600 QKK917581:QLL917600 QUG917581:QVH917600 REC917581:RFD917600 RNY917581:ROZ917600 RXU917581:RYV917600 SHQ917581:SIR917600 SRM917581:SSN917600 TBI917581:TCJ917600 TLE917581:TMF917600 TVA917581:TWB917600 UEW917581:UFX917600 UOS917581:UPT917600 UYO917581:UZP917600 VIK917581:VJL917600 VSG917581:VTH917600 WCC917581:WDD917600 WLY917581:WMZ917600 WVU917581:WWV917600 JI983117:KJ983136 TE983117:UF983136 ADA983117:AEB983136 AMW983117:ANX983136 AWS983117:AXT983136 BGO983117:BHP983136 BQK983117:BRL983136 CAG983117:CBH983136 CKC983117:CLD983136 CTY983117:CUZ983136 DDU983117:DEV983136 DNQ983117:DOR983136 DXM983117:DYN983136 EHI983117:EIJ983136 ERE983117:ESF983136 FBA983117:FCB983136 FKW983117:FLX983136 FUS983117:FVT983136 GEO983117:GFP983136 GOK983117:GPL983136 GYG983117:GZH983136 HIC983117:HJD983136 HRY983117:HSZ983136 IBU983117:ICV983136 ILQ983117:IMR983136 IVM983117:IWN983136 JFI983117:JGJ983136 JPE983117:JQF983136 JZA983117:KAB983136 KIW983117:KJX983136 KSS983117:KTT983136 LCO983117:LDP983136 LMK983117:LNL983136 LWG983117:LXH983136 MGC983117:MHD983136 MPY983117:MQZ983136 MZU983117:NAV983136 NJQ983117:NKR983136 NTM983117:NUN983136 ODI983117:OEJ983136 ONE983117:OOF983136 OXA983117:OYB983136 PGW983117:PHX983136 PQS983117:PRT983136 QAO983117:QBP983136 QKK983117:QLL983136 QUG983117:QVH983136 REC983117:RFD983136 RNY983117:ROZ983136 RXU983117:RYV983136 SHQ983117:SIR983136 SRM983117:SSN983136 TBI983117:TCJ983136 TLE983117:TMF983136 TVA983117:TWB983136 UEW983117:UFX983136 UOS983117:UPT983136 UYO983117:UZP983136 VIK983117:VJL983136 WLY983117:WMZ983136 WVM11:WWN111 WLQ11:WMR111 WBU11:WCV111 VRY11:VSZ111 VIC11:VJD111 UYG11:UZH111 UOK11:UPL111 UEO11:UFP111 TUS11:TVT111 TKW11:TLX111 TBA11:TCB111 SRE11:SSF111 SHI11:SIJ111 RXM11:RYN111 RNQ11:ROR111 RDU11:REV111 QTY11:QUZ111 QKC11:QLD111 QAG11:QBH111 PQK11:PRL111 PGO11:PHP111 OWS11:OXT111 OMW11:ONX111 ODA11:OEB111 NTE11:NUF111 NJI11:NKJ111 MZM11:NAN111 MPQ11:MQR111 MFU11:MGV111 LVY11:LWZ111 LMC11:LND111 LCG11:LDH111 KSK11:KTL111 KIO11:KJP111 JYS11:JZT111 JOW11:JPX111 JFA11:JGB111 IVE11:IWF111 ILI11:IMJ111 IBM11:ICN111 HRQ11:HSR111 HHU11:HIV111 GXY11:GYZ111 GOC11:GPD111 GEG11:GFH111 FUK11:FVL111 FKO11:FLP111 FAS11:FBT111 EQW11:ERX111 EHA11:EIB111 DXE11:DYF111 DNI11:DOJ111 DDM11:DEN111 CTQ11:CUR111 CJU11:CKV111 BZY11:CAZ111 BQC11:BRD111 BGG11:BHH111 AWK11:AXL111 AMO11:ANP111 ACS11:ADT111 SW11:TX111 AO11:AO111 AK917582:AN917601 AP983118:AV983137 AP917582:AV917601 AP852046:AV852065 AP786510:AV786529 AP720974:AV720993 AP655438:AV655457 AP589902:AV589921 AP524366:AV524385 AP458830:AV458849 AP393294:AV393313 AP327758:AV327777 AP262222:AV262241 AP196686:AV196705 AP131150:AV131169 AP65614:AV65633 T262222:X262241 T327758:X327777 T393294:X393313 T458830:X458849 T524366:X524385 T589902:X589921 T655438:X655457 T720974:X720993 T786510:X786529 T852046:X852065 T917582:X917601 T983118:X983137 T65614:X65633 T131150:X131169 T196686:X196705 AK983118:AN983137 AK65614:AN65633 AK131150:AN131169 AK196686:AN196705 AK262222:AN262241 AK327758:AN327777 AK393294:AN393313 AK458830:AN458849 AK524366:AN524385 AK589902:AN589921 AK655438:AN655457 AK720974:AN720993 AK786510:AN786529 AK852046:AN852065 JA11:KB111 TE119:UF123 ADA119:AEB123 AMW119:ANX123 AWS119:AXT123 BGO119:BHP123 BQK119:BRL123 CAG119:CBH123 CKC119:CLD123 CTY119:CUZ123 DDU119:DEV123 DNQ119:DOR123 DXM119:DYN123 EHI119:EIJ123 ERE119:ESF123 FBA119:FCB123 FKW119:FLX123 FUS119:FVT123 GEO119:GFP123 GOK119:GPL123 GYG119:GZH123 HIC119:HJD123 HRY119:HSZ123 IBU119:ICV123 ILQ119:IMR123 IVM119:IWN123 JFI119:JGJ123 JPE119:JQF123 JZA119:KAB123 KIW119:KJX123 KSS119:KTT123 LCO119:LDP123 LMK119:LNL123 LWG119:LXH123 MGC119:MHD123 MPY119:MQZ123 MZU119:NAV123 NJQ119:NKR123 NTM119:NUN123 ODI119:OEJ123 ONE119:OOF123 OXA119:OYB123 PGW119:PHX123 PQS119:PRT123 QAO119:QBP123 QKK119:QLL123 QUG119:QVH123 REC119:RFD123 RNY119:ROZ123 RXU119:RYV123 SHQ119:SIR123 SRM119:SSN123 TBI119:TCJ123 TLE119:TMF123 TVA119:TWB123 UEW119:UFX123 UOS119:UPT123 UYO119:UZP123 VIK119:VJL123 VSG119:VTH123 WCC119:WDD123 WLY119:WMZ123 WVU119:WWV123 JI119:KJ123 AW119:AW123" xr:uid="{57CAF536-9804-4EED-8DEA-D4781F6F5F8E}">
      <formula1>IF(#REF!="×","")</formula1>
    </dataValidation>
    <dataValidation type="whole" operator="greaterThanOrEqual" allowBlank="1" showErrorMessage="1" error="整数のみ入力してください。" prompt="整数のみ入力してください。" sqref="AJ11:AJ110" xr:uid="{34755270-29A9-4545-B9BE-E5D7FE48304B}">
      <formula1>-9.99999999999999E+21</formula1>
    </dataValidation>
  </dataValidations>
  <printOptions horizontalCentered="1" verticalCentered="1"/>
  <pageMargins left="0" right="0" top="0" bottom="0" header="0" footer="0"/>
  <pageSetup paperSize="9" scale="19"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650B702C-0D36-4325-8690-AC42E4B517A6}">
          <x14:formula1>
            <xm:f>リスト・計算用!$F$21:$F$27</xm:f>
          </x14:formula1>
          <xm:sqref>Z11:Z110</xm:sqref>
        </x14:dataValidation>
        <x14:dataValidation type="list" showInputMessage="1" showErrorMessage="1" xr:uid="{B27B103D-46E5-4AED-A195-D9691AC2AEAA}">
          <x14:formula1>
            <xm:f>リスト・計算用!$C$21:$C$22</xm:f>
          </x14:formula1>
          <xm:sqref>C11:C110</xm:sqref>
        </x14:dataValidation>
        <x14:dataValidation type="list" allowBlank="1" showInputMessage="1" showErrorMessage="1" xr:uid="{A0954607-2FD3-4015-8BFA-941247166D40}">
          <x14:formula1>
            <xm:f>リスト・計算用!$E$21:$E$22</xm:f>
          </x14:formula1>
          <xm:sqref>G11:G110</xm:sqref>
        </x14:dataValidation>
        <x14:dataValidation type="list" showInputMessage="1" showErrorMessage="1" xr:uid="{48F28E61-0FEE-4239-9A9B-C5ADC2DBABB9}">
          <x14:formula1>
            <xm:f>リスト・計算用!$F$30:$F$43</xm:f>
          </x14:formula1>
          <xm:sqref>D11:D110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195C9-E174-4388-BD2D-5E19263FB1BB}">
  <sheetPr codeName="Sheet2">
    <tabColor theme="3" tint="0.59999389629810485"/>
    <pageSetUpPr fitToPage="1"/>
  </sheetPr>
  <dimension ref="A1:AS115"/>
  <sheetViews>
    <sheetView showGridLines="0" view="pageBreakPreview" zoomScale="85" zoomScaleNormal="100" zoomScaleSheetLayoutView="85" workbookViewId="0">
      <selection activeCell="M15" sqref="M15:Q15"/>
    </sheetView>
  </sheetViews>
  <sheetFormatPr defaultColWidth="9" defaultRowHeight="18" customHeight="1"/>
  <cols>
    <col min="1" max="33" width="3.375" style="322" customWidth="1"/>
    <col min="34" max="34" width="2.5" style="322" customWidth="1"/>
    <col min="35" max="44" width="3" style="322" customWidth="1"/>
    <col min="45" max="16384" width="9" style="322"/>
  </cols>
  <sheetData>
    <row r="1" spans="1:37" ht="18" customHeight="1">
      <c r="A1" s="321" t="s">
        <v>107</v>
      </c>
    </row>
    <row r="2" spans="1:37" ht="33.75" customHeight="1">
      <c r="A2" s="865" t="s">
        <v>108</v>
      </c>
      <c r="B2" s="865"/>
      <c r="C2" s="865"/>
      <c r="D2" s="865"/>
      <c r="E2" s="865"/>
      <c r="F2" s="865"/>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row>
    <row r="3" spans="1:37" ht="18" customHeight="1" thickBot="1">
      <c r="A3" s="323"/>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row>
    <row r="4" spans="1:37" ht="20.25" customHeight="1">
      <c r="C4" s="324"/>
      <c r="D4" s="324"/>
      <c r="E4" s="324"/>
      <c r="F4" s="324"/>
      <c r="G4" s="324"/>
      <c r="H4" s="324"/>
      <c r="I4" s="324"/>
      <c r="J4" s="324"/>
      <c r="K4" s="324"/>
      <c r="L4" s="324"/>
      <c r="M4" s="324"/>
      <c r="N4" s="324"/>
      <c r="O4" s="324"/>
      <c r="Q4" s="944" t="s">
        <v>0</v>
      </c>
      <c r="R4" s="945"/>
      <c r="S4" s="945"/>
      <c r="T4" s="945"/>
      <c r="U4" s="945"/>
      <c r="V4" s="945"/>
      <c r="W4" s="950" t="s">
        <v>109</v>
      </c>
      <c r="X4" s="951"/>
      <c r="Y4" s="951"/>
      <c r="Z4" s="951" t="str">
        <f>①入力シート!E10</f>
        <v/>
      </c>
      <c r="AA4" s="951"/>
      <c r="AB4" s="951"/>
      <c r="AC4" s="951"/>
      <c r="AD4" s="951"/>
      <c r="AE4" s="951"/>
      <c r="AF4" s="951"/>
      <c r="AG4" s="951" t="s">
        <v>110</v>
      </c>
      <c r="AH4" s="951"/>
      <c r="AI4" s="952"/>
    </row>
    <row r="5" spans="1:37" ht="20.25" customHeight="1">
      <c r="C5" s="324"/>
      <c r="D5" s="324"/>
      <c r="E5" s="324"/>
      <c r="F5" s="324"/>
      <c r="G5" s="324"/>
      <c r="H5" s="324"/>
      <c r="I5" s="324"/>
      <c r="J5" s="324"/>
      <c r="K5" s="324"/>
      <c r="L5" s="324"/>
      <c r="M5" s="324"/>
      <c r="N5" s="324"/>
      <c r="O5" s="324"/>
      <c r="Q5" s="946" t="s">
        <v>3034</v>
      </c>
      <c r="R5" s="947"/>
      <c r="S5" s="947"/>
      <c r="T5" s="947"/>
      <c r="U5" s="947"/>
      <c r="V5" s="947"/>
      <c r="W5" s="948" t="str">
        <f>IF(①入力シート!D12="","",①入力シート!D12)</f>
        <v/>
      </c>
      <c r="X5" s="921"/>
      <c r="Y5" s="921"/>
      <c r="Z5" s="921"/>
      <c r="AA5" s="921"/>
      <c r="AB5" s="921"/>
      <c r="AC5" s="921"/>
      <c r="AD5" s="921"/>
      <c r="AE5" s="921"/>
      <c r="AF5" s="921"/>
      <c r="AG5" s="921"/>
      <c r="AH5" s="921"/>
      <c r="AI5" s="949"/>
    </row>
    <row r="6" spans="1:37" ht="20.25" customHeight="1">
      <c r="C6" s="324"/>
      <c r="D6" s="324"/>
      <c r="E6" s="324"/>
      <c r="F6" s="324"/>
      <c r="G6" s="324"/>
      <c r="H6" s="324"/>
      <c r="I6" s="324"/>
      <c r="J6" s="324"/>
      <c r="K6" s="324"/>
      <c r="L6" s="324"/>
      <c r="M6" s="324"/>
      <c r="N6" s="324"/>
      <c r="O6" s="324"/>
      <c r="Q6" s="946" t="s">
        <v>159</v>
      </c>
      <c r="R6" s="947"/>
      <c r="S6" s="947"/>
      <c r="T6" s="947"/>
      <c r="U6" s="947"/>
      <c r="V6" s="947"/>
      <c r="W6" s="948" t="str">
        <f>IF(①入力シート!D11="","",①入力シート!D11)</f>
        <v/>
      </c>
      <c r="X6" s="921"/>
      <c r="Y6" s="921"/>
      <c r="Z6" s="921"/>
      <c r="AA6" s="921"/>
      <c r="AB6" s="921"/>
      <c r="AC6" s="921"/>
      <c r="AD6" s="921"/>
      <c r="AE6" s="921"/>
      <c r="AF6" s="921"/>
      <c r="AG6" s="921"/>
      <c r="AH6" s="921"/>
      <c r="AI6" s="949"/>
    </row>
    <row r="7" spans="1:37" ht="20.25" customHeight="1">
      <c r="C7" s="324"/>
      <c r="D7" s="324"/>
      <c r="E7" s="324"/>
      <c r="F7" s="324"/>
      <c r="G7" s="324"/>
      <c r="H7" s="324"/>
      <c r="I7" s="324"/>
      <c r="J7" s="324"/>
      <c r="K7" s="324"/>
      <c r="L7" s="324"/>
      <c r="M7" s="324"/>
      <c r="N7" s="324"/>
      <c r="O7" s="324"/>
      <c r="Q7" s="866" t="s">
        <v>1</v>
      </c>
      <c r="R7" s="867"/>
      <c r="S7" s="867"/>
      <c r="T7" s="867"/>
      <c r="U7" s="867"/>
      <c r="V7" s="867"/>
      <c r="W7" s="882" t="str">
        <f>IF(①入力シート!D13="","",①入力シート!D13)</f>
        <v/>
      </c>
      <c r="X7" s="883"/>
      <c r="Y7" s="883"/>
      <c r="Z7" s="883"/>
      <c r="AA7" s="883"/>
      <c r="AB7" s="883"/>
      <c r="AC7" s="883"/>
      <c r="AD7" s="883"/>
      <c r="AE7" s="883"/>
      <c r="AF7" s="883"/>
      <c r="AG7" s="883"/>
      <c r="AH7" s="883"/>
      <c r="AI7" s="884"/>
    </row>
    <row r="8" spans="1:37" ht="20.25" customHeight="1" thickBot="1">
      <c r="C8" s="324"/>
      <c r="D8" s="324"/>
      <c r="E8" s="324"/>
      <c r="F8" s="324"/>
      <c r="G8" s="324"/>
      <c r="H8" s="324"/>
      <c r="I8" s="324"/>
      <c r="J8" s="324"/>
      <c r="K8" s="324"/>
      <c r="L8" s="324"/>
      <c r="M8" s="324"/>
      <c r="N8" s="324"/>
      <c r="O8" s="324"/>
      <c r="P8" s="324"/>
      <c r="Q8" s="874" t="s">
        <v>113</v>
      </c>
      <c r="R8" s="875"/>
      <c r="S8" s="875"/>
      <c r="T8" s="875"/>
      <c r="U8" s="875"/>
      <c r="V8" s="876"/>
      <c r="W8" s="961" t="str">
        <f>IF(①入力シート!D14="","",①入力シート!D14)</f>
        <v/>
      </c>
      <c r="X8" s="962"/>
      <c r="Y8" s="962"/>
      <c r="Z8" s="962"/>
      <c r="AA8" s="962"/>
      <c r="AB8" s="962"/>
      <c r="AC8" s="962"/>
      <c r="AD8" s="962"/>
      <c r="AE8" s="962"/>
      <c r="AF8" s="962"/>
      <c r="AG8" s="962"/>
      <c r="AH8" s="962"/>
      <c r="AI8" s="963"/>
    </row>
    <row r="9" spans="1:37" ht="9" customHeight="1">
      <c r="Q9" s="325"/>
      <c r="R9" s="325"/>
      <c r="S9" s="325"/>
      <c r="T9" s="325"/>
      <c r="U9" s="325"/>
      <c r="V9" s="325"/>
      <c r="W9" s="325"/>
      <c r="X9" s="325"/>
    </row>
    <row r="10" spans="1:37" ht="18" customHeight="1" thickBot="1">
      <c r="A10" s="322" t="s">
        <v>75</v>
      </c>
    </row>
    <row r="11" spans="1:37" ht="45" customHeight="1">
      <c r="B11" s="326"/>
      <c r="C11" s="327"/>
      <c r="D11" s="327"/>
      <c r="E11" s="327"/>
      <c r="F11" s="327"/>
      <c r="G11" s="327"/>
      <c r="H11" s="327"/>
      <c r="I11" s="327"/>
      <c r="J11" s="327"/>
      <c r="K11" s="327"/>
      <c r="L11" s="328"/>
      <c r="M11" s="871" t="s">
        <v>111</v>
      </c>
      <c r="N11" s="872"/>
      <c r="O11" s="872"/>
      <c r="P11" s="872"/>
      <c r="Q11" s="872"/>
      <c r="R11" s="872"/>
      <c r="S11" s="871" t="s">
        <v>114</v>
      </c>
      <c r="T11" s="872"/>
      <c r="U11" s="872"/>
      <c r="V11" s="872"/>
      <c r="W11" s="872"/>
      <c r="X11" s="873"/>
      <c r="Y11" s="877" t="s">
        <v>115</v>
      </c>
      <c r="Z11" s="872"/>
      <c r="AA11" s="872"/>
      <c r="AB11" s="872"/>
      <c r="AC11" s="872"/>
      <c r="AD11" s="873"/>
      <c r="AF11" s="880" t="s">
        <v>102</v>
      </c>
      <c r="AG11" s="881"/>
      <c r="AH11" s="881"/>
      <c r="AI11" s="885" t="str">
        <f>IFERROR(IF(M13&gt;=M12,"○","（５）を入力"),"")</f>
        <v/>
      </c>
      <c r="AJ11" s="885"/>
      <c r="AK11" s="886"/>
    </row>
    <row r="12" spans="1:37" ht="27" customHeight="1">
      <c r="B12" s="329" t="s">
        <v>3</v>
      </c>
      <c r="C12" s="922" t="s">
        <v>76</v>
      </c>
      <c r="D12" s="922"/>
      <c r="E12" s="922"/>
      <c r="F12" s="922"/>
      <c r="G12" s="922"/>
      <c r="H12" s="922"/>
      <c r="I12" s="922"/>
      <c r="J12" s="922"/>
      <c r="K12" s="922"/>
      <c r="L12" s="922"/>
      <c r="M12" s="891">
        <f>SUM(①入力シート!F26,①入力シート!F27,⑥【第６号様式の３】拠出・受入実績一覧表!F12)-⑥【第６号様式の３】拠出・受入実績一覧表!E12</f>
        <v>0</v>
      </c>
      <c r="N12" s="892"/>
      <c r="O12" s="892"/>
      <c r="P12" s="892"/>
      <c r="Q12" s="892"/>
      <c r="R12" s="330" t="s">
        <v>6</v>
      </c>
      <c r="S12" s="891">
        <f>①入力シート!F31</f>
        <v>0</v>
      </c>
      <c r="T12" s="892"/>
      <c r="U12" s="892"/>
      <c r="V12" s="892"/>
      <c r="W12" s="892"/>
      <c r="X12" s="330" t="s">
        <v>6</v>
      </c>
      <c r="Y12" s="891">
        <f>①入力シート!F34</f>
        <v>0</v>
      </c>
      <c r="Z12" s="892"/>
      <c r="AA12" s="892"/>
      <c r="AB12" s="892"/>
      <c r="AC12" s="892"/>
      <c r="AD12" s="328" t="s">
        <v>6</v>
      </c>
      <c r="AE12" s="331"/>
      <c r="AF12" s="975" t="s">
        <v>103</v>
      </c>
      <c r="AG12" s="976"/>
      <c r="AH12" s="976"/>
      <c r="AI12" s="887" t="str">
        <f>IFERROR(IF(S13&gt;=S12,"○","（５）を入力"),"")</f>
        <v/>
      </c>
      <c r="AJ12" s="887"/>
      <c r="AK12" s="888"/>
    </row>
    <row r="13" spans="1:37" ht="27" customHeight="1" thickBot="1">
      <c r="B13" s="332" t="s">
        <v>4</v>
      </c>
      <c r="C13" s="836" t="s">
        <v>77</v>
      </c>
      <c r="D13" s="837"/>
      <c r="E13" s="837"/>
      <c r="F13" s="837"/>
      <c r="G13" s="837"/>
      <c r="H13" s="837"/>
      <c r="I13" s="837"/>
      <c r="J13" s="837"/>
      <c r="K13" s="837"/>
      <c r="L13" s="838"/>
      <c r="M13" s="891" t="e">
        <f>M14+M15</f>
        <v>#DIV/0!</v>
      </c>
      <c r="N13" s="892"/>
      <c r="O13" s="892"/>
      <c r="P13" s="892"/>
      <c r="Q13" s="892"/>
      <c r="R13" s="333" t="s">
        <v>6</v>
      </c>
      <c r="S13" s="891" t="e">
        <f>S14+S15</f>
        <v>#DIV/0!</v>
      </c>
      <c r="T13" s="892"/>
      <c r="U13" s="892"/>
      <c r="V13" s="892"/>
      <c r="W13" s="892"/>
      <c r="X13" s="330" t="s">
        <v>6</v>
      </c>
      <c r="Y13" s="891" t="e">
        <f>Y14+Y15</f>
        <v>#DIV/0!</v>
      </c>
      <c r="Z13" s="892"/>
      <c r="AA13" s="892"/>
      <c r="AB13" s="892"/>
      <c r="AC13" s="892"/>
      <c r="AD13" s="328" t="s">
        <v>6</v>
      </c>
      <c r="AE13" s="331"/>
      <c r="AF13" s="878" t="s">
        <v>116</v>
      </c>
      <c r="AG13" s="879"/>
      <c r="AH13" s="879"/>
      <c r="AI13" s="889" t="str">
        <f>IFERROR(IF(Y13&gt;=Y12,"○","（５）を入力"),"")</f>
        <v/>
      </c>
      <c r="AJ13" s="889"/>
      <c r="AK13" s="890"/>
    </row>
    <row r="14" spans="1:37" ht="27" customHeight="1">
      <c r="B14" s="332"/>
      <c r="C14" s="836" t="s">
        <v>78</v>
      </c>
      <c r="D14" s="837"/>
      <c r="E14" s="837"/>
      <c r="F14" s="837"/>
      <c r="G14" s="837"/>
      <c r="H14" s="837"/>
      <c r="I14" s="837"/>
      <c r="J14" s="837"/>
      <c r="K14" s="837"/>
      <c r="L14" s="838"/>
      <c r="M14" s="891">
        <f>'④【第６号様式の２】賃金改善明細（職員別表）'!U111</f>
        <v>0</v>
      </c>
      <c r="N14" s="892"/>
      <c r="O14" s="892"/>
      <c r="P14" s="892"/>
      <c r="Q14" s="892"/>
      <c r="R14" s="333" t="s">
        <v>6</v>
      </c>
      <c r="S14" s="891">
        <f>'④【第６号様式の２】賃金改善明細（職員別表）'!Y111</f>
        <v>0</v>
      </c>
      <c r="T14" s="892"/>
      <c r="U14" s="892"/>
      <c r="V14" s="892"/>
      <c r="W14" s="892"/>
      <c r="X14" s="330" t="s">
        <v>6</v>
      </c>
      <c r="Y14" s="891">
        <f>'④【第６号様式の２】賃金改善明細（職員別表）'!AB111</f>
        <v>0</v>
      </c>
      <c r="Z14" s="892"/>
      <c r="AA14" s="892"/>
      <c r="AB14" s="892"/>
      <c r="AC14" s="892"/>
      <c r="AD14" s="328" t="s">
        <v>6</v>
      </c>
      <c r="AE14" s="331"/>
      <c r="AF14" s="331"/>
    </row>
    <row r="15" spans="1:37" ht="27" customHeight="1">
      <c r="B15" s="332"/>
      <c r="C15" s="836" t="s">
        <v>79</v>
      </c>
      <c r="D15" s="837"/>
      <c r="E15" s="837"/>
      <c r="F15" s="837"/>
      <c r="G15" s="837"/>
      <c r="H15" s="837"/>
      <c r="I15" s="837"/>
      <c r="J15" s="837"/>
      <c r="K15" s="837"/>
      <c r="L15" s="838"/>
      <c r="M15" s="980" t="e">
        <f>ROUND(M14*①入力シート!G50,0)</f>
        <v>#DIV/0!</v>
      </c>
      <c r="N15" s="981"/>
      <c r="O15" s="981"/>
      <c r="P15" s="981"/>
      <c r="Q15" s="981"/>
      <c r="R15" s="333" t="s">
        <v>6</v>
      </c>
      <c r="S15" s="980" t="e">
        <f>ROUND(S14*①入力シート!G50,0)</f>
        <v>#DIV/0!</v>
      </c>
      <c r="T15" s="981"/>
      <c r="U15" s="981"/>
      <c r="V15" s="981"/>
      <c r="W15" s="981"/>
      <c r="X15" s="330" t="s">
        <v>6</v>
      </c>
      <c r="Y15" s="980" t="e">
        <f>ROUND(Y14*①入力シート!G50,0)</f>
        <v>#DIV/0!</v>
      </c>
      <c r="Z15" s="981"/>
      <c r="AA15" s="981"/>
      <c r="AB15" s="981"/>
      <c r="AC15" s="981"/>
      <c r="AD15" s="328" t="s">
        <v>6</v>
      </c>
      <c r="AE15" s="331"/>
      <c r="AF15" s="331"/>
    </row>
    <row r="16" spans="1:37" ht="18.75" customHeight="1">
      <c r="B16" s="334"/>
      <c r="C16" s="335" t="s">
        <v>117</v>
      </c>
      <c r="D16" s="336"/>
      <c r="E16" s="336"/>
      <c r="F16" s="336"/>
      <c r="G16" s="336"/>
      <c r="H16" s="336"/>
      <c r="I16" s="336"/>
      <c r="J16" s="336"/>
      <c r="K16" s="336"/>
      <c r="L16" s="336"/>
      <c r="N16" s="337"/>
      <c r="O16" s="337"/>
      <c r="P16" s="337"/>
      <c r="Q16" s="337"/>
      <c r="R16" s="337"/>
      <c r="S16" s="337"/>
      <c r="T16" s="337"/>
      <c r="U16" s="337"/>
      <c r="V16" s="337"/>
      <c r="W16" s="338"/>
      <c r="X16" s="337"/>
      <c r="Y16" s="337"/>
      <c r="Z16" s="337"/>
      <c r="AA16" s="337"/>
      <c r="AB16" s="337"/>
      <c r="AC16" s="337"/>
      <c r="AD16" s="337"/>
      <c r="AE16" s="337"/>
      <c r="AF16" s="337"/>
      <c r="AG16" s="331"/>
    </row>
    <row r="17" spans="1:37" ht="18" customHeight="1" thickBot="1">
      <c r="A17" s="322" t="s">
        <v>7</v>
      </c>
    </row>
    <row r="18" spans="1:37" ht="30.75" customHeight="1" thickBot="1">
      <c r="B18" s="339" t="s">
        <v>3</v>
      </c>
      <c r="C18" s="959" t="s">
        <v>3044</v>
      </c>
      <c r="D18" s="959"/>
      <c r="E18" s="959"/>
      <c r="F18" s="959"/>
      <c r="G18" s="959"/>
      <c r="H18" s="959"/>
      <c r="I18" s="959"/>
      <c r="J18" s="959"/>
      <c r="K18" s="959"/>
      <c r="L18" s="959"/>
      <c r="M18" s="959"/>
      <c r="N18" s="959"/>
      <c r="O18" s="959"/>
      <c r="P18" s="959"/>
      <c r="Q18" s="959"/>
      <c r="R18" s="959"/>
      <c r="S18" s="959"/>
      <c r="T18" s="959"/>
      <c r="U18" s="959"/>
      <c r="V18" s="959"/>
      <c r="W18" s="960"/>
      <c r="X18" s="868">
        <f>X19-X20-X21-X22-X23+X24</f>
        <v>0</v>
      </c>
      <c r="Y18" s="869"/>
      <c r="Z18" s="869"/>
      <c r="AA18" s="869"/>
      <c r="AB18" s="869"/>
      <c r="AC18" s="869"/>
      <c r="AD18" s="869"/>
      <c r="AE18" s="869"/>
      <c r="AF18" s="870"/>
      <c r="AG18" s="340" t="s">
        <v>6</v>
      </c>
      <c r="AI18" s="986" t="str">
        <f>IFERROR(IF(X18&gt;=X25,"○","×"),"")</f>
        <v>○</v>
      </c>
      <c r="AJ18" s="987"/>
      <c r="AK18" s="988"/>
    </row>
    <row r="19" spans="1:37" ht="27.75" customHeight="1">
      <c r="B19" s="341"/>
      <c r="C19" s="836" t="s">
        <v>80</v>
      </c>
      <c r="D19" s="837"/>
      <c r="E19" s="837"/>
      <c r="F19" s="837"/>
      <c r="G19" s="837"/>
      <c r="H19" s="837"/>
      <c r="I19" s="837"/>
      <c r="J19" s="837"/>
      <c r="K19" s="837"/>
      <c r="L19" s="837"/>
      <c r="M19" s="837"/>
      <c r="N19" s="837"/>
      <c r="O19" s="837"/>
      <c r="P19" s="837"/>
      <c r="Q19" s="837"/>
      <c r="R19" s="837"/>
      <c r="S19" s="837"/>
      <c r="T19" s="837"/>
      <c r="U19" s="837"/>
      <c r="V19" s="837"/>
      <c r="W19" s="838"/>
      <c r="X19" s="868">
        <f>'④【第６号様式の２】賃金改善明細（職員別表）'!T111</f>
        <v>0</v>
      </c>
      <c r="Y19" s="869"/>
      <c r="Z19" s="869"/>
      <c r="AA19" s="869"/>
      <c r="AB19" s="869"/>
      <c r="AC19" s="869"/>
      <c r="AD19" s="869"/>
      <c r="AE19" s="869"/>
      <c r="AF19" s="870"/>
      <c r="AG19" s="340" t="s">
        <v>6</v>
      </c>
    </row>
    <row r="20" spans="1:37" ht="27.75" customHeight="1">
      <c r="B20" s="341"/>
      <c r="C20" s="836" t="s">
        <v>81</v>
      </c>
      <c r="D20" s="837"/>
      <c r="E20" s="837"/>
      <c r="F20" s="837"/>
      <c r="G20" s="837"/>
      <c r="H20" s="837"/>
      <c r="I20" s="837"/>
      <c r="J20" s="837"/>
      <c r="K20" s="837"/>
      <c r="L20" s="837"/>
      <c r="M20" s="837"/>
      <c r="N20" s="837"/>
      <c r="O20" s="837"/>
      <c r="P20" s="837"/>
      <c r="Q20" s="837"/>
      <c r="R20" s="837"/>
      <c r="S20" s="837"/>
      <c r="T20" s="837"/>
      <c r="U20" s="837"/>
      <c r="V20" s="837"/>
      <c r="W20" s="838"/>
      <c r="X20" s="868">
        <f>M14+S14+Y14</f>
        <v>0</v>
      </c>
      <c r="Y20" s="869"/>
      <c r="Z20" s="869"/>
      <c r="AA20" s="869"/>
      <c r="AB20" s="869"/>
      <c r="AC20" s="869"/>
      <c r="AD20" s="869"/>
      <c r="AE20" s="869"/>
      <c r="AF20" s="870"/>
      <c r="AG20" s="340" t="s">
        <v>6</v>
      </c>
    </row>
    <row r="21" spans="1:37" ht="27.75" customHeight="1">
      <c r="B21" s="341"/>
      <c r="C21" s="836" t="s">
        <v>9</v>
      </c>
      <c r="D21" s="837"/>
      <c r="E21" s="837"/>
      <c r="F21" s="837"/>
      <c r="G21" s="837"/>
      <c r="H21" s="837"/>
      <c r="I21" s="837"/>
      <c r="J21" s="837"/>
      <c r="K21" s="837"/>
      <c r="L21" s="837"/>
      <c r="M21" s="837"/>
      <c r="N21" s="837"/>
      <c r="O21" s="837"/>
      <c r="P21" s="837"/>
      <c r="Q21" s="837"/>
      <c r="R21" s="837"/>
      <c r="S21" s="837"/>
      <c r="T21" s="837"/>
      <c r="U21" s="837"/>
      <c r="V21" s="837"/>
      <c r="W21" s="838"/>
      <c r="X21" s="868">
        <f>'④【第６号様式の２】賃金改善明細（職員別表）'!AD111</f>
        <v>0</v>
      </c>
      <c r="Y21" s="869"/>
      <c r="Z21" s="869"/>
      <c r="AA21" s="869"/>
      <c r="AB21" s="869"/>
      <c r="AC21" s="869"/>
      <c r="AD21" s="869"/>
      <c r="AE21" s="869"/>
      <c r="AF21" s="870"/>
      <c r="AG21" s="330" t="s">
        <v>6</v>
      </c>
    </row>
    <row r="22" spans="1:37" ht="27.75" customHeight="1">
      <c r="B22" s="341"/>
      <c r="C22" s="836" t="s">
        <v>10</v>
      </c>
      <c r="D22" s="837"/>
      <c r="E22" s="837"/>
      <c r="F22" s="837"/>
      <c r="G22" s="837"/>
      <c r="H22" s="837"/>
      <c r="I22" s="837"/>
      <c r="J22" s="837"/>
      <c r="K22" s="837"/>
      <c r="L22" s="837"/>
      <c r="M22" s="837"/>
      <c r="N22" s="837"/>
      <c r="O22" s="837"/>
      <c r="P22" s="837"/>
      <c r="Q22" s="837"/>
      <c r="R22" s="837"/>
      <c r="S22" s="837"/>
      <c r="T22" s="837"/>
      <c r="U22" s="837"/>
      <c r="V22" s="837"/>
      <c r="W22" s="838"/>
      <c r="X22" s="868">
        <f>SUM('④【第６号様式の２】賃金改善明細（職員別表）'!AE111,'④【第６号様式の２】賃金改善明細（職員別表）'!AF111)</f>
        <v>0</v>
      </c>
      <c r="Y22" s="869"/>
      <c r="Z22" s="869"/>
      <c r="AA22" s="869"/>
      <c r="AB22" s="869"/>
      <c r="AC22" s="869"/>
      <c r="AD22" s="869"/>
      <c r="AE22" s="869"/>
      <c r="AF22" s="870"/>
      <c r="AG22" s="330" t="s">
        <v>6</v>
      </c>
    </row>
    <row r="23" spans="1:37" ht="27.75" customHeight="1">
      <c r="B23" s="341"/>
      <c r="C23" s="836" t="s">
        <v>11</v>
      </c>
      <c r="D23" s="837"/>
      <c r="E23" s="837"/>
      <c r="F23" s="837"/>
      <c r="G23" s="837"/>
      <c r="H23" s="837"/>
      <c r="I23" s="837"/>
      <c r="J23" s="837"/>
      <c r="K23" s="837"/>
      <c r="L23" s="837"/>
      <c r="M23" s="837"/>
      <c r="N23" s="837"/>
      <c r="O23" s="837"/>
      <c r="P23" s="837"/>
      <c r="Q23" s="837"/>
      <c r="R23" s="837"/>
      <c r="S23" s="837"/>
      <c r="T23" s="837"/>
      <c r="U23" s="837"/>
      <c r="V23" s="837"/>
      <c r="W23" s="838"/>
      <c r="X23" s="868">
        <f>SUM('④【第６号様式の２】賃金改善明細（職員別表）'!AG111,'④【第６号様式の２】賃金改善明細（職員別表）'!AH111,'④【第６号様式の２】賃金改善明細（職員別表）'!AI111)</f>
        <v>0</v>
      </c>
      <c r="Y23" s="869"/>
      <c r="Z23" s="869"/>
      <c r="AA23" s="869"/>
      <c r="AB23" s="869"/>
      <c r="AC23" s="869"/>
      <c r="AD23" s="869"/>
      <c r="AE23" s="869"/>
      <c r="AF23" s="870"/>
      <c r="AG23" s="330" t="s">
        <v>6</v>
      </c>
    </row>
    <row r="24" spans="1:37" ht="27.75" customHeight="1">
      <c r="B24" s="341"/>
      <c r="C24" s="836" t="s">
        <v>3043</v>
      </c>
      <c r="D24" s="837"/>
      <c r="E24" s="837"/>
      <c r="F24" s="837"/>
      <c r="G24" s="837"/>
      <c r="H24" s="837"/>
      <c r="I24" s="837"/>
      <c r="J24" s="837"/>
      <c r="K24" s="837"/>
      <c r="L24" s="837"/>
      <c r="M24" s="837"/>
      <c r="N24" s="837"/>
      <c r="O24" s="837"/>
      <c r="P24" s="837"/>
      <c r="Q24" s="837"/>
      <c r="R24" s="837"/>
      <c r="S24" s="837"/>
      <c r="T24" s="837"/>
      <c r="U24" s="837"/>
      <c r="V24" s="837"/>
      <c r="W24" s="838"/>
      <c r="X24" s="868">
        <f>'④【第６号様式の２】賃金改善明細（職員別表）'!AJ111</f>
        <v>0</v>
      </c>
      <c r="Y24" s="869"/>
      <c r="Z24" s="869"/>
      <c r="AA24" s="869"/>
      <c r="AB24" s="869"/>
      <c r="AC24" s="869"/>
      <c r="AD24" s="869"/>
      <c r="AE24" s="869"/>
      <c r="AF24" s="870"/>
      <c r="AG24" s="330" t="s">
        <v>6</v>
      </c>
    </row>
    <row r="25" spans="1:37" ht="27.75" customHeight="1">
      <c r="B25" s="339" t="s">
        <v>4</v>
      </c>
      <c r="C25" s="837" t="s">
        <v>3073</v>
      </c>
      <c r="D25" s="837"/>
      <c r="E25" s="837"/>
      <c r="F25" s="837"/>
      <c r="G25" s="837"/>
      <c r="H25" s="837"/>
      <c r="I25" s="837"/>
      <c r="J25" s="837"/>
      <c r="K25" s="837"/>
      <c r="L25" s="837"/>
      <c r="M25" s="837"/>
      <c r="N25" s="837"/>
      <c r="O25" s="837"/>
      <c r="P25" s="837"/>
      <c r="Q25" s="837"/>
      <c r="R25" s="837"/>
      <c r="S25" s="837"/>
      <c r="T25" s="837"/>
      <c r="U25" s="837"/>
      <c r="V25" s="837"/>
      <c r="W25" s="838"/>
      <c r="X25" s="868">
        <f>X26-(X27-X28)-X29-X30+X31</f>
        <v>0</v>
      </c>
      <c r="Y25" s="869"/>
      <c r="Z25" s="869"/>
      <c r="AA25" s="869"/>
      <c r="AB25" s="869"/>
      <c r="AC25" s="869"/>
      <c r="AD25" s="869"/>
      <c r="AE25" s="869"/>
      <c r="AF25" s="870"/>
      <c r="AG25" s="340" t="s">
        <v>6</v>
      </c>
      <c r="AK25" s="342"/>
    </row>
    <row r="26" spans="1:37" ht="27.75" customHeight="1">
      <c r="B26" s="341"/>
      <c r="C26" s="836" t="s">
        <v>13</v>
      </c>
      <c r="D26" s="837"/>
      <c r="E26" s="837"/>
      <c r="F26" s="837"/>
      <c r="G26" s="837"/>
      <c r="H26" s="837"/>
      <c r="I26" s="837"/>
      <c r="J26" s="837"/>
      <c r="K26" s="837"/>
      <c r="L26" s="837"/>
      <c r="M26" s="837"/>
      <c r="N26" s="837"/>
      <c r="O26" s="837"/>
      <c r="P26" s="837"/>
      <c r="Q26" s="837"/>
      <c r="R26" s="837"/>
      <c r="S26" s="837"/>
      <c r="T26" s="837"/>
      <c r="U26" s="837"/>
      <c r="V26" s="837"/>
      <c r="W26" s="838"/>
      <c r="X26" s="868">
        <f>'④【第６号様式の２】賃金改善明細（職員別表）'!J111</f>
        <v>0</v>
      </c>
      <c r="Y26" s="869"/>
      <c r="Z26" s="869"/>
      <c r="AA26" s="869"/>
      <c r="AB26" s="869"/>
      <c r="AC26" s="869"/>
      <c r="AD26" s="869"/>
      <c r="AE26" s="869"/>
      <c r="AF26" s="870"/>
      <c r="AG26" s="340" t="s">
        <v>6</v>
      </c>
    </row>
    <row r="27" spans="1:37" ht="27.75" customHeight="1">
      <c r="B27" s="341"/>
      <c r="C27" s="836" t="s">
        <v>82</v>
      </c>
      <c r="D27" s="837"/>
      <c r="E27" s="837"/>
      <c r="F27" s="837"/>
      <c r="G27" s="837"/>
      <c r="H27" s="837"/>
      <c r="I27" s="837"/>
      <c r="J27" s="837"/>
      <c r="K27" s="837"/>
      <c r="L27" s="837"/>
      <c r="M27" s="837"/>
      <c r="N27" s="837"/>
      <c r="O27" s="837"/>
      <c r="P27" s="837"/>
      <c r="Q27" s="837"/>
      <c r="R27" s="837"/>
      <c r="S27" s="837"/>
      <c r="T27" s="837"/>
      <c r="U27" s="837"/>
      <c r="V27" s="837"/>
      <c r="W27" s="838"/>
      <c r="X27" s="868">
        <f>'④【第６号様式の２】賃金改善明細（職員別表）'!K111</f>
        <v>0</v>
      </c>
      <c r="Y27" s="869"/>
      <c r="Z27" s="869"/>
      <c r="AA27" s="869"/>
      <c r="AB27" s="869"/>
      <c r="AC27" s="869"/>
      <c r="AD27" s="869"/>
      <c r="AE27" s="869"/>
      <c r="AF27" s="870"/>
      <c r="AG27" s="340" t="s">
        <v>6</v>
      </c>
    </row>
    <row r="28" spans="1:37" ht="27.75" customHeight="1">
      <c r="B28" s="341"/>
      <c r="C28" s="836" t="s">
        <v>83</v>
      </c>
      <c r="D28" s="837"/>
      <c r="E28" s="837"/>
      <c r="F28" s="837"/>
      <c r="G28" s="837"/>
      <c r="H28" s="837"/>
      <c r="I28" s="837"/>
      <c r="J28" s="837"/>
      <c r="K28" s="837"/>
      <c r="L28" s="837"/>
      <c r="M28" s="837"/>
      <c r="N28" s="837"/>
      <c r="O28" s="837"/>
      <c r="P28" s="837"/>
      <c r="Q28" s="837"/>
      <c r="R28" s="837"/>
      <c r="S28" s="837"/>
      <c r="T28" s="837"/>
      <c r="U28" s="837"/>
      <c r="V28" s="837"/>
      <c r="W28" s="838"/>
      <c r="X28" s="868">
        <f>'④【第６号様式の２】賃金改善明細（職員別表）'!L111</f>
        <v>0</v>
      </c>
      <c r="Y28" s="869"/>
      <c r="Z28" s="869"/>
      <c r="AA28" s="869"/>
      <c r="AB28" s="869"/>
      <c r="AC28" s="869"/>
      <c r="AD28" s="869"/>
      <c r="AE28" s="869"/>
      <c r="AF28" s="870"/>
      <c r="AG28" s="340" t="s">
        <v>6</v>
      </c>
    </row>
    <row r="29" spans="1:37" ht="27.75" customHeight="1">
      <c r="B29" s="341"/>
      <c r="C29" s="836" t="s">
        <v>14</v>
      </c>
      <c r="D29" s="837"/>
      <c r="E29" s="837"/>
      <c r="F29" s="837"/>
      <c r="G29" s="837"/>
      <c r="H29" s="837"/>
      <c r="I29" s="837"/>
      <c r="J29" s="837"/>
      <c r="K29" s="837"/>
      <c r="L29" s="837"/>
      <c r="M29" s="837"/>
      <c r="N29" s="837"/>
      <c r="O29" s="837"/>
      <c r="P29" s="837"/>
      <c r="Q29" s="837"/>
      <c r="R29" s="837"/>
      <c r="S29" s="837"/>
      <c r="T29" s="837"/>
      <c r="U29" s="837"/>
      <c r="V29" s="837"/>
      <c r="W29" s="838"/>
      <c r="X29" s="868">
        <f>'④【第６号様式の２】賃金改善明細（職員別表）'!M111</f>
        <v>0</v>
      </c>
      <c r="Y29" s="869"/>
      <c r="Z29" s="869"/>
      <c r="AA29" s="869"/>
      <c r="AB29" s="869"/>
      <c r="AC29" s="869"/>
      <c r="AD29" s="869"/>
      <c r="AE29" s="869"/>
      <c r="AF29" s="870"/>
      <c r="AG29" s="340" t="s">
        <v>6</v>
      </c>
    </row>
    <row r="30" spans="1:37" ht="27.75" customHeight="1">
      <c r="B30" s="343"/>
      <c r="C30" s="837" t="s">
        <v>15</v>
      </c>
      <c r="D30" s="837"/>
      <c r="E30" s="837"/>
      <c r="F30" s="837"/>
      <c r="G30" s="837"/>
      <c r="H30" s="837"/>
      <c r="I30" s="837"/>
      <c r="J30" s="837"/>
      <c r="K30" s="837"/>
      <c r="L30" s="837"/>
      <c r="M30" s="837"/>
      <c r="N30" s="837"/>
      <c r="O30" s="837"/>
      <c r="P30" s="837"/>
      <c r="Q30" s="837"/>
      <c r="R30" s="837"/>
      <c r="S30" s="837"/>
      <c r="T30" s="837"/>
      <c r="U30" s="837"/>
      <c r="V30" s="837"/>
      <c r="W30" s="838"/>
      <c r="X30" s="868">
        <f>'④【第６号様式の２】賃金改善明細（職員別表）'!N111</f>
        <v>0</v>
      </c>
      <c r="Y30" s="869"/>
      <c r="Z30" s="869"/>
      <c r="AA30" s="869"/>
      <c r="AB30" s="869"/>
      <c r="AC30" s="869"/>
      <c r="AD30" s="869"/>
      <c r="AE30" s="869"/>
      <c r="AF30" s="870"/>
      <c r="AG30" s="330" t="s">
        <v>6</v>
      </c>
    </row>
    <row r="31" spans="1:37" ht="27.75" customHeight="1">
      <c r="B31" s="329"/>
      <c r="C31" s="836" t="s">
        <v>16</v>
      </c>
      <c r="D31" s="837"/>
      <c r="E31" s="837"/>
      <c r="F31" s="837"/>
      <c r="G31" s="837"/>
      <c r="H31" s="837"/>
      <c r="I31" s="837"/>
      <c r="J31" s="837"/>
      <c r="K31" s="837"/>
      <c r="L31" s="837"/>
      <c r="M31" s="837"/>
      <c r="N31" s="837"/>
      <c r="O31" s="837"/>
      <c r="P31" s="837"/>
      <c r="Q31" s="837"/>
      <c r="R31" s="837"/>
      <c r="S31" s="837"/>
      <c r="T31" s="837"/>
      <c r="U31" s="837"/>
      <c r="V31" s="837"/>
      <c r="W31" s="838"/>
      <c r="X31" s="868">
        <f>SUM('④【第６号様式の２】賃金改善明細（職員別表）'!O111,'④【第６号様式の２】賃金改善明細（職員別表）'!P111,'④【第６号様式の２】賃金改善明細（職員別表）'!Q111)</f>
        <v>0</v>
      </c>
      <c r="Y31" s="869"/>
      <c r="Z31" s="869"/>
      <c r="AA31" s="869"/>
      <c r="AB31" s="869"/>
      <c r="AC31" s="869"/>
      <c r="AD31" s="869"/>
      <c r="AE31" s="869"/>
      <c r="AF31" s="870"/>
      <c r="AG31" s="330" t="s">
        <v>6</v>
      </c>
    </row>
    <row r="32" spans="1:37" ht="27.75" hidden="1" customHeight="1" thickBot="1">
      <c r="B32" s="344"/>
      <c r="C32" s="982" t="s">
        <v>3045</v>
      </c>
      <c r="D32" s="983"/>
      <c r="E32" s="983"/>
      <c r="F32" s="983"/>
      <c r="G32" s="983"/>
      <c r="H32" s="983"/>
      <c r="I32" s="983"/>
      <c r="J32" s="983"/>
      <c r="K32" s="983"/>
      <c r="L32" s="983"/>
      <c r="M32" s="983"/>
      <c r="N32" s="983"/>
      <c r="O32" s="983"/>
      <c r="P32" s="983"/>
      <c r="Q32" s="984"/>
      <c r="R32" s="984"/>
      <c r="S32" s="984"/>
      <c r="T32" s="984"/>
      <c r="U32" s="984"/>
      <c r="V32" s="984"/>
      <c r="W32" s="985"/>
      <c r="X32" s="965">
        <f>'④【第６号様式の２】賃金改善明細（職員別表）'!S111</f>
        <v>0</v>
      </c>
      <c r="Y32" s="966"/>
      <c r="Z32" s="966"/>
      <c r="AA32" s="966"/>
      <c r="AB32" s="966"/>
      <c r="AC32" s="966"/>
      <c r="AD32" s="966"/>
      <c r="AE32" s="966"/>
      <c r="AF32" s="967"/>
      <c r="AG32" s="345" t="s">
        <v>197</v>
      </c>
    </row>
    <row r="33" spans="1:37" ht="9" customHeight="1" thickBot="1">
      <c r="B33" s="334"/>
      <c r="C33" s="346"/>
      <c r="D33" s="346"/>
      <c r="E33" s="346"/>
      <c r="F33" s="346"/>
      <c r="G33" s="346"/>
      <c r="H33" s="346"/>
      <c r="I33" s="346"/>
      <c r="J33" s="346"/>
      <c r="K33" s="346"/>
      <c r="L33" s="346"/>
      <c r="M33" s="346"/>
      <c r="N33" s="346"/>
      <c r="O33" s="346"/>
      <c r="P33" s="346"/>
      <c r="Q33" s="347"/>
      <c r="R33" s="347"/>
      <c r="S33" s="347"/>
      <c r="T33" s="347"/>
      <c r="U33" s="347"/>
      <c r="V33" s="347"/>
      <c r="W33" s="346"/>
      <c r="X33" s="348"/>
      <c r="Y33" s="348"/>
      <c r="Z33" s="348"/>
      <c r="AA33" s="348"/>
      <c r="AB33" s="348"/>
      <c r="AC33" s="348"/>
      <c r="AD33" s="348"/>
      <c r="AE33" s="348"/>
      <c r="AF33" s="348"/>
      <c r="AG33" s="349"/>
    </row>
    <row r="34" spans="1:37" ht="27.75" customHeight="1" thickBot="1">
      <c r="C34" s="877" t="s">
        <v>330</v>
      </c>
      <c r="D34" s="872"/>
      <c r="E34" s="872"/>
      <c r="F34" s="872"/>
      <c r="G34" s="872"/>
      <c r="H34" s="872"/>
      <c r="I34" s="872"/>
      <c r="J34" s="872"/>
      <c r="K34" s="872"/>
      <c r="L34" s="872"/>
      <c r="M34" s="872"/>
      <c r="N34" s="872"/>
      <c r="O34" s="872"/>
      <c r="P34" s="969"/>
      <c r="Q34" s="968" t="str">
        <f>IF(AI18="×",X25-X18,"0")</f>
        <v>0</v>
      </c>
      <c r="R34" s="968"/>
      <c r="S34" s="968"/>
      <c r="T34" s="968"/>
      <c r="U34" s="968"/>
      <c r="V34" s="968"/>
      <c r="W34" s="350" t="s">
        <v>6</v>
      </c>
      <c r="X34" s="970" t="s">
        <v>308</v>
      </c>
      <c r="Y34" s="971"/>
      <c r="Z34" s="971"/>
      <c r="AA34" s="971"/>
      <c r="AB34" s="971"/>
      <c r="AC34" s="995"/>
      <c r="AD34" s="996"/>
      <c r="AE34" s="996"/>
      <c r="AF34" s="996"/>
      <c r="AG34" s="351" t="s">
        <v>6</v>
      </c>
      <c r="AI34" s="992" t="str">
        <f>IFERROR(IF(AC34&gt;=Q34,"○","未払い分あり"),"")</f>
        <v>未払い分あり</v>
      </c>
      <c r="AJ34" s="993"/>
      <c r="AK34" s="994"/>
    </row>
    <row r="35" spans="1:37" ht="27.75" customHeight="1">
      <c r="C35" s="352"/>
      <c r="E35" s="352"/>
      <c r="F35" s="352"/>
      <c r="G35" s="352"/>
      <c r="H35" s="352"/>
      <c r="I35" s="352"/>
      <c r="J35" s="352"/>
      <c r="K35" s="352"/>
      <c r="M35" s="352"/>
      <c r="N35" s="352"/>
      <c r="Q35" s="935" t="s">
        <v>309</v>
      </c>
      <c r="R35" s="936"/>
      <c r="S35" s="936"/>
      <c r="T35" s="936"/>
      <c r="U35" s="936"/>
      <c r="V35" s="936"/>
      <c r="W35" s="936"/>
      <c r="X35" s="936"/>
      <c r="Y35" s="936"/>
      <c r="Z35" s="936"/>
      <c r="AA35" s="936"/>
      <c r="AB35" s="974"/>
      <c r="AC35" s="972">
        <f>IF(Q34-AC34&lt;=0,0,Q34-AC34)</f>
        <v>0</v>
      </c>
      <c r="AD35" s="973"/>
      <c r="AE35" s="973"/>
      <c r="AF35" s="973"/>
      <c r="AG35" s="353" t="s">
        <v>6</v>
      </c>
    </row>
    <row r="36" spans="1:37" ht="24" customHeight="1">
      <c r="C36" s="935" t="s">
        <v>310</v>
      </c>
      <c r="D36" s="936"/>
      <c r="E36" s="936"/>
      <c r="F36" s="936"/>
      <c r="G36" s="936"/>
      <c r="H36" s="936"/>
      <c r="I36" s="936"/>
      <c r="J36" s="936"/>
      <c r="K36" s="936"/>
      <c r="L36" s="936"/>
      <c r="M36" s="936"/>
      <c r="N36" s="937"/>
      <c r="AG36" s="354"/>
    </row>
    <row r="37" spans="1:37" ht="36" customHeight="1">
      <c r="B37" s="334"/>
      <c r="C37" s="938"/>
      <c r="D37" s="939"/>
      <c r="E37" s="939"/>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40"/>
    </row>
    <row r="38" spans="1:37" ht="21" customHeight="1" thickBot="1">
      <c r="B38" s="334"/>
      <c r="C38" s="941"/>
      <c r="D38" s="942"/>
      <c r="E38" s="942"/>
      <c r="F38" s="942"/>
      <c r="G38" s="942"/>
      <c r="H38" s="942"/>
      <c r="I38" s="942"/>
      <c r="J38" s="942"/>
      <c r="K38" s="942"/>
      <c r="L38" s="942"/>
      <c r="M38" s="942"/>
      <c r="N38" s="942"/>
      <c r="O38" s="942"/>
      <c r="P38" s="942"/>
      <c r="Q38" s="942"/>
      <c r="R38" s="942"/>
      <c r="S38" s="942"/>
      <c r="T38" s="942"/>
      <c r="U38" s="942"/>
      <c r="V38" s="942"/>
      <c r="W38" s="942"/>
      <c r="X38" s="942"/>
      <c r="Y38" s="942"/>
      <c r="Z38" s="942"/>
      <c r="AA38" s="942"/>
      <c r="AB38" s="942"/>
      <c r="AC38" s="942"/>
      <c r="AD38" s="942"/>
      <c r="AE38" s="942"/>
      <c r="AF38" s="942"/>
      <c r="AG38" s="943"/>
    </row>
    <row r="39" spans="1:37" ht="21" customHeight="1" thickBot="1">
      <c r="C39" s="355" t="s">
        <v>146</v>
      </c>
      <c r="D39" s="356" t="s">
        <v>292</v>
      </c>
      <c r="E39" s="356"/>
      <c r="F39" s="356"/>
      <c r="G39" s="356"/>
      <c r="H39" s="356"/>
      <c r="I39" s="356"/>
      <c r="J39" s="356"/>
      <c r="K39" s="357"/>
      <c r="L39" s="357"/>
      <c r="M39" s="357"/>
      <c r="N39" s="357"/>
      <c r="O39" s="357"/>
      <c r="P39" s="357"/>
      <c r="Q39" s="357"/>
      <c r="R39" s="357"/>
      <c r="S39" s="357"/>
      <c r="T39" s="357"/>
      <c r="U39" s="357"/>
      <c r="V39" s="356"/>
      <c r="W39" s="357"/>
      <c r="X39" s="357"/>
      <c r="Y39" s="357"/>
      <c r="Z39" s="357"/>
      <c r="AA39" s="357"/>
      <c r="AB39" s="357"/>
      <c r="AC39" s="357"/>
      <c r="AD39" s="357"/>
      <c r="AE39" s="357"/>
      <c r="AF39" s="357"/>
      <c r="AG39" s="358"/>
      <c r="AH39" s="359"/>
      <c r="AI39" s="359"/>
      <c r="AJ39" s="360"/>
    </row>
    <row r="40" spans="1:37" ht="18" customHeight="1">
      <c r="B40" s="334"/>
    </row>
    <row r="41" spans="1:37" ht="33" customHeight="1">
      <c r="A41" s="322" t="s">
        <v>3098</v>
      </c>
      <c r="K41" s="964" t="s">
        <v>3099</v>
      </c>
      <c r="L41" s="964"/>
      <c r="M41" s="964"/>
      <c r="N41" s="964"/>
      <c r="O41" s="964"/>
      <c r="P41" s="964"/>
      <c r="Q41" s="964"/>
      <c r="R41" s="964"/>
      <c r="S41" s="964"/>
      <c r="T41" s="964"/>
      <c r="U41" s="964"/>
      <c r="V41" s="964"/>
      <c r="W41" s="964"/>
      <c r="X41" s="964"/>
      <c r="Y41" s="964"/>
      <c r="Z41" s="964"/>
      <c r="AA41" s="964"/>
      <c r="AB41" s="964"/>
      <c r="AC41" s="964"/>
      <c r="AD41" s="964"/>
      <c r="AE41" s="964"/>
      <c r="AF41" s="964"/>
      <c r="AG41" s="964"/>
    </row>
    <row r="42" spans="1:37" ht="29.25" customHeight="1">
      <c r="B42" s="836" t="s">
        <v>17</v>
      </c>
      <c r="C42" s="837"/>
      <c r="D42" s="837"/>
      <c r="E42" s="837"/>
      <c r="F42" s="837"/>
      <c r="G42" s="837"/>
      <c r="H42" s="838"/>
      <c r="I42" s="997"/>
      <c r="J42" s="998"/>
      <c r="K42" s="998"/>
      <c r="L42" s="998"/>
      <c r="M42" s="998"/>
      <c r="N42" s="998"/>
      <c r="O42" s="998"/>
      <c r="P42" s="998"/>
      <c r="Q42" s="998"/>
      <c r="R42" s="998"/>
      <c r="S42" s="998"/>
      <c r="T42" s="998"/>
      <c r="U42" s="998"/>
      <c r="V42" s="998"/>
      <c r="W42" s="998"/>
      <c r="X42" s="998"/>
      <c r="Y42" s="998"/>
      <c r="Z42" s="998"/>
      <c r="AA42" s="998"/>
      <c r="AB42" s="998"/>
      <c r="AC42" s="998"/>
      <c r="AD42" s="998"/>
      <c r="AE42" s="998"/>
      <c r="AF42" s="998"/>
      <c r="AG42" s="999"/>
    </row>
    <row r="43" spans="1:37" ht="29.25" customHeight="1">
      <c r="B43" s="836" t="s">
        <v>18</v>
      </c>
      <c r="C43" s="837"/>
      <c r="D43" s="837"/>
      <c r="E43" s="837"/>
      <c r="F43" s="837"/>
      <c r="G43" s="837"/>
      <c r="H43" s="838"/>
      <c r="I43" s="997"/>
      <c r="J43" s="998"/>
      <c r="K43" s="998"/>
      <c r="L43" s="998"/>
      <c r="M43" s="998"/>
      <c r="N43" s="998"/>
      <c r="O43" s="998"/>
      <c r="P43" s="998"/>
      <c r="Q43" s="998"/>
      <c r="R43" s="998"/>
      <c r="S43" s="998"/>
      <c r="T43" s="998"/>
      <c r="U43" s="998"/>
      <c r="V43" s="998"/>
      <c r="W43" s="998"/>
      <c r="X43" s="998"/>
      <c r="Y43" s="998"/>
      <c r="Z43" s="998"/>
      <c r="AA43" s="998"/>
      <c r="AB43" s="998"/>
      <c r="AC43" s="998"/>
      <c r="AD43" s="998"/>
      <c r="AE43" s="998"/>
      <c r="AF43" s="998"/>
      <c r="AG43" s="999"/>
    </row>
    <row r="45" spans="1:37" ht="18" customHeight="1">
      <c r="A45" s="322" t="s">
        <v>3037</v>
      </c>
    </row>
    <row r="46" spans="1:37" ht="48" customHeight="1" thickBot="1">
      <c r="B46" s="326"/>
      <c r="C46" s="327"/>
      <c r="D46" s="327"/>
      <c r="E46" s="327"/>
      <c r="F46" s="327"/>
      <c r="G46" s="327"/>
      <c r="H46" s="327"/>
      <c r="I46" s="327"/>
      <c r="J46" s="327"/>
      <c r="K46" s="328"/>
      <c r="L46" s="849" t="s">
        <v>3100</v>
      </c>
      <c r="M46" s="850"/>
      <c r="N46" s="850"/>
      <c r="O46" s="850"/>
      <c r="P46" s="850"/>
      <c r="Q46" s="850"/>
      <c r="R46" s="851"/>
      <c r="S46" s="1006" t="s">
        <v>3101</v>
      </c>
      <c r="T46" s="1007"/>
      <c r="U46" s="1007"/>
      <c r="V46" s="1007"/>
      <c r="W46" s="1007"/>
      <c r="X46" s="1008"/>
      <c r="Y46" s="854" t="s">
        <v>3102</v>
      </c>
      <c r="Z46" s="855"/>
      <c r="AA46" s="855"/>
      <c r="AB46" s="855"/>
      <c r="AC46" s="855"/>
      <c r="AD46" s="856"/>
      <c r="AE46" s="361"/>
    </row>
    <row r="47" spans="1:37" ht="45" customHeight="1" thickBot="1">
      <c r="B47" s="362" t="s">
        <v>3</v>
      </c>
      <c r="C47" s="836" t="s">
        <v>276</v>
      </c>
      <c r="D47" s="837"/>
      <c r="E47" s="837"/>
      <c r="F47" s="837"/>
      <c r="G47" s="837"/>
      <c r="H47" s="837"/>
      <c r="I47" s="837"/>
      <c r="J47" s="837"/>
      <c r="K47" s="838"/>
      <c r="L47" s="857"/>
      <c r="M47" s="858"/>
      <c r="N47" s="858"/>
      <c r="O47" s="858"/>
      <c r="P47" s="858"/>
      <c r="Q47" s="858"/>
      <c r="R47" s="351" t="s">
        <v>6</v>
      </c>
      <c r="S47" s="857"/>
      <c r="T47" s="858"/>
      <c r="U47" s="858"/>
      <c r="V47" s="858"/>
      <c r="W47" s="858"/>
      <c r="X47" s="363" t="s">
        <v>6</v>
      </c>
      <c r="Y47" s="857"/>
      <c r="Z47" s="858"/>
      <c r="AA47" s="858"/>
      <c r="AB47" s="858"/>
      <c r="AC47" s="858"/>
      <c r="AD47" s="363" t="s">
        <v>6</v>
      </c>
      <c r="AE47" s="364"/>
      <c r="AF47" s="977" t="s">
        <v>3113</v>
      </c>
      <c r="AG47" s="978"/>
      <c r="AH47" s="979"/>
      <c r="AI47" s="989" t="str">
        <f>IFERROR(IF(L48&gt;=L47,"○","未払い分あり"),"")</f>
        <v>○</v>
      </c>
      <c r="AJ47" s="990"/>
      <c r="AK47" s="991"/>
    </row>
    <row r="48" spans="1:37" ht="27.75" customHeight="1" thickBot="1">
      <c r="B48" s="362" t="s">
        <v>4</v>
      </c>
      <c r="C48" s="836" t="s">
        <v>84</v>
      </c>
      <c r="D48" s="837"/>
      <c r="E48" s="837"/>
      <c r="F48" s="837"/>
      <c r="G48" s="837"/>
      <c r="H48" s="837"/>
      <c r="I48" s="837"/>
      <c r="J48" s="837"/>
      <c r="K48" s="838"/>
      <c r="L48" s="863">
        <f>'④【第６号様式の２】賃金改善明細（職員別表）'!O111</f>
        <v>0</v>
      </c>
      <c r="M48" s="864"/>
      <c r="N48" s="864"/>
      <c r="O48" s="864"/>
      <c r="P48" s="864"/>
      <c r="Q48" s="864"/>
      <c r="R48" s="351" t="s">
        <v>6</v>
      </c>
      <c r="S48" s="863">
        <f>'④【第６号様式の２】賃金改善明細（職員別表）'!P111</f>
        <v>0</v>
      </c>
      <c r="T48" s="864"/>
      <c r="U48" s="864"/>
      <c r="V48" s="864"/>
      <c r="W48" s="864"/>
      <c r="X48" s="363" t="s">
        <v>6</v>
      </c>
      <c r="Y48" s="863">
        <f>'④【第６号様式の２】賃金改善明細（職員別表）'!Q111</f>
        <v>0</v>
      </c>
      <c r="Z48" s="864"/>
      <c r="AA48" s="864"/>
      <c r="AB48" s="864"/>
      <c r="AC48" s="864"/>
      <c r="AD48" s="363" t="s">
        <v>6</v>
      </c>
      <c r="AE48" s="364"/>
      <c r="AF48" s="953" t="s">
        <v>3081</v>
      </c>
      <c r="AG48" s="954"/>
      <c r="AH48" s="955"/>
      <c r="AI48" s="989" t="str">
        <f>IFERROR(IF(S48&gt;=S47,"○","未払い分あり"),"")</f>
        <v>○</v>
      </c>
      <c r="AJ48" s="990"/>
      <c r="AK48" s="991"/>
    </row>
    <row r="49" spans="1:37" ht="27" customHeight="1" thickBot="1">
      <c r="B49" s="332" t="s">
        <v>8</v>
      </c>
      <c r="C49" s="922" t="s">
        <v>3117</v>
      </c>
      <c r="D49" s="922"/>
      <c r="E49" s="922"/>
      <c r="F49" s="922"/>
      <c r="G49" s="922"/>
      <c r="H49" s="922"/>
      <c r="I49" s="922"/>
      <c r="J49" s="922"/>
      <c r="K49" s="922"/>
      <c r="L49" s="846">
        <f>IF(AI47="未払い分あり",L47-L48,0)</f>
        <v>0</v>
      </c>
      <c r="M49" s="853"/>
      <c r="N49" s="853"/>
      <c r="O49" s="853"/>
      <c r="P49" s="853"/>
      <c r="Q49" s="853"/>
      <c r="R49" s="351" t="s">
        <v>6</v>
      </c>
      <c r="S49" s="846">
        <f>IF(AI48="未払い分あり",S47-S48,0)</f>
        <v>0</v>
      </c>
      <c r="T49" s="853"/>
      <c r="U49" s="853"/>
      <c r="V49" s="853"/>
      <c r="W49" s="853"/>
      <c r="X49" s="363" t="s">
        <v>6</v>
      </c>
      <c r="Y49" s="846">
        <f>IF(AI49="未払い分あり",Y47-Y48,0)</f>
        <v>0</v>
      </c>
      <c r="Z49" s="853"/>
      <c r="AA49" s="853"/>
      <c r="AB49" s="853"/>
      <c r="AC49" s="853"/>
      <c r="AD49" s="363" t="s">
        <v>6</v>
      </c>
      <c r="AE49" s="364"/>
      <c r="AF49" s="956" t="s">
        <v>116</v>
      </c>
      <c r="AG49" s="957"/>
      <c r="AH49" s="958"/>
      <c r="AI49" s="989" t="str">
        <f>IFERROR(IF(Y48&gt;=Y47,"○","未払い分あり"),"")</f>
        <v>○</v>
      </c>
      <c r="AJ49" s="990"/>
      <c r="AK49" s="991"/>
    </row>
    <row r="50" spans="1:37" ht="13.9" customHeight="1">
      <c r="B50" s="365"/>
      <c r="C50" s="365"/>
      <c r="D50" s="365"/>
      <c r="E50" s="365"/>
      <c r="F50" s="365"/>
      <c r="G50" s="365"/>
      <c r="H50" s="365"/>
      <c r="I50" s="365"/>
      <c r="J50" s="365"/>
      <c r="K50" s="365"/>
      <c r="L50" s="365"/>
      <c r="M50" s="365"/>
      <c r="N50" s="365"/>
      <c r="O50" s="365"/>
      <c r="P50" s="365"/>
      <c r="Q50" s="365"/>
      <c r="R50" s="365"/>
      <c r="S50" s="365"/>
      <c r="T50" s="365"/>
      <c r="U50" s="365"/>
      <c r="V50" s="365"/>
      <c r="W50" s="365"/>
      <c r="X50" s="366"/>
      <c r="Y50" s="365"/>
      <c r="Z50" s="367"/>
      <c r="AA50" s="367"/>
      <c r="AB50" s="367"/>
      <c r="AC50" s="367"/>
      <c r="AD50" s="367"/>
      <c r="AE50" s="367"/>
    </row>
    <row r="51" spans="1:37" ht="15" hidden="1" customHeight="1">
      <c r="B51" s="368" t="s">
        <v>3040</v>
      </c>
      <c r="C51" s="365"/>
      <c r="D51" s="365"/>
      <c r="E51" s="365"/>
      <c r="F51" s="365"/>
      <c r="G51" s="365"/>
      <c r="H51" s="365"/>
      <c r="I51" s="365"/>
      <c r="J51" s="365"/>
      <c r="K51" s="365"/>
      <c r="L51" s="369"/>
      <c r="M51" s="370"/>
      <c r="N51" s="370"/>
      <c r="O51" s="370"/>
      <c r="P51" s="365"/>
      <c r="Q51" s="371" t="s">
        <v>3041</v>
      </c>
      <c r="S51" s="365"/>
      <c r="T51" s="365"/>
      <c r="U51" s="365"/>
      <c r="V51" s="365"/>
      <c r="W51" s="365"/>
      <c r="X51" s="365"/>
      <c r="Y51" s="365"/>
      <c r="Z51" s="367"/>
      <c r="AA51" s="367"/>
      <c r="AB51" s="367"/>
      <c r="AC51" s="367"/>
      <c r="AD51" s="367"/>
      <c r="AE51" s="367"/>
    </row>
    <row r="52" spans="1:37" ht="27" hidden="1" customHeight="1">
      <c r="B52" s="332" t="s">
        <v>3</v>
      </c>
      <c r="C52" s="836" t="s">
        <v>276</v>
      </c>
      <c r="D52" s="837"/>
      <c r="E52" s="837"/>
      <c r="F52" s="837"/>
      <c r="G52" s="837"/>
      <c r="H52" s="837"/>
      <c r="I52" s="837"/>
      <c r="J52" s="837"/>
      <c r="K52" s="838"/>
      <c r="L52" s="1000"/>
      <c r="M52" s="1001"/>
      <c r="N52" s="1001"/>
      <c r="O52" s="330" t="s">
        <v>6</v>
      </c>
      <c r="P52" s="365"/>
      <c r="Q52" s="1002"/>
      <c r="R52" s="1003"/>
      <c r="S52" s="1003"/>
      <c r="T52" s="1003"/>
      <c r="U52" s="1003"/>
      <c r="V52" s="1003"/>
      <c r="W52" s="1003"/>
      <c r="X52" s="1003"/>
      <c r="Y52" s="1003"/>
      <c r="Z52" s="1003"/>
      <c r="AA52" s="1003"/>
      <c r="AB52" s="1003"/>
      <c r="AC52" s="1003"/>
      <c r="AD52" s="1003"/>
      <c r="AE52" s="372"/>
      <c r="AF52" s="871" t="s">
        <v>3042</v>
      </c>
      <c r="AG52" s="872"/>
      <c r="AH52" s="872"/>
      <c r="AI52" s="873"/>
    </row>
    <row r="53" spans="1:37" ht="27" hidden="1" customHeight="1">
      <c r="B53" s="362" t="s">
        <v>4</v>
      </c>
      <c r="C53" s="836" t="s">
        <v>84</v>
      </c>
      <c r="D53" s="837"/>
      <c r="E53" s="837"/>
      <c r="F53" s="837"/>
      <c r="G53" s="837"/>
      <c r="H53" s="837"/>
      <c r="I53" s="837"/>
      <c r="J53" s="837"/>
      <c r="K53" s="838"/>
      <c r="L53" s="923"/>
      <c r="M53" s="924"/>
      <c r="N53" s="924"/>
      <c r="O53" s="330" t="s">
        <v>6</v>
      </c>
      <c r="P53" s="365"/>
      <c r="Q53" s="1004"/>
      <c r="R53" s="1005"/>
      <c r="S53" s="1005"/>
      <c r="T53" s="1005"/>
      <c r="U53" s="1005"/>
      <c r="V53" s="1005"/>
      <c r="W53" s="1005"/>
      <c r="X53" s="1005"/>
      <c r="Y53" s="1005"/>
      <c r="Z53" s="1005"/>
      <c r="AA53" s="1005"/>
      <c r="AB53" s="1005"/>
      <c r="AC53" s="1005"/>
      <c r="AD53" s="1005"/>
      <c r="AE53" s="372"/>
      <c r="AF53" s="877" t="str">
        <f>IFERROR(IF(L53&gt;=L52,"○","×"),"")</f>
        <v>○</v>
      </c>
      <c r="AG53" s="872"/>
      <c r="AH53" s="872"/>
      <c r="AI53" s="873"/>
    </row>
    <row r="54" spans="1:37" ht="15" hidden="1" customHeight="1">
      <c r="B54" s="334"/>
      <c r="C54" s="336"/>
      <c r="D54" s="336"/>
      <c r="E54" s="336"/>
      <c r="F54" s="336"/>
      <c r="G54" s="336"/>
      <c r="H54" s="336"/>
      <c r="I54" s="336"/>
      <c r="J54" s="336"/>
      <c r="K54" s="336"/>
      <c r="L54" s="373"/>
      <c r="M54" s="373"/>
      <c r="N54" s="373"/>
      <c r="O54" s="331"/>
      <c r="P54" s="365"/>
      <c r="Q54" s="366"/>
      <c r="R54" s="366"/>
      <c r="S54" s="366"/>
      <c r="T54" s="366"/>
      <c r="U54" s="366"/>
      <c r="V54" s="366"/>
      <c r="W54" s="366"/>
      <c r="X54" s="366"/>
      <c r="Y54" s="366"/>
      <c r="Z54" s="366"/>
      <c r="AA54" s="366"/>
      <c r="AB54" s="366"/>
      <c r="AC54" s="366"/>
      <c r="AD54" s="366"/>
      <c r="AE54" s="367"/>
      <c r="AF54" s="374"/>
      <c r="AG54" s="374"/>
      <c r="AH54" s="374"/>
      <c r="AI54" s="374"/>
    </row>
    <row r="55" spans="1:37" ht="15" customHeight="1" thickBot="1">
      <c r="A55" s="359" t="s">
        <v>279</v>
      </c>
      <c r="B55" s="375"/>
      <c r="C55" s="336"/>
      <c r="D55" s="336"/>
      <c r="E55" s="336"/>
      <c r="F55" s="336"/>
      <c r="G55" s="336"/>
      <c r="H55" s="336"/>
      <c r="J55" s="376"/>
      <c r="K55" s="359"/>
      <c r="M55" s="375"/>
      <c r="N55" s="373"/>
      <c r="O55" s="331"/>
      <c r="P55" s="377"/>
      <c r="Q55" s="377"/>
      <c r="R55" s="377"/>
      <c r="S55" s="378"/>
      <c r="T55" s="377"/>
      <c r="U55" s="377"/>
      <c r="V55" s="377"/>
      <c r="X55" s="378"/>
      <c r="Z55" s="379"/>
      <c r="AA55" s="379"/>
      <c r="AB55" s="379"/>
      <c r="AC55" s="379"/>
      <c r="AD55" s="379"/>
      <c r="AE55" s="364"/>
      <c r="AG55" s="359"/>
      <c r="AH55" s="359"/>
      <c r="AI55" s="359"/>
      <c r="AJ55" s="360"/>
    </row>
    <row r="56" spans="1:37" ht="15.75" customHeight="1">
      <c r="B56" s="859" t="s">
        <v>3082</v>
      </c>
      <c r="C56" s="860"/>
      <c r="D56" s="860"/>
      <c r="E56" s="860"/>
      <c r="F56" s="860"/>
      <c r="G56" s="860"/>
      <c r="H56" s="860"/>
      <c r="I56" s="860"/>
      <c r="J56" s="860"/>
      <c r="K56" s="380"/>
      <c r="L56" s="358"/>
      <c r="M56" s="381"/>
      <c r="N56" s="821" t="s">
        <v>3093</v>
      </c>
      <c r="O56" s="821"/>
      <c r="P56" s="821"/>
      <c r="Q56" s="821"/>
      <c r="R56" s="821"/>
      <c r="S56" s="821"/>
      <c r="T56" s="821"/>
      <c r="U56" s="821"/>
      <c r="V56" s="821"/>
      <c r="W56" s="821"/>
      <c r="X56" s="821"/>
      <c r="Y56" s="821"/>
      <c r="Z56" s="821"/>
      <c r="AA56" s="821"/>
      <c r="AB56" s="821"/>
      <c r="AC56" s="821"/>
      <c r="AD56" s="821"/>
      <c r="AE56" s="821"/>
      <c r="AF56" s="821"/>
      <c r="AG56" s="382"/>
      <c r="AH56" s="382"/>
      <c r="AI56" s="382"/>
      <c r="AJ56" s="382"/>
    </row>
    <row r="57" spans="1:37" ht="15" customHeight="1" thickBot="1">
      <c r="B57" s="861"/>
      <c r="C57" s="862"/>
      <c r="D57" s="862"/>
      <c r="E57" s="862"/>
      <c r="F57" s="862"/>
      <c r="G57" s="862"/>
      <c r="H57" s="862"/>
      <c r="I57" s="862"/>
      <c r="J57" s="862"/>
      <c r="K57" s="383"/>
      <c r="L57" s="384"/>
      <c r="M57" s="381"/>
      <c r="N57" s="822"/>
      <c r="O57" s="822"/>
      <c r="P57" s="822"/>
      <c r="Q57" s="822"/>
      <c r="R57" s="822"/>
      <c r="S57" s="822"/>
      <c r="T57" s="822"/>
      <c r="U57" s="822"/>
      <c r="V57" s="822"/>
      <c r="W57" s="822"/>
      <c r="X57" s="822"/>
      <c r="Y57" s="822"/>
      <c r="Z57" s="822"/>
      <c r="AA57" s="822"/>
      <c r="AB57" s="822"/>
      <c r="AC57" s="822"/>
      <c r="AD57" s="822"/>
      <c r="AE57" s="822"/>
      <c r="AF57" s="822"/>
      <c r="AG57" s="385"/>
      <c r="AH57" s="385"/>
      <c r="AI57" s="385"/>
      <c r="AJ57" s="385"/>
    </row>
    <row r="58" spans="1:37" ht="21" customHeight="1">
      <c r="B58" s="823" t="s">
        <v>3090</v>
      </c>
      <c r="C58" s="824"/>
      <c r="D58" s="824"/>
      <c r="E58" s="824"/>
      <c r="F58" s="824"/>
      <c r="G58" s="825"/>
      <c r="H58" s="413"/>
      <c r="I58" s="387" t="s">
        <v>277</v>
      </c>
      <c r="J58" s="388"/>
      <c r="K58" s="388"/>
      <c r="L58" s="388"/>
      <c r="M58" s="389"/>
      <c r="N58" s="926" t="s">
        <v>3080</v>
      </c>
      <c r="O58" s="927"/>
      <c r="P58" s="927"/>
      <c r="Q58" s="927"/>
      <c r="R58" s="928"/>
      <c r="S58" s="812"/>
      <c r="T58" s="813"/>
      <c r="U58" s="813"/>
      <c r="V58" s="813"/>
      <c r="W58" s="813"/>
      <c r="X58" s="813"/>
      <c r="Y58" s="813"/>
      <c r="Z58" s="813"/>
      <c r="AA58" s="813"/>
      <c r="AB58" s="813"/>
      <c r="AC58" s="813"/>
      <c r="AD58" s="813"/>
      <c r="AE58" s="813"/>
      <c r="AF58" s="813"/>
      <c r="AG58" s="813"/>
      <c r="AH58" s="813"/>
      <c r="AI58" s="813"/>
      <c r="AJ58" s="814"/>
    </row>
    <row r="59" spans="1:37" ht="21" customHeight="1">
      <c r="B59" s="826"/>
      <c r="C59" s="827"/>
      <c r="D59" s="827"/>
      <c r="E59" s="827"/>
      <c r="F59" s="827"/>
      <c r="G59" s="828"/>
      <c r="H59" s="414"/>
      <c r="I59" s="391" t="s">
        <v>3039</v>
      </c>
      <c r="J59" s="392"/>
      <c r="K59" s="392"/>
      <c r="L59" s="392"/>
      <c r="M59" s="389"/>
      <c r="N59" s="929"/>
      <c r="O59" s="930"/>
      <c r="P59" s="930"/>
      <c r="Q59" s="930"/>
      <c r="R59" s="931"/>
      <c r="S59" s="815"/>
      <c r="T59" s="816"/>
      <c r="U59" s="816"/>
      <c r="V59" s="816"/>
      <c r="W59" s="816"/>
      <c r="X59" s="816"/>
      <c r="Y59" s="816"/>
      <c r="Z59" s="816"/>
      <c r="AA59" s="816"/>
      <c r="AB59" s="816"/>
      <c r="AC59" s="816"/>
      <c r="AD59" s="816"/>
      <c r="AE59" s="816"/>
      <c r="AF59" s="816"/>
      <c r="AG59" s="816"/>
      <c r="AH59" s="816"/>
      <c r="AI59" s="816"/>
      <c r="AJ59" s="817"/>
    </row>
    <row r="60" spans="1:37" ht="21" customHeight="1" thickBot="1">
      <c r="B60" s="829"/>
      <c r="C60" s="830"/>
      <c r="D60" s="830"/>
      <c r="E60" s="830"/>
      <c r="F60" s="830"/>
      <c r="G60" s="831"/>
      <c r="H60" s="415"/>
      <c r="I60" s="393" t="s">
        <v>289</v>
      </c>
      <c r="J60" s="394"/>
      <c r="K60" s="394"/>
      <c r="L60" s="395"/>
      <c r="M60" s="359"/>
      <c r="N60" s="932"/>
      <c r="O60" s="933"/>
      <c r="P60" s="933"/>
      <c r="Q60" s="933"/>
      <c r="R60" s="934"/>
      <c r="S60" s="818"/>
      <c r="T60" s="819"/>
      <c r="U60" s="819"/>
      <c r="V60" s="819"/>
      <c r="W60" s="819"/>
      <c r="X60" s="819"/>
      <c r="Y60" s="819"/>
      <c r="Z60" s="819"/>
      <c r="AA60" s="819"/>
      <c r="AB60" s="819"/>
      <c r="AC60" s="819"/>
      <c r="AD60" s="819"/>
      <c r="AE60" s="819"/>
      <c r="AF60" s="819"/>
      <c r="AG60" s="819"/>
      <c r="AH60" s="819"/>
      <c r="AI60" s="819"/>
      <c r="AJ60" s="820"/>
    </row>
    <row r="61" spans="1:37" ht="18" customHeight="1" thickBot="1">
      <c r="B61" s="396"/>
      <c r="C61" s="396"/>
      <c r="D61" s="396"/>
      <c r="E61" s="396"/>
      <c r="F61" s="396"/>
      <c r="G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59"/>
      <c r="AH61" s="359"/>
      <c r="AI61" s="359"/>
      <c r="AJ61" s="360"/>
    </row>
    <row r="62" spans="1:37" ht="33" customHeight="1" thickBot="1">
      <c r="B62" s="839" t="s">
        <v>3081</v>
      </c>
      <c r="C62" s="840"/>
      <c r="D62" s="840"/>
      <c r="E62" s="840"/>
      <c r="F62" s="841"/>
      <c r="I62" s="381"/>
      <c r="N62" s="822" t="s">
        <v>3094</v>
      </c>
      <c r="O62" s="822"/>
      <c r="P62" s="822"/>
      <c r="Q62" s="822"/>
      <c r="R62" s="822"/>
      <c r="S62" s="822"/>
      <c r="T62" s="822"/>
      <c r="U62" s="822"/>
      <c r="V62" s="822"/>
      <c r="W62" s="822"/>
      <c r="X62" s="822"/>
      <c r="Y62" s="822"/>
      <c r="Z62" s="822"/>
      <c r="AA62" s="822"/>
      <c r="AB62" s="822"/>
      <c r="AC62" s="822"/>
      <c r="AD62" s="822"/>
      <c r="AE62" s="822"/>
      <c r="AF62" s="822"/>
      <c r="AG62" s="822"/>
      <c r="AH62" s="822"/>
      <c r="AI62" s="822"/>
      <c r="AJ62" s="822"/>
    </row>
    <row r="63" spans="1:37" ht="21" customHeight="1">
      <c r="B63" s="823" t="s">
        <v>3090</v>
      </c>
      <c r="C63" s="824"/>
      <c r="D63" s="824"/>
      <c r="E63" s="824"/>
      <c r="F63" s="824"/>
      <c r="G63" s="825"/>
      <c r="H63" s="413"/>
      <c r="I63" s="387" t="s">
        <v>277</v>
      </c>
      <c r="J63" s="388"/>
      <c r="K63" s="388"/>
      <c r="L63" s="388"/>
      <c r="M63" s="389"/>
      <c r="N63" s="926" t="s">
        <v>3080</v>
      </c>
      <c r="O63" s="927"/>
      <c r="P63" s="927"/>
      <c r="Q63" s="927"/>
      <c r="R63" s="928"/>
      <c r="S63" s="812"/>
      <c r="T63" s="813"/>
      <c r="U63" s="813"/>
      <c r="V63" s="813"/>
      <c r="W63" s="813"/>
      <c r="X63" s="813"/>
      <c r="Y63" s="813"/>
      <c r="Z63" s="813"/>
      <c r="AA63" s="813"/>
      <c r="AB63" s="813"/>
      <c r="AC63" s="813"/>
      <c r="AD63" s="813"/>
      <c r="AE63" s="813"/>
      <c r="AF63" s="813"/>
      <c r="AG63" s="813"/>
      <c r="AH63" s="813"/>
      <c r="AI63" s="813"/>
      <c r="AJ63" s="814"/>
    </row>
    <row r="64" spans="1:37" ht="21" customHeight="1">
      <c r="B64" s="826"/>
      <c r="C64" s="827"/>
      <c r="D64" s="827"/>
      <c r="E64" s="827"/>
      <c r="F64" s="827"/>
      <c r="G64" s="828"/>
      <c r="H64" s="414"/>
      <c r="I64" s="391" t="s">
        <v>3039</v>
      </c>
      <c r="J64" s="392"/>
      <c r="K64" s="392"/>
      <c r="L64" s="392"/>
      <c r="M64" s="389"/>
      <c r="N64" s="929"/>
      <c r="O64" s="930"/>
      <c r="P64" s="930"/>
      <c r="Q64" s="930"/>
      <c r="R64" s="931"/>
      <c r="S64" s="815"/>
      <c r="T64" s="816"/>
      <c r="U64" s="816"/>
      <c r="V64" s="816"/>
      <c r="W64" s="816"/>
      <c r="X64" s="816"/>
      <c r="Y64" s="816"/>
      <c r="Z64" s="816"/>
      <c r="AA64" s="816"/>
      <c r="AB64" s="816"/>
      <c r="AC64" s="816"/>
      <c r="AD64" s="816"/>
      <c r="AE64" s="816"/>
      <c r="AF64" s="816"/>
      <c r="AG64" s="816"/>
      <c r="AH64" s="816"/>
      <c r="AI64" s="816"/>
      <c r="AJ64" s="817"/>
    </row>
    <row r="65" spans="1:37" ht="21" customHeight="1" thickBot="1">
      <c r="B65" s="829"/>
      <c r="C65" s="830"/>
      <c r="D65" s="830"/>
      <c r="E65" s="830"/>
      <c r="F65" s="830"/>
      <c r="G65" s="831"/>
      <c r="H65" s="415"/>
      <c r="I65" s="393" t="s">
        <v>289</v>
      </c>
      <c r="J65" s="394"/>
      <c r="K65" s="394"/>
      <c r="L65" s="394"/>
      <c r="M65" s="389"/>
      <c r="N65" s="932"/>
      <c r="O65" s="933"/>
      <c r="P65" s="933"/>
      <c r="Q65" s="933"/>
      <c r="R65" s="934"/>
      <c r="S65" s="818"/>
      <c r="T65" s="819"/>
      <c r="U65" s="819"/>
      <c r="V65" s="819"/>
      <c r="W65" s="819"/>
      <c r="X65" s="819"/>
      <c r="Y65" s="819"/>
      <c r="Z65" s="819"/>
      <c r="AA65" s="819"/>
      <c r="AB65" s="819"/>
      <c r="AC65" s="819"/>
      <c r="AD65" s="819"/>
      <c r="AE65" s="819"/>
      <c r="AF65" s="819"/>
      <c r="AG65" s="819"/>
      <c r="AH65" s="819"/>
      <c r="AI65" s="819"/>
      <c r="AJ65" s="820"/>
    </row>
    <row r="66" spans="1:37" ht="18" customHeight="1" thickBot="1">
      <c r="G66" s="381"/>
      <c r="AH66" s="359"/>
      <c r="AI66" s="359"/>
      <c r="AJ66" s="360"/>
    </row>
    <row r="67" spans="1:37" ht="32.25" customHeight="1" thickBot="1">
      <c r="B67" s="839" t="s">
        <v>206</v>
      </c>
      <c r="C67" s="840"/>
      <c r="D67" s="840"/>
      <c r="E67" s="840"/>
      <c r="F67" s="841"/>
      <c r="H67" s="397"/>
      <c r="I67" s="381"/>
      <c r="J67" s="381"/>
      <c r="K67" s="381"/>
      <c r="L67" s="381"/>
      <c r="M67" s="381"/>
      <c r="N67" s="822" t="s">
        <v>3094</v>
      </c>
      <c r="O67" s="822"/>
      <c r="P67" s="822"/>
      <c r="Q67" s="822"/>
      <c r="R67" s="822"/>
      <c r="S67" s="822"/>
      <c r="T67" s="822"/>
      <c r="U67" s="822"/>
      <c r="V67" s="822"/>
      <c r="W67" s="822"/>
      <c r="X67" s="822"/>
      <c r="Y67" s="822"/>
      <c r="Z67" s="822"/>
      <c r="AA67" s="822"/>
      <c r="AB67" s="822"/>
      <c r="AC67" s="822"/>
      <c r="AD67" s="822"/>
      <c r="AE67" s="822"/>
      <c r="AF67" s="822"/>
      <c r="AG67" s="822"/>
      <c r="AH67" s="822"/>
      <c r="AI67" s="822"/>
      <c r="AJ67" s="822"/>
    </row>
    <row r="68" spans="1:37" ht="21" customHeight="1">
      <c r="B68" s="823" t="s">
        <v>3090</v>
      </c>
      <c r="C68" s="824"/>
      <c r="D68" s="824"/>
      <c r="E68" s="824"/>
      <c r="F68" s="824"/>
      <c r="G68" s="825"/>
      <c r="H68" s="413"/>
      <c r="I68" s="387" t="s">
        <v>277</v>
      </c>
      <c r="J68" s="388"/>
      <c r="K68" s="388"/>
      <c r="L68" s="388"/>
      <c r="M68" s="389"/>
      <c r="N68" s="926" t="s">
        <v>3080</v>
      </c>
      <c r="O68" s="927"/>
      <c r="P68" s="927"/>
      <c r="Q68" s="927"/>
      <c r="R68" s="928"/>
      <c r="S68" s="812"/>
      <c r="T68" s="813"/>
      <c r="U68" s="813"/>
      <c r="V68" s="813"/>
      <c r="W68" s="813"/>
      <c r="X68" s="813"/>
      <c r="Y68" s="813"/>
      <c r="Z68" s="813"/>
      <c r="AA68" s="813"/>
      <c r="AB68" s="813"/>
      <c r="AC68" s="813"/>
      <c r="AD68" s="813"/>
      <c r="AE68" s="813"/>
      <c r="AF68" s="813"/>
      <c r="AG68" s="813"/>
      <c r="AH68" s="813"/>
      <c r="AI68" s="813"/>
      <c r="AJ68" s="814"/>
    </row>
    <row r="69" spans="1:37" ht="21" customHeight="1">
      <c r="B69" s="826"/>
      <c r="C69" s="827"/>
      <c r="D69" s="827"/>
      <c r="E69" s="827"/>
      <c r="F69" s="827"/>
      <c r="G69" s="828"/>
      <c r="H69" s="414"/>
      <c r="I69" s="391" t="s">
        <v>3039</v>
      </c>
      <c r="J69" s="392"/>
      <c r="K69" s="392"/>
      <c r="L69" s="392"/>
      <c r="M69" s="389"/>
      <c r="N69" s="929"/>
      <c r="O69" s="930"/>
      <c r="P69" s="930"/>
      <c r="Q69" s="930"/>
      <c r="R69" s="931"/>
      <c r="S69" s="815"/>
      <c r="T69" s="816"/>
      <c r="U69" s="816"/>
      <c r="V69" s="816"/>
      <c r="W69" s="816"/>
      <c r="X69" s="816"/>
      <c r="Y69" s="816"/>
      <c r="Z69" s="816"/>
      <c r="AA69" s="816"/>
      <c r="AB69" s="816"/>
      <c r="AC69" s="816"/>
      <c r="AD69" s="816"/>
      <c r="AE69" s="816"/>
      <c r="AF69" s="816"/>
      <c r="AG69" s="816"/>
      <c r="AH69" s="816"/>
      <c r="AI69" s="816"/>
      <c r="AJ69" s="817"/>
    </row>
    <row r="70" spans="1:37" ht="21" customHeight="1" thickBot="1">
      <c r="B70" s="829"/>
      <c r="C70" s="830"/>
      <c r="D70" s="830"/>
      <c r="E70" s="830"/>
      <c r="F70" s="830"/>
      <c r="G70" s="831"/>
      <c r="H70" s="415"/>
      <c r="I70" s="393" t="s">
        <v>289</v>
      </c>
      <c r="J70" s="394"/>
      <c r="K70" s="394"/>
      <c r="L70" s="395"/>
      <c r="M70" s="359"/>
      <c r="N70" s="932"/>
      <c r="O70" s="933"/>
      <c r="P70" s="933"/>
      <c r="Q70" s="933"/>
      <c r="R70" s="934"/>
      <c r="S70" s="818"/>
      <c r="T70" s="819"/>
      <c r="U70" s="819"/>
      <c r="V70" s="819"/>
      <c r="W70" s="819"/>
      <c r="X70" s="819"/>
      <c r="Y70" s="819"/>
      <c r="Z70" s="819"/>
      <c r="AA70" s="819"/>
      <c r="AB70" s="819"/>
      <c r="AC70" s="819"/>
      <c r="AD70" s="819"/>
      <c r="AE70" s="819"/>
      <c r="AF70" s="819"/>
      <c r="AG70" s="819"/>
      <c r="AH70" s="819"/>
      <c r="AI70" s="819"/>
      <c r="AJ70" s="820"/>
    </row>
    <row r="71" spans="1:37" ht="13.9" customHeight="1">
      <c r="I71" s="398"/>
      <c r="R71" s="325"/>
      <c r="S71" s="325"/>
      <c r="T71" s="325"/>
      <c r="U71" s="325"/>
      <c r="V71" s="325"/>
      <c r="W71" s="325"/>
      <c r="X71" s="325"/>
      <c r="Y71" s="325"/>
    </row>
    <row r="72" spans="1:37" ht="16.899999999999999" customHeight="1">
      <c r="A72" s="322" t="s">
        <v>3035</v>
      </c>
      <c r="B72" s="399"/>
      <c r="C72" s="398"/>
      <c r="D72" s="398"/>
      <c r="E72" s="398"/>
      <c r="F72" s="398"/>
      <c r="G72" s="398"/>
      <c r="H72" s="398"/>
      <c r="J72" s="398"/>
      <c r="K72"/>
      <c r="L72"/>
      <c r="M72"/>
      <c r="N72"/>
      <c r="O72"/>
      <c r="P72" s="334"/>
      <c r="Q72" s="334"/>
      <c r="R72" s="334"/>
      <c r="S72" s="334"/>
      <c r="T72" s="334"/>
      <c r="U72" s="334"/>
      <c r="V72" s="334"/>
      <c r="W72" s="334"/>
      <c r="X72" s="334"/>
      <c r="Y72" s="334"/>
      <c r="Z72" s="334"/>
      <c r="AA72" s="334"/>
      <c r="AB72" s="334"/>
      <c r="AC72" s="334"/>
      <c r="AD72" s="334"/>
      <c r="AE72" s="334"/>
      <c r="AF72" s="334"/>
    </row>
    <row r="73" spans="1:37" ht="16.5" customHeight="1" thickBot="1">
      <c r="B73" s="399"/>
      <c r="C73" s="368"/>
      <c r="D73" s="398"/>
      <c r="E73" s="398"/>
      <c r="F73" s="398"/>
      <c r="G73" s="398"/>
      <c r="H73" s="398"/>
      <c r="I73" s="398"/>
      <c r="J73" s="398"/>
      <c r="K73"/>
      <c r="L73"/>
      <c r="M73"/>
      <c r="N73"/>
      <c r="O73"/>
      <c r="P73" s="334"/>
      <c r="Q73" s="334"/>
      <c r="R73" s="334"/>
      <c r="S73" s="334"/>
      <c r="T73" s="334"/>
      <c r="U73" s="334"/>
      <c r="V73" s="334"/>
      <c r="W73" s="334"/>
      <c r="X73" s="334"/>
      <c r="Y73" s="334"/>
      <c r="Z73" s="334"/>
      <c r="AA73" s="334"/>
      <c r="AB73" s="334"/>
      <c r="AC73" s="334"/>
      <c r="AD73" s="334"/>
      <c r="AE73" s="334"/>
      <c r="AF73" s="334"/>
    </row>
    <row r="74" spans="1:37" ht="42" customHeight="1" thickBot="1">
      <c r="B74" s="326"/>
      <c r="C74" s="327"/>
      <c r="D74" s="327"/>
      <c r="E74" s="327"/>
      <c r="F74" s="327"/>
      <c r="G74" s="327"/>
      <c r="H74" s="327"/>
      <c r="I74" s="327"/>
      <c r="J74" s="327"/>
      <c r="K74" s="328"/>
      <c r="L74" s="852" t="s">
        <v>273</v>
      </c>
      <c r="M74" s="852"/>
      <c r="N74" s="852"/>
      <c r="O74" s="852"/>
      <c r="P74" s="852"/>
      <c r="Q74" s="852"/>
      <c r="R74" s="852"/>
      <c r="S74" s="852" t="s">
        <v>274</v>
      </c>
      <c r="T74" s="852"/>
      <c r="U74" s="852"/>
      <c r="V74" s="852"/>
      <c r="W74" s="852"/>
      <c r="X74" s="852"/>
      <c r="Y74" s="852" t="s">
        <v>275</v>
      </c>
      <c r="Z74" s="852"/>
      <c r="AA74" s="852"/>
      <c r="AB74" s="852"/>
      <c r="AC74" s="852"/>
      <c r="AD74" s="852"/>
      <c r="AE74" s="400"/>
      <c r="AF74" s="839" t="s">
        <v>102</v>
      </c>
      <c r="AG74" s="840"/>
      <c r="AH74" s="841"/>
      <c r="AI74" s="989" t="str">
        <f>IFERROR(IF(L76&gt;=L75,"○",IF(L75="0","○","未払い分あり")),"")</f>
        <v>○</v>
      </c>
      <c r="AJ74" s="990"/>
      <c r="AK74" s="991"/>
    </row>
    <row r="75" spans="1:37" ht="27.75" customHeight="1" thickBot="1">
      <c r="B75" s="362" t="s">
        <v>3</v>
      </c>
      <c r="C75" s="836" t="s">
        <v>272</v>
      </c>
      <c r="D75" s="837"/>
      <c r="E75" s="837"/>
      <c r="F75" s="837"/>
      <c r="G75" s="837"/>
      <c r="H75" s="837"/>
      <c r="I75" s="837"/>
      <c r="J75" s="837"/>
      <c r="K75" s="838"/>
      <c r="L75" s="845" t="str">
        <f>IF(AI11="（５）を入力",M12-M13,"0")</f>
        <v>0</v>
      </c>
      <c r="M75" s="845"/>
      <c r="N75" s="845"/>
      <c r="O75" s="845"/>
      <c r="P75" s="845"/>
      <c r="Q75" s="846"/>
      <c r="R75" s="330" t="s">
        <v>6</v>
      </c>
      <c r="S75" s="845" t="str">
        <f>IF(AI12="（５）を入力",S12-S13,"0")</f>
        <v>0</v>
      </c>
      <c r="T75" s="845"/>
      <c r="U75" s="845"/>
      <c r="V75" s="845"/>
      <c r="W75" s="846"/>
      <c r="X75" s="401" t="s">
        <v>6</v>
      </c>
      <c r="Y75" s="845" t="str">
        <f>IF(AI13="（５）を入力",Y12-Y13,"0")</f>
        <v>0</v>
      </c>
      <c r="Z75" s="845"/>
      <c r="AA75" s="845"/>
      <c r="AB75" s="845"/>
      <c r="AC75" s="846"/>
      <c r="AD75" s="401" t="s">
        <v>6</v>
      </c>
      <c r="AE75" s="402"/>
      <c r="AF75" s="839" t="s">
        <v>103</v>
      </c>
      <c r="AG75" s="840"/>
      <c r="AH75" s="841"/>
      <c r="AI75" s="989" t="str">
        <f>IFERROR(IF(S76&gt;=S75,"○",IF(S75="0","○","未払い分あり")),"")</f>
        <v>○</v>
      </c>
      <c r="AJ75" s="990"/>
      <c r="AK75" s="991"/>
    </row>
    <row r="76" spans="1:37" ht="27.75" customHeight="1" thickBot="1">
      <c r="B76" s="362" t="s">
        <v>4</v>
      </c>
      <c r="C76" s="836" t="s">
        <v>3116</v>
      </c>
      <c r="D76" s="837"/>
      <c r="E76" s="837"/>
      <c r="F76" s="837"/>
      <c r="G76" s="837"/>
      <c r="H76" s="837"/>
      <c r="I76" s="837"/>
      <c r="J76" s="837"/>
      <c r="K76" s="838"/>
      <c r="L76" s="847"/>
      <c r="M76" s="847"/>
      <c r="N76" s="847"/>
      <c r="O76" s="847"/>
      <c r="P76" s="847"/>
      <c r="Q76" s="848"/>
      <c r="R76" s="330" t="s">
        <v>6</v>
      </c>
      <c r="S76" s="847"/>
      <c r="T76" s="847"/>
      <c r="U76" s="847"/>
      <c r="V76" s="847"/>
      <c r="W76" s="848"/>
      <c r="X76" s="401" t="s">
        <v>6</v>
      </c>
      <c r="Y76" s="847"/>
      <c r="Z76" s="847"/>
      <c r="AA76" s="847"/>
      <c r="AB76" s="847"/>
      <c r="AC76" s="848"/>
      <c r="AD76" s="401" t="s">
        <v>6</v>
      </c>
      <c r="AE76" s="402"/>
      <c r="AF76" s="842" t="s">
        <v>116</v>
      </c>
      <c r="AG76" s="843"/>
      <c r="AH76" s="844"/>
      <c r="AI76" s="989" t="str">
        <f>IFERROR(IF(Y76&gt;=Y75,"○",IF(Y75="0","○","未払い分あり")),"")</f>
        <v>○</v>
      </c>
      <c r="AJ76" s="990"/>
      <c r="AK76" s="991"/>
    </row>
    <row r="77" spans="1:37" ht="27" customHeight="1">
      <c r="B77" s="332" t="s">
        <v>8</v>
      </c>
      <c r="C77" s="922" t="s">
        <v>3091</v>
      </c>
      <c r="D77" s="922"/>
      <c r="E77" s="922"/>
      <c r="F77" s="922"/>
      <c r="G77" s="922"/>
      <c r="H77" s="922"/>
      <c r="I77" s="922"/>
      <c r="J77" s="922"/>
      <c r="K77" s="922"/>
      <c r="L77" s="845">
        <f>IF(AI74="未払い分あり",L75-L76,0)</f>
        <v>0</v>
      </c>
      <c r="M77" s="845"/>
      <c r="N77" s="845"/>
      <c r="O77" s="845"/>
      <c r="P77" s="845"/>
      <c r="Q77" s="846"/>
      <c r="R77" s="330" t="s">
        <v>6</v>
      </c>
      <c r="S77" s="845">
        <f>IF(AI75="未払い分あり",S75-S76,0)</f>
        <v>0</v>
      </c>
      <c r="T77" s="845"/>
      <c r="U77" s="845"/>
      <c r="V77" s="845"/>
      <c r="W77" s="846"/>
      <c r="X77" s="401" t="s">
        <v>6</v>
      </c>
      <c r="Y77" s="845">
        <f>IF(AI76="未払い分あり",Y75-Y76,0)</f>
        <v>0</v>
      </c>
      <c r="Z77" s="845"/>
      <c r="AA77" s="845"/>
      <c r="AB77" s="845"/>
      <c r="AC77" s="846"/>
      <c r="AD77" s="401" t="s">
        <v>6</v>
      </c>
      <c r="AE77" s="364"/>
      <c r="AG77" s="359"/>
      <c r="AH77" s="359"/>
      <c r="AI77" s="359"/>
      <c r="AJ77" s="360"/>
    </row>
    <row r="78" spans="1:37" ht="22.5" customHeight="1" thickBot="1">
      <c r="A78" s="359" t="s">
        <v>3036</v>
      </c>
      <c r="C78" s="336"/>
      <c r="D78" s="336"/>
      <c r="E78" s="336"/>
      <c r="F78" s="336"/>
      <c r="G78" s="336"/>
      <c r="H78" s="336"/>
      <c r="I78" s="336"/>
      <c r="J78" s="376"/>
      <c r="K78" s="359"/>
      <c r="L78" s="373"/>
      <c r="M78" s="373"/>
      <c r="N78" s="373"/>
      <c r="O78" s="331"/>
      <c r="P78" s="377"/>
      <c r="Q78" s="377"/>
      <c r="R78" s="377"/>
      <c r="S78" s="378"/>
      <c r="T78" s="377"/>
      <c r="U78" s="377"/>
      <c r="V78" s="377"/>
      <c r="X78" s="378"/>
      <c r="Z78" s="379"/>
      <c r="AA78" s="379"/>
      <c r="AB78" s="379"/>
      <c r="AC78" s="379"/>
      <c r="AD78" s="379"/>
      <c r="AE78" s="364"/>
      <c r="AG78" s="359"/>
      <c r="AH78" s="359"/>
      <c r="AI78" s="359"/>
      <c r="AJ78" s="360"/>
    </row>
    <row r="79" spans="1:37" ht="18" customHeight="1" thickBot="1">
      <c r="B79" s="899" t="s">
        <v>102</v>
      </c>
      <c r="C79" s="900"/>
      <c r="D79" s="900"/>
      <c r="E79" s="900"/>
      <c r="F79" s="901"/>
      <c r="G79" s="389"/>
      <c r="I79" s="397"/>
      <c r="J79" s="381"/>
      <c r="K79" s="381"/>
      <c r="L79" s="381"/>
      <c r="M79" s="381"/>
      <c r="N79" s="397" t="s">
        <v>3095</v>
      </c>
      <c r="O79" s="381"/>
      <c r="P79" s="381"/>
      <c r="Q79" s="381"/>
      <c r="R79" s="381"/>
      <c r="S79" s="397"/>
      <c r="T79" s="381"/>
      <c r="U79" s="381"/>
      <c r="V79" s="381"/>
      <c r="W79" s="381"/>
      <c r="X79" s="381"/>
      <c r="Y79" s="381"/>
      <c r="Z79" s="381"/>
      <c r="AA79" s="381"/>
      <c r="AB79" s="381"/>
      <c r="AC79" s="381"/>
      <c r="AD79" s="381"/>
      <c r="AE79" s="381"/>
      <c r="AF79" s="381"/>
      <c r="AG79" s="359"/>
      <c r="AH79" s="359"/>
      <c r="AI79" s="359"/>
      <c r="AJ79" s="360"/>
    </row>
    <row r="80" spans="1:37" ht="21" customHeight="1">
      <c r="B80" s="823" t="s">
        <v>3090</v>
      </c>
      <c r="C80" s="824"/>
      <c r="D80" s="824"/>
      <c r="E80" s="824"/>
      <c r="F80" s="824"/>
      <c r="G80" s="825"/>
      <c r="H80" s="413"/>
      <c r="I80" s="897" t="s">
        <v>277</v>
      </c>
      <c r="J80" s="898"/>
      <c r="K80" s="898"/>
      <c r="L80" s="898"/>
      <c r="M80" s="389"/>
      <c r="N80" s="902" t="s">
        <v>3080</v>
      </c>
      <c r="O80" s="903"/>
      <c r="P80" s="903"/>
      <c r="Q80" s="903"/>
      <c r="R80" s="904"/>
      <c r="S80" s="812"/>
      <c r="T80" s="813"/>
      <c r="U80" s="813"/>
      <c r="V80" s="813"/>
      <c r="W80" s="813"/>
      <c r="X80" s="813"/>
      <c r="Y80" s="813"/>
      <c r="Z80" s="813"/>
      <c r="AA80" s="813"/>
      <c r="AB80" s="813"/>
      <c r="AC80" s="813"/>
      <c r="AD80" s="813"/>
      <c r="AE80" s="813"/>
      <c r="AF80" s="813"/>
      <c r="AG80" s="813"/>
      <c r="AH80" s="813"/>
      <c r="AI80" s="813"/>
      <c r="AJ80" s="814"/>
    </row>
    <row r="81" spans="2:37" ht="21" customHeight="1">
      <c r="B81" s="826"/>
      <c r="C81" s="827"/>
      <c r="D81" s="827"/>
      <c r="E81" s="827"/>
      <c r="F81" s="827"/>
      <c r="G81" s="828"/>
      <c r="H81" s="414"/>
      <c r="I81" s="832" t="s">
        <v>3039</v>
      </c>
      <c r="J81" s="833"/>
      <c r="K81" s="833"/>
      <c r="L81" s="833"/>
      <c r="M81" s="389"/>
      <c r="N81" s="905"/>
      <c r="O81" s="906"/>
      <c r="P81" s="906"/>
      <c r="Q81" s="906"/>
      <c r="R81" s="907"/>
      <c r="S81" s="815"/>
      <c r="T81" s="816"/>
      <c r="U81" s="816"/>
      <c r="V81" s="816"/>
      <c r="W81" s="816"/>
      <c r="X81" s="816"/>
      <c r="Y81" s="816"/>
      <c r="Z81" s="816"/>
      <c r="AA81" s="816"/>
      <c r="AB81" s="816"/>
      <c r="AC81" s="816"/>
      <c r="AD81" s="816"/>
      <c r="AE81" s="816"/>
      <c r="AF81" s="816"/>
      <c r="AG81" s="816"/>
      <c r="AH81" s="816"/>
      <c r="AI81" s="816"/>
      <c r="AJ81" s="817"/>
    </row>
    <row r="82" spans="2:37" ht="21" customHeight="1" thickBot="1">
      <c r="B82" s="829"/>
      <c r="C82" s="830"/>
      <c r="D82" s="830"/>
      <c r="E82" s="830"/>
      <c r="F82" s="830"/>
      <c r="G82" s="831"/>
      <c r="H82" s="415"/>
      <c r="I82" s="834" t="s">
        <v>289</v>
      </c>
      <c r="J82" s="835"/>
      <c r="K82" s="835"/>
      <c r="L82" s="835"/>
      <c r="M82" s="389"/>
      <c r="N82" s="908"/>
      <c r="O82" s="909"/>
      <c r="P82" s="909"/>
      <c r="Q82" s="909"/>
      <c r="R82" s="910"/>
      <c r="S82" s="818"/>
      <c r="T82" s="819"/>
      <c r="U82" s="819"/>
      <c r="V82" s="819"/>
      <c r="W82" s="819"/>
      <c r="X82" s="819"/>
      <c r="Y82" s="819"/>
      <c r="Z82" s="819"/>
      <c r="AA82" s="819"/>
      <c r="AB82" s="819"/>
      <c r="AC82" s="819"/>
      <c r="AD82" s="819"/>
      <c r="AE82" s="819"/>
      <c r="AF82" s="819"/>
      <c r="AG82" s="819"/>
      <c r="AH82" s="819"/>
      <c r="AI82" s="819"/>
      <c r="AJ82" s="820"/>
    </row>
    <row r="83" spans="2:37" ht="21" customHeight="1" thickBot="1">
      <c r="B83" s="386"/>
      <c r="C83" s="334"/>
      <c r="D83" s="334"/>
      <c r="E83" s="334"/>
      <c r="F83" s="334"/>
      <c r="G83" s="334"/>
      <c r="H83" s="381"/>
      <c r="I83" s="359"/>
      <c r="J83" s="359"/>
      <c r="K83" s="359"/>
      <c r="L83" s="359"/>
      <c r="M83" s="359"/>
      <c r="N83" s="359"/>
      <c r="O83" s="359"/>
      <c r="P83" s="359"/>
      <c r="Q83" s="359"/>
      <c r="R83" s="359"/>
      <c r="S83" s="359"/>
      <c r="U83" s="334"/>
      <c r="V83" s="334"/>
      <c r="W83" s="334"/>
      <c r="X83" s="334"/>
      <c r="Y83" s="334"/>
      <c r="Z83" s="334"/>
      <c r="AA83" s="334"/>
      <c r="AB83" s="334"/>
      <c r="AC83" s="334"/>
      <c r="AD83" s="334"/>
      <c r="AE83" s="334"/>
      <c r="AF83" s="334"/>
      <c r="AG83" s="334"/>
      <c r="AH83" s="359"/>
      <c r="AI83" s="359"/>
      <c r="AJ83" s="360"/>
    </row>
    <row r="84" spans="2:37" ht="18" customHeight="1" thickBot="1">
      <c r="B84" s="899" t="s">
        <v>103</v>
      </c>
      <c r="C84" s="900"/>
      <c r="D84" s="900"/>
      <c r="E84" s="900"/>
      <c r="F84" s="901"/>
      <c r="G84" s="389"/>
      <c r="H84" s="397"/>
      <c r="I84" s="381"/>
      <c r="J84" s="381"/>
      <c r="K84" s="381"/>
      <c r="L84" s="381"/>
      <c r="M84" s="381"/>
      <c r="N84" s="397" t="s">
        <v>3095</v>
      </c>
      <c r="O84" s="381"/>
      <c r="P84" s="381"/>
      <c r="Q84" s="381"/>
      <c r="R84" s="381"/>
      <c r="S84" s="397"/>
      <c r="T84" s="381"/>
      <c r="U84" s="381"/>
      <c r="V84" s="381"/>
      <c r="W84" s="381"/>
      <c r="X84" s="381"/>
      <c r="Y84" s="381"/>
      <c r="Z84" s="381"/>
      <c r="AA84" s="381"/>
      <c r="AB84" s="381"/>
      <c r="AC84" s="381"/>
      <c r="AD84" s="381"/>
      <c r="AE84" s="381"/>
      <c r="AF84" s="381"/>
      <c r="AG84" s="359"/>
      <c r="AH84" s="359"/>
      <c r="AI84" s="359"/>
      <c r="AJ84" s="360"/>
    </row>
    <row r="85" spans="2:37" ht="21" customHeight="1">
      <c r="B85" s="823" t="s">
        <v>3090</v>
      </c>
      <c r="C85" s="824"/>
      <c r="D85" s="824"/>
      <c r="E85" s="824"/>
      <c r="F85" s="824"/>
      <c r="G85" s="825"/>
      <c r="H85" s="413"/>
      <c r="I85" s="897" t="s">
        <v>277</v>
      </c>
      <c r="J85" s="898"/>
      <c r="K85" s="898"/>
      <c r="L85" s="898"/>
      <c r="M85" s="389"/>
      <c r="N85" s="902" t="s">
        <v>3080</v>
      </c>
      <c r="O85" s="903"/>
      <c r="P85" s="903"/>
      <c r="Q85" s="903"/>
      <c r="R85" s="904"/>
      <c r="S85" s="812"/>
      <c r="T85" s="813"/>
      <c r="U85" s="813"/>
      <c r="V85" s="813"/>
      <c r="W85" s="813"/>
      <c r="X85" s="813"/>
      <c r="Y85" s="813"/>
      <c r="Z85" s="813"/>
      <c r="AA85" s="813"/>
      <c r="AB85" s="813"/>
      <c r="AC85" s="813"/>
      <c r="AD85" s="813"/>
      <c r="AE85" s="813"/>
      <c r="AF85" s="813"/>
      <c r="AG85" s="813"/>
      <c r="AH85" s="813"/>
      <c r="AI85" s="813"/>
      <c r="AJ85" s="814"/>
    </row>
    <row r="86" spans="2:37" ht="21" customHeight="1">
      <c r="B86" s="826"/>
      <c r="C86" s="827"/>
      <c r="D86" s="827"/>
      <c r="E86" s="827"/>
      <c r="F86" s="827"/>
      <c r="G86" s="828"/>
      <c r="H86" s="414"/>
      <c r="I86" s="832" t="s">
        <v>3039</v>
      </c>
      <c r="J86" s="833"/>
      <c r="K86" s="833"/>
      <c r="L86" s="833"/>
      <c r="M86" s="389"/>
      <c r="N86" s="905"/>
      <c r="O86" s="906"/>
      <c r="P86" s="906"/>
      <c r="Q86" s="906"/>
      <c r="R86" s="907"/>
      <c r="S86" s="815"/>
      <c r="T86" s="816"/>
      <c r="U86" s="816"/>
      <c r="V86" s="816"/>
      <c r="W86" s="816"/>
      <c r="X86" s="816"/>
      <c r="Y86" s="816"/>
      <c r="Z86" s="816"/>
      <c r="AA86" s="816"/>
      <c r="AB86" s="816"/>
      <c r="AC86" s="816"/>
      <c r="AD86" s="816"/>
      <c r="AE86" s="816"/>
      <c r="AF86" s="816"/>
      <c r="AG86" s="816"/>
      <c r="AH86" s="816"/>
      <c r="AI86" s="816"/>
      <c r="AJ86" s="817"/>
    </row>
    <row r="87" spans="2:37" ht="21" customHeight="1" thickBot="1">
      <c r="B87" s="829"/>
      <c r="C87" s="830"/>
      <c r="D87" s="830"/>
      <c r="E87" s="830"/>
      <c r="F87" s="830"/>
      <c r="G87" s="831"/>
      <c r="H87" s="415"/>
      <c r="I87" s="834" t="s">
        <v>289</v>
      </c>
      <c r="J87" s="835"/>
      <c r="K87" s="835"/>
      <c r="L87" s="835"/>
      <c r="M87" s="389"/>
      <c r="N87" s="908"/>
      <c r="O87" s="909"/>
      <c r="P87" s="909"/>
      <c r="Q87" s="909"/>
      <c r="R87" s="910"/>
      <c r="S87" s="818"/>
      <c r="T87" s="819"/>
      <c r="U87" s="819"/>
      <c r="V87" s="819"/>
      <c r="W87" s="819"/>
      <c r="X87" s="819"/>
      <c r="Y87" s="819"/>
      <c r="Z87" s="819"/>
      <c r="AA87" s="819"/>
      <c r="AB87" s="819"/>
      <c r="AC87" s="819"/>
      <c r="AD87" s="819"/>
      <c r="AE87" s="819"/>
      <c r="AF87" s="819"/>
      <c r="AG87" s="819"/>
      <c r="AH87" s="819"/>
      <c r="AI87" s="819"/>
      <c r="AJ87" s="820"/>
    </row>
    <row r="88" spans="2:37" ht="21" customHeight="1" thickBot="1">
      <c r="B88" s="386"/>
      <c r="C88" s="334"/>
      <c r="D88" s="334"/>
      <c r="E88" s="334"/>
      <c r="F88" s="334"/>
      <c r="G88" s="334"/>
      <c r="H88" s="381"/>
      <c r="I88" s="359"/>
      <c r="J88" s="359"/>
      <c r="K88" s="359"/>
      <c r="L88" s="359"/>
      <c r="M88" s="359"/>
      <c r="N88" s="359"/>
      <c r="O88" s="359"/>
      <c r="P88" s="359"/>
      <c r="Q88" s="359"/>
      <c r="R88" s="359"/>
      <c r="S88" s="359"/>
      <c r="U88" s="334"/>
      <c r="V88" s="334"/>
      <c r="W88" s="334"/>
      <c r="X88" s="334"/>
      <c r="Y88" s="334"/>
      <c r="Z88" s="334"/>
      <c r="AA88" s="334"/>
      <c r="AB88" s="334"/>
      <c r="AC88" s="334"/>
      <c r="AD88" s="334"/>
      <c r="AE88" s="334"/>
      <c r="AF88" s="334"/>
      <c r="AG88" s="334"/>
      <c r="AH88" s="359"/>
      <c r="AI88" s="359"/>
      <c r="AJ88" s="360"/>
    </row>
    <row r="89" spans="2:37" ht="18" customHeight="1" thickBot="1">
      <c r="B89" s="899" t="s">
        <v>126</v>
      </c>
      <c r="C89" s="900"/>
      <c r="D89" s="900"/>
      <c r="E89" s="900"/>
      <c r="F89" s="901"/>
      <c r="G89" s="389"/>
      <c r="H89" s="397"/>
      <c r="I89" s="381"/>
      <c r="J89" s="381"/>
      <c r="K89" s="381"/>
      <c r="L89" s="381"/>
      <c r="M89" s="381"/>
      <c r="N89" s="397" t="s">
        <v>3095</v>
      </c>
      <c r="O89" s="381"/>
      <c r="P89" s="381"/>
      <c r="Q89" s="381"/>
      <c r="R89" s="381"/>
      <c r="S89" s="397"/>
      <c r="T89" s="381"/>
      <c r="U89" s="381"/>
      <c r="V89" s="381"/>
      <c r="W89" s="381"/>
      <c r="X89" s="381"/>
      <c r="Y89" s="381"/>
      <c r="Z89" s="381"/>
      <c r="AA89" s="381"/>
      <c r="AB89" s="381"/>
      <c r="AC89" s="381"/>
      <c r="AD89" s="381"/>
      <c r="AE89" s="381"/>
      <c r="AF89" s="381"/>
      <c r="AG89" s="359"/>
      <c r="AH89" s="359"/>
      <c r="AI89" s="359"/>
      <c r="AJ89" s="360"/>
    </row>
    <row r="90" spans="2:37" ht="21" customHeight="1">
      <c r="B90" s="823" t="s">
        <v>3090</v>
      </c>
      <c r="C90" s="824"/>
      <c r="D90" s="824"/>
      <c r="E90" s="824"/>
      <c r="F90" s="824"/>
      <c r="G90" s="825"/>
      <c r="H90" s="413"/>
      <c r="I90" s="897" t="s">
        <v>277</v>
      </c>
      <c r="J90" s="898"/>
      <c r="K90" s="898"/>
      <c r="L90" s="898"/>
      <c r="M90" s="389"/>
      <c r="N90" s="902" t="s">
        <v>3080</v>
      </c>
      <c r="O90" s="903"/>
      <c r="P90" s="903"/>
      <c r="Q90" s="903"/>
      <c r="R90" s="904"/>
      <c r="S90" s="812"/>
      <c r="T90" s="813"/>
      <c r="U90" s="813"/>
      <c r="V90" s="813"/>
      <c r="W90" s="813"/>
      <c r="X90" s="813"/>
      <c r="Y90" s="813"/>
      <c r="Z90" s="813"/>
      <c r="AA90" s="813"/>
      <c r="AB90" s="813"/>
      <c r="AC90" s="813"/>
      <c r="AD90" s="813"/>
      <c r="AE90" s="813"/>
      <c r="AF90" s="813"/>
      <c r="AG90" s="813"/>
      <c r="AH90" s="813"/>
      <c r="AI90" s="813"/>
      <c r="AJ90" s="814"/>
    </row>
    <row r="91" spans="2:37" ht="21" customHeight="1">
      <c r="B91" s="826"/>
      <c r="C91" s="827"/>
      <c r="D91" s="827"/>
      <c r="E91" s="827"/>
      <c r="F91" s="827"/>
      <c r="G91" s="828"/>
      <c r="H91" s="414"/>
      <c r="I91" s="832" t="s">
        <v>3039</v>
      </c>
      <c r="J91" s="833"/>
      <c r="K91" s="833"/>
      <c r="L91" s="833"/>
      <c r="M91" s="389"/>
      <c r="N91" s="905"/>
      <c r="O91" s="906"/>
      <c r="P91" s="906"/>
      <c r="Q91" s="906"/>
      <c r="R91" s="907"/>
      <c r="S91" s="815"/>
      <c r="T91" s="816"/>
      <c r="U91" s="816"/>
      <c r="V91" s="816"/>
      <c r="W91" s="816"/>
      <c r="X91" s="816"/>
      <c r="Y91" s="816"/>
      <c r="Z91" s="816"/>
      <c r="AA91" s="816"/>
      <c r="AB91" s="816"/>
      <c r="AC91" s="816"/>
      <c r="AD91" s="816"/>
      <c r="AE91" s="816"/>
      <c r="AF91" s="816"/>
      <c r="AG91" s="816"/>
      <c r="AH91" s="816"/>
      <c r="AI91" s="816"/>
      <c r="AJ91" s="817"/>
    </row>
    <row r="92" spans="2:37" ht="21" customHeight="1" thickBot="1">
      <c r="B92" s="829"/>
      <c r="C92" s="830"/>
      <c r="D92" s="830"/>
      <c r="E92" s="830"/>
      <c r="F92" s="830"/>
      <c r="G92" s="831"/>
      <c r="H92" s="415"/>
      <c r="I92" s="834" t="s">
        <v>289</v>
      </c>
      <c r="J92" s="835"/>
      <c r="K92" s="835"/>
      <c r="L92" s="835"/>
      <c r="M92" s="389"/>
      <c r="N92" s="908"/>
      <c r="O92" s="909"/>
      <c r="P92" s="909"/>
      <c r="Q92" s="909"/>
      <c r="R92" s="910"/>
      <c r="S92" s="818"/>
      <c r="T92" s="819"/>
      <c r="U92" s="819"/>
      <c r="V92" s="819"/>
      <c r="W92" s="819"/>
      <c r="X92" s="819"/>
      <c r="Y92" s="819"/>
      <c r="Z92" s="819"/>
      <c r="AA92" s="819"/>
      <c r="AB92" s="819"/>
      <c r="AC92" s="819"/>
      <c r="AD92" s="819"/>
      <c r="AE92" s="819"/>
      <c r="AF92" s="819"/>
      <c r="AG92" s="819"/>
      <c r="AH92" s="819"/>
      <c r="AI92" s="819"/>
      <c r="AJ92" s="820"/>
    </row>
    <row r="93" spans="2:37" ht="21" customHeight="1" thickBot="1">
      <c r="B93" s="386"/>
      <c r="C93" s="334"/>
      <c r="D93" s="334"/>
      <c r="E93" s="334"/>
      <c r="F93" s="334"/>
      <c r="G93" s="334"/>
      <c r="H93" s="381"/>
      <c r="I93" s="359"/>
      <c r="J93" s="359"/>
      <c r="K93" s="359"/>
      <c r="L93" s="359"/>
      <c r="M93" s="359"/>
      <c r="N93" s="359"/>
      <c r="O93" s="359"/>
      <c r="P93" s="359"/>
      <c r="Q93" s="359"/>
      <c r="R93" s="359"/>
      <c r="S93" s="359"/>
      <c r="U93" s="334"/>
      <c r="V93" s="334"/>
      <c r="W93" s="334"/>
      <c r="X93" s="334"/>
      <c r="Y93" s="334"/>
      <c r="Z93" s="334"/>
      <c r="AA93" s="334"/>
      <c r="AB93" s="334"/>
      <c r="AC93" s="334"/>
      <c r="AD93" s="334"/>
      <c r="AE93" s="334"/>
      <c r="AF93" s="334"/>
      <c r="AG93" s="334"/>
      <c r="AH93" s="359"/>
      <c r="AI93" s="359"/>
      <c r="AJ93" s="360"/>
    </row>
    <row r="94" spans="2:37" ht="18" customHeight="1" thickBot="1">
      <c r="B94" s="839" t="s">
        <v>295</v>
      </c>
      <c r="C94" s="840"/>
      <c r="D94" s="840"/>
      <c r="E94" s="840"/>
      <c r="F94" s="840"/>
      <c r="G94" s="840"/>
      <c r="H94" s="841"/>
      <c r="I94" s="403"/>
      <c r="J94" s="403"/>
      <c r="K94" s="396"/>
      <c r="L94" s="396"/>
      <c r="N94" s="381"/>
      <c r="O94" s="381"/>
      <c r="P94" s="381"/>
      <c r="Q94" s="381"/>
      <c r="R94" s="381"/>
      <c r="S94" s="381"/>
      <c r="T94" s="381"/>
      <c r="AH94" s="359"/>
      <c r="AI94" s="359"/>
      <c r="AJ94" s="360"/>
    </row>
    <row r="95" spans="2:37" ht="21" customHeight="1">
      <c r="B95" s="823" t="s">
        <v>3090</v>
      </c>
      <c r="C95" s="824"/>
      <c r="D95" s="824"/>
      <c r="E95" s="824"/>
      <c r="F95" s="824"/>
      <c r="G95" s="825"/>
      <c r="H95" s="413"/>
      <c r="I95" s="387" t="s">
        <v>3070</v>
      </c>
      <c r="J95" s="388"/>
      <c r="K95" s="388"/>
      <c r="L95" s="404"/>
      <c r="M95" s="389"/>
      <c r="N95" s="797" t="s">
        <v>3103</v>
      </c>
      <c r="O95" s="798"/>
      <c r="P95" s="798"/>
      <c r="Q95" s="798"/>
      <c r="R95" s="798"/>
      <c r="S95" s="798"/>
      <c r="T95" s="798"/>
      <c r="U95" s="798"/>
      <c r="V95" s="798"/>
      <c r="W95" s="798"/>
      <c r="X95" s="798"/>
      <c r="Y95" s="798"/>
      <c r="Z95" s="798"/>
      <c r="AA95" s="798"/>
      <c r="AB95" s="798"/>
      <c r="AC95" s="798"/>
      <c r="AD95" s="798"/>
      <c r="AE95" s="798"/>
      <c r="AF95" s="798"/>
      <c r="AG95" s="798"/>
      <c r="AH95" s="798"/>
      <c r="AI95" s="798"/>
      <c r="AJ95" s="798"/>
      <c r="AK95" s="799"/>
    </row>
    <row r="96" spans="2:37" ht="21" customHeight="1" thickBot="1">
      <c r="B96" s="829"/>
      <c r="C96" s="830"/>
      <c r="D96" s="830"/>
      <c r="E96" s="830"/>
      <c r="F96" s="830"/>
      <c r="G96" s="831"/>
      <c r="H96" s="415"/>
      <c r="I96" s="393" t="s">
        <v>278</v>
      </c>
      <c r="J96" s="394"/>
      <c r="K96" s="394"/>
      <c r="L96" s="395"/>
      <c r="M96" s="389"/>
      <c r="N96" s="800"/>
      <c r="O96" s="801"/>
      <c r="P96" s="801"/>
      <c r="Q96" s="801"/>
      <c r="R96" s="801"/>
      <c r="S96" s="801"/>
      <c r="T96" s="801"/>
      <c r="U96" s="801"/>
      <c r="V96" s="801"/>
      <c r="W96" s="801"/>
      <c r="X96" s="801"/>
      <c r="Y96" s="801"/>
      <c r="Z96" s="801"/>
      <c r="AA96" s="801"/>
      <c r="AB96" s="801"/>
      <c r="AC96" s="801"/>
      <c r="AD96" s="801"/>
      <c r="AE96" s="801"/>
      <c r="AF96" s="801"/>
      <c r="AG96" s="801"/>
      <c r="AH96" s="801"/>
      <c r="AI96" s="801"/>
      <c r="AJ96" s="801"/>
      <c r="AK96" s="802"/>
    </row>
    <row r="97" spans="1:45" ht="9" customHeight="1" thickBot="1">
      <c r="B97" s="334"/>
      <c r="C97" s="334"/>
      <c r="D97" s="334"/>
      <c r="E97" s="334"/>
      <c r="F97" s="334"/>
      <c r="G97" s="334"/>
      <c r="H97" s="381"/>
      <c r="I97" s="375"/>
      <c r="J97" s="375"/>
      <c r="K97" s="375"/>
      <c r="L97" s="375"/>
      <c r="M97" s="375"/>
      <c r="N97" s="375"/>
      <c r="O97" s="375"/>
      <c r="P97" s="375"/>
      <c r="Q97" s="375"/>
      <c r="R97" s="375"/>
      <c r="S97" s="375"/>
      <c r="U97" s="405"/>
      <c r="V97" s="405"/>
      <c r="W97" s="405"/>
      <c r="X97" s="405"/>
      <c r="Y97" s="405"/>
      <c r="Z97" s="405"/>
      <c r="AA97" s="405"/>
      <c r="AB97" s="405"/>
      <c r="AC97" s="406"/>
      <c r="AD97" s="406"/>
      <c r="AE97" s="406"/>
      <c r="AF97" s="407"/>
      <c r="AH97" s="359"/>
      <c r="AI97" s="359"/>
      <c r="AJ97" s="360"/>
      <c r="AS97" s="342"/>
    </row>
    <row r="98" spans="1:45" ht="21" customHeight="1" thickBot="1">
      <c r="B98" s="899" t="s">
        <v>290</v>
      </c>
      <c r="C98" s="900"/>
      <c r="D98" s="900"/>
      <c r="E98" s="900"/>
      <c r="F98" s="900"/>
      <c r="G98" s="900"/>
      <c r="H98" s="900"/>
      <c r="I98" s="900"/>
      <c r="J98" s="900"/>
      <c r="K98" s="900"/>
      <c r="L98" s="900"/>
      <c r="M98" s="900"/>
      <c r="N98" s="900"/>
      <c r="O98" s="900"/>
      <c r="P98" s="900"/>
      <c r="Q98" s="900"/>
      <c r="R98" s="900"/>
      <c r="S98" s="900"/>
      <c r="T98" s="408"/>
      <c r="U98" s="911" t="s">
        <v>291</v>
      </c>
      <c r="V98" s="912"/>
      <c r="W98" s="912"/>
      <c r="X98" s="913">
        <f>'④【第６号様式の２】賃金改善明細（職員別表）'!AF111</f>
        <v>0</v>
      </c>
      <c r="Y98" s="914"/>
      <c r="Z98" s="914"/>
      <c r="AA98" s="914"/>
      <c r="AB98" s="409" t="s">
        <v>6</v>
      </c>
      <c r="AH98" s="359"/>
      <c r="AI98" s="359"/>
      <c r="AJ98" s="360"/>
    </row>
    <row r="99" spans="1:45" ht="21" customHeight="1">
      <c r="B99" s="803"/>
      <c r="C99" s="804"/>
      <c r="D99" s="804"/>
      <c r="E99" s="804"/>
      <c r="F99" s="804"/>
      <c r="G99" s="804"/>
      <c r="H99" s="804"/>
      <c r="I99" s="804"/>
      <c r="J99" s="804"/>
      <c r="K99" s="804"/>
      <c r="L99" s="804"/>
      <c r="M99" s="804"/>
      <c r="N99" s="804"/>
      <c r="O99" s="804"/>
      <c r="P99" s="804"/>
      <c r="Q99" s="804"/>
      <c r="R99" s="804"/>
      <c r="S99" s="804"/>
      <c r="T99" s="804"/>
      <c r="U99" s="804"/>
      <c r="V99" s="804"/>
      <c r="W99" s="804"/>
      <c r="X99" s="804"/>
      <c r="Y99" s="804"/>
      <c r="Z99" s="804"/>
      <c r="AA99" s="804"/>
      <c r="AB99" s="804"/>
      <c r="AC99" s="804"/>
      <c r="AD99" s="804"/>
      <c r="AE99" s="804"/>
      <c r="AF99" s="804"/>
      <c r="AG99" s="804"/>
      <c r="AH99" s="804"/>
      <c r="AI99" s="804"/>
      <c r="AJ99" s="804"/>
      <c r="AK99" s="805"/>
    </row>
    <row r="100" spans="1:45" ht="21" customHeight="1">
      <c r="B100" s="806"/>
      <c r="C100" s="807"/>
      <c r="D100" s="807"/>
      <c r="E100" s="807"/>
      <c r="F100" s="807"/>
      <c r="G100" s="807"/>
      <c r="H100" s="807"/>
      <c r="I100" s="807"/>
      <c r="J100" s="807"/>
      <c r="K100" s="807"/>
      <c r="L100" s="807"/>
      <c r="M100" s="807"/>
      <c r="N100" s="807"/>
      <c r="O100" s="807"/>
      <c r="P100" s="807"/>
      <c r="Q100" s="807"/>
      <c r="R100" s="807"/>
      <c r="S100" s="807"/>
      <c r="T100" s="807"/>
      <c r="U100" s="807"/>
      <c r="V100" s="807"/>
      <c r="W100" s="807"/>
      <c r="X100" s="807"/>
      <c r="Y100" s="807"/>
      <c r="Z100" s="807"/>
      <c r="AA100" s="807"/>
      <c r="AB100" s="807"/>
      <c r="AC100" s="807"/>
      <c r="AD100" s="807"/>
      <c r="AE100" s="807"/>
      <c r="AF100" s="807"/>
      <c r="AG100" s="807"/>
      <c r="AH100" s="807"/>
      <c r="AI100" s="807"/>
      <c r="AJ100" s="807"/>
      <c r="AK100" s="808"/>
    </row>
    <row r="101" spans="1:45" ht="21" customHeight="1">
      <c r="B101" s="806"/>
      <c r="C101" s="807"/>
      <c r="D101" s="807"/>
      <c r="E101" s="807"/>
      <c r="F101" s="807"/>
      <c r="G101" s="807"/>
      <c r="H101" s="807"/>
      <c r="I101" s="807"/>
      <c r="J101" s="807"/>
      <c r="K101" s="807"/>
      <c r="L101" s="807"/>
      <c r="M101" s="807"/>
      <c r="N101" s="807"/>
      <c r="O101" s="807"/>
      <c r="P101" s="807"/>
      <c r="Q101" s="807"/>
      <c r="R101" s="807"/>
      <c r="S101" s="807"/>
      <c r="T101" s="807"/>
      <c r="U101" s="807"/>
      <c r="V101" s="807"/>
      <c r="W101" s="807"/>
      <c r="X101" s="807"/>
      <c r="Y101" s="807"/>
      <c r="Z101" s="807"/>
      <c r="AA101" s="807"/>
      <c r="AB101" s="807"/>
      <c r="AC101" s="807"/>
      <c r="AD101" s="807"/>
      <c r="AE101" s="807"/>
      <c r="AF101" s="807"/>
      <c r="AG101" s="807"/>
      <c r="AH101" s="807"/>
      <c r="AI101" s="807"/>
      <c r="AJ101" s="807"/>
      <c r="AK101" s="808"/>
    </row>
    <row r="102" spans="1:45" ht="21" customHeight="1" thickBot="1">
      <c r="B102" s="809"/>
      <c r="C102" s="810"/>
      <c r="D102" s="810"/>
      <c r="E102" s="810"/>
      <c r="F102" s="810"/>
      <c r="G102" s="810"/>
      <c r="H102" s="810"/>
      <c r="I102" s="810"/>
      <c r="J102" s="810"/>
      <c r="K102" s="810"/>
      <c r="L102" s="810"/>
      <c r="M102" s="810"/>
      <c r="N102" s="810"/>
      <c r="O102" s="810"/>
      <c r="P102" s="810"/>
      <c r="Q102" s="810"/>
      <c r="R102" s="810"/>
      <c r="S102" s="810"/>
      <c r="T102" s="810"/>
      <c r="U102" s="810"/>
      <c r="V102" s="810"/>
      <c r="W102" s="810"/>
      <c r="X102" s="810"/>
      <c r="Y102" s="810"/>
      <c r="Z102" s="810"/>
      <c r="AA102" s="810"/>
      <c r="AB102" s="810"/>
      <c r="AC102" s="810"/>
      <c r="AD102" s="810"/>
      <c r="AE102" s="810"/>
      <c r="AF102" s="810"/>
      <c r="AG102" s="810"/>
      <c r="AH102" s="810"/>
      <c r="AI102" s="810"/>
      <c r="AJ102" s="810"/>
      <c r="AK102" s="811"/>
    </row>
    <row r="103" spans="1:45" ht="21" customHeight="1" thickBot="1">
      <c r="B103" s="410" t="s">
        <v>146</v>
      </c>
      <c r="C103" s="322" t="s">
        <v>292</v>
      </c>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9"/>
      <c r="AI103" s="359"/>
      <c r="AJ103" s="360"/>
    </row>
    <row r="104" spans="1:45" ht="13.9" customHeight="1">
      <c r="B104" s="334"/>
      <c r="C104" s="334"/>
      <c r="D104" s="334"/>
      <c r="E104" s="334"/>
      <c r="F104" s="334"/>
      <c r="G104" s="334"/>
      <c r="H104" s="334"/>
      <c r="I104" s="334"/>
      <c r="J104" s="334"/>
      <c r="K104" s="334"/>
      <c r="L104" s="334"/>
      <c r="M104" s="334"/>
      <c r="N104" s="334"/>
      <c r="O104" s="334"/>
      <c r="P104" s="334"/>
      <c r="Q104" s="334"/>
      <c r="R104" s="334"/>
      <c r="S104" s="334"/>
      <c r="T104" s="334"/>
      <c r="U104" s="334"/>
      <c r="V104" s="334"/>
      <c r="W104" s="334"/>
      <c r="X104" s="334"/>
      <c r="Y104" s="334"/>
      <c r="Z104" s="334"/>
      <c r="AA104" s="334"/>
      <c r="AB104" s="334"/>
      <c r="AC104" s="334"/>
      <c r="AD104" s="334"/>
      <c r="AE104" s="334"/>
      <c r="AF104" s="334"/>
    </row>
    <row r="105" spans="1:45" ht="27" customHeight="1">
      <c r="A105" s="322" t="s">
        <v>101</v>
      </c>
    </row>
    <row r="106" spans="1:45" ht="29.25" customHeight="1">
      <c r="B106" s="871"/>
      <c r="C106" s="895"/>
      <c r="D106" s="895"/>
      <c r="E106" s="895"/>
      <c r="F106" s="895"/>
      <c r="G106" s="895"/>
      <c r="H106" s="895"/>
      <c r="I106" s="895"/>
      <c r="J106" s="895"/>
      <c r="K106" s="895"/>
      <c r="L106" s="896"/>
      <c r="M106" s="871" t="s">
        <v>50</v>
      </c>
      <c r="N106" s="895"/>
      <c r="O106" s="895"/>
      <c r="P106" s="895"/>
      <c r="Q106" s="895"/>
      <c r="R106" s="895"/>
      <c r="S106" s="895"/>
      <c r="T106" s="895"/>
      <c r="U106" s="896"/>
      <c r="V106" s="827"/>
      <c r="W106" s="827"/>
      <c r="X106" s="827"/>
    </row>
    <row r="107" spans="1:45" ht="24" customHeight="1">
      <c r="B107" s="411" t="s">
        <v>3</v>
      </c>
      <c r="C107" s="915" t="s">
        <v>85</v>
      </c>
      <c r="D107" s="916"/>
      <c r="E107" s="916"/>
      <c r="F107" s="916"/>
      <c r="G107" s="916"/>
      <c r="H107" s="916"/>
      <c r="I107" s="916"/>
      <c r="J107" s="916"/>
      <c r="K107" s="916"/>
      <c r="L107" s="917"/>
      <c r="M107" s="892">
        <f>⑥【第６号様式の３】拠出・受入実績一覧表!E12</f>
        <v>0</v>
      </c>
      <c r="N107" s="892"/>
      <c r="O107" s="892"/>
      <c r="P107" s="892"/>
      <c r="Q107" s="892"/>
      <c r="R107" s="892"/>
      <c r="S107" s="892"/>
      <c r="T107" s="892"/>
      <c r="U107" s="330" t="s">
        <v>6</v>
      </c>
      <c r="V107" s="827"/>
      <c r="W107" s="827"/>
      <c r="X107" s="827"/>
    </row>
    <row r="108" spans="1:45" ht="24" customHeight="1">
      <c r="B108" s="390" t="s">
        <v>86</v>
      </c>
      <c r="C108" s="836" t="s">
        <v>87</v>
      </c>
      <c r="D108" s="837"/>
      <c r="E108" s="837"/>
      <c r="F108" s="837"/>
      <c r="G108" s="837"/>
      <c r="H108" s="837"/>
      <c r="I108" s="837"/>
      <c r="J108" s="837"/>
      <c r="K108" s="837"/>
      <c r="L108" s="838"/>
      <c r="M108" s="892">
        <f>⑥【第６号様式の３】拠出・受入実績一覧表!F12</f>
        <v>0</v>
      </c>
      <c r="N108" s="892"/>
      <c r="O108" s="892"/>
      <c r="P108" s="892"/>
      <c r="Q108" s="892"/>
      <c r="R108" s="892"/>
      <c r="S108" s="892"/>
      <c r="T108" s="892"/>
      <c r="U108" s="330" t="s">
        <v>6</v>
      </c>
      <c r="V108" s="827"/>
      <c r="W108" s="827"/>
      <c r="X108" s="827"/>
    </row>
    <row r="109" spans="1:45" ht="17.100000000000001" customHeight="1">
      <c r="B109" s="335" t="s">
        <v>2</v>
      </c>
      <c r="C109" s="893" t="s">
        <v>118</v>
      </c>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4"/>
      <c r="AA109" s="894"/>
      <c r="AB109" s="894"/>
      <c r="AC109" s="894"/>
      <c r="AD109" s="894"/>
      <c r="AE109" s="894"/>
      <c r="AF109" s="894"/>
      <c r="AG109" s="894"/>
    </row>
    <row r="110" spans="1:45" ht="9" customHeight="1">
      <c r="A110" s="371"/>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row>
    <row r="111" spans="1:45" ht="9" customHeight="1">
      <c r="A111" s="371"/>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row>
    <row r="112" spans="1:45" ht="16.149999999999999" customHeight="1">
      <c r="B112" s="322" t="s">
        <v>19</v>
      </c>
    </row>
    <row r="113" spans="16:33" ht="16.149999999999999" customHeight="1">
      <c r="P113" s="925" t="str">
        <f>①入力シート!C7</f>
        <v>令和８年</v>
      </c>
      <c r="Q113" s="925"/>
      <c r="R113" s="925"/>
      <c r="S113" s="412"/>
      <c r="T113" s="412">
        <f>①入力シート!D7</f>
        <v>0</v>
      </c>
      <c r="U113" s="412" t="s">
        <v>154</v>
      </c>
      <c r="V113" s="412">
        <f>①入力シート!F7</f>
        <v>0</v>
      </c>
      <c r="W113" s="412" t="s">
        <v>155</v>
      </c>
    </row>
    <row r="114" spans="16:33" ht="17.25" customHeight="1">
      <c r="R114" s="920" t="s">
        <v>3034</v>
      </c>
      <c r="S114" s="920"/>
      <c r="T114" s="920"/>
      <c r="U114" s="920"/>
      <c r="V114" s="920"/>
      <c r="W114" s="920"/>
      <c r="X114" s="921" t="str">
        <f>①入力シート!D12</f>
        <v/>
      </c>
      <c r="Y114" s="921"/>
      <c r="Z114" s="921"/>
      <c r="AA114" s="921"/>
      <c r="AB114" s="921"/>
      <c r="AC114" s="921"/>
      <c r="AD114" s="921"/>
      <c r="AE114" s="921"/>
      <c r="AF114" s="921"/>
      <c r="AG114" s="921"/>
    </row>
    <row r="115" spans="16:33" ht="17.25" customHeight="1">
      <c r="R115" s="918" t="s">
        <v>5</v>
      </c>
      <c r="S115" s="918"/>
      <c r="T115" s="918"/>
      <c r="U115" s="918"/>
      <c r="V115" s="918"/>
      <c r="W115" s="918"/>
      <c r="X115" s="919">
        <f>①入力シート!D14</f>
        <v>0</v>
      </c>
      <c r="Y115" s="919"/>
      <c r="Z115" s="919"/>
      <c r="AA115" s="919"/>
      <c r="AB115" s="919"/>
      <c r="AC115" s="919"/>
      <c r="AD115" s="919"/>
      <c r="AE115" s="919"/>
      <c r="AF115" s="919"/>
      <c r="AG115" s="919"/>
    </row>
  </sheetData>
  <sheetProtection algorithmName="SHA-512" hashValue="nih6HLNjyZY4KUMGoeVAxyRGXBYtMahY91BmNXn/wd5tQzVbwEyGsZMjungknDielaqlpDjFRzmCUM32m94twg==" saltValue="EP/XWIzamGZ9dxCaLj8Ixg==" spinCount="100000" sheet="1" selectLockedCells="1"/>
  <mergeCells count="188">
    <mergeCell ref="AI18:AK18"/>
    <mergeCell ref="Y48:AC48"/>
    <mergeCell ref="Y49:AC49"/>
    <mergeCell ref="AI47:AK47"/>
    <mergeCell ref="AI48:AK48"/>
    <mergeCell ref="AI49:AK49"/>
    <mergeCell ref="AI74:AK74"/>
    <mergeCell ref="AI75:AK75"/>
    <mergeCell ref="AI76:AK76"/>
    <mergeCell ref="AI34:AK34"/>
    <mergeCell ref="AC34:AF34"/>
    <mergeCell ref="I42:AG42"/>
    <mergeCell ref="I43:AG43"/>
    <mergeCell ref="C48:K48"/>
    <mergeCell ref="C47:K47"/>
    <mergeCell ref="L52:N52"/>
    <mergeCell ref="Q52:AD53"/>
    <mergeCell ref="AF52:AI52"/>
    <mergeCell ref="AF53:AI53"/>
    <mergeCell ref="L47:Q47"/>
    <mergeCell ref="L48:Q48"/>
    <mergeCell ref="L49:Q49"/>
    <mergeCell ref="S46:X46"/>
    <mergeCell ref="S47:W47"/>
    <mergeCell ref="S14:W14"/>
    <mergeCell ref="Y14:AC14"/>
    <mergeCell ref="AC35:AF35"/>
    <mergeCell ref="Q35:AB35"/>
    <mergeCell ref="C30:W30"/>
    <mergeCell ref="X30:AF30"/>
    <mergeCell ref="AF12:AH12"/>
    <mergeCell ref="AF47:AH47"/>
    <mergeCell ref="M15:Q15"/>
    <mergeCell ref="S15:W15"/>
    <mergeCell ref="Y15:AC15"/>
    <mergeCell ref="X31:AF31"/>
    <mergeCell ref="X20:AF20"/>
    <mergeCell ref="C29:W29"/>
    <mergeCell ref="C28:W28"/>
    <mergeCell ref="B42:H42"/>
    <mergeCell ref="B43:H43"/>
    <mergeCell ref="C27:W27"/>
    <mergeCell ref="C26:W26"/>
    <mergeCell ref="C25:W25"/>
    <mergeCell ref="C31:W31"/>
    <mergeCell ref="C32:W32"/>
    <mergeCell ref="X21:AF21"/>
    <mergeCell ref="X22:AF22"/>
    <mergeCell ref="X24:AF24"/>
    <mergeCell ref="X32:AF32"/>
    <mergeCell ref="Q34:V34"/>
    <mergeCell ref="C34:P34"/>
    <mergeCell ref="C21:W21"/>
    <mergeCell ref="X19:AF19"/>
    <mergeCell ref="X18:AF18"/>
    <mergeCell ref="X34:AB34"/>
    <mergeCell ref="C19:W19"/>
    <mergeCell ref="C36:N36"/>
    <mergeCell ref="C37:AG38"/>
    <mergeCell ref="C49:K49"/>
    <mergeCell ref="Q4:V4"/>
    <mergeCell ref="Q5:V5"/>
    <mergeCell ref="W5:AI5"/>
    <mergeCell ref="Q6:V6"/>
    <mergeCell ref="W6:AI6"/>
    <mergeCell ref="W4:Y4"/>
    <mergeCell ref="Z4:AF4"/>
    <mergeCell ref="AG4:AI4"/>
    <mergeCell ref="C20:W20"/>
    <mergeCell ref="AF48:AH48"/>
    <mergeCell ref="AF49:AH49"/>
    <mergeCell ref="C18:W18"/>
    <mergeCell ref="W8:AI8"/>
    <mergeCell ref="M11:R11"/>
    <mergeCell ref="C22:W22"/>
    <mergeCell ref="M12:Q12"/>
    <mergeCell ref="K41:AG41"/>
    <mergeCell ref="C12:L12"/>
    <mergeCell ref="C13:L13"/>
    <mergeCell ref="S12:W12"/>
    <mergeCell ref="C24:W24"/>
    <mergeCell ref="Y12:AC12"/>
    <mergeCell ref="R115:W115"/>
    <mergeCell ref="X115:AG115"/>
    <mergeCell ref="R114:W114"/>
    <mergeCell ref="X114:AG114"/>
    <mergeCell ref="C77:K77"/>
    <mergeCell ref="L77:Q77"/>
    <mergeCell ref="S77:W77"/>
    <mergeCell ref="Y77:AC77"/>
    <mergeCell ref="L53:N53"/>
    <mergeCell ref="P113:R113"/>
    <mergeCell ref="I90:L90"/>
    <mergeCell ref="N90:R92"/>
    <mergeCell ref="S90:AJ92"/>
    <mergeCell ref="I91:L91"/>
    <mergeCell ref="I92:L92"/>
    <mergeCell ref="I86:L86"/>
    <mergeCell ref="N68:R70"/>
    <mergeCell ref="B63:G65"/>
    <mergeCell ref="B68:G70"/>
    <mergeCell ref="B62:F62"/>
    <mergeCell ref="B67:F67"/>
    <mergeCell ref="N63:R65"/>
    <mergeCell ref="N58:R60"/>
    <mergeCell ref="C109:AG109"/>
    <mergeCell ref="M106:U106"/>
    <mergeCell ref="V106:X108"/>
    <mergeCell ref="M108:T108"/>
    <mergeCell ref="M107:T107"/>
    <mergeCell ref="B106:L106"/>
    <mergeCell ref="B80:G82"/>
    <mergeCell ref="I80:L80"/>
    <mergeCell ref="B79:F79"/>
    <mergeCell ref="B84:F84"/>
    <mergeCell ref="N80:R82"/>
    <mergeCell ref="U98:W98"/>
    <mergeCell ref="X98:AA98"/>
    <mergeCell ref="B98:S98"/>
    <mergeCell ref="B89:F89"/>
    <mergeCell ref="B94:H94"/>
    <mergeCell ref="B95:G96"/>
    <mergeCell ref="I87:L87"/>
    <mergeCell ref="B90:G92"/>
    <mergeCell ref="C107:L107"/>
    <mergeCell ref="C108:L108"/>
    <mergeCell ref="B85:G87"/>
    <mergeCell ref="I85:L85"/>
    <mergeCell ref="N85:R87"/>
    <mergeCell ref="A2:AI2"/>
    <mergeCell ref="Q7:V7"/>
    <mergeCell ref="C15:L15"/>
    <mergeCell ref="C14:L14"/>
    <mergeCell ref="X29:AF29"/>
    <mergeCell ref="C23:W23"/>
    <mergeCell ref="X23:AF23"/>
    <mergeCell ref="X25:AF25"/>
    <mergeCell ref="X26:AF26"/>
    <mergeCell ref="X28:AF28"/>
    <mergeCell ref="X27:AF27"/>
    <mergeCell ref="S11:X11"/>
    <mergeCell ref="Q8:V8"/>
    <mergeCell ref="Y11:AD11"/>
    <mergeCell ref="AF13:AH13"/>
    <mergeCell ref="AF11:AH11"/>
    <mergeCell ref="W7:AI7"/>
    <mergeCell ref="AI11:AK11"/>
    <mergeCell ref="AI12:AK12"/>
    <mergeCell ref="AI13:AK13"/>
    <mergeCell ref="Y13:AC13"/>
    <mergeCell ref="S13:W13"/>
    <mergeCell ref="M13:Q13"/>
    <mergeCell ref="M14:Q14"/>
    <mergeCell ref="L46:R46"/>
    <mergeCell ref="Y74:AD74"/>
    <mergeCell ref="L74:R74"/>
    <mergeCell ref="S74:X74"/>
    <mergeCell ref="C52:K52"/>
    <mergeCell ref="C53:K53"/>
    <mergeCell ref="S49:W49"/>
    <mergeCell ref="Y46:AD46"/>
    <mergeCell ref="Y47:AC47"/>
    <mergeCell ref="B56:J57"/>
    <mergeCell ref="S48:W48"/>
    <mergeCell ref="N95:AK96"/>
    <mergeCell ref="B99:AK102"/>
    <mergeCell ref="S58:AJ60"/>
    <mergeCell ref="S63:AJ65"/>
    <mergeCell ref="S68:AJ70"/>
    <mergeCell ref="N56:AF57"/>
    <mergeCell ref="N62:AJ62"/>
    <mergeCell ref="N67:AJ67"/>
    <mergeCell ref="B58:G60"/>
    <mergeCell ref="S85:AJ87"/>
    <mergeCell ref="S80:AJ82"/>
    <mergeCell ref="I81:L81"/>
    <mergeCell ref="I82:L82"/>
    <mergeCell ref="C75:K75"/>
    <mergeCell ref="AF74:AH74"/>
    <mergeCell ref="AF75:AH75"/>
    <mergeCell ref="AF76:AH76"/>
    <mergeCell ref="Y75:AC75"/>
    <mergeCell ref="Y76:AC76"/>
    <mergeCell ref="S75:W75"/>
    <mergeCell ref="S76:W76"/>
    <mergeCell ref="L76:Q76"/>
    <mergeCell ref="L75:Q75"/>
    <mergeCell ref="C76:K76"/>
  </mergeCells>
  <phoneticPr fontId="21"/>
  <conditionalFormatting sqref="B56:N56 AG56:AK57 B57:M57 B58:S58 AK58:AK60 B59:R60">
    <cfRule type="expression" dxfId="18" priority="162">
      <formula>$AI$47="○"</formula>
    </cfRule>
  </conditionalFormatting>
  <conditionalFormatting sqref="B34:AI39">
    <cfRule type="expression" dxfId="17" priority="24">
      <formula>$AI$18="○"</formula>
    </cfRule>
  </conditionalFormatting>
  <conditionalFormatting sqref="B36:AI39">
    <cfRule type="expression" dxfId="16" priority="23">
      <formula>AND($AI$18="×",$AI$34="○")</formula>
    </cfRule>
  </conditionalFormatting>
  <conditionalFormatting sqref="B62:AK65">
    <cfRule type="expression" dxfId="15" priority="168">
      <formula>$AI$48="○"</formula>
    </cfRule>
  </conditionalFormatting>
  <conditionalFormatting sqref="B79:AK82">
    <cfRule type="expression" dxfId="14" priority="5">
      <formula>$AI$74="○"</formula>
    </cfRule>
  </conditionalFormatting>
  <conditionalFormatting sqref="B84:AK87">
    <cfRule type="expression" dxfId="13" priority="4">
      <formula>$AI$75="○"</formula>
    </cfRule>
  </conditionalFormatting>
  <conditionalFormatting sqref="B89:AK92">
    <cfRule type="expression" dxfId="12" priority="3">
      <formula>$AI$76="○"</formula>
    </cfRule>
  </conditionalFormatting>
  <conditionalFormatting sqref="B94:AK103">
    <cfRule type="expression" dxfId="11" priority="1">
      <formula>$X$98=0</formula>
    </cfRule>
  </conditionalFormatting>
  <conditionalFormatting sqref="H95:H96 B99 I42:AG43 L47 R47:S47 X47:Y47 L76:Q76 S76:W76 Y76:AC76">
    <cfRule type="containsBlanks" dxfId="10" priority="2">
      <formula>LEN(TRIM(B42))=0</formula>
    </cfRule>
  </conditionalFormatting>
  <conditionalFormatting sqref="AK67 B67:AJ70 B68:AK70">
    <cfRule type="expression" dxfId="9" priority="159">
      <formula>$AI$49="○"</formula>
    </cfRule>
  </conditionalFormatting>
  <dataValidations count="2">
    <dataValidation showInputMessage="1" showErrorMessage="1" sqref="J78 J55" xr:uid="{4E93CA80-571D-45A4-8D94-6687BA235853}"/>
    <dataValidation type="list" showInputMessage="1" showErrorMessage="1" sqref="H88 H97 H83 H93" xr:uid="{54889766-C16B-4B91-8791-F58209C2CD35}">
      <formula1>#REF!</formula1>
    </dataValidation>
  </dataValidations>
  <printOptions horizontalCentered="1"/>
  <pageMargins left="0" right="0" top="0" bottom="0" header="0" footer="0"/>
  <pageSetup paperSize="9" scale="82" fitToHeight="0" orientation="portrait" r:id="rId1"/>
  <headerFooter alignWithMargins="0"/>
  <rowBreaks count="2" manualBreakCount="2">
    <brk id="44" max="37" man="1"/>
    <brk id="71" max="37" man="1"/>
  </rowBreaks>
  <legacyDrawing r:id="rId2"/>
  <extLst>
    <ext xmlns:x14="http://schemas.microsoft.com/office/spreadsheetml/2009/9/main" uri="{CCE6A557-97BC-4b89-ADB6-D9C93CAAB3DF}">
      <x14:dataValidations xmlns:xm="http://schemas.microsoft.com/office/excel/2006/main" count="1">
        <x14:dataValidation type="list" showInputMessage="1" showErrorMessage="1" xr:uid="{23052A9B-9EAF-49EC-BFE1-882FB64CF9C1}">
          <x14:formula1>
            <xm:f>リスト・計算用!$C$21:$C$22</xm:f>
          </x14:formula1>
          <xm:sqref>B103 H95:H96 H90:H92 H85:H87 H80:H82 H68:H70 H63:H65 H58:H60 C39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59999389629810485"/>
    <pageSetUpPr fitToPage="1"/>
  </sheetPr>
  <dimension ref="A1:ARE779"/>
  <sheetViews>
    <sheetView showGridLines="0" view="pageBreakPreview" topLeftCell="A9" zoomScale="87" zoomScaleNormal="100" zoomScaleSheetLayoutView="100" workbookViewId="0">
      <selection activeCell="G22" sqref="G22"/>
    </sheetView>
  </sheetViews>
  <sheetFormatPr defaultColWidth="9" defaultRowHeight="18" customHeight="1"/>
  <cols>
    <col min="1" max="1" width="5" style="322" customWidth="1"/>
    <col min="2" max="2" width="15.625" style="322" customWidth="1"/>
    <col min="3" max="3" width="14.625" style="322" customWidth="1"/>
    <col min="4" max="6" width="22.625" style="322" customWidth="1"/>
    <col min="7" max="7" width="2.5" style="322" customWidth="1"/>
    <col min="8" max="19" width="3" style="322" customWidth="1"/>
    <col min="20" max="16384" width="9" style="322"/>
  </cols>
  <sheetData>
    <row r="1" spans="1:1149" ht="18" customHeight="1">
      <c r="A1" s="321" t="s">
        <v>132</v>
      </c>
      <c r="B1" s="321"/>
      <c r="D1" s="416" t="s">
        <v>119</v>
      </c>
      <c r="E1" s="417" t="s">
        <v>129</v>
      </c>
      <c r="F1" s="418" t="str">
        <f>①入力シート!E10&amp;"区"</f>
        <v>区</v>
      </c>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0"/>
      <c r="FB1" s="550"/>
      <c r="FC1" s="550"/>
      <c r="FD1" s="550"/>
      <c r="FE1" s="550"/>
      <c r="FF1" s="550"/>
      <c r="FG1" s="550"/>
      <c r="FH1" s="550"/>
      <c r="FI1" s="550"/>
      <c r="FJ1" s="550"/>
      <c r="FK1" s="550"/>
      <c r="FL1" s="550"/>
      <c r="FM1" s="550"/>
      <c r="FN1" s="550"/>
      <c r="FO1" s="550"/>
      <c r="FP1" s="550"/>
      <c r="FQ1" s="550"/>
      <c r="FR1" s="550"/>
      <c r="FS1" s="550"/>
      <c r="FT1" s="550"/>
      <c r="FU1" s="550"/>
      <c r="FV1" s="550"/>
      <c r="FW1" s="550"/>
      <c r="FX1" s="550"/>
      <c r="FY1" s="550"/>
      <c r="FZ1" s="550"/>
      <c r="GA1" s="550"/>
      <c r="GB1" s="550"/>
      <c r="GC1" s="550"/>
      <c r="GD1" s="550"/>
      <c r="GE1" s="550"/>
      <c r="GF1" s="550"/>
      <c r="GG1" s="550"/>
      <c r="GH1" s="550"/>
      <c r="GI1" s="550"/>
      <c r="GJ1" s="550"/>
      <c r="GK1" s="550"/>
      <c r="GL1" s="550"/>
      <c r="GM1" s="550"/>
      <c r="GN1" s="550"/>
      <c r="GO1" s="550"/>
      <c r="GP1" s="550"/>
      <c r="GQ1" s="550"/>
      <c r="GR1" s="550"/>
      <c r="GS1" s="550"/>
      <c r="GT1" s="550"/>
      <c r="GU1" s="550"/>
      <c r="GV1" s="550"/>
      <c r="GW1" s="550"/>
      <c r="GX1" s="550"/>
      <c r="GY1" s="550"/>
      <c r="GZ1" s="550"/>
      <c r="HA1" s="550"/>
      <c r="HB1" s="550"/>
      <c r="HC1" s="550"/>
      <c r="HD1" s="550"/>
      <c r="HE1" s="550"/>
      <c r="HF1" s="550"/>
      <c r="HG1" s="550"/>
      <c r="HH1" s="550"/>
      <c r="HI1" s="550"/>
      <c r="HJ1" s="550"/>
      <c r="HK1" s="550"/>
      <c r="HL1" s="550"/>
      <c r="HM1" s="550"/>
      <c r="HN1" s="550"/>
      <c r="HO1" s="550"/>
      <c r="HP1" s="550"/>
      <c r="HQ1" s="550"/>
      <c r="HR1" s="550"/>
      <c r="HS1" s="550"/>
      <c r="HT1" s="550"/>
      <c r="HU1" s="550"/>
      <c r="HV1" s="550"/>
      <c r="HW1" s="550"/>
      <c r="HX1" s="550"/>
      <c r="HY1" s="550"/>
      <c r="HZ1" s="550"/>
      <c r="IA1" s="550"/>
      <c r="IB1" s="550"/>
      <c r="IC1" s="550"/>
      <c r="ID1" s="550"/>
      <c r="IE1" s="550"/>
      <c r="IF1" s="550"/>
      <c r="IG1" s="550"/>
      <c r="IH1" s="550"/>
      <c r="II1" s="550"/>
      <c r="IJ1" s="550"/>
      <c r="IK1" s="550"/>
      <c r="IL1" s="550"/>
      <c r="IM1" s="550"/>
      <c r="IN1" s="550"/>
      <c r="IO1" s="550"/>
      <c r="IP1" s="550"/>
      <c r="IQ1" s="550"/>
      <c r="IR1" s="550"/>
      <c r="IS1" s="550"/>
      <c r="IT1" s="550"/>
      <c r="IU1" s="550"/>
      <c r="IV1" s="550"/>
      <c r="IW1" s="550"/>
      <c r="IX1" s="550"/>
      <c r="IY1" s="550"/>
      <c r="IZ1" s="550"/>
      <c r="JA1" s="550"/>
      <c r="JB1" s="550"/>
      <c r="JC1" s="550"/>
      <c r="JD1" s="550"/>
      <c r="JE1" s="550"/>
      <c r="JF1" s="550"/>
      <c r="JG1" s="550"/>
      <c r="JH1" s="550"/>
      <c r="JI1" s="550"/>
      <c r="JJ1" s="550"/>
      <c r="JK1" s="550"/>
      <c r="JL1" s="550"/>
      <c r="JM1" s="550"/>
      <c r="JN1" s="550"/>
      <c r="JO1" s="550"/>
      <c r="JP1" s="550"/>
      <c r="JQ1" s="550"/>
      <c r="JR1" s="550"/>
      <c r="JS1" s="550"/>
      <c r="JT1" s="550"/>
      <c r="JU1" s="550"/>
      <c r="JV1" s="550"/>
      <c r="JW1" s="550"/>
      <c r="JX1" s="550"/>
      <c r="JY1" s="550"/>
      <c r="JZ1" s="550"/>
      <c r="KA1" s="550"/>
      <c r="KB1" s="550"/>
      <c r="KC1" s="550"/>
      <c r="KD1" s="550"/>
      <c r="KE1" s="550"/>
      <c r="KF1" s="550"/>
      <c r="KG1" s="550"/>
      <c r="KH1" s="550"/>
      <c r="KI1" s="550"/>
      <c r="KJ1" s="550"/>
      <c r="KK1" s="550"/>
      <c r="KL1" s="550"/>
      <c r="KM1" s="550"/>
      <c r="KN1" s="550"/>
      <c r="KO1" s="550"/>
      <c r="KP1" s="550"/>
      <c r="KQ1" s="550"/>
      <c r="KR1" s="550"/>
      <c r="KS1" s="550"/>
      <c r="KT1" s="550"/>
      <c r="KU1" s="550"/>
      <c r="KV1" s="550"/>
      <c r="KW1" s="550"/>
      <c r="KX1" s="550"/>
      <c r="KY1" s="550"/>
      <c r="KZ1" s="550"/>
      <c r="LA1" s="550"/>
      <c r="LB1" s="550"/>
      <c r="LC1" s="550"/>
      <c r="LD1" s="550"/>
      <c r="LE1" s="550"/>
      <c r="LF1" s="550"/>
      <c r="LG1" s="550"/>
      <c r="LH1" s="550"/>
      <c r="LI1" s="550"/>
      <c r="LJ1" s="550"/>
      <c r="LK1" s="550"/>
      <c r="LL1" s="550"/>
      <c r="LM1" s="550"/>
      <c r="LN1" s="550"/>
      <c r="LO1" s="550"/>
      <c r="LP1" s="550"/>
      <c r="LQ1" s="550"/>
      <c r="LR1" s="550"/>
      <c r="LS1" s="550"/>
      <c r="LT1" s="550"/>
      <c r="LU1" s="550"/>
      <c r="LV1" s="550"/>
      <c r="LW1" s="550"/>
      <c r="LX1" s="550"/>
      <c r="LY1" s="550"/>
      <c r="LZ1" s="550"/>
      <c r="MA1" s="550"/>
      <c r="MB1" s="550"/>
      <c r="MC1" s="550"/>
      <c r="MD1" s="550"/>
      <c r="ME1" s="550"/>
      <c r="MF1" s="550"/>
      <c r="MG1" s="550"/>
      <c r="MH1" s="550"/>
      <c r="MI1" s="550"/>
      <c r="MJ1" s="550"/>
      <c r="MK1" s="550"/>
      <c r="ML1" s="550"/>
      <c r="MM1" s="550"/>
      <c r="MN1" s="550"/>
      <c r="MO1" s="550"/>
      <c r="MP1" s="550"/>
      <c r="MQ1" s="550"/>
      <c r="MR1" s="550"/>
      <c r="MS1" s="550"/>
      <c r="MT1" s="550"/>
      <c r="MU1" s="550"/>
      <c r="MV1" s="550"/>
      <c r="MW1" s="550"/>
      <c r="MX1" s="550"/>
      <c r="MY1" s="550"/>
      <c r="MZ1" s="550"/>
      <c r="NA1" s="550"/>
      <c r="NB1" s="550"/>
      <c r="NC1" s="550"/>
      <c r="ND1" s="550"/>
      <c r="NE1" s="550"/>
      <c r="NF1" s="550"/>
      <c r="NG1" s="550"/>
      <c r="NH1" s="550"/>
      <c r="NI1" s="550"/>
      <c r="NJ1" s="550"/>
      <c r="NK1" s="550"/>
      <c r="NL1" s="550"/>
      <c r="NM1" s="550"/>
      <c r="NN1" s="550"/>
      <c r="NO1" s="550"/>
      <c r="NP1" s="550"/>
      <c r="NQ1" s="550"/>
      <c r="NR1" s="550"/>
      <c r="NS1" s="550"/>
      <c r="NT1" s="550"/>
      <c r="NU1" s="550"/>
      <c r="NV1" s="550"/>
      <c r="NW1" s="550"/>
      <c r="NX1" s="550"/>
      <c r="NY1" s="550"/>
      <c r="NZ1" s="550"/>
      <c r="OA1" s="550"/>
      <c r="OB1" s="550"/>
      <c r="OC1" s="550"/>
      <c r="OD1" s="550"/>
      <c r="OE1" s="550"/>
      <c r="OF1" s="550"/>
      <c r="OG1" s="550"/>
      <c r="OH1" s="550"/>
      <c r="OI1" s="550"/>
      <c r="OJ1" s="550"/>
      <c r="OK1" s="550"/>
      <c r="OL1" s="550"/>
      <c r="OM1" s="550"/>
      <c r="ON1" s="550"/>
      <c r="OO1" s="550"/>
      <c r="OP1" s="550"/>
      <c r="OQ1" s="550"/>
      <c r="OR1" s="550"/>
      <c r="OS1" s="550"/>
      <c r="OT1" s="550"/>
      <c r="OU1" s="550"/>
      <c r="OV1" s="550"/>
      <c r="OW1" s="550"/>
      <c r="OX1" s="550"/>
      <c r="OY1" s="550"/>
      <c r="OZ1" s="550"/>
      <c r="PA1" s="550"/>
      <c r="PB1" s="550"/>
      <c r="PC1" s="550"/>
      <c r="PD1" s="550"/>
      <c r="PE1" s="550"/>
      <c r="PF1" s="550"/>
      <c r="PG1" s="550"/>
      <c r="PH1" s="550"/>
      <c r="PI1" s="550"/>
      <c r="PJ1" s="550"/>
      <c r="PK1" s="550"/>
      <c r="PL1" s="550"/>
      <c r="PM1" s="550"/>
      <c r="PN1" s="550"/>
      <c r="PO1" s="550"/>
      <c r="PP1" s="550"/>
      <c r="PQ1" s="550"/>
      <c r="PR1" s="550"/>
      <c r="PS1" s="550"/>
      <c r="PT1" s="550"/>
      <c r="PU1" s="550"/>
      <c r="PV1" s="550"/>
      <c r="PW1" s="550"/>
      <c r="PX1" s="550"/>
      <c r="PY1" s="550"/>
      <c r="PZ1" s="550"/>
      <c r="QA1" s="550"/>
      <c r="QB1" s="550"/>
      <c r="QC1" s="550"/>
      <c r="QD1" s="550"/>
      <c r="QE1" s="550"/>
      <c r="QF1" s="550"/>
      <c r="QG1" s="550"/>
      <c r="QH1" s="550"/>
      <c r="QI1" s="550"/>
      <c r="QJ1" s="550"/>
      <c r="QK1" s="550"/>
      <c r="QL1" s="550"/>
      <c r="QM1" s="550"/>
      <c r="QN1" s="550"/>
      <c r="QO1" s="550"/>
      <c r="QP1" s="550"/>
      <c r="QQ1" s="550"/>
      <c r="QR1" s="550"/>
      <c r="QS1" s="550"/>
      <c r="QT1" s="550"/>
      <c r="QU1" s="550"/>
      <c r="QV1" s="550"/>
      <c r="QW1" s="550"/>
      <c r="QX1" s="550"/>
      <c r="QY1" s="550"/>
      <c r="QZ1" s="550"/>
      <c r="RA1" s="550"/>
      <c r="RB1" s="550"/>
      <c r="RC1" s="550"/>
      <c r="RD1" s="550"/>
      <c r="RE1" s="550"/>
      <c r="RF1" s="550"/>
      <c r="RG1" s="550"/>
      <c r="RH1" s="550"/>
      <c r="RI1" s="550"/>
      <c r="RJ1" s="550"/>
      <c r="RK1" s="550"/>
      <c r="RL1" s="550"/>
      <c r="RM1" s="550"/>
      <c r="RN1" s="550"/>
      <c r="RO1" s="550"/>
      <c r="RP1" s="550"/>
      <c r="RQ1" s="550"/>
      <c r="RR1" s="550"/>
      <c r="RS1" s="550"/>
      <c r="RT1" s="550"/>
      <c r="RU1" s="550"/>
      <c r="RV1" s="550"/>
      <c r="RW1" s="550"/>
      <c r="RX1" s="550"/>
      <c r="RY1" s="550"/>
      <c r="RZ1" s="550"/>
      <c r="SA1" s="550"/>
      <c r="SB1" s="550"/>
      <c r="SC1" s="550"/>
      <c r="SD1" s="550"/>
      <c r="SE1" s="550"/>
      <c r="SF1" s="550"/>
      <c r="SG1" s="550"/>
      <c r="SH1" s="550"/>
      <c r="SI1" s="550"/>
      <c r="SJ1" s="550"/>
      <c r="SK1" s="550"/>
      <c r="SL1" s="550"/>
      <c r="SM1" s="550"/>
      <c r="SN1" s="550"/>
      <c r="SO1" s="550"/>
      <c r="SP1" s="550"/>
      <c r="SQ1" s="550"/>
      <c r="SR1" s="550"/>
      <c r="SS1" s="550"/>
      <c r="ST1" s="550"/>
      <c r="SU1" s="550"/>
      <c r="SV1" s="550"/>
      <c r="SW1" s="550"/>
      <c r="SX1" s="550"/>
      <c r="SY1" s="550"/>
      <c r="SZ1" s="550"/>
      <c r="TA1" s="550"/>
      <c r="TB1" s="550"/>
      <c r="TC1" s="550"/>
      <c r="TD1" s="550"/>
      <c r="TE1" s="550"/>
      <c r="TF1" s="550"/>
      <c r="TG1" s="550"/>
      <c r="TH1" s="550"/>
      <c r="TI1" s="550"/>
      <c r="TJ1" s="550"/>
      <c r="TK1" s="550"/>
      <c r="TL1" s="550"/>
      <c r="TM1" s="550"/>
      <c r="TN1" s="550"/>
      <c r="TO1" s="550"/>
      <c r="TP1" s="550"/>
      <c r="TQ1" s="550"/>
      <c r="TR1" s="550"/>
      <c r="TS1" s="550"/>
      <c r="TT1" s="550"/>
      <c r="TU1" s="550"/>
      <c r="TV1" s="550"/>
      <c r="TW1" s="550"/>
      <c r="TX1" s="550"/>
      <c r="TY1" s="550"/>
      <c r="TZ1" s="550"/>
      <c r="UA1" s="550"/>
      <c r="UB1" s="550"/>
      <c r="UC1" s="550"/>
      <c r="UD1" s="550"/>
      <c r="UE1" s="550"/>
      <c r="UF1" s="550"/>
      <c r="UG1" s="550"/>
      <c r="UH1" s="550"/>
      <c r="UI1" s="550"/>
      <c r="UJ1" s="550"/>
      <c r="UK1" s="550"/>
      <c r="UL1" s="550"/>
      <c r="UM1" s="550"/>
      <c r="UN1" s="550"/>
      <c r="UO1" s="550"/>
      <c r="UP1" s="550"/>
      <c r="UQ1" s="550"/>
      <c r="UR1" s="550"/>
      <c r="US1" s="550"/>
      <c r="UT1" s="550"/>
      <c r="UU1" s="550"/>
      <c r="UV1" s="550"/>
      <c r="UW1" s="550"/>
      <c r="UX1" s="550"/>
      <c r="UY1" s="550"/>
      <c r="UZ1" s="550"/>
      <c r="VA1" s="550"/>
      <c r="VB1" s="550"/>
      <c r="VC1" s="550"/>
      <c r="VD1" s="550"/>
      <c r="VE1" s="550"/>
      <c r="VF1" s="550"/>
      <c r="VG1" s="550"/>
      <c r="VH1" s="550"/>
      <c r="VI1" s="550"/>
      <c r="VJ1" s="550"/>
      <c r="VK1" s="550"/>
      <c r="VL1" s="550"/>
      <c r="VM1" s="550"/>
      <c r="VN1" s="550"/>
      <c r="VO1" s="550"/>
      <c r="VP1" s="550"/>
      <c r="VQ1" s="550"/>
      <c r="VR1" s="550"/>
      <c r="VS1" s="550"/>
      <c r="VT1" s="550"/>
      <c r="VU1" s="550"/>
      <c r="VV1" s="550"/>
      <c r="VW1" s="550"/>
      <c r="VX1" s="550"/>
      <c r="VY1" s="550"/>
      <c r="VZ1" s="550"/>
      <c r="WA1" s="550"/>
      <c r="WB1" s="550"/>
      <c r="WC1" s="550"/>
      <c r="WD1" s="550"/>
      <c r="WE1" s="550"/>
      <c r="WF1" s="550"/>
      <c r="WG1" s="550"/>
      <c r="WH1" s="550"/>
      <c r="WI1" s="550"/>
      <c r="WJ1" s="550"/>
      <c r="WK1" s="550"/>
      <c r="WL1" s="550"/>
      <c r="WM1" s="550"/>
      <c r="WN1" s="550"/>
      <c r="WO1" s="550"/>
      <c r="WP1" s="550"/>
      <c r="WQ1" s="550"/>
      <c r="WR1" s="550"/>
      <c r="WS1" s="550"/>
      <c r="WT1" s="550"/>
      <c r="WU1" s="550"/>
      <c r="WV1" s="550"/>
      <c r="WW1" s="550"/>
      <c r="WX1" s="550"/>
      <c r="WY1" s="550"/>
      <c r="WZ1" s="550"/>
      <c r="XA1" s="550"/>
      <c r="XB1" s="550"/>
      <c r="XC1" s="550"/>
      <c r="XD1" s="550"/>
      <c r="XE1" s="550"/>
      <c r="XF1" s="550"/>
      <c r="XG1" s="550"/>
      <c r="XH1" s="550"/>
      <c r="XI1" s="550"/>
      <c r="XJ1" s="550"/>
      <c r="XK1" s="550"/>
      <c r="XL1" s="550"/>
      <c r="XM1" s="550"/>
      <c r="XN1" s="550"/>
      <c r="XO1" s="550"/>
      <c r="XP1" s="550"/>
      <c r="XQ1" s="550"/>
      <c r="XR1" s="550"/>
      <c r="XS1" s="550"/>
      <c r="XT1" s="550"/>
      <c r="XU1" s="550"/>
      <c r="XV1" s="550"/>
      <c r="XW1" s="550"/>
      <c r="XX1" s="550"/>
      <c r="XY1" s="550"/>
      <c r="XZ1" s="550"/>
      <c r="YA1" s="550"/>
      <c r="YB1" s="550"/>
      <c r="YC1" s="550"/>
      <c r="YD1" s="550"/>
      <c r="YE1" s="550"/>
      <c r="YF1" s="550"/>
      <c r="YG1" s="550"/>
      <c r="YH1" s="550"/>
      <c r="YI1" s="550"/>
      <c r="YJ1" s="550"/>
      <c r="YK1" s="550"/>
      <c r="YL1" s="550"/>
      <c r="YM1" s="550"/>
      <c r="YN1" s="550"/>
      <c r="YO1" s="550"/>
      <c r="YP1" s="550"/>
      <c r="YQ1" s="550"/>
      <c r="YR1" s="550"/>
      <c r="YS1" s="550"/>
      <c r="YT1" s="550"/>
      <c r="YU1" s="550"/>
      <c r="YV1" s="550"/>
      <c r="YW1" s="550"/>
      <c r="YX1" s="550"/>
      <c r="YY1" s="550"/>
      <c r="YZ1" s="550"/>
      <c r="ZA1" s="550"/>
      <c r="ZB1" s="550"/>
      <c r="ZC1" s="550"/>
      <c r="ZD1" s="550"/>
      <c r="ZE1" s="550"/>
      <c r="ZF1" s="550"/>
      <c r="ZG1" s="550"/>
      <c r="ZH1" s="550"/>
      <c r="ZI1" s="550"/>
      <c r="ZJ1" s="550"/>
      <c r="ZK1" s="550"/>
      <c r="ZL1" s="550"/>
      <c r="ZM1" s="550"/>
      <c r="ZN1" s="550"/>
      <c r="ZO1" s="550"/>
      <c r="ZP1" s="550"/>
      <c r="ZQ1" s="550"/>
      <c r="ZR1" s="550"/>
      <c r="ZS1" s="550"/>
      <c r="ZT1" s="550"/>
      <c r="ZU1" s="550"/>
      <c r="ZV1" s="550"/>
      <c r="ZW1" s="550"/>
      <c r="ZX1" s="550"/>
      <c r="ZY1" s="550"/>
      <c r="ZZ1" s="550"/>
      <c r="AAA1" s="550"/>
      <c r="AAB1" s="550"/>
      <c r="AAC1" s="550"/>
      <c r="AAD1" s="550"/>
      <c r="AAE1" s="550"/>
      <c r="AAF1" s="550"/>
      <c r="AAG1" s="550"/>
      <c r="AAH1" s="550"/>
      <c r="AAI1" s="550"/>
      <c r="AAJ1" s="550"/>
      <c r="AAK1" s="550"/>
      <c r="AAL1" s="550"/>
      <c r="AAM1" s="550"/>
      <c r="AAN1" s="550"/>
      <c r="AAO1" s="550"/>
      <c r="AAP1" s="550"/>
      <c r="AAQ1" s="550"/>
      <c r="AAR1" s="550"/>
      <c r="AAS1" s="550"/>
      <c r="AAT1" s="550"/>
      <c r="AAU1" s="550"/>
      <c r="AAV1" s="550"/>
      <c r="AAW1" s="550"/>
      <c r="AAX1" s="550"/>
      <c r="AAY1" s="550"/>
      <c r="AAZ1" s="550"/>
      <c r="ABA1" s="550"/>
      <c r="ABB1" s="550"/>
      <c r="ABC1" s="550"/>
      <c r="ABD1" s="550"/>
      <c r="ABE1" s="550"/>
      <c r="ABF1" s="550"/>
      <c r="ABG1" s="550"/>
      <c r="ABH1" s="550"/>
      <c r="ABI1" s="550"/>
      <c r="ABJ1" s="550"/>
      <c r="ABK1" s="550"/>
      <c r="ABL1" s="550"/>
      <c r="ABM1" s="550"/>
      <c r="ABN1" s="550"/>
      <c r="ABO1" s="550"/>
      <c r="ABP1" s="550"/>
      <c r="ABQ1" s="550"/>
      <c r="ABR1" s="550"/>
      <c r="ABS1" s="550"/>
      <c r="ABT1" s="550"/>
      <c r="ABU1" s="550"/>
      <c r="ABV1" s="550"/>
      <c r="ABW1" s="550"/>
      <c r="ABX1" s="550"/>
      <c r="ABY1" s="550"/>
      <c r="ABZ1" s="550"/>
      <c r="ACA1" s="550"/>
      <c r="ACB1" s="550"/>
      <c r="ACC1" s="550"/>
      <c r="ACD1" s="550"/>
      <c r="ACE1" s="550"/>
      <c r="ACF1" s="550"/>
      <c r="ACG1" s="550"/>
      <c r="ACH1" s="550"/>
      <c r="ACI1" s="550"/>
      <c r="ACJ1" s="550"/>
      <c r="ACK1" s="550"/>
      <c r="ACL1" s="550"/>
      <c r="ACM1" s="550"/>
      <c r="ACN1" s="550"/>
      <c r="ACO1" s="550"/>
      <c r="ACP1" s="550"/>
      <c r="ACQ1" s="550"/>
      <c r="ACR1" s="550"/>
      <c r="ACS1" s="550"/>
      <c r="ACT1" s="550"/>
      <c r="ACU1" s="550"/>
      <c r="ACV1" s="550"/>
      <c r="ACW1" s="550"/>
      <c r="ACX1" s="550"/>
      <c r="ACY1" s="550"/>
      <c r="ACZ1" s="550"/>
      <c r="ADA1" s="550"/>
      <c r="ADB1" s="550"/>
      <c r="ADC1" s="550"/>
      <c r="ADD1" s="550"/>
      <c r="ADE1" s="550"/>
      <c r="ADF1" s="550"/>
      <c r="ADG1" s="550"/>
      <c r="ADH1" s="550"/>
      <c r="ADI1" s="550"/>
      <c r="ADJ1" s="550"/>
      <c r="ADK1" s="550"/>
      <c r="ADL1" s="550"/>
      <c r="ADM1" s="550"/>
      <c r="ADN1" s="550"/>
      <c r="ADO1" s="550"/>
      <c r="ADP1" s="550"/>
      <c r="ADQ1" s="550"/>
      <c r="ADR1" s="550"/>
      <c r="ADS1" s="550"/>
      <c r="ADT1" s="550"/>
      <c r="ADU1" s="550"/>
      <c r="ADV1" s="550"/>
      <c r="ADW1" s="550"/>
      <c r="ADX1" s="550"/>
      <c r="ADY1" s="550"/>
      <c r="ADZ1" s="550"/>
      <c r="AEA1" s="550"/>
      <c r="AEB1" s="550"/>
      <c r="AEC1" s="550"/>
      <c r="AED1" s="550"/>
      <c r="AEE1" s="550"/>
      <c r="AEF1" s="550"/>
      <c r="AEG1" s="550"/>
      <c r="AEH1" s="550"/>
      <c r="AEI1" s="550"/>
      <c r="AEJ1" s="550"/>
      <c r="AEK1" s="550"/>
      <c r="AEL1" s="550"/>
      <c r="AEM1" s="550"/>
      <c r="AEN1" s="550"/>
      <c r="AEO1" s="550"/>
      <c r="AEP1" s="550"/>
      <c r="AEQ1" s="550"/>
      <c r="AER1" s="550"/>
      <c r="AES1" s="550"/>
      <c r="AET1" s="550"/>
      <c r="AEU1" s="550"/>
      <c r="AEV1" s="550"/>
      <c r="AEW1" s="550"/>
      <c r="AEX1" s="550"/>
      <c r="AEY1" s="550"/>
      <c r="AEZ1" s="550"/>
      <c r="AFA1" s="550"/>
      <c r="AFB1" s="550"/>
      <c r="AFC1" s="550"/>
      <c r="AFD1" s="550"/>
      <c r="AFE1" s="550"/>
      <c r="AFF1" s="550"/>
      <c r="AFG1" s="550"/>
      <c r="AFH1" s="550"/>
      <c r="AFI1" s="550"/>
      <c r="AFJ1" s="550"/>
      <c r="AFK1" s="550"/>
      <c r="AFL1" s="550"/>
      <c r="AFM1" s="550"/>
      <c r="AFN1" s="550"/>
      <c r="AFO1" s="550"/>
      <c r="AFP1" s="550"/>
      <c r="AFQ1" s="550"/>
      <c r="AFR1" s="550"/>
      <c r="AFS1" s="550"/>
      <c r="AFT1" s="550"/>
      <c r="AFU1" s="550"/>
      <c r="AFV1" s="550"/>
      <c r="AFW1" s="550"/>
      <c r="AFX1" s="550"/>
      <c r="AFY1" s="550"/>
      <c r="AFZ1" s="550"/>
      <c r="AGA1" s="550"/>
      <c r="AGB1" s="550"/>
      <c r="AGC1" s="550"/>
      <c r="AGD1" s="550"/>
      <c r="AGE1" s="550"/>
      <c r="AGF1" s="550"/>
      <c r="AGG1" s="550"/>
      <c r="AGH1" s="550"/>
      <c r="AGI1" s="550"/>
      <c r="AGJ1" s="550"/>
      <c r="AGK1" s="550"/>
      <c r="AGL1" s="550"/>
      <c r="AGM1" s="550"/>
      <c r="AGN1" s="550"/>
      <c r="AGO1" s="550"/>
      <c r="AGP1" s="550"/>
      <c r="AGQ1" s="550"/>
      <c r="AGR1" s="550"/>
      <c r="AGS1" s="550"/>
      <c r="AGT1" s="550"/>
      <c r="AGU1" s="550"/>
      <c r="AGV1" s="550"/>
      <c r="AGW1" s="550"/>
      <c r="AGX1" s="550"/>
      <c r="AGY1" s="550"/>
      <c r="AGZ1" s="550"/>
      <c r="AHA1" s="550"/>
      <c r="AHB1" s="550"/>
      <c r="AHC1" s="550"/>
      <c r="AHD1" s="550"/>
      <c r="AHE1" s="550"/>
      <c r="AHF1" s="550"/>
      <c r="AHG1" s="550"/>
      <c r="AHH1" s="550"/>
      <c r="AHI1" s="550"/>
      <c r="AHJ1" s="550"/>
      <c r="AHK1" s="550"/>
      <c r="AHL1" s="550"/>
      <c r="AHM1" s="550"/>
      <c r="AHN1" s="550"/>
      <c r="AHO1" s="550"/>
      <c r="AHP1" s="550"/>
      <c r="AHQ1" s="550"/>
      <c r="AHR1" s="550"/>
      <c r="AHS1" s="550"/>
      <c r="AHT1" s="550"/>
      <c r="AHU1" s="550"/>
      <c r="AHV1" s="550"/>
      <c r="AHW1" s="550"/>
      <c r="AHX1" s="550"/>
      <c r="AHY1" s="550"/>
      <c r="AHZ1" s="550"/>
      <c r="AIA1" s="550"/>
      <c r="AIB1" s="550"/>
      <c r="AIC1" s="550"/>
      <c r="AID1" s="550"/>
      <c r="AIE1" s="550"/>
      <c r="AIF1" s="550"/>
      <c r="AIG1" s="550"/>
      <c r="AIH1" s="550"/>
      <c r="AII1" s="550"/>
      <c r="AIJ1" s="550"/>
      <c r="AIK1" s="550"/>
      <c r="AIL1" s="550"/>
      <c r="AIM1" s="550"/>
      <c r="AIN1" s="550"/>
      <c r="AIO1" s="550"/>
      <c r="AIP1" s="550"/>
      <c r="AIQ1" s="550"/>
      <c r="AIR1" s="550"/>
      <c r="AIS1" s="550"/>
      <c r="AIT1" s="550"/>
      <c r="AIU1" s="550"/>
      <c r="AIV1" s="550"/>
      <c r="AIW1" s="550"/>
      <c r="AIX1" s="550"/>
      <c r="AIY1" s="550"/>
      <c r="AIZ1" s="550"/>
      <c r="AJA1" s="550"/>
      <c r="AJB1" s="550"/>
      <c r="AJC1" s="550"/>
      <c r="AJD1" s="550"/>
      <c r="AJE1" s="550"/>
      <c r="AJF1" s="550"/>
      <c r="AJG1" s="550"/>
      <c r="AJH1" s="550"/>
      <c r="AJI1" s="550"/>
      <c r="AJJ1" s="550"/>
      <c r="AJK1" s="550"/>
      <c r="AJL1" s="550"/>
      <c r="AJM1" s="550"/>
      <c r="AJN1" s="550"/>
      <c r="AJO1" s="550"/>
      <c r="AJP1" s="550"/>
      <c r="AJQ1" s="550"/>
      <c r="AJR1" s="550"/>
      <c r="AJS1" s="550"/>
      <c r="AJT1" s="550"/>
      <c r="AJU1" s="550"/>
      <c r="AJV1" s="550"/>
      <c r="AJW1" s="550"/>
      <c r="AJX1" s="550"/>
      <c r="AJY1" s="550"/>
      <c r="AJZ1" s="550"/>
      <c r="AKA1" s="550"/>
      <c r="AKB1" s="550"/>
      <c r="AKC1" s="550"/>
      <c r="AKD1" s="550"/>
      <c r="AKE1" s="550"/>
      <c r="AKF1" s="550"/>
      <c r="AKG1" s="550"/>
      <c r="AKH1" s="550"/>
      <c r="AKI1" s="550"/>
      <c r="AKJ1" s="550"/>
      <c r="AKK1" s="550"/>
      <c r="AKL1" s="550"/>
      <c r="AKM1" s="550"/>
      <c r="AKN1" s="550"/>
      <c r="AKO1" s="550"/>
      <c r="AKP1" s="550"/>
      <c r="AKQ1" s="550"/>
      <c r="AKR1" s="550"/>
      <c r="AKS1" s="550"/>
      <c r="AKT1" s="550"/>
      <c r="AKU1" s="550"/>
      <c r="AKV1" s="550"/>
      <c r="AKW1" s="550"/>
      <c r="AKX1" s="550"/>
      <c r="AKY1" s="550"/>
      <c r="AKZ1" s="550"/>
      <c r="ALA1" s="550"/>
      <c r="ALB1" s="550"/>
      <c r="ALC1" s="550"/>
      <c r="ALD1" s="550"/>
      <c r="ALE1" s="550"/>
      <c r="ALF1" s="550"/>
      <c r="ALG1" s="550"/>
      <c r="ALH1" s="550"/>
      <c r="ALI1" s="550"/>
      <c r="ALJ1" s="550"/>
      <c r="ALK1" s="550"/>
      <c r="ALL1" s="550"/>
      <c r="ALM1" s="550"/>
      <c r="ALN1" s="550"/>
      <c r="ALO1" s="550"/>
      <c r="ALP1" s="550"/>
      <c r="ALQ1" s="550"/>
      <c r="ALR1" s="550"/>
      <c r="ALS1" s="550"/>
      <c r="ALT1" s="550"/>
      <c r="ALU1" s="550"/>
      <c r="ALV1" s="550"/>
      <c r="ALW1" s="550"/>
      <c r="ALX1" s="550"/>
      <c r="ALY1" s="550"/>
      <c r="ALZ1" s="550"/>
      <c r="AMA1" s="550"/>
      <c r="AMB1" s="550"/>
      <c r="AMC1" s="550"/>
      <c r="AMD1" s="550"/>
      <c r="AME1" s="550"/>
      <c r="AMF1" s="550"/>
      <c r="AMG1" s="550"/>
      <c r="AMH1" s="550"/>
      <c r="AMI1" s="550"/>
      <c r="AMJ1" s="550"/>
      <c r="AMK1" s="550"/>
      <c r="AML1" s="550"/>
      <c r="AMM1" s="550"/>
      <c r="AMN1" s="550"/>
      <c r="AMO1" s="550"/>
      <c r="AMP1" s="550"/>
      <c r="AMQ1" s="550"/>
      <c r="AMR1" s="550"/>
      <c r="AMS1" s="550"/>
      <c r="AMT1" s="550"/>
      <c r="AMU1" s="550"/>
      <c r="AMV1" s="550"/>
      <c r="AMW1" s="550"/>
      <c r="AMX1" s="550"/>
      <c r="AMY1" s="550"/>
      <c r="AMZ1" s="550"/>
      <c r="ANA1" s="550"/>
      <c r="ANB1" s="550"/>
      <c r="ANC1" s="550"/>
      <c r="AND1" s="550"/>
      <c r="ANE1" s="550"/>
      <c r="ANF1" s="550"/>
      <c r="ANG1" s="550"/>
      <c r="ANH1" s="550"/>
      <c r="ANI1" s="550"/>
      <c r="ANJ1" s="550"/>
      <c r="ANK1" s="550"/>
      <c r="ANL1" s="550"/>
      <c r="ANM1" s="550"/>
      <c r="ANN1" s="550"/>
      <c r="ANO1" s="550"/>
      <c r="ANP1" s="550"/>
      <c r="ANQ1" s="550"/>
      <c r="ANR1" s="550"/>
      <c r="ANS1" s="550"/>
      <c r="ANT1" s="550"/>
      <c r="ANU1" s="550"/>
      <c r="ANV1" s="550"/>
      <c r="ANW1" s="550"/>
      <c r="ANX1" s="550"/>
      <c r="ANY1" s="550"/>
      <c r="ANZ1" s="550"/>
      <c r="AOA1" s="550"/>
      <c r="AOB1" s="550"/>
      <c r="AOC1" s="550"/>
      <c r="AOD1" s="550"/>
      <c r="AOE1" s="550"/>
      <c r="AOF1" s="550"/>
      <c r="AOG1" s="550"/>
      <c r="AOH1" s="550"/>
      <c r="AOI1" s="550"/>
      <c r="AOJ1" s="550"/>
      <c r="AOK1" s="550"/>
      <c r="AOL1" s="550"/>
      <c r="AOM1" s="550"/>
      <c r="AON1" s="550"/>
      <c r="AOO1" s="550"/>
      <c r="AOP1" s="550"/>
      <c r="AOQ1" s="550"/>
      <c r="AOR1" s="550"/>
      <c r="AOS1" s="550"/>
      <c r="AOT1" s="550"/>
      <c r="AOU1" s="550"/>
      <c r="AOV1" s="550"/>
      <c r="AOW1" s="550"/>
      <c r="AOX1" s="550"/>
      <c r="AOY1" s="550"/>
      <c r="AOZ1" s="550"/>
      <c r="APA1" s="550"/>
      <c r="APB1" s="550"/>
      <c r="APC1" s="550"/>
      <c r="APD1" s="550"/>
      <c r="APE1" s="550"/>
      <c r="APF1" s="550"/>
      <c r="APG1" s="550"/>
      <c r="APH1" s="550"/>
      <c r="API1" s="550"/>
      <c r="APJ1" s="550"/>
      <c r="APK1" s="550"/>
      <c r="APL1" s="550"/>
      <c r="APM1" s="550"/>
      <c r="APN1" s="550"/>
      <c r="APO1" s="550"/>
      <c r="APP1" s="550"/>
      <c r="APQ1" s="550"/>
      <c r="APR1" s="550"/>
      <c r="APS1" s="550"/>
      <c r="APT1" s="550"/>
      <c r="APU1" s="550"/>
      <c r="APV1" s="550"/>
      <c r="APW1" s="550"/>
      <c r="APX1" s="550"/>
      <c r="APY1" s="550"/>
      <c r="APZ1" s="550"/>
      <c r="AQA1" s="550"/>
      <c r="AQB1" s="550"/>
      <c r="AQC1" s="550"/>
      <c r="AQD1" s="550"/>
      <c r="AQE1" s="550"/>
      <c r="AQF1" s="550"/>
      <c r="AQG1" s="550"/>
      <c r="AQH1" s="550"/>
      <c r="AQI1" s="550"/>
      <c r="AQJ1" s="550"/>
      <c r="AQK1" s="550"/>
      <c r="AQL1" s="550"/>
      <c r="AQM1" s="550"/>
      <c r="AQN1" s="550"/>
      <c r="AQO1" s="550"/>
      <c r="AQP1" s="550"/>
      <c r="AQQ1" s="550"/>
      <c r="AQR1" s="550"/>
      <c r="AQS1" s="550"/>
      <c r="AQT1" s="550"/>
      <c r="AQU1" s="550"/>
      <c r="AQV1" s="550"/>
      <c r="AQW1" s="550"/>
      <c r="AQX1" s="550"/>
      <c r="AQY1" s="550"/>
      <c r="AQZ1" s="550"/>
      <c r="ARA1" s="550"/>
      <c r="ARB1" s="550"/>
      <c r="ARC1" s="550"/>
      <c r="ARD1" s="550"/>
      <c r="ARE1" s="550"/>
    </row>
    <row r="2" spans="1:1149" ht="18" customHeight="1">
      <c r="D2" s="419" t="s">
        <v>130</v>
      </c>
      <c r="E2" s="1009" t="str">
        <f>IF(①入力シート!D11="","",①入力シート!D11)</f>
        <v/>
      </c>
      <c r="F2" s="101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50"/>
      <c r="DK2" s="550"/>
      <c r="DL2" s="550"/>
      <c r="DM2" s="550"/>
      <c r="DN2" s="550"/>
      <c r="DO2" s="550"/>
      <c r="DP2" s="550"/>
      <c r="DQ2" s="550"/>
      <c r="DR2" s="550"/>
      <c r="DS2" s="550"/>
      <c r="DT2" s="550"/>
      <c r="DU2" s="550"/>
      <c r="DV2" s="550"/>
      <c r="DW2" s="550"/>
      <c r="DX2" s="550"/>
      <c r="DY2" s="550"/>
      <c r="DZ2" s="550"/>
      <c r="EA2" s="550"/>
      <c r="EB2" s="550"/>
      <c r="EC2" s="550"/>
      <c r="ED2" s="550"/>
      <c r="EE2" s="550"/>
      <c r="EF2" s="550"/>
      <c r="EG2" s="550"/>
      <c r="EH2" s="550"/>
      <c r="EI2" s="550"/>
      <c r="EJ2" s="550"/>
      <c r="EK2" s="550"/>
      <c r="EL2" s="550"/>
      <c r="EM2" s="550"/>
      <c r="EN2" s="550"/>
      <c r="EO2" s="550"/>
      <c r="EP2" s="550"/>
      <c r="EQ2" s="550"/>
      <c r="ER2" s="550"/>
      <c r="ES2" s="550"/>
      <c r="ET2" s="550"/>
      <c r="EU2" s="550"/>
      <c r="EV2" s="550"/>
      <c r="EW2" s="550"/>
      <c r="EX2" s="550"/>
      <c r="EY2" s="550"/>
      <c r="EZ2" s="550"/>
      <c r="FA2" s="550"/>
      <c r="FB2" s="550"/>
      <c r="FC2" s="550"/>
      <c r="FD2" s="550"/>
      <c r="FE2" s="550"/>
      <c r="FF2" s="550"/>
      <c r="FG2" s="550"/>
      <c r="FH2" s="550"/>
      <c r="FI2" s="550"/>
      <c r="FJ2" s="550"/>
      <c r="FK2" s="550"/>
      <c r="FL2" s="550"/>
      <c r="FM2" s="550"/>
      <c r="FN2" s="550"/>
      <c r="FO2" s="550"/>
      <c r="FP2" s="550"/>
      <c r="FQ2" s="550"/>
      <c r="FR2" s="550"/>
      <c r="FS2" s="550"/>
      <c r="FT2" s="550"/>
      <c r="FU2" s="550"/>
      <c r="FV2" s="550"/>
      <c r="FW2" s="550"/>
      <c r="FX2" s="550"/>
      <c r="FY2" s="550"/>
      <c r="FZ2" s="550"/>
      <c r="GA2" s="550"/>
      <c r="GB2" s="550"/>
      <c r="GC2" s="550"/>
      <c r="GD2" s="550"/>
      <c r="GE2" s="550"/>
      <c r="GF2" s="550"/>
      <c r="GG2" s="550"/>
      <c r="GH2" s="550"/>
      <c r="GI2" s="550"/>
      <c r="GJ2" s="550"/>
      <c r="GK2" s="550"/>
      <c r="GL2" s="550"/>
      <c r="GM2" s="550"/>
      <c r="GN2" s="550"/>
      <c r="GO2" s="550"/>
      <c r="GP2" s="550"/>
      <c r="GQ2" s="550"/>
      <c r="GR2" s="550"/>
      <c r="GS2" s="550"/>
      <c r="GT2" s="550"/>
      <c r="GU2" s="550"/>
      <c r="GV2" s="550"/>
      <c r="GW2" s="550"/>
      <c r="GX2" s="550"/>
      <c r="GY2" s="550"/>
      <c r="GZ2" s="550"/>
      <c r="HA2" s="550"/>
      <c r="HB2" s="550"/>
      <c r="HC2" s="550"/>
      <c r="HD2" s="550"/>
      <c r="HE2" s="550"/>
      <c r="HF2" s="550"/>
      <c r="HG2" s="550"/>
      <c r="HH2" s="550"/>
      <c r="HI2" s="550"/>
      <c r="HJ2" s="550"/>
      <c r="HK2" s="550"/>
      <c r="HL2" s="550"/>
      <c r="HM2" s="550"/>
      <c r="HN2" s="550"/>
      <c r="HO2" s="550"/>
      <c r="HP2" s="550"/>
      <c r="HQ2" s="550"/>
      <c r="HR2" s="550"/>
      <c r="HS2" s="550"/>
      <c r="HT2" s="550"/>
      <c r="HU2" s="550"/>
      <c r="HV2" s="550"/>
      <c r="HW2" s="550"/>
      <c r="HX2" s="550"/>
      <c r="HY2" s="550"/>
      <c r="HZ2" s="550"/>
      <c r="IA2" s="550"/>
      <c r="IB2" s="550"/>
      <c r="IC2" s="550"/>
      <c r="ID2" s="550"/>
      <c r="IE2" s="550"/>
      <c r="IF2" s="550"/>
      <c r="IG2" s="550"/>
      <c r="IH2" s="550"/>
      <c r="II2" s="550"/>
      <c r="IJ2" s="550"/>
      <c r="IK2" s="550"/>
      <c r="IL2" s="550"/>
      <c r="IM2" s="550"/>
      <c r="IN2" s="550"/>
      <c r="IO2" s="550"/>
      <c r="IP2" s="550"/>
      <c r="IQ2" s="550"/>
      <c r="IR2" s="550"/>
      <c r="IS2" s="550"/>
      <c r="IT2" s="550"/>
      <c r="IU2" s="550"/>
      <c r="IV2" s="550"/>
      <c r="IW2" s="550"/>
      <c r="IX2" s="550"/>
      <c r="IY2" s="550"/>
      <c r="IZ2" s="550"/>
      <c r="JA2" s="550"/>
      <c r="JB2" s="550"/>
      <c r="JC2" s="550"/>
      <c r="JD2" s="550"/>
      <c r="JE2" s="550"/>
      <c r="JF2" s="550"/>
      <c r="JG2" s="550"/>
      <c r="JH2" s="550"/>
      <c r="JI2" s="550"/>
      <c r="JJ2" s="550"/>
      <c r="JK2" s="550"/>
      <c r="JL2" s="550"/>
      <c r="JM2" s="550"/>
      <c r="JN2" s="550"/>
      <c r="JO2" s="550"/>
      <c r="JP2" s="550"/>
      <c r="JQ2" s="550"/>
      <c r="JR2" s="550"/>
      <c r="JS2" s="550"/>
      <c r="JT2" s="550"/>
      <c r="JU2" s="550"/>
      <c r="JV2" s="550"/>
      <c r="JW2" s="550"/>
      <c r="JX2" s="550"/>
      <c r="JY2" s="550"/>
      <c r="JZ2" s="550"/>
      <c r="KA2" s="550"/>
      <c r="KB2" s="550"/>
      <c r="KC2" s="550"/>
      <c r="KD2" s="550"/>
      <c r="KE2" s="550"/>
      <c r="KF2" s="550"/>
      <c r="KG2" s="550"/>
      <c r="KH2" s="550"/>
      <c r="KI2" s="550"/>
      <c r="KJ2" s="550"/>
      <c r="KK2" s="550"/>
      <c r="KL2" s="550"/>
      <c r="KM2" s="550"/>
      <c r="KN2" s="550"/>
      <c r="KO2" s="550"/>
      <c r="KP2" s="550"/>
      <c r="KQ2" s="550"/>
      <c r="KR2" s="550"/>
      <c r="KS2" s="550"/>
      <c r="KT2" s="550"/>
      <c r="KU2" s="550"/>
      <c r="KV2" s="550"/>
      <c r="KW2" s="550"/>
      <c r="KX2" s="550"/>
      <c r="KY2" s="550"/>
      <c r="KZ2" s="550"/>
      <c r="LA2" s="550"/>
      <c r="LB2" s="550"/>
      <c r="LC2" s="550"/>
      <c r="LD2" s="550"/>
      <c r="LE2" s="550"/>
      <c r="LF2" s="550"/>
      <c r="LG2" s="550"/>
      <c r="LH2" s="550"/>
      <c r="LI2" s="550"/>
      <c r="LJ2" s="550"/>
      <c r="LK2" s="550"/>
      <c r="LL2" s="550"/>
      <c r="LM2" s="550"/>
      <c r="LN2" s="550"/>
      <c r="LO2" s="550"/>
      <c r="LP2" s="550"/>
      <c r="LQ2" s="550"/>
      <c r="LR2" s="550"/>
      <c r="LS2" s="550"/>
      <c r="LT2" s="550"/>
      <c r="LU2" s="550"/>
      <c r="LV2" s="550"/>
      <c r="LW2" s="550"/>
      <c r="LX2" s="550"/>
      <c r="LY2" s="550"/>
      <c r="LZ2" s="550"/>
      <c r="MA2" s="550"/>
      <c r="MB2" s="550"/>
      <c r="MC2" s="550"/>
      <c r="MD2" s="550"/>
      <c r="ME2" s="550"/>
      <c r="MF2" s="550"/>
      <c r="MG2" s="550"/>
      <c r="MH2" s="550"/>
      <c r="MI2" s="550"/>
      <c r="MJ2" s="550"/>
      <c r="MK2" s="550"/>
      <c r="ML2" s="550"/>
      <c r="MM2" s="550"/>
      <c r="MN2" s="550"/>
      <c r="MO2" s="550"/>
      <c r="MP2" s="550"/>
      <c r="MQ2" s="550"/>
      <c r="MR2" s="550"/>
      <c r="MS2" s="550"/>
      <c r="MT2" s="550"/>
      <c r="MU2" s="550"/>
      <c r="MV2" s="550"/>
      <c r="MW2" s="550"/>
      <c r="MX2" s="550"/>
      <c r="MY2" s="550"/>
      <c r="MZ2" s="550"/>
      <c r="NA2" s="550"/>
      <c r="NB2" s="550"/>
      <c r="NC2" s="550"/>
      <c r="ND2" s="550"/>
      <c r="NE2" s="550"/>
      <c r="NF2" s="550"/>
      <c r="NG2" s="550"/>
      <c r="NH2" s="550"/>
      <c r="NI2" s="550"/>
      <c r="NJ2" s="550"/>
      <c r="NK2" s="550"/>
      <c r="NL2" s="550"/>
      <c r="NM2" s="550"/>
      <c r="NN2" s="550"/>
      <c r="NO2" s="550"/>
      <c r="NP2" s="550"/>
      <c r="NQ2" s="550"/>
      <c r="NR2" s="550"/>
      <c r="NS2" s="550"/>
      <c r="NT2" s="550"/>
      <c r="NU2" s="550"/>
      <c r="NV2" s="550"/>
      <c r="NW2" s="550"/>
      <c r="NX2" s="550"/>
      <c r="NY2" s="550"/>
      <c r="NZ2" s="550"/>
      <c r="OA2" s="550"/>
      <c r="OB2" s="550"/>
      <c r="OC2" s="550"/>
      <c r="OD2" s="550"/>
      <c r="OE2" s="550"/>
      <c r="OF2" s="550"/>
      <c r="OG2" s="550"/>
      <c r="OH2" s="550"/>
      <c r="OI2" s="550"/>
      <c r="OJ2" s="550"/>
      <c r="OK2" s="550"/>
      <c r="OL2" s="550"/>
      <c r="OM2" s="550"/>
      <c r="ON2" s="550"/>
      <c r="OO2" s="550"/>
      <c r="OP2" s="550"/>
      <c r="OQ2" s="550"/>
      <c r="OR2" s="550"/>
      <c r="OS2" s="550"/>
      <c r="OT2" s="550"/>
      <c r="OU2" s="550"/>
      <c r="OV2" s="550"/>
      <c r="OW2" s="550"/>
      <c r="OX2" s="550"/>
      <c r="OY2" s="550"/>
      <c r="OZ2" s="550"/>
      <c r="PA2" s="550"/>
      <c r="PB2" s="550"/>
      <c r="PC2" s="550"/>
      <c r="PD2" s="550"/>
      <c r="PE2" s="550"/>
      <c r="PF2" s="550"/>
      <c r="PG2" s="550"/>
      <c r="PH2" s="550"/>
      <c r="PI2" s="550"/>
      <c r="PJ2" s="550"/>
      <c r="PK2" s="550"/>
      <c r="PL2" s="550"/>
      <c r="PM2" s="550"/>
      <c r="PN2" s="550"/>
      <c r="PO2" s="550"/>
      <c r="PP2" s="550"/>
      <c r="PQ2" s="550"/>
      <c r="PR2" s="550"/>
      <c r="PS2" s="550"/>
      <c r="PT2" s="550"/>
      <c r="PU2" s="550"/>
      <c r="PV2" s="550"/>
      <c r="PW2" s="550"/>
      <c r="PX2" s="550"/>
      <c r="PY2" s="550"/>
      <c r="PZ2" s="550"/>
      <c r="QA2" s="550"/>
      <c r="QB2" s="550"/>
      <c r="QC2" s="550"/>
      <c r="QD2" s="550"/>
      <c r="QE2" s="550"/>
      <c r="QF2" s="550"/>
      <c r="QG2" s="550"/>
      <c r="QH2" s="550"/>
      <c r="QI2" s="550"/>
      <c r="QJ2" s="550"/>
      <c r="QK2" s="550"/>
      <c r="QL2" s="550"/>
      <c r="QM2" s="550"/>
      <c r="QN2" s="550"/>
      <c r="QO2" s="550"/>
      <c r="QP2" s="550"/>
      <c r="QQ2" s="550"/>
      <c r="QR2" s="550"/>
      <c r="QS2" s="550"/>
      <c r="QT2" s="550"/>
      <c r="QU2" s="550"/>
      <c r="QV2" s="550"/>
      <c r="QW2" s="550"/>
      <c r="QX2" s="550"/>
      <c r="QY2" s="550"/>
      <c r="QZ2" s="550"/>
      <c r="RA2" s="550"/>
      <c r="RB2" s="550"/>
      <c r="RC2" s="550"/>
      <c r="RD2" s="550"/>
      <c r="RE2" s="550"/>
      <c r="RF2" s="550"/>
      <c r="RG2" s="550"/>
      <c r="RH2" s="550"/>
      <c r="RI2" s="550"/>
      <c r="RJ2" s="550"/>
      <c r="RK2" s="550"/>
      <c r="RL2" s="550"/>
      <c r="RM2" s="550"/>
      <c r="RN2" s="550"/>
      <c r="RO2" s="550"/>
      <c r="RP2" s="550"/>
      <c r="RQ2" s="550"/>
      <c r="RR2" s="550"/>
      <c r="RS2" s="550"/>
      <c r="RT2" s="550"/>
      <c r="RU2" s="550"/>
      <c r="RV2" s="550"/>
      <c r="RW2" s="550"/>
      <c r="RX2" s="550"/>
      <c r="RY2" s="550"/>
      <c r="RZ2" s="550"/>
      <c r="SA2" s="550"/>
      <c r="SB2" s="550"/>
      <c r="SC2" s="550"/>
      <c r="SD2" s="550"/>
      <c r="SE2" s="550"/>
      <c r="SF2" s="550"/>
      <c r="SG2" s="550"/>
      <c r="SH2" s="550"/>
      <c r="SI2" s="550"/>
      <c r="SJ2" s="550"/>
      <c r="SK2" s="550"/>
      <c r="SL2" s="550"/>
      <c r="SM2" s="550"/>
      <c r="SN2" s="550"/>
      <c r="SO2" s="550"/>
      <c r="SP2" s="550"/>
      <c r="SQ2" s="550"/>
      <c r="SR2" s="550"/>
      <c r="SS2" s="550"/>
      <c r="ST2" s="550"/>
      <c r="SU2" s="550"/>
      <c r="SV2" s="550"/>
      <c r="SW2" s="550"/>
      <c r="SX2" s="550"/>
      <c r="SY2" s="550"/>
      <c r="SZ2" s="550"/>
      <c r="TA2" s="550"/>
      <c r="TB2" s="550"/>
      <c r="TC2" s="550"/>
      <c r="TD2" s="550"/>
      <c r="TE2" s="550"/>
      <c r="TF2" s="550"/>
      <c r="TG2" s="550"/>
      <c r="TH2" s="550"/>
      <c r="TI2" s="550"/>
      <c r="TJ2" s="550"/>
      <c r="TK2" s="550"/>
      <c r="TL2" s="550"/>
      <c r="TM2" s="550"/>
      <c r="TN2" s="550"/>
      <c r="TO2" s="550"/>
      <c r="TP2" s="550"/>
      <c r="TQ2" s="550"/>
      <c r="TR2" s="550"/>
      <c r="TS2" s="550"/>
      <c r="TT2" s="550"/>
      <c r="TU2" s="550"/>
      <c r="TV2" s="550"/>
      <c r="TW2" s="550"/>
      <c r="TX2" s="550"/>
      <c r="TY2" s="550"/>
      <c r="TZ2" s="550"/>
      <c r="UA2" s="550"/>
      <c r="UB2" s="550"/>
      <c r="UC2" s="550"/>
      <c r="UD2" s="550"/>
      <c r="UE2" s="550"/>
      <c r="UF2" s="550"/>
      <c r="UG2" s="550"/>
      <c r="UH2" s="550"/>
      <c r="UI2" s="550"/>
      <c r="UJ2" s="550"/>
      <c r="UK2" s="550"/>
      <c r="UL2" s="550"/>
      <c r="UM2" s="550"/>
      <c r="UN2" s="550"/>
      <c r="UO2" s="550"/>
      <c r="UP2" s="550"/>
      <c r="UQ2" s="550"/>
      <c r="UR2" s="550"/>
      <c r="US2" s="550"/>
      <c r="UT2" s="550"/>
      <c r="UU2" s="550"/>
      <c r="UV2" s="550"/>
      <c r="UW2" s="550"/>
      <c r="UX2" s="550"/>
      <c r="UY2" s="550"/>
      <c r="UZ2" s="550"/>
      <c r="VA2" s="550"/>
      <c r="VB2" s="550"/>
      <c r="VC2" s="550"/>
      <c r="VD2" s="550"/>
      <c r="VE2" s="550"/>
      <c r="VF2" s="550"/>
      <c r="VG2" s="550"/>
      <c r="VH2" s="550"/>
      <c r="VI2" s="550"/>
      <c r="VJ2" s="550"/>
      <c r="VK2" s="550"/>
      <c r="VL2" s="550"/>
      <c r="VM2" s="550"/>
      <c r="VN2" s="550"/>
      <c r="VO2" s="550"/>
      <c r="VP2" s="550"/>
      <c r="VQ2" s="550"/>
      <c r="VR2" s="550"/>
      <c r="VS2" s="550"/>
      <c r="VT2" s="550"/>
      <c r="VU2" s="550"/>
      <c r="VV2" s="550"/>
      <c r="VW2" s="550"/>
      <c r="VX2" s="550"/>
      <c r="VY2" s="550"/>
      <c r="VZ2" s="550"/>
      <c r="WA2" s="550"/>
      <c r="WB2" s="550"/>
      <c r="WC2" s="550"/>
      <c r="WD2" s="550"/>
      <c r="WE2" s="550"/>
      <c r="WF2" s="550"/>
      <c r="WG2" s="550"/>
      <c r="WH2" s="550"/>
      <c r="WI2" s="550"/>
      <c r="WJ2" s="550"/>
      <c r="WK2" s="550"/>
      <c r="WL2" s="550"/>
      <c r="WM2" s="550"/>
      <c r="WN2" s="550"/>
      <c r="WO2" s="550"/>
      <c r="WP2" s="550"/>
      <c r="WQ2" s="550"/>
      <c r="WR2" s="550"/>
      <c r="WS2" s="550"/>
      <c r="WT2" s="550"/>
      <c r="WU2" s="550"/>
      <c r="WV2" s="550"/>
      <c r="WW2" s="550"/>
      <c r="WX2" s="550"/>
      <c r="WY2" s="550"/>
      <c r="WZ2" s="550"/>
      <c r="XA2" s="550"/>
      <c r="XB2" s="550"/>
      <c r="XC2" s="550"/>
      <c r="XD2" s="550"/>
      <c r="XE2" s="550"/>
      <c r="XF2" s="550"/>
      <c r="XG2" s="550"/>
      <c r="XH2" s="550"/>
      <c r="XI2" s="550"/>
      <c r="XJ2" s="550"/>
      <c r="XK2" s="550"/>
      <c r="XL2" s="550"/>
      <c r="XM2" s="550"/>
      <c r="XN2" s="550"/>
      <c r="XO2" s="550"/>
      <c r="XP2" s="550"/>
      <c r="XQ2" s="550"/>
      <c r="XR2" s="550"/>
      <c r="XS2" s="550"/>
      <c r="XT2" s="550"/>
      <c r="XU2" s="550"/>
      <c r="XV2" s="550"/>
      <c r="XW2" s="550"/>
      <c r="XX2" s="550"/>
      <c r="XY2" s="550"/>
      <c r="XZ2" s="550"/>
      <c r="YA2" s="550"/>
      <c r="YB2" s="550"/>
      <c r="YC2" s="550"/>
      <c r="YD2" s="550"/>
      <c r="YE2" s="550"/>
      <c r="YF2" s="550"/>
      <c r="YG2" s="550"/>
      <c r="YH2" s="550"/>
      <c r="YI2" s="550"/>
      <c r="YJ2" s="550"/>
      <c r="YK2" s="550"/>
      <c r="YL2" s="550"/>
      <c r="YM2" s="550"/>
      <c r="YN2" s="550"/>
      <c r="YO2" s="550"/>
      <c r="YP2" s="550"/>
      <c r="YQ2" s="550"/>
      <c r="YR2" s="550"/>
      <c r="YS2" s="550"/>
      <c r="YT2" s="550"/>
      <c r="YU2" s="550"/>
      <c r="YV2" s="550"/>
      <c r="YW2" s="550"/>
      <c r="YX2" s="550"/>
      <c r="YY2" s="550"/>
      <c r="YZ2" s="550"/>
      <c r="ZA2" s="550"/>
      <c r="ZB2" s="550"/>
      <c r="ZC2" s="550"/>
      <c r="ZD2" s="550"/>
      <c r="ZE2" s="550"/>
      <c r="ZF2" s="550"/>
      <c r="ZG2" s="550"/>
      <c r="ZH2" s="550"/>
      <c r="ZI2" s="550"/>
      <c r="ZJ2" s="550"/>
      <c r="ZK2" s="550"/>
      <c r="ZL2" s="550"/>
      <c r="ZM2" s="550"/>
      <c r="ZN2" s="550"/>
      <c r="ZO2" s="550"/>
      <c r="ZP2" s="550"/>
      <c r="ZQ2" s="550"/>
      <c r="ZR2" s="550"/>
      <c r="ZS2" s="550"/>
      <c r="ZT2" s="550"/>
      <c r="ZU2" s="550"/>
      <c r="ZV2" s="550"/>
      <c r="ZW2" s="550"/>
      <c r="ZX2" s="550"/>
      <c r="ZY2" s="550"/>
      <c r="ZZ2" s="550"/>
      <c r="AAA2" s="550"/>
      <c r="AAB2" s="550"/>
      <c r="AAC2" s="550"/>
      <c r="AAD2" s="550"/>
      <c r="AAE2" s="550"/>
      <c r="AAF2" s="550"/>
      <c r="AAG2" s="550"/>
      <c r="AAH2" s="550"/>
      <c r="AAI2" s="550"/>
      <c r="AAJ2" s="550"/>
      <c r="AAK2" s="550"/>
      <c r="AAL2" s="550"/>
      <c r="AAM2" s="550"/>
      <c r="AAN2" s="550"/>
      <c r="AAO2" s="550"/>
      <c r="AAP2" s="550"/>
      <c r="AAQ2" s="550"/>
      <c r="AAR2" s="550"/>
      <c r="AAS2" s="550"/>
      <c r="AAT2" s="550"/>
      <c r="AAU2" s="550"/>
      <c r="AAV2" s="550"/>
      <c r="AAW2" s="550"/>
      <c r="AAX2" s="550"/>
      <c r="AAY2" s="550"/>
      <c r="AAZ2" s="550"/>
      <c r="ABA2" s="550"/>
      <c r="ABB2" s="550"/>
      <c r="ABC2" s="550"/>
      <c r="ABD2" s="550"/>
      <c r="ABE2" s="550"/>
      <c r="ABF2" s="550"/>
      <c r="ABG2" s="550"/>
      <c r="ABH2" s="550"/>
      <c r="ABI2" s="550"/>
      <c r="ABJ2" s="550"/>
      <c r="ABK2" s="550"/>
      <c r="ABL2" s="550"/>
      <c r="ABM2" s="550"/>
      <c r="ABN2" s="550"/>
      <c r="ABO2" s="550"/>
      <c r="ABP2" s="550"/>
      <c r="ABQ2" s="550"/>
      <c r="ABR2" s="550"/>
      <c r="ABS2" s="550"/>
      <c r="ABT2" s="550"/>
      <c r="ABU2" s="550"/>
      <c r="ABV2" s="550"/>
      <c r="ABW2" s="550"/>
      <c r="ABX2" s="550"/>
      <c r="ABY2" s="550"/>
      <c r="ABZ2" s="550"/>
      <c r="ACA2" s="550"/>
      <c r="ACB2" s="550"/>
      <c r="ACC2" s="550"/>
      <c r="ACD2" s="550"/>
      <c r="ACE2" s="550"/>
      <c r="ACF2" s="550"/>
      <c r="ACG2" s="550"/>
      <c r="ACH2" s="550"/>
      <c r="ACI2" s="550"/>
      <c r="ACJ2" s="550"/>
      <c r="ACK2" s="550"/>
      <c r="ACL2" s="550"/>
      <c r="ACM2" s="550"/>
      <c r="ACN2" s="550"/>
      <c r="ACO2" s="550"/>
      <c r="ACP2" s="550"/>
      <c r="ACQ2" s="550"/>
      <c r="ACR2" s="550"/>
      <c r="ACS2" s="550"/>
      <c r="ACT2" s="550"/>
      <c r="ACU2" s="550"/>
      <c r="ACV2" s="550"/>
      <c r="ACW2" s="550"/>
      <c r="ACX2" s="550"/>
      <c r="ACY2" s="550"/>
      <c r="ACZ2" s="550"/>
      <c r="ADA2" s="550"/>
      <c r="ADB2" s="550"/>
      <c r="ADC2" s="550"/>
      <c r="ADD2" s="550"/>
      <c r="ADE2" s="550"/>
      <c r="ADF2" s="550"/>
      <c r="ADG2" s="550"/>
      <c r="ADH2" s="550"/>
      <c r="ADI2" s="550"/>
      <c r="ADJ2" s="550"/>
      <c r="ADK2" s="550"/>
      <c r="ADL2" s="550"/>
      <c r="ADM2" s="550"/>
      <c r="ADN2" s="550"/>
      <c r="ADO2" s="550"/>
      <c r="ADP2" s="550"/>
      <c r="ADQ2" s="550"/>
      <c r="ADR2" s="550"/>
      <c r="ADS2" s="550"/>
      <c r="ADT2" s="550"/>
      <c r="ADU2" s="550"/>
      <c r="ADV2" s="550"/>
      <c r="ADW2" s="550"/>
      <c r="ADX2" s="550"/>
      <c r="ADY2" s="550"/>
      <c r="ADZ2" s="550"/>
      <c r="AEA2" s="550"/>
      <c r="AEB2" s="550"/>
      <c r="AEC2" s="550"/>
      <c r="AED2" s="550"/>
      <c r="AEE2" s="550"/>
      <c r="AEF2" s="550"/>
      <c r="AEG2" s="550"/>
      <c r="AEH2" s="550"/>
      <c r="AEI2" s="550"/>
      <c r="AEJ2" s="550"/>
      <c r="AEK2" s="550"/>
      <c r="AEL2" s="550"/>
      <c r="AEM2" s="550"/>
      <c r="AEN2" s="550"/>
      <c r="AEO2" s="550"/>
      <c r="AEP2" s="550"/>
      <c r="AEQ2" s="550"/>
      <c r="AER2" s="550"/>
      <c r="AES2" s="550"/>
      <c r="AET2" s="550"/>
      <c r="AEU2" s="550"/>
      <c r="AEV2" s="550"/>
      <c r="AEW2" s="550"/>
      <c r="AEX2" s="550"/>
      <c r="AEY2" s="550"/>
      <c r="AEZ2" s="550"/>
      <c r="AFA2" s="550"/>
      <c r="AFB2" s="550"/>
      <c r="AFC2" s="550"/>
      <c r="AFD2" s="550"/>
      <c r="AFE2" s="550"/>
      <c r="AFF2" s="550"/>
      <c r="AFG2" s="550"/>
      <c r="AFH2" s="550"/>
      <c r="AFI2" s="550"/>
      <c r="AFJ2" s="550"/>
      <c r="AFK2" s="550"/>
      <c r="AFL2" s="550"/>
      <c r="AFM2" s="550"/>
      <c r="AFN2" s="550"/>
      <c r="AFO2" s="550"/>
      <c r="AFP2" s="550"/>
      <c r="AFQ2" s="550"/>
      <c r="AFR2" s="550"/>
      <c r="AFS2" s="550"/>
      <c r="AFT2" s="550"/>
      <c r="AFU2" s="550"/>
      <c r="AFV2" s="550"/>
      <c r="AFW2" s="550"/>
      <c r="AFX2" s="550"/>
      <c r="AFY2" s="550"/>
      <c r="AFZ2" s="550"/>
      <c r="AGA2" s="550"/>
      <c r="AGB2" s="550"/>
      <c r="AGC2" s="550"/>
      <c r="AGD2" s="550"/>
      <c r="AGE2" s="550"/>
      <c r="AGF2" s="550"/>
      <c r="AGG2" s="550"/>
      <c r="AGH2" s="550"/>
      <c r="AGI2" s="550"/>
      <c r="AGJ2" s="550"/>
      <c r="AGK2" s="550"/>
      <c r="AGL2" s="550"/>
      <c r="AGM2" s="550"/>
      <c r="AGN2" s="550"/>
      <c r="AGO2" s="550"/>
      <c r="AGP2" s="550"/>
      <c r="AGQ2" s="550"/>
      <c r="AGR2" s="550"/>
      <c r="AGS2" s="550"/>
      <c r="AGT2" s="550"/>
      <c r="AGU2" s="550"/>
      <c r="AGV2" s="550"/>
      <c r="AGW2" s="550"/>
      <c r="AGX2" s="550"/>
      <c r="AGY2" s="550"/>
      <c r="AGZ2" s="550"/>
      <c r="AHA2" s="550"/>
      <c r="AHB2" s="550"/>
      <c r="AHC2" s="550"/>
      <c r="AHD2" s="550"/>
      <c r="AHE2" s="550"/>
      <c r="AHF2" s="550"/>
      <c r="AHG2" s="550"/>
      <c r="AHH2" s="550"/>
      <c r="AHI2" s="550"/>
      <c r="AHJ2" s="550"/>
      <c r="AHK2" s="550"/>
      <c r="AHL2" s="550"/>
      <c r="AHM2" s="550"/>
      <c r="AHN2" s="550"/>
      <c r="AHO2" s="550"/>
      <c r="AHP2" s="550"/>
      <c r="AHQ2" s="550"/>
      <c r="AHR2" s="550"/>
      <c r="AHS2" s="550"/>
      <c r="AHT2" s="550"/>
      <c r="AHU2" s="550"/>
      <c r="AHV2" s="550"/>
      <c r="AHW2" s="550"/>
      <c r="AHX2" s="550"/>
      <c r="AHY2" s="550"/>
      <c r="AHZ2" s="550"/>
      <c r="AIA2" s="550"/>
      <c r="AIB2" s="550"/>
      <c r="AIC2" s="550"/>
      <c r="AID2" s="550"/>
      <c r="AIE2" s="550"/>
      <c r="AIF2" s="550"/>
      <c r="AIG2" s="550"/>
      <c r="AIH2" s="550"/>
      <c r="AII2" s="550"/>
      <c r="AIJ2" s="550"/>
      <c r="AIK2" s="550"/>
      <c r="AIL2" s="550"/>
      <c r="AIM2" s="550"/>
      <c r="AIN2" s="550"/>
      <c r="AIO2" s="550"/>
      <c r="AIP2" s="550"/>
      <c r="AIQ2" s="550"/>
      <c r="AIR2" s="550"/>
      <c r="AIS2" s="550"/>
      <c r="AIT2" s="550"/>
      <c r="AIU2" s="550"/>
      <c r="AIV2" s="550"/>
      <c r="AIW2" s="550"/>
      <c r="AIX2" s="550"/>
      <c r="AIY2" s="550"/>
      <c r="AIZ2" s="550"/>
      <c r="AJA2" s="550"/>
      <c r="AJB2" s="550"/>
      <c r="AJC2" s="550"/>
      <c r="AJD2" s="550"/>
      <c r="AJE2" s="550"/>
      <c r="AJF2" s="550"/>
      <c r="AJG2" s="550"/>
      <c r="AJH2" s="550"/>
      <c r="AJI2" s="550"/>
      <c r="AJJ2" s="550"/>
      <c r="AJK2" s="550"/>
      <c r="AJL2" s="550"/>
      <c r="AJM2" s="550"/>
      <c r="AJN2" s="550"/>
      <c r="AJO2" s="550"/>
      <c r="AJP2" s="550"/>
      <c r="AJQ2" s="550"/>
      <c r="AJR2" s="550"/>
      <c r="AJS2" s="550"/>
      <c r="AJT2" s="550"/>
      <c r="AJU2" s="550"/>
      <c r="AJV2" s="550"/>
      <c r="AJW2" s="550"/>
      <c r="AJX2" s="550"/>
      <c r="AJY2" s="550"/>
      <c r="AJZ2" s="550"/>
      <c r="AKA2" s="550"/>
      <c r="AKB2" s="550"/>
      <c r="AKC2" s="550"/>
      <c r="AKD2" s="550"/>
      <c r="AKE2" s="550"/>
      <c r="AKF2" s="550"/>
      <c r="AKG2" s="550"/>
      <c r="AKH2" s="550"/>
      <c r="AKI2" s="550"/>
      <c r="AKJ2" s="550"/>
      <c r="AKK2" s="550"/>
      <c r="AKL2" s="550"/>
      <c r="AKM2" s="550"/>
      <c r="AKN2" s="550"/>
      <c r="AKO2" s="550"/>
      <c r="AKP2" s="550"/>
      <c r="AKQ2" s="550"/>
      <c r="AKR2" s="550"/>
      <c r="AKS2" s="550"/>
      <c r="AKT2" s="550"/>
      <c r="AKU2" s="550"/>
      <c r="AKV2" s="550"/>
      <c r="AKW2" s="550"/>
      <c r="AKX2" s="550"/>
      <c r="AKY2" s="550"/>
      <c r="AKZ2" s="550"/>
      <c r="ALA2" s="550"/>
      <c r="ALB2" s="550"/>
      <c r="ALC2" s="550"/>
      <c r="ALD2" s="550"/>
      <c r="ALE2" s="550"/>
      <c r="ALF2" s="550"/>
      <c r="ALG2" s="550"/>
      <c r="ALH2" s="550"/>
      <c r="ALI2" s="550"/>
      <c r="ALJ2" s="550"/>
      <c r="ALK2" s="550"/>
      <c r="ALL2" s="550"/>
      <c r="ALM2" s="550"/>
      <c r="ALN2" s="550"/>
      <c r="ALO2" s="550"/>
      <c r="ALP2" s="550"/>
      <c r="ALQ2" s="550"/>
      <c r="ALR2" s="550"/>
      <c r="ALS2" s="550"/>
      <c r="ALT2" s="550"/>
      <c r="ALU2" s="550"/>
      <c r="ALV2" s="550"/>
      <c r="ALW2" s="550"/>
      <c r="ALX2" s="550"/>
      <c r="ALY2" s="550"/>
      <c r="ALZ2" s="550"/>
      <c r="AMA2" s="550"/>
      <c r="AMB2" s="550"/>
      <c r="AMC2" s="550"/>
      <c r="AMD2" s="550"/>
      <c r="AME2" s="550"/>
      <c r="AMF2" s="550"/>
      <c r="AMG2" s="550"/>
      <c r="AMH2" s="550"/>
      <c r="AMI2" s="550"/>
      <c r="AMJ2" s="550"/>
      <c r="AMK2" s="550"/>
      <c r="AML2" s="550"/>
      <c r="AMM2" s="550"/>
      <c r="AMN2" s="550"/>
      <c r="AMO2" s="550"/>
      <c r="AMP2" s="550"/>
      <c r="AMQ2" s="550"/>
      <c r="AMR2" s="550"/>
      <c r="AMS2" s="550"/>
      <c r="AMT2" s="550"/>
      <c r="AMU2" s="550"/>
      <c r="AMV2" s="550"/>
      <c r="AMW2" s="550"/>
      <c r="AMX2" s="550"/>
      <c r="AMY2" s="550"/>
      <c r="AMZ2" s="550"/>
      <c r="ANA2" s="550"/>
      <c r="ANB2" s="550"/>
      <c r="ANC2" s="550"/>
      <c r="AND2" s="550"/>
      <c r="ANE2" s="550"/>
      <c r="ANF2" s="550"/>
      <c r="ANG2" s="550"/>
      <c r="ANH2" s="550"/>
      <c r="ANI2" s="550"/>
      <c r="ANJ2" s="550"/>
      <c r="ANK2" s="550"/>
      <c r="ANL2" s="550"/>
      <c r="ANM2" s="550"/>
      <c r="ANN2" s="550"/>
      <c r="ANO2" s="550"/>
      <c r="ANP2" s="550"/>
      <c r="ANQ2" s="550"/>
      <c r="ANR2" s="550"/>
      <c r="ANS2" s="550"/>
      <c r="ANT2" s="550"/>
      <c r="ANU2" s="550"/>
      <c r="ANV2" s="550"/>
      <c r="ANW2" s="550"/>
      <c r="ANX2" s="550"/>
      <c r="ANY2" s="550"/>
      <c r="ANZ2" s="550"/>
      <c r="AOA2" s="550"/>
      <c r="AOB2" s="550"/>
      <c r="AOC2" s="550"/>
      <c r="AOD2" s="550"/>
      <c r="AOE2" s="550"/>
      <c r="AOF2" s="550"/>
      <c r="AOG2" s="550"/>
      <c r="AOH2" s="550"/>
      <c r="AOI2" s="550"/>
      <c r="AOJ2" s="550"/>
      <c r="AOK2" s="550"/>
      <c r="AOL2" s="550"/>
      <c r="AOM2" s="550"/>
      <c r="AON2" s="550"/>
      <c r="AOO2" s="550"/>
      <c r="AOP2" s="550"/>
      <c r="AOQ2" s="550"/>
      <c r="AOR2" s="550"/>
      <c r="AOS2" s="550"/>
      <c r="AOT2" s="550"/>
      <c r="AOU2" s="550"/>
      <c r="AOV2" s="550"/>
      <c r="AOW2" s="550"/>
      <c r="AOX2" s="550"/>
      <c r="AOY2" s="550"/>
      <c r="AOZ2" s="550"/>
      <c r="APA2" s="550"/>
      <c r="APB2" s="550"/>
      <c r="APC2" s="550"/>
      <c r="APD2" s="550"/>
      <c r="APE2" s="550"/>
      <c r="APF2" s="550"/>
      <c r="APG2" s="550"/>
      <c r="APH2" s="550"/>
      <c r="API2" s="550"/>
      <c r="APJ2" s="550"/>
      <c r="APK2" s="550"/>
      <c r="APL2" s="550"/>
      <c r="APM2" s="550"/>
      <c r="APN2" s="550"/>
      <c r="APO2" s="550"/>
      <c r="APP2" s="550"/>
      <c r="APQ2" s="550"/>
      <c r="APR2" s="550"/>
      <c r="APS2" s="550"/>
      <c r="APT2" s="550"/>
      <c r="APU2" s="550"/>
      <c r="APV2" s="550"/>
      <c r="APW2" s="550"/>
      <c r="APX2" s="550"/>
      <c r="APY2" s="550"/>
      <c r="APZ2" s="550"/>
      <c r="AQA2" s="550"/>
      <c r="AQB2" s="550"/>
      <c r="AQC2" s="550"/>
      <c r="AQD2" s="550"/>
      <c r="AQE2" s="550"/>
      <c r="AQF2" s="550"/>
      <c r="AQG2" s="550"/>
      <c r="AQH2" s="550"/>
      <c r="AQI2" s="550"/>
      <c r="AQJ2" s="550"/>
      <c r="AQK2" s="550"/>
      <c r="AQL2" s="550"/>
      <c r="AQM2" s="550"/>
      <c r="AQN2" s="550"/>
      <c r="AQO2" s="550"/>
      <c r="AQP2" s="550"/>
      <c r="AQQ2" s="550"/>
      <c r="AQR2" s="550"/>
      <c r="AQS2" s="550"/>
      <c r="AQT2" s="550"/>
      <c r="AQU2" s="550"/>
      <c r="AQV2" s="550"/>
      <c r="AQW2" s="550"/>
      <c r="AQX2" s="550"/>
      <c r="AQY2" s="550"/>
      <c r="AQZ2" s="550"/>
      <c r="ARA2" s="550"/>
      <c r="ARB2" s="550"/>
      <c r="ARC2" s="550"/>
      <c r="ARD2" s="550"/>
      <c r="ARE2" s="550"/>
    </row>
    <row r="3" spans="1:1149" ht="18" customHeight="1">
      <c r="A3" s="1025" t="s">
        <v>283</v>
      </c>
      <c r="B3" s="1025"/>
      <c r="C3" s="1026"/>
      <c r="D3" s="419" t="s">
        <v>122</v>
      </c>
      <c r="E3" s="1022" t="str">
        <f>IF(①入力シート!D13="","",①入力シート!D13)</f>
        <v/>
      </c>
      <c r="F3" s="1023"/>
      <c r="H3" s="550"/>
      <c r="I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550"/>
      <c r="CD3" s="550"/>
      <c r="CE3" s="550"/>
      <c r="CF3" s="550"/>
      <c r="CG3" s="550"/>
      <c r="CH3" s="550"/>
      <c r="CI3" s="550"/>
      <c r="CJ3" s="550"/>
      <c r="CK3" s="550"/>
      <c r="CL3" s="550"/>
      <c r="CM3" s="550"/>
      <c r="CN3" s="550"/>
      <c r="CO3" s="550"/>
      <c r="CP3" s="550"/>
      <c r="CQ3" s="550"/>
      <c r="CR3" s="550"/>
      <c r="CS3" s="550"/>
      <c r="CT3" s="550"/>
      <c r="CU3" s="550"/>
      <c r="CV3" s="550"/>
      <c r="CW3" s="550"/>
      <c r="CX3" s="550"/>
      <c r="CY3" s="550"/>
      <c r="CZ3" s="550"/>
      <c r="DA3" s="550"/>
      <c r="DB3" s="550"/>
      <c r="DC3" s="550"/>
      <c r="DD3" s="550"/>
      <c r="DE3" s="550"/>
      <c r="DF3" s="550"/>
      <c r="DG3" s="550"/>
      <c r="DH3" s="550"/>
      <c r="DI3" s="550"/>
      <c r="DJ3" s="550"/>
      <c r="DK3" s="550"/>
      <c r="DL3" s="550"/>
      <c r="DM3" s="550"/>
      <c r="DN3" s="550"/>
      <c r="DO3" s="550"/>
      <c r="DP3" s="550"/>
      <c r="DQ3" s="550"/>
      <c r="DR3" s="550"/>
      <c r="DS3" s="550"/>
      <c r="DT3" s="550"/>
      <c r="DU3" s="550"/>
      <c r="DV3" s="550"/>
      <c r="DW3" s="550"/>
      <c r="DX3" s="550"/>
      <c r="DY3" s="550"/>
      <c r="DZ3" s="550"/>
      <c r="EA3" s="550"/>
      <c r="EB3" s="550"/>
      <c r="EC3" s="550"/>
      <c r="ED3" s="550"/>
      <c r="EE3" s="550"/>
      <c r="EF3" s="550"/>
      <c r="EG3" s="550"/>
      <c r="EH3" s="550"/>
      <c r="EI3" s="550"/>
      <c r="EJ3" s="550"/>
      <c r="EK3" s="550"/>
      <c r="EL3" s="550"/>
      <c r="EM3" s="550"/>
      <c r="EN3" s="550"/>
      <c r="EO3" s="550"/>
      <c r="EP3" s="550"/>
      <c r="EQ3" s="550"/>
      <c r="ER3" s="550"/>
      <c r="ES3" s="550"/>
      <c r="ET3" s="550"/>
      <c r="EU3" s="550"/>
      <c r="EV3" s="550"/>
      <c r="EW3" s="550"/>
      <c r="EX3" s="550"/>
      <c r="EY3" s="550"/>
      <c r="EZ3" s="550"/>
      <c r="FA3" s="550"/>
      <c r="FB3" s="550"/>
      <c r="FC3" s="550"/>
      <c r="FD3" s="550"/>
      <c r="FE3" s="550"/>
      <c r="FF3" s="550"/>
      <c r="FG3" s="550"/>
      <c r="FH3" s="550"/>
      <c r="FI3" s="550"/>
      <c r="FJ3" s="550"/>
      <c r="FK3" s="550"/>
      <c r="FL3" s="550"/>
      <c r="FM3" s="550"/>
      <c r="FN3" s="550"/>
      <c r="FO3" s="550"/>
      <c r="FP3" s="550"/>
      <c r="FQ3" s="550"/>
      <c r="FR3" s="550"/>
      <c r="FS3" s="550"/>
      <c r="FT3" s="550"/>
      <c r="FU3" s="550"/>
      <c r="FV3" s="550"/>
      <c r="FW3" s="550"/>
      <c r="FX3" s="550"/>
      <c r="FY3" s="550"/>
      <c r="FZ3" s="550"/>
      <c r="GA3" s="550"/>
      <c r="GB3" s="550"/>
      <c r="GC3" s="550"/>
      <c r="GD3" s="550"/>
      <c r="GE3" s="550"/>
      <c r="GF3" s="550"/>
      <c r="GG3" s="550"/>
      <c r="GH3" s="550"/>
      <c r="GI3" s="550"/>
      <c r="GJ3" s="550"/>
      <c r="GK3" s="550"/>
      <c r="GL3" s="550"/>
      <c r="GM3" s="550"/>
      <c r="GN3" s="550"/>
      <c r="GO3" s="550"/>
      <c r="GP3" s="550"/>
      <c r="GQ3" s="550"/>
      <c r="GR3" s="550"/>
      <c r="GS3" s="550"/>
      <c r="GT3" s="550"/>
      <c r="GU3" s="550"/>
      <c r="GV3" s="550"/>
      <c r="GW3" s="550"/>
      <c r="GX3" s="550"/>
      <c r="GY3" s="550"/>
      <c r="GZ3" s="550"/>
      <c r="HA3" s="550"/>
      <c r="HB3" s="550"/>
      <c r="HC3" s="550"/>
      <c r="HD3" s="550"/>
      <c r="HE3" s="550"/>
      <c r="HF3" s="550"/>
      <c r="HG3" s="550"/>
      <c r="HH3" s="550"/>
      <c r="HI3" s="550"/>
      <c r="HJ3" s="550"/>
      <c r="HK3" s="550"/>
      <c r="HL3" s="550"/>
      <c r="HM3" s="550"/>
      <c r="HN3" s="550"/>
      <c r="HO3" s="550"/>
      <c r="HP3" s="550"/>
      <c r="HQ3" s="550"/>
      <c r="HR3" s="550"/>
      <c r="HS3" s="550"/>
      <c r="HT3" s="550"/>
      <c r="HU3" s="550"/>
      <c r="HV3" s="550"/>
      <c r="HW3" s="550"/>
      <c r="HX3" s="550"/>
      <c r="HY3" s="550"/>
      <c r="HZ3" s="550"/>
      <c r="IA3" s="550"/>
      <c r="IB3" s="550"/>
      <c r="IC3" s="550"/>
      <c r="ID3" s="550"/>
      <c r="IE3" s="550"/>
      <c r="IF3" s="550"/>
      <c r="IG3" s="550"/>
      <c r="IH3" s="550"/>
      <c r="II3" s="550"/>
      <c r="IJ3" s="550"/>
      <c r="IK3" s="550"/>
      <c r="IL3" s="550"/>
      <c r="IM3" s="550"/>
      <c r="IN3" s="550"/>
      <c r="IO3" s="550"/>
      <c r="IP3" s="550"/>
      <c r="IQ3" s="550"/>
      <c r="IR3" s="550"/>
      <c r="IS3" s="550"/>
      <c r="IT3" s="550"/>
      <c r="IU3" s="550"/>
      <c r="IV3" s="550"/>
      <c r="IW3" s="550"/>
      <c r="IX3" s="550"/>
      <c r="IY3" s="550"/>
      <c r="IZ3" s="550"/>
      <c r="JA3" s="550"/>
      <c r="JB3" s="550"/>
      <c r="JC3" s="550"/>
      <c r="JD3" s="550"/>
      <c r="JE3" s="550"/>
      <c r="JF3" s="550"/>
      <c r="JG3" s="550"/>
      <c r="JH3" s="550"/>
      <c r="JI3" s="550"/>
      <c r="JJ3" s="550"/>
      <c r="JK3" s="550"/>
      <c r="JL3" s="550"/>
      <c r="JM3" s="550"/>
      <c r="JN3" s="550"/>
      <c r="JO3" s="550"/>
      <c r="JP3" s="550"/>
      <c r="JQ3" s="550"/>
      <c r="JR3" s="550"/>
      <c r="JS3" s="550"/>
      <c r="JT3" s="550"/>
      <c r="JU3" s="550"/>
      <c r="JV3" s="550"/>
      <c r="JW3" s="550"/>
      <c r="JX3" s="550"/>
      <c r="JY3" s="550"/>
      <c r="JZ3" s="550"/>
      <c r="KA3" s="550"/>
      <c r="KB3" s="550"/>
      <c r="KC3" s="550"/>
      <c r="KD3" s="550"/>
      <c r="KE3" s="550"/>
      <c r="KF3" s="550"/>
      <c r="KG3" s="550"/>
      <c r="KH3" s="550"/>
      <c r="KI3" s="550"/>
      <c r="KJ3" s="550"/>
      <c r="KK3" s="550"/>
      <c r="KL3" s="550"/>
      <c r="KM3" s="550"/>
      <c r="KN3" s="550"/>
      <c r="KO3" s="550"/>
      <c r="KP3" s="550"/>
      <c r="KQ3" s="550"/>
      <c r="KR3" s="550"/>
      <c r="KS3" s="550"/>
      <c r="KT3" s="550"/>
      <c r="KU3" s="550"/>
      <c r="KV3" s="550"/>
      <c r="KW3" s="550"/>
      <c r="KX3" s="550"/>
      <c r="KY3" s="550"/>
      <c r="KZ3" s="550"/>
      <c r="LA3" s="550"/>
      <c r="LB3" s="550"/>
      <c r="LC3" s="550"/>
      <c r="LD3" s="550"/>
      <c r="LE3" s="550"/>
      <c r="LF3" s="550"/>
      <c r="LG3" s="550"/>
      <c r="LH3" s="550"/>
      <c r="LI3" s="550"/>
      <c r="LJ3" s="550"/>
      <c r="LK3" s="550"/>
      <c r="LL3" s="550"/>
      <c r="LM3" s="550"/>
      <c r="LN3" s="550"/>
      <c r="LO3" s="550"/>
      <c r="LP3" s="550"/>
      <c r="LQ3" s="550"/>
      <c r="LR3" s="550"/>
      <c r="LS3" s="550"/>
      <c r="LT3" s="550"/>
      <c r="LU3" s="550"/>
      <c r="LV3" s="550"/>
      <c r="LW3" s="550"/>
      <c r="LX3" s="550"/>
      <c r="LY3" s="550"/>
      <c r="LZ3" s="550"/>
      <c r="MA3" s="550"/>
      <c r="MB3" s="550"/>
      <c r="MC3" s="550"/>
      <c r="MD3" s="550"/>
      <c r="ME3" s="550"/>
      <c r="MF3" s="550"/>
      <c r="MG3" s="550"/>
      <c r="MH3" s="550"/>
      <c r="MI3" s="550"/>
      <c r="MJ3" s="550"/>
      <c r="MK3" s="550"/>
      <c r="ML3" s="550"/>
      <c r="MM3" s="550"/>
      <c r="MN3" s="550"/>
      <c r="MO3" s="550"/>
      <c r="MP3" s="550"/>
      <c r="MQ3" s="550"/>
      <c r="MR3" s="550"/>
      <c r="MS3" s="550"/>
      <c r="MT3" s="550"/>
      <c r="MU3" s="550"/>
      <c r="MV3" s="550"/>
      <c r="MW3" s="550"/>
      <c r="MX3" s="550"/>
      <c r="MY3" s="550"/>
      <c r="MZ3" s="550"/>
      <c r="NA3" s="550"/>
      <c r="NB3" s="550"/>
      <c r="NC3" s="550"/>
      <c r="ND3" s="550"/>
      <c r="NE3" s="550"/>
      <c r="NF3" s="550"/>
      <c r="NG3" s="550"/>
      <c r="NH3" s="550"/>
      <c r="NI3" s="550"/>
      <c r="NJ3" s="550"/>
      <c r="NK3" s="550"/>
      <c r="NL3" s="550"/>
      <c r="NM3" s="550"/>
      <c r="NN3" s="550"/>
      <c r="NO3" s="550"/>
      <c r="NP3" s="550"/>
      <c r="NQ3" s="550"/>
      <c r="NR3" s="550"/>
      <c r="NS3" s="550"/>
      <c r="NT3" s="550"/>
      <c r="NU3" s="550"/>
      <c r="NV3" s="550"/>
      <c r="NW3" s="550"/>
      <c r="NX3" s="550"/>
      <c r="NY3" s="550"/>
      <c r="NZ3" s="550"/>
      <c r="OA3" s="550"/>
      <c r="OB3" s="550"/>
      <c r="OC3" s="550"/>
      <c r="OD3" s="550"/>
      <c r="OE3" s="550"/>
      <c r="OF3" s="550"/>
      <c r="OG3" s="550"/>
      <c r="OH3" s="550"/>
      <c r="OI3" s="550"/>
      <c r="OJ3" s="550"/>
      <c r="OK3" s="550"/>
      <c r="OL3" s="550"/>
      <c r="OM3" s="550"/>
      <c r="ON3" s="550"/>
      <c r="OO3" s="550"/>
      <c r="OP3" s="550"/>
      <c r="OQ3" s="550"/>
      <c r="OR3" s="550"/>
      <c r="OS3" s="550"/>
      <c r="OT3" s="550"/>
      <c r="OU3" s="550"/>
      <c r="OV3" s="550"/>
      <c r="OW3" s="550"/>
      <c r="OX3" s="550"/>
      <c r="OY3" s="550"/>
      <c r="OZ3" s="550"/>
      <c r="PA3" s="550"/>
      <c r="PB3" s="550"/>
      <c r="PC3" s="550"/>
      <c r="PD3" s="550"/>
      <c r="PE3" s="550"/>
      <c r="PF3" s="550"/>
      <c r="PG3" s="550"/>
      <c r="PH3" s="550"/>
      <c r="PI3" s="550"/>
      <c r="PJ3" s="550"/>
      <c r="PK3" s="550"/>
      <c r="PL3" s="550"/>
      <c r="PM3" s="550"/>
      <c r="PN3" s="550"/>
      <c r="PO3" s="550"/>
      <c r="PP3" s="550"/>
      <c r="PQ3" s="550"/>
      <c r="PR3" s="550"/>
      <c r="PS3" s="550"/>
      <c r="PT3" s="550"/>
      <c r="PU3" s="550"/>
      <c r="PV3" s="550"/>
      <c r="PW3" s="550"/>
      <c r="PX3" s="550"/>
      <c r="PY3" s="550"/>
      <c r="PZ3" s="550"/>
      <c r="QA3" s="550"/>
      <c r="QB3" s="550"/>
      <c r="QC3" s="550"/>
      <c r="QD3" s="550"/>
      <c r="QE3" s="550"/>
      <c r="QF3" s="550"/>
      <c r="QG3" s="550"/>
      <c r="QH3" s="550"/>
      <c r="QI3" s="550"/>
      <c r="QJ3" s="550"/>
      <c r="QK3" s="550"/>
      <c r="QL3" s="550"/>
      <c r="QM3" s="550"/>
      <c r="QN3" s="550"/>
      <c r="QO3" s="550"/>
      <c r="QP3" s="550"/>
      <c r="QQ3" s="550"/>
      <c r="QR3" s="550"/>
      <c r="QS3" s="550"/>
      <c r="QT3" s="550"/>
      <c r="QU3" s="550"/>
      <c r="QV3" s="550"/>
      <c r="QW3" s="550"/>
      <c r="QX3" s="550"/>
      <c r="QY3" s="550"/>
      <c r="QZ3" s="550"/>
      <c r="RA3" s="550"/>
      <c r="RB3" s="550"/>
      <c r="RC3" s="550"/>
      <c r="RD3" s="550"/>
      <c r="RE3" s="550"/>
      <c r="RF3" s="550"/>
      <c r="RG3" s="550"/>
      <c r="RH3" s="550"/>
      <c r="RI3" s="550"/>
      <c r="RJ3" s="550"/>
      <c r="RK3" s="550"/>
      <c r="RL3" s="550"/>
      <c r="RM3" s="550"/>
      <c r="RN3" s="550"/>
      <c r="RO3" s="550"/>
      <c r="RP3" s="550"/>
      <c r="RQ3" s="550"/>
      <c r="RR3" s="550"/>
      <c r="RS3" s="550"/>
      <c r="RT3" s="550"/>
      <c r="RU3" s="550"/>
      <c r="RV3" s="550"/>
      <c r="RW3" s="550"/>
      <c r="RX3" s="550"/>
      <c r="RY3" s="550"/>
      <c r="RZ3" s="550"/>
      <c r="SA3" s="550"/>
      <c r="SB3" s="550"/>
      <c r="SC3" s="550"/>
      <c r="SD3" s="550"/>
      <c r="SE3" s="550"/>
      <c r="SF3" s="550"/>
      <c r="SG3" s="550"/>
      <c r="SH3" s="550"/>
      <c r="SI3" s="550"/>
      <c r="SJ3" s="550"/>
      <c r="SK3" s="550"/>
      <c r="SL3" s="550"/>
      <c r="SM3" s="550"/>
      <c r="SN3" s="550"/>
      <c r="SO3" s="550"/>
      <c r="SP3" s="550"/>
      <c r="SQ3" s="550"/>
      <c r="SR3" s="550"/>
      <c r="SS3" s="550"/>
      <c r="ST3" s="550"/>
      <c r="SU3" s="550"/>
      <c r="SV3" s="550"/>
      <c r="SW3" s="550"/>
      <c r="SX3" s="550"/>
      <c r="SY3" s="550"/>
      <c r="SZ3" s="550"/>
      <c r="TA3" s="550"/>
      <c r="TB3" s="550"/>
      <c r="TC3" s="550"/>
      <c r="TD3" s="550"/>
      <c r="TE3" s="550"/>
      <c r="TF3" s="550"/>
      <c r="TG3" s="550"/>
      <c r="TH3" s="550"/>
      <c r="TI3" s="550"/>
      <c r="TJ3" s="550"/>
      <c r="TK3" s="550"/>
      <c r="TL3" s="550"/>
      <c r="TM3" s="550"/>
      <c r="TN3" s="550"/>
      <c r="TO3" s="550"/>
      <c r="TP3" s="550"/>
      <c r="TQ3" s="550"/>
      <c r="TR3" s="550"/>
      <c r="TS3" s="550"/>
      <c r="TT3" s="550"/>
      <c r="TU3" s="550"/>
      <c r="TV3" s="550"/>
      <c r="TW3" s="550"/>
      <c r="TX3" s="550"/>
      <c r="TY3" s="550"/>
      <c r="TZ3" s="550"/>
      <c r="UA3" s="550"/>
      <c r="UB3" s="550"/>
      <c r="UC3" s="550"/>
      <c r="UD3" s="550"/>
      <c r="UE3" s="550"/>
      <c r="UF3" s="550"/>
      <c r="UG3" s="550"/>
      <c r="UH3" s="550"/>
      <c r="UI3" s="550"/>
      <c r="UJ3" s="550"/>
      <c r="UK3" s="550"/>
      <c r="UL3" s="550"/>
      <c r="UM3" s="550"/>
      <c r="UN3" s="550"/>
      <c r="UO3" s="550"/>
      <c r="UP3" s="550"/>
      <c r="UQ3" s="550"/>
      <c r="UR3" s="550"/>
      <c r="US3" s="550"/>
      <c r="UT3" s="550"/>
      <c r="UU3" s="550"/>
      <c r="UV3" s="550"/>
      <c r="UW3" s="550"/>
      <c r="UX3" s="550"/>
      <c r="UY3" s="550"/>
      <c r="UZ3" s="550"/>
      <c r="VA3" s="550"/>
      <c r="VB3" s="550"/>
      <c r="VC3" s="550"/>
      <c r="VD3" s="550"/>
      <c r="VE3" s="550"/>
      <c r="VF3" s="550"/>
      <c r="VG3" s="550"/>
      <c r="VH3" s="550"/>
      <c r="VI3" s="550"/>
      <c r="VJ3" s="550"/>
      <c r="VK3" s="550"/>
      <c r="VL3" s="550"/>
      <c r="VM3" s="550"/>
      <c r="VN3" s="550"/>
      <c r="VO3" s="550"/>
      <c r="VP3" s="550"/>
      <c r="VQ3" s="550"/>
      <c r="VR3" s="550"/>
      <c r="VS3" s="550"/>
      <c r="VT3" s="550"/>
      <c r="VU3" s="550"/>
      <c r="VV3" s="550"/>
      <c r="VW3" s="550"/>
      <c r="VX3" s="550"/>
      <c r="VY3" s="550"/>
      <c r="VZ3" s="550"/>
      <c r="WA3" s="550"/>
      <c r="WB3" s="550"/>
      <c r="WC3" s="550"/>
      <c r="WD3" s="550"/>
      <c r="WE3" s="550"/>
      <c r="WF3" s="550"/>
      <c r="WG3" s="550"/>
      <c r="WH3" s="550"/>
      <c r="WI3" s="550"/>
      <c r="WJ3" s="550"/>
      <c r="WK3" s="550"/>
      <c r="WL3" s="550"/>
      <c r="WM3" s="550"/>
      <c r="WN3" s="550"/>
      <c r="WO3" s="550"/>
      <c r="WP3" s="550"/>
      <c r="WQ3" s="550"/>
      <c r="WR3" s="550"/>
      <c r="WS3" s="550"/>
      <c r="WT3" s="550"/>
      <c r="WU3" s="550"/>
      <c r="WV3" s="550"/>
      <c r="WW3" s="550"/>
      <c r="WX3" s="550"/>
      <c r="WY3" s="550"/>
      <c r="WZ3" s="550"/>
      <c r="XA3" s="550"/>
      <c r="XB3" s="550"/>
      <c r="XC3" s="550"/>
      <c r="XD3" s="550"/>
      <c r="XE3" s="550"/>
      <c r="XF3" s="550"/>
      <c r="XG3" s="550"/>
      <c r="XH3" s="550"/>
      <c r="XI3" s="550"/>
      <c r="XJ3" s="550"/>
      <c r="XK3" s="550"/>
      <c r="XL3" s="550"/>
      <c r="XM3" s="550"/>
      <c r="XN3" s="550"/>
      <c r="XO3" s="550"/>
      <c r="XP3" s="550"/>
      <c r="XQ3" s="550"/>
      <c r="XR3" s="550"/>
      <c r="XS3" s="550"/>
      <c r="XT3" s="550"/>
      <c r="XU3" s="550"/>
      <c r="XV3" s="550"/>
      <c r="XW3" s="550"/>
      <c r="XX3" s="550"/>
      <c r="XY3" s="550"/>
      <c r="XZ3" s="550"/>
      <c r="YA3" s="550"/>
      <c r="YB3" s="550"/>
      <c r="YC3" s="550"/>
      <c r="YD3" s="550"/>
      <c r="YE3" s="550"/>
      <c r="YF3" s="550"/>
      <c r="YG3" s="550"/>
      <c r="YH3" s="550"/>
      <c r="YI3" s="550"/>
      <c r="YJ3" s="550"/>
      <c r="YK3" s="550"/>
      <c r="YL3" s="550"/>
      <c r="YM3" s="550"/>
      <c r="YN3" s="550"/>
      <c r="YO3" s="550"/>
      <c r="YP3" s="550"/>
      <c r="YQ3" s="550"/>
      <c r="YR3" s="550"/>
      <c r="YS3" s="550"/>
      <c r="YT3" s="550"/>
      <c r="YU3" s="550"/>
      <c r="YV3" s="550"/>
      <c r="YW3" s="550"/>
      <c r="YX3" s="550"/>
      <c r="YY3" s="550"/>
      <c r="YZ3" s="550"/>
      <c r="ZA3" s="550"/>
      <c r="ZB3" s="550"/>
      <c r="ZC3" s="550"/>
      <c r="ZD3" s="550"/>
      <c r="ZE3" s="550"/>
      <c r="ZF3" s="550"/>
      <c r="ZG3" s="550"/>
      <c r="ZH3" s="550"/>
      <c r="ZI3" s="550"/>
      <c r="ZJ3" s="550"/>
      <c r="ZK3" s="550"/>
      <c r="ZL3" s="550"/>
      <c r="ZM3" s="550"/>
      <c r="ZN3" s="550"/>
      <c r="ZO3" s="550"/>
      <c r="ZP3" s="550"/>
      <c r="ZQ3" s="550"/>
      <c r="ZR3" s="550"/>
      <c r="ZS3" s="550"/>
      <c r="ZT3" s="550"/>
      <c r="ZU3" s="550"/>
      <c r="ZV3" s="550"/>
      <c r="ZW3" s="550"/>
      <c r="ZX3" s="550"/>
      <c r="ZY3" s="550"/>
      <c r="ZZ3" s="550"/>
      <c r="AAA3" s="550"/>
      <c r="AAB3" s="550"/>
      <c r="AAC3" s="550"/>
      <c r="AAD3" s="550"/>
      <c r="AAE3" s="550"/>
      <c r="AAF3" s="550"/>
      <c r="AAG3" s="550"/>
      <c r="AAH3" s="550"/>
      <c r="AAI3" s="550"/>
      <c r="AAJ3" s="550"/>
      <c r="AAK3" s="550"/>
      <c r="AAL3" s="550"/>
      <c r="AAM3" s="550"/>
      <c r="AAN3" s="550"/>
      <c r="AAO3" s="550"/>
      <c r="AAP3" s="550"/>
      <c r="AAQ3" s="550"/>
      <c r="AAR3" s="550"/>
      <c r="AAS3" s="550"/>
      <c r="AAT3" s="550"/>
      <c r="AAU3" s="550"/>
      <c r="AAV3" s="550"/>
      <c r="AAW3" s="550"/>
      <c r="AAX3" s="550"/>
      <c r="AAY3" s="550"/>
      <c r="AAZ3" s="550"/>
      <c r="ABA3" s="550"/>
      <c r="ABB3" s="550"/>
      <c r="ABC3" s="550"/>
      <c r="ABD3" s="550"/>
      <c r="ABE3" s="550"/>
      <c r="ABF3" s="550"/>
      <c r="ABG3" s="550"/>
      <c r="ABH3" s="550"/>
      <c r="ABI3" s="550"/>
      <c r="ABJ3" s="550"/>
      <c r="ABK3" s="550"/>
      <c r="ABL3" s="550"/>
      <c r="ABM3" s="550"/>
      <c r="ABN3" s="550"/>
      <c r="ABO3" s="550"/>
      <c r="ABP3" s="550"/>
      <c r="ABQ3" s="550"/>
      <c r="ABR3" s="550"/>
      <c r="ABS3" s="550"/>
      <c r="ABT3" s="550"/>
      <c r="ABU3" s="550"/>
      <c r="ABV3" s="550"/>
      <c r="ABW3" s="550"/>
      <c r="ABX3" s="550"/>
      <c r="ABY3" s="550"/>
      <c r="ABZ3" s="550"/>
      <c r="ACA3" s="550"/>
      <c r="ACB3" s="550"/>
      <c r="ACC3" s="550"/>
      <c r="ACD3" s="550"/>
      <c r="ACE3" s="550"/>
      <c r="ACF3" s="550"/>
      <c r="ACG3" s="550"/>
      <c r="ACH3" s="550"/>
      <c r="ACI3" s="550"/>
      <c r="ACJ3" s="550"/>
      <c r="ACK3" s="550"/>
      <c r="ACL3" s="550"/>
      <c r="ACM3" s="550"/>
      <c r="ACN3" s="550"/>
      <c r="ACO3" s="550"/>
      <c r="ACP3" s="550"/>
      <c r="ACQ3" s="550"/>
      <c r="ACR3" s="550"/>
      <c r="ACS3" s="550"/>
      <c r="ACT3" s="550"/>
      <c r="ACU3" s="550"/>
      <c r="ACV3" s="550"/>
      <c r="ACW3" s="550"/>
      <c r="ACX3" s="550"/>
      <c r="ACY3" s="550"/>
      <c r="ACZ3" s="550"/>
      <c r="ADA3" s="550"/>
      <c r="ADB3" s="550"/>
      <c r="ADC3" s="550"/>
      <c r="ADD3" s="550"/>
      <c r="ADE3" s="550"/>
      <c r="ADF3" s="550"/>
      <c r="ADG3" s="550"/>
      <c r="ADH3" s="550"/>
      <c r="ADI3" s="550"/>
      <c r="ADJ3" s="550"/>
      <c r="ADK3" s="550"/>
      <c r="ADL3" s="550"/>
      <c r="ADM3" s="550"/>
      <c r="ADN3" s="550"/>
      <c r="ADO3" s="550"/>
      <c r="ADP3" s="550"/>
      <c r="ADQ3" s="550"/>
      <c r="ADR3" s="550"/>
      <c r="ADS3" s="550"/>
      <c r="ADT3" s="550"/>
      <c r="ADU3" s="550"/>
      <c r="ADV3" s="550"/>
      <c r="ADW3" s="550"/>
      <c r="ADX3" s="550"/>
      <c r="ADY3" s="550"/>
      <c r="ADZ3" s="550"/>
      <c r="AEA3" s="550"/>
      <c r="AEB3" s="550"/>
      <c r="AEC3" s="550"/>
      <c r="AED3" s="550"/>
      <c r="AEE3" s="550"/>
      <c r="AEF3" s="550"/>
      <c r="AEG3" s="550"/>
      <c r="AEH3" s="550"/>
      <c r="AEI3" s="550"/>
      <c r="AEJ3" s="550"/>
      <c r="AEK3" s="550"/>
      <c r="AEL3" s="550"/>
      <c r="AEM3" s="550"/>
      <c r="AEN3" s="550"/>
      <c r="AEO3" s="550"/>
      <c r="AEP3" s="550"/>
      <c r="AEQ3" s="550"/>
      <c r="AER3" s="550"/>
      <c r="AES3" s="550"/>
      <c r="AET3" s="550"/>
      <c r="AEU3" s="550"/>
      <c r="AEV3" s="550"/>
      <c r="AEW3" s="550"/>
      <c r="AEX3" s="550"/>
      <c r="AEY3" s="550"/>
      <c r="AEZ3" s="550"/>
      <c r="AFA3" s="550"/>
      <c r="AFB3" s="550"/>
      <c r="AFC3" s="550"/>
      <c r="AFD3" s="550"/>
      <c r="AFE3" s="550"/>
      <c r="AFF3" s="550"/>
      <c r="AFG3" s="550"/>
      <c r="AFH3" s="550"/>
      <c r="AFI3" s="550"/>
      <c r="AFJ3" s="550"/>
      <c r="AFK3" s="550"/>
      <c r="AFL3" s="550"/>
      <c r="AFM3" s="550"/>
      <c r="AFN3" s="550"/>
      <c r="AFO3" s="550"/>
      <c r="AFP3" s="550"/>
      <c r="AFQ3" s="550"/>
      <c r="AFR3" s="550"/>
      <c r="AFS3" s="550"/>
      <c r="AFT3" s="550"/>
      <c r="AFU3" s="550"/>
      <c r="AFV3" s="550"/>
      <c r="AFW3" s="550"/>
      <c r="AFX3" s="550"/>
      <c r="AFY3" s="550"/>
      <c r="AFZ3" s="550"/>
      <c r="AGA3" s="550"/>
      <c r="AGB3" s="550"/>
      <c r="AGC3" s="550"/>
      <c r="AGD3" s="550"/>
      <c r="AGE3" s="550"/>
      <c r="AGF3" s="550"/>
      <c r="AGG3" s="550"/>
      <c r="AGH3" s="550"/>
      <c r="AGI3" s="550"/>
      <c r="AGJ3" s="550"/>
      <c r="AGK3" s="550"/>
      <c r="AGL3" s="550"/>
      <c r="AGM3" s="550"/>
      <c r="AGN3" s="550"/>
      <c r="AGO3" s="550"/>
      <c r="AGP3" s="550"/>
      <c r="AGQ3" s="550"/>
      <c r="AGR3" s="550"/>
      <c r="AGS3" s="550"/>
      <c r="AGT3" s="550"/>
      <c r="AGU3" s="550"/>
      <c r="AGV3" s="550"/>
      <c r="AGW3" s="550"/>
      <c r="AGX3" s="550"/>
      <c r="AGY3" s="550"/>
      <c r="AGZ3" s="550"/>
      <c r="AHA3" s="550"/>
      <c r="AHB3" s="550"/>
      <c r="AHC3" s="550"/>
      <c r="AHD3" s="550"/>
      <c r="AHE3" s="550"/>
      <c r="AHF3" s="550"/>
      <c r="AHG3" s="550"/>
      <c r="AHH3" s="550"/>
      <c r="AHI3" s="550"/>
      <c r="AHJ3" s="550"/>
      <c r="AHK3" s="550"/>
      <c r="AHL3" s="550"/>
      <c r="AHM3" s="550"/>
      <c r="AHN3" s="550"/>
      <c r="AHO3" s="550"/>
      <c r="AHP3" s="550"/>
      <c r="AHQ3" s="550"/>
      <c r="AHR3" s="550"/>
      <c r="AHS3" s="550"/>
      <c r="AHT3" s="550"/>
      <c r="AHU3" s="550"/>
      <c r="AHV3" s="550"/>
      <c r="AHW3" s="550"/>
      <c r="AHX3" s="550"/>
      <c r="AHY3" s="550"/>
      <c r="AHZ3" s="550"/>
      <c r="AIA3" s="550"/>
      <c r="AIB3" s="550"/>
      <c r="AIC3" s="550"/>
      <c r="AID3" s="550"/>
      <c r="AIE3" s="550"/>
      <c r="AIF3" s="550"/>
      <c r="AIG3" s="550"/>
      <c r="AIH3" s="550"/>
      <c r="AII3" s="550"/>
      <c r="AIJ3" s="550"/>
      <c r="AIK3" s="550"/>
      <c r="AIL3" s="550"/>
      <c r="AIM3" s="550"/>
      <c r="AIN3" s="550"/>
      <c r="AIO3" s="550"/>
      <c r="AIP3" s="550"/>
      <c r="AIQ3" s="550"/>
      <c r="AIR3" s="550"/>
      <c r="AIS3" s="550"/>
      <c r="AIT3" s="550"/>
      <c r="AIU3" s="550"/>
      <c r="AIV3" s="550"/>
      <c r="AIW3" s="550"/>
      <c r="AIX3" s="550"/>
      <c r="AIY3" s="550"/>
      <c r="AIZ3" s="550"/>
      <c r="AJA3" s="550"/>
      <c r="AJB3" s="550"/>
      <c r="AJC3" s="550"/>
      <c r="AJD3" s="550"/>
      <c r="AJE3" s="550"/>
      <c r="AJF3" s="550"/>
      <c r="AJG3" s="550"/>
      <c r="AJH3" s="550"/>
      <c r="AJI3" s="550"/>
      <c r="AJJ3" s="550"/>
      <c r="AJK3" s="550"/>
      <c r="AJL3" s="550"/>
      <c r="AJM3" s="550"/>
      <c r="AJN3" s="550"/>
      <c r="AJO3" s="550"/>
      <c r="AJP3" s="550"/>
      <c r="AJQ3" s="550"/>
      <c r="AJR3" s="550"/>
      <c r="AJS3" s="550"/>
      <c r="AJT3" s="550"/>
      <c r="AJU3" s="550"/>
      <c r="AJV3" s="550"/>
      <c r="AJW3" s="550"/>
      <c r="AJX3" s="550"/>
      <c r="AJY3" s="550"/>
      <c r="AJZ3" s="550"/>
      <c r="AKA3" s="550"/>
      <c r="AKB3" s="550"/>
      <c r="AKC3" s="550"/>
      <c r="AKD3" s="550"/>
      <c r="AKE3" s="550"/>
      <c r="AKF3" s="550"/>
      <c r="AKG3" s="550"/>
      <c r="AKH3" s="550"/>
      <c r="AKI3" s="550"/>
      <c r="AKJ3" s="550"/>
      <c r="AKK3" s="550"/>
      <c r="AKL3" s="550"/>
      <c r="AKM3" s="550"/>
      <c r="AKN3" s="550"/>
      <c r="AKO3" s="550"/>
      <c r="AKP3" s="550"/>
      <c r="AKQ3" s="550"/>
      <c r="AKR3" s="550"/>
      <c r="AKS3" s="550"/>
      <c r="AKT3" s="550"/>
      <c r="AKU3" s="550"/>
      <c r="AKV3" s="550"/>
      <c r="AKW3" s="550"/>
      <c r="AKX3" s="550"/>
      <c r="AKY3" s="550"/>
      <c r="AKZ3" s="550"/>
      <c r="ALA3" s="550"/>
      <c r="ALB3" s="550"/>
      <c r="ALC3" s="550"/>
      <c r="ALD3" s="550"/>
      <c r="ALE3" s="550"/>
      <c r="ALF3" s="550"/>
      <c r="ALG3" s="550"/>
      <c r="ALH3" s="550"/>
      <c r="ALI3" s="550"/>
      <c r="ALJ3" s="550"/>
      <c r="ALK3" s="550"/>
      <c r="ALL3" s="550"/>
      <c r="ALM3" s="550"/>
      <c r="ALN3" s="550"/>
      <c r="ALO3" s="550"/>
      <c r="ALP3" s="550"/>
      <c r="ALQ3" s="550"/>
      <c r="ALR3" s="550"/>
      <c r="ALS3" s="550"/>
      <c r="ALT3" s="550"/>
      <c r="ALU3" s="550"/>
      <c r="ALV3" s="550"/>
      <c r="ALW3" s="550"/>
      <c r="ALX3" s="550"/>
      <c r="ALY3" s="550"/>
      <c r="ALZ3" s="550"/>
      <c r="AMA3" s="550"/>
      <c r="AMB3" s="550"/>
      <c r="AMC3" s="550"/>
      <c r="AMD3" s="550"/>
      <c r="AME3" s="550"/>
      <c r="AMF3" s="550"/>
      <c r="AMG3" s="550"/>
      <c r="AMH3" s="550"/>
      <c r="AMI3" s="550"/>
      <c r="AMJ3" s="550"/>
      <c r="AMK3" s="550"/>
      <c r="AML3" s="550"/>
      <c r="AMM3" s="550"/>
      <c r="AMN3" s="550"/>
      <c r="AMO3" s="550"/>
      <c r="AMP3" s="550"/>
      <c r="AMQ3" s="550"/>
      <c r="AMR3" s="550"/>
      <c r="AMS3" s="550"/>
      <c r="AMT3" s="550"/>
      <c r="AMU3" s="550"/>
      <c r="AMV3" s="550"/>
      <c r="AMW3" s="550"/>
      <c r="AMX3" s="550"/>
      <c r="AMY3" s="550"/>
      <c r="AMZ3" s="550"/>
      <c r="ANA3" s="550"/>
      <c r="ANB3" s="550"/>
      <c r="ANC3" s="550"/>
      <c r="AND3" s="550"/>
      <c r="ANE3" s="550"/>
      <c r="ANF3" s="550"/>
      <c r="ANG3" s="550"/>
      <c r="ANH3" s="550"/>
      <c r="ANI3" s="550"/>
      <c r="ANJ3" s="550"/>
      <c r="ANK3" s="550"/>
      <c r="ANL3" s="550"/>
      <c r="ANM3" s="550"/>
      <c r="ANN3" s="550"/>
      <c r="ANO3" s="550"/>
      <c r="ANP3" s="550"/>
      <c r="ANQ3" s="550"/>
      <c r="ANR3" s="550"/>
      <c r="ANS3" s="550"/>
      <c r="ANT3" s="550"/>
      <c r="ANU3" s="550"/>
      <c r="ANV3" s="550"/>
      <c r="ANW3" s="550"/>
      <c r="ANX3" s="550"/>
      <c r="ANY3" s="550"/>
      <c r="ANZ3" s="550"/>
      <c r="AOA3" s="550"/>
      <c r="AOB3" s="550"/>
      <c r="AOC3" s="550"/>
      <c r="AOD3" s="550"/>
      <c r="AOE3" s="550"/>
      <c r="AOF3" s="550"/>
      <c r="AOG3" s="550"/>
      <c r="AOH3" s="550"/>
      <c r="AOI3" s="550"/>
      <c r="AOJ3" s="550"/>
      <c r="AOK3" s="550"/>
      <c r="AOL3" s="550"/>
      <c r="AOM3" s="550"/>
      <c r="AON3" s="550"/>
      <c r="AOO3" s="550"/>
      <c r="AOP3" s="550"/>
      <c r="AOQ3" s="550"/>
      <c r="AOR3" s="550"/>
      <c r="AOS3" s="550"/>
      <c r="AOT3" s="550"/>
      <c r="AOU3" s="550"/>
      <c r="AOV3" s="550"/>
      <c r="AOW3" s="550"/>
      <c r="AOX3" s="550"/>
      <c r="AOY3" s="550"/>
      <c r="AOZ3" s="550"/>
      <c r="APA3" s="550"/>
      <c r="APB3" s="550"/>
      <c r="APC3" s="550"/>
      <c r="APD3" s="550"/>
      <c r="APE3" s="550"/>
      <c r="APF3" s="550"/>
      <c r="APG3" s="550"/>
      <c r="APH3" s="550"/>
      <c r="API3" s="550"/>
      <c r="APJ3" s="550"/>
      <c r="APK3" s="550"/>
      <c r="APL3" s="550"/>
      <c r="APM3" s="550"/>
      <c r="APN3" s="550"/>
      <c r="APO3" s="550"/>
      <c r="APP3" s="550"/>
      <c r="APQ3" s="550"/>
      <c r="APR3" s="550"/>
      <c r="APS3" s="550"/>
      <c r="APT3" s="550"/>
      <c r="APU3" s="550"/>
      <c r="APV3" s="550"/>
      <c r="APW3" s="550"/>
      <c r="APX3" s="550"/>
      <c r="APY3" s="550"/>
      <c r="APZ3" s="550"/>
      <c r="AQA3" s="550"/>
      <c r="AQB3" s="550"/>
      <c r="AQC3" s="550"/>
      <c r="AQD3" s="550"/>
      <c r="AQE3" s="550"/>
      <c r="AQF3" s="550"/>
      <c r="AQG3" s="550"/>
      <c r="AQH3" s="550"/>
      <c r="AQI3" s="550"/>
      <c r="AQJ3" s="550"/>
      <c r="AQK3" s="550"/>
      <c r="AQL3" s="550"/>
      <c r="AQM3" s="550"/>
      <c r="AQN3" s="550"/>
      <c r="AQO3" s="550"/>
      <c r="AQP3" s="550"/>
      <c r="AQQ3" s="550"/>
      <c r="AQR3" s="550"/>
      <c r="AQS3" s="550"/>
      <c r="AQT3" s="550"/>
      <c r="AQU3" s="550"/>
      <c r="AQV3" s="550"/>
      <c r="AQW3" s="550"/>
      <c r="AQX3" s="550"/>
      <c r="AQY3" s="550"/>
      <c r="AQZ3" s="550"/>
      <c r="ARA3" s="550"/>
      <c r="ARB3" s="550"/>
      <c r="ARC3" s="550"/>
      <c r="ARD3" s="550"/>
      <c r="ARE3" s="550"/>
    </row>
    <row r="4" spans="1:1149" ht="18" customHeight="1">
      <c r="A4" s="1025"/>
      <c r="B4" s="1025"/>
      <c r="C4" s="1026"/>
      <c r="D4" s="419" t="s">
        <v>131</v>
      </c>
      <c r="E4" s="1009" t="str">
        <f>IF(①入力シート!D12="","",①入力シート!D12)</f>
        <v/>
      </c>
      <c r="F4" s="101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c r="BD4" s="550"/>
      <c r="BE4" s="550"/>
      <c r="BF4" s="550"/>
      <c r="BG4" s="550"/>
      <c r="BH4" s="550"/>
      <c r="BI4" s="550"/>
      <c r="BJ4" s="550"/>
      <c r="BK4" s="550"/>
      <c r="BL4" s="550"/>
      <c r="BM4" s="550"/>
      <c r="BN4" s="550"/>
      <c r="BO4" s="550"/>
      <c r="BP4" s="550"/>
      <c r="BQ4" s="550"/>
      <c r="BR4" s="550"/>
      <c r="BS4" s="550"/>
      <c r="BT4" s="550"/>
      <c r="BU4" s="550"/>
      <c r="BV4" s="550"/>
      <c r="BW4" s="550"/>
      <c r="BX4" s="550"/>
      <c r="BY4" s="550"/>
      <c r="BZ4" s="550"/>
      <c r="CA4" s="550"/>
      <c r="CB4" s="550"/>
      <c r="CC4" s="550"/>
      <c r="CD4" s="550"/>
      <c r="CE4" s="550"/>
      <c r="CF4" s="550"/>
      <c r="CG4" s="550"/>
      <c r="CH4" s="550"/>
      <c r="CI4" s="550"/>
      <c r="CJ4" s="550"/>
      <c r="CK4" s="550"/>
      <c r="CL4" s="550"/>
      <c r="CM4" s="550"/>
      <c r="CN4" s="550"/>
      <c r="CO4" s="550"/>
      <c r="CP4" s="550"/>
      <c r="CQ4" s="550"/>
      <c r="CR4" s="550"/>
      <c r="CS4" s="550"/>
      <c r="CT4" s="550"/>
      <c r="CU4" s="550"/>
      <c r="CV4" s="550"/>
      <c r="CW4" s="550"/>
      <c r="CX4" s="550"/>
      <c r="CY4" s="550"/>
      <c r="CZ4" s="550"/>
      <c r="DA4" s="550"/>
      <c r="DB4" s="550"/>
      <c r="DC4" s="550"/>
      <c r="DD4" s="550"/>
      <c r="DE4" s="550"/>
      <c r="DF4" s="550"/>
      <c r="DG4" s="550"/>
      <c r="DH4" s="550"/>
      <c r="DI4" s="550"/>
      <c r="DJ4" s="550"/>
      <c r="DK4" s="550"/>
      <c r="DL4" s="550"/>
      <c r="DM4" s="550"/>
      <c r="DN4" s="550"/>
      <c r="DO4" s="550"/>
      <c r="DP4" s="550"/>
      <c r="DQ4" s="550"/>
      <c r="DR4" s="550"/>
      <c r="DS4" s="550"/>
      <c r="DT4" s="550"/>
      <c r="DU4" s="550"/>
      <c r="DV4" s="550"/>
      <c r="DW4" s="550"/>
      <c r="DX4" s="550"/>
      <c r="DY4" s="550"/>
      <c r="DZ4" s="550"/>
      <c r="EA4" s="550"/>
      <c r="EB4" s="550"/>
      <c r="EC4" s="550"/>
      <c r="ED4" s="550"/>
      <c r="EE4" s="550"/>
      <c r="EF4" s="550"/>
      <c r="EG4" s="550"/>
      <c r="EH4" s="550"/>
      <c r="EI4" s="550"/>
      <c r="EJ4" s="550"/>
      <c r="EK4" s="550"/>
      <c r="EL4" s="550"/>
      <c r="EM4" s="550"/>
      <c r="EN4" s="550"/>
      <c r="EO4" s="550"/>
      <c r="EP4" s="550"/>
      <c r="EQ4" s="550"/>
      <c r="ER4" s="550"/>
      <c r="ES4" s="550"/>
      <c r="ET4" s="550"/>
      <c r="EU4" s="550"/>
      <c r="EV4" s="550"/>
      <c r="EW4" s="550"/>
      <c r="EX4" s="550"/>
      <c r="EY4" s="550"/>
      <c r="EZ4" s="550"/>
      <c r="FA4" s="550"/>
      <c r="FB4" s="550"/>
      <c r="FC4" s="550"/>
      <c r="FD4" s="550"/>
      <c r="FE4" s="550"/>
      <c r="FF4" s="550"/>
      <c r="FG4" s="550"/>
      <c r="FH4" s="550"/>
      <c r="FI4" s="550"/>
      <c r="FJ4" s="550"/>
      <c r="FK4" s="550"/>
      <c r="FL4" s="550"/>
      <c r="FM4" s="550"/>
      <c r="FN4" s="550"/>
      <c r="FO4" s="550"/>
      <c r="FP4" s="550"/>
      <c r="FQ4" s="550"/>
      <c r="FR4" s="550"/>
      <c r="FS4" s="550"/>
      <c r="FT4" s="550"/>
      <c r="FU4" s="550"/>
      <c r="FV4" s="550"/>
      <c r="FW4" s="550"/>
      <c r="FX4" s="550"/>
      <c r="FY4" s="550"/>
      <c r="FZ4" s="550"/>
      <c r="GA4" s="550"/>
      <c r="GB4" s="550"/>
      <c r="GC4" s="550"/>
      <c r="GD4" s="550"/>
      <c r="GE4" s="550"/>
      <c r="GF4" s="550"/>
      <c r="GG4" s="550"/>
      <c r="GH4" s="550"/>
      <c r="GI4" s="550"/>
      <c r="GJ4" s="550"/>
      <c r="GK4" s="550"/>
      <c r="GL4" s="550"/>
      <c r="GM4" s="550"/>
      <c r="GN4" s="550"/>
      <c r="GO4" s="550"/>
      <c r="GP4" s="550"/>
      <c r="GQ4" s="550"/>
      <c r="GR4" s="550"/>
      <c r="GS4" s="550"/>
      <c r="GT4" s="550"/>
      <c r="GU4" s="550"/>
      <c r="GV4" s="550"/>
      <c r="GW4" s="550"/>
      <c r="GX4" s="550"/>
      <c r="GY4" s="550"/>
      <c r="GZ4" s="550"/>
      <c r="HA4" s="550"/>
      <c r="HB4" s="550"/>
      <c r="HC4" s="550"/>
      <c r="HD4" s="550"/>
      <c r="HE4" s="550"/>
      <c r="HF4" s="550"/>
      <c r="HG4" s="550"/>
      <c r="HH4" s="550"/>
      <c r="HI4" s="550"/>
      <c r="HJ4" s="550"/>
      <c r="HK4" s="550"/>
      <c r="HL4" s="550"/>
      <c r="HM4" s="550"/>
      <c r="HN4" s="550"/>
      <c r="HO4" s="550"/>
      <c r="HP4" s="550"/>
      <c r="HQ4" s="550"/>
      <c r="HR4" s="550"/>
      <c r="HS4" s="550"/>
      <c r="HT4" s="550"/>
      <c r="HU4" s="550"/>
      <c r="HV4" s="550"/>
      <c r="HW4" s="550"/>
      <c r="HX4" s="550"/>
      <c r="HY4" s="550"/>
      <c r="HZ4" s="550"/>
      <c r="IA4" s="550"/>
      <c r="IB4" s="550"/>
      <c r="IC4" s="550"/>
      <c r="ID4" s="550"/>
      <c r="IE4" s="550"/>
      <c r="IF4" s="550"/>
      <c r="IG4" s="550"/>
      <c r="IH4" s="550"/>
      <c r="II4" s="550"/>
      <c r="IJ4" s="550"/>
      <c r="IK4" s="550"/>
      <c r="IL4" s="550"/>
      <c r="IM4" s="550"/>
      <c r="IN4" s="550"/>
      <c r="IO4" s="550"/>
      <c r="IP4" s="550"/>
      <c r="IQ4" s="550"/>
      <c r="IR4" s="550"/>
      <c r="IS4" s="550"/>
      <c r="IT4" s="550"/>
      <c r="IU4" s="550"/>
      <c r="IV4" s="550"/>
      <c r="IW4" s="550"/>
      <c r="IX4" s="550"/>
      <c r="IY4" s="550"/>
      <c r="IZ4" s="550"/>
      <c r="JA4" s="550"/>
      <c r="JB4" s="550"/>
      <c r="JC4" s="550"/>
      <c r="JD4" s="550"/>
      <c r="JE4" s="550"/>
      <c r="JF4" s="550"/>
      <c r="JG4" s="550"/>
      <c r="JH4" s="550"/>
      <c r="JI4" s="550"/>
      <c r="JJ4" s="550"/>
      <c r="JK4" s="550"/>
      <c r="JL4" s="550"/>
      <c r="JM4" s="550"/>
      <c r="JN4" s="550"/>
      <c r="JO4" s="550"/>
      <c r="JP4" s="550"/>
      <c r="JQ4" s="550"/>
      <c r="JR4" s="550"/>
      <c r="JS4" s="550"/>
      <c r="JT4" s="550"/>
      <c r="JU4" s="550"/>
      <c r="JV4" s="550"/>
      <c r="JW4" s="550"/>
      <c r="JX4" s="550"/>
      <c r="JY4" s="550"/>
      <c r="JZ4" s="550"/>
      <c r="KA4" s="550"/>
      <c r="KB4" s="550"/>
      <c r="KC4" s="550"/>
      <c r="KD4" s="550"/>
      <c r="KE4" s="550"/>
      <c r="KF4" s="550"/>
      <c r="KG4" s="550"/>
      <c r="KH4" s="550"/>
      <c r="KI4" s="550"/>
      <c r="KJ4" s="550"/>
      <c r="KK4" s="550"/>
      <c r="KL4" s="550"/>
      <c r="KM4" s="550"/>
      <c r="KN4" s="550"/>
      <c r="KO4" s="550"/>
      <c r="KP4" s="550"/>
      <c r="KQ4" s="550"/>
      <c r="KR4" s="550"/>
      <c r="KS4" s="550"/>
      <c r="KT4" s="550"/>
      <c r="KU4" s="550"/>
      <c r="KV4" s="550"/>
      <c r="KW4" s="550"/>
      <c r="KX4" s="550"/>
      <c r="KY4" s="550"/>
      <c r="KZ4" s="550"/>
      <c r="LA4" s="550"/>
      <c r="LB4" s="550"/>
      <c r="LC4" s="550"/>
      <c r="LD4" s="550"/>
      <c r="LE4" s="550"/>
      <c r="LF4" s="550"/>
      <c r="LG4" s="550"/>
      <c r="LH4" s="550"/>
      <c r="LI4" s="550"/>
      <c r="LJ4" s="550"/>
      <c r="LK4" s="550"/>
      <c r="LL4" s="550"/>
      <c r="LM4" s="550"/>
      <c r="LN4" s="550"/>
      <c r="LO4" s="550"/>
      <c r="LP4" s="550"/>
      <c r="LQ4" s="550"/>
      <c r="LR4" s="550"/>
      <c r="LS4" s="550"/>
      <c r="LT4" s="550"/>
      <c r="LU4" s="550"/>
      <c r="LV4" s="550"/>
      <c r="LW4" s="550"/>
      <c r="LX4" s="550"/>
      <c r="LY4" s="550"/>
      <c r="LZ4" s="550"/>
      <c r="MA4" s="550"/>
      <c r="MB4" s="550"/>
      <c r="MC4" s="550"/>
      <c r="MD4" s="550"/>
      <c r="ME4" s="550"/>
      <c r="MF4" s="550"/>
      <c r="MG4" s="550"/>
      <c r="MH4" s="550"/>
      <c r="MI4" s="550"/>
      <c r="MJ4" s="550"/>
      <c r="MK4" s="550"/>
      <c r="ML4" s="550"/>
      <c r="MM4" s="550"/>
      <c r="MN4" s="550"/>
      <c r="MO4" s="550"/>
      <c r="MP4" s="550"/>
      <c r="MQ4" s="550"/>
      <c r="MR4" s="550"/>
      <c r="MS4" s="550"/>
      <c r="MT4" s="550"/>
      <c r="MU4" s="550"/>
      <c r="MV4" s="550"/>
      <c r="MW4" s="550"/>
      <c r="MX4" s="550"/>
      <c r="MY4" s="550"/>
      <c r="MZ4" s="550"/>
      <c r="NA4" s="550"/>
      <c r="NB4" s="550"/>
      <c r="NC4" s="550"/>
      <c r="ND4" s="550"/>
      <c r="NE4" s="550"/>
      <c r="NF4" s="550"/>
      <c r="NG4" s="550"/>
      <c r="NH4" s="550"/>
      <c r="NI4" s="550"/>
      <c r="NJ4" s="550"/>
      <c r="NK4" s="550"/>
      <c r="NL4" s="550"/>
      <c r="NM4" s="550"/>
      <c r="NN4" s="550"/>
      <c r="NO4" s="550"/>
      <c r="NP4" s="550"/>
      <c r="NQ4" s="550"/>
      <c r="NR4" s="550"/>
      <c r="NS4" s="550"/>
      <c r="NT4" s="550"/>
      <c r="NU4" s="550"/>
      <c r="NV4" s="550"/>
      <c r="NW4" s="550"/>
      <c r="NX4" s="550"/>
      <c r="NY4" s="550"/>
      <c r="NZ4" s="550"/>
      <c r="OA4" s="550"/>
      <c r="OB4" s="550"/>
      <c r="OC4" s="550"/>
      <c r="OD4" s="550"/>
      <c r="OE4" s="550"/>
      <c r="OF4" s="550"/>
      <c r="OG4" s="550"/>
      <c r="OH4" s="550"/>
      <c r="OI4" s="550"/>
      <c r="OJ4" s="550"/>
      <c r="OK4" s="550"/>
      <c r="OL4" s="550"/>
      <c r="OM4" s="550"/>
      <c r="ON4" s="550"/>
      <c r="OO4" s="550"/>
      <c r="OP4" s="550"/>
      <c r="OQ4" s="550"/>
      <c r="OR4" s="550"/>
      <c r="OS4" s="550"/>
      <c r="OT4" s="550"/>
      <c r="OU4" s="550"/>
      <c r="OV4" s="550"/>
      <c r="OW4" s="550"/>
      <c r="OX4" s="550"/>
      <c r="OY4" s="550"/>
      <c r="OZ4" s="550"/>
      <c r="PA4" s="550"/>
      <c r="PB4" s="550"/>
      <c r="PC4" s="550"/>
      <c r="PD4" s="550"/>
      <c r="PE4" s="550"/>
      <c r="PF4" s="550"/>
      <c r="PG4" s="550"/>
      <c r="PH4" s="550"/>
      <c r="PI4" s="550"/>
      <c r="PJ4" s="550"/>
      <c r="PK4" s="550"/>
      <c r="PL4" s="550"/>
      <c r="PM4" s="550"/>
      <c r="PN4" s="550"/>
      <c r="PO4" s="550"/>
      <c r="PP4" s="550"/>
      <c r="PQ4" s="550"/>
      <c r="PR4" s="550"/>
      <c r="PS4" s="550"/>
      <c r="PT4" s="550"/>
      <c r="PU4" s="550"/>
      <c r="PV4" s="550"/>
      <c r="PW4" s="550"/>
      <c r="PX4" s="550"/>
      <c r="PY4" s="550"/>
      <c r="PZ4" s="550"/>
      <c r="QA4" s="550"/>
      <c r="QB4" s="550"/>
      <c r="QC4" s="550"/>
      <c r="QD4" s="550"/>
      <c r="QE4" s="550"/>
      <c r="QF4" s="550"/>
      <c r="QG4" s="550"/>
      <c r="QH4" s="550"/>
      <c r="QI4" s="550"/>
      <c r="QJ4" s="550"/>
      <c r="QK4" s="550"/>
      <c r="QL4" s="550"/>
      <c r="QM4" s="550"/>
      <c r="QN4" s="550"/>
      <c r="QO4" s="550"/>
      <c r="QP4" s="550"/>
      <c r="QQ4" s="550"/>
      <c r="QR4" s="550"/>
      <c r="QS4" s="550"/>
      <c r="QT4" s="550"/>
      <c r="QU4" s="550"/>
      <c r="QV4" s="550"/>
      <c r="QW4" s="550"/>
      <c r="QX4" s="550"/>
      <c r="QY4" s="550"/>
      <c r="QZ4" s="550"/>
      <c r="RA4" s="550"/>
      <c r="RB4" s="550"/>
      <c r="RC4" s="550"/>
      <c r="RD4" s="550"/>
      <c r="RE4" s="550"/>
      <c r="RF4" s="550"/>
      <c r="RG4" s="550"/>
      <c r="RH4" s="550"/>
      <c r="RI4" s="550"/>
      <c r="RJ4" s="550"/>
      <c r="RK4" s="550"/>
      <c r="RL4" s="550"/>
      <c r="RM4" s="550"/>
      <c r="RN4" s="550"/>
      <c r="RO4" s="550"/>
      <c r="RP4" s="550"/>
      <c r="RQ4" s="550"/>
      <c r="RR4" s="550"/>
      <c r="RS4" s="550"/>
      <c r="RT4" s="550"/>
      <c r="RU4" s="550"/>
      <c r="RV4" s="550"/>
      <c r="RW4" s="550"/>
      <c r="RX4" s="550"/>
      <c r="RY4" s="550"/>
      <c r="RZ4" s="550"/>
      <c r="SA4" s="550"/>
      <c r="SB4" s="550"/>
      <c r="SC4" s="550"/>
      <c r="SD4" s="550"/>
      <c r="SE4" s="550"/>
      <c r="SF4" s="550"/>
      <c r="SG4" s="550"/>
      <c r="SH4" s="550"/>
      <c r="SI4" s="550"/>
      <c r="SJ4" s="550"/>
      <c r="SK4" s="550"/>
      <c r="SL4" s="550"/>
      <c r="SM4" s="550"/>
      <c r="SN4" s="550"/>
      <c r="SO4" s="550"/>
      <c r="SP4" s="550"/>
      <c r="SQ4" s="550"/>
      <c r="SR4" s="550"/>
      <c r="SS4" s="550"/>
      <c r="ST4" s="550"/>
      <c r="SU4" s="550"/>
      <c r="SV4" s="550"/>
      <c r="SW4" s="550"/>
      <c r="SX4" s="550"/>
      <c r="SY4" s="550"/>
      <c r="SZ4" s="550"/>
      <c r="TA4" s="550"/>
      <c r="TB4" s="550"/>
      <c r="TC4" s="550"/>
      <c r="TD4" s="550"/>
      <c r="TE4" s="550"/>
      <c r="TF4" s="550"/>
      <c r="TG4" s="550"/>
      <c r="TH4" s="550"/>
      <c r="TI4" s="550"/>
      <c r="TJ4" s="550"/>
      <c r="TK4" s="550"/>
      <c r="TL4" s="550"/>
      <c r="TM4" s="550"/>
      <c r="TN4" s="550"/>
      <c r="TO4" s="550"/>
      <c r="TP4" s="550"/>
      <c r="TQ4" s="550"/>
      <c r="TR4" s="550"/>
      <c r="TS4" s="550"/>
      <c r="TT4" s="550"/>
      <c r="TU4" s="550"/>
      <c r="TV4" s="550"/>
      <c r="TW4" s="550"/>
      <c r="TX4" s="550"/>
      <c r="TY4" s="550"/>
      <c r="TZ4" s="550"/>
      <c r="UA4" s="550"/>
      <c r="UB4" s="550"/>
      <c r="UC4" s="550"/>
      <c r="UD4" s="550"/>
      <c r="UE4" s="550"/>
      <c r="UF4" s="550"/>
      <c r="UG4" s="550"/>
      <c r="UH4" s="550"/>
      <c r="UI4" s="550"/>
      <c r="UJ4" s="550"/>
      <c r="UK4" s="550"/>
      <c r="UL4" s="550"/>
      <c r="UM4" s="550"/>
      <c r="UN4" s="550"/>
      <c r="UO4" s="550"/>
      <c r="UP4" s="550"/>
      <c r="UQ4" s="550"/>
      <c r="UR4" s="550"/>
      <c r="US4" s="550"/>
      <c r="UT4" s="550"/>
      <c r="UU4" s="550"/>
      <c r="UV4" s="550"/>
      <c r="UW4" s="550"/>
      <c r="UX4" s="550"/>
      <c r="UY4" s="550"/>
      <c r="UZ4" s="550"/>
      <c r="VA4" s="550"/>
      <c r="VB4" s="550"/>
      <c r="VC4" s="550"/>
      <c r="VD4" s="550"/>
      <c r="VE4" s="550"/>
      <c r="VF4" s="550"/>
      <c r="VG4" s="550"/>
      <c r="VH4" s="550"/>
      <c r="VI4" s="550"/>
      <c r="VJ4" s="550"/>
      <c r="VK4" s="550"/>
      <c r="VL4" s="550"/>
      <c r="VM4" s="550"/>
      <c r="VN4" s="550"/>
      <c r="VO4" s="550"/>
      <c r="VP4" s="550"/>
      <c r="VQ4" s="550"/>
      <c r="VR4" s="550"/>
      <c r="VS4" s="550"/>
      <c r="VT4" s="550"/>
      <c r="VU4" s="550"/>
      <c r="VV4" s="550"/>
      <c r="VW4" s="550"/>
      <c r="VX4" s="550"/>
      <c r="VY4" s="550"/>
      <c r="VZ4" s="550"/>
      <c r="WA4" s="550"/>
      <c r="WB4" s="550"/>
      <c r="WC4" s="550"/>
      <c r="WD4" s="550"/>
      <c r="WE4" s="550"/>
      <c r="WF4" s="550"/>
      <c r="WG4" s="550"/>
      <c r="WH4" s="550"/>
      <c r="WI4" s="550"/>
      <c r="WJ4" s="550"/>
      <c r="WK4" s="550"/>
      <c r="WL4" s="550"/>
      <c r="WM4" s="550"/>
      <c r="WN4" s="550"/>
      <c r="WO4" s="550"/>
      <c r="WP4" s="550"/>
      <c r="WQ4" s="550"/>
      <c r="WR4" s="550"/>
      <c r="WS4" s="550"/>
      <c r="WT4" s="550"/>
      <c r="WU4" s="550"/>
      <c r="WV4" s="550"/>
      <c r="WW4" s="550"/>
      <c r="WX4" s="550"/>
      <c r="WY4" s="550"/>
      <c r="WZ4" s="550"/>
      <c r="XA4" s="550"/>
      <c r="XB4" s="550"/>
      <c r="XC4" s="550"/>
      <c r="XD4" s="550"/>
      <c r="XE4" s="550"/>
      <c r="XF4" s="550"/>
      <c r="XG4" s="550"/>
      <c r="XH4" s="550"/>
      <c r="XI4" s="550"/>
      <c r="XJ4" s="550"/>
      <c r="XK4" s="550"/>
      <c r="XL4" s="550"/>
      <c r="XM4" s="550"/>
      <c r="XN4" s="550"/>
      <c r="XO4" s="550"/>
      <c r="XP4" s="550"/>
      <c r="XQ4" s="550"/>
      <c r="XR4" s="550"/>
      <c r="XS4" s="550"/>
      <c r="XT4" s="550"/>
      <c r="XU4" s="550"/>
      <c r="XV4" s="550"/>
      <c r="XW4" s="550"/>
      <c r="XX4" s="550"/>
      <c r="XY4" s="550"/>
      <c r="XZ4" s="550"/>
      <c r="YA4" s="550"/>
      <c r="YB4" s="550"/>
      <c r="YC4" s="550"/>
      <c r="YD4" s="550"/>
      <c r="YE4" s="550"/>
      <c r="YF4" s="550"/>
      <c r="YG4" s="550"/>
      <c r="YH4" s="550"/>
      <c r="YI4" s="550"/>
      <c r="YJ4" s="550"/>
      <c r="YK4" s="550"/>
      <c r="YL4" s="550"/>
      <c r="YM4" s="550"/>
      <c r="YN4" s="550"/>
      <c r="YO4" s="550"/>
      <c r="YP4" s="550"/>
      <c r="YQ4" s="550"/>
      <c r="YR4" s="550"/>
      <c r="YS4" s="550"/>
      <c r="YT4" s="550"/>
      <c r="YU4" s="550"/>
      <c r="YV4" s="550"/>
      <c r="YW4" s="550"/>
      <c r="YX4" s="550"/>
      <c r="YY4" s="550"/>
      <c r="YZ4" s="550"/>
      <c r="ZA4" s="550"/>
      <c r="ZB4" s="550"/>
      <c r="ZC4" s="550"/>
      <c r="ZD4" s="550"/>
      <c r="ZE4" s="550"/>
      <c r="ZF4" s="550"/>
      <c r="ZG4" s="550"/>
      <c r="ZH4" s="550"/>
      <c r="ZI4" s="550"/>
      <c r="ZJ4" s="550"/>
      <c r="ZK4" s="550"/>
      <c r="ZL4" s="550"/>
      <c r="ZM4" s="550"/>
      <c r="ZN4" s="550"/>
      <c r="ZO4" s="550"/>
      <c r="ZP4" s="550"/>
      <c r="ZQ4" s="550"/>
      <c r="ZR4" s="550"/>
      <c r="ZS4" s="550"/>
      <c r="ZT4" s="550"/>
      <c r="ZU4" s="550"/>
      <c r="ZV4" s="550"/>
      <c r="ZW4" s="550"/>
      <c r="ZX4" s="550"/>
      <c r="ZY4" s="550"/>
      <c r="ZZ4" s="550"/>
      <c r="AAA4" s="550"/>
      <c r="AAB4" s="550"/>
      <c r="AAC4" s="550"/>
      <c r="AAD4" s="550"/>
      <c r="AAE4" s="550"/>
      <c r="AAF4" s="550"/>
      <c r="AAG4" s="550"/>
      <c r="AAH4" s="550"/>
      <c r="AAI4" s="550"/>
      <c r="AAJ4" s="550"/>
      <c r="AAK4" s="550"/>
      <c r="AAL4" s="550"/>
      <c r="AAM4" s="550"/>
      <c r="AAN4" s="550"/>
      <c r="AAO4" s="550"/>
      <c r="AAP4" s="550"/>
      <c r="AAQ4" s="550"/>
      <c r="AAR4" s="550"/>
      <c r="AAS4" s="550"/>
      <c r="AAT4" s="550"/>
      <c r="AAU4" s="550"/>
      <c r="AAV4" s="550"/>
      <c r="AAW4" s="550"/>
      <c r="AAX4" s="550"/>
      <c r="AAY4" s="550"/>
      <c r="AAZ4" s="550"/>
      <c r="ABA4" s="550"/>
      <c r="ABB4" s="550"/>
      <c r="ABC4" s="550"/>
      <c r="ABD4" s="550"/>
      <c r="ABE4" s="550"/>
      <c r="ABF4" s="550"/>
      <c r="ABG4" s="550"/>
      <c r="ABH4" s="550"/>
      <c r="ABI4" s="550"/>
      <c r="ABJ4" s="550"/>
      <c r="ABK4" s="550"/>
      <c r="ABL4" s="550"/>
      <c r="ABM4" s="550"/>
      <c r="ABN4" s="550"/>
      <c r="ABO4" s="550"/>
      <c r="ABP4" s="550"/>
      <c r="ABQ4" s="550"/>
      <c r="ABR4" s="550"/>
      <c r="ABS4" s="550"/>
      <c r="ABT4" s="550"/>
      <c r="ABU4" s="550"/>
      <c r="ABV4" s="550"/>
      <c r="ABW4" s="550"/>
      <c r="ABX4" s="550"/>
      <c r="ABY4" s="550"/>
      <c r="ABZ4" s="550"/>
      <c r="ACA4" s="550"/>
      <c r="ACB4" s="550"/>
      <c r="ACC4" s="550"/>
      <c r="ACD4" s="550"/>
      <c r="ACE4" s="550"/>
      <c r="ACF4" s="550"/>
      <c r="ACG4" s="550"/>
      <c r="ACH4" s="550"/>
      <c r="ACI4" s="550"/>
      <c r="ACJ4" s="550"/>
      <c r="ACK4" s="550"/>
      <c r="ACL4" s="550"/>
      <c r="ACM4" s="550"/>
      <c r="ACN4" s="550"/>
      <c r="ACO4" s="550"/>
      <c r="ACP4" s="550"/>
      <c r="ACQ4" s="550"/>
      <c r="ACR4" s="550"/>
      <c r="ACS4" s="550"/>
      <c r="ACT4" s="550"/>
      <c r="ACU4" s="550"/>
      <c r="ACV4" s="550"/>
      <c r="ACW4" s="550"/>
      <c r="ACX4" s="550"/>
      <c r="ACY4" s="550"/>
      <c r="ACZ4" s="550"/>
      <c r="ADA4" s="550"/>
      <c r="ADB4" s="550"/>
      <c r="ADC4" s="550"/>
      <c r="ADD4" s="550"/>
      <c r="ADE4" s="550"/>
      <c r="ADF4" s="550"/>
      <c r="ADG4" s="550"/>
      <c r="ADH4" s="550"/>
      <c r="ADI4" s="550"/>
      <c r="ADJ4" s="550"/>
      <c r="ADK4" s="550"/>
      <c r="ADL4" s="550"/>
      <c r="ADM4" s="550"/>
      <c r="ADN4" s="550"/>
      <c r="ADO4" s="550"/>
      <c r="ADP4" s="550"/>
      <c r="ADQ4" s="550"/>
      <c r="ADR4" s="550"/>
      <c r="ADS4" s="550"/>
      <c r="ADT4" s="550"/>
      <c r="ADU4" s="550"/>
      <c r="ADV4" s="550"/>
      <c r="ADW4" s="550"/>
      <c r="ADX4" s="550"/>
      <c r="ADY4" s="550"/>
      <c r="ADZ4" s="550"/>
      <c r="AEA4" s="550"/>
      <c r="AEB4" s="550"/>
      <c r="AEC4" s="550"/>
      <c r="AED4" s="550"/>
      <c r="AEE4" s="550"/>
      <c r="AEF4" s="550"/>
      <c r="AEG4" s="550"/>
      <c r="AEH4" s="550"/>
      <c r="AEI4" s="550"/>
      <c r="AEJ4" s="550"/>
      <c r="AEK4" s="550"/>
      <c r="AEL4" s="550"/>
      <c r="AEM4" s="550"/>
      <c r="AEN4" s="550"/>
      <c r="AEO4" s="550"/>
      <c r="AEP4" s="550"/>
      <c r="AEQ4" s="550"/>
      <c r="AER4" s="550"/>
      <c r="AES4" s="550"/>
      <c r="AET4" s="550"/>
      <c r="AEU4" s="550"/>
      <c r="AEV4" s="550"/>
      <c r="AEW4" s="550"/>
      <c r="AEX4" s="550"/>
      <c r="AEY4" s="550"/>
      <c r="AEZ4" s="550"/>
      <c r="AFA4" s="550"/>
      <c r="AFB4" s="550"/>
      <c r="AFC4" s="550"/>
      <c r="AFD4" s="550"/>
      <c r="AFE4" s="550"/>
      <c r="AFF4" s="550"/>
      <c r="AFG4" s="550"/>
      <c r="AFH4" s="550"/>
      <c r="AFI4" s="550"/>
      <c r="AFJ4" s="550"/>
      <c r="AFK4" s="550"/>
      <c r="AFL4" s="550"/>
      <c r="AFM4" s="550"/>
      <c r="AFN4" s="550"/>
      <c r="AFO4" s="550"/>
      <c r="AFP4" s="550"/>
      <c r="AFQ4" s="550"/>
      <c r="AFR4" s="550"/>
      <c r="AFS4" s="550"/>
      <c r="AFT4" s="550"/>
      <c r="AFU4" s="550"/>
      <c r="AFV4" s="550"/>
      <c r="AFW4" s="550"/>
      <c r="AFX4" s="550"/>
      <c r="AFY4" s="550"/>
      <c r="AFZ4" s="550"/>
      <c r="AGA4" s="550"/>
      <c r="AGB4" s="550"/>
      <c r="AGC4" s="550"/>
      <c r="AGD4" s="550"/>
      <c r="AGE4" s="550"/>
      <c r="AGF4" s="550"/>
      <c r="AGG4" s="550"/>
      <c r="AGH4" s="550"/>
      <c r="AGI4" s="550"/>
      <c r="AGJ4" s="550"/>
      <c r="AGK4" s="550"/>
      <c r="AGL4" s="550"/>
      <c r="AGM4" s="550"/>
      <c r="AGN4" s="550"/>
      <c r="AGO4" s="550"/>
      <c r="AGP4" s="550"/>
      <c r="AGQ4" s="550"/>
      <c r="AGR4" s="550"/>
      <c r="AGS4" s="550"/>
      <c r="AGT4" s="550"/>
      <c r="AGU4" s="550"/>
      <c r="AGV4" s="550"/>
      <c r="AGW4" s="550"/>
      <c r="AGX4" s="550"/>
      <c r="AGY4" s="550"/>
      <c r="AGZ4" s="550"/>
      <c r="AHA4" s="550"/>
      <c r="AHB4" s="550"/>
      <c r="AHC4" s="550"/>
      <c r="AHD4" s="550"/>
      <c r="AHE4" s="550"/>
      <c r="AHF4" s="550"/>
      <c r="AHG4" s="550"/>
      <c r="AHH4" s="550"/>
      <c r="AHI4" s="550"/>
      <c r="AHJ4" s="550"/>
      <c r="AHK4" s="550"/>
      <c r="AHL4" s="550"/>
      <c r="AHM4" s="550"/>
      <c r="AHN4" s="550"/>
      <c r="AHO4" s="550"/>
      <c r="AHP4" s="550"/>
      <c r="AHQ4" s="550"/>
      <c r="AHR4" s="550"/>
      <c r="AHS4" s="550"/>
      <c r="AHT4" s="550"/>
      <c r="AHU4" s="550"/>
      <c r="AHV4" s="550"/>
      <c r="AHW4" s="550"/>
      <c r="AHX4" s="550"/>
      <c r="AHY4" s="550"/>
      <c r="AHZ4" s="550"/>
      <c r="AIA4" s="550"/>
      <c r="AIB4" s="550"/>
      <c r="AIC4" s="550"/>
      <c r="AID4" s="550"/>
      <c r="AIE4" s="550"/>
      <c r="AIF4" s="550"/>
      <c r="AIG4" s="550"/>
      <c r="AIH4" s="550"/>
      <c r="AII4" s="550"/>
      <c r="AIJ4" s="550"/>
      <c r="AIK4" s="550"/>
      <c r="AIL4" s="550"/>
      <c r="AIM4" s="550"/>
      <c r="AIN4" s="550"/>
      <c r="AIO4" s="550"/>
      <c r="AIP4" s="550"/>
      <c r="AIQ4" s="550"/>
      <c r="AIR4" s="550"/>
      <c r="AIS4" s="550"/>
      <c r="AIT4" s="550"/>
      <c r="AIU4" s="550"/>
      <c r="AIV4" s="550"/>
      <c r="AIW4" s="550"/>
      <c r="AIX4" s="550"/>
      <c r="AIY4" s="550"/>
      <c r="AIZ4" s="550"/>
      <c r="AJA4" s="550"/>
      <c r="AJB4" s="550"/>
      <c r="AJC4" s="550"/>
      <c r="AJD4" s="550"/>
      <c r="AJE4" s="550"/>
      <c r="AJF4" s="550"/>
      <c r="AJG4" s="550"/>
      <c r="AJH4" s="550"/>
      <c r="AJI4" s="550"/>
      <c r="AJJ4" s="550"/>
      <c r="AJK4" s="550"/>
      <c r="AJL4" s="550"/>
      <c r="AJM4" s="550"/>
      <c r="AJN4" s="550"/>
      <c r="AJO4" s="550"/>
      <c r="AJP4" s="550"/>
      <c r="AJQ4" s="550"/>
      <c r="AJR4" s="550"/>
      <c r="AJS4" s="550"/>
      <c r="AJT4" s="550"/>
      <c r="AJU4" s="550"/>
      <c r="AJV4" s="550"/>
      <c r="AJW4" s="550"/>
      <c r="AJX4" s="550"/>
      <c r="AJY4" s="550"/>
      <c r="AJZ4" s="550"/>
      <c r="AKA4" s="550"/>
      <c r="AKB4" s="550"/>
      <c r="AKC4" s="550"/>
      <c r="AKD4" s="550"/>
      <c r="AKE4" s="550"/>
      <c r="AKF4" s="550"/>
      <c r="AKG4" s="550"/>
      <c r="AKH4" s="550"/>
      <c r="AKI4" s="550"/>
      <c r="AKJ4" s="550"/>
      <c r="AKK4" s="550"/>
      <c r="AKL4" s="550"/>
      <c r="AKM4" s="550"/>
      <c r="AKN4" s="550"/>
      <c r="AKO4" s="550"/>
      <c r="AKP4" s="550"/>
      <c r="AKQ4" s="550"/>
      <c r="AKR4" s="550"/>
      <c r="AKS4" s="550"/>
      <c r="AKT4" s="550"/>
      <c r="AKU4" s="550"/>
      <c r="AKV4" s="550"/>
      <c r="AKW4" s="550"/>
      <c r="AKX4" s="550"/>
      <c r="AKY4" s="550"/>
      <c r="AKZ4" s="550"/>
      <c r="ALA4" s="550"/>
      <c r="ALB4" s="550"/>
      <c r="ALC4" s="550"/>
      <c r="ALD4" s="550"/>
      <c r="ALE4" s="550"/>
      <c r="ALF4" s="550"/>
      <c r="ALG4" s="550"/>
      <c r="ALH4" s="550"/>
      <c r="ALI4" s="550"/>
      <c r="ALJ4" s="550"/>
      <c r="ALK4" s="550"/>
      <c r="ALL4" s="550"/>
      <c r="ALM4" s="550"/>
      <c r="ALN4" s="550"/>
      <c r="ALO4" s="550"/>
      <c r="ALP4" s="550"/>
      <c r="ALQ4" s="550"/>
      <c r="ALR4" s="550"/>
      <c r="ALS4" s="550"/>
      <c r="ALT4" s="550"/>
      <c r="ALU4" s="550"/>
      <c r="ALV4" s="550"/>
      <c r="ALW4" s="550"/>
      <c r="ALX4" s="550"/>
      <c r="ALY4" s="550"/>
      <c r="ALZ4" s="550"/>
      <c r="AMA4" s="550"/>
      <c r="AMB4" s="550"/>
      <c r="AMC4" s="550"/>
      <c r="AMD4" s="550"/>
      <c r="AME4" s="550"/>
      <c r="AMF4" s="550"/>
      <c r="AMG4" s="550"/>
      <c r="AMH4" s="550"/>
      <c r="AMI4" s="550"/>
      <c r="AMJ4" s="550"/>
      <c r="AMK4" s="550"/>
      <c r="AML4" s="550"/>
      <c r="AMM4" s="550"/>
      <c r="AMN4" s="550"/>
      <c r="AMO4" s="550"/>
      <c r="AMP4" s="550"/>
      <c r="AMQ4" s="550"/>
      <c r="AMR4" s="550"/>
      <c r="AMS4" s="550"/>
      <c r="AMT4" s="550"/>
      <c r="AMU4" s="550"/>
      <c r="AMV4" s="550"/>
      <c r="AMW4" s="550"/>
      <c r="AMX4" s="550"/>
      <c r="AMY4" s="550"/>
      <c r="AMZ4" s="550"/>
      <c r="ANA4" s="550"/>
      <c r="ANB4" s="550"/>
      <c r="ANC4" s="550"/>
      <c r="AND4" s="550"/>
      <c r="ANE4" s="550"/>
      <c r="ANF4" s="550"/>
      <c r="ANG4" s="550"/>
      <c r="ANH4" s="550"/>
      <c r="ANI4" s="550"/>
      <c r="ANJ4" s="550"/>
      <c r="ANK4" s="550"/>
      <c r="ANL4" s="550"/>
      <c r="ANM4" s="550"/>
      <c r="ANN4" s="550"/>
      <c r="ANO4" s="550"/>
      <c r="ANP4" s="550"/>
      <c r="ANQ4" s="550"/>
      <c r="ANR4" s="550"/>
      <c r="ANS4" s="550"/>
      <c r="ANT4" s="550"/>
      <c r="ANU4" s="550"/>
      <c r="ANV4" s="550"/>
      <c r="ANW4" s="550"/>
      <c r="ANX4" s="550"/>
      <c r="ANY4" s="550"/>
      <c r="ANZ4" s="550"/>
      <c r="AOA4" s="550"/>
      <c r="AOB4" s="550"/>
      <c r="AOC4" s="550"/>
      <c r="AOD4" s="550"/>
      <c r="AOE4" s="550"/>
      <c r="AOF4" s="550"/>
      <c r="AOG4" s="550"/>
      <c r="AOH4" s="550"/>
      <c r="AOI4" s="550"/>
      <c r="AOJ4" s="550"/>
      <c r="AOK4" s="550"/>
      <c r="AOL4" s="550"/>
      <c r="AOM4" s="550"/>
      <c r="AON4" s="550"/>
      <c r="AOO4" s="550"/>
      <c r="AOP4" s="550"/>
      <c r="AOQ4" s="550"/>
      <c r="AOR4" s="550"/>
      <c r="AOS4" s="550"/>
      <c r="AOT4" s="550"/>
      <c r="AOU4" s="550"/>
      <c r="AOV4" s="550"/>
      <c r="AOW4" s="550"/>
      <c r="AOX4" s="550"/>
      <c r="AOY4" s="550"/>
      <c r="AOZ4" s="550"/>
      <c r="APA4" s="550"/>
      <c r="APB4" s="550"/>
      <c r="APC4" s="550"/>
      <c r="APD4" s="550"/>
      <c r="APE4" s="550"/>
      <c r="APF4" s="550"/>
      <c r="APG4" s="550"/>
      <c r="APH4" s="550"/>
      <c r="API4" s="550"/>
      <c r="APJ4" s="550"/>
      <c r="APK4" s="550"/>
      <c r="APL4" s="550"/>
      <c r="APM4" s="550"/>
      <c r="APN4" s="550"/>
      <c r="APO4" s="550"/>
      <c r="APP4" s="550"/>
      <c r="APQ4" s="550"/>
      <c r="APR4" s="550"/>
      <c r="APS4" s="550"/>
      <c r="APT4" s="550"/>
      <c r="APU4" s="550"/>
      <c r="APV4" s="550"/>
      <c r="APW4" s="550"/>
      <c r="APX4" s="550"/>
      <c r="APY4" s="550"/>
      <c r="APZ4" s="550"/>
      <c r="AQA4" s="550"/>
      <c r="AQB4" s="550"/>
      <c r="AQC4" s="550"/>
      <c r="AQD4" s="550"/>
      <c r="AQE4" s="550"/>
      <c r="AQF4" s="550"/>
      <c r="AQG4" s="550"/>
      <c r="AQH4" s="550"/>
      <c r="AQI4" s="550"/>
      <c r="AQJ4" s="550"/>
      <c r="AQK4" s="550"/>
      <c r="AQL4" s="550"/>
      <c r="AQM4" s="550"/>
      <c r="AQN4" s="550"/>
      <c r="AQO4" s="550"/>
      <c r="AQP4" s="550"/>
      <c r="AQQ4" s="550"/>
      <c r="AQR4" s="550"/>
      <c r="AQS4" s="550"/>
      <c r="AQT4" s="550"/>
      <c r="AQU4" s="550"/>
      <c r="AQV4" s="550"/>
      <c r="AQW4" s="550"/>
      <c r="AQX4" s="550"/>
      <c r="AQY4" s="550"/>
      <c r="AQZ4" s="550"/>
      <c r="ARA4" s="550"/>
      <c r="ARB4" s="550"/>
      <c r="ARC4" s="550"/>
      <c r="ARD4" s="550"/>
      <c r="ARE4" s="550"/>
    </row>
    <row r="5" spans="1:1149" ht="18" customHeight="1" thickBot="1">
      <c r="A5" s="1025"/>
      <c r="B5" s="1025"/>
      <c r="C5" s="1026"/>
      <c r="D5" s="420" t="s">
        <v>124</v>
      </c>
      <c r="E5" s="874" t="str">
        <f>IF(①入力シート!D14="","",①入力シート!D14)</f>
        <v/>
      </c>
      <c r="F5" s="1024"/>
      <c r="H5" s="550"/>
      <c r="I5" s="550"/>
      <c r="J5" s="550"/>
      <c r="K5" s="550"/>
      <c r="L5" s="550"/>
      <c r="M5" s="550"/>
      <c r="N5" s="550"/>
      <c r="O5" s="550"/>
      <c r="P5" s="550"/>
      <c r="Q5" s="550"/>
      <c r="R5" s="550"/>
      <c r="S5" s="550"/>
      <c r="T5" s="550"/>
      <c r="U5" s="550"/>
      <c r="V5" s="550"/>
      <c r="W5" s="550"/>
      <c r="X5" s="550"/>
      <c r="Y5" s="550"/>
      <c r="Z5" s="550"/>
      <c r="AA5" s="550"/>
      <c r="AB5" s="550"/>
      <c r="AC5" s="550"/>
      <c r="AD5" s="550"/>
      <c r="AE5" s="550"/>
      <c r="AF5" s="550"/>
      <c r="AG5" s="550"/>
      <c r="AH5" s="550"/>
      <c r="AI5" s="550"/>
      <c r="AJ5" s="550"/>
      <c r="AK5" s="550"/>
      <c r="AL5" s="550"/>
      <c r="AM5" s="550"/>
      <c r="AN5" s="550"/>
      <c r="AO5" s="550"/>
      <c r="AP5" s="550"/>
      <c r="AQ5" s="550"/>
      <c r="AR5" s="550"/>
      <c r="AS5" s="550"/>
      <c r="AT5" s="550"/>
      <c r="AU5" s="550"/>
      <c r="AV5" s="550"/>
      <c r="AW5" s="550"/>
      <c r="AX5" s="550"/>
      <c r="AY5" s="550"/>
      <c r="AZ5" s="550"/>
      <c r="BA5" s="550"/>
      <c r="BB5" s="550"/>
      <c r="BC5" s="550"/>
      <c r="BD5" s="550"/>
      <c r="BE5" s="550"/>
      <c r="BF5" s="550"/>
      <c r="BG5" s="550"/>
      <c r="BH5" s="550"/>
      <c r="BI5" s="550"/>
      <c r="BJ5" s="550"/>
      <c r="BK5" s="550"/>
      <c r="BL5" s="550"/>
      <c r="BM5" s="550"/>
      <c r="BN5" s="550"/>
      <c r="BO5" s="550"/>
      <c r="BP5" s="550"/>
      <c r="BQ5" s="550"/>
      <c r="BR5" s="550"/>
      <c r="BS5" s="550"/>
      <c r="BT5" s="550"/>
      <c r="BU5" s="550"/>
      <c r="BV5" s="550"/>
      <c r="BW5" s="550"/>
      <c r="BX5" s="550"/>
      <c r="BY5" s="550"/>
      <c r="BZ5" s="550"/>
      <c r="CA5" s="550"/>
      <c r="CB5" s="550"/>
      <c r="CC5" s="550"/>
      <c r="CD5" s="550"/>
      <c r="CE5" s="550"/>
      <c r="CF5" s="550"/>
      <c r="CG5" s="550"/>
      <c r="CH5" s="550"/>
      <c r="CI5" s="550"/>
      <c r="CJ5" s="550"/>
      <c r="CK5" s="550"/>
      <c r="CL5" s="550"/>
      <c r="CM5" s="550"/>
      <c r="CN5" s="550"/>
      <c r="CO5" s="550"/>
      <c r="CP5" s="550"/>
      <c r="CQ5" s="550"/>
      <c r="CR5" s="550"/>
      <c r="CS5" s="550"/>
      <c r="CT5" s="550"/>
      <c r="CU5" s="550"/>
      <c r="CV5" s="550"/>
      <c r="CW5" s="550"/>
      <c r="CX5" s="550"/>
      <c r="CY5" s="550"/>
      <c r="CZ5" s="550"/>
      <c r="DA5" s="550"/>
      <c r="DB5" s="550"/>
      <c r="DC5" s="550"/>
      <c r="DD5" s="550"/>
      <c r="DE5" s="550"/>
      <c r="DF5" s="550"/>
      <c r="DG5" s="550"/>
      <c r="DH5" s="550"/>
      <c r="DI5" s="550"/>
      <c r="DJ5" s="550"/>
      <c r="DK5" s="550"/>
      <c r="DL5" s="550"/>
      <c r="DM5" s="550"/>
      <c r="DN5" s="550"/>
      <c r="DO5" s="550"/>
      <c r="DP5" s="550"/>
      <c r="DQ5" s="550"/>
      <c r="DR5" s="550"/>
      <c r="DS5" s="550"/>
      <c r="DT5" s="550"/>
      <c r="DU5" s="550"/>
      <c r="DV5" s="550"/>
      <c r="DW5" s="550"/>
      <c r="DX5" s="550"/>
      <c r="DY5" s="550"/>
      <c r="DZ5" s="550"/>
      <c r="EA5" s="550"/>
      <c r="EB5" s="550"/>
      <c r="EC5" s="550"/>
      <c r="ED5" s="550"/>
      <c r="EE5" s="550"/>
      <c r="EF5" s="550"/>
      <c r="EG5" s="550"/>
      <c r="EH5" s="550"/>
      <c r="EI5" s="550"/>
      <c r="EJ5" s="550"/>
      <c r="EK5" s="550"/>
      <c r="EL5" s="550"/>
      <c r="EM5" s="550"/>
      <c r="EN5" s="550"/>
      <c r="EO5" s="550"/>
      <c r="EP5" s="550"/>
      <c r="EQ5" s="550"/>
      <c r="ER5" s="550"/>
      <c r="ES5" s="550"/>
      <c r="ET5" s="550"/>
      <c r="EU5" s="550"/>
      <c r="EV5" s="550"/>
      <c r="EW5" s="550"/>
      <c r="EX5" s="550"/>
      <c r="EY5" s="550"/>
      <c r="EZ5" s="550"/>
      <c r="FA5" s="550"/>
      <c r="FB5" s="550"/>
      <c r="FC5" s="550"/>
      <c r="FD5" s="550"/>
      <c r="FE5" s="550"/>
      <c r="FF5" s="550"/>
      <c r="FG5" s="550"/>
      <c r="FH5" s="550"/>
      <c r="FI5" s="550"/>
      <c r="FJ5" s="550"/>
      <c r="FK5" s="550"/>
      <c r="FL5" s="550"/>
      <c r="FM5" s="550"/>
      <c r="FN5" s="550"/>
      <c r="FO5" s="550"/>
      <c r="FP5" s="550"/>
      <c r="FQ5" s="550"/>
      <c r="FR5" s="550"/>
      <c r="FS5" s="550"/>
      <c r="FT5" s="550"/>
      <c r="FU5" s="550"/>
      <c r="FV5" s="550"/>
      <c r="FW5" s="550"/>
      <c r="FX5" s="550"/>
      <c r="FY5" s="550"/>
      <c r="FZ5" s="550"/>
      <c r="GA5" s="550"/>
      <c r="GB5" s="550"/>
      <c r="GC5" s="550"/>
      <c r="GD5" s="550"/>
      <c r="GE5" s="550"/>
      <c r="GF5" s="550"/>
      <c r="GG5" s="550"/>
      <c r="GH5" s="550"/>
      <c r="GI5" s="550"/>
      <c r="GJ5" s="550"/>
      <c r="GK5" s="550"/>
      <c r="GL5" s="550"/>
      <c r="GM5" s="550"/>
      <c r="GN5" s="550"/>
      <c r="GO5" s="550"/>
      <c r="GP5" s="550"/>
      <c r="GQ5" s="550"/>
      <c r="GR5" s="550"/>
      <c r="GS5" s="550"/>
      <c r="GT5" s="550"/>
      <c r="GU5" s="550"/>
      <c r="GV5" s="550"/>
      <c r="GW5" s="550"/>
      <c r="GX5" s="550"/>
      <c r="GY5" s="550"/>
      <c r="GZ5" s="550"/>
      <c r="HA5" s="550"/>
      <c r="HB5" s="550"/>
      <c r="HC5" s="550"/>
      <c r="HD5" s="550"/>
      <c r="HE5" s="550"/>
      <c r="HF5" s="550"/>
      <c r="HG5" s="550"/>
      <c r="HH5" s="550"/>
      <c r="HI5" s="550"/>
      <c r="HJ5" s="550"/>
      <c r="HK5" s="550"/>
      <c r="HL5" s="550"/>
      <c r="HM5" s="550"/>
      <c r="HN5" s="550"/>
      <c r="HO5" s="550"/>
      <c r="HP5" s="550"/>
      <c r="HQ5" s="550"/>
      <c r="HR5" s="550"/>
      <c r="HS5" s="550"/>
      <c r="HT5" s="550"/>
      <c r="HU5" s="550"/>
      <c r="HV5" s="550"/>
      <c r="HW5" s="550"/>
      <c r="HX5" s="550"/>
      <c r="HY5" s="550"/>
      <c r="HZ5" s="550"/>
      <c r="IA5" s="550"/>
      <c r="IB5" s="550"/>
      <c r="IC5" s="550"/>
      <c r="ID5" s="550"/>
      <c r="IE5" s="550"/>
      <c r="IF5" s="550"/>
      <c r="IG5" s="550"/>
      <c r="IH5" s="550"/>
      <c r="II5" s="550"/>
      <c r="IJ5" s="550"/>
      <c r="IK5" s="550"/>
      <c r="IL5" s="550"/>
      <c r="IM5" s="550"/>
      <c r="IN5" s="550"/>
      <c r="IO5" s="550"/>
      <c r="IP5" s="550"/>
      <c r="IQ5" s="550"/>
      <c r="IR5" s="550"/>
      <c r="IS5" s="550"/>
      <c r="IT5" s="550"/>
      <c r="IU5" s="550"/>
      <c r="IV5" s="550"/>
      <c r="IW5" s="550"/>
      <c r="IX5" s="550"/>
      <c r="IY5" s="550"/>
      <c r="IZ5" s="550"/>
      <c r="JA5" s="550"/>
      <c r="JB5" s="550"/>
      <c r="JC5" s="550"/>
      <c r="JD5" s="550"/>
      <c r="JE5" s="550"/>
      <c r="JF5" s="550"/>
      <c r="JG5" s="550"/>
      <c r="JH5" s="550"/>
      <c r="JI5" s="550"/>
      <c r="JJ5" s="550"/>
      <c r="JK5" s="550"/>
      <c r="JL5" s="550"/>
      <c r="JM5" s="550"/>
      <c r="JN5" s="550"/>
      <c r="JO5" s="550"/>
      <c r="JP5" s="550"/>
      <c r="JQ5" s="550"/>
      <c r="JR5" s="550"/>
      <c r="JS5" s="550"/>
      <c r="JT5" s="550"/>
      <c r="JU5" s="550"/>
      <c r="JV5" s="550"/>
      <c r="JW5" s="550"/>
      <c r="JX5" s="550"/>
      <c r="JY5" s="550"/>
      <c r="JZ5" s="550"/>
      <c r="KA5" s="550"/>
      <c r="KB5" s="550"/>
      <c r="KC5" s="550"/>
      <c r="KD5" s="550"/>
      <c r="KE5" s="550"/>
      <c r="KF5" s="550"/>
      <c r="KG5" s="550"/>
      <c r="KH5" s="550"/>
      <c r="KI5" s="550"/>
      <c r="KJ5" s="550"/>
      <c r="KK5" s="550"/>
      <c r="KL5" s="550"/>
      <c r="KM5" s="550"/>
      <c r="KN5" s="550"/>
      <c r="KO5" s="550"/>
      <c r="KP5" s="550"/>
      <c r="KQ5" s="550"/>
      <c r="KR5" s="550"/>
      <c r="KS5" s="550"/>
      <c r="KT5" s="550"/>
      <c r="KU5" s="550"/>
      <c r="KV5" s="550"/>
      <c r="KW5" s="550"/>
      <c r="KX5" s="550"/>
      <c r="KY5" s="550"/>
      <c r="KZ5" s="550"/>
      <c r="LA5" s="550"/>
      <c r="LB5" s="550"/>
      <c r="LC5" s="550"/>
      <c r="LD5" s="550"/>
      <c r="LE5" s="550"/>
      <c r="LF5" s="550"/>
      <c r="LG5" s="550"/>
      <c r="LH5" s="550"/>
      <c r="LI5" s="550"/>
      <c r="LJ5" s="550"/>
      <c r="LK5" s="550"/>
      <c r="LL5" s="550"/>
      <c r="LM5" s="550"/>
      <c r="LN5" s="550"/>
      <c r="LO5" s="550"/>
      <c r="LP5" s="550"/>
      <c r="LQ5" s="550"/>
      <c r="LR5" s="550"/>
      <c r="LS5" s="550"/>
      <c r="LT5" s="550"/>
      <c r="LU5" s="550"/>
      <c r="LV5" s="550"/>
      <c r="LW5" s="550"/>
      <c r="LX5" s="550"/>
      <c r="LY5" s="550"/>
      <c r="LZ5" s="550"/>
      <c r="MA5" s="550"/>
      <c r="MB5" s="550"/>
      <c r="MC5" s="550"/>
      <c r="MD5" s="550"/>
      <c r="ME5" s="550"/>
      <c r="MF5" s="550"/>
      <c r="MG5" s="550"/>
      <c r="MH5" s="550"/>
      <c r="MI5" s="550"/>
      <c r="MJ5" s="550"/>
      <c r="MK5" s="550"/>
      <c r="ML5" s="550"/>
      <c r="MM5" s="550"/>
      <c r="MN5" s="550"/>
      <c r="MO5" s="550"/>
      <c r="MP5" s="550"/>
      <c r="MQ5" s="550"/>
      <c r="MR5" s="550"/>
      <c r="MS5" s="550"/>
      <c r="MT5" s="550"/>
      <c r="MU5" s="550"/>
      <c r="MV5" s="550"/>
      <c r="MW5" s="550"/>
      <c r="MX5" s="550"/>
      <c r="MY5" s="550"/>
      <c r="MZ5" s="550"/>
      <c r="NA5" s="550"/>
      <c r="NB5" s="550"/>
      <c r="NC5" s="550"/>
      <c r="ND5" s="550"/>
      <c r="NE5" s="550"/>
      <c r="NF5" s="550"/>
      <c r="NG5" s="550"/>
      <c r="NH5" s="550"/>
      <c r="NI5" s="550"/>
      <c r="NJ5" s="550"/>
      <c r="NK5" s="550"/>
      <c r="NL5" s="550"/>
      <c r="NM5" s="550"/>
      <c r="NN5" s="550"/>
      <c r="NO5" s="550"/>
      <c r="NP5" s="550"/>
      <c r="NQ5" s="550"/>
      <c r="NR5" s="550"/>
      <c r="NS5" s="550"/>
      <c r="NT5" s="550"/>
      <c r="NU5" s="550"/>
      <c r="NV5" s="550"/>
      <c r="NW5" s="550"/>
      <c r="NX5" s="550"/>
      <c r="NY5" s="550"/>
      <c r="NZ5" s="550"/>
      <c r="OA5" s="550"/>
      <c r="OB5" s="550"/>
      <c r="OC5" s="550"/>
      <c r="OD5" s="550"/>
      <c r="OE5" s="550"/>
      <c r="OF5" s="550"/>
      <c r="OG5" s="550"/>
      <c r="OH5" s="550"/>
      <c r="OI5" s="550"/>
      <c r="OJ5" s="550"/>
      <c r="OK5" s="550"/>
      <c r="OL5" s="550"/>
      <c r="OM5" s="550"/>
      <c r="ON5" s="550"/>
      <c r="OO5" s="550"/>
      <c r="OP5" s="550"/>
      <c r="OQ5" s="550"/>
      <c r="OR5" s="550"/>
      <c r="OS5" s="550"/>
      <c r="OT5" s="550"/>
      <c r="OU5" s="550"/>
      <c r="OV5" s="550"/>
      <c r="OW5" s="550"/>
      <c r="OX5" s="550"/>
      <c r="OY5" s="550"/>
      <c r="OZ5" s="550"/>
      <c r="PA5" s="550"/>
      <c r="PB5" s="550"/>
      <c r="PC5" s="550"/>
      <c r="PD5" s="550"/>
      <c r="PE5" s="550"/>
      <c r="PF5" s="550"/>
      <c r="PG5" s="550"/>
      <c r="PH5" s="550"/>
      <c r="PI5" s="550"/>
      <c r="PJ5" s="550"/>
      <c r="PK5" s="550"/>
      <c r="PL5" s="550"/>
      <c r="PM5" s="550"/>
      <c r="PN5" s="550"/>
      <c r="PO5" s="550"/>
      <c r="PP5" s="550"/>
      <c r="PQ5" s="550"/>
      <c r="PR5" s="550"/>
      <c r="PS5" s="550"/>
      <c r="PT5" s="550"/>
      <c r="PU5" s="550"/>
      <c r="PV5" s="550"/>
      <c r="PW5" s="550"/>
      <c r="PX5" s="550"/>
      <c r="PY5" s="550"/>
      <c r="PZ5" s="550"/>
      <c r="QA5" s="550"/>
      <c r="QB5" s="550"/>
      <c r="QC5" s="550"/>
      <c r="QD5" s="550"/>
      <c r="QE5" s="550"/>
      <c r="QF5" s="550"/>
      <c r="QG5" s="550"/>
      <c r="QH5" s="550"/>
      <c r="QI5" s="550"/>
      <c r="QJ5" s="550"/>
      <c r="QK5" s="550"/>
      <c r="QL5" s="550"/>
      <c r="QM5" s="550"/>
      <c r="QN5" s="550"/>
      <c r="QO5" s="550"/>
      <c r="QP5" s="550"/>
      <c r="QQ5" s="550"/>
      <c r="QR5" s="550"/>
      <c r="QS5" s="550"/>
      <c r="QT5" s="550"/>
      <c r="QU5" s="550"/>
      <c r="QV5" s="550"/>
      <c r="QW5" s="550"/>
      <c r="QX5" s="550"/>
      <c r="QY5" s="550"/>
      <c r="QZ5" s="550"/>
      <c r="RA5" s="550"/>
      <c r="RB5" s="550"/>
      <c r="RC5" s="550"/>
      <c r="RD5" s="550"/>
      <c r="RE5" s="550"/>
      <c r="RF5" s="550"/>
      <c r="RG5" s="550"/>
      <c r="RH5" s="550"/>
      <c r="RI5" s="550"/>
      <c r="RJ5" s="550"/>
      <c r="RK5" s="550"/>
      <c r="RL5" s="550"/>
      <c r="RM5" s="550"/>
      <c r="RN5" s="550"/>
      <c r="RO5" s="550"/>
      <c r="RP5" s="550"/>
      <c r="RQ5" s="550"/>
      <c r="RR5" s="550"/>
      <c r="RS5" s="550"/>
      <c r="RT5" s="550"/>
      <c r="RU5" s="550"/>
      <c r="RV5" s="550"/>
      <c r="RW5" s="550"/>
      <c r="RX5" s="550"/>
      <c r="RY5" s="550"/>
      <c r="RZ5" s="550"/>
      <c r="SA5" s="550"/>
      <c r="SB5" s="550"/>
      <c r="SC5" s="550"/>
      <c r="SD5" s="550"/>
      <c r="SE5" s="550"/>
      <c r="SF5" s="550"/>
      <c r="SG5" s="550"/>
      <c r="SH5" s="550"/>
      <c r="SI5" s="550"/>
      <c r="SJ5" s="550"/>
      <c r="SK5" s="550"/>
      <c r="SL5" s="550"/>
      <c r="SM5" s="550"/>
      <c r="SN5" s="550"/>
      <c r="SO5" s="550"/>
      <c r="SP5" s="550"/>
      <c r="SQ5" s="550"/>
      <c r="SR5" s="550"/>
      <c r="SS5" s="550"/>
      <c r="ST5" s="550"/>
      <c r="SU5" s="550"/>
      <c r="SV5" s="550"/>
      <c r="SW5" s="550"/>
      <c r="SX5" s="550"/>
      <c r="SY5" s="550"/>
      <c r="SZ5" s="550"/>
      <c r="TA5" s="550"/>
      <c r="TB5" s="550"/>
      <c r="TC5" s="550"/>
      <c r="TD5" s="550"/>
      <c r="TE5" s="550"/>
      <c r="TF5" s="550"/>
      <c r="TG5" s="550"/>
      <c r="TH5" s="550"/>
      <c r="TI5" s="550"/>
      <c r="TJ5" s="550"/>
      <c r="TK5" s="550"/>
      <c r="TL5" s="550"/>
      <c r="TM5" s="550"/>
      <c r="TN5" s="550"/>
      <c r="TO5" s="550"/>
      <c r="TP5" s="550"/>
      <c r="TQ5" s="550"/>
      <c r="TR5" s="550"/>
      <c r="TS5" s="550"/>
      <c r="TT5" s="550"/>
      <c r="TU5" s="550"/>
      <c r="TV5" s="550"/>
      <c r="TW5" s="550"/>
      <c r="TX5" s="550"/>
      <c r="TY5" s="550"/>
      <c r="TZ5" s="550"/>
      <c r="UA5" s="550"/>
      <c r="UB5" s="550"/>
      <c r="UC5" s="550"/>
      <c r="UD5" s="550"/>
      <c r="UE5" s="550"/>
      <c r="UF5" s="550"/>
      <c r="UG5" s="550"/>
      <c r="UH5" s="550"/>
      <c r="UI5" s="550"/>
      <c r="UJ5" s="550"/>
      <c r="UK5" s="550"/>
      <c r="UL5" s="550"/>
      <c r="UM5" s="550"/>
      <c r="UN5" s="550"/>
      <c r="UO5" s="550"/>
      <c r="UP5" s="550"/>
      <c r="UQ5" s="550"/>
      <c r="UR5" s="550"/>
      <c r="US5" s="550"/>
      <c r="UT5" s="550"/>
      <c r="UU5" s="550"/>
      <c r="UV5" s="550"/>
      <c r="UW5" s="550"/>
      <c r="UX5" s="550"/>
      <c r="UY5" s="550"/>
      <c r="UZ5" s="550"/>
      <c r="VA5" s="550"/>
      <c r="VB5" s="550"/>
      <c r="VC5" s="550"/>
      <c r="VD5" s="550"/>
      <c r="VE5" s="550"/>
      <c r="VF5" s="550"/>
      <c r="VG5" s="550"/>
      <c r="VH5" s="550"/>
      <c r="VI5" s="550"/>
      <c r="VJ5" s="550"/>
      <c r="VK5" s="550"/>
      <c r="VL5" s="550"/>
      <c r="VM5" s="550"/>
      <c r="VN5" s="550"/>
      <c r="VO5" s="550"/>
      <c r="VP5" s="550"/>
      <c r="VQ5" s="550"/>
      <c r="VR5" s="550"/>
      <c r="VS5" s="550"/>
      <c r="VT5" s="550"/>
      <c r="VU5" s="550"/>
      <c r="VV5" s="550"/>
      <c r="VW5" s="550"/>
      <c r="VX5" s="550"/>
      <c r="VY5" s="550"/>
      <c r="VZ5" s="550"/>
      <c r="WA5" s="550"/>
      <c r="WB5" s="550"/>
      <c r="WC5" s="550"/>
      <c r="WD5" s="550"/>
      <c r="WE5" s="550"/>
      <c r="WF5" s="550"/>
      <c r="WG5" s="550"/>
      <c r="WH5" s="550"/>
      <c r="WI5" s="550"/>
      <c r="WJ5" s="550"/>
      <c r="WK5" s="550"/>
      <c r="WL5" s="550"/>
      <c r="WM5" s="550"/>
      <c r="WN5" s="550"/>
      <c r="WO5" s="550"/>
      <c r="WP5" s="550"/>
      <c r="WQ5" s="550"/>
      <c r="WR5" s="550"/>
      <c r="WS5" s="550"/>
      <c r="WT5" s="550"/>
      <c r="WU5" s="550"/>
      <c r="WV5" s="550"/>
      <c r="WW5" s="550"/>
      <c r="WX5" s="550"/>
      <c r="WY5" s="550"/>
      <c r="WZ5" s="550"/>
      <c r="XA5" s="550"/>
      <c r="XB5" s="550"/>
      <c r="XC5" s="550"/>
      <c r="XD5" s="550"/>
      <c r="XE5" s="550"/>
      <c r="XF5" s="550"/>
      <c r="XG5" s="550"/>
      <c r="XH5" s="550"/>
      <c r="XI5" s="550"/>
      <c r="XJ5" s="550"/>
      <c r="XK5" s="550"/>
      <c r="XL5" s="550"/>
      <c r="XM5" s="550"/>
      <c r="XN5" s="550"/>
      <c r="XO5" s="550"/>
      <c r="XP5" s="550"/>
      <c r="XQ5" s="550"/>
      <c r="XR5" s="550"/>
      <c r="XS5" s="550"/>
      <c r="XT5" s="550"/>
      <c r="XU5" s="550"/>
      <c r="XV5" s="550"/>
      <c r="XW5" s="550"/>
      <c r="XX5" s="550"/>
      <c r="XY5" s="550"/>
      <c r="XZ5" s="550"/>
      <c r="YA5" s="550"/>
      <c r="YB5" s="550"/>
      <c r="YC5" s="550"/>
      <c r="YD5" s="550"/>
      <c r="YE5" s="550"/>
      <c r="YF5" s="550"/>
      <c r="YG5" s="550"/>
      <c r="YH5" s="550"/>
      <c r="YI5" s="550"/>
      <c r="YJ5" s="550"/>
      <c r="YK5" s="550"/>
      <c r="YL5" s="550"/>
      <c r="YM5" s="550"/>
      <c r="YN5" s="550"/>
      <c r="YO5" s="550"/>
      <c r="YP5" s="550"/>
      <c r="YQ5" s="550"/>
      <c r="YR5" s="550"/>
      <c r="YS5" s="550"/>
      <c r="YT5" s="550"/>
      <c r="YU5" s="550"/>
      <c r="YV5" s="550"/>
      <c r="YW5" s="550"/>
      <c r="YX5" s="550"/>
      <c r="YY5" s="550"/>
      <c r="YZ5" s="550"/>
      <c r="ZA5" s="550"/>
      <c r="ZB5" s="550"/>
      <c r="ZC5" s="550"/>
      <c r="ZD5" s="550"/>
      <c r="ZE5" s="550"/>
      <c r="ZF5" s="550"/>
      <c r="ZG5" s="550"/>
      <c r="ZH5" s="550"/>
      <c r="ZI5" s="550"/>
      <c r="ZJ5" s="550"/>
      <c r="ZK5" s="550"/>
      <c r="ZL5" s="550"/>
      <c r="ZM5" s="550"/>
      <c r="ZN5" s="550"/>
      <c r="ZO5" s="550"/>
      <c r="ZP5" s="550"/>
      <c r="ZQ5" s="550"/>
      <c r="ZR5" s="550"/>
      <c r="ZS5" s="550"/>
      <c r="ZT5" s="550"/>
      <c r="ZU5" s="550"/>
      <c r="ZV5" s="550"/>
      <c r="ZW5" s="550"/>
      <c r="ZX5" s="550"/>
      <c r="ZY5" s="550"/>
      <c r="ZZ5" s="550"/>
      <c r="AAA5" s="550"/>
      <c r="AAB5" s="550"/>
      <c r="AAC5" s="550"/>
      <c r="AAD5" s="550"/>
      <c r="AAE5" s="550"/>
      <c r="AAF5" s="550"/>
      <c r="AAG5" s="550"/>
      <c r="AAH5" s="550"/>
      <c r="AAI5" s="550"/>
      <c r="AAJ5" s="550"/>
      <c r="AAK5" s="550"/>
      <c r="AAL5" s="550"/>
      <c r="AAM5" s="550"/>
      <c r="AAN5" s="550"/>
      <c r="AAO5" s="550"/>
      <c r="AAP5" s="550"/>
      <c r="AAQ5" s="550"/>
      <c r="AAR5" s="550"/>
      <c r="AAS5" s="550"/>
      <c r="AAT5" s="550"/>
      <c r="AAU5" s="550"/>
      <c r="AAV5" s="550"/>
      <c r="AAW5" s="550"/>
      <c r="AAX5" s="550"/>
      <c r="AAY5" s="550"/>
      <c r="AAZ5" s="550"/>
      <c r="ABA5" s="550"/>
      <c r="ABB5" s="550"/>
      <c r="ABC5" s="550"/>
      <c r="ABD5" s="550"/>
      <c r="ABE5" s="550"/>
      <c r="ABF5" s="550"/>
      <c r="ABG5" s="550"/>
      <c r="ABH5" s="550"/>
      <c r="ABI5" s="550"/>
      <c r="ABJ5" s="550"/>
      <c r="ABK5" s="550"/>
      <c r="ABL5" s="550"/>
      <c r="ABM5" s="550"/>
      <c r="ABN5" s="550"/>
      <c r="ABO5" s="550"/>
      <c r="ABP5" s="550"/>
      <c r="ABQ5" s="550"/>
      <c r="ABR5" s="550"/>
      <c r="ABS5" s="550"/>
      <c r="ABT5" s="550"/>
      <c r="ABU5" s="550"/>
      <c r="ABV5" s="550"/>
      <c r="ABW5" s="550"/>
      <c r="ABX5" s="550"/>
      <c r="ABY5" s="550"/>
      <c r="ABZ5" s="550"/>
      <c r="ACA5" s="550"/>
      <c r="ACB5" s="550"/>
      <c r="ACC5" s="550"/>
      <c r="ACD5" s="550"/>
      <c r="ACE5" s="550"/>
      <c r="ACF5" s="550"/>
      <c r="ACG5" s="550"/>
      <c r="ACH5" s="550"/>
      <c r="ACI5" s="550"/>
      <c r="ACJ5" s="550"/>
      <c r="ACK5" s="550"/>
      <c r="ACL5" s="550"/>
      <c r="ACM5" s="550"/>
      <c r="ACN5" s="550"/>
      <c r="ACO5" s="550"/>
      <c r="ACP5" s="550"/>
      <c r="ACQ5" s="550"/>
      <c r="ACR5" s="550"/>
      <c r="ACS5" s="550"/>
      <c r="ACT5" s="550"/>
      <c r="ACU5" s="550"/>
      <c r="ACV5" s="550"/>
      <c r="ACW5" s="550"/>
      <c r="ACX5" s="550"/>
      <c r="ACY5" s="550"/>
      <c r="ACZ5" s="550"/>
      <c r="ADA5" s="550"/>
      <c r="ADB5" s="550"/>
      <c r="ADC5" s="550"/>
      <c r="ADD5" s="550"/>
      <c r="ADE5" s="550"/>
      <c r="ADF5" s="550"/>
      <c r="ADG5" s="550"/>
      <c r="ADH5" s="550"/>
      <c r="ADI5" s="550"/>
      <c r="ADJ5" s="550"/>
      <c r="ADK5" s="550"/>
      <c r="ADL5" s="550"/>
      <c r="ADM5" s="550"/>
      <c r="ADN5" s="550"/>
      <c r="ADO5" s="550"/>
      <c r="ADP5" s="550"/>
      <c r="ADQ5" s="550"/>
      <c r="ADR5" s="550"/>
      <c r="ADS5" s="550"/>
      <c r="ADT5" s="550"/>
      <c r="ADU5" s="550"/>
      <c r="ADV5" s="550"/>
      <c r="ADW5" s="550"/>
      <c r="ADX5" s="550"/>
      <c r="ADY5" s="550"/>
      <c r="ADZ5" s="550"/>
      <c r="AEA5" s="550"/>
      <c r="AEB5" s="550"/>
      <c r="AEC5" s="550"/>
      <c r="AED5" s="550"/>
      <c r="AEE5" s="550"/>
      <c r="AEF5" s="550"/>
      <c r="AEG5" s="550"/>
      <c r="AEH5" s="550"/>
      <c r="AEI5" s="550"/>
      <c r="AEJ5" s="550"/>
      <c r="AEK5" s="550"/>
      <c r="AEL5" s="550"/>
      <c r="AEM5" s="550"/>
      <c r="AEN5" s="550"/>
      <c r="AEO5" s="550"/>
      <c r="AEP5" s="550"/>
      <c r="AEQ5" s="550"/>
      <c r="AER5" s="550"/>
      <c r="AES5" s="550"/>
      <c r="AET5" s="550"/>
      <c r="AEU5" s="550"/>
      <c r="AEV5" s="550"/>
      <c r="AEW5" s="550"/>
      <c r="AEX5" s="550"/>
      <c r="AEY5" s="550"/>
      <c r="AEZ5" s="550"/>
      <c r="AFA5" s="550"/>
      <c r="AFB5" s="550"/>
      <c r="AFC5" s="550"/>
      <c r="AFD5" s="550"/>
      <c r="AFE5" s="550"/>
      <c r="AFF5" s="550"/>
      <c r="AFG5" s="550"/>
      <c r="AFH5" s="550"/>
      <c r="AFI5" s="550"/>
      <c r="AFJ5" s="550"/>
      <c r="AFK5" s="550"/>
      <c r="AFL5" s="550"/>
      <c r="AFM5" s="550"/>
      <c r="AFN5" s="550"/>
      <c r="AFO5" s="550"/>
      <c r="AFP5" s="550"/>
      <c r="AFQ5" s="550"/>
      <c r="AFR5" s="550"/>
      <c r="AFS5" s="550"/>
      <c r="AFT5" s="550"/>
      <c r="AFU5" s="550"/>
      <c r="AFV5" s="550"/>
      <c r="AFW5" s="550"/>
      <c r="AFX5" s="550"/>
      <c r="AFY5" s="550"/>
      <c r="AFZ5" s="550"/>
      <c r="AGA5" s="550"/>
      <c r="AGB5" s="550"/>
      <c r="AGC5" s="550"/>
      <c r="AGD5" s="550"/>
      <c r="AGE5" s="550"/>
      <c r="AGF5" s="550"/>
      <c r="AGG5" s="550"/>
      <c r="AGH5" s="550"/>
      <c r="AGI5" s="550"/>
      <c r="AGJ5" s="550"/>
      <c r="AGK5" s="550"/>
      <c r="AGL5" s="550"/>
      <c r="AGM5" s="550"/>
      <c r="AGN5" s="550"/>
      <c r="AGO5" s="550"/>
      <c r="AGP5" s="550"/>
      <c r="AGQ5" s="550"/>
      <c r="AGR5" s="550"/>
      <c r="AGS5" s="550"/>
      <c r="AGT5" s="550"/>
      <c r="AGU5" s="550"/>
      <c r="AGV5" s="550"/>
      <c r="AGW5" s="550"/>
      <c r="AGX5" s="550"/>
      <c r="AGY5" s="550"/>
      <c r="AGZ5" s="550"/>
      <c r="AHA5" s="550"/>
      <c r="AHB5" s="550"/>
      <c r="AHC5" s="550"/>
      <c r="AHD5" s="550"/>
      <c r="AHE5" s="550"/>
      <c r="AHF5" s="550"/>
      <c r="AHG5" s="550"/>
      <c r="AHH5" s="550"/>
      <c r="AHI5" s="550"/>
      <c r="AHJ5" s="550"/>
      <c r="AHK5" s="550"/>
      <c r="AHL5" s="550"/>
      <c r="AHM5" s="550"/>
      <c r="AHN5" s="550"/>
      <c r="AHO5" s="550"/>
      <c r="AHP5" s="550"/>
      <c r="AHQ5" s="550"/>
      <c r="AHR5" s="550"/>
      <c r="AHS5" s="550"/>
      <c r="AHT5" s="550"/>
      <c r="AHU5" s="550"/>
      <c r="AHV5" s="550"/>
      <c r="AHW5" s="550"/>
      <c r="AHX5" s="550"/>
      <c r="AHY5" s="550"/>
      <c r="AHZ5" s="550"/>
      <c r="AIA5" s="550"/>
      <c r="AIB5" s="550"/>
      <c r="AIC5" s="550"/>
      <c r="AID5" s="550"/>
      <c r="AIE5" s="550"/>
      <c r="AIF5" s="550"/>
      <c r="AIG5" s="550"/>
      <c r="AIH5" s="550"/>
      <c r="AII5" s="550"/>
      <c r="AIJ5" s="550"/>
      <c r="AIK5" s="550"/>
      <c r="AIL5" s="550"/>
      <c r="AIM5" s="550"/>
      <c r="AIN5" s="550"/>
      <c r="AIO5" s="550"/>
      <c r="AIP5" s="550"/>
      <c r="AIQ5" s="550"/>
      <c r="AIR5" s="550"/>
      <c r="AIS5" s="550"/>
      <c r="AIT5" s="550"/>
      <c r="AIU5" s="550"/>
      <c r="AIV5" s="550"/>
      <c r="AIW5" s="550"/>
      <c r="AIX5" s="550"/>
      <c r="AIY5" s="550"/>
      <c r="AIZ5" s="550"/>
      <c r="AJA5" s="550"/>
      <c r="AJB5" s="550"/>
      <c r="AJC5" s="550"/>
      <c r="AJD5" s="550"/>
      <c r="AJE5" s="550"/>
      <c r="AJF5" s="550"/>
      <c r="AJG5" s="550"/>
      <c r="AJH5" s="550"/>
      <c r="AJI5" s="550"/>
      <c r="AJJ5" s="550"/>
      <c r="AJK5" s="550"/>
      <c r="AJL5" s="550"/>
      <c r="AJM5" s="550"/>
      <c r="AJN5" s="550"/>
      <c r="AJO5" s="550"/>
      <c r="AJP5" s="550"/>
      <c r="AJQ5" s="550"/>
      <c r="AJR5" s="550"/>
      <c r="AJS5" s="550"/>
      <c r="AJT5" s="550"/>
      <c r="AJU5" s="550"/>
      <c r="AJV5" s="550"/>
      <c r="AJW5" s="550"/>
      <c r="AJX5" s="550"/>
      <c r="AJY5" s="550"/>
      <c r="AJZ5" s="550"/>
      <c r="AKA5" s="550"/>
      <c r="AKB5" s="550"/>
      <c r="AKC5" s="550"/>
      <c r="AKD5" s="550"/>
      <c r="AKE5" s="550"/>
      <c r="AKF5" s="550"/>
      <c r="AKG5" s="550"/>
      <c r="AKH5" s="550"/>
      <c r="AKI5" s="550"/>
      <c r="AKJ5" s="550"/>
      <c r="AKK5" s="550"/>
      <c r="AKL5" s="550"/>
      <c r="AKM5" s="550"/>
      <c r="AKN5" s="550"/>
      <c r="AKO5" s="550"/>
      <c r="AKP5" s="550"/>
      <c r="AKQ5" s="550"/>
      <c r="AKR5" s="550"/>
      <c r="AKS5" s="550"/>
      <c r="AKT5" s="550"/>
      <c r="AKU5" s="550"/>
      <c r="AKV5" s="550"/>
      <c r="AKW5" s="550"/>
      <c r="AKX5" s="550"/>
      <c r="AKY5" s="550"/>
      <c r="AKZ5" s="550"/>
      <c r="ALA5" s="550"/>
      <c r="ALB5" s="550"/>
      <c r="ALC5" s="550"/>
      <c r="ALD5" s="550"/>
      <c r="ALE5" s="550"/>
      <c r="ALF5" s="550"/>
      <c r="ALG5" s="550"/>
      <c r="ALH5" s="550"/>
      <c r="ALI5" s="550"/>
      <c r="ALJ5" s="550"/>
      <c r="ALK5" s="550"/>
      <c r="ALL5" s="550"/>
      <c r="ALM5" s="550"/>
      <c r="ALN5" s="550"/>
      <c r="ALO5" s="550"/>
      <c r="ALP5" s="550"/>
      <c r="ALQ5" s="550"/>
      <c r="ALR5" s="550"/>
      <c r="ALS5" s="550"/>
      <c r="ALT5" s="550"/>
      <c r="ALU5" s="550"/>
      <c r="ALV5" s="550"/>
      <c r="ALW5" s="550"/>
      <c r="ALX5" s="550"/>
      <c r="ALY5" s="550"/>
      <c r="ALZ5" s="550"/>
      <c r="AMA5" s="550"/>
      <c r="AMB5" s="550"/>
      <c r="AMC5" s="550"/>
      <c r="AMD5" s="550"/>
      <c r="AME5" s="550"/>
      <c r="AMF5" s="550"/>
      <c r="AMG5" s="550"/>
      <c r="AMH5" s="550"/>
      <c r="AMI5" s="550"/>
      <c r="AMJ5" s="550"/>
      <c r="AMK5" s="550"/>
      <c r="AML5" s="550"/>
      <c r="AMM5" s="550"/>
      <c r="AMN5" s="550"/>
      <c r="AMO5" s="550"/>
      <c r="AMP5" s="550"/>
      <c r="AMQ5" s="550"/>
      <c r="AMR5" s="550"/>
      <c r="AMS5" s="550"/>
      <c r="AMT5" s="550"/>
      <c r="AMU5" s="550"/>
      <c r="AMV5" s="550"/>
      <c r="AMW5" s="550"/>
      <c r="AMX5" s="550"/>
      <c r="AMY5" s="550"/>
      <c r="AMZ5" s="550"/>
      <c r="ANA5" s="550"/>
      <c r="ANB5" s="550"/>
      <c r="ANC5" s="550"/>
      <c r="AND5" s="550"/>
      <c r="ANE5" s="550"/>
      <c r="ANF5" s="550"/>
      <c r="ANG5" s="550"/>
      <c r="ANH5" s="550"/>
      <c r="ANI5" s="550"/>
      <c r="ANJ5" s="550"/>
      <c r="ANK5" s="550"/>
      <c r="ANL5" s="550"/>
      <c r="ANM5" s="550"/>
      <c r="ANN5" s="550"/>
      <c r="ANO5" s="550"/>
      <c r="ANP5" s="550"/>
      <c r="ANQ5" s="550"/>
      <c r="ANR5" s="550"/>
      <c r="ANS5" s="550"/>
      <c r="ANT5" s="550"/>
      <c r="ANU5" s="550"/>
      <c r="ANV5" s="550"/>
      <c r="ANW5" s="550"/>
      <c r="ANX5" s="550"/>
      <c r="ANY5" s="550"/>
      <c r="ANZ5" s="550"/>
      <c r="AOA5" s="550"/>
      <c r="AOB5" s="550"/>
      <c r="AOC5" s="550"/>
      <c r="AOD5" s="550"/>
      <c r="AOE5" s="550"/>
      <c r="AOF5" s="550"/>
      <c r="AOG5" s="550"/>
      <c r="AOH5" s="550"/>
      <c r="AOI5" s="550"/>
      <c r="AOJ5" s="550"/>
      <c r="AOK5" s="550"/>
      <c r="AOL5" s="550"/>
      <c r="AOM5" s="550"/>
      <c r="AON5" s="550"/>
      <c r="AOO5" s="550"/>
      <c r="AOP5" s="550"/>
      <c r="AOQ5" s="550"/>
      <c r="AOR5" s="550"/>
      <c r="AOS5" s="550"/>
      <c r="AOT5" s="550"/>
      <c r="AOU5" s="550"/>
      <c r="AOV5" s="550"/>
      <c r="AOW5" s="550"/>
      <c r="AOX5" s="550"/>
      <c r="AOY5" s="550"/>
      <c r="AOZ5" s="550"/>
      <c r="APA5" s="550"/>
      <c r="APB5" s="550"/>
      <c r="APC5" s="550"/>
      <c r="APD5" s="550"/>
      <c r="APE5" s="550"/>
      <c r="APF5" s="550"/>
      <c r="APG5" s="550"/>
      <c r="APH5" s="550"/>
      <c r="API5" s="550"/>
      <c r="APJ5" s="550"/>
      <c r="APK5" s="550"/>
      <c r="APL5" s="550"/>
      <c r="APM5" s="550"/>
      <c r="APN5" s="550"/>
      <c r="APO5" s="550"/>
      <c r="APP5" s="550"/>
      <c r="APQ5" s="550"/>
      <c r="APR5" s="550"/>
      <c r="APS5" s="550"/>
      <c r="APT5" s="550"/>
      <c r="APU5" s="550"/>
      <c r="APV5" s="550"/>
      <c r="APW5" s="550"/>
      <c r="APX5" s="550"/>
      <c r="APY5" s="550"/>
      <c r="APZ5" s="550"/>
      <c r="AQA5" s="550"/>
      <c r="AQB5" s="550"/>
      <c r="AQC5" s="550"/>
      <c r="AQD5" s="550"/>
      <c r="AQE5" s="550"/>
      <c r="AQF5" s="550"/>
      <c r="AQG5" s="550"/>
      <c r="AQH5" s="550"/>
      <c r="AQI5" s="550"/>
      <c r="AQJ5" s="550"/>
      <c r="AQK5" s="550"/>
      <c r="AQL5" s="550"/>
      <c r="AQM5" s="550"/>
      <c r="AQN5" s="550"/>
      <c r="AQO5" s="550"/>
      <c r="AQP5" s="550"/>
      <c r="AQQ5" s="550"/>
      <c r="AQR5" s="550"/>
      <c r="AQS5" s="550"/>
      <c r="AQT5" s="550"/>
      <c r="AQU5" s="550"/>
      <c r="AQV5" s="550"/>
      <c r="AQW5" s="550"/>
      <c r="AQX5" s="550"/>
      <c r="AQY5" s="550"/>
      <c r="AQZ5" s="550"/>
      <c r="ARA5" s="550"/>
      <c r="ARB5" s="550"/>
      <c r="ARC5" s="550"/>
      <c r="ARD5" s="550"/>
      <c r="ARE5" s="550"/>
    </row>
    <row r="6" spans="1:1149" ht="18" customHeight="1">
      <c r="A6" s="421"/>
      <c r="B6" s="421"/>
      <c r="H6" s="550"/>
      <c r="I6" s="550"/>
      <c r="J6" s="550"/>
      <c r="K6" s="550"/>
      <c r="L6" s="550"/>
      <c r="M6" s="550"/>
      <c r="N6" s="550"/>
      <c r="O6" s="550"/>
      <c r="P6" s="550"/>
      <c r="Q6" s="550"/>
      <c r="R6" s="550"/>
      <c r="S6" s="550"/>
      <c r="T6" s="550"/>
      <c r="U6" s="550"/>
      <c r="V6" s="550"/>
      <c r="W6" s="550"/>
      <c r="X6" s="550"/>
      <c r="Y6" s="550"/>
      <c r="Z6" s="550"/>
      <c r="AA6" s="550"/>
      <c r="AB6" s="550"/>
      <c r="AC6" s="550"/>
      <c r="AD6" s="550"/>
      <c r="AE6" s="550"/>
      <c r="AF6" s="550"/>
      <c r="AG6" s="550"/>
      <c r="AH6" s="550"/>
      <c r="AI6" s="550"/>
      <c r="AJ6" s="550"/>
      <c r="AK6" s="550"/>
      <c r="AL6" s="550"/>
      <c r="AM6" s="550"/>
      <c r="AN6" s="550"/>
      <c r="AO6" s="550"/>
      <c r="AP6" s="550"/>
      <c r="AQ6" s="550"/>
      <c r="AR6" s="550"/>
      <c r="AS6" s="550"/>
      <c r="AT6" s="550"/>
      <c r="AU6" s="550"/>
      <c r="AV6" s="550"/>
      <c r="AW6" s="550"/>
      <c r="AX6" s="550"/>
      <c r="AY6" s="550"/>
      <c r="AZ6" s="550"/>
      <c r="BA6" s="550"/>
      <c r="BB6" s="550"/>
      <c r="BC6" s="550"/>
      <c r="BD6" s="550"/>
      <c r="BE6" s="550"/>
      <c r="BF6" s="550"/>
      <c r="BG6" s="550"/>
      <c r="BH6" s="550"/>
      <c r="BI6" s="550"/>
      <c r="BJ6" s="550"/>
      <c r="BK6" s="550"/>
      <c r="BL6" s="550"/>
      <c r="BM6" s="550"/>
      <c r="BN6" s="550"/>
      <c r="BO6" s="550"/>
      <c r="BP6" s="550"/>
      <c r="BQ6" s="550"/>
      <c r="BR6" s="550"/>
      <c r="BS6" s="550"/>
      <c r="BT6" s="550"/>
      <c r="BU6" s="550"/>
      <c r="BV6" s="550"/>
      <c r="BW6" s="550"/>
      <c r="BX6" s="550"/>
      <c r="BY6" s="550"/>
      <c r="BZ6" s="550"/>
      <c r="CA6" s="550"/>
      <c r="CB6" s="550"/>
      <c r="CC6" s="550"/>
      <c r="CD6" s="550"/>
      <c r="CE6" s="550"/>
      <c r="CF6" s="550"/>
      <c r="CG6" s="550"/>
      <c r="CH6" s="550"/>
      <c r="CI6" s="550"/>
      <c r="CJ6" s="550"/>
      <c r="CK6" s="550"/>
      <c r="CL6" s="550"/>
      <c r="CM6" s="550"/>
      <c r="CN6" s="550"/>
      <c r="CO6" s="550"/>
      <c r="CP6" s="550"/>
      <c r="CQ6" s="550"/>
      <c r="CR6" s="550"/>
      <c r="CS6" s="550"/>
      <c r="CT6" s="550"/>
      <c r="CU6" s="550"/>
      <c r="CV6" s="550"/>
      <c r="CW6" s="550"/>
      <c r="CX6" s="550"/>
      <c r="CY6" s="550"/>
      <c r="CZ6" s="550"/>
      <c r="DA6" s="550"/>
      <c r="DB6" s="550"/>
      <c r="DC6" s="550"/>
      <c r="DD6" s="550"/>
      <c r="DE6" s="550"/>
      <c r="DF6" s="550"/>
      <c r="DG6" s="550"/>
      <c r="DH6" s="550"/>
      <c r="DI6" s="550"/>
      <c r="DJ6" s="550"/>
      <c r="DK6" s="550"/>
      <c r="DL6" s="550"/>
      <c r="DM6" s="550"/>
      <c r="DN6" s="550"/>
      <c r="DO6" s="550"/>
      <c r="DP6" s="550"/>
      <c r="DQ6" s="550"/>
      <c r="DR6" s="550"/>
      <c r="DS6" s="550"/>
      <c r="DT6" s="550"/>
      <c r="DU6" s="550"/>
      <c r="DV6" s="550"/>
      <c r="DW6" s="550"/>
      <c r="DX6" s="550"/>
      <c r="DY6" s="550"/>
      <c r="DZ6" s="550"/>
      <c r="EA6" s="550"/>
      <c r="EB6" s="550"/>
      <c r="EC6" s="550"/>
      <c r="ED6" s="550"/>
      <c r="EE6" s="550"/>
      <c r="EF6" s="550"/>
      <c r="EG6" s="550"/>
      <c r="EH6" s="550"/>
      <c r="EI6" s="550"/>
      <c r="EJ6" s="550"/>
      <c r="EK6" s="550"/>
      <c r="EL6" s="550"/>
      <c r="EM6" s="550"/>
      <c r="EN6" s="550"/>
      <c r="EO6" s="550"/>
      <c r="EP6" s="550"/>
      <c r="EQ6" s="550"/>
      <c r="ER6" s="550"/>
      <c r="ES6" s="550"/>
      <c r="ET6" s="550"/>
      <c r="EU6" s="550"/>
      <c r="EV6" s="550"/>
      <c r="EW6" s="550"/>
      <c r="EX6" s="550"/>
      <c r="EY6" s="550"/>
      <c r="EZ6" s="550"/>
      <c r="FA6" s="550"/>
      <c r="FB6" s="550"/>
      <c r="FC6" s="550"/>
      <c r="FD6" s="550"/>
      <c r="FE6" s="550"/>
      <c r="FF6" s="550"/>
      <c r="FG6" s="550"/>
      <c r="FH6" s="550"/>
      <c r="FI6" s="550"/>
      <c r="FJ6" s="550"/>
      <c r="FK6" s="550"/>
      <c r="FL6" s="550"/>
      <c r="FM6" s="550"/>
      <c r="FN6" s="550"/>
      <c r="FO6" s="550"/>
      <c r="FP6" s="550"/>
      <c r="FQ6" s="550"/>
      <c r="FR6" s="550"/>
      <c r="FS6" s="550"/>
      <c r="FT6" s="550"/>
      <c r="FU6" s="550"/>
      <c r="FV6" s="550"/>
      <c r="FW6" s="550"/>
      <c r="FX6" s="550"/>
      <c r="FY6" s="550"/>
      <c r="FZ6" s="550"/>
      <c r="GA6" s="550"/>
      <c r="GB6" s="550"/>
      <c r="GC6" s="550"/>
      <c r="GD6" s="550"/>
      <c r="GE6" s="550"/>
      <c r="GF6" s="550"/>
      <c r="GG6" s="550"/>
      <c r="GH6" s="550"/>
      <c r="GI6" s="550"/>
      <c r="GJ6" s="550"/>
      <c r="GK6" s="550"/>
      <c r="GL6" s="550"/>
      <c r="GM6" s="550"/>
      <c r="GN6" s="550"/>
      <c r="GO6" s="550"/>
      <c r="GP6" s="550"/>
      <c r="GQ6" s="550"/>
      <c r="GR6" s="550"/>
      <c r="GS6" s="550"/>
      <c r="GT6" s="550"/>
      <c r="GU6" s="550"/>
      <c r="GV6" s="550"/>
      <c r="GW6" s="550"/>
      <c r="GX6" s="550"/>
      <c r="GY6" s="550"/>
      <c r="GZ6" s="550"/>
      <c r="HA6" s="550"/>
      <c r="HB6" s="550"/>
      <c r="HC6" s="550"/>
      <c r="HD6" s="550"/>
      <c r="HE6" s="550"/>
      <c r="HF6" s="550"/>
      <c r="HG6" s="550"/>
      <c r="HH6" s="550"/>
      <c r="HI6" s="550"/>
      <c r="HJ6" s="550"/>
      <c r="HK6" s="550"/>
      <c r="HL6" s="550"/>
      <c r="HM6" s="550"/>
      <c r="HN6" s="550"/>
      <c r="HO6" s="550"/>
      <c r="HP6" s="550"/>
      <c r="HQ6" s="550"/>
      <c r="HR6" s="550"/>
      <c r="HS6" s="550"/>
      <c r="HT6" s="550"/>
      <c r="HU6" s="550"/>
      <c r="HV6" s="550"/>
      <c r="HW6" s="550"/>
      <c r="HX6" s="550"/>
      <c r="HY6" s="550"/>
      <c r="HZ6" s="550"/>
      <c r="IA6" s="550"/>
      <c r="IB6" s="550"/>
      <c r="IC6" s="550"/>
      <c r="ID6" s="550"/>
      <c r="IE6" s="550"/>
      <c r="IF6" s="550"/>
      <c r="IG6" s="550"/>
      <c r="IH6" s="550"/>
      <c r="II6" s="550"/>
      <c r="IJ6" s="550"/>
      <c r="IK6" s="550"/>
      <c r="IL6" s="550"/>
      <c r="IM6" s="550"/>
      <c r="IN6" s="550"/>
      <c r="IO6" s="550"/>
      <c r="IP6" s="550"/>
      <c r="IQ6" s="550"/>
      <c r="IR6" s="550"/>
      <c r="IS6" s="550"/>
      <c r="IT6" s="550"/>
      <c r="IU6" s="550"/>
      <c r="IV6" s="550"/>
      <c r="IW6" s="550"/>
      <c r="IX6" s="550"/>
      <c r="IY6" s="550"/>
      <c r="IZ6" s="550"/>
      <c r="JA6" s="550"/>
      <c r="JB6" s="550"/>
      <c r="JC6" s="550"/>
      <c r="JD6" s="550"/>
      <c r="JE6" s="550"/>
      <c r="JF6" s="550"/>
      <c r="JG6" s="550"/>
      <c r="JH6" s="550"/>
      <c r="JI6" s="550"/>
      <c r="JJ6" s="550"/>
      <c r="JK6" s="550"/>
      <c r="JL6" s="550"/>
      <c r="JM6" s="550"/>
      <c r="JN6" s="550"/>
      <c r="JO6" s="550"/>
      <c r="JP6" s="550"/>
      <c r="JQ6" s="550"/>
      <c r="JR6" s="550"/>
      <c r="JS6" s="550"/>
      <c r="JT6" s="550"/>
      <c r="JU6" s="550"/>
      <c r="JV6" s="550"/>
      <c r="JW6" s="550"/>
      <c r="JX6" s="550"/>
      <c r="JY6" s="550"/>
      <c r="JZ6" s="550"/>
      <c r="KA6" s="550"/>
      <c r="KB6" s="550"/>
      <c r="KC6" s="550"/>
      <c r="KD6" s="550"/>
      <c r="KE6" s="550"/>
      <c r="KF6" s="550"/>
      <c r="KG6" s="550"/>
      <c r="KH6" s="550"/>
      <c r="KI6" s="550"/>
      <c r="KJ6" s="550"/>
      <c r="KK6" s="550"/>
      <c r="KL6" s="550"/>
      <c r="KM6" s="550"/>
      <c r="KN6" s="550"/>
      <c r="KO6" s="550"/>
      <c r="KP6" s="550"/>
      <c r="KQ6" s="550"/>
      <c r="KR6" s="550"/>
      <c r="KS6" s="550"/>
      <c r="KT6" s="550"/>
      <c r="KU6" s="550"/>
      <c r="KV6" s="550"/>
      <c r="KW6" s="550"/>
      <c r="KX6" s="550"/>
      <c r="KY6" s="550"/>
      <c r="KZ6" s="550"/>
      <c r="LA6" s="550"/>
      <c r="LB6" s="550"/>
      <c r="LC6" s="550"/>
      <c r="LD6" s="550"/>
      <c r="LE6" s="550"/>
      <c r="LF6" s="550"/>
      <c r="LG6" s="550"/>
      <c r="LH6" s="550"/>
      <c r="LI6" s="550"/>
      <c r="LJ6" s="550"/>
      <c r="LK6" s="550"/>
      <c r="LL6" s="550"/>
      <c r="LM6" s="550"/>
      <c r="LN6" s="550"/>
      <c r="LO6" s="550"/>
      <c r="LP6" s="550"/>
      <c r="LQ6" s="550"/>
      <c r="LR6" s="550"/>
      <c r="LS6" s="550"/>
      <c r="LT6" s="550"/>
      <c r="LU6" s="550"/>
      <c r="LV6" s="550"/>
      <c r="LW6" s="550"/>
      <c r="LX6" s="550"/>
      <c r="LY6" s="550"/>
      <c r="LZ6" s="550"/>
      <c r="MA6" s="550"/>
      <c r="MB6" s="550"/>
      <c r="MC6" s="550"/>
      <c r="MD6" s="550"/>
      <c r="ME6" s="550"/>
      <c r="MF6" s="550"/>
      <c r="MG6" s="550"/>
      <c r="MH6" s="550"/>
      <c r="MI6" s="550"/>
      <c r="MJ6" s="550"/>
      <c r="MK6" s="550"/>
      <c r="ML6" s="550"/>
      <c r="MM6" s="550"/>
      <c r="MN6" s="550"/>
      <c r="MO6" s="550"/>
      <c r="MP6" s="550"/>
      <c r="MQ6" s="550"/>
      <c r="MR6" s="550"/>
      <c r="MS6" s="550"/>
      <c r="MT6" s="550"/>
      <c r="MU6" s="550"/>
      <c r="MV6" s="550"/>
      <c r="MW6" s="550"/>
      <c r="MX6" s="550"/>
      <c r="MY6" s="550"/>
      <c r="MZ6" s="550"/>
      <c r="NA6" s="550"/>
      <c r="NB6" s="550"/>
      <c r="NC6" s="550"/>
      <c r="ND6" s="550"/>
      <c r="NE6" s="550"/>
      <c r="NF6" s="550"/>
      <c r="NG6" s="550"/>
      <c r="NH6" s="550"/>
      <c r="NI6" s="550"/>
      <c r="NJ6" s="550"/>
      <c r="NK6" s="550"/>
      <c r="NL6" s="550"/>
      <c r="NM6" s="550"/>
      <c r="NN6" s="550"/>
      <c r="NO6" s="550"/>
      <c r="NP6" s="550"/>
      <c r="NQ6" s="550"/>
      <c r="NR6" s="550"/>
      <c r="NS6" s="550"/>
      <c r="NT6" s="550"/>
      <c r="NU6" s="550"/>
      <c r="NV6" s="550"/>
      <c r="NW6" s="550"/>
      <c r="NX6" s="550"/>
      <c r="NY6" s="550"/>
      <c r="NZ6" s="550"/>
      <c r="OA6" s="550"/>
      <c r="OB6" s="550"/>
      <c r="OC6" s="550"/>
      <c r="OD6" s="550"/>
      <c r="OE6" s="550"/>
      <c r="OF6" s="550"/>
      <c r="OG6" s="550"/>
      <c r="OH6" s="550"/>
      <c r="OI6" s="550"/>
      <c r="OJ6" s="550"/>
      <c r="OK6" s="550"/>
      <c r="OL6" s="550"/>
      <c r="OM6" s="550"/>
      <c r="ON6" s="550"/>
      <c r="OO6" s="550"/>
      <c r="OP6" s="550"/>
      <c r="OQ6" s="550"/>
      <c r="OR6" s="550"/>
      <c r="OS6" s="550"/>
      <c r="OT6" s="550"/>
      <c r="OU6" s="550"/>
      <c r="OV6" s="550"/>
      <c r="OW6" s="550"/>
      <c r="OX6" s="550"/>
      <c r="OY6" s="550"/>
      <c r="OZ6" s="550"/>
      <c r="PA6" s="550"/>
      <c r="PB6" s="550"/>
      <c r="PC6" s="550"/>
      <c r="PD6" s="550"/>
      <c r="PE6" s="550"/>
      <c r="PF6" s="550"/>
      <c r="PG6" s="550"/>
      <c r="PH6" s="550"/>
      <c r="PI6" s="550"/>
      <c r="PJ6" s="550"/>
      <c r="PK6" s="550"/>
      <c r="PL6" s="550"/>
      <c r="PM6" s="550"/>
      <c r="PN6" s="550"/>
      <c r="PO6" s="550"/>
      <c r="PP6" s="550"/>
      <c r="PQ6" s="550"/>
      <c r="PR6" s="550"/>
      <c r="PS6" s="550"/>
      <c r="PT6" s="550"/>
      <c r="PU6" s="550"/>
      <c r="PV6" s="550"/>
      <c r="PW6" s="550"/>
      <c r="PX6" s="550"/>
      <c r="PY6" s="550"/>
      <c r="PZ6" s="550"/>
      <c r="QA6" s="550"/>
      <c r="QB6" s="550"/>
      <c r="QC6" s="550"/>
      <c r="QD6" s="550"/>
      <c r="QE6" s="550"/>
      <c r="QF6" s="550"/>
      <c r="QG6" s="550"/>
      <c r="QH6" s="550"/>
      <c r="QI6" s="550"/>
      <c r="QJ6" s="550"/>
      <c r="QK6" s="550"/>
      <c r="QL6" s="550"/>
      <c r="QM6" s="550"/>
      <c r="QN6" s="550"/>
      <c r="QO6" s="550"/>
      <c r="QP6" s="550"/>
      <c r="QQ6" s="550"/>
      <c r="QR6" s="550"/>
      <c r="QS6" s="550"/>
      <c r="QT6" s="550"/>
      <c r="QU6" s="550"/>
      <c r="QV6" s="550"/>
      <c r="QW6" s="550"/>
      <c r="QX6" s="550"/>
      <c r="QY6" s="550"/>
      <c r="QZ6" s="550"/>
      <c r="RA6" s="550"/>
      <c r="RB6" s="550"/>
      <c r="RC6" s="550"/>
      <c r="RD6" s="550"/>
      <c r="RE6" s="550"/>
      <c r="RF6" s="550"/>
      <c r="RG6" s="550"/>
      <c r="RH6" s="550"/>
      <c r="RI6" s="550"/>
      <c r="RJ6" s="550"/>
      <c r="RK6" s="550"/>
      <c r="RL6" s="550"/>
      <c r="RM6" s="550"/>
      <c r="RN6" s="550"/>
      <c r="RO6" s="550"/>
      <c r="RP6" s="550"/>
      <c r="RQ6" s="550"/>
      <c r="RR6" s="550"/>
      <c r="RS6" s="550"/>
      <c r="RT6" s="550"/>
      <c r="RU6" s="550"/>
      <c r="RV6" s="550"/>
      <c r="RW6" s="550"/>
      <c r="RX6" s="550"/>
      <c r="RY6" s="550"/>
      <c r="RZ6" s="550"/>
      <c r="SA6" s="550"/>
      <c r="SB6" s="550"/>
      <c r="SC6" s="550"/>
      <c r="SD6" s="550"/>
      <c r="SE6" s="550"/>
      <c r="SF6" s="550"/>
      <c r="SG6" s="550"/>
      <c r="SH6" s="550"/>
      <c r="SI6" s="550"/>
      <c r="SJ6" s="550"/>
      <c r="SK6" s="550"/>
      <c r="SL6" s="550"/>
      <c r="SM6" s="550"/>
      <c r="SN6" s="550"/>
      <c r="SO6" s="550"/>
      <c r="SP6" s="550"/>
      <c r="SQ6" s="550"/>
      <c r="SR6" s="550"/>
      <c r="SS6" s="550"/>
      <c r="ST6" s="550"/>
      <c r="SU6" s="550"/>
      <c r="SV6" s="550"/>
      <c r="SW6" s="550"/>
      <c r="SX6" s="550"/>
      <c r="SY6" s="550"/>
      <c r="SZ6" s="550"/>
      <c r="TA6" s="550"/>
      <c r="TB6" s="550"/>
      <c r="TC6" s="550"/>
      <c r="TD6" s="550"/>
      <c r="TE6" s="550"/>
      <c r="TF6" s="550"/>
      <c r="TG6" s="550"/>
      <c r="TH6" s="550"/>
      <c r="TI6" s="550"/>
      <c r="TJ6" s="550"/>
      <c r="TK6" s="550"/>
      <c r="TL6" s="550"/>
      <c r="TM6" s="550"/>
      <c r="TN6" s="550"/>
      <c r="TO6" s="550"/>
      <c r="TP6" s="550"/>
      <c r="TQ6" s="550"/>
      <c r="TR6" s="550"/>
      <c r="TS6" s="550"/>
      <c r="TT6" s="550"/>
      <c r="TU6" s="550"/>
      <c r="TV6" s="550"/>
      <c r="TW6" s="550"/>
      <c r="TX6" s="550"/>
      <c r="TY6" s="550"/>
      <c r="TZ6" s="550"/>
      <c r="UA6" s="550"/>
      <c r="UB6" s="550"/>
      <c r="UC6" s="550"/>
      <c r="UD6" s="550"/>
      <c r="UE6" s="550"/>
      <c r="UF6" s="550"/>
      <c r="UG6" s="550"/>
      <c r="UH6" s="550"/>
      <c r="UI6" s="550"/>
      <c r="UJ6" s="550"/>
      <c r="UK6" s="550"/>
      <c r="UL6" s="550"/>
      <c r="UM6" s="550"/>
      <c r="UN6" s="550"/>
      <c r="UO6" s="550"/>
      <c r="UP6" s="550"/>
      <c r="UQ6" s="550"/>
      <c r="UR6" s="550"/>
      <c r="US6" s="550"/>
      <c r="UT6" s="550"/>
      <c r="UU6" s="550"/>
      <c r="UV6" s="550"/>
      <c r="UW6" s="550"/>
      <c r="UX6" s="550"/>
      <c r="UY6" s="550"/>
      <c r="UZ6" s="550"/>
      <c r="VA6" s="550"/>
      <c r="VB6" s="550"/>
      <c r="VC6" s="550"/>
      <c r="VD6" s="550"/>
      <c r="VE6" s="550"/>
      <c r="VF6" s="550"/>
      <c r="VG6" s="550"/>
      <c r="VH6" s="550"/>
      <c r="VI6" s="550"/>
      <c r="VJ6" s="550"/>
      <c r="VK6" s="550"/>
      <c r="VL6" s="550"/>
      <c r="VM6" s="550"/>
      <c r="VN6" s="550"/>
      <c r="VO6" s="550"/>
      <c r="VP6" s="550"/>
      <c r="VQ6" s="550"/>
      <c r="VR6" s="550"/>
      <c r="VS6" s="550"/>
      <c r="VT6" s="550"/>
      <c r="VU6" s="550"/>
      <c r="VV6" s="550"/>
      <c r="VW6" s="550"/>
      <c r="VX6" s="550"/>
      <c r="VY6" s="550"/>
      <c r="VZ6" s="550"/>
      <c r="WA6" s="550"/>
      <c r="WB6" s="550"/>
      <c r="WC6" s="550"/>
      <c r="WD6" s="550"/>
      <c r="WE6" s="550"/>
      <c r="WF6" s="550"/>
      <c r="WG6" s="550"/>
      <c r="WH6" s="550"/>
      <c r="WI6" s="550"/>
      <c r="WJ6" s="550"/>
      <c r="WK6" s="550"/>
      <c r="WL6" s="550"/>
      <c r="WM6" s="550"/>
      <c r="WN6" s="550"/>
      <c r="WO6" s="550"/>
      <c r="WP6" s="550"/>
      <c r="WQ6" s="550"/>
      <c r="WR6" s="550"/>
      <c r="WS6" s="550"/>
      <c r="WT6" s="550"/>
      <c r="WU6" s="550"/>
      <c r="WV6" s="550"/>
      <c r="WW6" s="550"/>
      <c r="WX6" s="550"/>
      <c r="WY6" s="550"/>
      <c r="WZ6" s="550"/>
      <c r="XA6" s="550"/>
      <c r="XB6" s="550"/>
      <c r="XC6" s="550"/>
      <c r="XD6" s="550"/>
      <c r="XE6" s="550"/>
      <c r="XF6" s="550"/>
      <c r="XG6" s="550"/>
      <c r="XH6" s="550"/>
      <c r="XI6" s="550"/>
      <c r="XJ6" s="550"/>
      <c r="XK6" s="550"/>
      <c r="XL6" s="550"/>
      <c r="XM6" s="550"/>
      <c r="XN6" s="550"/>
      <c r="XO6" s="550"/>
      <c r="XP6" s="550"/>
      <c r="XQ6" s="550"/>
      <c r="XR6" s="550"/>
      <c r="XS6" s="550"/>
      <c r="XT6" s="550"/>
      <c r="XU6" s="550"/>
      <c r="XV6" s="550"/>
      <c r="XW6" s="550"/>
      <c r="XX6" s="550"/>
      <c r="XY6" s="550"/>
      <c r="XZ6" s="550"/>
      <c r="YA6" s="550"/>
      <c r="YB6" s="550"/>
      <c r="YC6" s="550"/>
      <c r="YD6" s="550"/>
      <c r="YE6" s="550"/>
      <c r="YF6" s="550"/>
      <c r="YG6" s="550"/>
      <c r="YH6" s="550"/>
      <c r="YI6" s="550"/>
      <c r="YJ6" s="550"/>
      <c r="YK6" s="550"/>
      <c r="YL6" s="550"/>
      <c r="YM6" s="550"/>
      <c r="YN6" s="550"/>
      <c r="YO6" s="550"/>
      <c r="YP6" s="550"/>
      <c r="YQ6" s="550"/>
      <c r="YR6" s="550"/>
      <c r="YS6" s="550"/>
      <c r="YT6" s="550"/>
      <c r="YU6" s="550"/>
      <c r="YV6" s="550"/>
      <c r="YW6" s="550"/>
      <c r="YX6" s="550"/>
      <c r="YY6" s="550"/>
      <c r="YZ6" s="550"/>
      <c r="ZA6" s="550"/>
      <c r="ZB6" s="550"/>
      <c r="ZC6" s="550"/>
      <c r="ZD6" s="550"/>
      <c r="ZE6" s="550"/>
      <c r="ZF6" s="550"/>
      <c r="ZG6" s="550"/>
      <c r="ZH6" s="550"/>
      <c r="ZI6" s="550"/>
      <c r="ZJ6" s="550"/>
      <c r="ZK6" s="550"/>
      <c r="ZL6" s="550"/>
      <c r="ZM6" s="550"/>
      <c r="ZN6" s="550"/>
      <c r="ZO6" s="550"/>
      <c r="ZP6" s="550"/>
      <c r="ZQ6" s="550"/>
      <c r="ZR6" s="550"/>
      <c r="ZS6" s="550"/>
      <c r="ZT6" s="550"/>
      <c r="ZU6" s="550"/>
      <c r="ZV6" s="550"/>
      <c r="ZW6" s="550"/>
      <c r="ZX6" s="550"/>
      <c r="ZY6" s="550"/>
      <c r="ZZ6" s="550"/>
      <c r="AAA6" s="550"/>
      <c r="AAB6" s="550"/>
      <c r="AAC6" s="550"/>
      <c r="AAD6" s="550"/>
      <c r="AAE6" s="550"/>
      <c r="AAF6" s="550"/>
      <c r="AAG6" s="550"/>
      <c r="AAH6" s="550"/>
      <c r="AAI6" s="550"/>
      <c r="AAJ6" s="550"/>
      <c r="AAK6" s="550"/>
      <c r="AAL6" s="550"/>
      <c r="AAM6" s="550"/>
      <c r="AAN6" s="550"/>
      <c r="AAO6" s="550"/>
      <c r="AAP6" s="550"/>
      <c r="AAQ6" s="550"/>
      <c r="AAR6" s="550"/>
      <c r="AAS6" s="550"/>
      <c r="AAT6" s="550"/>
      <c r="AAU6" s="550"/>
      <c r="AAV6" s="550"/>
      <c r="AAW6" s="550"/>
      <c r="AAX6" s="550"/>
      <c r="AAY6" s="550"/>
      <c r="AAZ6" s="550"/>
      <c r="ABA6" s="550"/>
      <c r="ABB6" s="550"/>
      <c r="ABC6" s="550"/>
      <c r="ABD6" s="550"/>
      <c r="ABE6" s="550"/>
      <c r="ABF6" s="550"/>
      <c r="ABG6" s="550"/>
      <c r="ABH6" s="550"/>
      <c r="ABI6" s="550"/>
      <c r="ABJ6" s="550"/>
      <c r="ABK6" s="550"/>
      <c r="ABL6" s="550"/>
      <c r="ABM6" s="550"/>
      <c r="ABN6" s="550"/>
      <c r="ABO6" s="550"/>
      <c r="ABP6" s="550"/>
      <c r="ABQ6" s="550"/>
      <c r="ABR6" s="550"/>
      <c r="ABS6" s="550"/>
      <c r="ABT6" s="550"/>
      <c r="ABU6" s="550"/>
      <c r="ABV6" s="550"/>
      <c r="ABW6" s="550"/>
      <c r="ABX6" s="550"/>
      <c r="ABY6" s="550"/>
      <c r="ABZ6" s="550"/>
      <c r="ACA6" s="550"/>
      <c r="ACB6" s="550"/>
      <c r="ACC6" s="550"/>
      <c r="ACD6" s="550"/>
      <c r="ACE6" s="550"/>
      <c r="ACF6" s="550"/>
      <c r="ACG6" s="550"/>
      <c r="ACH6" s="550"/>
      <c r="ACI6" s="550"/>
      <c r="ACJ6" s="550"/>
      <c r="ACK6" s="550"/>
      <c r="ACL6" s="550"/>
      <c r="ACM6" s="550"/>
      <c r="ACN6" s="550"/>
      <c r="ACO6" s="550"/>
      <c r="ACP6" s="550"/>
      <c r="ACQ6" s="550"/>
      <c r="ACR6" s="550"/>
      <c r="ACS6" s="550"/>
      <c r="ACT6" s="550"/>
      <c r="ACU6" s="550"/>
      <c r="ACV6" s="550"/>
      <c r="ACW6" s="550"/>
      <c r="ACX6" s="550"/>
      <c r="ACY6" s="550"/>
      <c r="ACZ6" s="550"/>
      <c r="ADA6" s="550"/>
      <c r="ADB6" s="550"/>
      <c r="ADC6" s="550"/>
      <c r="ADD6" s="550"/>
      <c r="ADE6" s="550"/>
      <c r="ADF6" s="550"/>
      <c r="ADG6" s="550"/>
      <c r="ADH6" s="550"/>
      <c r="ADI6" s="550"/>
      <c r="ADJ6" s="550"/>
      <c r="ADK6" s="550"/>
      <c r="ADL6" s="550"/>
      <c r="ADM6" s="550"/>
      <c r="ADN6" s="550"/>
      <c r="ADO6" s="550"/>
      <c r="ADP6" s="550"/>
      <c r="ADQ6" s="550"/>
      <c r="ADR6" s="550"/>
      <c r="ADS6" s="550"/>
      <c r="ADT6" s="550"/>
      <c r="ADU6" s="550"/>
      <c r="ADV6" s="550"/>
      <c r="ADW6" s="550"/>
      <c r="ADX6" s="550"/>
      <c r="ADY6" s="550"/>
      <c r="ADZ6" s="550"/>
      <c r="AEA6" s="550"/>
      <c r="AEB6" s="550"/>
      <c r="AEC6" s="550"/>
      <c r="AED6" s="550"/>
      <c r="AEE6" s="550"/>
      <c r="AEF6" s="550"/>
      <c r="AEG6" s="550"/>
      <c r="AEH6" s="550"/>
      <c r="AEI6" s="550"/>
      <c r="AEJ6" s="550"/>
      <c r="AEK6" s="550"/>
      <c r="AEL6" s="550"/>
      <c r="AEM6" s="550"/>
      <c r="AEN6" s="550"/>
      <c r="AEO6" s="550"/>
      <c r="AEP6" s="550"/>
      <c r="AEQ6" s="550"/>
      <c r="AER6" s="550"/>
      <c r="AES6" s="550"/>
      <c r="AET6" s="550"/>
      <c r="AEU6" s="550"/>
      <c r="AEV6" s="550"/>
      <c r="AEW6" s="550"/>
      <c r="AEX6" s="550"/>
      <c r="AEY6" s="550"/>
      <c r="AEZ6" s="550"/>
      <c r="AFA6" s="550"/>
      <c r="AFB6" s="550"/>
      <c r="AFC6" s="550"/>
      <c r="AFD6" s="550"/>
      <c r="AFE6" s="550"/>
      <c r="AFF6" s="550"/>
      <c r="AFG6" s="550"/>
      <c r="AFH6" s="550"/>
      <c r="AFI6" s="550"/>
      <c r="AFJ6" s="550"/>
      <c r="AFK6" s="550"/>
      <c r="AFL6" s="550"/>
      <c r="AFM6" s="550"/>
      <c r="AFN6" s="550"/>
      <c r="AFO6" s="550"/>
      <c r="AFP6" s="550"/>
      <c r="AFQ6" s="550"/>
      <c r="AFR6" s="550"/>
      <c r="AFS6" s="550"/>
      <c r="AFT6" s="550"/>
      <c r="AFU6" s="550"/>
      <c r="AFV6" s="550"/>
      <c r="AFW6" s="550"/>
      <c r="AFX6" s="550"/>
      <c r="AFY6" s="550"/>
      <c r="AFZ6" s="550"/>
      <c r="AGA6" s="550"/>
      <c r="AGB6" s="550"/>
      <c r="AGC6" s="550"/>
      <c r="AGD6" s="550"/>
      <c r="AGE6" s="550"/>
      <c r="AGF6" s="550"/>
      <c r="AGG6" s="550"/>
      <c r="AGH6" s="550"/>
      <c r="AGI6" s="550"/>
      <c r="AGJ6" s="550"/>
      <c r="AGK6" s="550"/>
      <c r="AGL6" s="550"/>
      <c r="AGM6" s="550"/>
      <c r="AGN6" s="550"/>
      <c r="AGO6" s="550"/>
      <c r="AGP6" s="550"/>
      <c r="AGQ6" s="550"/>
      <c r="AGR6" s="550"/>
      <c r="AGS6" s="550"/>
      <c r="AGT6" s="550"/>
      <c r="AGU6" s="550"/>
      <c r="AGV6" s="550"/>
      <c r="AGW6" s="550"/>
      <c r="AGX6" s="550"/>
      <c r="AGY6" s="550"/>
      <c r="AGZ6" s="550"/>
      <c r="AHA6" s="550"/>
      <c r="AHB6" s="550"/>
      <c r="AHC6" s="550"/>
      <c r="AHD6" s="550"/>
      <c r="AHE6" s="550"/>
      <c r="AHF6" s="550"/>
      <c r="AHG6" s="550"/>
      <c r="AHH6" s="550"/>
      <c r="AHI6" s="550"/>
      <c r="AHJ6" s="550"/>
      <c r="AHK6" s="550"/>
      <c r="AHL6" s="550"/>
      <c r="AHM6" s="550"/>
      <c r="AHN6" s="550"/>
      <c r="AHO6" s="550"/>
      <c r="AHP6" s="550"/>
      <c r="AHQ6" s="550"/>
      <c r="AHR6" s="550"/>
      <c r="AHS6" s="550"/>
      <c r="AHT6" s="550"/>
      <c r="AHU6" s="550"/>
      <c r="AHV6" s="550"/>
      <c r="AHW6" s="550"/>
      <c r="AHX6" s="550"/>
      <c r="AHY6" s="550"/>
      <c r="AHZ6" s="550"/>
      <c r="AIA6" s="550"/>
      <c r="AIB6" s="550"/>
      <c r="AIC6" s="550"/>
      <c r="AID6" s="550"/>
      <c r="AIE6" s="550"/>
      <c r="AIF6" s="550"/>
      <c r="AIG6" s="550"/>
      <c r="AIH6" s="550"/>
      <c r="AII6" s="550"/>
      <c r="AIJ6" s="550"/>
      <c r="AIK6" s="550"/>
      <c r="AIL6" s="550"/>
      <c r="AIM6" s="550"/>
      <c r="AIN6" s="550"/>
      <c r="AIO6" s="550"/>
      <c r="AIP6" s="550"/>
      <c r="AIQ6" s="550"/>
      <c r="AIR6" s="550"/>
      <c r="AIS6" s="550"/>
      <c r="AIT6" s="550"/>
      <c r="AIU6" s="550"/>
      <c r="AIV6" s="550"/>
      <c r="AIW6" s="550"/>
      <c r="AIX6" s="550"/>
      <c r="AIY6" s="550"/>
      <c r="AIZ6" s="550"/>
      <c r="AJA6" s="550"/>
      <c r="AJB6" s="550"/>
      <c r="AJC6" s="550"/>
      <c r="AJD6" s="550"/>
      <c r="AJE6" s="550"/>
      <c r="AJF6" s="550"/>
      <c r="AJG6" s="550"/>
      <c r="AJH6" s="550"/>
      <c r="AJI6" s="550"/>
      <c r="AJJ6" s="550"/>
      <c r="AJK6" s="550"/>
      <c r="AJL6" s="550"/>
      <c r="AJM6" s="550"/>
      <c r="AJN6" s="550"/>
      <c r="AJO6" s="550"/>
      <c r="AJP6" s="550"/>
      <c r="AJQ6" s="550"/>
      <c r="AJR6" s="550"/>
      <c r="AJS6" s="550"/>
      <c r="AJT6" s="550"/>
      <c r="AJU6" s="550"/>
      <c r="AJV6" s="550"/>
      <c r="AJW6" s="550"/>
      <c r="AJX6" s="550"/>
      <c r="AJY6" s="550"/>
      <c r="AJZ6" s="550"/>
      <c r="AKA6" s="550"/>
      <c r="AKB6" s="550"/>
      <c r="AKC6" s="550"/>
      <c r="AKD6" s="550"/>
      <c r="AKE6" s="550"/>
      <c r="AKF6" s="550"/>
      <c r="AKG6" s="550"/>
      <c r="AKH6" s="550"/>
      <c r="AKI6" s="550"/>
      <c r="AKJ6" s="550"/>
      <c r="AKK6" s="550"/>
      <c r="AKL6" s="550"/>
      <c r="AKM6" s="550"/>
      <c r="AKN6" s="550"/>
      <c r="AKO6" s="550"/>
      <c r="AKP6" s="550"/>
      <c r="AKQ6" s="550"/>
      <c r="AKR6" s="550"/>
      <c r="AKS6" s="550"/>
      <c r="AKT6" s="550"/>
      <c r="AKU6" s="550"/>
      <c r="AKV6" s="550"/>
      <c r="AKW6" s="550"/>
      <c r="AKX6" s="550"/>
      <c r="AKY6" s="550"/>
      <c r="AKZ6" s="550"/>
      <c r="ALA6" s="550"/>
      <c r="ALB6" s="550"/>
      <c r="ALC6" s="550"/>
      <c r="ALD6" s="550"/>
      <c r="ALE6" s="550"/>
      <c r="ALF6" s="550"/>
      <c r="ALG6" s="550"/>
      <c r="ALH6" s="550"/>
      <c r="ALI6" s="550"/>
      <c r="ALJ6" s="550"/>
      <c r="ALK6" s="550"/>
      <c r="ALL6" s="550"/>
      <c r="ALM6" s="550"/>
      <c r="ALN6" s="550"/>
      <c r="ALO6" s="550"/>
      <c r="ALP6" s="550"/>
      <c r="ALQ6" s="550"/>
      <c r="ALR6" s="550"/>
      <c r="ALS6" s="550"/>
      <c r="ALT6" s="550"/>
      <c r="ALU6" s="550"/>
      <c r="ALV6" s="550"/>
      <c r="ALW6" s="550"/>
      <c r="ALX6" s="550"/>
      <c r="ALY6" s="550"/>
      <c r="ALZ6" s="550"/>
      <c r="AMA6" s="550"/>
      <c r="AMB6" s="550"/>
      <c r="AMC6" s="550"/>
      <c r="AMD6" s="550"/>
      <c r="AME6" s="550"/>
      <c r="AMF6" s="550"/>
      <c r="AMG6" s="550"/>
      <c r="AMH6" s="550"/>
      <c r="AMI6" s="550"/>
      <c r="AMJ6" s="550"/>
      <c r="AMK6" s="550"/>
      <c r="AML6" s="550"/>
      <c r="AMM6" s="550"/>
      <c r="AMN6" s="550"/>
      <c r="AMO6" s="550"/>
      <c r="AMP6" s="550"/>
      <c r="AMQ6" s="550"/>
      <c r="AMR6" s="550"/>
      <c r="AMS6" s="550"/>
      <c r="AMT6" s="550"/>
      <c r="AMU6" s="550"/>
      <c r="AMV6" s="550"/>
      <c r="AMW6" s="550"/>
      <c r="AMX6" s="550"/>
      <c r="AMY6" s="550"/>
      <c r="AMZ6" s="550"/>
      <c r="ANA6" s="550"/>
      <c r="ANB6" s="550"/>
      <c r="ANC6" s="550"/>
      <c r="AND6" s="550"/>
      <c r="ANE6" s="550"/>
      <c r="ANF6" s="550"/>
      <c r="ANG6" s="550"/>
      <c r="ANH6" s="550"/>
      <c r="ANI6" s="550"/>
      <c r="ANJ6" s="550"/>
      <c r="ANK6" s="550"/>
      <c r="ANL6" s="550"/>
      <c r="ANM6" s="550"/>
      <c r="ANN6" s="550"/>
      <c r="ANO6" s="550"/>
      <c r="ANP6" s="550"/>
      <c r="ANQ6" s="550"/>
      <c r="ANR6" s="550"/>
      <c r="ANS6" s="550"/>
      <c r="ANT6" s="550"/>
      <c r="ANU6" s="550"/>
      <c r="ANV6" s="550"/>
      <c r="ANW6" s="550"/>
      <c r="ANX6" s="550"/>
      <c r="ANY6" s="550"/>
      <c r="ANZ6" s="550"/>
      <c r="AOA6" s="550"/>
      <c r="AOB6" s="550"/>
      <c r="AOC6" s="550"/>
      <c r="AOD6" s="550"/>
      <c r="AOE6" s="550"/>
      <c r="AOF6" s="550"/>
      <c r="AOG6" s="550"/>
      <c r="AOH6" s="550"/>
      <c r="AOI6" s="550"/>
      <c r="AOJ6" s="550"/>
      <c r="AOK6" s="550"/>
      <c r="AOL6" s="550"/>
      <c r="AOM6" s="550"/>
      <c r="AON6" s="550"/>
      <c r="AOO6" s="550"/>
      <c r="AOP6" s="550"/>
      <c r="AOQ6" s="550"/>
      <c r="AOR6" s="550"/>
      <c r="AOS6" s="550"/>
      <c r="AOT6" s="550"/>
      <c r="AOU6" s="550"/>
      <c r="AOV6" s="550"/>
      <c r="AOW6" s="550"/>
      <c r="AOX6" s="550"/>
      <c r="AOY6" s="550"/>
      <c r="AOZ6" s="550"/>
      <c r="APA6" s="550"/>
      <c r="APB6" s="550"/>
      <c r="APC6" s="550"/>
      <c r="APD6" s="550"/>
      <c r="APE6" s="550"/>
      <c r="APF6" s="550"/>
      <c r="APG6" s="550"/>
      <c r="APH6" s="550"/>
      <c r="API6" s="550"/>
      <c r="APJ6" s="550"/>
      <c r="APK6" s="550"/>
      <c r="APL6" s="550"/>
      <c r="APM6" s="550"/>
      <c r="APN6" s="550"/>
      <c r="APO6" s="550"/>
      <c r="APP6" s="550"/>
      <c r="APQ6" s="550"/>
      <c r="APR6" s="550"/>
      <c r="APS6" s="550"/>
      <c r="APT6" s="550"/>
      <c r="APU6" s="550"/>
      <c r="APV6" s="550"/>
      <c r="APW6" s="550"/>
      <c r="APX6" s="550"/>
      <c r="APY6" s="550"/>
      <c r="APZ6" s="550"/>
      <c r="AQA6" s="550"/>
      <c r="AQB6" s="550"/>
      <c r="AQC6" s="550"/>
      <c r="AQD6" s="550"/>
      <c r="AQE6" s="550"/>
      <c r="AQF6" s="550"/>
      <c r="AQG6" s="550"/>
      <c r="AQH6" s="550"/>
      <c r="AQI6" s="550"/>
      <c r="AQJ6" s="550"/>
      <c r="AQK6" s="550"/>
      <c r="AQL6" s="550"/>
      <c r="AQM6" s="550"/>
      <c r="AQN6" s="550"/>
      <c r="AQO6" s="550"/>
      <c r="AQP6" s="550"/>
      <c r="AQQ6" s="550"/>
      <c r="AQR6" s="550"/>
      <c r="AQS6" s="550"/>
      <c r="AQT6" s="550"/>
      <c r="AQU6" s="550"/>
      <c r="AQV6" s="550"/>
      <c r="AQW6" s="550"/>
      <c r="AQX6" s="550"/>
      <c r="AQY6" s="550"/>
      <c r="AQZ6" s="550"/>
      <c r="ARA6" s="550"/>
      <c r="ARB6" s="550"/>
      <c r="ARC6" s="550"/>
      <c r="ARD6" s="550"/>
      <c r="ARE6" s="550"/>
    </row>
    <row r="7" spans="1:1149" ht="18" customHeight="1">
      <c r="A7" s="1013" t="s">
        <v>90</v>
      </c>
      <c r="B7" s="1013"/>
      <c r="C7" s="1013"/>
      <c r="D7" s="1013"/>
      <c r="E7" s="1013"/>
      <c r="F7" s="1013"/>
      <c r="G7" s="550"/>
      <c r="H7" s="550"/>
      <c r="I7" s="550"/>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0"/>
      <c r="AI7" s="550"/>
      <c r="AJ7" s="550"/>
      <c r="AK7" s="550"/>
      <c r="AL7" s="550"/>
      <c r="AM7" s="550"/>
      <c r="AN7" s="550"/>
      <c r="AO7" s="550"/>
      <c r="AP7" s="550"/>
      <c r="AQ7" s="550"/>
      <c r="AR7" s="550"/>
      <c r="AS7" s="550"/>
      <c r="AT7" s="550"/>
      <c r="AU7" s="550"/>
      <c r="AV7" s="550"/>
      <c r="AW7" s="550"/>
      <c r="AX7" s="550"/>
      <c r="AY7" s="550"/>
      <c r="AZ7" s="550"/>
      <c r="BA7" s="550"/>
      <c r="BB7" s="550"/>
      <c r="BC7" s="550"/>
      <c r="BD7" s="550"/>
      <c r="BE7" s="550"/>
      <c r="BF7" s="550"/>
      <c r="BG7" s="550"/>
      <c r="BH7" s="550"/>
      <c r="BI7" s="550"/>
      <c r="BJ7" s="550"/>
      <c r="BK7" s="550"/>
      <c r="BL7" s="550"/>
      <c r="BM7" s="550"/>
      <c r="BN7" s="550"/>
      <c r="BO7" s="550"/>
      <c r="BP7" s="550"/>
      <c r="BQ7" s="550"/>
      <c r="BR7" s="550"/>
      <c r="BS7" s="550"/>
      <c r="BT7" s="550"/>
      <c r="BU7" s="550"/>
      <c r="BV7" s="550"/>
      <c r="BW7" s="550"/>
      <c r="BX7" s="550"/>
      <c r="BY7" s="550"/>
      <c r="BZ7" s="550"/>
      <c r="CA7" s="550"/>
      <c r="CB7" s="550"/>
      <c r="CC7" s="550"/>
      <c r="CD7" s="550"/>
      <c r="CE7" s="550"/>
      <c r="CF7" s="550"/>
      <c r="CG7" s="550"/>
      <c r="CH7" s="550"/>
      <c r="CI7" s="550"/>
      <c r="CJ7" s="550"/>
      <c r="CK7" s="550"/>
      <c r="CL7" s="550"/>
      <c r="CM7" s="550"/>
      <c r="CN7" s="550"/>
      <c r="CO7" s="550"/>
      <c r="CP7" s="550"/>
      <c r="CQ7" s="550"/>
      <c r="CR7" s="550"/>
      <c r="CS7" s="550"/>
      <c r="CT7" s="550"/>
      <c r="CU7" s="550"/>
      <c r="CV7" s="550"/>
      <c r="CW7" s="550"/>
      <c r="CX7" s="550"/>
      <c r="CY7" s="550"/>
      <c r="CZ7" s="550"/>
      <c r="DA7" s="550"/>
      <c r="DB7" s="550"/>
      <c r="DC7" s="550"/>
      <c r="DD7" s="550"/>
      <c r="DE7" s="550"/>
      <c r="DF7" s="550"/>
      <c r="DG7" s="550"/>
      <c r="DH7" s="550"/>
      <c r="DI7" s="550"/>
      <c r="DJ7" s="550"/>
      <c r="DK7" s="550"/>
      <c r="DL7" s="550"/>
      <c r="DM7" s="550"/>
      <c r="DN7" s="550"/>
      <c r="DO7" s="550"/>
      <c r="DP7" s="550"/>
      <c r="DQ7" s="550"/>
      <c r="DR7" s="550"/>
      <c r="DS7" s="550"/>
      <c r="DT7" s="550"/>
      <c r="DU7" s="550"/>
      <c r="DV7" s="550"/>
      <c r="DW7" s="550"/>
      <c r="DX7" s="550"/>
      <c r="DY7" s="550"/>
      <c r="DZ7" s="550"/>
      <c r="EA7" s="550"/>
      <c r="EB7" s="550"/>
      <c r="EC7" s="550"/>
      <c r="ED7" s="550"/>
      <c r="EE7" s="550"/>
      <c r="EF7" s="550"/>
      <c r="EG7" s="550"/>
      <c r="EH7" s="550"/>
      <c r="EI7" s="550"/>
      <c r="EJ7" s="550"/>
      <c r="EK7" s="550"/>
      <c r="EL7" s="550"/>
      <c r="EM7" s="550"/>
      <c r="EN7" s="550"/>
      <c r="EO7" s="550"/>
      <c r="EP7" s="550"/>
      <c r="EQ7" s="550"/>
      <c r="ER7" s="550"/>
      <c r="ES7" s="550"/>
      <c r="ET7" s="550"/>
      <c r="EU7" s="550"/>
      <c r="EV7" s="550"/>
      <c r="EW7" s="550"/>
      <c r="EX7" s="550"/>
      <c r="EY7" s="550"/>
      <c r="EZ7" s="550"/>
      <c r="FA7" s="550"/>
      <c r="FB7" s="550"/>
      <c r="FC7" s="550"/>
      <c r="FD7" s="550"/>
      <c r="FE7" s="550"/>
      <c r="FF7" s="550"/>
      <c r="FG7" s="550"/>
      <c r="FH7" s="550"/>
      <c r="FI7" s="550"/>
      <c r="FJ7" s="550"/>
      <c r="FK7" s="550"/>
      <c r="FL7" s="550"/>
      <c r="FM7" s="550"/>
      <c r="FN7" s="550"/>
      <c r="FO7" s="550"/>
      <c r="FP7" s="550"/>
      <c r="FQ7" s="550"/>
      <c r="FR7" s="550"/>
      <c r="FS7" s="550"/>
      <c r="FT7" s="550"/>
      <c r="FU7" s="550"/>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550"/>
      <c r="IE7" s="550"/>
      <c r="IF7" s="550"/>
      <c r="IG7" s="550"/>
      <c r="IH7" s="550"/>
      <c r="II7" s="550"/>
      <c r="IJ7" s="550"/>
      <c r="IK7" s="550"/>
      <c r="IL7" s="550"/>
      <c r="IM7" s="550"/>
      <c r="IN7" s="550"/>
      <c r="IO7" s="550"/>
      <c r="IP7" s="550"/>
      <c r="IQ7" s="550"/>
      <c r="IR7" s="550"/>
      <c r="IS7" s="550"/>
      <c r="IT7" s="550"/>
      <c r="IU7" s="550"/>
      <c r="IV7" s="550"/>
      <c r="IW7" s="550"/>
      <c r="IX7" s="550"/>
      <c r="IY7" s="550"/>
      <c r="IZ7" s="550"/>
      <c r="JA7" s="550"/>
      <c r="JB7" s="550"/>
      <c r="JC7" s="550"/>
      <c r="JD7" s="550"/>
      <c r="JE7" s="550"/>
      <c r="JF7" s="550"/>
      <c r="JG7" s="550"/>
      <c r="JH7" s="550"/>
      <c r="JI7" s="550"/>
      <c r="JJ7" s="550"/>
      <c r="JK7" s="550"/>
      <c r="JL7" s="550"/>
      <c r="JM7" s="550"/>
      <c r="JN7" s="550"/>
      <c r="JO7" s="550"/>
      <c r="JP7" s="550"/>
      <c r="JQ7" s="550"/>
      <c r="JR7" s="550"/>
      <c r="JS7" s="550"/>
      <c r="JT7" s="550"/>
      <c r="JU7" s="550"/>
      <c r="JV7" s="550"/>
      <c r="JW7" s="550"/>
      <c r="JX7" s="550"/>
      <c r="JY7" s="550"/>
      <c r="JZ7" s="550"/>
      <c r="KA7" s="550"/>
      <c r="KB7" s="550"/>
      <c r="KC7" s="550"/>
      <c r="KD7" s="550"/>
      <c r="KE7" s="550"/>
      <c r="KF7" s="550"/>
      <c r="KG7" s="550"/>
      <c r="KH7" s="550"/>
      <c r="KI7" s="550"/>
      <c r="KJ7" s="550"/>
      <c r="KK7" s="550"/>
      <c r="KL7" s="550"/>
      <c r="KM7" s="550"/>
      <c r="KN7" s="550"/>
      <c r="KO7" s="550"/>
      <c r="KP7" s="550"/>
      <c r="KQ7" s="550"/>
      <c r="KR7" s="550"/>
      <c r="KS7" s="550"/>
      <c r="KT7" s="550"/>
      <c r="KU7" s="550"/>
      <c r="KV7" s="550"/>
      <c r="KW7" s="550"/>
      <c r="KX7" s="550"/>
      <c r="KY7" s="550"/>
      <c r="KZ7" s="550"/>
      <c r="LA7" s="550"/>
      <c r="LB7" s="550"/>
      <c r="LC7" s="550"/>
      <c r="LD7" s="550"/>
      <c r="LE7" s="550"/>
      <c r="LF7" s="550"/>
      <c r="LG7" s="550"/>
      <c r="LH7" s="550"/>
      <c r="LI7" s="550"/>
      <c r="LJ7" s="550"/>
      <c r="LK7" s="550"/>
      <c r="LL7" s="550"/>
      <c r="LM7" s="550"/>
      <c r="LN7" s="550"/>
      <c r="LO7" s="550"/>
      <c r="LP7" s="550"/>
      <c r="LQ7" s="550"/>
      <c r="LR7" s="550"/>
      <c r="LS7" s="550"/>
      <c r="LT7" s="550"/>
      <c r="LU7" s="550"/>
      <c r="LV7" s="550"/>
      <c r="LW7" s="550"/>
      <c r="LX7" s="550"/>
      <c r="LY7" s="550"/>
      <c r="LZ7" s="550"/>
      <c r="MA7" s="550"/>
      <c r="MB7" s="550"/>
      <c r="MC7" s="550"/>
      <c r="MD7" s="550"/>
      <c r="ME7" s="550"/>
      <c r="MF7" s="550"/>
      <c r="MG7" s="550"/>
      <c r="MH7" s="550"/>
      <c r="MI7" s="550"/>
      <c r="MJ7" s="550"/>
      <c r="MK7" s="550"/>
      <c r="ML7" s="550"/>
      <c r="MM7" s="550"/>
      <c r="MN7" s="550"/>
      <c r="MO7" s="550"/>
      <c r="MP7" s="550"/>
      <c r="MQ7" s="550"/>
      <c r="MR7" s="550"/>
      <c r="MS7" s="550"/>
      <c r="MT7" s="550"/>
      <c r="MU7" s="550"/>
      <c r="MV7" s="550"/>
      <c r="MW7" s="550"/>
      <c r="MX7" s="550"/>
      <c r="MY7" s="550"/>
      <c r="MZ7" s="550"/>
      <c r="NA7" s="550"/>
      <c r="NB7" s="550"/>
      <c r="NC7" s="550"/>
      <c r="ND7" s="550"/>
      <c r="NE7" s="550"/>
      <c r="NF7" s="550"/>
      <c r="NG7" s="550"/>
      <c r="NH7" s="550"/>
      <c r="NI7" s="550"/>
      <c r="NJ7" s="550"/>
      <c r="NK7" s="550"/>
      <c r="NL7" s="550"/>
      <c r="NM7" s="550"/>
      <c r="NN7" s="550"/>
      <c r="NO7" s="550"/>
      <c r="NP7" s="550"/>
      <c r="NQ7" s="550"/>
      <c r="NR7" s="550"/>
      <c r="NS7" s="550"/>
      <c r="NT7" s="550"/>
      <c r="NU7" s="550"/>
      <c r="NV7" s="550"/>
      <c r="NW7" s="550"/>
      <c r="NX7" s="550"/>
      <c r="NY7" s="550"/>
      <c r="NZ7" s="550"/>
      <c r="OA7" s="550"/>
      <c r="OB7" s="550"/>
      <c r="OC7" s="550"/>
      <c r="OD7" s="550"/>
      <c r="OE7" s="550"/>
      <c r="OF7" s="550"/>
      <c r="OG7" s="550"/>
      <c r="OH7" s="550"/>
      <c r="OI7" s="550"/>
      <c r="OJ7" s="550"/>
      <c r="OK7" s="550"/>
      <c r="OL7" s="550"/>
      <c r="OM7" s="550"/>
      <c r="ON7" s="550"/>
      <c r="OO7" s="550"/>
      <c r="OP7" s="550"/>
      <c r="OQ7" s="550"/>
      <c r="OR7" s="550"/>
      <c r="OS7" s="550"/>
      <c r="OT7" s="550"/>
      <c r="OU7" s="550"/>
      <c r="OV7" s="550"/>
      <c r="OW7" s="550"/>
      <c r="OX7" s="550"/>
      <c r="OY7" s="550"/>
      <c r="OZ7" s="550"/>
      <c r="PA7" s="550"/>
      <c r="PB7" s="550"/>
      <c r="PC7" s="550"/>
      <c r="PD7" s="550"/>
      <c r="PE7" s="550"/>
      <c r="PF7" s="550"/>
      <c r="PG7" s="550"/>
      <c r="PH7" s="550"/>
      <c r="PI7" s="550"/>
      <c r="PJ7" s="550"/>
      <c r="PK7" s="550"/>
      <c r="PL7" s="550"/>
      <c r="PM7" s="550"/>
      <c r="PN7" s="550"/>
      <c r="PO7" s="550"/>
      <c r="PP7" s="550"/>
      <c r="PQ7" s="550"/>
      <c r="PR7" s="550"/>
      <c r="PS7" s="550"/>
      <c r="PT7" s="550"/>
      <c r="PU7" s="550"/>
      <c r="PV7" s="550"/>
      <c r="PW7" s="550"/>
      <c r="PX7" s="550"/>
      <c r="PY7" s="550"/>
      <c r="PZ7" s="550"/>
      <c r="QA7" s="550"/>
      <c r="QB7" s="550"/>
      <c r="QC7" s="550"/>
      <c r="QD7" s="550"/>
      <c r="QE7" s="550"/>
      <c r="QF7" s="550"/>
      <c r="QG7" s="550"/>
      <c r="QH7" s="550"/>
      <c r="QI7" s="550"/>
      <c r="QJ7" s="550"/>
      <c r="QK7" s="550"/>
      <c r="QL7" s="550"/>
      <c r="QM7" s="550"/>
      <c r="QN7" s="550"/>
      <c r="QO7" s="550"/>
      <c r="QP7" s="550"/>
      <c r="QQ7" s="550"/>
      <c r="QR7" s="550"/>
      <c r="QS7" s="550"/>
      <c r="QT7" s="550"/>
      <c r="QU7" s="550"/>
      <c r="QV7" s="550"/>
      <c r="QW7" s="550"/>
      <c r="QX7" s="550"/>
      <c r="QY7" s="550"/>
      <c r="QZ7" s="550"/>
      <c r="RA7" s="550"/>
      <c r="RB7" s="550"/>
      <c r="RC7" s="550"/>
      <c r="RD7" s="550"/>
      <c r="RE7" s="550"/>
      <c r="RF7" s="550"/>
      <c r="RG7" s="550"/>
      <c r="RH7" s="550"/>
      <c r="RI7" s="550"/>
      <c r="RJ7" s="550"/>
      <c r="RK7" s="550"/>
      <c r="RL7" s="550"/>
      <c r="RM7" s="550"/>
      <c r="RN7" s="550"/>
      <c r="RO7" s="550"/>
      <c r="RP7" s="550"/>
      <c r="RQ7" s="550"/>
      <c r="RR7" s="550"/>
      <c r="RS7" s="550"/>
      <c r="RT7" s="550"/>
      <c r="RU7" s="550"/>
      <c r="RV7" s="550"/>
      <c r="RW7" s="550"/>
      <c r="RX7" s="550"/>
      <c r="RY7" s="550"/>
      <c r="RZ7" s="550"/>
      <c r="SA7" s="550"/>
      <c r="SB7" s="550"/>
      <c r="SC7" s="550"/>
      <c r="SD7" s="550"/>
      <c r="SE7" s="550"/>
      <c r="SF7" s="550"/>
      <c r="SG7" s="550"/>
      <c r="SH7" s="550"/>
      <c r="SI7" s="550"/>
      <c r="SJ7" s="550"/>
      <c r="SK7" s="550"/>
      <c r="SL7" s="550"/>
      <c r="SM7" s="550"/>
      <c r="SN7" s="550"/>
      <c r="SO7" s="550"/>
      <c r="SP7" s="550"/>
      <c r="SQ7" s="550"/>
      <c r="SR7" s="550"/>
      <c r="SS7" s="550"/>
      <c r="ST7" s="550"/>
      <c r="SU7" s="550"/>
      <c r="SV7" s="550"/>
      <c r="SW7" s="550"/>
      <c r="SX7" s="550"/>
      <c r="SY7" s="550"/>
      <c r="SZ7" s="550"/>
      <c r="TA7" s="550"/>
      <c r="TB7" s="550"/>
      <c r="TC7" s="550"/>
      <c r="TD7" s="550"/>
      <c r="TE7" s="550"/>
      <c r="TF7" s="550"/>
      <c r="TG7" s="550"/>
      <c r="TH7" s="550"/>
      <c r="TI7" s="550"/>
      <c r="TJ7" s="550"/>
      <c r="TK7" s="550"/>
      <c r="TL7" s="550"/>
      <c r="TM7" s="550"/>
      <c r="TN7" s="550"/>
      <c r="TO7" s="550"/>
      <c r="TP7" s="550"/>
      <c r="TQ7" s="550"/>
      <c r="TR7" s="550"/>
      <c r="TS7" s="550"/>
      <c r="TT7" s="550"/>
      <c r="TU7" s="550"/>
      <c r="TV7" s="550"/>
      <c r="TW7" s="550"/>
      <c r="TX7" s="550"/>
      <c r="TY7" s="550"/>
      <c r="TZ7" s="550"/>
      <c r="UA7" s="550"/>
      <c r="UB7" s="550"/>
      <c r="UC7" s="550"/>
      <c r="UD7" s="550"/>
      <c r="UE7" s="550"/>
      <c r="UF7" s="550"/>
      <c r="UG7" s="550"/>
      <c r="UH7" s="550"/>
      <c r="UI7" s="550"/>
      <c r="UJ7" s="550"/>
      <c r="UK7" s="550"/>
      <c r="UL7" s="550"/>
      <c r="UM7" s="550"/>
      <c r="UN7" s="550"/>
      <c r="UO7" s="550"/>
      <c r="UP7" s="550"/>
      <c r="UQ7" s="550"/>
      <c r="UR7" s="550"/>
      <c r="US7" s="550"/>
      <c r="UT7" s="550"/>
      <c r="UU7" s="550"/>
      <c r="UV7" s="550"/>
      <c r="UW7" s="550"/>
      <c r="UX7" s="550"/>
      <c r="UY7" s="550"/>
      <c r="UZ7" s="550"/>
      <c r="VA7" s="550"/>
      <c r="VB7" s="550"/>
      <c r="VC7" s="550"/>
      <c r="VD7" s="550"/>
      <c r="VE7" s="550"/>
      <c r="VF7" s="550"/>
      <c r="VG7" s="550"/>
      <c r="VH7" s="550"/>
      <c r="VI7" s="550"/>
      <c r="VJ7" s="550"/>
      <c r="VK7" s="550"/>
      <c r="VL7" s="550"/>
      <c r="VM7" s="550"/>
      <c r="VN7" s="550"/>
      <c r="VO7" s="550"/>
      <c r="VP7" s="550"/>
      <c r="VQ7" s="550"/>
      <c r="VR7" s="550"/>
      <c r="VS7" s="550"/>
      <c r="VT7" s="550"/>
      <c r="VU7" s="550"/>
      <c r="VV7" s="550"/>
      <c r="VW7" s="550"/>
      <c r="VX7" s="550"/>
      <c r="VY7" s="550"/>
      <c r="VZ7" s="550"/>
      <c r="WA7" s="550"/>
      <c r="WB7" s="550"/>
      <c r="WC7" s="550"/>
      <c r="WD7" s="550"/>
      <c r="WE7" s="550"/>
      <c r="WF7" s="550"/>
      <c r="WG7" s="550"/>
      <c r="WH7" s="550"/>
      <c r="WI7" s="550"/>
      <c r="WJ7" s="550"/>
      <c r="WK7" s="550"/>
      <c r="WL7" s="550"/>
      <c r="WM7" s="550"/>
      <c r="WN7" s="550"/>
      <c r="WO7" s="550"/>
      <c r="WP7" s="550"/>
      <c r="WQ7" s="550"/>
      <c r="WR7" s="550"/>
      <c r="WS7" s="550"/>
      <c r="WT7" s="550"/>
      <c r="WU7" s="550"/>
      <c r="WV7" s="550"/>
      <c r="WW7" s="550"/>
      <c r="WX7" s="550"/>
      <c r="WY7" s="550"/>
      <c r="WZ7" s="550"/>
      <c r="XA7" s="550"/>
      <c r="XB7" s="550"/>
      <c r="XC7" s="550"/>
      <c r="XD7" s="550"/>
      <c r="XE7" s="550"/>
      <c r="XF7" s="550"/>
      <c r="XG7" s="550"/>
      <c r="XH7" s="550"/>
      <c r="XI7" s="550"/>
      <c r="XJ7" s="550"/>
      <c r="XK7" s="550"/>
      <c r="XL7" s="550"/>
      <c r="XM7" s="550"/>
      <c r="XN7" s="550"/>
      <c r="XO7" s="550"/>
      <c r="XP7" s="550"/>
      <c r="XQ7" s="550"/>
      <c r="XR7" s="550"/>
      <c r="XS7" s="550"/>
      <c r="XT7" s="550"/>
      <c r="XU7" s="550"/>
      <c r="XV7" s="550"/>
      <c r="XW7" s="550"/>
      <c r="XX7" s="550"/>
      <c r="XY7" s="550"/>
      <c r="XZ7" s="550"/>
      <c r="YA7" s="550"/>
      <c r="YB7" s="550"/>
      <c r="YC7" s="550"/>
      <c r="YD7" s="550"/>
      <c r="YE7" s="550"/>
      <c r="YF7" s="550"/>
      <c r="YG7" s="550"/>
      <c r="YH7" s="550"/>
      <c r="YI7" s="550"/>
      <c r="YJ7" s="550"/>
      <c r="YK7" s="550"/>
      <c r="YL7" s="550"/>
      <c r="YM7" s="550"/>
      <c r="YN7" s="550"/>
      <c r="YO7" s="550"/>
      <c r="YP7" s="550"/>
      <c r="YQ7" s="550"/>
      <c r="YR7" s="550"/>
      <c r="YS7" s="550"/>
      <c r="YT7" s="550"/>
      <c r="YU7" s="550"/>
      <c r="YV7" s="550"/>
      <c r="YW7" s="550"/>
      <c r="YX7" s="550"/>
      <c r="YY7" s="550"/>
      <c r="YZ7" s="550"/>
      <c r="ZA7" s="550"/>
      <c r="ZB7" s="550"/>
      <c r="ZC7" s="550"/>
      <c r="ZD7" s="550"/>
      <c r="ZE7" s="550"/>
      <c r="ZF7" s="550"/>
      <c r="ZG7" s="550"/>
      <c r="ZH7" s="550"/>
      <c r="ZI7" s="550"/>
      <c r="ZJ7" s="550"/>
      <c r="ZK7" s="550"/>
      <c r="ZL7" s="550"/>
      <c r="ZM7" s="550"/>
      <c r="ZN7" s="550"/>
      <c r="ZO7" s="550"/>
      <c r="ZP7" s="550"/>
      <c r="ZQ7" s="550"/>
      <c r="ZR7" s="550"/>
      <c r="ZS7" s="550"/>
      <c r="ZT7" s="550"/>
      <c r="ZU7" s="550"/>
      <c r="ZV7" s="550"/>
      <c r="ZW7" s="550"/>
      <c r="ZX7" s="550"/>
      <c r="ZY7" s="550"/>
      <c r="ZZ7" s="550"/>
      <c r="AAA7" s="550"/>
      <c r="AAB7" s="550"/>
      <c r="AAC7" s="550"/>
      <c r="AAD7" s="550"/>
      <c r="AAE7" s="550"/>
      <c r="AAF7" s="550"/>
      <c r="AAG7" s="550"/>
      <c r="AAH7" s="550"/>
      <c r="AAI7" s="550"/>
      <c r="AAJ7" s="550"/>
      <c r="AAK7" s="550"/>
      <c r="AAL7" s="550"/>
      <c r="AAM7" s="550"/>
      <c r="AAN7" s="550"/>
      <c r="AAO7" s="550"/>
      <c r="AAP7" s="550"/>
      <c r="AAQ7" s="550"/>
      <c r="AAR7" s="550"/>
      <c r="AAS7" s="550"/>
      <c r="AAT7" s="550"/>
      <c r="AAU7" s="550"/>
      <c r="AAV7" s="550"/>
      <c r="AAW7" s="550"/>
      <c r="AAX7" s="550"/>
      <c r="AAY7" s="550"/>
      <c r="AAZ7" s="550"/>
      <c r="ABA7" s="550"/>
      <c r="ABB7" s="550"/>
      <c r="ABC7" s="550"/>
      <c r="ABD7" s="550"/>
      <c r="ABE7" s="550"/>
      <c r="ABF7" s="550"/>
      <c r="ABG7" s="550"/>
      <c r="ABH7" s="550"/>
      <c r="ABI7" s="550"/>
      <c r="ABJ7" s="550"/>
      <c r="ABK7" s="550"/>
      <c r="ABL7" s="550"/>
      <c r="ABM7" s="550"/>
      <c r="ABN7" s="550"/>
      <c r="ABO7" s="550"/>
      <c r="ABP7" s="550"/>
      <c r="ABQ7" s="550"/>
      <c r="ABR7" s="550"/>
      <c r="ABS7" s="550"/>
      <c r="ABT7" s="550"/>
      <c r="ABU7" s="550"/>
      <c r="ABV7" s="550"/>
      <c r="ABW7" s="550"/>
      <c r="ABX7" s="550"/>
      <c r="ABY7" s="550"/>
      <c r="ABZ7" s="550"/>
      <c r="ACA7" s="550"/>
      <c r="ACB7" s="550"/>
      <c r="ACC7" s="550"/>
      <c r="ACD7" s="550"/>
      <c r="ACE7" s="550"/>
      <c r="ACF7" s="550"/>
      <c r="ACG7" s="550"/>
      <c r="ACH7" s="550"/>
      <c r="ACI7" s="550"/>
      <c r="ACJ7" s="550"/>
      <c r="ACK7" s="550"/>
      <c r="ACL7" s="550"/>
      <c r="ACM7" s="550"/>
      <c r="ACN7" s="550"/>
      <c r="ACO7" s="550"/>
      <c r="ACP7" s="550"/>
      <c r="ACQ7" s="550"/>
      <c r="ACR7" s="550"/>
      <c r="ACS7" s="550"/>
      <c r="ACT7" s="550"/>
      <c r="ACU7" s="550"/>
      <c r="ACV7" s="550"/>
      <c r="ACW7" s="550"/>
      <c r="ACX7" s="550"/>
      <c r="ACY7" s="550"/>
      <c r="ACZ7" s="550"/>
      <c r="ADA7" s="550"/>
      <c r="ADB7" s="550"/>
      <c r="ADC7" s="550"/>
      <c r="ADD7" s="550"/>
      <c r="ADE7" s="550"/>
      <c r="ADF7" s="550"/>
      <c r="ADG7" s="550"/>
      <c r="ADH7" s="550"/>
      <c r="ADI7" s="550"/>
      <c r="ADJ7" s="550"/>
      <c r="ADK7" s="550"/>
      <c r="ADL7" s="550"/>
      <c r="ADM7" s="550"/>
      <c r="ADN7" s="550"/>
      <c r="ADO7" s="550"/>
      <c r="ADP7" s="550"/>
      <c r="ADQ7" s="550"/>
      <c r="ADR7" s="550"/>
      <c r="ADS7" s="550"/>
      <c r="ADT7" s="550"/>
      <c r="ADU7" s="550"/>
      <c r="ADV7" s="550"/>
      <c r="ADW7" s="550"/>
      <c r="ADX7" s="550"/>
      <c r="ADY7" s="550"/>
      <c r="ADZ7" s="550"/>
      <c r="AEA7" s="550"/>
      <c r="AEB7" s="550"/>
      <c r="AEC7" s="550"/>
      <c r="AED7" s="550"/>
      <c r="AEE7" s="550"/>
      <c r="AEF7" s="550"/>
      <c r="AEG7" s="550"/>
      <c r="AEH7" s="550"/>
      <c r="AEI7" s="550"/>
      <c r="AEJ7" s="550"/>
      <c r="AEK7" s="550"/>
      <c r="AEL7" s="550"/>
      <c r="AEM7" s="550"/>
      <c r="AEN7" s="550"/>
      <c r="AEO7" s="550"/>
      <c r="AEP7" s="550"/>
      <c r="AEQ7" s="550"/>
      <c r="AER7" s="550"/>
      <c r="AES7" s="550"/>
      <c r="AET7" s="550"/>
      <c r="AEU7" s="550"/>
      <c r="AEV7" s="550"/>
      <c r="AEW7" s="550"/>
      <c r="AEX7" s="550"/>
      <c r="AEY7" s="550"/>
      <c r="AEZ7" s="550"/>
      <c r="AFA7" s="550"/>
      <c r="AFB7" s="550"/>
      <c r="AFC7" s="550"/>
      <c r="AFD7" s="550"/>
      <c r="AFE7" s="550"/>
      <c r="AFF7" s="550"/>
      <c r="AFG7" s="550"/>
      <c r="AFH7" s="550"/>
      <c r="AFI7" s="550"/>
      <c r="AFJ7" s="550"/>
      <c r="AFK7" s="550"/>
      <c r="AFL7" s="550"/>
      <c r="AFM7" s="550"/>
      <c r="AFN7" s="550"/>
      <c r="AFO7" s="550"/>
      <c r="AFP7" s="550"/>
      <c r="AFQ7" s="550"/>
      <c r="AFR7" s="550"/>
      <c r="AFS7" s="550"/>
      <c r="AFT7" s="550"/>
      <c r="AFU7" s="550"/>
      <c r="AFV7" s="550"/>
      <c r="AFW7" s="550"/>
      <c r="AFX7" s="550"/>
      <c r="AFY7" s="550"/>
      <c r="AFZ7" s="550"/>
      <c r="AGA7" s="550"/>
      <c r="AGB7" s="550"/>
      <c r="AGC7" s="550"/>
      <c r="AGD7" s="550"/>
      <c r="AGE7" s="550"/>
      <c r="AGF7" s="550"/>
      <c r="AGG7" s="550"/>
      <c r="AGH7" s="550"/>
      <c r="AGI7" s="550"/>
      <c r="AGJ7" s="550"/>
      <c r="AGK7" s="550"/>
      <c r="AGL7" s="550"/>
      <c r="AGM7" s="550"/>
      <c r="AGN7" s="550"/>
      <c r="AGO7" s="550"/>
      <c r="AGP7" s="550"/>
      <c r="AGQ7" s="550"/>
      <c r="AGR7" s="550"/>
      <c r="AGS7" s="550"/>
      <c r="AGT7" s="550"/>
      <c r="AGU7" s="550"/>
      <c r="AGV7" s="550"/>
      <c r="AGW7" s="550"/>
      <c r="AGX7" s="550"/>
      <c r="AGY7" s="550"/>
      <c r="AGZ7" s="550"/>
      <c r="AHA7" s="550"/>
      <c r="AHB7" s="550"/>
      <c r="AHC7" s="550"/>
      <c r="AHD7" s="550"/>
      <c r="AHE7" s="550"/>
      <c r="AHF7" s="550"/>
      <c r="AHG7" s="550"/>
      <c r="AHH7" s="550"/>
      <c r="AHI7" s="550"/>
      <c r="AHJ7" s="550"/>
      <c r="AHK7" s="550"/>
      <c r="AHL7" s="550"/>
      <c r="AHM7" s="550"/>
      <c r="AHN7" s="550"/>
      <c r="AHO7" s="550"/>
      <c r="AHP7" s="550"/>
      <c r="AHQ7" s="550"/>
      <c r="AHR7" s="550"/>
      <c r="AHS7" s="550"/>
      <c r="AHT7" s="550"/>
      <c r="AHU7" s="550"/>
      <c r="AHV7" s="550"/>
      <c r="AHW7" s="550"/>
      <c r="AHX7" s="550"/>
      <c r="AHY7" s="550"/>
      <c r="AHZ7" s="550"/>
      <c r="AIA7" s="550"/>
      <c r="AIB7" s="550"/>
      <c r="AIC7" s="550"/>
      <c r="AID7" s="550"/>
      <c r="AIE7" s="550"/>
      <c r="AIF7" s="550"/>
      <c r="AIG7" s="550"/>
      <c r="AIH7" s="550"/>
      <c r="AII7" s="550"/>
      <c r="AIJ7" s="550"/>
      <c r="AIK7" s="550"/>
      <c r="AIL7" s="550"/>
      <c r="AIM7" s="550"/>
      <c r="AIN7" s="550"/>
      <c r="AIO7" s="550"/>
      <c r="AIP7" s="550"/>
      <c r="AIQ7" s="550"/>
      <c r="AIR7" s="550"/>
      <c r="AIS7" s="550"/>
      <c r="AIT7" s="550"/>
      <c r="AIU7" s="550"/>
      <c r="AIV7" s="550"/>
      <c r="AIW7" s="550"/>
      <c r="AIX7" s="550"/>
      <c r="AIY7" s="550"/>
      <c r="AIZ7" s="550"/>
      <c r="AJA7" s="550"/>
      <c r="AJB7" s="550"/>
      <c r="AJC7" s="550"/>
      <c r="AJD7" s="550"/>
      <c r="AJE7" s="550"/>
      <c r="AJF7" s="550"/>
      <c r="AJG7" s="550"/>
      <c r="AJH7" s="550"/>
      <c r="AJI7" s="550"/>
      <c r="AJJ7" s="550"/>
      <c r="AJK7" s="550"/>
      <c r="AJL7" s="550"/>
      <c r="AJM7" s="550"/>
      <c r="AJN7" s="550"/>
      <c r="AJO7" s="550"/>
      <c r="AJP7" s="550"/>
      <c r="AJQ7" s="550"/>
      <c r="AJR7" s="550"/>
      <c r="AJS7" s="550"/>
      <c r="AJT7" s="550"/>
      <c r="AJU7" s="550"/>
      <c r="AJV7" s="550"/>
      <c r="AJW7" s="550"/>
      <c r="AJX7" s="550"/>
      <c r="AJY7" s="550"/>
      <c r="AJZ7" s="550"/>
      <c r="AKA7" s="550"/>
      <c r="AKB7" s="550"/>
      <c r="AKC7" s="550"/>
      <c r="AKD7" s="550"/>
      <c r="AKE7" s="550"/>
      <c r="AKF7" s="550"/>
      <c r="AKG7" s="550"/>
      <c r="AKH7" s="550"/>
      <c r="AKI7" s="550"/>
      <c r="AKJ7" s="550"/>
      <c r="AKK7" s="550"/>
      <c r="AKL7" s="550"/>
      <c r="AKM7" s="550"/>
      <c r="AKN7" s="550"/>
      <c r="AKO7" s="550"/>
      <c r="AKP7" s="550"/>
      <c r="AKQ7" s="550"/>
      <c r="AKR7" s="550"/>
      <c r="AKS7" s="550"/>
      <c r="AKT7" s="550"/>
      <c r="AKU7" s="550"/>
      <c r="AKV7" s="550"/>
      <c r="AKW7" s="550"/>
      <c r="AKX7" s="550"/>
      <c r="AKY7" s="550"/>
      <c r="AKZ7" s="550"/>
      <c r="ALA7" s="550"/>
      <c r="ALB7" s="550"/>
      <c r="ALC7" s="550"/>
      <c r="ALD7" s="550"/>
      <c r="ALE7" s="550"/>
      <c r="ALF7" s="550"/>
      <c r="ALG7" s="550"/>
      <c r="ALH7" s="550"/>
      <c r="ALI7" s="550"/>
      <c r="ALJ7" s="550"/>
      <c r="ALK7" s="550"/>
      <c r="ALL7" s="550"/>
      <c r="ALM7" s="550"/>
      <c r="ALN7" s="550"/>
      <c r="ALO7" s="550"/>
      <c r="ALP7" s="550"/>
      <c r="ALQ7" s="550"/>
      <c r="ALR7" s="550"/>
      <c r="ALS7" s="550"/>
      <c r="ALT7" s="550"/>
      <c r="ALU7" s="550"/>
      <c r="ALV7" s="550"/>
      <c r="ALW7" s="550"/>
      <c r="ALX7" s="550"/>
      <c r="ALY7" s="550"/>
      <c r="ALZ7" s="550"/>
      <c r="AMA7" s="550"/>
      <c r="AMB7" s="550"/>
      <c r="AMC7" s="550"/>
      <c r="AMD7" s="550"/>
      <c r="AME7" s="550"/>
      <c r="AMF7" s="550"/>
      <c r="AMG7" s="550"/>
      <c r="AMH7" s="550"/>
      <c r="AMI7" s="550"/>
      <c r="AMJ7" s="550"/>
      <c r="AMK7" s="550"/>
      <c r="AML7" s="550"/>
      <c r="AMM7" s="550"/>
      <c r="AMN7" s="550"/>
      <c r="AMO7" s="550"/>
      <c r="AMP7" s="550"/>
      <c r="AMQ7" s="550"/>
      <c r="AMR7" s="550"/>
      <c r="AMS7" s="550"/>
      <c r="AMT7" s="550"/>
      <c r="AMU7" s="550"/>
      <c r="AMV7" s="550"/>
      <c r="AMW7" s="550"/>
      <c r="AMX7" s="550"/>
      <c r="AMY7" s="550"/>
      <c r="AMZ7" s="550"/>
      <c r="ANA7" s="550"/>
      <c r="ANB7" s="550"/>
      <c r="ANC7" s="550"/>
      <c r="AND7" s="550"/>
      <c r="ANE7" s="550"/>
      <c r="ANF7" s="550"/>
      <c r="ANG7" s="550"/>
      <c r="ANH7" s="550"/>
      <c r="ANI7" s="550"/>
      <c r="ANJ7" s="550"/>
      <c r="ANK7" s="550"/>
      <c r="ANL7" s="550"/>
      <c r="ANM7" s="550"/>
      <c r="ANN7" s="550"/>
      <c r="ANO7" s="550"/>
      <c r="ANP7" s="550"/>
      <c r="ANQ7" s="550"/>
      <c r="ANR7" s="550"/>
      <c r="ANS7" s="550"/>
      <c r="ANT7" s="550"/>
      <c r="ANU7" s="550"/>
      <c r="ANV7" s="550"/>
      <c r="ANW7" s="550"/>
      <c r="ANX7" s="550"/>
      <c r="ANY7" s="550"/>
      <c r="ANZ7" s="550"/>
      <c r="AOA7" s="550"/>
      <c r="AOB7" s="550"/>
      <c r="AOC7" s="550"/>
      <c r="AOD7" s="550"/>
      <c r="AOE7" s="550"/>
      <c r="AOF7" s="550"/>
      <c r="AOG7" s="550"/>
      <c r="AOH7" s="550"/>
      <c r="AOI7" s="550"/>
      <c r="AOJ7" s="550"/>
      <c r="AOK7" s="550"/>
      <c r="AOL7" s="550"/>
      <c r="AOM7" s="550"/>
      <c r="AON7" s="550"/>
      <c r="AOO7" s="550"/>
      <c r="AOP7" s="550"/>
      <c r="AOQ7" s="550"/>
      <c r="AOR7" s="550"/>
      <c r="AOS7" s="550"/>
      <c r="AOT7" s="550"/>
      <c r="AOU7" s="550"/>
      <c r="AOV7" s="550"/>
      <c r="AOW7" s="550"/>
      <c r="AOX7" s="550"/>
      <c r="AOY7" s="550"/>
      <c r="AOZ7" s="550"/>
      <c r="APA7" s="550"/>
      <c r="APB7" s="550"/>
      <c r="APC7" s="550"/>
      <c r="APD7" s="550"/>
      <c r="APE7" s="550"/>
      <c r="APF7" s="550"/>
      <c r="APG7" s="550"/>
      <c r="APH7" s="550"/>
      <c r="API7" s="550"/>
      <c r="APJ7" s="550"/>
      <c r="APK7" s="550"/>
      <c r="APL7" s="550"/>
      <c r="APM7" s="550"/>
      <c r="APN7" s="550"/>
      <c r="APO7" s="550"/>
      <c r="APP7" s="550"/>
      <c r="APQ7" s="550"/>
      <c r="APR7" s="550"/>
      <c r="APS7" s="550"/>
      <c r="APT7" s="550"/>
      <c r="APU7" s="550"/>
      <c r="APV7" s="550"/>
      <c r="APW7" s="550"/>
      <c r="APX7" s="550"/>
      <c r="APY7" s="550"/>
      <c r="APZ7" s="550"/>
      <c r="AQA7" s="550"/>
      <c r="AQB7" s="550"/>
      <c r="AQC7" s="550"/>
      <c r="AQD7" s="550"/>
      <c r="AQE7" s="550"/>
      <c r="AQF7" s="550"/>
      <c r="AQG7" s="550"/>
      <c r="AQH7" s="550"/>
      <c r="AQI7" s="550"/>
      <c r="AQJ7" s="550"/>
      <c r="AQK7" s="550"/>
      <c r="AQL7" s="550"/>
      <c r="AQM7" s="550"/>
      <c r="AQN7" s="550"/>
      <c r="AQO7" s="550"/>
      <c r="AQP7" s="550"/>
      <c r="AQQ7" s="550"/>
      <c r="AQR7" s="550"/>
      <c r="AQS7" s="550"/>
      <c r="AQT7" s="550"/>
      <c r="AQU7" s="550"/>
      <c r="AQV7" s="550"/>
      <c r="AQW7" s="550"/>
      <c r="AQX7" s="550"/>
      <c r="AQY7" s="550"/>
      <c r="AQZ7" s="550"/>
      <c r="ARA7" s="550"/>
      <c r="ARB7" s="550"/>
      <c r="ARC7" s="550"/>
      <c r="ARD7" s="550"/>
      <c r="ARE7" s="550"/>
    </row>
    <row r="8" spans="1:1149" ht="18" customHeight="1" thickBot="1">
      <c r="A8" s="323"/>
      <c r="B8" s="323"/>
      <c r="C8" s="323"/>
      <c r="D8" s="323"/>
      <c r="E8" s="323"/>
      <c r="F8" s="323"/>
      <c r="G8" s="550"/>
      <c r="H8" s="550"/>
      <c r="I8" s="550"/>
      <c r="J8" s="550"/>
      <c r="K8" s="550"/>
      <c r="L8" s="550"/>
      <c r="M8" s="550"/>
      <c r="N8" s="550"/>
      <c r="O8" s="550"/>
      <c r="P8" s="550"/>
      <c r="Q8" s="550"/>
      <c r="R8" s="550"/>
      <c r="S8" s="550"/>
      <c r="T8" s="550"/>
      <c r="U8" s="550"/>
      <c r="V8" s="550"/>
      <c r="W8" s="550"/>
      <c r="X8" s="550"/>
      <c r="Y8" s="550"/>
      <c r="Z8" s="550"/>
      <c r="AA8" s="550"/>
      <c r="AB8" s="550"/>
      <c r="AC8" s="550"/>
      <c r="AD8" s="550"/>
      <c r="AE8" s="550"/>
      <c r="AF8" s="550"/>
      <c r="AG8" s="550"/>
      <c r="AH8" s="550"/>
      <c r="AI8" s="550"/>
      <c r="AJ8" s="550"/>
      <c r="AK8" s="550"/>
      <c r="AL8" s="550"/>
      <c r="AM8" s="550"/>
      <c r="AN8" s="550"/>
      <c r="AO8" s="550"/>
      <c r="AP8" s="550"/>
      <c r="AQ8" s="550"/>
      <c r="AR8" s="550"/>
      <c r="AS8" s="550"/>
      <c r="AT8" s="550"/>
      <c r="AU8" s="550"/>
      <c r="AV8" s="550"/>
      <c r="AW8" s="550"/>
      <c r="AX8" s="550"/>
      <c r="AY8" s="550"/>
      <c r="AZ8" s="550"/>
      <c r="BA8" s="550"/>
      <c r="BB8" s="550"/>
      <c r="BC8" s="550"/>
      <c r="BD8" s="550"/>
      <c r="BE8" s="550"/>
      <c r="BF8" s="550"/>
      <c r="BG8" s="550"/>
      <c r="BH8" s="550"/>
      <c r="BI8" s="550"/>
      <c r="BJ8" s="550"/>
      <c r="BK8" s="550"/>
      <c r="BL8" s="550"/>
      <c r="BM8" s="550"/>
      <c r="BN8" s="550"/>
      <c r="BO8" s="550"/>
      <c r="BP8" s="550"/>
      <c r="BQ8" s="550"/>
      <c r="BR8" s="550"/>
      <c r="BS8" s="550"/>
      <c r="BT8" s="550"/>
      <c r="BU8" s="550"/>
      <c r="BV8" s="550"/>
      <c r="BW8" s="550"/>
      <c r="BX8" s="550"/>
      <c r="BY8" s="550"/>
      <c r="BZ8" s="550"/>
      <c r="CA8" s="550"/>
      <c r="CB8" s="550"/>
      <c r="CC8" s="550"/>
      <c r="CD8" s="550"/>
      <c r="CE8" s="550"/>
      <c r="CF8" s="550"/>
      <c r="CG8" s="550"/>
      <c r="CH8" s="550"/>
      <c r="CI8" s="550"/>
      <c r="CJ8" s="550"/>
      <c r="CK8" s="550"/>
      <c r="CL8" s="550"/>
      <c r="CM8" s="550"/>
      <c r="CN8" s="550"/>
      <c r="CO8" s="550"/>
      <c r="CP8" s="550"/>
      <c r="CQ8" s="550"/>
      <c r="CR8" s="550"/>
      <c r="CS8" s="550"/>
      <c r="CT8" s="550"/>
      <c r="CU8" s="550"/>
      <c r="CV8" s="550"/>
      <c r="CW8" s="550"/>
      <c r="CX8" s="550"/>
      <c r="CY8" s="550"/>
      <c r="CZ8" s="550"/>
      <c r="DA8" s="550"/>
      <c r="DB8" s="550"/>
      <c r="DC8" s="550"/>
      <c r="DD8" s="550"/>
      <c r="DE8" s="550"/>
      <c r="DF8" s="550"/>
      <c r="DG8" s="550"/>
      <c r="DH8" s="550"/>
      <c r="DI8" s="550"/>
      <c r="DJ8" s="550"/>
      <c r="DK8" s="550"/>
      <c r="DL8" s="550"/>
      <c r="DM8" s="550"/>
      <c r="DN8" s="550"/>
      <c r="DO8" s="550"/>
      <c r="DP8" s="550"/>
      <c r="DQ8" s="550"/>
      <c r="DR8" s="550"/>
      <c r="DS8" s="550"/>
      <c r="DT8" s="550"/>
      <c r="DU8" s="550"/>
      <c r="DV8" s="550"/>
      <c r="DW8" s="550"/>
      <c r="DX8" s="550"/>
      <c r="DY8" s="550"/>
      <c r="DZ8" s="550"/>
      <c r="EA8" s="550"/>
      <c r="EB8" s="550"/>
      <c r="EC8" s="550"/>
      <c r="ED8" s="550"/>
      <c r="EE8" s="550"/>
      <c r="EF8" s="550"/>
      <c r="EG8" s="550"/>
      <c r="EH8" s="550"/>
      <c r="EI8" s="550"/>
      <c r="EJ8" s="550"/>
      <c r="EK8" s="550"/>
      <c r="EL8" s="550"/>
      <c r="EM8" s="550"/>
      <c r="EN8" s="550"/>
      <c r="EO8" s="550"/>
      <c r="EP8" s="550"/>
      <c r="EQ8" s="550"/>
      <c r="ER8" s="550"/>
      <c r="ES8" s="550"/>
      <c r="ET8" s="550"/>
      <c r="EU8" s="550"/>
      <c r="EV8" s="550"/>
      <c r="EW8" s="550"/>
      <c r="EX8" s="550"/>
      <c r="EY8" s="550"/>
      <c r="EZ8" s="550"/>
      <c r="FA8" s="550"/>
      <c r="FB8" s="550"/>
      <c r="FC8" s="550"/>
      <c r="FD8" s="550"/>
      <c r="FE8" s="550"/>
      <c r="FF8" s="550"/>
      <c r="FG8" s="550"/>
      <c r="FH8" s="550"/>
      <c r="FI8" s="550"/>
      <c r="FJ8" s="550"/>
      <c r="FK8" s="550"/>
      <c r="FL8" s="550"/>
      <c r="FM8" s="550"/>
      <c r="FN8" s="550"/>
      <c r="FO8" s="550"/>
      <c r="FP8" s="550"/>
      <c r="FQ8" s="550"/>
      <c r="FR8" s="550"/>
      <c r="FS8" s="550"/>
      <c r="FT8" s="550"/>
      <c r="FU8" s="550"/>
      <c r="FV8" s="550"/>
      <c r="FW8" s="550"/>
      <c r="FX8" s="550"/>
      <c r="FY8" s="550"/>
      <c r="FZ8" s="550"/>
      <c r="GA8" s="550"/>
      <c r="GB8" s="550"/>
      <c r="GC8" s="550"/>
      <c r="GD8" s="550"/>
      <c r="GE8" s="550"/>
      <c r="GF8" s="550"/>
      <c r="GG8" s="550"/>
      <c r="GH8" s="550"/>
      <c r="GI8" s="550"/>
      <c r="GJ8" s="550"/>
      <c r="GK8" s="550"/>
      <c r="GL8" s="550"/>
      <c r="GM8" s="550"/>
      <c r="GN8" s="550"/>
      <c r="GO8" s="550"/>
      <c r="GP8" s="550"/>
      <c r="GQ8" s="550"/>
      <c r="GR8" s="550"/>
      <c r="GS8" s="550"/>
      <c r="GT8" s="550"/>
      <c r="GU8" s="550"/>
      <c r="GV8" s="550"/>
      <c r="GW8" s="550"/>
      <c r="GX8" s="550"/>
      <c r="GY8" s="550"/>
      <c r="GZ8" s="550"/>
      <c r="HA8" s="550"/>
      <c r="HB8" s="550"/>
      <c r="HC8" s="550"/>
      <c r="HD8" s="550"/>
      <c r="HE8" s="550"/>
      <c r="HF8" s="550"/>
      <c r="HG8" s="550"/>
      <c r="HH8" s="550"/>
      <c r="HI8" s="550"/>
      <c r="HJ8" s="550"/>
      <c r="HK8" s="550"/>
      <c r="HL8" s="550"/>
      <c r="HM8" s="550"/>
      <c r="HN8" s="550"/>
      <c r="HO8" s="550"/>
      <c r="HP8" s="550"/>
      <c r="HQ8" s="550"/>
      <c r="HR8" s="550"/>
      <c r="HS8" s="550"/>
      <c r="HT8" s="550"/>
      <c r="HU8" s="550"/>
      <c r="HV8" s="550"/>
      <c r="HW8" s="550"/>
      <c r="HX8" s="550"/>
      <c r="HY8" s="550"/>
      <c r="HZ8" s="550"/>
      <c r="IA8" s="550"/>
      <c r="IB8" s="550"/>
      <c r="IC8" s="550"/>
      <c r="ID8" s="550"/>
      <c r="IE8" s="550"/>
      <c r="IF8" s="550"/>
      <c r="IG8" s="550"/>
      <c r="IH8" s="550"/>
      <c r="II8" s="550"/>
      <c r="IJ8" s="550"/>
      <c r="IK8" s="550"/>
      <c r="IL8" s="550"/>
      <c r="IM8" s="550"/>
      <c r="IN8" s="550"/>
      <c r="IO8" s="550"/>
      <c r="IP8" s="550"/>
      <c r="IQ8" s="550"/>
      <c r="IR8" s="550"/>
      <c r="IS8" s="550"/>
      <c r="IT8" s="550"/>
      <c r="IU8" s="550"/>
      <c r="IV8" s="550"/>
      <c r="IW8" s="550"/>
      <c r="IX8" s="550"/>
      <c r="IY8" s="550"/>
      <c r="IZ8" s="550"/>
      <c r="JA8" s="550"/>
      <c r="JB8" s="550"/>
      <c r="JC8" s="550"/>
      <c r="JD8" s="550"/>
      <c r="JE8" s="550"/>
      <c r="JF8" s="550"/>
      <c r="JG8" s="550"/>
      <c r="JH8" s="550"/>
      <c r="JI8" s="550"/>
      <c r="JJ8" s="550"/>
      <c r="JK8" s="550"/>
      <c r="JL8" s="550"/>
      <c r="JM8" s="550"/>
      <c r="JN8" s="550"/>
      <c r="JO8" s="550"/>
      <c r="JP8" s="550"/>
      <c r="JQ8" s="550"/>
      <c r="JR8" s="550"/>
      <c r="JS8" s="550"/>
      <c r="JT8" s="550"/>
      <c r="JU8" s="550"/>
      <c r="JV8" s="550"/>
      <c r="JW8" s="550"/>
      <c r="JX8" s="550"/>
      <c r="JY8" s="550"/>
      <c r="JZ8" s="550"/>
      <c r="KA8" s="550"/>
      <c r="KB8" s="550"/>
      <c r="KC8" s="550"/>
      <c r="KD8" s="550"/>
      <c r="KE8" s="550"/>
      <c r="KF8" s="550"/>
      <c r="KG8" s="550"/>
      <c r="KH8" s="550"/>
      <c r="KI8" s="550"/>
      <c r="KJ8" s="550"/>
      <c r="KK8" s="550"/>
      <c r="KL8" s="550"/>
      <c r="KM8" s="550"/>
      <c r="KN8" s="550"/>
      <c r="KO8" s="550"/>
      <c r="KP8" s="550"/>
      <c r="KQ8" s="550"/>
      <c r="KR8" s="550"/>
      <c r="KS8" s="550"/>
      <c r="KT8" s="550"/>
      <c r="KU8" s="550"/>
      <c r="KV8" s="550"/>
      <c r="KW8" s="550"/>
      <c r="KX8" s="550"/>
      <c r="KY8" s="550"/>
      <c r="KZ8" s="550"/>
      <c r="LA8" s="550"/>
      <c r="LB8" s="550"/>
      <c r="LC8" s="550"/>
      <c r="LD8" s="550"/>
      <c r="LE8" s="550"/>
      <c r="LF8" s="550"/>
      <c r="LG8" s="550"/>
      <c r="LH8" s="550"/>
      <c r="LI8" s="550"/>
      <c r="LJ8" s="550"/>
      <c r="LK8" s="550"/>
      <c r="LL8" s="550"/>
      <c r="LM8" s="550"/>
      <c r="LN8" s="550"/>
      <c r="LO8" s="550"/>
      <c r="LP8" s="550"/>
      <c r="LQ8" s="550"/>
      <c r="LR8" s="550"/>
      <c r="LS8" s="550"/>
      <c r="LT8" s="550"/>
      <c r="LU8" s="550"/>
      <c r="LV8" s="550"/>
      <c r="LW8" s="550"/>
      <c r="LX8" s="550"/>
      <c r="LY8" s="550"/>
      <c r="LZ8" s="550"/>
      <c r="MA8" s="550"/>
      <c r="MB8" s="550"/>
      <c r="MC8" s="550"/>
      <c r="MD8" s="550"/>
      <c r="ME8" s="550"/>
      <c r="MF8" s="550"/>
      <c r="MG8" s="550"/>
      <c r="MH8" s="550"/>
      <c r="MI8" s="550"/>
      <c r="MJ8" s="550"/>
      <c r="MK8" s="550"/>
      <c r="ML8" s="550"/>
      <c r="MM8" s="550"/>
      <c r="MN8" s="550"/>
      <c r="MO8" s="550"/>
      <c r="MP8" s="550"/>
      <c r="MQ8" s="550"/>
      <c r="MR8" s="550"/>
      <c r="MS8" s="550"/>
      <c r="MT8" s="550"/>
      <c r="MU8" s="550"/>
      <c r="MV8" s="550"/>
      <c r="MW8" s="550"/>
      <c r="MX8" s="550"/>
      <c r="MY8" s="550"/>
      <c r="MZ8" s="550"/>
      <c r="NA8" s="550"/>
      <c r="NB8" s="550"/>
      <c r="NC8" s="550"/>
      <c r="ND8" s="550"/>
      <c r="NE8" s="550"/>
      <c r="NF8" s="550"/>
      <c r="NG8" s="550"/>
      <c r="NH8" s="550"/>
      <c r="NI8" s="550"/>
      <c r="NJ8" s="550"/>
      <c r="NK8" s="550"/>
      <c r="NL8" s="550"/>
      <c r="NM8" s="550"/>
      <c r="NN8" s="550"/>
      <c r="NO8" s="550"/>
      <c r="NP8" s="550"/>
      <c r="NQ8" s="550"/>
      <c r="NR8" s="550"/>
      <c r="NS8" s="550"/>
      <c r="NT8" s="550"/>
      <c r="NU8" s="550"/>
      <c r="NV8" s="550"/>
      <c r="NW8" s="550"/>
      <c r="NX8" s="550"/>
      <c r="NY8" s="550"/>
      <c r="NZ8" s="550"/>
      <c r="OA8" s="550"/>
      <c r="OB8" s="550"/>
      <c r="OC8" s="550"/>
      <c r="OD8" s="550"/>
      <c r="OE8" s="550"/>
      <c r="OF8" s="550"/>
      <c r="OG8" s="550"/>
      <c r="OH8" s="550"/>
      <c r="OI8" s="550"/>
      <c r="OJ8" s="550"/>
      <c r="OK8" s="550"/>
      <c r="OL8" s="550"/>
      <c r="OM8" s="550"/>
      <c r="ON8" s="550"/>
      <c r="OO8" s="550"/>
      <c r="OP8" s="550"/>
      <c r="OQ8" s="550"/>
      <c r="OR8" s="550"/>
      <c r="OS8" s="550"/>
      <c r="OT8" s="550"/>
      <c r="OU8" s="550"/>
      <c r="OV8" s="550"/>
      <c r="OW8" s="550"/>
      <c r="OX8" s="550"/>
      <c r="OY8" s="550"/>
      <c r="OZ8" s="550"/>
      <c r="PA8" s="550"/>
      <c r="PB8" s="550"/>
      <c r="PC8" s="550"/>
      <c r="PD8" s="550"/>
      <c r="PE8" s="550"/>
      <c r="PF8" s="550"/>
      <c r="PG8" s="550"/>
      <c r="PH8" s="550"/>
      <c r="PI8" s="550"/>
      <c r="PJ8" s="550"/>
      <c r="PK8" s="550"/>
      <c r="PL8" s="550"/>
      <c r="PM8" s="550"/>
      <c r="PN8" s="550"/>
      <c r="PO8" s="550"/>
      <c r="PP8" s="550"/>
      <c r="PQ8" s="550"/>
      <c r="PR8" s="550"/>
      <c r="PS8" s="550"/>
      <c r="PT8" s="550"/>
      <c r="PU8" s="550"/>
      <c r="PV8" s="550"/>
      <c r="PW8" s="550"/>
      <c r="PX8" s="550"/>
      <c r="PY8" s="550"/>
      <c r="PZ8" s="550"/>
      <c r="QA8" s="550"/>
      <c r="QB8" s="550"/>
      <c r="QC8" s="550"/>
      <c r="QD8" s="550"/>
      <c r="QE8" s="550"/>
      <c r="QF8" s="550"/>
      <c r="QG8" s="550"/>
      <c r="QH8" s="550"/>
      <c r="QI8" s="550"/>
      <c r="QJ8" s="550"/>
      <c r="QK8" s="550"/>
      <c r="QL8" s="550"/>
      <c r="QM8" s="550"/>
      <c r="QN8" s="550"/>
      <c r="QO8" s="550"/>
      <c r="QP8" s="550"/>
      <c r="QQ8" s="550"/>
      <c r="QR8" s="550"/>
      <c r="QS8" s="550"/>
      <c r="QT8" s="550"/>
      <c r="QU8" s="550"/>
      <c r="QV8" s="550"/>
      <c r="QW8" s="550"/>
      <c r="QX8" s="550"/>
      <c r="QY8" s="550"/>
      <c r="QZ8" s="550"/>
      <c r="RA8" s="550"/>
      <c r="RB8" s="550"/>
      <c r="RC8" s="550"/>
      <c r="RD8" s="550"/>
      <c r="RE8" s="550"/>
      <c r="RF8" s="550"/>
      <c r="RG8" s="550"/>
      <c r="RH8" s="550"/>
      <c r="RI8" s="550"/>
      <c r="RJ8" s="550"/>
      <c r="RK8" s="550"/>
      <c r="RL8" s="550"/>
      <c r="RM8" s="550"/>
      <c r="RN8" s="550"/>
      <c r="RO8" s="550"/>
      <c r="RP8" s="550"/>
      <c r="RQ8" s="550"/>
      <c r="RR8" s="550"/>
      <c r="RS8" s="550"/>
      <c r="RT8" s="550"/>
      <c r="RU8" s="550"/>
      <c r="RV8" s="550"/>
      <c r="RW8" s="550"/>
      <c r="RX8" s="550"/>
      <c r="RY8" s="550"/>
      <c r="RZ8" s="550"/>
      <c r="SA8" s="550"/>
      <c r="SB8" s="550"/>
      <c r="SC8" s="550"/>
      <c r="SD8" s="550"/>
      <c r="SE8" s="550"/>
      <c r="SF8" s="550"/>
      <c r="SG8" s="550"/>
      <c r="SH8" s="550"/>
      <c r="SI8" s="550"/>
      <c r="SJ8" s="550"/>
      <c r="SK8" s="550"/>
      <c r="SL8" s="550"/>
      <c r="SM8" s="550"/>
      <c r="SN8" s="550"/>
      <c r="SO8" s="550"/>
      <c r="SP8" s="550"/>
      <c r="SQ8" s="550"/>
      <c r="SR8" s="550"/>
      <c r="SS8" s="550"/>
      <c r="ST8" s="550"/>
      <c r="SU8" s="550"/>
      <c r="SV8" s="550"/>
      <c r="SW8" s="550"/>
      <c r="SX8" s="550"/>
      <c r="SY8" s="550"/>
      <c r="SZ8" s="550"/>
      <c r="TA8" s="550"/>
      <c r="TB8" s="550"/>
      <c r="TC8" s="550"/>
      <c r="TD8" s="550"/>
      <c r="TE8" s="550"/>
      <c r="TF8" s="550"/>
      <c r="TG8" s="550"/>
      <c r="TH8" s="550"/>
      <c r="TI8" s="550"/>
      <c r="TJ8" s="550"/>
      <c r="TK8" s="550"/>
      <c r="TL8" s="550"/>
      <c r="TM8" s="550"/>
      <c r="TN8" s="550"/>
      <c r="TO8" s="550"/>
      <c r="TP8" s="550"/>
      <c r="TQ8" s="550"/>
      <c r="TR8" s="550"/>
      <c r="TS8" s="550"/>
      <c r="TT8" s="550"/>
      <c r="TU8" s="550"/>
      <c r="TV8" s="550"/>
      <c r="TW8" s="550"/>
      <c r="TX8" s="550"/>
      <c r="TY8" s="550"/>
      <c r="TZ8" s="550"/>
      <c r="UA8" s="550"/>
      <c r="UB8" s="550"/>
      <c r="UC8" s="550"/>
      <c r="UD8" s="550"/>
      <c r="UE8" s="550"/>
      <c r="UF8" s="550"/>
      <c r="UG8" s="550"/>
      <c r="UH8" s="550"/>
      <c r="UI8" s="550"/>
      <c r="UJ8" s="550"/>
      <c r="UK8" s="550"/>
      <c r="UL8" s="550"/>
      <c r="UM8" s="550"/>
      <c r="UN8" s="550"/>
      <c r="UO8" s="550"/>
      <c r="UP8" s="550"/>
      <c r="UQ8" s="550"/>
      <c r="UR8" s="550"/>
      <c r="US8" s="550"/>
      <c r="UT8" s="550"/>
      <c r="UU8" s="550"/>
      <c r="UV8" s="550"/>
      <c r="UW8" s="550"/>
      <c r="UX8" s="550"/>
      <c r="UY8" s="550"/>
      <c r="UZ8" s="550"/>
      <c r="VA8" s="550"/>
      <c r="VB8" s="550"/>
      <c r="VC8" s="550"/>
      <c r="VD8" s="550"/>
      <c r="VE8" s="550"/>
      <c r="VF8" s="550"/>
      <c r="VG8" s="550"/>
      <c r="VH8" s="550"/>
      <c r="VI8" s="550"/>
      <c r="VJ8" s="550"/>
      <c r="VK8" s="550"/>
      <c r="VL8" s="550"/>
      <c r="VM8" s="550"/>
      <c r="VN8" s="550"/>
      <c r="VO8" s="550"/>
      <c r="VP8" s="550"/>
      <c r="VQ8" s="550"/>
      <c r="VR8" s="550"/>
      <c r="VS8" s="550"/>
      <c r="VT8" s="550"/>
      <c r="VU8" s="550"/>
      <c r="VV8" s="550"/>
      <c r="VW8" s="550"/>
      <c r="VX8" s="550"/>
      <c r="VY8" s="550"/>
      <c r="VZ8" s="550"/>
      <c r="WA8" s="550"/>
      <c r="WB8" s="550"/>
      <c r="WC8" s="550"/>
      <c r="WD8" s="550"/>
      <c r="WE8" s="550"/>
      <c r="WF8" s="550"/>
      <c r="WG8" s="550"/>
      <c r="WH8" s="550"/>
      <c r="WI8" s="550"/>
      <c r="WJ8" s="550"/>
      <c r="WK8" s="550"/>
      <c r="WL8" s="550"/>
      <c r="WM8" s="550"/>
      <c r="WN8" s="550"/>
      <c r="WO8" s="550"/>
      <c r="WP8" s="550"/>
      <c r="WQ8" s="550"/>
      <c r="WR8" s="550"/>
      <c r="WS8" s="550"/>
      <c r="WT8" s="550"/>
      <c r="WU8" s="550"/>
      <c r="WV8" s="550"/>
      <c r="WW8" s="550"/>
      <c r="WX8" s="550"/>
      <c r="WY8" s="550"/>
      <c r="WZ8" s="550"/>
      <c r="XA8" s="550"/>
      <c r="XB8" s="550"/>
      <c r="XC8" s="550"/>
      <c r="XD8" s="550"/>
      <c r="XE8" s="550"/>
      <c r="XF8" s="550"/>
      <c r="XG8" s="550"/>
      <c r="XH8" s="550"/>
      <c r="XI8" s="550"/>
      <c r="XJ8" s="550"/>
      <c r="XK8" s="550"/>
      <c r="XL8" s="550"/>
      <c r="XM8" s="550"/>
      <c r="XN8" s="550"/>
      <c r="XO8" s="550"/>
      <c r="XP8" s="550"/>
      <c r="XQ8" s="550"/>
      <c r="XR8" s="550"/>
      <c r="XS8" s="550"/>
      <c r="XT8" s="550"/>
      <c r="XU8" s="550"/>
      <c r="XV8" s="550"/>
      <c r="XW8" s="550"/>
      <c r="XX8" s="550"/>
      <c r="XY8" s="550"/>
      <c r="XZ8" s="550"/>
      <c r="YA8" s="550"/>
      <c r="YB8" s="550"/>
      <c r="YC8" s="550"/>
      <c r="YD8" s="550"/>
      <c r="YE8" s="550"/>
      <c r="YF8" s="550"/>
      <c r="YG8" s="550"/>
      <c r="YH8" s="550"/>
      <c r="YI8" s="550"/>
      <c r="YJ8" s="550"/>
      <c r="YK8" s="550"/>
      <c r="YL8" s="550"/>
      <c r="YM8" s="550"/>
      <c r="YN8" s="550"/>
      <c r="YO8" s="550"/>
      <c r="YP8" s="550"/>
      <c r="YQ8" s="550"/>
      <c r="YR8" s="550"/>
      <c r="YS8" s="550"/>
      <c r="YT8" s="550"/>
      <c r="YU8" s="550"/>
      <c r="YV8" s="550"/>
      <c r="YW8" s="550"/>
      <c r="YX8" s="550"/>
      <c r="YY8" s="550"/>
      <c r="YZ8" s="550"/>
      <c r="ZA8" s="550"/>
      <c r="ZB8" s="550"/>
      <c r="ZC8" s="550"/>
      <c r="ZD8" s="550"/>
      <c r="ZE8" s="550"/>
      <c r="ZF8" s="550"/>
      <c r="ZG8" s="550"/>
      <c r="ZH8" s="550"/>
      <c r="ZI8" s="550"/>
      <c r="ZJ8" s="550"/>
      <c r="ZK8" s="550"/>
      <c r="ZL8" s="550"/>
      <c r="ZM8" s="550"/>
      <c r="ZN8" s="550"/>
      <c r="ZO8" s="550"/>
      <c r="ZP8" s="550"/>
      <c r="ZQ8" s="550"/>
      <c r="ZR8" s="550"/>
      <c r="ZS8" s="550"/>
      <c r="ZT8" s="550"/>
      <c r="ZU8" s="550"/>
      <c r="ZV8" s="550"/>
      <c r="ZW8" s="550"/>
      <c r="ZX8" s="550"/>
      <c r="ZY8" s="550"/>
      <c r="ZZ8" s="550"/>
      <c r="AAA8" s="550"/>
      <c r="AAB8" s="550"/>
      <c r="AAC8" s="550"/>
      <c r="AAD8" s="550"/>
      <c r="AAE8" s="550"/>
      <c r="AAF8" s="550"/>
      <c r="AAG8" s="550"/>
      <c r="AAH8" s="550"/>
      <c r="AAI8" s="550"/>
      <c r="AAJ8" s="550"/>
      <c r="AAK8" s="550"/>
      <c r="AAL8" s="550"/>
      <c r="AAM8" s="550"/>
      <c r="AAN8" s="550"/>
      <c r="AAO8" s="550"/>
      <c r="AAP8" s="550"/>
      <c r="AAQ8" s="550"/>
      <c r="AAR8" s="550"/>
      <c r="AAS8" s="550"/>
      <c r="AAT8" s="550"/>
      <c r="AAU8" s="550"/>
      <c r="AAV8" s="550"/>
      <c r="AAW8" s="550"/>
      <c r="AAX8" s="550"/>
      <c r="AAY8" s="550"/>
      <c r="AAZ8" s="550"/>
      <c r="ABA8" s="550"/>
      <c r="ABB8" s="550"/>
      <c r="ABC8" s="550"/>
      <c r="ABD8" s="550"/>
      <c r="ABE8" s="550"/>
      <c r="ABF8" s="550"/>
      <c r="ABG8" s="550"/>
      <c r="ABH8" s="550"/>
      <c r="ABI8" s="550"/>
      <c r="ABJ8" s="550"/>
      <c r="ABK8" s="550"/>
      <c r="ABL8" s="550"/>
      <c r="ABM8" s="550"/>
      <c r="ABN8" s="550"/>
      <c r="ABO8" s="550"/>
      <c r="ABP8" s="550"/>
      <c r="ABQ8" s="550"/>
      <c r="ABR8" s="550"/>
      <c r="ABS8" s="550"/>
      <c r="ABT8" s="550"/>
      <c r="ABU8" s="550"/>
      <c r="ABV8" s="550"/>
      <c r="ABW8" s="550"/>
      <c r="ABX8" s="550"/>
      <c r="ABY8" s="550"/>
      <c r="ABZ8" s="550"/>
      <c r="ACA8" s="550"/>
      <c r="ACB8" s="550"/>
      <c r="ACC8" s="550"/>
      <c r="ACD8" s="550"/>
      <c r="ACE8" s="550"/>
      <c r="ACF8" s="550"/>
      <c r="ACG8" s="550"/>
      <c r="ACH8" s="550"/>
      <c r="ACI8" s="550"/>
      <c r="ACJ8" s="550"/>
      <c r="ACK8" s="550"/>
      <c r="ACL8" s="550"/>
      <c r="ACM8" s="550"/>
      <c r="ACN8" s="550"/>
      <c r="ACO8" s="550"/>
      <c r="ACP8" s="550"/>
      <c r="ACQ8" s="550"/>
      <c r="ACR8" s="550"/>
      <c r="ACS8" s="550"/>
      <c r="ACT8" s="550"/>
      <c r="ACU8" s="550"/>
      <c r="ACV8" s="550"/>
      <c r="ACW8" s="550"/>
      <c r="ACX8" s="550"/>
      <c r="ACY8" s="550"/>
      <c r="ACZ8" s="550"/>
      <c r="ADA8" s="550"/>
      <c r="ADB8" s="550"/>
      <c r="ADC8" s="550"/>
      <c r="ADD8" s="550"/>
      <c r="ADE8" s="550"/>
      <c r="ADF8" s="550"/>
      <c r="ADG8" s="550"/>
      <c r="ADH8" s="550"/>
      <c r="ADI8" s="550"/>
      <c r="ADJ8" s="550"/>
      <c r="ADK8" s="550"/>
      <c r="ADL8" s="550"/>
      <c r="ADM8" s="550"/>
      <c r="ADN8" s="550"/>
      <c r="ADO8" s="550"/>
      <c r="ADP8" s="550"/>
      <c r="ADQ8" s="550"/>
      <c r="ADR8" s="550"/>
      <c r="ADS8" s="550"/>
      <c r="ADT8" s="550"/>
      <c r="ADU8" s="550"/>
      <c r="ADV8" s="550"/>
      <c r="ADW8" s="550"/>
      <c r="ADX8" s="550"/>
      <c r="ADY8" s="550"/>
      <c r="ADZ8" s="550"/>
      <c r="AEA8" s="550"/>
      <c r="AEB8" s="550"/>
      <c r="AEC8" s="550"/>
      <c r="AED8" s="550"/>
      <c r="AEE8" s="550"/>
      <c r="AEF8" s="550"/>
      <c r="AEG8" s="550"/>
      <c r="AEH8" s="550"/>
      <c r="AEI8" s="550"/>
      <c r="AEJ8" s="550"/>
      <c r="AEK8" s="550"/>
      <c r="AEL8" s="550"/>
      <c r="AEM8" s="550"/>
      <c r="AEN8" s="550"/>
      <c r="AEO8" s="550"/>
      <c r="AEP8" s="550"/>
      <c r="AEQ8" s="550"/>
      <c r="AER8" s="550"/>
      <c r="AES8" s="550"/>
      <c r="AET8" s="550"/>
      <c r="AEU8" s="550"/>
      <c r="AEV8" s="550"/>
      <c r="AEW8" s="550"/>
      <c r="AEX8" s="550"/>
      <c r="AEY8" s="550"/>
      <c r="AEZ8" s="550"/>
      <c r="AFA8" s="550"/>
      <c r="AFB8" s="550"/>
      <c r="AFC8" s="550"/>
      <c r="AFD8" s="550"/>
      <c r="AFE8" s="550"/>
      <c r="AFF8" s="550"/>
      <c r="AFG8" s="550"/>
      <c r="AFH8" s="550"/>
      <c r="AFI8" s="550"/>
      <c r="AFJ8" s="550"/>
      <c r="AFK8" s="550"/>
      <c r="AFL8" s="550"/>
      <c r="AFM8" s="550"/>
      <c r="AFN8" s="550"/>
      <c r="AFO8" s="550"/>
      <c r="AFP8" s="550"/>
      <c r="AFQ8" s="550"/>
      <c r="AFR8" s="550"/>
      <c r="AFS8" s="550"/>
      <c r="AFT8" s="550"/>
      <c r="AFU8" s="550"/>
      <c r="AFV8" s="550"/>
      <c r="AFW8" s="550"/>
      <c r="AFX8" s="550"/>
      <c r="AFY8" s="550"/>
      <c r="AFZ8" s="550"/>
      <c r="AGA8" s="550"/>
      <c r="AGB8" s="550"/>
      <c r="AGC8" s="550"/>
      <c r="AGD8" s="550"/>
      <c r="AGE8" s="550"/>
      <c r="AGF8" s="550"/>
      <c r="AGG8" s="550"/>
      <c r="AGH8" s="550"/>
      <c r="AGI8" s="550"/>
      <c r="AGJ8" s="550"/>
      <c r="AGK8" s="550"/>
      <c r="AGL8" s="550"/>
      <c r="AGM8" s="550"/>
      <c r="AGN8" s="550"/>
      <c r="AGO8" s="550"/>
      <c r="AGP8" s="550"/>
      <c r="AGQ8" s="550"/>
      <c r="AGR8" s="550"/>
      <c r="AGS8" s="550"/>
      <c r="AGT8" s="550"/>
      <c r="AGU8" s="550"/>
      <c r="AGV8" s="550"/>
      <c r="AGW8" s="550"/>
      <c r="AGX8" s="550"/>
      <c r="AGY8" s="550"/>
      <c r="AGZ8" s="550"/>
      <c r="AHA8" s="550"/>
      <c r="AHB8" s="550"/>
      <c r="AHC8" s="550"/>
      <c r="AHD8" s="550"/>
      <c r="AHE8" s="550"/>
      <c r="AHF8" s="550"/>
      <c r="AHG8" s="550"/>
      <c r="AHH8" s="550"/>
      <c r="AHI8" s="550"/>
      <c r="AHJ8" s="550"/>
      <c r="AHK8" s="550"/>
      <c r="AHL8" s="550"/>
      <c r="AHM8" s="550"/>
      <c r="AHN8" s="550"/>
      <c r="AHO8" s="550"/>
      <c r="AHP8" s="550"/>
      <c r="AHQ8" s="550"/>
      <c r="AHR8" s="550"/>
      <c r="AHS8" s="550"/>
      <c r="AHT8" s="550"/>
      <c r="AHU8" s="550"/>
      <c r="AHV8" s="550"/>
      <c r="AHW8" s="550"/>
      <c r="AHX8" s="550"/>
      <c r="AHY8" s="550"/>
      <c r="AHZ8" s="550"/>
      <c r="AIA8" s="550"/>
      <c r="AIB8" s="550"/>
      <c r="AIC8" s="550"/>
      <c r="AID8" s="550"/>
      <c r="AIE8" s="550"/>
      <c r="AIF8" s="550"/>
      <c r="AIG8" s="550"/>
      <c r="AIH8" s="550"/>
      <c r="AII8" s="550"/>
      <c r="AIJ8" s="550"/>
      <c r="AIK8" s="550"/>
      <c r="AIL8" s="550"/>
      <c r="AIM8" s="550"/>
      <c r="AIN8" s="550"/>
      <c r="AIO8" s="550"/>
      <c r="AIP8" s="550"/>
      <c r="AIQ8" s="550"/>
      <c r="AIR8" s="550"/>
      <c r="AIS8" s="550"/>
      <c r="AIT8" s="550"/>
      <c r="AIU8" s="550"/>
      <c r="AIV8" s="550"/>
      <c r="AIW8" s="550"/>
      <c r="AIX8" s="550"/>
      <c r="AIY8" s="550"/>
      <c r="AIZ8" s="550"/>
      <c r="AJA8" s="550"/>
      <c r="AJB8" s="550"/>
      <c r="AJC8" s="550"/>
      <c r="AJD8" s="550"/>
      <c r="AJE8" s="550"/>
      <c r="AJF8" s="550"/>
      <c r="AJG8" s="550"/>
      <c r="AJH8" s="550"/>
      <c r="AJI8" s="550"/>
      <c r="AJJ8" s="550"/>
      <c r="AJK8" s="550"/>
      <c r="AJL8" s="550"/>
      <c r="AJM8" s="550"/>
      <c r="AJN8" s="550"/>
      <c r="AJO8" s="550"/>
      <c r="AJP8" s="550"/>
      <c r="AJQ8" s="550"/>
      <c r="AJR8" s="550"/>
      <c r="AJS8" s="550"/>
      <c r="AJT8" s="550"/>
      <c r="AJU8" s="550"/>
      <c r="AJV8" s="550"/>
      <c r="AJW8" s="550"/>
      <c r="AJX8" s="550"/>
      <c r="AJY8" s="550"/>
      <c r="AJZ8" s="550"/>
      <c r="AKA8" s="550"/>
      <c r="AKB8" s="550"/>
      <c r="AKC8" s="550"/>
      <c r="AKD8" s="550"/>
      <c r="AKE8" s="550"/>
      <c r="AKF8" s="550"/>
      <c r="AKG8" s="550"/>
      <c r="AKH8" s="550"/>
      <c r="AKI8" s="550"/>
      <c r="AKJ8" s="550"/>
      <c r="AKK8" s="550"/>
      <c r="AKL8" s="550"/>
      <c r="AKM8" s="550"/>
      <c r="AKN8" s="550"/>
      <c r="AKO8" s="550"/>
      <c r="AKP8" s="550"/>
      <c r="AKQ8" s="550"/>
      <c r="AKR8" s="550"/>
      <c r="AKS8" s="550"/>
      <c r="AKT8" s="550"/>
      <c r="AKU8" s="550"/>
      <c r="AKV8" s="550"/>
      <c r="AKW8" s="550"/>
      <c r="AKX8" s="550"/>
      <c r="AKY8" s="550"/>
      <c r="AKZ8" s="550"/>
      <c r="ALA8" s="550"/>
      <c r="ALB8" s="550"/>
      <c r="ALC8" s="550"/>
      <c r="ALD8" s="550"/>
      <c r="ALE8" s="550"/>
      <c r="ALF8" s="550"/>
      <c r="ALG8" s="550"/>
      <c r="ALH8" s="550"/>
      <c r="ALI8" s="550"/>
      <c r="ALJ8" s="550"/>
      <c r="ALK8" s="550"/>
      <c r="ALL8" s="550"/>
      <c r="ALM8" s="550"/>
      <c r="ALN8" s="550"/>
      <c r="ALO8" s="550"/>
      <c r="ALP8" s="550"/>
      <c r="ALQ8" s="550"/>
      <c r="ALR8" s="550"/>
      <c r="ALS8" s="550"/>
      <c r="ALT8" s="550"/>
      <c r="ALU8" s="550"/>
      <c r="ALV8" s="550"/>
      <c r="ALW8" s="550"/>
      <c r="ALX8" s="550"/>
      <c r="ALY8" s="550"/>
      <c r="ALZ8" s="550"/>
      <c r="AMA8" s="550"/>
      <c r="AMB8" s="550"/>
      <c r="AMC8" s="550"/>
      <c r="AMD8" s="550"/>
      <c r="AME8" s="550"/>
      <c r="AMF8" s="550"/>
      <c r="AMG8" s="550"/>
      <c r="AMH8" s="550"/>
      <c r="AMI8" s="550"/>
      <c r="AMJ8" s="550"/>
      <c r="AMK8" s="550"/>
      <c r="AML8" s="550"/>
      <c r="AMM8" s="550"/>
      <c r="AMN8" s="550"/>
      <c r="AMO8" s="550"/>
      <c r="AMP8" s="550"/>
      <c r="AMQ8" s="550"/>
      <c r="AMR8" s="550"/>
      <c r="AMS8" s="550"/>
      <c r="AMT8" s="550"/>
      <c r="AMU8" s="550"/>
      <c r="AMV8" s="550"/>
      <c r="AMW8" s="550"/>
      <c r="AMX8" s="550"/>
      <c r="AMY8" s="550"/>
      <c r="AMZ8" s="550"/>
      <c r="ANA8" s="550"/>
      <c r="ANB8" s="550"/>
      <c r="ANC8" s="550"/>
      <c r="AND8" s="550"/>
      <c r="ANE8" s="550"/>
      <c r="ANF8" s="550"/>
      <c r="ANG8" s="550"/>
      <c r="ANH8" s="550"/>
      <c r="ANI8" s="550"/>
      <c r="ANJ8" s="550"/>
      <c r="ANK8" s="550"/>
      <c r="ANL8" s="550"/>
      <c r="ANM8" s="550"/>
      <c r="ANN8" s="550"/>
      <c r="ANO8" s="550"/>
      <c r="ANP8" s="550"/>
      <c r="ANQ8" s="550"/>
      <c r="ANR8" s="550"/>
      <c r="ANS8" s="550"/>
      <c r="ANT8" s="550"/>
      <c r="ANU8" s="550"/>
      <c r="ANV8" s="550"/>
      <c r="ANW8" s="550"/>
      <c r="ANX8" s="550"/>
      <c r="ANY8" s="550"/>
      <c r="ANZ8" s="550"/>
      <c r="AOA8" s="550"/>
      <c r="AOB8" s="550"/>
      <c r="AOC8" s="550"/>
      <c r="AOD8" s="550"/>
      <c r="AOE8" s="550"/>
      <c r="AOF8" s="550"/>
      <c r="AOG8" s="550"/>
      <c r="AOH8" s="550"/>
      <c r="AOI8" s="550"/>
      <c r="AOJ8" s="550"/>
      <c r="AOK8" s="550"/>
      <c r="AOL8" s="550"/>
      <c r="AOM8" s="550"/>
      <c r="AON8" s="550"/>
      <c r="AOO8" s="550"/>
      <c r="AOP8" s="550"/>
      <c r="AOQ8" s="550"/>
      <c r="AOR8" s="550"/>
      <c r="AOS8" s="550"/>
      <c r="AOT8" s="550"/>
      <c r="AOU8" s="550"/>
      <c r="AOV8" s="550"/>
      <c r="AOW8" s="550"/>
      <c r="AOX8" s="550"/>
      <c r="AOY8" s="550"/>
      <c r="AOZ8" s="550"/>
      <c r="APA8" s="550"/>
      <c r="APB8" s="550"/>
      <c r="APC8" s="550"/>
      <c r="APD8" s="550"/>
      <c r="APE8" s="550"/>
      <c r="APF8" s="550"/>
      <c r="APG8" s="550"/>
      <c r="APH8" s="550"/>
      <c r="API8" s="550"/>
      <c r="APJ8" s="550"/>
      <c r="APK8" s="550"/>
      <c r="APL8" s="550"/>
      <c r="APM8" s="550"/>
      <c r="APN8" s="550"/>
      <c r="APO8" s="550"/>
      <c r="APP8" s="550"/>
      <c r="APQ8" s="550"/>
      <c r="APR8" s="550"/>
      <c r="APS8" s="550"/>
      <c r="APT8" s="550"/>
      <c r="APU8" s="550"/>
      <c r="APV8" s="550"/>
      <c r="APW8" s="550"/>
      <c r="APX8" s="550"/>
      <c r="APY8" s="550"/>
      <c r="APZ8" s="550"/>
      <c r="AQA8" s="550"/>
      <c r="AQB8" s="550"/>
      <c r="AQC8" s="550"/>
      <c r="AQD8" s="550"/>
      <c r="AQE8" s="550"/>
      <c r="AQF8" s="550"/>
      <c r="AQG8" s="550"/>
      <c r="AQH8" s="550"/>
      <c r="AQI8" s="550"/>
      <c r="AQJ8" s="550"/>
      <c r="AQK8" s="550"/>
      <c r="AQL8" s="550"/>
      <c r="AQM8" s="550"/>
      <c r="AQN8" s="550"/>
      <c r="AQO8" s="550"/>
      <c r="AQP8" s="550"/>
      <c r="AQQ8" s="550"/>
      <c r="AQR8" s="550"/>
      <c r="AQS8" s="550"/>
      <c r="AQT8" s="550"/>
      <c r="AQU8" s="550"/>
      <c r="AQV8" s="550"/>
      <c r="AQW8" s="550"/>
      <c r="AQX8" s="550"/>
      <c r="AQY8" s="550"/>
      <c r="AQZ8" s="550"/>
      <c r="ARA8" s="550"/>
      <c r="ARB8" s="550"/>
      <c r="ARC8" s="550"/>
      <c r="ARD8" s="550"/>
      <c r="ARE8" s="550"/>
    </row>
    <row r="9" spans="1:1149" ht="40.15" customHeight="1">
      <c r="A9" s="1014" t="s">
        <v>63</v>
      </c>
      <c r="B9" s="1016" t="s">
        <v>64</v>
      </c>
      <c r="C9" s="1016" t="s">
        <v>65</v>
      </c>
      <c r="D9" s="1016" t="s">
        <v>66</v>
      </c>
      <c r="E9" s="1018" t="s">
        <v>67</v>
      </c>
      <c r="F9" s="1020" t="s">
        <v>68</v>
      </c>
      <c r="G9" s="550"/>
      <c r="H9" s="550"/>
      <c r="I9" s="550"/>
      <c r="J9" s="550"/>
      <c r="K9" s="550"/>
      <c r="L9" s="550"/>
      <c r="M9" s="550"/>
      <c r="N9" s="550"/>
      <c r="O9" s="550"/>
      <c r="P9" s="550"/>
      <c r="Q9" s="550"/>
      <c r="R9" s="550"/>
      <c r="S9" s="550"/>
      <c r="T9" s="550"/>
      <c r="U9" s="550"/>
      <c r="V9" s="550"/>
      <c r="W9" s="550"/>
      <c r="X9" s="550"/>
      <c r="Y9" s="550"/>
      <c r="Z9" s="550"/>
      <c r="AA9" s="550"/>
      <c r="AB9" s="550"/>
      <c r="AC9" s="550"/>
      <c r="AD9" s="550"/>
      <c r="AE9" s="550"/>
      <c r="AF9" s="550"/>
      <c r="AG9" s="550"/>
      <c r="AH9" s="550"/>
      <c r="AI9" s="550"/>
      <c r="AJ9" s="550"/>
      <c r="AK9" s="550"/>
      <c r="AL9" s="550"/>
      <c r="AM9" s="550"/>
      <c r="AN9" s="550"/>
      <c r="AO9" s="550"/>
      <c r="AP9" s="550"/>
      <c r="AQ9" s="550"/>
      <c r="AR9" s="550"/>
      <c r="AS9" s="550"/>
      <c r="AT9" s="550"/>
      <c r="AU9" s="550"/>
      <c r="AV9" s="550"/>
      <c r="AW9" s="550"/>
      <c r="AX9" s="550"/>
      <c r="AY9" s="550"/>
      <c r="AZ9" s="550"/>
      <c r="BA9" s="550"/>
      <c r="BB9" s="550"/>
      <c r="BC9" s="550"/>
      <c r="BD9" s="550"/>
      <c r="BE9" s="550"/>
      <c r="BF9" s="550"/>
      <c r="BG9" s="550"/>
      <c r="BH9" s="550"/>
      <c r="BI9" s="550"/>
      <c r="BJ9" s="550"/>
      <c r="BK9" s="550"/>
      <c r="BL9" s="550"/>
      <c r="BM9" s="550"/>
      <c r="BN9" s="550"/>
      <c r="BO9" s="550"/>
      <c r="BP9" s="550"/>
      <c r="BQ9" s="550"/>
      <c r="BR9" s="550"/>
      <c r="BS9" s="550"/>
      <c r="BT9" s="550"/>
      <c r="BU9" s="550"/>
      <c r="BV9" s="550"/>
      <c r="BW9" s="550"/>
      <c r="BX9" s="550"/>
      <c r="BY9" s="550"/>
      <c r="BZ9" s="550"/>
      <c r="CA9" s="550"/>
      <c r="CB9" s="550"/>
      <c r="CC9" s="550"/>
      <c r="CD9" s="550"/>
      <c r="CE9" s="550"/>
      <c r="CF9" s="550"/>
      <c r="CG9" s="550"/>
      <c r="CH9" s="550"/>
      <c r="CI9" s="550"/>
      <c r="CJ9" s="550"/>
      <c r="CK9" s="550"/>
      <c r="CL9" s="550"/>
      <c r="CM9" s="550"/>
      <c r="CN9" s="550"/>
      <c r="CO9" s="550"/>
      <c r="CP9" s="550"/>
      <c r="CQ9" s="550"/>
      <c r="CR9" s="550"/>
      <c r="CS9" s="550"/>
      <c r="CT9" s="550"/>
      <c r="CU9" s="550"/>
      <c r="CV9" s="550"/>
      <c r="CW9" s="550"/>
      <c r="CX9" s="550"/>
      <c r="CY9" s="550"/>
      <c r="CZ9" s="550"/>
      <c r="DA9" s="550"/>
      <c r="DB9" s="550"/>
      <c r="DC9" s="550"/>
      <c r="DD9" s="550"/>
      <c r="DE9" s="550"/>
      <c r="DF9" s="550"/>
      <c r="DG9" s="550"/>
      <c r="DH9" s="550"/>
      <c r="DI9" s="550"/>
      <c r="DJ9" s="550"/>
      <c r="DK9" s="550"/>
      <c r="DL9" s="550"/>
      <c r="DM9" s="550"/>
      <c r="DN9" s="550"/>
      <c r="DO9" s="550"/>
      <c r="DP9" s="550"/>
      <c r="DQ9" s="550"/>
      <c r="DR9" s="550"/>
      <c r="DS9" s="550"/>
      <c r="DT9" s="550"/>
      <c r="DU9" s="550"/>
      <c r="DV9" s="550"/>
      <c r="DW9" s="550"/>
      <c r="DX9" s="550"/>
      <c r="DY9" s="550"/>
      <c r="DZ9" s="550"/>
      <c r="EA9" s="550"/>
      <c r="EB9" s="550"/>
      <c r="EC9" s="550"/>
      <c r="ED9" s="550"/>
      <c r="EE9" s="550"/>
      <c r="EF9" s="550"/>
      <c r="EG9" s="550"/>
      <c r="EH9" s="550"/>
      <c r="EI9" s="550"/>
      <c r="EJ9" s="550"/>
      <c r="EK9" s="550"/>
      <c r="EL9" s="550"/>
      <c r="EM9" s="550"/>
      <c r="EN9" s="550"/>
      <c r="EO9" s="550"/>
      <c r="EP9" s="550"/>
      <c r="EQ9" s="550"/>
      <c r="ER9" s="550"/>
      <c r="ES9" s="550"/>
      <c r="ET9" s="550"/>
      <c r="EU9" s="550"/>
      <c r="EV9" s="550"/>
      <c r="EW9" s="550"/>
      <c r="EX9" s="550"/>
      <c r="EY9" s="550"/>
      <c r="EZ9" s="550"/>
      <c r="FA9" s="550"/>
      <c r="FB9" s="550"/>
      <c r="FC9" s="550"/>
      <c r="FD9" s="550"/>
      <c r="FE9" s="550"/>
      <c r="FF9" s="550"/>
      <c r="FG9" s="550"/>
      <c r="FH9" s="550"/>
      <c r="FI9" s="550"/>
      <c r="FJ9" s="550"/>
      <c r="FK9" s="550"/>
      <c r="FL9" s="550"/>
      <c r="FM9" s="550"/>
      <c r="FN9" s="550"/>
      <c r="FO9" s="550"/>
      <c r="FP9" s="550"/>
      <c r="FQ9" s="550"/>
      <c r="FR9" s="550"/>
      <c r="FS9" s="550"/>
      <c r="FT9" s="550"/>
      <c r="FU9" s="550"/>
      <c r="FV9" s="550"/>
      <c r="FW9" s="550"/>
      <c r="FX9" s="550"/>
      <c r="FY9" s="550"/>
      <c r="FZ9" s="550"/>
      <c r="GA9" s="550"/>
      <c r="GB9" s="550"/>
      <c r="GC9" s="550"/>
      <c r="GD9" s="550"/>
      <c r="GE9" s="550"/>
      <c r="GF9" s="550"/>
      <c r="GG9" s="550"/>
      <c r="GH9" s="550"/>
      <c r="GI9" s="550"/>
      <c r="GJ9" s="550"/>
      <c r="GK9" s="550"/>
      <c r="GL9" s="550"/>
      <c r="GM9" s="550"/>
      <c r="GN9" s="550"/>
      <c r="GO9" s="550"/>
      <c r="GP9" s="550"/>
      <c r="GQ9" s="550"/>
      <c r="GR9" s="550"/>
      <c r="GS9" s="550"/>
      <c r="GT9" s="550"/>
      <c r="GU9" s="550"/>
      <c r="GV9" s="550"/>
      <c r="GW9" s="550"/>
      <c r="GX9" s="550"/>
      <c r="GY9" s="550"/>
      <c r="GZ9" s="550"/>
      <c r="HA9" s="550"/>
      <c r="HB9" s="550"/>
      <c r="HC9" s="550"/>
      <c r="HD9" s="550"/>
      <c r="HE9" s="550"/>
      <c r="HF9" s="550"/>
      <c r="HG9" s="550"/>
      <c r="HH9" s="550"/>
      <c r="HI9" s="550"/>
      <c r="HJ9" s="550"/>
      <c r="HK9" s="550"/>
      <c r="HL9" s="550"/>
      <c r="HM9" s="550"/>
      <c r="HN9" s="550"/>
      <c r="HO9" s="550"/>
      <c r="HP9" s="550"/>
      <c r="HQ9" s="550"/>
      <c r="HR9" s="550"/>
      <c r="HS9" s="550"/>
      <c r="HT9" s="550"/>
      <c r="HU9" s="550"/>
      <c r="HV9" s="550"/>
      <c r="HW9" s="550"/>
      <c r="HX9" s="550"/>
      <c r="HY9" s="550"/>
      <c r="HZ9" s="550"/>
      <c r="IA9" s="550"/>
      <c r="IB9" s="550"/>
      <c r="IC9" s="550"/>
      <c r="ID9" s="550"/>
      <c r="IE9" s="550"/>
      <c r="IF9" s="550"/>
      <c r="IG9" s="550"/>
      <c r="IH9" s="550"/>
      <c r="II9" s="550"/>
      <c r="IJ9" s="550"/>
      <c r="IK9" s="550"/>
      <c r="IL9" s="550"/>
      <c r="IM9" s="550"/>
      <c r="IN9" s="550"/>
      <c r="IO9" s="550"/>
      <c r="IP9" s="550"/>
      <c r="IQ9" s="550"/>
      <c r="IR9" s="550"/>
      <c r="IS9" s="550"/>
      <c r="IT9" s="550"/>
      <c r="IU9" s="550"/>
      <c r="IV9" s="550"/>
      <c r="IW9" s="550"/>
      <c r="IX9" s="550"/>
      <c r="IY9" s="550"/>
      <c r="IZ9" s="550"/>
      <c r="JA9" s="550"/>
      <c r="JB9" s="550"/>
      <c r="JC9" s="550"/>
      <c r="JD9" s="550"/>
      <c r="JE9" s="550"/>
      <c r="JF9" s="550"/>
      <c r="JG9" s="550"/>
      <c r="JH9" s="550"/>
      <c r="JI9" s="550"/>
      <c r="JJ9" s="550"/>
      <c r="JK9" s="550"/>
      <c r="JL9" s="550"/>
      <c r="JM9" s="550"/>
      <c r="JN9" s="550"/>
      <c r="JO9" s="550"/>
      <c r="JP9" s="550"/>
      <c r="JQ9" s="550"/>
      <c r="JR9" s="550"/>
      <c r="JS9" s="550"/>
      <c r="JT9" s="550"/>
      <c r="JU9" s="550"/>
      <c r="JV9" s="550"/>
      <c r="JW9" s="550"/>
      <c r="JX9" s="550"/>
      <c r="JY9" s="550"/>
      <c r="JZ9" s="550"/>
      <c r="KA9" s="550"/>
      <c r="KB9" s="550"/>
      <c r="KC9" s="550"/>
      <c r="KD9" s="550"/>
      <c r="KE9" s="550"/>
      <c r="KF9" s="550"/>
      <c r="KG9" s="550"/>
      <c r="KH9" s="550"/>
      <c r="KI9" s="550"/>
      <c r="KJ9" s="550"/>
      <c r="KK9" s="550"/>
      <c r="KL9" s="550"/>
      <c r="KM9" s="550"/>
      <c r="KN9" s="550"/>
      <c r="KO9" s="550"/>
      <c r="KP9" s="550"/>
      <c r="KQ9" s="550"/>
      <c r="KR9" s="550"/>
      <c r="KS9" s="550"/>
      <c r="KT9" s="550"/>
      <c r="KU9" s="550"/>
      <c r="KV9" s="550"/>
      <c r="KW9" s="550"/>
      <c r="KX9" s="550"/>
      <c r="KY9" s="550"/>
      <c r="KZ9" s="550"/>
      <c r="LA9" s="550"/>
      <c r="LB9" s="550"/>
      <c r="LC9" s="550"/>
      <c r="LD9" s="550"/>
      <c r="LE9" s="550"/>
      <c r="LF9" s="550"/>
      <c r="LG9" s="550"/>
      <c r="LH9" s="550"/>
      <c r="LI9" s="550"/>
      <c r="LJ9" s="550"/>
      <c r="LK9" s="550"/>
      <c r="LL9" s="550"/>
      <c r="LM9" s="550"/>
      <c r="LN9" s="550"/>
      <c r="LO9" s="550"/>
      <c r="LP9" s="550"/>
      <c r="LQ9" s="550"/>
      <c r="LR9" s="550"/>
      <c r="LS9" s="550"/>
      <c r="LT9" s="550"/>
      <c r="LU9" s="550"/>
      <c r="LV9" s="550"/>
      <c r="LW9" s="550"/>
      <c r="LX9" s="550"/>
      <c r="LY9" s="550"/>
      <c r="LZ9" s="550"/>
      <c r="MA9" s="550"/>
      <c r="MB9" s="550"/>
      <c r="MC9" s="550"/>
      <c r="MD9" s="550"/>
      <c r="ME9" s="550"/>
      <c r="MF9" s="550"/>
      <c r="MG9" s="550"/>
      <c r="MH9" s="550"/>
      <c r="MI9" s="550"/>
      <c r="MJ9" s="550"/>
      <c r="MK9" s="550"/>
      <c r="ML9" s="550"/>
      <c r="MM9" s="550"/>
      <c r="MN9" s="550"/>
      <c r="MO9" s="550"/>
      <c r="MP9" s="550"/>
      <c r="MQ9" s="550"/>
      <c r="MR9" s="550"/>
      <c r="MS9" s="550"/>
      <c r="MT9" s="550"/>
      <c r="MU9" s="550"/>
      <c r="MV9" s="550"/>
      <c r="MW9" s="550"/>
      <c r="MX9" s="550"/>
      <c r="MY9" s="550"/>
      <c r="MZ9" s="550"/>
      <c r="NA9" s="550"/>
      <c r="NB9" s="550"/>
      <c r="NC9" s="550"/>
      <c r="ND9" s="550"/>
      <c r="NE9" s="550"/>
      <c r="NF9" s="550"/>
      <c r="NG9" s="550"/>
      <c r="NH9" s="550"/>
      <c r="NI9" s="550"/>
      <c r="NJ9" s="550"/>
      <c r="NK9" s="550"/>
      <c r="NL9" s="550"/>
      <c r="NM9" s="550"/>
      <c r="NN9" s="550"/>
      <c r="NO9" s="550"/>
      <c r="NP9" s="550"/>
      <c r="NQ9" s="550"/>
      <c r="NR9" s="550"/>
      <c r="NS9" s="550"/>
      <c r="NT9" s="550"/>
      <c r="NU9" s="550"/>
      <c r="NV9" s="550"/>
      <c r="NW9" s="550"/>
      <c r="NX9" s="550"/>
      <c r="NY9" s="550"/>
      <c r="NZ9" s="550"/>
      <c r="OA9" s="550"/>
      <c r="OB9" s="550"/>
      <c r="OC9" s="550"/>
      <c r="OD9" s="550"/>
      <c r="OE9" s="550"/>
      <c r="OF9" s="550"/>
      <c r="OG9" s="550"/>
      <c r="OH9" s="550"/>
      <c r="OI9" s="550"/>
      <c r="OJ9" s="550"/>
      <c r="OK9" s="550"/>
      <c r="OL9" s="550"/>
      <c r="OM9" s="550"/>
      <c r="ON9" s="550"/>
      <c r="OO9" s="550"/>
      <c r="OP9" s="550"/>
      <c r="OQ9" s="550"/>
      <c r="OR9" s="550"/>
      <c r="OS9" s="550"/>
      <c r="OT9" s="550"/>
      <c r="OU9" s="550"/>
      <c r="OV9" s="550"/>
      <c r="OW9" s="550"/>
      <c r="OX9" s="550"/>
      <c r="OY9" s="550"/>
      <c r="OZ9" s="550"/>
      <c r="PA9" s="550"/>
      <c r="PB9" s="550"/>
      <c r="PC9" s="550"/>
      <c r="PD9" s="550"/>
      <c r="PE9" s="550"/>
      <c r="PF9" s="550"/>
      <c r="PG9" s="550"/>
      <c r="PH9" s="550"/>
      <c r="PI9" s="550"/>
      <c r="PJ9" s="550"/>
      <c r="PK9" s="550"/>
      <c r="PL9" s="550"/>
      <c r="PM9" s="550"/>
      <c r="PN9" s="550"/>
      <c r="PO9" s="550"/>
      <c r="PP9" s="550"/>
      <c r="PQ9" s="550"/>
      <c r="PR9" s="550"/>
      <c r="PS9" s="550"/>
      <c r="PT9" s="550"/>
      <c r="PU9" s="550"/>
      <c r="PV9" s="550"/>
      <c r="PW9" s="550"/>
      <c r="PX9" s="550"/>
      <c r="PY9" s="550"/>
      <c r="PZ9" s="550"/>
      <c r="QA9" s="550"/>
      <c r="QB9" s="550"/>
      <c r="QC9" s="550"/>
      <c r="QD9" s="550"/>
      <c r="QE9" s="550"/>
      <c r="QF9" s="550"/>
      <c r="QG9" s="550"/>
      <c r="QH9" s="550"/>
      <c r="QI9" s="550"/>
      <c r="QJ9" s="550"/>
      <c r="QK9" s="550"/>
      <c r="QL9" s="550"/>
      <c r="QM9" s="550"/>
      <c r="QN9" s="550"/>
      <c r="QO9" s="550"/>
      <c r="QP9" s="550"/>
      <c r="QQ9" s="550"/>
      <c r="QR9" s="550"/>
      <c r="QS9" s="550"/>
      <c r="QT9" s="550"/>
      <c r="QU9" s="550"/>
      <c r="QV9" s="550"/>
      <c r="QW9" s="550"/>
      <c r="QX9" s="550"/>
      <c r="QY9" s="550"/>
      <c r="QZ9" s="550"/>
      <c r="RA9" s="550"/>
      <c r="RB9" s="550"/>
      <c r="RC9" s="550"/>
      <c r="RD9" s="550"/>
      <c r="RE9" s="550"/>
      <c r="RF9" s="550"/>
      <c r="RG9" s="550"/>
      <c r="RH9" s="550"/>
      <c r="RI9" s="550"/>
      <c r="RJ9" s="550"/>
      <c r="RK9" s="550"/>
      <c r="RL9" s="550"/>
      <c r="RM9" s="550"/>
      <c r="RN9" s="550"/>
      <c r="RO9" s="550"/>
      <c r="RP9" s="550"/>
      <c r="RQ9" s="550"/>
      <c r="RR9" s="550"/>
      <c r="RS9" s="550"/>
      <c r="RT9" s="550"/>
      <c r="RU9" s="550"/>
      <c r="RV9" s="550"/>
      <c r="RW9" s="550"/>
      <c r="RX9" s="550"/>
      <c r="RY9" s="550"/>
      <c r="RZ9" s="550"/>
      <c r="SA9" s="550"/>
      <c r="SB9" s="550"/>
      <c r="SC9" s="550"/>
      <c r="SD9" s="550"/>
      <c r="SE9" s="550"/>
      <c r="SF9" s="550"/>
      <c r="SG9" s="550"/>
      <c r="SH9" s="550"/>
      <c r="SI9" s="550"/>
      <c r="SJ9" s="550"/>
      <c r="SK9" s="550"/>
      <c r="SL9" s="550"/>
      <c r="SM9" s="550"/>
      <c r="SN9" s="550"/>
      <c r="SO9" s="550"/>
      <c r="SP9" s="550"/>
      <c r="SQ9" s="550"/>
      <c r="SR9" s="550"/>
      <c r="SS9" s="550"/>
      <c r="ST9" s="550"/>
      <c r="SU9" s="550"/>
      <c r="SV9" s="550"/>
      <c r="SW9" s="550"/>
      <c r="SX9" s="550"/>
      <c r="SY9" s="550"/>
      <c r="SZ9" s="550"/>
      <c r="TA9" s="550"/>
      <c r="TB9" s="550"/>
      <c r="TC9" s="550"/>
      <c r="TD9" s="550"/>
      <c r="TE9" s="550"/>
      <c r="TF9" s="550"/>
      <c r="TG9" s="550"/>
      <c r="TH9" s="550"/>
      <c r="TI9" s="550"/>
      <c r="TJ9" s="550"/>
      <c r="TK9" s="550"/>
      <c r="TL9" s="550"/>
      <c r="TM9" s="550"/>
      <c r="TN9" s="550"/>
      <c r="TO9" s="550"/>
      <c r="TP9" s="550"/>
      <c r="TQ9" s="550"/>
      <c r="TR9" s="550"/>
      <c r="TS9" s="550"/>
      <c r="TT9" s="550"/>
      <c r="TU9" s="550"/>
      <c r="TV9" s="550"/>
      <c r="TW9" s="550"/>
      <c r="TX9" s="550"/>
      <c r="TY9" s="550"/>
      <c r="TZ9" s="550"/>
      <c r="UA9" s="550"/>
      <c r="UB9" s="550"/>
      <c r="UC9" s="550"/>
      <c r="UD9" s="550"/>
      <c r="UE9" s="550"/>
      <c r="UF9" s="550"/>
      <c r="UG9" s="550"/>
      <c r="UH9" s="550"/>
      <c r="UI9" s="550"/>
      <c r="UJ9" s="550"/>
      <c r="UK9" s="550"/>
      <c r="UL9" s="550"/>
      <c r="UM9" s="550"/>
      <c r="UN9" s="550"/>
      <c r="UO9" s="550"/>
      <c r="UP9" s="550"/>
      <c r="UQ9" s="550"/>
      <c r="UR9" s="550"/>
      <c r="US9" s="550"/>
      <c r="UT9" s="550"/>
      <c r="UU9" s="550"/>
      <c r="UV9" s="550"/>
      <c r="UW9" s="550"/>
      <c r="UX9" s="550"/>
      <c r="UY9" s="550"/>
      <c r="UZ9" s="550"/>
      <c r="VA9" s="550"/>
      <c r="VB9" s="550"/>
      <c r="VC9" s="550"/>
      <c r="VD9" s="550"/>
      <c r="VE9" s="550"/>
      <c r="VF9" s="550"/>
      <c r="VG9" s="550"/>
      <c r="VH9" s="550"/>
      <c r="VI9" s="550"/>
      <c r="VJ9" s="550"/>
      <c r="VK9" s="550"/>
      <c r="VL9" s="550"/>
      <c r="VM9" s="550"/>
      <c r="VN9" s="550"/>
      <c r="VO9" s="550"/>
      <c r="VP9" s="550"/>
      <c r="VQ9" s="550"/>
      <c r="VR9" s="550"/>
      <c r="VS9" s="550"/>
      <c r="VT9" s="550"/>
      <c r="VU9" s="550"/>
      <c r="VV9" s="550"/>
      <c r="VW9" s="550"/>
      <c r="VX9" s="550"/>
      <c r="VY9" s="550"/>
      <c r="VZ9" s="550"/>
      <c r="WA9" s="550"/>
      <c r="WB9" s="550"/>
      <c r="WC9" s="550"/>
      <c r="WD9" s="550"/>
      <c r="WE9" s="550"/>
      <c r="WF9" s="550"/>
      <c r="WG9" s="550"/>
      <c r="WH9" s="550"/>
      <c r="WI9" s="550"/>
      <c r="WJ9" s="550"/>
      <c r="WK9" s="550"/>
      <c r="WL9" s="550"/>
      <c r="WM9" s="550"/>
      <c r="WN9" s="550"/>
      <c r="WO9" s="550"/>
      <c r="WP9" s="550"/>
      <c r="WQ9" s="550"/>
      <c r="WR9" s="550"/>
      <c r="WS9" s="550"/>
      <c r="WT9" s="550"/>
      <c r="WU9" s="550"/>
      <c r="WV9" s="550"/>
      <c r="WW9" s="550"/>
      <c r="WX9" s="550"/>
      <c r="WY9" s="550"/>
      <c r="WZ9" s="550"/>
      <c r="XA9" s="550"/>
      <c r="XB9" s="550"/>
      <c r="XC9" s="550"/>
      <c r="XD9" s="550"/>
      <c r="XE9" s="550"/>
      <c r="XF9" s="550"/>
      <c r="XG9" s="550"/>
      <c r="XH9" s="550"/>
      <c r="XI9" s="550"/>
      <c r="XJ9" s="550"/>
      <c r="XK9" s="550"/>
      <c r="XL9" s="550"/>
      <c r="XM9" s="550"/>
      <c r="XN9" s="550"/>
      <c r="XO9" s="550"/>
      <c r="XP9" s="550"/>
      <c r="XQ9" s="550"/>
      <c r="XR9" s="550"/>
      <c r="XS9" s="550"/>
      <c r="XT9" s="550"/>
      <c r="XU9" s="550"/>
      <c r="XV9" s="550"/>
      <c r="XW9" s="550"/>
      <c r="XX9" s="550"/>
      <c r="XY9" s="550"/>
      <c r="XZ9" s="550"/>
      <c r="YA9" s="550"/>
      <c r="YB9" s="550"/>
      <c r="YC9" s="550"/>
      <c r="YD9" s="550"/>
      <c r="YE9" s="550"/>
      <c r="YF9" s="550"/>
      <c r="YG9" s="550"/>
      <c r="YH9" s="550"/>
      <c r="YI9" s="550"/>
      <c r="YJ9" s="550"/>
      <c r="YK9" s="550"/>
      <c r="YL9" s="550"/>
      <c r="YM9" s="550"/>
      <c r="YN9" s="550"/>
      <c r="YO9" s="550"/>
      <c r="YP9" s="550"/>
      <c r="YQ9" s="550"/>
      <c r="YR9" s="550"/>
      <c r="YS9" s="550"/>
      <c r="YT9" s="550"/>
      <c r="YU9" s="550"/>
      <c r="YV9" s="550"/>
      <c r="YW9" s="550"/>
      <c r="YX9" s="550"/>
      <c r="YY9" s="550"/>
      <c r="YZ9" s="550"/>
      <c r="ZA9" s="550"/>
      <c r="ZB9" s="550"/>
      <c r="ZC9" s="550"/>
      <c r="ZD9" s="550"/>
      <c r="ZE9" s="550"/>
      <c r="ZF9" s="550"/>
      <c r="ZG9" s="550"/>
      <c r="ZH9" s="550"/>
      <c r="ZI9" s="550"/>
      <c r="ZJ9" s="550"/>
      <c r="ZK9" s="550"/>
      <c r="ZL9" s="550"/>
      <c r="ZM9" s="550"/>
      <c r="ZN9" s="550"/>
      <c r="ZO9" s="550"/>
      <c r="ZP9" s="550"/>
      <c r="ZQ9" s="550"/>
      <c r="ZR9" s="550"/>
      <c r="ZS9" s="550"/>
      <c r="ZT9" s="550"/>
      <c r="ZU9" s="550"/>
      <c r="ZV9" s="550"/>
      <c r="ZW9" s="550"/>
      <c r="ZX9" s="550"/>
      <c r="ZY9" s="550"/>
      <c r="ZZ9" s="550"/>
      <c r="AAA9" s="550"/>
      <c r="AAB9" s="550"/>
      <c r="AAC9" s="550"/>
      <c r="AAD9" s="550"/>
      <c r="AAE9" s="550"/>
      <c r="AAF9" s="550"/>
      <c r="AAG9" s="550"/>
      <c r="AAH9" s="550"/>
      <c r="AAI9" s="550"/>
      <c r="AAJ9" s="550"/>
      <c r="AAK9" s="550"/>
      <c r="AAL9" s="550"/>
      <c r="AAM9" s="550"/>
      <c r="AAN9" s="550"/>
      <c r="AAO9" s="550"/>
      <c r="AAP9" s="550"/>
      <c r="AAQ9" s="550"/>
      <c r="AAR9" s="550"/>
      <c r="AAS9" s="550"/>
      <c r="AAT9" s="550"/>
      <c r="AAU9" s="550"/>
      <c r="AAV9" s="550"/>
      <c r="AAW9" s="550"/>
      <c r="AAX9" s="550"/>
      <c r="AAY9" s="550"/>
      <c r="AAZ9" s="550"/>
      <c r="ABA9" s="550"/>
      <c r="ABB9" s="550"/>
      <c r="ABC9" s="550"/>
      <c r="ABD9" s="550"/>
      <c r="ABE9" s="550"/>
      <c r="ABF9" s="550"/>
      <c r="ABG9" s="550"/>
      <c r="ABH9" s="550"/>
      <c r="ABI9" s="550"/>
      <c r="ABJ9" s="550"/>
      <c r="ABK9" s="550"/>
      <c r="ABL9" s="550"/>
      <c r="ABM9" s="550"/>
      <c r="ABN9" s="550"/>
      <c r="ABO9" s="550"/>
      <c r="ABP9" s="550"/>
      <c r="ABQ9" s="550"/>
      <c r="ABR9" s="550"/>
      <c r="ABS9" s="550"/>
      <c r="ABT9" s="550"/>
      <c r="ABU9" s="550"/>
      <c r="ABV9" s="550"/>
      <c r="ABW9" s="550"/>
      <c r="ABX9" s="550"/>
      <c r="ABY9" s="550"/>
      <c r="ABZ9" s="550"/>
      <c r="ACA9" s="550"/>
      <c r="ACB9" s="550"/>
      <c r="ACC9" s="550"/>
      <c r="ACD9" s="550"/>
      <c r="ACE9" s="550"/>
      <c r="ACF9" s="550"/>
      <c r="ACG9" s="550"/>
      <c r="ACH9" s="550"/>
      <c r="ACI9" s="550"/>
      <c r="ACJ9" s="550"/>
      <c r="ACK9" s="550"/>
      <c r="ACL9" s="550"/>
      <c r="ACM9" s="550"/>
      <c r="ACN9" s="550"/>
      <c r="ACO9" s="550"/>
      <c r="ACP9" s="550"/>
      <c r="ACQ9" s="550"/>
      <c r="ACR9" s="550"/>
      <c r="ACS9" s="550"/>
      <c r="ACT9" s="550"/>
      <c r="ACU9" s="550"/>
      <c r="ACV9" s="550"/>
      <c r="ACW9" s="550"/>
      <c r="ACX9" s="550"/>
      <c r="ACY9" s="550"/>
      <c r="ACZ9" s="550"/>
      <c r="ADA9" s="550"/>
      <c r="ADB9" s="550"/>
      <c r="ADC9" s="550"/>
      <c r="ADD9" s="550"/>
      <c r="ADE9" s="550"/>
      <c r="ADF9" s="550"/>
      <c r="ADG9" s="550"/>
      <c r="ADH9" s="550"/>
      <c r="ADI9" s="550"/>
      <c r="ADJ9" s="550"/>
      <c r="ADK9" s="550"/>
      <c r="ADL9" s="550"/>
      <c r="ADM9" s="550"/>
      <c r="ADN9" s="550"/>
      <c r="ADO9" s="550"/>
      <c r="ADP9" s="550"/>
      <c r="ADQ9" s="550"/>
      <c r="ADR9" s="550"/>
      <c r="ADS9" s="550"/>
      <c r="ADT9" s="550"/>
      <c r="ADU9" s="550"/>
      <c r="ADV9" s="550"/>
      <c r="ADW9" s="550"/>
      <c r="ADX9" s="550"/>
      <c r="ADY9" s="550"/>
      <c r="ADZ9" s="550"/>
      <c r="AEA9" s="550"/>
      <c r="AEB9" s="550"/>
      <c r="AEC9" s="550"/>
      <c r="AED9" s="550"/>
      <c r="AEE9" s="550"/>
      <c r="AEF9" s="550"/>
      <c r="AEG9" s="550"/>
      <c r="AEH9" s="550"/>
      <c r="AEI9" s="550"/>
      <c r="AEJ9" s="550"/>
      <c r="AEK9" s="550"/>
      <c r="AEL9" s="550"/>
      <c r="AEM9" s="550"/>
      <c r="AEN9" s="550"/>
      <c r="AEO9" s="550"/>
      <c r="AEP9" s="550"/>
      <c r="AEQ9" s="550"/>
      <c r="AER9" s="550"/>
      <c r="AES9" s="550"/>
      <c r="AET9" s="550"/>
      <c r="AEU9" s="550"/>
      <c r="AEV9" s="550"/>
      <c r="AEW9" s="550"/>
      <c r="AEX9" s="550"/>
      <c r="AEY9" s="550"/>
      <c r="AEZ9" s="550"/>
      <c r="AFA9" s="550"/>
      <c r="AFB9" s="550"/>
      <c r="AFC9" s="550"/>
      <c r="AFD9" s="550"/>
      <c r="AFE9" s="550"/>
      <c r="AFF9" s="550"/>
      <c r="AFG9" s="550"/>
      <c r="AFH9" s="550"/>
      <c r="AFI9" s="550"/>
      <c r="AFJ9" s="550"/>
      <c r="AFK9" s="550"/>
      <c r="AFL9" s="550"/>
      <c r="AFM9" s="550"/>
      <c r="AFN9" s="550"/>
      <c r="AFO9" s="550"/>
      <c r="AFP9" s="550"/>
      <c r="AFQ9" s="550"/>
      <c r="AFR9" s="550"/>
      <c r="AFS9" s="550"/>
      <c r="AFT9" s="550"/>
      <c r="AFU9" s="550"/>
      <c r="AFV9" s="550"/>
      <c r="AFW9" s="550"/>
      <c r="AFX9" s="550"/>
      <c r="AFY9" s="550"/>
      <c r="AFZ9" s="550"/>
      <c r="AGA9" s="550"/>
      <c r="AGB9" s="550"/>
      <c r="AGC9" s="550"/>
      <c r="AGD9" s="550"/>
      <c r="AGE9" s="550"/>
      <c r="AGF9" s="550"/>
      <c r="AGG9" s="550"/>
      <c r="AGH9" s="550"/>
      <c r="AGI9" s="550"/>
      <c r="AGJ9" s="550"/>
      <c r="AGK9" s="550"/>
      <c r="AGL9" s="550"/>
      <c r="AGM9" s="550"/>
      <c r="AGN9" s="550"/>
      <c r="AGO9" s="550"/>
      <c r="AGP9" s="550"/>
      <c r="AGQ9" s="550"/>
      <c r="AGR9" s="550"/>
      <c r="AGS9" s="550"/>
      <c r="AGT9" s="550"/>
      <c r="AGU9" s="550"/>
      <c r="AGV9" s="550"/>
      <c r="AGW9" s="550"/>
      <c r="AGX9" s="550"/>
      <c r="AGY9" s="550"/>
      <c r="AGZ9" s="550"/>
      <c r="AHA9" s="550"/>
      <c r="AHB9" s="550"/>
      <c r="AHC9" s="550"/>
      <c r="AHD9" s="550"/>
      <c r="AHE9" s="550"/>
      <c r="AHF9" s="550"/>
      <c r="AHG9" s="550"/>
      <c r="AHH9" s="550"/>
      <c r="AHI9" s="550"/>
      <c r="AHJ9" s="550"/>
      <c r="AHK9" s="550"/>
      <c r="AHL9" s="550"/>
      <c r="AHM9" s="550"/>
      <c r="AHN9" s="550"/>
      <c r="AHO9" s="550"/>
      <c r="AHP9" s="550"/>
      <c r="AHQ9" s="550"/>
      <c r="AHR9" s="550"/>
      <c r="AHS9" s="550"/>
      <c r="AHT9" s="550"/>
      <c r="AHU9" s="550"/>
      <c r="AHV9" s="550"/>
      <c r="AHW9" s="550"/>
      <c r="AHX9" s="550"/>
      <c r="AHY9" s="550"/>
      <c r="AHZ9" s="550"/>
      <c r="AIA9" s="550"/>
      <c r="AIB9" s="550"/>
      <c r="AIC9" s="550"/>
      <c r="AID9" s="550"/>
      <c r="AIE9" s="550"/>
      <c r="AIF9" s="550"/>
      <c r="AIG9" s="550"/>
      <c r="AIH9" s="550"/>
      <c r="AII9" s="550"/>
      <c r="AIJ9" s="550"/>
      <c r="AIK9" s="550"/>
      <c r="AIL9" s="550"/>
      <c r="AIM9" s="550"/>
      <c r="AIN9" s="550"/>
      <c r="AIO9" s="550"/>
      <c r="AIP9" s="550"/>
      <c r="AIQ9" s="550"/>
      <c r="AIR9" s="550"/>
      <c r="AIS9" s="550"/>
      <c r="AIT9" s="550"/>
      <c r="AIU9" s="550"/>
      <c r="AIV9" s="550"/>
      <c r="AIW9" s="550"/>
      <c r="AIX9" s="550"/>
      <c r="AIY9" s="550"/>
      <c r="AIZ9" s="550"/>
      <c r="AJA9" s="550"/>
      <c r="AJB9" s="550"/>
      <c r="AJC9" s="550"/>
      <c r="AJD9" s="550"/>
      <c r="AJE9" s="550"/>
      <c r="AJF9" s="550"/>
      <c r="AJG9" s="550"/>
      <c r="AJH9" s="550"/>
      <c r="AJI9" s="550"/>
      <c r="AJJ9" s="550"/>
      <c r="AJK9" s="550"/>
      <c r="AJL9" s="550"/>
      <c r="AJM9" s="550"/>
      <c r="AJN9" s="550"/>
      <c r="AJO9" s="550"/>
      <c r="AJP9" s="550"/>
      <c r="AJQ9" s="550"/>
      <c r="AJR9" s="550"/>
      <c r="AJS9" s="550"/>
      <c r="AJT9" s="550"/>
      <c r="AJU9" s="550"/>
      <c r="AJV9" s="550"/>
      <c r="AJW9" s="550"/>
      <c r="AJX9" s="550"/>
      <c r="AJY9" s="550"/>
      <c r="AJZ9" s="550"/>
      <c r="AKA9" s="550"/>
      <c r="AKB9" s="550"/>
      <c r="AKC9" s="550"/>
      <c r="AKD9" s="550"/>
      <c r="AKE9" s="550"/>
      <c r="AKF9" s="550"/>
      <c r="AKG9" s="550"/>
      <c r="AKH9" s="550"/>
      <c r="AKI9" s="550"/>
      <c r="AKJ9" s="550"/>
      <c r="AKK9" s="550"/>
      <c r="AKL9" s="550"/>
      <c r="AKM9" s="550"/>
      <c r="AKN9" s="550"/>
      <c r="AKO9" s="550"/>
      <c r="AKP9" s="550"/>
      <c r="AKQ9" s="550"/>
      <c r="AKR9" s="550"/>
      <c r="AKS9" s="550"/>
      <c r="AKT9" s="550"/>
      <c r="AKU9" s="550"/>
      <c r="AKV9" s="550"/>
      <c r="AKW9" s="550"/>
      <c r="AKX9" s="550"/>
      <c r="AKY9" s="550"/>
      <c r="AKZ9" s="550"/>
      <c r="ALA9" s="550"/>
      <c r="ALB9" s="550"/>
      <c r="ALC9" s="550"/>
      <c r="ALD9" s="550"/>
      <c r="ALE9" s="550"/>
      <c r="ALF9" s="550"/>
      <c r="ALG9" s="550"/>
      <c r="ALH9" s="550"/>
      <c r="ALI9" s="550"/>
      <c r="ALJ9" s="550"/>
      <c r="ALK9" s="550"/>
      <c r="ALL9" s="550"/>
      <c r="ALM9" s="550"/>
      <c r="ALN9" s="550"/>
      <c r="ALO9" s="550"/>
      <c r="ALP9" s="550"/>
      <c r="ALQ9" s="550"/>
      <c r="ALR9" s="550"/>
      <c r="ALS9" s="550"/>
      <c r="ALT9" s="550"/>
      <c r="ALU9" s="550"/>
      <c r="ALV9" s="550"/>
      <c r="ALW9" s="550"/>
      <c r="ALX9" s="550"/>
      <c r="ALY9" s="550"/>
      <c r="ALZ9" s="550"/>
      <c r="AMA9" s="550"/>
      <c r="AMB9" s="550"/>
      <c r="AMC9" s="550"/>
      <c r="AMD9" s="550"/>
      <c r="AME9" s="550"/>
      <c r="AMF9" s="550"/>
      <c r="AMG9" s="550"/>
      <c r="AMH9" s="550"/>
      <c r="AMI9" s="550"/>
      <c r="AMJ9" s="550"/>
      <c r="AMK9" s="550"/>
      <c r="AML9" s="550"/>
      <c r="AMM9" s="550"/>
      <c r="AMN9" s="550"/>
      <c r="AMO9" s="550"/>
      <c r="AMP9" s="550"/>
      <c r="AMQ9" s="550"/>
      <c r="AMR9" s="550"/>
      <c r="AMS9" s="550"/>
      <c r="AMT9" s="550"/>
      <c r="AMU9" s="550"/>
      <c r="AMV9" s="550"/>
      <c r="AMW9" s="550"/>
      <c r="AMX9" s="550"/>
      <c r="AMY9" s="550"/>
      <c r="AMZ9" s="550"/>
      <c r="ANA9" s="550"/>
      <c r="ANB9" s="550"/>
      <c r="ANC9" s="550"/>
      <c r="AND9" s="550"/>
      <c r="ANE9" s="550"/>
      <c r="ANF9" s="550"/>
      <c r="ANG9" s="550"/>
      <c r="ANH9" s="550"/>
      <c r="ANI9" s="550"/>
      <c r="ANJ9" s="550"/>
      <c r="ANK9" s="550"/>
      <c r="ANL9" s="550"/>
      <c r="ANM9" s="550"/>
      <c r="ANN9" s="550"/>
      <c r="ANO9" s="550"/>
      <c r="ANP9" s="550"/>
      <c r="ANQ9" s="550"/>
      <c r="ANR9" s="550"/>
      <c r="ANS9" s="550"/>
      <c r="ANT9" s="550"/>
      <c r="ANU9" s="550"/>
      <c r="ANV9" s="550"/>
      <c r="ANW9" s="550"/>
      <c r="ANX9" s="550"/>
      <c r="ANY9" s="550"/>
      <c r="ANZ9" s="550"/>
      <c r="AOA9" s="550"/>
      <c r="AOB9" s="550"/>
      <c r="AOC9" s="550"/>
      <c r="AOD9" s="550"/>
      <c r="AOE9" s="550"/>
      <c r="AOF9" s="550"/>
      <c r="AOG9" s="550"/>
      <c r="AOH9" s="550"/>
      <c r="AOI9" s="550"/>
      <c r="AOJ9" s="550"/>
      <c r="AOK9" s="550"/>
      <c r="AOL9" s="550"/>
      <c r="AOM9" s="550"/>
      <c r="AON9" s="550"/>
      <c r="AOO9" s="550"/>
      <c r="AOP9" s="550"/>
      <c r="AOQ9" s="550"/>
      <c r="AOR9" s="550"/>
      <c r="AOS9" s="550"/>
      <c r="AOT9" s="550"/>
      <c r="AOU9" s="550"/>
      <c r="AOV9" s="550"/>
      <c r="AOW9" s="550"/>
      <c r="AOX9" s="550"/>
      <c r="AOY9" s="550"/>
      <c r="AOZ9" s="550"/>
      <c r="APA9" s="550"/>
      <c r="APB9" s="550"/>
      <c r="APC9" s="550"/>
      <c r="APD9" s="550"/>
      <c r="APE9" s="550"/>
      <c r="APF9" s="550"/>
      <c r="APG9" s="550"/>
      <c r="APH9" s="550"/>
      <c r="API9" s="550"/>
      <c r="APJ9" s="550"/>
      <c r="APK9" s="550"/>
      <c r="APL9" s="550"/>
      <c r="APM9" s="550"/>
      <c r="APN9" s="550"/>
      <c r="APO9" s="550"/>
      <c r="APP9" s="550"/>
      <c r="APQ9" s="550"/>
      <c r="APR9" s="550"/>
      <c r="APS9" s="550"/>
      <c r="APT9" s="550"/>
      <c r="APU9" s="550"/>
      <c r="APV9" s="550"/>
      <c r="APW9" s="550"/>
      <c r="APX9" s="550"/>
      <c r="APY9" s="550"/>
      <c r="APZ9" s="550"/>
      <c r="AQA9" s="550"/>
      <c r="AQB9" s="550"/>
      <c r="AQC9" s="550"/>
      <c r="AQD9" s="550"/>
      <c r="AQE9" s="550"/>
      <c r="AQF9" s="550"/>
      <c r="AQG9" s="550"/>
      <c r="AQH9" s="550"/>
      <c r="AQI9" s="550"/>
      <c r="AQJ9" s="550"/>
      <c r="AQK9" s="550"/>
      <c r="AQL9" s="550"/>
      <c r="AQM9" s="550"/>
      <c r="AQN9" s="550"/>
      <c r="AQO9" s="550"/>
      <c r="AQP9" s="550"/>
      <c r="AQQ9" s="550"/>
      <c r="AQR9" s="550"/>
      <c r="AQS9" s="550"/>
      <c r="AQT9" s="550"/>
      <c r="AQU9" s="550"/>
      <c r="AQV9" s="550"/>
      <c r="AQW9" s="550"/>
      <c r="AQX9" s="550"/>
      <c r="AQY9" s="550"/>
      <c r="AQZ9" s="550"/>
      <c r="ARA9" s="550"/>
      <c r="ARB9" s="550"/>
      <c r="ARC9" s="550"/>
      <c r="ARD9" s="550"/>
      <c r="ARE9" s="550"/>
    </row>
    <row r="10" spans="1:1149" ht="56.1" customHeight="1" thickBot="1">
      <c r="A10" s="1015"/>
      <c r="B10" s="1017"/>
      <c r="C10" s="1017"/>
      <c r="D10" s="1017"/>
      <c r="E10" s="1019"/>
      <c r="F10" s="1021"/>
      <c r="G10" s="550"/>
      <c r="H10" s="550"/>
      <c r="I10" s="55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550"/>
      <c r="AI10" s="550"/>
      <c r="AJ10" s="550"/>
      <c r="AK10" s="550"/>
      <c r="AL10" s="550"/>
      <c r="AM10" s="550"/>
      <c r="AN10" s="550"/>
      <c r="AO10" s="550"/>
      <c r="AP10" s="550"/>
      <c r="AQ10" s="550"/>
      <c r="AR10" s="550"/>
      <c r="AS10" s="550"/>
      <c r="AT10" s="550"/>
      <c r="AU10" s="550"/>
      <c r="AV10" s="550"/>
      <c r="AW10" s="550"/>
      <c r="AX10" s="550"/>
      <c r="AY10" s="550"/>
      <c r="AZ10" s="550"/>
      <c r="BA10" s="550"/>
      <c r="BB10" s="550"/>
      <c r="BC10" s="550"/>
      <c r="BD10" s="550"/>
      <c r="BE10" s="550"/>
      <c r="BF10" s="550"/>
      <c r="BG10" s="550"/>
      <c r="BH10" s="550"/>
      <c r="BI10" s="550"/>
      <c r="BJ10" s="550"/>
      <c r="BK10" s="550"/>
      <c r="BL10" s="550"/>
      <c r="BM10" s="550"/>
      <c r="BN10" s="550"/>
      <c r="BO10" s="550"/>
      <c r="BP10" s="550"/>
      <c r="BQ10" s="550"/>
      <c r="BR10" s="550"/>
      <c r="BS10" s="550"/>
      <c r="BT10" s="550"/>
      <c r="BU10" s="550"/>
      <c r="BV10" s="550"/>
      <c r="BW10" s="550"/>
      <c r="BX10" s="550"/>
      <c r="BY10" s="550"/>
      <c r="BZ10" s="550"/>
      <c r="CA10" s="550"/>
      <c r="CB10" s="550"/>
      <c r="CC10" s="550"/>
      <c r="CD10" s="550"/>
      <c r="CE10" s="550"/>
      <c r="CF10" s="550"/>
      <c r="CG10" s="550"/>
      <c r="CH10" s="550"/>
      <c r="CI10" s="550"/>
      <c r="CJ10" s="550"/>
      <c r="CK10" s="550"/>
      <c r="CL10" s="550"/>
      <c r="CM10" s="550"/>
      <c r="CN10" s="550"/>
      <c r="CO10" s="550"/>
      <c r="CP10" s="550"/>
      <c r="CQ10" s="550"/>
      <c r="CR10" s="550"/>
      <c r="CS10" s="550"/>
      <c r="CT10" s="550"/>
      <c r="CU10" s="550"/>
      <c r="CV10" s="550"/>
      <c r="CW10" s="550"/>
      <c r="CX10" s="550"/>
      <c r="CY10" s="550"/>
      <c r="CZ10" s="550"/>
      <c r="DA10" s="550"/>
      <c r="DB10" s="550"/>
      <c r="DC10" s="550"/>
      <c r="DD10" s="550"/>
      <c r="DE10" s="550"/>
      <c r="DF10" s="550"/>
      <c r="DG10" s="550"/>
      <c r="DH10" s="550"/>
      <c r="DI10" s="550"/>
      <c r="DJ10" s="550"/>
      <c r="DK10" s="550"/>
      <c r="DL10" s="550"/>
      <c r="DM10" s="550"/>
      <c r="DN10" s="550"/>
      <c r="DO10" s="550"/>
      <c r="DP10" s="550"/>
      <c r="DQ10" s="550"/>
      <c r="DR10" s="550"/>
      <c r="DS10" s="550"/>
      <c r="DT10" s="550"/>
      <c r="DU10" s="550"/>
      <c r="DV10" s="550"/>
      <c r="DW10" s="550"/>
      <c r="DX10" s="550"/>
      <c r="DY10" s="550"/>
      <c r="DZ10" s="550"/>
      <c r="EA10" s="550"/>
      <c r="EB10" s="550"/>
      <c r="EC10" s="550"/>
      <c r="ED10" s="550"/>
      <c r="EE10" s="550"/>
      <c r="EF10" s="550"/>
      <c r="EG10" s="550"/>
      <c r="EH10" s="550"/>
      <c r="EI10" s="550"/>
      <c r="EJ10" s="550"/>
      <c r="EK10" s="550"/>
      <c r="EL10" s="550"/>
      <c r="EM10" s="550"/>
      <c r="EN10" s="550"/>
      <c r="EO10" s="550"/>
      <c r="EP10" s="550"/>
      <c r="EQ10" s="550"/>
      <c r="ER10" s="550"/>
      <c r="ES10" s="550"/>
      <c r="ET10" s="550"/>
      <c r="EU10" s="550"/>
      <c r="EV10" s="550"/>
      <c r="EW10" s="550"/>
      <c r="EX10" s="550"/>
      <c r="EY10" s="550"/>
      <c r="EZ10" s="550"/>
      <c r="FA10" s="550"/>
      <c r="FB10" s="550"/>
      <c r="FC10" s="550"/>
      <c r="FD10" s="550"/>
      <c r="FE10" s="550"/>
      <c r="FF10" s="550"/>
      <c r="FG10" s="550"/>
      <c r="FH10" s="550"/>
      <c r="FI10" s="550"/>
      <c r="FJ10" s="550"/>
      <c r="FK10" s="550"/>
      <c r="FL10" s="550"/>
      <c r="FM10" s="550"/>
      <c r="FN10" s="550"/>
      <c r="FO10" s="550"/>
      <c r="FP10" s="550"/>
      <c r="FQ10" s="550"/>
      <c r="FR10" s="550"/>
      <c r="FS10" s="550"/>
      <c r="FT10" s="550"/>
      <c r="FU10" s="550"/>
      <c r="FV10" s="550"/>
      <c r="FW10" s="550"/>
      <c r="FX10" s="550"/>
      <c r="FY10" s="550"/>
      <c r="FZ10" s="550"/>
      <c r="GA10" s="550"/>
      <c r="GB10" s="550"/>
      <c r="GC10" s="550"/>
      <c r="GD10" s="550"/>
      <c r="GE10" s="550"/>
      <c r="GF10" s="550"/>
      <c r="GG10" s="550"/>
      <c r="GH10" s="550"/>
      <c r="GI10" s="550"/>
      <c r="GJ10" s="550"/>
      <c r="GK10" s="550"/>
      <c r="GL10" s="550"/>
      <c r="GM10" s="550"/>
      <c r="GN10" s="550"/>
      <c r="GO10" s="550"/>
      <c r="GP10" s="550"/>
      <c r="GQ10" s="550"/>
      <c r="GR10" s="550"/>
      <c r="GS10" s="550"/>
      <c r="GT10" s="550"/>
      <c r="GU10" s="550"/>
      <c r="GV10" s="550"/>
      <c r="GW10" s="550"/>
      <c r="GX10" s="550"/>
      <c r="GY10" s="550"/>
      <c r="GZ10" s="550"/>
      <c r="HA10" s="550"/>
      <c r="HB10" s="550"/>
      <c r="HC10" s="550"/>
      <c r="HD10" s="550"/>
      <c r="HE10" s="550"/>
      <c r="HF10" s="550"/>
      <c r="HG10" s="550"/>
      <c r="HH10" s="550"/>
      <c r="HI10" s="550"/>
      <c r="HJ10" s="550"/>
      <c r="HK10" s="550"/>
      <c r="HL10" s="550"/>
      <c r="HM10" s="550"/>
      <c r="HN10" s="550"/>
      <c r="HO10" s="550"/>
      <c r="HP10" s="550"/>
      <c r="HQ10" s="550"/>
      <c r="HR10" s="550"/>
      <c r="HS10" s="550"/>
      <c r="HT10" s="550"/>
      <c r="HU10" s="550"/>
      <c r="HV10" s="550"/>
      <c r="HW10" s="550"/>
      <c r="HX10" s="550"/>
      <c r="HY10" s="550"/>
      <c r="HZ10" s="550"/>
      <c r="IA10" s="550"/>
      <c r="IB10" s="550"/>
      <c r="IC10" s="550"/>
      <c r="ID10" s="550"/>
      <c r="IE10" s="550"/>
      <c r="IF10" s="550"/>
      <c r="IG10" s="550"/>
      <c r="IH10" s="550"/>
      <c r="II10" s="550"/>
      <c r="IJ10" s="550"/>
      <c r="IK10" s="550"/>
      <c r="IL10" s="550"/>
      <c r="IM10" s="550"/>
      <c r="IN10" s="550"/>
      <c r="IO10" s="550"/>
      <c r="IP10" s="550"/>
      <c r="IQ10" s="550"/>
      <c r="IR10" s="550"/>
      <c r="IS10" s="550"/>
      <c r="IT10" s="550"/>
      <c r="IU10" s="550"/>
      <c r="IV10" s="550"/>
      <c r="IW10" s="550"/>
      <c r="IX10" s="550"/>
      <c r="IY10" s="550"/>
      <c r="IZ10" s="550"/>
      <c r="JA10" s="550"/>
      <c r="JB10" s="550"/>
      <c r="JC10" s="550"/>
      <c r="JD10" s="550"/>
      <c r="JE10" s="550"/>
      <c r="JF10" s="550"/>
      <c r="JG10" s="550"/>
      <c r="JH10" s="550"/>
      <c r="JI10" s="550"/>
      <c r="JJ10" s="550"/>
      <c r="JK10" s="550"/>
      <c r="JL10" s="550"/>
      <c r="JM10" s="550"/>
      <c r="JN10" s="550"/>
      <c r="JO10" s="550"/>
      <c r="JP10" s="550"/>
      <c r="JQ10" s="550"/>
      <c r="JR10" s="550"/>
      <c r="JS10" s="550"/>
      <c r="JT10" s="550"/>
      <c r="JU10" s="550"/>
      <c r="JV10" s="550"/>
      <c r="JW10" s="550"/>
      <c r="JX10" s="550"/>
      <c r="JY10" s="550"/>
      <c r="JZ10" s="550"/>
      <c r="KA10" s="550"/>
      <c r="KB10" s="550"/>
      <c r="KC10" s="550"/>
      <c r="KD10" s="550"/>
      <c r="KE10" s="550"/>
      <c r="KF10" s="550"/>
      <c r="KG10" s="550"/>
      <c r="KH10" s="550"/>
      <c r="KI10" s="550"/>
      <c r="KJ10" s="550"/>
      <c r="KK10" s="550"/>
      <c r="KL10" s="550"/>
      <c r="KM10" s="550"/>
      <c r="KN10" s="550"/>
      <c r="KO10" s="550"/>
      <c r="KP10" s="550"/>
      <c r="KQ10" s="550"/>
      <c r="KR10" s="550"/>
      <c r="KS10" s="550"/>
      <c r="KT10" s="550"/>
      <c r="KU10" s="550"/>
      <c r="KV10" s="550"/>
      <c r="KW10" s="550"/>
      <c r="KX10" s="550"/>
      <c r="KY10" s="550"/>
      <c r="KZ10" s="550"/>
      <c r="LA10" s="550"/>
      <c r="LB10" s="550"/>
      <c r="LC10" s="550"/>
      <c r="LD10" s="550"/>
      <c r="LE10" s="550"/>
      <c r="LF10" s="550"/>
      <c r="LG10" s="550"/>
      <c r="LH10" s="550"/>
      <c r="LI10" s="550"/>
      <c r="LJ10" s="550"/>
      <c r="LK10" s="550"/>
      <c r="LL10" s="550"/>
      <c r="LM10" s="550"/>
      <c r="LN10" s="550"/>
      <c r="LO10" s="550"/>
      <c r="LP10" s="550"/>
      <c r="LQ10" s="550"/>
      <c r="LR10" s="550"/>
      <c r="LS10" s="550"/>
      <c r="LT10" s="550"/>
      <c r="LU10" s="550"/>
      <c r="LV10" s="550"/>
      <c r="LW10" s="550"/>
      <c r="LX10" s="550"/>
      <c r="LY10" s="550"/>
      <c r="LZ10" s="550"/>
      <c r="MA10" s="550"/>
      <c r="MB10" s="550"/>
      <c r="MC10" s="550"/>
      <c r="MD10" s="550"/>
      <c r="ME10" s="550"/>
      <c r="MF10" s="550"/>
      <c r="MG10" s="550"/>
      <c r="MH10" s="550"/>
      <c r="MI10" s="550"/>
      <c r="MJ10" s="550"/>
      <c r="MK10" s="550"/>
      <c r="ML10" s="550"/>
      <c r="MM10" s="550"/>
      <c r="MN10" s="550"/>
      <c r="MO10" s="550"/>
      <c r="MP10" s="550"/>
      <c r="MQ10" s="550"/>
      <c r="MR10" s="550"/>
      <c r="MS10" s="550"/>
      <c r="MT10" s="550"/>
      <c r="MU10" s="550"/>
      <c r="MV10" s="550"/>
      <c r="MW10" s="550"/>
      <c r="MX10" s="550"/>
      <c r="MY10" s="550"/>
      <c r="MZ10" s="550"/>
      <c r="NA10" s="550"/>
      <c r="NB10" s="550"/>
      <c r="NC10" s="550"/>
      <c r="ND10" s="550"/>
      <c r="NE10" s="550"/>
      <c r="NF10" s="550"/>
      <c r="NG10" s="550"/>
      <c r="NH10" s="550"/>
      <c r="NI10" s="550"/>
      <c r="NJ10" s="550"/>
      <c r="NK10" s="550"/>
      <c r="NL10" s="550"/>
      <c r="NM10" s="550"/>
      <c r="NN10" s="550"/>
      <c r="NO10" s="550"/>
      <c r="NP10" s="550"/>
      <c r="NQ10" s="550"/>
      <c r="NR10" s="550"/>
      <c r="NS10" s="550"/>
      <c r="NT10" s="550"/>
      <c r="NU10" s="550"/>
      <c r="NV10" s="550"/>
      <c r="NW10" s="550"/>
      <c r="NX10" s="550"/>
      <c r="NY10" s="550"/>
      <c r="NZ10" s="550"/>
      <c r="OA10" s="550"/>
      <c r="OB10" s="550"/>
      <c r="OC10" s="550"/>
      <c r="OD10" s="550"/>
      <c r="OE10" s="550"/>
      <c r="OF10" s="550"/>
      <c r="OG10" s="550"/>
      <c r="OH10" s="550"/>
      <c r="OI10" s="550"/>
      <c r="OJ10" s="550"/>
      <c r="OK10" s="550"/>
      <c r="OL10" s="550"/>
      <c r="OM10" s="550"/>
      <c r="ON10" s="550"/>
      <c r="OO10" s="550"/>
      <c r="OP10" s="550"/>
      <c r="OQ10" s="550"/>
      <c r="OR10" s="550"/>
      <c r="OS10" s="550"/>
      <c r="OT10" s="550"/>
      <c r="OU10" s="550"/>
      <c r="OV10" s="550"/>
      <c r="OW10" s="550"/>
      <c r="OX10" s="550"/>
      <c r="OY10" s="550"/>
      <c r="OZ10" s="550"/>
      <c r="PA10" s="550"/>
      <c r="PB10" s="550"/>
      <c r="PC10" s="550"/>
      <c r="PD10" s="550"/>
      <c r="PE10" s="550"/>
      <c r="PF10" s="550"/>
      <c r="PG10" s="550"/>
      <c r="PH10" s="550"/>
      <c r="PI10" s="550"/>
      <c r="PJ10" s="550"/>
      <c r="PK10" s="550"/>
      <c r="PL10" s="550"/>
      <c r="PM10" s="550"/>
      <c r="PN10" s="550"/>
      <c r="PO10" s="550"/>
      <c r="PP10" s="550"/>
      <c r="PQ10" s="550"/>
      <c r="PR10" s="550"/>
      <c r="PS10" s="550"/>
      <c r="PT10" s="550"/>
      <c r="PU10" s="550"/>
      <c r="PV10" s="550"/>
      <c r="PW10" s="550"/>
      <c r="PX10" s="550"/>
      <c r="PY10" s="550"/>
      <c r="PZ10" s="550"/>
      <c r="QA10" s="550"/>
      <c r="QB10" s="550"/>
      <c r="QC10" s="550"/>
      <c r="QD10" s="550"/>
      <c r="QE10" s="550"/>
      <c r="QF10" s="550"/>
      <c r="QG10" s="550"/>
      <c r="QH10" s="550"/>
      <c r="QI10" s="550"/>
      <c r="QJ10" s="550"/>
      <c r="QK10" s="550"/>
      <c r="QL10" s="550"/>
      <c r="QM10" s="550"/>
      <c r="QN10" s="550"/>
      <c r="QO10" s="550"/>
      <c r="QP10" s="550"/>
      <c r="QQ10" s="550"/>
      <c r="QR10" s="550"/>
      <c r="QS10" s="550"/>
      <c r="QT10" s="550"/>
      <c r="QU10" s="550"/>
      <c r="QV10" s="550"/>
      <c r="QW10" s="550"/>
      <c r="QX10" s="550"/>
      <c r="QY10" s="550"/>
      <c r="QZ10" s="550"/>
      <c r="RA10" s="550"/>
      <c r="RB10" s="550"/>
      <c r="RC10" s="550"/>
      <c r="RD10" s="550"/>
      <c r="RE10" s="550"/>
      <c r="RF10" s="550"/>
      <c r="RG10" s="550"/>
      <c r="RH10" s="550"/>
      <c r="RI10" s="550"/>
      <c r="RJ10" s="550"/>
      <c r="RK10" s="550"/>
      <c r="RL10" s="550"/>
      <c r="RM10" s="550"/>
      <c r="RN10" s="550"/>
      <c r="RO10" s="550"/>
      <c r="RP10" s="550"/>
      <c r="RQ10" s="550"/>
      <c r="RR10" s="550"/>
      <c r="RS10" s="550"/>
      <c r="RT10" s="550"/>
      <c r="RU10" s="550"/>
      <c r="RV10" s="550"/>
      <c r="RW10" s="550"/>
      <c r="RX10" s="550"/>
      <c r="RY10" s="550"/>
      <c r="RZ10" s="550"/>
      <c r="SA10" s="550"/>
      <c r="SB10" s="550"/>
      <c r="SC10" s="550"/>
      <c r="SD10" s="550"/>
      <c r="SE10" s="550"/>
      <c r="SF10" s="550"/>
      <c r="SG10" s="550"/>
      <c r="SH10" s="550"/>
      <c r="SI10" s="550"/>
      <c r="SJ10" s="550"/>
      <c r="SK10" s="550"/>
      <c r="SL10" s="550"/>
      <c r="SM10" s="550"/>
      <c r="SN10" s="550"/>
      <c r="SO10" s="550"/>
      <c r="SP10" s="550"/>
      <c r="SQ10" s="550"/>
      <c r="SR10" s="550"/>
      <c r="SS10" s="550"/>
      <c r="ST10" s="550"/>
      <c r="SU10" s="550"/>
      <c r="SV10" s="550"/>
      <c r="SW10" s="550"/>
      <c r="SX10" s="550"/>
      <c r="SY10" s="550"/>
      <c r="SZ10" s="550"/>
      <c r="TA10" s="550"/>
      <c r="TB10" s="550"/>
      <c r="TC10" s="550"/>
      <c r="TD10" s="550"/>
      <c r="TE10" s="550"/>
      <c r="TF10" s="550"/>
      <c r="TG10" s="550"/>
      <c r="TH10" s="550"/>
      <c r="TI10" s="550"/>
      <c r="TJ10" s="550"/>
      <c r="TK10" s="550"/>
      <c r="TL10" s="550"/>
      <c r="TM10" s="550"/>
      <c r="TN10" s="550"/>
      <c r="TO10" s="550"/>
      <c r="TP10" s="550"/>
      <c r="TQ10" s="550"/>
      <c r="TR10" s="550"/>
      <c r="TS10" s="550"/>
      <c r="TT10" s="550"/>
      <c r="TU10" s="550"/>
      <c r="TV10" s="550"/>
      <c r="TW10" s="550"/>
      <c r="TX10" s="550"/>
      <c r="TY10" s="550"/>
      <c r="TZ10" s="550"/>
      <c r="UA10" s="550"/>
      <c r="UB10" s="550"/>
      <c r="UC10" s="550"/>
      <c r="UD10" s="550"/>
      <c r="UE10" s="550"/>
      <c r="UF10" s="550"/>
      <c r="UG10" s="550"/>
      <c r="UH10" s="550"/>
      <c r="UI10" s="550"/>
      <c r="UJ10" s="550"/>
      <c r="UK10" s="550"/>
      <c r="UL10" s="550"/>
      <c r="UM10" s="550"/>
      <c r="UN10" s="550"/>
      <c r="UO10" s="550"/>
      <c r="UP10" s="550"/>
      <c r="UQ10" s="550"/>
      <c r="UR10" s="550"/>
      <c r="US10" s="550"/>
      <c r="UT10" s="550"/>
      <c r="UU10" s="550"/>
      <c r="UV10" s="550"/>
      <c r="UW10" s="550"/>
      <c r="UX10" s="550"/>
      <c r="UY10" s="550"/>
      <c r="UZ10" s="550"/>
      <c r="VA10" s="550"/>
      <c r="VB10" s="550"/>
      <c r="VC10" s="550"/>
      <c r="VD10" s="550"/>
      <c r="VE10" s="550"/>
      <c r="VF10" s="550"/>
      <c r="VG10" s="550"/>
      <c r="VH10" s="550"/>
      <c r="VI10" s="550"/>
      <c r="VJ10" s="550"/>
      <c r="VK10" s="550"/>
      <c r="VL10" s="550"/>
      <c r="VM10" s="550"/>
      <c r="VN10" s="550"/>
      <c r="VO10" s="550"/>
      <c r="VP10" s="550"/>
      <c r="VQ10" s="550"/>
      <c r="VR10" s="550"/>
      <c r="VS10" s="550"/>
      <c r="VT10" s="550"/>
      <c r="VU10" s="550"/>
      <c r="VV10" s="550"/>
      <c r="VW10" s="550"/>
      <c r="VX10" s="550"/>
      <c r="VY10" s="550"/>
      <c r="VZ10" s="550"/>
      <c r="WA10" s="550"/>
      <c r="WB10" s="550"/>
      <c r="WC10" s="550"/>
      <c r="WD10" s="550"/>
      <c r="WE10" s="550"/>
      <c r="WF10" s="550"/>
      <c r="WG10" s="550"/>
      <c r="WH10" s="550"/>
      <c r="WI10" s="550"/>
      <c r="WJ10" s="550"/>
      <c r="WK10" s="550"/>
      <c r="WL10" s="550"/>
      <c r="WM10" s="550"/>
      <c r="WN10" s="550"/>
      <c r="WO10" s="550"/>
      <c r="WP10" s="550"/>
      <c r="WQ10" s="550"/>
      <c r="WR10" s="550"/>
      <c r="WS10" s="550"/>
      <c r="WT10" s="550"/>
      <c r="WU10" s="550"/>
      <c r="WV10" s="550"/>
      <c r="WW10" s="550"/>
      <c r="WX10" s="550"/>
      <c r="WY10" s="550"/>
      <c r="WZ10" s="550"/>
      <c r="XA10" s="550"/>
      <c r="XB10" s="550"/>
      <c r="XC10" s="550"/>
      <c r="XD10" s="550"/>
      <c r="XE10" s="550"/>
      <c r="XF10" s="550"/>
      <c r="XG10" s="550"/>
      <c r="XH10" s="550"/>
      <c r="XI10" s="550"/>
      <c r="XJ10" s="550"/>
      <c r="XK10" s="550"/>
      <c r="XL10" s="550"/>
      <c r="XM10" s="550"/>
      <c r="XN10" s="550"/>
      <c r="XO10" s="550"/>
      <c r="XP10" s="550"/>
      <c r="XQ10" s="550"/>
      <c r="XR10" s="550"/>
      <c r="XS10" s="550"/>
      <c r="XT10" s="550"/>
      <c r="XU10" s="550"/>
      <c r="XV10" s="550"/>
      <c r="XW10" s="550"/>
      <c r="XX10" s="550"/>
      <c r="XY10" s="550"/>
      <c r="XZ10" s="550"/>
      <c r="YA10" s="550"/>
      <c r="YB10" s="550"/>
      <c r="YC10" s="550"/>
      <c r="YD10" s="550"/>
      <c r="YE10" s="550"/>
      <c r="YF10" s="550"/>
      <c r="YG10" s="550"/>
      <c r="YH10" s="550"/>
      <c r="YI10" s="550"/>
      <c r="YJ10" s="550"/>
      <c r="YK10" s="550"/>
      <c r="YL10" s="550"/>
      <c r="YM10" s="550"/>
      <c r="YN10" s="550"/>
      <c r="YO10" s="550"/>
      <c r="YP10" s="550"/>
      <c r="YQ10" s="550"/>
      <c r="YR10" s="550"/>
      <c r="YS10" s="550"/>
      <c r="YT10" s="550"/>
      <c r="YU10" s="550"/>
      <c r="YV10" s="550"/>
      <c r="YW10" s="550"/>
      <c r="YX10" s="550"/>
      <c r="YY10" s="550"/>
      <c r="YZ10" s="550"/>
      <c r="ZA10" s="550"/>
      <c r="ZB10" s="550"/>
      <c r="ZC10" s="550"/>
      <c r="ZD10" s="550"/>
      <c r="ZE10" s="550"/>
      <c r="ZF10" s="550"/>
      <c r="ZG10" s="550"/>
      <c r="ZH10" s="550"/>
      <c r="ZI10" s="550"/>
      <c r="ZJ10" s="550"/>
      <c r="ZK10" s="550"/>
      <c r="ZL10" s="550"/>
      <c r="ZM10" s="550"/>
      <c r="ZN10" s="550"/>
      <c r="ZO10" s="550"/>
      <c r="ZP10" s="550"/>
      <c r="ZQ10" s="550"/>
      <c r="ZR10" s="550"/>
      <c r="ZS10" s="550"/>
      <c r="ZT10" s="550"/>
      <c r="ZU10" s="550"/>
      <c r="ZV10" s="550"/>
      <c r="ZW10" s="550"/>
      <c r="ZX10" s="550"/>
      <c r="ZY10" s="550"/>
      <c r="ZZ10" s="550"/>
      <c r="AAA10" s="550"/>
      <c r="AAB10" s="550"/>
      <c r="AAC10" s="550"/>
      <c r="AAD10" s="550"/>
      <c r="AAE10" s="550"/>
      <c r="AAF10" s="550"/>
      <c r="AAG10" s="550"/>
      <c r="AAH10" s="550"/>
      <c r="AAI10" s="550"/>
      <c r="AAJ10" s="550"/>
      <c r="AAK10" s="550"/>
      <c r="AAL10" s="550"/>
      <c r="AAM10" s="550"/>
      <c r="AAN10" s="550"/>
      <c r="AAO10" s="550"/>
      <c r="AAP10" s="550"/>
      <c r="AAQ10" s="550"/>
      <c r="AAR10" s="550"/>
      <c r="AAS10" s="550"/>
      <c r="AAT10" s="550"/>
      <c r="AAU10" s="550"/>
      <c r="AAV10" s="550"/>
      <c r="AAW10" s="550"/>
      <c r="AAX10" s="550"/>
      <c r="AAY10" s="550"/>
      <c r="AAZ10" s="550"/>
      <c r="ABA10" s="550"/>
      <c r="ABB10" s="550"/>
      <c r="ABC10" s="550"/>
      <c r="ABD10" s="550"/>
      <c r="ABE10" s="550"/>
      <c r="ABF10" s="550"/>
      <c r="ABG10" s="550"/>
      <c r="ABH10" s="550"/>
      <c r="ABI10" s="550"/>
      <c r="ABJ10" s="550"/>
      <c r="ABK10" s="550"/>
      <c r="ABL10" s="550"/>
      <c r="ABM10" s="550"/>
      <c r="ABN10" s="550"/>
      <c r="ABO10" s="550"/>
      <c r="ABP10" s="550"/>
      <c r="ABQ10" s="550"/>
      <c r="ABR10" s="550"/>
      <c r="ABS10" s="550"/>
      <c r="ABT10" s="550"/>
      <c r="ABU10" s="550"/>
      <c r="ABV10" s="550"/>
      <c r="ABW10" s="550"/>
      <c r="ABX10" s="550"/>
      <c r="ABY10" s="550"/>
      <c r="ABZ10" s="550"/>
      <c r="ACA10" s="550"/>
      <c r="ACB10" s="550"/>
      <c r="ACC10" s="550"/>
      <c r="ACD10" s="550"/>
      <c r="ACE10" s="550"/>
      <c r="ACF10" s="550"/>
      <c r="ACG10" s="550"/>
      <c r="ACH10" s="550"/>
      <c r="ACI10" s="550"/>
      <c r="ACJ10" s="550"/>
      <c r="ACK10" s="550"/>
      <c r="ACL10" s="550"/>
      <c r="ACM10" s="550"/>
      <c r="ACN10" s="550"/>
      <c r="ACO10" s="550"/>
      <c r="ACP10" s="550"/>
      <c r="ACQ10" s="550"/>
      <c r="ACR10" s="550"/>
      <c r="ACS10" s="550"/>
      <c r="ACT10" s="550"/>
      <c r="ACU10" s="550"/>
      <c r="ACV10" s="550"/>
      <c r="ACW10" s="550"/>
      <c r="ACX10" s="550"/>
      <c r="ACY10" s="550"/>
      <c r="ACZ10" s="550"/>
      <c r="ADA10" s="550"/>
      <c r="ADB10" s="550"/>
      <c r="ADC10" s="550"/>
      <c r="ADD10" s="550"/>
      <c r="ADE10" s="550"/>
      <c r="ADF10" s="550"/>
      <c r="ADG10" s="550"/>
      <c r="ADH10" s="550"/>
      <c r="ADI10" s="550"/>
      <c r="ADJ10" s="550"/>
      <c r="ADK10" s="550"/>
      <c r="ADL10" s="550"/>
      <c r="ADM10" s="550"/>
      <c r="ADN10" s="550"/>
      <c r="ADO10" s="550"/>
      <c r="ADP10" s="550"/>
      <c r="ADQ10" s="550"/>
      <c r="ADR10" s="550"/>
      <c r="ADS10" s="550"/>
      <c r="ADT10" s="550"/>
      <c r="ADU10" s="550"/>
      <c r="ADV10" s="550"/>
      <c r="ADW10" s="550"/>
      <c r="ADX10" s="550"/>
      <c r="ADY10" s="550"/>
      <c r="ADZ10" s="550"/>
      <c r="AEA10" s="550"/>
      <c r="AEB10" s="550"/>
      <c r="AEC10" s="550"/>
      <c r="AED10" s="550"/>
      <c r="AEE10" s="550"/>
      <c r="AEF10" s="550"/>
      <c r="AEG10" s="550"/>
      <c r="AEH10" s="550"/>
      <c r="AEI10" s="550"/>
      <c r="AEJ10" s="550"/>
      <c r="AEK10" s="550"/>
      <c r="AEL10" s="550"/>
      <c r="AEM10" s="550"/>
      <c r="AEN10" s="550"/>
      <c r="AEO10" s="550"/>
      <c r="AEP10" s="550"/>
      <c r="AEQ10" s="550"/>
      <c r="AER10" s="550"/>
      <c r="AES10" s="550"/>
      <c r="AET10" s="550"/>
      <c r="AEU10" s="550"/>
      <c r="AEV10" s="550"/>
      <c r="AEW10" s="550"/>
      <c r="AEX10" s="550"/>
      <c r="AEY10" s="550"/>
      <c r="AEZ10" s="550"/>
      <c r="AFA10" s="550"/>
      <c r="AFB10" s="550"/>
      <c r="AFC10" s="550"/>
      <c r="AFD10" s="550"/>
      <c r="AFE10" s="550"/>
      <c r="AFF10" s="550"/>
      <c r="AFG10" s="550"/>
      <c r="AFH10" s="550"/>
      <c r="AFI10" s="550"/>
      <c r="AFJ10" s="550"/>
      <c r="AFK10" s="550"/>
      <c r="AFL10" s="550"/>
      <c r="AFM10" s="550"/>
      <c r="AFN10" s="550"/>
      <c r="AFO10" s="550"/>
      <c r="AFP10" s="550"/>
      <c r="AFQ10" s="550"/>
      <c r="AFR10" s="550"/>
      <c r="AFS10" s="550"/>
      <c r="AFT10" s="550"/>
      <c r="AFU10" s="550"/>
      <c r="AFV10" s="550"/>
      <c r="AFW10" s="550"/>
      <c r="AFX10" s="550"/>
      <c r="AFY10" s="550"/>
      <c r="AFZ10" s="550"/>
      <c r="AGA10" s="550"/>
      <c r="AGB10" s="550"/>
      <c r="AGC10" s="550"/>
      <c r="AGD10" s="550"/>
      <c r="AGE10" s="550"/>
      <c r="AGF10" s="550"/>
      <c r="AGG10" s="550"/>
      <c r="AGH10" s="550"/>
      <c r="AGI10" s="550"/>
      <c r="AGJ10" s="550"/>
      <c r="AGK10" s="550"/>
      <c r="AGL10" s="550"/>
      <c r="AGM10" s="550"/>
      <c r="AGN10" s="550"/>
      <c r="AGO10" s="550"/>
      <c r="AGP10" s="550"/>
      <c r="AGQ10" s="550"/>
      <c r="AGR10" s="550"/>
      <c r="AGS10" s="550"/>
      <c r="AGT10" s="550"/>
      <c r="AGU10" s="550"/>
      <c r="AGV10" s="550"/>
      <c r="AGW10" s="550"/>
      <c r="AGX10" s="550"/>
      <c r="AGY10" s="550"/>
      <c r="AGZ10" s="550"/>
      <c r="AHA10" s="550"/>
      <c r="AHB10" s="550"/>
      <c r="AHC10" s="550"/>
      <c r="AHD10" s="550"/>
      <c r="AHE10" s="550"/>
      <c r="AHF10" s="550"/>
      <c r="AHG10" s="550"/>
      <c r="AHH10" s="550"/>
      <c r="AHI10" s="550"/>
      <c r="AHJ10" s="550"/>
      <c r="AHK10" s="550"/>
      <c r="AHL10" s="550"/>
      <c r="AHM10" s="550"/>
      <c r="AHN10" s="550"/>
      <c r="AHO10" s="550"/>
      <c r="AHP10" s="550"/>
      <c r="AHQ10" s="550"/>
      <c r="AHR10" s="550"/>
      <c r="AHS10" s="550"/>
      <c r="AHT10" s="550"/>
      <c r="AHU10" s="550"/>
      <c r="AHV10" s="550"/>
      <c r="AHW10" s="550"/>
      <c r="AHX10" s="550"/>
      <c r="AHY10" s="550"/>
      <c r="AHZ10" s="550"/>
      <c r="AIA10" s="550"/>
      <c r="AIB10" s="550"/>
      <c r="AIC10" s="550"/>
      <c r="AID10" s="550"/>
      <c r="AIE10" s="550"/>
      <c r="AIF10" s="550"/>
      <c r="AIG10" s="550"/>
      <c r="AIH10" s="550"/>
      <c r="AII10" s="550"/>
      <c r="AIJ10" s="550"/>
      <c r="AIK10" s="550"/>
      <c r="AIL10" s="550"/>
      <c r="AIM10" s="550"/>
      <c r="AIN10" s="550"/>
      <c r="AIO10" s="550"/>
      <c r="AIP10" s="550"/>
      <c r="AIQ10" s="550"/>
      <c r="AIR10" s="550"/>
      <c r="AIS10" s="550"/>
      <c r="AIT10" s="550"/>
      <c r="AIU10" s="550"/>
      <c r="AIV10" s="550"/>
      <c r="AIW10" s="550"/>
      <c r="AIX10" s="550"/>
      <c r="AIY10" s="550"/>
      <c r="AIZ10" s="550"/>
      <c r="AJA10" s="550"/>
      <c r="AJB10" s="550"/>
      <c r="AJC10" s="550"/>
      <c r="AJD10" s="550"/>
      <c r="AJE10" s="550"/>
      <c r="AJF10" s="550"/>
      <c r="AJG10" s="550"/>
      <c r="AJH10" s="550"/>
      <c r="AJI10" s="550"/>
      <c r="AJJ10" s="550"/>
      <c r="AJK10" s="550"/>
      <c r="AJL10" s="550"/>
      <c r="AJM10" s="550"/>
      <c r="AJN10" s="550"/>
      <c r="AJO10" s="550"/>
      <c r="AJP10" s="550"/>
      <c r="AJQ10" s="550"/>
      <c r="AJR10" s="550"/>
      <c r="AJS10" s="550"/>
      <c r="AJT10" s="550"/>
      <c r="AJU10" s="550"/>
      <c r="AJV10" s="550"/>
      <c r="AJW10" s="550"/>
      <c r="AJX10" s="550"/>
      <c r="AJY10" s="550"/>
      <c r="AJZ10" s="550"/>
      <c r="AKA10" s="550"/>
      <c r="AKB10" s="550"/>
      <c r="AKC10" s="550"/>
      <c r="AKD10" s="550"/>
      <c r="AKE10" s="550"/>
      <c r="AKF10" s="550"/>
      <c r="AKG10" s="550"/>
      <c r="AKH10" s="550"/>
      <c r="AKI10" s="550"/>
      <c r="AKJ10" s="550"/>
      <c r="AKK10" s="550"/>
      <c r="AKL10" s="550"/>
      <c r="AKM10" s="550"/>
      <c r="AKN10" s="550"/>
      <c r="AKO10" s="550"/>
      <c r="AKP10" s="550"/>
      <c r="AKQ10" s="550"/>
      <c r="AKR10" s="550"/>
      <c r="AKS10" s="550"/>
      <c r="AKT10" s="550"/>
      <c r="AKU10" s="550"/>
      <c r="AKV10" s="550"/>
      <c r="AKW10" s="550"/>
      <c r="AKX10" s="550"/>
      <c r="AKY10" s="550"/>
      <c r="AKZ10" s="550"/>
      <c r="ALA10" s="550"/>
      <c r="ALB10" s="550"/>
      <c r="ALC10" s="550"/>
      <c r="ALD10" s="550"/>
      <c r="ALE10" s="550"/>
      <c r="ALF10" s="550"/>
      <c r="ALG10" s="550"/>
      <c r="ALH10" s="550"/>
      <c r="ALI10" s="550"/>
      <c r="ALJ10" s="550"/>
      <c r="ALK10" s="550"/>
      <c r="ALL10" s="550"/>
      <c r="ALM10" s="550"/>
      <c r="ALN10" s="550"/>
      <c r="ALO10" s="550"/>
      <c r="ALP10" s="550"/>
      <c r="ALQ10" s="550"/>
      <c r="ALR10" s="550"/>
      <c r="ALS10" s="550"/>
      <c r="ALT10" s="550"/>
      <c r="ALU10" s="550"/>
      <c r="ALV10" s="550"/>
      <c r="ALW10" s="550"/>
      <c r="ALX10" s="550"/>
      <c r="ALY10" s="550"/>
      <c r="ALZ10" s="550"/>
      <c r="AMA10" s="550"/>
      <c r="AMB10" s="550"/>
      <c r="AMC10" s="550"/>
      <c r="AMD10" s="550"/>
      <c r="AME10" s="550"/>
      <c r="AMF10" s="550"/>
      <c r="AMG10" s="550"/>
      <c r="AMH10" s="550"/>
      <c r="AMI10" s="550"/>
      <c r="AMJ10" s="550"/>
      <c r="AMK10" s="550"/>
      <c r="AML10" s="550"/>
      <c r="AMM10" s="550"/>
      <c r="AMN10" s="550"/>
      <c r="AMO10" s="550"/>
      <c r="AMP10" s="550"/>
      <c r="AMQ10" s="550"/>
      <c r="AMR10" s="550"/>
      <c r="AMS10" s="550"/>
      <c r="AMT10" s="550"/>
      <c r="AMU10" s="550"/>
      <c r="AMV10" s="550"/>
      <c r="AMW10" s="550"/>
      <c r="AMX10" s="550"/>
      <c r="AMY10" s="550"/>
      <c r="AMZ10" s="550"/>
      <c r="ANA10" s="550"/>
      <c r="ANB10" s="550"/>
      <c r="ANC10" s="550"/>
      <c r="AND10" s="550"/>
      <c r="ANE10" s="550"/>
      <c r="ANF10" s="550"/>
      <c r="ANG10" s="550"/>
      <c r="ANH10" s="550"/>
      <c r="ANI10" s="550"/>
      <c r="ANJ10" s="550"/>
      <c r="ANK10" s="550"/>
      <c r="ANL10" s="550"/>
      <c r="ANM10" s="550"/>
      <c r="ANN10" s="550"/>
      <c r="ANO10" s="550"/>
      <c r="ANP10" s="550"/>
      <c r="ANQ10" s="550"/>
      <c r="ANR10" s="550"/>
      <c r="ANS10" s="550"/>
      <c r="ANT10" s="550"/>
      <c r="ANU10" s="550"/>
      <c r="ANV10" s="550"/>
      <c r="ANW10" s="550"/>
      <c r="ANX10" s="550"/>
      <c r="ANY10" s="550"/>
      <c r="ANZ10" s="550"/>
      <c r="AOA10" s="550"/>
      <c r="AOB10" s="550"/>
      <c r="AOC10" s="550"/>
      <c r="AOD10" s="550"/>
      <c r="AOE10" s="550"/>
      <c r="AOF10" s="550"/>
      <c r="AOG10" s="550"/>
      <c r="AOH10" s="550"/>
      <c r="AOI10" s="550"/>
      <c r="AOJ10" s="550"/>
      <c r="AOK10" s="550"/>
      <c r="AOL10" s="550"/>
      <c r="AOM10" s="550"/>
      <c r="AON10" s="550"/>
      <c r="AOO10" s="550"/>
      <c r="AOP10" s="550"/>
      <c r="AOQ10" s="550"/>
      <c r="AOR10" s="550"/>
      <c r="AOS10" s="550"/>
      <c r="AOT10" s="550"/>
      <c r="AOU10" s="550"/>
      <c r="AOV10" s="550"/>
      <c r="AOW10" s="550"/>
      <c r="AOX10" s="550"/>
      <c r="AOY10" s="550"/>
      <c r="AOZ10" s="550"/>
      <c r="APA10" s="550"/>
      <c r="APB10" s="550"/>
      <c r="APC10" s="550"/>
      <c r="APD10" s="550"/>
      <c r="APE10" s="550"/>
      <c r="APF10" s="550"/>
      <c r="APG10" s="550"/>
      <c r="APH10" s="550"/>
      <c r="API10" s="550"/>
      <c r="APJ10" s="550"/>
      <c r="APK10" s="550"/>
      <c r="APL10" s="550"/>
      <c r="APM10" s="550"/>
      <c r="APN10" s="550"/>
      <c r="APO10" s="550"/>
      <c r="APP10" s="550"/>
      <c r="APQ10" s="550"/>
      <c r="APR10" s="550"/>
      <c r="APS10" s="550"/>
      <c r="APT10" s="550"/>
      <c r="APU10" s="550"/>
      <c r="APV10" s="550"/>
      <c r="APW10" s="550"/>
      <c r="APX10" s="550"/>
      <c r="APY10" s="550"/>
      <c r="APZ10" s="550"/>
      <c r="AQA10" s="550"/>
      <c r="AQB10" s="550"/>
      <c r="AQC10" s="550"/>
      <c r="AQD10" s="550"/>
      <c r="AQE10" s="550"/>
      <c r="AQF10" s="550"/>
      <c r="AQG10" s="550"/>
      <c r="AQH10" s="550"/>
      <c r="AQI10" s="550"/>
      <c r="AQJ10" s="550"/>
      <c r="AQK10" s="550"/>
      <c r="AQL10" s="550"/>
      <c r="AQM10" s="550"/>
      <c r="AQN10" s="550"/>
      <c r="AQO10" s="550"/>
      <c r="AQP10" s="550"/>
      <c r="AQQ10" s="550"/>
      <c r="AQR10" s="550"/>
      <c r="AQS10" s="550"/>
      <c r="AQT10" s="550"/>
      <c r="AQU10" s="550"/>
      <c r="AQV10" s="550"/>
      <c r="AQW10" s="550"/>
      <c r="AQX10" s="550"/>
      <c r="AQY10" s="550"/>
      <c r="AQZ10" s="550"/>
      <c r="ARA10" s="550"/>
      <c r="ARB10" s="550"/>
      <c r="ARC10" s="550"/>
      <c r="ARD10" s="550"/>
      <c r="ARE10" s="550"/>
    </row>
    <row r="11" spans="1:1149" ht="21.75" customHeight="1">
      <c r="A11" s="422" t="s">
        <v>69</v>
      </c>
      <c r="B11" s="423" t="s">
        <v>70</v>
      </c>
      <c r="C11" s="423" t="s">
        <v>71</v>
      </c>
      <c r="D11" s="423" t="s">
        <v>72</v>
      </c>
      <c r="E11" s="1">
        <v>200000</v>
      </c>
      <c r="F11" s="2"/>
      <c r="G11" s="550"/>
      <c r="H11" s="550"/>
      <c r="I11" s="55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550"/>
      <c r="AG11" s="550"/>
      <c r="AH11" s="550"/>
      <c r="AI11" s="550"/>
      <c r="AJ11" s="550"/>
      <c r="AK11" s="550"/>
      <c r="AL11" s="550"/>
      <c r="AM11" s="550"/>
      <c r="AN11" s="550"/>
      <c r="AO11" s="550"/>
      <c r="AP11" s="550"/>
      <c r="AQ11" s="550"/>
      <c r="AR11" s="550"/>
      <c r="AS11" s="550"/>
      <c r="AT11" s="550"/>
      <c r="AU11" s="550"/>
      <c r="AV11" s="550"/>
      <c r="AW11" s="550"/>
      <c r="AX11" s="550"/>
      <c r="AY11" s="550"/>
      <c r="AZ11" s="550"/>
      <c r="BA11" s="550"/>
      <c r="BB11" s="550"/>
      <c r="BC11" s="550"/>
      <c r="BD11" s="550"/>
      <c r="BE11" s="550"/>
      <c r="BF11" s="550"/>
      <c r="BG11" s="550"/>
      <c r="BH11" s="550"/>
      <c r="BI11" s="550"/>
      <c r="BJ11" s="550"/>
      <c r="BK11" s="550"/>
      <c r="BL11" s="550"/>
      <c r="BM11" s="550"/>
      <c r="BN11" s="550"/>
      <c r="BO11" s="550"/>
      <c r="BP11" s="550"/>
      <c r="BQ11" s="550"/>
      <c r="BR11" s="550"/>
      <c r="BS11" s="550"/>
      <c r="BT11" s="550"/>
      <c r="BU11" s="550"/>
      <c r="BV11" s="550"/>
      <c r="BW11" s="550"/>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550"/>
      <c r="CZ11" s="550"/>
      <c r="DA11" s="550"/>
      <c r="DB11" s="550"/>
      <c r="DC11" s="550"/>
      <c r="DD11" s="550"/>
      <c r="DE11" s="550"/>
      <c r="DF11" s="550"/>
      <c r="DG11" s="550"/>
      <c r="DH11" s="550"/>
      <c r="DI11" s="550"/>
      <c r="DJ11" s="550"/>
      <c r="DK11" s="550"/>
      <c r="DL11" s="550"/>
      <c r="DM11" s="550"/>
      <c r="DN11" s="550"/>
      <c r="DO11" s="550"/>
      <c r="DP11" s="550"/>
      <c r="DQ11" s="550"/>
      <c r="DR11" s="550"/>
      <c r="DS11" s="550"/>
      <c r="DT11" s="550"/>
      <c r="DU11" s="550"/>
      <c r="DV11" s="550"/>
      <c r="DW11" s="550"/>
      <c r="DX11" s="550"/>
      <c r="DY11" s="550"/>
      <c r="DZ11" s="550"/>
      <c r="EA11" s="550"/>
      <c r="EB11" s="550"/>
      <c r="EC11" s="550"/>
      <c r="ED11" s="550"/>
      <c r="EE11" s="550"/>
      <c r="EF11" s="550"/>
      <c r="EG11" s="550"/>
      <c r="EH11" s="550"/>
      <c r="EI11" s="550"/>
      <c r="EJ11" s="550"/>
      <c r="EK11" s="550"/>
      <c r="EL11" s="550"/>
      <c r="EM11" s="550"/>
      <c r="EN11" s="550"/>
      <c r="EO11" s="550"/>
      <c r="EP11" s="550"/>
      <c r="EQ11" s="550"/>
      <c r="ER11" s="550"/>
      <c r="ES11" s="550"/>
      <c r="ET11" s="550"/>
      <c r="EU11" s="550"/>
      <c r="EV11" s="550"/>
      <c r="EW11" s="550"/>
      <c r="EX11" s="550"/>
      <c r="EY11" s="550"/>
      <c r="EZ11" s="550"/>
      <c r="FA11" s="550"/>
      <c r="FB11" s="550"/>
      <c r="FC11" s="550"/>
      <c r="FD11" s="550"/>
      <c r="FE11" s="550"/>
      <c r="FF11" s="550"/>
      <c r="FG11" s="550"/>
      <c r="FH11" s="550"/>
      <c r="FI11" s="550"/>
      <c r="FJ11" s="550"/>
      <c r="FK11" s="550"/>
      <c r="FL11" s="550"/>
      <c r="FM11" s="550"/>
      <c r="FN11" s="550"/>
      <c r="FO11" s="550"/>
      <c r="FP11" s="550"/>
      <c r="FQ11" s="550"/>
      <c r="FR11" s="550"/>
      <c r="FS11" s="550"/>
      <c r="FT11" s="550"/>
      <c r="FU11" s="550"/>
      <c r="FV11" s="550"/>
      <c r="FW11" s="550"/>
      <c r="FX11" s="550"/>
      <c r="FY11" s="550"/>
      <c r="FZ11" s="550"/>
      <c r="GA11" s="550"/>
      <c r="GB11" s="550"/>
      <c r="GC11" s="550"/>
      <c r="GD11" s="550"/>
      <c r="GE11" s="550"/>
      <c r="GF11" s="550"/>
      <c r="GG11" s="550"/>
      <c r="GH11" s="550"/>
      <c r="GI11" s="550"/>
      <c r="GJ11" s="550"/>
      <c r="GK11" s="550"/>
      <c r="GL11" s="550"/>
      <c r="GM11" s="550"/>
      <c r="GN11" s="550"/>
      <c r="GO11" s="550"/>
      <c r="GP11" s="550"/>
      <c r="GQ11" s="550"/>
      <c r="GR11" s="550"/>
      <c r="GS11" s="550"/>
      <c r="GT11" s="550"/>
      <c r="GU11" s="550"/>
      <c r="GV11" s="550"/>
      <c r="GW11" s="550"/>
      <c r="GX11" s="550"/>
      <c r="GY11" s="550"/>
      <c r="GZ11" s="550"/>
      <c r="HA11" s="550"/>
      <c r="HB11" s="550"/>
      <c r="HC11" s="550"/>
      <c r="HD11" s="550"/>
      <c r="HE11" s="550"/>
      <c r="HF11" s="550"/>
      <c r="HG11" s="550"/>
      <c r="HH11" s="550"/>
      <c r="HI11" s="550"/>
      <c r="HJ11" s="550"/>
      <c r="HK11" s="550"/>
      <c r="HL11" s="550"/>
      <c r="HM11" s="550"/>
      <c r="HN11" s="550"/>
      <c r="HO11" s="550"/>
      <c r="HP11" s="550"/>
      <c r="HQ11" s="550"/>
      <c r="HR11" s="550"/>
      <c r="HS11" s="550"/>
      <c r="HT11" s="550"/>
      <c r="HU11" s="550"/>
      <c r="HV11" s="550"/>
      <c r="HW11" s="550"/>
      <c r="HX11" s="550"/>
      <c r="HY11" s="550"/>
      <c r="HZ11" s="550"/>
      <c r="IA11" s="550"/>
      <c r="IB11" s="550"/>
      <c r="IC11" s="550"/>
      <c r="ID11" s="550"/>
      <c r="IE11" s="550"/>
      <c r="IF11" s="550"/>
      <c r="IG11" s="550"/>
      <c r="IH11" s="550"/>
      <c r="II11" s="550"/>
      <c r="IJ11" s="550"/>
      <c r="IK11" s="550"/>
      <c r="IL11" s="550"/>
      <c r="IM11" s="550"/>
      <c r="IN11" s="550"/>
      <c r="IO11" s="550"/>
      <c r="IP11" s="550"/>
      <c r="IQ11" s="550"/>
      <c r="IR11" s="550"/>
      <c r="IS11" s="550"/>
      <c r="IT11" s="550"/>
      <c r="IU11" s="550"/>
      <c r="IV11" s="550"/>
      <c r="IW11" s="550"/>
      <c r="IX11" s="550"/>
      <c r="IY11" s="550"/>
      <c r="IZ11" s="550"/>
      <c r="JA11" s="550"/>
      <c r="JB11" s="550"/>
      <c r="JC11" s="550"/>
      <c r="JD11" s="550"/>
      <c r="JE11" s="550"/>
      <c r="JF11" s="550"/>
      <c r="JG11" s="550"/>
      <c r="JH11" s="550"/>
      <c r="JI11" s="550"/>
      <c r="JJ11" s="550"/>
      <c r="JK11" s="550"/>
      <c r="JL11" s="550"/>
      <c r="JM11" s="550"/>
      <c r="JN11" s="550"/>
      <c r="JO11" s="550"/>
      <c r="JP11" s="550"/>
      <c r="JQ11" s="550"/>
      <c r="JR11" s="550"/>
      <c r="JS11" s="550"/>
      <c r="JT11" s="550"/>
      <c r="JU11" s="550"/>
      <c r="JV11" s="550"/>
      <c r="JW11" s="550"/>
      <c r="JX11" s="550"/>
      <c r="JY11" s="550"/>
      <c r="JZ11" s="550"/>
      <c r="KA11" s="550"/>
      <c r="KB11" s="550"/>
      <c r="KC11" s="550"/>
      <c r="KD11" s="550"/>
      <c r="KE11" s="550"/>
      <c r="KF11" s="550"/>
      <c r="KG11" s="550"/>
      <c r="KH11" s="550"/>
      <c r="KI11" s="550"/>
      <c r="KJ11" s="550"/>
      <c r="KK11" s="550"/>
      <c r="KL11" s="550"/>
      <c r="KM11" s="550"/>
      <c r="KN11" s="550"/>
      <c r="KO11" s="550"/>
      <c r="KP11" s="550"/>
      <c r="KQ11" s="550"/>
      <c r="KR11" s="550"/>
      <c r="KS11" s="550"/>
      <c r="KT11" s="550"/>
      <c r="KU11" s="550"/>
      <c r="KV11" s="550"/>
      <c r="KW11" s="550"/>
      <c r="KX11" s="550"/>
      <c r="KY11" s="550"/>
      <c r="KZ11" s="550"/>
      <c r="LA11" s="550"/>
      <c r="LB11" s="550"/>
      <c r="LC11" s="550"/>
      <c r="LD11" s="550"/>
      <c r="LE11" s="550"/>
      <c r="LF11" s="550"/>
      <c r="LG11" s="550"/>
      <c r="LH11" s="550"/>
      <c r="LI11" s="550"/>
      <c r="LJ11" s="550"/>
      <c r="LK11" s="550"/>
      <c r="LL11" s="550"/>
      <c r="LM11" s="550"/>
      <c r="LN11" s="550"/>
      <c r="LO11" s="550"/>
      <c r="LP11" s="550"/>
      <c r="LQ11" s="550"/>
      <c r="LR11" s="550"/>
      <c r="LS11" s="550"/>
      <c r="LT11" s="550"/>
      <c r="LU11" s="550"/>
      <c r="LV11" s="550"/>
      <c r="LW11" s="550"/>
      <c r="LX11" s="550"/>
      <c r="LY11" s="550"/>
      <c r="LZ11" s="550"/>
      <c r="MA11" s="550"/>
      <c r="MB11" s="550"/>
      <c r="MC11" s="550"/>
      <c r="MD11" s="550"/>
      <c r="ME11" s="550"/>
      <c r="MF11" s="550"/>
      <c r="MG11" s="550"/>
      <c r="MH11" s="550"/>
      <c r="MI11" s="550"/>
      <c r="MJ11" s="550"/>
      <c r="MK11" s="550"/>
      <c r="ML11" s="550"/>
      <c r="MM11" s="550"/>
      <c r="MN11" s="550"/>
      <c r="MO11" s="550"/>
      <c r="MP11" s="550"/>
      <c r="MQ11" s="550"/>
      <c r="MR11" s="550"/>
      <c r="MS11" s="550"/>
      <c r="MT11" s="550"/>
      <c r="MU11" s="550"/>
      <c r="MV11" s="550"/>
      <c r="MW11" s="550"/>
      <c r="MX11" s="550"/>
      <c r="MY11" s="550"/>
      <c r="MZ11" s="550"/>
      <c r="NA11" s="550"/>
      <c r="NB11" s="550"/>
      <c r="NC11" s="550"/>
      <c r="ND11" s="550"/>
      <c r="NE11" s="550"/>
      <c r="NF11" s="550"/>
      <c r="NG11" s="550"/>
      <c r="NH11" s="550"/>
      <c r="NI11" s="550"/>
      <c r="NJ11" s="550"/>
      <c r="NK11" s="550"/>
      <c r="NL11" s="550"/>
      <c r="NM11" s="550"/>
      <c r="NN11" s="550"/>
      <c r="NO11" s="550"/>
      <c r="NP11" s="550"/>
      <c r="NQ11" s="550"/>
      <c r="NR11" s="550"/>
      <c r="NS11" s="550"/>
      <c r="NT11" s="550"/>
      <c r="NU11" s="550"/>
      <c r="NV11" s="550"/>
      <c r="NW11" s="550"/>
      <c r="NX11" s="550"/>
      <c r="NY11" s="550"/>
      <c r="NZ11" s="550"/>
      <c r="OA11" s="550"/>
      <c r="OB11" s="550"/>
      <c r="OC11" s="550"/>
      <c r="OD11" s="550"/>
      <c r="OE11" s="550"/>
      <c r="OF11" s="550"/>
      <c r="OG11" s="550"/>
      <c r="OH11" s="550"/>
      <c r="OI11" s="550"/>
      <c r="OJ11" s="550"/>
      <c r="OK11" s="550"/>
      <c r="OL11" s="550"/>
      <c r="OM11" s="550"/>
      <c r="ON11" s="550"/>
      <c r="OO11" s="550"/>
      <c r="OP11" s="550"/>
      <c r="OQ11" s="550"/>
      <c r="OR11" s="550"/>
      <c r="OS11" s="550"/>
      <c r="OT11" s="550"/>
      <c r="OU11" s="550"/>
      <c r="OV11" s="550"/>
      <c r="OW11" s="550"/>
      <c r="OX11" s="550"/>
      <c r="OY11" s="550"/>
      <c r="OZ11" s="550"/>
      <c r="PA11" s="550"/>
      <c r="PB11" s="550"/>
      <c r="PC11" s="550"/>
      <c r="PD11" s="550"/>
      <c r="PE11" s="550"/>
      <c r="PF11" s="550"/>
      <c r="PG11" s="550"/>
      <c r="PH11" s="550"/>
      <c r="PI11" s="550"/>
      <c r="PJ11" s="550"/>
      <c r="PK11" s="550"/>
      <c r="PL11" s="550"/>
      <c r="PM11" s="550"/>
      <c r="PN11" s="550"/>
      <c r="PO11" s="550"/>
      <c r="PP11" s="550"/>
      <c r="PQ11" s="550"/>
      <c r="PR11" s="550"/>
      <c r="PS11" s="550"/>
      <c r="PT11" s="550"/>
      <c r="PU11" s="550"/>
      <c r="PV11" s="550"/>
      <c r="PW11" s="550"/>
      <c r="PX11" s="550"/>
      <c r="PY11" s="550"/>
      <c r="PZ11" s="550"/>
      <c r="QA11" s="550"/>
      <c r="QB11" s="550"/>
      <c r="QC11" s="550"/>
      <c r="QD11" s="550"/>
      <c r="QE11" s="550"/>
      <c r="QF11" s="550"/>
      <c r="QG11" s="550"/>
      <c r="QH11" s="550"/>
      <c r="QI11" s="550"/>
      <c r="QJ11" s="550"/>
      <c r="QK11" s="550"/>
      <c r="QL11" s="550"/>
      <c r="QM11" s="550"/>
      <c r="QN11" s="550"/>
      <c r="QO11" s="550"/>
      <c r="QP11" s="550"/>
      <c r="QQ11" s="550"/>
      <c r="QR11" s="550"/>
      <c r="QS11" s="550"/>
      <c r="QT11" s="550"/>
      <c r="QU11" s="550"/>
      <c r="QV11" s="550"/>
      <c r="QW11" s="550"/>
      <c r="QX11" s="550"/>
      <c r="QY11" s="550"/>
      <c r="QZ11" s="550"/>
      <c r="RA11" s="550"/>
      <c r="RB11" s="550"/>
      <c r="RC11" s="550"/>
      <c r="RD11" s="550"/>
      <c r="RE11" s="550"/>
      <c r="RF11" s="550"/>
      <c r="RG11" s="550"/>
      <c r="RH11" s="550"/>
      <c r="RI11" s="550"/>
      <c r="RJ11" s="550"/>
      <c r="RK11" s="550"/>
      <c r="RL11" s="550"/>
      <c r="RM11" s="550"/>
      <c r="RN11" s="550"/>
      <c r="RO11" s="550"/>
      <c r="RP11" s="550"/>
      <c r="RQ11" s="550"/>
      <c r="RR11" s="550"/>
      <c r="RS11" s="550"/>
      <c r="RT11" s="550"/>
      <c r="RU11" s="550"/>
      <c r="RV11" s="550"/>
      <c r="RW11" s="550"/>
      <c r="RX11" s="550"/>
      <c r="RY11" s="550"/>
      <c r="RZ11" s="550"/>
      <c r="SA11" s="550"/>
      <c r="SB11" s="550"/>
      <c r="SC11" s="550"/>
      <c r="SD11" s="550"/>
      <c r="SE11" s="550"/>
      <c r="SF11" s="550"/>
      <c r="SG11" s="550"/>
      <c r="SH11" s="550"/>
      <c r="SI11" s="550"/>
      <c r="SJ11" s="550"/>
      <c r="SK11" s="550"/>
      <c r="SL11" s="550"/>
      <c r="SM11" s="550"/>
      <c r="SN11" s="550"/>
      <c r="SO11" s="550"/>
      <c r="SP11" s="550"/>
      <c r="SQ11" s="550"/>
      <c r="SR11" s="550"/>
      <c r="SS11" s="550"/>
      <c r="ST11" s="550"/>
      <c r="SU11" s="550"/>
      <c r="SV11" s="550"/>
      <c r="SW11" s="550"/>
      <c r="SX11" s="550"/>
      <c r="SY11" s="550"/>
      <c r="SZ11" s="550"/>
      <c r="TA11" s="550"/>
      <c r="TB11" s="550"/>
      <c r="TC11" s="550"/>
      <c r="TD11" s="550"/>
      <c r="TE11" s="550"/>
      <c r="TF11" s="550"/>
      <c r="TG11" s="550"/>
      <c r="TH11" s="550"/>
      <c r="TI11" s="550"/>
      <c r="TJ11" s="550"/>
      <c r="TK11" s="550"/>
      <c r="TL11" s="550"/>
      <c r="TM11" s="550"/>
      <c r="TN11" s="550"/>
      <c r="TO11" s="550"/>
      <c r="TP11" s="550"/>
      <c r="TQ11" s="550"/>
      <c r="TR11" s="550"/>
      <c r="TS11" s="550"/>
      <c r="TT11" s="550"/>
      <c r="TU11" s="550"/>
      <c r="TV11" s="550"/>
      <c r="TW11" s="550"/>
      <c r="TX11" s="550"/>
      <c r="TY11" s="550"/>
      <c r="TZ11" s="550"/>
      <c r="UA11" s="550"/>
      <c r="UB11" s="550"/>
      <c r="UC11" s="550"/>
      <c r="UD11" s="550"/>
      <c r="UE11" s="550"/>
      <c r="UF11" s="550"/>
      <c r="UG11" s="550"/>
      <c r="UH11" s="550"/>
      <c r="UI11" s="550"/>
      <c r="UJ11" s="550"/>
      <c r="UK11" s="550"/>
      <c r="UL11" s="550"/>
      <c r="UM11" s="550"/>
      <c r="UN11" s="550"/>
      <c r="UO11" s="550"/>
      <c r="UP11" s="550"/>
      <c r="UQ11" s="550"/>
      <c r="UR11" s="550"/>
      <c r="US11" s="550"/>
      <c r="UT11" s="550"/>
      <c r="UU11" s="550"/>
      <c r="UV11" s="550"/>
      <c r="UW11" s="550"/>
      <c r="UX11" s="550"/>
      <c r="UY11" s="550"/>
      <c r="UZ11" s="550"/>
      <c r="VA11" s="550"/>
      <c r="VB11" s="550"/>
      <c r="VC11" s="550"/>
      <c r="VD11" s="550"/>
      <c r="VE11" s="550"/>
      <c r="VF11" s="550"/>
      <c r="VG11" s="550"/>
      <c r="VH11" s="550"/>
      <c r="VI11" s="550"/>
      <c r="VJ11" s="550"/>
      <c r="VK11" s="550"/>
      <c r="VL11" s="550"/>
      <c r="VM11" s="550"/>
      <c r="VN11" s="550"/>
      <c r="VO11" s="550"/>
      <c r="VP11" s="550"/>
      <c r="VQ11" s="550"/>
      <c r="VR11" s="550"/>
      <c r="VS11" s="550"/>
      <c r="VT11" s="550"/>
      <c r="VU11" s="550"/>
      <c r="VV11" s="550"/>
      <c r="VW11" s="550"/>
      <c r="VX11" s="550"/>
      <c r="VY11" s="550"/>
      <c r="VZ11" s="550"/>
      <c r="WA11" s="550"/>
      <c r="WB11" s="550"/>
      <c r="WC11" s="550"/>
      <c r="WD11" s="550"/>
      <c r="WE11" s="550"/>
      <c r="WF11" s="550"/>
      <c r="WG11" s="550"/>
      <c r="WH11" s="550"/>
      <c r="WI11" s="550"/>
      <c r="WJ11" s="550"/>
      <c r="WK11" s="550"/>
      <c r="WL11" s="550"/>
      <c r="WM11" s="550"/>
      <c r="WN11" s="550"/>
      <c r="WO11" s="550"/>
      <c r="WP11" s="550"/>
      <c r="WQ11" s="550"/>
      <c r="WR11" s="550"/>
      <c r="WS11" s="550"/>
      <c r="WT11" s="550"/>
      <c r="WU11" s="550"/>
      <c r="WV11" s="550"/>
      <c r="WW11" s="550"/>
      <c r="WX11" s="550"/>
      <c r="WY11" s="550"/>
      <c r="WZ11" s="550"/>
      <c r="XA11" s="550"/>
      <c r="XB11" s="550"/>
      <c r="XC11" s="550"/>
      <c r="XD11" s="550"/>
      <c r="XE11" s="550"/>
      <c r="XF11" s="550"/>
      <c r="XG11" s="550"/>
      <c r="XH11" s="550"/>
      <c r="XI11" s="550"/>
      <c r="XJ11" s="550"/>
      <c r="XK11" s="550"/>
      <c r="XL11" s="550"/>
      <c r="XM11" s="550"/>
      <c r="XN11" s="550"/>
      <c r="XO11" s="550"/>
      <c r="XP11" s="550"/>
      <c r="XQ11" s="550"/>
      <c r="XR11" s="550"/>
      <c r="XS11" s="550"/>
      <c r="XT11" s="550"/>
      <c r="XU11" s="550"/>
      <c r="XV11" s="550"/>
      <c r="XW11" s="550"/>
      <c r="XX11" s="550"/>
      <c r="XY11" s="550"/>
      <c r="XZ11" s="550"/>
      <c r="YA11" s="550"/>
      <c r="YB11" s="550"/>
      <c r="YC11" s="550"/>
      <c r="YD11" s="550"/>
      <c r="YE11" s="550"/>
      <c r="YF11" s="550"/>
      <c r="YG11" s="550"/>
      <c r="YH11" s="550"/>
      <c r="YI11" s="550"/>
      <c r="YJ11" s="550"/>
      <c r="YK11" s="550"/>
      <c r="YL11" s="550"/>
      <c r="YM11" s="550"/>
      <c r="YN11" s="550"/>
      <c r="YO11" s="550"/>
      <c r="YP11" s="550"/>
      <c r="YQ11" s="550"/>
      <c r="YR11" s="550"/>
      <c r="YS11" s="550"/>
      <c r="YT11" s="550"/>
      <c r="YU11" s="550"/>
      <c r="YV11" s="550"/>
      <c r="YW11" s="550"/>
      <c r="YX11" s="550"/>
      <c r="YY11" s="550"/>
      <c r="YZ11" s="550"/>
      <c r="ZA11" s="550"/>
      <c r="ZB11" s="550"/>
      <c r="ZC11" s="550"/>
      <c r="ZD11" s="550"/>
      <c r="ZE11" s="550"/>
      <c r="ZF11" s="550"/>
      <c r="ZG11" s="550"/>
      <c r="ZH11" s="550"/>
      <c r="ZI11" s="550"/>
      <c r="ZJ11" s="550"/>
      <c r="ZK11" s="550"/>
      <c r="ZL11" s="550"/>
      <c r="ZM11" s="550"/>
      <c r="ZN11" s="550"/>
      <c r="ZO11" s="550"/>
      <c r="ZP11" s="550"/>
      <c r="ZQ11" s="550"/>
      <c r="ZR11" s="550"/>
      <c r="ZS11" s="550"/>
      <c r="ZT11" s="550"/>
      <c r="ZU11" s="550"/>
      <c r="ZV11" s="550"/>
      <c r="ZW11" s="550"/>
      <c r="ZX11" s="550"/>
      <c r="ZY11" s="550"/>
      <c r="ZZ11" s="550"/>
      <c r="AAA11" s="550"/>
      <c r="AAB11" s="550"/>
      <c r="AAC11" s="550"/>
      <c r="AAD11" s="550"/>
      <c r="AAE11" s="550"/>
      <c r="AAF11" s="550"/>
      <c r="AAG11" s="550"/>
      <c r="AAH11" s="550"/>
      <c r="AAI11" s="550"/>
      <c r="AAJ11" s="550"/>
      <c r="AAK11" s="550"/>
      <c r="AAL11" s="550"/>
      <c r="AAM11" s="550"/>
      <c r="AAN11" s="550"/>
      <c r="AAO11" s="550"/>
      <c r="AAP11" s="550"/>
      <c r="AAQ11" s="550"/>
      <c r="AAR11" s="550"/>
      <c r="AAS11" s="550"/>
      <c r="AAT11" s="550"/>
      <c r="AAU11" s="550"/>
      <c r="AAV11" s="550"/>
      <c r="AAW11" s="550"/>
      <c r="AAX11" s="550"/>
      <c r="AAY11" s="550"/>
      <c r="AAZ11" s="550"/>
      <c r="ABA11" s="550"/>
      <c r="ABB11" s="550"/>
      <c r="ABC11" s="550"/>
      <c r="ABD11" s="550"/>
      <c r="ABE11" s="550"/>
      <c r="ABF11" s="550"/>
      <c r="ABG11" s="550"/>
      <c r="ABH11" s="550"/>
      <c r="ABI11" s="550"/>
      <c r="ABJ11" s="550"/>
      <c r="ABK11" s="550"/>
      <c r="ABL11" s="550"/>
      <c r="ABM11" s="550"/>
      <c r="ABN11" s="550"/>
      <c r="ABO11" s="550"/>
      <c r="ABP11" s="550"/>
      <c r="ABQ11" s="550"/>
      <c r="ABR11" s="550"/>
      <c r="ABS11" s="550"/>
      <c r="ABT11" s="550"/>
      <c r="ABU11" s="550"/>
      <c r="ABV11" s="550"/>
      <c r="ABW11" s="550"/>
      <c r="ABX11" s="550"/>
      <c r="ABY11" s="550"/>
      <c r="ABZ11" s="550"/>
      <c r="ACA11" s="550"/>
      <c r="ACB11" s="550"/>
      <c r="ACC11" s="550"/>
      <c r="ACD11" s="550"/>
      <c r="ACE11" s="550"/>
      <c r="ACF11" s="550"/>
      <c r="ACG11" s="550"/>
      <c r="ACH11" s="550"/>
      <c r="ACI11" s="550"/>
      <c r="ACJ11" s="550"/>
      <c r="ACK11" s="550"/>
      <c r="ACL11" s="550"/>
      <c r="ACM11" s="550"/>
      <c r="ACN11" s="550"/>
      <c r="ACO11" s="550"/>
      <c r="ACP11" s="550"/>
      <c r="ACQ11" s="550"/>
      <c r="ACR11" s="550"/>
      <c r="ACS11" s="550"/>
      <c r="ACT11" s="550"/>
      <c r="ACU11" s="550"/>
      <c r="ACV11" s="550"/>
      <c r="ACW11" s="550"/>
      <c r="ACX11" s="550"/>
      <c r="ACY11" s="550"/>
      <c r="ACZ11" s="550"/>
      <c r="ADA11" s="550"/>
      <c r="ADB11" s="550"/>
      <c r="ADC11" s="550"/>
      <c r="ADD11" s="550"/>
      <c r="ADE11" s="550"/>
      <c r="ADF11" s="550"/>
      <c r="ADG11" s="550"/>
      <c r="ADH11" s="550"/>
      <c r="ADI11" s="550"/>
      <c r="ADJ11" s="550"/>
      <c r="ADK11" s="550"/>
      <c r="ADL11" s="550"/>
      <c r="ADM11" s="550"/>
      <c r="ADN11" s="550"/>
      <c r="ADO11" s="550"/>
      <c r="ADP11" s="550"/>
      <c r="ADQ11" s="550"/>
      <c r="ADR11" s="550"/>
      <c r="ADS11" s="550"/>
      <c r="ADT11" s="550"/>
      <c r="ADU11" s="550"/>
      <c r="ADV11" s="550"/>
      <c r="ADW11" s="550"/>
      <c r="ADX11" s="550"/>
      <c r="ADY11" s="550"/>
      <c r="ADZ11" s="550"/>
      <c r="AEA11" s="550"/>
      <c r="AEB11" s="550"/>
      <c r="AEC11" s="550"/>
      <c r="AED11" s="550"/>
      <c r="AEE11" s="550"/>
      <c r="AEF11" s="550"/>
      <c r="AEG11" s="550"/>
      <c r="AEH11" s="550"/>
      <c r="AEI11" s="550"/>
      <c r="AEJ11" s="550"/>
      <c r="AEK11" s="550"/>
      <c r="AEL11" s="550"/>
      <c r="AEM11" s="550"/>
      <c r="AEN11" s="550"/>
      <c r="AEO11" s="550"/>
      <c r="AEP11" s="550"/>
      <c r="AEQ11" s="550"/>
      <c r="AER11" s="550"/>
      <c r="AES11" s="550"/>
      <c r="AET11" s="550"/>
      <c r="AEU11" s="550"/>
      <c r="AEV11" s="550"/>
      <c r="AEW11" s="550"/>
      <c r="AEX11" s="550"/>
      <c r="AEY11" s="550"/>
      <c r="AEZ11" s="550"/>
      <c r="AFA11" s="550"/>
      <c r="AFB11" s="550"/>
      <c r="AFC11" s="550"/>
      <c r="AFD11" s="550"/>
      <c r="AFE11" s="550"/>
      <c r="AFF11" s="550"/>
      <c r="AFG11" s="550"/>
      <c r="AFH11" s="550"/>
      <c r="AFI11" s="550"/>
      <c r="AFJ11" s="550"/>
      <c r="AFK11" s="550"/>
      <c r="AFL11" s="550"/>
      <c r="AFM11" s="550"/>
      <c r="AFN11" s="550"/>
      <c r="AFO11" s="550"/>
      <c r="AFP11" s="550"/>
      <c r="AFQ11" s="550"/>
      <c r="AFR11" s="550"/>
      <c r="AFS11" s="550"/>
      <c r="AFT11" s="550"/>
      <c r="AFU11" s="550"/>
      <c r="AFV11" s="550"/>
      <c r="AFW11" s="550"/>
      <c r="AFX11" s="550"/>
      <c r="AFY11" s="550"/>
      <c r="AFZ11" s="550"/>
      <c r="AGA11" s="550"/>
      <c r="AGB11" s="550"/>
      <c r="AGC11" s="550"/>
      <c r="AGD11" s="550"/>
      <c r="AGE11" s="550"/>
      <c r="AGF11" s="550"/>
      <c r="AGG11" s="550"/>
      <c r="AGH11" s="550"/>
      <c r="AGI11" s="550"/>
      <c r="AGJ11" s="550"/>
      <c r="AGK11" s="550"/>
      <c r="AGL11" s="550"/>
      <c r="AGM11" s="550"/>
      <c r="AGN11" s="550"/>
      <c r="AGO11" s="550"/>
      <c r="AGP11" s="550"/>
      <c r="AGQ11" s="550"/>
      <c r="AGR11" s="550"/>
      <c r="AGS11" s="550"/>
      <c r="AGT11" s="550"/>
      <c r="AGU11" s="550"/>
      <c r="AGV11" s="550"/>
      <c r="AGW11" s="550"/>
      <c r="AGX11" s="550"/>
      <c r="AGY11" s="550"/>
      <c r="AGZ11" s="550"/>
      <c r="AHA11" s="550"/>
      <c r="AHB11" s="550"/>
      <c r="AHC11" s="550"/>
      <c r="AHD11" s="550"/>
      <c r="AHE11" s="550"/>
      <c r="AHF11" s="550"/>
      <c r="AHG11" s="550"/>
      <c r="AHH11" s="550"/>
      <c r="AHI11" s="550"/>
      <c r="AHJ11" s="550"/>
      <c r="AHK11" s="550"/>
      <c r="AHL11" s="550"/>
      <c r="AHM11" s="550"/>
      <c r="AHN11" s="550"/>
      <c r="AHO11" s="550"/>
      <c r="AHP11" s="550"/>
      <c r="AHQ11" s="550"/>
      <c r="AHR11" s="550"/>
      <c r="AHS11" s="550"/>
      <c r="AHT11" s="550"/>
      <c r="AHU11" s="550"/>
      <c r="AHV11" s="550"/>
      <c r="AHW11" s="550"/>
      <c r="AHX11" s="550"/>
      <c r="AHY11" s="550"/>
      <c r="AHZ11" s="550"/>
      <c r="AIA11" s="550"/>
      <c r="AIB11" s="550"/>
      <c r="AIC11" s="550"/>
      <c r="AID11" s="550"/>
      <c r="AIE11" s="550"/>
      <c r="AIF11" s="550"/>
      <c r="AIG11" s="550"/>
      <c r="AIH11" s="550"/>
      <c r="AII11" s="550"/>
      <c r="AIJ11" s="550"/>
      <c r="AIK11" s="550"/>
      <c r="AIL11" s="550"/>
      <c r="AIM11" s="550"/>
      <c r="AIN11" s="550"/>
      <c r="AIO11" s="550"/>
      <c r="AIP11" s="550"/>
      <c r="AIQ11" s="550"/>
      <c r="AIR11" s="550"/>
      <c r="AIS11" s="550"/>
      <c r="AIT11" s="550"/>
      <c r="AIU11" s="550"/>
      <c r="AIV11" s="550"/>
      <c r="AIW11" s="550"/>
      <c r="AIX11" s="550"/>
      <c r="AIY11" s="550"/>
      <c r="AIZ11" s="550"/>
      <c r="AJA11" s="550"/>
      <c r="AJB11" s="550"/>
      <c r="AJC11" s="550"/>
      <c r="AJD11" s="550"/>
      <c r="AJE11" s="550"/>
      <c r="AJF11" s="550"/>
      <c r="AJG11" s="550"/>
      <c r="AJH11" s="550"/>
      <c r="AJI11" s="550"/>
      <c r="AJJ11" s="550"/>
      <c r="AJK11" s="550"/>
      <c r="AJL11" s="550"/>
      <c r="AJM11" s="550"/>
      <c r="AJN11" s="550"/>
      <c r="AJO11" s="550"/>
      <c r="AJP11" s="550"/>
      <c r="AJQ11" s="550"/>
      <c r="AJR11" s="550"/>
      <c r="AJS11" s="550"/>
      <c r="AJT11" s="550"/>
      <c r="AJU11" s="550"/>
      <c r="AJV11" s="550"/>
      <c r="AJW11" s="550"/>
      <c r="AJX11" s="550"/>
      <c r="AJY11" s="550"/>
      <c r="AJZ11" s="550"/>
      <c r="AKA11" s="550"/>
      <c r="AKB11" s="550"/>
      <c r="AKC11" s="550"/>
      <c r="AKD11" s="550"/>
      <c r="AKE11" s="550"/>
      <c r="AKF11" s="550"/>
      <c r="AKG11" s="550"/>
      <c r="AKH11" s="550"/>
      <c r="AKI11" s="550"/>
      <c r="AKJ11" s="550"/>
      <c r="AKK11" s="550"/>
      <c r="AKL11" s="550"/>
      <c r="AKM11" s="550"/>
      <c r="AKN11" s="550"/>
      <c r="AKO11" s="550"/>
      <c r="AKP11" s="550"/>
      <c r="AKQ11" s="550"/>
      <c r="AKR11" s="550"/>
      <c r="AKS11" s="550"/>
      <c r="AKT11" s="550"/>
      <c r="AKU11" s="550"/>
      <c r="AKV11" s="550"/>
      <c r="AKW11" s="550"/>
      <c r="AKX11" s="550"/>
      <c r="AKY11" s="550"/>
      <c r="AKZ11" s="550"/>
      <c r="ALA11" s="550"/>
      <c r="ALB11" s="550"/>
      <c r="ALC11" s="550"/>
      <c r="ALD11" s="550"/>
      <c r="ALE11" s="550"/>
      <c r="ALF11" s="550"/>
      <c r="ALG11" s="550"/>
      <c r="ALH11" s="550"/>
      <c r="ALI11" s="550"/>
      <c r="ALJ11" s="550"/>
      <c r="ALK11" s="550"/>
      <c r="ALL11" s="550"/>
      <c r="ALM11" s="550"/>
      <c r="ALN11" s="550"/>
      <c r="ALO11" s="550"/>
      <c r="ALP11" s="550"/>
      <c r="ALQ11" s="550"/>
      <c r="ALR11" s="550"/>
      <c r="ALS11" s="550"/>
      <c r="ALT11" s="550"/>
      <c r="ALU11" s="550"/>
      <c r="ALV11" s="550"/>
      <c r="ALW11" s="550"/>
      <c r="ALX11" s="550"/>
      <c r="ALY11" s="550"/>
      <c r="ALZ11" s="550"/>
      <c r="AMA11" s="550"/>
      <c r="AMB11" s="550"/>
      <c r="AMC11" s="550"/>
      <c r="AMD11" s="550"/>
      <c r="AME11" s="550"/>
      <c r="AMF11" s="550"/>
      <c r="AMG11" s="550"/>
      <c r="AMH11" s="550"/>
      <c r="AMI11" s="550"/>
      <c r="AMJ11" s="550"/>
      <c r="AMK11" s="550"/>
      <c r="AML11" s="550"/>
      <c r="AMM11" s="550"/>
      <c r="AMN11" s="550"/>
      <c r="AMO11" s="550"/>
      <c r="AMP11" s="550"/>
      <c r="AMQ11" s="550"/>
      <c r="AMR11" s="550"/>
      <c r="AMS11" s="550"/>
      <c r="AMT11" s="550"/>
      <c r="AMU11" s="550"/>
      <c r="AMV11" s="550"/>
      <c r="AMW11" s="550"/>
      <c r="AMX11" s="550"/>
      <c r="AMY11" s="550"/>
      <c r="AMZ11" s="550"/>
      <c r="ANA11" s="550"/>
      <c r="ANB11" s="550"/>
      <c r="ANC11" s="550"/>
      <c r="AND11" s="550"/>
      <c r="ANE11" s="550"/>
      <c r="ANF11" s="550"/>
      <c r="ANG11" s="550"/>
      <c r="ANH11" s="550"/>
      <c r="ANI11" s="550"/>
      <c r="ANJ11" s="550"/>
      <c r="ANK11" s="550"/>
      <c r="ANL11" s="550"/>
      <c r="ANM11" s="550"/>
      <c r="ANN11" s="550"/>
      <c r="ANO11" s="550"/>
      <c r="ANP11" s="550"/>
      <c r="ANQ11" s="550"/>
      <c r="ANR11" s="550"/>
      <c r="ANS11" s="550"/>
      <c r="ANT11" s="550"/>
      <c r="ANU11" s="550"/>
      <c r="ANV11" s="550"/>
      <c r="ANW11" s="550"/>
      <c r="ANX11" s="550"/>
      <c r="ANY11" s="550"/>
      <c r="ANZ11" s="550"/>
      <c r="AOA11" s="550"/>
      <c r="AOB11" s="550"/>
      <c r="AOC11" s="550"/>
      <c r="AOD11" s="550"/>
      <c r="AOE11" s="550"/>
      <c r="AOF11" s="550"/>
      <c r="AOG11" s="550"/>
      <c r="AOH11" s="550"/>
      <c r="AOI11" s="550"/>
      <c r="AOJ11" s="550"/>
      <c r="AOK11" s="550"/>
      <c r="AOL11" s="550"/>
      <c r="AOM11" s="550"/>
      <c r="AON11" s="550"/>
      <c r="AOO11" s="550"/>
      <c r="AOP11" s="550"/>
      <c r="AOQ11" s="550"/>
      <c r="AOR11" s="550"/>
      <c r="AOS11" s="550"/>
      <c r="AOT11" s="550"/>
      <c r="AOU11" s="550"/>
      <c r="AOV11" s="550"/>
      <c r="AOW11" s="550"/>
      <c r="AOX11" s="550"/>
      <c r="AOY11" s="550"/>
      <c r="AOZ11" s="550"/>
      <c r="APA11" s="550"/>
      <c r="APB11" s="550"/>
      <c r="APC11" s="550"/>
      <c r="APD11" s="550"/>
      <c r="APE11" s="550"/>
      <c r="APF11" s="550"/>
      <c r="APG11" s="550"/>
      <c r="APH11" s="550"/>
      <c r="API11" s="550"/>
      <c r="APJ11" s="550"/>
      <c r="APK11" s="550"/>
      <c r="APL11" s="550"/>
      <c r="APM11" s="550"/>
      <c r="APN11" s="550"/>
      <c r="APO11" s="550"/>
      <c r="APP11" s="550"/>
      <c r="APQ11" s="550"/>
      <c r="APR11" s="550"/>
      <c r="APS11" s="550"/>
      <c r="APT11" s="550"/>
      <c r="APU11" s="550"/>
      <c r="APV11" s="550"/>
      <c r="APW11" s="550"/>
      <c r="APX11" s="550"/>
      <c r="APY11" s="550"/>
      <c r="APZ11" s="550"/>
      <c r="AQA11" s="550"/>
      <c r="AQB11" s="550"/>
      <c r="AQC11" s="550"/>
      <c r="AQD11" s="550"/>
      <c r="AQE11" s="550"/>
      <c r="AQF11" s="550"/>
      <c r="AQG11" s="550"/>
      <c r="AQH11" s="550"/>
      <c r="AQI11" s="550"/>
      <c r="AQJ11" s="550"/>
      <c r="AQK11" s="550"/>
      <c r="AQL11" s="550"/>
      <c r="AQM11" s="550"/>
      <c r="AQN11" s="550"/>
      <c r="AQO11" s="550"/>
      <c r="AQP11" s="550"/>
      <c r="AQQ11" s="550"/>
      <c r="AQR11" s="550"/>
      <c r="AQS11" s="550"/>
      <c r="AQT11" s="550"/>
      <c r="AQU11" s="550"/>
      <c r="AQV11" s="550"/>
      <c r="AQW11" s="550"/>
      <c r="AQX11" s="550"/>
      <c r="AQY11" s="550"/>
      <c r="AQZ11" s="550"/>
      <c r="ARA11" s="550"/>
      <c r="ARB11" s="550"/>
      <c r="ARC11" s="550"/>
      <c r="ARD11" s="550"/>
      <c r="ARE11" s="550"/>
    </row>
    <row r="12" spans="1:1149" ht="21.75" customHeight="1">
      <c r="A12" s="424">
        <v>1</v>
      </c>
      <c r="B12" s="425" t="s">
        <v>133</v>
      </c>
      <c r="C12" s="425" t="s">
        <v>120</v>
      </c>
      <c r="D12" s="425" t="str">
        <f>E4</f>
        <v/>
      </c>
      <c r="E12" s="132"/>
      <c r="F12" s="133"/>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550"/>
      <c r="AI12" s="550"/>
      <c r="AJ12" s="550"/>
      <c r="AK12" s="550"/>
      <c r="AL12" s="550"/>
      <c r="AM12" s="550"/>
      <c r="AN12" s="550"/>
      <c r="AO12" s="550"/>
      <c r="AP12" s="550"/>
      <c r="AQ12" s="550"/>
      <c r="AR12" s="550"/>
      <c r="AS12" s="550"/>
      <c r="AT12" s="550"/>
      <c r="AU12" s="550"/>
      <c r="AV12" s="550"/>
      <c r="AW12" s="550"/>
      <c r="AX12" s="550"/>
      <c r="AY12" s="550"/>
      <c r="AZ12" s="550"/>
      <c r="BA12" s="550"/>
      <c r="BB12" s="550"/>
      <c r="BC12" s="550"/>
      <c r="BD12" s="550"/>
      <c r="BE12" s="550"/>
      <c r="BF12" s="550"/>
      <c r="BG12" s="550"/>
      <c r="BH12" s="550"/>
      <c r="BI12" s="550"/>
      <c r="BJ12" s="550"/>
      <c r="BK12" s="550"/>
      <c r="BL12" s="550"/>
      <c r="BM12" s="550"/>
      <c r="BN12" s="550"/>
      <c r="BO12" s="550"/>
      <c r="BP12" s="550"/>
      <c r="BQ12" s="550"/>
      <c r="BR12" s="550"/>
      <c r="BS12" s="550"/>
      <c r="BT12" s="550"/>
      <c r="BU12" s="550"/>
      <c r="BV12" s="550"/>
      <c r="BW12" s="550"/>
      <c r="BX12" s="550"/>
      <c r="BY12" s="550"/>
      <c r="BZ12" s="550"/>
      <c r="CA12" s="550"/>
      <c r="CB12" s="550"/>
      <c r="CC12" s="550"/>
      <c r="CD12" s="550"/>
      <c r="CE12" s="550"/>
      <c r="CF12" s="550"/>
      <c r="CG12" s="550"/>
      <c r="CH12" s="550"/>
      <c r="CI12" s="550"/>
      <c r="CJ12" s="550"/>
      <c r="CK12" s="550"/>
      <c r="CL12" s="550"/>
      <c r="CM12" s="550"/>
      <c r="CN12" s="550"/>
      <c r="CO12" s="550"/>
      <c r="CP12" s="550"/>
      <c r="CQ12" s="550"/>
      <c r="CR12" s="550"/>
      <c r="CS12" s="550"/>
      <c r="CT12" s="550"/>
      <c r="CU12" s="550"/>
      <c r="CV12" s="550"/>
      <c r="CW12" s="550"/>
      <c r="CX12" s="550"/>
      <c r="CY12" s="550"/>
      <c r="CZ12" s="550"/>
      <c r="DA12" s="550"/>
      <c r="DB12" s="550"/>
      <c r="DC12" s="550"/>
      <c r="DD12" s="550"/>
      <c r="DE12" s="550"/>
      <c r="DF12" s="550"/>
      <c r="DG12" s="550"/>
      <c r="DH12" s="550"/>
      <c r="DI12" s="550"/>
      <c r="DJ12" s="550"/>
      <c r="DK12" s="550"/>
      <c r="DL12" s="550"/>
      <c r="DM12" s="550"/>
      <c r="DN12" s="550"/>
      <c r="DO12" s="550"/>
      <c r="DP12" s="550"/>
      <c r="DQ12" s="550"/>
      <c r="DR12" s="550"/>
      <c r="DS12" s="550"/>
      <c r="DT12" s="550"/>
      <c r="DU12" s="550"/>
      <c r="DV12" s="550"/>
      <c r="DW12" s="550"/>
      <c r="DX12" s="550"/>
      <c r="DY12" s="550"/>
      <c r="DZ12" s="550"/>
      <c r="EA12" s="550"/>
      <c r="EB12" s="550"/>
      <c r="EC12" s="550"/>
      <c r="ED12" s="550"/>
      <c r="EE12" s="550"/>
      <c r="EF12" s="550"/>
      <c r="EG12" s="550"/>
      <c r="EH12" s="550"/>
      <c r="EI12" s="550"/>
      <c r="EJ12" s="550"/>
      <c r="EK12" s="550"/>
      <c r="EL12" s="550"/>
      <c r="EM12" s="550"/>
      <c r="EN12" s="550"/>
      <c r="EO12" s="550"/>
      <c r="EP12" s="550"/>
      <c r="EQ12" s="550"/>
      <c r="ER12" s="550"/>
      <c r="ES12" s="550"/>
      <c r="ET12" s="550"/>
      <c r="EU12" s="550"/>
      <c r="EV12" s="550"/>
      <c r="EW12" s="550"/>
      <c r="EX12" s="550"/>
      <c r="EY12" s="550"/>
      <c r="EZ12" s="550"/>
      <c r="FA12" s="550"/>
      <c r="FB12" s="550"/>
      <c r="FC12" s="550"/>
      <c r="FD12" s="550"/>
      <c r="FE12" s="550"/>
      <c r="FF12" s="550"/>
      <c r="FG12" s="550"/>
      <c r="FH12" s="550"/>
      <c r="FI12" s="550"/>
      <c r="FJ12" s="550"/>
      <c r="FK12" s="550"/>
      <c r="FL12" s="550"/>
      <c r="FM12" s="550"/>
      <c r="FN12" s="550"/>
      <c r="FO12" s="550"/>
      <c r="FP12" s="550"/>
      <c r="FQ12" s="550"/>
      <c r="FR12" s="550"/>
      <c r="FS12" s="550"/>
      <c r="FT12" s="550"/>
      <c r="FU12" s="550"/>
      <c r="FV12" s="550"/>
      <c r="FW12" s="550"/>
      <c r="FX12" s="550"/>
      <c r="FY12" s="550"/>
      <c r="FZ12" s="550"/>
      <c r="GA12" s="550"/>
      <c r="GB12" s="550"/>
      <c r="GC12" s="550"/>
      <c r="GD12" s="550"/>
      <c r="GE12" s="550"/>
      <c r="GF12" s="550"/>
      <c r="GG12" s="550"/>
      <c r="GH12" s="550"/>
      <c r="GI12" s="550"/>
      <c r="GJ12" s="550"/>
      <c r="GK12" s="550"/>
      <c r="GL12" s="550"/>
      <c r="GM12" s="550"/>
      <c r="GN12" s="550"/>
      <c r="GO12" s="550"/>
      <c r="GP12" s="550"/>
      <c r="GQ12" s="550"/>
      <c r="GR12" s="550"/>
      <c r="GS12" s="550"/>
      <c r="GT12" s="550"/>
      <c r="GU12" s="550"/>
      <c r="GV12" s="550"/>
      <c r="GW12" s="550"/>
      <c r="GX12" s="550"/>
      <c r="GY12" s="550"/>
      <c r="GZ12" s="550"/>
      <c r="HA12" s="550"/>
      <c r="HB12" s="550"/>
      <c r="HC12" s="550"/>
      <c r="HD12" s="550"/>
      <c r="HE12" s="550"/>
      <c r="HF12" s="550"/>
      <c r="HG12" s="550"/>
      <c r="HH12" s="550"/>
      <c r="HI12" s="550"/>
      <c r="HJ12" s="550"/>
      <c r="HK12" s="550"/>
      <c r="HL12" s="550"/>
      <c r="HM12" s="550"/>
      <c r="HN12" s="550"/>
      <c r="HO12" s="550"/>
      <c r="HP12" s="550"/>
      <c r="HQ12" s="550"/>
      <c r="HR12" s="550"/>
      <c r="HS12" s="550"/>
      <c r="HT12" s="550"/>
      <c r="HU12" s="550"/>
      <c r="HV12" s="550"/>
      <c r="HW12" s="550"/>
      <c r="HX12" s="550"/>
      <c r="HY12" s="550"/>
      <c r="HZ12" s="550"/>
      <c r="IA12" s="550"/>
      <c r="IB12" s="550"/>
      <c r="IC12" s="550"/>
      <c r="ID12" s="550"/>
      <c r="IE12" s="550"/>
      <c r="IF12" s="550"/>
      <c r="IG12" s="550"/>
      <c r="IH12" s="550"/>
      <c r="II12" s="550"/>
      <c r="IJ12" s="550"/>
      <c r="IK12" s="550"/>
      <c r="IL12" s="550"/>
      <c r="IM12" s="550"/>
      <c r="IN12" s="550"/>
      <c r="IO12" s="550"/>
      <c r="IP12" s="550"/>
      <c r="IQ12" s="550"/>
      <c r="IR12" s="550"/>
      <c r="IS12" s="550"/>
      <c r="IT12" s="550"/>
      <c r="IU12" s="550"/>
      <c r="IV12" s="550"/>
      <c r="IW12" s="550"/>
      <c r="IX12" s="550"/>
      <c r="IY12" s="550"/>
      <c r="IZ12" s="550"/>
      <c r="JA12" s="550"/>
      <c r="JB12" s="550"/>
      <c r="JC12" s="550"/>
      <c r="JD12" s="550"/>
      <c r="JE12" s="550"/>
      <c r="JF12" s="550"/>
      <c r="JG12" s="550"/>
      <c r="JH12" s="550"/>
      <c r="JI12" s="550"/>
      <c r="JJ12" s="550"/>
      <c r="JK12" s="550"/>
      <c r="JL12" s="550"/>
      <c r="JM12" s="550"/>
      <c r="JN12" s="550"/>
      <c r="JO12" s="550"/>
      <c r="JP12" s="550"/>
      <c r="JQ12" s="550"/>
      <c r="JR12" s="550"/>
      <c r="JS12" s="550"/>
      <c r="JT12" s="550"/>
      <c r="JU12" s="550"/>
      <c r="JV12" s="550"/>
      <c r="JW12" s="550"/>
      <c r="JX12" s="550"/>
      <c r="JY12" s="550"/>
      <c r="JZ12" s="550"/>
      <c r="KA12" s="550"/>
      <c r="KB12" s="550"/>
      <c r="KC12" s="550"/>
      <c r="KD12" s="550"/>
      <c r="KE12" s="550"/>
      <c r="KF12" s="550"/>
      <c r="KG12" s="550"/>
      <c r="KH12" s="550"/>
      <c r="KI12" s="550"/>
      <c r="KJ12" s="550"/>
      <c r="KK12" s="550"/>
      <c r="KL12" s="550"/>
      <c r="KM12" s="550"/>
      <c r="KN12" s="550"/>
      <c r="KO12" s="550"/>
      <c r="KP12" s="550"/>
      <c r="KQ12" s="550"/>
      <c r="KR12" s="550"/>
      <c r="KS12" s="550"/>
      <c r="KT12" s="550"/>
      <c r="KU12" s="550"/>
      <c r="KV12" s="550"/>
      <c r="KW12" s="550"/>
      <c r="KX12" s="550"/>
      <c r="KY12" s="550"/>
      <c r="KZ12" s="550"/>
      <c r="LA12" s="550"/>
      <c r="LB12" s="550"/>
      <c r="LC12" s="550"/>
      <c r="LD12" s="550"/>
      <c r="LE12" s="550"/>
      <c r="LF12" s="550"/>
      <c r="LG12" s="550"/>
      <c r="LH12" s="550"/>
      <c r="LI12" s="550"/>
      <c r="LJ12" s="550"/>
      <c r="LK12" s="550"/>
      <c r="LL12" s="550"/>
      <c r="LM12" s="550"/>
      <c r="LN12" s="550"/>
      <c r="LO12" s="550"/>
      <c r="LP12" s="550"/>
      <c r="LQ12" s="550"/>
      <c r="LR12" s="550"/>
      <c r="LS12" s="550"/>
      <c r="LT12" s="550"/>
      <c r="LU12" s="550"/>
      <c r="LV12" s="550"/>
      <c r="LW12" s="550"/>
      <c r="LX12" s="550"/>
      <c r="LY12" s="550"/>
      <c r="LZ12" s="550"/>
      <c r="MA12" s="550"/>
      <c r="MB12" s="550"/>
      <c r="MC12" s="550"/>
      <c r="MD12" s="550"/>
      <c r="ME12" s="550"/>
      <c r="MF12" s="550"/>
      <c r="MG12" s="550"/>
      <c r="MH12" s="550"/>
      <c r="MI12" s="550"/>
      <c r="MJ12" s="550"/>
      <c r="MK12" s="550"/>
      <c r="ML12" s="550"/>
      <c r="MM12" s="550"/>
      <c r="MN12" s="550"/>
      <c r="MO12" s="550"/>
      <c r="MP12" s="550"/>
      <c r="MQ12" s="550"/>
      <c r="MR12" s="550"/>
      <c r="MS12" s="550"/>
      <c r="MT12" s="550"/>
      <c r="MU12" s="550"/>
      <c r="MV12" s="550"/>
      <c r="MW12" s="550"/>
      <c r="MX12" s="550"/>
      <c r="MY12" s="550"/>
      <c r="MZ12" s="550"/>
      <c r="NA12" s="550"/>
      <c r="NB12" s="550"/>
      <c r="NC12" s="550"/>
      <c r="ND12" s="550"/>
      <c r="NE12" s="550"/>
      <c r="NF12" s="550"/>
      <c r="NG12" s="550"/>
      <c r="NH12" s="550"/>
      <c r="NI12" s="550"/>
      <c r="NJ12" s="550"/>
      <c r="NK12" s="550"/>
      <c r="NL12" s="550"/>
      <c r="NM12" s="550"/>
      <c r="NN12" s="550"/>
      <c r="NO12" s="550"/>
      <c r="NP12" s="550"/>
      <c r="NQ12" s="550"/>
      <c r="NR12" s="550"/>
      <c r="NS12" s="550"/>
      <c r="NT12" s="550"/>
      <c r="NU12" s="550"/>
      <c r="NV12" s="550"/>
      <c r="NW12" s="550"/>
      <c r="NX12" s="550"/>
      <c r="NY12" s="550"/>
      <c r="NZ12" s="550"/>
      <c r="OA12" s="550"/>
      <c r="OB12" s="550"/>
      <c r="OC12" s="550"/>
      <c r="OD12" s="550"/>
      <c r="OE12" s="550"/>
      <c r="OF12" s="550"/>
      <c r="OG12" s="550"/>
      <c r="OH12" s="550"/>
      <c r="OI12" s="550"/>
      <c r="OJ12" s="550"/>
      <c r="OK12" s="550"/>
      <c r="OL12" s="550"/>
      <c r="OM12" s="550"/>
      <c r="ON12" s="550"/>
      <c r="OO12" s="550"/>
      <c r="OP12" s="550"/>
      <c r="OQ12" s="550"/>
      <c r="OR12" s="550"/>
      <c r="OS12" s="550"/>
      <c r="OT12" s="550"/>
      <c r="OU12" s="550"/>
      <c r="OV12" s="550"/>
      <c r="OW12" s="550"/>
      <c r="OX12" s="550"/>
      <c r="OY12" s="550"/>
      <c r="OZ12" s="550"/>
      <c r="PA12" s="550"/>
      <c r="PB12" s="550"/>
      <c r="PC12" s="550"/>
      <c r="PD12" s="550"/>
      <c r="PE12" s="550"/>
      <c r="PF12" s="550"/>
      <c r="PG12" s="550"/>
      <c r="PH12" s="550"/>
      <c r="PI12" s="550"/>
      <c r="PJ12" s="550"/>
      <c r="PK12" s="550"/>
      <c r="PL12" s="550"/>
      <c r="PM12" s="550"/>
      <c r="PN12" s="550"/>
      <c r="PO12" s="550"/>
      <c r="PP12" s="550"/>
      <c r="PQ12" s="550"/>
      <c r="PR12" s="550"/>
      <c r="PS12" s="550"/>
      <c r="PT12" s="550"/>
      <c r="PU12" s="550"/>
      <c r="PV12" s="550"/>
      <c r="PW12" s="550"/>
      <c r="PX12" s="550"/>
      <c r="PY12" s="550"/>
      <c r="PZ12" s="550"/>
      <c r="QA12" s="550"/>
      <c r="QB12" s="550"/>
      <c r="QC12" s="550"/>
      <c r="QD12" s="550"/>
      <c r="QE12" s="550"/>
      <c r="QF12" s="550"/>
      <c r="QG12" s="550"/>
      <c r="QH12" s="550"/>
      <c r="QI12" s="550"/>
      <c r="QJ12" s="550"/>
      <c r="QK12" s="550"/>
      <c r="QL12" s="550"/>
      <c r="QM12" s="550"/>
      <c r="QN12" s="550"/>
      <c r="QO12" s="550"/>
      <c r="QP12" s="550"/>
      <c r="QQ12" s="550"/>
      <c r="QR12" s="550"/>
      <c r="QS12" s="550"/>
      <c r="QT12" s="550"/>
      <c r="QU12" s="550"/>
      <c r="QV12" s="550"/>
      <c r="QW12" s="550"/>
      <c r="QX12" s="550"/>
      <c r="QY12" s="550"/>
      <c r="QZ12" s="550"/>
      <c r="RA12" s="550"/>
      <c r="RB12" s="550"/>
      <c r="RC12" s="550"/>
      <c r="RD12" s="550"/>
      <c r="RE12" s="550"/>
      <c r="RF12" s="550"/>
      <c r="RG12" s="550"/>
      <c r="RH12" s="550"/>
      <c r="RI12" s="550"/>
      <c r="RJ12" s="550"/>
      <c r="RK12" s="550"/>
      <c r="RL12" s="550"/>
      <c r="RM12" s="550"/>
      <c r="RN12" s="550"/>
      <c r="RO12" s="550"/>
      <c r="RP12" s="550"/>
      <c r="RQ12" s="550"/>
      <c r="RR12" s="550"/>
      <c r="RS12" s="550"/>
      <c r="RT12" s="550"/>
      <c r="RU12" s="550"/>
      <c r="RV12" s="550"/>
      <c r="RW12" s="550"/>
      <c r="RX12" s="550"/>
      <c r="RY12" s="550"/>
      <c r="RZ12" s="550"/>
      <c r="SA12" s="550"/>
      <c r="SB12" s="550"/>
      <c r="SC12" s="550"/>
      <c r="SD12" s="550"/>
      <c r="SE12" s="550"/>
      <c r="SF12" s="550"/>
      <c r="SG12" s="550"/>
      <c r="SH12" s="550"/>
      <c r="SI12" s="550"/>
      <c r="SJ12" s="550"/>
      <c r="SK12" s="550"/>
      <c r="SL12" s="550"/>
      <c r="SM12" s="550"/>
      <c r="SN12" s="550"/>
      <c r="SO12" s="550"/>
      <c r="SP12" s="550"/>
      <c r="SQ12" s="550"/>
      <c r="SR12" s="550"/>
      <c r="SS12" s="550"/>
      <c r="ST12" s="550"/>
      <c r="SU12" s="550"/>
      <c r="SV12" s="550"/>
      <c r="SW12" s="550"/>
      <c r="SX12" s="550"/>
      <c r="SY12" s="550"/>
      <c r="SZ12" s="550"/>
      <c r="TA12" s="550"/>
      <c r="TB12" s="550"/>
      <c r="TC12" s="550"/>
      <c r="TD12" s="550"/>
      <c r="TE12" s="550"/>
      <c r="TF12" s="550"/>
      <c r="TG12" s="550"/>
      <c r="TH12" s="550"/>
      <c r="TI12" s="550"/>
      <c r="TJ12" s="550"/>
      <c r="TK12" s="550"/>
      <c r="TL12" s="550"/>
      <c r="TM12" s="550"/>
      <c r="TN12" s="550"/>
      <c r="TO12" s="550"/>
      <c r="TP12" s="550"/>
      <c r="TQ12" s="550"/>
      <c r="TR12" s="550"/>
      <c r="TS12" s="550"/>
      <c r="TT12" s="550"/>
      <c r="TU12" s="550"/>
      <c r="TV12" s="550"/>
      <c r="TW12" s="550"/>
      <c r="TX12" s="550"/>
      <c r="TY12" s="550"/>
      <c r="TZ12" s="550"/>
      <c r="UA12" s="550"/>
      <c r="UB12" s="550"/>
      <c r="UC12" s="550"/>
      <c r="UD12" s="550"/>
      <c r="UE12" s="550"/>
      <c r="UF12" s="550"/>
      <c r="UG12" s="550"/>
      <c r="UH12" s="550"/>
      <c r="UI12" s="550"/>
      <c r="UJ12" s="550"/>
      <c r="UK12" s="550"/>
      <c r="UL12" s="550"/>
      <c r="UM12" s="550"/>
      <c r="UN12" s="550"/>
      <c r="UO12" s="550"/>
      <c r="UP12" s="550"/>
      <c r="UQ12" s="550"/>
      <c r="UR12" s="550"/>
      <c r="US12" s="550"/>
      <c r="UT12" s="550"/>
      <c r="UU12" s="550"/>
      <c r="UV12" s="550"/>
      <c r="UW12" s="550"/>
      <c r="UX12" s="550"/>
      <c r="UY12" s="550"/>
      <c r="UZ12" s="550"/>
      <c r="VA12" s="550"/>
      <c r="VB12" s="550"/>
      <c r="VC12" s="550"/>
      <c r="VD12" s="550"/>
      <c r="VE12" s="550"/>
      <c r="VF12" s="550"/>
      <c r="VG12" s="550"/>
      <c r="VH12" s="550"/>
      <c r="VI12" s="550"/>
      <c r="VJ12" s="550"/>
      <c r="VK12" s="550"/>
      <c r="VL12" s="550"/>
      <c r="VM12" s="550"/>
      <c r="VN12" s="550"/>
      <c r="VO12" s="550"/>
      <c r="VP12" s="550"/>
      <c r="VQ12" s="550"/>
      <c r="VR12" s="550"/>
      <c r="VS12" s="550"/>
      <c r="VT12" s="550"/>
      <c r="VU12" s="550"/>
      <c r="VV12" s="550"/>
      <c r="VW12" s="550"/>
      <c r="VX12" s="550"/>
      <c r="VY12" s="550"/>
      <c r="VZ12" s="550"/>
      <c r="WA12" s="550"/>
      <c r="WB12" s="550"/>
      <c r="WC12" s="550"/>
      <c r="WD12" s="550"/>
      <c r="WE12" s="550"/>
      <c r="WF12" s="550"/>
      <c r="WG12" s="550"/>
      <c r="WH12" s="550"/>
      <c r="WI12" s="550"/>
      <c r="WJ12" s="550"/>
      <c r="WK12" s="550"/>
      <c r="WL12" s="550"/>
      <c r="WM12" s="550"/>
      <c r="WN12" s="550"/>
      <c r="WO12" s="550"/>
      <c r="WP12" s="550"/>
      <c r="WQ12" s="550"/>
      <c r="WR12" s="550"/>
      <c r="WS12" s="550"/>
      <c r="WT12" s="550"/>
      <c r="WU12" s="550"/>
      <c r="WV12" s="550"/>
      <c r="WW12" s="550"/>
      <c r="WX12" s="550"/>
      <c r="WY12" s="550"/>
      <c r="WZ12" s="550"/>
      <c r="XA12" s="550"/>
      <c r="XB12" s="550"/>
      <c r="XC12" s="550"/>
      <c r="XD12" s="550"/>
      <c r="XE12" s="550"/>
      <c r="XF12" s="550"/>
      <c r="XG12" s="550"/>
      <c r="XH12" s="550"/>
      <c r="XI12" s="550"/>
      <c r="XJ12" s="550"/>
      <c r="XK12" s="550"/>
      <c r="XL12" s="550"/>
      <c r="XM12" s="550"/>
      <c r="XN12" s="550"/>
      <c r="XO12" s="550"/>
      <c r="XP12" s="550"/>
      <c r="XQ12" s="550"/>
      <c r="XR12" s="550"/>
      <c r="XS12" s="550"/>
      <c r="XT12" s="550"/>
      <c r="XU12" s="550"/>
      <c r="XV12" s="550"/>
      <c r="XW12" s="550"/>
      <c r="XX12" s="550"/>
      <c r="XY12" s="550"/>
      <c r="XZ12" s="550"/>
      <c r="YA12" s="550"/>
      <c r="YB12" s="550"/>
      <c r="YC12" s="550"/>
      <c r="YD12" s="550"/>
      <c r="YE12" s="550"/>
      <c r="YF12" s="550"/>
      <c r="YG12" s="550"/>
      <c r="YH12" s="550"/>
      <c r="YI12" s="550"/>
      <c r="YJ12" s="550"/>
      <c r="YK12" s="550"/>
      <c r="YL12" s="550"/>
      <c r="YM12" s="550"/>
      <c r="YN12" s="550"/>
      <c r="YO12" s="550"/>
      <c r="YP12" s="550"/>
      <c r="YQ12" s="550"/>
      <c r="YR12" s="550"/>
      <c r="YS12" s="550"/>
      <c r="YT12" s="550"/>
      <c r="YU12" s="550"/>
      <c r="YV12" s="550"/>
      <c r="YW12" s="550"/>
      <c r="YX12" s="550"/>
      <c r="YY12" s="550"/>
      <c r="YZ12" s="550"/>
      <c r="ZA12" s="550"/>
      <c r="ZB12" s="550"/>
      <c r="ZC12" s="550"/>
      <c r="ZD12" s="550"/>
      <c r="ZE12" s="550"/>
      <c r="ZF12" s="550"/>
      <c r="ZG12" s="550"/>
      <c r="ZH12" s="550"/>
      <c r="ZI12" s="550"/>
      <c r="ZJ12" s="550"/>
      <c r="ZK12" s="550"/>
      <c r="ZL12" s="550"/>
      <c r="ZM12" s="550"/>
      <c r="ZN12" s="550"/>
      <c r="ZO12" s="550"/>
      <c r="ZP12" s="550"/>
      <c r="ZQ12" s="550"/>
      <c r="ZR12" s="550"/>
      <c r="ZS12" s="550"/>
      <c r="ZT12" s="550"/>
      <c r="ZU12" s="550"/>
      <c r="ZV12" s="550"/>
      <c r="ZW12" s="550"/>
      <c r="ZX12" s="550"/>
      <c r="ZY12" s="550"/>
      <c r="ZZ12" s="550"/>
      <c r="AAA12" s="550"/>
      <c r="AAB12" s="550"/>
      <c r="AAC12" s="550"/>
      <c r="AAD12" s="550"/>
      <c r="AAE12" s="550"/>
      <c r="AAF12" s="550"/>
      <c r="AAG12" s="550"/>
      <c r="AAH12" s="550"/>
      <c r="AAI12" s="550"/>
      <c r="AAJ12" s="550"/>
      <c r="AAK12" s="550"/>
      <c r="AAL12" s="550"/>
      <c r="AAM12" s="550"/>
      <c r="AAN12" s="550"/>
      <c r="AAO12" s="550"/>
      <c r="AAP12" s="550"/>
      <c r="AAQ12" s="550"/>
      <c r="AAR12" s="550"/>
      <c r="AAS12" s="550"/>
      <c r="AAT12" s="550"/>
      <c r="AAU12" s="550"/>
      <c r="AAV12" s="550"/>
      <c r="AAW12" s="550"/>
      <c r="AAX12" s="550"/>
      <c r="AAY12" s="550"/>
      <c r="AAZ12" s="550"/>
      <c r="ABA12" s="550"/>
      <c r="ABB12" s="550"/>
      <c r="ABC12" s="550"/>
      <c r="ABD12" s="550"/>
      <c r="ABE12" s="550"/>
      <c r="ABF12" s="550"/>
      <c r="ABG12" s="550"/>
      <c r="ABH12" s="550"/>
      <c r="ABI12" s="550"/>
      <c r="ABJ12" s="550"/>
      <c r="ABK12" s="550"/>
      <c r="ABL12" s="550"/>
      <c r="ABM12" s="550"/>
      <c r="ABN12" s="550"/>
      <c r="ABO12" s="550"/>
      <c r="ABP12" s="550"/>
      <c r="ABQ12" s="550"/>
      <c r="ABR12" s="550"/>
      <c r="ABS12" s="550"/>
      <c r="ABT12" s="550"/>
      <c r="ABU12" s="550"/>
      <c r="ABV12" s="550"/>
      <c r="ABW12" s="550"/>
      <c r="ABX12" s="550"/>
      <c r="ABY12" s="550"/>
      <c r="ABZ12" s="550"/>
      <c r="ACA12" s="550"/>
      <c r="ACB12" s="550"/>
      <c r="ACC12" s="550"/>
      <c r="ACD12" s="550"/>
      <c r="ACE12" s="550"/>
      <c r="ACF12" s="550"/>
      <c r="ACG12" s="550"/>
      <c r="ACH12" s="550"/>
      <c r="ACI12" s="550"/>
      <c r="ACJ12" s="550"/>
      <c r="ACK12" s="550"/>
      <c r="ACL12" s="550"/>
      <c r="ACM12" s="550"/>
      <c r="ACN12" s="550"/>
      <c r="ACO12" s="550"/>
      <c r="ACP12" s="550"/>
      <c r="ACQ12" s="550"/>
      <c r="ACR12" s="550"/>
      <c r="ACS12" s="550"/>
      <c r="ACT12" s="550"/>
      <c r="ACU12" s="550"/>
      <c r="ACV12" s="550"/>
      <c r="ACW12" s="550"/>
      <c r="ACX12" s="550"/>
      <c r="ACY12" s="550"/>
      <c r="ACZ12" s="550"/>
      <c r="ADA12" s="550"/>
      <c r="ADB12" s="550"/>
      <c r="ADC12" s="550"/>
      <c r="ADD12" s="550"/>
      <c r="ADE12" s="550"/>
      <c r="ADF12" s="550"/>
      <c r="ADG12" s="550"/>
      <c r="ADH12" s="550"/>
      <c r="ADI12" s="550"/>
      <c r="ADJ12" s="550"/>
      <c r="ADK12" s="550"/>
      <c r="ADL12" s="550"/>
      <c r="ADM12" s="550"/>
      <c r="ADN12" s="550"/>
      <c r="ADO12" s="550"/>
      <c r="ADP12" s="550"/>
      <c r="ADQ12" s="550"/>
      <c r="ADR12" s="550"/>
      <c r="ADS12" s="550"/>
      <c r="ADT12" s="550"/>
      <c r="ADU12" s="550"/>
      <c r="ADV12" s="550"/>
      <c r="ADW12" s="550"/>
      <c r="ADX12" s="550"/>
      <c r="ADY12" s="550"/>
      <c r="ADZ12" s="550"/>
      <c r="AEA12" s="550"/>
      <c r="AEB12" s="550"/>
      <c r="AEC12" s="550"/>
      <c r="AED12" s="550"/>
      <c r="AEE12" s="550"/>
      <c r="AEF12" s="550"/>
      <c r="AEG12" s="550"/>
      <c r="AEH12" s="550"/>
      <c r="AEI12" s="550"/>
      <c r="AEJ12" s="550"/>
      <c r="AEK12" s="550"/>
      <c r="AEL12" s="550"/>
      <c r="AEM12" s="550"/>
      <c r="AEN12" s="550"/>
      <c r="AEO12" s="550"/>
      <c r="AEP12" s="550"/>
      <c r="AEQ12" s="550"/>
      <c r="AER12" s="550"/>
      <c r="AES12" s="550"/>
      <c r="AET12" s="550"/>
      <c r="AEU12" s="550"/>
      <c r="AEV12" s="550"/>
      <c r="AEW12" s="550"/>
      <c r="AEX12" s="550"/>
      <c r="AEY12" s="550"/>
      <c r="AEZ12" s="550"/>
      <c r="AFA12" s="550"/>
      <c r="AFB12" s="550"/>
      <c r="AFC12" s="550"/>
      <c r="AFD12" s="550"/>
      <c r="AFE12" s="550"/>
      <c r="AFF12" s="550"/>
      <c r="AFG12" s="550"/>
      <c r="AFH12" s="550"/>
      <c r="AFI12" s="550"/>
      <c r="AFJ12" s="550"/>
      <c r="AFK12" s="550"/>
      <c r="AFL12" s="550"/>
      <c r="AFM12" s="550"/>
      <c r="AFN12" s="550"/>
      <c r="AFO12" s="550"/>
      <c r="AFP12" s="550"/>
      <c r="AFQ12" s="550"/>
      <c r="AFR12" s="550"/>
      <c r="AFS12" s="550"/>
      <c r="AFT12" s="550"/>
      <c r="AFU12" s="550"/>
      <c r="AFV12" s="550"/>
      <c r="AFW12" s="550"/>
      <c r="AFX12" s="550"/>
      <c r="AFY12" s="550"/>
      <c r="AFZ12" s="550"/>
      <c r="AGA12" s="550"/>
      <c r="AGB12" s="550"/>
      <c r="AGC12" s="550"/>
      <c r="AGD12" s="550"/>
      <c r="AGE12" s="550"/>
      <c r="AGF12" s="550"/>
      <c r="AGG12" s="550"/>
      <c r="AGH12" s="550"/>
      <c r="AGI12" s="550"/>
      <c r="AGJ12" s="550"/>
      <c r="AGK12" s="550"/>
      <c r="AGL12" s="550"/>
      <c r="AGM12" s="550"/>
      <c r="AGN12" s="550"/>
      <c r="AGO12" s="550"/>
      <c r="AGP12" s="550"/>
      <c r="AGQ12" s="550"/>
      <c r="AGR12" s="550"/>
      <c r="AGS12" s="550"/>
      <c r="AGT12" s="550"/>
      <c r="AGU12" s="550"/>
      <c r="AGV12" s="550"/>
      <c r="AGW12" s="550"/>
      <c r="AGX12" s="550"/>
      <c r="AGY12" s="550"/>
      <c r="AGZ12" s="550"/>
      <c r="AHA12" s="550"/>
      <c r="AHB12" s="550"/>
      <c r="AHC12" s="550"/>
      <c r="AHD12" s="550"/>
      <c r="AHE12" s="550"/>
      <c r="AHF12" s="550"/>
      <c r="AHG12" s="550"/>
      <c r="AHH12" s="550"/>
      <c r="AHI12" s="550"/>
      <c r="AHJ12" s="550"/>
      <c r="AHK12" s="550"/>
      <c r="AHL12" s="550"/>
      <c r="AHM12" s="550"/>
      <c r="AHN12" s="550"/>
      <c r="AHO12" s="550"/>
      <c r="AHP12" s="550"/>
      <c r="AHQ12" s="550"/>
      <c r="AHR12" s="550"/>
      <c r="AHS12" s="550"/>
      <c r="AHT12" s="550"/>
      <c r="AHU12" s="550"/>
      <c r="AHV12" s="550"/>
      <c r="AHW12" s="550"/>
      <c r="AHX12" s="550"/>
      <c r="AHY12" s="550"/>
      <c r="AHZ12" s="550"/>
      <c r="AIA12" s="550"/>
      <c r="AIB12" s="550"/>
      <c r="AIC12" s="550"/>
      <c r="AID12" s="550"/>
      <c r="AIE12" s="550"/>
      <c r="AIF12" s="550"/>
      <c r="AIG12" s="550"/>
      <c r="AIH12" s="550"/>
      <c r="AII12" s="550"/>
      <c r="AIJ12" s="550"/>
      <c r="AIK12" s="550"/>
      <c r="AIL12" s="550"/>
      <c r="AIM12" s="550"/>
      <c r="AIN12" s="550"/>
      <c r="AIO12" s="550"/>
      <c r="AIP12" s="550"/>
      <c r="AIQ12" s="550"/>
      <c r="AIR12" s="550"/>
      <c r="AIS12" s="550"/>
      <c r="AIT12" s="550"/>
      <c r="AIU12" s="550"/>
      <c r="AIV12" s="550"/>
      <c r="AIW12" s="550"/>
      <c r="AIX12" s="550"/>
      <c r="AIY12" s="550"/>
      <c r="AIZ12" s="550"/>
      <c r="AJA12" s="550"/>
      <c r="AJB12" s="550"/>
      <c r="AJC12" s="550"/>
      <c r="AJD12" s="550"/>
      <c r="AJE12" s="550"/>
      <c r="AJF12" s="550"/>
      <c r="AJG12" s="550"/>
      <c r="AJH12" s="550"/>
      <c r="AJI12" s="550"/>
      <c r="AJJ12" s="550"/>
      <c r="AJK12" s="550"/>
      <c r="AJL12" s="550"/>
      <c r="AJM12" s="550"/>
      <c r="AJN12" s="550"/>
      <c r="AJO12" s="550"/>
      <c r="AJP12" s="550"/>
      <c r="AJQ12" s="550"/>
      <c r="AJR12" s="550"/>
      <c r="AJS12" s="550"/>
      <c r="AJT12" s="550"/>
      <c r="AJU12" s="550"/>
      <c r="AJV12" s="550"/>
      <c r="AJW12" s="550"/>
      <c r="AJX12" s="550"/>
      <c r="AJY12" s="550"/>
      <c r="AJZ12" s="550"/>
      <c r="AKA12" s="550"/>
      <c r="AKB12" s="550"/>
      <c r="AKC12" s="550"/>
      <c r="AKD12" s="550"/>
      <c r="AKE12" s="550"/>
      <c r="AKF12" s="550"/>
      <c r="AKG12" s="550"/>
      <c r="AKH12" s="550"/>
      <c r="AKI12" s="550"/>
      <c r="AKJ12" s="550"/>
      <c r="AKK12" s="550"/>
      <c r="AKL12" s="550"/>
      <c r="AKM12" s="550"/>
      <c r="AKN12" s="550"/>
      <c r="AKO12" s="550"/>
      <c r="AKP12" s="550"/>
      <c r="AKQ12" s="550"/>
      <c r="AKR12" s="550"/>
      <c r="AKS12" s="550"/>
      <c r="AKT12" s="550"/>
      <c r="AKU12" s="550"/>
      <c r="AKV12" s="550"/>
      <c r="AKW12" s="550"/>
      <c r="AKX12" s="550"/>
      <c r="AKY12" s="550"/>
      <c r="AKZ12" s="550"/>
      <c r="ALA12" s="550"/>
      <c r="ALB12" s="550"/>
      <c r="ALC12" s="550"/>
      <c r="ALD12" s="550"/>
      <c r="ALE12" s="550"/>
      <c r="ALF12" s="550"/>
      <c r="ALG12" s="550"/>
      <c r="ALH12" s="550"/>
      <c r="ALI12" s="550"/>
      <c r="ALJ12" s="550"/>
      <c r="ALK12" s="550"/>
      <c r="ALL12" s="550"/>
      <c r="ALM12" s="550"/>
      <c r="ALN12" s="550"/>
      <c r="ALO12" s="550"/>
      <c r="ALP12" s="550"/>
      <c r="ALQ12" s="550"/>
      <c r="ALR12" s="550"/>
      <c r="ALS12" s="550"/>
      <c r="ALT12" s="550"/>
      <c r="ALU12" s="550"/>
      <c r="ALV12" s="550"/>
      <c r="ALW12" s="550"/>
      <c r="ALX12" s="550"/>
      <c r="ALY12" s="550"/>
      <c r="ALZ12" s="550"/>
      <c r="AMA12" s="550"/>
      <c r="AMB12" s="550"/>
      <c r="AMC12" s="550"/>
      <c r="AMD12" s="550"/>
      <c r="AME12" s="550"/>
      <c r="AMF12" s="550"/>
      <c r="AMG12" s="550"/>
      <c r="AMH12" s="550"/>
      <c r="AMI12" s="550"/>
      <c r="AMJ12" s="550"/>
      <c r="AMK12" s="550"/>
      <c r="AML12" s="550"/>
      <c r="AMM12" s="550"/>
      <c r="AMN12" s="550"/>
      <c r="AMO12" s="550"/>
      <c r="AMP12" s="550"/>
      <c r="AMQ12" s="550"/>
      <c r="AMR12" s="550"/>
      <c r="AMS12" s="550"/>
      <c r="AMT12" s="550"/>
      <c r="AMU12" s="550"/>
      <c r="AMV12" s="550"/>
      <c r="AMW12" s="550"/>
      <c r="AMX12" s="550"/>
      <c r="AMY12" s="550"/>
      <c r="AMZ12" s="550"/>
      <c r="ANA12" s="550"/>
      <c r="ANB12" s="550"/>
      <c r="ANC12" s="550"/>
      <c r="AND12" s="550"/>
      <c r="ANE12" s="550"/>
      <c r="ANF12" s="550"/>
      <c r="ANG12" s="550"/>
      <c r="ANH12" s="550"/>
      <c r="ANI12" s="550"/>
      <c r="ANJ12" s="550"/>
      <c r="ANK12" s="550"/>
      <c r="ANL12" s="550"/>
      <c r="ANM12" s="550"/>
      <c r="ANN12" s="550"/>
      <c r="ANO12" s="550"/>
      <c r="ANP12" s="550"/>
      <c r="ANQ12" s="550"/>
      <c r="ANR12" s="550"/>
      <c r="ANS12" s="550"/>
      <c r="ANT12" s="550"/>
      <c r="ANU12" s="550"/>
      <c r="ANV12" s="550"/>
      <c r="ANW12" s="550"/>
      <c r="ANX12" s="550"/>
      <c r="ANY12" s="550"/>
      <c r="ANZ12" s="550"/>
      <c r="AOA12" s="550"/>
      <c r="AOB12" s="550"/>
      <c r="AOC12" s="550"/>
      <c r="AOD12" s="550"/>
      <c r="AOE12" s="550"/>
      <c r="AOF12" s="550"/>
      <c r="AOG12" s="550"/>
      <c r="AOH12" s="550"/>
      <c r="AOI12" s="550"/>
      <c r="AOJ12" s="550"/>
      <c r="AOK12" s="550"/>
      <c r="AOL12" s="550"/>
      <c r="AOM12" s="550"/>
      <c r="AON12" s="550"/>
      <c r="AOO12" s="550"/>
      <c r="AOP12" s="550"/>
      <c r="AOQ12" s="550"/>
      <c r="AOR12" s="550"/>
      <c r="AOS12" s="550"/>
      <c r="AOT12" s="550"/>
      <c r="AOU12" s="550"/>
      <c r="AOV12" s="550"/>
      <c r="AOW12" s="550"/>
      <c r="AOX12" s="550"/>
      <c r="AOY12" s="550"/>
      <c r="AOZ12" s="550"/>
      <c r="APA12" s="550"/>
      <c r="APB12" s="550"/>
      <c r="APC12" s="550"/>
      <c r="APD12" s="550"/>
      <c r="APE12" s="550"/>
      <c r="APF12" s="550"/>
      <c r="APG12" s="550"/>
      <c r="APH12" s="550"/>
      <c r="API12" s="550"/>
      <c r="APJ12" s="550"/>
      <c r="APK12" s="550"/>
      <c r="APL12" s="550"/>
      <c r="APM12" s="550"/>
      <c r="APN12" s="550"/>
      <c r="APO12" s="550"/>
      <c r="APP12" s="550"/>
      <c r="APQ12" s="550"/>
      <c r="APR12" s="550"/>
      <c r="APS12" s="550"/>
      <c r="APT12" s="550"/>
      <c r="APU12" s="550"/>
      <c r="APV12" s="550"/>
      <c r="APW12" s="550"/>
      <c r="APX12" s="550"/>
      <c r="APY12" s="550"/>
      <c r="APZ12" s="550"/>
      <c r="AQA12" s="550"/>
      <c r="AQB12" s="550"/>
      <c r="AQC12" s="550"/>
      <c r="AQD12" s="550"/>
      <c r="AQE12" s="550"/>
      <c r="AQF12" s="550"/>
      <c r="AQG12" s="550"/>
      <c r="AQH12" s="550"/>
      <c r="AQI12" s="550"/>
      <c r="AQJ12" s="550"/>
      <c r="AQK12" s="550"/>
      <c r="AQL12" s="550"/>
      <c r="AQM12" s="550"/>
      <c r="AQN12" s="550"/>
      <c r="AQO12" s="550"/>
      <c r="AQP12" s="550"/>
      <c r="AQQ12" s="550"/>
      <c r="AQR12" s="550"/>
      <c r="AQS12" s="550"/>
      <c r="AQT12" s="550"/>
      <c r="AQU12" s="550"/>
      <c r="AQV12" s="550"/>
      <c r="AQW12" s="550"/>
      <c r="AQX12" s="550"/>
      <c r="AQY12" s="550"/>
      <c r="AQZ12" s="550"/>
      <c r="ARA12" s="550"/>
      <c r="ARB12" s="550"/>
      <c r="ARC12" s="550"/>
      <c r="ARD12" s="550"/>
      <c r="ARE12" s="550"/>
    </row>
    <row r="13" spans="1:1149" s="550" customFormat="1" ht="21.75" customHeight="1">
      <c r="A13" s="130"/>
      <c r="B13" s="131"/>
      <c r="C13" s="131"/>
      <c r="D13" s="131"/>
      <c r="E13" s="132"/>
      <c r="F13" s="133"/>
    </row>
    <row r="14" spans="1:1149" s="550" customFormat="1" ht="21.75" customHeight="1">
      <c r="A14" s="130"/>
      <c r="B14" s="131"/>
      <c r="C14" s="131"/>
      <c r="D14" s="131"/>
      <c r="E14" s="132"/>
      <c r="F14" s="133"/>
    </row>
    <row r="15" spans="1:1149" s="550" customFormat="1" ht="21.75" customHeight="1">
      <c r="A15" s="130"/>
      <c r="B15" s="131"/>
      <c r="C15" s="131"/>
      <c r="D15" s="131"/>
      <c r="E15" s="132"/>
      <c r="F15" s="133"/>
    </row>
    <row r="16" spans="1:1149" s="550" customFormat="1" ht="21.75" customHeight="1">
      <c r="A16" s="130"/>
      <c r="B16" s="131"/>
      <c r="C16" s="131"/>
      <c r="D16" s="131"/>
      <c r="E16" s="132"/>
      <c r="F16" s="133"/>
    </row>
    <row r="17" spans="1:1149" s="550" customFormat="1" ht="21.75" customHeight="1">
      <c r="A17" s="130"/>
      <c r="B17" s="131"/>
      <c r="C17" s="131"/>
      <c r="D17" s="131"/>
      <c r="E17" s="132"/>
      <c r="F17" s="133"/>
    </row>
    <row r="18" spans="1:1149" s="550" customFormat="1" ht="21.75" customHeight="1">
      <c r="A18" s="130"/>
      <c r="B18" s="131"/>
      <c r="C18" s="131"/>
      <c r="D18" s="131"/>
      <c r="E18" s="132"/>
      <c r="F18" s="133"/>
    </row>
    <row r="19" spans="1:1149" s="550" customFormat="1" ht="21.75" customHeight="1">
      <c r="A19" s="130"/>
      <c r="B19" s="131"/>
      <c r="C19" s="131"/>
      <c r="D19" s="131"/>
      <c r="E19" s="132"/>
      <c r="F19" s="133"/>
    </row>
    <row r="20" spans="1:1149" s="550" customFormat="1" ht="21.75" customHeight="1">
      <c r="A20" s="134"/>
      <c r="B20" s="135"/>
      <c r="C20" s="135"/>
      <c r="D20" s="135"/>
      <c r="E20" s="136"/>
      <c r="F20" s="137"/>
    </row>
    <row r="21" spans="1:1149" ht="21.75" customHeight="1" thickBot="1">
      <c r="A21" s="874" t="s">
        <v>73</v>
      </c>
      <c r="B21" s="875"/>
      <c r="C21" s="875"/>
      <c r="D21" s="876"/>
      <c r="E21" s="115">
        <f>SUM(E12:E20)</f>
        <v>0</v>
      </c>
      <c r="F21" s="116">
        <f>SUM(F12:F20)</f>
        <v>0</v>
      </c>
      <c r="G21" s="550"/>
      <c r="H21" s="550"/>
      <c r="I21" s="550"/>
      <c r="J21" s="550"/>
      <c r="K21" s="550"/>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0"/>
      <c r="AO21" s="550"/>
      <c r="AP21" s="550"/>
      <c r="AQ21" s="550"/>
      <c r="AR21" s="550"/>
      <c r="AS21" s="550"/>
      <c r="AT21" s="550"/>
      <c r="AU21" s="550"/>
      <c r="AV21" s="550"/>
      <c r="AW21" s="550"/>
      <c r="AX21" s="550"/>
      <c r="AY21" s="550"/>
      <c r="AZ21" s="550"/>
      <c r="BA21" s="550"/>
      <c r="BB21" s="550"/>
      <c r="BC21" s="550"/>
      <c r="BD21" s="550"/>
      <c r="BE21" s="550"/>
      <c r="BF21" s="550"/>
      <c r="BG21" s="550"/>
      <c r="BH21" s="550"/>
      <c r="BI21" s="550"/>
      <c r="BJ21" s="550"/>
      <c r="BK21" s="550"/>
      <c r="BL21" s="550"/>
      <c r="BM21" s="550"/>
      <c r="BN21" s="550"/>
      <c r="BO21" s="550"/>
      <c r="BP21" s="550"/>
      <c r="BQ21" s="550"/>
      <c r="BR21" s="550"/>
      <c r="BS21" s="550"/>
      <c r="BT21" s="550"/>
      <c r="BU21" s="550"/>
      <c r="BV21" s="550"/>
      <c r="BW21" s="550"/>
      <c r="BX21" s="550"/>
      <c r="BY21" s="550"/>
      <c r="BZ21" s="550"/>
      <c r="CA21" s="550"/>
      <c r="CB21" s="550"/>
      <c r="CC21" s="550"/>
      <c r="CD21" s="550"/>
      <c r="CE21" s="550"/>
      <c r="CF21" s="550"/>
      <c r="CG21" s="550"/>
      <c r="CH21" s="550"/>
      <c r="CI21" s="550"/>
      <c r="CJ21" s="550"/>
      <c r="CK21" s="550"/>
      <c r="CL21" s="550"/>
      <c r="CM21" s="550"/>
      <c r="CN21" s="550"/>
      <c r="CO21" s="550"/>
      <c r="CP21" s="550"/>
      <c r="CQ21" s="550"/>
      <c r="CR21" s="550"/>
      <c r="CS21" s="550"/>
      <c r="CT21" s="550"/>
      <c r="CU21" s="550"/>
      <c r="CV21" s="550"/>
      <c r="CW21" s="550"/>
      <c r="CX21" s="550"/>
      <c r="CY21" s="550"/>
      <c r="CZ21" s="550"/>
      <c r="DA21" s="550"/>
      <c r="DB21" s="550"/>
      <c r="DC21" s="550"/>
      <c r="DD21" s="550"/>
      <c r="DE21" s="550"/>
      <c r="DF21" s="550"/>
      <c r="DG21" s="550"/>
      <c r="DH21" s="550"/>
      <c r="DI21" s="550"/>
      <c r="DJ21" s="550"/>
      <c r="DK21" s="550"/>
      <c r="DL21" s="550"/>
      <c r="DM21" s="550"/>
      <c r="DN21" s="550"/>
      <c r="DO21" s="550"/>
      <c r="DP21" s="550"/>
      <c r="DQ21" s="550"/>
      <c r="DR21" s="550"/>
      <c r="DS21" s="550"/>
      <c r="DT21" s="550"/>
      <c r="DU21" s="550"/>
      <c r="DV21" s="550"/>
      <c r="DW21" s="550"/>
      <c r="DX21" s="550"/>
      <c r="DY21" s="550"/>
      <c r="DZ21" s="550"/>
      <c r="EA21" s="550"/>
      <c r="EB21" s="550"/>
      <c r="EC21" s="550"/>
      <c r="ED21" s="550"/>
      <c r="EE21" s="550"/>
      <c r="EF21" s="550"/>
      <c r="EG21" s="550"/>
      <c r="EH21" s="550"/>
      <c r="EI21" s="550"/>
      <c r="EJ21" s="550"/>
      <c r="EK21" s="550"/>
      <c r="EL21" s="550"/>
      <c r="EM21" s="550"/>
      <c r="EN21" s="550"/>
      <c r="EO21" s="550"/>
      <c r="EP21" s="550"/>
      <c r="EQ21" s="550"/>
      <c r="ER21" s="550"/>
      <c r="ES21" s="550"/>
      <c r="ET21" s="550"/>
      <c r="EU21" s="550"/>
      <c r="EV21" s="550"/>
      <c r="EW21" s="550"/>
      <c r="EX21" s="550"/>
      <c r="EY21" s="550"/>
      <c r="EZ21" s="550"/>
      <c r="FA21" s="550"/>
      <c r="FB21" s="550"/>
      <c r="FC21" s="550"/>
      <c r="FD21" s="550"/>
      <c r="FE21" s="550"/>
      <c r="FF21" s="550"/>
      <c r="FG21" s="550"/>
      <c r="FH21" s="550"/>
      <c r="FI21" s="550"/>
      <c r="FJ21" s="550"/>
      <c r="FK21" s="550"/>
      <c r="FL21" s="550"/>
      <c r="FM21" s="550"/>
      <c r="FN21" s="550"/>
      <c r="FO21" s="550"/>
      <c r="FP21" s="550"/>
      <c r="FQ21" s="550"/>
      <c r="FR21" s="550"/>
      <c r="FS21" s="550"/>
      <c r="FT21" s="550"/>
      <c r="FU21" s="550"/>
      <c r="FV21" s="550"/>
      <c r="FW21" s="550"/>
      <c r="FX21" s="550"/>
      <c r="FY21" s="550"/>
      <c r="FZ21" s="550"/>
      <c r="GA21" s="550"/>
      <c r="GB21" s="550"/>
      <c r="GC21" s="550"/>
      <c r="GD21" s="550"/>
      <c r="GE21" s="550"/>
      <c r="GF21" s="550"/>
      <c r="GG21" s="550"/>
      <c r="GH21" s="550"/>
      <c r="GI21" s="550"/>
      <c r="GJ21" s="550"/>
      <c r="GK21" s="550"/>
      <c r="GL21" s="550"/>
      <c r="GM21" s="550"/>
      <c r="GN21" s="550"/>
      <c r="GO21" s="550"/>
      <c r="GP21" s="550"/>
      <c r="GQ21" s="550"/>
      <c r="GR21" s="550"/>
      <c r="GS21" s="550"/>
      <c r="GT21" s="550"/>
      <c r="GU21" s="550"/>
      <c r="GV21" s="550"/>
      <c r="GW21" s="550"/>
      <c r="GX21" s="550"/>
      <c r="GY21" s="550"/>
      <c r="GZ21" s="550"/>
      <c r="HA21" s="550"/>
      <c r="HB21" s="550"/>
      <c r="HC21" s="550"/>
      <c r="HD21" s="550"/>
      <c r="HE21" s="550"/>
      <c r="HF21" s="550"/>
      <c r="HG21" s="550"/>
      <c r="HH21" s="550"/>
      <c r="HI21" s="550"/>
      <c r="HJ21" s="550"/>
      <c r="HK21" s="550"/>
      <c r="HL21" s="550"/>
      <c r="HM21" s="550"/>
      <c r="HN21" s="550"/>
      <c r="HO21" s="550"/>
      <c r="HP21" s="550"/>
      <c r="HQ21" s="550"/>
      <c r="HR21" s="550"/>
      <c r="HS21" s="550"/>
      <c r="HT21" s="550"/>
      <c r="HU21" s="550"/>
      <c r="HV21" s="550"/>
      <c r="HW21" s="550"/>
      <c r="HX21" s="550"/>
      <c r="HY21" s="550"/>
      <c r="HZ21" s="550"/>
      <c r="IA21" s="550"/>
      <c r="IB21" s="550"/>
      <c r="IC21" s="550"/>
      <c r="ID21" s="550"/>
      <c r="IE21" s="550"/>
      <c r="IF21" s="550"/>
      <c r="IG21" s="550"/>
      <c r="IH21" s="550"/>
      <c r="II21" s="550"/>
      <c r="IJ21" s="550"/>
      <c r="IK21" s="550"/>
      <c r="IL21" s="550"/>
      <c r="IM21" s="550"/>
      <c r="IN21" s="550"/>
      <c r="IO21" s="550"/>
      <c r="IP21" s="550"/>
      <c r="IQ21" s="550"/>
      <c r="IR21" s="550"/>
      <c r="IS21" s="550"/>
      <c r="IT21" s="550"/>
      <c r="IU21" s="550"/>
      <c r="IV21" s="550"/>
      <c r="IW21" s="550"/>
      <c r="IX21" s="550"/>
      <c r="IY21" s="550"/>
      <c r="IZ21" s="550"/>
      <c r="JA21" s="550"/>
      <c r="JB21" s="550"/>
      <c r="JC21" s="550"/>
      <c r="JD21" s="550"/>
      <c r="JE21" s="550"/>
      <c r="JF21" s="550"/>
      <c r="JG21" s="550"/>
      <c r="JH21" s="550"/>
      <c r="JI21" s="550"/>
      <c r="JJ21" s="550"/>
      <c r="JK21" s="550"/>
      <c r="JL21" s="550"/>
      <c r="JM21" s="550"/>
      <c r="JN21" s="550"/>
      <c r="JO21" s="550"/>
      <c r="JP21" s="550"/>
      <c r="JQ21" s="550"/>
      <c r="JR21" s="550"/>
      <c r="JS21" s="550"/>
      <c r="JT21" s="550"/>
      <c r="JU21" s="550"/>
      <c r="JV21" s="550"/>
      <c r="JW21" s="550"/>
      <c r="JX21" s="550"/>
      <c r="JY21" s="550"/>
      <c r="JZ21" s="550"/>
      <c r="KA21" s="550"/>
      <c r="KB21" s="550"/>
      <c r="KC21" s="550"/>
      <c r="KD21" s="550"/>
      <c r="KE21" s="550"/>
      <c r="KF21" s="550"/>
      <c r="KG21" s="550"/>
      <c r="KH21" s="550"/>
      <c r="KI21" s="550"/>
      <c r="KJ21" s="550"/>
      <c r="KK21" s="550"/>
      <c r="KL21" s="550"/>
      <c r="KM21" s="550"/>
      <c r="KN21" s="550"/>
      <c r="KO21" s="550"/>
      <c r="KP21" s="550"/>
      <c r="KQ21" s="550"/>
      <c r="KR21" s="550"/>
      <c r="KS21" s="550"/>
      <c r="KT21" s="550"/>
      <c r="KU21" s="550"/>
      <c r="KV21" s="550"/>
      <c r="KW21" s="550"/>
      <c r="KX21" s="550"/>
      <c r="KY21" s="550"/>
      <c r="KZ21" s="550"/>
      <c r="LA21" s="550"/>
      <c r="LB21" s="550"/>
      <c r="LC21" s="550"/>
      <c r="LD21" s="550"/>
      <c r="LE21" s="550"/>
      <c r="LF21" s="550"/>
      <c r="LG21" s="550"/>
      <c r="LH21" s="550"/>
      <c r="LI21" s="550"/>
      <c r="LJ21" s="550"/>
      <c r="LK21" s="550"/>
      <c r="LL21" s="550"/>
      <c r="LM21" s="550"/>
      <c r="LN21" s="550"/>
      <c r="LO21" s="550"/>
      <c r="LP21" s="550"/>
      <c r="LQ21" s="550"/>
      <c r="LR21" s="550"/>
      <c r="LS21" s="550"/>
      <c r="LT21" s="550"/>
      <c r="LU21" s="550"/>
      <c r="LV21" s="550"/>
      <c r="LW21" s="550"/>
      <c r="LX21" s="550"/>
      <c r="LY21" s="550"/>
      <c r="LZ21" s="550"/>
      <c r="MA21" s="550"/>
      <c r="MB21" s="550"/>
      <c r="MC21" s="550"/>
      <c r="MD21" s="550"/>
      <c r="ME21" s="550"/>
      <c r="MF21" s="550"/>
      <c r="MG21" s="550"/>
      <c r="MH21" s="550"/>
      <c r="MI21" s="550"/>
      <c r="MJ21" s="550"/>
      <c r="MK21" s="550"/>
      <c r="ML21" s="550"/>
      <c r="MM21" s="550"/>
      <c r="MN21" s="550"/>
      <c r="MO21" s="550"/>
      <c r="MP21" s="550"/>
      <c r="MQ21" s="550"/>
      <c r="MR21" s="550"/>
      <c r="MS21" s="550"/>
      <c r="MT21" s="550"/>
      <c r="MU21" s="550"/>
      <c r="MV21" s="550"/>
      <c r="MW21" s="550"/>
      <c r="MX21" s="550"/>
      <c r="MY21" s="550"/>
      <c r="MZ21" s="550"/>
      <c r="NA21" s="550"/>
      <c r="NB21" s="550"/>
      <c r="NC21" s="550"/>
      <c r="ND21" s="550"/>
      <c r="NE21" s="550"/>
      <c r="NF21" s="550"/>
      <c r="NG21" s="550"/>
      <c r="NH21" s="550"/>
      <c r="NI21" s="550"/>
      <c r="NJ21" s="550"/>
      <c r="NK21" s="550"/>
      <c r="NL21" s="550"/>
      <c r="NM21" s="550"/>
      <c r="NN21" s="550"/>
      <c r="NO21" s="550"/>
      <c r="NP21" s="550"/>
      <c r="NQ21" s="550"/>
      <c r="NR21" s="550"/>
      <c r="NS21" s="550"/>
      <c r="NT21" s="550"/>
      <c r="NU21" s="550"/>
      <c r="NV21" s="550"/>
      <c r="NW21" s="550"/>
      <c r="NX21" s="550"/>
      <c r="NY21" s="550"/>
      <c r="NZ21" s="550"/>
      <c r="OA21" s="550"/>
      <c r="OB21" s="550"/>
      <c r="OC21" s="550"/>
      <c r="OD21" s="550"/>
      <c r="OE21" s="550"/>
      <c r="OF21" s="550"/>
      <c r="OG21" s="550"/>
      <c r="OH21" s="550"/>
      <c r="OI21" s="550"/>
      <c r="OJ21" s="550"/>
      <c r="OK21" s="550"/>
      <c r="OL21" s="550"/>
      <c r="OM21" s="550"/>
      <c r="ON21" s="550"/>
      <c r="OO21" s="550"/>
      <c r="OP21" s="550"/>
      <c r="OQ21" s="550"/>
      <c r="OR21" s="550"/>
      <c r="OS21" s="550"/>
      <c r="OT21" s="550"/>
      <c r="OU21" s="550"/>
      <c r="OV21" s="550"/>
      <c r="OW21" s="550"/>
      <c r="OX21" s="550"/>
      <c r="OY21" s="550"/>
      <c r="OZ21" s="550"/>
      <c r="PA21" s="550"/>
      <c r="PB21" s="550"/>
      <c r="PC21" s="550"/>
      <c r="PD21" s="550"/>
      <c r="PE21" s="550"/>
      <c r="PF21" s="550"/>
      <c r="PG21" s="550"/>
      <c r="PH21" s="550"/>
      <c r="PI21" s="550"/>
      <c r="PJ21" s="550"/>
      <c r="PK21" s="550"/>
      <c r="PL21" s="550"/>
      <c r="PM21" s="550"/>
      <c r="PN21" s="550"/>
      <c r="PO21" s="550"/>
      <c r="PP21" s="550"/>
      <c r="PQ21" s="550"/>
      <c r="PR21" s="550"/>
      <c r="PS21" s="550"/>
      <c r="PT21" s="550"/>
      <c r="PU21" s="550"/>
      <c r="PV21" s="550"/>
      <c r="PW21" s="550"/>
      <c r="PX21" s="550"/>
      <c r="PY21" s="550"/>
      <c r="PZ21" s="550"/>
      <c r="QA21" s="550"/>
      <c r="QB21" s="550"/>
      <c r="QC21" s="550"/>
      <c r="QD21" s="550"/>
      <c r="QE21" s="550"/>
      <c r="QF21" s="550"/>
      <c r="QG21" s="550"/>
      <c r="QH21" s="550"/>
      <c r="QI21" s="550"/>
      <c r="QJ21" s="550"/>
      <c r="QK21" s="550"/>
      <c r="QL21" s="550"/>
      <c r="QM21" s="550"/>
      <c r="QN21" s="550"/>
      <c r="QO21" s="550"/>
      <c r="QP21" s="550"/>
      <c r="QQ21" s="550"/>
      <c r="QR21" s="550"/>
      <c r="QS21" s="550"/>
      <c r="QT21" s="550"/>
      <c r="QU21" s="550"/>
      <c r="QV21" s="550"/>
      <c r="QW21" s="550"/>
      <c r="QX21" s="550"/>
      <c r="QY21" s="550"/>
      <c r="QZ21" s="550"/>
      <c r="RA21" s="550"/>
      <c r="RB21" s="550"/>
      <c r="RC21" s="550"/>
      <c r="RD21" s="550"/>
      <c r="RE21" s="550"/>
      <c r="RF21" s="550"/>
      <c r="RG21" s="550"/>
      <c r="RH21" s="550"/>
      <c r="RI21" s="550"/>
      <c r="RJ21" s="550"/>
      <c r="RK21" s="550"/>
      <c r="RL21" s="550"/>
      <c r="RM21" s="550"/>
      <c r="RN21" s="550"/>
      <c r="RO21" s="550"/>
      <c r="RP21" s="550"/>
      <c r="RQ21" s="550"/>
      <c r="RR21" s="550"/>
      <c r="RS21" s="550"/>
      <c r="RT21" s="550"/>
      <c r="RU21" s="550"/>
      <c r="RV21" s="550"/>
      <c r="RW21" s="550"/>
      <c r="RX21" s="550"/>
      <c r="RY21" s="550"/>
      <c r="RZ21" s="550"/>
      <c r="SA21" s="550"/>
      <c r="SB21" s="550"/>
      <c r="SC21" s="550"/>
      <c r="SD21" s="550"/>
      <c r="SE21" s="550"/>
      <c r="SF21" s="550"/>
      <c r="SG21" s="550"/>
      <c r="SH21" s="550"/>
      <c r="SI21" s="550"/>
      <c r="SJ21" s="550"/>
      <c r="SK21" s="550"/>
      <c r="SL21" s="550"/>
      <c r="SM21" s="550"/>
      <c r="SN21" s="550"/>
      <c r="SO21" s="550"/>
      <c r="SP21" s="550"/>
      <c r="SQ21" s="550"/>
      <c r="SR21" s="550"/>
      <c r="SS21" s="550"/>
      <c r="ST21" s="550"/>
      <c r="SU21" s="550"/>
      <c r="SV21" s="550"/>
      <c r="SW21" s="550"/>
      <c r="SX21" s="550"/>
      <c r="SY21" s="550"/>
      <c r="SZ21" s="550"/>
      <c r="TA21" s="550"/>
      <c r="TB21" s="550"/>
      <c r="TC21" s="550"/>
      <c r="TD21" s="550"/>
      <c r="TE21" s="550"/>
      <c r="TF21" s="550"/>
      <c r="TG21" s="550"/>
      <c r="TH21" s="550"/>
      <c r="TI21" s="550"/>
      <c r="TJ21" s="550"/>
      <c r="TK21" s="550"/>
      <c r="TL21" s="550"/>
      <c r="TM21" s="550"/>
      <c r="TN21" s="550"/>
      <c r="TO21" s="550"/>
      <c r="TP21" s="550"/>
      <c r="TQ21" s="550"/>
      <c r="TR21" s="550"/>
      <c r="TS21" s="550"/>
      <c r="TT21" s="550"/>
      <c r="TU21" s="550"/>
      <c r="TV21" s="550"/>
      <c r="TW21" s="550"/>
      <c r="TX21" s="550"/>
      <c r="TY21" s="550"/>
      <c r="TZ21" s="550"/>
      <c r="UA21" s="550"/>
      <c r="UB21" s="550"/>
      <c r="UC21" s="550"/>
      <c r="UD21" s="550"/>
      <c r="UE21" s="550"/>
      <c r="UF21" s="550"/>
      <c r="UG21" s="550"/>
      <c r="UH21" s="550"/>
      <c r="UI21" s="550"/>
      <c r="UJ21" s="550"/>
      <c r="UK21" s="550"/>
      <c r="UL21" s="550"/>
      <c r="UM21" s="550"/>
      <c r="UN21" s="550"/>
      <c r="UO21" s="550"/>
      <c r="UP21" s="550"/>
      <c r="UQ21" s="550"/>
      <c r="UR21" s="550"/>
      <c r="US21" s="550"/>
      <c r="UT21" s="550"/>
      <c r="UU21" s="550"/>
      <c r="UV21" s="550"/>
      <c r="UW21" s="550"/>
      <c r="UX21" s="550"/>
      <c r="UY21" s="550"/>
      <c r="UZ21" s="550"/>
      <c r="VA21" s="550"/>
      <c r="VB21" s="550"/>
      <c r="VC21" s="550"/>
      <c r="VD21" s="550"/>
      <c r="VE21" s="550"/>
      <c r="VF21" s="550"/>
      <c r="VG21" s="550"/>
      <c r="VH21" s="550"/>
      <c r="VI21" s="550"/>
      <c r="VJ21" s="550"/>
      <c r="VK21" s="550"/>
      <c r="VL21" s="550"/>
      <c r="VM21" s="550"/>
      <c r="VN21" s="550"/>
      <c r="VO21" s="550"/>
      <c r="VP21" s="550"/>
      <c r="VQ21" s="550"/>
      <c r="VR21" s="550"/>
      <c r="VS21" s="550"/>
      <c r="VT21" s="550"/>
      <c r="VU21" s="550"/>
      <c r="VV21" s="550"/>
      <c r="VW21" s="550"/>
      <c r="VX21" s="550"/>
      <c r="VY21" s="550"/>
      <c r="VZ21" s="550"/>
      <c r="WA21" s="550"/>
      <c r="WB21" s="550"/>
      <c r="WC21" s="550"/>
      <c r="WD21" s="550"/>
      <c r="WE21" s="550"/>
      <c r="WF21" s="550"/>
      <c r="WG21" s="550"/>
      <c r="WH21" s="550"/>
      <c r="WI21" s="550"/>
      <c r="WJ21" s="550"/>
      <c r="WK21" s="550"/>
      <c r="WL21" s="550"/>
      <c r="WM21" s="550"/>
      <c r="WN21" s="550"/>
      <c r="WO21" s="550"/>
      <c r="WP21" s="550"/>
      <c r="WQ21" s="550"/>
      <c r="WR21" s="550"/>
      <c r="WS21" s="550"/>
      <c r="WT21" s="550"/>
      <c r="WU21" s="550"/>
      <c r="WV21" s="550"/>
      <c r="WW21" s="550"/>
      <c r="WX21" s="550"/>
      <c r="WY21" s="550"/>
      <c r="WZ21" s="550"/>
      <c r="XA21" s="550"/>
      <c r="XB21" s="550"/>
      <c r="XC21" s="550"/>
      <c r="XD21" s="550"/>
      <c r="XE21" s="550"/>
      <c r="XF21" s="550"/>
      <c r="XG21" s="550"/>
      <c r="XH21" s="550"/>
      <c r="XI21" s="550"/>
      <c r="XJ21" s="550"/>
      <c r="XK21" s="550"/>
      <c r="XL21" s="550"/>
      <c r="XM21" s="550"/>
      <c r="XN21" s="550"/>
      <c r="XO21" s="550"/>
      <c r="XP21" s="550"/>
      <c r="XQ21" s="550"/>
      <c r="XR21" s="550"/>
      <c r="XS21" s="550"/>
      <c r="XT21" s="550"/>
      <c r="XU21" s="550"/>
      <c r="XV21" s="550"/>
      <c r="XW21" s="550"/>
      <c r="XX21" s="550"/>
      <c r="XY21" s="550"/>
      <c r="XZ21" s="550"/>
      <c r="YA21" s="550"/>
      <c r="YB21" s="550"/>
      <c r="YC21" s="550"/>
      <c r="YD21" s="550"/>
      <c r="YE21" s="550"/>
      <c r="YF21" s="550"/>
      <c r="YG21" s="550"/>
      <c r="YH21" s="550"/>
      <c r="YI21" s="550"/>
      <c r="YJ21" s="550"/>
      <c r="YK21" s="550"/>
      <c r="YL21" s="550"/>
      <c r="YM21" s="550"/>
      <c r="YN21" s="550"/>
      <c r="YO21" s="550"/>
      <c r="YP21" s="550"/>
      <c r="YQ21" s="550"/>
      <c r="YR21" s="550"/>
      <c r="YS21" s="550"/>
      <c r="YT21" s="550"/>
      <c r="YU21" s="550"/>
      <c r="YV21" s="550"/>
      <c r="YW21" s="550"/>
      <c r="YX21" s="550"/>
      <c r="YY21" s="550"/>
      <c r="YZ21" s="550"/>
      <c r="ZA21" s="550"/>
      <c r="ZB21" s="550"/>
      <c r="ZC21" s="550"/>
      <c r="ZD21" s="550"/>
      <c r="ZE21" s="550"/>
      <c r="ZF21" s="550"/>
      <c r="ZG21" s="550"/>
      <c r="ZH21" s="550"/>
      <c r="ZI21" s="550"/>
      <c r="ZJ21" s="550"/>
      <c r="ZK21" s="550"/>
      <c r="ZL21" s="550"/>
      <c r="ZM21" s="550"/>
      <c r="ZN21" s="550"/>
      <c r="ZO21" s="550"/>
      <c r="ZP21" s="550"/>
      <c r="ZQ21" s="550"/>
      <c r="ZR21" s="550"/>
      <c r="ZS21" s="550"/>
      <c r="ZT21" s="550"/>
      <c r="ZU21" s="550"/>
      <c r="ZV21" s="550"/>
      <c r="ZW21" s="550"/>
      <c r="ZX21" s="550"/>
      <c r="ZY21" s="550"/>
      <c r="ZZ21" s="550"/>
      <c r="AAA21" s="550"/>
      <c r="AAB21" s="550"/>
      <c r="AAC21" s="550"/>
      <c r="AAD21" s="550"/>
      <c r="AAE21" s="550"/>
      <c r="AAF21" s="550"/>
      <c r="AAG21" s="550"/>
      <c r="AAH21" s="550"/>
      <c r="AAI21" s="550"/>
      <c r="AAJ21" s="550"/>
      <c r="AAK21" s="550"/>
      <c r="AAL21" s="550"/>
      <c r="AAM21" s="550"/>
      <c r="AAN21" s="550"/>
      <c r="AAO21" s="550"/>
      <c r="AAP21" s="550"/>
      <c r="AAQ21" s="550"/>
      <c r="AAR21" s="550"/>
      <c r="AAS21" s="550"/>
      <c r="AAT21" s="550"/>
      <c r="AAU21" s="550"/>
      <c r="AAV21" s="550"/>
      <c r="AAW21" s="550"/>
      <c r="AAX21" s="550"/>
      <c r="AAY21" s="550"/>
      <c r="AAZ21" s="550"/>
      <c r="ABA21" s="550"/>
      <c r="ABB21" s="550"/>
      <c r="ABC21" s="550"/>
      <c r="ABD21" s="550"/>
      <c r="ABE21" s="550"/>
      <c r="ABF21" s="550"/>
      <c r="ABG21" s="550"/>
      <c r="ABH21" s="550"/>
      <c r="ABI21" s="550"/>
      <c r="ABJ21" s="550"/>
      <c r="ABK21" s="550"/>
      <c r="ABL21" s="550"/>
      <c r="ABM21" s="550"/>
      <c r="ABN21" s="550"/>
      <c r="ABO21" s="550"/>
      <c r="ABP21" s="550"/>
      <c r="ABQ21" s="550"/>
      <c r="ABR21" s="550"/>
      <c r="ABS21" s="550"/>
      <c r="ABT21" s="550"/>
      <c r="ABU21" s="550"/>
      <c r="ABV21" s="550"/>
      <c r="ABW21" s="550"/>
      <c r="ABX21" s="550"/>
      <c r="ABY21" s="550"/>
      <c r="ABZ21" s="550"/>
      <c r="ACA21" s="550"/>
      <c r="ACB21" s="550"/>
      <c r="ACC21" s="550"/>
      <c r="ACD21" s="550"/>
      <c r="ACE21" s="550"/>
      <c r="ACF21" s="550"/>
      <c r="ACG21" s="550"/>
      <c r="ACH21" s="550"/>
      <c r="ACI21" s="550"/>
      <c r="ACJ21" s="550"/>
      <c r="ACK21" s="550"/>
      <c r="ACL21" s="550"/>
      <c r="ACM21" s="550"/>
      <c r="ACN21" s="550"/>
      <c r="ACO21" s="550"/>
      <c r="ACP21" s="550"/>
      <c r="ACQ21" s="550"/>
      <c r="ACR21" s="550"/>
      <c r="ACS21" s="550"/>
      <c r="ACT21" s="550"/>
      <c r="ACU21" s="550"/>
      <c r="ACV21" s="550"/>
      <c r="ACW21" s="550"/>
      <c r="ACX21" s="550"/>
      <c r="ACY21" s="550"/>
      <c r="ACZ21" s="550"/>
      <c r="ADA21" s="550"/>
      <c r="ADB21" s="550"/>
      <c r="ADC21" s="550"/>
      <c r="ADD21" s="550"/>
      <c r="ADE21" s="550"/>
      <c r="ADF21" s="550"/>
      <c r="ADG21" s="550"/>
      <c r="ADH21" s="550"/>
      <c r="ADI21" s="550"/>
      <c r="ADJ21" s="550"/>
      <c r="ADK21" s="550"/>
      <c r="ADL21" s="550"/>
      <c r="ADM21" s="550"/>
      <c r="ADN21" s="550"/>
      <c r="ADO21" s="550"/>
      <c r="ADP21" s="550"/>
      <c r="ADQ21" s="550"/>
      <c r="ADR21" s="550"/>
      <c r="ADS21" s="550"/>
      <c r="ADT21" s="550"/>
      <c r="ADU21" s="550"/>
      <c r="ADV21" s="550"/>
      <c r="ADW21" s="550"/>
      <c r="ADX21" s="550"/>
      <c r="ADY21" s="550"/>
      <c r="ADZ21" s="550"/>
      <c r="AEA21" s="550"/>
      <c r="AEB21" s="550"/>
      <c r="AEC21" s="550"/>
      <c r="AED21" s="550"/>
      <c r="AEE21" s="550"/>
      <c r="AEF21" s="550"/>
      <c r="AEG21" s="550"/>
      <c r="AEH21" s="550"/>
      <c r="AEI21" s="550"/>
      <c r="AEJ21" s="550"/>
      <c r="AEK21" s="550"/>
      <c r="AEL21" s="550"/>
      <c r="AEM21" s="550"/>
      <c r="AEN21" s="550"/>
      <c r="AEO21" s="550"/>
      <c r="AEP21" s="550"/>
      <c r="AEQ21" s="550"/>
      <c r="AER21" s="550"/>
      <c r="AES21" s="550"/>
      <c r="AET21" s="550"/>
      <c r="AEU21" s="550"/>
      <c r="AEV21" s="550"/>
      <c r="AEW21" s="550"/>
      <c r="AEX21" s="550"/>
      <c r="AEY21" s="550"/>
      <c r="AEZ21" s="550"/>
      <c r="AFA21" s="550"/>
      <c r="AFB21" s="550"/>
      <c r="AFC21" s="550"/>
      <c r="AFD21" s="550"/>
      <c r="AFE21" s="550"/>
      <c r="AFF21" s="550"/>
      <c r="AFG21" s="550"/>
      <c r="AFH21" s="550"/>
      <c r="AFI21" s="550"/>
      <c r="AFJ21" s="550"/>
      <c r="AFK21" s="550"/>
      <c r="AFL21" s="550"/>
      <c r="AFM21" s="550"/>
      <c r="AFN21" s="550"/>
      <c r="AFO21" s="550"/>
      <c r="AFP21" s="550"/>
      <c r="AFQ21" s="550"/>
      <c r="AFR21" s="550"/>
      <c r="AFS21" s="550"/>
      <c r="AFT21" s="550"/>
      <c r="AFU21" s="550"/>
      <c r="AFV21" s="550"/>
      <c r="AFW21" s="550"/>
      <c r="AFX21" s="550"/>
      <c r="AFY21" s="550"/>
      <c r="AFZ21" s="550"/>
      <c r="AGA21" s="550"/>
      <c r="AGB21" s="550"/>
      <c r="AGC21" s="550"/>
      <c r="AGD21" s="550"/>
      <c r="AGE21" s="550"/>
      <c r="AGF21" s="550"/>
      <c r="AGG21" s="550"/>
      <c r="AGH21" s="550"/>
      <c r="AGI21" s="550"/>
      <c r="AGJ21" s="550"/>
      <c r="AGK21" s="550"/>
      <c r="AGL21" s="550"/>
      <c r="AGM21" s="550"/>
      <c r="AGN21" s="550"/>
      <c r="AGO21" s="550"/>
      <c r="AGP21" s="550"/>
      <c r="AGQ21" s="550"/>
      <c r="AGR21" s="550"/>
      <c r="AGS21" s="550"/>
      <c r="AGT21" s="550"/>
      <c r="AGU21" s="550"/>
      <c r="AGV21" s="550"/>
      <c r="AGW21" s="550"/>
      <c r="AGX21" s="550"/>
      <c r="AGY21" s="550"/>
      <c r="AGZ21" s="550"/>
      <c r="AHA21" s="550"/>
      <c r="AHB21" s="550"/>
      <c r="AHC21" s="550"/>
      <c r="AHD21" s="550"/>
      <c r="AHE21" s="550"/>
      <c r="AHF21" s="550"/>
      <c r="AHG21" s="550"/>
      <c r="AHH21" s="550"/>
      <c r="AHI21" s="550"/>
      <c r="AHJ21" s="550"/>
      <c r="AHK21" s="550"/>
      <c r="AHL21" s="550"/>
      <c r="AHM21" s="550"/>
      <c r="AHN21" s="550"/>
      <c r="AHO21" s="550"/>
      <c r="AHP21" s="550"/>
      <c r="AHQ21" s="550"/>
      <c r="AHR21" s="550"/>
      <c r="AHS21" s="550"/>
      <c r="AHT21" s="550"/>
      <c r="AHU21" s="550"/>
      <c r="AHV21" s="550"/>
      <c r="AHW21" s="550"/>
      <c r="AHX21" s="550"/>
      <c r="AHY21" s="550"/>
      <c r="AHZ21" s="550"/>
      <c r="AIA21" s="550"/>
      <c r="AIB21" s="550"/>
      <c r="AIC21" s="550"/>
      <c r="AID21" s="550"/>
      <c r="AIE21" s="550"/>
      <c r="AIF21" s="550"/>
      <c r="AIG21" s="550"/>
      <c r="AIH21" s="550"/>
      <c r="AII21" s="550"/>
      <c r="AIJ21" s="550"/>
      <c r="AIK21" s="550"/>
      <c r="AIL21" s="550"/>
      <c r="AIM21" s="550"/>
      <c r="AIN21" s="550"/>
      <c r="AIO21" s="550"/>
      <c r="AIP21" s="550"/>
      <c r="AIQ21" s="550"/>
      <c r="AIR21" s="550"/>
      <c r="AIS21" s="550"/>
      <c r="AIT21" s="550"/>
      <c r="AIU21" s="550"/>
      <c r="AIV21" s="550"/>
      <c r="AIW21" s="550"/>
      <c r="AIX21" s="550"/>
      <c r="AIY21" s="550"/>
      <c r="AIZ21" s="550"/>
      <c r="AJA21" s="550"/>
      <c r="AJB21" s="550"/>
      <c r="AJC21" s="550"/>
      <c r="AJD21" s="550"/>
      <c r="AJE21" s="550"/>
      <c r="AJF21" s="550"/>
      <c r="AJG21" s="550"/>
      <c r="AJH21" s="550"/>
      <c r="AJI21" s="550"/>
      <c r="AJJ21" s="550"/>
      <c r="AJK21" s="550"/>
      <c r="AJL21" s="550"/>
      <c r="AJM21" s="550"/>
      <c r="AJN21" s="550"/>
      <c r="AJO21" s="550"/>
      <c r="AJP21" s="550"/>
      <c r="AJQ21" s="550"/>
      <c r="AJR21" s="550"/>
      <c r="AJS21" s="550"/>
      <c r="AJT21" s="550"/>
      <c r="AJU21" s="550"/>
      <c r="AJV21" s="550"/>
      <c r="AJW21" s="550"/>
      <c r="AJX21" s="550"/>
      <c r="AJY21" s="550"/>
      <c r="AJZ21" s="550"/>
      <c r="AKA21" s="550"/>
      <c r="AKB21" s="550"/>
      <c r="AKC21" s="550"/>
      <c r="AKD21" s="550"/>
      <c r="AKE21" s="550"/>
      <c r="AKF21" s="550"/>
      <c r="AKG21" s="550"/>
      <c r="AKH21" s="550"/>
      <c r="AKI21" s="550"/>
      <c r="AKJ21" s="550"/>
      <c r="AKK21" s="550"/>
      <c r="AKL21" s="550"/>
      <c r="AKM21" s="550"/>
      <c r="AKN21" s="550"/>
      <c r="AKO21" s="550"/>
      <c r="AKP21" s="550"/>
      <c r="AKQ21" s="550"/>
      <c r="AKR21" s="550"/>
      <c r="AKS21" s="550"/>
      <c r="AKT21" s="550"/>
      <c r="AKU21" s="550"/>
      <c r="AKV21" s="550"/>
      <c r="AKW21" s="550"/>
      <c r="AKX21" s="550"/>
      <c r="AKY21" s="550"/>
      <c r="AKZ21" s="550"/>
      <c r="ALA21" s="550"/>
      <c r="ALB21" s="550"/>
      <c r="ALC21" s="550"/>
      <c r="ALD21" s="550"/>
      <c r="ALE21" s="550"/>
      <c r="ALF21" s="550"/>
      <c r="ALG21" s="550"/>
      <c r="ALH21" s="550"/>
      <c r="ALI21" s="550"/>
      <c r="ALJ21" s="550"/>
      <c r="ALK21" s="550"/>
      <c r="ALL21" s="550"/>
      <c r="ALM21" s="550"/>
      <c r="ALN21" s="550"/>
      <c r="ALO21" s="550"/>
      <c r="ALP21" s="550"/>
      <c r="ALQ21" s="550"/>
      <c r="ALR21" s="550"/>
      <c r="ALS21" s="550"/>
      <c r="ALT21" s="550"/>
      <c r="ALU21" s="550"/>
      <c r="ALV21" s="550"/>
      <c r="ALW21" s="550"/>
      <c r="ALX21" s="550"/>
      <c r="ALY21" s="550"/>
      <c r="ALZ21" s="550"/>
      <c r="AMA21" s="550"/>
      <c r="AMB21" s="550"/>
      <c r="AMC21" s="550"/>
      <c r="AMD21" s="550"/>
      <c r="AME21" s="550"/>
      <c r="AMF21" s="550"/>
      <c r="AMG21" s="550"/>
      <c r="AMH21" s="550"/>
      <c r="AMI21" s="550"/>
      <c r="AMJ21" s="550"/>
      <c r="AMK21" s="550"/>
      <c r="AML21" s="550"/>
      <c r="AMM21" s="550"/>
      <c r="AMN21" s="550"/>
      <c r="AMO21" s="550"/>
      <c r="AMP21" s="550"/>
      <c r="AMQ21" s="550"/>
      <c r="AMR21" s="550"/>
      <c r="AMS21" s="550"/>
      <c r="AMT21" s="550"/>
      <c r="AMU21" s="550"/>
      <c r="AMV21" s="550"/>
      <c r="AMW21" s="550"/>
      <c r="AMX21" s="550"/>
      <c r="AMY21" s="550"/>
      <c r="AMZ21" s="550"/>
      <c r="ANA21" s="550"/>
      <c r="ANB21" s="550"/>
      <c r="ANC21" s="550"/>
      <c r="AND21" s="550"/>
      <c r="ANE21" s="550"/>
      <c r="ANF21" s="550"/>
      <c r="ANG21" s="550"/>
      <c r="ANH21" s="550"/>
      <c r="ANI21" s="550"/>
      <c r="ANJ21" s="550"/>
      <c r="ANK21" s="550"/>
      <c r="ANL21" s="550"/>
      <c r="ANM21" s="550"/>
      <c r="ANN21" s="550"/>
      <c r="ANO21" s="550"/>
      <c r="ANP21" s="550"/>
      <c r="ANQ21" s="550"/>
      <c r="ANR21" s="550"/>
      <c r="ANS21" s="550"/>
      <c r="ANT21" s="550"/>
      <c r="ANU21" s="550"/>
      <c r="ANV21" s="550"/>
      <c r="ANW21" s="550"/>
      <c r="ANX21" s="550"/>
      <c r="ANY21" s="550"/>
      <c r="ANZ21" s="550"/>
      <c r="AOA21" s="550"/>
      <c r="AOB21" s="550"/>
      <c r="AOC21" s="550"/>
      <c r="AOD21" s="550"/>
      <c r="AOE21" s="550"/>
      <c r="AOF21" s="550"/>
      <c r="AOG21" s="550"/>
      <c r="AOH21" s="550"/>
      <c r="AOI21" s="550"/>
      <c r="AOJ21" s="550"/>
      <c r="AOK21" s="550"/>
      <c r="AOL21" s="550"/>
      <c r="AOM21" s="550"/>
      <c r="AON21" s="550"/>
      <c r="AOO21" s="550"/>
      <c r="AOP21" s="550"/>
      <c r="AOQ21" s="550"/>
      <c r="AOR21" s="550"/>
      <c r="AOS21" s="550"/>
      <c r="AOT21" s="550"/>
      <c r="AOU21" s="550"/>
      <c r="AOV21" s="550"/>
      <c r="AOW21" s="550"/>
      <c r="AOX21" s="550"/>
      <c r="AOY21" s="550"/>
      <c r="AOZ21" s="550"/>
      <c r="APA21" s="550"/>
      <c r="APB21" s="550"/>
      <c r="APC21" s="550"/>
      <c r="APD21" s="550"/>
      <c r="APE21" s="550"/>
      <c r="APF21" s="550"/>
      <c r="APG21" s="550"/>
      <c r="APH21" s="550"/>
      <c r="API21" s="550"/>
      <c r="APJ21" s="550"/>
      <c r="APK21" s="550"/>
      <c r="APL21" s="550"/>
      <c r="APM21" s="550"/>
      <c r="APN21" s="550"/>
      <c r="APO21" s="550"/>
      <c r="APP21" s="550"/>
      <c r="APQ21" s="550"/>
      <c r="APR21" s="550"/>
      <c r="APS21" s="550"/>
      <c r="APT21" s="550"/>
      <c r="APU21" s="550"/>
      <c r="APV21" s="550"/>
      <c r="APW21" s="550"/>
      <c r="APX21" s="550"/>
      <c r="APY21" s="550"/>
      <c r="APZ21" s="550"/>
      <c r="AQA21" s="550"/>
      <c r="AQB21" s="550"/>
      <c r="AQC21" s="550"/>
      <c r="AQD21" s="550"/>
      <c r="AQE21" s="550"/>
      <c r="AQF21" s="550"/>
      <c r="AQG21" s="550"/>
      <c r="AQH21" s="550"/>
      <c r="AQI21" s="550"/>
      <c r="AQJ21" s="550"/>
      <c r="AQK21" s="550"/>
      <c r="AQL21" s="550"/>
      <c r="AQM21" s="550"/>
      <c r="AQN21" s="550"/>
      <c r="AQO21" s="550"/>
      <c r="AQP21" s="550"/>
      <c r="AQQ21" s="550"/>
      <c r="AQR21" s="550"/>
      <c r="AQS21" s="550"/>
      <c r="AQT21" s="550"/>
      <c r="AQU21" s="550"/>
      <c r="AQV21" s="550"/>
      <c r="AQW21" s="550"/>
      <c r="AQX21" s="550"/>
      <c r="AQY21" s="550"/>
      <c r="AQZ21" s="550"/>
      <c r="ARA21" s="550"/>
      <c r="ARB21" s="550"/>
      <c r="ARC21" s="550"/>
      <c r="ARD21" s="550"/>
      <c r="ARE21" s="550"/>
    </row>
    <row r="22" spans="1:1149" ht="19.5" customHeight="1">
      <c r="A22" s="426" t="s">
        <v>62</v>
      </c>
      <c r="B22" s="1011" t="s">
        <v>74</v>
      </c>
      <c r="C22" s="1011"/>
      <c r="D22" s="1011"/>
      <c r="E22" s="1011"/>
      <c r="F22" s="1011"/>
      <c r="G22" s="550"/>
      <c r="H22" s="550"/>
      <c r="I22" s="550"/>
      <c r="J22" s="550"/>
      <c r="K22" s="550"/>
      <c r="L22" s="550"/>
      <c r="M22" s="550"/>
      <c r="N22" s="550"/>
      <c r="O22" s="550"/>
      <c r="P22" s="550"/>
      <c r="Q22" s="550"/>
      <c r="R22" s="550"/>
      <c r="S22" s="550"/>
      <c r="T22" s="550"/>
      <c r="U22" s="550"/>
      <c r="V22" s="550"/>
      <c r="W22" s="550"/>
      <c r="X22" s="550"/>
      <c r="Y22" s="550"/>
      <c r="Z22" s="550"/>
      <c r="AA22" s="550"/>
      <c r="AB22" s="550"/>
      <c r="AC22" s="550"/>
      <c r="AD22" s="550"/>
      <c r="AE22" s="550"/>
      <c r="AF22" s="550"/>
      <c r="AG22" s="550"/>
      <c r="AH22" s="550"/>
      <c r="AI22" s="550"/>
      <c r="AJ22" s="550"/>
      <c r="AK22" s="550"/>
      <c r="AL22" s="550"/>
      <c r="AM22" s="550"/>
      <c r="AN22" s="550"/>
      <c r="AO22" s="550"/>
      <c r="AP22" s="550"/>
      <c r="AQ22" s="550"/>
      <c r="AR22" s="550"/>
      <c r="AS22" s="550"/>
      <c r="AT22" s="550"/>
      <c r="AU22" s="550"/>
      <c r="AV22" s="550"/>
      <c r="AW22" s="550"/>
      <c r="AX22" s="550"/>
      <c r="AY22" s="550"/>
      <c r="AZ22" s="550"/>
      <c r="BA22" s="550"/>
      <c r="BB22" s="550"/>
      <c r="BC22" s="550"/>
      <c r="BD22" s="550"/>
      <c r="BE22" s="550"/>
      <c r="BF22" s="550"/>
      <c r="BG22" s="550"/>
      <c r="BH22" s="550"/>
      <c r="BI22" s="550"/>
      <c r="BJ22" s="550"/>
      <c r="BK22" s="550"/>
      <c r="BL22" s="550"/>
      <c r="BM22" s="550"/>
      <c r="BN22" s="550"/>
      <c r="BO22" s="550"/>
      <c r="BP22" s="550"/>
      <c r="BQ22" s="550"/>
      <c r="BR22" s="550"/>
      <c r="BS22" s="550"/>
      <c r="BT22" s="550"/>
      <c r="BU22" s="550"/>
      <c r="BV22" s="550"/>
      <c r="BW22" s="550"/>
      <c r="BX22" s="550"/>
      <c r="BY22" s="550"/>
      <c r="BZ22" s="550"/>
      <c r="CA22" s="550"/>
      <c r="CB22" s="550"/>
      <c r="CC22" s="550"/>
      <c r="CD22" s="550"/>
      <c r="CE22" s="550"/>
      <c r="CF22" s="550"/>
      <c r="CG22" s="550"/>
      <c r="CH22" s="550"/>
      <c r="CI22" s="550"/>
      <c r="CJ22" s="550"/>
      <c r="CK22" s="550"/>
      <c r="CL22" s="550"/>
      <c r="CM22" s="550"/>
      <c r="CN22" s="550"/>
      <c r="CO22" s="550"/>
      <c r="CP22" s="550"/>
      <c r="CQ22" s="550"/>
      <c r="CR22" s="550"/>
      <c r="CS22" s="550"/>
      <c r="CT22" s="550"/>
      <c r="CU22" s="550"/>
      <c r="CV22" s="550"/>
      <c r="CW22" s="550"/>
      <c r="CX22" s="550"/>
      <c r="CY22" s="550"/>
      <c r="CZ22" s="550"/>
      <c r="DA22" s="550"/>
      <c r="DB22" s="550"/>
      <c r="DC22" s="550"/>
      <c r="DD22" s="550"/>
      <c r="DE22" s="550"/>
      <c r="DF22" s="550"/>
      <c r="DG22" s="550"/>
      <c r="DH22" s="550"/>
      <c r="DI22" s="550"/>
      <c r="DJ22" s="550"/>
      <c r="DK22" s="550"/>
      <c r="DL22" s="550"/>
      <c r="DM22" s="550"/>
      <c r="DN22" s="550"/>
      <c r="DO22" s="550"/>
      <c r="DP22" s="550"/>
      <c r="DQ22" s="550"/>
      <c r="DR22" s="550"/>
      <c r="DS22" s="550"/>
      <c r="DT22" s="550"/>
      <c r="DU22" s="550"/>
      <c r="DV22" s="550"/>
      <c r="DW22" s="550"/>
      <c r="DX22" s="550"/>
      <c r="DY22" s="550"/>
      <c r="DZ22" s="550"/>
      <c r="EA22" s="550"/>
      <c r="EB22" s="550"/>
      <c r="EC22" s="550"/>
      <c r="ED22" s="550"/>
      <c r="EE22" s="550"/>
      <c r="EF22" s="550"/>
      <c r="EG22" s="550"/>
      <c r="EH22" s="550"/>
      <c r="EI22" s="550"/>
      <c r="EJ22" s="550"/>
      <c r="EK22" s="550"/>
      <c r="EL22" s="550"/>
      <c r="EM22" s="550"/>
      <c r="EN22" s="550"/>
      <c r="EO22" s="550"/>
      <c r="EP22" s="550"/>
      <c r="EQ22" s="550"/>
      <c r="ER22" s="550"/>
      <c r="ES22" s="550"/>
      <c r="ET22" s="550"/>
      <c r="EU22" s="550"/>
      <c r="EV22" s="550"/>
      <c r="EW22" s="550"/>
      <c r="EX22" s="550"/>
      <c r="EY22" s="550"/>
      <c r="EZ22" s="550"/>
      <c r="FA22" s="550"/>
      <c r="FB22" s="550"/>
      <c r="FC22" s="550"/>
      <c r="FD22" s="550"/>
      <c r="FE22" s="550"/>
      <c r="FF22" s="550"/>
      <c r="FG22" s="550"/>
      <c r="FH22" s="550"/>
      <c r="FI22" s="550"/>
      <c r="FJ22" s="550"/>
      <c r="FK22" s="550"/>
      <c r="FL22" s="550"/>
      <c r="FM22" s="550"/>
      <c r="FN22" s="550"/>
      <c r="FO22" s="550"/>
      <c r="FP22" s="550"/>
      <c r="FQ22" s="550"/>
      <c r="FR22" s="550"/>
      <c r="FS22" s="550"/>
      <c r="FT22" s="550"/>
      <c r="FU22" s="550"/>
      <c r="FV22" s="550"/>
      <c r="FW22" s="550"/>
      <c r="FX22" s="550"/>
      <c r="FY22" s="550"/>
      <c r="FZ22" s="550"/>
      <c r="GA22" s="550"/>
      <c r="GB22" s="550"/>
      <c r="GC22" s="550"/>
      <c r="GD22" s="550"/>
      <c r="GE22" s="550"/>
      <c r="GF22" s="550"/>
      <c r="GG22" s="550"/>
      <c r="GH22" s="550"/>
      <c r="GI22" s="550"/>
      <c r="GJ22" s="550"/>
      <c r="GK22" s="550"/>
      <c r="GL22" s="550"/>
      <c r="GM22" s="550"/>
      <c r="GN22" s="550"/>
      <c r="GO22" s="550"/>
      <c r="GP22" s="550"/>
      <c r="GQ22" s="550"/>
      <c r="GR22" s="550"/>
      <c r="GS22" s="550"/>
      <c r="GT22" s="550"/>
      <c r="GU22" s="550"/>
      <c r="GV22" s="550"/>
      <c r="GW22" s="550"/>
      <c r="GX22" s="550"/>
      <c r="GY22" s="550"/>
      <c r="GZ22" s="550"/>
      <c r="HA22" s="550"/>
      <c r="HB22" s="550"/>
      <c r="HC22" s="550"/>
      <c r="HD22" s="550"/>
      <c r="HE22" s="550"/>
      <c r="HF22" s="550"/>
      <c r="HG22" s="550"/>
      <c r="HH22" s="550"/>
      <c r="HI22" s="550"/>
      <c r="HJ22" s="550"/>
      <c r="HK22" s="550"/>
      <c r="HL22" s="550"/>
      <c r="HM22" s="550"/>
      <c r="HN22" s="550"/>
      <c r="HO22" s="550"/>
      <c r="HP22" s="550"/>
      <c r="HQ22" s="550"/>
      <c r="HR22" s="550"/>
      <c r="HS22" s="550"/>
      <c r="HT22" s="550"/>
      <c r="HU22" s="550"/>
      <c r="HV22" s="550"/>
      <c r="HW22" s="550"/>
      <c r="HX22" s="550"/>
      <c r="HY22" s="550"/>
      <c r="HZ22" s="550"/>
      <c r="IA22" s="550"/>
      <c r="IB22" s="550"/>
      <c r="IC22" s="550"/>
      <c r="ID22" s="550"/>
      <c r="IE22" s="550"/>
      <c r="IF22" s="550"/>
      <c r="IG22" s="550"/>
      <c r="IH22" s="550"/>
      <c r="II22" s="550"/>
      <c r="IJ22" s="550"/>
      <c r="IK22" s="550"/>
      <c r="IL22" s="550"/>
      <c r="IM22" s="550"/>
      <c r="IN22" s="550"/>
      <c r="IO22" s="550"/>
      <c r="IP22" s="550"/>
      <c r="IQ22" s="550"/>
      <c r="IR22" s="550"/>
      <c r="IS22" s="550"/>
      <c r="IT22" s="550"/>
      <c r="IU22" s="550"/>
      <c r="IV22" s="550"/>
      <c r="IW22" s="550"/>
      <c r="IX22" s="550"/>
      <c r="IY22" s="550"/>
      <c r="IZ22" s="550"/>
      <c r="JA22" s="550"/>
      <c r="JB22" s="550"/>
      <c r="JC22" s="550"/>
      <c r="JD22" s="550"/>
      <c r="JE22" s="550"/>
      <c r="JF22" s="550"/>
      <c r="JG22" s="550"/>
      <c r="JH22" s="550"/>
      <c r="JI22" s="550"/>
      <c r="JJ22" s="550"/>
      <c r="JK22" s="550"/>
      <c r="JL22" s="550"/>
      <c r="JM22" s="550"/>
      <c r="JN22" s="550"/>
      <c r="JO22" s="550"/>
      <c r="JP22" s="550"/>
      <c r="JQ22" s="550"/>
      <c r="JR22" s="550"/>
      <c r="JS22" s="550"/>
      <c r="JT22" s="550"/>
      <c r="JU22" s="550"/>
      <c r="JV22" s="550"/>
      <c r="JW22" s="550"/>
      <c r="JX22" s="550"/>
      <c r="JY22" s="550"/>
      <c r="JZ22" s="550"/>
      <c r="KA22" s="550"/>
      <c r="KB22" s="550"/>
      <c r="KC22" s="550"/>
      <c r="KD22" s="550"/>
      <c r="KE22" s="550"/>
      <c r="KF22" s="550"/>
      <c r="KG22" s="550"/>
      <c r="KH22" s="550"/>
      <c r="KI22" s="550"/>
      <c r="KJ22" s="550"/>
      <c r="KK22" s="550"/>
      <c r="KL22" s="550"/>
      <c r="KM22" s="550"/>
      <c r="KN22" s="550"/>
      <c r="KO22" s="550"/>
      <c r="KP22" s="550"/>
      <c r="KQ22" s="550"/>
      <c r="KR22" s="550"/>
      <c r="KS22" s="550"/>
      <c r="KT22" s="550"/>
      <c r="KU22" s="550"/>
      <c r="KV22" s="550"/>
      <c r="KW22" s="550"/>
      <c r="KX22" s="550"/>
      <c r="KY22" s="550"/>
      <c r="KZ22" s="550"/>
      <c r="LA22" s="550"/>
      <c r="LB22" s="550"/>
      <c r="LC22" s="550"/>
      <c r="LD22" s="550"/>
      <c r="LE22" s="550"/>
      <c r="LF22" s="550"/>
      <c r="LG22" s="550"/>
      <c r="LH22" s="550"/>
      <c r="LI22" s="550"/>
      <c r="LJ22" s="550"/>
      <c r="LK22" s="550"/>
      <c r="LL22" s="550"/>
      <c r="LM22" s="550"/>
      <c r="LN22" s="550"/>
      <c r="LO22" s="550"/>
      <c r="LP22" s="550"/>
      <c r="LQ22" s="550"/>
      <c r="LR22" s="550"/>
      <c r="LS22" s="550"/>
      <c r="LT22" s="550"/>
      <c r="LU22" s="550"/>
      <c r="LV22" s="550"/>
      <c r="LW22" s="550"/>
      <c r="LX22" s="550"/>
      <c r="LY22" s="550"/>
      <c r="LZ22" s="550"/>
      <c r="MA22" s="550"/>
      <c r="MB22" s="550"/>
      <c r="MC22" s="550"/>
      <c r="MD22" s="550"/>
      <c r="ME22" s="550"/>
      <c r="MF22" s="550"/>
      <c r="MG22" s="550"/>
      <c r="MH22" s="550"/>
      <c r="MI22" s="550"/>
      <c r="MJ22" s="550"/>
      <c r="MK22" s="550"/>
      <c r="ML22" s="550"/>
      <c r="MM22" s="550"/>
      <c r="MN22" s="550"/>
      <c r="MO22" s="550"/>
      <c r="MP22" s="550"/>
      <c r="MQ22" s="550"/>
      <c r="MR22" s="550"/>
      <c r="MS22" s="550"/>
      <c r="MT22" s="550"/>
      <c r="MU22" s="550"/>
      <c r="MV22" s="550"/>
      <c r="MW22" s="550"/>
      <c r="MX22" s="550"/>
      <c r="MY22" s="550"/>
      <c r="MZ22" s="550"/>
      <c r="NA22" s="550"/>
      <c r="NB22" s="550"/>
      <c r="NC22" s="550"/>
      <c r="ND22" s="550"/>
      <c r="NE22" s="550"/>
      <c r="NF22" s="550"/>
      <c r="NG22" s="550"/>
      <c r="NH22" s="550"/>
      <c r="NI22" s="550"/>
      <c r="NJ22" s="550"/>
      <c r="NK22" s="550"/>
      <c r="NL22" s="550"/>
      <c r="NM22" s="550"/>
      <c r="NN22" s="550"/>
      <c r="NO22" s="550"/>
      <c r="NP22" s="550"/>
      <c r="NQ22" s="550"/>
      <c r="NR22" s="550"/>
      <c r="NS22" s="550"/>
      <c r="NT22" s="550"/>
      <c r="NU22" s="550"/>
      <c r="NV22" s="550"/>
      <c r="NW22" s="550"/>
      <c r="NX22" s="550"/>
      <c r="NY22" s="550"/>
      <c r="NZ22" s="550"/>
      <c r="OA22" s="550"/>
      <c r="OB22" s="550"/>
      <c r="OC22" s="550"/>
      <c r="OD22" s="550"/>
      <c r="OE22" s="550"/>
      <c r="OF22" s="550"/>
      <c r="OG22" s="550"/>
      <c r="OH22" s="550"/>
      <c r="OI22" s="550"/>
      <c r="OJ22" s="550"/>
      <c r="OK22" s="550"/>
      <c r="OL22" s="550"/>
      <c r="OM22" s="550"/>
      <c r="ON22" s="550"/>
      <c r="OO22" s="550"/>
      <c r="OP22" s="550"/>
      <c r="OQ22" s="550"/>
      <c r="OR22" s="550"/>
      <c r="OS22" s="550"/>
      <c r="OT22" s="550"/>
      <c r="OU22" s="550"/>
      <c r="OV22" s="550"/>
      <c r="OW22" s="550"/>
      <c r="OX22" s="550"/>
      <c r="OY22" s="550"/>
      <c r="OZ22" s="550"/>
      <c r="PA22" s="550"/>
      <c r="PB22" s="550"/>
      <c r="PC22" s="550"/>
      <c r="PD22" s="550"/>
      <c r="PE22" s="550"/>
      <c r="PF22" s="550"/>
      <c r="PG22" s="550"/>
      <c r="PH22" s="550"/>
      <c r="PI22" s="550"/>
      <c r="PJ22" s="550"/>
      <c r="PK22" s="550"/>
      <c r="PL22" s="550"/>
      <c r="PM22" s="550"/>
      <c r="PN22" s="550"/>
      <c r="PO22" s="550"/>
      <c r="PP22" s="550"/>
      <c r="PQ22" s="550"/>
      <c r="PR22" s="550"/>
      <c r="PS22" s="550"/>
      <c r="PT22" s="550"/>
      <c r="PU22" s="550"/>
      <c r="PV22" s="550"/>
      <c r="PW22" s="550"/>
      <c r="PX22" s="550"/>
      <c r="PY22" s="550"/>
      <c r="PZ22" s="550"/>
      <c r="QA22" s="550"/>
      <c r="QB22" s="550"/>
      <c r="QC22" s="550"/>
      <c r="QD22" s="550"/>
      <c r="QE22" s="550"/>
      <c r="QF22" s="550"/>
      <c r="QG22" s="550"/>
      <c r="QH22" s="550"/>
      <c r="QI22" s="550"/>
      <c r="QJ22" s="550"/>
      <c r="QK22" s="550"/>
      <c r="QL22" s="550"/>
      <c r="QM22" s="550"/>
      <c r="QN22" s="550"/>
      <c r="QO22" s="550"/>
      <c r="QP22" s="550"/>
      <c r="QQ22" s="550"/>
      <c r="QR22" s="550"/>
      <c r="QS22" s="550"/>
      <c r="QT22" s="550"/>
      <c r="QU22" s="550"/>
      <c r="QV22" s="550"/>
      <c r="QW22" s="550"/>
      <c r="QX22" s="550"/>
      <c r="QY22" s="550"/>
      <c r="QZ22" s="550"/>
      <c r="RA22" s="550"/>
      <c r="RB22" s="550"/>
      <c r="RC22" s="550"/>
      <c r="RD22" s="550"/>
      <c r="RE22" s="550"/>
      <c r="RF22" s="550"/>
      <c r="RG22" s="550"/>
      <c r="RH22" s="550"/>
      <c r="RI22" s="550"/>
      <c r="RJ22" s="550"/>
      <c r="RK22" s="550"/>
      <c r="RL22" s="550"/>
      <c r="RM22" s="550"/>
      <c r="RN22" s="550"/>
      <c r="RO22" s="550"/>
      <c r="RP22" s="550"/>
      <c r="RQ22" s="550"/>
      <c r="RR22" s="550"/>
      <c r="RS22" s="550"/>
      <c r="RT22" s="550"/>
      <c r="RU22" s="550"/>
      <c r="RV22" s="550"/>
      <c r="RW22" s="550"/>
      <c r="RX22" s="550"/>
      <c r="RY22" s="550"/>
      <c r="RZ22" s="550"/>
      <c r="SA22" s="550"/>
      <c r="SB22" s="550"/>
      <c r="SC22" s="550"/>
      <c r="SD22" s="550"/>
      <c r="SE22" s="550"/>
      <c r="SF22" s="550"/>
      <c r="SG22" s="550"/>
      <c r="SH22" s="550"/>
      <c r="SI22" s="550"/>
      <c r="SJ22" s="550"/>
      <c r="SK22" s="550"/>
      <c r="SL22" s="550"/>
      <c r="SM22" s="550"/>
      <c r="SN22" s="550"/>
      <c r="SO22" s="550"/>
      <c r="SP22" s="550"/>
      <c r="SQ22" s="550"/>
      <c r="SR22" s="550"/>
      <c r="SS22" s="550"/>
      <c r="ST22" s="550"/>
      <c r="SU22" s="550"/>
      <c r="SV22" s="550"/>
      <c r="SW22" s="550"/>
      <c r="SX22" s="550"/>
      <c r="SY22" s="550"/>
      <c r="SZ22" s="550"/>
      <c r="TA22" s="550"/>
      <c r="TB22" s="550"/>
      <c r="TC22" s="550"/>
      <c r="TD22" s="550"/>
      <c r="TE22" s="550"/>
      <c r="TF22" s="550"/>
      <c r="TG22" s="550"/>
      <c r="TH22" s="550"/>
      <c r="TI22" s="550"/>
      <c r="TJ22" s="550"/>
      <c r="TK22" s="550"/>
      <c r="TL22" s="550"/>
      <c r="TM22" s="550"/>
      <c r="TN22" s="550"/>
      <c r="TO22" s="550"/>
      <c r="TP22" s="550"/>
      <c r="TQ22" s="550"/>
      <c r="TR22" s="550"/>
      <c r="TS22" s="550"/>
      <c r="TT22" s="550"/>
      <c r="TU22" s="550"/>
      <c r="TV22" s="550"/>
      <c r="TW22" s="550"/>
      <c r="TX22" s="550"/>
      <c r="TY22" s="550"/>
      <c r="TZ22" s="550"/>
      <c r="UA22" s="550"/>
      <c r="UB22" s="550"/>
      <c r="UC22" s="550"/>
      <c r="UD22" s="550"/>
      <c r="UE22" s="550"/>
      <c r="UF22" s="550"/>
      <c r="UG22" s="550"/>
      <c r="UH22" s="550"/>
      <c r="UI22" s="550"/>
      <c r="UJ22" s="550"/>
      <c r="UK22" s="550"/>
      <c r="UL22" s="550"/>
      <c r="UM22" s="550"/>
      <c r="UN22" s="550"/>
      <c r="UO22" s="550"/>
      <c r="UP22" s="550"/>
      <c r="UQ22" s="550"/>
      <c r="UR22" s="550"/>
      <c r="US22" s="550"/>
      <c r="UT22" s="550"/>
      <c r="UU22" s="550"/>
      <c r="UV22" s="550"/>
      <c r="UW22" s="550"/>
      <c r="UX22" s="550"/>
      <c r="UY22" s="550"/>
      <c r="UZ22" s="550"/>
      <c r="VA22" s="550"/>
      <c r="VB22" s="550"/>
      <c r="VC22" s="550"/>
      <c r="VD22" s="550"/>
      <c r="VE22" s="550"/>
      <c r="VF22" s="550"/>
      <c r="VG22" s="550"/>
      <c r="VH22" s="550"/>
      <c r="VI22" s="550"/>
      <c r="VJ22" s="550"/>
      <c r="VK22" s="550"/>
      <c r="VL22" s="550"/>
      <c r="VM22" s="550"/>
      <c r="VN22" s="550"/>
      <c r="VO22" s="550"/>
      <c r="VP22" s="550"/>
      <c r="VQ22" s="550"/>
      <c r="VR22" s="550"/>
      <c r="VS22" s="550"/>
      <c r="VT22" s="550"/>
      <c r="VU22" s="550"/>
      <c r="VV22" s="550"/>
      <c r="VW22" s="550"/>
      <c r="VX22" s="550"/>
      <c r="VY22" s="550"/>
      <c r="VZ22" s="550"/>
      <c r="WA22" s="550"/>
      <c r="WB22" s="550"/>
      <c r="WC22" s="550"/>
      <c r="WD22" s="550"/>
      <c r="WE22" s="550"/>
      <c r="WF22" s="550"/>
      <c r="WG22" s="550"/>
      <c r="WH22" s="550"/>
      <c r="WI22" s="550"/>
      <c r="WJ22" s="550"/>
      <c r="WK22" s="550"/>
      <c r="WL22" s="550"/>
      <c r="WM22" s="550"/>
      <c r="WN22" s="550"/>
      <c r="WO22" s="550"/>
      <c r="WP22" s="550"/>
      <c r="WQ22" s="550"/>
      <c r="WR22" s="550"/>
      <c r="WS22" s="550"/>
      <c r="WT22" s="550"/>
      <c r="WU22" s="550"/>
      <c r="WV22" s="550"/>
      <c r="WW22" s="550"/>
      <c r="WX22" s="550"/>
      <c r="WY22" s="550"/>
      <c r="WZ22" s="550"/>
      <c r="XA22" s="550"/>
      <c r="XB22" s="550"/>
      <c r="XC22" s="550"/>
      <c r="XD22" s="550"/>
      <c r="XE22" s="550"/>
      <c r="XF22" s="550"/>
      <c r="XG22" s="550"/>
      <c r="XH22" s="550"/>
      <c r="XI22" s="550"/>
      <c r="XJ22" s="550"/>
      <c r="XK22" s="550"/>
      <c r="XL22" s="550"/>
      <c r="XM22" s="550"/>
      <c r="XN22" s="550"/>
      <c r="XO22" s="550"/>
      <c r="XP22" s="550"/>
      <c r="XQ22" s="550"/>
      <c r="XR22" s="550"/>
      <c r="XS22" s="550"/>
      <c r="XT22" s="550"/>
      <c r="XU22" s="550"/>
      <c r="XV22" s="550"/>
      <c r="XW22" s="550"/>
      <c r="XX22" s="550"/>
      <c r="XY22" s="550"/>
      <c r="XZ22" s="550"/>
      <c r="YA22" s="550"/>
      <c r="YB22" s="550"/>
      <c r="YC22" s="550"/>
      <c r="YD22" s="550"/>
      <c r="YE22" s="550"/>
      <c r="YF22" s="550"/>
      <c r="YG22" s="550"/>
      <c r="YH22" s="550"/>
      <c r="YI22" s="550"/>
      <c r="YJ22" s="550"/>
      <c r="YK22" s="550"/>
      <c r="YL22" s="550"/>
      <c r="YM22" s="550"/>
      <c r="YN22" s="550"/>
      <c r="YO22" s="550"/>
      <c r="YP22" s="550"/>
      <c r="YQ22" s="550"/>
      <c r="YR22" s="550"/>
      <c r="YS22" s="550"/>
      <c r="YT22" s="550"/>
      <c r="YU22" s="550"/>
      <c r="YV22" s="550"/>
      <c r="YW22" s="550"/>
      <c r="YX22" s="550"/>
      <c r="YY22" s="550"/>
      <c r="YZ22" s="550"/>
      <c r="ZA22" s="550"/>
      <c r="ZB22" s="550"/>
      <c r="ZC22" s="550"/>
      <c r="ZD22" s="550"/>
      <c r="ZE22" s="550"/>
      <c r="ZF22" s="550"/>
      <c r="ZG22" s="550"/>
      <c r="ZH22" s="550"/>
      <c r="ZI22" s="550"/>
      <c r="ZJ22" s="550"/>
      <c r="ZK22" s="550"/>
      <c r="ZL22" s="550"/>
      <c r="ZM22" s="550"/>
      <c r="ZN22" s="550"/>
      <c r="ZO22" s="550"/>
      <c r="ZP22" s="550"/>
      <c r="ZQ22" s="550"/>
      <c r="ZR22" s="550"/>
      <c r="ZS22" s="550"/>
      <c r="ZT22" s="550"/>
      <c r="ZU22" s="550"/>
      <c r="ZV22" s="550"/>
      <c r="ZW22" s="550"/>
      <c r="ZX22" s="550"/>
      <c r="ZY22" s="550"/>
      <c r="ZZ22" s="550"/>
      <c r="AAA22" s="550"/>
      <c r="AAB22" s="550"/>
      <c r="AAC22" s="550"/>
      <c r="AAD22" s="550"/>
      <c r="AAE22" s="550"/>
      <c r="AAF22" s="550"/>
      <c r="AAG22" s="550"/>
      <c r="AAH22" s="550"/>
      <c r="AAI22" s="550"/>
      <c r="AAJ22" s="550"/>
      <c r="AAK22" s="550"/>
      <c r="AAL22" s="550"/>
      <c r="AAM22" s="550"/>
      <c r="AAN22" s="550"/>
      <c r="AAO22" s="550"/>
      <c r="AAP22" s="550"/>
      <c r="AAQ22" s="550"/>
      <c r="AAR22" s="550"/>
      <c r="AAS22" s="550"/>
      <c r="AAT22" s="550"/>
      <c r="AAU22" s="550"/>
      <c r="AAV22" s="550"/>
      <c r="AAW22" s="550"/>
      <c r="AAX22" s="550"/>
      <c r="AAY22" s="550"/>
      <c r="AAZ22" s="550"/>
      <c r="ABA22" s="550"/>
      <c r="ABB22" s="550"/>
      <c r="ABC22" s="550"/>
      <c r="ABD22" s="550"/>
      <c r="ABE22" s="550"/>
      <c r="ABF22" s="550"/>
      <c r="ABG22" s="550"/>
      <c r="ABH22" s="550"/>
      <c r="ABI22" s="550"/>
      <c r="ABJ22" s="550"/>
      <c r="ABK22" s="550"/>
      <c r="ABL22" s="550"/>
      <c r="ABM22" s="550"/>
      <c r="ABN22" s="550"/>
      <c r="ABO22" s="550"/>
      <c r="ABP22" s="550"/>
      <c r="ABQ22" s="550"/>
      <c r="ABR22" s="550"/>
      <c r="ABS22" s="550"/>
      <c r="ABT22" s="550"/>
      <c r="ABU22" s="550"/>
      <c r="ABV22" s="550"/>
      <c r="ABW22" s="550"/>
      <c r="ABX22" s="550"/>
      <c r="ABY22" s="550"/>
      <c r="ABZ22" s="550"/>
      <c r="ACA22" s="550"/>
      <c r="ACB22" s="550"/>
      <c r="ACC22" s="550"/>
      <c r="ACD22" s="550"/>
      <c r="ACE22" s="550"/>
      <c r="ACF22" s="550"/>
      <c r="ACG22" s="550"/>
      <c r="ACH22" s="550"/>
      <c r="ACI22" s="550"/>
      <c r="ACJ22" s="550"/>
      <c r="ACK22" s="550"/>
      <c r="ACL22" s="550"/>
      <c r="ACM22" s="550"/>
      <c r="ACN22" s="550"/>
      <c r="ACO22" s="550"/>
      <c r="ACP22" s="550"/>
      <c r="ACQ22" s="550"/>
      <c r="ACR22" s="550"/>
      <c r="ACS22" s="550"/>
      <c r="ACT22" s="550"/>
      <c r="ACU22" s="550"/>
      <c r="ACV22" s="550"/>
      <c r="ACW22" s="550"/>
      <c r="ACX22" s="550"/>
      <c r="ACY22" s="550"/>
      <c r="ACZ22" s="550"/>
      <c r="ADA22" s="550"/>
      <c r="ADB22" s="550"/>
      <c r="ADC22" s="550"/>
      <c r="ADD22" s="550"/>
      <c r="ADE22" s="550"/>
      <c r="ADF22" s="550"/>
      <c r="ADG22" s="550"/>
      <c r="ADH22" s="550"/>
      <c r="ADI22" s="550"/>
      <c r="ADJ22" s="550"/>
      <c r="ADK22" s="550"/>
      <c r="ADL22" s="550"/>
      <c r="ADM22" s="550"/>
      <c r="ADN22" s="550"/>
      <c r="ADO22" s="550"/>
      <c r="ADP22" s="550"/>
      <c r="ADQ22" s="550"/>
      <c r="ADR22" s="550"/>
      <c r="ADS22" s="550"/>
      <c r="ADT22" s="550"/>
      <c r="ADU22" s="550"/>
      <c r="ADV22" s="550"/>
      <c r="ADW22" s="550"/>
      <c r="ADX22" s="550"/>
      <c r="ADY22" s="550"/>
      <c r="ADZ22" s="550"/>
      <c r="AEA22" s="550"/>
      <c r="AEB22" s="550"/>
      <c r="AEC22" s="550"/>
      <c r="AED22" s="550"/>
      <c r="AEE22" s="550"/>
      <c r="AEF22" s="550"/>
      <c r="AEG22" s="550"/>
      <c r="AEH22" s="550"/>
      <c r="AEI22" s="550"/>
      <c r="AEJ22" s="550"/>
      <c r="AEK22" s="550"/>
      <c r="AEL22" s="550"/>
      <c r="AEM22" s="550"/>
      <c r="AEN22" s="550"/>
      <c r="AEO22" s="550"/>
      <c r="AEP22" s="550"/>
      <c r="AEQ22" s="550"/>
      <c r="AER22" s="550"/>
      <c r="AES22" s="550"/>
      <c r="AET22" s="550"/>
      <c r="AEU22" s="550"/>
      <c r="AEV22" s="550"/>
      <c r="AEW22" s="550"/>
      <c r="AEX22" s="550"/>
      <c r="AEY22" s="550"/>
      <c r="AEZ22" s="550"/>
      <c r="AFA22" s="550"/>
      <c r="AFB22" s="550"/>
      <c r="AFC22" s="550"/>
      <c r="AFD22" s="550"/>
      <c r="AFE22" s="550"/>
      <c r="AFF22" s="550"/>
      <c r="AFG22" s="550"/>
      <c r="AFH22" s="550"/>
      <c r="AFI22" s="550"/>
      <c r="AFJ22" s="550"/>
      <c r="AFK22" s="550"/>
      <c r="AFL22" s="550"/>
      <c r="AFM22" s="550"/>
      <c r="AFN22" s="550"/>
      <c r="AFO22" s="550"/>
      <c r="AFP22" s="550"/>
      <c r="AFQ22" s="550"/>
      <c r="AFR22" s="550"/>
      <c r="AFS22" s="550"/>
      <c r="AFT22" s="550"/>
      <c r="AFU22" s="550"/>
      <c r="AFV22" s="550"/>
      <c r="AFW22" s="550"/>
      <c r="AFX22" s="550"/>
      <c r="AFY22" s="550"/>
      <c r="AFZ22" s="550"/>
      <c r="AGA22" s="550"/>
      <c r="AGB22" s="550"/>
      <c r="AGC22" s="550"/>
      <c r="AGD22" s="550"/>
      <c r="AGE22" s="550"/>
      <c r="AGF22" s="550"/>
      <c r="AGG22" s="550"/>
      <c r="AGH22" s="550"/>
      <c r="AGI22" s="550"/>
      <c r="AGJ22" s="550"/>
      <c r="AGK22" s="550"/>
      <c r="AGL22" s="550"/>
      <c r="AGM22" s="550"/>
      <c r="AGN22" s="550"/>
      <c r="AGO22" s="550"/>
      <c r="AGP22" s="550"/>
      <c r="AGQ22" s="550"/>
      <c r="AGR22" s="550"/>
      <c r="AGS22" s="550"/>
      <c r="AGT22" s="550"/>
      <c r="AGU22" s="550"/>
      <c r="AGV22" s="550"/>
      <c r="AGW22" s="550"/>
      <c r="AGX22" s="550"/>
      <c r="AGY22" s="550"/>
      <c r="AGZ22" s="550"/>
      <c r="AHA22" s="550"/>
      <c r="AHB22" s="550"/>
      <c r="AHC22" s="550"/>
      <c r="AHD22" s="550"/>
      <c r="AHE22" s="550"/>
      <c r="AHF22" s="550"/>
      <c r="AHG22" s="550"/>
      <c r="AHH22" s="550"/>
      <c r="AHI22" s="550"/>
      <c r="AHJ22" s="550"/>
      <c r="AHK22" s="550"/>
      <c r="AHL22" s="550"/>
      <c r="AHM22" s="550"/>
      <c r="AHN22" s="550"/>
      <c r="AHO22" s="550"/>
      <c r="AHP22" s="550"/>
      <c r="AHQ22" s="550"/>
      <c r="AHR22" s="550"/>
      <c r="AHS22" s="550"/>
      <c r="AHT22" s="550"/>
      <c r="AHU22" s="550"/>
      <c r="AHV22" s="550"/>
      <c r="AHW22" s="550"/>
      <c r="AHX22" s="550"/>
      <c r="AHY22" s="550"/>
      <c r="AHZ22" s="550"/>
      <c r="AIA22" s="550"/>
      <c r="AIB22" s="550"/>
      <c r="AIC22" s="550"/>
      <c r="AID22" s="550"/>
      <c r="AIE22" s="550"/>
      <c r="AIF22" s="550"/>
      <c r="AIG22" s="550"/>
      <c r="AIH22" s="550"/>
      <c r="AII22" s="550"/>
      <c r="AIJ22" s="550"/>
      <c r="AIK22" s="550"/>
      <c r="AIL22" s="550"/>
      <c r="AIM22" s="550"/>
      <c r="AIN22" s="550"/>
      <c r="AIO22" s="550"/>
      <c r="AIP22" s="550"/>
      <c r="AIQ22" s="550"/>
      <c r="AIR22" s="550"/>
      <c r="AIS22" s="550"/>
      <c r="AIT22" s="550"/>
      <c r="AIU22" s="550"/>
      <c r="AIV22" s="550"/>
      <c r="AIW22" s="550"/>
      <c r="AIX22" s="550"/>
      <c r="AIY22" s="550"/>
      <c r="AIZ22" s="550"/>
      <c r="AJA22" s="550"/>
      <c r="AJB22" s="550"/>
      <c r="AJC22" s="550"/>
      <c r="AJD22" s="550"/>
      <c r="AJE22" s="550"/>
      <c r="AJF22" s="550"/>
      <c r="AJG22" s="550"/>
      <c r="AJH22" s="550"/>
      <c r="AJI22" s="550"/>
      <c r="AJJ22" s="550"/>
      <c r="AJK22" s="550"/>
      <c r="AJL22" s="550"/>
      <c r="AJM22" s="550"/>
      <c r="AJN22" s="550"/>
      <c r="AJO22" s="550"/>
      <c r="AJP22" s="550"/>
      <c r="AJQ22" s="550"/>
      <c r="AJR22" s="550"/>
      <c r="AJS22" s="550"/>
      <c r="AJT22" s="550"/>
      <c r="AJU22" s="550"/>
      <c r="AJV22" s="550"/>
      <c r="AJW22" s="550"/>
      <c r="AJX22" s="550"/>
      <c r="AJY22" s="550"/>
      <c r="AJZ22" s="550"/>
      <c r="AKA22" s="550"/>
      <c r="AKB22" s="550"/>
      <c r="AKC22" s="550"/>
      <c r="AKD22" s="550"/>
      <c r="AKE22" s="550"/>
      <c r="AKF22" s="550"/>
      <c r="AKG22" s="550"/>
      <c r="AKH22" s="550"/>
      <c r="AKI22" s="550"/>
      <c r="AKJ22" s="550"/>
      <c r="AKK22" s="550"/>
      <c r="AKL22" s="550"/>
      <c r="AKM22" s="550"/>
      <c r="AKN22" s="550"/>
      <c r="AKO22" s="550"/>
      <c r="AKP22" s="550"/>
      <c r="AKQ22" s="550"/>
      <c r="AKR22" s="550"/>
      <c r="AKS22" s="550"/>
      <c r="AKT22" s="550"/>
      <c r="AKU22" s="550"/>
      <c r="AKV22" s="550"/>
      <c r="AKW22" s="550"/>
      <c r="AKX22" s="550"/>
      <c r="AKY22" s="550"/>
      <c r="AKZ22" s="550"/>
      <c r="ALA22" s="550"/>
      <c r="ALB22" s="550"/>
      <c r="ALC22" s="550"/>
      <c r="ALD22" s="550"/>
      <c r="ALE22" s="550"/>
      <c r="ALF22" s="550"/>
      <c r="ALG22" s="550"/>
      <c r="ALH22" s="550"/>
      <c r="ALI22" s="550"/>
      <c r="ALJ22" s="550"/>
      <c r="ALK22" s="550"/>
      <c r="ALL22" s="550"/>
      <c r="ALM22" s="550"/>
      <c r="ALN22" s="550"/>
      <c r="ALO22" s="550"/>
      <c r="ALP22" s="550"/>
      <c r="ALQ22" s="550"/>
      <c r="ALR22" s="550"/>
      <c r="ALS22" s="550"/>
      <c r="ALT22" s="550"/>
      <c r="ALU22" s="550"/>
      <c r="ALV22" s="550"/>
      <c r="ALW22" s="550"/>
      <c r="ALX22" s="550"/>
      <c r="ALY22" s="550"/>
      <c r="ALZ22" s="550"/>
      <c r="AMA22" s="550"/>
      <c r="AMB22" s="550"/>
      <c r="AMC22" s="550"/>
      <c r="AMD22" s="550"/>
      <c r="AME22" s="550"/>
      <c r="AMF22" s="550"/>
      <c r="AMG22" s="550"/>
      <c r="AMH22" s="550"/>
      <c r="AMI22" s="550"/>
      <c r="AMJ22" s="550"/>
      <c r="AMK22" s="550"/>
      <c r="AML22" s="550"/>
      <c r="AMM22" s="550"/>
      <c r="AMN22" s="550"/>
      <c r="AMO22" s="550"/>
      <c r="AMP22" s="550"/>
      <c r="AMQ22" s="550"/>
      <c r="AMR22" s="550"/>
      <c r="AMS22" s="550"/>
      <c r="AMT22" s="550"/>
      <c r="AMU22" s="550"/>
      <c r="AMV22" s="550"/>
      <c r="AMW22" s="550"/>
      <c r="AMX22" s="550"/>
      <c r="AMY22" s="550"/>
      <c r="AMZ22" s="550"/>
      <c r="ANA22" s="550"/>
      <c r="ANB22" s="550"/>
      <c r="ANC22" s="550"/>
      <c r="AND22" s="550"/>
      <c r="ANE22" s="550"/>
      <c r="ANF22" s="550"/>
      <c r="ANG22" s="550"/>
      <c r="ANH22" s="550"/>
      <c r="ANI22" s="550"/>
      <c r="ANJ22" s="550"/>
      <c r="ANK22" s="550"/>
      <c r="ANL22" s="550"/>
      <c r="ANM22" s="550"/>
      <c r="ANN22" s="550"/>
      <c r="ANO22" s="550"/>
      <c r="ANP22" s="550"/>
      <c r="ANQ22" s="550"/>
      <c r="ANR22" s="550"/>
      <c r="ANS22" s="550"/>
      <c r="ANT22" s="550"/>
      <c r="ANU22" s="550"/>
      <c r="ANV22" s="550"/>
      <c r="ANW22" s="550"/>
      <c r="ANX22" s="550"/>
      <c r="ANY22" s="550"/>
      <c r="ANZ22" s="550"/>
      <c r="AOA22" s="550"/>
      <c r="AOB22" s="550"/>
      <c r="AOC22" s="550"/>
      <c r="AOD22" s="550"/>
      <c r="AOE22" s="550"/>
      <c r="AOF22" s="550"/>
      <c r="AOG22" s="550"/>
      <c r="AOH22" s="550"/>
      <c r="AOI22" s="550"/>
      <c r="AOJ22" s="550"/>
      <c r="AOK22" s="550"/>
      <c r="AOL22" s="550"/>
      <c r="AOM22" s="550"/>
      <c r="AON22" s="550"/>
      <c r="AOO22" s="550"/>
      <c r="AOP22" s="550"/>
      <c r="AOQ22" s="550"/>
      <c r="AOR22" s="550"/>
      <c r="AOS22" s="550"/>
      <c r="AOT22" s="550"/>
      <c r="AOU22" s="550"/>
      <c r="AOV22" s="550"/>
      <c r="AOW22" s="550"/>
      <c r="AOX22" s="550"/>
      <c r="AOY22" s="550"/>
      <c r="AOZ22" s="550"/>
      <c r="APA22" s="550"/>
      <c r="APB22" s="550"/>
      <c r="APC22" s="550"/>
      <c r="APD22" s="550"/>
      <c r="APE22" s="550"/>
      <c r="APF22" s="550"/>
      <c r="APG22" s="550"/>
      <c r="APH22" s="550"/>
      <c r="API22" s="550"/>
      <c r="APJ22" s="550"/>
      <c r="APK22" s="550"/>
      <c r="APL22" s="550"/>
      <c r="APM22" s="550"/>
      <c r="APN22" s="550"/>
      <c r="APO22" s="550"/>
      <c r="APP22" s="550"/>
      <c r="APQ22" s="550"/>
      <c r="APR22" s="550"/>
      <c r="APS22" s="550"/>
      <c r="APT22" s="550"/>
      <c r="APU22" s="550"/>
      <c r="APV22" s="550"/>
      <c r="APW22" s="550"/>
      <c r="APX22" s="550"/>
      <c r="APY22" s="550"/>
      <c r="APZ22" s="550"/>
      <c r="AQA22" s="550"/>
      <c r="AQB22" s="550"/>
      <c r="AQC22" s="550"/>
      <c r="AQD22" s="550"/>
      <c r="AQE22" s="550"/>
      <c r="AQF22" s="550"/>
      <c r="AQG22" s="550"/>
      <c r="AQH22" s="550"/>
      <c r="AQI22" s="550"/>
      <c r="AQJ22" s="550"/>
      <c r="AQK22" s="550"/>
      <c r="AQL22" s="550"/>
      <c r="AQM22" s="550"/>
      <c r="AQN22" s="550"/>
      <c r="AQO22" s="550"/>
      <c r="AQP22" s="550"/>
      <c r="AQQ22" s="550"/>
      <c r="AQR22" s="550"/>
      <c r="AQS22" s="550"/>
      <c r="AQT22" s="550"/>
      <c r="AQU22" s="550"/>
      <c r="AQV22" s="550"/>
      <c r="AQW22" s="550"/>
      <c r="AQX22" s="550"/>
      <c r="AQY22" s="550"/>
      <c r="AQZ22" s="550"/>
      <c r="ARA22" s="550"/>
      <c r="ARB22" s="550"/>
      <c r="ARC22" s="550"/>
      <c r="ARD22" s="550"/>
      <c r="ARE22" s="550"/>
    </row>
    <row r="23" spans="1:1149" ht="19.5" customHeight="1">
      <c r="A23" s="426"/>
      <c r="B23" s="1011"/>
      <c r="C23" s="1011"/>
      <c r="D23" s="1011"/>
      <c r="E23" s="1011"/>
      <c r="F23" s="1011"/>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50"/>
      <c r="AP23" s="550"/>
      <c r="AQ23" s="550"/>
      <c r="AR23" s="550"/>
      <c r="AS23" s="550"/>
      <c r="AT23" s="550"/>
      <c r="AU23" s="550"/>
      <c r="AV23" s="550"/>
      <c r="AW23" s="550"/>
      <c r="AX23" s="550"/>
      <c r="AY23" s="550"/>
      <c r="AZ23" s="550"/>
      <c r="BA23" s="550"/>
      <c r="BB23" s="550"/>
      <c r="BC23" s="550"/>
      <c r="BD23" s="550"/>
      <c r="BE23" s="550"/>
      <c r="BF23" s="550"/>
      <c r="BG23" s="550"/>
      <c r="BH23" s="550"/>
      <c r="BI23" s="550"/>
      <c r="BJ23" s="550"/>
      <c r="BK23" s="550"/>
      <c r="BL23" s="550"/>
      <c r="BM23" s="550"/>
      <c r="BN23" s="550"/>
      <c r="BO23" s="550"/>
      <c r="BP23" s="550"/>
      <c r="BQ23" s="550"/>
      <c r="BR23" s="550"/>
      <c r="BS23" s="550"/>
      <c r="BT23" s="550"/>
      <c r="BU23" s="550"/>
      <c r="BV23" s="550"/>
      <c r="BW23" s="550"/>
      <c r="BX23" s="550"/>
      <c r="BY23" s="550"/>
      <c r="BZ23" s="550"/>
      <c r="CA23" s="550"/>
      <c r="CB23" s="550"/>
      <c r="CC23" s="550"/>
      <c r="CD23" s="550"/>
      <c r="CE23" s="550"/>
      <c r="CF23" s="550"/>
      <c r="CG23" s="550"/>
      <c r="CH23" s="550"/>
      <c r="CI23" s="550"/>
      <c r="CJ23" s="550"/>
      <c r="CK23" s="550"/>
      <c r="CL23" s="550"/>
      <c r="CM23" s="550"/>
      <c r="CN23" s="550"/>
      <c r="CO23" s="550"/>
      <c r="CP23" s="550"/>
      <c r="CQ23" s="550"/>
      <c r="CR23" s="550"/>
      <c r="CS23" s="550"/>
      <c r="CT23" s="550"/>
      <c r="CU23" s="550"/>
      <c r="CV23" s="550"/>
      <c r="CW23" s="550"/>
      <c r="CX23" s="550"/>
      <c r="CY23" s="550"/>
      <c r="CZ23" s="550"/>
      <c r="DA23" s="550"/>
      <c r="DB23" s="550"/>
      <c r="DC23" s="550"/>
      <c r="DD23" s="550"/>
      <c r="DE23" s="550"/>
      <c r="DF23" s="550"/>
      <c r="DG23" s="550"/>
      <c r="DH23" s="550"/>
      <c r="DI23" s="550"/>
      <c r="DJ23" s="550"/>
      <c r="DK23" s="550"/>
      <c r="DL23" s="550"/>
      <c r="DM23" s="550"/>
      <c r="DN23" s="550"/>
      <c r="DO23" s="550"/>
      <c r="DP23" s="550"/>
      <c r="DQ23" s="550"/>
      <c r="DR23" s="550"/>
      <c r="DS23" s="550"/>
      <c r="DT23" s="550"/>
      <c r="DU23" s="550"/>
      <c r="DV23" s="550"/>
      <c r="DW23" s="550"/>
      <c r="DX23" s="550"/>
      <c r="DY23" s="550"/>
      <c r="DZ23" s="550"/>
      <c r="EA23" s="550"/>
      <c r="EB23" s="550"/>
      <c r="EC23" s="550"/>
      <c r="ED23" s="550"/>
      <c r="EE23" s="550"/>
      <c r="EF23" s="550"/>
      <c r="EG23" s="550"/>
      <c r="EH23" s="550"/>
      <c r="EI23" s="550"/>
      <c r="EJ23" s="550"/>
      <c r="EK23" s="550"/>
      <c r="EL23" s="550"/>
      <c r="EM23" s="550"/>
      <c r="EN23" s="550"/>
      <c r="EO23" s="550"/>
      <c r="EP23" s="550"/>
      <c r="EQ23" s="550"/>
      <c r="ER23" s="550"/>
      <c r="ES23" s="550"/>
      <c r="ET23" s="550"/>
      <c r="EU23" s="550"/>
      <c r="EV23" s="550"/>
      <c r="EW23" s="550"/>
      <c r="EX23" s="550"/>
      <c r="EY23" s="550"/>
      <c r="EZ23" s="550"/>
      <c r="FA23" s="550"/>
      <c r="FB23" s="550"/>
      <c r="FC23" s="550"/>
      <c r="FD23" s="550"/>
      <c r="FE23" s="550"/>
      <c r="FF23" s="550"/>
      <c r="FG23" s="550"/>
      <c r="FH23" s="550"/>
      <c r="FI23" s="550"/>
      <c r="FJ23" s="550"/>
      <c r="FK23" s="550"/>
      <c r="FL23" s="550"/>
      <c r="FM23" s="550"/>
      <c r="FN23" s="550"/>
      <c r="FO23" s="550"/>
      <c r="FP23" s="550"/>
      <c r="FQ23" s="550"/>
      <c r="FR23" s="550"/>
      <c r="FS23" s="550"/>
      <c r="FT23" s="550"/>
      <c r="FU23" s="550"/>
      <c r="FV23" s="550"/>
      <c r="FW23" s="550"/>
      <c r="FX23" s="550"/>
      <c r="FY23" s="550"/>
      <c r="FZ23" s="550"/>
      <c r="GA23" s="550"/>
      <c r="GB23" s="550"/>
      <c r="GC23" s="550"/>
      <c r="GD23" s="550"/>
      <c r="GE23" s="550"/>
      <c r="GF23" s="550"/>
      <c r="GG23" s="550"/>
      <c r="GH23" s="550"/>
      <c r="GI23" s="550"/>
      <c r="GJ23" s="550"/>
      <c r="GK23" s="550"/>
      <c r="GL23" s="550"/>
      <c r="GM23" s="550"/>
      <c r="GN23" s="550"/>
      <c r="GO23" s="550"/>
      <c r="GP23" s="550"/>
      <c r="GQ23" s="550"/>
      <c r="GR23" s="550"/>
      <c r="GS23" s="550"/>
      <c r="GT23" s="550"/>
      <c r="GU23" s="550"/>
      <c r="GV23" s="550"/>
      <c r="GW23" s="550"/>
      <c r="GX23" s="550"/>
      <c r="GY23" s="550"/>
      <c r="GZ23" s="550"/>
      <c r="HA23" s="550"/>
      <c r="HB23" s="550"/>
      <c r="HC23" s="550"/>
      <c r="HD23" s="550"/>
      <c r="HE23" s="550"/>
      <c r="HF23" s="550"/>
      <c r="HG23" s="550"/>
      <c r="HH23" s="550"/>
      <c r="HI23" s="550"/>
      <c r="HJ23" s="550"/>
      <c r="HK23" s="550"/>
      <c r="HL23" s="550"/>
      <c r="HM23" s="550"/>
      <c r="HN23" s="550"/>
      <c r="HO23" s="550"/>
      <c r="HP23" s="550"/>
      <c r="HQ23" s="550"/>
      <c r="HR23" s="550"/>
      <c r="HS23" s="550"/>
      <c r="HT23" s="550"/>
      <c r="HU23" s="550"/>
      <c r="HV23" s="550"/>
      <c r="HW23" s="550"/>
      <c r="HX23" s="550"/>
      <c r="HY23" s="550"/>
      <c r="HZ23" s="550"/>
      <c r="IA23" s="550"/>
      <c r="IB23" s="550"/>
      <c r="IC23" s="550"/>
      <c r="ID23" s="550"/>
      <c r="IE23" s="550"/>
      <c r="IF23" s="550"/>
      <c r="IG23" s="550"/>
      <c r="IH23" s="550"/>
      <c r="II23" s="550"/>
      <c r="IJ23" s="550"/>
      <c r="IK23" s="550"/>
      <c r="IL23" s="550"/>
      <c r="IM23" s="550"/>
      <c r="IN23" s="550"/>
      <c r="IO23" s="550"/>
      <c r="IP23" s="550"/>
      <c r="IQ23" s="550"/>
      <c r="IR23" s="550"/>
      <c r="IS23" s="550"/>
      <c r="IT23" s="550"/>
      <c r="IU23" s="550"/>
      <c r="IV23" s="550"/>
      <c r="IW23" s="550"/>
      <c r="IX23" s="550"/>
      <c r="IY23" s="550"/>
      <c r="IZ23" s="550"/>
      <c r="JA23" s="550"/>
      <c r="JB23" s="550"/>
      <c r="JC23" s="550"/>
      <c r="JD23" s="550"/>
      <c r="JE23" s="550"/>
      <c r="JF23" s="550"/>
      <c r="JG23" s="550"/>
      <c r="JH23" s="550"/>
      <c r="JI23" s="550"/>
      <c r="JJ23" s="550"/>
      <c r="JK23" s="550"/>
      <c r="JL23" s="550"/>
      <c r="JM23" s="550"/>
      <c r="JN23" s="550"/>
      <c r="JO23" s="550"/>
      <c r="JP23" s="550"/>
      <c r="JQ23" s="550"/>
      <c r="JR23" s="550"/>
      <c r="JS23" s="550"/>
      <c r="JT23" s="550"/>
      <c r="JU23" s="550"/>
      <c r="JV23" s="550"/>
      <c r="JW23" s="550"/>
      <c r="JX23" s="550"/>
      <c r="JY23" s="550"/>
      <c r="JZ23" s="550"/>
      <c r="KA23" s="550"/>
      <c r="KB23" s="550"/>
      <c r="KC23" s="550"/>
      <c r="KD23" s="550"/>
      <c r="KE23" s="550"/>
      <c r="KF23" s="550"/>
      <c r="KG23" s="550"/>
      <c r="KH23" s="550"/>
      <c r="KI23" s="550"/>
      <c r="KJ23" s="550"/>
      <c r="KK23" s="550"/>
      <c r="KL23" s="550"/>
      <c r="KM23" s="550"/>
      <c r="KN23" s="550"/>
      <c r="KO23" s="550"/>
      <c r="KP23" s="550"/>
      <c r="KQ23" s="550"/>
      <c r="KR23" s="550"/>
      <c r="KS23" s="550"/>
      <c r="KT23" s="550"/>
      <c r="KU23" s="550"/>
      <c r="KV23" s="550"/>
      <c r="KW23" s="550"/>
      <c r="KX23" s="550"/>
      <c r="KY23" s="550"/>
      <c r="KZ23" s="550"/>
      <c r="LA23" s="550"/>
      <c r="LB23" s="550"/>
      <c r="LC23" s="550"/>
      <c r="LD23" s="550"/>
      <c r="LE23" s="550"/>
      <c r="LF23" s="550"/>
      <c r="LG23" s="550"/>
      <c r="LH23" s="550"/>
      <c r="LI23" s="550"/>
      <c r="LJ23" s="550"/>
      <c r="LK23" s="550"/>
      <c r="LL23" s="550"/>
      <c r="LM23" s="550"/>
      <c r="LN23" s="550"/>
      <c r="LO23" s="550"/>
      <c r="LP23" s="550"/>
      <c r="LQ23" s="550"/>
      <c r="LR23" s="550"/>
      <c r="LS23" s="550"/>
      <c r="LT23" s="550"/>
      <c r="LU23" s="550"/>
      <c r="LV23" s="550"/>
      <c r="LW23" s="550"/>
      <c r="LX23" s="550"/>
      <c r="LY23" s="550"/>
      <c r="LZ23" s="550"/>
      <c r="MA23" s="550"/>
      <c r="MB23" s="550"/>
      <c r="MC23" s="550"/>
      <c r="MD23" s="550"/>
      <c r="ME23" s="550"/>
      <c r="MF23" s="550"/>
      <c r="MG23" s="550"/>
      <c r="MH23" s="550"/>
      <c r="MI23" s="550"/>
      <c r="MJ23" s="550"/>
      <c r="MK23" s="550"/>
      <c r="ML23" s="550"/>
      <c r="MM23" s="550"/>
      <c r="MN23" s="550"/>
      <c r="MO23" s="550"/>
      <c r="MP23" s="550"/>
      <c r="MQ23" s="550"/>
      <c r="MR23" s="550"/>
      <c r="MS23" s="550"/>
      <c r="MT23" s="550"/>
      <c r="MU23" s="550"/>
      <c r="MV23" s="550"/>
      <c r="MW23" s="550"/>
      <c r="MX23" s="550"/>
      <c r="MY23" s="550"/>
      <c r="MZ23" s="550"/>
      <c r="NA23" s="550"/>
      <c r="NB23" s="550"/>
      <c r="NC23" s="550"/>
      <c r="ND23" s="550"/>
      <c r="NE23" s="550"/>
      <c r="NF23" s="550"/>
      <c r="NG23" s="550"/>
      <c r="NH23" s="550"/>
      <c r="NI23" s="550"/>
      <c r="NJ23" s="550"/>
      <c r="NK23" s="550"/>
      <c r="NL23" s="550"/>
      <c r="NM23" s="550"/>
      <c r="NN23" s="550"/>
      <c r="NO23" s="550"/>
      <c r="NP23" s="550"/>
      <c r="NQ23" s="550"/>
      <c r="NR23" s="550"/>
      <c r="NS23" s="550"/>
      <c r="NT23" s="550"/>
      <c r="NU23" s="550"/>
      <c r="NV23" s="550"/>
      <c r="NW23" s="550"/>
      <c r="NX23" s="550"/>
      <c r="NY23" s="550"/>
      <c r="NZ23" s="550"/>
      <c r="OA23" s="550"/>
      <c r="OB23" s="550"/>
      <c r="OC23" s="550"/>
      <c r="OD23" s="550"/>
      <c r="OE23" s="550"/>
      <c r="OF23" s="550"/>
      <c r="OG23" s="550"/>
      <c r="OH23" s="550"/>
      <c r="OI23" s="550"/>
      <c r="OJ23" s="550"/>
      <c r="OK23" s="550"/>
      <c r="OL23" s="550"/>
      <c r="OM23" s="550"/>
      <c r="ON23" s="550"/>
      <c r="OO23" s="550"/>
      <c r="OP23" s="550"/>
      <c r="OQ23" s="550"/>
      <c r="OR23" s="550"/>
      <c r="OS23" s="550"/>
      <c r="OT23" s="550"/>
      <c r="OU23" s="550"/>
      <c r="OV23" s="550"/>
      <c r="OW23" s="550"/>
      <c r="OX23" s="550"/>
      <c r="OY23" s="550"/>
      <c r="OZ23" s="550"/>
      <c r="PA23" s="550"/>
      <c r="PB23" s="550"/>
      <c r="PC23" s="550"/>
      <c r="PD23" s="550"/>
      <c r="PE23" s="550"/>
      <c r="PF23" s="550"/>
      <c r="PG23" s="550"/>
      <c r="PH23" s="550"/>
      <c r="PI23" s="550"/>
      <c r="PJ23" s="550"/>
      <c r="PK23" s="550"/>
      <c r="PL23" s="550"/>
      <c r="PM23" s="550"/>
      <c r="PN23" s="550"/>
      <c r="PO23" s="550"/>
      <c r="PP23" s="550"/>
      <c r="PQ23" s="550"/>
      <c r="PR23" s="550"/>
      <c r="PS23" s="550"/>
      <c r="PT23" s="550"/>
      <c r="PU23" s="550"/>
      <c r="PV23" s="550"/>
      <c r="PW23" s="550"/>
      <c r="PX23" s="550"/>
      <c r="PY23" s="550"/>
      <c r="PZ23" s="550"/>
      <c r="QA23" s="550"/>
      <c r="QB23" s="550"/>
      <c r="QC23" s="550"/>
      <c r="QD23" s="550"/>
      <c r="QE23" s="550"/>
      <c r="QF23" s="550"/>
      <c r="QG23" s="550"/>
      <c r="QH23" s="550"/>
      <c r="QI23" s="550"/>
      <c r="QJ23" s="550"/>
      <c r="QK23" s="550"/>
      <c r="QL23" s="550"/>
      <c r="QM23" s="550"/>
      <c r="QN23" s="550"/>
      <c r="QO23" s="550"/>
      <c r="QP23" s="550"/>
      <c r="QQ23" s="550"/>
      <c r="QR23" s="550"/>
      <c r="QS23" s="550"/>
      <c r="QT23" s="550"/>
      <c r="QU23" s="550"/>
      <c r="QV23" s="550"/>
      <c r="QW23" s="550"/>
      <c r="QX23" s="550"/>
      <c r="QY23" s="550"/>
      <c r="QZ23" s="550"/>
      <c r="RA23" s="550"/>
      <c r="RB23" s="550"/>
      <c r="RC23" s="550"/>
      <c r="RD23" s="550"/>
      <c r="RE23" s="550"/>
      <c r="RF23" s="550"/>
      <c r="RG23" s="550"/>
      <c r="RH23" s="550"/>
      <c r="RI23" s="550"/>
      <c r="RJ23" s="550"/>
      <c r="RK23" s="550"/>
      <c r="RL23" s="550"/>
      <c r="RM23" s="550"/>
      <c r="RN23" s="550"/>
      <c r="RO23" s="550"/>
      <c r="RP23" s="550"/>
      <c r="RQ23" s="550"/>
      <c r="RR23" s="550"/>
      <c r="RS23" s="550"/>
      <c r="RT23" s="550"/>
      <c r="RU23" s="550"/>
      <c r="RV23" s="550"/>
      <c r="RW23" s="550"/>
      <c r="RX23" s="550"/>
      <c r="RY23" s="550"/>
      <c r="RZ23" s="550"/>
      <c r="SA23" s="550"/>
      <c r="SB23" s="550"/>
      <c r="SC23" s="550"/>
      <c r="SD23" s="550"/>
      <c r="SE23" s="550"/>
      <c r="SF23" s="550"/>
      <c r="SG23" s="550"/>
      <c r="SH23" s="550"/>
      <c r="SI23" s="550"/>
      <c r="SJ23" s="550"/>
      <c r="SK23" s="550"/>
      <c r="SL23" s="550"/>
      <c r="SM23" s="550"/>
      <c r="SN23" s="550"/>
      <c r="SO23" s="550"/>
      <c r="SP23" s="550"/>
      <c r="SQ23" s="550"/>
      <c r="SR23" s="550"/>
      <c r="SS23" s="550"/>
      <c r="ST23" s="550"/>
      <c r="SU23" s="550"/>
      <c r="SV23" s="550"/>
      <c r="SW23" s="550"/>
      <c r="SX23" s="550"/>
      <c r="SY23" s="550"/>
      <c r="SZ23" s="550"/>
      <c r="TA23" s="550"/>
      <c r="TB23" s="550"/>
      <c r="TC23" s="550"/>
      <c r="TD23" s="550"/>
      <c r="TE23" s="550"/>
      <c r="TF23" s="550"/>
      <c r="TG23" s="550"/>
      <c r="TH23" s="550"/>
      <c r="TI23" s="550"/>
      <c r="TJ23" s="550"/>
      <c r="TK23" s="550"/>
      <c r="TL23" s="550"/>
      <c r="TM23" s="550"/>
      <c r="TN23" s="550"/>
      <c r="TO23" s="550"/>
      <c r="TP23" s="550"/>
      <c r="TQ23" s="550"/>
      <c r="TR23" s="550"/>
      <c r="TS23" s="550"/>
      <c r="TT23" s="550"/>
      <c r="TU23" s="550"/>
      <c r="TV23" s="550"/>
      <c r="TW23" s="550"/>
      <c r="TX23" s="550"/>
      <c r="TY23" s="550"/>
      <c r="TZ23" s="550"/>
      <c r="UA23" s="550"/>
      <c r="UB23" s="550"/>
      <c r="UC23" s="550"/>
      <c r="UD23" s="550"/>
      <c r="UE23" s="550"/>
      <c r="UF23" s="550"/>
      <c r="UG23" s="550"/>
      <c r="UH23" s="550"/>
      <c r="UI23" s="550"/>
      <c r="UJ23" s="550"/>
      <c r="UK23" s="550"/>
      <c r="UL23" s="550"/>
      <c r="UM23" s="550"/>
      <c r="UN23" s="550"/>
      <c r="UO23" s="550"/>
      <c r="UP23" s="550"/>
      <c r="UQ23" s="550"/>
      <c r="UR23" s="550"/>
      <c r="US23" s="550"/>
      <c r="UT23" s="550"/>
      <c r="UU23" s="550"/>
      <c r="UV23" s="550"/>
      <c r="UW23" s="550"/>
      <c r="UX23" s="550"/>
      <c r="UY23" s="550"/>
      <c r="UZ23" s="550"/>
      <c r="VA23" s="550"/>
      <c r="VB23" s="550"/>
      <c r="VC23" s="550"/>
      <c r="VD23" s="550"/>
      <c r="VE23" s="550"/>
      <c r="VF23" s="550"/>
      <c r="VG23" s="550"/>
      <c r="VH23" s="550"/>
      <c r="VI23" s="550"/>
      <c r="VJ23" s="550"/>
      <c r="VK23" s="550"/>
      <c r="VL23" s="550"/>
      <c r="VM23" s="550"/>
      <c r="VN23" s="550"/>
      <c r="VO23" s="550"/>
      <c r="VP23" s="550"/>
      <c r="VQ23" s="550"/>
      <c r="VR23" s="550"/>
      <c r="VS23" s="550"/>
      <c r="VT23" s="550"/>
      <c r="VU23" s="550"/>
      <c r="VV23" s="550"/>
      <c r="VW23" s="550"/>
      <c r="VX23" s="550"/>
      <c r="VY23" s="550"/>
      <c r="VZ23" s="550"/>
      <c r="WA23" s="550"/>
      <c r="WB23" s="550"/>
      <c r="WC23" s="550"/>
      <c r="WD23" s="550"/>
      <c r="WE23" s="550"/>
      <c r="WF23" s="550"/>
      <c r="WG23" s="550"/>
      <c r="WH23" s="550"/>
      <c r="WI23" s="550"/>
      <c r="WJ23" s="550"/>
      <c r="WK23" s="550"/>
      <c r="WL23" s="550"/>
      <c r="WM23" s="550"/>
      <c r="WN23" s="550"/>
      <c r="WO23" s="550"/>
      <c r="WP23" s="550"/>
      <c r="WQ23" s="550"/>
      <c r="WR23" s="550"/>
      <c r="WS23" s="550"/>
      <c r="WT23" s="550"/>
      <c r="WU23" s="550"/>
      <c r="WV23" s="550"/>
      <c r="WW23" s="550"/>
      <c r="WX23" s="550"/>
      <c r="WY23" s="550"/>
      <c r="WZ23" s="550"/>
      <c r="XA23" s="550"/>
      <c r="XB23" s="550"/>
      <c r="XC23" s="550"/>
      <c r="XD23" s="550"/>
      <c r="XE23" s="550"/>
      <c r="XF23" s="550"/>
      <c r="XG23" s="550"/>
      <c r="XH23" s="550"/>
      <c r="XI23" s="550"/>
      <c r="XJ23" s="550"/>
      <c r="XK23" s="550"/>
      <c r="XL23" s="550"/>
      <c r="XM23" s="550"/>
      <c r="XN23" s="550"/>
      <c r="XO23" s="550"/>
      <c r="XP23" s="550"/>
      <c r="XQ23" s="550"/>
      <c r="XR23" s="550"/>
      <c r="XS23" s="550"/>
      <c r="XT23" s="550"/>
      <c r="XU23" s="550"/>
      <c r="XV23" s="550"/>
      <c r="XW23" s="550"/>
      <c r="XX23" s="550"/>
      <c r="XY23" s="550"/>
      <c r="XZ23" s="550"/>
      <c r="YA23" s="550"/>
      <c r="YB23" s="550"/>
      <c r="YC23" s="550"/>
      <c r="YD23" s="550"/>
      <c r="YE23" s="550"/>
      <c r="YF23" s="550"/>
      <c r="YG23" s="550"/>
      <c r="YH23" s="550"/>
      <c r="YI23" s="550"/>
      <c r="YJ23" s="550"/>
      <c r="YK23" s="550"/>
      <c r="YL23" s="550"/>
      <c r="YM23" s="550"/>
      <c r="YN23" s="550"/>
      <c r="YO23" s="550"/>
      <c r="YP23" s="550"/>
      <c r="YQ23" s="550"/>
      <c r="YR23" s="550"/>
      <c r="YS23" s="550"/>
      <c r="YT23" s="550"/>
      <c r="YU23" s="550"/>
      <c r="YV23" s="550"/>
      <c r="YW23" s="550"/>
      <c r="YX23" s="550"/>
      <c r="YY23" s="550"/>
      <c r="YZ23" s="550"/>
      <c r="ZA23" s="550"/>
      <c r="ZB23" s="550"/>
      <c r="ZC23" s="550"/>
      <c r="ZD23" s="550"/>
      <c r="ZE23" s="550"/>
      <c r="ZF23" s="550"/>
      <c r="ZG23" s="550"/>
      <c r="ZH23" s="550"/>
      <c r="ZI23" s="550"/>
      <c r="ZJ23" s="550"/>
      <c r="ZK23" s="550"/>
      <c r="ZL23" s="550"/>
      <c r="ZM23" s="550"/>
      <c r="ZN23" s="550"/>
      <c r="ZO23" s="550"/>
      <c r="ZP23" s="550"/>
      <c r="ZQ23" s="550"/>
      <c r="ZR23" s="550"/>
      <c r="ZS23" s="550"/>
      <c r="ZT23" s="550"/>
      <c r="ZU23" s="550"/>
      <c r="ZV23" s="550"/>
      <c r="ZW23" s="550"/>
      <c r="ZX23" s="550"/>
      <c r="ZY23" s="550"/>
      <c r="ZZ23" s="550"/>
      <c r="AAA23" s="550"/>
      <c r="AAB23" s="550"/>
      <c r="AAC23" s="550"/>
      <c r="AAD23" s="550"/>
      <c r="AAE23" s="550"/>
      <c r="AAF23" s="550"/>
      <c r="AAG23" s="550"/>
      <c r="AAH23" s="550"/>
      <c r="AAI23" s="550"/>
      <c r="AAJ23" s="550"/>
      <c r="AAK23" s="550"/>
      <c r="AAL23" s="550"/>
      <c r="AAM23" s="550"/>
      <c r="AAN23" s="550"/>
      <c r="AAO23" s="550"/>
      <c r="AAP23" s="550"/>
      <c r="AAQ23" s="550"/>
      <c r="AAR23" s="550"/>
      <c r="AAS23" s="550"/>
      <c r="AAT23" s="550"/>
      <c r="AAU23" s="550"/>
      <c r="AAV23" s="550"/>
      <c r="AAW23" s="550"/>
      <c r="AAX23" s="550"/>
      <c r="AAY23" s="550"/>
      <c r="AAZ23" s="550"/>
      <c r="ABA23" s="550"/>
      <c r="ABB23" s="550"/>
      <c r="ABC23" s="550"/>
      <c r="ABD23" s="550"/>
      <c r="ABE23" s="550"/>
      <c r="ABF23" s="550"/>
      <c r="ABG23" s="550"/>
      <c r="ABH23" s="550"/>
      <c r="ABI23" s="550"/>
      <c r="ABJ23" s="550"/>
      <c r="ABK23" s="550"/>
      <c r="ABL23" s="550"/>
      <c r="ABM23" s="550"/>
      <c r="ABN23" s="550"/>
      <c r="ABO23" s="550"/>
      <c r="ABP23" s="550"/>
      <c r="ABQ23" s="550"/>
      <c r="ABR23" s="550"/>
      <c r="ABS23" s="550"/>
      <c r="ABT23" s="550"/>
      <c r="ABU23" s="550"/>
      <c r="ABV23" s="550"/>
      <c r="ABW23" s="550"/>
      <c r="ABX23" s="550"/>
      <c r="ABY23" s="550"/>
      <c r="ABZ23" s="550"/>
      <c r="ACA23" s="550"/>
      <c r="ACB23" s="550"/>
      <c r="ACC23" s="550"/>
      <c r="ACD23" s="550"/>
      <c r="ACE23" s="550"/>
      <c r="ACF23" s="550"/>
      <c r="ACG23" s="550"/>
      <c r="ACH23" s="550"/>
      <c r="ACI23" s="550"/>
      <c r="ACJ23" s="550"/>
      <c r="ACK23" s="550"/>
      <c r="ACL23" s="550"/>
      <c r="ACM23" s="550"/>
      <c r="ACN23" s="550"/>
      <c r="ACO23" s="550"/>
      <c r="ACP23" s="550"/>
      <c r="ACQ23" s="550"/>
      <c r="ACR23" s="550"/>
      <c r="ACS23" s="550"/>
      <c r="ACT23" s="550"/>
      <c r="ACU23" s="550"/>
      <c r="ACV23" s="550"/>
      <c r="ACW23" s="550"/>
      <c r="ACX23" s="550"/>
      <c r="ACY23" s="550"/>
      <c r="ACZ23" s="550"/>
      <c r="ADA23" s="550"/>
      <c r="ADB23" s="550"/>
      <c r="ADC23" s="550"/>
      <c r="ADD23" s="550"/>
      <c r="ADE23" s="550"/>
      <c r="ADF23" s="550"/>
      <c r="ADG23" s="550"/>
      <c r="ADH23" s="550"/>
      <c r="ADI23" s="550"/>
      <c r="ADJ23" s="550"/>
      <c r="ADK23" s="550"/>
      <c r="ADL23" s="550"/>
      <c r="ADM23" s="550"/>
      <c r="ADN23" s="550"/>
      <c r="ADO23" s="550"/>
      <c r="ADP23" s="550"/>
      <c r="ADQ23" s="550"/>
      <c r="ADR23" s="550"/>
      <c r="ADS23" s="550"/>
      <c r="ADT23" s="550"/>
      <c r="ADU23" s="550"/>
      <c r="ADV23" s="550"/>
      <c r="ADW23" s="550"/>
      <c r="ADX23" s="550"/>
      <c r="ADY23" s="550"/>
      <c r="ADZ23" s="550"/>
      <c r="AEA23" s="550"/>
      <c r="AEB23" s="550"/>
      <c r="AEC23" s="550"/>
      <c r="AED23" s="550"/>
      <c r="AEE23" s="550"/>
      <c r="AEF23" s="550"/>
      <c r="AEG23" s="550"/>
      <c r="AEH23" s="550"/>
      <c r="AEI23" s="550"/>
      <c r="AEJ23" s="550"/>
      <c r="AEK23" s="550"/>
      <c r="AEL23" s="550"/>
      <c r="AEM23" s="550"/>
      <c r="AEN23" s="550"/>
      <c r="AEO23" s="550"/>
      <c r="AEP23" s="550"/>
      <c r="AEQ23" s="550"/>
      <c r="AER23" s="550"/>
      <c r="AES23" s="550"/>
      <c r="AET23" s="550"/>
      <c r="AEU23" s="550"/>
      <c r="AEV23" s="550"/>
      <c r="AEW23" s="550"/>
      <c r="AEX23" s="550"/>
      <c r="AEY23" s="550"/>
      <c r="AEZ23" s="550"/>
      <c r="AFA23" s="550"/>
      <c r="AFB23" s="550"/>
      <c r="AFC23" s="550"/>
      <c r="AFD23" s="550"/>
      <c r="AFE23" s="550"/>
      <c r="AFF23" s="550"/>
      <c r="AFG23" s="550"/>
      <c r="AFH23" s="550"/>
      <c r="AFI23" s="550"/>
      <c r="AFJ23" s="550"/>
      <c r="AFK23" s="550"/>
      <c r="AFL23" s="550"/>
      <c r="AFM23" s="550"/>
      <c r="AFN23" s="550"/>
      <c r="AFO23" s="550"/>
      <c r="AFP23" s="550"/>
      <c r="AFQ23" s="550"/>
      <c r="AFR23" s="550"/>
      <c r="AFS23" s="550"/>
      <c r="AFT23" s="550"/>
      <c r="AFU23" s="550"/>
      <c r="AFV23" s="550"/>
      <c r="AFW23" s="550"/>
      <c r="AFX23" s="550"/>
      <c r="AFY23" s="550"/>
      <c r="AFZ23" s="550"/>
      <c r="AGA23" s="550"/>
      <c r="AGB23" s="550"/>
      <c r="AGC23" s="550"/>
      <c r="AGD23" s="550"/>
      <c r="AGE23" s="550"/>
      <c r="AGF23" s="550"/>
      <c r="AGG23" s="550"/>
      <c r="AGH23" s="550"/>
      <c r="AGI23" s="550"/>
      <c r="AGJ23" s="550"/>
      <c r="AGK23" s="550"/>
      <c r="AGL23" s="550"/>
      <c r="AGM23" s="550"/>
      <c r="AGN23" s="550"/>
      <c r="AGO23" s="550"/>
      <c r="AGP23" s="550"/>
      <c r="AGQ23" s="550"/>
      <c r="AGR23" s="550"/>
      <c r="AGS23" s="550"/>
      <c r="AGT23" s="550"/>
      <c r="AGU23" s="550"/>
      <c r="AGV23" s="550"/>
      <c r="AGW23" s="550"/>
      <c r="AGX23" s="550"/>
      <c r="AGY23" s="550"/>
      <c r="AGZ23" s="550"/>
      <c r="AHA23" s="550"/>
      <c r="AHB23" s="550"/>
      <c r="AHC23" s="550"/>
      <c r="AHD23" s="550"/>
      <c r="AHE23" s="550"/>
      <c r="AHF23" s="550"/>
      <c r="AHG23" s="550"/>
      <c r="AHH23" s="550"/>
      <c r="AHI23" s="550"/>
      <c r="AHJ23" s="550"/>
      <c r="AHK23" s="550"/>
      <c r="AHL23" s="550"/>
      <c r="AHM23" s="550"/>
      <c r="AHN23" s="550"/>
      <c r="AHO23" s="550"/>
      <c r="AHP23" s="550"/>
      <c r="AHQ23" s="550"/>
      <c r="AHR23" s="550"/>
      <c r="AHS23" s="550"/>
      <c r="AHT23" s="550"/>
      <c r="AHU23" s="550"/>
      <c r="AHV23" s="550"/>
      <c r="AHW23" s="550"/>
      <c r="AHX23" s="550"/>
      <c r="AHY23" s="550"/>
      <c r="AHZ23" s="550"/>
      <c r="AIA23" s="550"/>
      <c r="AIB23" s="550"/>
      <c r="AIC23" s="550"/>
      <c r="AID23" s="550"/>
      <c r="AIE23" s="550"/>
      <c r="AIF23" s="550"/>
      <c r="AIG23" s="550"/>
      <c r="AIH23" s="550"/>
      <c r="AII23" s="550"/>
      <c r="AIJ23" s="550"/>
      <c r="AIK23" s="550"/>
      <c r="AIL23" s="550"/>
      <c r="AIM23" s="550"/>
      <c r="AIN23" s="550"/>
      <c r="AIO23" s="550"/>
      <c r="AIP23" s="550"/>
      <c r="AIQ23" s="550"/>
      <c r="AIR23" s="550"/>
      <c r="AIS23" s="550"/>
      <c r="AIT23" s="550"/>
      <c r="AIU23" s="550"/>
      <c r="AIV23" s="550"/>
      <c r="AIW23" s="550"/>
      <c r="AIX23" s="550"/>
      <c r="AIY23" s="550"/>
      <c r="AIZ23" s="550"/>
      <c r="AJA23" s="550"/>
      <c r="AJB23" s="550"/>
      <c r="AJC23" s="550"/>
      <c r="AJD23" s="550"/>
      <c r="AJE23" s="550"/>
      <c r="AJF23" s="550"/>
      <c r="AJG23" s="550"/>
      <c r="AJH23" s="550"/>
      <c r="AJI23" s="550"/>
      <c r="AJJ23" s="550"/>
      <c r="AJK23" s="550"/>
      <c r="AJL23" s="550"/>
      <c r="AJM23" s="550"/>
      <c r="AJN23" s="550"/>
      <c r="AJO23" s="550"/>
      <c r="AJP23" s="550"/>
      <c r="AJQ23" s="550"/>
      <c r="AJR23" s="550"/>
      <c r="AJS23" s="550"/>
      <c r="AJT23" s="550"/>
      <c r="AJU23" s="550"/>
      <c r="AJV23" s="550"/>
      <c r="AJW23" s="550"/>
      <c r="AJX23" s="550"/>
      <c r="AJY23" s="550"/>
      <c r="AJZ23" s="550"/>
      <c r="AKA23" s="550"/>
      <c r="AKB23" s="550"/>
      <c r="AKC23" s="550"/>
      <c r="AKD23" s="550"/>
      <c r="AKE23" s="550"/>
      <c r="AKF23" s="550"/>
      <c r="AKG23" s="550"/>
      <c r="AKH23" s="550"/>
      <c r="AKI23" s="550"/>
      <c r="AKJ23" s="550"/>
      <c r="AKK23" s="550"/>
      <c r="AKL23" s="550"/>
      <c r="AKM23" s="550"/>
      <c r="AKN23" s="550"/>
      <c r="AKO23" s="550"/>
      <c r="AKP23" s="550"/>
      <c r="AKQ23" s="550"/>
      <c r="AKR23" s="550"/>
      <c r="AKS23" s="550"/>
      <c r="AKT23" s="550"/>
      <c r="AKU23" s="550"/>
      <c r="AKV23" s="550"/>
      <c r="AKW23" s="550"/>
      <c r="AKX23" s="550"/>
      <c r="AKY23" s="550"/>
      <c r="AKZ23" s="550"/>
      <c r="ALA23" s="550"/>
      <c r="ALB23" s="550"/>
      <c r="ALC23" s="550"/>
      <c r="ALD23" s="550"/>
      <c r="ALE23" s="550"/>
      <c r="ALF23" s="550"/>
      <c r="ALG23" s="550"/>
      <c r="ALH23" s="550"/>
      <c r="ALI23" s="550"/>
      <c r="ALJ23" s="550"/>
      <c r="ALK23" s="550"/>
      <c r="ALL23" s="550"/>
      <c r="ALM23" s="550"/>
      <c r="ALN23" s="550"/>
      <c r="ALO23" s="550"/>
      <c r="ALP23" s="550"/>
      <c r="ALQ23" s="550"/>
      <c r="ALR23" s="550"/>
      <c r="ALS23" s="550"/>
      <c r="ALT23" s="550"/>
      <c r="ALU23" s="550"/>
      <c r="ALV23" s="550"/>
      <c r="ALW23" s="550"/>
      <c r="ALX23" s="550"/>
      <c r="ALY23" s="550"/>
      <c r="ALZ23" s="550"/>
      <c r="AMA23" s="550"/>
      <c r="AMB23" s="550"/>
      <c r="AMC23" s="550"/>
      <c r="AMD23" s="550"/>
      <c r="AME23" s="550"/>
      <c r="AMF23" s="550"/>
      <c r="AMG23" s="550"/>
      <c r="AMH23" s="550"/>
      <c r="AMI23" s="550"/>
      <c r="AMJ23" s="550"/>
      <c r="AMK23" s="550"/>
      <c r="AML23" s="550"/>
      <c r="AMM23" s="550"/>
      <c r="AMN23" s="550"/>
      <c r="AMO23" s="550"/>
      <c r="AMP23" s="550"/>
      <c r="AMQ23" s="550"/>
      <c r="AMR23" s="550"/>
      <c r="AMS23" s="550"/>
      <c r="AMT23" s="550"/>
      <c r="AMU23" s="550"/>
      <c r="AMV23" s="550"/>
      <c r="AMW23" s="550"/>
      <c r="AMX23" s="550"/>
      <c r="AMY23" s="550"/>
      <c r="AMZ23" s="550"/>
      <c r="ANA23" s="550"/>
      <c r="ANB23" s="550"/>
      <c r="ANC23" s="550"/>
      <c r="AND23" s="550"/>
      <c r="ANE23" s="550"/>
      <c r="ANF23" s="550"/>
      <c r="ANG23" s="550"/>
      <c r="ANH23" s="550"/>
      <c r="ANI23" s="550"/>
      <c r="ANJ23" s="550"/>
      <c r="ANK23" s="550"/>
      <c r="ANL23" s="550"/>
      <c r="ANM23" s="550"/>
      <c r="ANN23" s="550"/>
      <c r="ANO23" s="550"/>
      <c r="ANP23" s="550"/>
      <c r="ANQ23" s="550"/>
      <c r="ANR23" s="550"/>
      <c r="ANS23" s="550"/>
      <c r="ANT23" s="550"/>
      <c r="ANU23" s="550"/>
      <c r="ANV23" s="550"/>
      <c r="ANW23" s="550"/>
      <c r="ANX23" s="550"/>
      <c r="ANY23" s="550"/>
      <c r="ANZ23" s="550"/>
      <c r="AOA23" s="550"/>
      <c r="AOB23" s="550"/>
      <c r="AOC23" s="550"/>
      <c r="AOD23" s="550"/>
      <c r="AOE23" s="550"/>
      <c r="AOF23" s="550"/>
      <c r="AOG23" s="550"/>
      <c r="AOH23" s="550"/>
      <c r="AOI23" s="550"/>
      <c r="AOJ23" s="550"/>
      <c r="AOK23" s="550"/>
      <c r="AOL23" s="550"/>
      <c r="AOM23" s="550"/>
      <c r="AON23" s="550"/>
      <c r="AOO23" s="550"/>
      <c r="AOP23" s="550"/>
      <c r="AOQ23" s="550"/>
      <c r="AOR23" s="550"/>
      <c r="AOS23" s="550"/>
      <c r="AOT23" s="550"/>
      <c r="AOU23" s="550"/>
      <c r="AOV23" s="550"/>
      <c r="AOW23" s="550"/>
      <c r="AOX23" s="550"/>
      <c r="AOY23" s="550"/>
      <c r="AOZ23" s="550"/>
      <c r="APA23" s="550"/>
      <c r="APB23" s="550"/>
      <c r="APC23" s="550"/>
      <c r="APD23" s="550"/>
      <c r="APE23" s="550"/>
      <c r="APF23" s="550"/>
      <c r="APG23" s="550"/>
      <c r="APH23" s="550"/>
      <c r="API23" s="550"/>
      <c r="APJ23" s="550"/>
      <c r="APK23" s="550"/>
      <c r="APL23" s="550"/>
      <c r="APM23" s="550"/>
      <c r="APN23" s="550"/>
      <c r="APO23" s="550"/>
      <c r="APP23" s="550"/>
      <c r="APQ23" s="550"/>
      <c r="APR23" s="550"/>
      <c r="APS23" s="550"/>
      <c r="APT23" s="550"/>
      <c r="APU23" s="550"/>
      <c r="APV23" s="550"/>
      <c r="APW23" s="550"/>
      <c r="APX23" s="550"/>
      <c r="APY23" s="550"/>
      <c r="APZ23" s="550"/>
      <c r="AQA23" s="550"/>
      <c r="AQB23" s="550"/>
      <c r="AQC23" s="550"/>
      <c r="AQD23" s="550"/>
      <c r="AQE23" s="550"/>
      <c r="AQF23" s="550"/>
      <c r="AQG23" s="550"/>
      <c r="AQH23" s="550"/>
      <c r="AQI23" s="550"/>
      <c r="AQJ23" s="550"/>
      <c r="AQK23" s="550"/>
      <c r="AQL23" s="550"/>
      <c r="AQM23" s="550"/>
      <c r="AQN23" s="550"/>
      <c r="AQO23" s="550"/>
      <c r="AQP23" s="550"/>
      <c r="AQQ23" s="550"/>
      <c r="AQR23" s="550"/>
      <c r="AQS23" s="550"/>
      <c r="AQT23" s="550"/>
      <c r="AQU23" s="550"/>
      <c r="AQV23" s="550"/>
      <c r="AQW23" s="550"/>
      <c r="AQX23" s="550"/>
      <c r="AQY23" s="550"/>
      <c r="AQZ23" s="550"/>
      <c r="ARA23" s="550"/>
      <c r="ARB23" s="550"/>
      <c r="ARC23" s="550"/>
      <c r="ARD23" s="550"/>
      <c r="ARE23" s="550"/>
    </row>
    <row r="24" spans="1:1149" ht="18" customHeight="1">
      <c r="A24" s="427"/>
      <c r="B24" s="1012"/>
      <c r="C24" s="1012"/>
      <c r="D24" s="1012"/>
      <c r="E24" s="1012"/>
      <c r="F24" s="1012"/>
      <c r="G24" s="550"/>
      <c r="H24" s="550"/>
      <c r="I24" s="550"/>
      <c r="J24" s="550"/>
      <c r="K24" s="550"/>
      <c r="L24" s="550"/>
      <c r="M24" s="550"/>
      <c r="N24" s="550"/>
      <c r="O24" s="550"/>
      <c r="P24" s="550"/>
      <c r="Q24" s="550"/>
      <c r="R24" s="550"/>
      <c r="S24" s="550"/>
      <c r="T24" s="550"/>
      <c r="U24" s="550"/>
      <c r="V24" s="550"/>
      <c r="W24" s="550"/>
      <c r="X24" s="550"/>
      <c r="Y24" s="550"/>
      <c r="Z24" s="550"/>
      <c r="AA24" s="550"/>
      <c r="AB24" s="550"/>
      <c r="AC24" s="550"/>
      <c r="AD24" s="550"/>
      <c r="AE24" s="550"/>
      <c r="AF24" s="550"/>
      <c r="AG24" s="550"/>
      <c r="AH24" s="550"/>
      <c r="AI24" s="550"/>
      <c r="AJ24" s="550"/>
      <c r="AK24" s="550"/>
      <c r="AL24" s="550"/>
      <c r="AM24" s="550"/>
      <c r="AN24" s="550"/>
      <c r="AO24" s="550"/>
      <c r="AP24" s="550"/>
      <c r="AQ24" s="550"/>
      <c r="AR24" s="550"/>
      <c r="AS24" s="550"/>
      <c r="AT24" s="550"/>
      <c r="AU24" s="550"/>
      <c r="AV24" s="550"/>
      <c r="AW24" s="550"/>
      <c r="AX24" s="550"/>
      <c r="AY24" s="550"/>
      <c r="AZ24" s="550"/>
      <c r="BA24" s="550"/>
      <c r="BB24" s="550"/>
      <c r="BC24" s="550"/>
      <c r="BD24" s="550"/>
      <c r="BE24" s="550"/>
      <c r="BF24" s="550"/>
      <c r="BG24" s="550"/>
      <c r="BH24" s="550"/>
      <c r="BI24" s="550"/>
      <c r="BJ24" s="550"/>
      <c r="BK24" s="550"/>
      <c r="BL24" s="550"/>
      <c r="BM24" s="550"/>
      <c r="BN24" s="550"/>
      <c r="BO24" s="550"/>
      <c r="BP24" s="550"/>
      <c r="BQ24" s="550"/>
      <c r="BR24" s="550"/>
      <c r="BS24" s="550"/>
      <c r="BT24" s="550"/>
      <c r="BU24" s="550"/>
      <c r="BV24" s="550"/>
      <c r="BW24" s="550"/>
      <c r="BX24" s="550"/>
      <c r="BY24" s="550"/>
      <c r="BZ24" s="550"/>
      <c r="CA24" s="550"/>
      <c r="CB24" s="550"/>
      <c r="CC24" s="550"/>
      <c r="CD24" s="550"/>
      <c r="CE24" s="550"/>
      <c r="CF24" s="550"/>
      <c r="CG24" s="550"/>
      <c r="CH24" s="550"/>
      <c r="CI24" s="550"/>
      <c r="CJ24" s="550"/>
      <c r="CK24" s="550"/>
      <c r="CL24" s="550"/>
      <c r="CM24" s="550"/>
      <c r="CN24" s="550"/>
      <c r="CO24" s="550"/>
      <c r="CP24" s="550"/>
      <c r="CQ24" s="550"/>
      <c r="CR24" s="550"/>
      <c r="CS24" s="550"/>
      <c r="CT24" s="550"/>
      <c r="CU24" s="550"/>
      <c r="CV24" s="550"/>
      <c r="CW24" s="550"/>
      <c r="CX24" s="550"/>
      <c r="CY24" s="550"/>
      <c r="CZ24" s="550"/>
      <c r="DA24" s="550"/>
      <c r="DB24" s="550"/>
      <c r="DC24" s="550"/>
      <c r="DD24" s="550"/>
      <c r="DE24" s="550"/>
      <c r="DF24" s="550"/>
      <c r="DG24" s="550"/>
      <c r="DH24" s="550"/>
      <c r="DI24" s="550"/>
      <c r="DJ24" s="550"/>
      <c r="DK24" s="550"/>
      <c r="DL24" s="550"/>
      <c r="DM24" s="550"/>
      <c r="DN24" s="550"/>
      <c r="DO24" s="550"/>
      <c r="DP24" s="550"/>
      <c r="DQ24" s="550"/>
      <c r="DR24" s="550"/>
      <c r="DS24" s="550"/>
      <c r="DT24" s="550"/>
      <c r="DU24" s="550"/>
      <c r="DV24" s="550"/>
      <c r="DW24" s="550"/>
      <c r="DX24" s="550"/>
      <c r="DY24" s="550"/>
      <c r="DZ24" s="550"/>
      <c r="EA24" s="550"/>
      <c r="EB24" s="550"/>
      <c r="EC24" s="550"/>
      <c r="ED24" s="550"/>
      <c r="EE24" s="550"/>
      <c r="EF24" s="550"/>
      <c r="EG24" s="550"/>
      <c r="EH24" s="550"/>
      <c r="EI24" s="550"/>
      <c r="EJ24" s="550"/>
      <c r="EK24" s="550"/>
      <c r="EL24" s="550"/>
      <c r="EM24" s="550"/>
      <c r="EN24" s="550"/>
      <c r="EO24" s="550"/>
      <c r="EP24" s="550"/>
      <c r="EQ24" s="550"/>
      <c r="ER24" s="550"/>
      <c r="ES24" s="550"/>
      <c r="ET24" s="550"/>
      <c r="EU24" s="550"/>
      <c r="EV24" s="550"/>
      <c r="EW24" s="550"/>
      <c r="EX24" s="550"/>
      <c r="EY24" s="550"/>
      <c r="EZ24" s="550"/>
      <c r="FA24" s="550"/>
      <c r="FB24" s="550"/>
      <c r="FC24" s="550"/>
      <c r="FD24" s="550"/>
      <c r="FE24" s="550"/>
      <c r="FF24" s="550"/>
      <c r="FG24" s="550"/>
      <c r="FH24" s="550"/>
      <c r="FI24" s="550"/>
      <c r="FJ24" s="550"/>
      <c r="FK24" s="550"/>
      <c r="FL24" s="550"/>
      <c r="FM24" s="550"/>
      <c r="FN24" s="550"/>
      <c r="FO24" s="550"/>
      <c r="FP24" s="550"/>
      <c r="FQ24" s="550"/>
      <c r="FR24" s="550"/>
      <c r="FS24" s="550"/>
      <c r="FT24" s="550"/>
      <c r="FU24" s="550"/>
      <c r="FV24" s="550"/>
      <c r="FW24" s="550"/>
      <c r="FX24" s="550"/>
      <c r="FY24" s="550"/>
      <c r="FZ24" s="550"/>
      <c r="GA24" s="550"/>
      <c r="GB24" s="550"/>
      <c r="GC24" s="550"/>
      <c r="GD24" s="550"/>
      <c r="GE24" s="550"/>
      <c r="GF24" s="550"/>
      <c r="GG24" s="550"/>
      <c r="GH24" s="550"/>
      <c r="GI24" s="550"/>
      <c r="GJ24" s="550"/>
      <c r="GK24" s="550"/>
      <c r="GL24" s="550"/>
      <c r="GM24" s="550"/>
      <c r="GN24" s="550"/>
      <c r="GO24" s="550"/>
      <c r="GP24" s="550"/>
      <c r="GQ24" s="550"/>
      <c r="GR24" s="550"/>
      <c r="GS24" s="550"/>
      <c r="GT24" s="550"/>
      <c r="GU24" s="550"/>
      <c r="GV24" s="550"/>
      <c r="GW24" s="550"/>
      <c r="GX24" s="550"/>
      <c r="GY24" s="550"/>
      <c r="GZ24" s="550"/>
      <c r="HA24" s="550"/>
      <c r="HB24" s="550"/>
      <c r="HC24" s="550"/>
      <c r="HD24" s="550"/>
      <c r="HE24" s="550"/>
      <c r="HF24" s="550"/>
      <c r="HG24" s="550"/>
      <c r="HH24" s="550"/>
      <c r="HI24" s="550"/>
      <c r="HJ24" s="550"/>
      <c r="HK24" s="550"/>
      <c r="HL24" s="550"/>
      <c r="HM24" s="550"/>
      <c r="HN24" s="550"/>
      <c r="HO24" s="550"/>
      <c r="HP24" s="550"/>
      <c r="HQ24" s="550"/>
      <c r="HR24" s="550"/>
      <c r="HS24" s="550"/>
      <c r="HT24" s="550"/>
      <c r="HU24" s="550"/>
      <c r="HV24" s="550"/>
      <c r="HW24" s="550"/>
      <c r="HX24" s="550"/>
      <c r="HY24" s="550"/>
      <c r="HZ24" s="550"/>
      <c r="IA24" s="550"/>
      <c r="IB24" s="550"/>
      <c r="IC24" s="550"/>
      <c r="ID24" s="550"/>
      <c r="IE24" s="550"/>
      <c r="IF24" s="550"/>
      <c r="IG24" s="550"/>
      <c r="IH24" s="550"/>
      <c r="II24" s="550"/>
      <c r="IJ24" s="550"/>
      <c r="IK24" s="550"/>
      <c r="IL24" s="550"/>
      <c r="IM24" s="550"/>
      <c r="IN24" s="550"/>
      <c r="IO24" s="550"/>
      <c r="IP24" s="550"/>
      <c r="IQ24" s="550"/>
      <c r="IR24" s="550"/>
      <c r="IS24" s="550"/>
      <c r="IT24" s="550"/>
      <c r="IU24" s="550"/>
      <c r="IV24" s="550"/>
      <c r="IW24" s="550"/>
      <c r="IX24" s="550"/>
      <c r="IY24" s="550"/>
      <c r="IZ24" s="550"/>
      <c r="JA24" s="550"/>
      <c r="JB24" s="550"/>
      <c r="JC24" s="550"/>
      <c r="JD24" s="550"/>
      <c r="JE24" s="550"/>
      <c r="JF24" s="550"/>
      <c r="JG24" s="550"/>
      <c r="JH24" s="550"/>
      <c r="JI24" s="550"/>
      <c r="JJ24" s="550"/>
      <c r="JK24" s="550"/>
      <c r="JL24" s="550"/>
      <c r="JM24" s="550"/>
      <c r="JN24" s="550"/>
      <c r="JO24" s="550"/>
      <c r="JP24" s="550"/>
      <c r="JQ24" s="550"/>
      <c r="JR24" s="550"/>
      <c r="JS24" s="550"/>
      <c r="JT24" s="550"/>
      <c r="JU24" s="550"/>
      <c r="JV24" s="550"/>
      <c r="JW24" s="550"/>
      <c r="JX24" s="550"/>
      <c r="JY24" s="550"/>
      <c r="JZ24" s="550"/>
      <c r="KA24" s="550"/>
      <c r="KB24" s="550"/>
      <c r="KC24" s="550"/>
      <c r="KD24" s="550"/>
      <c r="KE24" s="550"/>
      <c r="KF24" s="550"/>
      <c r="KG24" s="550"/>
      <c r="KH24" s="550"/>
      <c r="KI24" s="550"/>
      <c r="KJ24" s="550"/>
      <c r="KK24" s="550"/>
      <c r="KL24" s="550"/>
      <c r="KM24" s="550"/>
      <c r="KN24" s="550"/>
      <c r="KO24" s="550"/>
      <c r="KP24" s="550"/>
      <c r="KQ24" s="550"/>
      <c r="KR24" s="550"/>
      <c r="KS24" s="550"/>
      <c r="KT24" s="550"/>
      <c r="KU24" s="550"/>
      <c r="KV24" s="550"/>
      <c r="KW24" s="550"/>
      <c r="KX24" s="550"/>
      <c r="KY24" s="550"/>
      <c r="KZ24" s="550"/>
      <c r="LA24" s="550"/>
      <c r="LB24" s="550"/>
      <c r="LC24" s="550"/>
      <c r="LD24" s="550"/>
      <c r="LE24" s="550"/>
      <c r="LF24" s="550"/>
      <c r="LG24" s="550"/>
      <c r="LH24" s="550"/>
      <c r="LI24" s="550"/>
      <c r="LJ24" s="550"/>
      <c r="LK24" s="550"/>
      <c r="LL24" s="550"/>
      <c r="LM24" s="550"/>
      <c r="LN24" s="550"/>
      <c r="LO24" s="550"/>
      <c r="LP24" s="550"/>
      <c r="LQ24" s="550"/>
      <c r="LR24" s="550"/>
      <c r="LS24" s="550"/>
      <c r="LT24" s="550"/>
      <c r="LU24" s="550"/>
      <c r="LV24" s="550"/>
      <c r="LW24" s="550"/>
      <c r="LX24" s="550"/>
      <c r="LY24" s="550"/>
      <c r="LZ24" s="550"/>
      <c r="MA24" s="550"/>
      <c r="MB24" s="550"/>
      <c r="MC24" s="550"/>
      <c r="MD24" s="550"/>
      <c r="ME24" s="550"/>
      <c r="MF24" s="550"/>
      <c r="MG24" s="550"/>
      <c r="MH24" s="550"/>
      <c r="MI24" s="550"/>
      <c r="MJ24" s="550"/>
      <c r="MK24" s="550"/>
      <c r="ML24" s="550"/>
      <c r="MM24" s="550"/>
      <c r="MN24" s="550"/>
      <c r="MO24" s="550"/>
      <c r="MP24" s="550"/>
      <c r="MQ24" s="550"/>
      <c r="MR24" s="550"/>
      <c r="MS24" s="550"/>
      <c r="MT24" s="550"/>
      <c r="MU24" s="550"/>
      <c r="MV24" s="550"/>
      <c r="MW24" s="550"/>
      <c r="MX24" s="550"/>
      <c r="MY24" s="550"/>
      <c r="MZ24" s="550"/>
      <c r="NA24" s="550"/>
      <c r="NB24" s="550"/>
      <c r="NC24" s="550"/>
      <c r="ND24" s="550"/>
      <c r="NE24" s="550"/>
      <c r="NF24" s="550"/>
      <c r="NG24" s="550"/>
      <c r="NH24" s="550"/>
      <c r="NI24" s="550"/>
      <c r="NJ24" s="550"/>
      <c r="NK24" s="550"/>
      <c r="NL24" s="550"/>
      <c r="NM24" s="550"/>
      <c r="NN24" s="550"/>
      <c r="NO24" s="550"/>
      <c r="NP24" s="550"/>
      <c r="NQ24" s="550"/>
      <c r="NR24" s="550"/>
      <c r="NS24" s="550"/>
      <c r="NT24" s="550"/>
      <c r="NU24" s="550"/>
      <c r="NV24" s="550"/>
      <c r="NW24" s="550"/>
      <c r="NX24" s="550"/>
      <c r="NY24" s="550"/>
      <c r="NZ24" s="550"/>
      <c r="OA24" s="550"/>
      <c r="OB24" s="550"/>
      <c r="OC24" s="550"/>
      <c r="OD24" s="550"/>
      <c r="OE24" s="550"/>
      <c r="OF24" s="550"/>
      <c r="OG24" s="550"/>
      <c r="OH24" s="550"/>
      <c r="OI24" s="550"/>
      <c r="OJ24" s="550"/>
      <c r="OK24" s="550"/>
      <c r="OL24" s="550"/>
      <c r="OM24" s="550"/>
      <c r="ON24" s="550"/>
      <c r="OO24" s="550"/>
      <c r="OP24" s="550"/>
      <c r="OQ24" s="550"/>
      <c r="OR24" s="550"/>
      <c r="OS24" s="550"/>
      <c r="OT24" s="550"/>
      <c r="OU24" s="550"/>
      <c r="OV24" s="550"/>
      <c r="OW24" s="550"/>
      <c r="OX24" s="550"/>
      <c r="OY24" s="550"/>
      <c r="OZ24" s="550"/>
      <c r="PA24" s="550"/>
      <c r="PB24" s="550"/>
      <c r="PC24" s="550"/>
      <c r="PD24" s="550"/>
      <c r="PE24" s="550"/>
      <c r="PF24" s="550"/>
      <c r="PG24" s="550"/>
      <c r="PH24" s="550"/>
      <c r="PI24" s="550"/>
      <c r="PJ24" s="550"/>
      <c r="PK24" s="550"/>
      <c r="PL24" s="550"/>
      <c r="PM24" s="550"/>
      <c r="PN24" s="550"/>
      <c r="PO24" s="550"/>
      <c r="PP24" s="550"/>
      <c r="PQ24" s="550"/>
      <c r="PR24" s="550"/>
      <c r="PS24" s="550"/>
      <c r="PT24" s="550"/>
      <c r="PU24" s="550"/>
      <c r="PV24" s="550"/>
      <c r="PW24" s="550"/>
      <c r="PX24" s="550"/>
      <c r="PY24" s="550"/>
      <c r="PZ24" s="550"/>
      <c r="QA24" s="550"/>
      <c r="QB24" s="550"/>
      <c r="QC24" s="550"/>
      <c r="QD24" s="550"/>
      <c r="QE24" s="550"/>
      <c r="QF24" s="550"/>
      <c r="QG24" s="550"/>
      <c r="QH24" s="550"/>
      <c r="QI24" s="550"/>
      <c r="QJ24" s="550"/>
      <c r="QK24" s="550"/>
      <c r="QL24" s="550"/>
      <c r="QM24" s="550"/>
      <c r="QN24" s="550"/>
      <c r="QO24" s="550"/>
      <c r="QP24" s="550"/>
      <c r="QQ24" s="550"/>
      <c r="QR24" s="550"/>
      <c r="QS24" s="550"/>
      <c r="QT24" s="550"/>
      <c r="QU24" s="550"/>
      <c r="QV24" s="550"/>
      <c r="QW24" s="550"/>
      <c r="QX24" s="550"/>
      <c r="QY24" s="550"/>
      <c r="QZ24" s="550"/>
      <c r="RA24" s="550"/>
      <c r="RB24" s="550"/>
      <c r="RC24" s="550"/>
      <c r="RD24" s="550"/>
      <c r="RE24" s="550"/>
      <c r="RF24" s="550"/>
      <c r="RG24" s="550"/>
      <c r="RH24" s="550"/>
      <c r="RI24" s="550"/>
      <c r="RJ24" s="550"/>
      <c r="RK24" s="550"/>
      <c r="RL24" s="550"/>
      <c r="RM24" s="550"/>
      <c r="RN24" s="550"/>
      <c r="RO24" s="550"/>
      <c r="RP24" s="550"/>
      <c r="RQ24" s="550"/>
      <c r="RR24" s="550"/>
      <c r="RS24" s="550"/>
      <c r="RT24" s="550"/>
      <c r="RU24" s="550"/>
      <c r="RV24" s="550"/>
      <c r="RW24" s="550"/>
      <c r="RX24" s="550"/>
      <c r="RY24" s="550"/>
      <c r="RZ24" s="550"/>
      <c r="SA24" s="550"/>
      <c r="SB24" s="550"/>
      <c r="SC24" s="550"/>
      <c r="SD24" s="550"/>
      <c r="SE24" s="550"/>
      <c r="SF24" s="550"/>
      <c r="SG24" s="550"/>
      <c r="SH24" s="550"/>
      <c r="SI24" s="550"/>
      <c r="SJ24" s="550"/>
      <c r="SK24" s="550"/>
      <c r="SL24" s="550"/>
      <c r="SM24" s="550"/>
      <c r="SN24" s="550"/>
      <c r="SO24" s="550"/>
      <c r="SP24" s="550"/>
      <c r="SQ24" s="550"/>
      <c r="SR24" s="550"/>
      <c r="SS24" s="550"/>
      <c r="ST24" s="550"/>
      <c r="SU24" s="550"/>
      <c r="SV24" s="550"/>
      <c r="SW24" s="550"/>
      <c r="SX24" s="550"/>
      <c r="SY24" s="550"/>
      <c r="SZ24" s="550"/>
      <c r="TA24" s="550"/>
      <c r="TB24" s="550"/>
      <c r="TC24" s="550"/>
      <c r="TD24" s="550"/>
      <c r="TE24" s="550"/>
      <c r="TF24" s="550"/>
      <c r="TG24" s="550"/>
      <c r="TH24" s="550"/>
      <c r="TI24" s="550"/>
      <c r="TJ24" s="550"/>
      <c r="TK24" s="550"/>
      <c r="TL24" s="550"/>
      <c r="TM24" s="550"/>
      <c r="TN24" s="550"/>
      <c r="TO24" s="550"/>
      <c r="TP24" s="550"/>
      <c r="TQ24" s="550"/>
      <c r="TR24" s="550"/>
      <c r="TS24" s="550"/>
      <c r="TT24" s="550"/>
      <c r="TU24" s="550"/>
      <c r="TV24" s="550"/>
      <c r="TW24" s="550"/>
      <c r="TX24" s="550"/>
      <c r="TY24" s="550"/>
      <c r="TZ24" s="550"/>
      <c r="UA24" s="550"/>
      <c r="UB24" s="550"/>
      <c r="UC24" s="550"/>
      <c r="UD24" s="550"/>
      <c r="UE24" s="550"/>
      <c r="UF24" s="550"/>
      <c r="UG24" s="550"/>
      <c r="UH24" s="550"/>
      <c r="UI24" s="550"/>
      <c r="UJ24" s="550"/>
      <c r="UK24" s="550"/>
      <c r="UL24" s="550"/>
      <c r="UM24" s="550"/>
      <c r="UN24" s="550"/>
      <c r="UO24" s="550"/>
      <c r="UP24" s="550"/>
      <c r="UQ24" s="550"/>
      <c r="UR24" s="550"/>
      <c r="US24" s="550"/>
      <c r="UT24" s="550"/>
      <c r="UU24" s="550"/>
      <c r="UV24" s="550"/>
      <c r="UW24" s="550"/>
      <c r="UX24" s="550"/>
      <c r="UY24" s="550"/>
      <c r="UZ24" s="550"/>
      <c r="VA24" s="550"/>
      <c r="VB24" s="550"/>
      <c r="VC24" s="550"/>
      <c r="VD24" s="550"/>
      <c r="VE24" s="550"/>
      <c r="VF24" s="550"/>
      <c r="VG24" s="550"/>
      <c r="VH24" s="550"/>
      <c r="VI24" s="550"/>
      <c r="VJ24" s="550"/>
      <c r="VK24" s="550"/>
      <c r="VL24" s="550"/>
      <c r="VM24" s="550"/>
      <c r="VN24" s="550"/>
      <c r="VO24" s="550"/>
      <c r="VP24" s="550"/>
      <c r="VQ24" s="550"/>
      <c r="VR24" s="550"/>
      <c r="VS24" s="550"/>
      <c r="VT24" s="550"/>
      <c r="VU24" s="550"/>
      <c r="VV24" s="550"/>
      <c r="VW24" s="550"/>
      <c r="VX24" s="550"/>
      <c r="VY24" s="550"/>
      <c r="VZ24" s="550"/>
      <c r="WA24" s="550"/>
      <c r="WB24" s="550"/>
      <c r="WC24" s="550"/>
      <c r="WD24" s="550"/>
      <c r="WE24" s="550"/>
      <c r="WF24" s="550"/>
      <c r="WG24" s="550"/>
      <c r="WH24" s="550"/>
      <c r="WI24" s="550"/>
      <c r="WJ24" s="550"/>
      <c r="WK24" s="550"/>
      <c r="WL24" s="550"/>
      <c r="WM24" s="550"/>
      <c r="WN24" s="550"/>
      <c r="WO24" s="550"/>
      <c r="WP24" s="550"/>
      <c r="WQ24" s="550"/>
      <c r="WR24" s="550"/>
      <c r="WS24" s="550"/>
      <c r="WT24" s="550"/>
      <c r="WU24" s="550"/>
      <c r="WV24" s="550"/>
      <c r="WW24" s="550"/>
      <c r="WX24" s="550"/>
      <c r="WY24" s="550"/>
      <c r="WZ24" s="550"/>
      <c r="XA24" s="550"/>
      <c r="XB24" s="550"/>
      <c r="XC24" s="550"/>
      <c r="XD24" s="550"/>
      <c r="XE24" s="550"/>
      <c r="XF24" s="550"/>
      <c r="XG24" s="550"/>
      <c r="XH24" s="550"/>
      <c r="XI24" s="550"/>
      <c r="XJ24" s="550"/>
      <c r="XK24" s="550"/>
      <c r="XL24" s="550"/>
      <c r="XM24" s="550"/>
      <c r="XN24" s="550"/>
      <c r="XO24" s="550"/>
      <c r="XP24" s="550"/>
      <c r="XQ24" s="550"/>
      <c r="XR24" s="550"/>
      <c r="XS24" s="550"/>
      <c r="XT24" s="550"/>
      <c r="XU24" s="550"/>
      <c r="XV24" s="550"/>
      <c r="XW24" s="550"/>
      <c r="XX24" s="550"/>
      <c r="XY24" s="550"/>
      <c r="XZ24" s="550"/>
      <c r="YA24" s="550"/>
      <c r="YB24" s="550"/>
      <c r="YC24" s="550"/>
      <c r="YD24" s="550"/>
      <c r="YE24" s="550"/>
      <c r="YF24" s="550"/>
      <c r="YG24" s="550"/>
      <c r="YH24" s="550"/>
      <c r="YI24" s="550"/>
      <c r="YJ24" s="550"/>
      <c r="YK24" s="550"/>
      <c r="YL24" s="550"/>
      <c r="YM24" s="550"/>
      <c r="YN24" s="550"/>
      <c r="YO24" s="550"/>
      <c r="YP24" s="550"/>
      <c r="YQ24" s="550"/>
      <c r="YR24" s="550"/>
      <c r="YS24" s="550"/>
      <c r="YT24" s="550"/>
      <c r="YU24" s="550"/>
      <c r="YV24" s="550"/>
      <c r="YW24" s="550"/>
      <c r="YX24" s="550"/>
      <c r="YY24" s="550"/>
      <c r="YZ24" s="550"/>
      <c r="ZA24" s="550"/>
      <c r="ZB24" s="550"/>
      <c r="ZC24" s="550"/>
      <c r="ZD24" s="550"/>
      <c r="ZE24" s="550"/>
      <c r="ZF24" s="550"/>
      <c r="ZG24" s="550"/>
      <c r="ZH24" s="550"/>
      <c r="ZI24" s="550"/>
      <c r="ZJ24" s="550"/>
      <c r="ZK24" s="550"/>
      <c r="ZL24" s="550"/>
      <c r="ZM24" s="550"/>
      <c r="ZN24" s="550"/>
      <c r="ZO24" s="550"/>
      <c r="ZP24" s="550"/>
      <c r="ZQ24" s="550"/>
      <c r="ZR24" s="550"/>
      <c r="ZS24" s="550"/>
      <c r="ZT24" s="550"/>
      <c r="ZU24" s="550"/>
      <c r="ZV24" s="550"/>
      <c r="ZW24" s="550"/>
      <c r="ZX24" s="550"/>
      <c r="ZY24" s="550"/>
      <c r="ZZ24" s="550"/>
      <c r="AAA24" s="550"/>
      <c r="AAB24" s="550"/>
      <c r="AAC24" s="550"/>
      <c r="AAD24" s="550"/>
      <c r="AAE24" s="550"/>
      <c r="AAF24" s="550"/>
      <c r="AAG24" s="550"/>
      <c r="AAH24" s="550"/>
      <c r="AAI24" s="550"/>
      <c r="AAJ24" s="550"/>
      <c r="AAK24" s="550"/>
      <c r="AAL24" s="550"/>
      <c r="AAM24" s="550"/>
      <c r="AAN24" s="550"/>
      <c r="AAO24" s="550"/>
      <c r="AAP24" s="550"/>
      <c r="AAQ24" s="550"/>
      <c r="AAR24" s="550"/>
      <c r="AAS24" s="550"/>
      <c r="AAT24" s="550"/>
      <c r="AAU24" s="550"/>
      <c r="AAV24" s="550"/>
      <c r="AAW24" s="550"/>
      <c r="AAX24" s="550"/>
      <c r="AAY24" s="550"/>
      <c r="AAZ24" s="550"/>
      <c r="ABA24" s="550"/>
      <c r="ABB24" s="550"/>
      <c r="ABC24" s="550"/>
      <c r="ABD24" s="550"/>
      <c r="ABE24" s="550"/>
      <c r="ABF24" s="550"/>
      <c r="ABG24" s="550"/>
      <c r="ABH24" s="550"/>
      <c r="ABI24" s="550"/>
      <c r="ABJ24" s="550"/>
      <c r="ABK24" s="550"/>
      <c r="ABL24" s="550"/>
      <c r="ABM24" s="550"/>
      <c r="ABN24" s="550"/>
      <c r="ABO24" s="550"/>
      <c r="ABP24" s="550"/>
      <c r="ABQ24" s="550"/>
      <c r="ABR24" s="550"/>
      <c r="ABS24" s="550"/>
      <c r="ABT24" s="550"/>
      <c r="ABU24" s="550"/>
      <c r="ABV24" s="550"/>
      <c r="ABW24" s="550"/>
      <c r="ABX24" s="550"/>
      <c r="ABY24" s="550"/>
      <c r="ABZ24" s="550"/>
      <c r="ACA24" s="550"/>
      <c r="ACB24" s="550"/>
      <c r="ACC24" s="550"/>
      <c r="ACD24" s="550"/>
      <c r="ACE24" s="550"/>
      <c r="ACF24" s="550"/>
      <c r="ACG24" s="550"/>
      <c r="ACH24" s="550"/>
      <c r="ACI24" s="550"/>
      <c r="ACJ24" s="550"/>
      <c r="ACK24" s="550"/>
      <c r="ACL24" s="550"/>
      <c r="ACM24" s="550"/>
      <c r="ACN24" s="550"/>
      <c r="ACO24" s="550"/>
      <c r="ACP24" s="550"/>
      <c r="ACQ24" s="550"/>
      <c r="ACR24" s="550"/>
      <c r="ACS24" s="550"/>
      <c r="ACT24" s="550"/>
      <c r="ACU24" s="550"/>
      <c r="ACV24" s="550"/>
      <c r="ACW24" s="550"/>
      <c r="ACX24" s="550"/>
      <c r="ACY24" s="550"/>
      <c r="ACZ24" s="550"/>
      <c r="ADA24" s="550"/>
      <c r="ADB24" s="550"/>
      <c r="ADC24" s="550"/>
      <c r="ADD24" s="550"/>
      <c r="ADE24" s="550"/>
      <c r="ADF24" s="550"/>
      <c r="ADG24" s="550"/>
      <c r="ADH24" s="550"/>
      <c r="ADI24" s="550"/>
      <c r="ADJ24" s="550"/>
      <c r="ADK24" s="550"/>
      <c r="ADL24" s="550"/>
      <c r="ADM24" s="550"/>
      <c r="ADN24" s="550"/>
      <c r="ADO24" s="550"/>
      <c r="ADP24" s="550"/>
      <c r="ADQ24" s="550"/>
      <c r="ADR24" s="550"/>
      <c r="ADS24" s="550"/>
      <c r="ADT24" s="550"/>
      <c r="ADU24" s="550"/>
      <c r="ADV24" s="550"/>
      <c r="ADW24" s="550"/>
      <c r="ADX24" s="550"/>
      <c r="ADY24" s="550"/>
      <c r="ADZ24" s="550"/>
      <c r="AEA24" s="550"/>
      <c r="AEB24" s="550"/>
      <c r="AEC24" s="550"/>
      <c r="AED24" s="550"/>
      <c r="AEE24" s="550"/>
      <c r="AEF24" s="550"/>
      <c r="AEG24" s="550"/>
      <c r="AEH24" s="550"/>
      <c r="AEI24" s="550"/>
      <c r="AEJ24" s="550"/>
      <c r="AEK24" s="550"/>
      <c r="AEL24" s="550"/>
      <c r="AEM24" s="550"/>
      <c r="AEN24" s="550"/>
      <c r="AEO24" s="550"/>
      <c r="AEP24" s="550"/>
      <c r="AEQ24" s="550"/>
      <c r="AER24" s="550"/>
      <c r="AES24" s="550"/>
      <c r="AET24" s="550"/>
      <c r="AEU24" s="550"/>
      <c r="AEV24" s="550"/>
      <c r="AEW24" s="550"/>
      <c r="AEX24" s="550"/>
      <c r="AEY24" s="550"/>
      <c r="AEZ24" s="550"/>
      <c r="AFA24" s="550"/>
      <c r="AFB24" s="550"/>
      <c r="AFC24" s="550"/>
      <c r="AFD24" s="550"/>
      <c r="AFE24" s="550"/>
      <c r="AFF24" s="550"/>
      <c r="AFG24" s="550"/>
      <c r="AFH24" s="550"/>
      <c r="AFI24" s="550"/>
      <c r="AFJ24" s="550"/>
      <c r="AFK24" s="550"/>
      <c r="AFL24" s="550"/>
      <c r="AFM24" s="550"/>
      <c r="AFN24" s="550"/>
      <c r="AFO24" s="550"/>
      <c r="AFP24" s="550"/>
      <c r="AFQ24" s="550"/>
      <c r="AFR24" s="550"/>
      <c r="AFS24" s="550"/>
      <c r="AFT24" s="550"/>
      <c r="AFU24" s="550"/>
      <c r="AFV24" s="550"/>
      <c r="AFW24" s="550"/>
      <c r="AFX24" s="550"/>
      <c r="AFY24" s="550"/>
      <c r="AFZ24" s="550"/>
      <c r="AGA24" s="550"/>
      <c r="AGB24" s="550"/>
      <c r="AGC24" s="550"/>
      <c r="AGD24" s="550"/>
      <c r="AGE24" s="550"/>
      <c r="AGF24" s="550"/>
      <c r="AGG24" s="550"/>
      <c r="AGH24" s="550"/>
      <c r="AGI24" s="550"/>
      <c r="AGJ24" s="550"/>
      <c r="AGK24" s="550"/>
      <c r="AGL24" s="550"/>
      <c r="AGM24" s="550"/>
      <c r="AGN24" s="550"/>
      <c r="AGO24" s="550"/>
      <c r="AGP24" s="550"/>
      <c r="AGQ24" s="550"/>
      <c r="AGR24" s="550"/>
      <c r="AGS24" s="550"/>
      <c r="AGT24" s="550"/>
      <c r="AGU24" s="550"/>
      <c r="AGV24" s="550"/>
      <c r="AGW24" s="550"/>
      <c r="AGX24" s="550"/>
      <c r="AGY24" s="550"/>
      <c r="AGZ24" s="550"/>
      <c r="AHA24" s="550"/>
      <c r="AHB24" s="550"/>
      <c r="AHC24" s="550"/>
      <c r="AHD24" s="550"/>
      <c r="AHE24" s="550"/>
      <c r="AHF24" s="550"/>
      <c r="AHG24" s="550"/>
      <c r="AHH24" s="550"/>
      <c r="AHI24" s="550"/>
      <c r="AHJ24" s="550"/>
      <c r="AHK24" s="550"/>
      <c r="AHL24" s="550"/>
      <c r="AHM24" s="550"/>
      <c r="AHN24" s="550"/>
      <c r="AHO24" s="550"/>
      <c r="AHP24" s="550"/>
      <c r="AHQ24" s="550"/>
      <c r="AHR24" s="550"/>
      <c r="AHS24" s="550"/>
      <c r="AHT24" s="550"/>
      <c r="AHU24" s="550"/>
      <c r="AHV24" s="550"/>
      <c r="AHW24" s="550"/>
      <c r="AHX24" s="550"/>
      <c r="AHY24" s="550"/>
      <c r="AHZ24" s="550"/>
      <c r="AIA24" s="550"/>
      <c r="AIB24" s="550"/>
      <c r="AIC24" s="550"/>
      <c r="AID24" s="550"/>
      <c r="AIE24" s="550"/>
      <c r="AIF24" s="550"/>
      <c r="AIG24" s="550"/>
      <c r="AIH24" s="550"/>
      <c r="AII24" s="550"/>
      <c r="AIJ24" s="550"/>
      <c r="AIK24" s="550"/>
      <c r="AIL24" s="550"/>
      <c r="AIM24" s="550"/>
      <c r="AIN24" s="550"/>
      <c r="AIO24" s="550"/>
      <c r="AIP24" s="550"/>
      <c r="AIQ24" s="550"/>
      <c r="AIR24" s="550"/>
      <c r="AIS24" s="550"/>
      <c r="AIT24" s="550"/>
      <c r="AIU24" s="550"/>
      <c r="AIV24" s="550"/>
      <c r="AIW24" s="550"/>
      <c r="AIX24" s="550"/>
      <c r="AIY24" s="550"/>
      <c r="AIZ24" s="550"/>
      <c r="AJA24" s="550"/>
      <c r="AJB24" s="550"/>
      <c r="AJC24" s="550"/>
      <c r="AJD24" s="550"/>
      <c r="AJE24" s="550"/>
      <c r="AJF24" s="550"/>
      <c r="AJG24" s="550"/>
      <c r="AJH24" s="550"/>
      <c r="AJI24" s="550"/>
      <c r="AJJ24" s="550"/>
      <c r="AJK24" s="550"/>
      <c r="AJL24" s="550"/>
      <c r="AJM24" s="550"/>
      <c r="AJN24" s="550"/>
      <c r="AJO24" s="550"/>
      <c r="AJP24" s="550"/>
      <c r="AJQ24" s="550"/>
      <c r="AJR24" s="550"/>
      <c r="AJS24" s="550"/>
      <c r="AJT24" s="550"/>
      <c r="AJU24" s="550"/>
      <c r="AJV24" s="550"/>
      <c r="AJW24" s="550"/>
      <c r="AJX24" s="550"/>
      <c r="AJY24" s="550"/>
      <c r="AJZ24" s="550"/>
      <c r="AKA24" s="550"/>
      <c r="AKB24" s="550"/>
      <c r="AKC24" s="550"/>
      <c r="AKD24" s="550"/>
      <c r="AKE24" s="550"/>
      <c r="AKF24" s="550"/>
      <c r="AKG24" s="550"/>
      <c r="AKH24" s="550"/>
      <c r="AKI24" s="550"/>
      <c r="AKJ24" s="550"/>
      <c r="AKK24" s="550"/>
      <c r="AKL24" s="550"/>
      <c r="AKM24" s="550"/>
      <c r="AKN24" s="550"/>
      <c r="AKO24" s="550"/>
      <c r="AKP24" s="550"/>
      <c r="AKQ24" s="550"/>
      <c r="AKR24" s="550"/>
      <c r="AKS24" s="550"/>
      <c r="AKT24" s="550"/>
      <c r="AKU24" s="550"/>
      <c r="AKV24" s="550"/>
      <c r="AKW24" s="550"/>
      <c r="AKX24" s="550"/>
      <c r="AKY24" s="550"/>
      <c r="AKZ24" s="550"/>
      <c r="ALA24" s="550"/>
      <c r="ALB24" s="550"/>
      <c r="ALC24" s="550"/>
      <c r="ALD24" s="550"/>
      <c r="ALE24" s="550"/>
      <c r="ALF24" s="550"/>
      <c r="ALG24" s="550"/>
      <c r="ALH24" s="550"/>
      <c r="ALI24" s="550"/>
      <c r="ALJ24" s="550"/>
      <c r="ALK24" s="550"/>
      <c r="ALL24" s="550"/>
      <c r="ALM24" s="550"/>
      <c r="ALN24" s="550"/>
      <c r="ALO24" s="550"/>
      <c r="ALP24" s="550"/>
      <c r="ALQ24" s="550"/>
      <c r="ALR24" s="550"/>
      <c r="ALS24" s="550"/>
      <c r="ALT24" s="550"/>
      <c r="ALU24" s="550"/>
      <c r="ALV24" s="550"/>
      <c r="ALW24" s="550"/>
      <c r="ALX24" s="550"/>
      <c r="ALY24" s="550"/>
      <c r="ALZ24" s="550"/>
      <c r="AMA24" s="550"/>
      <c r="AMB24" s="550"/>
      <c r="AMC24" s="550"/>
      <c r="AMD24" s="550"/>
      <c r="AME24" s="550"/>
      <c r="AMF24" s="550"/>
      <c r="AMG24" s="550"/>
      <c r="AMH24" s="550"/>
      <c r="AMI24" s="550"/>
      <c r="AMJ24" s="550"/>
      <c r="AMK24" s="550"/>
      <c r="AML24" s="550"/>
      <c r="AMM24" s="550"/>
      <c r="AMN24" s="550"/>
      <c r="AMO24" s="550"/>
      <c r="AMP24" s="550"/>
      <c r="AMQ24" s="550"/>
      <c r="AMR24" s="550"/>
      <c r="AMS24" s="550"/>
      <c r="AMT24" s="550"/>
      <c r="AMU24" s="550"/>
      <c r="AMV24" s="550"/>
      <c r="AMW24" s="550"/>
      <c r="AMX24" s="550"/>
      <c r="AMY24" s="550"/>
      <c r="AMZ24" s="550"/>
      <c r="ANA24" s="550"/>
      <c r="ANB24" s="550"/>
      <c r="ANC24" s="550"/>
      <c r="AND24" s="550"/>
      <c r="ANE24" s="550"/>
      <c r="ANF24" s="550"/>
      <c r="ANG24" s="550"/>
      <c r="ANH24" s="550"/>
      <c r="ANI24" s="550"/>
      <c r="ANJ24" s="550"/>
      <c r="ANK24" s="550"/>
      <c r="ANL24" s="550"/>
      <c r="ANM24" s="550"/>
      <c r="ANN24" s="550"/>
      <c r="ANO24" s="550"/>
      <c r="ANP24" s="550"/>
      <c r="ANQ24" s="550"/>
      <c r="ANR24" s="550"/>
      <c r="ANS24" s="550"/>
      <c r="ANT24" s="550"/>
      <c r="ANU24" s="550"/>
      <c r="ANV24" s="550"/>
      <c r="ANW24" s="550"/>
      <c r="ANX24" s="550"/>
      <c r="ANY24" s="550"/>
      <c r="ANZ24" s="550"/>
      <c r="AOA24" s="550"/>
      <c r="AOB24" s="550"/>
      <c r="AOC24" s="550"/>
      <c r="AOD24" s="550"/>
      <c r="AOE24" s="550"/>
      <c r="AOF24" s="550"/>
      <c r="AOG24" s="550"/>
      <c r="AOH24" s="550"/>
      <c r="AOI24" s="550"/>
      <c r="AOJ24" s="550"/>
      <c r="AOK24" s="550"/>
      <c r="AOL24" s="550"/>
      <c r="AOM24" s="550"/>
      <c r="AON24" s="550"/>
      <c r="AOO24" s="550"/>
      <c r="AOP24" s="550"/>
      <c r="AOQ24" s="550"/>
      <c r="AOR24" s="550"/>
      <c r="AOS24" s="550"/>
      <c r="AOT24" s="550"/>
      <c r="AOU24" s="550"/>
      <c r="AOV24" s="550"/>
      <c r="AOW24" s="550"/>
      <c r="AOX24" s="550"/>
      <c r="AOY24" s="550"/>
      <c r="AOZ24" s="550"/>
      <c r="APA24" s="550"/>
      <c r="APB24" s="550"/>
      <c r="APC24" s="550"/>
      <c r="APD24" s="550"/>
      <c r="APE24" s="550"/>
      <c r="APF24" s="550"/>
      <c r="APG24" s="550"/>
      <c r="APH24" s="550"/>
      <c r="API24" s="550"/>
      <c r="APJ24" s="550"/>
      <c r="APK24" s="550"/>
      <c r="APL24" s="550"/>
      <c r="APM24" s="550"/>
      <c r="APN24" s="550"/>
      <c r="APO24" s="550"/>
      <c r="APP24" s="550"/>
      <c r="APQ24" s="550"/>
      <c r="APR24" s="550"/>
      <c r="APS24" s="550"/>
      <c r="APT24" s="550"/>
      <c r="APU24" s="550"/>
      <c r="APV24" s="550"/>
      <c r="APW24" s="550"/>
      <c r="APX24" s="550"/>
      <c r="APY24" s="550"/>
      <c r="APZ24" s="550"/>
      <c r="AQA24" s="550"/>
      <c r="AQB24" s="550"/>
      <c r="AQC24" s="550"/>
      <c r="AQD24" s="550"/>
      <c r="AQE24" s="550"/>
      <c r="AQF24" s="550"/>
      <c r="AQG24" s="550"/>
      <c r="AQH24" s="550"/>
      <c r="AQI24" s="550"/>
      <c r="AQJ24" s="550"/>
      <c r="AQK24" s="550"/>
      <c r="AQL24" s="550"/>
      <c r="AQM24" s="550"/>
      <c r="AQN24" s="550"/>
      <c r="AQO24" s="550"/>
      <c r="AQP24" s="550"/>
      <c r="AQQ24" s="550"/>
      <c r="AQR24" s="550"/>
      <c r="AQS24" s="550"/>
      <c r="AQT24" s="550"/>
      <c r="AQU24" s="550"/>
      <c r="AQV24" s="550"/>
      <c r="AQW24" s="550"/>
      <c r="AQX24" s="550"/>
      <c r="AQY24" s="550"/>
      <c r="AQZ24" s="550"/>
      <c r="ARA24" s="550"/>
      <c r="ARB24" s="550"/>
      <c r="ARC24" s="550"/>
      <c r="ARD24" s="550"/>
      <c r="ARE24" s="550"/>
    </row>
    <row r="25" spans="1:1149" ht="18" customHeight="1">
      <c r="G25" s="550"/>
      <c r="H25" s="550"/>
      <c r="I25" s="550"/>
      <c r="J25" s="550"/>
      <c r="K25" s="550"/>
      <c r="L25" s="550"/>
      <c r="M25" s="550"/>
      <c r="N25" s="550"/>
      <c r="O25" s="550"/>
      <c r="P25" s="550"/>
      <c r="Q25" s="550"/>
      <c r="R25" s="550"/>
      <c r="S25" s="550"/>
      <c r="T25" s="550"/>
      <c r="U25" s="550"/>
      <c r="V25" s="550"/>
      <c r="W25" s="550"/>
      <c r="X25" s="550"/>
      <c r="Y25" s="550"/>
      <c r="Z25" s="550"/>
      <c r="AA25" s="550"/>
      <c r="AB25" s="550"/>
      <c r="AC25" s="550"/>
      <c r="AD25" s="550"/>
      <c r="AE25" s="550"/>
      <c r="AF25" s="550"/>
      <c r="AG25" s="550"/>
      <c r="AH25" s="550"/>
      <c r="AI25" s="550"/>
      <c r="AJ25" s="550"/>
      <c r="AK25" s="550"/>
      <c r="AL25" s="550"/>
      <c r="AM25" s="550"/>
      <c r="AN25" s="550"/>
      <c r="AO25" s="550"/>
      <c r="AP25" s="550"/>
      <c r="AQ25" s="550"/>
      <c r="AR25" s="550"/>
      <c r="AS25" s="550"/>
      <c r="AT25" s="550"/>
      <c r="AU25" s="550"/>
      <c r="AV25" s="550"/>
      <c r="AW25" s="550"/>
      <c r="AX25" s="550"/>
      <c r="AY25" s="550"/>
      <c r="AZ25" s="550"/>
      <c r="BA25" s="550"/>
      <c r="BB25" s="550"/>
      <c r="BC25" s="550"/>
      <c r="BD25" s="550"/>
      <c r="BE25" s="550"/>
      <c r="BF25" s="550"/>
      <c r="BG25" s="550"/>
      <c r="BH25" s="550"/>
      <c r="BI25" s="550"/>
      <c r="BJ25" s="550"/>
      <c r="BK25" s="550"/>
      <c r="BL25" s="550"/>
      <c r="BM25" s="550"/>
      <c r="BN25" s="550"/>
      <c r="BO25" s="550"/>
      <c r="BP25" s="550"/>
      <c r="BQ25" s="550"/>
      <c r="BR25" s="550"/>
      <c r="BS25" s="550"/>
      <c r="BT25" s="550"/>
      <c r="BU25" s="550"/>
      <c r="BV25" s="550"/>
      <c r="BW25" s="550"/>
      <c r="BX25" s="550"/>
      <c r="BY25" s="550"/>
      <c r="BZ25" s="550"/>
      <c r="CA25" s="550"/>
      <c r="CB25" s="550"/>
      <c r="CC25" s="550"/>
      <c r="CD25" s="550"/>
      <c r="CE25" s="550"/>
      <c r="CF25" s="550"/>
      <c r="CG25" s="550"/>
      <c r="CH25" s="550"/>
      <c r="CI25" s="550"/>
      <c r="CJ25" s="550"/>
      <c r="CK25" s="550"/>
      <c r="CL25" s="550"/>
      <c r="CM25" s="550"/>
      <c r="CN25" s="550"/>
      <c r="CO25" s="550"/>
      <c r="CP25" s="550"/>
      <c r="CQ25" s="550"/>
      <c r="CR25" s="550"/>
      <c r="CS25" s="550"/>
      <c r="CT25" s="550"/>
      <c r="CU25" s="550"/>
      <c r="CV25" s="550"/>
      <c r="CW25" s="550"/>
      <c r="CX25" s="550"/>
      <c r="CY25" s="550"/>
      <c r="CZ25" s="550"/>
      <c r="DA25" s="550"/>
      <c r="DB25" s="550"/>
      <c r="DC25" s="550"/>
      <c r="DD25" s="550"/>
      <c r="DE25" s="550"/>
      <c r="DF25" s="550"/>
      <c r="DG25" s="550"/>
      <c r="DH25" s="550"/>
      <c r="DI25" s="550"/>
      <c r="DJ25" s="550"/>
      <c r="DK25" s="550"/>
      <c r="DL25" s="550"/>
      <c r="DM25" s="550"/>
      <c r="DN25" s="550"/>
      <c r="DO25" s="550"/>
      <c r="DP25" s="550"/>
      <c r="DQ25" s="550"/>
      <c r="DR25" s="550"/>
      <c r="DS25" s="550"/>
      <c r="DT25" s="550"/>
      <c r="DU25" s="550"/>
      <c r="DV25" s="550"/>
      <c r="DW25" s="550"/>
      <c r="DX25" s="550"/>
      <c r="DY25" s="550"/>
      <c r="DZ25" s="550"/>
      <c r="EA25" s="550"/>
      <c r="EB25" s="550"/>
      <c r="EC25" s="550"/>
      <c r="ED25" s="550"/>
      <c r="EE25" s="550"/>
      <c r="EF25" s="550"/>
      <c r="EG25" s="550"/>
      <c r="EH25" s="550"/>
      <c r="EI25" s="550"/>
      <c r="EJ25" s="550"/>
      <c r="EK25" s="550"/>
      <c r="EL25" s="550"/>
      <c r="EM25" s="550"/>
      <c r="EN25" s="550"/>
      <c r="EO25" s="550"/>
      <c r="EP25" s="550"/>
      <c r="EQ25" s="550"/>
      <c r="ER25" s="550"/>
      <c r="ES25" s="550"/>
      <c r="ET25" s="550"/>
      <c r="EU25" s="550"/>
      <c r="EV25" s="550"/>
      <c r="EW25" s="550"/>
      <c r="EX25" s="550"/>
      <c r="EY25" s="550"/>
      <c r="EZ25" s="550"/>
      <c r="FA25" s="550"/>
      <c r="FB25" s="550"/>
      <c r="FC25" s="550"/>
      <c r="FD25" s="550"/>
      <c r="FE25" s="550"/>
      <c r="FF25" s="550"/>
      <c r="FG25" s="550"/>
      <c r="FH25" s="550"/>
      <c r="FI25" s="550"/>
      <c r="FJ25" s="550"/>
      <c r="FK25" s="550"/>
      <c r="FL25" s="550"/>
      <c r="FM25" s="550"/>
      <c r="FN25" s="550"/>
      <c r="FO25" s="550"/>
      <c r="FP25" s="550"/>
      <c r="FQ25" s="550"/>
      <c r="FR25" s="550"/>
      <c r="FS25" s="550"/>
      <c r="FT25" s="550"/>
      <c r="FU25" s="550"/>
      <c r="FV25" s="550"/>
      <c r="FW25" s="550"/>
      <c r="FX25" s="550"/>
      <c r="FY25" s="550"/>
      <c r="FZ25" s="550"/>
      <c r="GA25" s="550"/>
      <c r="GB25" s="550"/>
      <c r="GC25" s="550"/>
      <c r="GD25" s="550"/>
      <c r="GE25" s="550"/>
      <c r="GF25" s="550"/>
      <c r="GG25" s="550"/>
      <c r="GH25" s="550"/>
      <c r="GI25" s="550"/>
      <c r="GJ25" s="550"/>
      <c r="GK25" s="550"/>
      <c r="GL25" s="550"/>
      <c r="GM25" s="550"/>
      <c r="GN25" s="550"/>
      <c r="GO25" s="550"/>
      <c r="GP25" s="550"/>
      <c r="GQ25" s="550"/>
      <c r="GR25" s="550"/>
      <c r="GS25" s="550"/>
      <c r="GT25" s="550"/>
      <c r="GU25" s="550"/>
      <c r="GV25" s="550"/>
      <c r="GW25" s="550"/>
      <c r="GX25" s="550"/>
      <c r="GY25" s="550"/>
      <c r="GZ25" s="550"/>
      <c r="HA25" s="550"/>
      <c r="HB25" s="550"/>
      <c r="HC25" s="550"/>
      <c r="HD25" s="550"/>
      <c r="HE25" s="550"/>
      <c r="HF25" s="550"/>
      <c r="HG25" s="550"/>
      <c r="HH25" s="550"/>
      <c r="HI25" s="550"/>
      <c r="HJ25" s="550"/>
      <c r="HK25" s="550"/>
      <c r="HL25" s="550"/>
      <c r="HM25" s="550"/>
      <c r="HN25" s="550"/>
      <c r="HO25" s="550"/>
      <c r="HP25" s="550"/>
      <c r="HQ25" s="550"/>
      <c r="HR25" s="550"/>
      <c r="HS25" s="550"/>
      <c r="HT25" s="550"/>
      <c r="HU25" s="550"/>
      <c r="HV25" s="550"/>
      <c r="HW25" s="550"/>
      <c r="HX25" s="550"/>
      <c r="HY25" s="550"/>
      <c r="HZ25" s="550"/>
      <c r="IA25" s="550"/>
      <c r="IB25" s="550"/>
      <c r="IC25" s="550"/>
      <c r="ID25" s="550"/>
      <c r="IE25" s="550"/>
      <c r="IF25" s="550"/>
      <c r="IG25" s="550"/>
      <c r="IH25" s="550"/>
      <c r="II25" s="550"/>
      <c r="IJ25" s="550"/>
      <c r="IK25" s="550"/>
      <c r="IL25" s="550"/>
      <c r="IM25" s="550"/>
      <c r="IN25" s="550"/>
      <c r="IO25" s="550"/>
      <c r="IP25" s="550"/>
      <c r="IQ25" s="550"/>
      <c r="IR25" s="550"/>
      <c r="IS25" s="550"/>
      <c r="IT25" s="550"/>
      <c r="IU25" s="550"/>
      <c r="IV25" s="550"/>
      <c r="IW25" s="550"/>
      <c r="IX25" s="550"/>
      <c r="IY25" s="550"/>
      <c r="IZ25" s="550"/>
      <c r="JA25" s="550"/>
      <c r="JB25" s="550"/>
      <c r="JC25" s="550"/>
      <c r="JD25" s="550"/>
      <c r="JE25" s="550"/>
      <c r="JF25" s="550"/>
      <c r="JG25" s="550"/>
      <c r="JH25" s="550"/>
      <c r="JI25" s="550"/>
      <c r="JJ25" s="550"/>
      <c r="JK25" s="550"/>
      <c r="JL25" s="550"/>
      <c r="JM25" s="550"/>
      <c r="JN25" s="550"/>
      <c r="JO25" s="550"/>
      <c r="JP25" s="550"/>
      <c r="JQ25" s="550"/>
      <c r="JR25" s="550"/>
      <c r="JS25" s="550"/>
      <c r="JT25" s="550"/>
      <c r="JU25" s="550"/>
      <c r="JV25" s="550"/>
      <c r="JW25" s="550"/>
      <c r="JX25" s="550"/>
      <c r="JY25" s="550"/>
      <c r="JZ25" s="550"/>
      <c r="KA25" s="550"/>
      <c r="KB25" s="550"/>
      <c r="KC25" s="550"/>
      <c r="KD25" s="550"/>
      <c r="KE25" s="550"/>
      <c r="KF25" s="550"/>
      <c r="KG25" s="550"/>
      <c r="KH25" s="550"/>
      <c r="KI25" s="550"/>
      <c r="KJ25" s="550"/>
      <c r="KK25" s="550"/>
      <c r="KL25" s="550"/>
      <c r="KM25" s="550"/>
      <c r="KN25" s="550"/>
      <c r="KO25" s="550"/>
      <c r="KP25" s="550"/>
      <c r="KQ25" s="550"/>
      <c r="KR25" s="550"/>
      <c r="KS25" s="550"/>
      <c r="KT25" s="550"/>
      <c r="KU25" s="550"/>
      <c r="KV25" s="550"/>
      <c r="KW25" s="550"/>
      <c r="KX25" s="550"/>
      <c r="KY25" s="550"/>
      <c r="KZ25" s="550"/>
      <c r="LA25" s="550"/>
      <c r="LB25" s="550"/>
      <c r="LC25" s="550"/>
      <c r="LD25" s="550"/>
      <c r="LE25" s="550"/>
      <c r="LF25" s="550"/>
      <c r="LG25" s="550"/>
      <c r="LH25" s="550"/>
      <c r="LI25" s="550"/>
      <c r="LJ25" s="550"/>
      <c r="LK25" s="550"/>
      <c r="LL25" s="550"/>
      <c r="LM25" s="550"/>
      <c r="LN25" s="550"/>
      <c r="LO25" s="550"/>
      <c r="LP25" s="550"/>
      <c r="LQ25" s="550"/>
      <c r="LR25" s="550"/>
      <c r="LS25" s="550"/>
      <c r="LT25" s="550"/>
      <c r="LU25" s="550"/>
      <c r="LV25" s="550"/>
      <c r="LW25" s="550"/>
      <c r="LX25" s="550"/>
      <c r="LY25" s="550"/>
      <c r="LZ25" s="550"/>
      <c r="MA25" s="550"/>
      <c r="MB25" s="550"/>
      <c r="MC25" s="550"/>
      <c r="MD25" s="550"/>
      <c r="ME25" s="550"/>
      <c r="MF25" s="550"/>
      <c r="MG25" s="550"/>
      <c r="MH25" s="550"/>
      <c r="MI25" s="550"/>
      <c r="MJ25" s="550"/>
      <c r="MK25" s="550"/>
      <c r="ML25" s="550"/>
      <c r="MM25" s="550"/>
      <c r="MN25" s="550"/>
      <c r="MO25" s="550"/>
      <c r="MP25" s="550"/>
      <c r="MQ25" s="550"/>
      <c r="MR25" s="550"/>
      <c r="MS25" s="550"/>
      <c r="MT25" s="550"/>
      <c r="MU25" s="550"/>
      <c r="MV25" s="550"/>
      <c r="MW25" s="550"/>
      <c r="MX25" s="550"/>
      <c r="MY25" s="550"/>
      <c r="MZ25" s="550"/>
      <c r="NA25" s="550"/>
      <c r="NB25" s="550"/>
      <c r="NC25" s="550"/>
      <c r="ND25" s="550"/>
      <c r="NE25" s="550"/>
      <c r="NF25" s="550"/>
      <c r="NG25" s="550"/>
      <c r="NH25" s="550"/>
      <c r="NI25" s="550"/>
      <c r="NJ25" s="550"/>
      <c r="NK25" s="550"/>
      <c r="NL25" s="550"/>
      <c r="NM25" s="550"/>
      <c r="NN25" s="550"/>
      <c r="NO25" s="550"/>
      <c r="NP25" s="550"/>
      <c r="NQ25" s="550"/>
      <c r="NR25" s="550"/>
      <c r="NS25" s="550"/>
      <c r="NT25" s="550"/>
      <c r="NU25" s="550"/>
      <c r="NV25" s="550"/>
      <c r="NW25" s="550"/>
      <c r="NX25" s="550"/>
      <c r="NY25" s="550"/>
      <c r="NZ25" s="550"/>
      <c r="OA25" s="550"/>
      <c r="OB25" s="550"/>
      <c r="OC25" s="550"/>
      <c r="OD25" s="550"/>
      <c r="OE25" s="550"/>
      <c r="OF25" s="550"/>
      <c r="OG25" s="550"/>
      <c r="OH25" s="550"/>
      <c r="OI25" s="550"/>
      <c r="OJ25" s="550"/>
      <c r="OK25" s="550"/>
      <c r="OL25" s="550"/>
      <c r="OM25" s="550"/>
      <c r="ON25" s="550"/>
      <c r="OO25" s="550"/>
      <c r="OP25" s="550"/>
      <c r="OQ25" s="550"/>
      <c r="OR25" s="550"/>
      <c r="OS25" s="550"/>
      <c r="OT25" s="550"/>
      <c r="OU25" s="550"/>
      <c r="OV25" s="550"/>
      <c r="OW25" s="550"/>
      <c r="OX25" s="550"/>
      <c r="OY25" s="550"/>
      <c r="OZ25" s="550"/>
      <c r="PA25" s="550"/>
      <c r="PB25" s="550"/>
      <c r="PC25" s="550"/>
      <c r="PD25" s="550"/>
      <c r="PE25" s="550"/>
      <c r="PF25" s="550"/>
      <c r="PG25" s="550"/>
      <c r="PH25" s="550"/>
      <c r="PI25" s="550"/>
      <c r="PJ25" s="550"/>
      <c r="PK25" s="550"/>
      <c r="PL25" s="550"/>
      <c r="PM25" s="550"/>
      <c r="PN25" s="550"/>
      <c r="PO25" s="550"/>
      <c r="PP25" s="550"/>
      <c r="PQ25" s="550"/>
      <c r="PR25" s="550"/>
      <c r="PS25" s="550"/>
      <c r="PT25" s="550"/>
      <c r="PU25" s="550"/>
      <c r="PV25" s="550"/>
      <c r="PW25" s="550"/>
      <c r="PX25" s="550"/>
      <c r="PY25" s="550"/>
      <c r="PZ25" s="550"/>
      <c r="QA25" s="550"/>
      <c r="QB25" s="550"/>
      <c r="QC25" s="550"/>
      <c r="QD25" s="550"/>
      <c r="QE25" s="550"/>
      <c r="QF25" s="550"/>
      <c r="QG25" s="550"/>
      <c r="QH25" s="550"/>
      <c r="QI25" s="550"/>
      <c r="QJ25" s="550"/>
      <c r="QK25" s="550"/>
      <c r="QL25" s="550"/>
      <c r="QM25" s="550"/>
      <c r="QN25" s="550"/>
      <c r="QO25" s="550"/>
      <c r="QP25" s="550"/>
      <c r="QQ25" s="550"/>
      <c r="QR25" s="550"/>
      <c r="QS25" s="550"/>
      <c r="QT25" s="550"/>
      <c r="QU25" s="550"/>
      <c r="QV25" s="550"/>
      <c r="QW25" s="550"/>
      <c r="QX25" s="550"/>
      <c r="QY25" s="550"/>
      <c r="QZ25" s="550"/>
      <c r="RA25" s="550"/>
      <c r="RB25" s="550"/>
      <c r="RC25" s="550"/>
      <c r="RD25" s="550"/>
      <c r="RE25" s="550"/>
      <c r="RF25" s="550"/>
      <c r="RG25" s="550"/>
      <c r="RH25" s="550"/>
      <c r="RI25" s="550"/>
      <c r="RJ25" s="550"/>
      <c r="RK25" s="550"/>
      <c r="RL25" s="550"/>
      <c r="RM25" s="550"/>
      <c r="RN25" s="550"/>
      <c r="RO25" s="550"/>
      <c r="RP25" s="550"/>
      <c r="RQ25" s="550"/>
      <c r="RR25" s="550"/>
      <c r="RS25" s="550"/>
      <c r="RT25" s="550"/>
      <c r="RU25" s="550"/>
      <c r="RV25" s="550"/>
      <c r="RW25" s="550"/>
      <c r="RX25" s="550"/>
      <c r="RY25" s="550"/>
      <c r="RZ25" s="550"/>
      <c r="SA25" s="550"/>
      <c r="SB25" s="550"/>
      <c r="SC25" s="550"/>
      <c r="SD25" s="550"/>
      <c r="SE25" s="550"/>
      <c r="SF25" s="550"/>
      <c r="SG25" s="550"/>
      <c r="SH25" s="550"/>
      <c r="SI25" s="550"/>
      <c r="SJ25" s="550"/>
      <c r="SK25" s="550"/>
      <c r="SL25" s="550"/>
      <c r="SM25" s="550"/>
      <c r="SN25" s="550"/>
      <c r="SO25" s="550"/>
      <c r="SP25" s="550"/>
      <c r="SQ25" s="550"/>
      <c r="SR25" s="550"/>
      <c r="SS25" s="550"/>
      <c r="ST25" s="550"/>
      <c r="SU25" s="550"/>
      <c r="SV25" s="550"/>
      <c r="SW25" s="550"/>
      <c r="SX25" s="550"/>
      <c r="SY25" s="550"/>
      <c r="SZ25" s="550"/>
      <c r="TA25" s="550"/>
      <c r="TB25" s="550"/>
      <c r="TC25" s="550"/>
      <c r="TD25" s="550"/>
      <c r="TE25" s="550"/>
      <c r="TF25" s="550"/>
      <c r="TG25" s="550"/>
      <c r="TH25" s="550"/>
      <c r="TI25" s="550"/>
      <c r="TJ25" s="550"/>
      <c r="TK25" s="550"/>
      <c r="TL25" s="550"/>
      <c r="TM25" s="550"/>
      <c r="TN25" s="550"/>
      <c r="TO25" s="550"/>
      <c r="TP25" s="550"/>
      <c r="TQ25" s="550"/>
      <c r="TR25" s="550"/>
      <c r="TS25" s="550"/>
      <c r="TT25" s="550"/>
      <c r="TU25" s="550"/>
      <c r="TV25" s="550"/>
      <c r="TW25" s="550"/>
      <c r="TX25" s="550"/>
      <c r="TY25" s="550"/>
      <c r="TZ25" s="550"/>
      <c r="UA25" s="550"/>
      <c r="UB25" s="550"/>
      <c r="UC25" s="550"/>
      <c r="UD25" s="550"/>
      <c r="UE25" s="550"/>
      <c r="UF25" s="550"/>
      <c r="UG25" s="550"/>
      <c r="UH25" s="550"/>
      <c r="UI25" s="550"/>
      <c r="UJ25" s="550"/>
      <c r="UK25" s="550"/>
      <c r="UL25" s="550"/>
      <c r="UM25" s="550"/>
      <c r="UN25" s="550"/>
      <c r="UO25" s="550"/>
      <c r="UP25" s="550"/>
      <c r="UQ25" s="550"/>
      <c r="UR25" s="550"/>
      <c r="US25" s="550"/>
      <c r="UT25" s="550"/>
      <c r="UU25" s="550"/>
      <c r="UV25" s="550"/>
      <c r="UW25" s="550"/>
      <c r="UX25" s="550"/>
      <c r="UY25" s="550"/>
      <c r="UZ25" s="550"/>
      <c r="VA25" s="550"/>
      <c r="VB25" s="550"/>
      <c r="VC25" s="550"/>
      <c r="VD25" s="550"/>
      <c r="VE25" s="550"/>
      <c r="VF25" s="550"/>
      <c r="VG25" s="550"/>
      <c r="VH25" s="550"/>
      <c r="VI25" s="550"/>
      <c r="VJ25" s="550"/>
      <c r="VK25" s="550"/>
      <c r="VL25" s="550"/>
      <c r="VM25" s="550"/>
      <c r="VN25" s="550"/>
      <c r="VO25" s="550"/>
      <c r="VP25" s="550"/>
      <c r="VQ25" s="550"/>
      <c r="VR25" s="550"/>
      <c r="VS25" s="550"/>
      <c r="VT25" s="550"/>
      <c r="VU25" s="550"/>
      <c r="VV25" s="550"/>
      <c r="VW25" s="550"/>
      <c r="VX25" s="550"/>
      <c r="VY25" s="550"/>
      <c r="VZ25" s="550"/>
      <c r="WA25" s="550"/>
      <c r="WB25" s="550"/>
      <c r="WC25" s="550"/>
      <c r="WD25" s="550"/>
      <c r="WE25" s="550"/>
      <c r="WF25" s="550"/>
      <c r="WG25" s="550"/>
      <c r="WH25" s="550"/>
      <c r="WI25" s="550"/>
      <c r="WJ25" s="550"/>
      <c r="WK25" s="550"/>
      <c r="WL25" s="550"/>
      <c r="WM25" s="550"/>
      <c r="WN25" s="550"/>
      <c r="WO25" s="550"/>
      <c r="WP25" s="550"/>
      <c r="WQ25" s="550"/>
      <c r="WR25" s="550"/>
      <c r="WS25" s="550"/>
      <c r="WT25" s="550"/>
      <c r="WU25" s="550"/>
      <c r="WV25" s="550"/>
      <c r="WW25" s="550"/>
      <c r="WX25" s="550"/>
      <c r="WY25" s="550"/>
      <c r="WZ25" s="550"/>
      <c r="XA25" s="550"/>
      <c r="XB25" s="550"/>
      <c r="XC25" s="550"/>
      <c r="XD25" s="550"/>
      <c r="XE25" s="550"/>
      <c r="XF25" s="550"/>
      <c r="XG25" s="550"/>
      <c r="XH25" s="550"/>
      <c r="XI25" s="550"/>
      <c r="XJ25" s="550"/>
      <c r="XK25" s="550"/>
      <c r="XL25" s="550"/>
      <c r="XM25" s="550"/>
      <c r="XN25" s="550"/>
      <c r="XO25" s="550"/>
      <c r="XP25" s="550"/>
      <c r="XQ25" s="550"/>
      <c r="XR25" s="550"/>
      <c r="XS25" s="550"/>
      <c r="XT25" s="550"/>
      <c r="XU25" s="550"/>
      <c r="XV25" s="550"/>
      <c r="XW25" s="550"/>
      <c r="XX25" s="550"/>
      <c r="XY25" s="550"/>
      <c r="XZ25" s="550"/>
      <c r="YA25" s="550"/>
      <c r="YB25" s="550"/>
      <c r="YC25" s="550"/>
      <c r="YD25" s="550"/>
      <c r="YE25" s="550"/>
      <c r="YF25" s="550"/>
      <c r="YG25" s="550"/>
      <c r="YH25" s="550"/>
      <c r="YI25" s="550"/>
      <c r="YJ25" s="550"/>
      <c r="YK25" s="550"/>
      <c r="YL25" s="550"/>
      <c r="YM25" s="550"/>
      <c r="YN25" s="550"/>
      <c r="YO25" s="550"/>
      <c r="YP25" s="550"/>
      <c r="YQ25" s="550"/>
      <c r="YR25" s="550"/>
      <c r="YS25" s="550"/>
      <c r="YT25" s="550"/>
      <c r="YU25" s="550"/>
      <c r="YV25" s="550"/>
      <c r="YW25" s="550"/>
      <c r="YX25" s="550"/>
      <c r="YY25" s="550"/>
      <c r="YZ25" s="550"/>
      <c r="ZA25" s="550"/>
      <c r="ZB25" s="550"/>
      <c r="ZC25" s="550"/>
      <c r="ZD25" s="550"/>
      <c r="ZE25" s="550"/>
      <c r="ZF25" s="550"/>
      <c r="ZG25" s="550"/>
      <c r="ZH25" s="550"/>
      <c r="ZI25" s="550"/>
      <c r="ZJ25" s="550"/>
      <c r="ZK25" s="550"/>
      <c r="ZL25" s="550"/>
      <c r="ZM25" s="550"/>
      <c r="ZN25" s="550"/>
      <c r="ZO25" s="550"/>
      <c r="ZP25" s="550"/>
      <c r="ZQ25" s="550"/>
      <c r="ZR25" s="550"/>
      <c r="ZS25" s="550"/>
      <c r="ZT25" s="550"/>
      <c r="ZU25" s="550"/>
      <c r="ZV25" s="550"/>
      <c r="ZW25" s="550"/>
      <c r="ZX25" s="550"/>
      <c r="ZY25" s="550"/>
      <c r="ZZ25" s="550"/>
      <c r="AAA25" s="550"/>
      <c r="AAB25" s="550"/>
      <c r="AAC25" s="550"/>
      <c r="AAD25" s="550"/>
      <c r="AAE25" s="550"/>
      <c r="AAF25" s="550"/>
      <c r="AAG25" s="550"/>
      <c r="AAH25" s="550"/>
      <c r="AAI25" s="550"/>
      <c r="AAJ25" s="550"/>
      <c r="AAK25" s="550"/>
      <c r="AAL25" s="550"/>
      <c r="AAM25" s="550"/>
      <c r="AAN25" s="550"/>
      <c r="AAO25" s="550"/>
      <c r="AAP25" s="550"/>
      <c r="AAQ25" s="550"/>
      <c r="AAR25" s="550"/>
      <c r="AAS25" s="550"/>
      <c r="AAT25" s="550"/>
      <c r="AAU25" s="550"/>
      <c r="AAV25" s="550"/>
      <c r="AAW25" s="550"/>
      <c r="AAX25" s="550"/>
      <c r="AAY25" s="550"/>
      <c r="AAZ25" s="550"/>
      <c r="ABA25" s="550"/>
      <c r="ABB25" s="550"/>
      <c r="ABC25" s="550"/>
      <c r="ABD25" s="550"/>
      <c r="ABE25" s="550"/>
      <c r="ABF25" s="550"/>
      <c r="ABG25" s="550"/>
      <c r="ABH25" s="550"/>
      <c r="ABI25" s="550"/>
      <c r="ABJ25" s="550"/>
      <c r="ABK25" s="550"/>
      <c r="ABL25" s="550"/>
      <c r="ABM25" s="550"/>
      <c r="ABN25" s="550"/>
      <c r="ABO25" s="550"/>
      <c r="ABP25" s="550"/>
      <c r="ABQ25" s="550"/>
      <c r="ABR25" s="550"/>
      <c r="ABS25" s="550"/>
      <c r="ABT25" s="550"/>
      <c r="ABU25" s="550"/>
      <c r="ABV25" s="550"/>
      <c r="ABW25" s="550"/>
      <c r="ABX25" s="550"/>
      <c r="ABY25" s="550"/>
      <c r="ABZ25" s="550"/>
      <c r="ACA25" s="550"/>
      <c r="ACB25" s="550"/>
      <c r="ACC25" s="550"/>
      <c r="ACD25" s="550"/>
      <c r="ACE25" s="550"/>
      <c r="ACF25" s="550"/>
      <c r="ACG25" s="550"/>
      <c r="ACH25" s="550"/>
      <c r="ACI25" s="550"/>
      <c r="ACJ25" s="550"/>
      <c r="ACK25" s="550"/>
      <c r="ACL25" s="550"/>
      <c r="ACM25" s="550"/>
      <c r="ACN25" s="550"/>
      <c r="ACO25" s="550"/>
      <c r="ACP25" s="550"/>
      <c r="ACQ25" s="550"/>
      <c r="ACR25" s="550"/>
      <c r="ACS25" s="550"/>
      <c r="ACT25" s="550"/>
      <c r="ACU25" s="550"/>
      <c r="ACV25" s="550"/>
      <c r="ACW25" s="550"/>
      <c r="ACX25" s="550"/>
      <c r="ACY25" s="550"/>
      <c r="ACZ25" s="550"/>
      <c r="ADA25" s="550"/>
      <c r="ADB25" s="550"/>
      <c r="ADC25" s="550"/>
      <c r="ADD25" s="550"/>
      <c r="ADE25" s="550"/>
      <c r="ADF25" s="550"/>
      <c r="ADG25" s="550"/>
      <c r="ADH25" s="550"/>
      <c r="ADI25" s="550"/>
      <c r="ADJ25" s="550"/>
      <c r="ADK25" s="550"/>
      <c r="ADL25" s="550"/>
      <c r="ADM25" s="550"/>
      <c r="ADN25" s="550"/>
      <c r="ADO25" s="550"/>
      <c r="ADP25" s="550"/>
      <c r="ADQ25" s="550"/>
      <c r="ADR25" s="550"/>
      <c r="ADS25" s="550"/>
      <c r="ADT25" s="550"/>
      <c r="ADU25" s="550"/>
      <c r="ADV25" s="550"/>
      <c r="ADW25" s="550"/>
      <c r="ADX25" s="550"/>
      <c r="ADY25" s="550"/>
      <c r="ADZ25" s="550"/>
      <c r="AEA25" s="550"/>
      <c r="AEB25" s="550"/>
      <c r="AEC25" s="550"/>
      <c r="AED25" s="550"/>
      <c r="AEE25" s="550"/>
      <c r="AEF25" s="550"/>
      <c r="AEG25" s="550"/>
      <c r="AEH25" s="550"/>
      <c r="AEI25" s="550"/>
      <c r="AEJ25" s="550"/>
      <c r="AEK25" s="550"/>
      <c r="AEL25" s="550"/>
      <c r="AEM25" s="550"/>
      <c r="AEN25" s="550"/>
      <c r="AEO25" s="550"/>
      <c r="AEP25" s="550"/>
      <c r="AEQ25" s="550"/>
      <c r="AER25" s="550"/>
      <c r="AES25" s="550"/>
      <c r="AET25" s="550"/>
      <c r="AEU25" s="550"/>
      <c r="AEV25" s="550"/>
      <c r="AEW25" s="550"/>
      <c r="AEX25" s="550"/>
      <c r="AEY25" s="550"/>
      <c r="AEZ25" s="550"/>
      <c r="AFA25" s="550"/>
      <c r="AFB25" s="550"/>
      <c r="AFC25" s="550"/>
      <c r="AFD25" s="550"/>
      <c r="AFE25" s="550"/>
      <c r="AFF25" s="550"/>
      <c r="AFG25" s="550"/>
      <c r="AFH25" s="550"/>
      <c r="AFI25" s="550"/>
      <c r="AFJ25" s="550"/>
      <c r="AFK25" s="550"/>
      <c r="AFL25" s="550"/>
      <c r="AFM25" s="550"/>
      <c r="AFN25" s="550"/>
      <c r="AFO25" s="550"/>
      <c r="AFP25" s="550"/>
      <c r="AFQ25" s="550"/>
      <c r="AFR25" s="550"/>
      <c r="AFS25" s="550"/>
      <c r="AFT25" s="550"/>
      <c r="AFU25" s="550"/>
      <c r="AFV25" s="550"/>
      <c r="AFW25" s="550"/>
      <c r="AFX25" s="550"/>
      <c r="AFY25" s="550"/>
      <c r="AFZ25" s="550"/>
      <c r="AGA25" s="550"/>
      <c r="AGB25" s="550"/>
      <c r="AGC25" s="550"/>
      <c r="AGD25" s="550"/>
      <c r="AGE25" s="550"/>
      <c r="AGF25" s="550"/>
      <c r="AGG25" s="550"/>
      <c r="AGH25" s="550"/>
      <c r="AGI25" s="550"/>
      <c r="AGJ25" s="550"/>
      <c r="AGK25" s="550"/>
      <c r="AGL25" s="550"/>
      <c r="AGM25" s="550"/>
      <c r="AGN25" s="550"/>
      <c r="AGO25" s="550"/>
      <c r="AGP25" s="550"/>
      <c r="AGQ25" s="550"/>
      <c r="AGR25" s="550"/>
      <c r="AGS25" s="550"/>
      <c r="AGT25" s="550"/>
      <c r="AGU25" s="550"/>
      <c r="AGV25" s="550"/>
      <c r="AGW25" s="550"/>
      <c r="AGX25" s="550"/>
      <c r="AGY25" s="550"/>
      <c r="AGZ25" s="550"/>
      <c r="AHA25" s="550"/>
      <c r="AHB25" s="550"/>
      <c r="AHC25" s="550"/>
      <c r="AHD25" s="550"/>
      <c r="AHE25" s="550"/>
      <c r="AHF25" s="550"/>
      <c r="AHG25" s="550"/>
      <c r="AHH25" s="550"/>
      <c r="AHI25" s="550"/>
      <c r="AHJ25" s="550"/>
      <c r="AHK25" s="550"/>
      <c r="AHL25" s="550"/>
      <c r="AHM25" s="550"/>
      <c r="AHN25" s="550"/>
      <c r="AHO25" s="550"/>
      <c r="AHP25" s="550"/>
      <c r="AHQ25" s="550"/>
      <c r="AHR25" s="550"/>
      <c r="AHS25" s="550"/>
      <c r="AHT25" s="550"/>
      <c r="AHU25" s="550"/>
      <c r="AHV25" s="550"/>
      <c r="AHW25" s="550"/>
      <c r="AHX25" s="550"/>
      <c r="AHY25" s="550"/>
      <c r="AHZ25" s="550"/>
      <c r="AIA25" s="550"/>
      <c r="AIB25" s="550"/>
      <c r="AIC25" s="550"/>
      <c r="AID25" s="550"/>
      <c r="AIE25" s="550"/>
      <c r="AIF25" s="550"/>
      <c r="AIG25" s="550"/>
      <c r="AIH25" s="550"/>
      <c r="AII25" s="550"/>
      <c r="AIJ25" s="550"/>
      <c r="AIK25" s="550"/>
      <c r="AIL25" s="550"/>
      <c r="AIM25" s="550"/>
      <c r="AIN25" s="550"/>
      <c r="AIO25" s="550"/>
      <c r="AIP25" s="550"/>
      <c r="AIQ25" s="550"/>
      <c r="AIR25" s="550"/>
      <c r="AIS25" s="550"/>
      <c r="AIT25" s="550"/>
      <c r="AIU25" s="550"/>
      <c r="AIV25" s="550"/>
      <c r="AIW25" s="550"/>
      <c r="AIX25" s="550"/>
      <c r="AIY25" s="550"/>
      <c r="AIZ25" s="550"/>
      <c r="AJA25" s="550"/>
      <c r="AJB25" s="550"/>
      <c r="AJC25" s="550"/>
      <c r="AJD25" s="550"/>
      <c r="AJE25" s="550"/>
      <c r="AJF25" s="550"/>
      <c r="AJG25" s="550"/>
      <c r="AJH25" s="550"/>
      <c r="AJI25" s="550"/>
      <c r="AJJ25" s="550"/>
      <c r="AJK25" s="550"/>
      <c r="AJL25" s="550"/>
      <c r="AJM25" s="550"/>
      <c r="AJN25" s="550"/>
      <c r="AJO25" s="550"/>
      <c r="AJP25" s="550"/>
      <c r="AJQ25" s="550"/>
      <c r="AJR25" s="550"/>
      <c r="AJS25" s="550"/>
      <c r="AJT25" s="550"/>
      <c r="AJU25" s="550"/>
      <c r="AJV25" s="550"/>
      <c r="AJW25" s="550"/>
      <c r="AJX25" s="550"/>
      <c r="AJY25" s="550"/>
      <c r="AJZ25" s="550"/>
      <c r="AKA25" s="550"/>
      <c r="AKB25" s="550"/>
      <c r="AKC25" s="550"/>
      <c r="AKD25" s="550"/>
      <c r="AKE25" s="550"/>
      <c r="AKF25" s="550"/>
      <c r="AKG25" s="550"/>
      <c r="AKH25" s="550"/>
      <c r="AKI25" s="550"/>
      <c r="AKJ25" s="550"/>
      <c r="AKK25" s="550"/>
      <c r="AKL25" s="550"/>
      <c r="AKM25" s="550"/>
      <c r="AKN25" s="550"/>
      <c r="AKO25" s="550"/>
      <c r="AKP25" s="550"/>
      <c r="AKQ25" s="550"/>
      <c r="AKR25" s="550"/>
      <c r="AKS25" s="550"/>
      <c r="AKT25" s="550"/>
      <c r="AKU25" s="550"/>
      <c r="AKV25" s="550"/>
      <c r="AKW25" s="550"/>
      <c r="AKX25" s="550"/>
      <c r="AKY25" s="550"/>
      <c r="AKZ25" s="550"/>
      <c r="ALA25" s="550"/>
      <c r="ALB25" s="550"/>
      <c r="ALC25" s="550"/>
      <c r="ALD25" s="550"/>
      <c r="ALE25" s="550"/>
      <c r="ALF25" s="550"/>
      <c r="ALG25" s="550"/>
      <c r="ALH25" s="550"/>
      <c r="ALI25" s="550"/>
      <c r="ALJ25" s="550"/>
      <c r="ALK25" s="550"/>
      <c r="ALL25" s="550"/>
      <c r="ALM25" s="550"/>
      <c r="ALN25" s="550"/>
      <c r="ALO25" s="550"/>
      <c r="ALP25" s="550"/>
      <c r="ALQ25" s="550"/>
      <c r="ALR25" s="550"/>
      <c r="ALS25" s="550"/>
      <c r="ALT25" s="550"/>
      <c r="ALU25" s="550"/>
      <c r="ALV25" s="550"/>
      <c r="ALW25" s="550"/>
      <c r="ALX25" s="550"/>
      <c r="ALY25" s="550"/>
      <c r="ALZ25" s="550"/>
      <c r="AMA25" s="550"/>
      <c r="AMB25" s="550"/>
      <c r="AMC25" s="550"/>
      <c r="AMD25" s="550"/>
      <c r="AME25" s="550"/>
      <c r="AMF25" s="550"/>
      <c r="AMG25" s="550"/>
      <c r="AMH25" s="550"/>
      <c r="AMI25" s="550"/>
      <c r="AMJ25" s="550"/>
      <c r="AMK25" s="550"/>
      <c r="AML25" s="550"/>
      <c r="AMM25" s="550"/>
      <c r="AMN25" s="550"/>
      <c r="AMO25" s="550"/>
      <c r="AMP25" s="550"/>
      <c r="AMQ25" s="550"/>
      <c r="AMR25" s="550"/>
      <c r="AMS25" s="550"/>
      <c r="AMT25" s="550"/>
      <c r="AMU25" s="550"/>
      <c r="AMV25" s="550"/>
      <c r="AMW25" s="550"/>
      <c r="AMX25" s="550"/>
      <c r="AMY25" s="550"/>
      <c r="AMZ25" s="550"/>
      <c r="ANA25" s="550"/>
      <c r="ANB25" s="550"/>
      <c r="ANC25" s="550"/>
      <c r="AND25" s="550"/>
      <c r="ANE25" s="550"/>
      <c r="ANF25" s="550"/>
      <c r="ANG25" s="550"/>
      <c r="ANH25" s="550"/>
      <c r="ANI25" s="550"/>
      <c r="ANJ25" s="550"/>
      <c r="ANK25" s="550"/>
      <c r="ANL25" s="550"/>
      <c r="ANM25" s="550"/>
      <c r="ANN25" s="550"/>
      <c r="ANO25" s="550"/>
      <c r="ANP25" s="550"/>
      <c r="ANQ25" s="550"/>
      <c r="ANR25" s="550"/>
      <c r="ANS25" s="550"/>
      <c r="ANT25" s="550"/>
      <c r="ANU25" s="550"/>
      <c r="ANV25" s="550"/>
      <c r="ANW25" s="550"/>
      <c r="ANX25" s="550"/>
      <c r="ANY25" s="550"/>
      <c r="ANZ25" s="550"/>
      <c r="AOA25" s="550"/>
      <c r="AOB25" s="550"/>
      <c r="AOC25" s="550"/>
      <c r="AOD25" s="550"/>
      <c r="AOE25" s="550"/>
      <c r="AOF25" s="550"/>
      <c r="AOG25" s="550"/>
      <c r="AOH25" s="550"/>
      <c r="AOI25" s="550"/>
      <c r="AOJ25" s="550"/>
      <c r="AOK25" s="550"/>
      <c r="AOL25" s="550"/>
      <c r="AOM25" s="550"/>
      <c r="AON25" s="550"/>
      <c r="AOO25" s="550"/>
      <c r="AOP25" s="550"/>
      <c r="AOQ25" s="550"/>
      <c r="AOR25" s="550"/>
      <c r="AOS25" s="550"/>
      <c r="AOT25" s="550"/>
      <c r="AOU25" s="550"/>
      <c r="AOV25" s="550"/>
      <c r="AOW25" s="550"/>
      <c r="AOX25" s="550"/>
      <c r="AOY25" s="550"/>
      <c r="AOZ25" s="550"/>
      <c r="APA25" s="550"/>
      <c r="APB25" s="550"/>
      <c r="APC25" s="550"/>
      <c r="APD25" s="550"/>
      <c r="APE25" s="550"/>
      <c r="APF25" s="550"/>
      <c r="APG25" s="550"/>
      <c r="APH25" s="550"/>
      <c r="API25" s="550"/>
      <c r="APJ25" s="550"/>
      <c r="APK25" s="550"/>
      <c r="APL25" s="550"/>
      <c r="APM25" s="550"/>
      <c r="APN25" s="550"/>
      <c r="APO25" s="550"/>
      <c r="APP25" s="550"/>
      <c r="APQ25" s="550"/>
      <c r="APR25" s="550"/>
      <c r="APS25" s="550"/>
      <c r="APT25" s="550"/>
      <c r="APU25" s="550"/>
      <c r="APV25" s="550"/>
      <c r="APW25" s="550"/>
      <c r="APX25" s="550"/>
      <c r="APY25" s="550"/>
      <c r="APZ25" s="550"/>
      <c r="AQA25" s="550"/>
      <c r="AQB25" s="550"/>
      <c r="AQC25" s="550"/>
      <c r="AQD25" s="550"/>
      <c r="AQE25" s="550"/>
      <c r="AQF25" s="550"/>
      <c r="AQG25" s="550"/>
      <c r="AQH25" s="550"/>
      <c r="AQI25" s="550"/>
      <c r="AQJ25" s="550"/>
      <c r="AQK25" s="550"/>
      <c r="AQL25" s="550"/>
      <c r="AQM25" s="550"/>
      <c r="AQN25" s="550"/>
      <c r="AQO25" s="550"/>
      <c r="AQP25" s="550"/>
      <c r="AQQ25" s="550"/>
      <c r="AQR25" s="550"/>
      <c r="AQS25" s="550"/>
      <c r="AQT25" s="550"/>
      <c r="AQU25" s="550"/>
      <c r="AQV25" s="550"/>
      <c r="AQW25" s="550"/>
      <c r="AQX25" s="550"/>
      <c r="AQY25" s="550"/>
      <c r="AQZ25" s="550"/>
      <c r="ARA25" s="550"/>
      <c r="ARB25" s="550"/>
      <c r="ARC25" s="550"/>
      <c r="ARD25" s="550"/>
      <c r="ARE25" s="550"/>
    </row>
    <row r="26" spans="1:1149" ht="18" customHeight="1">
      <c r="G26" s="550"/>
      <c r="H26" s="550"/>
      <c r="I26" s="550"/>
      <c r="J26" s="550"/>
      <c r="K26" s="550"/>
      <c r="L26" s="550"/>
      <c r="M26" s="550"/>
      <c r="N26" s="550"/>
      <c r="O26" s="550"/>
      <c r="P26" s="550"/>
      <c r="Q26" s="550"/>
      <c r="R26" s="550"/>
      <c r="S26" s="550"/>
      <c r="T26" s="550"/>
      <c r="U26" s="550"/>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50"/>
      <c r="AS26" s="550"/>
      <c r="AT26" s="550"/>
      <c r="AU26" s="550"/>
      <c r="AV26" s="550"/>
      <c r="AW26" s="550"/>
      <c r="AX26" s="550"/>
      <c r="AY26" s="550"/>
      <c r="AZ26" s="550"/>
      <c r="BA26" s="550"/>
      <c r="BB26" s="550"/>
      <c r="BC26" s="550"/>
      <c r="BD26" s="550"/>
      <c r="BE26" s="550"/>
      <c r="BF26" s="550"/>
      <c r="BG26" s="550"/>
      <c r="BH26" s="550"/>
      <c r="BI26" s="550"/>
      <c r="BJ26" s="550"/>
      <c r="BK26" s="550"/>
      <c r="BL26" s="550"/>
      <c r="BM26" s="550"/>
      <c r="BN26" s="550"/>
      <c r="BO26" s="550"/>
      <c r="BP26" s="550"/>
      <c r="BQ26" s="550"/>
      <c r="BR26" s="550"/>
      <c r="BS26" s="550"/>
      <c r="BT26" s="550"/>
      <c r="BU26" s="550"/>
      <c r="BV26" s="550"/>
      <c r="BW26" s="550"/>
      <c r="BX26" s="550"/>
      <c r="BY26" s="550"/>
      <c r="BZ26" s="550"/>
      <c r="CA26" s="550"/>
      <c r="CB26" s="550"/>
      <c r="CC26" s="550"/>
      <c r="CD26" s="550"/>
      <c r="CE26" s="550"/>
      <c r="CF26" s="550"/>
      <c r="CG26" s="550"/>
      <c r="CH26" s="550"/>
      <c r="CI26" s="550"/>
      <c r="CJ26" s="550"/>
      <c r="CK26" s="550"/>
      <c r="CL26" s="550"/>
      <c r="CM26" s="550"/>
      <c r="CN26" s="550"/>
      <c r="CO26" s="550"/>
      <c r="CP26" s="550"/>
      <c r="CQ26" s="550"/>
      <c r="CR26" s="550"/>
      <c r="CS26" s="550"/>
      <c r="CT26" s="550"/>
      <c r="CU26" s="550"/>
      <c r="CV26" s="550"/>
      <c r="CW26" s="550"/>
      <c r="CX26" s="550"/>
      <c r="CY26" s="550"/>
      <c r="CZ26" s="550"/>
      <c r="DA26" s="550"/>
      <c r="DB26" s="550"/>
      <c r="DC26" s="550"/>
      <c r="DD26" s="550"/>
      <c r="DE26" s="550"/>
      <c r="DF26" s="550"/>
      <c r="DG26" s="550"/>
      <c r="DH26" s="550"/>
      <c r="DI26" s="550"/>
      <c r="DJ26" s="550"/>
      <c r="DK26" s="550"/>
      <c r="DL26" s="550"/>
      <c r="DM26" s="550"/>
      <c r="DN26" s="550"/>
      <c r="DO26" s="550"/>
      <c r="DP26" s="550"/>
      <c r="DQ26" s="550"/>
      <c r="DR26" s="550"/>
      <c r="DS26" s="550"/>
      <c r="DT26" s="550"/>
      <c r="DU26" s="550"/>
      <c r="DV26" s="550"/>
      <c r="DW26" s="550"/>
      <c r="DX26" s="550"/>
      <c r="DY26" s="550"/>
      <c r="DZ26" s="550"/>
      <c r="EA26" s="550"/>
      <c r="EB26" s="550"/>
      <c r="EC26" s="550"/>
      <c r="ED26" s="550"/>
      <c r="EE26" s="550"/>
      <c r="EF26" s="550"/>
      <c r="EG26" s="550"/>
      <c r="EH26" s="550"/>
      <c r="EI26" s="550"/>
      <c r="EJ26" s="550"/>
      <c r="EK26" s="550"/>
      <c r="EL26" s="550"/>
      <c r="EM26" s="550"/>
      <c r="EN26" s="550"/>
      <c r="EO26" s="550"/>
      <c r="EP26" s="550"/>
      <c r="EQ26" s="550"/>
      <c r="ER26" s="550"/>
      <c r="ES26" s="550"/>
      <c r="ET26" s="550"/>
      <c r="EU26" s="550"/>
      <c r="EV26" s="550"/>
      <c r="EW26" s="550"/>
      <c r="EX26" s="550"/>
      <c r="EY26" s="550"/>
      <c r="EZ26" s="550"/>
      <c r="FA26" s="550"/>
      <c r="FB26" s="550"/>
      <c r="FC26" s="550"/>
      <c r="FD26" s="550"/>
      <c r="FE26" s="550"/>
      <c r="FF26" s="550"/>
      <c r="FG26" s="550"/>
      <c r="FH26" s="550"/>
      <c r="FI26" s="550"/>
      <c r="FJ26" s="550"/>
      <c r="FK26" s="550"/>
      <c r="FL26" s="550"/>
      <c r="FM26" s="550"/>
      <c r="FN26" s="550"/>
      <c r="FO26" s="550"/>
      <c r="FP26" s="550"/>
      <c r="FQ26" s="550"/>
      <c r="FR26" s="550"/>
      <c r="FS26" s="550"/>
      <c r="FT26" s="550"/>
      <c r="FU26" s="550"/>
      <c r="FV26" s="550"/>
      <c r="FW26" s="550"/>
      <c r="FX26" s="550"/>
      <c r="FY26" s="550"/>
      <c r="FZ26" s="550"/>
      <c r="GA26" s="550"/>
      <c r="GB26" s="550"/>
      <c r="GC26" s="550"/>
      <c r="GD26" s="550"/>
      <c r="GE26" s="550"/>
      <c r="GF26" s="550"/>
      <c r="GG26" s="550"/>
      <c r="GH26" s="550"/>
      <c r="GI26" s="550"/>
      <c r="GJ26" s="550"/>
      <c r="GK26" s="550"/>
      <c r="GL26" s="550"/>
      <c r="GM26" s="550"/>
      <c r="GN26" s="550"/>
      <c r="GO26" s="550"/>
      <c r="GP26" s="550"/>
      <c r="GQ26" s="550"/>
      <c r="GR26" s="550"/>
      <c r="GS26" s="550"/>
      <c r="GT26" s="550"/>
      <c r="GU26" s="550"/>
      <c r="GV26" s="550"/>
      <c r="GW26" s="550"/>
      <c r="GX26" s="550"/>
      <c r="GY26" s="550"/>
      <c r="GZ26" s="550"/>
      <c r="HA26" s="550"/>
      <c r="HB26" s="550"/>
      <c r="HC26" s="550"/>
      <c r="HD26" s="550"/>
      <c r="HE26" s="550"/>
      <c r="HF26" s="550"/>
      <c r="HG26" s="550"/>
      <c r="HH26" s="550"/>
      <c r="HI26" s="550"/>
      <c r="HJ26" s="550"/>
      <c r="HK26" s="550"/>
      <c r="HL26" s="550"/>
      <c r="HM26" s="550"/>
      <c r="HN26" s="550"/>
      <c r="HO26" s="550"/>
      <c r="HP26" s="550"/>
      <c r="HQ26" s="550"/>
      <c r="HR26" s="550"/>
      <c r="HS26" s="550"/>
      <c r="HT26" s="550"/>
      <c r="HU26" s="550"/>
      <c r="HV26" s="550"/>
      <c r="HW26" s="550"/>
      <c r="HX26" s="550"/>
      <c r="HY26" s="550"/>
      <c r="HZ26" s="550"/>
      <c r="IA26" s="550"/>
      <c r="IB26" s="550"/>
      <c r="IC26" s="550"/>
      <c r="ID26" s="550"/>
      <c r="IE26" s="550"/>
      <c r="IF26" s="550"/>
      <c r="IG26" s="550"/>
      <c r="IH26" s="550"/>
      <c r="II26" s="550"/>
      <c r="IJ26" s="550"/>
      <c r="IK26" s="550"/>
      <c r="IL26" s="550"/>
      <c r="IM26" s="550"/>
      <c r="IN26" s="550"/>
      <c r="IO26" s="550"/>
      <c r="IP26" s="550"/>
      <c r="IQ26" s="550"/>
      <c r="IR26" s="550"/>
      <c r="IS26" s="550"/>
      <c r="IT26" s="550"/>
      <c r="IU26" s="550"/>
      <c r="IV26" s="550"/>
      <c r="IW26" s="550"/>
      <c r="IX26" s="550"/>
      <c r="IY26" s="550"/>
      <c r="IZ26" s="550"/>
      <c r="JA26" s="550"/>
      <c r="JB26" s="550"/>
      <c r="JC26" s="550"/>
      <c r="JD26" s="550"/>
      <c r="JE26" s="550"/>
      <c r="JF26" s="550"/>
      <c r="JG26" s="550"/>
      <c r="JH26" s="550"/>
      <c r="JI26" s="550"/>
      <c r="JJ26" s="550"/>
      <c r="JK26" s="550"/>
      <c r="JL26" s="550"/>
      <c r="JM26" s="550"/>
      <c r="JN26" s="550"/>
      <c r="JO26" s="550"/>
      <c r="JP26" s="550"/>
      <c r="JQ26" s="550"/>
      <c r="JR26" s="550"/>
      <c r="JS26" s="550"/>
      <c r="JT26" s="550"/>
      <c r="JU26" s="550"/>
      <c r="JV26" s="550"/>
      <c r="JW26" s="550"/>
      <c r="JX26" s="550"/>
      <c r="JY26" s="550"/>
      <c r="JZ26" s="550"/>
      <c r="KA26" s="550"/>
      <c r="KB26" s="550"/>
      <c r="KC26" s="550"/>
      <c r="KD26" s="550"/>
      <c r="KE26" s="550"/>
      <c r="KF26" s="550"/>
      <c r="KG26" s="550"/>
      <c r="KH26" s="550"/>
      <c r="KI26" s="550"/>
      <c r="KJ26" s="550"/>
      <c r="KK26" s="550"/>
      <c r="KL26" s="550"/>
      <c r="KM26" s="550"/>
      <c r="KN26" s="550"/>
      <c r="KO26" s="550"/>
      <c r="KP26" s="550"/>
      <c r="KQ26" s="550"/>
      <c r="KR26" s="550"/>
      <c r="KS26" s="550"/>
      <c r="KT26" s="550"/>
      <c r="KU26" s="550"/>
      <c r="KV26" s="550"/>
      <c r="KW26" s="550"/>
      <c r="KX26" s="550"/>
      <c r="KY26" s="550"/>
      <c r="KZ26" s="550"/>
      <c r="LA26" s="550"/>
      <c r="LB26" s="550"/>
      <c r="LC26" s="550"/>
      <c r="LD26" s="550"/>
      <c r="LE26" s="550"/>
      <c r="LF26" s="550"/>
      <c r="LG26" s="550"/>
      <c r="LH26" s="550"/>
      <c r="LI26" s="550"/>
      <c r="LJ26" s="550"/>
      <c r="LK26" s="550"/>
      <c r="LL26" s="550"/>
      <c r="LM26" s="550"/>
      <c r="LN26" s="550"/>
      <c r="LO26" s="550"/>
      <c r="LP26" s="550"/>
      <c r="LQ26" s="550"/>
      <c r="LR26" s="550"/>
      <c r="LS26" s="550"/>
      <c r="LT26" s="550"/>
      <c r="LU26" s="550"/>
      <c r="LV26" s="550"/>
      <c r="LW26" s="550"/>
      <c r="LX26" s="550"/>
      <c r="LY26" s="550"/>
      <c r="LZ26" s="550"/>
      <c r="MA26" s="550"/>
      <c r="MB26" s="550"/>
      <c r="MC26" s="550"/>
      <c r="MD26" s="550"/>
      <c r="ME26" s="550"/>
      <c r="MF26" s="550"/>
      <c r="MG26" s="550"/>
      <c r="MH26" s="550"/>
      <c r="MI26" s="550"/>
      <c r="MJ26" s="550"/>
      <c r="MK26" s="550"/>
      <c r="ML26" s="550"/>
      <c r="MM26" s="550"/>
      <c r="MN26" s="550"/>
      <c r="MO26" s="550"/>
      <c r="MP26" s="550"/>
      <c r="MQ26" s="550"/>
      <c r="MR26" s="550"/>
      <c r="MS26" s="550"/>
      <c r="MT26" s="550"/>
      <c r="MU26" s="550"/>
      <c r="MV26" s="550"/>
      <c r="MW26" s="550"/>
      <c r="MX26" s="550"/>
      <c r="MY26" s="550"/>
      <c r="MZ26" s="550"/>
      <c r="NA26" s="550"/>
      <c r="NB26" s="550"/>
      <c r="NC26" s="550"/>
      <c r="ND26" s="550"/>
      <c r="NE26" s="550"/>
      <c r="NF26" s="550"/>
      <c r="NG26" s="550"/>
      <c r="NH26" s="550"/>
      <c r="NI26" s="550"/>
      <c r="NJ26" s="550"/>
      <c r="NK26" s="550"/>
      <c r="NL26" s="550"/>
      <c r="NM26" s="550"/>
      <c r="NN26" s="550"/>
      <c r="NO26" s="550"/>
      <c r="NP26" s="550"/>
      <c r="NQ26" s="550"/>
      <c r="NR26" s="550"/>
      <c r="NS26" s="550"/>
      <c r="NT26" s="550"/>
      <c r="NU26" s="550"/>
      <c r="NV26" s="550"/>
      <c r="NW26" s="550"/>
      <c r="NX26" s="550"/>
      <c r="NY26" s="550"/>
      <c r="NZ26" s="550"/>
      <c r="OA26" s="550"/>
      <c r="OB26" s="550"/>
      <c r="OC26" s="550"/>
      <c r="OD26" s="550"/>
      <c r="OE26" s="550"/>
      <c r="OF26" s="550"/>
      <c r="OG26" s="550"/>
      <c r="OH26" s="550"/>
      <c r="OI26" s="550"/>
      <c r="OJ26" s="550"/>
      <c r="OK26" s="550"/>
      <c r="OL26" s="550"/>
      <c r="OM26" s="550"/>
      <c r="ON26" s="550"/>
      <c r="OO26" s="550"/>
      <c r="OP26" s="550"/>
      <c r="OQ26" s="550"/>
      <c r="OR26" s="550"/>
      <c r="OS26" s="550"/>
      <c r="OT26" s="550"/>
      <c r="OU26" s="550"/>
      <c r="OV26" s="550"/>
      <c r="OW26" s="550"/>
      <c r="OX26" s="550"/>
      <c r="OY26" s="550"/>
      <c r="OZ26" s="550"/>
      <c r="PA26" s="550"/>
      <c r="PB26" s="550"/>
      <c r="PC26" s="550"/>
      <c r="PD26" s="550"/>
      <c r="PE26" s="550"/>
      <c r="PF26" s="550"/>
      <c r="PG26" s="550"/>
      <c r="PH26" s="550"/>
      <c r="PI26" s="550"/>
      <c r="PJ26" s="550"/>
      <c r="PK26" s="550"/>
      <c r="PL26" s="550"/>
      <c r="PM26" s="550"/>
      <c r="PN26" s="550"/>
      <c r="PO26" s="550"/>
      <c r="PP26" s="550"/>
      <c r="PQ26" s="550"/>
      <c r="PR26" s="550"/>
      <c r="PS26" s="550"/>
      <c r="PT26" s="550"/>
      <c r="PU26" s="550"/>
      <c r="PV26" s="550"/>
      <c r="PW26" s="550"/>
      <c r="PX26" s="550"/>
      <c r="PY26" s="550"/>
      <c r="PZ26" s="550"/>
      <c r="QA26" s="550"/>
      <c r="QB26" s="550"/>
      <c r="QC26" s="550"/>
      <c r="QD26" s="550"/>
      <c r="QE26" s="550"/>
      <c r="QF26" s="550"/>
      <c r="QG26" s="550"/>
      <c r="QH26" s="550"/>
      <c r="QI26" s="550"/>
      <c r="QJ26" s="550"/>
      <c r="QK26" s="550"/>
      <c r="QL26" s="550"/>
      <c r="QM26" s="550"/>
      <c r="QN26" s="550"/>
      <c r="QO26" s="550"/>
      <c r="QP26" s="550"/>
      <c r="QQ26" s="550"/>
      <c r="QR26" s="550"/>
      <c r="QS26" s="550"/>
      <c r="QT26" s="550"/>
      <c r="QU26" s="550"/>
      <c r="QV26" s="550"/>
      <c r="QW26" s="550"/>
      <c r="QX26" s="550"/>
      <c r="QY26" s="550"/>
      <c r="QZ26" s="550"/>
      <c r="RA26" s="550"/>
      <c r="RB26" s="550"/>
      <c r="RC26" s="550"/>
      <c r="RD26" s="550"/>
      <c r="RE26" s="550"/>
      <c r="RF26" s="550"/>
      <c r="RG26" s="550"/>
      <c r="RH26" s="550"/>
      <c r="RI26" s="550"/>
      <c r="RJ26" s="550"/>
      <c r="RK26" s="550"/>
      <c r="RL26" s="550"/>
      <c r="RM26" s="550"/>
      <c r="RN26" s="550"/>
      <c r="RO26" s="550"/>
      <c r="RP26" s="550"/>
      <c r="RQ26" s="550"/>
      <c r="RR26" s="550"/>
      <c r="RS26" s="550"/>
      <c r="RT26" s="550"/>
      <c r="RU26" s="550"/>
      <c r="RV26" s="550"/>
      <c r="RW26" s="550"/>
      <c r="RX26" s="550"/>
      <c r="RY26" s="550"/>
      <c r="RZ26" s="550"/>
      <c r="SA26" s="550"/>
      <c r="SB26" s="550"/>
      <c r="SC26" s="550"/>
      <c r="SD26" s="550"/>
      <c r="SE26" s="550"/>
      <c r="SF26" s="550"/>
      <c r="SG26" s="550"/>
      <c r="SH26" s="550"/>
      <c r="SI26" s="550"/>
      <c r="SJ26" s="550"/>
      <c r="SK26" s="550"/>
      <c r="SL26" s="550"/>
      <c r="SM26" s="550"/>
      <c r="SN26" s="550"/>
      <c r="SO26" s="550"/>
      <c r="SP26" s="550"/>
      <c r="SQ26" s="550"/>
      <c r="SR26" s="550"/>
      <c r="SS26" s="550"/>
      <c r="ST26" s="550"/>
      <c r="SU26" s="550"/>
      <c r="SV26" s="550"/>
      <c r="SW26" s="550"/>
      <c r="SX26" s="550"/>
      <c r="SY26" s="550"/>
      <c r="SZ26" s="550"/>
      <c r="TA26" s="550"/>
      <c r="TB26" s="550"/>
      <c r="TC26" s="550"/>
      <c r="TD26" s="550"/>
      <c r="TE26" s="550"/>
      <c r="TF26" s="550"/>
      <c r="TG26" s="550"/>
      <c r="TH26" s="550"/>
      <c r="TI26" s="550"/>
      <c r="TJ26" s="550"/>
      <c r="TK26" s="550"/>
      <c r="TL26" s="550"/>
      <c r="TM26" s="550"/>
      <c r="TN26" s="550"/>
      <c r="TO26" s="550"/>
      <c r="TP26" s="550"/>
      <c r="TQ26" s="550"/>
      <c r="TR26" s="550"/>
      <c r="TS26" s="550"/>
      <c r="TT26" s="550"/>
      <c r="TU26" s="550"/>
      <c r="TV26" s="550"/>
      <c r="TW26" s="550"/>
      <c r="TX26" s="550"/>
      <c r="TY26" s="550"/>
      <c r="TZ26" s="550"/>
      <c r="UA26" s="550"/>
      <c r="UB26" s="550"/>
      <c r="UC26" s="550"/>
      <c r="UD26" s="550"/>
      <c r="UE26" s="550"/>
      <c r="UF26" s="550"/>
      <c r="UG26" s="550"/>
      <c r="UH26" s="550"/>
      <c r="UI26" s="550"/>
      <c r="UJ26" s="550"/>
      <c r="UK26" s="550"/>
      <c r="UL26" s="550"/>
      <c r="UM26" s="550"/>
      <c r="UN26" s="550"/>
      <c r="UO26" s="550"/>
      <c r="UP26" s="550"/>
      <c r="UQ26" s="550"/>
      <c r="UR26" s="550"/>
      <c r="US26" s="550"/>
      <c r="UT26" s="550"/>
      <c r="UU26" s="550"/>
      <c r="UV26" s="550"/>
      <c r="UW26" s="550"/>
      <c r="UX26" s="550"/>
      <c r="UY26" s="550"/>
      <c r="UZ26" s="550"/>
      <c r="VA26" s="550"/>
      <c r="VB26" s="550"/>
      <c r="VC26" s="550"/>
      <c r="VD26" s="550"/>
      <c r="VE26" s="550"/>
      <c r="VF26" s="550"/>
      <c r="VG26" s="550"/>
      <c r="VH26" s="550"/>
      <c r="VI26" s="550"/>
      <c r="VJ26" s="550"/>
      <c r="VK26" s="550"/>
      <c r="VL26" s="550"/>
      <c r="VM26" s="550"/>
      <c r="VN26" s="550"/>
      <c r="VO26" s="550"/>
      <c r="VP26" s="550"/>
      <c r="VQ26" s="550"/>
      <c r="VR26" s="550"/>
      <c r="VS26" s="550"/>
      <c r="VT26" s="550"/>
      <c r="VU26" s="550"/>
      <c r="VV26" s="550"/>
      <c r="VW26" s="550"/>
      <c r="VX26" s="550"/>
      <c r="VY26" s="550"/>
      <c r="VZ26" s="550"/>
      <c r="WA26" s="550"/>
      <c r="WB26" s="550"/>
      <c r="WC26" s="550"/>
      <c r="WD26" s="550"/>
      <c r="WE26" s="550"/>
      <c r="WF26" s="550"/>
      <c r="WG26" s="550"/>
      <c r="WH26" s="550"/>
      <c r="WI26" s="550"/>
      <c r="WJ26" s="550"/>
      <c r="WK26" s="550"/>
      <c r="WL26" s="550"/>
      <c r="WM26" s="550"/>
      <c r="WN26" s="550"/>
      <c r="WO26" s="550"/>
      <c r="WP26" s="550"/>
      <c r="WQ26" s="550"/>
      <c r="WR26" s="550"/>
      <c r="WS26" s="550"/>
      <c r="WT26" s="550"/>
      <c r="WU26" s="550"/>
      <c r="WV26" s="550"/>
      <c r="WW26" s="550"/>
      <c r="WX26" s="550"/>
      <c r="WY26" s="550"/>
      <c r="WZ26" s="550"/>
      <c r="XA26" s="550"/>
      <c r="XB26" s="550"/>
      <c r="XC26" s="550"/>
      <c r="XD26" s="550"/>
      <c r="XE26" s="550"/>
      <c r="XF26" s="550"/>
      <c r="XG26" s="550"/>
      <c r="XH26" s="550"/>
      <c r="XI26" s="550"/>
      <c r="XJ26" s="550"/>
      <c r="XK26" s="550"/>
      <c r="XL26" s="550"/>
      <c r="XM26" s="550"/>
      <c r="XN26" s="550"/>
      <c r="XO26" s="550"/>
      <c r="XP26" s="550"/>
      <c r="XQ26" s="550"/>
      <c r="XR26" s="550"/>
      <c r="XS26" s="550"/>
      <c r="XT26" s="550"/>
      <c r="XU26" s="550"/>
      <c r="XV26" s="550"/>
      <c r="XW26" s="550"/>
      <c r="XX26" s="550"/>
      <c r="XY26" s="550"/>
      <c r="XZ26" s="550"/>
      <c r="YA26" s="550"/>
      <c r="YB26" s="550"/>
      <c r="YC26" s="550"/>
      <c r="YD26" s="550"/>
      <c r="YE26" s="550"/>
      <c r="YF26" s="550"/>
      <c r="YG26" s="550"/>
      <c r="YH26" s="550"/>
      <c r="YI26" s="550"/>
      <c r="YJ26" s="550"/>
      <c r="YK26" s="550"/>
      <c r="YL26" s="550"/>
      <c r="YM26" s="550"/>
      <c r="YN26" s="550"/>
      <c r="YO26" s="550"/>
      <c r="YP26" s="550"/>
      <c r="YQ26" s="550"/>
      <c r="YR26" s="550"/>
      <c r="YS26" s="550"/>
      <c r="YT26" s="550"/>
      <c r="YU26" s="550"/>
      <c r="YV26" s="550"/>
      <c r="YW26" s="550"/>
      <c r="YX26" s="550"/>
      <c r="YY26" s="550"/>
      <c r="YZ26" s="550"/>
      <c r="ZA26" s="550"/>
      <c r="ZB26" s="550"/>
      <c r="ZC26" s="550"/>
      <c r="ZD26" s="550"/>
      <c r="ZE26" s="550"/>
      <c r="ZF26" s="550"/>
      <c r="ZG26" s="550"/>
      <c r="ZH26" s="550"/>
      <c r="ZI26" s="550"/>
      <c r="ZJ26" s="550"/>
      <c r="ZK26" s="550"/>
      <c r="ZL26" s="550"/>
      <c r="ZM26" s="550"/>
      <c r="ZN26" s="550"/>
      <c r="ZO26" s="550"/>
      <c r="ZP26" s="550"/>
      <c r="ZQ26" s="550"/>
      <c r="ZR26" s="550"/>
      <c r="ZS26" s="550"/>
      <c r="ZT26" s="550"/>
      <c r="ZU26" s="550"/>
      <c r="ZV26" s="550"/>
      <c r="ZW26" s="550"/>
      <c r="ZX26" s="550"/>
      <c r="ZY26" s="550"/>
      <c r="ZZ26" s="550"/>
      <c r="AAA26" s="550"/>
      <c r="AAB26" s="550"/>
      <c r="AAC26" s="550"/>
      <c r="AAD26" s="550"/>
      <c r="AAE26" s="550"/>
      <c r="AAF26" s="550"/>
      <c r="AAG26" s="550"/>
      <c r="AAH26" s="550"/>
      <c r="AAI26" s="550"/>
      <c r="AAJ26" s="550"/>
      <c r="AAK26" s="550"/>
      <c r="AAL26" s="550"/>
      <c r="AAM26" s="550"/>
      <c r="AAN26" s="550"/>
      <c r="AAO26" s="550"/>
      <c r="AAP26" s="550"/>
      <c r="AAQ26" s="550"/>
      <c r="AAR26" s="550"/>
      <c r="AAS26" s="550"/>
      <c r="AAT26" s="550"/>
      <c r="AAU26" s="550"/>
      <c r="AAV26" s="550"/>
      <c r="AAW26" s="550"/>
      <c r="AAX26" s="550"/>
      <c r="AAY26" s="550"/>
      <c r="AAZ26" s="550"/>
      <c r="ABA26" s="550"/>
      <c r="ABB26" s="550"/>
      <c r="ABC26" s="550"/>
      <c r="ABD26" s="550"/>
      <c r="ABE26" s="550"/>
      <c r="ABF26" s="550"/>
      <c r="ABG26" s="550"/>
      <c r="ABH26" s="550"/>
      <c r="ABI26" s="550"/>
      <c r="ABJ26" s="550"/>
      <c r="ABK26" s="550"/>
      <c r="ABL26" s="550"/>
      <c r="ABM26" s="550"/>
      <c r="ABN26" s="550"/>
      <c r="ABO26" s="550"/>
      <c r="ABP26" s="550"/>
      <c r="ABQ26" s="550"/>
      <c r="ABR26" s="550"/>
      <c r="ABS26" s="550"/>
      <c r="ABT26" s="550"/>
      <c r="ABU26" s="550"/>
      <c r="ABV26" s="550"/>
      <c r="ABW26" s="550"/>
      <c r="ABX26" s="550"/>
      <c r="ABY26" s="550"/>
      <c r="ABZ26" s="550"/>
      <c r="ACA26" s="550"/>
      <c r="ACB26" s="550"/>
      <c r="ACC26" s="550"/>
      <c r="ACD26" s="550"/>
      <c r="ACE26" s="550"/>
      <c r="ACF26" s="550"/>
      <c r="ACG26" s="550"/>
      <c r="ACH26" s="550"/>
      <c r="ACI26" s="550"/>
      <c r="ACJ26" s="550"/>
      <c r="ACK26" s="550"/>
      <c r="ACL26" s="550"/>
      <c r="ACM26" s="550"/>
      <c r="ACN26" s="550"/>
      <c r="ACO26" s="550"/>
      <c r="ACP26" s="550"/>
      <c r="ACQ26" s="550"/>
      <c r="ACR26" s="550"/>
      <c r="ACS26" s="550"/>
      <c r="ACT26" s="550"/>
      <c r="ACU26" s="550"/>
      <c r="ACV26" s="550"/>
      <c r="ACW26" s="550"/>
      <c r="ACX26" s="550"/>
      <c r="ACY26" s="550"/>
      <c r="ACZ26" s="550"/>
      <c r="ADA26" s="550"/>
      <c r="ADB26" s="550"/>
      <c r="ADC26" s="550"/>
      <c r="ADD26" s="550"/>
      <c r="ADE26" s="550"/>
      <c r="ADF26" s="550"/>
      <c r="ADG26" s="550"/>
      <c r="ADH26" s="550"/>
      <c r="ADI26" s="550"/>
      <c r="ADJ26" s="550"/>
      <c r="ADK26" s="550"/>
      <c r="ADL26" s="550"/>
      <c r="ADM26" s="550"/>
      <c r="ADN26" s="550"/>
      <c r="ADO26" s="550"/>
      <c r="ADP26" s="550"/>
      <c r="ADQ26" s="550"/>
      <c r="ADR26" s="550"/>
      <c r="ADS26" s="550"/>
      <c r="ADT26" s="550"/>
      <c r="ADU26" s="550"/>
      <c r="ADV26" s="550"/>
      <c r="ADW26" s="550"/>
      <c r="ADX26" s="550"/>
      <c r="ADY26" s="550"/>
      <c r="ADZ26" s="550"/>
      <c r="AEA26" s="550"/>
      <c r="AEB26" s="550"/>
      <c r="AEC26" s="550"/>
      <c r="AED26" s="550"/>
      <c r="AEE26" s="550"/>
      <c r="AEF26" s="550"/>
      <c r="AEG26" s="550"/>
      <c r="AEH26" s="550"/>
      <c r="AEI26" s="550"/>
      <c r="AEJ26" s="550"/>
      <c r="AEK26" s="550"/>
      <c r="AEL26" s="550"/>
      <c r="AEM26" s="550"/>
      <c r="AEN26" s="550"/>
      <c r="AEO26" s="550"/>
      <c r="AEP26" s="550"/>
      <c r="AEQ26" s="550"/>
      <c r="AER26" s="550"/>
      <c r="AES26" s="550"/>
      <c r="AET26" s="550"/>
      <c r="AEU26" s="550"/>
      <c r="AEV26" s="550"/>
      <c r="AEW26" s="550"/>
      <c r="AEX26" s="550"/>
      <c r="AEY26" s="550"/>
      <c r="AEZ26" s="550"/>
      <c r="AFA26" s="550"/>
      <c r="AFB26" s="550"/>
      <c r="AFC26" s="550"/>
      <c r="AFD26" s="550"/>
      <c r="AFE26" s="550"/>
      <c r="AFF26" s="550"/>
      <c r="AFG26" s="550"/>
      <c r="AFH26" s="550"/>
      <c r="AFI26" s="550"/>
      <c r="AFJ26" s="550"/>
      <c r="AFK26" s="550"/>
      <c r="AFL26" s="550"/>
      <c r="AFM26" s="550"/>
      <c r="AFN26" s="550"/>
      <c r="AFO26" s="550"/>
      <c r="AFP26" s="550"/>
      <c r="AFQ26" s="550"/>
      <c r="AFR26" s="550"/>
      <c r="AFS26" s="550"/>
      <c r="AFT26" s="550"/>
      <c r="AFU26" s="550"/>
      <c r="AFV26" s="550"/>
      <c r="AFW26" s="550"/>
      <c r="AFX26" s="550"/>
      <c r="AFY26" s="550"/>
      <c r="AFZ26" s="550"/>
      <c r="AGA26" s="550"/>
      <c r="AGB26" s="550"/>
      <c r="AGC26" s="550"/>
      <c r="AGD26" s="550"/>
      <c r="AGE26" s="550"/>
      <c r="AGF26" s="550"/>
      <c r="AGG26" s="550"/>
      <c r="AGH26" s="550"/>
      <c r="AGI26" s="550"/>
      <c r="AGJ26" s="550"/>
      <c r="AGK26" s="550"/>
      <c r="AGL26" s="550"/>
      <c r="AGM26" s="550"/>
      <c r="AGN26" s="550"/>
      <c r="AGO26" s="550"/>
      <c r="AGP26" s="550"/>
      <c r="AGQ26" s="550"/>
      <c r="AGR26" s="550"/>
      <c r="AGS26" s="550"/>
      <c r="AGT26" s="550"/>
      <c r="AGU26" s="550"/>
      <c r="AGV26" s="550"/>
      <c r="AGW26" s="550"/>
      <c r="AGX26" s="550"/>
      <c r="AGY26" s="550"/>
      <c r="AGZ26" s="550"/>
      <c r="AHA26" s="550"/>
      <c r="AHB26" s="550"/>
      <c r="AHC26" s="550"/>
      <c r="AHD26" s="550"/>
      <c r="AHE26" s="550"/>
      <c r="AHF26" s="550"/>
      <c r="AHG26" s="550"/>
      <c r="AHH26" s="550"/>
      <c r="AHI26" s="550"/>
      <c r="AHJ26" s="550"/>
      <c r="AHK26" s="550"/>
      <c r="AHL26" s="550"/>
      <c r="AHM26" s="550"/>
      <c r="AHN26" s="550"/>
      <c r="AHO26" s="550"/>
      <c r="AHP26" s="550"/>
      <c r="AHQ26" s="550"/>
      <c r="AHR26" s="550"/>
      <c r="AHS26" s="550"/>
      <c r="AHT26" s="550"/>
      <c r="AHU26" s="550"/>
      <c r="AHV26" s="550"/>
      <c r="AHW26" s="550"/>
      <c r="AHX26" s="550"/>
      <c r="AHY26" s="550"/>
      <c r="AHZ26" s="550"/>
      <c r="AIA26" s="550"/>
      <c r="AIB26" s="550"/>
      <c r="AIC26" s="550"/>
      <c r="AID26" s="550"/>
      <c r="AIE26" s="550"/>
      <c r="AIF26" s="550"/>
      <c r="AIG26" s="550"/>
      <c r="AIH26" s="550"/>
      <c r="AII26" s="550"/>
      <c r="AIJ26" s="550"/>
      <c r="AIK26" s="550"/>
      <c r="AIL26" s="550"/>
      <c r="AIM26" s="550"/>
      <c r="AIN26" s="550"/>
      <c r="AIO26" s="550"/>
      <c r="AIP26" s="550"/>
      <c r="AIQ26" s="550"/>
      <c r="AIR26" s="550"/>
      <c r="AIS26" s="550"/>
      <c r="AIT26" s="550"/>
      <c r="AIU26" s="550"/>
      <c r="AIV26" s="550"/>
      <c r="AIW26" s="550"/>
      <c r="AIX26" s="550"/>
      <c r="AIY26" s="550"/>
      <c r="AIZ26" s="550"/>
      <c r="AJA26" s="550"/>
      <c r="AJB26" s="550"/>
      <c r="AJC26" s="550"/>
      <c r="AJD26" s="550"/>
      <c r="AJE26" s="550"/>
      <c r="AJF26" s="550"/>
      <c r="AJG26" s="550"/>
      <c r="AJH26" s="550"/>
      <c r="AJI26" s="550"/>
      <c r="AJJ26" s="550"/>
      <c r="AJK26" s="550"/>
      <c r="AJL26" s="550"/>
      <c r="AJM26" s="550"/>
      <c r="AJN26" s="550"/>
      <c r="AJO26" s="550"/>
      <c r="AJP26" s="550"/>
      <c r="AJQ26" s="550"/>
      <c r="AJR26" s="550"/>
      <c r="AJS26" s="550"/>
      <c r="AJT26" s="550"/>
      <c r="AJU26" s="550"/>
      <c r="AJV26" s="550"/>
      <c r="AJW26" s="550"/>
      <c r="AJX26" s="550"/>
      <c r="AJY26" s="550"/>
      <c r="AJZ26" s="550"/>
      <c r="AKA26" s="550"/>
      <c r="AKB26" s="550"/>
      <c r="AKC26" s="550"/>
      <c r="AKD26" s="550"/>
      <c r="AKE26" s="550"/>
      <c r="AKF26" s="550"/>
      <c r="AKG26" s="550"/>
      <c r="AKH26" s="550"/>
      <c r="AKI26" s="550"/>
      <c r="AKJ26" s="550"/>
      <c r="AKK26" s="550"/>
      <c r="AKL26" s="550"/>
      <c r="AKM26" s="550"/>
      <c r="AKN26" s="550"/>
      <c r="AKO26" s="550"/>
      <c r="AKP26" s="550"/>
      <c r="AKQ26" s="550"/>
      <c r="AKR26" s="550"/>
      <c r="AKS26" s="550"/>
      <c r="AKT26" s="550"/>
      <c r="AKU26" s="550"/>
      <c r="AKV26" s="550"/>
      <c r="AKW26" s="550"/>
      <c r="AKX26" s="550"/>
      <c r="AKY26" s="550"/>
      <c r="AKZ26" s="550"/>
      <c r="ALA26" s="550"/>
      <c r="ALB26" s="550"/>
      <c r="ALC26" s="550"/>
      <c r="ALD26" s="550"/>
      <c r="ALE26" s="550"/>
      <c r="ALF26" s="550"/>
      <c r="ALG26" s="550"/>
      <c r="ALH26" s="550"/>
      <c r="ALI26" s="550"/>
      <c r="ALJ26" s="550"/>
      <c r="ALK26" s="550"/>
      <c r="ALL26" s="550"/>
      <c r="ALM26" s="550"/>
      <c r="ALN26" s="550"/>
      <c r="ALO26" s="550"/>
      <c r="ALP26" s="550"/>
      <c r="ALQ26" s="550"/>
      <c r="ALR26" s="550"/>
      <c r="ALS26" s="550"/>
      <c r="ALT26" s="550"/>
      <c r="ALU26" s="550"/>
      <c r="ALV26" s="550"/>
      <c r="ALW26" s="550"/>
      <c r="ALX26" s="550"/>
      <c r="ALY26" s="550"/>
      <c r="ALZ26" s="550"/>
      <c r="AMA26" s="550"/>
      <c r="AMB26" s="550"/>
      <c r="AMC26" s="550"/>
      <c r="AMD26" s="550"/>
      <c r="AME26" s="550"/>
      <c r="AMF26" s="550"/>
      <c r="AMG26" s="550"/>
      <c r="AMH26" s="550"/>
      <c r="AMI26" s="550"/>
      <c r="AMJ26" s="550"/>
      <c r="AMK26" s="550"/>
      <c r="AML26" s="550"/>
      <c r="AMM26" s="550"/>
      <c r="AMN26" s="550"/>
      <c r="AMO26" s="550"/>
      <c r="AMP26" s="550"/>
      <c r="AMQ26" s="550"/>
      <c r="AMR26" s="550"/>
      <c r="AMS26" s="550"/>
      <c r="AMT26" s="550"/>
      <c r="AMU26" s="550"/>
      <c r="AMV26" s="550"/>
      <c r="AMW26" s="550"/>
      <c r="AMX26" s="550"/>
      <c r="AMY26" s="550"/>
      <c r="AMZ26" s="550"/>
      <c r="ANA26" s="550"/>
      <c r="ANB26" s="550"/>
      <c r="ANC26" s="550"/>
      <c r="AND26" s="550"/>
      <c r="ANE26" s="550"/>
      <c r="ANF26" s="550"/>
      <c r="ANG26" s="550"/>
      <c r="ANH26" s="550"/>
      <c r="ANI26" s="550"/>
      <c r="ANJ26" s="550"/>
      <c r="ANK26" s="550"/>
      <c r="ANL26" s="550"/>
      <c r="ANM26" s="550"/>
      <c r="ANN26" s="550"/>
      <c r="ANO26" s="550"/>
      <c r="ANP26" s="550"/>
      <c r="ANQ26" s="550"/>
      <c r="ANR26" s="550"/>
      <c r="ANS26" s="550"/>
      <c r="ANT26" s="550"/>
      <c r="ANU26" s="550"/>
      <c r="ANV26" s="550"/>
      <c r="ANW26" s="550"/>
      <c r="ANX26" s="550"/>
      <c r="ANY26" s="550"/>
      <c r="ANZ26" s="550"/>
      <c r="AOA26" s="550"/>
      <c r="AOB26" s="550"/>
      <c r="AOC26" s="550"/>
      <c r="AOD26" s="550"/>
      <c r="AOE26" s="550"/>
      <c r="AOF26" s="550"/>
      <c r="AOG26" s="550"/>
      <c r="AOH26" s="550"/>
      <c r="AOI26" s="550"/>
      <c r="AOJ26" s="550"/>
      <c r="AOK26" s="550"/>
      <c r="AOL26" s="550"/>
      <c r="AOM26" s="550"/>
      <c r="AON26" s="550"/>
      <c r="AOO26" s="550"/>
      <c r="AOP26" s="550"/>
      <c r="AOQ26" s="550"/>
      <c r="AOR26" s="550"/>
      <c r="AOS26" s="550"/>
      <c r="AOT26" s="550"/>
      <c r="AOU26" s="550"/>
      <c r="AOV26" s="550"/>
      <c r="AOW26" s="550"/>
      <c r="AOX26" s="550"/>
      <c r="AOY26" s="550"/>
      <c r="AOZ26" s="550"/>
      <c r="APA26" s="550"/>
      <c r="APB26" s="550"/>
      <c r="APC26" s="550"/>
      <c r="APD26" s="550"/>
      <c r="APE26" s="550"/>
      <c r="APF26" s="550"/>
      <c r="APG26" s="550"/>
      <c r="APH26" s="550"/>
      <c r="API26" s="550"/>
      <c r="APJ26" s="550"/>
      <c r="APK26" s="550"/>
      <c r="APL26" s="550"/>
      <c r="APM26" s="550"/>
      <c r="APN26" s="550"/>
      <c r="APO26" s="550"/>
      <c r="APP26" s="550"/>
      <c r="APQ26" s="550"/>
      <c r="APR26" s="550"/>
      <c r="APS26" s="550"/>
      <c r="APT26" s="550"/>
      <c r="APU26" s="550"/>
      <c r="APV26" s="550"/>
      <c r="APW26" s="550"/>
      <c r="APX26" s="550"/>
      <c r="APY26" s="550"/>
      <c r="APZ26" s="550"/>
      <c r="AQA26" s="550"/>
      <c r="AQB26" s="550"/>
      <c r="AQC26" s="550"/>
      <c r="AQD26" s="550"/>
      <c r="AQE26" s="550"/>
      <c r="AQF26" s="550"/>
      <c r="AQG26" s="550"/>
      <c r="AQH26" s="550"/>
      <c r="AQI26" s="550"/>
      <c r="AQJ26" s="550"/>
      <c r="AQK26" s="550"/>
      <c r="AQL26" s="550"/>
      <c r="AQM26" s="550"/>
      <c r="AQN26" s="550"/>
      <c r="AQO26" s="550"/>
      <c r="AQP26" s="550"/>
      <c r="AQQ26" s="550"/>
      <c r="AQR26" s="550"/>
      <c r="AQS26" s="550"/>
      <c r="AQT26" s="550"/>
      <c r="AQU26" s="550"/>
      <c r="AQV26" s="550"/>
      <c r="AQW26" s="550"/>
      <c r="AQX26" s="550"/>
      <c r="AQY26" s="550"/>
      <c r="AQZ26" s="550"/>
      <c r="ARA26" s="550"/>
      <c r="ARB26" s="550"/>
      <c r="ARC26" s="550"/>
      <c r="ARD26" s="550"/>
      <c r="ARE26" s="550"/>
    </row>
    <row r="27" spans="1:1149" ht="18" customHeight="1">
      <c r="G27" s="550"/>
      <c r="H27" s="550"/>
      <c r="I27" s="550"/>
      <c r="J27" s="550"/>
      <c r="K27" s="550"/>
      <c r="L27" s="550"/>
      <c r="M27" s="550"/>
      <c r="N27" s="550"/>
      <c r="O27" s="550"/>
      <c r="P27" s="550"/>
      <c r="Q27" s="550"/>
      <c r="R27" s="550"/>
      <c r="S27" s="550"/>
      <c r="T27" s="550"/>
      <c r="U27" s="550"/>
      <c r="V27" s="550"/>
      <c r="W27" s="550"/>
      <c r="X27" s="550"/>
      <c r="Y27" s="550"/>
      <c r="Z27" s="550"/>
      <c r="AA27" s="550"/>
      <c r="AB27" s="550"/>
      <c r="AC27" s="550"/>
      <c r="AD27" s="550"/>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c r="BN27" s="550"/>
      <c r="BO27" s="550"/>
      <c r="BP27" s="550"/>
      <c r="BQ27" s="550"/>
      <c r="BR27" s="550"/>
      <c r="BS27" s="550"/>
      <c r="BT27" s="550"/>
      <c r="BU27" s="550"/>
      <c r="BV27" s="550"/>
      <c r="BW27" s="550"/>
      <c r="BX27" s="550"/>
      <c r="BY27" s="550"/>
      <c r="BZ27" s="550"/>
      <c r="CA27" s="550"/>
      <c r="CB27" s="550"/>
      <c r="CC27" s="550"/>
      <c r="CD27" s="550"/>
      <c r="CE27" s="550"/>
      <c r="CF27" s="550"/>
      <c r="CG27" s="550"/>
      <c r="CH27" s="550"/>
      <c r="CI27" s="550"/>
      <c r="CJ27" s="550"/>
      <c r="CK27" s="550"/>
      <c r="CL27" s="550"/>
      <c r="CM27" s="550"/>
      <c r="CN27" s="550"/>
      <c r="CO27" s="550"/>
      <c r="CP27" s="550"/>
      <c r="CQ27" s="550"/>
      <c r="CR27" s="550"/>
      <c r="CS27" s="550"/>
      <c r="CT27" s="550"/>
      <c r="CU27" s="550"/>
      <c r="CV27" s="550"/>
      <c r="CW27" s="550"/>
      <c r="CX27" s="550"/>
      <c r="CY27" s="550"/>
      <c r="CZ27" s="550"/>
      <c r="DA27" s="550"/>
      <c r="DB27" s="550"/>
      <c r="DC27" s="550"/>
      <c r="DD27" s="550"/>
      <c r="DE27" s="550"/>
      <c r="DF27" s="550"/>
      <c r="DG27" s="550"/>
      <c r="DH27" s="550"/>
      <c r="DI27" s="550"/>
      <c r="DJ27" s="550"/>
      <c r="DK27" s="550"/>
      <c r="DL27" s="550"/>
      <c r="DM27" s="550"/>
      <c r="DN27" s="550"/>
      <c r="DO27" s="550"/>
      <c r="DP27" s="550"/>
      <c r="DQ27" s="550"/>
      <c r="DR27" s="550"/>
      <c r="DS27" s="550"/>
      <c r="DT27" s="550"/>
      <c r="DU27" s="550"/>
      <c r="DV27" s="550"/>
      <c r="DW27" s="550"/>
      <c r="DX27" s="550"/>
      <c r="DY27" s="550"/>
      <c r="DZ27" s="550"/>
      <c r="EA27" s="550"/>
      <c r="EB27" s="550"/>
      <c r="EC27" s="550"/>
      <c r="ED27" s="550"/>
      <c r="EE27" s="550"/>
      <c r="EF27" s="550"/>
      <c r="EG27" s="550"/>
      <c r="EH27" s="550"/>
      <c r="EI27" s="550"/>
      <c r="EJ27" s="550"/>
      <c r="EK27" s="550"/>
      <c r="EL27" s="550"/>
      <c r="EM27" s="550"/>
      <c r="EN27" s="550"/>
      <c r="EO27" s="550"/>
      <c r="EP27" s="550"/>
      <c r="EQ27" s="550"/>
      <c r="ER27" s="550"/>
      <c r="ES27" s="550"/>
      <c r="ET27" s="550"/>
      <c r="EU27" s="550"/>
      <c r="EV27" s="550"/>
      <c r="EW27" s="550"/>
      <c r="EX27" s="550"/>
      <c r="EY27" s="550"/>
      <c r="EZ27" s="550"/>
      <c r="FA27" s="550"/>
      <c r="FB27" s="550"/>
      <c r="FC27" s="550"/>
      <c r="FD27" s="550"/>
      <c r="FE27" s="550"/>
      <c r="FF27" s="550"/>
      <c r="FG27" s="550"/>
      <c r="FH27" s="550"/>
      <c r="FI27" s="550"/>
      <c r="FJ27" s="550"/>
      <c r="FK27" s="550"/>
      <c r="FL27" s="550"/>
      <c r="FM27" s="550"/>
      <c r="FN27" s="550"/>
      <c r="FO27" s="550"/>
      <c r="FP27" s="550"/>
      <c r="FQ27" s="550"/>
      <c r="FR27" s="550"/>
      <c r="FS27" s="550"/>
      <c r="FT27" s="550"/>
      <c r="FU27" s="550"/>
      <c r="FV27" s="550"/>
      <c r="FW27" s="550"/>
      <c r="FX27" s="550"/>
      <c r="FY27" s="550"/>
      <c r="FZ27" s="550"/>
      <c r="GA27" s="550"/>
      <c r="GB27" s="550"/>
      <c r="GC27" s="550"/>
      <c r="GD27" s="550"/>
      <c r="GE27" s="550"/>
      <c r="GF27" s="550"/>
      <c r="GG27" s="550"/>
      <c r="GH27" s="550"/>
      <c r="GI27" s="550"/>
      <c r="GJ27" s="550"/>
      <c r="GK27" s="550"/>
      <c r="GL27" s="550"/>
      <c r="GM27" s="550"/>
      <c r="GN27" s="550"/>
      <c r="GO27" s="550"/>
      <c r="GP27" s="550"/>
      <c r="GQ27" s="550"/>
      <c r="GR27" s="550"/>
      <c r="GS27" s="550"/>
      <c r="GT27" s="550"/>
      <c r="GU27" s="550"/>
      <c r="GV27" s="550"/>
      <c r="GW27" s="550"/>
      <c r="GX27" s="550"/>
      <c r="GY27" s="550"/>
      <c r="GZ27" s="550"/>
      <c r="HA27" s="550"/>
      <c r="HB27" s="550"/>
      <c r="HC27" s="550"/>
      <c r="HD27" s="550"/>
      <c r="HE27" s="550"/>
      <c r="HF27" s="550"/>
      <c r="HG27" s="550"/>
      <c r="HH27" s="550"/>
      <c r="HI27" s="550"/>
      <c r="HJ27" s="550"/>
      <c r="HK27" s="550"/>
      <c r="HL27" s="550"/>
      <c r="HM27" s="550"/>
      <c r="HN27" s="550"/>
      <c r="HO27" s="550"/>
      <c r="HP27" s="550"/>
      <c r="HQ27" s="550"/>
      <c r="HR27" s="550"/>
      <c r="HS27" s="550"/>
      <c r="HT27" s="550"/>
      <c r="HU27" s="550"/>
      <c r="HV27" s="550"/>
      <c r="HW27" s="550"/>
      <c r="HX27" s="550"/>
      <c r="HY27" s="550"/>
      <c r="HZ27" s="550"/>
      <c r="IA27" s="550"/>
      <c r="IB27" s="550"/>
      <c r="IC27" s="550"/>
      <c r="ID27" s="550"/>
      <c r="IE27" s="550"/>
      <c r="IF27" s="550"/>
      <c r="IG27" s="550"/>
      <c r="IH27" s="550"/>
      <c r="II27" s="550"/>
      <c r="IJ27" s="550"/>
      <c r="IK27" s="550"/>
      <c r="IL27" s="550"/>
      <c r="IM27" s="550"/>
      <c r="IN27" s="550"/>
      <c r="IO27" s="550"/>
      <c r="IP27" s="550"/>
      <c r="IQ27" s="550"/>
      <c r="IR27" s="550"/>
      <c r="IS27" s="550"/>
      <c r="IT27" s="550"/>
      <c r="IU27" s="550"/>
      <c r="IV27" s="550"/>
      <c r="IW27" s="550"/>
      <c r="IX27" s="550"/>
      <c r="IY27" s="550"/>
      <c r="IZ27" s="550"/>
      <c r="JA27" s="550"/>
      <c r="JB27" s="550"/>
      <c r="JC27" s="550"/>
      <c r="JD27" s="550"/>
      <c r="JE27" s="550"/>
      <c r="JF27" s="550"/>
      <c r="JG27" s="550"/>
      <c r="JH27" s="550"/>
      <c r="JI27" s="550"/>
      <c r="JJ27" s="550"/>
      <c r="JK27" s="550"/>
      <c r="JL27" s="550"/>
      <c r="JM27" s="550"/>
      <c r="JN27" s="550"/>
      <c r="JO27" s="550"/>
      <c r="JP27" s="550"/>
      <c r="JQ27" s="550"/>
      <c r="JR27" s="550"/>
      <c r="JS27" s="550"/>
      <c r="JT27" s="550"/>
      <c r="JU27" s="550"/>
      <c r="JV27" s="550"/>
      <c r="JW27" s="550"/>
      <c r="JX27" s="550"/>
      <c r="JY27" s="550"/>
      <c r="JZ27" s="550"/>
      <c r="KA27" s="550"/>
      <c r="KB27" s="550"/>
      <c r="KC27" s="550"/>
      <c r="KD27" s="550"/>
      <c r="KE27" s="550"/>
      <c r="KF27" s="550"/>
      <c r="KG27" s="550"/>
      <c r="KH27" s="550"/>
      <c r="KI27" s="550"/>
      <c r="KJ27" s="550"/>
      <c r="KK27" s="550"/>
      <c r="KL27" s="550"/>
      <c r="KM27" s="550"/>
      <c r="KN27" s="550"/>
      <c r="KO27" s="550"/>
      <c r="KP27" s="550"/>
      <c r="KQ27" s="550"/>
      <c r="KR27" s="550"/>
      <c r="KS27" s="550"/>
      <c r="KT27" s="550"/>
      <c r="KU27" s="550"/>
      <c r="KV27" s="550"/>
      <c r="KW27" s="550"/>
      <c r="KX27" s="550"/>
      <c r="KY27" s="550"/>
      <c r="KZ27" s="550"/>
      <c r="LA27" s="550"/>
      <c r="LB27" s="550"/>
      <c r="LC27" s="550"/>
      <c r="LD27" s="550"/>
      <c r="LE27" s="550"/>
      <c r="LF27" s="550"/>
      <c r="LG27" s="550"/>
      <c r="LH27" s="550"/>
      <c r="LI27" s="550"/>
      <c r="LJ27" s="550"/>
      <c r="LK27" s="550"/>
      <c r="LL27" s="550"/>
      <c r="LM27" s="550"/>
      <c r="LN27" s="550"/>
      <c r="LO27" s="550"/>
      <c r="LP27" s="550"/>
      <c r="LQ27" s="550"/>
      <c r="LR27" s="550"/>
      <c r="LS27" s="550"/>
      <c r="LT27" s="550"/>
      <c r="LU27" s="550"/>
      <c r="LV27" s="550"/>
      <c r="LW27" s="550"/>
      <c r="LX27" s="550"/>
      <c r="LY27" s="550"/>
      <c r="LZ27" s="550"/>
      <c r="MA27" s="550"/>
      <c r="MB27" s="550"/>
      <c r="MC27" s="550"/>
      <c r="MD27" s="550"/>
      <c r="ME27" s="550"/>
      <c r="MF27" s="550"/>
      <c r="MG27" s="550"/>
      <c r="MH27" s="550"/>
      <c r="MI27" s="550"/>
      <c r="MJ27" s="550"/>
      <c r="MK27" s="550"/>
      <c r="ML27" s="550"/>
      <c r="MM27" s="550"/>
      <c r="MN27" s="550"/>
      <c r="MO27" s="550"/>
      <c r="MP27" s="550"/>
      <c r="MQ27" s="550"/>
      <c r="MR27" s="550"/>
      <c r="MS27" s="550"/>
      <c r="MT27" s="550"/>
      <c r="MU27" s="550"/>
      <c r="MV27" s="550"/>
      <c r="MW27" s="550"/>
      <c r="MX27" s="550"/>
      <c r="MY27" s="550"/>
      <c r="MZ27" s="550"/>
      <c r="NA27" s="550"/>
      <c r="NB27" s="550"/>
      <c r="NC27" s="550"/>
      <c r="ND27" s="550"/>
      <c r="NE27" s="550"/>
      <c r="NF27" s="550"/>
      <c r="NG27" s="550"/>
      <c r="NH27" s="550"/>
      <c r="NI27" s="550"/>
      <c r="NJ27" s="550"/>
      <c r="NK27" s="550"/>
      <c r="NL27" s="550"/>
      <c r="NM27" s="550"/>
      <c r="NN27" s="550"/>
      <c r="NO27" s="550"/>
      <c r="NP27" s="550"/>
      <c r="NQ27" s="550"/>
      <c r="NR27" s="550"/>
      <c r="NS27" s="550"/>
      <c r="NT27" s="550"/>
      <c r="NU27" s="550"/>
      <c r="NV27" s="550"/>
      <c r="NW27" s="550"/>
      <c r="NX27" s="550"/>
      <c r="NY27" s="550"/>
      <c r="NZ27" s="550"/>
      <c r="OA27" s="550"/>
      <c r="OB27" s="550"/>
      <c r="OC27" s="550"/>
      <c r="OD27" s="550"/>
      <c r="OE27" s="550"/>
      <c r="OF27" s="550"/>
      <c r="OG27" s="550"/>
      <c r="OH27" s="550"/>
      <c r="OI27" s="550"/>
      <c r="OJ27" s="550"/>
      <c r="OK27" s="550"/>
      <c r="OL27" s="550"/>
      <c r="OM27" s="550"/>
      <c r="ON27" s="550"/>
      <c r="OO27" s="550"/>
      <c r="OP27" s="550"/>
      <c r="OQ27" s="550"/>
      <c r="OR27" s="550"/>
      <c r="OS27" s="550"/>
      <c r="OT27" s="550"/>
      <c r="OU27" s="550"/>
      <c r="OV27" s="550"/>
      <c r="OW27" s="550"/>
      <c r="OX27" s="550"/>
      <c r="OY27" s="550"/>
      <c r="OZ27" s="550"/>
      <c r="PA27" s="550"/>
      <c r="PB27" s="550"/>
      <c r="PC27" s="550"/>
      <c r="PD27" s="550"/>
      <c r="PE27" s="550"/>
      <c r="PF27" s="550"/>
      <c r="PG27" s="550"/>
      <c r="PH27" s="550"/>
      <c r="PI27" s="550"/>
      <c r="PJ27" s="550"/>
      <c r="PK27" s="550"/>
      <c r="PL27" s="550"/>
      <c r="PM27" s="550"/>
      <c r="PN27" s="550"/>
      <c r="PO27" s="550"/>
      <c r="PP27" s="550"/>
      <c r="PQ27" s="550"/>
      <c r="PR27" s="550"/>
      <c r="PS27" s="550"/>
      <c r="PT27" s="550"/>
      <c r="PU27" s="550"/>
      <c r="PV27" s="550"/>
      <c r="PW27" s="550"/>
      <c r="PX27" s="550"/>
      <c r="PY27" s="550"/>
      <c r="PZ27" s="550"/>
      <c r="QA27" s="550"/>
      <c r="QB27" s="550"/>
      <c r="QC27" s="550"/>
      <c r="QD27" s="550"/>
      <c r="QE27" s="550"/>
      <c r="QF27" s="550"/>
      <c r="QG27" s="550"/>
      <c r="QH27" s="550"/>
      <c r="QI27" s="550"/>
      <c r="QJ27" s="550"/>
      <c r="QK27" s="550"/>
      <c r="QL27" s="550"/>
      <c r="QM27" s="550"/>
      <c r="QN27" s="550"/>
      <c r="QO27" s="550"/>
      <c r="QP27" s="550"/>
      <c r="QQ27" s="550"/>
      <c r="QR27" s="550"/>
      <c r="QS27" s="550"/>
      <c r="QT27" s="550"/>
      <c r="QU27" s="550"/>
      <c r="QV27" s="550"/>
      <c r="QW27" s="550"/>
      <c r="QX27" s="550"/>
      <c r="QY27" s="550"/>
      <c r="QZ27" s="550"/>
      <c r="RA27" s="550"/>
      <c r="RB27" s="550"/>
      <c r="RC27" s="550"/>
      <c r="RD27" s="550"/>
      <c r="RE27" s="550"/>
      <c r="RF27" s="550"/>
      <c r="RG27" s="550"/>
      <c r="RH27" s="550"/>
      <c r="RI27" s="550"/>
      <c r="RJ27" s="550"/>
      <c r="RK27" s="550"/>
      <c r="RL27" s="550"/>
      <c r="RM27" s="550"/>
      <c r="RN27" s="550"/>
      <c r="RO27" s="550"/>
      <c r="RP27" s="550"/>
      <c r="RQ27" s="550"/>
      <c r="RR27" s="550"/>
      <c r="RS27" s="550"/>
      <c r="RT27" s="550"/>
      <c r="RU27" s="550"/>
      <c r="RV27" s="550"/>
      <c r="RW27" s="550"/>
      <c r="RX27" s="550"/>
      <c r="RY27" s="550"/>
      <c r="RZ27" s="550"/>
      <c r="SA27" s="550"/>
      <c r="SB27" s="550"/>
      <c r="SC27" s="550"/>
      <c r="SD27" s="550"/>
      <c r="SE27" s="550"/>
      <c r="SF27" s="550"/>
      <c r="SG27" s="550"/>
      <c r="SH27" s="550"/>
      <c r="SI27" s="550"/>
      <c r="SJ27" s="550"/>
      <c r="SK27" s="550"/>
      <c r="SL27" s="550"/>
      <c r="SM27" s="550"/>
      <c r="SN27" s="550"/>
      <c r="SO27" s="550"/>
      <c r="SP27" s="550"/>
      <c r="SQ27" s="550"/>
      <c r="SR27" s="550"/>
      <c r="SS27" s="550"/>
      <c r="ST27" s="550"/>
      <c r="SU27" s="550"/>
      <c r="SV27" s="550"/>
      <c r="SW27" s="550"/>
      <c r="SX27" s="550"/>
      <c r="SY27" s="550"/>
      <c r="SZ27" s="550"/>
      <c r="TA27" s="550"/>
      <c r="TB27" s="550"/>
      <c r="TC27" s="550"/>
      <c r="TD27" s="550"/>
      <c r="TE27" s="550"/>
      <c r="TF27" s="550"/>
      <c r="TG27" s="550"/>
      <c r="TH27" s="550"/>
      <c r="TI27" s="550"/>
      <c r="TJ27" s="550"/>
      <c r="TK27" s="550"/>
      <c r="TL27" s="550"/>
      <c r="TM27" s="550"/>
      <c r="TN27" s="550"/>
      <c r="TO27" s="550"/>
      <c r="TP27" s="550"/>
      <c r="TQ27" s="550"/>
      <c r="TR27" s="550"/>
      <c r="TS27" s="550"/>
      <c r="TT27" s="550"/>
      <c r="TU27" s="550"/>
      <c r="TV27" s="550"/>
      <c r="TW27" s="550"/>
      <c r="TX27" s="550"/>
      <c r="TY27" s="550"/>
      <c r="TZ27" s="550"/>
      <c r="UA27" s="550"/>
      <c r="UB27" s="550"/>
      <c r="UC27" s="550"/>
      <c r="UD27" s="550"/>
      <c r="UE27" s="550"/>
      <c r="UF27" s="550"/>
      <c r="UG27" s="550"/>
      <c r="UH27" s="550"/>
      <c r="UI27" s="550"/>
      <c r="UJ27" s="550"/>
      <c r="UK27" s="550"/>
      <c r="UL27" s="550"/>
      <c r="UM27" s="550"/>
      <c r="UN27" s="550"/>
      <c r="UO27" s="550"/>
      <c r="UP27" s="550"/>
      <c r="UQ27" s="550"/>
      <c r="UR27" s="550"/>
      <c r="US27" s="550"/>
      <c r="UT27" s="550"/>
      <c r="UU27" s="550"/>
      <c r="UV27" s="550"/>
      <c r="UW27" s="550"/>
      <c r="UX27" s="550"/>
      <c r="UY27" s="550"/>
      <c r="UZ27" s="550"/>
      <c r="VA27" s="550"/>
      <c r="VB27" s="550"/>
      <c r="VC27" s="550"/>
      <c r="VD27" s="550"/>
      <c r="VE27" s="550"/>
      <c r="VF27" s="550"/>
      <c r="VG27" s="550"/>
      <c r="VH27" s="550"/>
      <c r="VI27" s="550"/>
      <c r="VJ27" s="550"/>
      <c r="VK27" s="550"/>
      <c r="VL27" s="550"/>
      <c r="VM27" s="550"/>
      <c r="VN27" s="550"/>
      <c r="VO27" s="550"/>
      <c r="VP27" s="550"/>
      <c r="VQ27" s="550"/>
      <c r="VR27" s="550"/>
      <c r="VS27" s="550"/>
      <c r="VT27" s="550"/>
      <c r="VU27" s="550"/>
      <c r="VV27" s="550"/>
      <c r="VW27" s="550"/>
      <c r="VX27" s="550"/>
      <c r="VY27" s="550"/>
      <c r="VZ27" s="550"/>
      <c r="WA27" s="550"/>
      <c r="WB27" s="550"/>
      <c r="WC27" s="550"/>
      <c r="WD27" s="550"/>
      <c r="WE27" s="550"/>
      <c r="WF27" s="550"/>
      <c r="WG27" s="550"/>
      <c r="WH27" s="550"/>
      <c r="WI27" s="550"/>
      <c r="WJ27" s="550"/>
      <c r="WK27" s="550"/>
      <c r="WL27" s="550"/>
      <c r="WM27" s="550"/>
      <c r="WN27" s="550"/>
      <c r="WO27" s="550"/>
      <c r="WP27" s="550"/>
      <c r="WQ27" s="550"/>
      <c r="WR27" s="550"/>
      <c r="WS27" s="550"/>
      <c r="WT27" s="550"/>
      <c r="WU27" s="550"/>
      <c r="WV27" s="550"/>
      <c r="WW27" s="550"/>
      <c r="WX27" s="550"/>
      <c r="WY27" s="550"/>
      <c r="WZ27" s="550"/>
      <c r="XA27" s="550"/>
      <c r="XB27" s="550"/>
      <c r="XC27" s="550"/>
      <c r="XD27" s="550"/>
      <c r="XE27" s="550"/>
      <c r="XF27" s="550"/>
      <c r="XG27" s="550"/>
      <c r="XH27" s="550"/>
      <c r="XI27" s="550"/>
      <c r="XJ27" s="550"/>
      <c r="XK27" s="550"/>
      <c r="XL27" s="550"/>
      <c r="XM27" s="550"/>
      <c r="XN27" s="550"/>
      <c r="XO27" s="550"/>
      <c r="XP27" s="550"/>
      <c r="XQ27" s="550"/>
      <c r="XR27" s="550"/>
      <c r="XS27" s="550"/>
      <c r="XT27" s="550"/>
      <c r="XU27" s="550"/>
      <c r="XV27" s="550"/>
      <c r="XW27" s="550"/>
      <c r="XX27" s="550"/>
      <c r="XY27" s="550"/>
      <c r="XZ27" s="550"/>
      <c r="YA27" s="550"/>
      <c r="YB27" s="550"/>
      <c r="YC27" s="550"/>
      <c r="YD27" s="550"/>
      <c r="YE27" s="550"/>
      <c r="YF27" s="550"/>
      <c r="YG27" s="550"/>
      <c r="YH27" s="550"/>
      <c r="YI27" s="550"/>
      <c r="YJ27" s="550"/>
      <c r="YK27" s="550"/>
      <c r="YL27" s="550"/>
      <c r="YM27" s="550"/>
      <c r="YN27" s="550"/>
      <c r="YO27" s="550"/>
      <c r="YP27" s="550"/>
      <c r="YQ27" s="550"/>
      <c r="YR27" s="550"/>
      <c r="YS27" s="550"/>
      <c r="YT27" s="550"/>
      <c r="YU27" s="550"/>
      <c r="YV27" s="550"/>
      <c r="YW27" s="550"/>
      <c r="YX27" s="550"/>
      <c r="YY27" s="550"/>
      <c r="YZ27" s="550"/>
      <c r="ZA27" s="550"/>
      <c r="ZB27" s="550"/>
      <c r="ZC27" s="550"/>
      <c r="ZD27" s="550"/>
      <c r="ZE27" s="550"/>
      <c r="ZF27" s="550"/>
      <c r="ZG27" s="550"/>
      <c r="ZH27" s="550"/>
      <c r="ZI27" s="550"/>
      <c r="ZJ27" s="550"/>
      <c r="ZK27" s="550"/>
      <c r="ZL27" s="550"/>
      <c r="ZM27" s="550"/>
      <c r="ZN27" s="550"/>
      <c r="ZO27" s="550"/>
      <c r="ZP27" s="550"/>
      <c r="ZQ27" s="550"/>
      <c r="ZR27" s="550"/>
      <c r="ZS27" s="550"/>
      <c r="ZT27" s="550"/>
      <c r="ZU27" s="550"/>
      <c r="ZV27" s="550"/>
      <c r="ZW27" s="550"/>
      <c r="ZX27" s="550"/>
      <c r="ZY27" s="550"/>
      <c r="ZZ27" s="550"/>
      <c r="AAA27" s="550"/>
      <c r="AAB27" s="550"/>
      <c r="AAC27" s="550"/>
      <c r="AAD27" s="550"/>
      <c r="AAE27" s="550"/>
      <c r="AAF27" s="550"/>
      <c r="AAG27" s="550"/>
      <c r="AAH27" s="550"/>
      <c r="AAI27" s="550"/>
      <c r="AAJ27" s="550"/>
      <c r="AAK27" s="550"/>
      <c r="AAL27" s="550"/>
      <c r="AAM27" s="550"/>
      <c r="AAN27" s="550"/>
      <c r="AAO27" s="550"/>
      <c r="AAP27" s="550"/>
      <c r="AAQ27" s="550"/>
      <c r="AAR27" s="550"/>
      <c r="AAS27" s="550"/>
      <c r="AAT27" s="550"/>
      <c r="AAU27" s="550"/>
      <c r="AAV27" s="550"/>
      <c r="AAW27" s="550"/>
      <c r="AAX27" s="550"/>
      <c r="AAY27" s="550"/>
      <c r="AAZ27" s="550"/>
      <c r="ABA27" s="550"/>
      <c r="ABB27" s="550"/>
      <c r="ABC27" s="550"/>
      <c r="ABD27" s="550"/>
      <c r="ABE27" s="550"/>
      <c r="ABF27" s="550"/>
      <c r="ABG27" s="550"/>
      <c r="ABH27" s="550"/>
      <c r="ABI27" s="550"/>
      <c r="ABJ27" s="550"/>
      <c r="ABK27" s="550"/>
      <c r="ABL27" s="550"/>
      <c r="ABM27" s="550"/>
      <c r="ABN27" s="550"/>
      <c r="ABO27" s="550"/>
      <c r="ABP27" s="550"/>
      <c r="ABQ27" s="550"/>
      <c r="ABR27" s="550"/>
      <c r="ABS27" s="550"/>
      <c r="ABT27" s="550"/>
      <c r="ABU27" s="550"/>
      <c r="ABV27" s="550"/>
      <c r="ABW27" s="550"/>
      <c r="ABX27" s="550"/>
      <c r="ABY27" s="550"/>
      <c r="ABZ27" s="550"/>
      <c r="ACA27" s="550"/>
      <c r="ACB27" s="550"/>
      <c r="ACC27" s="550"/>
      <c r="ACD27" s="550"/>
      <c r="ACE27" s="550"/>
      <c r="ACF27" s="550"/>
      <c r="ACG27" s="550"/>
      <c r="ACH27" s="550"/>
      <c r="ACI27" s="550"/>
      <c r="ACJ27" s="550"/>
      <c r="ACK27" s="550"/>
      <c r="ACL27" s="550"/>
      <c r="ACM27" s="550"/>
      <c r="ACN27" s="550"/>
      <c r="ACO27" s="550"/>
      <c r="ACP27" s="550"/>
      <c r="ACQ27" s="550"/>
      <c r="ACR27" s="550"/>
      <c r="ACS27" s="550"/>
      <c r="ACT27" s="550"/>
      <c r="ACU27" s="550"/>
      <c r="ACV27" s="550"/>
      <c r="ACW27" s="550"/>
      <c r="ACX27" s="550"/>
      <c r="ACY27" s="550"/>
      <c r="ACZ27" s="550"/>
      <c r="ADA27" s="550"/>
      <c r="ADB27" s="550"/>
      <c r="ADC27" s="550"/>
      <c r="ADD27" s="550"/>
      <c r="ADE27" s="550"/>
      <c r="ADF27" s="550"/>
      <c r="ADG27" s="550"/>
      <c r="ADH27" s="550"/>
      <c r="ADI27" s="550"/>
      <c r="ADJ27" s="550"/>
      <c r="ADK27" s="550"/>
      <c r="ADL27" s="550"/>
      <c r="ADM27" s="550"/>
      <c r="ADN27" s="550"/>
      <c r="ADO27" s="550"/>
      <c r="ADP27" s="550"/>
      <c r="ADQ27" s="550"/>
      <c r="ADR27" s="550"/>
      <c r="ADS27" s="550"/>
      <c r="ADT27" s="550"/>
      <c r="ADU27" s="550"/>
      <c r="ADV27" s="550"/>
      <c r="ADW27" s="550"/>
      <c r="ADX27" s="550"/>
      <c r="ADY27" s="550"/>
      <c r="ADZ27" s="550"/>
      <c r="AEA27" s="550"/>
      <c r="AEB27" s="550"/>
      <c r="AEC27" s="550"/>
      <c r="AED27" s="550"/>
      <c r="AEE27" s="550"/>
      <c r="AEF27" s="550"/>
      <c r="AEG27" s="550"/>
      <c r="AEH27" s="550"/>
      <c r="AEI27" s="550"/>
      <c r="AEJ27" s="550"/>
      <c r="AEK27" s="550"/>
      <c r="AEL27" s="550"/>
      <c r="AEM27" s="550"/>
      <c r="AEN27" s="550"/>
      <c r="AEO27" s="550"/>
      <c r="AEP27" s="550"/>
      <c r="AEQ27" s="550"/>
      <c r="AER27" s="550"/>
      <c r="AES27" s="550"/>
      <c r="AET27" s="550"/>
      <c r="AEU27" s="550"/>
      <c r="AEV27" s="550"/>
      <c r="AEW27" s="550"/>
      <c r="AEX27" s="550"/>
      <c r="AEY27" s="550"/>
      <c r="AEZ27" s="550"/>
      <c r="AFA27" s="550"/>
      <c r="AFB27" s="550"/>
      <c r="AFC27" s="550"/>
      <c r="AFD27" s="550"/>
      <c r="AFE27" s="550"/>
      <c r="AFF27" s="550"/>
      <c r="AFG27" s="550"/>
      <c r="AFH27" s="550"/>
      <c r="AFI27" s="550"/>
      <c r="AFJ27" s="550"/>
      <c r="AFK27" s="550"/>
      <c r="AFL27" s="550"/>
      <c r="AFM27" s="550"/>
      <c r="AFN27" s="550"/>
      <c r="AFO27" s="550"/>
      <c r="AFP27" s="550"/>
      <c r="AFQ27" s="550"/>
      <c r="AFR27" s="550"/>
      <c r="AFS27" s="550"/>
      <c r="AFT27" s="550"/>
      <c r="AFU27" s="550"/>
      <c r="AFV27" s="550"/>
      <c r="AFW27" s="550"/>
      <c r="AFX27" s="550"/>
      <c r="AFY27" s="550"/>
      <c r="AFZ27" s="550"/>
      <c r="AGA27" s="550"/>
      <c r="AGB27" s="550"/>
      <c r="AGC27" s="550"/>
      <c r="AGD27" s="550"/>
      <c r="AGE27" s="550"/>
      <c r="AGF27" s="550"/>
      <c r="AGG27" s="550"/>
      <c r="AGH27" s="550"/>
      <c r="AGI27" s="550"/>
      <c r="AGJ27" s="550"/>
      <c r="AGK27" s="550"/>
      <c r="AGL27" s="550"/>
      <c r="AGM27" s="550"/>
      <c r="AGN27" s="550"/>
      <c r="AGO27" s="550"/>
      <c r="AGP27" s="550"/>
      <c r="AGQ27" s="550"/>
      <c r="AGR27" s="550"/>
      <c r="AGS27" s="550"/>
      <c r="AGT27" s="550"/>
      <c r="AGU27" s="550"/>
      <c r="AGV27" s="550"/>
      <c r="AGW27" s="550"/>
      <c r="AGX27" s="550"/>
      <c r="AGY27" s="550"/>
      <c r="AGZ27" s="550"/>
      <c r="AHA27" s="550"/>
      <c r="AHB27" s="550"/>
      <c r="AHC27" s="550"/>
      <c r="AHD27" s="550"/>
      <c r="AHE27" s="550"/>
      <c r="AHF27" s="550"/>
      <c r="AHG27" s="550"/>
      <c r="AHH27" s="550"/>
      <c r="AHI27" s="550"/>
      <c r="AHJ27" s="550"/>
      <c r="AHK27" s="550"/>
      <c r="AHL27" s="550"/>
      <c r="AHM27" s="550"/>
      <c r="AHN27" s="550"/>
      <c r="AHO27" s="550"/>
      <c r="AHP27" s="550"/>
      <c r="AHQ27" s="550"/>
      <c r="AHR27" s="550"/>
      <c r="AHS27" s="550"/>
      <c r="AHT27" s="550"/>
      <c r="AHU27" s="550"/>
      <c r="AHV27" s="550"/>
      <c r="AHW27" s="550"/>
      <c r="AHX27" s="550"/>
      <c r="AHY27" s="550"/>
      <c r="AHZ27" s="550"/>
      <c r="AIA27" s="550"/>
      <c r="AIB27" s="550"/>
      <c r="AIC27" s="550"/>
      <c r="AID27" s="550"/>
      <c r="AIE27" s="550"/>
      <c r="AIF27" s="550"/>
      <c r="AIG27" s="550"/>
      <c r="AIH27" s="550"/>
      <c r="AII27" s="550"/>
      <c r="AIJ27" s="550"/>
      <c r="AIK27" s="550"/>
      <c r="AIL27" s="550"/>
      <c r="AIM27" s="550"/>
      <c r="AIN27" s="550"/>
      <c r="AIO27" s="550"/>
      <c r="AIP27" s="550"/>
      <c r="AIQ27" s="550"/>
      <c r="AIR27" s="550"/>
      <c r="AIS27" s="550"/>
      <c r="AIT27" s="550"/>
      <c r="AIU27" s="550"/>
      <c r="AIV27" s="550"/>
      <c r="AIW27" s="550"/>
      <c r="AIX27" s="550"/>
      <c r="AIY27" s="550"/>
      <c r="AIZ27" s="550"/>
      <c r="AJA27" s="550"/>
      <c r="AJB27" s="550"/>
      <c r="AJC27" s="550"/>
      <c r="AJD27" s="550"/>
      <c r="AJE27" s="550"/>
      <c r="AJF27" s="550"/>
      <c r="AJG27" s="550"/>
      <c r="AJH27" s="550"/>
      <c r="AJI27" s="550"/>
      <c r="AJJ27" s="550"/>
      <c r="AJK27" s="550"/>
      <c r="AJL27" s="550"/>
      <c r="AJM27" s="550"/>
      <c r="AJN27" s="550"/>
      <c r="AJO27" s="550"/>
      <c r="AJP27" s="550"/>
      <c r="AJQ27" s="550"/>
      <c r="AJR27" s="550"/>
      <c r="AJS27" s="550"/>
      <c r="AJT27" s="550"/>
      <c r="AJU27" s="550"/>
      <c r="AJV27" s="550"/>
      <c r="AJW27" s="550"/>
      <c r="AJX27" s="550"/>
      <c r="AJY27" s="550"/>
      <c r="AJZ27" s="550"/>
      <c r="AKA27" s="550"/>
      <c r="AKB27" s="550"/>
      <c r="AKC27" s="550"/>
      <c r="AKD27" s="550"/>
      <c r="AKE27" s="550"/>
      <c r="AKF27" s="550"/>
      <c r="AKG27" s="550"/>
      <c r="AKH27" s="550"/>
      <c r="AKI27" s="550"/>
      <c r="AKJ27" s="550"/>
      <c r="AKK27" s="550"/>
      <c r="AKL27" s="550"/>
      <c r="AKM27" s="550"/>
      <c r="AKN27" s="550"/>
      <c r="AKO27" s="550"/>
      <c r="AKP27" s="550"/>
      <c r="AKQ27" s="550"/>
      <c r="AKR27" s="550"/>
      <c r="AKS27" s="550"/>
      <c r="AKT27" s="550"/>
      <c r="AKU27" s="550"/>
      <c r="AKV27" s="550"/>
      <c r="AKW27" s="550"/>
      <c r="AKX27" s="550"/>
      <c r="AKY27" s="550"/>
      <c r="AKZ27" s="550"/>
      <c r="ALA27" s="550"/>
      <c r="ALB27" s="550"/>
      <c r="ALC27" s="550"/>
      <c r="ALD27" s="550"/>
      <c r="ALE27" s="550"/>
      <c r="ALF27" s="550"/>
      <c r="ALG27" s="550"/>
      <c r="ALH27" s="550"/>
      <c r="ALI27" s="550"/>
      <c r="ALJ27" s="550"/>
      <c r="ALK27" s="550"/>
      <c r="ALL27" s="550"/>
      <c r="ALM27" s="550"/>
      <c r="ALN27" s="550"/>
      <c r="ALO27" s="550"/>
      <c r="ALP27" s="550"/>
      <c r="ALQ27" s="550"/>
      <c r="ALR27" s="550"/>
      <c r="ALS27" s="550"/>
      <c r="ALT27" s="550"/>
      <c r="ALU27" s="550"/>
      <c r="ALV27" s="550"/>
      <c r="ALW27" s="550"/>
      <c r="ALX27" s="550"/>
      <c r="ALY27" s="550"/>
      <c r="ALZ27" s="550"/>
      <c r="AMA27" s="550"/>
      <c r="AMB27" s="550"/>
      <c r="AMC27" s="550"/>
      <c r="AMD27" s="550"/>
      <c r="AME27" s="550"/>
      <c r="AMF27" s="550"/>
      <c r="AMG27" s="550"/>
      <c r="AMH27" s="550"/>
      <c r="AMI27" s="550"/>
      <c r="AMJ27" s="550"/>
      <c r="AMK27" s="550"/>
      <c r="AML27" s="550"/>
      <c r="AMM27" s="550"/>
      <c r="AMN27" s="550"/>
      <c r="AMO27" s="550"/>
      <c r="AMP27" s="550"/>
      <c r="AMQ27" s="550"/>
      <c r="AMR27" s="550"/>
      <c r="AMS27" s="550"/>
      <c r="AMT27" s="550"/>
      <c r="AMU27" s="550"/>
      <c r="AMV27" s="550"/>
      <c r="AMW27" s="550"/>
      <c r="AMX27" s="550"/>
      <c r="AMY27" s="550"/>
      <c r="AMZ27" s="550"/>
      <c r="ANA27" s="550"/>
      <c r="ANB27" s="550"/>
      <c r="ANC27" s="550"/>
      <c r="AND27" s="550"/>
      <c r="ANE27" s="550"/>
      <c r="ANF27" s="550"/>
      <c r="ANG27" s="550"/>
      <c r="ANH27" s="550"/>
      <c r="ANI27" s="550"/>
      <c r="ANJ27" s="550"/>
      <c r="ANK27" s="550"/>
      <c r="ANL27" s="550"/>
      <c r="ANM27" s="550"/>
      <c r="ANN27" s="550"/>
      <c r="ANO27" s="550"/>
      <c r="ANP27" s="550"/>
      <c r="ANQ27" s="550"/>
      <c r="ANR27" s="550"/>
      <c r="ANS27" s="550"/>
      <c r="ANT27" s="550"/>
      <c r="ANU27" s="550"/>
      <c r="ANV27" s="550"/>
      <c r="ANW27" s="550"/>
      <c r="ANX27" s="550"/>
      <c r="ANY27" s="550"/>
      <c r="ANZ27" s="550"/>
      <c r="AOA27" s="550"/>
      <c r="AOB27" s="550"/>
      <c r="AOC27" s="550"/>
      <c r="AOD27" s="550"/>
      <c r="AOE27" s="550"/>
      <c r="AOF27" s="550"/>
      <c r="AOG27" s="550"/>
      <c r="AOH27" s="550"/>
      <c r="AOI27" s="550"/>
      <c r="AOJ27" s="550"/>
      <c r="AOK27" s="550"/>
      <c r="AOL27" s="550"/>
      <c r="AOM27" s="550"/>
      <c r="AON27" s="550"/>
      <c r="AOO27" s="550"/>
      <c r="AOP27" s="550"/>
      <c r="AOQ27" s="550"/>
      <c r="AOR27" s="550"/>
      <c r="AOS27" s="550"/>
      <c r="AOT27" s="550"/>
      <c r="AOU27" s="550"/>
      <c r="AOV27" s="550"/>
      <c r="AOW27" s="550"/>
      <c r="AOX27" s="550"/>
      <c r="AOY27" s="550"/>
      <c r="AOZ27" s="550"/>
      <c r="APA27" s="550"/>
      <c r="APB27" s="550"/>
      <c r="APC27" s="550"/>
      <c r="APD27" s="550"/>
      <c r="APE27" s="550"/>
      <c r="APF27" s="550"/>
      <c r="APG27" s="550"/>
      <c r="APH27" s="550"/>
      <c r="API27" s="550"/>
      <c r="APJ27" s="550"/>
      <c r="APK27" s="550"/>
      <c r="APL27" s="550"/>
      <c r="APM27" s="550"/>
      <c r="APN27" s="550"/>
      <c r="APO27" s="550"/>
      <c r="APP27" s="550"/>
      <c r="APQ27" s="550"/>
      <c r="APR27" s="550"/>
      <c r="APS27" s="550"/>
      <c r="APT27" s="550"/>
      <c r="APU27" s="550"/>
      <c r="APV27" s="550"/>
      <c r="APW27" s="550"/>
      <c r="APX27" s="550"/>
      <c r="APY27" s="550"/>
      <c r="APZ27" s="550"/>
      <c r="AQA27" s="550"/>
      <c r="AQB27" s="550"/>
      <c r="AQC27" s="550"/>
      <c r="AQD27" s="550"/>
      <c r="AQE27" s="550"/>
      <c r="AQF27" s="550"/>
      <c r="AQG27" s="550"/>
      <c r="AQH27" s="550"/>
      <c r="AQI27" s="550"/>
      <c r="AQJ27" s="550"/>
      <c r="AQK27" s="550"/>
      <c r="AQL27" s="550"/>
      <c r="AQM27" s="550"/>
      <c r="AQN27" s="550"/>
      <c r="AQO27" s="550"/>
      <c r="AQP27" s="550"/>
      <c r="AQQ27" s="550"/>
      <c r="AQR27" s="550"/>
      <c r="AQS27" s="550"/>
      <c r="AQT27" s="550"/>
      <c r="AQU27" s="550"/>
      <c r="AQV27" s="550"/>
      <c r="AQW27" s="550"/>
      <c r="AQX27" s="550"/>
      <c r="AQY27" s="550"/>
      <c r="AQZ27" s="550"/>
      <c r="ARA27" s="550"/>
      <c r="ARB27" s="550"/>
      <c r="ARC27" s="550"/>
      <c r="ARD27" s="550"/>
      <c r="ARE27" s="550"/>
    </row>
    <row r="28" spans="1:1149" ht="18" customHeight="1">
      <c r="G28" s="550"/>
      <c r="H28" s="550"/>
      <c r="I28" s="550"/>
      <c r="J28" s="550"/>
      <c r="K28" s="550"/>
      <c r="L28" s="550"/>
      <c r="M28" s="550"/>
      <c r="N28" s="550"/>
      <c r="O28" s="550"/>
      <c r="P28" s="550"/>
      <c r="Q28" s="550"/>
      <c r="R28" s="550"/>
      <c r="S28" s="550"/>
      <c r="T28" s="550"/>
      <c r="U28" s="550"/>
      <c r="V28" s="550"/>
      <c r="W28" s="550"/>
      <c r="X28" s="550"/>
      <c r="Y28" s="550"/>
      <c r="Z28" s="550"/>
      <c r="AA28" s="550"/>
      <c r="AB28" s="550"/>
      <c r="AC28" s="550"/>
      <c r="AD28" s="550"/>
      <c r="AE28" s="550"/>
      <c r="AF28" s="550"/>
      <c r="AG28" s="550"/>
      <c r="AH28" s="550"/>
      <c r="AI28" s="550"/>
      <c r="AJ28" s="550"/>
      <c r="AK28" s="550"/>
      <c r="AL28" s="550"/>
      <c r="AM28" s="550"/>
      <c r="AN28" s="550"/>
      <c r="AO28" s="550"/>
      <c r="AP28" s="550"/>
      <c r="AQ28" s="550"/>
      <c r="AR28" s="550"/>
      <c r="AS28" s="550"/>
      <c r="AT28" s="550"/>
      <c r="AU28" s="550"/>
      <c r="AV28" s="550"/>
      <c r="AW28" s="550"/>
      <c r="AX28" s="550"/>
      <c r="AY28" s="550"/>
      <c r="AZ28" s="550"/>
      <c r="BA28" s="550"/>
      <c r="BB28" s="550"/>
      <c r="BC28" s="550"/>
      <c r="BD28" s="550"/>
      <c r="BE28" s="550"/>
      <c r="BF28" s="550"/>
      <c r="BG28" s="550"/>
      <c r="BH28" s="550"/>
      <c r="BI28" s="550"/>
      <c r="BJ28" s="550"/>
      <c r="BK28" s="550"/>
      <c r="BL28" s="550"/>
      <c r="BM28" s="550"/>
      <c r="BN28" s="550"/>
      <c r="BO28" s="550"/>
      <c r="BP28" s="550"/>
      <c r="BQ28" s="550"/>
      <c r="BR28" s="550"/>
      <c r="BS28" s="550"/>
      <c r="BT28" s="550"/>
      <c r="BU28" s="550"/>
      <c r="BV28" s="550"/>
      <c r="BW28" s="550"/>
      <c r="BX28" s="550"/>
      <c r="BY28" s="550"/>
      <c r="BZ28" s="550"/>
      <c r="CA28" s="550"/>
      <c r="CB28" s="550"/>
      <c r="CC28" s="550"/>
      <c r="CD28" s="550"/>
      <c r="CE28" s="550"/>
      <c r="CF28" s="550"/>
      <c r="CG28" s="550"/>
      <c r="CH28" s="550"/>
      <c r="CI28" s="550"/>
      <c r="CJ28" s="550"/>
      <c r="CK28" s="550"/>
      <c r="CL28" s="550"/>
      <c r="CM28" s="550"/>
      <c r="CN28" s="550"/>
      <c r="CO28" s="550"/>
      <c r="CP28" s="550"/>
      <c r="CQ28" s="550"/>
      <c r="CR28" s="550"/>
      <c r="CS28" s="550"/>
      <c r="CT28" s="550"/>
      <c r="CU28" s="550"/>
      <c r="CV28" s="550"/>
      <c r="CW28" s="550"/>
      <c r="CX28" s="550"/>
      <c r="CY28" s="550"/>
      <c r="CZ28" s="550"/>
      <c r="DA28" s="550"/>
      <c r="DB28" s="550"/>
      <c r="DC28" s="550"/>
      <c r="DD28" s="550"/>
      <c r="DE28" s="550"/>
      <c r="DF28" s="550"/>
      <c r="DG28" s="550"/>
      <c r="DH28" s="550"/>
      <c r="DI28" s="550"/>
      <c r="DJ28" s="550"/>
      <c r="DK28" s="550"/>
      <c r="DL28" s="550"/>
      <c r="DM28" s="550"/>
      <c r="DN28" s="550"/>
      <c r="DO28" s="550"/>
      <c r="DP28" s="550"/>
      <c r="DQ28" s="550"/>
      <c r="DR28" s="550"/>
      <c r="DS28" s="550"/>
      <c r="DT28" s="550"/>
      <c r="DU28" s="550"/>
      <c r="DV28" s="550"/>
      <c r="DW28" s="550"/>
      <c r="DX28" s="550"/>
      <c r="DY28" s="550"/>
      <c r="DZ28" s="550"/>
      <c r="EA28" s="550"/>
      <c r="EB28" s="550"/>
      <c r="EC28" s="550"/>
      <c r="ED28" s="550"/>
      <c r="EE28" s="550"/>
      <c r="EF28" s="550"/>
      <c r="EG28" s="550"/>
      <c r="EH28" s="550"/>
      <c r="EI28" s="550"/>
      <c r="EJ28" s="550"/>
      <c r="EK28" s="550"/>
      <c r="EL28" s="550"/>
      <c r="EM28" s="550"/>
      <c r="EN28" s="550"/>
      <c r="EO28" s="550"/>
      <c r="EP28" s="550"/>
      <c r="EQ28" s="550"/>
      <c r="ER28" s="550"/>
      <c r="ES28" s="550"/>
      <c r="ET28" s="550"/>
      <c r="EU28" s="550"/>
      <c r="EV28" s="550"/>
      <c r="EW28" s="550"/>
      <c r="EX28" s="550"/>
      <c r="EY28" s="550"/>
      <c r="EZ28" s="550"/>
      <c r="FA28" s="550"/>
      <c r="FB28" s="550"/>
      <c r="FC28" s="550"/>
      <c r="FD28" s="550"/>
      <c r="FE28" s="550"/>
      <c r="FF28" s="550"/>
      <c r="FG28" s="550"/>
      <c r="FH28" s="550"/>
      <c r="FI28" s="550"/>
      <c r="FJ28" s="550"/>
      <c r="FK28" s="550"/>
      <c r="FL28" s="550"/>
      <c r="FM28" s="550"/>
      <c r="FN28" s="550"/>
      <c r="FO28" s="550"/>
      <c r="FP28" s="550"/>
      <c r="FQ28" s="550"/>
      <c r="FR28" s="550"/>
      <c r="FS28" s="550"/>
      <c r="FT28" s="550"/>
      <c r="FU28" s="550"/>
      <c r="FV28" s="550"/>
      <c r="FW28" s="550"/>
      <c r="FX28" s="550"/>
      <c r="FY28" s="550"/>
      <c r="FZ28" s="550"/>
      <c r="GA28" s="550"/>
      <c r="GB28" s="550"/>
      <c r="GC28" s="550"/>
      <c r="GD28" s="550"/>
      <c r="GE28" s="550"/>
      <c r="GF28" s="550"/>
      <c r="GG28" s="550"/>
      <c r="GH28" s="550"/>
      <c r="GI28" s="550"/>
      <c r="GJ28" s="550"/>
      <c r="GK28" s="550"/>
      <c r="GL28" s="550"/>
      <c r="GM28" s="550"/>
      <c r="GN28" s="550"/>
      <c r="GO28" s="550"/>
      <c r="GP28" s="550"/>
      <c r="GQ28" s="550"/>
      <c r="GR28" s="550"/>
      <c r="GS28" s="550"/>
      <c r="GT28" s="550"/>
      <c r="GU28" s="550"/>
      <c r="GV28" s="550"/>
      <c r="GW28" s="550"/>
      <c r="GX28" s="550"/>
      <c r="GY28" s="550"/>
      <c r="GZ28" s="550"/>
      <c r="HA28" s="550"/>
      <c r="HB28" s="550"/>
      <c r="HC28" s="550"/>
      <c r="HD28" s="550"/>
      <c r="HE28" s="550"/>
      <c r="HF28" s="550"/>
      <c r="HG28" s="550"/>
      <c r="HH28" s="550"/>
      <c r="HI28" s="550"/>
      <c r="HJ28" s="550"/>
      <c r="HK28" s="550"/>
      <c r="HL28" s="550"/>
      <c r="HM28" s="550"/>
      <c r="HN28" s="550"/>
      <c r="HO28" s="550"/>
      <c r="HP28" s="550"/>
      <c r="HQ28" s="550"/>
      <c r="HR28" s="550"/>
      <c r="HS28" s="550"/>
      <c r="HT28" s="550"/>
      <c r="HU28" s="550"/>
      <c r="HV28" s="550"/>
      <c r="HW28" s="550"/>
      <c r="HX28" s="550"/>
      <c r="HY28" s="550"/>
      <c r="HZ28" s="550"/>
      <c r="IA28" s="550"/>
      <c r="IB28" s="550"/>
      <c r="IC28" s="550"/>
      <c r="ID28" s="550"/>
      <c r="IE28" s="550"/>
      <c r="IF28" s="550"/>
      <c r="IG28" s="550"/>
      <c r="IH28" s="550"/>
      <c r="II28" s="550"/>
      <c r="IJ28" s="550"/>
      <c r="IK28" s="550"/>
      <c r="IL28" s="550"/>
      <c r="IM28" s="550"/>
      <c r="IN28" s="550"/>
      <c r="IO28" s="550"/>
      <c r="IP28" s="550"/>
      <c r="IQ28" s="550"/>
      <c r="IR28" s="550"/>
      <c r="IS28" s="550"/>
      <c r="IT28" s="550"/>
      <c r="IU28" s="550"/>
      <c r="IV28" s="550"/>
      <c r="IW28" s="550"/>
      <c r="IX28" s="550"/>
      <c r="IY28" s="550"/>
      <c r="IZ28" s="550"/>
      <c r="JA28" s="550"/>
      <c r="JB28" s="550"/>
      <c r="JC28" s="550"/>
      <c r="JD28" s="550"/>
      <c r="JE28" s="550"/>
      <c r="JF28" s="550"/>
      <c r="JG28" s="550"/>
      <c r="JH28" s="550"/>
      <c r="JI28" s="550"/>
      <c r="JJ28" s="550"/>
      <c r="JK28" s="550"/>
      <c r="JL28" s="550"/>
      <c r="JM28" s="550"/>
      <c r="JN28" s="550"/>
      <c r="JO28" s="550"/>
      <c r="JP28" s="550"/>
      <c r="JQ28" s="550"/>
      <c r="JR28" s="550"/>
      <c r="JS28" s="550"/>
      <c r="JT28" s="550"/>
      <c r="JU28" s="550"/>
      <c r="JV28" s="550"/>
      <c r="JW28" s="550"/>
      <c r="JX28" s="550"/>
      <c r="JY28" s="550"/>
      <c r="JZ28" s="550"/>
      <c r="KA28" s="550"/>
      <c r="KB28" s="550"/>
      <c r="KC28" s="550"/>
      <c r="KD28" s="550"/>
      <c r="KE28" s="550"/>
      <c r="KF28" s="550"/>
      <c r="KG28" s="550"/>
      <c r="KH28" s="550"/>
      <c r="KI28" s="550"/>
      <c r="KJ28" s="550"/>
      <c r="KK28" s="550"/>
      <c r="KL28" s="550"/>
      <c r="KM28" s="550"/>
      <c r="KN28" s="550"/>
      <c r="KO28" s="550"/>
      <c r="KP28" s="550"/>
      <c r="KQ28" s="550"/>
      <c r="KR28" s="550"/>
      <c r="KS28" s="550"/>
      <c r="KT28" s="550"/>
      <c r="KU28" s="550"/>
      <c r="KV28" s="550"/>
      <c r="KW28" s="550"/>
      <c r="KX28" s="550"/>
      <c r="KY28" s="550"/>
      <c r="KZ28" s="550"/>
      <c r="LA28" s="550"/>
      <c r="LB28" s="550"/>
      <c r="LC28" s="550"/>
      <c r="LD28" s="550"/>
      <c r="LE28" s="550"/>
      <c r="LF28" s="550"/>
      <c r="LG28" s="550"/>
      <c r="LH28" s="550"/>
      <c r="LI28" s="550"/>
      <c r="LJ28" s="550"/>
      <c r="LK28" s="550"/>
      <c r="LL28" s="550"/>
      <c r="LM28" s="550"/>
      <c r="LN28" s="550"/>
      <c r="LO28" s="550"/>
      <c r="LP28" s="550"/>
      <c r="LQ28" s="550"/>
      <c r="LR28" s="550"/>
      <c r="LS28" s="550"/>
      <c r="LT28" s="550"/>
      <c r="LU28" s="550"/>
      <c r="LV28" s="550"/>
      <c r="LW28" s="550"/>
      <c r="LX28" s="550"/>
      <c r="LY28" s="550"/>
      <c r="LZ28" s="550"/>
      <c r="MA28" s="550"/>
      <c r="MB28" s="550"/>
      <c r="MC28" s="550"/>
      <c r="MD28" s="550"/>
      <c r="ME28" s="550"/>
      <c r="MF28" s="550"/>
      <c r="MG28" s="550"/>
      <c r="MH28" s="550"/>
      <c r="MI28" s="550"/>
      <c r="MJ28" s="550"/>
      <c r="MK28" s="550"/>
      <c r="ML28" s="550"/>
      <c r="MM28" s="550"/>
      <c r="MN28" s="550"/>
      <c r="MO28" s="550"/>
      <c r="MP28" s="550"/>
      <c r="MQ28" s="550"/>
      <c r="MR28" s="550"/>
      <c r="MS28" s="550"/>
      <c r="MT28" s="550"/>
      <c r="MU28" s="550"/>
      <c r="MV28" s="550"/>
      <c r="MW28" s="550"/>
      <c r="MX28" s="550"/>
      <c r="MY28" s="550"/>
      <c r="MZ28" s="550"/>
      <c r="NA28" s="550"/>
      <c r="NB28" s="550"/>
      <c r="NC28" s="550"/>
      <c r="ND28" s="550"/>
      <c r="NE28" s="550"/>
      <c r="NF28" s="550"/>
      <c r="NG28" s="550"/>
      <c r="NH28" s="550"/>
      <c r="NI28" s="550"/>
      <c r="NJ28" s="550"/>
      <c r="NK28" s="550"/>
      <c r="NL28" s="550"/>
      <c r="NM28" s="550"/>
      <c r="NN28" s="550"/>
      <c r="NO28" s="550"/>
      <c r="NP28" s="550"/>
      <c r="NQ28" s="550"/>
      <c r="NR28" s="550"/>
      <c r="NS28" s="550"/>
      <c r="NT28" s="550"/>
      <c r="NU28" s="550"/>
      <c r="NV28" s="550"/>
      <c r="NW28" s="550"/>
      <c r="NX28" s="550"/>
      <c r="NY28" s="550"/>
      <c r="NZ28" s="550"/>
      <c r="OA28" s="550"/>
      <c r="OB28" s="550"/>
      <c r="OC28" s="550"/>
      <c r="OD28" s="550"/>
      <c r="OE28" s="550"/>
      <c r="OF28" s="550"/>
      <c r="OG28" s="550"/>
      <c r="OH28" s="550"/>
      <c r="OI28" s="550"/>
      <c r="OJ28" s="550"/>
      <c r="OK28" s="550"/>
      <c r="OL28" s="550"/>
      <c r="OM28" s="550"/>
      <c r="ON28" s="550"/>
      <c r="OO28" s="550"/>
      <c r="OP28" s="550"/>
      <c r="OQ28" s="550"/>
      <c r="OR28" s="550"/>
      <c r="OS28" s="550"/>
      <c r="OT28" s="550"/>
      <c r="OU28" s="550"/>
      <c r="OV28" s="550"/>
      <c r="OW28" s="550"/>
      <c r="OX28" s="550"/>
      <c r="OY28" s="550"/>
      <c r="OZ28" s="550"/>
      <c r="PA28" s="550"/>
      <c r="PB28" s="550"/>
      <c r="PC28" s="550"/>
      <c r="PD28" s="550"/>
      <c r="PE28" s="550"/>
      <c r="PF28" s="550"/>
      <c r="PG28" s="550"/>
      <c r="PH28" s="550"/>
      <c r="PI28" s="550"/>
      <c r="PJ28" s="550"/>
      <c r="PK28" s="550"/>
      <c r="PL28" s="550"/>
      <c r="PM28" s="550"/>
      <c r="PN28" s="550"/>
      <c r="PO28" s="550"/>
      <c r="PP28" s="550"/>
      <c r="PQ28" s="550"/>
      <c r="PR28" s="550"/>
      <c r="PS28" s="550"/>
      <c r="PT28" s="550"/>
      <c r="PU28" s="550"/>
      <c r="PV28" s="550"/>
      <c r="PW28" s="550"/>
      <c r="PX28" s="550"/>
      <c r="PY28" s="550"/>
      <c r="PZ28" s="550"/>
      <c r="QA28" s="550"/>
      <c r="QB28" s="550"/>
      <c r="QC28" s="550"/>
      <c r="QD28" s="550"/>
      <c r="QE28" s="550"/>
      <c r="QF28" s="550"/>
      <c r="QG28" s="550"/>
      <c r="QH28" s="550"/>
      <c r="QI28" s="550"/>
      <c r="QJ28" s="550"/>
      <c r="QK28" s="550"/>
      <c r="QL28" s="550"/>
      <c r="QM28" s="550"/>
      <c r="QN28" s="550"/>
      <c r="QO28" s="550"/>
      <c r="QP28" s="550"/>
      <c r="QQ28" s="550"/>
      <c r="QR28" s="550"/>
      <c r="QS28" s="550"/>
      <c r="QT28" s="550"/>
      <c r="QU28" s="550"/>
      <c r="QV28" s="550"/>
      <c r="QW28" s="550"/>
      <c r="QX28" s="550"/>
      <c r="QY28" s="550"/>
      <c r="QZ28" s="550"/>
      <c r="RA28" s="550"/>
      <c r="RB28" s="550"/>
      <c r="RC28" s="550"/>
      <c r="RD28" s="550"/>
      <c r="RE28" s="550"/>
      <c r="RF28" s="550"/>
      <c r="RG28" s="550"/>
      <c r="RH28" s="550"/>
      <c r="RI28" s="550"/>
      <c r="RJ28" s="550"/>
      <c r="RK28" s="550"/>
      <c r="RL28" s="550"/>
      <c r="RM28" s="550"/>
      <c r="RN28" s="550"/>
      <c r="RO28" s="550"/>
      <c r="RP28" s="550"/>
      <c r="RQ28" s="550"/>
      <c r="RR28" s="550"/>
      <c r="RS28" s="550"/>
      <c r="RT28" s="550"/>
      <c r="RU28" s="550"/>
      <c r="RV28" s="550"/>
      <c r="RW28" s="550"/>
      <c r="RX28" s="550"/>
      <c r="RY28" s="550"/>
      <c r="RZ28" s="550"/>
      <c r="SA28" s="550"/>
      <c r="SB28" s="550"/>
      <c r="SC28" s="550"/>
      <c r="SD28" s="550"/>
      <c r="SE28" s="550"/>
      <c r="SF28" s="550"/>
      <c r="SG28" s="550"/>
      <c r="SH28" s="550"/>
      <c r="SI28" s="550"/>
      <c r="SJ28" s="550"/>
      <c r="SK28" s="550"/>
      <c r="SL28" s="550"/>
      <c r="SM28" s="550"/>
      <c r="SN28" s="550"/>
      <c r="SO28" s="550"/>
      <c r="SP28" s="550"/>
      <c r="SQ28" s="550"/>
      <c r="SR28" s="550"/>
      <c r="SS28" s="550"/>
      <c r="ST28" s="550"/>
      <c r="SU28" s="550"/>
      <c r="SV28" s="550"/>
      <c r="SW28" s="550"/>
      <c r="SX28" s="550"/>
      <c r="SY28" s="550"/>
      <c r="SZ28" s="550"/>
      <c r="TA28" s="550"/>
      <c r="TB28" s="550"/>
      <c r="TC28" s="550"/>
      <c r="TD28" s="550"/>
      <c r="TE28" s="550"/>
      <c r="TF28" s="550"/>
      <c r="TG28" s="550"/>
      <c r="TH28" s="550"/>
      <c r="TI28" s="550"/>
      <c r="TJ28" s="550"/>
      <c r="TK28" s="550"/>
      <c r="TL28" s="550"/>
      <c r="TM28" s="550"/>
      <c r="TN28" s="550"/>
      <c r="TO28" s="550"/>
      <c r="TP28" s="550"/>
      <c r="TQ28" s="550"/>
      <c r="TR28" s="550"/>
      <c r="TS28" s="550"/>
      <c r="TT28" s="550"/>
      <c r="TU28" s="550"/>
      <c r="TV28" s="550"/>
      <c r="TW28" s="550"/>
      <c r="TX28" s="550"/>
      <c r="TY28" s="550"/>
      <c r="TZ28" s="550"/>
      <c r="UA28" s="550"/>
      <c r="UB28" s="550"/>
      <c r="UC28" s="550"/>
      <c r="UD28" s="550"/>
      <c r="UE28" s="550"/>
      <c r="UF28" s="550"/>
      <c r="UG28" s="550"/>
      <c r="UH28" s="550"/>
      <c r="UI28" s="550"/>
      <c r="UJ28" s="550"/>
      <c r="UK28" s="550"/>
      <c r="UL28" s="550"/>
      <c r="UM28" s="550"/>
      <c r="UN28" s="550"/>
      <c r="UO28" s="550"/>
      <c r="UP28" s="550"/>
      <c r="UQ28" s="550"/>
      <c r="UR28" s="550"/>
      <c r="US28" s="550"/>
      <c r="UT28" s="550"/>
      <c r="UU28" s="550"/>
      <c r="UV28" s="550"/>
      <c r="UW28" s="550"/>
      <c r="UX28" s="550"/>
      <c r="UY28" s="550"/>
      <c r="UZ28" s="550"/>
      <c r="VA28" s="550"/>
      <c r="VB28" s="550"/>
      <c r="VC28" s="550"/>
      <c r="VD28" s="550"/>
      <c r="VE28" s="550"/>
      <c r="VF28" s="550"/>
      <c r="VG28" s="550"/>
      <c r="VH28" s="550"/>
      <c r="VI28" s="550"/>
      <c r="VJ28" s="550"/>
      <c r="VK28" s="550"/>
      <c r="VL28" s="550"/>
      <c r="VM28" s="550"/>
      <c r="VN28" s="550"/>
      <c r="VO28" s="550"/>
      <c r="VP28" s="550"/>
      <c r="VQ28" s="550"/>
      <c r="VR28" s="550"/>
      <c r="VS28" s="550"/>
      <c r="VT28" s="550"/>
      <c r="VU28" s="550"/>
      <c r="VV28" s="550"/>
      <c r="VW28" s="550"/>
      <c r="VX28" s="550"/>
      <c r="VY28" s="550"/>
      <c r="VZ28" s="550"/>
      <c r="WA28" s="550"/>
      <c r="WB28" s="550"/>
      <c r="WC28" s="550"/>
      <c r="WD28" s="550"/>
      <c r="WE28" s="550"/>
      <c r="WF28" s="550"/>
      <c r="WG28" s="550"/>
      <c r="WH28" s="550"/>
      <c r="WI28" s="550"/>
      <c r="WJ28" s="550"/>
      <c r="WK28" s="550"/>
      <c r="WL28" s="550"/>
      <c r="WM28" s="550"/>
      <c r="WN28" s="550"/>
      <c r="WO28" s="550"/>
      <c r="WP28" s="550"/>
      <c r="WQ28" s="550"/>
      <c r="WR28" s="550"/>
      <c r="WS28" s="550"/>
      <c r="WT28" s="550"/>
      <c r="WU28" s="550"/>
      <c r="WV28" s="550"/>
      <c r="WW28" s="550"/>
      <c r="WX28" s="550"/>
      <c r="WY28" s="550"/>
      <c r="WZ28" s="550"/>
      <c r="XA28" s="550"/>
      <c r="XB28" s="550"/>
      <c r="XC28" s="550"/>
      <c r="XD28" s="550"/>
      <c r="XE28" s="550"/>
      <c r="XF28" s="550"/>
      <c r="XG28" s="550"/>
      <c r="XH28" s="550"/>
      <c r="XI28" s="550"/>
      <c r="XJ28" s="550"/>
      <c r="XK28" s="550"/>
      <c r="XL28" s="550"/>
      <c r="XM28" s="550"/>
      <c r="XN28" s="550"/>
      <c r="XO28" s="550"/>
      <c r="XP28" s="550"/>
      <c r="XQ28" s="550"/>
      <c r="XR28" s="550"/>
      <c r="XS28" s="550"/>
      <c r="XT28" s="550"/>
      <c r="XU28" s="550"/>
      <c r="XV28" s="550"/>
      <c r="XW28" s="550"/>
      <c r="XX28" s="550"/>
      <c r="XY28" s="550"/>
      <c r="XZ28" s="550"/>
      <c r="YA28" s="550"/>
      <c r="YB28" s="550"/>
      <c r="YC28" s="550"/>
      <c r="YD28" s="550"/>
      <c r="YE28" s="550"/>
      <c r="YF28" s="550"/>
      <c r="YG28" s="550"/>
      <c r="YH28" s="550"/>
      <c r="YI28" s="550"/>
      <c r="YJ28" s="550"/>
      <c r="YK28" s="550"/>
      <c r="YL28" s="550"/>
      <c r="YM28" s="550"/>
      <c r="YN28" s="550"/>
      <c r="YO28" s="550"/>
      <c r="YP28" s="550"/>
      <c r="YQ28" s="550"/>
      <c r="YR28" s="550"/>
      <c r="YS28" s="550"/>
      <c r="YT28" s="550"/>
      <c r="YU28" s="550"/>
      <c r="YV28" s="550"/>
      <c r="YW28" s="550"/>
      <c r="YX28" s="550"/>
      <c r="YY28" s="550"/>
      <c r="YZ28" s="550"/>
      <c r="ZA28" s="550"/>
      <c r="ZB28" s="550"/>
      <c r="ZC28" s="550"/>
      <c r="ZD28" s="550"/>
      <c r="ZE28" s="550"/>
      <c r="ZF28" s="550"/>
      <c r="ZG28" s="550"/>
      <c r="ZH28" s="550"/>
      <c r="ZI28" s="550"/>
      <c r="ZJ28" s="550"/>
      <c r="ZK28" s="550"/>
      <c r="ZL28" s="550"/>
      <c r="ZM28" s="550"/>
      <c r="ZN28" s="550"/>
      <c r="ZO28" s="550"/>
      <c r="ZP28" s="550"/>
      <c r="ZQ28" s="550"/>
      <c r="ZR28" s="550"/>
      <c r="ZS28" s="550"/>
      <c r="ZT28" s="550"/>
      <c r="ZU28" s="550"/>
      <c r="ZV28" s="550"/>
      <c r="ZW28" s="550"/>
      <c r="ZX28" s="550"/>
      <c r="ZY28" s="550"/>
      <c r="ZZ28" s="550"/>
      <c r="AAA28" s="550"/>
      <c r="AAB28" s="550"/>
      <c r="AAC28" s="550"/>
      <c r="AAD28" s="550"/>
      <c r="AAE28" s="550"/>
      <c r="AAF28" s="550"/>
      <c r="AAG28" s="550"/>
      <c r="AAH28" s="550"/>
      <c r="AAI28" s="550"/>
      <c r="AAJ28" s="550"/>
      <c r="AAK28" s="550"/>
      <c r="AAL28" s="550"/>
      <c r="AAM28" s="550"/>
      <c r="AAN28" s="550"/>
      <c r="AAO28" s="550"/>
      <c r="AAP28" s="550"/>
      <c r="AAQ28" s="550"/>
      <c r="AAR28" s="550"/>
      <c r="AAS28" s="550"/>
      <c r="AAT28" s="550"/>
      <c r="AAU28" s="550"/>
      <c r="AAV28" s="550"/>
      <c r="AAW28" s="550"/>
      <c r="AAX28" s="550"/>
      <c r="AAY28" s="550"/>
      <c r="AAZ28" s="550"/>
      <c r="ABA28" s="550"/>
      <c r="ABB28" s="550"/>
      <c r="ABC28" s="550"/>
      <c r="ABD28" s="550"/>
      <c r="ABE28" s="550"/>
      <c r="ABF28" s="550"/>
      <c r="ABG28" s="550"/>
      <c r="ABH28" s="550"/>
      <c r="ABI28" s="550"/>
      <c r="ABJ28" s="550"/>
      <c r="ABK28" s="550"/>
      <c r="ABL28" s="550"/>
      <c r="ABM28" s="550"/>
      <c r="ABN28" s="550"/>
      <c r="ABO28" s="550"/>
      <c r="ABP28" s="550"/>
      <c r="ABQ28" s="550"/>
      <c r="ABR28" s="550"/>
      <c r="ABS28" s="550"/>
      <c r="ABT28" s="550"/>
      <c r="ABU28" s="550"/>
      <c r="ABV28" s="550"/>
      <c r="ABW28" s="550"/>
      <c r="ABX28" s="550"/>
      <c r="ABY28" s="550"/>
      <c r="ABZ28" s="550"/>
      <c r="ACA28" s="550"/>
      <c r="ACB28" s="550"/>
      <c r="ACC28" s="550"/>
      <c r="ACD28" s="550"/>
      <c r="ACE28" s="550"/>
      <c r="ACF28" s="550"/>
      <c r="ACG28" s="550"/>
      <c r="ACH28" s="550"/>
      <c r="ACI28" s="550"/>
      <c r="ACJ28" s="550"/>
      <c r="ACK28" s="550"/>
      <c r="ACL28" s="550"/>
      <c r="ACM28" s="550"/>
      <c r="ACN28" s="550"/>
      <c r="ACO28" s="550"/>
      <c r="ACP28" s="550"/>
      <c r="ACQ28" s="550"/>
      <c r="ACR28" s="550"/>
      <c r="ACS28" s="550"/>
      <c r="ACT28" s="550"/>
      <c r="ACU28" s="550"/>
      <c r="ACV28" s="550"/>
      <c r="ACW28" s="550"/>
      <c r="ACX28" s="550"/>
      <c r="ACY28" s="550"/>
      <c r="ACZ28" s="550"/>
      <c r="ADA28" s="550"/>
      <c r="ADB28" s="550"/>
      <c r="ADC28" s="550"/>
      <c r="ADD28" s="550"/>
      <c r="ADE28" s="550"/>
      <c r="ADF28" s="550"/>
      <c r="ADG28" s="550"/>
      <c r="ADH28" s="550"/>
      <c r="ADI28" s="550"/>
      <c r="ADJ28" s="550"/>
      <c r="ADK28" s="550"/>
      <c r="ADL28" s="550"/>
      <c r="ADM28" s="550"/>
      <c r="ADN28" s="550"/>
      <c r="ADO28" s="550"/>
      <c r="ADP28" s="550"/>
      <c r="ADQ28" s="550"/>
      <c r="ADR28" s="550"/>
      <c r="ADS28" s="550"/>
      <c r="ADT28" s="550"/>
      <c r="ADU28" s="550"/>
      <c r="ADV28" s="550"/>
      <c r="ADW28" s="550"/>
      <c r="ADX28" s="550"/>
      <c r="ADY28" s="550"/>
      <c r="ADZ28" s="550"/>
      <c r="AEA28" s="550"/>
      <c r="AEB28" s="550"/>
      <c r="AEC28" s="550"/>
      <c r="AED28" s="550"/>
      <c r="AEE28" s="550"/>
      <c r="AEF28" s="550"/>
      <c r="AEG28" s="550"/>
      <c r="AEH28" s="550"/>
      <c r="AEI28" s="550"/>
      <c r="AEJ28" s="550"/>
      <c r="AEK28" s="550"/>
      <c r="AEL28" s="550"/>
      <c r="AEM28" s="550"/>
      <c r="AEN28" s="550"/>
      <c r="AEO28" s="550"/>
      <c r="AEP28" s="550"/>
      <c r="AEQ28" s="550"/>
      <c r="AER28" s="550"/>
      <c r="AES28" s="550"/>
      <c r="AET28" s="550"/>
      <c r="AEU28" s="550"/>
      <c r="AEV28" s="550"/>
      <c r="AEW28" s="550"/>
      <c r="AEX28" s="550"/>
      <c r="AEY28" s="550"/>
      <c r="AEZ28" s="550"/>
      <c r="AFA28" s="550"/>
      <c r="AFB28" s="550"/>
      <c r="AFC28" s="550"/>
      <c r="AFD28" s="550"/>
      <c r="AFE28" s="550"/>
      <c r="AFF28" s="550"/>
      <c r="AFG28" s="550"/>
      <c r="AFH28" s="550"/>
      <c r="AFI28" s="550"/>
      <c r="AFJ28" s="550"/>
      <c r="AFK28" s="550"/>
      <c r="AFL28" s="550"/>
      <c r="AFM28" s="550"/>
      <c r="AFN28" s="550"/>
      <c r="AFO28" s="550"/>
      <c r="AFP28" s="550"/>
      <c r="AFQ28" s="550"/>
      <c r="AFR28" s="550"/>
      <c r="AFS28" s="550"/>
      <c r="AFT28" s="550"/>
      <c r="AFU28" s="550"/>
      <c r="AFV28" s="550"/>
      <c r="AFW28" s="550"/>
      <c r="AFX28" s="550"/>
      <c r="AFY28" s="550"/>
      <c r="AFZ28" s="550"/>
      <c r="AGA28" s="550"/>
      <c r="AGB28" s="550"/>
      <c r="AGC28" s="550"/>
      <c r="AGD28" s="550"/>
      <c r="AGE28" s="550"/>
      <c r="AGF28" s="550"/>
      <c r="AGG28" s="550"/>
      <c r="AGH28" s="550"/>
      <c r="AGI28" s="550"/>
      <c r="AGJ28" s="550"/>
      <c r="AGK28" s="550"/>
      <c r="AGL28" s="550"/>
      <c r="AGM28" s="550"/>
      <c r="AGN28" s="550"/>
      <c r="AGO28" s="550"/>
      <c r="AGP28" s="550"/>
      <c r="AGQ28" s="550"/>
      <c r="AGR28" s="550"/>
      <c r="AGS28" s="550"/>
      <c r="AGT28" s="550"/>
      <c r="AGU28" s="550"/>
      <c r="AGV28" s="550"/>
      <c r="AGW28" s="550"/>
      <c r="AGX28" s="550"/>
      <c r="AGY28" s="550"/>
      <c r="AGZ28" s="550"/>
      <c r="AHA28" s="550"/>
      <c r="AHB28" s="550"/>
      <c r="AHC28" s="550"/>
      <c r="AHD28" s="550"/>
      <c r="AHE28" s="550"/>
      <c r="AHF28" s="550"/>
      <c r="AHG28" s="550"/>
      <c r="AHH28" s="550"/>
      <c r="AHI28" s="550"/>
      <c r="AHJ28" s="550"/>
      <c r="AHK28" s="550"/>
      <c r="AHL28" s="550"/>
      <c r="AHM28" s="550"/>
      <c r="AHN28" s="550"/>
      <c r="AHO28" s="550"/>
      <c r="AHP28" s="550"/>
      <c r="AHQ28" s="550"/>
      <c r="AHR28" s="550"/>
      <c r="AHS28" s="550"/>
      <c r="AHT28" s="550"/>
      <c r="AHU28" s="550"/>
      <c r="AHV28" s="550"/>
      <c r="AHW28" s="550"/>
      <c r="AHX28" s="550"/>
      <c r="AHY28" s="550"/>
      <c r="AHZ28" s="550"/>
      <c r="AIA28" s="550"/>
      <c r="AIB28" s="550"/>
      <c r="AIC28" s="550"/>
      <c r="AID28" s="550"/>
      <c r="AIE28" s="550"/>
      <c r="AIF28" s="550"/>
      <c r="AIG28" s="550"/>
      <c r="AIH28" s="550"/>
      <c r="AII28" s="550"/>
      <c r="AIJ28" s="550"/>
      <c r="AIK28" s="550"/>
      <c r="AIL28" s="550"/>
      <c r="AIM28" s="550"/>
      <c r="AIN28" s="550"/>
      <c r="AIO28" s="550"/>
      <c r="AIP28" s="550"/>
      <c r="AIQ28" s="550"/>
      <c r="AIR28" s="550"/>
      <c r="AIS28" s="550"/>
      <c r="AIT28" s="550"/>
      <c r="AIU28" s="550"/>
      <c r="AIV28" s="550"/>
      <c r="AIW28" s="550"/>
      <c r="AIX28" s="550"/>
      <c r="AIY28" s="550"/>
      <c r="AIZ28" s="550"/>
      <c r="AJA28" s="550"/>
      <c r="AJB28" s="550"/>
      <c r="AJC28" s="550"/>
      <c r="AJD28" s="550"/>
      <c r="AJE28" s="550"/>
      <c r="AJF28" s="550"/>
      <c r="AJG28" s="550"/>
      <c r="AJH28" s="550"/>
      <c r="AJI28" s="550"/>
      <c r="AJJ28" s="550"/>
      <c r="AJK28" s="550"/>
      <c r="AJL28" s="550"/>
      <c r="AJM28" s="550"/>
      <c r="AJN28" s="550"/>
      <c r="AJO28" s="550"/>
      <c r="AJP28" s="550"/>
      <c r="AJQ28" s="550"/>
      <c r="AJR28" s="550"/>
      <c r="AJS28" s="550"/>
      <c r="AJT28" s="550"/>
      <c r="AJU28" s="550"/>
      <c r="AJV28" s="550"/>
      <c r="AJW28" s="550"/>
      <c r="AJX28" s="550"/>
      <c r="AJY28" s="550"/>
      <c r="AJZ28" s="550"/>
      <c r="AKA28" s="550"/>
      <c r="AKB28" s="550"/>
      <c r="AKC28" s="550"/>
      <c r="AKD28" s="550"/>
      <c r="AKE28" s="550"/>
      <c r="AKF28" s="550"/>
      <c r="AKG28" s="550"/>
      <c r="AKH28" s="550"/>
      <c r="AKI28" s="550"/>
      <c r="AKJ28" s="550"/>
      <c r="AKK28" s="550"/>
      <c r="AKL28" s="550"/>
      <c r="AKM28" s="550"/>
      <c r="AKN28" s="550"/>
      <c r="AKO28" s="550"/>
      <c r="AKP28" s="550"/>
      <c r="AKQ28" s="550"/>
      <c r="AKR28" s="550"/>
      <c r="AKS28" s="550"/>
      <c r="AKT28" s="550"/>
      <c r="AKU28" s="550"/>
      <c r="AKV28" s="550"/>
      <c r="AKW28" s="550"/>
      <c r="AKX28" s="550"/>
      <c r="AKY28" s="550"/>
      <c r="AKZ28" s="550"/>
      <c r="ALA28" s="550"/>
      <c r="ALB28" s="550"/>
      <c r="ALC28" s="550"/>
      <c r="ALD28" s="550"/>
      <c r="ALE28" s="550"/>
      <c r="ALF28" s="550"/>
      <c r="ALG28" s="550"/>
      <c r="ALH28" s="550"/>
      <c r="ALI28" s="550"/>
      <c r="ALJ28" s="550"/>
      <c r="ALK28" s="550"/>
      <c r="ALL28" s="550"/>
      <c r="ALM28" s="550"/>
      <c r="ALN28" s="550"/>
      <c r="ALO28" s="550"/>
      <c r="ALP28" s="550"/>
      <c r="ALQ28" s="550"/>
      <c r="ALR28" s="550"/>
      <c r="ALS28" s="550"/>
      <c r="ALT28" s="550"/>
      <c r="ALU28" s="550"/>
      <c r="ALV28" s="550"/>
      <c r="ALW28" s="550"/>
      <c r="ALX28" s="550"/>
      <c r="ALY28" s="550"/>
      <c r="ALZ28" s="550"/>
      <c r="AMA28" s="550"/>
      <c r="AMB28" s="550"/>
      <c r="AMC28" s="550"/>
      <c r="AMD28" s="550"/>
      <c r="AME28" s="550"/>
      <c r="AMF28" s="550"/>
      <c r="AMG28" s="550"/>
      <c r="AMH28" s="550"/>
      <c r="AMI28" s="550"/>
      <c r="AMJ28" s="550"/>
      <c r="AMK28" s="550"/>
      <c r="AML28" s="550"/>
      <c r="AMM28" s="550"/>
      <c r="AMN28" s="550"/>
      <c r="AMO28" s="550"/>
      <c r="AMP28" s="550"/>
      <c r="AMQ28" s="550"/>
      <c r="AMR28" s="550"/>
      <c r="AMS28" s="550"/>
      <c r="AMT28" s="550"/>
      <c r="AMU28" s="550"/>
      <c r="AMV28" s="550"/>
      <c r="AMW28" s="550"/>
      <c r="AMX28" s="550"/>
      <c r="AMY28" s="550"/>
      <c r="AMZ28" s="550"/>
      <c r="ANA28" s="550"/>
      <c r="ANB28" s="550"/>
      <c r="ANC28" s="550"/>
      <c r="AND28" s="550"/>
      <c r="ANE28" s="550"/>
      <c r="ANF28" s="550"/>
      <c r="ANG28" s="550"/>
      <c r="ANH28" s="550"/>
      <c r="ANI28" s="550"/>
      <c r="ANJ28" s="550"/>
      <c r="ANK28" s="550"/>
      <c r="ANL28" s="550"/>
      <c r="ANM28" s="550"/>
      <c r="ANN28" s="550"/>
      <c r="ANO28" s="550"/>
      <c r="ANP28" s="550"/>
      <c r="ANQ28" s="550"/>
      <c r="ANR28" s="550"/>
      <c r="ANS28" s="550"/>
      <c r="ANT28" s="550"/>
      <c r="ANU28" s="550"/>
      <c r="ANV28" s="550"/>
      <c r="ANW28" s="550"/>
      <c r="ANX28" s="550"/>
      <c r="ANY28" s="550"/>
      <c r="ANZ28" s="550"/>
      <c r="AOA28" s="550"/>
      <c r="AOB28" s="550"/>
      <c r="AOC28" s="550"/>
      <c r="AOD28" s="550"/>
      <c r="AOE28" s="550"/>
      <c r="AOF28" s="550"/>
      <c r="AOG28" s="550"/>
      <c r="AOH28" s="550"/>
      <c r="AOI28" s="550"/>
      <c r="AOJ28" s="550"/>
      <c r="AOK28" s="550"/>
      <c r="AOL28" s="550"/>
      <c r="AOM28" s="550"/>
      <c r="AON28" s="550"/>
      <c r="AOO28" s="550"/>
      <c r="AOP28" s="550"/>
      <c r="AOQ28" s="550"/>
      <c r="AOR28" s="550"/>
      <c r="AOS28" s="550"/>
      <c r="AOT28" s="550"/>
      <c r="AOU28" s="550"/>
      <c r="AOV28" s="550"/>
      <c r="AOW28" s="550"/>
      <c r="AOX28" s="550"/>
      <c r="AOY28" s="550"/>
      <c r="AOZ28" s="550"/>
      <c r="APA28" s="550"/>
      <c r="APB28" s="550"/>
      <c r="APC28" s="550"/>
      <c r="APD28" s="550"/>
      <c r="APE28" s="550"/>
      <c r="APF28" s="550"/>
      <c r="APG28" s="550"/>
      <c r="APH28" s="550"/>
      <c r="API28" s="550"/>
      <c r="APJ28" s="550"/>
      <c r="APK28" s="550"/>
      <c r="APL28" s="550"/>
      <c r="APM28" s="550"/>
      <c r="APN28" s="550"/>
      <c r="APO28" s="550"/>
      <c r="APP28" s="550"/>
      <c r="APQ28" s="550"/>
      <c r="APR28" s="550"/>
      <c r="APS28" s="550"/>
      <c r="APT28" s="550"/>
      <c r="APU28" s="550"/>
      <c r="APV28" s="550"/>
      <c r="APW28" s="550"/>
      <c r="APX28" s="550"/>
      <c r="APY28" s="550"/>
      <c r="APZ28" s="550"/>
      <c r="AQA28" s="550"/>
      <c r="AQB28" s="550"/>
      <c r="AQC28" s="550"/>
      <c r="AQD28" s="550"/>
      <c r="AQE28" s="550"/>
      <c r="AQF28" s="550"/>
      <c r="AQG28" s="550"/>
      <c r="AQH28" s="550"/>
      <c r="AQI28" s="550"/>
      <c r="AQJ28" s="550"/>
      <c r="AQK28" s="550"/>
      <c r="AQL28" s="550"/>
      <c r="AQM28" s="550"/>
      <c r="AQN28" s="550"/>
      <c r="AQO28" s="550"/>
      <c r="AQP28" s="550"/>
      <c r="AQQ28" s="550"/>
      <c r="AQR28" s="550"/>
      <c r="AQS28" s="550"/>
      <c r="AQT28" s="550"/>
      <c r="AQU28" s="550"/>
      <c r="AQV28" s="550"/>
      <c r="AQW28" s="550"/>
      <c r="AQX28" s="550"/>
      <c r="AQY28" s="550"/>
      <c r="AQZ28" s="550"/>
      <c r="ARA28" s="550"/>
      <c r="ARB28" s="550"/>
      <c r="ARC28" s="550"/>
      <c r="ARD28" s="550"/>
      <c r="ARE28" s="550"/>
    </row>
    <row r="29" spans="1:1149" ht="18" customHeight="1">
      <c r="G29" s="550"/>
      <c r="H29" s="550"/>
      <c r="I29" s="550"/>
      <c r="J29" s="550"/>
      <c r="K29" s="550"/>
      <c r="L29" s="550"/>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0"/>
      <c r="AY29" s="550"/>
      <c r="AZ29" s="550"/>
      <c r="BA29" s="550"/>
      <c r="BB29" s="550"/>
      <c r="BC29" s="550"/>
      <c r="BD29" s="550"/>
      <c r="BE29" s="550"/>
      <c r="BF29" s="550"/>
      <c r="BG29" s="550"/>
      <c r="BH29" s="550"/>
      <c r="BI29" s="550"/>
      <c r="BJ29" s="550"/>
      <c r="BK29" s="550"/>
      <c r="BL29" s="550"/>
      <c r="BM29" s="550"/>
      <c r="BN29" s="550"/>
      <c r="BO29" s="550"/>
      <c r="BP29" s="550"/>
      <c r="BQ29" s="550"/>
      <c r="BR29" s="550"/>
      <c r="BS29" s="550"/>
      <c r="BT29" s="550"/>
      <c r="BU29" s="550"/>
      <c r="BV29" s="550"/>
      <c r="BW29" s="550"/>
      <c r="BX29" s="550"/>
      <c r="BY29" s="550"/>
      <c r="BZ29" s="550"/>
      <c r="CA29" s="550"/>
      <c r="CB29" s="550"/>
      <c r="CC29" s="550"/>
      <c r="CD29" s="550"/>
      <c r="CE29" s="550"/>
      <c r="CF29" s="550"/>
      <c r="CG29" s="550"/>
      <c r="CH29" s="550"/>
      <c r="CI29" s="550"/>
      <c r="CJ29" s="550"/>
      <c r="CK29" s="550"/>
      <c r="CL29" s="550"/>
      <c r="CM29" s="550"/>
      <c r="CN29" s="550"/>
      <c r="CO29" s="550"/>
      <c r="CP29" s="550"/>
      <c r="CQ29" s="550"/>
      <c r="CR29" s="550"/>
      <c r="CS29" s="550"/>
      <c r="CT29" s="550"/>
      <c r="CU29" s="550"/>
      <c r="CV29" s="550"/>
      <c r="CW29" s="550"/>
      <c r="CX29" s="550"/>
      <c r="CY29" s="550"/>
      <c r="CZ29" s="550"/>
      <c r="DA29" s="550"/>
      <c r="DB29" s="550"/>
      <c r="DC29" s="550"/>
      <c r="DD29" s="550"/>
      <c r="DE29" s="550"/>
      <c r="DF29" s="550"/>
      <c r="DG29" s="550"/>
      <c r="DH29" s="550"/>
      <c r="DI29" s="550"/>
      <c r="DJ29" s="550"/>
      <c r="DK29" s="550"/>
      <c r="DL29" s="550"/>
      <c r="DM29" s="550"/>
      <c r="DN29" s="550"/>
      <c r="DO29" s="550"/>
      <c r="DP29" s="550"/>
      <c r="DQ29" s="550"/>
      <c r="DR29" s="550"/>
      <c r="DS29" s="550"/>
      <c r="DT29" s="550"/>
      <c r="DU29" s="550"/>
      <c r="DV29" s="550"/>
      <c r="DW29" s="550"/>
      <c r="DX29" s="550"/>
      <c r="DY29" s="550"/>
      <c r="DZ29" s="550"/>
      <c r="EA29" s="550"/>
      <c r="EB29" s="550"/>
      <c r="EC29" s="550"/>
      <c r="ED29" s="550"/>
      <c r="EE29" s="550"/>
      <c r="EF29" s="550"/>
      <c r="EG29" s="550"/>
      <c r="EH29" s="550"/>
      <c r="EI29" s="550"/>
      <c r="EJ29" s="550"/>
      <c r="EK29" s="550"/>
      <c r="EL29" s="550"/>
      <c r="EM29" s="550"/>
      <c r="EN29" s="550"/>
      <c r="EO29" s="550"/>
      <c r="EP29" s="550"/>
      <c r="EQ29" s="550"/>
      <c r="ER29" s="550"/>
      <c r="ES29" s="550"/>
      <c r="ET29" s="550"/>
      <c r="EU29" s="550"/>
      <c r="EV29" s="550"/>
      <c r="EW29" s="550"/>
      <c r="EX29" s="550"/>
      <c r="EY29" s="550"/>
      <c r="EZ29" s="550"/>
      <c r="FA29" s="550"/>
      <c r="FB29" s="550"/>
      <c r="FC29" s="550"/>
      <c r="FD29" s="550"/>
      <c r="FE29" s="550"/>
      <c r="FF29" s="550"/>
      <c r="FG29" s="550"/>
      <c r="FH29" s="550"/>
      <c r="FI29" s="550"/>
      <c r="FJ29" s="550"/>
      <c r="FK29" s="550"/>
      <c r="FL29" s="550"/>
      <c r="FM29" s="550"/>
      <c r="FN29" s="550"/>
      <c r="FO29" s="550"/>
      <c r="FP29" s="550"/>
      <c r="FQ29" s="550"/>
      <c r="FR29" s="550"/>
      <c r="FS29" s="550"/>
      <c r="FT29" s="550"/>
      <c r="FU29" s="550"/>
      <c r="FV29" s="550"/>
      <c r="FW29" s="550"/>
      <c r="FX29" s="550"/>
      <c r="FY29" s="550"/>
      <c r="FZ29" s="550"/>
      <c r="GA29" s="550"/>
      <c r="GB29" s="550"/>
      <c r="GC29" s="550"/>
      <c r="GD29" s="550"/>
      <c r="GE29" s="550"/>
      <c r="GF29" s="550"/>
      <c r="GG29" s="550"/>
      <c r="GH29" s="550"/>
      <c r="GI29" s="550"/>
      <c r="GJ29" s="550"/>
      <c r="GK29" s="550"/>
      <c r="GL29" s="550"/>
      <c r="GM29" s="550"/>
      <c r="GN29" s="550"/>
      <c r="GO29" s="550"/>
      <c r="GP29" s="550"/>
      <c r="GQ29" s="550"/>
      <c r="GR29" s="550"/>
      <c r="GS29" s="550"/>
      <c r="GT29" s="550"/>
      <c r="GU29" s="550"/>
      <c r="GV29" s="550"/>
      <c r="GW29" s="550"/>
      <c r="GX29" s="550"/>
      <c r="GY29" s="550"/>
      <c r="GZ29" s="550"/>
      <c r="HA29" s="550"/>
      <c r="HB29" s="550"/>
      <c r="HC29" s="550"/>
      <c r="HD29" s="550"/>
      <c r="HE29" s="550"/>
      <c r="HF29" s="550"/>
      <c r="HG29" s="550"/>
      <c r="HH29" s="550"/>
      <c r="HI29" s="550"/>
      <c r="HJ29" s="550"/>
      <c r="HK29" s="550"/>
      <c r="HL29" s="550"/>
      <c r="HM29" s="550"/>
      <c r="HN29" s="550"/>
      <c r="HO29" s="550"/>
      <c r="HP29" s="550"/>
      <c r="HQ29" s="550"/>
      <c r="HR29" s="550"/>
      <c r="HS29" s="550"/>
      <c r="HT29" s="550"/>
      <c r="HU29" s="550"/>
      <c r="HV29" s="550"/>
      <c r="HW29" s="550"/>
      <c r="HX29" s="550"/>
      <c r="HY29" s="550"/>
      <c r="HZ29" s="550"/>
      <c r="IA29" s="550"/>
      <c r="IB29" s="550"/>
      <c r="IC29" s="550"/>
      <c r="ID29" s="550"/>
      <c r="IE29" s="550"/>
      <c r="IF29" s="550"/>
      <c r="IG29" s="550"/>
      <c r="IH29" s="550"/>
      <c r="II29" s="550"/>
      <c r="IJ29" s="550"/>
      <c r="IK29" s="550"/>
      <c r="IL29" s="550"/>
      <c r="IM29" s="550"/>
      <c r="IN29" s="550"/>
      <c r="IO29" s="550"/>
      <c r="IP29" s="550"/>
      <c r="IQ29" s="550"/>
      <c r="IR29" s="550"/>
      <c r="IS29" s="550"/>
      <c r="IT29" s="550"/>
      <c r="IU29" s="550"/>
      <c r="IV29" s="550"/>
      <c r="IW29" s="550"/>
      <c r="IX29" s="550"/>
      <c r="IY29" s="550"/>
      <c r="IZ29" s="550"/>
      <c r="JA29" s="550"/>
      <c r="JB29" s="550"/>
      <c r="JC29" s="550"/>
      <c r="JD29" s="550"/>
      <c r="JE29" s="550"/>
      <c r="JF29" s="550"/>
      <c r="JG29" s="550"/>
      <c r="JH29" s="550"/>
      <c r="JI29" s="550"/>
      <c r="JJ29" s="550"/>
      <c r="JK29" s="550"/>
      <c r="JL29" s="550"/>
      <c r="JM29" s="550"/>
      <c r="JN29" s="550"/>
      <c r="JO29" s="550"/>
      <c r="JP29" s="550"/>
      <c r="JQ29" s="550"/>
      <c r="JR29" s="550"/>
      <c r="JS29" s="550"/>
      <c r="JT29" s="550"/>
      <c r="JU29" s="550"/>
      <c r="JV29" s="550"/>
      <c r="JW29" s="550"/>
      <c r="JX29" s="550"/>
      <c r="JY29" s="550"/>
      <c r="JZ29" s="550"/>
      <c r="KA29" s="550"/>
      <c r="KB29" s="550"/>
      <c r="KC29" s="550"/>
      <c r="KD29" s="550"/>
      <c r="KE29" s="550"/>
      <c r="KF29" s="550"/>
      <c r="KG29" s="550"/>
      <c r="KH29" s="550"/>
      <c r="KI29" s="550"/>
      <c r="KJ29" s="550"/>
      <c r="KK29" s="550"/>
      <c r="KL29" s="550"/>
      <c r="KM29" s="550"/>
      <c r="KN29" s="550"/>
      <c r="KO29" s="550"/>
      <c r="KP29" s="550"/>
      <c r="KQ29" s="550"/>
      <c r="KR29" s="550"/>
      <c r="KS29" s="550"/>
      <c r="KT29" s="550"/>
      <c r="KU29" s="550"/>
      <c r="KV29" s="550"/>
      <c r="KW29" s="550"/>
      <c r="KX29" s="550"/>
      <c r="KY29" s="550"/>
      <c r="KZ29" s="550"/>
      <c r="LA29" s="550"/>
      <c r="LB29" s="550"/>
      <c r="LC29" s="550"/>
      <c r="LD29" s="550"/>
      <c r="LE29" s="550"/>
      <c r="LF29" s="550"/>
      <c r="LG29" s="550"/>
      <c r="LH29" s="550"/>
      <c r="LI29" s="550"/>
      <c r="LJ29" s="550"/>
      <c r="LK29" s="550"/>
      <c r="LL29" s="550"/>
      <c r="LM29" s="550"/>
      <c r="LN29" s="550"/>
      <c r="LO29" s="550"/>
      <c r="LP29" s="550"/>
      <c r="LQ29" s="550"/>
      <c r="LR29" s="550"/>
      <c r="LS29" s="550"/>
      <c r="LT29" s="550"/>
      <c r="LU29" s="550"/>
      <c r="LV29" s="550"/>
      <c r="LW29" s="550"/>
      <c r="LX29" s="550"/>
      <c r="LY29" s="550"/>
      <c r="LZ29" s="550"/>
      <c r="MA29" s="550"/>
      <c r="MB29" s="550"/>
      <c r="MC29" s="550"/>
      <c r="MD29" s="550"/>
      <c r="ME29" s="550"/>
      <c r="MF29" s="550"/>
      <c r="MG29" s="550"/>
      <c r="MH29" s="550"/>
      <c r="MI29" s="550"/>
      <c r="MJ29" s="550"/>
      <c r="MK29" s="550"/>
      <c r="ML29" s="550"/>
      <c r="MM29" s="550"/>
      <c r="MN29" s="550"/>
      <c r="MO29" s="550"/>
      <c r="MP29" s="550"/>
      <c r="MQ29" s="550"/>
      <c r="MR29" s="550"/>
      <c r="MS29" s="550"/>
      <c r="MT29" s="550"/>
      <c r="MU29" s="550"/>
      <c r="MV29" s="550"/>
      <c r="MW29" s="550"/>
      <c r="MX29" s="550"/>
      <c r="MY29" s="550"/>
      <c r="MZ29" s="550"/>
      <c r="NA29" s="550"/>
      <c r="NB29" s="550"/>
      <c r="NC29" s="550"/>
      <c r="ND29" s="550"/>
      <c r="NE29" s="550"/>
      <c r="NF29" s="550"/>
      <c r="NG29" s="550"/>
      <c r="NH29" s="550"/>
      <c r="NI29" s="550"/>
      <c r="NJ29" s="550"/>
      <c r="NK29" s="550"/>
      <c r="NL29" s="550"/>
      <c r="NM29" s="550"/>
      <c r="NN29" s="550"/>
      <c r="NO29" s="550"/>
      <c r="NP29" s="550"/>
      <c r="NQ29" s="550"/>
      <c r="NR29" s="550"/>
      <c r="NS29" s="550"/>
      <c r="NT29" s="550"/>
      <c r="NU29" s="550"/>
      <c r="NV29" s="550"/>
      <c r="NW29" s="550"/>
      <c r="NX29" s="550"/>
      <c r="NY29" s="550"/>
      <c r="NZ29" s="550"/>
      <c r="OA29" s="550"/>
      <c r="OB29" s="550"/>
      <c r="OC29" s="550"/>
      <c r="OD29" s="550"/>
      <c r="OE29" s="550"/>
      <c r="OF29" s="550"/>
      <c r="OG29" s="550"/>
      <c r="OH29" s="550"/>
      <c r="OI29" s="550"/>
      <c r="OJ29" s="550"/>
      <c r="OK29" s="550"/>
      <c r="OL29" s="550"/>
      <c r="OM29" s="550"/>
      <c r="ON29" s="550"/>
      <c r="OO29" s="550"/>
      <c r="OP29" s="550"/>
      <c r="OQ29" s="550"/>
      <c r="OR29" s="550"/>
      <c r="OS29" s="550"/>
      <c r="OT29" s="550"/>
      <c r="OU29" s="550"/>
      <c r="OV29" s="550"/>
      <c r="OW29" s="550"/>
      <c r="OX29" s="550"/>
      <c r="OY29" s="550"/>
      <c r="OZ29" s="550"/>
      <c r="PA29" s="550"/>
      <c r="PB29" s="550"/>
      <c r="PC29" s="550"/>
      <c r="PD29" s="550"/>
      <c r="PE29" s="550"/>
      <c r="PF29" s="550"/>
      <c r="PG29" s="550"/>
      <c r="PH29" s="550"/>
      <c r="PI29" s="550"/>
      <c r="PJ29" s="550"/>
      <c r="PK29" s="550"/>
      <c r="PL29" s="550"/>
      <c r="PM29" s="550"/>
      <c r="PN29" s="550"/>
      <c r="PO29" s="550"/>
      <c r="PP29" s="550"/>
      <c r="PQ29" s="550"/>
      <c r="PR29" s="550"/>
      <c r="PS29" s="550"/>
      <c r="PT29" s="550"/>
      <c r="PU29" s="550"/>
      <c r="PV29" s="550"/>
      <c r="PW29" s="550"/>
      <c r="PX29" s="550"/>
      <c r="PY29" s="550"/>
      <c r="PZ29" s="550"/>
      <c r="QA29" s="550"/>
      <c r="QB29" s="550"/>
      <c r="QC29" s="550"/>
      <c r="QD29" s="550"/>
      <c r="QE29" s="550"/>
      <c r="QF29" s="550"/>
      <c r="QG29" s="550"/>
      <c r="QH29" s="550"/>
      <c r="QI29" s="550"/>
      <c r="QJ29" s="550"/>
      <c r="QK29" s="550"/>
      <c r="QL29" s="550"/>
      <c r="QM29" s="550"/>
      <c r="QN29" s="550"/>
      <c r="QO29" s="550"/>
      <c r="QP29" s="550"/>
      <c r="QQ29" s="550"/>
      <c r="QR29" s="550"/>
      <c r="QS29" s="550"/>
      <c r="QT29" s="550"/>
      <c r="QU29" s="550"/>
      <c r="QV29" s="550"/>
      <c r="QW29" s="550"/>
      <c r="QX29" s="550"/>
      <c r="QY29" s="550"/>
      <c r="QZ29" s="550"/>
      <c r="RA29" s="550"/>
      <c r="RB29" s="550"/>
      <c r="RC29" s="550"/>
      <c r="RD29" s="550"/>
      <c r="RE29" s="550"/>
      <c r="RF29" s="550"/>
      <c r="RG29" s="550"/>
      <c r="RH29" s="550"/>
      <c r="RI29" s="550"/>
      <c r="RJ29" s="550"/>
      <c r="RK29" s="550"/>
      <c r="RL29" s="550"/>
      <c r="RM29" s="550"/>
      <c r="RN29" s="550"/>
      <c r="RO29" s="550"/>
      <c r="RP29" s="550"/>
      <c r="RQ29" s="550"/>
      <c r="RR29" s="550"/>
      <c r="RS29" s="550"/>
      <c r="RT29" s="550"/>
      <c r="RU29" s="550"/>
      <c r="RV29" s="550"/>
      <c r="RW29" s="550"/>
      <c r="RX29" s="550"/>
      <c r="RY29" s="550"/>
      <c r="RZ29" s="550"/>
      <c r="SA29" s="550"/>
      <c r="SB29" s="550"/>
      <c r="SC29" s="550"/>
      <c r="SD29" s="550"/>
      <c r="SE29" s="550"/>
      <c r="SF29" s="550"/>
      <c r="SG29" s="550"/>
      <c r="SH29" s="550"/>
      <c r="SI29" s="550"/>
      <c r="SJ29" s="550"/>
      <c r="SK29" s="550"/>
      <c r="SL29" s="550"/>
      <c r="SM29" s="550"/>
      <c r="SN29" s="550"/>
      <c r="SO29" s="550"/>
      <c r="SP29" s="550"/>
      <c r="SQ29" s="550"/>
      <c r="SR29" s="550"/>
      <c r="SS29" s="550"/>
      <c r="ST29" s="550"/>
      <c r="SU29" s="550"/>
      <c r="SV29" s="550"/>
      <c r="SW29" s="550"/>
      <c r="SX29" s="550"/>
      <c r="SY29" s="550"/>
      <c r="SZ29" s="550"/>
      <c r="TA29" s="550"/>
      <c r="TB29" s="550"/>
      <c r="TC29" s="550"/>
      <c r="TD29" s="550"/>
      <c r="TE29" s="550"/>
      <c r="TF29" s="550"/>
      <c r="TG29" s="550"/>
      <c r="TH29" s="550"/>
      <c r="TI29" s="550"/>
      <c r="TJ29" s="550"/>
      <c r="TK29" s="550"/>
      <c r="TL29" s="550"/>
      <c r="TM29" s="550"/>
      <c r="TN29" s="550"/>
      <c r="TO29" s="550"/>
      <c r="TP29" s="550"/>
      <c r="TQ29" s="550"/>
      <c r="TR29" s="550"/>
      <c r="TS29" s="550"/>
      <c r="TT29" s="550"/>
      <c r="TU29" s="550"/>
      <c r="TV29" s="550"/>
      <c r="TW29" s="550"/>
      <c r="TX29" s="550"/>
      <c r="TY29" s="550"/>
      <c r="TZ29" s="550"/>
      <c r="UA29" s="550"/>
      <c r="UB29" s="550"/>
      <c r="UC29" s="550"/>
      <c r="UD29" s="550"/>
      <c r="UE29" s="550"/>
      <c r="UF29" s="550"/>
      <c r="UG29" s="550"/>
      <c r="UH29" s="550"/>
      <c r="UI29" s="550"/>
      <c r="UJ29" s="550"/>
      <c r="UK29" s="550"/>
      <c r="UL29" s="550"/>
      <c r="UM29" s="550"/>
      <c r="UN29" s="550"/>
      <c r="UO29" s="550"/>
      <c r="UP29" s="550"/>
      <c r="UQ29" s="550"/>
      <c r="UR29" s="550"/>
      <c r="US29" s="550"/>
      <c r="UT29" s="550"/>
      <c r="UU29" s="550"/>
      <c r="UV29" s="550"/>
      <c r="UW29" s="550"/>
      <c r="UX29" s="550"/>
      <c r="UY29" s="550"/>
      <c r="UZ29" s="550"/>
      <c r="VA29" s="550"/>
      <c r="VB29" s="550"/>
      <c r="VC29" s="550"/>
      <c r="VD29" s="550"/>
      <c r="VE29" s="550"/>
      <c r="VF29" s="550"/>
      <c r="VG29" s="550"/>
      <c r="VH29" s="550"/>
      <c r="VI29" s="550"/>
      <c r="VJ29" s="550"/>
      <c r="VK29" s="550"/>
      <c r="VL29" s="550"/>
      <c r="VM29" s="550"/>
      <c r="VN29" s="550"/>
      <c r="VO29" s="550"/>
      <c r="VP29" s="550"/>
      <c r="VQ29" s="550"/>
      <c r="VR29" s="550"/>
      <c r="VS29" s="550"/>
      <c r="VT29" s="550"/>
      <c r="VU29" s="550"/>
      <c r="VV29" s="550"/>
      <c r="VW29" s="550"/>
      <c r="VX29" s="550"/>
      <c r="VY29" s="550"/>
      <c r="VZ29" s="550"/>
      <c r="WA29" s="550"/>
      <c r="WB29" s="550"/>
      <c r="WC29" s="550"/>
      <c r="WD29" s="550"/>
      <c r="WE29" s="550"/>
      <c r="WF29" s="550"/>
      <c r="WG29" s="550"/>
      <c r="WH29" s="550"/>
      <c r="WI29" s="550"/>
      <c r="WJ29" s="550"/>
      <c r="WK29" s="550"/>
      <c r="WL29" s="550"/>
      <c r="WM29" s="550"/>
      <c r="WN29" s="550"/>
      <c r="WO29" s="550"/>
      <c r="WP29" s="550"/>
      <c r="WQ29" s="550"/>
      <c r="WR29" s="550"/>
      <c r="WS29" s="550"/>
      <c r="WT29" s="550"/>
      <c r="WU29" s="550"/>
      <c r="WV29" s="550"/>
      <c r="WW29" s="550"/>
      <c r="WX29" s="550"/>
      <c r="WY29" s="550"/>
      <c r="WZ29" s="550"/>
      <c r="XA29" s="550"/>
      <c r="XB29" s="550"/>
      <c r="XC29" s="550"/>
      <c r="XD29" s="550"/>
      <c r="XE29" s="550"/>
      <c r="XF29" s="550"/>
      <c r="XG29" s="550"/>
      <c r="XH29" s="550"/>
      <c r="XI29" s="550"/>
      <c r="XJ29" s="550"/>
      <c r="XK29" s="550"/>
      <c r="XL29" s="550"/>
      <c r="XM29" s="550"/>
      <c r="XN29" s="550"/>
      <c r="XO29" s="550"/>
      <c r="XP29" s="550"/>
      <c r="XQ29" s="550"/>
      <c r="XR29" s="550"/>
      <c r="XS29" s="550"/>
      <c r="XT29" s="550"/>
      <c r="XU29" s="550"/>
      <c r="XV29" s="550"/>
      <c r="XW29" s="550"/>
      <c r="XX29" s="550"/>
      <c r="XY29" s="550"/>
      <c r="XZ29" s="550"/>
      <c r="YA29" s="550"/>
      <c r="YB29" s="550"/>
      <c r="YC29" s="550"/>
      <c r="YD29" s="550"/>
      <c r="YE29" s="550"/>
      <c r="YF29" s="550"/>
      <c r="YG29" s="550"/>
      <c r="YH29" s="550"/>
      <c r="YI29" s="550"/>
      <c r="YJ29" s="550"/>
      <c r="YK29" s="550"/>
      <c r="YL29" s="550"/>
      <c r="YM29" s="550"/>
      <c r="YN29" s="550"/>
      <c r="YO29" s="550"/>
      <c r="YP29" s="550"/>
      <c r="YQ29" s="550"/>
      <c r="YR29" s="550"/>
      <c r="YS29" s="550"/>
      <c r="YT29" s="550"/>
      <c r="YU29" s="550"/>
      <c r="YV29" s="550"/>
      <c r="YW29" s="550"/>
      <c r="YX29" s="550"/>
      <c r="YY29" s="550"/>
      <c r="YZ29" s="550"/>
      <c r="ZA29" s="550"/>
      <c r="ZB29" s="550"/>
      <c r="ZC29" s="550"/>
      <c r="ZD29" s="550"/>
      <c r="ZE29" s="550"/>
      <c r="ZF29" s="550"/>
      <c r="ZG29" s="550"/>
      <c r="ZH29" s="550"/>
      <c r="ZI29" s="550"/>
      <c r="ZJ29" s="550"/>
      <c r="ZK29" s="550"/>
      <c r="ZL29" s="550"/>
      <c r="ZM29" s="550"/>
      <c r="ZN29" s="550"/>
      <c r="ZO29" s="550"/>
      <c r="ZP29" s="550"/>
      <c r="ZQ29" s="550"/>
      <c r="ZR29" s="550"/>
      <c r="ZS29" s="550"/>
      <c r="ZT29" s="550"/>
      <c r="ZU29" s="550"/>
      <c r="ZV29" s="550"/>
      <c r="ZW29" s="550"/>
      <c r="ZX29" s="550"/>
      <c r="ZY29" s="550"/>
      <c r="ZZ29" s="550"/>
      <c r="AAA29" s="550"/>
      <c r="AAB29" s="550"/>
      <c r="AAC29" s="550"/>
      <c r="AAD29" s="550"/>
      <c r="AAE29" s="550"/>
      <c r="AAF29" s="550"/>
      <c r="AAG29" s="550"/>
      <c r="AAH29" s="550"/>
      <c r="AAI29" s="550"/>
      <c r="AAJ29" s="550"/>
      <c r="AAK29" s="550"/>
      <c r="AAL29" s="550"/>
      <c r="AAM29" s="550"/>
      <c r="AAN29" s="550"/>
      <c r="AAO29" s="550"/>
      <c r="AAP29" s="550"/>
      <c r="AAQ29" s="550"/>
      <c r="AAR29" s="550"/>
      <c r="AAS29" s="550"/>
      <c r="AAT29" s="550"/>
      <c r="AAU29" s="550"/>
      <c r="AAV29" s="550"/>
      <c r="AAW29" s="550"/>
      <c r="AAX29" s="550"/>
      <c r="AAY29" s="550"/>
      <c r="AAZ29" s="550"/>
      <c r="ABA29" s="550"/>
      <c r="ABB29" s="550"/>
      <c r="ABC29" s="550"/>
      <c r="ABD29" s="550"/>
      <c r="ABE29" s="550"/>
      <c r="ABF29" s="550"/>
      <c r="ABG29" s="550"/>
      <c r="ABH29" s="550"/>
      <c r="ABI29" s="550"/>
      <c r="ABJ29" s="550"/>
      <c r="ABK29" s="550"/>
      <c r="ABL29" s="550"/>
      <c r="ABM29" s="550"/>
      <c r="ABN29" s="550"/>
      <c r="ABO29" s="550"/>
      <c r="ABP29" s="550"/>
      <c r="ABQ29" s="550"/>
      <c r="ABR29" s="550"/>
      <c r="ABS29" s="550"/>
      <c r="ABT29" s="550"/>
      <c r="ABU29" s="550"/>
      <c r="ABV29" s="550"/>
      <c r="ABW29" s="550"/>
      <c r="ABX29" s="550"/>
      <c r="ABY29" s="550"/>
      <c r="ABZ29" s="550"/>
      <c r="ACA29" s="550"/>
      <c r="ACB29" s="550"/>
      <c r="ACC29" s="550"/>
      <c r="ACD29" s="550"/>
      <c r="ACE29" s="550"/>
      <c r="ACF29" s="550"/>
      <c r="ACG29" s="550"/>
      <c r="ACH29" s="550"/>
      <c r="ACI29" s="550"/>
      <c r="ACJ29" s="550"/>
      <c r="ACK29" s="550"/>
      <c r="ACL29" s="550"/>
      <c r="ACM29" s="550"/>
      <c r="ACN29" s="550"/>
      <c r="ACO29" s="550"/>
      <c r="ACP29" s="550"/>
      <c r="ACQ29" s="550"/>
      <c r="ACR29" s="550"/>
      <c r="ACS29" s="550"/>
      <c r="ACT29" s="550"/>
      <c r="ACU29" s="550"/>
      <c r="ACV29" s="550"/>
      <c r="ACW29" s="550"/>
      <c r="ACX29" s="550"/>
      <c r="ACY29" s="550"/>
      <c r="ACZ29" s="550"/>
      <c r="ADA29" s="550"/>
      <c r="ADB29" s="550"/>
      <c r="ADC29" s="550"/>
      <c r="ADD29" s="550"/>
      <c r="ADE29" s="550"/>
      <c r="ADF29" s="550"/>
      <c r="ADG29" s="550"/>
      <c r="ADH29" s="550"/>
      <c r="ADI29" s="550"/>
      <c r="ADJ29" s="550"/>
      <c r="ADK29" s="550"/>
      <c r="ADL29" s="550"/>
      <c r="ADM29" s="550"/>
      <c r="ADN29" s="550"/>
      <c r="ADO29" s="550"/>
      <c r="ADP29" s="550"/>
      <c r="ADQ29" s="550"/>
      <c r="ADR29" s="550"/>
      <c r="ADS29" s="550"/>
      <c r="ADT29" s="550"/>
      <c r="ADU29" s="550"/>
      <c r="ADV29" s="550"/>
      <c r="ADW29" s="550"/>
      <c r="ADX29" s="550"/>
      <c r="ADY29" s="550"/>
      <c r="ADZ29" s="550"/>
      <c r="AEA29" s="550"/>
      <c r="AEB29" s="550"/>
      <c r="AEC29" s="550"/>
      <c r="AED29" s="550"/>
      <c r="AEE29" s="550"/>
      <c r="AEF29" s="550"/>
      <c r="AEG29" s="550"/>
      <c r="AEH29" s="550"/>
      <c r="AEI29" s="550"/>
      <c r="AEJ29" s="550"/>
      <c r="AEK29" s="550"/>
      <c r="AEL29" s="550"/>
      <c r="AEM29" s="550"/>
      <c r="AEN29" s="550"/>
      <c r="AEO29" s="550"/>
      <c r="AEP29" s="550"/>
      <c r="AEQ29" s="550"/>
      <c r="AER29" s="550"/>
      <c r="AES29" s="550"/>
      <c r="AET29" s="550"/>
      <c r="AEU29" s="550"/>
      <c r="AEV29" s="550"/>
      <c r="AEW29" s="550"/>
      <c r="AEX29" s="550"/>
      <c r="AEY29" s="550"/>
      <c r="AEZ29" s="550"/>
      <c r="AFA29" s="550"/>
      <c r="AFB29" s="550"/>
      <c r="AFC29" s="550"/>
      <c r="AFD29" s="550"/>
      <c r="AFE29" s="550"/>
      <c r="AFF29" s="550"/>
      <c r="AFG29" s="550"/>
      <c r="AFH29" s="550"/>
      <c r="AFI29" s="550"/>
      <c r="AFJ29" s="550"/>
      <c r="AFK29" s="550"/>
      <c r="AFL29" s="550"/>
      <c r="AFM29" s="550"/>
      <c r="AFN29" s="550"/>
      <c r="AFO29" s="550"/>
      <c r="AFP29" s="550"/>
      <c r="AFQ29" s="550"/>
      <c r="AFR29" s="550"/>
      <c r="AFS29" s="550"/>
      <c r="AFT29" s="550"/>
      <c r="AFU29" s="550"/>
      <c r="AFV29" s="550"/>
      <c r="AFW29" s="550"/>
      <c r="AFX29" s="550"/>
      <c r="AFY29" s="550"/>
      <c r="AFZ29" s="550"/>
      <c r="AGA29" s="550"/>
      <c r="AGB29" s="550"/>
      <c r="AGC29" s="550"/>
      <c r="AGD29" s="550"/>
      <c r="AGE29" s="550"/>
      <c r="AGF29" s="550"/>
      <c r="AGG29" s="550"/>
      <c r="AGH29" s="550"/>
      <c r="AGI29" s="550"/>
      <c r="AGJ29" s="550"/>
      <c r="AGK29" s="550"/>
      <c r="AGL29" s="550"/>
      <c r="AGM29" s="550"/>
      <c r="AGN29" s="550"/>
      <c r="AGO29" s="550"/>
      <c r="AGP29" s="550"/>
      <c r="AGQ29" s="550"/>
      <c r="AGR29" s="550"/>
      <c r="AGS29" s="550"/>
      <c r="AGT29" s="550"/>
      <c r="AGU29" s="550"/>
      <c r="AGV29" s="550"/>
      <c r="AGW29" s="550"/>
      <c r="AGX29" s="550"/>
      <c r="AGY29" s="550"/>
      <c r="AGZ29" s="550"/>
      <c r="AHA29" s="550"/>
      <c r="AHB29" s="550"/>
      <c r="AHC29" s="550"/>
      <c r="AHD29" s="550"/>
      <c r="AHE29" s="550"/>
      <c r="AHF29" s="550"/>
      <c r="AHG29" s="550"/>
      <c r="AHH29" s="550"/>
      <c r="AHI29" s="550"/>
      <c r="AHJ29" s="550"/>
      <c r="AHK29" s="550"/>
      <c r="AHL29" s="550"/>
      <c r="AHM29" s="550"/>
      <c r="AHN29" s="550"/>
      <c r="AHO29" s="550"/>
      <c r="AHP29" s="550"/>
      <c r="AHQ29" s="550"/>
      <c r="AHR29" s="550"/>
      <c r="AHS29" s="550"/>
      <c r="AHT29" s="550"/>
      <c r="AHU29" s="550"/>
      <c r="AHV29" s="550"/>
      <c r="AHW29" s="550"/>
      <c r="AHX29" s="550"/>
      <c r="AHY29" s="550"/>
      <c r="AHZ29" s="550"/>
      <c r="AIA29" s="550"/>
      <c r="AIB29" s="550"/>
      <c r="AIC29" s="550"/>
      <c r="AID29" s="550"/>
      <c r="AIE29" s="550"/>
      <c r="AIF29" s="550"/>
      <c r="AIG29" s="550"/>
      <c r="AIH29" s="550"/>
      <c r="AII29" s="550"/>
      <c r="AIJ29" s="550"/>
      <c r="AIK29" s="550"/>
      <c r="AIL29" s="550"/>
      <c r="AIM29" s="550"/>
      <c r="AIN29" s="550"/>
      <c r="AIO29" s="550"/>
      <c r="AIP29" s="550"/>
      <c r="AIQ29" s="550"/>
      <c r="AIR29" s="550"/>
      <c r="AIS29" s="550"/>
      <c r="AIT29" s="550"/>
      <c r="AIU29" s="550"/>
      <c r="AIV29" s="550"/>
      <c r="AIW29" s="550"/>
      <c r="AIX29" s="550"/>
      <c r="AIY29" s="550"/>
      <c r="AIZ29" s="550"/>
      <c r="AJA29" s="550"/>
      <c r="AJB29" s="550"/>
      <c r="AJC29" s="550"/>
      <c r="AJD29" s="550"/>
      <c r="AJE29" s="550"/>
      <c r="AJF29" s="550"/>
      <c r="AJG29" s="550"/>
      <c r="AJH29" s="550"/>
      <c r="AJI29" s="550"/>
      <c r="AJJ29" s="550"/>
      <c r="AJK29" s="550"/>
      <c r="AJL29" s="550"/>
      <c r="AJM29" s="550"/>
      <c r="AJN29" s="550"/>
      <c r="AJO29" s="550"/>
      <c r="AJP29" s="550"/>
      <c r="AJQ29" s="550"/>
      <c r="AJR29" s="550"/>
      <c r="AJS29" s="550"/>
      <c r="AJT29" s="550"/>
      <c r="AJU29" s="550"/>
      <c r="AJV29" s="550"/>
      <c r="AJW29" s="550"/>
      <c r="AJX29" s="550"/>
      <c r="AJY29" s="550"/>
      <c r="AJZ29" s="550"/>
      <c r="AKA29" s="550"/>
      <c r="AKB29" s="550"/>
      <c r="AKC29" s="550"/>
      <c r="AKD29" s="550"/>
      <c r="AKE29" s="550"/>
      <c r="AKF29" s="550"/>
      <c r="AKG29" s="550"/>
      <c r="AKH29" s="550"/>
      <c r="AKI29" s="550"/>
      <c r="AKJ29" s="550"/>
      <c r="AKK29" s="550"/>
      <c r="AKL29" s="550"/>
      <c r="AKM29" s="550"/>
      <c r="AKN29" s="550"/>
      <c r="AKO29" s="550"/>
      <c r="AKP29" s="550"/>
      <c r="AKQ29" s="550"/>
      <c r="AKR29" s="550"/>
      <c r="AKS29" s="550"/>
      <c r="AKT29" s="550"/>
      <c r="AKU29" s="550"/>
      <c r="AKV29" s="550"/>
      <c r="AKW29" s="550"/>
      <c r="AKX29" s="550"/>
      <c r="AKY29" s="550"/>
      <c r="AKZ29" s="550"/>
      <c r="ALA29" s="550"/>
      <c r="ALB29" s="550"/>
      <c r="ALC29" s="550"/>
      <c r="ALD29" s="550"/>
      <c r="ALE29" s="550"/>
      <c r="ALF29" s="550"/>
      <c r="ALG29" s="550"/>
      <c r="ALH29" s="550"/>
      <c r="ALI29" s="550"/>
      <c r="ALJ29" s="550"/>
      <c r="ALK29" s="550"/>
      <c r="ALL29" s="550"/>
      <c r="ALM29" s="550"/>
      <c r="ALN29" s="550"/>
      <c r="ALO29" s="550"/>
      <c r="ALP29" s="550"/>
      <c r="ALQ29" s="550"/>
      <c r="ALR29" s="550"/>
      <c r="ALS29" s="550"/>
      <c r="ALT29" s="550"/>
      <c r="ALU29" s="550"/>
      <c r="ALV29" s="550"/>
      <c r="ALW29" s="550"/>
      <c r="ALX29" s="550"/>
      <c r="ALY29" s="550"/>
      <c r="ALZ29" s="550"/>
      <c r="AMA29" s="550"/>
      <c r="AMB29" s="550"/>
      <c r="AMC29" s="550"/>
      <c r="AMD29" s="550"/>
      <c r="AME29" s="550"/>
      <c r="AMF29" s="550"/>
      <c r="AMG29" s="550"/>
      <c r="AMH29" s="550"/>
      <c r="AMI29" s="550"/>
      <c r="AMJ29" s="550"/>
      <c r="AMK29" s="550"/>
      <c r="AML29" s="550"/>
      <c r="AMM29" s="550"/>
      <c r="AMN29" s="550"/>
      <c r="AMO29" s="550"/>
      <c r="AMP29" s="550"/>
      <c r="AMQ29" s="550"/>
      <c r="AMR29" s="550"/>
      <c r="AMS29" s="550"/>
      <c r="AMT29" s="550"/>
      <c r="AMU29" s="550"/>
      <c r="AMV29" s="550"/>
      <c r="AMW29" s="550"/>
      <c r="AMX29" s="550"/>
      <c r="AMY29" s="550"/>
      <c r="AMZ29" s="550"/>
      <c r="ANA29" s="550"/>
      <c r="ANB29" s="550"/>
      <c r="ANC29" s="550"/>
      <c r="AND29" s="550"/>
      <c r="ANE29" s="550"/>
      <c r="ANF29" s="550"/>
      <c r="ANG29" s="550"/>
      <c r="ANH29" s="550"/>
      <c r="ANI29" s="550"/>
      <c r="ANJ29" s="550"/>
      <c r="ANK29" s="550"/>
      <c r="ANL29" s="550"/>
      <c r="ANM29" s="550"/>
      <c r="ANN29" s="550"/>
      <c r="ANO29" s="550"/>
      <c r="ANP29" s="550"/>
      <c r="ANQ29" s="550"/>
      <c r="ANR29" s="550"/>
      <c r="ANS29" s="550"/>
      <c r="ANT29" s="550"/>
      <c r="ANU29" s="550"/>
      <c r="ANV29" s="550"/>
      <c r="ANW29" s="550"/>
      <c r="ANX29" s="550"/>
      <c r="ANY29" s="550"/>
      <c r="ANZ29" s="550"/>
      <c r="AOA29" s="550"/>
      <c r="AOB29" s="550"/>
      <c r="AOC29" s="550"/>
      <c r="AOD29" s="550"/>
      <c r="AOE29" s="550"/>
      <c r="AOF29" s="550"/>
      <c r="AOG29" s="550"/>
      <c r="AOH29" s="550"/>
      <c r="AOI29" s="550"/>
      <c r="AOJ29" s="550"/>
      <c r="AOK29" s="550"/>
      <c r="AOL29" s="550"/>
      <c r="AOM29" s="550"/>
      <c r="AON29" s="550"/>
      <c r="AOO29" s="550"/>
      <c r="AOP29" s="550"/>
      <c r="AOQ29" s="550"/>
      <c r="AOR29" s="550"/>
      <c r="AOS29" s="550"/>
      <c r="AOT29" s="550"/>
      <c r="AOU29" s="550"/>
      <c r="AOV29" s="550"/>
      <c r="AOW29" s="550"/>
      <c r="AOX29" s="550"/>
      <c r="AOY29" s="550"/>
      <c r="AOZ29" s="550"/>
      <c r="APA29" s="550"/>
      <c r="APB29" s="550"/>
      <c r="APC29" s="550"/>
      <c r="APD29" s="550"/>
      <c r="APE29" s="550"/>
      <c r="APF29" s="550"/>
      <c r="APG29" s="550"/>
      <c r="APH29" s="550"/>
      <c r="API29" s="550"/>
      <c r="APJ29" s="550"/>
      <c r="APK29" s="550"/>
      <c r="APL29" s="550"/>
      <c r="APM29" s="550"/>
      <c r="APN29" s="550"/>
      <c r="APO29" s="550"/>
      <c r="APP29" s="550"/>
      <c r="APQ29" s="550"/>
      <c r="APR29" s="550"/>
      <c r="APS29" s="550"/>
      <c r="APT29" s="550"/>
      <c r="APU29" s="550"/>
      <c r="APV29" s="550"/>
      <c r="APW29" s="550"/>
      <c r="APX29" s="550"/>
      <c r="APY29" s="550"/>
      <c r="APZ29" s="550"/>
      <c r="AQA29" s="550"/>
      <c r="AQB29" s="550"/>
      <c r="AQC29" s="550"/>
      <c r="AQD29" s="550"/>
      <c r="AQE29" s="550"/>
      <c r="AQF29" s="550"/>
      <c r="AQG29" s="550"/>
      <c r="AQH29" s="550"/>
      <c r="AQI29" s="550"/>
      <c r="AQJ29" s="550"/>
      <c r="AQK29" s="550"/>
      <c r="AQL29" s="550"/>
      <c r="AQM29" s="550"/>
      <c r="AQN29" s="550"/>
      <c r="AQO29" s="550"/>
      <c r="AQP29" s="550"/>
      <c r="AQQ29" s="550"/>
      <c r="AQR29" s="550"/>
      <c r="AQS29" s="550"/>
      <c r="AQT29" s="550"/>
      <c r="AQU29" s="550"/>
      <c r="AQV29" s="550"/>
      <c r="AQW29" s="550"/>
      <c r="AQX29" s="550"/>
      <c r="AQY29" s="550"/>
      <c r="AQZ29" s="550"/>
      <c r="ARA29" s="550"/>
      <c r="ARB29" s="550"/>
      <c r="ARC29" s="550"/>
      <c r="ARD29" s="550"/>
      <c r="ARE29" s="550"/>
    </row>
    <row r="30" spans="1:1149" ht="18" customHeight="1">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50"/>
      <c r="BC30" s="550"/>
      <c r="BD30" s="550"/>
      <c r="BE30" s="550"/>
      <c r="BF30" s="550"/>
      <c r="BG30" s="550"/>
      <c r="BH30" s="550"/>
      <c r="BI30" s="550"/>
      <c r="BJ30" s="550"/>
      <c r="BK30" s="550"/>
      <c r="BL30" s="550"/>
      <c r="BM30" s="550"/>
      <c r="BN30" s="550"/>
      <c r="BO30" s="550"/>
      <c r="BP30" s="550"/>
      <c r="BQ30" s="550"/>
      <c r="BR30" s="550"/>
      <c r="BS30" s="550"/>
      <c r="BT30" s="550"/>
      <c r="BU30" s="550"/>
      <c r="BV30" s="550"/>
      <c r="BW30" s="550"/>
      <c r="BX30" s="550"/>
      <c r="BY30" s="550"/>
      <c r="BZ30" s="550"/>
      <c r="CA30" s="550"/>
      <c r="CB30" s="550"/>
      <c r="CC30" s="550"/>
      <c r="CD30" s="550"/>
      <c r="CE30" s="550"/>
      <c r="CF30" s="550"/>
      <c r="CG30" s="550"/>
      <c r="CH30" s="550"/>
      <c r="CI30" s="550"/>
      <c r="CJ30" s="550"/>
      <c r="CK30" s="550"/>
      <c r="CL30" s="550"/>
      <c r="CM30" s="550"/>
      <c r="CN30" s="550"/>
      <c r="CO30" s="550"/>
      <c r="CP30" s="550"/>
      <c r="CQ30" s="550"/>
      <c r="CR30" s="550"/>
      <c r="CS30" s="550"/>
      <c r="CT30" s="550"/>
      <c r="CU30" s="550"/>
      <c r="CV30" s="550"/>
      <c r="CW30" s="550"/>
      <c r="CX30" s="550"/>
      <c r="CY30" s="550"/>
      <c r="CZ30" s="550"/>
      <c r="DA30" s="550"/>
      <c r="DB30" s="550"/>
      <c r="DC30" s="550"/>
      <c r="DD30" s="550"/>
      <c r="DE30" s="550"/>
      <c r="DF30" s="550"/>
      <c r="DG30" s="550"/>
      <c r="DH30" s="550"/>
      <c r="DI30" s="550"/>
      <c r="DJ30" s="550"/>
      <c r="DK30" s="550"/>
      <c r="DL30" s="550"/>
      <c r="DM30" s="550"/>
      <c r="DN30" s="550"/>
      <c r="DO30" s="550"/>
      <c r="DP30" s="550"/>
      <c r="DQ30" s="550"/>
      <c r="DR30" s="550"/>
      <c r="DS30" s="550"/>
      <c r="DT30" s="550"/>
      <c r="DU30" s="550"/>
      <c r="DV30" s="550"/>
      <c r="DW30" s="550"/>
      <c r="DX30" s="550"/>
      <c r="DY30" s="550"/>
      <c r="DZ30" s="550"/>
      <c r="EA30" s="550"/>
      <c r="EB30" s="550"/>
      <c r="EC30" s="550"/>
      <c r="ED30" s="550"/>
      <c r="EE30" s="550"/>
      <c r="EF30" s="550"/>
      <c r="EG30" s="550"/>
      <c r="EH30" s="550"/>
      <c r="EI30" s="550"/>
      <c r="EJ30" s="550"/>
      <c r="EK30" s="550"/>
      <c r="EL30" s="550"/>
      <c r="EM30" s="550"/>
      <c r="EN30" s="550"/>
      <c r="EO30" s="550"/>
      <c r="EP30" s="550"/>
      <c r="EQ30" s="550"/>
      <c r="ER30" s="550"/>
      <c r="ES30" s="550"/>
      <c r="ET30" s="550"/>
      <c r="EU30" s="550"/>
      <c r="EV30" s="550"/>
      <c r="EW30" s="550"/>
      <c r="EX30" s="550"/>
      <c r="EY30" s="550"/>
      <c r="EZ30" s="550"/>
      <c r="FA30" s="550"/>
      <c r="FB30" s="550"/>
      <c r="FC30" s="550"/>
      <c r="FD30" s="550"/>
      <c r="FE30" s="550"/>
      <c r="FF30" s="550"/>
      <c r="FG30" s="550"/>
      <c r="FH30" s="550"/>
      <c r="FI30" s="550"/>
      <c r="FJ30" s="550"/>
      <c r="FK30" s="550"/>
      <c r="FL30" s="550"/>
      <c r="FM30" s="550"/>
      <c r="FN30" s="550"/>
      <c r="FO30" s="550"/>
      <c r="FP30" s="550"/>
      <c r="FQ30" s="550"/>
      <c r="FR30" s="550"/>
      <c r="FS30" s="550"/>
      <c r="FT30" s="550"/>
      <c r="FU30" s="550"/>
      <c r="FV30" s="550"/>
      <c r="FW30" s="550"/>
      <c r="FX30" s="550"/>
      <c r="FY30" s="550"/>
      <c r="FZ30" s="550"/>
      <c r="GA30" s="550"/>
      <c r="GB30" s="550"/>
      <c r="GC30" s="550"/>
      <c r="GD30" s="550"/>
      <c r="GE30" s="550"/>
      <c r="GF30" s="550"/>
      <c r="GG30" s="550"/>
      <c r="GH30" s="550"/>
      <c r="GI30" s="550"/>
      <c r="GJ30" s="550"/>
      <c r="GK30" s="550"/>
      <c r="GL30" s="550"/>
      <c r="GM30" s="550"/>
      <c r="GN30" s="550"/>
      <c r="GO30" s="550"/>
      <c r="GP30" s="550"/>
      <c r="GQ30" s="550"/>
      <c r="GR30" s="550"/>
      <c r="GS30" s="550"/>
      <c r="GT30" s="550"/>
      <c r="GU30" s="550"/>
      <c r="GV30" s="550"/>
      <c r="GW30" s="550"/>
      <c r="GX30" s="550"/>
      <c r="GY30" s="550"/>
      <c r="GZ30" s="550"/>
      <c r="HA30" s="550"/>
      <c r="HB30" s="550"/>
      <c r="HC30" s="550"/>
      <c r="HD30" s="550"/>
      <c r="HE30" s="550"/>
      <c r="HF30" s="550"/>
      <c r="HG30" s="550"/>
      <c r="HH30" s="550"/>
      <c r="HI30" s="550"/>
      <c r="HJ30" s="550"/>
      <c r="HK30" s="550"/>
      <c r="HL30" s="550"/>
      <c r="HM30" s="550"/>
      <c r="HN30" s="550"/>
      <c r="HO30" s="550"/>
      <c r="HP30" s="550"/>
      <c r="HQ30" s="550"/>
      <c r="HR30" s="550"/>
      <c r="HS30" s="550"/>
      <c r="HT30" s="550"/>
      <c r="HU30" s="550"/>
      <c r="HV30" s="550"/>
      <c r="HW30" s="550"/>
      <c r="HX30" s="550"/>
      <c r="HY30" s="550"/>
      <c r="HZ30" s="550"/>
      <c r="IA30" s="550"/>
      <c r="IB30" s="550"/>
      <c r="IC30" s="550"/>
      <c r="ID30" s="550"/>
      <c r="IE30" s="550"/>
      <c r="IF30" s="550"/>
      <c r="IG30" s="550"/>
      <c r="IH30" s="550"/>
      <c r="II30" s="550"/>
      <c r="IJ30" s="550"/>
      <c r="IK30" s="550"/>
      <c r="IL30" s="550"/>
      <c r="IM30" s="550"/>
      <c r="IN30" s="550"/>
      <c r="IO30" s="550"/>
      <c r="IP30" s="550"/>
      <c r="IQ30" s="550"/>
      <c r="IR30" s="550"/>
      <c r="IS30" s="550"/>
      <c r="IT30" s="550"/>
      <c r="IU30" s="550"/>
      <c r="IV30" s="550"/>
      <c r="IW30" s="550"/>
      <c r="IX30" s="550"/>
      <c r="IY30" s="550"/>
      <c r="IZ30" s="550"/>
      <c r="JA30" s="550"/>
      <c r="JB30" s="550"/>
      <c r="JC30" s="550"/>
      <c r="JD30" s="550"/>
      <c r="JE30" s="550"/>
      <c r="JF30" s="550"/>
      <c r="JG30" s="550"/>
      <c r="JH30" s="550"/>
      <c r="JI30" s="550"/>
      <c r="JJ30" s="550"/>
      <c r="JK30" s="550"/>
      <c r="JL30" s="550"/>
      <c r="JM30" s="550"/>
      <c r="JN30" s="550"/>
      <c r="JO30" s="550"/>
      <c r="JP30" s="550"/>
      <c r="JQ30" s="550"/>
      <c r="JR30" s="550"/>
      <c r="JS30" s="550"/>
      <c r="JT30" s="550"/>
      <c r="JU30" s="550"/>
      <c r="JV30" s="550"/>
      <c r="JW30" s="550"/>
      <c r="JX30" s="550"/>
      <c r="JY30" s="550"/>
      <c r="JZ30" s="550"/>
      <c r="KA30" s="550"/>
      <c r="KB30" s="550"/>
      <c r="KC30" s="550"/>
      <c r="KD30" s="550"/>
      <c r="KE30" s="550"/>
      <c r="KF30" s="550"/>
      <c r="KG30" s="550"/>
      <c r="KH30" s="550"/>
      <c r="KI30" s="550"/>
      <c r="KJ30" s="550"/>
      <c r="KK30" s="550"/>
      <c r="KL30" s="550"/>
      <c r="KM30" s="550"/>
      <c r="KN30" s="550"/>
      <c r="KO30" s="550"/>
      <c r="KP30" s="550"/>
      <c r="KQ30" s="550"/>
      <c r="KR30" s="550"/>
      <c r="KS30" s="550"/>
      <c r="KT30" s="550"/>
      <c r="KU30" s="550"/>
      <c r="KV30" s="550"/>
      <c r="KW30" s="550"/>
      <c r="KX30" s="550"/>
      <c r="KY30" s="550"/>
      <c r="KZ30" s="550"/>
      <c r="LA30" s="550"/>
      <c r="LB30" s="550"/>
      <c r="LC30" s="550"/>
      <c r="LD30" s="550"/>
      <c r="LE30" s="550"/>
      <c r="LF30" s="550"/>
      <c r="LG30" s="550"/>
      <c r="LH30" s="550"/>
      <c r="LI30" s="550"/>
      <c r="LJ30" s="550"/>
      <c r="LK30" s="550"/>
      <c r="LL30" s="550"/>
      <c r="LM30" s="550"/>
      <c r="LN30" s="550"/>
      <c r="LO30" s="550"/>
      <c r="LP30" s="550"/>
      <c r="LQ30" s="550"/>
      <c r="LR30" s="550"/>
      <c r="LS30" s="550"/>
      <c r="LT30" s="550"/>
      <c r="LU30" s="550"/>
      <c r="LV30" s="550"/>
      <c r="LW30" s="550"/>
      <c r="LX30" s="550"/>
      <c r="LY30" s="550"/>
      <c r="LZ30" s="550"/>
      <c r="MA30" s="550"/>
      <c r="MB30" s="550"/>
      <c r="MC30" s="550"/>
      <c r="MD30" s="550"/>
      <c r="ME30" s="550"/>
      <c r="MF30" s="550"/>
      <c r="MG30" s="550"/>
      <c r="MH30" s="550"/>
      <c r="MI30" s="550"/>
      <c r="MJ30" s="550"/>
      <c r="MK30" s="550"/>
      <c r="ML30" s="550"/>
      <c r="MM30" s="550"/>
      <c r="MN30" s="550"/>
      <c r="MO30" s="550"/>
      <c r="MP30" s="550"/>
      <c r="MQ30" s="550"/>
      <c r="MR30" s="550"/>
      <c r="MS30" s="550"/>
      <c r="MT30" s="550"/>
      <c r="MU30" s="550"/>
      <c r="MV30" s="550"/>
      <c r="MW30" s="550"/>
      <c r="MX30" s="550"/>
      <c r="MY30" s="550"/>
      <c r="MZ30" s="550"/>
      <c r="NA30" s="550"/>
      <c r="NB30" s="550"/>
      <c r="NC30" s="550"/>
      <c r="ND30" s="550"/>
      <c r="NE30" s="550"/>
      <c r="NF30" s="550"/>
      <c r="NG30" s="550"/>
      <c r="NH30" s="550"/>
      <c r="NI30" s="550"/>
      <c r="NJ30" s="550"/>
      <c r="NK30" s="550"/>
      <c r="NL30" s="550"/>
      <c r="NM30" s="550"/>
      <c r="NN30" s="550"/>
      <c r="NO30" s="550"/>
      <c r="NP30" s="550"/>
      <c r="NQ30" s="550"/>
      <c r="NR30" s="550"/>
      <c r="NS30" s="550"/>
      <c r="NT30" s="550"/>
      <c r="NU30" s="550"/>
      <c r="NV30" s="550"/>
      <c r="NW30" s="550"/>
      <c r="NX30" s="550"/>
      <c r="NY30" s="550"/>
      <c r="NZ30" s="550"/>
      <c r="OA30" s="550"/>
      <c r="OB30" s="550"/>
      <c r="OC30" s="550"/>
      <c r="OD30" s="550"/>
      <c r="OE30" s="550"/>
      <c r="OF30" s="550"/>
      <c r="OG30" s="550"/>
      <c r="OH30" s="550"/>
      <c r="OI30" s="550"/>
      <c r="OJ30" s="550"/>
      <c r="OK30" s="550"/>
      <c r="OL30" s="550"/>
      <c r="OM30" s="550"/>
      <c r="ON30" s="550"/>
      <c r="OO30" s="550"/>
      <c r="OP30" s="550"/>
      <c r="OQ30" s="550"/>
      <c r="OR30" s="550"/>
      <c r="OS30" s="550"/>
      <c r="OT30" s="550"/>
      <c r="OU30" s="550"/>
      <c r="OV30" s="550"/>
      <c r="OW30" s="550"/>
      <c r="OX30" s="550"/>
      <c r="OY30" s="550"/>
      <c r="OZ30" s="550"/>
      <c r="PA30" s="550"/>
      <c r="PB30" s="550"/>
      <c r="PC30" s="550"/>
      <c r="PD30" s="550"/>
      <c r="PE30" s="550"/>
      <c r="PF30" s="550"/>
      <c r="PG30" s="550"/>
      <c r="PH30" s="550"/>
      <c r="PI30" s="550"/>
      <c r="PJ30" s="550"/>
      <c r="PK30" s="550"/>
      <c r="PL30" s="550"/>
      <c r="PM30" s="550"/>
      <c r="PN30" s="550"/>
      <c r="PO30" s="550"/>
      <c r="PP30" s="550"/>
      <c r="PQ30" s="550"/>
      <c r="PR30" s="550"/>
      <c r="PS30" s="550"/>
      <c r="PT30" s="550"/>
      <c r="PU30" s="550"/>
      <c r="PV30" s="550"/>
      <c r="PW30" s="550"/>
      <c r="PX30" s="550"/>
      <c r="PY30" s="550"/>
      <c r="PZ30" s="550"/>
      <c r="QA30" s="550"/>
      <c r="QB30" s="550"/>
      <c r="QC30" s="550"/>
      <c r="QD30" s="550"/>
      <c r="QE30" s="550"/>
      <c r="QF30" s="550"/>
      <c r="QG30" s="550"/>
      <c r="QH30" s="550"/>
      <c r="QI30" s="550"/>
      <c r="QJ30" s="550"/>
      <c r="QK30" s="550"/>
      <c r="QL30" s="550"/>
      <c r="QM30" s="550"/>
      <c r="QN30" s="550"/>
      <c r="QO30" s="550"/>
      <c r="QP30" s="550"/>
      <c r="QQ30" s="550"/>
      <c r="QR30" s="550"/>
      <c r="QS30" s="550"/>
      <c r="QT30" s="550"/>
      <c r="QU30" s="550"/>
      <c r="QV30" s="550"/>
      <c r="QW30" s="550"/>
      <c r="QX30" s="550"/>
      <c r="QY30" s="550"/>
      <c r="QZ30" s="550"/>
      <c r="RA30" s="550"/>
      <c r="RB30" s="550"/>
      <c r="RC30" s="550"/>
      <c r="RD30" s="550"/>
      <c r="RE30" s="550"/>
      <c r="RF30" s="550"/>
      <c r="RG30" s="550"/>
      <c r="RH30" s="550"/>
      <c r="RI30" s="550"/>
      <c r="RJ30" s="550"/>
      <c r="RK30" s="550"/>
      <c r="RL30" s="550"/>
      <c r="RM30" s="550"/>
      <c r="RN30" s="550"/>
      <c r="RO30" s="550"/>
      <c r="RP30" s="550"/>
      <c r="RQ30" s="550"/>
      <c r="RR30" s="550"/>
      <c r="RS30" s="550"/>
      <c r="RT30" s="550"/>
      <c r="RU30" s="550"/>
      <c r="RV30" s="550"/>
      <c r="RW30" s="550"/>
      <c r="RX30" s="550"/>
      <c r="RY30" s="550"/>
      <c r="RZ30" s="550"/>
      <c r="SA30" s="550"/>
      <c r="SB30" s="550"/>
      <c r="SC30" s="550"/>
      <c r="SD30" s="550"/>
      <c r="SE30" s="550"/>
      <c r="SF30" s="550"/>
      <c r="SG30" s="550"/>
      <c r="SH30" s="550"/>
      <c r="SI30" s="550"/>
      <c r="SJ30" s="550"/>
      <c r="SK30" s="550"/>
      <c r="SL30" s="550"/>
      <c r="SM30" s="550"/>
      <c r="SN30" s="550"/>
      <c r="SO30" s="550"/>
      <c r="SP30" s="550"/>
      <c r="SQ30" s="550"/>
      <c r="SR30" s="550"/>
      <c r="SS30" s="550"/>
      <c r="ST30" s="550"/>
      <c r="SU30" s="550"/>
      <c r="SV30" s="550"/>
      <c r="SW30" s="550"/>
      <c r="SX30" s="550"/>
      <c r="SY30" s="550"/>
      <c r="SZ30" s="550"/>
      <c r="TA30" s="550"/>
      <c r="TB30" s="550"/>
      <c r="TC30" s="550"/>
      <c r="TD30" s="550"/>
      <c r="TE30" s="550"/>
      <c r="TF30" s="550"/>
      <c r="TG30" s="550"/>
      <c r="TH30" s="550"/>
      <c r="TI30" s="550"/>
      <c r="TJ30" s="550"/>
      <c r="TK30" s="550"/>
      <c r="TL30" s="550"/>
      <c r="TM30" s="550"/>
      <c r="TN30" s="550"/>
      <c r="TO30" s="550"/>
      <c r="TP30" s="550"/>
      <c r="TQ30" s="550"/>
      <c r="TR30" s="550"/>
      <c r="TS30" s="550"/>
      <c r="TT30" s="550"/>
      <c r="TU30" s="550"/>
      <c r="TV30" s="550"/>
      <c r="TW30" s="550"/>
      <c r="TX30" s="550"/>
      <c r="TY30" s="550"/>
      <c r="TZ30" s="550"/>
      <c r="UA30" s="550"/>
      <c r="UB30" s="550"/>
      <c r="UC30" s="550"/>
      <c r="UD30" s="550"/>
      <c r="UE30" s="550"/>
      <c r="UF30" s="550"/>
      <c r="UG30" s="550"/>
      <c r="UH30" s="550"/>
      <c r="UI30" s="550"/>
      <c r="UJ30" s="550"/>
      <c r="UK30" s="550"/>
      <c r="UL30" s="550"/>
      <c r="UM30" s="550"/>
      <c r="UN30" s="550"/>
      <c r="UO30" s="550"/>
      <c r="UP30" s="550"/>
      <c r="UQ30" s="550"/>
      <c r="UR30" s="550"/>
      <c r="US30" s="550"/>
      <c r="UT30" s="550"/>
      <c r="UU30" s="550"/>
      <c r="UV30" s="550"/>
      <c r="UW30" s="550"/>
      <c r="UX30" s="550"/>
      <c r="UY30" s="550"/>
      <c r="UZ30" s="550"/>
      <c r="VA30" s="550"/>
      <c r="VB30" s="550"/>
      <c r="VC30" s="550"/>
      <c r="VD30" s="550"/>
      <c r="VE30" s="550"/>
      <c r="VF30" s="550"/>
      <c r="VG30" s="550"/>
      <c r="VH30" s="550"/>
      <c r="VI30" s="550"/>
      <c r="VJ30" s="550"/>
      <c r="VK30" s="550"/>
      <c r="VL30" s="550"/>
      <c r="VM30" s="550"/>
      <c r="VN30" s="550"/>
      <c r="VO30" s="550"/>
      <c r="VP30" s="550"/>
      <c r="VQ30" s="550"/>
      <c r="VR30" s="550"/>
      <c r="VS30" s="550"/>
      <c r="VT30" s="550"/>
      <c r="VU30" s="550"/>
      <c r="VV30" s="550"/>
      <c r="VW30" s="550"/>
      <c r="VX30" s="550"/>
      <c r="VY30" s="550"/>
      <c r="VZ30" s="550"/>
      <c r="WA30" s="550"/>
      <c r="WB30" s="550"/>
      <c r="WC30" s="550"/>
      <c r="WD30" s="550"/>
      <c r="WE30" s="550"/>
      <c r="WF30" s="550"/>
      <c r="WG30" s="550"/>
      <c r="WH30" s="550"/>
      <c r="WI30" s="550"/>
      <c r="WJ30" s="550"/>
      <c r="WK30" s="550"/>
      <c r="WL30" s="550"/>
      <c r="WM30" s="550"/>
      <c r="WN30" s="550"/>
      <c r="WO30" s="550"/>
      <c r="WP30" s="550"/>
      <c r="WQ30" s="550"/>
      <c r="WR30" s="550"/>
      <c r="WS30" s="550"/>
      <c r="WT30" s="550"/>
      <c r="WU30" s="550"/>
      <c r="WV30" s="550"/>
      <c r="WW30" s="550"/>
      <c r="WX30" s="550"/>
      <c r="WY30" s="550"/>
      <c r="WZ30" s="550"/>
      <c r="XA30" s="550"/>
      <c r="XB30" s="550"/>
      <c r="XC30" s="550"/>
      <c r="XD30" s="550"/>
      <c r="XE30" s="550"/>
      <c r="XF30" s="550"/>
      <c r="XG30" s="550"/>
      <c r="XH30" s="550"/>
      <c r="XI30" s="550"/>
      <c r="XJ30" s="550"/>
      <c r="XK30" s="550"/>
      <c r="XL30" s="550"/>
      <c r="XM30" s="550"/>
      <c r="XN30" s="550"/>
      <c r="XO30" s="550"/>
      <c r="XP30" s="550"/>
      <c r="XQ30" s="550"/>
      <c r="XR30" s="550"/>
      <c r="XS30" s="550"/>
      <c r="XT30" s="550"/>
      <c r="XU30" s="550"/>
      <c r="XV30" s="550"/>
      <c r="XW30" s="550"/>
      <c r="XX30" s="550"/>
      <c r="XY30" s="550"/>
      <c r="XZ30" s="550"/>
      <c r="YA30" s="550"/>
      <c r="YB30" s="550"/>
      <c r="YC30" s="550"/>
      <c r="YD30" s="550"/>
      <c r="YE30" s="550"/>
      <c r="YF30" s="550"/>
      <c r="YG30" s="550"/>
      <c r="YH30" s="550"/>
      <c r="YI30" s="550"/>
      <c r="YJ30" s="550"/>
      <c r="YK30" s="550"/>
      <c r="YL30" s="550"/>
      <c r="YM30" s="550"/>
      <c r="YN30" s="550"/>
      <c r="YO30" s="550"/>
      <c r="YP30" s="550"/>
      <c r="YQ30" s="550"/>
      <c r="YR30" s="550"/>
      <c r="YS30" s="550"/>
      <c r="YT30" s="550"/>
      <c r="YU30" s="550"/>
      <c r="YV30" s="550"/>
      <c r="YW30" s="550"/>
      <c r="YX30" s="550"/>
      <c r="YY30" s="550"/>
      <c r="YZ30" s="550"/>
      <c r="ZA30" s="550"/>
      <c r="ZB30" s="550"/>
      <c r="ZC30" s="550"/>
      <c r="ZD30" s="550"/>
      <c r="ZE30" s="550"/>
      <c r="ZF30" s="550"/>
      <c r="ZG30" s="550"/>
      <c r="ZH30" s="550"/>
      <c r="ZI30" s="550"/>
      <c r="ZJ30" s="550"/>
      <c r="ZK30" s="550"/>
      <c r="ZL30" s="550"/>
      <c r="ZM30" s="550"/>
      <c r="ZN30" s="550"/>
      <c r="ZO30" s="550"/>
      <c r="ZP30" s="550"/>
      <c r="ZQ30" s="550"/>
      <c r="ZR30" s="550"/>
      <c r="ZS30" s="550"/>
      <c r="ZT30" s="550"/>
      <c r="ZU30" s="550"/>
      <c r="ZV30" s="550"/>
      <c r="ZW30" s="550"/>
      <c r="ZX30" s="550"/>
      <c r="ZY30" s="550"/>
      <c r="ZZ30" s="550"/>
      <c r="AAA30" s="550"/>
      <c r="AAB30" s="550"/>
      <c r="AAC30" s="550"/>
      <c r="AAD30" s="550"/>
      <c r="AAE30" s="550"/>
      <c r="AAF30" s="550"/>
      <c r="AAG30" s="550"/>
      <c r="AAH30" s="550"/>
      <c r="AAI30" s="550"/>
      <c r="AAJ30" s="550"/>
      <c r="AAK30" s="550"/>
      <c r="AAL30" s="550"/>
      <c r="AAM30" s="550"/>
      <c r="AAN30" s="550"/>
      <c r="AAO30" s="550"/>
      <c r="AAP30" s="550"/>
      <c r="AAQ30" s="550"/>
      <c r="AAR30" s="550"/>
      <c r="AAS30" s="550"/>
      <c r="AAT30" s="550"/>
      <c r="AAU30" s="550"/>
      <c r="AAV30" s="550"/>
      <c r="AAW30" s="550"/>
      <c r="AAX30" s="550"/>
      <c r="AAY30" s="550"/>
      <c r="AAZ30" s="550"/>
      <c r="ABA30" s="550"/>
      <c r="ABB30" s="550"/>
      <c r="ABC30" s="550"/>
      <c r="ABD30" s="550"/>
      <c r="ABE30" s="550"/>
      <c r="ABF30" s="550"/>
      <c r="ABG30" s="550"/>
      <c r="ABH30" s="550"/>
      <c r="ABI30" s="550"/>
      <c r="ABJ30" s="550"/>
      <c r="ABK30" s="550"/>
      <c r="ABL30" s="550"/>
      <c r="ABM30" s="550"/>
      <c r="ABN30" s="550"/>
      <c r="ABO30" s="550"/>
      <c r="ABP30" s="550"/>
      <c r="ABQ30" s="550"/>
      <c r="ABR30" s="550"/>
      <c r="ABS30" s="550"/>
      <c r="ABT30" s="550"/>
      <c r="ABU30" s="550"/>
      <c r="ABV30" s="550"/>
      <c r="ABW30" s="550"/>
      <c r="ABX30" s="550"/>
      <c r="ABY30" s="550"/>
      <c r="ABZ30" s="550"/>
      <c r="ACA30" s="550"/>
      <c r="ACB30" s="550"/>
      <c r="ACC30" s="550"/>
      <c r="ACD30" s="550"/>
      <c r="ACE30" s="550"/>
      <c r="ACF30" s="550"/>
      <c r="ACG30" s="550"/>
      <c r="ACH30" s="550"/>
      <c r="ACI30" s="550"/>
      <c r="ACJ30" s="550"/>
      <c r="ACK30" s="550"/>
      <c r="ACL30" s="550"/>
      <c r="ACM30" s="550"/>
      <c r="ACN30" s="550"/>
      <c r="ACO30" s="550"/>
      <c r="ACP30" s="550"/>
      <c r="ACQ30" s="550"/>
      <c r="ACR30" s="550"/>
      <c r="ACS30" s="550"/>
      <c r="ACT30" s="550"/>
      <c r="ACU30" s="550"/>
      <c r="ACV30" s="550"/>
      <c r="ACW30" s="550"/>
      <c r="ACX30" s="550"/>
      <c r="ACY30" s="550"/>
      <c r="ACZ30" s="550"/>
      <c r="ADA30" s="550"/>
      <c r="ADB30" s="550"/>
      <c r="ADC30" s="550"/>
      <c r="ADD30" s="550"/>
      <c r="ADE30" s="550"/>
      <c r="ADF30" s="550"/>
      <c r="ADG30" s="550"/>
      <c r="ADH30" s="550"/>
      <c r="ADI30" s="550"/>
      <c r="ADJ30" s="550"/>
      <c r="ADK30" s="550"/>
      <c r="ADL30" s="550"/>
      <c r="ADM30" s="550"/>
      <c r="ADN30" s="550"/>
      <c r="ADO30" s="550"/>
      <c r="ADP30" s="550"/>
      <c r="ADQ30" s="550"/>
      <c r="ADR30" s="550"/>
      <c r="ADS30" s="550"/>
      <c r="ADT30" s="550"/>
      <c r="ADU30" s="550"/>
      <c r="ADV30" s="550"/>
      <c r="ADW30" s="550"/>
      <c r="ADX30" s="550"/>
      <c r="ADY30" s="550"/>
      <c r="ADZ30" s="550"/>
      <c r="AEA30" s="550"/>
      <c r="AEB30" s="550"/>
      <c r="AEC30" s="550"/>
      <c r="AED30" s="550"/>
      <c r="AEE30" s="550"/>
      <c r="AEF30" s="550"/>
      <c r="AEG30" s="550"/>
      <c r="AEH30" s="550"/>
      <c r="AEI30" s="550"/>
      <c r="AEJ30" s="550"/>
      <c r="AEK30" s="550"/>
      <c r="AEL30" s="550"/>
      <c r="AEM30" s="550"/>
      <c r="AEN30" s="550"/>
      <c r="AEO30" s="550"/>
      <c r="AEP30" s="550"/>
      <c r="AEQ30" s="550"/>
      <c r="AER30" s="550"/>
      <c r="AES30" s="550"/>
      <c r="AET30" s="550"/>
      <c r="AEU30" s="550"/>
      <c r="AEV30" s="550"/>
      <c r="AEW30" s="550"/>
      <c r="AEX30" s="550"/>
      <c r="AEY30" s="550"/>
      <c r="AEZ30" s="550"/>
      <c r="AFA30" s="550"/>
      <c r="AFB30" s="550"/>
      <c r="AFC30" s="550"/>
      <c r="AFD30" s="550"/>
      <c r="AFE30" s="550"/>
      <c r="AFF30" s="550"/>
      <c r="AFG30" s="550"/>
      <c r="AFH30" s="550"/>
      <c r="AFI30" s="550"/>
      <c r="AFJ30" s="550"/>
      <c r="AFK30" s="550"/>
      <c r="AFL30" s="550"/>
      <c r="AFM30" s="550"/>
      <c r="AFN30" s="550"/>
      <c r="AFO30" s="550"/>
      <c r="AFP30" s="550"/>
      <c r="AFQ30" s="550"/>
      <c r="AFR30" s="550"/>
      <c r="AFS30" s="550"/>
      <c r="AFT30" s="550"/>
      <c r="AFU30" s="550"/>
      <c r="AFV30" s="550"/>
      <c r="AFW30" s="550"/>
      <c r="AFX30" s="550"/>
      <c r="AFY30" s="550"/>
      <c r="AFZ30" s="550"/>
      <c r="AGA30" s="550"/>
      <c r="AGB30" s="550"/>
      <c r="AGC30" s="550"/>
      <c r="AGD30" s="550"/>
      <c r="AGE30" s="550"/>
      <c r="AGF30" s="550"/>
      <c r="AGG30" s="550"/>
      <c r="AGH30" s="550"/>
      <c r="AGI30" s="550"/>
      <c r="AGJ30" s="550"/>
      <c r="AGK30" s="550"/>
      <c r="AGL30" s="550"/>
      <c r="AGM30" s="550"/>
      <c r="AGN30" s="550"/>
      <c r="AGO30" s="550"/>
      <c r="AGP30" s="550"/>
      <c r="AGQ30" s="550"/>
      <c r="AGR30" s="550"/>
      <c r="AGS30" s="550"/>
      <c r="AGT30" s="550"/>
      <c r="AGU30" s="550"/>
      <c r="AGV30" s="550"/>
      <c r="AGW30" s="550"/>
      <c r="AGX30" s="550"/>
      <c r="AGY30" s="550"/>
      <c r="AGZ30" s="550"/>
      <c r="AHA30" s="550"/>
      <c r="AHB30" s="550"/>
      <c r="AHC30" s="550"/>
      <c r="AHD30" s="550"/>
      <c r="AHE30" s="550"/>
      <c r="AHF30" s="550"/>
      <c r="AHG30" s="550"/>
      <c r="AHH30" s="550"/>
      <c r="AHI30" s="550"/>
      <c r="AHJ30" s="550"/>
      <c r="AHK30" s="550"/>
      <c r="AHL30" s="550"/>
      <c r="AHM30" s="550"/>
      <c r="AHN30" s="550"/>
      <c r="AHO30" s="550"/>
      <c r="AHP30" s="550"/>
      <c r="AHQ30" s="550"/>
      <c r="AHR30" s="550"/>
      <c r="AHS30" s="550"/>
      <c r="AHT30" s="550"/>
      <c r="AHU30" s="550"/>
      <c r="AHV30" s="550"/>
      <c r="AHW30" s="550"/>
      <c r="AHX30" s="550"/>
      <c r="AHY30" s="550"/>
      <c r="AHZ30" s="550"/>
      <c r="AIA30" s="550"/>
      <c r="AIB30" s="550"/>
      <c r="AIC30" s="550"/>
      <c r="AID30" s="550"/>
      <c r="AIE30" s="550"/>
      <c r="AIF30" s="550"/>
      <c r="AIG30" s="550"/>
      <c r="AIH30" s="550"/>
      <c r="AII30" s="550"/>
      <c r="AIJ30" s="550"/>
      <c r="AIK30" s="550"/>
      <c r="AIL30" s="550"/>
      <c r="AIM30" s="550"/>
      <c r="AIN30" s="550"/>
      <c r="AIO30" s="550"/>
      <c r="AIP30" s="550"/>
      <c r="AIQ30" s="550"/>
      <c r="AIR30" s="550"/>
      <c r="AIS30" s="550"/>
      <c r="AIT30" s="550"/>
      <c r="AIU30" s="550"/>
      <c r="AIV30" s="550"/>
      <c r="AIW30" s="550"/>
      <c r="AIX30" s="550"/>
      <c r="AIY30" s="550"/>
      <c r="AIZ30" s="550"/>
      <c r="AJA30" s="550"/>
      <c r="AJB30" s="550"/>
      <c r="AJC30" s="550"/>
      <c r="AJD30" s="550"/>
      <c r="AJE30" s="550"/>
      <c r="AJF30" s="550"/>
      <c r="AJG30" s="550"/>
      <c r="AJH30" s="550"/>
      <c r="AJI30" s="550"/>
      <c r="AJJ30" s="550"/>
      <c r="AJK30" s="550"/>
      <c r="AJL30" s="550"/>
      <c r="AJM30" s="550"/>
      <c r="AJN30" s="550"/>
      <c r="AJO30" s="550"/>
      <c r="AJP30" s="550"/>
      <c r="AJQ30" s="550"/>
      <c r="AJR30" s="550"/>
      <c r="AJS30" s="550"/>
      <c r="AJT30" s="550"/>
      <c r="AJU30" s="550"/>
      <c r="AJV30" s="550"/>
      <c r="AJW30" s="550"/>
      <c r="AJX30" s="550"/>
      <c r="AJY30" s="550"/>
      <c r="AJZ30" s="550"/>
      <c r="AKA30" s="550"/>
      <c r="AKB30" s="550"/>
      <c r="AKC30" s="550"/>
      <c r="AKD30" s="550"/>
      <c r="AKE30" s="550"/>
      <c r="AKF30" s="550"/>
      <c r="AKG30" s="550"/>
      <c r="AKH30" s="550"/>
      <c r="AKI30" s="550"/>
      <c r="AKJ30" s="550"/>
      <c r="AKK30" s="550"/>
      <c r="AKL30" s="550"/>
      <c r="AKM30" s="550"/>
      <c r="AKN30" s="550"/>
      <c r="AKO30" s="550"/>
      <c r="AKP30" s="550"/>
      <c r="AKQ30" s="550"/>
      <c r="AKR30" s="550"/>
      <c r="AKS30" s="550"/>
      <c r="AKT30" s="550"/>
      <c r="AKU30" s="550"/>
      <c r="AKV30" s="550"/>
      <c r="AKW30" s="550"/>
      <c r="AKX30" s="550"/>
      <c r="AKY30" s="550"/>
      <c r="AKZ30" s="550"/>
      <c r="ALA30" s="550"/>
      <c r="ALB30" s="550"/>
      <c r="ALC30" s="550"/>
      <c r="ALD30" s="550"/>
      <c r="ALE30" s="550"/>
      <c r="ALF30" s="550"/>
      <c r="ALG30" s="550"/>
      <c r="ALH30" s="550"/>
      <c r="ALI30" s="550"/>
      <c r="ALJ30" s="550"/>
      <c r="ALK30" s="550"/>
      <c r="ALL30" s="550"/>
      <c r="ALM30" s="550"/>
      <c r="ALN30" s="550"/>
      <c r="ALO30" s="550"/>
      <c r="ALP30" s="550"/>
      <c r="ALQ30" s="550"/>
      <c r="ALR30" s="550"/>
      <c r="ALS30" s="550"/>
      <c r="ALT30" s="550"/>
      <c r="ALU30" s="550"/>
      <c r="ALV30" s="550"/>
      <c r="ALW30" s="550"/>
      <c r="ALX30" s="550"/>
      <c r="ALY30" s="550"/>
      <c r="ALZ30" s="550"/>
      <c r="AMA30" s="550"/>
      <c r="AMB30" s="550"/>
      <c r="AMC30" s="550"/>
      <c r="AMD30" s="550"/>
      <c r="AME30" s="550"/>
      <c r="AMF30" s="550"/>
      <c r="AMG30" s="550"/>
      <c r="AMH30" s="550"/>
      <c r="AMI30" s="550"/>
      <c r="AMJ30" s="550"/>
      <c r="AMK30" s="550"/>
      <c r="AML30" s="550"/>
      <c r="AMM30" s="550"/>
      <c r="AMN30" s="550"/>
      <c r="AMO30" s="550"/>
      <c r="AMP30" s="550"/>
      <c r="AMQ30" s="550"/>
      <c r="AMR30" s="550"/>
      <c r="AMS30" s="550"/>
      <c r="AMT30" s="550"/>
      <c r="AMU30" s="550"/>
      <c r="AMV30" s="550"/>
      <c r="AMW30" s="550"/>
      <c r="AMX30" s="550"/>
      <c r="AMY30" s="550"/>
      <c r="AMZ30" s="550"/>
      <c r="ANA30" s="550"/>
      <c r="ANB30" s="550"/>
      <c r="ANC30" s="550"/>
      <c r="AND30" s="550"/>
      <c r="ANE30" s="550"/>
      <c r="ANF30" s="550"/>
      <c r="ANG30" s="550"/>
      <c r="ANH30" s="550"/>
      <c r="ANI30" s="550"/>
      <c r="ANJ30" s="550"/>
      <c r="ANK30" s="550"/>
      <c r="ANL30" s="550"/>
      <c r="ANM30" s="550"/>
      <c r="ANN30" s="550"/>
      <c r="ANO30" s="550"/>
      <c r="ANP30" s="550"/>
      <c r="ANQ30" s="550"/>
      <c r="ANR30" s="550"/>
      <c r="ANS30" s="550"/>
      <c r="ANT30" s="550"/>
      <c r="ANU30" s="550"/>
      <c r="ANV30" s="550"/>
      <c r="ANW30" s="550"/>
      <c r="ANX30" s="550"/>
      <c r="ANY30" s="550"/>
      <c r="ANZ30" s="550"/>
      <c r="AOA30" s="550"/>
      <c r="AOB30" s="550"/>
      <c r="AOC30" s="550"/>
      <c r="AOD30" s="550"/>
      <c r="AOE30" s="550"/>
      <c r="AOF30" s="550"/>
      <c r="AOG30" s="550"/>
      <c r="AOH30" s="550"/>
      <c r="AOI30" s="550"/>
      <c r="AOJ30" s="550"/>
      <c r="AOK30" s="550"/>
      <c r="AOL30" s="550"/>
      <c r="AOM30" s="550"/>
      <c r="AON30" s="550"/>
      <c r="AOO30" s="550"/>
      <c r="AOP30" s="550"/>
      <c r="AOQ30" s="550"/>
      <c r="AOR30" s="550"/>
      <c r="AOS30" s="550"/>
      <c r="AOT30" s="550"/>
      <c r="AOU30" s="550"/>
      <c r="AOV30" s="550"/>
      <c r="AOW30" s="550"/>
      <c r="AOX30" s="550"/>
      <c r="AOY30" s="550"/>
      <c r="AOZ30" s="550"/>
      <c r="APA30" s="550"/>
      <c r="APB30" s="550"/>
      <c r="APC30" s="550"/>
      <c r="APD30" s="550"/>
      <c r="APE30" s="550"/>
      <c r="APF30" s="550"/>
      <c r="APG30" s="550"/>
      <c r="APH30" s="550"/>
      <c r="API30" s="550"/>
      <c r="APJ30" s="550"/>
      <c r="APK30" s="550"/>
      <c r="APL30" s="550"/>
      <c r="APM30" s="550"/>
      <c r="APN30" s="550"/>
      <c r="APO30" s="550"/>
      <c r="APP30" s="550"/>
      <c r="APQ30" s="550"/>
      <c r="APR30" s="550"/>
      <c r="APS30" s="550"/>
      <c r="APT30" s="550"/>
      <c r="APU30" s="550"/>
      <c r="APV30" s="550"/>
      <c r="APW30" s="550"/>
      <c r="APX30" s="550"/>
      <c r="APY30" s="550"/>
      <c r="APZ30" s="550"/>
      <c r="AQA30" s="550"/>
      <c r="AQB30" s="550"/>
      <c r="AQC30" s="550"/>
      <c r="AQD30" s="550"/>
      <c r="AQE30" s="550"/>
      <c r="AQF30" s="550"/>
      <c r="AQG30" s="550"/>
      <c r="AQH30" s="550"/>
      <c r="AQI30" s="550"/>
      <c r="AQJ30" s="550"/>
      <c r="AQK30" s="550"/>
      <c r="AQL30" s="550"/>
      <c r="AQM30" s="550"/>
      <c r="AQN30" s="550"/>
      <c r="AQO30" s="550"/>
      <c r="AQP30" s="550"/>
      <c r="AQQ30" s="550"/>
      <c r="AQR30" s="550"/>
      <c r="AQS30" s="550"/>
      <c r="AQT30" s="550"/>
      <c r="AQU30" s="550"/>
      <c r="AQV30" s="550"/>
      <c r="AQW30" s="550"/>
      <c r="AQX30" s="550"/>
      <c r="AQY30" s="550"/>
      <c r="AQZ30" s="550"/>
      <c r="ARA30" s="550"/>
      <c r="ARB30" s="550"/>
      <c r="ARC30" s="550"/>
      <c r="ARD30" s="550"/>
      <c r="ARE30" s="550"/>
    </row>
    <row r="31" spans="1:1149" ht="18" customHeight="1">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0"/>
      <c r="AY31" s="550"/>
      <c r="AZ31" s="550"/>
      <c r="BA31" s="550"/>
      <c r="BB31" s="550"/>
      <c r="BC31" s="550"/>
      <c r="BD31" s="550"/>
      <c r="BE31" s="550"/>
      <c r="BF31" s="550"/>
      <c r="BG31" s="550"/>
      <c r="BH31" s="550"/>
      <c r="BI31" s="550"/>
      <c r="BJ31" s="550"/>
      <c r="BK31" s="550"/>
      <c r="BL31" s="550"/>
      <c r="BM31" s="550"/>
      <c r="BN31" s="550"/>
      <c r="BO31" s="550"/>
      <c r="BP31" s="550"/>
      <c r="BQ31" s="550"/>
      <c r="BR31" s="550"/>
      <c r="BS31" s="550"/>
      <c r="BT31" s="550"/>
      <c r="BU31" s="550"/>
      <c r="BV31" s="550"/>
      <c r="BW31" s="550"/>
      <c r="BX31" s="550"/>
      <c r="BY31" s="550"/>
      <c r="BZ31" s="550"/>
      <c r="CA31" s="550"/>
      <c r="CB31" s="550"/>
      <c r="CC31" s="550"/>
      <c r="CD31" s="550"/>
      <c r="CE31" s="550"/>
      <c r="CF31" s="550"/>
      <c r="CG31" s="550"/>
      <c r="CH31" s="550"/>
      <c r="CI31" s="550"/>
      <c r="CJ31" s="550"/>
      <c r="CK31" s="550"/>
      <c r="CL31" s="550"/>
      <c r="CM31" s="550"/>
      <c r="CN31" s="550"/>
      <c r="CO31" s="550"/>
      <c r="CP31" s="550"/>
      <c r="CQ31" s="550"/>
      <c r="CR31" s="550"/>
      <c r="CS31" s="550"/>
      <c r="CT31" s="550"/>
      <c r="CU31" s="550"/>
      <c r="CV31" s="550"/>
      <c r="CW31" s="550"/>
      <c r="CX31" s="550"/>
      <c r="CY31" s="550"/>
      <c r="CZ31" s="550"/>
      <c r="DA31" s="550"/>
      <c r="DB31" s="550"/>
      <c r="DC31" s="550"/>
      <c r="DD31" s="550"/>
      <c r="DE31" s="550"/>
      <c r="DF31" s="550"/>
      <c r="DG31" s="550"/>
      <c r="DH31" s="550"/>
      <c r="DI31" s="550"/>
      <c r="DJ31" s="550"/>
      <c r="DK31" s="550"/>
      <c r="DL31" s="550"/>
      <c r="DM31" s="550"/>
      <c r="DN31" s="550"/>
      <c r="DO31" s="550"/>
      <c r="DP31" s="550"/>
      <c r="DQ31" s="550"/>
      <c r="DR31" s="550"/>
      <c r="DS31" s="550"/>
      <c r="DT31" s="550"/>
      <c r="DU31" s="550"/>
      <c r="DV31" s="550"/>
      <c r="DW31" s="550"/>
      <c r="DX31" s="550"/>
      <c r="DY31" s="550"/>
      <c r="DZ31" s="550"/>
      <c r="EA31" s="550"/>
      <c r="EB31" s="550"/>
      <c r="EC31" s="550"/>
      <c r="ED31" s="550"/>
      <c r="EE31" s="550"/>
      <c r="EF31" s="550"/>
      <c r="EG31" s="550"/>
      <c r="EH31" s="550"/>
      <c r="EI31" s="550"/>
      <c r="EJ31" s="550"/>
      <c r="EK31" s="550"/>
      <c r="EL31" s="550"/>
      <c r="EM31" s="550"/>
      <c r="EN31" s="550"/>
      <c r="EO31" s="550"/>
      <c r="EP31" s="550"/>
      <c r="EQ31" s="550"/>
      <c r="ER31" s="550"/>
      <c r="ES31" s="550"/>
      <c r="ET31" s="550"/>
      <c r="EU31" s="550"/>
      <c r="EV31" s="550"/>
      <c r="EW31" s="550"/>
      <c r="EX31" s="550"/>
      <c r="EY31" s="550"/>
      <c r="EZ31" s="550"/>
      <c r="FA31" s="550"/>
      <c r="FB31" s="550"/>
      <c r="FC31" s="550"/>
      <c r="FD31" s="550"/>
      <c r="FE31" s="550"/>
      <c r="FF31" s="550"/>
      <c r="FG31" s="550"/>
      <c r="FH31" s="550"/>
      <c r="FI31" s="550"/>
      <c r="FJ31" s="550"/>
      <c r="FK31" s="550"/>
      <c r="FL31" s="550"/>
      <c r="FM31" s="550"/>
      <c r="FN31" s="550"/>
      <c r="FO31" s="550"/>
      <c r="FP31" s="550"/>
      <c r="FQ31" s="550"/>
      <c r="FR31" s="550"/>
      <c r="FS31" s="550"/>
      <c r="FT31" s="550"/>
      <c r="FU31" s="550"/>
      <c r="FV31" s="550"/>
      <c r="FW31" s="550"/>
      <c r="FX31" s="550"/>
      <c r="FY31" s="550"/>
      <c r="FZ31" s="550"/>
      <c r="GA31" s="550"/>
      <c r="GB31" s="550"/>
      <c r="GC31" s="550"/>
      <c r="GD31" s="550"/>
      <c r="GE31" s="550"/>
      <c r="GF31" s="550"/>
      <c r="GG31" s="550"/>
      <c r="GH31" s="550"/>
      <c r="GI31" s="550"/>
      <c r="GJ31" s="550"/>
      <c r="GK31" s="550"/>
      <c r="GL31" s="550"/>
      <c r="GM31" s="550"/>
      <c r="GN31" s="550"/>
      <c r="GO31" s="550"/>
      <c r="GP31" s="550"/>
      <c r="GQ31" s="550"/>
      <c r="GR31" s="550"/>
      <c r="GS31" s="550"/>
      <c r="GT31" s="550"/>
      <c r="GU31" s="550"/>
      <c r="GV31" s="550"/>
      <c r="GW31" s="550"/>
      <c r="GX31" s="550"/>
      <c r="GY31" s="550"/>
      <c r="GZ31" s="550"/>
      <c r="HA31" s="550"/>
      <c r="HB31" s="550"/>
      <c r="HC31" s="550"/>
      <c r="HD31" s="550"/>
      <c r="HE31" s="550"/>
      <c r="HF31" s="550"/>
      <c r="HG31" s="550"/>
      <c r="HH31" s="550"/>
      <c r="HI31" s="550"/>
      <c r="HJ31" s="550"/>
      <c r="HK31" s="550"/>
      <c r="HL31" s="550"/>
      <c r="HM31" s="550"/>
      <c r="HN31" s="550"/>
      <c r="HO31" s="550"/>
      <c r="HP31" s="550"/>
      <c r="HQ31" s="550"/>
      <c r="HR31" s="550"/>
      <c r="HS31" s="550"/>
      <c r="HT31" s="550"/>
      <c r="HU31" s="550"/>
      <c r="HV31" s="550"/>
      <c r="HW31" s="550"/>
      <c r="HX31" s="550"/>
      <c r="HY31" s="550"/>
      <c r="HZ31" s="550"/>
      <c r="IA31" s="550"/>
      <c r="IB31" s="550"/>
      <c r="IC31" s="550"/>
      <c r="ID31" s="550"/>
      <c r="IE31" s="550"/>
      <c r="IF31" s="550"/>
      <c r="IG31" s="550"/>
      <c r="IH31" s="550"/>
      <c r="II31" s="550"/>
      <c r="IJ31" s="550"/>
      <c r="IK31" s="550"/>
      <c r="IL31" s="550"/>
      <c r="IM31" s="550"/>
      <c r="IN31" s="550"/>
      <c r="IO31" s="550"/>
      <c r="IP31" s="550"/>
      <c r="IQ31" s="550"/>
      <c r="IR31" s="550"/>
      <c r="IS31" s="550"/>
      <c r="IT31" s="550"/>
      <c r="IU31" s="550"/>
      <c r="IV31" s="550"/>
      <c r="IW31" s="550"/>
      <c r="IX31" s="550"/>
      <c r="IY31" s="550"/>
      <c r="IZ31" s="550"/>
      <c r="JA31" s="550"/>
      <c r="JB31" s="550"/>
      <c r="JC31" s="550"/>
      <c r="JD31" s="550"/>
      <c r="JE31" s="550"/>
      <c r="JF31" s="550"/>
      <c r="JG31" s="550"/>
      <c r="JH31" s="550"/>
      <c r="JI31" s="550"/>
      <c r="JJ31" s="550"/>
      <c r="JK31" s="550"/>
      <c r="JL31" s="550"/>
      <c r="JM31" s="550"/>
      <c r="JN31" s="550"/>
      <c r="JO31" s="550"/>
      <c r="JP31" s="550"/>
      <c r="JQ31" s="550"/>
      <c r="JR31" s="550"/>
      <c r="JS31" s="550"/>
      <c r="JT31" s="550"/>
      <c r="JU31" s="550"/>
      <c r="JV31" s="550"/>
      <c r="JW31" s="550"/>
      <c r="JX31" s="550"/>
      <c r="JY31" s="550"/>
      <c r="JZ31" s="550"/>
      <c r="KA31" s="550"/>
      <c r="KB31" s="550"/>
      <c r="KC31" s="550"/>
      <c r="KD31" s="550"/>
      <c r="KE31" s="550"/>
      <c r="KF31" s="550"/>
      <c r="KG31" s="550"/>
      <c r="KH31" s="550"/>
      <c r="KI31" s="550"/>
      <c r="KJ31" s="550"/>
      <c r="KK31" s="550"/>
      <c r="KL31" s="550"/>
      <c r="KM31" s="550"/>
      <c r="KN31" s="550"/>
      <c r="KO31" s="550"/>
      <c r="KP31" s="550"/>
      <c r="KQ31" s="550"/>
      <c r="KR31" s="550"/>
      <c r="KS31" s="550"/>
      <c r="KT31" s="550"/>
      <c r="KU31" s="550"/>
      <c r="KV31" s="550"/>
      <c r="KW31" s="550"/>
      <c r="KX31" s="550"/>
      <c r="KY31" s="550"/>
      <c r="KZ31" s="550"/>
      <c r="LA31" s="550"/>
      <c r="LB31" s="550"/>
      <c r="LC31" s="550"/>
      <c r="LD31" s="550"/>
      <c r="LE31" s="550"/>
      <c r="LF31" s="550"/>
      <c r="LG31" s="550"/>
      <c r="LH31" s="550"/>
      <c r="LI31" s="550"/>
      <c r="LJ31" s="550"/>
      <c r="LK31" s="550"/>
      <c r="LL31" s="550"/>
      <c r="LM31" s="550"/>
      <c r="LN31" s="550"/>
      <c r="LO31" s="550"/>
      <c r="LP31" s="550"/>
      <c r="LQ31" s="550"/>
      <c r="LR31" s="550"/>
      <c r="LS31" s="550"/>
      <c r="LT31" s="550"/>
      <c r="LU31" s="550"/>
      <c r="LV31" s="550"/>
      <c r="LW31" s="550"/>
      <c r="LX31" s="550"/>
      <c r="LY31" s="550"/>
      <c r="LZ31" s="550"/>
      <c r="MA31" s="550"/>
      <c r="MB31" s="550"/>
      <c r="MC31" s="550"/>
      <c r="MD31" s="550"/>
      <c r="ME31" s="550"/>
      <c r="MF31" s="550"/>
      <c r="MG31" s="550"/>
      <c r="MH31" s="550"/>
      <c r="MI31" s="550"/>
      <c r="MJ31" s="550"/>
      <c r="MK31" s="550"/>
      <c r="ML31" s="550"/>
      <c r="MM31" s="550"/>
      <c r="MN31" s="550"/>
      <c r="MO31" s="550"/>
      <c r="MP31" s="550"/>
      <c r="MQ31" s="550"/>
      <c r="MR31" s="550"/>
      <c r="MS31" s="550"/>
      <c r="MT31" s="550"/>
      <c r="MU31" s="550"/>
      <c r="MV31" s="550"/>
      <c r="MW31" s="550"/>
      <c r="MX31" s="550"/>
      <c r="MY31" s="550"/>
      <c r="MZ31" s="550"/>
      <c r="NA31" s="550"/>
      <c r="NB31" s="550"/>
      <c r="NC31" s="550"/>
      <c r="ND31" s="550"/>
      <c r="NE31" s="550"/>
      <c r="NF31" s="550"/>
      <c r="NG31" s="550"/>
      <c r="NH31" s="550"/>
      <c r="NI31" s="550"/>
      <c r="NJ31" s="550"/>
      <c r="NK31" s="550"/>
      <c r="NL31" s="550"/>
      <c r="NM31" s="550"/>
      <c r="NN31" s="550"/>
      <c r="NO31" s="550"/>
      <c r="NP31" s="550"/>
      <c r="NQ31" s="550"/>
      <c r="NR31" s="550"/>
      <c r="NS31" s="550"/>
      <c r="NT31" s="550"/>
      <c r="NU31" s="550"/>
      <c r="NV31" s="550"/>
      <c r="NW31" s="550"/>
      <c r="NX31" s="550"/>
      <c r="NY31" s="550"/>
      <c r="NZ31" s="550"/>
      <c r="OA31" s="550"/>
      <c r="OB31" s="550"/>
      <c r="OC31" s="550"/>
      <c r="OD31" s="550"/>
      <c r="OE31" s="550"/>
      <c r="OF31" s="550"/>
      <c r="OG31" s="550"/>
      <c r="OH31" s="550"/>
      <c r="OI31" s="550"/>
      <c r="OJ31" s="550"/>
      <c r="OK31" s="550"/>
      <c r="OL31" s="550"/>
      <c r="OM31" s="550"/>
      <c r="ON31" s="550"/>
      <c r="OO31" s="550"/>
      <c r="OP31" s="550"/>
      <c r="OQ31" s="550"/>
      <c r="OR31" s="550"/>
      <c r="OS31" s="550"/>
      <c r="OT31" s="550"/>
      <c r="OU31" s="550"/>
      <c r="OV31" s="550"/>
      <c r="OW31" s="550"/>
      <c r="OX31" s="550"/>
      <c r="OY31" s="550"/>
      <c r="OZ31" s="550"/>
      <c r="PA31" s="550"/>
      <c r="PB31" s="550"/>
      <c r="PC31" s="550"/>
      <c r="PD31" s="550"/>
      <c r="PE31" s="550"/>
      <c r="PF31" s="550"/>
      <c r="PG31" s="550"/>
      <c r="PH31" s="550"/>
      <c r="PI31" s="550"/>
      <c r="PJ31" s="550"/>
      <c r="PK31" s="550"/>
      <c r="PL31" s="550"/>
      <c r="PM31" s="550"/>
      <c r="PN31" s="550"/>
      <c r="PO31" s="550"/>
      <c r="PP31" s="550"/>
      <c r="PQ31" s="550"/>
      <c r="PR31" s="550"/>
      <c r="PS31" s="550"/>
      <c r="PT31" s="550"/>
      <c r="PU31" s="550"/>
      <c r="PV31" s="550"/>
      <c r="PW31" s="550"/>
      <c r="PX31" s="550"/>
      <c r="PY31" s="550"/>
      <c r="PZ31" s="550"/>
      <c r="QA31" s="550"/>
      <c r="QB31" s="550"/>
      <c r="QC31" s="550"/>
      <c r="QD31" s="550"/>
      <c r="QE31" s="550"/>
      <c r="QF31" s="550"/>
      <c r="QG31" s="550"/>
      <c r="QH31" s="550"/>
      <c r="QI31" s="550"/>
      <c r="QJ31" s="550"/>
      <c r="QK31" s="550"/>
      <c r="QL31" s="550"/>
      <c r="QM31" s="550"/>
      <c r="QN31" s="550"/>
      <c r="QO31" s="550"/>
      <c r="QP31" s="550"/>
      <c r="QQ31" s="550"/>
      <c r="QR31" s="550"/>
      <c r="QS31" s="550"/>
      <c r="QT31" s="550"/>
      <c r="QU31" s="550"/>
      <c r="QV31" s="550"/>
      <c r="QW31" s="550"/>
      <c r="QX31" s="550"/>
      <c r="QY31" s="550"/>
      <c r="QZ31" s="550"/>
      <c r="RA31" s="550"/>
      <c r="RB31" s="550"/>
      <c r="RC31" s="550"/>
      <c r="RD31" s="550"/>
      <c r="RE31" s="550"/>
      <c r="RF31" s="550"/>
      <c r="RG31" s="550"/>
      <c r="RH31" s="550"/>
      <c r="RI31" s="550"/>
      <c r="RJ31" s="550"/>
      <c r="RK31" s="550"/>
      <c r="RL31" s="550"/>
      <c r="RM31" s="550"/>
      <c r="RN31" s="550"/>
      <c r="RO31" s="550"/>
      <c r="RP31" s="550"/>
      <c r="RQ31" s="550"/>
      <c r="RR31" s="550"/>
      <c r="RS31" s="550"/>
      <c r="RT31" s="550"/>
      <c r="RU31" s="550"/>
      <c r="RV31" s="550"/>
      <c r="RW31" s="550"/>
      <c r="RX31" s="550"/>
      <c r="RY31" s="550"/>
      <c r="RZ31" s="550"/>
      <c r="SA31" s="550"/>
      <c r="SB31" s="550"/>
      <c r="SC31" s="550"/>
      <c r="SD31" s="550"/>
      <c r="SE31" s="550"/>
      <c r="SF31" s="550"/>
      <c r="SG31" s="550"/>
      <c r="SH31" s="550"/>
      <c r="SI31" s="550"/>
      <c r="SJ31" s="550"/>
      <c r="SK31" s="550"/>
      <c r="SL31" s="550"/>
      <c r="SM31" s="550"/>
      <c r="SN31" s="550"/>
      <c r="SO31" s="550"/>
      <c r="SP31" s="550"/>
      <c r="SQ31" s="550"/>
      <c r="SR31" s="550"/>
      <c r="SS31" s="550"/>
      <c r="ST31" s="550"/>
      <c r="SU31" s="550"/>
      <c r="SV31" s="550"/>
      <c r="SW31" s="550"/>
      <c r="SX31" s="550"/>
      <c r="SY31" s="550"/>
      <c r="SZ31" s="550"/>
      <c r="TA31" s="550"/>
      <c r="TB31" s="550"/>
      <c r="TC31" s="550"/>
      <c r="TD31" s="550"/>
      <c r="TE31" s="550"/>
      <c r="TF31" s="550"/>
      <c r="TG31" s="550"/>
      <c r="TH31" s="550"/>
      <c r="TI31" s="550"/>
      <c r="TJ31" s="550"/>
      <c r="TK31" s="550"/>
      <c r="TL31" s="550"/>
      <c r="TM31" s="550"/>
      <c r="TN31" s="550"/>
      <c r="TO31" s="550"/>
      <c r="TP31" s="550"/>
      <c r="TQ31" s="550"/>
      <c r="TR31" s="550"/>
      <c r="TS31" s="550"/>
      <c r="TT31" s="550"/>
      <c r="TU31" s="550"/>
      <c r="TV31" s="550"/>
      <c r="TW31" s="550"/>
      <c r="TX31" s="550"/>
      <c r="TY31" s="550"/>
      <c r="TZ31" s="550"/>
      <c r="UA31" s="550"/>
      <c r="UB31" s="550"/>
      <c r="UC31" s="550"/>
      <c r="UD31" s="550"/>
      <c r="UE31" s="550"/>
      <c r="UF31" s="550"/>
      <c r="UG31" s="550"/>
      <c r="UH31" s="550"/>
      <c r="UI31" s="550"/>
      <c r="UJ31" s="550"/>
      <c r="UK31" s="550"/>
      <c r="UL31" s="550"/>
      <c r="UM31" s="550"/>
      <c r="UN31" s="550"/>
      <c r="UO31" s="550"/>
      <c r="UP31" s="550"/>
      <c r="UQ31" s="550"/>
      <c r="UR31" s="550"/>
      <c r="US31" s="550"/>
      <c r="UT31" s="550"/>
      <c r="UU31" s="550"/>
      <c r="UV31" s="550"/>
      <c r="UW31" s="550"/>
      <c r="UX31" s="550"/>
      <c r="UY31" s="550"/>
      <c r="UZ31" s="550"/>
      <c r="VA31" s="550"/>
      <c r="VB31" s="550"/>
      <c r="VC31" s="550"/>
      <c r="VD31" s="550"/>
      <c r="VE31" s="550"/>
      <c r="VF31" s="550"/>
      <c r="VG31" s="550"/>
      <c r="VH31" s="550"/>
      <c r="VI31" s="550"/>
      <c r="VJ31" s="550"/>
      <c r="VK31" s="550"/>
      <c r="VL31" s="550"/>
      <c r="VM31" s="550"/>
      <c r="VN31" s="550"/>
      <c r="VO31" s="550"/>
      <c r="VP31" s="550"/>
      <c r="VQ31" s="550"/>
      <c r="VR31" s="550"/>
      <c r="VS31" s="550"/>
      <c r="VT31" s="550"/>
      <c r="VU31" s="550"/>
      <c r="VV31" s="550"/>
      <c r="VW31" s="550"/>
      <c r="VX31" s="550"/>
      <c r="VY31" s="550"/>
      <c r="VZ31" s="550"/>
      <c r="WA31" s="550"/>
      <c r="WB31" s="550"/>
      <c r="WC31" s="550"/>
      <c r="WD31" s="550"/>
      <c r="WE31" s="550"/>
      <c r="WF31" s="550"/>
      <c r="WG31" s="550"/>
      <c r="WH31" s="550"/>
      <c r="WI31" s="550"/>
      <c r="WJ31" s="550"/>
      <c r="WK31" s="550"/>
      <c r="WL31" s="550"/>
      <c r="WM31" s="550"/>
      <c r="WN31" s="550"/>
      <c r="WO31" s="550"/>
      <c r="WP31" s="550"/>
      <c r="WQ31" s="550"/>
      <c r="WR31" s="550"/>
      <c r="WS31" s="550"/>
      <c r="WT31" s="550"/>
      <c r="WU31" s="550"/>
      <c r="WV31" s="550"/>
      <c r="WW31" s="550"/>
      <c r="WX31" s="550"/>
      <c r="WY31" s="550"/>
      <c r="WZ31" s="550"/>
      <c r="XA31" s="550"/>
      <c r="XB31" s="550"/>
      <c r="XC31" s="550"/>
      <c r="XD31" s="550"/>
      <c r="XE31" s="550"/>
      <c r="XF31" s="550"/>
      <c r="XG31" s="550"/>
      <c r="XH31" s="550"/>
      <c r="XI31" s="550"/>
      <c r="XJ31" s="550"/>
      <c r="XK31" s="550"/>
      <c r="XL31" s="550"/>
      <c r="XM31" s="550"/>
      <c r="XN31" s="550"/>
      <c r="XO31" s="550"/>
      <c r="XP31" s="550"/>
      <c r="XQ31" s="550"/>
      <c r="XR31" s="550"/>
      <c r="XS31" s="550"/>
      <c r="XT31" s="550"/>
      <c r="XU31" s="550"/>
      <c r="XV31" s="550"/>
      <c r="XW31" s="550"/>
      <c r="XX31" s="550"/>
      <c r="XY31" s="550"/>
      <c r="XZ31" s="550"/>
      <c r="YA31" s="550"/>
      <c r="YB31" s="550"/>
      <c r="YC31" s="550"/>
      <c r="YD31" s="550"/>
      <c r="YE31" s="550"/>
      <c r="YF31" s="550"/>
      <c r="YG31" s="550"/>
      <c r="YH31" s="550"/>
      <c r="YI31" s="550"/>
      <c r="YJ31" s="550"/>
      <c r="YK31" s="550"/>
      <c r="YL31" s="550"/>
      <c r="YM31" s="550"/>
      <c r="YN31" s="550"/>
      <c r="YO31" s="550"/>
      <c r="YP31" s="550"/>
      <c r="YQ31" s="550"/>
      <c r="YR31" s="550"/>
      <c r="YS31" s="550"/>
      <c r="YT31" s="550"/>
      <c r="YU31" s="550"/>
      <c r="YV31" s="550"/>
      <c r="YW31" s="550"/>
      <c r="YX31" s="550"/>
      <c r="YY31" s="550"/>
      <c r="YZ31" s="550"/>
      <c r="ZA31" s="550"/>
      <c r="ZB31" s="550"/>
      <c r="ZC31" s="550"/>
      <c r="ZD31" s="550"/>
      <c r="ZE31" s="550"/>
      <c r="ZF31" s="550"/>
      <c r="ZG31" s="550"/>
      <c r="ZH31" s="550"/>
      <c r="ZI31" s="550"/>
      <c r="ZJ31" s="550"/>
      <c r="ZK31" s="550"/>
      <c r="ZL31" s="550"/>
      <c r="ZM31" s="550"/>
      <c r="ZN31" s="550"/>
      <c r="ZO31" s="550"/>
      <c r="ZP31" s="550"/>
      <c r="ZQ31" s="550"/>
      <c r="ZR31" s="550"/>
      <c r="ZS31" s="550"/>
      <c r="ZT31" s="550"/>
      <c r="ZU31" s="550"/>
      <c r="ZV31" s="550"/>
      <c r="ZW31" s="550"/>
      <c r="ZX31" s="550"/>
      <c r="ZY31" s="550"/>
      <c r="ZZ31" s="550"/>
      <c r="AAA31" s="550"/>
      <c r="AAB31" s="550"/>
      <c r="AAC31" s="550"/>
      <c r="AAD31" s="550"/>
      <c r="AAE31" s="550"/>
      <c r="AAF31" s="550"/>
      <c r="AAG31" s="550"/>
      <c r="AAH31" s="550"/>
      <c r="AAI31" s="550"/>
      <c r="AAJ31" s="550"/>
      <c r="AAK31" s="550"/>
      <c r="AAL31" s="550"/>
      <c r="AAM31" s="550"/>
      <c r="AAN31" s="550"/>
      <c r="AAO31" s="550"/>
      <c r="AAP31" s="550"/>
      <c r="AAQ31" s="550"/>
      <c r="AAR31" s="550"/>
      <c r="AAS31" s="550"/>
      <c r="AAT31" s="550"/>
      <c r="AAU31" s="550"/>
      <c r="AAV31" s="550"/>
      <c r="AAW31" s="550"/>
      <c r="AAX31" s="550"/>
      <c r="AAY31" s="550"/>
      <c r="AAZ31" s="550"/>
      <c r="ABA31" s="550"/>
      <c r="ABB31" s="550"/>
      <c r="ABC31" s="550"/>
      <c r="ABD31" s="550"/>
      <c r="ABE31" s="550"/>
      <c r="ABF31" s="550"/>
      <c r="ABG31" s="550"/>
      <c r="ABH31" s="550"/>
      <c r="ABI31" s="550"/>
      <c r="ABJ31" s="550"/>
      <c r="ABK31" s="550"/>
      <c r="ABL31" s="550"/>
      <c r="ABM31" s="550"/>
      <c r="ABN31" s="550"/>
      <c r="ABO31" s="550"/>
      <c r="ABP31" s="550"/>
      <c r="ABQ31" s="550"/>
      <c r="ABR31" s="550"/>
      <c r="ABS31" s="550"/>
      <c r="ABT31" s="550"/>
      <c r="ABU31" s="550"/>
      <c r="ABV31" s="550"/>
      <c r="ABW31" s="550"/>
      <c r="ABX31" s="550"/>
      <c r="ABY31" s="550"/>
      <c r="ABZ31" s="550"/>
      <c r="ACA31" s="550"/>
      <c r="ACB31" s="550"/>
      <c r="ACC31" s="550"/>
      <c r="ACD31" s="550"/>
      <c r="ACE31" s="550"/>
      <c r="ACF31" s="550"/>
      <c r="ACG31" s="550"/>
      <c r="ACH31" s="550"/>
      <c r="ACI31" s="550"/>
      <c r="ACJ31" s="550"/>
      <c r="ACK31" s="550"/>
      <c r="ACL31" s="550"/>
      <c r="ACM31" s="550"/>
      <c r="ACN31" s="550"/>
      <c r="ACO31" s="550"/>
      <c r="ACP31" s="550"/>
      <c r="ACQ31" s="550"/>
      <c r="ACR31" s="550"/>
      <c r="ACS31" s="550"/>
      <c r="ACT31" s="550"/>
      <c r="ACU31" s="550"/>
      <c r="ACV31" s="550"/>
      <c r="ACW31" s="550"/>
      <c r="ACX31" s="550"/>
      <c r="ACY31" s="550"/>
      <c r="ACZ31" s="550"/>
      <c r="ADA31" s="550"/>
      <c r="ADB31" s="550"/>
      <c r="ADC31" s="550"/>
      <c r="ADD31" s="550"/>
      <c r="ADE31" s="550"/>
      <c r="ADF31" s="550"/>
      <c r="ADG31" s="550"/>
      <c r="ADH31" s="550"/>
      <c r="ADI31" s="550"/>
      <c r="ADJ31" s="550"/>
      <c r="ADK31" s="550"/>
      <c r="ADL31" s="550"/>
      <c r="ADM31" s="550"/>
      <c r="ADN31" s="550"/>
      <c r="ADO31" s="550"/>
      <c r="ADP31" s="550"/>
      <c r="ADQ31" s="550"/>
      <c r="ADR31" s="550"/>
      <c r="ADS31" s="550"/>
      <c r="ADT31" s="550"/>
      <c r="ADU31" s="550"/>
      <c r="ADV31" s="550"/>
      <c r="ADW31" s="550"/>
      <c r="ADX31" s="550"/>
      <c r="ADY31" s="550"/>
      <c r="ADZ31" s="550"/>
      <c r="AEA31" s="550"/>
      <c r="AEB31" s="550"/>
      <c r="AEC31" s="550"/>
      <c r="AED31" s="550"/>
      <c r="AEE31" s="550"/>
      <c r="AEF31" s="550"/>
      <c r="AEG31" s="550"/>
      <c r="AEH31" s="550"/>
      <c r="AEI31" s="550"/>
      <c r="AEJ31" s="550"/>
      <c r="AEK31" s="550"/>
      <c r="AEL31" s="550"/>
      <c r="AEM31" s="550"/>
      <c r="AEN31" s="550"/>
      <c r="AEO31" s="550"/>
      <c r="AEP31" s="550"/>
      <c r="AEQ31" s="550"/>
      <c r="AER31" s="550"/>
      <c r="AES31" s="550"/>
      <c r="AET31" s="550"/>
      <c r="AEU31" s="550"/>
      <c r="AEV31" s="550"/>
      <c r="AEW31" s="550"/>
      <c r="AEX31" s="550"/>
      <c r="AEY31" s="550"/>
      <c r="AEZ31" s="550"/>
      <c r="AFA31" s="550"/>
      <c r="AFB31" s="550"/>
      <c r="AFC31" s="550"/>
      <c r="AFD31" s="550"/>
      <c r="AFE31" s="550"/>
      <c r="AFF31" s="550"/>
      <c r="AFG31" s="550"/>
      <c r="AFH31" s="550"/>
      <c r="AFI31" s="550"/>
      <c r="AFJ31" s="550"/>
      <c r="AFK31" s="550"/>
      <c r="AFL31" s="550"/>
      <c r="AFM31" s="550"/>
      <c r="AFN31" s="550"/>
      <c r="AFO31" s="550"/>
      <c r="AFP31" s="550"/>
      <c r="AFQ31" s="550"/>
      <c r="AFR31" s="550"/>
      <c r="AFS31" s="550"/>
      <c r="AFT31" s="550"/>
      <c r="AFU31" s="550"/>
      <c r="AFV31" s="550"/>
      <c r="AFW31" s="550"/>
      <c r="AFX31" s="550"/>
      <c r="AFY31" s="550"/>
      <c r="AFZ31" s="550"/>
      <c r="AGA31" s="550"/>
      <c r="AGB31" s="550"/>
      <c r="AGC31" s="550"/>
      <c r="AGD31" s="550"/>
      <c r="AGE31" s="550"/>
      <c r="AGF31" s="550"/>
      <c r="AGG31" s="550"/>
      <c r="AGH31" s="550"/>
      <c r="AGI31" s="550"/>
      <c r="AGJ31" s="550"/>
      <c r="AGK31" s="550"/>
      <c r="AGL31" s="550"/>
      <c r="AGM31" s="550"/>
      <c r="AGN31" s="550"/>
      <c r="AGO31" s="550"/>
      <c r="AGP31" s="550"/>
      <c r="AGQ31" s="550"/>
      <c r="AGR31" s="550"/>
      <c r="AGS31" s="550"/>
      <c r="AGT31" s="550"/>
      <c r="AGU31" s="550"/>
      <c r="AGV31" s="550"/>
      <c r="AGW31" s="550"/>
      <c r="AGX31" s="550"/>
      <c r="AGY31" s="550"/>
      <c r="AGZ31" s="550"/>
      <c r="AHA31" s="550"/>
      <c r="AHB31" s="550"/>
      <c r="AHC31" s="550"/>
      <c r="AHD31" s="550"/>
      <c r="AHE31" s="550"/>
      <c r="AHF31" s="550"/>
      <c r="AHG31" s="550"/>
      <c r="AHH31" s="550"/>
      <c r="AHI31" s="550"/>
      <c r="AHJ31" s="550"/>
      <c r="AHK31" s="550"/>
      <c r="AHL31" s="550"/>
      <c r="AHM31" s="550"/>
      <c r="AHN31" s="550"/>
      <c r="AHO31" s="550"/>
      <c r="AHP31" s="550"/>
      <c r="AHQ31" s="550"/>
      <c r="AHR31" s="550"/>
      <c r="AHS31" s="550"/>
      <c r="AHT31" s="550"/>
      <c r="AHU31" s="550"/>
      <c r="AHV31" s="550"/>
      <c r="AHW31" s="550"/>
      <c r="AHX31" s="550"/>
      <c r="AHY31" s="550"/>
      <c r="AHZ31" s="550"/>
      <c r="AIA31" s="550"/>
      <c r="AIB31" s="550"/>
      <c r="AIC31" s="550"/>
      <c r="AID31" s="550"/>
      <c r="AIE31" s="550"/>
      <c r="AIF31" s="550"/>
      <c r="AIG31" s="550"/>
      <c r="AIH31" s="550"/>
      <c r="AII31" s="550"/>
      <c r="AIJ31" s="550"/>
      <c r="AIK31" s="550"/>
      <c r="AIL31" s="550"/>
      <c r="AIM31" s="550"/>
      <c r="AIN31" s="550"/>
      <c r="AIO31" s="550"/>
      <c r="AIP31" s="550"/>
      <c r="AIQ31" s="550"/>
      <c r="AIR31" s="550"/>
      <c r="AIS31" s="550"/>
      <c r="AIT31" s="550"/>
      <c r="AIU31" s="550"/>
      <c r="AIV31" s="550"/>
      <c r="AIW31" s="550"/>
      <c r="AIX31" s="550"/>
      <c r="AIY31" s="550"/>
      <c r="AIZ31" s="550"/>
      <c r="AJA31" s="550"/>
      <c r="AJB31" s="550"/>
      <c r="AJC31" s="550"/>
      <c r="AJD31" s="550"/>
      <c r="AJE31" s="550"/>
      <c r="AJF31" s="550"/>
      <c r="AJG31" s="550"/>
      <c r="AJH31" s="550"/>
      <c r="AJI31" s="550"/>
      <c r="AJJ31" s="550"/>
      <c r="AJK31" s="550"/>
      <c r="AJL31" s="550"/>
      <c r="AJM31" s="550"/>
      <c r="AJN31" s="550"/>
      <c r="AJO31" s="550"/>
      <c r="AJP31" s="550"/>
      <c r="AJQ31" s="550"/>
      <c r="AJR31" s="550"/>
      <c r="AJS31" s="550"/>
      <c r="AJT31" s="550"/>
      <c r="AJU31" s="550"/>
      <c r="AJV31" s="550"/>
      <c r="AJW31" s="550"/>
      <c r="AJX31" s="550"/>
      <c r="AJY31" s="550"/>
      <c r="AJZ31" s="550"/>
      <c r="AKA31" s="550"/>
      <c r="AKB31" s="550"/>
      <c r="AKC31" s="550"/>
      <c r="AKD31" s="550"/>
      <c r="AKE31" s="550"/>
      <c r="AKF31" s="550"/>
      <c r="AKG31" s="550"/>
      <c r="AKH31" s="550"/>
      <c r="AKI31" s="550"/>
      <c r="AKJ31" s="550"/>
      <c r="AKK31" s="550"/>
      <c r="AKL31" s="550"/>
      <c r="AKM31" s="550"/>
      <c r="AKN31" s="550"/>
      <c r="AKO31" s="550"/>
      <c r="AKP31" s="550"/>
      <c r="AKQ31" s="550"/>
      <c r="AKR31" s="550"/>
      <c r="AKS31" s="550"/>
      <c r="AKT31" s="550"/>
      <c r="AKU31" s="550"/>
      <c r="AKV31" s="550"/>
      <c r="AKW31" s="550"/>
      <c r="AKX31" s="550"/>
      <c r="AKY31" s="550"/>
      <c r="AKZ31" s="550"/>
      <c r="ALA31" s="550"/>
      <c r="ALB31" s="550"/>
      <c r="ALC31" s="550"/>
      <c r="ALD31" s="550"/>
      <c r="ALE31" s="550"/>
      <c r="ALF31" s="550"/>
      <c r="ALG31" s="550"/>
      <c r="ALH31" s="550"/>
      <c r="ALI31" s="550"/>
      <c r="ALJ31" s="550"/>
      <c r="ALK31" s="550"/>
      <c r="ALL31" s="550"/>
      <c r="ALM31" s="550"/>
      <c r="ALN31" s="550"/>
      <c r="ALO31" s="550"/>
      <c r="ALP31" s="550"/>
      <c r="ALQ31" s="550"/>
      <c r="ALR31" s="550"/>
      <c r="ALS31" s="550"/>
      <c r="ALT31" s="550"/>
      <c r="ALU31" s="550"/>
      <c r="ALV31" s="550"/>
      <c r="ALW31" s="550"/>
      <c r="ALX31" s="550"/>
      <c r="ALY31" s="550"/>
      <c r="ALZ31" s="550"/>
      <c r="AMA31" s="550"/>
      <c r="AMB31" s="550"/>
      <c r="AMC31" s="550"/>
      <c r="AMD31" s="550"/>
      <c r="AME31" s="550"/>
      <c r="AMF31" s="550"/>
      <c r="AMG31" s="550"/>
      <c r="AMH31" s="550"/>
      <c r="AMI31" s="550"/>
      <c r="AMJ31" s="550"/>
      <c r="AMK31" s="550"/>
      <c r="AML31" s="550"/>
      <c r="AMM31" s="550"/>
      <c r="AMN31" s="550"/>
      <c r="AMO31" s="550"/>
      <c r="AMP31" s="550"/>
      <c r="AMQ31" s="550"/>
      <c r="AMR31" s="550"/>
      <c r="AMS31" s="550"/>
      <c r="AMT31" s="550"/>
      <c r="AMU31" s="550"/>
      <c r="AMV31" s="550"/>
      <c r="AMW31" s="550"/>
      <c r="AMX31" s="550"/>
      <c r="AMY31" s="550"/>
      <c r="AMZ31" s="550"/>
      <c r="ANA31" s="550"/>
      <c r="ANB31" s="550"/>
      <c r="ANC31" s="550"/>
      <c r="AND31" s="550"/>
      <c r="ANE31" s="550"/>
      <c r="ANF31" s="550"/>
      <c r="ANG31" s="550"/>
      <c r="ANH31" s="550"/>
      <c r="ANI31" s="550"/>
      <c r="ANJ31" s="550"/>
      <c r="ANK31" s="550"/>
      <c r="ANL31" s="550"/>
      <c r="ANM31" s="550"/>
      <c r="ANN31" s="550"/>
      <c r="ANO31" s="550"/>
      <c r="ANP31" s="550"/>
      <c r="ANQ31" s="550"/>
      <c r="ANR31" s="550"/>
      <c r="ANS31" s="550"/>
      <c r="ANT31" s="550"/>
      <c r="ANU31" s="550"/>
      <c r="ANV31" s="550"/>
      <c r="ANW31" s="550"/>
      <c r="ANX31" s="550"/>
      <c r="ANY31" s="550"/>
      <c r="ANZ31" s="550"/>
      <c r="AOA31" s="550"/>
      <c r="AOB31" s="550"/>
      <c r="AOC31" s="550"/>
      <c r="AOD31" s="550"/>
      <c r="AOE31" s="550"/>
      <c r="AOF31" s="550"/>
      <c r="AOG31" s="550"/>
      <c r="AOH31" s="550"/>
      <c r="AOI31" s="550"/>
      <c r="AOJ31" s="550"/>
      <c r="AOK31" s="550"/>
      <c r="AOL31" s="550"/>
      <c r="AOM31" s="550"/>
      <c r="AON31" s="550"/>
      <c r="AOO31" s="550"/>
      <c r="AOP31" s="550"/>
      <c r="AOQ31" s="550"/>
      <c r="AOR31" s="550"/>
      <c r="AOS31" s="550"/>
      <c r="AOT31" s="550"/>
      <c r="AOU31" s="550"/>
      <c r="AOV31" s="550"/>
      <c r="AOW31" s="550"/>
      <c r="AOX31" s="550"/>
      <c r="AOY31" s="550"/>
      <c r="AOZ31" s="550"/>
      <c r="APA31" s="550"/>
      <c r="APB31" s="550"/>
      <c r="APC31" s="550"/>
      <c r="APD31" s="550"/>
      <c r="APE31" s="550"/>
      <c r="APF31" s="550"/>
      <c r="APG31" s="550"/>
      <c r="APH31" s="550"/>
      <c r="API31" s="550"/>
      <c r="APJ31" s="550"/>
      <c r="APK31" s="550"/>
      <c r="APL31" s="550"/>
      <c r="APM31" s="550"/>
      <c r="APN31" s="550"/>
      <c r="APO31" s="550"/>
      <c r="APP31" s="550"/>
      <c r="APQ31" s="550"/>
      <c r="APR31" s="550"/>
      <c r="APS31" s="550"/>
      <c r="APT31" s="550"/>
      <c r="APU31" s="550"/>
      <c r="APV31" s="550"/>
      <c r="APW31" s="550"/>
      <c r="APX31" s="550"/>
      <c r="APY31" s="550"/>
      <c r="APZ31" s="550"/>
      <c r="AQA31" s="550"/>
      <c r="AQB31" s="550"/>
      <c r="AQC31" s="550"/>
      <c r="AQD31" s="550"/>
      <c r="AQE31" s="550"/>
      <c r="AQF31" s="550"/>
      <c r="AQG31" s="550"/>
      <c r="AQH31" s="550"/>
      <c r="AQI31" s="550"/>
      <c r="AQJ31" s="550"/>
      <c r="AQK31" s="550"/>
      <c r="AQL31" s="550"/>
      <c r="AQM31" s="550"/>
      <c r="AQN31" s="550"/>
      <c r="AQO31" s="550"/>
      <c r="AQP31" s="550"/>
      <c r="AQQ31" s="550"/>
      <c r="AQR31" s="550"/>
      <c r="AQS31" s="550"/>
      <c r="AQT31" s="550"/>
      <c r="AQU31" s="550"/>
      <c r="AQV31" s="550"/>
      <c r="AQW31" s="550"/>
      <c r="AQX31" s="550"/>
      <c r="AQY31" s="550"/>
      <c r="AQZ31" s="550"/>
      <c r="ARA31" s="550"/>
      <c r="ARB31" s="550"/>
      <c r="ARC31" s="550"/>
      <c r="ARD31" s="550"/>
      <c r="ARE31" s="550"/>
    </row>
    <row r="32" spans="1:1149" ht="18" customHeight="1">
      <c r="G32" s="550"/>
      <c r="H32" s="550"/>
      <c r="I32" s="550"/>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c r="AH32" s="550"/>
      <c r="AI32" s="550"/>
      <c r="AJ32" s="550"/>
      <c r="AK32" s="550"/>
      <c r="AL32" s="550"/>
      <c r="AM32" s="550"/>
      <c r="AN32" s="550"/>
      <c r="AO32" s="550"/>
      <c r="AP32" s="550"/>
      <c r="AQ32" s="550"/>
      <c r="AR32" s="550"/>
      <c r="AS32" s="550"/>
      <c r="AT32" s="550"/>
      <c r="AU32" s="550"/>
      <c r="AV32" s="550"/>
      <c r="AW32" s="550"/>
      <c r="AX32" s="550"/>
      <c r="AY32" s="550"/>
      <c r="AZ32" s="550"/>
      <c r="BA32" s="550"/>
      <c r="BB32" s="550"/>
      <c r="BC32" s="550"/>
      <c r="BD32" s="550"/>
      <c r="BE32" s="550"/>
      <c r="BF32" s="550"/>
      <c r="BG32" s="550"/>
      <c r="BH32" s="550"/>
      <c r="BI32" s="550"/>
      <c r="BJ32" s="550"/>
      <c r="BK32" s="550"/>
      <c r="BL32" s="550"/>
      <c r="BM32" s="550"/>
      <c r="BN32" s="550"/>
      <c r="BO32" s="550"/>
      <c r="BP32" s="550"/>
      <c r="BQ32" s="550"/>
      <c r="BR32" s="550"/>
      <c r="BS32" s="550"/>
      <c r="BT32" s="550"/>
      <c r="BU32" s="550"/>
      <c r="BV32" s="550"/>
      <c r="BW32" s="550"/>
      <c r="BX32" s="550"/>
      <c r="BY32" s="550"/>
      <c r="BZ32" s="550"/>
      <c r="CA32" s="550"/>
      <c r="CB32" s="550"/>
      <c r="CC32" s="550"/>
      <c r="CD32" s="550"/>
      <c r="CE32" s="550"/>
      <c r="CF32" s="550"/>
      <c r="CG32" s="550"/>
      <c r="CH32" s="550"/>
      <c r="CI32" s="550"/>
      <c r="CJ32" s="550"/>
      <c r="CK32" s="550"/>
      <c r="CL32" s="550"/>
      <c r="CM32" s="550"/>
      <c r="CN32" s="550"/>
      <c r="CO32" s="550"/>
      <c r="CP32" s="550"/>
      <c r="CQ32" s="550"/>
      <c r="CR32" s="550"/>
      <c r="CS32" s="550"/>
      <c r="CT32" s="550"/>
      <c r="CU32" s="550"/>
      <c r="CV32" s="550"/>
      <c r="CW32" s="550"/>
      <c r="CX32" s="550"/>
      <c r="CY32" s="550"/>
      <c r="CZ32" s="550"/>
      <c r="DA32" s="550"/>
      <c r="DB32" s="550"/>
      <c r="DC32" s="550"/>
      <c r="DD32" s="550"/>
      <c r="DE32" s="550"/>
      <c r="DF32" s="550"/>
      <c r="DG32" s="550"/>
      <c r="DH32" s="550"/>
      <c r="DI32" s="550"/>
      <c r="DJ32" s="550"/>
      <c r="DK32" s="550"/>
      <c r="DL32" s="550"/>
      <c r="DM32" s="550"/>
      <c r="DN32" s="550"/>
      <c r="DO32" s="550"/>
      <c r="DP32" s="550"/>
      <c r="DQ32" s="550"/>
      <c r="DR32" s="550"/>
      <c r="DS32" s="550"/>
      <c r="DT32" s="550"/>
      <c r="DU32" s="550"/>
      <c r="DV32" s="550"/>
      <c r="DW32" s="550"/>
      <c r="DX32" s="550"/>
      <c r="DY32" s="550"/>
      <c r="DZ32" s="550"/>
      <c r="EA32" s="550"/>
      <c r="EB32" s="550"/>
      <c r="EC32" s="550"/>
      <c r="ED32" s="550"/>
      <c r="EE32" s="550"/>
      <c r="EF32" s="550"/>
      <c r="EG32" s="550"/>
      <c r="EH32" s="550"/>
      <c r="EI32" s="550"/>
      <c r="EJ32" s="550"/>
      <c r="EK32" s="550"/>
      <c r="EL32" s="550"/>
      <c r="EM32" s="550"/>
      <c r="EN32" s="550"/>
      <c r="EO32" s="550"/>
      <c r="EP32" s="550"/>
      <c r="EQ32" s="550"/>
      <c r="ER32" s="550"/>
      <c r="ES32" s="550"/>
      <c r="ET32" s="550"/>
      <c r="EU32" s="550"/>
      <c r="EV32" s="550"/>
      <c r="EW32" s="550"/>
      <c r="EX32" s="550"/>
      <c r="EY32" s="550"/>
      <c r="EZ32" s="550"/>
      <c r="FA32" s="550"/>
      <c r="FB32" s="550"/>
      <c r="FC32" s="550"/>
      <c r="FD32" s="550"/>
      <c r="FE32" s="550"/>
      <c r="FF32" s="550"/>
      <c r="FG32" s="550"/>
      <c r="FH32" s="550"/>
      <c r="FI32" s="550"/>
      <c r="FJ32" s="550"/>
      <c r="FK32" s="550"/>
      <c r="FL32" s="550"/>
      <c r="FM32" s="550"/>
      <c r="FN32" s="550"/>
      <c r="FO32" s="550"/>
      <c r="FP32" s="550"/>
      <c r="FQ32" s="550"/>
      <c r="FR32" s="550"/>
      <c r="FS32" s="550"/>
      <c r="FT32" s="550"/>
      <c r="FU32" s="550"/>
      <c r="FV32" s="550"/>
      <c r="FW32" s="550"/>
      <c r="FX32" s="550"/>
      <c r="FY32" s="550"/>
      <c r="FZ32" s="550"/>
      <c r="GA32" s="550"/>
      <c r="GB32" s="550"/>
      <c r="GC32" s="550"/>
      <c r="GD32" s="550"/>
      <c r="GE32" s="550"/>
      <c r="GF32" s="550"/>
      <c r="GG32" s="550"/>
      <c r="GH32" s="550"/>
      <c r="GI32" s="550"/>
      <c r="GJ32" s="550"/>
      <c r="GK32" s="550"/>
      <c r="GL32" s="550"/>
      <c r="GM32" s="550"/>
      <c r="GN32" s="550"/>
      <c r="GO32" s="550"/>
      <c r="GP32" s="550"/>
      <c r="GQ32" s="550"/>
      <c r="GR32" s="550"/>
      <c r="GS32" s="550"/>
      <c r="GT32" s="550"/>
      <c r="GU32" s="550"/>
      <c r="GV32" s="550"/>
      <c r="GW32" s="550"/>
      <c r="GX32" s="550"/>
      <c r="GY32" s="550"/>
      <c r="GZ32" s="550"/>
      <c r="HA32" s="550"/>
      <c r="HB32" s="550"/>
      <c r="HC32" s="550"/>
      <c r="HD32" s="550"/>
      <c r="HE32" s="550"/>
      <c r="HF32" s="550"/>
      <c r="HG32" s="550"/>
      <c r="HH32" s="550"/>
      <c r="HI32" s="550"/>
      <c r="HJ32" s="550"/>
      <c r="HK32" s="550"/>
      <c r="HL32" s="550"/>
      <c r="HM32" s="550"/>
      <c r="HN32" s="550"/>
      <c r="HO32" s="550"/>
      <c r="HP32" s="550"/>
      <c r="HQ32" s="550"/>
      <c r="HR32" s="550"/>
      <c r="HS32" s="550"/>
      <c r="HT32" s="550"/>
      <c r="HU32" s="550"/>
      <c r="HV32" s="550"/>
      <c r="HW32" s="550"/>
      <c r="HX32" s="550"/>
      <c r="HY32" s="550"/>
      <c r="HZ32" s="550"/>
      <c r="IA32" s="550"/>
      <c r="IB32" s="550"/>
      <c r="IC32" s="550"/>
      <c r="ID32" s="550"/>
      <c r="IE32" s="550"/>
      <c r="IF32" s="550"/>
      <c r="IG32" s="550"/>
      <c r="IH32" s="550"/>
      <c r="II32" s="550"/>
      <c r="IJ32" s="550"/>
      <c r="IK32" s="550"/>
      <c r="IL32" s="550"/>
      <c r="IM32" s="550"/>
      <c r="IN32" s="550"/>
      <c r="IO32" s="550"/>
      <c r="IP32" s="550"/>
      <c r="IQ32" s="550"/>
      <c r="IR32" s="550"/>
      <c r="IS32" s="550"/>
      <c r="IT32" s="550"/>
      <c r="IU32" s="550"/>
      <c r="IV32" s="550"/>
      <c r="IW32" s="550"/>
      <c r="IX32" s="550"/>
      <c r="IY32" s="550"/>
      <c r="IZ32" s="550"/>
      <c r="JA32" s="550"/>
      <c r="JB32" s="550"/>
      <c r="JC32" s="550"/>
      <c r="JD32" s="550"/>
      <c r="JE32" s="550"/>
      <c r="JF32" s="550"/>
      <c r="JG32" s="550"/>
      <c r="JH32" s="550"/>
      <c r="JI32" s="550"/>
      <c r="JJ32" s="550"/>
      <c r="JK32" s="550"/>
      <c r="JL32" s="550"/>
      <c r="JM32" s="550"/>
      <c r="JN32" s="550"/>
      <c r="JO32" s="550"/>
      <c r="JP32" s="550"/>
      <c r="JQ32" s="550"/>
      <c r="JR32" s="550"/>
      <c r="JS32" s="550"/>
      <c r="JT32" s="550"/>
      <c r="JU32" s="550"/>
      <c r="JV32" s="550"/>
      <c r="JW32" s="550"/>
      <c r="JX32" s="550"/>
      <c r="JY32" s="550"/>
      <c r="JZ32" s="550"/>
      <c r="KA32" s="550"/>
      <c r="KB32" s="550"/>
      <c r="KC32" s="550"/>
      <c r="KD32" s="550"/>
      <c r="KE32" s="550"/>
      <c r="KF32" s="550"/>
      <c r="KG32" s="550"/>
      <c r="KH32" s="550"/>
      <c r="KI32" s="550"/>
      <c r="KJ32" s="550"/>
      <c r="KK32" s="550"/>
      <c r="KL32" s="550"/>
      <c r="KM32" s="550"/>
      <c r="KN32" s="550"/>
      <c r="KO32" s="550"/>
      <c r="KP32" s="550"/>
      <c r="KQ32" s="550"/>
      <c r="KR32" s="550"/>
      <c r="KS32" s="550"/>
      <c r="KT32" s="550"/>
      <c r="KU32" s="550"/>
      <c r="KV32" s="550"/>
      <c r="KW32" s="550"/>
      <c r="KX32" s="550"/>
      <c r="KY32" s="550"/>
      <c r="KZ32" s="550"/>
      <c r="LA32" s="550"/>
      <c r="LB32" s="550"/>
      <c r="LC32" s="550"/>
      <c r="LD32" s="550"/>
      <c r="LE32" s="550"/>
      <c r="LF32" s="550"/>
      <c r="LG32" s="550"/>
      <c r="LH32" s="550"/>
      <c r="LI32" s="550"/>
      <c r="LJ32" s="550"/>
      <c r="LK32" s="550"/>
      <c r="LL32" s="550"/>
      <c r="LM32" s="550"/>
      <c r="LN32" s="550"/>
      <c r="LO32" s="550"/>
      <c r="LP32" s="550"/>
      <c r="LQ32" s="550"/>
      <c r="LR32" s="550"/>
      <c r="LS32" s="550"/>
      <c r="LT32" s="550"/>
      <c r="LU32" s="550"/>
      <c r="LV32" s="550"/>
      <c r="LW32" s="550"/>
      <c r="LX32" s="550"/>
      <c r="LY32" s="550"/>
      <c r="LZ32" s="550"/>
      <c r="MA32" s="550"/>
      <c r="MB32" s="550"/>
      <c r="MC32" s="550"/>
      <c r="MD32" s="550"/>
      <c r="ME32" s="550"/>
      <c r="MF32" s="550"/>
      <c r="MG32" s="550"/>
      <c r="MH32" s="550"/>
      <c r="MI32" s="550"/>
      <c r="MJ32" s="550"/>
      <c r="MK32" s="550"/>
      <c r="ML32" s="550"/>
      <c r="MM32" s="550"/>
      <c r="MN32" s="550"/>
      <c r="MO32" s="550"/>
      <c r="MP32" s="550"/>
      <c r="MQ32" s="550"/>
      <c r="MR32" s="550"/>
      <c r="MS32" s="550"/>
      <c r="MT32" s="550"/>
      <c r="MU32" s="550"/>
      <c r="MV32" s="550"/>
      <c r="MW32" s="550"/>
      <c r="MX32" s="550"/>
      <c r="MY32" s="550"/>
      <c r="MZ32" s="550"/>
      <c r="NA32" s="550"/>
      <c r="NB32" s="550"/>
      <c r="NC32" s="550"/>
      <c r="ND32" s="550"/>
      <c r="NE32" s="550"/>
      <c r="NF32" s="550"/>
      <c r="NG32" s="550"/>
      <c r="NH32" s="550"/>
      <c r="NI32" s="550"/>
      <c r="NJ32" s="550"/>
      <c r="NK32" s="550"/>
      <c r="NL32" s="550"/>
      <c r="NM32" s="550"/>
      <c r="NN32" s="550"/>
      <c r="NO32" s="550"/>
      <c r="NP32" s="550"/>
      <c r="NQ32" s="550"/>
      <c r="NR32" s="550"/>
      <c r="NS32" s="550"/>
      <c r="NT32" s="550"/>
      <c r="NU32" s="550"/>
      <c r="NV32" s="550"/>
      <c r="NW32" s="550"/>
      <c r="NX32" s="550"/>
      <c r="NY32" s="550"/>
      <c r="NZ32" s="550"/>
      <c r="OA32" s="550"/>
      <c r="OB32" s="550"/>
      <c r="OC32" s="550"/>
      <c r="OD32" s="550"/>
      <c r="OE32" s="550"/>
      <c r="OF32" s="550"/>
      <c r="OG32" s="550"/>
      <c r="OH32" s="550"/>
      <c r="OI32" s="550"/>
      <c r="OJ32" s="550"/>
      <c r="OK32" s="550"/>
      <c r="OL32" s="550"/>
      <c r="OM32" s="550"/>
      <c r="ON32" s="550"/>
      <c r="OO32" s="550"/>
      <c r="OP32" s="550"/>
      <c r="OQ32" s="550"/>
      <c r="OR32" s="550"/>
      <c r="OS32" s="550"/>
      <c r="OT32" s="550"/>
      <c r="OU32" s="550"/>
      <c r="OV32" s="550"/>
      <c r="OW32" s="550"/>
      <c r="OX32" s="550"/>
      <c r="OY32" s="550"/>
      <c r="OZ32" s="550"/>
      <c r="PA32" s="550"/>
      <c r="PB32" s="550"/>
      <c r="PC32" s="550"/>
      <c r="PD32" s="550"/>
      <c r="PE32" s="550"/>
      <c r="PF32" s="550"/>
      <c r="PG32" s="550"/>
      <c r="PH32" s="550"/>
      <c r="PI32" s="550"/>
      <c r="PJ32" s="550"/>
      <c r="PK32" s="550"/>
      <c r="PL32" s="550"/>
      <c r="PM32" s="550"/>
      <c r="PN32" s="550"/>
      <c r="PO32" s="550"/>
      <c r="PP32" s="550"/>
      <c r="PQ32" s="550"/>
      <c r="PR32" s="550"/>
      <c r="PS32" s="550"/>
      <c r="PT32" s="550"/>
      <c r="PU32" s="550"/>
      <c r="PV32" s="550"/>
      <c r="PW32" s="550"/>
      <c r="PX32" s="550"/>
      <c r="PY32" s="550"/>
      <c r="PZ32" s="550"/>
      <c r="QA32" s="550"/>
      <c r="QB32" s="550"/>
      <c r="QC32" s="550"/>
      <c r="QD32" s="550"/>
      <c r="QE32" s="550"/>
      <c r="QF32" s="550"/>
      <c r="QG32" s="550"/>
      <c r="QH32" s="550"/>
      <c r="QI32" s="550"/>
      <c r="QJ32" s="550"/>
      <c r="QK32" s="550"/>
      <c r="QL32" s="550"/>
      <c r="QM32" s="550"/>
      <c r="QN32" s="550"/>
      <c r="QO32" s="550"/>
      <c r="QP32" s="550"/>
      <c r="QQ32" s="550"/>
      <c r="QR32" s="550"/>
      <c r="QS32" s="550"/>
      <c r="QT32" s="550"/>
      <c r="QU32" s="550"/>
      <c r="QV32" s="550"/>
      <c r="QW32" s="550"/>
      <c r="QX32" s="550"/>
      <c r="QY32" s="550"/>
      <c r="QZ32" s="550"/>
      <c r="RA32" s="550"/>
      <c r="RB32" s="550"/>
      <c r="RC32" s="550"/>
      <c r="RD32" s="550"/>
      <c r="RE32" s="550"/>
      <c r="RF32" s="550"/>
      <c r="RG32" s="550"/>
      <c r="RH32" s="550"/>
      <c r="RI32" s="550"/>
      <c r="RJ32" s="550"/>
      <c r="RK32" s="550"/>
      <c r="RL32" s="550"/>
      <c r="RM32" s="550"/>
      <c r="RN32" s="550"/>
      <c r="RO32" s="550"/>
      <c r="RP32" s="550"/>
      <c r="RQ32" s="550"/>
      <c r="RR32" s="550"/>
      <c r="RS32" s="550"/>
      <c r="RT32" s="550"/>
      <c r="RU32" s="550"/>
      <c r="RV32" s="550"/>
      <c r="RW32" s="550"/>
      <c r="RX32" s="550"/>
      <c r="RY32" s="550"/>
      <c r="RZ32" s="550"/>
      <c r="SA32" s="550"/>
      <c r="SB32" s="550"/>
      <c r="SC32" s="550"/>
      <c r="SD32" s="550"/>
      <c r="SE32" s="550"/>
      <c r="SF32" s="550"/>
      <c r="SG32" s="550"/>
      <c r="SH32" s="550"/>
      <c r="SI32" s="550"/>
      <c r="SJ32" s="550"/>
      <c r="SK32" s="550"/>
      <c r="SL32" s="550"/>
      <c r="SM32" s="550"/>
      <c r="SN32" s="550"/>
      <c r="SO32" s="550"/>
      <c r="SP32" s="550"/>
      <c r="SQ32" s="550"/>
      <c r="SR32" s="550"/>
      <c r="SS32" s="550"/>
      <c r="ST32" s="550"/>
      <c r="SU32" s="550"/>
      <c r="SV32" s="550"/>
      <c r="SW32" s="550"/>
      <c r="SX32" s="550"/>
      <c r="SY32" s="550"/>
      <c r="SZ32" s="550"/>
      <c r="TA32" s="550"/>
      <c r="TB32" s="550"/>
      <c r="TC32" s="550"/>
      <c r="TD32" s="550"/>
      <c r="TE32" s="550"/>
      <c r="TF32" s="550"/>
      <c r="TG32" s="550"/>
      <c r="TH32" s="550"/>
      <c r="TI32" s="550"/>
      <c r="TJ32" s="550"/>
      <c r="TK32" s="550"/>
      <c r="TL32" s="550"/>
      <c r="TM32" s="550"/>
      <c r="TN32" s="550"/>
      <c r="TO32" s="550"/>
      <c r="TP32" s="550"/>
      <c r="TQ32" s="550"/>
      <c r="TR32" s="550"/>
      <c r="TS32" s="550"/>
      <c r="TT32" s="550"/>
      <c r="TU32" s="550"/>
      <c r="TV32" s="550"/>
      <c r="TW32" s="550"/>
      <c r="TX32" s="550"/>
      <c r="TY32" s="550"/>
      <c r="TZ32" s="550"/>
      <c r="UA32" s="550"/>
      <c r="UB32" s="550"/>
      <c r="UC32" s="550"/>
      <c r="UD32" s="550"/>
      <c r="UE32" s="550"/>
      <c r="UF32" s="550"/>
      <c r="UG32" s="550"/>
      <c r="UH32" s="550"/>
      <c r="UI32" s="550"/>
      <c r="UJ32" s="550"/>
      <c r="UK32" s="550"/>
      <c r="UL32" s="550"/>
      <c r="UM32" s="550"/>
      <c r="UN32" s="550"/>
      <c r="UO32" s="550"/>
      <c r="UP32" s="550"/>
      <c r="UQ32" s="550"/>
      <c r="UR32" s="550"/>
      <c r="US32" s="550"/>
      <c r="UT32" s="550"/>
      <c r="UU32" s="550"/>
      <c r="UV32" s="550"/>
      <c r="UW32" s="550"/>
      <c r="UX32" s="550"/>
      <c r="UY32" s="550"/>
      <c r="UZ32" s="550"/>
      <c r="VA32" s="550"/>
      <c r="VB32" s="550"/>
      <c r="VC32" s="550"/>
      <c r="VD32" s="550"/>
      <c r="VE32" s="550"/>
      <c r="VF32" s="550"/>
      <c r="VG32" s="550"/>
      <c r="VH32" s="550"/>
      <c r="VI32" s="550"/>
      <c r="VJ32" s="550"/>
      <c r="VK32" s="550"/>
      <c r="VL32" s="550"/>
      <c r="VM32" s="550"/>
      <c r="VN32" s="550"/>
      <c r="VO32" s="550"/>
      <c r="VP32" s="550"/>
      <c r="VQ32" s="550"/>
      <c r="VR32" s="550"/>
      <c r="VS32" s="550"/>
      <c r="VT32" s="550"/>
      <c r="VU32" s="550"/>
      <c r="VV32" s="550"/>
      <c r="VW32" s="550"/>
      <c r="VX32" s="550"/>
      <c r="VY32" s="550"/>
      <c r="VZ32" s="550"/>
      <c r="WA32" s="550"/>
      <c r="WB32" s="550"/>
      <c r="WC32" s="550"/>
      <c r="WD32" s="550"/>
      <c r="WE32" s="550"/>
      <c r="WF32" s="550"/>
      <c r="WG32" s="550"/>
      <c r="WH32" s="550"/>
      <c r="WI32" s="550"/>
      <c r="WJ32" s="550"/>
      <c r="WK32" s="550"/>
      <c r="WL32" s="550"/>
      <c r="WM32" s="550"/>
      <c r="WN32" s="550"/>
      <c r="WO32" s="550"/>
      <c r="WP32" s="550"/>
      <c r="WQ32" s="550"/>
      <c r="WR32" s="550"/>
      <c r="WS32" s="550"/>
      <c r="WT32" s="550"/>
      <c r="WU32" s="550"/>
      <c r="WV32" s="550"/>
      <c r="WW32" s="550"/>
      <c r="WX32" s="550"/>
      <c r="WY32" s="550"/>
      <c r="WZ32" s="550"/>
      <c r="XA32" s="550"/>
      <c r="XB32" s="550"/>
      <c r="XC32" s="550"/>
      <c r="XD32" s="550"/>
      <c r="XE32" s="550"/>
      <c r="XF32" s="550"/>
      <c r="XG32" s="550"/>
      <c r="XH32" s="550"/>
      <c r="XI32" s="550"/>
      <c r="XJ32" s="550"/>
      <c r="XK32" s="550"/>
      <c r="XL32" s="550"/>
      <c r="XM32" s="550"/>
      <c r="XN32" s="550"/>
      <c r="XO32" s="550"/>
      <c r="XP32" s="550"/>
      <c r="XQ32" s="550"/>
      <c r="XR32" s="550"/>
      <c r="XS32" s="550"/>
      <c r="XT32" s="550"/>
      <c r="XU32" s="550"/>
      <c r="XV32" s="550"/>
      <c r="XW32" s="550"/>
      <c r="XX32" s="550"/>
      <c r="XY32" s="550"/>
      <c r="XZ32" s="550"/>
      <c r="YA32" s="550"/>
      <c r="YB32" s="550"/>
      <c r="YC32" s="550"/>
      <c r="YD32" s="550"/>
      <c r="YE32" s="550"/>
      <c r="YF32" s="550"/>
      <c r="YG32" s="550"/>
      <c r="YH32" s="550"/>
      <c r="YI32" s="550"/>
      <c r="YJ32" s="550"/>
      <c r="YK32" s="550"/>
      <c r="YL32" s="550"/>
      <c r="YM32" s="550"/>
      <c r="YN32" s="550"/>
      <c r="YO32" s="550"/>
      <c r="YP32" s="550"/>
      <c r="YQ32" s="550"/>
      <c r="YR32" s="550"/>
      <c r="YS32" s="550"/>
      <c r="YT32" s="550"/>
      <c r="YU32" s="550"/>
      <c r="YV32" s="550"/>
      <c r="YW32" s="550"/>
      <c r="YX32" s="550"/>
      <c r="YY32" s="550"/>
      <c r="YZ32" s="550"/>
      <c r="ZA32" s="550"/>
      <c r="ZB32" s="550"/>
      <c r="ZC32" s="550"/>
      <c r="ZD32" s="550"/>
      <c r="ZE32" s="550"/>
      <c r="ZF32" s="550"/>
      <c r="ZG32" s="550"/>
      <c r="ZH32" s="550"/>
      <c r="ZI32" s="550"/>
      <c r="ZJ32" s="550"/>
      <c r="ZK32" s="550"/>
      <c r="ZL32" s="550"/>
      <c r="ZM32" s="550"/>
      <c r="ZN32" s="550"/>
      <c r="ZO32" s="550"/>
      <c r="ZP32" s="550"/>
      <c r="ZQ32" s="550"/>
      <c r="ZR32" s="550"/>
      <c r="ZS32" s="550"/>
      <c r="ZT32" s="550"/>
      <c r="ZU32" s="550"/>
      <c r="ZV32" s="550"/>
      <c r="ZW32" s="550"/>
      <c r="ZX32" s="550"/>
      <c r="ZY32" s="550"/>
      <c r="ZZ32" s="550"/>
      <c r="AAA32" s="550"/>
      <c r="AAB32" s="550"/>
      <c r="AAC32" s="550"/>
      <c r="AAD32" s="550"/>
      <c r="AAE32" s="550"/>
      <c r="AAF32" s="550"/>
      <c r="AAG32" s="550"/>
      <c r="AAH32" s="550"/>
      <c r="AAI32" s="550"/>
      <c r="AAJ32" s="550"/>
      <c r="AAK32" s="550"/>
      <c r="AAL32" s="550"/>
      <c r="AAM32" s="550"/>
      <c r="AAN32" s="550"/>
      <c r="AAO32" s="550"/>
      <c r="AAP32" s="550"/>
      <c r="AAQ32" s="550"/>
      <c r="AAR32" s="550"/>
      <c r="AAS32" s="550"/>
      <c r="AAT32" s="550"/>
      <c r="AAU32" s="550"/>
      <c r="AAV32" s="550"/>
      <c r="AAW32" s="550"/>
      <c r="AAX32" s="550"/>
      <c r="AAY32" s="550"/>
      <c r="AAZ32" s="550"/>
      <c r="ABA32" s="550"/>
      <c r="ABB32" s="550"/>
      <c r="ABC32" s="550"/>
      <c r="ABD32" s="550"/>
      <c r="ABE32" s="550"/>
      <c r="ABF32" s="550"/>
      <c r="ABG32" s="550"/>
      <c r="ABH32" s="550"/>
      <c r="ABI32" s="550"/>
      <c r="ABJ32" s="550"/>
      <c r="ABK32" s="550"/>
      <c r="ABL32" s="550"/>
      <c r="ABM32" s="550"/>
      <c r="ABN32" s="550"/>
      <c r="ABO32" s="550"/>
      <c r="ABP32" s="550"/>
      <c r="ABQ32" s="550"/>
      <c r="ABR32" s="550"/>
      <c r="ABS32" s="550"/>
      <c r="ABT32" s="550"/>
      <c r="ABU32" s="550"/>
      <c r="ABV32" s="550"/>
      <c r="ABW32" s="550"/>
      <c r="ABX32" s="550"/>
      <c r="ABY32" s="550"/>
      <c r="ABZ32" s="550"/>
      <c r="ACA32" s="550"/>
      <c r="ACB32" s="550"/>
      <c r="ACC32" s="550"/>
      <c r="ACD32" s="550"/>
      <c r="ACE32" s="550"/>
      <c r="ACF32" s="550"/>
      <c r="ACG32" s="550"/>
      <c r="ACH32" s="550"/>
      <c r="ACI32" s="550"/>
      <c r="ACJ32" s="550"/>
      <c r="ACK32" s="550"/>
      <c r="ACL32" s="550"/>
      <c r="ACM32" s="550"/>
      <c r="ACN32" s="550"/>
      <c r="ACO32" s="550"/>
      <c r="ACP32" s="550"/>
      <c r="ACQ32" s="550"/>
      <c r="ACR32" s="550"/>
      <c r="ACS32" s="550"/>
      <c r="ACT32" s="550"/>
      <c r="ACU32" s="550"/>
      <c r="ACV32" s="550"/>
      <c r="ACW32" s="550"/>
      <c r="ACX32" s="550"/>
      <c r="ACY32" s="550"/>
      <c r="ACZ32" s="550"/>
      <c r="ADA32" s="550"/>
      <c r="ADB32" s="550"/>
      <c r="ADC32" s="550"/>
      <c r="ADD32" s="550"/>
      <c r="ADE32" s="550"/>
      <c r="ADF32" s="550"/>
      <c r="ADG32" s="550"/>
      <c r="ADH32" s="550"/>
      <c r="ADI32" s="550"/>
      <c r="ADJ32" s="550"/>
      <c r="ADK32" s="550"/>
      <c r="ADL32" s="550"/>
      <c r="ADM32" s="550"/>
      <c r="ADN32" s="550"/>
      <c r="ADO32" s="550"/>
      <c r="ADP32" s="550"/>
      <c r="ADQ32" s="550"/>
      <c r="ADR32" s="550"/>
      <c r="ADS32" s="550"/>
      <c r="ADT32" s="550"/>
      <c r="ADU32" s="550"/>
      <c r="ADV32" s="550"/>
      <c r="ADW32" s="550"/>
      <c r="ADX32" s="550"/>
      <c r="ADY32" s="550"/>
      <c r="ADZ32" s="550"/>
      <c r="AEA32" s="550"/>
      <c r="AEB32" s="550"/>
      <c r="AEC32" s="550"/>
      <c r="AED32" s="550"/>
      <c r="AEE32" s="550"/>
      <c r="AEF32" s="550"/>
      <c r="AEG32" s="550"/>
      <c r="AEH32" s="550"/>
      <c r="AEI32" s="550"/>
      <c r="AEJ32" s="550"/>
      <c r="AEK32" s="550"/>
      <c r="AEL32" s="550"/>
      <c r="AEM32" s="550"/>
      <c r="AEN32" s="550"/>
      <c r="AEO32" s="550"/>
      <c r="AEP32" s="550"/>
      <c r="AEQ32" s="550"/>
      <c r="AER32" s="550"/>
      <c r="AES32" s="550"/>
      <c r="AET32" s="550"/>
      <c r="AEU32" s="550"/>
      <c r="AEV32" s="550"/>
      <c r="AEW32" s="550"/>
      <c r="AEX32" s="550"/>
      <c r="AEY32" s="550"/>
      <c r="AEZ32" s="550"/>
      <c r="AFA32" s="550"/>
      <c r="AFB32" s="550"/>
      <c r="AFC32" s="550"/>
      <c r="AFD32" s="550"/>
      <c r="AFE32" s="550"/>
      <c r="AFF32" s="550"/>
      <c r="AFG32" s="550"/>
      <c r="AFH32" s="550"/>
      <c r="AFI32" s="550"/>
      <c r="AFJ32" s="550"/>
      <c r="AFK32" s="550"/>
      <c r="AFL32" s="550"/>
      <c r="AFM32" s="550"/>
      <c r="AFN32" s="550"/>
      <c r="AFO32" s="550"/>
      <c r="AFP32" s="550"/>
      <c r="AFQ32" s="550"/>
      <c r="AFR32" s="550"/>
      <c r="AFS32" s="550"/>
      <c r="AFT32" s="550"/>
      <c r="AFU32" s="550"/>
      <c r="AFV32" s="550"/>
      <c r="AFW32" s="550"/>
      <c r="AFX32" s="550"/>
      <c r="AFY32" s="550"/>
      <c r="AFZ32" s="550"/>
      <c r="AGA32" s="550"/>
      <c r="AGB32" s="550"/>
      <c r="AGC32" s="550"/>
      <c r="AGD32" s="550"/>
      <c r="AGE32" s="550"/>
      <c r="AGF32" s="550"/>
      <c r="AGG32" s="550"/>
      <c r="AGH32" s="550"/>
      <c r="AGI32" s="550"/>
      <c r="AGJ32" s="550"/>
      <c r="AGK32" s="550"/>
      <c r="AGL32" s="550"/>
      <c r="AGM32" s="550"/>
      <c r="AGN32" s="550"/>
      <c r="AGO32" s="550"/>
      <c r="AGP32" s="550"/>
      <c r="AGQ32" s="550"/>
      <c r="AGR32" s="550"/>
      <c r="AGS32" s="550"/>
      <c r="AGT32" s="550"/>
      <c r="AGU32" s="550"/>
      <c r="AGV32" s="550"/>
      <c r="AGW32" s="550"/>
      <c r="AGX32" s="550"/>
      <c r="AGY32" s="550"/>
      <c r="AGZ32" s="550"/>
      <c r="AHA32" s="550"/>
      <c r="AHB32" s="550"/>
      <c r="AHC32" s="550"/>
      <c r="AHD32" s="550"/>
      <c r="AHE32" s="550"/>
      <c r="AHF32" s="550"/>
      <c r="AHG32" s="550"/>
      <c r="AHH32" s="550"/>
      <c r="AHI32" s="550"/>
      <c r="AHJ32" s="550"/>
      <c r="AHK32" s="550"/>
      <c r="AHL32" s="550"/>
      <c r="AHM32" s="550"/>
      <c r="AHN32" s="550"/>
      <c r="AHO32" s="550"/>
      <c r="AHP32" s="550"/>
      <c r="AHQ32" s="550"/>
      <c r="AHR32" s="550"/>
      <c r="AHS32" s="550"/>
      <c r="AHT32" s="550"/>
      <c r="AHU32" s="550"/>
      <c r="AHV32" s="550"/>
      <c r="AHW32" s="550"/>
      <c r="AHX32" s="550"/>
      <c r="AHY32" s="550"/>
      <c r="AHZ32" s="550"/>
      <c r="AIA32" s="550"/>
      <c r="AIB32" s="550"/>
      <c r="AIC32" s="550"/>
      <c r="AID32" s="550"/>
      <c r="AIE32" s="550"/>
      <c r="AIF32" s="550"/>
      <c r="AIG32" s="550"/>
      <c r="AIH32" s="550"/>
      <c r="AII32" s="550"/>
      <c r="AIJ32" s="550"/>
      <c r="AIK32" s="550"/>
      <c r="AIL32" s="550"/>
      <c r="AIM32" s="550"/>
      <c r="AIN32" s="550"/>
      <c r="AIO32" s="550"/>
      <c r="AIP32" s="550"/>
      <c r="AIQ32" s="550"/>
      <c r="AIR32" s="550"/>
      <c r="AIS32" s="550"/>
      <c r="AIT32" s="550"/>
      <c r="AIU32" s="550"/>
      <c r="AIV32" s="550"/>
      <c r="AIW32" s="550"/>
      <c r="AIX32" s="550"/>
      <c r="AIY32" s="550"/>
      <c r="AIZ32" s="550"/>
      <c r="AJA32" s="550"/>
      <c r="AJB32" s="550"/>
      <c r="AJC32" s="550"/>
      <c r="AJD32" s="550"/>
      <c r="AJE32" s="550"/>
      <c r="AJF32" s="550"/>
      <c r="AJG32" s="550"/>
      <c r="AJH32" s="550"/>
      <c r="AJI32" s="550"/>
      <c r="AJJ32" s="550"/>
      <c r="AJK32" s="550"/>
      <c r="AJL32" s="550"/>
      <c r="AJM32" s="550"/>
      <c r="AJN32" s="550"/>
      <c r="AJO32" s="550"/>
      <c r="AJP32" s="550"/>
      <c r="AJQ32" s="550"/>
      <c r="AJR32" s="550"/>
      <c r="AJS32" s="550"/>
      <c r="AJT32" s="550"/>
      <c r="AJU32" s="550"/>
      <c r="AJV32" s="550"/>
      <c r="AJW32" s="550"/>
      <c r="AJX32" s="550"/>
      <c r="AJY32" s="550"/>
      <c r="AJZ32" s="550"/>
      <c r="AKA32" s="550"/>
      <c r="AKB32" s="550"/>
      <c r="AKC32" s="550"/>
      <c r="AKD32" s="550"/>
      <c r="AKE32" s="550"/>
      <c r="AKF32" s="550"/>
      <c r="AKG32" s="550"/>
      <c r="AKH32" s="550"/>
      <c r="AKI32" s="550"/>
      <c r="AKJ32" s="550"/>
      <c r="AKK32" s="550"/>
      <c r="AKL32" s="550"/>
      <c r="AKM32" s="550"/>
      <c r="AKN32" s="550"/>
      <c r="AKO32" s="550"/>
      <c r="AKP32" s="550"/>
      <c r="AKQ32" s="550"/>
      <c r="AKR32" s="550"/>
      <c r="AKS32" s="550"/>
      <c r="AKT32" s="550"/>
      <c r="AKU32" s="550"/>
      <c r="AKV32" s="550"/>
      <c r="AKW32" s="550"/>
      <c r="AKX32" s="550"/>
      <c r="AKY32" s="550"/>
      <c r="AKZ32" s="550"/>
      <c r="ALA32" s="550"/>
      <c r="ALB32" s="550"/>
      <c r="ALC32" s="550"/>
      <c r="ALD32" s="550"/>
      <c r="ALE32" s="550"/>
      <c r="ALF32" s="550"/>
      <c r="ALG32" s="550"/>
      <c r="ALH32" s="550"/>
      <c r="ALI32" s="550"/>
      <c r="ALJ32" s="550"/>
      <c r="ALK32" s="550"/>
      <c r="ALL32" s="550"/>
      <c r="ALM32" s="550"/>
      <c r="ALN32" s="550"/>
      <c r="ALO32" s="550"/>
      <c r="ALP32" s="550"/>
      <c r="ALQ32" s="550"/>
      <c r="ALR32" s="550"/>
      <c r="ALS32" s="550"/>
      <c r="ALT32" s="550"/>
      <c r="ALU32" s="550"/>
      <c r="ALV32" s="550"/>
      <c r="ALW32" s="550"/>
      <c r="ALX32" s="550"/>
      <c r="ALY32" s="550"/>
      <c r="ALZ32" s="550"/>
      <c r="AMA32" s="550"/>
      <c r="AMB32" s="550"/>
      <c r="AMC32" s="550"/>
      <c r="AMD32" s="550"/>
      <c r="AME32" s="550"/>
      <c r="AMF32" s="550"/>
      <c r="AMG32" s="550"/>
      <c r="AMH32" s="550"/>
      <c r="AMI32" s="550"/>
      <c r="AMJ32" s="550"/>
      <c r="AMK32" s="550"/>
      <c r="AML32" s="550"/>
      <c r="AMM32" s="550"/>
      <c r="AMN32" s="550"/>
      <c r="AMO32" s="550"/>
      <c r="AMP32" s="550"/>
      <c r="AMQ32" s="550"/>
      <c r="AMR32" s="550"/>
      <c r="AMS32" s="550"/>
      <c r="AMT32" s="550"/>
      <c r="AMU32" s="550"/>
      <c r="AMV32" s="550"/>
      <c r="AMW32" s="550"/>
      <c r="AMX32" s="550"/>
      <c r="AMY32" s="550"/>
      <c r="AMZ32" s="550"/>
      <c r="ANA32" s="550"/>
      <c r="ANB32" s="550"/>
      <c r="ANC32" s="550"/>
      <c r="AND32" s="550"/>
      <c r="ANE32" s="550"/>
      <c r="ANF32" s="550"/>
      <c r="ANG32" s="550"/>
      <c r="ANH32" s="550"/>
      <c r="ANI32" s="550"/>
      <c r="ANJ32" s="550"/>
      <c r="ANK32" s="550"/>
      <c r="ANL32" s="550"/>
      <c r="ANM32" s="550"/>
      <c r="ANN32" s="550"/>
      <c r="ANO32" s="550"/>
      <c r="ANP32" s="550"/>
      <c r="ANQ32" s="550"/>
      <c r="ANR32" s="550"/>
      <c r="ANS32" s="550"/>
      <c r="ANT32" s="550"/>
      <c r="ANU32" s="550"/>
      <c r="ANV32" s="550"/>
      <c r="ANW32" s="550"/>
      <c r="ANX32" s="550"/>
      <c r="ANY32" s="550"/>
      <c r="ANZ32" s="550"/>
      <c r="AOA32" s="550"/>
      <c r="AOB32" s="550"/>
      <c r="AOC32" s="550"/>
      <c r="AOD32" s="550"/>
      <c r="AOE32" s="550"/>
      <c r="AOF32" s="550"/>
      <c r="AOG32" s="550"/>
      <c r="AOH32" s="550"/>
      <c r="AOI32" s="550"/>
      <c r="AOJ32" s="550"/>
      <c r="AOK32" s="550"/>
      <c r="AOL32" s="550"/>
      <c r="AOM32" s="550"/>
      <c r="AON32" s="550"/>
      <c r="AOO32" s="550"/>
      <c r="AOP32" s="550"/>
      <c r="AOQ32" s="550"/>
      <c r="AOR32" s="550"/>
      <c r="AOS32" s="550"/>
      <c r="AOT32" s="550"/>
      <c r="AOU32" s="550"/>
      <c r="AOV32" s="550"/>
      <c r="AOW32" s="550"/>
      <c r="AOX32" s="550"/>
      <c r="AOY32" s="550"/>
      <c r="AOZ32" s="550"/>
      <c r="APA32" s="550"/>
      <c r="APB32" s="550"/>
      <c r="APC32" s="550"/>
      <c r="APD32" s="550"/>
      <c r="APE32" s="550"/>
      <c r="APF32" s="550"/>
      <c r="APG32" s="550"/>
      <c r="APH32" s="550"/>
      <c r="API32" s="550"/>
      <c r="APJ32" s="550"/>
      <c r="APK32" s="550"/>
      <c r="APL32" s="550"/>
      <c r="APM32" s="550"/>
      <c r="APN32" s="550"/>
      <c r="APO32" s="550"/>
      <c r="APP32" s="550"/>
      <c r="APQ32" s="550"/>
      <c r="APR32" s="550"/>
      <c r="APS32" s="550"/>
      <c r="APT32" s="550"/>
      <c r="APU32" s="550"/>
      <c r="APV32" s="550"/>
      <c r="APW32" s="550"/>
      <c r="APX32" s="550"/>
      <c r="APY32" s="550"/>
      <c r="APZ32" s="550"/>
      <c r="AQA32" s="550"/>
      <c r="AQB32" s="550"/>
      <c r="AQC32" s="550"/>
      <c r="AQD32" s="550"/>
      <c r="AQE32" s="550"/>
      <c r="AQF32" s="550"/>
      <c r="AQG32" s="550"/>
      <c r="AQH32" s="550"/>
      <c r="AQI32" s="550"/>
      <c r="AQJ32" s="550"/>
      <c r="AQK32" s="550"/>
      <c r="AQL32" s="550"/>
      <c r="AQM32" s="550"/>
      <c r="AQN32" s="550"/>
      <c r="AQO32" s="550"/>
      <c r="AQP32" s="550"/>
      <c r="AQQ32" s="550"/>
      <c r="AQR32" s="550"/>
      <c r="AQS32" s="550"/>
      <c r="AQT32" s="550"/>
      <c r="AQU32" s="550"/>
      <c r="AQV32" s="550"/>
      <c r="AQW32" s="550"/>
      <c r="AQX32" s="550"/>
      <c r="AQY32" s="550"/>
      <c r="AQZ32" s="550"/>
      <c r="ARA32" s="550"/>
      <c r="ARB32" s="550"/>
      <c r="ARC32" s="550"/>
      <c r="ARD32" s="550"/>
      <c r="ARE32" s="550"/>
    </row>
    <row r="33" spans="7:1149" ht="18" customHeight="1">
      <c r="G33" s="550"/>
      <c r="H33" s="550"/>
      <c r="I33" s="550"/>
      <c r="J33" s="550"/>
      <c r="K33" s="550"/>
      <c r="L33" s="550"/>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c r="BA33" s="550"/>
      <c r="BB33" s="550"/>
      <c r="BC33" s="550"/>
      <c r="BD33" s="550"/>
      <c r="BE33" s="550"/>
      <c r="BF33" s="550"/>
      <c r="BG33" s="550"/>
      <c r="BH33" s="550"/>
      <c r="BI33" s="550"/>
      <c r="BJ33" s="550"/>
      <c r="BK33" s="550"/>
      <c r="BL33" s="550"/>
      <c r="BM33" s="550"/>
      <c r="BN33" s="550"/>
      <c r="BO33" s="550"/>
      <c r="BP33" s="550"/>
      <c r="BQ33" s="550"/>
      <c r="BR33" s="550"/>
      <c r="BS33" s="550"/>
      <c r="BT33" s="550"/>
      <c r="BU33" s="550"/>
      <c r="BV33" s="550"/>
      <c r="BW33" s="550"/>
      <c r="BX33" s="550"/>
      <c r="BY33" s="550"/>
      <c r="BZ33" s="550"/>
      <c r="CA33" s="550"/>
      <c r="CB33" s="550"/>
      <c r="CC33" s="550"/>
      <c r="CD33" s="550"/>
      <c r="CE33" s="550"/>
      <c r="CF33" s="550"/>
      <c r="CG33" s="550"/>
      <c r="CH33" s="550"/>
      <c r="CI33" s="550"/>
      <c r="CJ33" s="550"/>
      <c r="CK33" s="550"/>
      <c r="CL33" s="550"/>
      <c r="CM33" s="550"/>
      <c r="CN33" s="550"/>
      <c r="CO33" s="550"/>
      <c r="CP33" s="550"/>
      <c r="CQ33" s="550"/>
      <c r="CR33" s="550"/>
      <c r="CS33" s="550"/>
      <c r="CT33" s="550"/>
      <c r="CU33" s="550"/>
      <c r="CV33" s="550"/>
      <c r="CW33" s="550"/>
      <c r="CX33" s="550"/>
      <c r="CY33" s="550"/>
      <c r="CZ33" s="550"/>
      <c r="DA33" s="550"/>
      <c r="DB33" s="550"/>
      <c r="DC33" s="550"/>
      <c r="DD33" s="550"/>
      <c r="DE33" s="550"/>
      <c r="DF33" s="550"/>
      <c r="DG33" s="550"/>
      <c r="DH33" s="550"/>
      <c r="DI33" s="550"/>
      <c r="DJ33" s="550"/>
      <c r="DK33" s="550"/>
      <c r="DL33" s="550"/>
      <c r="DM33" s="550"/>
      <c r="DN33" s="550"/>
      <c r="DO33" s="550"/>
      <c r="DP33" s="550"/>
      <c r="DQ33" s="550"/>
      <c r="DR33" s="550"/>
      <c r="DS33" s="550"/>
      <c r="DT33" s="550"/>
      <c r="DU33" s="550"/>
      <c r="DV33" s="550"/>
      <c r="DW33" s="550"/>
      <c r="DX33" s="550"/>
      <c r="DY33" s="550"/>
      <c r="DZ33" s="550"/>
      <c r="EA33" s="550"/>
      <c r="EB33" s="550"/>
      <c r="EC33" s="550"/>
      <c r="ED33" s="550"/>
      <c r="EE33" s="550"/>
      <c r="EF33" s="550"/>
      <c r="EG33" s="550"/>
      <c r="EH33" s="550"/>
      <c r="EI33" s="550"/>
      <c r="EJ33" s="550"/>
      <c r="EK33" s="550"/>
      <c r="EL33" s="550"/>
      <c r="EM33" s="550"/>
      <c r="EN33" s="550"/>
      <c r="EO33" s="550"/>
      <c r="EP33" s="550"/>
      <c r="EQ33" s="550"/>
      <c r="ER33" s="550"/>
      <c r="ES33" s="550"/>
      <c r="ET33" s="550"/>
      <c r="EU33" s="550"/>
      <c r="EV33" s="550"/>
      <c r="EW33" s="550"/>
      <c r="EX33" s="550"/>
      <c r="EY33" s="550"/>
      <c r="EZ33" s="550"/>
      <c r="FA33" s="550"/>
      <c r="FB33" s="550"/>
      <c r="FC33" s="550"/>
      <c r="FD33" s="550"/>
      <c r="FE33" s="550"/>
      <c r="FF33" s="550"/>
      <c r="FG33" s="550"/>
      <c r="FH33" s="550"/>
      <c r="FI33" s="550"/>
      <c r="FJ33" s="550"/>
      <c r="FK33" s="550"/>
      <c r="FL33" s="550"/>
      <c r="FM33" s="550"/>
      <c r="FN33" s="550"/>
      <c r="FO33" s="550"/>
      <c r="FP33" s="550"/>
      <c r="FQ33" s="550"/>
      <c r="FR33" s="550"/>
      <c r="FS33" s="550"/>
      <c r="FT33" s="550"/>
      <c r="FU33" s="550"/>
      <c r="FV33" s="550"/>
      <c r="FW33" s="550"/>
      <c r="FX33" s="550"/>
      <c r="FY33" s="550"/>
      <c r="FZ33" s="550"/>
      <c r="GA33" s="550"/>
      <c r="GB33" s="550"/>
      <c r="GC33" s="550"/>
      <c r="GD33" s="550"/>
      <c r="GE33" s="550"/>
      <c r="GF33" s="550"/>
      <c r="GG33" s="550"/>
      <c r="GH33" s="550"/>
      <c r="GI33" s="550"/>
      <c r="GJ33" s="550"/>
      <c r="GK33" s="550"/>
      <c r="GL33" s="550"/>
      <c r="GM33" s="550"/>
      <c r="GN33" s="550"/>
      <c r="GO33" s="550"/>
      <c r="GP33" s="550"/>
      <c r="GQ33" s="550"/>
      <c r="GR33" s="550"/>
      <c r="GS33" s="550"/>
      <c r="GT33" s="550"/>
      <c r="GU33" s="550"/>
      <c r="GV33" s="550"/>
      <c r="GW33" s="550"/>
      <c r="GX33" s="550"/>
      <c r="GY33" s="550"/>
      <c r="GZ33" s="550"/>
      <c r="HA33" s="550"/>
      <c r="HB33" s="550"/>
      <c r="HC33" s="550"/>
      <c r="HD33" s="550"/>
      <c r="HE33" s="550"/>
      <c r="HF33" s="550"/>
      <c r="HG33" s="550"/>
      <c r="HH33" s="550"/>
      <c r="HI33" s="550"/>
      <c r="HJ33" s="550"/>
      <c r="HK33" s="550"/>
      <c r="HL33" s="550"/>
      <c r="HM33" s="550"/>
      <c r="HN33" s="550"/>
      <c r="HO33" s="550"/>
      <c r="HP33" s="550"/>
      <c r="HQ33" s="550"/>
      <c r="HR33" s="550"/>
      <c r="HS33" s="550"/>
      <c r="HT33" s="550"/>
      <c r="HU33" s="550"/>
      <c r="HV33" s="550"/>
      <c r="HW33" s="550"/>
      <c r="HX33" s="550"/>
      <c r="HY33" s="550"/>
      <c r="HZ33" s="550"/>
      <c r="IA33" s="550"/>
      <c r="IB33" s="550"/>
      <c r="IC33" s="550"/>
      <c r="ID33" s="550"/>
      <c r="IE33" s="550"/>
      <c r="IF33" s="550"/>
      <c r="IG33" s="550"/>
      <c r="IH33" s="550"/>
      <c r="II33" s="550"/>
      <c r="IJ33" s="550"/>
      <c r="IK33" s="550"/>
      <c r="IL33" s="550"/>
      <c r="IM33" s="550"/>
      <c r="IN33" s="550"/>
      <c r="IO33" s="550"/>
      <c r="IP33" s="550"/>
      <c r="IQ33" s="550"/>
      <c r="IR33" s="550"/>
      <c r="IS33" s="550"/>
      <c r="IT33" s="550"/>
      <c r="IU33" s="550"/>
      <c r="IV33" s="550"/>
      <c r="IW33" s="550"/>
      <c r="IX33" s="550"/>
      <c r="IY33" s="550"/>
      <c r="IZ33" s="550"/>
      <c r="JA33" s="550"/>
      <c r="JB33" s="550"/>
      <c r="JC33" s="550"/>
      <c r="JD33" s="550"/>
      <c r="JE33" s="550"/>
      <c r="JF33" s="550"/>
      <c r="JG33" s="550"/>
      <c r="JH33" s="550"/>
      <c r="JI33" s="550"/>
      <c r="JJ33" s="550"/>
      <c r="JK33" s="550"/>
      <c r="JL33" s="550"/>
      <c r="JM33" s="550"/>
      <c r="JN33" s="550"/>
      <c r="JO33" s="550"/>
      <c r="JP33" s="550"/>
      <c r="JQ33" s="550"/>
      <c r="JR33" s="550"/>
      <c r="JS33" s="550"/>
      <c r="JT33" s="550"/>
      <c r="JU33" s="550"/>
      <c r="JV33" s="550"/>
      <c r="JW33" s="550"/>
      <c r="JX33" s="550"/>
      <c r="JY33" s="550"/>
      <c r="JZ33" s="550"/>
      <c r="KA33" s="550"/>
      <c r="KB33" s="550"/>
      <c r="KC33" s="550"/>
      <c r="KD33" s="550"/>
      <c r="KE33" s="550"/>
      <c r="KF33" s="550"/>
      <c r="KG33" s="550"/>
      <c r="KH33" s="550"/>
      <c r="KI33" s="550"/>
      <c r="KJ33" s="550"/>
      <c r="KK33" s="550"/>
      <c r="KL33" s="550"/>
      <c r="KM33" s="550"/>
      <c r="KN33" s="550"/>
      <c r="KO33" s="550"/>
      <c r="KP33" s="550"/>
      <c r="KQ33" s="550"/>
      <c r="KR33" s="550"/>
      <c r="KS33" s="550"/>
      <c r="KT33" s="550"/>
      <c r="KU33" s="550"/>
      <c r="KV33" s="550"/>
      <c r="KW33" s="550"/>
      <c r="KX33" s="550"/>
      <c r="KY33" s="550"/>
      <c r="KZ33" s="550"/>
      <c r="LA33" s="550"/>
      <c r="LB33" s="550"/>
      <c r="LC33" s="550"/>
      <c r="LD33" s="550"/>
      <c r="LE33" s="550"/>
      <c r="LF33" s="550"/>
      <c r="LG33" s="550"/>
      <c r="LH33" s="550"/>
      <c r="LI33" s="550"/>
      <c r="LJ33" s="550"/>
      <c r="LK33" s="550"/>
      <c r="LL33" s="550"/>
      <c r="LM33" s="550"/>
      <c r="LN33" s="550"/>
      <c r="LO33" s="550"/>
      <c r="LP33" s="550"/>
      <c r="LQ33" s="550"/>
      <c r="LR33" s="550"/>
      <c r="LS33" s="550"/>
      <c r="LT33" s="550"/>
      <c r="LU33" s="550"/>
      <c r="LV33" s="550"/>
      <c r="LW33" s="550"/>
      <c r="LX33" s="550"/>
      <c r="LY33" s="550"/>
      <c r="LZ33" s="550"/>
      <c r="MA33" s="550"/>
      <c r="MB33" s="550"/>
      <c r="MC33" s="550"/>
      <c r="MD33" s="550"/>
      <c r="ME33" s="550"/>
      <c r="MF33" s="550"/>
      <c r="MG33" s="550"/>
      <c r="MH33" s="550"/>
      <c r="MI33" s="550"/>
      <c r="MJ33" s="550"/>
      <c r="MK33" s="550"/>
      <c r="ML33" s="550"/>
      <c r="MM33" s="550"/>
      <c r="MN33" s="550"/>
      <c r="MO33" s="550"/>
      <c r="MP33" s="550"/>
      <c r="MQ33" s="550"/>
      <c r="MR33" s="550"/>
      <c r="MS33" s="550"/>
      <c r="MT33" s="550"/>
      <c r="MU33" s="550"/>
      <c r="MV33" s="550"/>
      <c r="MW33" s="550"/>
      <c r="MX33" s="550"/>
      <c r="MY33" s="550"/>
      <c r="MZ33" s="550"/>
      <c r="NA33" s="550"/>
      <c r="NB33" s="550"/>
      <c r="NC33" s="550"/>
      <c r="ND33" s="550"/>
      <c r="NE33" s="550"/>
      <c r="NF33" s="550"/>
      <c r="NG33" s="550"/>
      <c r="NH33" s="550"/>
      <c r="NI33" s="550"/>
      <c r="NJ33" s="550"/>
      <c r="NK33" s="550"/>
      <c r="NL33" s="550"/>
      <c r="NM33" s="550"/>
      <c r="NN33" s="550"/>
      <c r="NO33" s="550"/>
      <c r="NP33" s="550"/>
      <c r="NQ33" s="550"/>
      <c r="NR33" s="550"/>
      <c r="NS33" s="550"/>
      <c r="NT33" s="550"/>
      <c r="NU33" s="550"/>
      <c r="NV33" s="550"/>
      <c r="NW33" s="550"/>
      <c r="NX33" s="550"/>
      <c r="NY33" s="550"/>
      <c r="NZ33" s="550"/>
      <c r="OA33" s="550"/>
      <c r="OB33" s="550"/>
      <c r="OC33" s="550"/>
      <c r="OD33" s="550"/>
      <c r="OE33" s="550"/>
      <c r="OF33" s="550"/>
      <c r="OG33" s="550"/>
      <c r="OH33" s="550"/>
      <c r="OI33" s="550"/>
      <c r="OJ33" s="550"/>
      <c r="OK33" s="550"/>
      <c r="OL33" s="550"/>
      <c r="OM33" s="550"/>
      <c r="ON33" s="550"/>
      <c r="OO33" s="550"/>
      <c r="OP33" s="550"/>
      <c r="OQ33" s="550"/>
      <c r="OR33" s="550"/>
      <c r="OS33" s="550"/>
      <c r="OT33" s="550"/>
      <c r="OU33" s="550"/>
      <c r="OV33" s="550"/>
      <c r="OW33" s="550"/>
      <c r="OX33" s="550"/>
      <c r="OY33" s="550"/>
      <c r="OZ33" s="550"/>
      <c r="PA33" s="550"/>
      <c r="PB33" s="550"/>
      <c r="PC33" s="550"/>
      <c r="PD33" s="550"/>
      <c r="PE33" s="550"/>
      <c r="PF33" s="550"/>
      <c r="PG33" s="550"/>
      <c r="PH33" s="550"/>
      <c r="PI33" s="550"/>
      <c r="PJ33" s="550"/>
      <c r="PK33" s="550"/>
      <c r="PL33" s="550"/>
      <c r="PM33" s="550"/>
      <c r="PN33" s="550"/>
      <c r="PO33" s="550"/>
      <c r="PP33" s="550"/>
      <c r="PQ33" s="550"/>
      <c r="PR33" s="550"/>
      <c r="PS33" s="550"/>
      <c r="PT33" s="550"/>
      <c r="PU33" s="550"/>
      <c r="PV33" s="550"/>
      <c r="PW33" s="550"/>
      <c r="PX33" s="550"/>
      <c r="PY33" s="550"/>
      <c r="PZ33" s="550"/>
      <c r="QA33" s="550"/>
      <c r="QB33" s="550"/>
      <c r="QC33" s="550"/>
      <c r="QD33" s="550"/>
      <c r="QE33" s="550"/>
      <c r="QF33" s="550"/>
      <c r="QG33" s="550"/>
      <c r="QH33" s="550"/>
      <c r="QI33" s="550"/>
      <c r="QJ33" s="550"/>
      <c r="QK33" s="550"/>
      <c r="QL33" s="550"/>
      <c r="QM33" s="550"/>
      <c r="QN33" s="550"/>
      <c r="QO33" s="550"/>
      <c r="QP33" s="550"/>
      <c r="QQ33" s="550"/>
      <c r="QR33" s="550"/>
      <c r="QS33" s="550"/>
      <c r="QT33" s="550"/>
      <c r="QU33" s="550"/>
      <c r="QV33" s="550"/>
      <c r="QW33" s="550"/>
      <c r="QX33" s="550"/>
      <c r="QY33" s="550"/>
      <c r="QZ33" s="550"/>
      <c r="RA33" s="550"/>
      <c r="RB33" s="550"/>
      <c r="RC33" s="550"/>
      <c r="RD33" s="550"/>
      <c r="RE33" s="550"/>
      <c r="RF33" s="550"/>
      <c r="RG33" s="550"/>
      <c r="RH33" s="550"/>
      <c r="RI33" s="550"/>
      <c r="RJ33" s="550"/>
      <c r="RK33" s="550"/>
      <c r="RL33" s="550"/>
      <c r="RM33" s="550"/>
      <c r="RN33" s="550"/>
      <c r="RO33" s="550"/>
      <c r="RP33" s="550"/>
      <c r="RQ33" s="550"/>
      <c r="RR33" s="550"/>
      <c r="RS33" s="550"/>
      <c r="RT33" s="550"/>
      <c r="RU33" s="550"/>
      <c r="RV33" s="550"/>
      <c r="RW33" s="550"/>
      <c r="RX33" s="550"/>
      <c r="RY33" s="550"/>
      <c r="RZ33" s="550"/>
      <c r="SA33" s="550"/>
      <c r="SB33" s="550"/>
      <c r="SC33" s="550"/>
      <c r="SD33" s="550"/>
      <c r="SE33" s="550"/>
      <c r="SF33" s="550"/>
      <c r="SG33" s="550"/>
      <c r="SH33" s="550"/>
      <c r="SI33" s="550"/>
      <c r="SJ33" s="550"/>
      <c r="SK33" s="550"/>
      <c r="SL33" s="550"/>
      <c r="SM33" s="550"/>
      <c r="SN33" s="550"/>
      <c r="SO33" s="550"/>
      <c r="SP33" s="550"/>
      <c r="SQ33" s="550"/>
      <c r="SR33" s="550"/>
      <c r="SS33" s="550"/>
      <c r="ST33" s="550"/>
      <c r="SU33" s="550"/>
      <c r="SV33" s="550"/>
      <c r="SW33" s="550"/>
      <c r="SX33" s="550"/>
      <c r="SY33" s="550"/>
      <c r="SZ33" s="550"/>
      <c r="TA33" s="550"/>
      <c r="TB33" s="550"/>
      <c r="TC33" s="550"/>
      <c r="TD33" s="550"/>
      <c r="TE33" s="550"/>
      <c r="TF33" s="550"/>
      <c r="TG33" s="550"/>
      <c r="TH33" s="550"/>
      <c r="TI33" s="550"/>
      <c r="TJ33" s="550"/>
      <c r="TK33" s="550"/>
      <c r="TL33" s="550"/>
      <c r="TM33" s="550"/>
      <c r="TN33" s="550"/>
      <c r="TO33" s="550"/>
      <c r="TP33" s="550"/>
      <c r="TQ33" s="550"/>
      <c r="TR33" s="550"/>
      <c r="TS33" s="550"/>
      <c r="TT33" s="550"/>
      <c r="TU33" s="550"/>
      <c r="TV33" s="550"/>
      <c r="TW33" s="550"/>
      <c r="TX33" s="550"/>
      <c r="TY33" s="550"/>
      <c r="TZ33" s="550"/>
      <c r="UA33" s="550"/>
      <c r="UB33" s="550"/>
      <c r="UC33" s="550"/>
      <c r="UD33" s="550"/>
      <c r="UE33" s="550"/>
      <c r="UF33" s="550"/>
      <c r="UG33" s="550"/>
      <c r="UH33" s="550"/>
      <c r="UI33" s="550"/>
      <c r="UJ33" s="550"/>
      <c r="UK33" s="550"/>
      <c r="UL33" s="550"/>
      <c r="UM33" s="550"/>
      <c r="UN33" s="550"/>
      <c r="UO33" s="550"/>
      <c r="UP33" s="550"/>
      <c r="UQ33" s="550"/>
      <c r="UR33" s="550"/>
      <c r="US33" s="550"/>
      <c r="UT33" s="550"/>
      <c r="UU33" s="550"/>
      <c r="UV33" s="550"/>
      <c r="UW33" s="550"/>
      <c r="UX33" s="550"/>
      <c r="UY33" s="550"/>
      <c r="UZ33" s="550"/>
      <c r="VA33" s="550"/>
      <c r="VB33" s="550"/>
      <c r="VC33" s="550"/>
      <c r="VD33" s="550"/>
      <c r="VE33" s="550"/>
      <c r="VF33" s="550"/>
      <c r="VG33" s="550"/>
      <c r="VH33" s="550"/>
      <c r="VI33" s="550"/>
      <c r="VJ33" s="550"/>
      <c r="VK33" s="550"/>
      <c r="VL33" s="550"/>
      <c r="VM33" s="550"/>
      <c r="VN33" s="550"/>
      <c r="VO33" s="550"/>
      <c r="VP33" s="550"/>
      <c r="VQ33" s="550"/>
      <c r="VR33" s="550"/>
      <c r="VS33" s="550"/>
      <c r="VT33" s="550"/>
      <c r="VU33" s="550"/>
      <c r="VV33" s="550"/>
      <c r="VW33" s="550"/>
      <c r="VX33" s="550"/>
      <c r="VY33" s="550"/>
      <c r="VZ33" s="550"/>
      <c r="WA33" s="550"/>
      <c r="WB33" s="550"/>
      <c r="WC33" s="550"/>
      <c r="WD33" s="550"/>
      <c r="WE33" s="550"/>
      <c r="WF33" s="550"/>
      <c r="WG33" s="550"/>
      <c r="WH33" s="550"/>
      <c r="WI33" s="550"/>
      <c r="WJ33" s="550"/>
      <c r="WK33" s="550"/>
      <c r="WL33" s="550"/>
      <c r="WM33" s="550"/>
      <c r="WN33" s="550"/>
      <c r="WO33" s="550"/>
      <c r="WP33" s="550"/>
      <c r="WQ33" s="550"/>
      <c r="WR33" s="550"/>
      <c r="WS33" s="550"/>
      <c r="WT33" s="550"/>
      <c r="WU33" s="550"/>
      <c r="WV33" s="550"/>
      <c r="WW33" s="550"/>
      <c r="WX33" s="550"/>
      <c r="WY33" s="550"/>
      <c r="WZ33" s="550"/>
      <c r="XA33" s="550"/>
      <c r="XB33" s="550"/>
      <c r="XC33" s="550"/>
      <c r="XD33" s="550"/>
      <c r="XE33" s="550"/>
      <c r="XF33" s="550"/>
      <c r="XG33" s="550"/>
      <c r="XH33" s="550"/>
      <c r="XI33" s="550"/>
      <c r="XJ33" s="550"/>
      <c r="XK33" s="550"/>
      <c r="XL33" s="550"/>
      <c r="XM33" s="550"/>
      <c r="XN33" s="550"/>
      <c r="XO33" s="550"/>
      <c r="XP33" s="550"/>
      <c r="XQ33" s="550"/>
      <c r="XR33" s="550"/>
      <c r="XS33" s="550"/>
      <c r="XT33" s="550"/>
      <c r="XU33" s="550"/>
      <c r="XV33" s="550"/>
      <c r="XW33" s="550"/>
      <c r="XX33" s="550"/>
      <c r="XY33" s="550"/>
      <c r="XZ33" s="550"/>
      <c r="YA33" s="550"/>
      <c r="YB33" s="550"/>
      <c r="YC33" s="550"/>
      <c r="YD33" s="550"/>
      <c r="YE33" s="550"/>
      <c r="YF33" s="550"/>
      <c r="YG33" s="550"/>
      <c r="YH33" s="550"/>
      <c r="YI33" s="550"/>
      <c r="YJ33" s="550"/>
      <c r="YK33" s="550"/>
      <c r="YL33" s="550"/>
      <c r="YM33" s="550"/>
      <c r="YN33" s="550"/>
      <c r="YO33" s="550"/>
      <c r="YP33" s="550"/>
      <c r="YQ33" s="550"/>
      <c r="YR33" s="550"/>
      <c r="YS33" s="550"/>
      <c r="YT33" s="550"/>
      <c r="YU33" s="550"/>
      <c r="YV33" s="550"/>
      <c r="YW33" s="550"/>
      <c r="YX33" s="550"/>
      <c r="YY33" s="550"/>
      <c r="YZ33" s="550"/>
      <c r="ZA33" s="550"/>
      <c r="ZB33" s="550"/>
      <c r="ZC33" s="550"/>
      <c r="ZD33" s="550"/>
      <c r="ZE33" s="550"/>
      <c r="ZF33" s="550"/>
      <c r="ZG33" s="550"/>
      <c r="ZH33" s="550"/>
      <c r="ZI33" s="550"/>
      <c r="ZJ33" s="550"/>
      <c r="ZK33" s="550"/>
      <c r="ZL33" s="550"/>
      <c r="ZM33" s="550"/>
      <c r="ZN33" s="550"/>
      <c r="ZO33" s="550"/>
      <c r="ZP33" s="550"/>
      <c r="ZQ33" s="550"/>
      <c r="ZR33" s="550"/>
      <c r="ZS33" s="550"/>
      <c r="ZT33" s="550"/>
      <c r="ZU33" s="550"/>
      <c r="ZV33" s="550"/>
      <c r="ZW33" s="550"/>
      <c r="ZX33" s="550"/>
      <c r="ZY33" s="550"/>
      <c r="ZZ33" s="550"/>
      <c r="AAA33" s="550"/>
      <c r="AAB33" s="550"/>
      <c r="AAC33" s="550"/>
      <c r="AAD33" s="550"/>
      <c r="AAE33" s="550"/>
      <c r="AAF33" s="550"/>
      <c r="AAG33" s="550"/>
      <c r="AAH33" s="550"/>
      <c r="AAI33" s="550"/>
      <c r="AAJ33" s="550"/>
      <c r="AAK33" s="550"/>
      <c r="AAL33" s="550"/>
      <c r="AAM33" s="550"/>
      <c r="AAN33" s="550"/>
      <c r="AAO33" s="550"/>
      <c r="AAP33" s="550"/>
      <c r="AAQ33" s="550"/>
      <c r="AAR33" s="550"/>
      <c r="AAS33" s="550"/>
      <c r="AAT33" s="550"/>
      <c r="AAU33" s="550"/>
      <c r="AAV33" s="550"/>
      <c r="AAW33" s="550"/>
      <c r="AAX33" s="550"/>
      <c r="AAY33" s="550"/>
      <c r="AAZ33" s="550"/>
      <c r="ABA33" s="550"/>
      <c r="ABB33" s="550"/>
      <c r="ABC33" s="550"/>
      <c r="ABD33" s="550"/>
      <c r="ABE33" s="550"/>
      <c r="ABF33" s="550"/>
      <c r="ABG33" s="550"/>
      <c r="ABH33" s="550"/>
      <c r="ABI33" s="550"/>
      <c r="ABJ33" s="550"/>
      <c r="ABK33" s="550"/>
      <c r="ABL33" s="550"/>
      <c r="ABM33" s="550"/>
      <c r="ABN33" s="550"/>
      <c r="ABO33" s="550"/>
      <c r="ABP33" s="550"/>
      <c r="ABQ33" s="550"/>
      <c r="ABR33" s="550"/>
      <c r="ABS33" s="550"/>
      <c r="ABT33" s="550"/>
      <c r="ABU33" s="550"/>
      <c r="ABV33" s="550"/>
      <c r="ABW33" s="550"/>
      <c r="ABX33" s="550"/>
      <c r="ABY33" s="550"/>
      <c r="ABZ33" s="550"/>
      <c r="ACA33" s="550"/>
      <c r="ACB33" s="550"/>
      <c r="ACC33" s="550"/>
      <c r="ACD33" s="550"/>
      <c r="ACE33" s="550"/>
      <c r="ACF33" s="550"/>
      <c r="ACG33" s="550"/>
      <c r="ACH33" s="550"/>
      <c r="ACI33" s="550"/>
      <c r="ACJ33" s="550"/>
      <c r="ACK33" s="550"/>
      <c r="ACL33" s="550"/>
      <c r="ACM33" s="550"/>
      <c r="ACN33" s="550"/>
      <c r="ACO33" s="550"/>
      <c r="ACP33" s="550"/>
      <c r="ACQ33" s="550"/>
      <c r="ACR33" s="550"/>
      <c r="ACS33" s="550"/>
      <c r="ACT33" s="550"/>
      <c r="ACU33" s="550"/>
      <c r="ACV33" s="550"/>
      <c r="ACW33" s="550"/>
      <c r="ACX33" s="550"/>
      <c r="ACY33" s="550"/>
      <c r="ACZ33" s="550"/>
      <c r="ADA33" s="550"/>
      <c r="ADB33" s="550"/>
      <c r="ADC33" s="550"/>
      <c r="ADD33" s="550"/>
      <c r="ADE33" s="550"/>
      <c r="ADF33" s="550"/>
      <c r="ADG33" s="550"/>
      <c r="ADH33" s="550"/>
      <c r="ADI33" s="550"/>
      <c r="ADJ33" s="550"/>
      <c r="ADK33" s="550"/>
      <c r="ADL33" s="550"/>
      <c r="ADM33" s="550"/>
      <c r="ADN33" s="550"/>
      <c r="ADO33" s="550"/>
      <c r="ADP33" s="550"/>
      <c r="ADQ33" s="550"/>
      <c r="ADR33" s="550"/>
      <c r="ADS33" s="550"/>
      <c r="ADT33" s="550"/>
      <c r="ADU33" s="550"/>
      <c r="ADV33" s="550"/>
      <c r="ADW33" s="550"/>
      <c r="ADX33" s="550"/>
      <c r="ADY33" s="550"/>
      <c r="ADZ33" s="550"/>
      <c r="AEA33" s="550"/>
      <c r="AEB33" s="550"/>
      <c r="AEC33" s="550"/>
      <c r="AED33" s="550"/>
      <c r="AEE33" s="550"/>
      <c r="AEF33" s="550"/>
      <c r="AEG33" s="550"/>
      <c r="AEH33" s="550"/>
      <c r="AEI33" s="550"/>
      <c r="AEJ33" s="550"/>
      <c r="AEK33" s="550"/>
      <c r="AEL33" s="550"/>
      <c r="AEM33" s="550"/>
      <c r="AEN33" s="550"/>
      <c r="AEO33" s="550"/>
      <c r="AEP33" s="550"/>
      <c r="AEQ33" s="550"/>
      <c r="AER33" s="550"/>
      <c r="AES33" s="550"/>
      <c r="AET33" s="550"/>
      <c r="AEU33" s="550"/>
      <c r="AEV33" s="550"/>
      <c r="AEW33" s="550"/>
      <c r="AEX33" s="550"/>
      <c r="AEY33" s="550"/>
      <c r="AEZ33" s="550"/>
      <c r="AFA33" s="550"/>
      <c r="AFB33" s="550"/>
      <c r="AFC33" s="550"/>
      <c r="AFD33" s="550"/>
      <c r="AFE33" s="550"/>
      <c r="AFF33" s="550"/>
      <c r="AFG33" s="550"/>
      <c r="AFH33" s="550"/>
      <c r="AFI33" s="550"/>
      <c r="AFJ33" s="550"/>
      <c r="AFK33" s="550"/>
      <c r="AFL33" s="550"/>
      <c r="AFM33" s="550"/>
      <c r="AFN33" s="550"/>
      <c r="AFO33" s="550"/>
      <c r="AFP33" s="550"/>
      <c r="AFQ33" s="550"/>
      <c r="AFR33" s="550"/>
      <c r="AFS33" s="550"/>
      <c r="AFT33" s="550"/>
      <c r="AFU33" s="550"/>
      <c r="AFV33" s="550"/>
      <c r="AFW33" s="550"/>
      <c r="AFX33" s="550"/>
      <c r="AFY33" s="550"/>
      <c r="AFZ33" s="550"/>
      <c r="AGA33" s="550"/>
      <c r="AGB33" s="550"/>
      <c r="AGC33" s="550"/>
      <c r="AGD33" s="550"/>
      <c r="AGE33" s="550"/>
      <c r="AGF33" s="550"/>
      <c r="AGG33" s="550"/>
      <c r="AGH33" s="550"/>
      <c r="AGI33" s="550"/>
      <c r="AGJ33" s="550"/>
      <c r="AGK33" s="550"/>
      <c r="AGL33" s="550"/>
      <c r="AGM33" s="550"/>
      <c r="AGN33" s="550"/>
      <c r="AGO33" s="550"/>
      <c r="AGP33" s="550"/>
      <c r="AGQ33" s="550"/>
      <c r="AGR33" s="550"/>
      <c r="AGS33" s="550"/>
      <c r="AGT33" s="550"/>
      <c r="AGU33" s="550"/>
      <c r="AGV33" s="550"/>
      <c r="AGW33" s="550"/>
      <c r="AGX33" s="550"/>
      <c r="AGY33" s="550"/>
      <c r="AGZ33" s="550"/>
      <c r="AHA33" s="550"/>
      <c r="AHB33" s="550"/>
      <c r="AHC33" s="550"/>
      <c r="AHD33" s="550"/>
      <c r="AHE33" s="550"/>
      <c r="AHF33" s="550"/>
      <c r="AHG33" s="550"/>
      <c r="AHH33" s="550"/>
      <c r="AHI33" s="550"/>
      <c r="AHJ33" s="550"/>
      <c r="AHK33" s="550"/>
      <c r="AHL33" s="550"/>
      <c r="AHM33" s="550"/>
      <c r="AHN33" s="550"/>
      <c r="AHO33" s="550"/>
      <c r="AHP33" s="550"/>
      <c r="AHQ33" s="550"/>
      <c r="AHR33" s="550"/>
      <c r="AHS33" s="550"/>
      <c r="AHT33" s="550"/>
      <c r="AHU33" s="550"/>
      <c r="AHV33" s="550"/>
      <c r="AHW33" s="550"/>
      <c r="AHX33" s="550"/>
      <c r="AHY33" s="550"/>
      <c r="AHZ33" s="550"/>
      <c r="AIA33" s="550"/>
      <c r="AIB33" s="550"/>
      <c r="AIC33" s="550"/>
      <c r="AID33" s="550"/>
      <c r="AIE33" s="550"/>
      <c r="AIF33" s="550"/>
      <c r="AIG33" s="550"/>
      <c r="AIH33" s="550"/>
      <c r="AII33" s="550"/>
      <c r="AIJ33" s="550"/>
      <c r="AIK33" s="550"/>
      <c r="AIL33" s="550"/>
      <c r="AIM33" s="550"/>
      <c r="AIN33" s="550"/>
      <c r="AIO33" s="550"/>
      <c r="AIP33" s="550"/>
      <c r="AIQ33" s="550"/>
      <c r="AIR33" s="550"/>
      <c r="AIS33" s="550"/>
      <c r="AIT33" s="550"/>
      <c r="AIU33" s="550"/>
      <c r="AIV33" s="550"/>
      <c r="AIW33" s="550"/>
      <c r="AIX33" s="550"/>
      <c r="AIY33" s="550"/>
      <c r="AIZ33" s="550"/>
      <c r="AJA33" s="550"/>
      <c r="AJB33" s="550"/>
      <c r="AJC33" s="550"/>
      <c r="AJD33" s="550"/>
      <c r="AJE33" s="550"/>
      <c r="AJF33" s="550"/>
      <c r="AJG33" s="550"/>
      <c r="AJH33" s="550"/>
      <c r="AJI33" s="550"/>
      <c r="AJJ33" s="550"/>
      <c r="AJK33" s="550"/>
      <c r="AJL33" s="550"/>
      <c r="AJM33" s="550"/>
      <c r="AJN33" s="550"/>
      <c r="AJO33" s="550"/>
      <c r="AJP33" s="550"/>
      <c r="AJQ33" s="550"/>
      <c r="AJR33" s="550"/>
      <c r="AJS33" s="550"/>
      <c r="AJT33" s="550"/>
      <c r="AJU33" s="550"/>
      <c r="AJV33" s="550"/>
      <c r="AJW33" s="550"/>
      <c r="AJX33" s="550"/>
      <c r="AJY33" s="550"/>
      <c r="AJZ33" s="550"/>
      <c r="AKA33" s="550"/>
      <c r="AKB33" s="550"/>
      <c r="AKC33" s="550"/>
      <c r="AKD33" s="550"/>
      <c r="AKE33" s="550"/>
      <c r="AKF33" s="550"/>
      <c r="AKG33" s="550"/>
      <c r="AKH33" s="550"/>
      <c r="AKI33" s="550"/>
      <c r="AKJ33" s="550"/>
      <c r="AKK33" s="550"/>
      <c r="AKL33" s="550"/>
      <c r="AKM33" s="550"/>
      <c r="AKN33" s="550"/>
      <c r="AKO33" s="550"/>
      <c r="AKP33" s="550"/>
      <c r="AKQ33" s="550"/>
      <c r="AKR33" s="550"/>
      <c r="AKS33" s="550"/>
      <c r="AKT33" s="550"/>
      <c r="AKU33" s="550"/>
      <c r="AKV33" s="550"/>
      <c r="AKW33" s="550"/>
      <c r="AKX33" s="550"/>
      <c r="AKY33" s="550"/>
      <c r="AKZ33" s="550"/>
      <c r="ALA33" s="550"/>
      <c r="ALB33" s="550"/>
      <c r="ALC33" s="550"/>
      <c r="ALD33" s="550"/>
      <c r="ALE33" s="550"/>
      <c r="ALF33" s="550"/>
      <c r="ALG33" s="550"/>
      <c r="ALH33" s="550"/>
      <c r="ALI33" s="550"/>
      <c r="ALJ33" s="550"/>
      <c r="ALK33" s="550"/>
      <c r="ALL33" s="550"/>
      <c r="ALM33" s="550"/>
      <c r="ALN33" s="550"/>
      <c r="ALO33" s="550"/>
      <c r="ALP33" s="550"/>
      <c r="ALQ33" s="550"/>
      <c r="ALR33" s="550"/>
      <c r="ALS33" s="550"/>
      <c r="ALT33" s="550"/>
      <c r="ALU33" s="550"/>
      <c r="ALV33" s="550"/>
      <c r="ALW33" s="550"/>
      <c r="ALX33" s="550"/>
      <c r="ALY33" s="550"/>
      <c r="ALZ33" s="550"/>
      <c r="AMA33" s="550"/>
      <c r="AMB33" s="550"/>
      <c r="AMC33" s="550"/>
      <c r="AMD33" s="550"/>
      <c r="AME33" s="550"/>
      <c r="AMF33" s="550"/>
      <c r="AMG33" s="550"/>
      <c r="AMH33" s="550"/>
      <c r="AMI33" s="550"/>
      <c r="AMJ33" s="550"/>
      <c r="AMK33" s="550"/>
      <c r="AML33" s="550"/>
      <c r="AMM33" s="550"/>
      <c r="AMN33" s="550"/>
      <c r="AMO33" s="550"/>
      <c r="AMP33" s="550"/>
      <c r="AMQ33" s="550"/>
      <c r="AMR33" s="550"/>
      <c r="AMS33" s="550"/>
      <c r="AMT33" s="550"/>
      <c r="AMU33" s="550"/>
      <c r="AMV33" s="550"/>
      <c r="AMW33" s="550"/>
      <c r="AMX33" s="550"/>
      <c r="AMY33" s="550"/>
      <c r="AMZ33" s="550"/>
      <c r="ANA33" s="550"/>
      <c r="ANB33" s="550"/>
      <c r="ANC33" s="550"/>
      <c r="AND33" s="550"/>
      <c r="ANE33" s="550"/>
      <c r="ANF33" s="550"/>
      <c r="ANG33" s="550"/>
      <c r="ANH33" s="550"/>
      <c r="ANI33" s="550"/>
      <c r="ANJ33" s="550"/>
      <c r="ANK33" s="550"/>
      <c r="ANL33" s="550"/>
      <c r="ANM33" s="550"/>
      <c r="ANN33" s="550"/>
      <c r="ANO33" s="550"/>
      <c r="ANP33" s="550"/>
      <c r="ANQ33" s="550"/>
      <c r="ANR33" s="550"/>
      <c r="ANS33" s="550"/>
      <c r="ANT33" s="550"/>
      <c r="ANU33" s="550"/>
      <c r="ANV33" s="550"/>
      <c r="ANW33" s="550"/>
      <c r="ANX33" s="550"/>
      <c r="ANY33" s="550"/>
      <c r="ANZ33" s="550"/>
      <c r="AOA33" s="550"/>
      <c r="AOB33" s="550"/>
      <c r="AOC33" s="550"/>
      <c r="AOD33" s="550"/>
      <c r="AOE33" s="550"/>
      <c r="AOF33" s="550"/>
      <c r="AOG33" s="550"/>
      <c r="AOH33" s="550"/>
      <c r="AOI33" s="550"/>
      <c r="AOJ33" s="550"/>
      <c r="AOK33" s="550"/>
      <c r="AOL33" s="550"/>
      <c r="AOM33" s="550"/>
      <c r="AON33" s="550"/>
      <c r="AOO33" s="550"/>
      <c r="AOP33" s="550"/>
      <c r="AOQ33" s="550"/>
      <c r="AOR33" s="550"/>
      <c r="AOS33" s="550"/>
      <c r="AOT33" s="550"/>
      <c r="AOU33" s="550"/>
      <c r="AOV33" s="550"/>
      <c r="AOW33" s="550"/>
      <c r="AOX33" s="550"/>
      <c r="AOY33" s="550"/>
      <c r="AOZ33" s="550"/>
      <c r="APA33" s="550"/>
      <c r="APB33" s="550"/>
      <c r="APC33" s="550"/>
      <c r="APD33" s="550"/>
      <c r="APE33" s="550"/>
      <c r="APF33" s="550"/>
      <c r="APG33" s="550"/>
      <c r="APH33" s="550"/>
      <c r="API33" s="550"/>
      <c r="APJ33" s="550"/>
      <c r="APK33" s="550"/>
      <c r="APL33" s="550"/>
      <c r="APM33" s="550"/>
      <c r="APN33" s="550"/>
      <c r="APO33" s="550"/>
      <c r="APP33" s="550"/>
      <c r="APQ33" s="550"/>
      <c r="APR33" s="550"/>
      <c r="APS33" s="550"/>
      <c r="APT33" s="550"/>
      <c r="APU33" s="550"/>
      <c r="APV33" s="550"/>
      <c r="APW33" s="550"/>
      <c r="APX33" s="550"/>
      <c r="APY33" s="550"/>
      <c r="APZ33" s="550"/>
      <c r="AQA33" s="550"/>
      <c r="AQB33" s="550"/>
      <c r="AQC33" s="550"/>
      <c r="AQD33" s="550"/>
      <c r="AQE33" s="550"/>
      <c r="AQF33" s="550"/>
      <c r="AQG33" s="550"/>
      <c r="AQH33" s="550"/>
      <c r="AQI33" s="550"/>
      <c r="AQJ33" s="550"/>
      <c r="AQK33" s="550"/>
      <c r="AQL33" s="550"/>
      <c r="AQM33" s="550"/>
      <c r="AQN33" s="550"/>
      <c r="AQO33" s="550"/>
      <c r="AQP33" s="550"/>
      <c r="AQQ33" s="550"/>
      <c r="AQR33" s="550"/>
      <c r="AQS33" s="550"/>
      <c r="AQT33" s="550"/>
      <c r="AQU33" s="550"/>
      <c r="AQV33" s="550"/>
      <c r="AQW33" s="550"/>
      <c r="AQX33" s="550"/>
      <c r="AQY33" s="550"/>
      <c r="AQZ33" s="550"/>
      <c r="ARA33" s="550"/>
      <c r="ARB33" s="550"/>
      <c r="ARC33" s="550"/>
      <c r="ARD33" s="550"/>
      <c r="ARE33" s="550"/>
    </row>
    <row r="34" spans="7:1149" ht="18" customHeight="1">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50"/>
      <c r="AU34" s="550"/>
      <c r="AV34" s="550"/>
      <c r="AW34" s="550"/>
      <c r="AX34" s="550"/>
      <c r="AY34" s="550"/>
      <c r="AZ34" s="550"/>
      <c r="BA34" s="550"/>
      <c r="BB34" s="550"/>
      <c r="BC34" s="550"/>
      <c r="BD34" s="550"/>
      <c r="BE34" s="550"/>
      <c r="BF34" s="550"/>
      <c r="BG34" s="550"/>
      <c r="BH34" s="550"/>
      <c r="BI34" s="550"/>
      <c r="BJ34" s="550"/>
      <c r="BK34" s="550"/>
      <c r="BL34" s="550"/>
      <c r="BM34" s="550"/>
      <c r="BN34" s="550"/>
      <c r="BO34" s="550"/>
      <c r="BP34" s="550"/>
      <c r="BQ34" s="550"/>
      <c r="BR34" s="550"/>
      <c r="BS34" s="550"/>
      <c r="BT34" s="550"/>
      <c r="BU34" s="550"/>
      <c r="BV34" s="550"/>
      <c r="BW34" s="550"/>
      <c r="BX34" s="550"/>
      <c r="BY34" s="550"/>
      <c r="BZ34" s="550"/>
      <c r="CA34" s="550"/>
      <c r="CB34" s="550"/>
      <c r="CC34" s="550"/>
      <c r="CD34" s="550"/>
      <c r="CE34" s="550"/>
      <c r="CF34" s="550"/>
      <c r="CG34" s="550"/>
      <c r="CH34" s="550"/>
      <c r="CI34" s="550"/>
      <c r="CJ34" s="550"/>
      <c r="CK34" s="550"/>
      <c r="CL34" s="550"/>
      <c r="CM34" s="550"/>
      <c r="CN34" s="550"/>
      <c r="CO34" s="550"/>
      <c r="CP34" s="550"/>
      <c r="CQ34" s="550"/>
      <c r="CR34" s="550"/>
      <c r="CS34" s="550"/>
      <c r="CT34" s="550"/>
      <c r="CU34" s="550"/>
      <c r="CV34" s="550"/>
      <c r="CW34" s="550"/>
      <c r="CX34" s="550"/>
      <c r="CY34" s="550"/>
      <c r="CZ34" s="550"/>
      <c r="DA34" s="550"/>
      <c r="DB34" s="550"/>
      <c r="DC34" s="550"/>
      <c r="DD34" s="550"/>
      <c r="DE34" s="550"/>
      <c r="DF34" s="550"/>
      <c r="DG34" s="550"/>
      <c r="DH34" s="550"/>
      <c r="DI34" s="550"/>
      <c r="DJ34" s="550"/>
      <c r="DK34" s="550"/>
      <c r="DL34" s="550"/>
      <c r="DM34" s="550"/>
      <c r="DN34" s="550"/>
      <c r="DO34" s="550"/>
      <c r="DP34" s="550"/>
      <c r="DQ34" s="550"/>
      <c r="DR34" s="550"/>
      <c r="DS34" s="550"/>
      <c r="DT34" s="550"/>
      <c r="DU34" s="550"/>
      <c r="DV34" s="550"/>
      <c r="DW34" s="550"/>
      <c r="DX34" s="550"/>
      <c r="DY34" s="550"/>
      <c r="DZ34" s="550"/>
      <c r="EA34" s="550"/>
      <c r="EB34" s="550"/>
      <c r="EC34" s="550"/>
      <c r="ED34" s="550"/>
      <c r="EE34" s="550"/>
      <c r="EF34" s="550"/>
      <c r="EG34" s="550"/>
      <c r="EH34" s="550"/>
      <c r="EI34" s="550"/>
      <c r="EJ34" s="550"/>
      <c r="EK34" s="550"/>
      <c r="EL34" s="550"/>
      <c r="EM34" s="550"/>
      <c r="EN34" s="550"/>
      <c r="EO34" s="550"/>
      <c r="EP34" s="550"/>
      <c r="EQ34" s="550"/>
      <c r="ER34" s="550"/>
      <c r="ES34" s="550"/>
      <c r="ET34" s="550"/>
      <c r="EU34" s="550"/>
      <c r="EV34" s="550"/>
      <c r="EW34" s="550"/>
      <c r="EX34" s="550"/>
      <c r="EY34" s="550"/>
      <c r="EZ34" s="550"/>
      <c r="FA34" s="550"/>
      <c r="FB34" s="550"/>
      <c r="FC34" s="550"/>
      <c r="FD34" s="550"/>
      <c r="FE34" s="550"/>
      <c r="FF34" s="550"/>
      <c r="FG34" s="550"/>
      <c r="FH34" s="550"/>
      <c r="FI34" s="550"/>
      <c r="FJ34" s="550"/>
      <c r="FK34" s="550"/>
      <c r="FL34" s="550"/>
      <c r="FM34" s="550"/>
      <c r="FN34" s="550"/>
      <c r="FO34" s="550"/>
      <c r="FP34" s="550"/>
      <c r="FQ34" s="550"/>
      <c r="FR34" s="550"/>
      <c r="FS34" s="550"/>
      <c r="FT34" s="550"/>
      <c r="FU34" s="550"/>
      <c r="FV34" s="550"/>
      <c r="FW34" s="550"/>
      <c r="FX34" s="550"/>
      <c r="FY34" s="550"/>
      <c r="FZ34" s="550"/>
      <c r="GA34" s="550"/>
      <c r="GB34" s="550"/>
      <c r="GC34" s="550"/>
      <c r="GD34" s="550"/>
      <c r="GE34" s="550"/>
      <c r="GF34" s="550"/>
      <c r="GG34" s="550"/>
      <c r="GH34" s="550"/>
      <c r="GI34" s="550"/>
      <c r="GJ34" s="550"/>
      <c r="GK34" s="550"/>
      <c r="GL34" s="550"/>
      <c r="GM34" s="550"/>
      <c r="GN34" s="550"/>
      <c r="GO34" s="550"/>
      <c r="GP34" s="550"/>
      <c r="GQ34" s="550"/>
      <c r="GR34" s="550"/>
      <c r="GS34" s="550"/>
      <c r="GT34" s="550"/>
      <c r="GU34" s="550"/>
      <c r="GV34" s="550"/>
      <c r="GW34" s="550"/>
      <c r="GX34" s="550"/>
      <c r="GY34" s="550"/>
      <c r="GZ34" s="550"/>
      <c r="HA34" s="550"/>
      <c r="HB34" s="550"/>
      <c r="HC34" s="550"/>
      <c r="HD34" s="550"/>
      <c r="HE34" s="550"/>
      <c r="HF34" s="550"/>
      <c r="HG34" s="550"/>
      <c r="HH34" s="550"/>
      <c r="HI34" s="550"/>
      <c r="HJ34" s="550"/>
      <c r="HK34" s="550"/>
      <c r="HL34" s="550"/>
      <c r="HM34" s="550"/>
      <c r="HN34" s="550"/>
      <c r="HO34" s="550"/>
      <c r="HP34" s="550"/>
      <c r="HQ34" s="550"/>
      <c r="HR34" s="550"/>
      <c r="HS34" s="550"/>
      <c r="HT34" s="550"/>
      <c r="HU34" s="550"/>
      <c r="HV34" s="550"/>
      <c r="HW34" s="550"/>
      <c r="HX34" s="550"/>
      <c r="HY34" s="550"/>
      <c r="HZ34" s="550"/>
      <c r="IA34" s="550"/>
      <c r="IB34" s="550"/>
      <c r="IC34" s="550"/>
      <c r="ID34" s="550"/>
      <c r="IE34" s="550"/>
      <c r="IF34" s="550"/>
      <c r="IG34" s="550"/>
      <c r="IH34" s="550"/>
      <c r="II34" s="550"/>
      <c r="IJ34" s="550"/>
      <c r="IK34" s="550"/>
      <c r="IL34" s="550"/>
      <c r="IM34" s="550"/>
      <c r="IN34" s="550"/>
      <c r="IO34" s="550"/>
      <c r="IP34" s="550"/>
      <c r="IQ34" s="550"/>
      <c r="IR34" s="550"/>
      <c r="IS34" s="550"/>
      <c r="IT34" s="550"/>
      <c r="IU34" s="550"/>
      <c r="IV34" s="550"/>
      <c r="IW34" s="550"/>
      <c r="IX34" s="550"/>
      <c r="IY34" s="550"/>
      <c r="IZ34" s="550"/>
      <c r="JA34" s="550"/>
      <c r="JB34" s="550"/>
      <c r="JC34" s="550"/>
      <c r="JD34" s="550"/>
      <c r="JE34" s="550"/>
      <c r="JF34" s="550"/>
      <c r="JG34" s="550"/>
      <c r="JH34" s="550"/>
      <c r="JI34" s="550"/>
      <c r="JJ34" s="550"/>
      <c r="JK34" s="550"/>
      <c r="JL34" s="550"/>
      <c r="JM34" s="550"/>
      <c r="JN34" s="550"/>
      <c r="JO34" s="550"/>
      <c r="JP34" s="550"/>
      <c r="JQ34" s="550"/>
      <c r="JR34" s="550"/>
      <c r="JS34" s="550"/>
      <c r="JT34" s="550"/>
      <c r="JU34" s="550"/>
      <c r="JV34" s="550"/>
      <c r="JW34" s="550"/>
      <c r="JX34" s="550"/>
      <c r="JY34" s="550"/>
      <c r="JZ34" s="550"/>
      <c r="KA34" s="550"/>
      <c r="KB34" s="550"/>
      <c r="KC34" s="550"/>
      <c r="KD34" s="550"/>
      <c r="KE34" s="550"/>
      <c r="KF34" s="550"/>
      <c r="KG34" s="550"/>
      <c r="KH34" s="550"/>
      <c r="KI34" s="550"/>
      <c r="KJ34" s="550"/>
      <c r="KK34" s="550"/>
      <c r="KL34" s="550"/>
      <c r="KM34" s="550"/>
      <c r="KN34" s="550"/>
      <c r="KO34" s="550"/>
      <c r="KP34" s="550"/>
      <c r="KQ34" s="550"/>
      <c r="KR34" s="550"/>
      <c r="KS34" s="550"/>
      <c r="KT34" s="550"/>
      <c r="KU34" s="550"/>
      <c r="KV34" s="550"/>
      <c r="KW34" s="550"/>
      <c r="KX34" s="550"/>
      <c r="KY34" s="550"/>
      <c r="KZ34" s="550"/>
      <c r="LA34" s="550"/>
      <c r="LB34" s="550"/>
      <c r="LC34" s="550"/>
      <c r="LD34" s="550"/>
      <c r="LE34" s="550"/>
      <c r="LF34" s="550"/>
      <c r="LG34" s="550"/>
      <c r="LH34" s="550"/>
      <c r="LI34" s="550"/>
      <c r="LJ34" s="550"/>
      <c r="LK34" s="550"/>
      <c r="LL34" s="550"/>
      <c r="LM34" s="550"/>
      <c r="LN34" s="550"/>
      <c r="LO34" s="550"/>
      <c r="LP34" s="550"/>
      <c r="LQ34" s="550"/>
      <c r="LR34" s="550"/>
      <c r="LS34" s="550"/>
      <c r="LT34" s="550"/>
      <c r="LU34" s="550"/>
      <c r="LV34" s="550"/>
      <c r="LW34" s="550"/>
      <c r="LX34" s="550"/>
      <c r="LY34" s="550"/>
      <c r="LZ34" s="550"/>
      <c r="MA34" s="550"/>
      <c r="MB34" s="550"/>
      <c r="MC34" s="550"/>
      <c r="MD34" s="550"/>
      <c r="ME34" s="550"/>
      <c r="MF34" s="550"/>
      <c r="MG34" s="550"/>
      <c r="MH34" s="550"/>
      <c r="MI34" s="550"/>
      <c r="MJ34" s="550"/>
      <c r="MK34" s="550"/>
      <c r="ML34" s="550"/>
      <c r="MM34" s="550"/>
      <c r="MN34" s="550"/>
      <c r="MO34" s="550"/>
      <c r="MP34" s="550"/>
      <c r="MQ34" s="550"/>
      <c r="MR34" s="550"/>
      <c r="MS34" s="550"/>
      <c r="MT34" s="550"/>
      <c r="MU34" s="550"/>
      <c r="MV34" s="550"/>
      <c r="MW34" s="550"/>
      <c r="MX34" s="550"/>
      <c r="MY34" s="550"/>
      <c r="MZ34" s="550"/>
      <c r="NA34" s="550"/>
      <c r="NB34" s="550"/>
      <c r="NC34" s="550"/>
      <c r="ND34" s="550"/>
      <c r="NE34" s="550"/>
      <c r="NF34" s="550"/>
      <c r="NG34" s="550"/>
      <c r="NH34" s="550"/>
      <c r="NI34" s="550"/>
      <c r="NJ34" s="550"/>
      <c r="NK34" s="550"/>
      <c r="NL34" s="550"/>
      <c r="NM34" s="550"/>
      <c r="NN34" s="550"/>
      <c r="NO34" s="550"/>
      <c r="NP34" s="550"/>
      <c r="NQ34" s="550"/>
      <c r="NR34" s="550"/>
      <c r="NS34" s="550"/>
      <c r="NT34" s="550"/>
      <c r="NU34" s="550"/>
      <c r="NV34" s="550"/>
      <c r="NW34" s="550"/>
      <c r="NX34" s="550"/>
      <c r="NY34" s="550"/>
      <c r="NZ34" s="550"/>
      <c r="OA34" s="550"/>
      <c r="OB34" s="550"/>
      <c r="OC34" s="550"/>
      <c r="OD34" s="550"/>
      <c r="OE34" s="550"/>
      <c r="OF34" s="550"/>
      <c r="OG34" s="550"/>
      <c r="OH34" s="550"/>
      <c r="OI34" s="550"/>
      <c r="OJ34" s="550"/>
      <c r="OK34" s="550"/>
      <c r="OL34" s="550"/>
      <c r="OM34" s="550"/>
      <c r="ON34" s="550"/>
      <c r="OO34" s="550"/>
      <c r="OP34" s="550"/>
      <c r="OQ34" s="550"/>
      <c r="OR34" s="550"/>
      <c r="OS34" s="550"/>
      <c r="OT34" s="550"/>
      <c r="OU34" s="550"/>
      <c r="OV34" s="550"/>
      <c r="OW34" s="550"/>
      <c r="OX34" s="550"/>
      <c r="OY34" s="550"/>
      <c r="OZ34" s="550"/>
      <c r="PA34" s="550"/>
      <c r="PB34" s="550"/>
      <c r="PC34" s="550"/>
      <c r="PD34" s="550"/>
      <c r="PE34" s="550"/>
      <c r="PF34" s="550"/>
      <c r="PG34" s="550"/>
      <c r="PH34" s="550"/>
      <c r="PI34" s="550"/>
      <c r="PJ34" s="550"/>
      <c r="PK34" s="550"/>
      <c r="PL34" s="550"/>
      <c r="PM34" s="550"/>
      <c r="PN34" s="550"/>
      <c r="PO34" s="550"/>
      <c r="PP34" s="550"/>
      <c r="PQ34" s="550"/>
      <c r="PR34" s="550"/>
      <c r="PS34" s="550"/>
      <c r="PT34" s="550"/>
      <c r="PU34" s="550"/>
      <c r="PV34" s="550"/>
      <c r="PW34" s="550"/>
      <c r="PX34" s="550"/>
      <c r="PY34" s="550"/>
      <c r="PZ34" s="550"/>
      <c r="QA34" s="550"/>
      <c r="QB34" s="550"/>
      <c r="QC34" s="550"/>
      <c r="QD34" s="550"/>
      <c r="QE34" s="550"/>
      <c r="QF34" s="550"/>
      <c r="QG34" s="550"/>
      <c r="QH34" s="550"/>
      <c r="QI34" s="550"/>
      <c r="QJ34" s="550"/>
      <c r="QK34" s="550"/>
      <c r="QL34" s="550"/>
      <c r="QM34" s="550"/>
      <c r="QN34" s="550"/>
      <c r="QO34" s="550"/>
      <c r="QP34" s="550"/>
      <c r="QQ34" s="550"/>
      <c r="QR34" s="550"/>
      <c r="QS34" s="550"/>
      <c r="QT34" s="550"/>
      <c r="QU34" s="550"/>
      <c r="QV34" s="550"/>
      <c r="QW34" s="550"/>
      <c r="QX34" s="550"/>
      <c r="QY34" s="550"/>
      <c r="QZ34" s="550"/>
      <c r="RA34" s="550"/>
      <c r="RB34" s="550"/>
      <c r="RC34" s="550"/>
      <c r="RD34" s="550"/>
      <c r="RE34" s="550"/>
      <c r="RF34" s="550"/>
      <c r="RG34" s="550"/>
      <c r="RH34" s="550"/>
      <c r="RI34" s="550"/>
      <c r="RJ34" s="550"/>
      <c r="RK34" s="550"/>
      <c r="RL34" s="550"/>
      <c r="RM34" s="550"/>
      <c r="RN34" s="550"/>
      <c r="RO34" s="550"/>
      <c r="RP34" s="550"/>
      <c r="RQ34" s="550"/>
      <c r="RR34" s="550"/>
      <c r="RS34" s="550"/>
      <c r="RT34" s="550"/>
      <c r="RU34" s="550"/>
      <c r="RV34" s="550"/>
      <c r="RW34" s="550"/>
      <c r="RX34" s="550"/>
      <c r="RY34" s="550"/>
      <c r="RZ34" s="550"/>
      <c r="SA34" s="550"/>
      <c r="SB34" s="550"/>
      <c r="SC34" s="550"/>
      <c r="SD34" s="550"/>
      <c r="SE34" s="550"/>
      <c r="SF34" s="550"/>
      <c r="SG34" s="550"/>
      <c r="SH34" s="550"/>
      <c r="SI34" s="550"/>
      <c r="SJ34" s="550"/>
      <c r="SK34" s="550"/>
      <c r="SL34" s="550"/>
      <c r="SM34" s="550"/>
      <c r="SN34" s="550"/>
      <c r="SO34" s="550"/>
      <c r="SP34" s="550"/>
      <c r="SQ34" s="550"/>
      <c r="SR34" s="550"/>
      <c r="SS34" s="550"/>
      <c r="ST34" s="550"/>
      <c r="SU34" s="550"/>
      <c r="SV34" s="550"/>
      <c r="SW34" s="550"/>
      <c r="SX34" s="550"/>
      <c r="SY34" s="550"/>
      <c r="SZ34" s="550"/>
      <c r="TA34" s="550"/>
      <c r="TB34" s="550"/>
      <c r="TC34" s="550"/>
      <c r="TD34" s="550"/>
      <c r="TE34" s="550"/>
      <c r="TF34" s="550"/>
      <c r="TG34" s="550"/>
      <c r="TH34" s="550"/>
      <c r="TI34" s="550"/>
      <c r="TJ34" s="550"/>
      <c r="TK34" s="550"/>
      <c r="TL34" s="550"/>
      <c r="TM34" s="550"/>
      <c r="TN34" s="550"/>
      <c r="TO34" s="550"/>
      <c r="TP34" s="550"/>
      <c r="TQ34" s="550"/>
      <c r="TR34" s="550"/>
      <c r="TS34" s="550"/>
      <c r="TT34" s="550"/>
      <c r="TU34" s="550"/>
      <c r="TV34" s="550"/>
      <c r="TW34" s="550"/>
      <c r="TX34" s="550"/>
      <c r="TY34" s="550"/>
      <c r="TZ34" s="550"/>
      <c r="UA34" s="550"/>
      <c r="UB34" s="550"/>
      <c r="UC34" s="550"/>
      <c r="UD34" s="550"/>
      <c r="UE34" s="550"/>
      <c r="UF34" s="550"/>
      <c r="UG34" s="550"/>
      <c r="UH34" s="550"/>
      <c r="UI34" s="550"/>
      <c r="UJ34" s="550"/>
      <c r="UK34" s="550"/>
      <c r="UL34" s="550"/>
      <c r="UM34" s="550"/>
      <c r="UN34" s="550"/>
      <c r="UO34" s="550"/>
      <c r="UP34" s="550"/>
      <c r="UQ34" s="550"/>
      <c r="UR34" s="550"/>
      <c r="US34" s="550"/>
      <c r="UT34" s="550"/>
      <c r="UU34" s="550"/>
      <c r="UV34" s="550"/>
      <c r="UW34" s="550"/>
      <c r="UX34" s="550"/>
      <c r="UY34" s="550"/>
      <c r="UZ34" s="550"/>
      <c r="VA34" s="550"/>
      <c r="VB34" s="550"/>
      <c r="VC34" s="550"/>
      <c r="VD34" s="550"/>
      <c r="VE34" s="550"/>
      <c r="VF34" s="550"/>
      <c r="VG34" s="550"/>
      <c r="VH34" s="550"/>
      <c r="VI34" s="550"/>
      <c r="VJ34" s="550"/>
      <c r="VK34" s="550"/>
      <c r="VL34" s="550"/>
      <c r="VM34" s="550"/>
      <c r="VN34" s="550"/>
      <c r="VO34" s="550"/>
      <c r="VP34" s="550"/>
      <c r="VQ34" s="550"/>
      <c r="VR34" s="550"/>
      <c r="VS34" s="550"/>
      <c r="VT34" s="550"/>
      <c r="VU34" s="550"/>
      <c r="VV34" s="550"/>
      <c r="VW34" s="550"/>
      <c r="VX34" s="550"/>
      <c r="VY34" s="550"/>
      <c r="VZ34" s="550"/>
      <c r="WA34" s="550"/>
      <c r="WB34" s="550"/>
      <c r="WC34" s="550"/>
      <c r="WD34" s="550"/>
      <c r="WE34" s="550"/>
      <c r="WF34" s="550"/>
      <c r="WG34" s="550"/>
      <c r="WH34" s="550"/>
      <c r="WI34" s="550"/>
      <c r="WJ34" s="550"/>
      <c r="WK34" s="550"/>
      <c r="WL34" s="550"/>
      <c r="WM34" s="550"/>
      <c r="WN34" s="550"/>
      <c r="WO34" s="550"/>
      <c r="WP34" s="550"/>
      <c r="WQ34" s="550"/>
      <c r="WR34" s="550"/>
      <c r="WS34" s="550"/>
      <c r="WT34" s="550"/>
      <c r="WU34" s="550"/>
      <c r="WV34" s="550"/>
      <c r="WW34" s="550"/>
      <c r="WX34" s="550"/>
      <c r="WY34" s="550"/>
      <c r="WZ34" s="550"/>
      <c r="XA34" s="550"/>
      <c r="XB34" s="550"/>
      <c r="XC34" s="550"/>
      <c r="XD34" s="550"/>
      <c r="XE34" s="550"/>
      <c r="XF34" s="550"/>
      <c r="XG34" s="550"/>
      <c r="XH34" s="550"/>
      <c r="XI34" s="550"/>
      <c r="XJ34" s="550"/>
      <c r="XK34" s="550"/>
      <c r="XL34" s="550"/>
      <c r="XM34" s="550"/>
      <c r="XN34" s="550"/>
      <c r="XO34" s="550"/>
      <c r="XP34" s="550"/>
      <c r="XQ34" s="550"/>
      <c r="XR34" s="550"/>
      <c r="XS34" s="550"/>
      <c r="XT34" s="550"/>
      <c r="XU34" s="550"/>
      <c r="XV34" s="550"/>
      <c r="XW34" s="550"/>
      <c r="XX34" s="550"/>
      <c r="XY34" s="550"/>
      <c r="XZ34" s="550"/>
      <c r="YA34" s="550"/>
      <c r="YB34" s="550"/>
      <c r="YC34" s="550"/>
      <c r="YD34" s="550"/>
      <c r="YE34" s="550"/>
      <c r="YF34" s="550"/>
      <c r="YG34" s="550"/>
      <c r="YH34" s="550"/>
      <c r="YI34" s="550"/>
      <c r="YJ34" s="550"/>
      <c r="YK34" s="550"/>
      <c r="YL34" s="550"/>
      <c r="YM34" s="550"/>
      <c r="YN34" s="550"/>
      <c r="YO34" s="550"/>
      <c r="YP34" s="550"/>
      <c r="YQ34" s="550"/>
      <c r="YR34" s="550"/>
      <c r="YS34" s="550"/>
      <c r="YT34" s="550"/>
      <c r="YU34" s="550"/>
      <c r="YV34" s="550"/>
      <c r="YW34" s="550"/>
      <c r="YX34" s="550"/>
      <c r="YY34" s="550"/>
      <c r="YZ34" s="550"/>
      <c r="ZA34" s="550"/>
      <c r="ZB34" s="550"/>
      <c r="ZC34" s="550"/>
      <c r="ZD34" s="550"/>
      <c r="ZE34" s="550"/>
      <c r="ZF34" s="550"/>
      <c r="ZG34" s="550"/>
      <c r="ZH34" s="550"/>
      <c r="ZI34" s="550"/>
      <c r="ZJ34" s="550"/>
      <c r="ZK34" s="550"/>
      <c r="ZL34" s="550"/>
      <c r="ZM34" s="550"/>
      <c r="ZN34" s="550"/>
      <c r="ZO34" s="550"/>
      <c r="ZP34" s="550"/>
      <c r="ZQ34" s="550"/>
      <c r="ZR34" s="550"/>
      <c r="ZS34" s="550"/>
      <c r="ZT34" s="550"/>
      <c r="ZU34" s="550"/>
      <c r="ZV34" s="550"/>
      <c r="ZW34" s="550"/>
      <c r="ZX34" s="550"/>
      <c r="ZY34" s="550"/>
      <c r="ZZ34" s="550"/>
      <c r="AAA34" s="550"/>
      <c r="AAB34" s="550"/>
      <c r="AAC34" s="550"/>
      <c r="AAD34" s="550"/>
      <c r="AAE34" s="550"/>
      <c r="AAF34" s="550"/>
      <c r="AAG34" s="550"/>
      <c r="AAH34" s="550"/>
      <c r="AAI34" s="550"/>
      <c r="AAJ34" s="550"/>
      <c r="AAK34" s="550"/>
      <c r="AAL34" s="550"/>
      <c r="AAM34" s="550"/>
      <c r="AAN34" s="550"/>
      <c r="AAO34" s="550"/>
      <c r="AAP34" s="550"/>
      <c r="AAQ34" s="550"/>
      <c r="AAR34" s="550"/>
      <c r="AAS34" s="550"/>
      <c r="AAT34" s="550"/>
      <c r="AAU34" s="550"/>
      <c r="AAV34" s="550"/>
      <c r="AAW34" s="550"/>
      <c r="AAX34" s="550"/>
      <c r="AAY34" s="550"/>
      <c r="AAZ34" s="550"/>
      <c r="ABA34" s="550"/>
      <c r="ABB34" s="550"/>
      <c r="ABC34" s="550"/>
      <c r="ABD34" s="550"/>
      <c r="ABE34" s="550"/>
      <c r="ABF34" s="550"/>
      <c r="ABG34" s="550"/>
      <c r="ABH34" s="550"/>
      <c r="ABI34" s="550"/>
      <c r="ABJ34" s="550"/>
      <c r="ABK34" s="550"/>
      <c r="ABL34" s="550"/>
      <c r="ABM34" s="550"/>
      <c r="ABN34" s="550"/>
      <c r="ABO34" s="550"/>
      <c r="ABP34" s="550"/>
      <c r="ABQ34" s="550"/>
      <c r="ABR34" s="550"/>
      <c r="ABS34" s="550"/>
      <c r="ABT34" s="550"/>
      <c r="ABU34" s="550"/>
      <c r="ABV34" s="550"/>
      <c r="ABW34" s="550"/>
      <c r="ABX34" s="550"/>
      <c r="ABY34" s="550"/>
      <c r="ABZ34" s="550"/>
      <c r="ACA34" s="550"/>
      <c r="ACB34" s="550"/>
      <c r="ACC34" s="550"/>
      <c r="ACD34" s="550"/>
      <c r="ACE34" s="550"/>
      <c r="ACF34" s="550"/>
      <c r="ACG34" s="550"/>
      <c r="ACH34" s="550"/>
      <c r="ACI34" s="550"/>
      <c r="ACJ34" s="550"/>
      <c r="ACK34" s="550"/>
      <c r="ACL34" s="550"/>
      <c r="ACM34" s="550"/>
      <c r="ACN34" s="550"/>
      <c r="ACO34" s="550"/>
      <c r="ACP34" s="550"/>
      <c r="ACQ34" s="550"/>
      <c r="ACR34" s="550"/>
      <c r="ACS34" s="550"/>
      <c r="ACT34" s="550"/>
      <c r="ACU34" s="550"/>
      <c r="ACV34" s="550"/>
      <c r="ACW34" s="550"/>
      <c r="ACX34" s="550"/>
      <c r="ACY34" s="550"/>
      <c r="ACZ34" s="550"/>
      <c r="ADA34" s="550"/>
      <c r="ADB34" s="550"/>
      <c r="ADC34" s="550"/>
      <c r="ADD34" s="550"/>
      <c r="ADE34" s="550"/>
      <c r="ADF34" s="550"/>
      <c r="ADG34" s="550"/>
      <c r="ADH34" s="550"/>
      <c r="ADI34" s="550"/>
      <c r="ADJ34" s="550"/>
      <c r="ADK34" s="550"/>
      <c r="ADL34" s="550"/>
      <c r="ADM34" s="550"/>
      <c r="ADN34" s="550"/>
      <c r="ADO34" s="550"/>
      <c r="ADP34" s="550"/>
      <c r="ADQ34" s="550"/>
      <c r="ADR34" s="550"/>
      <c r="ADS34" s="550"/>
      <c r="ADT34" s="550"/>
      <c r="ADU34" s="550"/>
      <c r="ADV34" s="550"/>
      <c r="ADW34" s="550"/>
      <c r="ADX34" s="550"/>
      <c r="ADY34" s="550"/>
      <c r="ADZ34" s="550"/>
      <c r="AEA34" s="550"/>
      <c r="AEB34" s="550"/>
      <c r="AEC34" s="550"/>
      <c r="AED34" s="550"/>
      <c r="AEE34" s="550"/>
      <c r="AEF34" s="550"/>
      <c r="AEG34" s="550"/>
      <c r="AEH34" s="550"/>
      <c r="AEI34" s="550"/>
      <c r="AEJ34" s="550"/>
      <c r="AEK34" s="550"/>
      <c r="AEL34" s="550"/>
      <c r="AEM34" s="550"/>
      <c r="AEN34" s="550"/>
      <c r="AEO34" s="550"/>
      <c r="AEP34" s="550"/>
      <c r="AEQ34" s="550"/>
      <c r="AER34" s="550"/>
      <c r="AES34" s="550"/>
      <c r="AET34" s="550"/>
      <c r="AEU34" s="550"/>
      <c r="AEV34" s="550"/>
      <c r="AEW34" s="550"/>
      <c r="AEX34" s="550"/>
      <c r="AEY34" s="550"/>
      <c r="AEZ34" s="550"/>
      <c r="AFA34" s="550"/>
      <c r="AFB34" s="550"/>
      <c r="AFC34" s="550"/>
      <c r="AFD34" s="550"/>
      <c r="AFE34" s="550"/>
      <c r="AFF34" s="550"/>
      <c r="AFG34" s="550"/>
      <c r="AFH34" s="550"/>
      <c r="AFI34" s="550"/>
      <c r="AFJ34" s="550"/>
      <c r="AFK34" s="550"/>
      <c r="AFL34" s="550"/>
      <c r="AFM34" s="550"/>
      <c r="AFN34" s="550"/>
      <c r="AFO34" s="550"/>
      <c r="AFP34" s="550"/>
      <c r="AFQ34" s="550"/>
      <c r="AFR34" s="550"/>
      <c r="AFS34" s="550"/>
      <c r="AFT34" s="550"/>
      <c r="AFU34" s="550"/>
      <c r="AFV34" s="550"/>
      <c r="AFW34" s="550"/>
      <c r="AFX34" s="550"/>
      <c r="AFY34" s="550"/>
      <c r="AFZ34" s="550"/>
      <c r="AGA34" s="550"/>
      <c r="AGB34" s="550"/>
      <c r="AGC34" s="550"/>
      <c r="AGD34" s="550"/>
      <c r="AGE34" s="550"/>
      <c r="AGF34" s="550"/>
      <c r="AGG34" s="550"/>
      <c r="AGH34" s="550"/>
      <c r="AGI34" s="550"/>
      <c r="AGJ34" s="550"/>
      <c r="AGK34" s="550"/>
      <c r="AGL34" s="550"/>
      <c r="AGM34" s="550"/>
      <c r="AGN34" s="550"/>
      <c r="AGO34" s="550"/>
      <c r="AGP34" s="550"/>
      <c r="AGQ34" s="550"/>
      <c r="AGR34" s="550"/>
      <c r="AGS34" s="550"/>
      <c r="AGT34" s="550"/>
      <c r="AGU34" s="550"/>
      <c r="AGV34" s="550"/>
      <c r="AGW34" s="550"/>
      <c r="AGX34" s="550"/>
      <c r="AGY34" s="550"/>
      <c r="AGZ34" s="550"/>
      <c r="AHA34" s="550"/>
      <c r="AHB34" s="550"/>
      <c r="AHC34" s="550"/>
      <c r="AHD34" s="550"/>
      <c r="AHE34" s="550"/>
      <c r="AHF34" s="550"/>
      <c r="AHG34" s="550"/>
      <c r="AHH34" s="550"/>
      <c r="AHI34" s="550"/>
      <c r="AHJ34" s="550"/>
      <c r="AHK34" s="550"/>
      <c r="AHL34" s="550"/>
      <c r="AHM34" s="550"/>
      <c r="AHN34" s="550"/>
      <c r="AHO34" s="550"/>
      <c r="AHP34" s="550"/>
      <c r="AHQ34" s="550"/>
      <c r="AHR34" s="550"/>
      <c r="AHS34" s="550"/>
      <c r="AHT34" s="550"/>
      <c r="AHU34" s="550"/>
      <c r="AHV34" s="550"/>
      <c r="AHW34" s="550"/>
      <c r="AHX34" s="550"/>
      <c r="AHY34" s="550"/>
      <c r="AHZ34" s="550"/>
      <c r="AIA34" s="550"/>
      <c r="AIB34" s="550"/>
      <c r="AIC34" s="550"/>
      <c r="AID34" s="550"/>
      <c r="AIE34" s="550"/>
      <c r="AIF34" s="550"/>
      <c r="AIG34" s="550"/>
      <c r="AIH34" s="550"/>
      <c r="AII34" s="550"/>
      <c r="AIJ34" s="550"/>
      <c r="AIK34" s="550"/>
      <c r="AIL34" s="550"/>
      <c r="AIM34" s="550"/>
      <c r="AIN34" s="550"/>
      <c r="AIO34" s="550"/>
      <c r="AIP34" s="550"/>
      <c r="AIQ34" s="550"/>
      <c r="AIR34" s="550"/>
      <c r="AIS34" s="550"/>
      <c r="AIT34" s="550"/>
      <c r="AIU34" s="550"/>
      <c r="AIV34" s="550"/>
      <c r="AIW34" s="550"/>
      <c r="AIX34" s="550"/>
      <c r="AIY34" s="550"/>
      <c r="AIZ34" s="550"/>
      <c r="AJA34" s="550"/>
      <c r="AJB34" s="550"/>
      <c r="AJC34" s="550"/>
      <c r="AJD34" s="550"/>
      <c r="AJE34" s="550"/>
      <c r="AJF34" s="550"/>
      <c r="AJG34" s="550"/>
      <c r="AJH34" s="550"/>
      <c r="AJI34" s="550"/>
      <c r="AJJ34" s="550"/>
      <c r="AJK34" s="550"/>
      <c r="AJL34" s="550"/>
      <c r="AJM34" s="550"/>
      <c r="AJN34" s="550"/>
      <c r="AJO34" s="550"/>
      <c r="AJP34" s="550"/>
      <c r="AJQ34" s="550"/>
      <c r="AJR34" s="550"/>
      <c r="AJS34" s="550"/>
      <c r="AJT34" s="550"/>
      <c r="AJU34" s="550"/>
      <c r="AJV34" s="550"/>
      <c r="AJW34" s="550"/>
      <c r="AJX34" s="550"/>
      <c r="AJY34" s="550"/>
      <c r="AJZ34" s="550"/>
      <c r="AKA34" s="550"/>
      <c r="AKB34" s="550"/>
      <c r="AKC34" s="550"/>
      <c r="AKD34" s="550"/>
      <c r="AKE34" s="550"/>
      <c r="AKF34" s="550"/>
      <c r="AKG34" s="550"/>
      <c r="AKH34" s="550"/>
      <c r="AKI34" s="550"/>
      <c r="AKJ34" s="550"/>
      <c r="AKK34" s="550"/>
      <c r="AKL34" s="550"/>
      <c r="AKM34" s="550"/>
      <c r="AKN34" s="550"/>
      <c r="AKO34" s="550"/>
      <c r="AKP34" s="550"/>
      <c r="AKQ34" s="550"/>
      <c r="AKR34" s="550"/>
      <c r="AKS34" s="550"/>
      <c r="AKT34" s="550"/>
      <c r="AKU34" s="550"/>
      <c r="AKV34" s="550"/>
      <c r="AKW34" s="550"/>
      <c r="AKX34" s="550"/>
      <c r="AKY34" s="550"/>
      <c r="AKZ34" s="550"/>
      <c r="ALA34" s="550"/>
      <c r="ALB34" s="550"/>
      <c r="ALC34" s="550"/>
      <c r="ALD34" s="550"/>
      <c r="ALE34" s="550"/>
      <c r="ALF34" s="550"/>
      <c r="ALG34" s="550"/>
      <c r="ALH34" s="550"/>
      <c r="ALI34" s="550"/>
      <c r="ALJ34" s="550"/>
      <c r="ALK34" s="550"/>
      <c r="ALL34" s="550"/>
      <c r="ALM34" s="550"/>
      <c r="ALN34" s="550"/>
      <c r="ALO34" s="550"/>
      <c r="ALP34" s="550"/>
      <c r="ALQ34" s="550"/>
      <c r="ALR34" s="550"/>
      <c r="ALS34" s="550"/>
      <c r="ALT34" s="550"/>
      <c r="ALU34" s="550"/>
      <c r="ALV34" s="550"/>
      <c r="ALW34" s="550"/>
      <c r="ALX34" s="550"/>
      <c r="ALY34" s="550"/>
      <c r="ALZ34" s="550"/>
      <c r="AMA34" s="550"/>
      <c r="AMB34" s="550"/>
      <c r="AMC34" s="550"/>
      <c r="AMD34" s="550"/>
      <c r="AME34" s="550"/>
      <c r="AMF34" s="550"/>
      <c r="AMG34" s="550"/>
      <c r="AMH34" s="550"/>
      <c r="AMI34" s="550"/>
      <c r="AMJ34" s="550"/>
      <c r="AMK34" s="550"/>
      <c r="AML34" s="550"/>
      <c r="AMM34" s="550"/>
      <c r="AMN34" s="550"/>
      <c r="AMO34" s="550"/>
      <c r="AMP34" s="550"/>
      <c r="AMQ34" s="550"/>
      <c r="AMR34" s="550"/>
      <c r="AMS34" s="550"/>
      <c r="AMT34" s="550"/>
      <c r="AMU34" s="550"/>
      <c r="AMV34" s="550"/>
      <c r="AMW34" s="550"/>
      <c r="AMX34" s="550"/>
      <c r="AMY34" s="550"/>
      <c r="AMZ34" s="550"/>
      <c r="ANA34" s="550"/>
      <c r="ANB34" s="550"/>
      <c r="ANC34" s="550"/>
      <c r="AND34" s="550"/>
      <c r="ANE34" s="550"/>
      <c r="ANF34" s="550"/>
      <c r="ANG34" s="550"/>
      <c r="ANH34" s="550"/>
      <c r="ANI34" s="550"/>
      <c r="ANJ34" s="550"/>
      <c r="ANK34" s="550"/>
      <c r="ANL34" s="550"/>
      <c r="ANM34" s="550"/>
      <c r="ANN34" s="550"/>
      <c r="ANO34" s="550"/>
      <c r="ANP34" s="550"/>
      <c r="ANQ34" s="550"/>
      <c r="ANR34" s="550"/>
      <c r="ANS34" s="550"/>
      <c r="ANT34" s="550"/>
      <c r="ANU34" s="550"/>
      <c r="ANV34" s="550"/>
      <c r="ANW34" s="550"/>
      <c r="ANX34" s="550"/>
      <c r="ANY34" s="550"/>
      <c r="ANZ34" s="550"/>
      <c r="AOA34" s="550"/>
      <c r="AOB34" s="550"/>
      <c r="AOC34" s="550"/>
      <c r="AOD34" s="550"/>
      <c r="AOE34" s="550"/>
      <c r="AOF34" s="550"/>
      <c r="AOG34" s="550"/>
      <c r="AOH34" s="550"/>
      <c r="AOI34" s="550"/>
      <c r="AOJ34" s="550"/>
      <c r="AOK34" s="550"/>
      <c r="AOL34" s="550"/>
      <c r="AOM34" s="550"/>
      <c r="AON34" s="550"/>
      <c r="AOO34" s="550"/>
      <c r="AOP34" s="550"/>
      <c r="AOQ34" s="550"/>
      <c r="AOR34" s="550"/>
      <c r="AOS34" s="550"/>
      <c r="AOT34" s="550"/>
      <c r="AOU34" s="550"/>
      <c r="AOV34" s="550"/>
      <c r="AOW34" s="550"/>
      <c r="AOX34" s="550"/>
      <c r="AOY34" s="550"/>
      <c r="AOZ34" s="550"/>
      <c r="APA34" s="550"/>
      <c r="APB34" s="550"/>
      <c r="APC34" s="550"/>
      <c r="APD34" s="550"/>
      <c r="APE34" s="550"/>
      <c r="APF34" s="550"/>
      <c r="APG34" s="550"/>
      <c r="APH34" s="550"/>
      <c r="API34" s="550"/>
      <c r="APJ34" s="550"/>
      <c r="APK34" s="550"/>
      <c r="APL34" s="550"/>
      <c r="APM34" s="550"/>
      <c r="APN34" s="550"/>
      <c r="APO34" s="550"/>
      <c r="APP34" s="550"/>
      <c r="APQ34" s="550"/>
      <c r="APR34" s="550"/>
      <c r="APS34" s="550"/>
      <c r="APT34" s="550"/>
      <c r="APU34" s="550"/>
      <c r="APV34" s="550"/>
      <c r="APW34" s="550"/>
      <c r="APX34" s="550"/>
      <c r="APY34" s="550"/>
      <c r="APZ34" s="550"/>
      <c r="AQA34" s="550"/>
      <c r="AQB34" s="550"/>
      <c r="AQC34" s="550"/>
      <c r="AQD34" s="550"/>
      <c r="AQE34" s="550"/>
      <c r="AQF34" s="550"/>
      <c r="AQG34" s="550"/>
      <c r="AQH34" s="550"/>
      <c r="AQI34" s="550"/>
      <c r="AQJ34" s="550"/>
      <c r="AQK34" s="550"/>
      <c r="AQL34" s="550"/>
      <c r="AQM34" s="550"/>
      <c r="AQN34" s="550"/>
      <c r="AQO34" s="550"/>
      <c r="AQP34" s="550"/>
      <c r="AQQ34" s="550"/>
      <c r="AQR34" s="550"/>
      <c r="AQS34" s="550"/>
      <c r="AQT34" s="550"/>
      <c r="AQU34" s="550"/>
      <c r="AQV34" s="550"/>
      <c r="AQW34" s="550"/>
      <c r="AQX34" s="550"/>
      <c r="AQY34" s="550"/>
      <c r="AQZ34" s="550"/>
      <c r="ARA34" s="550"/>
      <c r="ARB34" s="550"/>
      <c r="ARC34" s="550"/>
      <c r="ARD34" s="550"/>
      <c r="ARE34" s="550"/>
    </row>
    <row r="35" spans="7:1149" ht="18" customHeight="1">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50"/>
      <c r="BC35" s="550"/>
      <c r="BD35" s="550"/>
      <c r="BE35" s="550"/>
      <c r="BF35" s="550"/>
      <c r="BG35" s="550"/>
      <c r="BH35" s="550"/>
      <c r="BI35" s="550"/>
      <c r="BJ35" s="550"/>
      <c r="BK35" s="550"/>
      <c r="BL35" s="550"/>
      <c r="BM35" s="550"/>
      <c r="BN35" s="550"/>
      <c r="BO35" s="550"/>
      <c r="BP35" s="550"/>
      <c r="BQ35" s="550"/>
      <c r="BR35" s="550"/>
      <c r="BS35" s="550"/>
      <c r="BT35" s="550"/>
      <c r="BU35" s="550"/>
      <c r="BV35" s="550"/>
      <c r="BW35" s="550"/>
      <c r="BX35" s="550"/>
      <c r="BY35" s="550"/>
      <c r="BZ35" s="550"/>
      <c r="CA35" s="550"/>
      <c r="CB35" s="550"/>
      <c r="CC35" s="550"/>
      <c r="CD35" s="550"/>
      <c r="CE35" s="550"/>
      <c r="CF35" s="550"/>
      <c r="CG35" s="550"/>
      <c r="CH35" s="550"/>
      <c r="CI35" s="550"/>
      <c r="CJ35" s="550"/>
      <c r="CK35" s="550"/>
      <c r="CL35" s="550"/>
      <c r="CM35" s="550"/>
      <c r="CN35" s="550"/>
      <c r="CO35" s="550"/>
      <c r="CP35" s="550"/>
      <c r="CQ35" s="550"/>
      <c r="CR35" s="550"/>
      <c r="CS35" s="550"/>
      <c r="CT35" s="550"/>
      <c r="CU35" s="550"/>
      <c r="CV35" s="550"/>
      <c r="CW35" s="550"/>
      <c r="CX35" s="550"/>
      <c r="CY35" s="550"/>
      <c r="CZ35" s="550"/>
      <c r="DA35" s="550"/>
      <c r="DB35" s="550"/>
      <c r="DC35" s="550"/>
      <c r="DD35" s="550"/>
      <c r="DE35" s="550"/>
      <c r="DF35" s="550"/>
      <c r="DG35" s="550"/>
      <c r="DH35" s="550"/>
      <c r="DI35" s="550"/>
      <c r="DJ35" s="550"/>
      <c r="DK35" s="550"/>
      <c r="DL35" s="550"/>
      <c r="DM35" s="550"/>
      <c r="DN35" s="550"/>
      <c r="DO35" s="550"/>
      <c r="DP35" s="550"/>
      <c r="DQ35" s="550"/>
      <c r="DR35" s="550"/>
      <c r="DS35" s="550"/>
      <c r="DT35" s="550"/>
      <c r="DU35" s="550"/>
      <c r="DV35" s="550"/>
      <c r="DW35" s="550"/>
      <c r="DX35" s="550"/>
      <c r="DY35" s="550"/>
      <c r="DZ35" s="550"/>
      <c r="EA35" s="550"/>
      <c r="EB35" s="550"/>
      <c r="EC35" s="550"/>
      <c r="ED35" s="550"/>
      <c r="EE35" s="550"/>
      <c r="EF35" s="550"/>
      <c r="EG35" s="550"/>
      <c r="EH35" s="550"/>
      <c r="EI35" s="550"/>
      <c r="EJ35" s="550"/>
      <c r="EK35" s="550"/>
      <c r="EL35" s="550"/>
      <c r="EM35" s="550"/>
      <c r="EN35" s="550"/>
      <c r="EO35" s="550"/>
      <c r="EP35" s="550"/>
      <c r="EQ35" s="550"/>
      <c r="ER35" s="550"/>
      <c r="ES35" s="550"/>
      <c r="ET35" s="550"/>
      <c r="EU35" s="550"/>
      <c r="EV35" s="550"/>
      <c r="EW35" s="550"/>
      <c r="EX35" s="550"/>
      <c r="EY35" s="550"/>
      <c r="EZ35" s="550"/>
      <c r="FA35" s="550"/>
      <c r="FB35" s="550"/>
      <c r="FC35" s="550"/>
      <c r="FD35" s="550"/>
      <c r="FE35" s="550"/>
      <c r="FF35" s="550"/>
      <c r="FG35" s="550"/>
      <c r="FH35" s="550"/>
      <c r="FI35" s="550"/>
      <c r="FJ35" s="550"/>
      <c r="FK35" s="550"/>
      <c r="FL35" s="550"/>
      <c r="FM35" s="550"/>
      <c r="FN35" s="550"/>
      <c r="FO35" s="550"/>
      <c r="FP35" s="550"/>
      <c r="FQ35" s="550"/>
      <c r="FR35" s="550"/>
      <c r="FS35" s="550"/>
      <c r="FT35" s="550"/>
      <c r="FU35" s="550"/>
      <c r="FV35" s="550"/>
      <c r="FW35" s="550"/>
      <c r="FX35" s="550"/>
      <c r="FY35" s="550"/>
      <c r="FZ35" s="550"/>
      <c r="GA35" s="550"/>
      <c r="GB35" s="550"/>
      <c r="GC35" s="550"/>
      <c r="GD35" s="550"/>
      <c r="GE35" s="550"/>
      <c r="GF35" s="550"/>
      <c r="GG35" s="550"/>
      <c r="GH35" s="550"/>
      <c r="GI35" s="550"/>
      <c r="GJ35" s="550"/>
      <c r="GK35" s="550"/>
      <c r="GL35" s="550"/>
      <c r="GM35" s="550"/>
      <c r="GN35" s="550"/>
      <c r="GO35" s="550"/>
      <c r="GP35" s="550"/>
      <c r="GQ35" s="550"/>
      <c r="GR35" s="550"/>
      <c r="GS35" s="550"/>
      <c r="GT35" s="550"/>
      <c r="GU35" s="550"/>
      <c r="GV35" s="550"/>
      <c r="GW35" s="550"/>
      <c r="GX35" s="550"/>
      <c r="GY35" s="550"/>
      <c r="GZ35" s="550"/>
      <c r="HA35" s="550"/>
      <c r="HB35" s="550"/>
      <c r="HC35" s="550"/>
      <c r="HD35" s="550"/>
      <c r="HE35" s="550"/>
      <c r="HF35" s="550"/>
      <c r="HG35" s="550"/>
      <c r="HH35" s="550"/>
      <c r="HI35" s="550"/>
      <c r="HJ35" s="550"/>
      <c r="HK35" s="550"/>
      <c r="HL35" s="550"/>
      <c r="HM35" s="550"/>
      <c r="HN35" s="550"/>
      <c r="HO35" s="550"/>
      <c r="HP35" s="550"/>
      <c r="HQ35" s="550"/>
      <c r="HR35" s="550"/>
      <c r="HS35" s="550"/>
      <c r="HT35" s="550"/>
      <c r="HU35" s="550"/>
      <c r="HV35" s="550"/>
      <c r="HW35" s="550"/>
      <c r="HX35" s="550"/>
      <c r="HY35" s="550"/>
      <c r="HZ35" s="550"/>
      <c r="IA35" s="550"/>
      <c r="IB35" s="550"/>
      <c r="IC35" s="550"/>
      <c r="ID35" s="550"/>
      <c r="IE35" s="550"/>
      <c r="IF35" s="550"/>
      <c r="IG35" s="550"/>
      <c r="IH35" s="550"/>
      <c r="II35" s="550"/>
      <c r="IJ35" s="550"/>
      <c r="IK35" s="550"/>
      <c r="IL35" s="550"/>
      <c r="IM35" s="550"/>
      <c r="IN35" s="550"/>
      <c r="IO35" s="550"/>
      <c r="IP35" s="550"/>
      <c r="IQ35" s="550"/>
      <c r="IR35" s="550"/>
      <c r="IS35" s="550"/>
      <c r="IT35" s="550"/>
      <c r="IU35" s="550"/>
      <c r="IV35" s="550"/>
      <c r="IW35" s="550"/>
      <c r="IX35" s="550"/>
      <c r="IY35" s="550"/>
      <c r="IZ35" s="550"/>
      <c r="JA35" s="550"/>
      <c r="JB35" s="550"/>
      <c r="JC35" s="550"/>
      <c r="JD35" s="550"/>
      <c r="JE35" s="550"/>
      <c r="JF35" s="550"/>
      <c r="JG35" s="550"/>
      <c r="JH35" s="550"/>
      <c r="JI35" s="550"/>
      <c r="JJ35" s="550"/>
      <c r="JK35" s="550"/>
      <c r="JL35" s="550"/>
      <c r="JM35" s="550"/>
      <c r="JN35" s="550"/>
      <c r="JO35" s="550"/>
      <c r="JP35" s="550"/>
      <c r="JQ35" s="550"/>
      <c r="JR35" s="550"/>
      <c r="JS35" s="550"/>
      <c r="JT35" s="550"/>
      <c r="JU35" s="550"/>
      <c r="JV35" s="550"/>
      <c r="JW35" s="550"/>
      <c r="JX35" s="550"/>
      <c r="JY35" s="550"/>
      <c r="JZ35" s="550"/>
      <c r="KA35" s="550"/>
      <c r="KB35" s="550"/>
      <c r="KC35" s="550"/>
      <c r="KD35" s="550"/>
      <c r="KE35" s="550"/>
      <c r="KF35" s="550"/>
      <c r="KG35" s="550"/>
      <c r="KH35" s="550"/>
      <c r="KI35" s="550"/>
      <c r="KJ35" s="550"/>
      <c r="KK35" s="550"/>
      <c r="KL35" s="550"/>
      <c r="KM35" s="550"/>
      <c r="KN35" s="550"/>
      <c r="KO35" s="550"/>
      <c r="KP35" s="550"/>
      <c r="KQ35" s="550"/>
      <c r="KR35" s="550"/>
      <c r="KS35" s="550"/>
      <c r="KT35" s="550"/>
      <c r="KU35" s="550"/>
      <c r="KV35" s="550"/>
      <c r="KW35" s="550"/>
      <c r="KX35" s="550"/>
      <c r="KY35" s="550"/>
      <c r="KZ35" s="550"/>
      <c r="LA35" s="550"/>
      <c r="LB35" s="550"/>
      <c r="LC35" s="550"/>
      <c r="LD35" s="550"/>
      <c r="LE35" s="550"/>
      <c r="LF35" s="550"/>
      <c r="LG35" s="550"/>
      <c r="LH35" s="550"/>
      <c r="LI35" s="550"/>
      <c r="LJ35" s="550"/>
      <c r="LK35" s="550"/>
      <c r="LL35" s="550"/>
      <c r="LM35" s="550"/>
      <c r="LN35" s="550"/>
      <c r="LO35" s="550"/>
      <c r="LP35" s="550"/>
      <c r="LQ35" s="550"/>
      <c r="LR35" s="550"/>
      <c r="LS35" s="550"/>
      <c r="LT35" s="550"/>
      <c r="LU35" s="550"/>
      <c r="LV35" s="550"/>
      <c r="LW35" s="550"/>
      <c r="LX35" s="550"/>
      <c r="LY35" s="550"/>
      <c r="LZ35" s="550"/>
      <c r="MA35" s="550"/>
      <c r="MB35" s="550"/>
      <c r="MC35" s="550"/>
      <c r="MD35" s="550"/>
      <c r="ME35" s="550"/>
      <c r="MF35" s="550"/>
      <c r="MG35" s="550"/>
      <c r="MH35" s="550"/>
      <c r="MI35" s="550"/>
      <c r="MJ35" s="550"/>
      <c r="MK35" s="550"/>
      <c r="ML35" s="550"/>
      <c r="MM35" s="550"/>
      <c r="MN35" s="550"/>
      <c r="MO35" s="550"/>
      <c r="MP35" s="550"/>
      <c r="MQ35" s="550"/>
      <c r="MR35" s="550"/>
      <c r="MS35" s="550"/>
      <c r="MT35" s="550"/>
      <c r="MU35" s="550"/>
      <c r="MV35" s="550"/>
      <c r="MW35" s="550"/>
      <c r="MX35" s="550"/>
      <c r="MY35" s="550"/>
      <c r="MZ35" s="550"/>
      <c r="NA35" s="550"/>
      <c r="NB35" s="550"/>
      <c r="NC35" s="550"/>
      <c r="ND35" s="550"/>
      <c r="NE35" s="550"/>
      <c r="NF35" s="550"/>
      <c r="NG35" s="550"/>
      <c r="NH35" s="550"/>
      <c r="NI35" s="550"/>
      <c r="NJ35" s="550"/>
      <c r="NK35" s="550"/>
      <c r="NL35" s="550"/>
      <c r="NM35" s="550"/>
      <c r="NN35" s="550"/>
      <c r="NO35" s="550"/>
      <c r="NP35" s="550"/>
      <c r="NQ35" s="550"/>
      <c r="NR35" s="550"/>
      <c r="NS35" s="550"/>
      <c r="NT35" s="550"/>
      <c r="NU35" s="550"/>
      <c r="NV35" s="550"/>
      <c r="NW35" s="550"/>
      <c r="NX35" s="550"/>
      <c r="NY35" s="550"/>
      <c r="NZ35" s="550"/>
      <c r="OA35" s="550"/>
      <c r="OB35" s="550"/>
      <c r="OC35" s="550"/>
      <c r="OD35" s="550"/>
      <c r="OE35" s="550"/>
      <c r="OF35" s="550"/>
      <c r="OG35" s="550"/>
      <c r="OH35" s="550"/>
      <c r="OI35" s="550"/>
      <c r="OJ35" s="550"/>
      <c r="OK35" s="550"/>
      <c r="OL35" s="550"/>
      <c r="OM35" s="550"/>
      <c r="ON35" s="550"/>
      <c r="OO35" s="550"/>
      <c r="OP35" s="550"/>
      <c r="OQ35" s="550"/>
      <c r="OR35" s="550"/>
      <c r="OS35" s="550"/>
      <c r="OT35" s="550"/>
      <c r="OU35" s="550"/>
      <c r="OV35" s="550"/>
      <c r="OW35" s="550"/>
      <c r="OX35" s="550"/>
      <c r="OY35" s="550"/>
      <c r="OZ35" s="550"/>
      <c r="PA35" s="550"/>
      <c r="PB35" s="550"/>
      <c r="PC35" s="550"/>
      <c r="PD35" s="550"/>
      <c r="PE35" s="550"/>
      <c r="PF35" s="550"/>
      <c r="PG35" s="550"/>
      <c r="PH35" s="550"/>
      <c r="PI35" s="550"/>
      <c r="PJ35" s="550"/>
      <c r="PK35" s="550"/>
      <c r="PL35" s="550"/>
      <c r="PM35" s="550"/>
      <c r="PN35" s="550"/>
      <c r="PO35" s="550"/>
      <c r="PP35" s="550"/>
      <c r="PQ35" s="550"/>
      <c r="PR35" s="550"/>
      <c r="PS35" s="550"/>
      <c r="PT35" s="550"/>
      <c r="PU35" s="550"/>
      <c r="PV35" s="550"/>
      <c r="PW35" s="550"/>
      <c r="PX35" s="550"/>
      <c r="PY35" s="550"/>
      <c r="PZ35" s="550"/>
      <c r="QA35" s="550"/>
      <c r="QB35" s="550"/>
      <c r="QC35" s="550"/>
      <c r="QD35" s="550"/>
      <c r="QE35" s="550"/>
      <c r="QF35" s="550"/>
      <c r="QG35" s="550"/>
      <c r="QH35" s="550"/>
      <c r="QI35" s="550"/>
      <c r="QJ35" s="550"/>
      <c r="QK35" s="550"/>
      <c r="QL35" s="550"/>
      <c r="QM35" s="550"/>
      <c r="QN35" s="550"/>
      <c r="QO35" s="550"/>
      <c r="QP35" s="550"/>
      <c r="QQ35" s="550"/>
      <c r="QR35" s="550"/>
      <c r="QS35" s="550"/>
      <c r="QT35" s="550"/>
      <c r="QU35" s="550"/>
      <c r="QV35" s="550"/>
      <c r="QW35" s="550"/>
      <c r="QX35" s="550"/>
      <c r="QY35" s="550"/>
      <c r="QZ35" s="550"/>
      <c r="RA35" s="550"/>
      <c r="RB35" s="550"/>
      <c r="RC35" s="550"/>
      <c r="RD35" s="550"/>
      <c r="RE35" s="550"/>
      <c r="RF35" s="550"/>
      <c r="RG35" s="550"/>
      <c r="RH35" s="550"/>
      <c r="RI35" s="550"/>
      <c r="RJ35" s="550"/>
      <c r="RK35" s="550"/>
      <c r="RL35" s="550"/>
      <c r="RM35" s="550"/>
      <c r="RN35" s="550"/>
      <c r="RO35" s="550"/>
      <c r="RP35" s="550"/>
      <c r="RQ35" s="550"/>
      <c r="RR35" s="550"/>
      <c r="RS35" s="550"/>
      <c r="RT35" s="550"/>
      <c r="RU35" s="550"/>
      <c r="RV35" s="550"/>
      <c r="RW35" s="550"/>
      <c r="RX35" s="550"/>
      <c r="RY35" s="550"/>
      <c r="RZ35" s="550"/>
      <c r="SA35" s="550"/>
      <c r="SB35" s="550"/>
      <c r="SC35" s="550"/>
      <c r="SD35" s="550"/>
      <c r="SE35" s="550"/>
      <c r="SF35" s="550"/>
      <c r="SG35" s="550"/>
      <c r="SH35" s="550"/>
      <c r="SI35" s="550"/>
      <c r="SJ35" s="550"/>
      <c r="SK35" s="550"/>
      <c r="SL35" s="550"/>
      <c r="SM35" s="550"/>
      <c r="SN35" s="550"/>
      <c r="SO35" s="550"/>
      <c r="SP35" s="550"/>
      <c r="SQ35" s="550"/>
      <c r="SR35" s="550"/>
      <c r="SS35" s="550"/>
      <c r="ST35" s="550"/>
      <c r="SU35" s="550"/>
      <c r="SV35" s="550"/>
      <c r="SW35" s="550"/>
      <c r="SX35" s="550"/>
      <c r="SY35" s="550"/>
      <c r="SZ35" s="550"/>
      <c r="TA35" s="550"/>
      <c r="TB35" s="550"/>
      <c r="TC35" s="550"/>
      <c r="TD35" s="550"/>
      <c r="TE35" s="550"/>
      <c r="TF35" s="550"/>
      <c r="TG35" s="550"/>
      <c r="TH35" s="550"/>
      <c r="TI35" s="550"/>
      <c r="TJ35" s="550"/>
      <c r="TK35" s="550"/>
      <c r="TL35" s="550"/>
      <c r="TM35" s="550"/>
      <c r="TN35" s="550"/>
      <c r="TO35" s="550"/>
      <c r="TP35" s="550"/>
      <c r="TQ35" s="550"/>
      <c r="TR35" s="550"/>
      <c r="TS35" s="550"/>
      <c r="TT35" s="550"/>
      <c r="TU35" s="550"/>
      <c r="TV35" s="550"/>
      <c r="TW35" s="550"/>
      <c r="TX35" s="550"/>
      <c r="TY35" s="550"/>
      <c r="TZ35" s="550"/>
      <c r="UA35" s="550"/>
      <c r="UB35" s="550"/>
      <c r="UC35" s="550"/>
      <c r="UD35" s="550"/>
      <c r="UE35" s="550"/>
      <c r="UF35" s="550"/>
      <c r="UG35" s="550"/>
      <c r="UH35" s="550"/>
      <c r="UI35" s="550"/>
      <c r="UJ35" s="550"/>
      <c r="UK35" s="550"/>
      <c r="UL35" s="550"/>
      <c r="UM35" s="550"/>
      <c r="UN35" s="550"/>
      <c r="UO35" s="550"/>
      <c r="UP35" s="550"/>
      <c r="UQ35" s="550"/>
      <c r="UR35" s="550"/>
      <c r="US35" s="550"/>
      <c r="UT35" s="550"/>
      <c r="UU35" s="550"/>
      <c r="UV35" s="550"/>
      <c r="UW35" s="550"/>
      <c r="UX35" s="550"/>
      <c r="UY35" s="550"/>
      <c r="UZ35" s="550"/>
      <c r="VA35" s="550"/>
      <c r="VB35" s="550"/>
      <c r="VC35" s="550"/>
      <c r="VD35" s="550"/>
      <c r="VE35" s="550"/>
      <c r="VF35" s="550"/>
      <c r="VG35" s="550"/>
      <c r="VH35" s="550"/>
      <c r="VI35" s="550"/>
      <c r="VJ35" s="550"/>
      <c r="VK35" s="550"/>
      <c r="VL35" s="550"/>
      <c r="VM35" s="550"/>
      <c r="VN35" s="550"/>
      <c r="VO35" s="550"/>
      <c r="VP35" s="550"/>
      <c r="VQ35" s="550"/>
      <c r="VR35" s="550"/>
      <c r="VS35" s="550"/>
      <c r="VT35" s="550"/>
      <c r="VU35" s="550"/>
      <c r="VV35" s="550"/>
      <c r="VW35" s="550"/>
      <c r="VX35" s="550"/>
      <c r="VY35" s="550"/>
      <c r="VZ35" s="550"/>
      <c r="WA35" s="550"/>
      <c r="WB35" s="550"/>
      <c r="WC35" s="550"/>
      <c r="WD35" s="550"/>
      <c r="WE35" s="550"/>
      <c r="WF35" s="550"/>
      <c r="WG35" s="550"/>
      <c r="WH35" s="550"/>
      <c r="WI35" s="550"/>
      <c r="WJ35" s="550"/>
      <c r="WK35" s="550"/>
      <c r="WL35" s="550"/>
      <c r="WM35" s="550"/>
      <c r="WN35" s="550"/>
      <c r="WO35" s="550"/>
      <c r="WP35" s="550"/>
      <c r="WQ35" s="550"/>
      <c r="WR35" s="550"/>
      <c r="WS35" s="550"/>
      <c r="WT35" s="550"/>
      <c r="WU35" s="550"/>
      <c r="WV35" s="550"/>
      <c r="WW35" s="550"/>
      <c r="WX35" s="550"/>
      <c r="WY35" s="550"/>
      <c r="WZ35" s="550"/>
      <c r="XA35" s="550"/>
      <c r="XB35" s="550"/>
      <c r="XC35" s="550"/>
      <c r="XD35" s="550"/>
      <c r="XE35" s="550"/>
      <c r="XF35" s="550"/>
      <c r="XG35" s="550"/>
      <c r="XH35" s="550"/>
      <c r="XI35" s="550"/>
      <c r="XJ35" s="550"/>
      <c r="XK35" s="550"/>
      <c r="XL35" s="550"/>
      <c r="XM35" s="550"/>
      <c r="XN35" s="550"/>
      <c r="XO35" s="550"/>
      <c r="XP35" s="550"/>
      <c r="XQ35" s="550"/>
      <c r="XR35" s="550"/>
      <c r="XS35" s="550"/>
      <c r="XT35" s="550"/>
      <c r="XU35" s="550"/>
      <c r="XV35" s="550"/>
      <c r="XW35" s="550"/>
      <c r="XX35" s="550"/>
      <c r="XY35" s="550"/>
      <c r="XZ35" s="550"/>
      <c r="YA35" s="550"/>
      <c r="YB35" s="550"/>
      <c r="YC35" s="550"/>
      <c r="YD35" s="550"/>
      <c r="YE35" s="550"/>
      <c r="YF35" s="550"/>
      <c r="YG35" s="550"/>
      <c r="YH35" s="550"/>
      <c r="YI35" s="550"/>
      <c r="YJ35" s="550"/>
      <c r="YK35" s="550"/>
      <c r="YL35" s="550"/>
      <c r="YM35" s="550"/>
      <c r="YN35" s="550"/>
      <c r="YO35" s="550"/>
      <c r="YP35" s="550"/>
      <c r="YQ35" s="550"/>
      <c r="YR35" s="550"/>
      <c r="YS35" s="550"/>
      <c r="YT35" s="550"/>
      <c r="YU35" s="550"/>
      <c r="YV35" s="550"/>
      <c r="YW35" s="550"/>
      <c r="YX35" s="550"/>
      <c r="YY35" s="550"/>
      <c r="YZ35" s="550"/>
      <c r="ZA35" s="550"/>
      <c r="ZB35" s="550"/>
      <c r="ZC35" s="550"/>
      <c r="ZD35" s="550"/>
      <c r="ZE35" s="550"/>
      <c r="ZF35" s="550"/>
      <c r="ZG35" s="550"/>
      <c r="ZH35" s="550"/>
      <c r="ZI35" s="550"/>
      <c r="ZJ35" s="550"/>
      <c r="ZK35" s="550"/>
      <c r="ZL35" s="550"/>
      <c r="ZM35" s="550"/>
      <c r="ZN35" s="550"/>
      <c r="ZO35" s="550"/>
      <c r="ZP35" s="550"/>
      <c r="ZQ35" s="550"/>
      <c r="ZR35" s="550"/>
      <c r="ZS35" s="550"/>
      <c r="ZT35" s="550"/>
      <c r="ZU35" s="550"/>
      <c r="ZV35" s="550"/>
      <c r="ZW35" s="550"/>
      <c r="ZX35" s="550"/>
      <c r="ZY35" s="550"/>
      <c r="ZZ35" s="550"/>
      <c r="AAA35" s="550"/>
      <c r="AAB35" s="550"/>
      <c r="AAC35" s="550"/>
      <c r="AAD35" s="550"/>
      <c r="AAE35" s="550"/>
      <c r="AAF35" s="550"/>
      <c r="AAG35" s="550"/>
      <c r="AAH35" s="550"/>
      <c r="AAI35" s="550"/>
      <c r="AAJ35" s="550"/>
      <c r="AAK35" s="550"/>
      <c r="AAL35" s="550"/>
      <c r="AAM35" s="550"/>
      <c r="AAN35" s="550"/>
      <c r="AAO35" s="550"/>
      <c r="AAP35" s="550"/>
      <c r="AAQ35" s="550"/>
      <c r="AAR35" s="550"/>
      <c r="AAS35" s="550"/>
      <c r="AAT35" s="550"/>
      <c r="AAU35" s="550"/>
      <c r="AAV35" s="550"/>
      <c r="AAW35" s="550"/>
      <c r="AAX35" s="550"/>
      <c r="AAY35" s="550"/>
      <c r="AAZ35" s="550"/>
      <c r="ABA35" s="550"/>
      <c r="ABB35" s="550"/>
      <c r="ABC35" s="550"/>
      <c r="ABD35" s="550"/>
      <c r="ABE35" s="550"/>
      <c r="ABF35" s="550"/>
      <c r="ABG35" s="550"/>
      <c r="ABH35" s="550"/>
      <c r="ABI35" s="550"/>
      <c r="ABJ35" s="550"/>
      <c r="ABK35" s="550"/>
      <c r="ABL35" s="550"/>
      <c r="ABM35" s="550"/>
      <c r="ABN35" s="550"/>
      <c r="ABO35" s="550"/>
      <c r="ABP35" s="550"/>
      <c r="ABQ35" s="550"/>
      <c r="ABR35" s="550"/>
      <c r="ABS35" s="550"/>
      <c r="ABT35" s="550"/>
      <c r="ABU35" s="550"/>
      <c r="ABV35" s="550"/>
      <c r="ABW35" s="550"/>
      <c r="ABX35" s="550"/>
      <c r="ABY35" s="550"/>
      <c r="ABZ35" s="550"/>
      <c r="ACA35" s="550"/>
      <c r="ACB35" s="550"/>
      <c r="ACC35" s="550"/>
      <c r="ACD35" s="550"/>
      <c r="ACE35" s="550"/>
      <c r="ACF35" s="550"/>
      <c r="ACG35" s="550"/>
      <c r="ACH35" s="550"/>
      <c r="ACI35" s="550"/>
      <c r="ACJ35" s="550"/>
      <c r="ACK35" s="550"/>
      <c r="ACL35" s="550"/>
      <c r="ACM35" s="550"/>
      <c r="ACN35" s="550"/>
      <c r="ACO35" s="550"/>
      <c r="ACP35" s="550"/>
      <c r="ACQ35" s="550"/>
      <c r="ACR35" s="550"/>
      <c r="ACS35" s="550"/>
      <c r="ACT35" s="550"/>
      <c r="ACU35" s="550"/>
      <c r="ACV35" s="550"/>
      <c r="ACW35" s="550"/>
      <c r="ACX35" s="550"/>
      <c r="ACY35" s="550"/>
      <c r="ACZ35" s="550"/>
      <c r="ADA35" s="550"/>
      <c r="ADB35" s="550"/>
      <c r="ADC35" s="550"/>
      <c r="ADD35" s="550"/>
      <c r="ADE35" s="550"/>
      <c r="ADF35" s="550"/>
      <c r="ADG35" s="550"/>
      <c r="ADH35" s="550"/>
      <c r="ADI35" s="550"/>
      <c r="ADJ35" s="550"/>
      <c r="ADK35" s="550"/>
      <c r="ADL35" s="550"/>
      <c r="ADM35" s="550"/>
      <c r="ADN35" s="550"/>
      <c r="ADO35" s="550"/>
      <c r="ADP35" s="550"/>
      <c r="ADQ35" s="550"/>
      <c r="ADR35" s="550"/>
      <c r="ADS35" s="550"/>
      <c r="ADT35" s="550"/>
      <c r="ADU35" s="550"/>
      <c r="ADV35" s="550"/>
      <c r="ADW35" s="550"/>
      <c r="ADX35" s="550"/>
      <c r="ADY35" s="550"/>
      <c r="ADZ35" s="550"/>
      <c r="AEA35" s="550"/>
      <c r="AEB35" s="550"/>
      <c r="AEC35" s="550"/>
      <c r="AED35" s="550"/>
      <c r="AEE35" s="550"/>
      <c r="AEF35" s="550"/>
      <c r="AEG35" s="550"/>
      <c r="AEH35" s="550"/>
      <c r="AEI35" s="550"/>
      <c r="AEJ35" s="550"/>
      <c r="AEK35" s="550"/>
      <c r="AEL35" s="550"/>
      <c r="AEM35" s="550"/>
      <c r="AEN35" s="550"/>
      <c r="AEO35" s="550"/>
      <c r="AEP35" s="550"/>
      <c r="AEQ35" s="550"/>
      <c r="AER35" s="550"/>
      <c r="AES35" s="550"/>
      <c r="AET35" s="550"/>
      <c r="AEU35" s="550"/>
      <c r="AEV35" s="550"/>
      <c r="AEW35" s="550"/>
      <c r="AEX35" s="550"/>
      <c r="AEY35" s="550"/>
      <c r="AEZ35" s="550"/>
      <c r="AFA35" s="550"/>
      <c r="AFB35" s="550"/>
      <c r="AFC35" s="550"/>
      <c r="AFD35" s="550"/>
      <c r="AFE35" s="550"/>
      <c r="AFF35" s="550"/>
      <c r="AFG35" s="550"/>
      <c r="AFH35" s="550"/>
      <c r="AFI35" s="550"/>
      <c r="AFJ35" s="550"/>
      <c r="AFK35" s="550"/>
      <c r="AFL35" s="550"/>
      <c r="AFM35" s="550"/>
      <c r="AFN35" s="550"/>
      <c r="AFO35" s="550"/>
      <c r="AFP35" s="550"/>
      <c r="AFQ35" s="550"/>
      <c r="AFR35" s="550"/>
      <c r="AFS35" s="550"/>
      <c r="AFT35" s="550"/>
      <c r="AFU35" s="550"/>
      <c r="AFV35" s="550"/>
      <c r="AFW35" s="550"/>
      <c r="AFX35" s="550"/>
      <c r="AFY35" s="550"/>
      <c r="AFZ35" s="550"/>
      <c r="AGA35" s="550"/>
      <c r="AGB35" s="550"/>
      <c r="AGC35" s="550"/>
      <c r="AGD35" s="550"/>
      <c r="AGE35" s="550"/>
      <c r="AGF35" s="550"/>
      <c r="AGG35" s="550"/>
      <c r="AGH35" s="550"/>
      <c r="AGI35" s="550"/>
      <c r="AGJ35" s="550"/>
      <c r="AGK35" s="550"/>
      <c r="AGL35" s="550"/>
      <c r="AGM35" s="550"/>
      <c r="AGN35" s="550"/>
      <c r="AGO35" s="550"/>
      <c r="AGP35" s="550"/>
      <c r="AGQ35" s="550"/>
      <c r="AGR35" s="550"/>
      <c r="AGS35" s="550"/>
      <c r="AGT35" s="550"/>
      <c r="AGU35" s="550"/>
      <c r="AGV35" s="550"/>
      <c r="AGW35" s="550"/>
      <c r="AGX35" s="550"/>
      <c r="AGY35" s="550"/>
      <c r="AGZ35" s="550"/>
      <c r="AHA35" s="550"/>
      <c r="AHB35" s="550"/>
      <c r="AHC35" s="550"/>
      <c r="AHD35" s="550"/>
      <c r="AHE35" s="550"/>
      <c r="AHF35" s="550"/>
      <c r="AHG35" s="550"/>
      <c r="AHH35" s="550"/>
      <c r="AHI35" s="550"/>
      <c r="AHJ35" s="550"/>
      <c r="AHK35" s="550"/>
      <c r="AHL35" s="550"/>
      <c r="AHM35" s="550"/>
      <c r="AHN35" s="550"/>
      <c r="AHO35" s="550"/>
      <c r="AHP35" s="550"/>
      <c r="AHQ35" s="550"/>
      <c r="AHR35" s="550"/>
      <c r="AHS35" s="550"/>
      <c r="AHT35" s="550"/>
      <c r="AHU35" s="550"/>
      <c r="AHV35" s="550"/>
      <c r="AHW35" s="550"/>
      <c r="AHX35" s="550"/>
      <c r="AHY35" s="550"/>
      <c r="AHZ35" s="550"/>
      <c r="AIA35" s="550"/>
      <c r="AIB35" s="550"/>
      <c r="AIC35" s="550"/>
      <c r="AID35" s="550"/>
      <c r="AIE35" s="550"/>
      <c r="AIF35" s="550"/>
      <c r="AIG35" s="550"/>
      <c r="AIH35" s="550"/>
      <c r="AII35" s="550"/>
      <c r="AIJ35" s="550"/>
      <c r="AIK35" s="550"/>
      <c r="AIL35" s="550"/>
      <c r="AIM35" s="550"/>
      <c r="AIN35" s="550"/>
      <c r="AIO35" s="550"/>
      <c r="AIP35" s="550"/>
      <c r="AIQ35" s="550"/>
      <c r="AIR35" s="550"/>
      <c r="AIS35" s="550"/>
      <c r="AIT35" s="550"/>
      <c r="AIU35" s="550"/>
      <c r="AIV35" s="550"/>
      <c r="AIW35" s="550"/>
      <c r="AIX35" s="550"/>
      <c r="AIY35" s="550"/>
      <c r="AIZ35" s="550"/>
      <c r="AJA35" s="550"/>
      <c r="AJB35" s="550"/>
      <c r="AJC35" s="550"/>
      <c r="AJD35" s="550"/>
      <c r="AJE35" s="550"/>
      <c r="AJF35" s="550"/>
      <c r="AJG35" s="550"/>
      <c r="AJH35" s="550"/>
      <c r="AJI35" s="550"/>
      <c r="AJJ35" s="550"/>
      <c r="AJK35" s="550"/>
      <c r="AJL35" s="550"/>
      <c r="AJM35" s="550"/>
      <c r="AJN35" s="550"/>
      <c r="AJO35" s="550"/>
      <c r="AJP35" s="550"/>
      <c r="AJQ35" s="550"/>
      <c r="AJR35" s="550"/>
      <c r="AJS35" s="550"/>
      <c r="AJT35" s="550"/>
      <c r="AJU35" s="550"/>
      <c r="AJV35" s="550"/>
      <c r="AJW35" s="550"/>
      <c r="AJX35" s="550"/>
      <c r="AJY35" s="550"/>
      <c r="AJZ35" s="550"/>
      <c r="AKA35" s="550"/>
      <c r="AKB35" s="550"/>
      <c r="AKC35" s="550"/>
      <c r="AKD35" s="550"/>
      <c r="AKE35" s="550"/>
      <c r="AKF35" s="550"/>
      <c r="AKG35" s="550"/>
      <c r="AKH35" s="550"/>
      <c r="AKI35" s="550"/>
      <c r="AKJ35" s="550"/>
      <c r="AKK35" s="550"/>
      <c r="AKL35" s="550"/>
      <c r="AKM35" s="550"/>
      <c r="AKN35" s="550"/>
      <c r="AKO35" s="550"/>
      <c r="AKP35" s="550"/>
      <c r="AKQ35" s="550"/>
      <c r="AKR35" s="550"/>
      <c r="AKS35" s="550"/>
      <c r="AKT35" s="550"/>
      <c r="AKU35" s="550"/>
      <c r="AKV35" s="550"/>
      <c r="AKW35" s="550"/>
      <c r="AKX35" s="550"/>
      <c r="AKY35" s="550"/>
      <c r="AKZ35" s="550"/>
      <c r="ALA35" s="550"/>
      <c r="ALB35" s="550"/>
      <c r="ALC35" s="550"/>
      <c r="ALD35" s="550"/>
      <c r="ALE35" s="550"/>
      <c r="ALF35" s="550"/>
      <c r="ALG35" s="550"/>
      <c r="ALH35" s="550"/>
      <c r="ALI35" s="550"/>
      <c r="ALJ35" s="550"/>
      <c r="ALK35" s="550"/>
      <c r="ALL35" s="550"/>
      <c r="ALM35" s="550"/>
      <c r="ALN35" s="550"/>
      <c r="ALO35" s="550"/>
      <c r="ALP35" s="550"/>
      <c r="ALQ35" s="550"/>
      <c r="ALR35" s="550"/>
      <c r="ALS35" s="550"/>
      <c r="ALT35" s="550"/>
      <c r="ALU35" s="550"/>
      <c r="ALV35" s="550"/>
      <c r="ALW35" s="550"/>
      <c r="ALX35" s="550"/>
      <c r="ALY35" s="550"/>
      <c r="ALZ35" s="550"/>
      <c r="AMA35" s="550"/>
      <c r="AMB35" s="550"/>
      <c r="AMC35" s="550"/>
      <c r="AMD35" s="550"/>
      <c r="AME35" s="550"/>
      <c r="AMF35" s="550"/>
      <c r="AMG35" s="550"/>
      <c r="AMH35" s="550"/>
      <c r="AMI35" s="550"/>
      <c r="AMJ35" s="550"/>
      <c r="AMK35" s="550"/>
      <c r="AML35" s="550"/>
      <c r="AMM35" s="550"/>
      <c r="AMN35" s="550"/>
      <c r="AMO35" s="550"/>
      <c r="AMP35" s="550"/>
      <c r="AMQ35" s="550"/>
      <c r="AMR35" s="550"/>
      <c r="AMS35" s="550"/>
      <c r="AMT35" s="550"/>
      <c r="AMU35" s="550"/>
      <c r="AMV35" s="550"/>
      <c r="AMW35" s="550"/>
      <c r="AMX35" s="550"/>
      <c r="AMY35" s="550"/>
      <c r="AMZ35" s="550"/>
      <c r="ANA35" s="550"/>
      <c r="ANB35" s="550"/>
      <c r="ANC35" s="550"/>
      <c r="AND35" s="550"/>
      <c r="ANE35" s="550"/>
      <c r="ANF35" s="550"/>
      <c r="ANG35" s="550"/>
      <c r="ANH35" s="550"/>
      <c r="ANI35" s="550"/>
      <c r="ANJ35" s="550"/>
      <c r="ANK35" s="550"/>
      <c r="ANL35" s="550"/>
      <c r="ANM35" s="550"/>
      <c r="ANN35" s="550"/>
      <c r="ANO35" s="550"/>
      <c r="ANP35" s="550"/>
      <c r="ANQ35" s="550"/>
      <c r="ANR35" s="550"/>
      <c r="ANS35" s="550"/>
      <c r="ANT35" s="550"/>
      <c r="ANU35" s="550"/>
      <c r="ANV35" s="550"/>
      <c r="ANW35" s="550"/>
      <c r="ANX35" s="550"/>
      <c r="ANY35" s="550"/>
      <c r="ANZ35" s="550"/>
      <c r="AOA35" s="550"/>
      <c r="AOB35" s="550"/>
      <c r="AOC35" s="550"/>
      <c r="AOD35" s="550"/>
      <c r="AOE35" s="550"/>
      <c r="AOF35" s="550"/>
      <c r="AOG35" s="550"/>
      <c r="AOH35" s="550"/>
      <c r="AOI35" s="550"/>
      <c r="AOJ35" s="550"/>
      <c r="AOK35" s="550"/>
      <c r="AOL35" s="550"/>
      <c r="AOM35" s="550"/>
      <c r="AON35" s="550"/>
      <c r="AOO35" s="550"/>
      <c r="AOP35" s="550"/>
      <c r="AOQ35" s="550"/>
      <c r="AOR35" s="550"/>
      <c r="AOS35" s="550"/>
      <c r="AOT35" s="550"/>
      <c r="AOU35" s="550"/>
      <c r="AOV35" s="550"/>
      <c r="AOW35" s="550"/>
      <c r="AOX35" s="550"/>
      <c r="AOY35" s="550"/>
      <c r="AOZ35" s="550"/>
      <c r="APA35" s="550"/>
      <c r="APB35" s="550"/>
      <c r="APC35" s="550"/>
      <c r="APD35" s="550"/>
      <c r="APE35" s="550"/>
      <c r="APF35" s="550"/>
      <c r="APG35" s="550"/>
      <c r="APH35" s="550"/>
      <c r="API35" s="550"/>
      <c r="APJ35" s="550"/>
      <c r="APK35" s="550"/>
      <c r="APL35" s="550"/>
      <c r="APM35" s="550"/>
      <c r="APN35" s="550"/>
      <c r="APO35" s="550"/>
      <c r="APP35" s="550"/>
      <c r="APQ35" s="550"/>
      <c r="APR35" s="550"/>
      <c r="APS35" s="550"/>
      <c r="APT35" s="550"/>
      <c r="APU35" s="550"/>
      <c r="APV35" s="550"/>
      <c r="APW35" s="550"/>
      <c r="APX35" s="550"/>
      <c r="APY35" s="550"/>
      <c r="APZ35" s="550"/>
      <c r="AQA35" s="550"/>
      <c r="AQB35" s="550"/>
      <c r="AQC35" s="550"/>
      <c r="AQD35" s="550"/>
      <c r="AQE35" s="550"/>
      <c r="AQF35" s="550"/>
      <c r="AQG35" s="550"/>
      <c r="AQH35" s="550"/>
      <c r="AQI35" s="550"/>
      <c r="AQJ35" s="550"/>
      <c r="AQK35" s="550"/>
      <c r="AQL35" s="550"/>
      <c r="AQM35" s="550"/>
      <c r="AQN35" s="550"/>
      <c r="AQO35" s="550"/>
      <c r="AQP35" s="550"/>
      <c r="AQQ35" s="550"/>
      <c r="AQR35" s="550"/>
      <c r="AQS35" s="550"/>
      <c r="AQT35" s="550"/>
      <c r="AQU35" s="550"/>
      <c r="AQV35" s="550"/>
      <c r="AQW35" s="550"/>
      <c r="AQX35" s="550"/>
      <c r="AQY35" s="550"/>
      <c r="AQZ35" s="550"/>
      <c r="ARA35" s="550"/>
      <c r="ARB35" s="550"/>
      <c r="ARC35" s="550"/>
      <c r="ARD35" s="550"/>
      <c r="ARE35" s="550"/>
    </row>
    <row r="36" spans="7:1149" ht="18" customHeight="1">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550"/>
      <c r="AI36" s="550"/>
      <c r="AJ36" s="550"/>
      <c r="AK36" s="550"/>
      <c r="AL36" s="550"/>
      <c r="AM36" s="550"/>
      <c r="AN36" s="550"/>
      <c r="AO36" s="550"/>
      <c r="AP36" s="550"/>
      <c r="AQ36" s="550"/>
      <c r="AR36" s="550"/>
      <c r="AS36" s="550"/>
      <c r="AT36" s="550"/>
      <c r="AU36" s="550"/>
      <c r="AV36" s="550"/>
      <c r="AW36" s="550"/>
      <c r="AX36" s="550"/>
      <c r="AY36" s="550"/>
      <c r="AZ36" s="550"/>
      <c r="BA36" s="550"/>
      <c r="BB36" s="550"/>
      <c r="BC36" s="550"/>
      <c r="BD36" s="550"/>
      <c r="BE36" s="550"/>
      <c r="BF36" s="550"/>
      <c r="BG36" s="550"/>
      <c r="BH36" s="550"/>
      <c r="BI36" s="550"/>
      <c r="BJ36" s="550"/>
      <c r="BK36" s="550"/>
      <c r="BL36" s="550"/>
      <c r="BM36" s="550"/>
      <c r="BN36" s="550"/>
      <c r="BO36" s="550"/>
      <c r="BP36" s="550"/>
      <c r="BQ36" s="550"/>
      <c r="BR36" s="550"/>
      <c r="BS36" s="550"/>
      <c r="BT36" s="550"/>
      <c r="BU36" s="550"/>
      <c r="BV36" s="550"/>
      <c r="BW36" s="550"/>
      <c r="BX36" s="550"/>
      <c r="BY36" s="550"/>
      <c r="BZ36" s="550"/>
      <c r="CA36" s="550"/>
      <c r="CB36" s="550"/>
      <c r="CC36" s="550"/>
      <c r="CD36" s="550"/>
      <c r="CE36" s="550"/>
      <c r="CF36" s="550"/>
      <c r="CG36" s="550"/>
      <c r="CH36" s="550"/>
      <c r="CI36" s="550"/>
      <c r="CJ36" s="550"/>
      <c r="CK36" s="550"/>
      <c r="CL36" s="550"/>
      <c r="CM36" s="550"/>
      <c r="CN36" s="550"/>
      <c r="CO36" s="550"/>
      <c r="CP36" s="550"/>
      <c r="CQ36" s="550"/>
      <c r="CR36" s="550"/>
      <c r="CS36" s="550"/>
      <c r="CT36" s="550"/>
      <c r="CU36" s="550"/>
      <c r="CV36" s="550"/>
      <c r="CW36" s="550"/>
      <c r="CX36" s="550"/>
      <c r="CY36" s="550"/>
      <c r="CZ36" s="550"/>
      <c r="DA36" s="550"/>
      <c r="DB36" s="550"/>
      <c r="DC36" s="550"/>
      <c r="DD36" s="550"/>
      <c r="DE36" s="550"/>
      <c r="DF36" s="550"/>
      <c r="DG36" s="550"/>
      <c r="DH36" s="550"/>
      <c r="DI36" s="550"/>
      <c r="DJ36" s="550"/>
      <c r="DK36" s="550"/>
      <c r="DL36" s="550"/>
      <c r="DM36" s="550"/>
      <c r="DN36" s="550"/>
      <c r="DO36" s="550"/>
      <c r="DP36" s="550"/>
      <c r="DQ36" s="550"/>
      <c r="DR36" s="550"/>
      <c r="DS36" s="550"/>
      <c r="DT36" s="550"/>
      <c r="DU36" s="550"/>
      <c r="DV36" s="550"/>
      <c r="DW36" s="550"/>
      <c r="DX36" s="550"/>
      <c r="DY36" s="550"/>
      <c r="DZ36" s="550"/>
      <c r="EA36" s="550"/>
      <c r="EB36" s="550"/>
      <c r="EC36" s="550"/>
      <c r="ED36" s="550"/>
      <c r="EE36" s="550"/>
      <c r="EF36" s="550"/>
      <c r="EG36" s="550"/>
      <c r="EH36" s="550"/>
      <c r="EI36" s="550"/>
      <c r="EJ36" s="550"/>
      <c r="EK36" s="550"/>
      <c r="EL36" s="550"/>
      <c r="EM36" s="550"/>
      <c r="EN36" s="550"/>
      <c r="EO36" s="550"/>
      <c r="EP36" s="550"/>
      <c r="EQ36" s="550"/>
      <c r="ER36" s="550"/>
      <c r="ES36" s="550"/>
      <c r="ET36" s="550"/>
      <c r="EU36" s="550"/>
      <c r="EV36" s="550"/>
      <c r="EW36" s="550"/>
      <c r="EX36" s="550"/>
      <c r="EY36" s="550"/>
      <c r="EZ36" s="550"/>
      <c r="FA36" s="550"/>
      <c r="FB36" s="550"/>
      <c r="FC36" s="550"/>
      <c r="FD36" s="550"/>
      <c r="FE36" s="550"/>
      <c r="FF36" s="550"/>
      <c r="FG36" s="550"/>
      <c r="FH36" s="550"/>
      <c r="FI36" s="550"/>
      <c r="FJ36" s="550"/>
      <c r="FK36" s="550"/>
      <c r="FL36" s="550"/>
      <c r="FM36" s="550"/>
      <c r="FN36" s="550"/>
      <c r="FO36" s="550"/>
      <c r="FP36" s="550"/>
      <c r="FQ36" s="550"/>
      <c r="FR36" s="550"/>
      <c r="FS36" s="550"/>
      <c r="FT36" s="550"/>
      <c r="FU36" s="550"/>
      <c r="FV36" s="550"/>
      <c r="FW36" s="550"/>
      <c r="FX36" s="550"/>
      <c r="FY36" s="550"/>
      <c r="FZ36" s="550"/>
      <c r="GA36" s="550"/>
      <c r="GB36" s="550"/>
      <c r="GC36" s="550"/>
      <c r="GD36" s="550"/>
      <c r="GE36" s="550"/>
      <c r="GF36" s="550"/>
      <c r="GG36" s="550"/>
      <c r="GH36" s="550"/>
      <c r="GI36" s="550"/>
      <c r="GJ36" s="550"/>
      <c r="GK36" s="550"/>
      <c r="GL36" s="550"/>
      <c r="GM36" s="550"/>
      <c r="GN36" s="550"/>
      <c r="GO36" s="550"/>
      <c r="GP36" s="550"/>
      <c r="GQ36" s="550"/>
      <c r="GR36" s="550"/>
      <c r="GS36" s="550"/>
      <c r="GT36" s="550"/>
      <c r="GU36" s="550"/>
      <c r="GV36" s="550"/>
      <c r="GW36" s="550"/>
      <c r="GX36" s="550"/>
      <c r="GY36" s="550"/>
      <c r="GZ36" s="550"/>
      <c r="HA36" s="550"/>
      <c r="HB36" s="550"/>
      <c r="HC36" s="550"/>
      <c r="HD36" s="550"/>
      <c r="HE36" s="550"/>
      <c r="HF36" s="550"/>
      <c r="HG36" s="550"/>
      <c r="HH36" s="550"/>
      <c r="HI36" s="550"/>
      <c r="HJ36" s="550"/>
      <c r="HK36" s="550"/>
      <c r="HL36" s="550"/>
      <c r="HM36" s="550"/>
      <c r="HN36" s="550"/>
      <c r="HO36" s="550"/>
      <c r="HP36" s="550"/>
      <c r="HQ36" s="550"/>
      <c r="HR36" s="550"/>
      <c r="HS36" s="550"/>
      <c r="HT36" s="550"/>
      <c r="HU36" s="550"/>
      <c r="HV36" s="550"/>
      <c r="HW36" s="550"/>
      <c r="HX36" s="550"/>
      <c r="HY36" s="550"/>
      <c r="HZ36" s="550"/>
      <c r="IA36" s="550"/>
      <c r="IB36" s="550"/>
      <c r="IC36" s="550"/>
      <c r="ID36" s="550"/>
      <c r="IE36" s="550"/>
      <c r="IF36" s="550"/>
      <c r="IG36" s="550"/>
      <c r="IH36" s="550"/>
      <c r="II36" s="550"/>
      <c r="IJ36" s="550"/>
      <c r="IK36" s="550"/>
      <c r="IL36" s="550"/>
      <c r="IM36" s="550"/>
      <c r="IN36" s="550"/>
      <c r="IO36" s="550"/>
      <c r="IP36" s="550"/>
      <c r="IQ36" s="550"/>
      <c r="IR36" s="550"/>
      <c r="IS36" s="550"/>
      <c r="IT36" s="550"/>
      <c r="IU36" s="550"/>
      <c r="IV36" s="550"/>
      <c r="IW36" s="550"/>
      <c r="IX36" s="550"/>
      <c r="IY36" s="550"/>
      <c r="IZ36" s="550"/>
      <c r="JA36" s="550"/>
      <c r="JB36" s="550"/>
      <c r="JC36" s="550"/>
      <c r="JD36" s="550"/>
      <c r="JE36" s="550"/>
      <c r="JF36" s="550"/>
      <c r="JG36" s="550"/>
      <c r="JH36" s="550"/>
      <c r="JI36" s="550"/>
      <c r="JJ36" s="550"/>
      <c r="JK36" s="550"/>
      <c r="JL36" s="550"/>
      <c r="JM36" s="550"/>
      <c r="JN36" s="550"/>
      <c r="JO36" s="550"/>
      <c r="JP36" s="550"/>
      <c r="JQ36" s="550"/>
      <c r="JR36" s="550"/>
      <c r="JS36" s="550"/>
      <c r="JT36" s="550"/>
      <c r="JU36" s="550"/>
      <c r="JV36" s="550"/>
      <c r="JW36" s="550"/>
      <c r="JX36" s="550"/>
      <c r="JY36" s="550"/>
      <c r="JZ36" s="550"/>
      <c r="KA36" s="550"/>
      <c r="KB36" s="550"/>
      <c r="KC36" s="550"/>
      <c r="KD36" s="550"/>
      <c r="KE36" s="550"/>
      <c r="KF36" s="550"/>
      <c r="KG36" s="550"/>
      <c r="KH36" s="550"/>
      <c r="KI36" s="550"/>
      <c r="KJ36" s="550"/>
      <c r="KK36" s="550"/>
      <c r="KL36" s="550"/>
      <c r="KM36" s="550"/>
      <c r="KN36" s="550"/>
      <c r="KO36" s="550"/>
      <c r="KP36" s="550"/>
      <c r="KQ36" s="550"/>
      <c r="KR36" s="550"/>
      <c r="KS36" s="550"/>
      <c r="KT36" s="550"/>
      <c r="KU36" s="550"/>
      <c r="KV36" s="550"/>
      <c r="KW36" s="550"/>
      <c r="KX36" s="550"/>
      <c r="KY36" s="550"/>
      <c r="KZ36" s="550"/>
      <c r="LA36" s="550"/>
      <c r="LB36" s="550"/>
      <c r="LC36" s="550"/>
      <c r="LD36" s="550"/>
      <c r="LE36" s="550"/>
      <c r="LF36" s="550"/>
      <c r="LG36" s="550"/>
      <c r="LH36" s="550"/>
      <c r="LI36" s="550"/>
      <c r="LJ36" s="550"/>
      <c r="LK36" s="550"/>
      <c r="LL36" s="550"/>
      <c r="LM36" s="550"/>
      <c r="LN36" s="550"/>
      <c r="LO36" s="550"/>
      <c r="LP36" s="550"/>
      <c r="LQ36" s="550"/>
      <c r="LR36" s="550"/>
      <c r="LS36" s="550"/>
      <c r="LT36" s="550"/>
      <c r="LU36" s="550"/>
      <c r="LV36" s="550"/>
      <c r="LW36" s="550"/>
      <c r="LX36" s="550"/>
      <c r="LY36" s="550"/>
      <c r="LZ36" s="550"/>
      <c r="MA36" s="550"/>
      <c r="MB36" s="550"/>
      <c r="MC36" s="550"/>
      <c r="MD36" s="550"/>
      <c r="ME36" s="550"/>
      <c r="MF36" s="550"/>
      <c r="MG36" s="550"/>
      <c r="MH36" s="550"/>
      <c r="MI36" s="550"/>
      <c r="MJ36" s="550"/>
      <c r="MK36" s="550"/>
      <c r="ML36" s="550"/>
      <c r="MM36" s="550"/>
      <c r="MN36" s="550"/>
      <c r="MO36" s="550"/>
      <c r="MP36" s="550"/>
      <c r="MQ36" s="550"/>
      <c r="MR36" s="550"/>
      <c r="MS36" s="550"/>
      <c r="MT36" s="550"/>
      <c r="MU36" s="550"/>
      <c r="MV36" s="550"/>
      <c r="MW36" s="550"/>
      <c r="MX36" s="550"/>
      <c r="MY36" s="550"/>
      <c r="MZ36" s="550"/>
      <c r="NA36" s="550"/>
      <c r="NB36" s="550"/>
      <c r="NC36" s="550"/>
      <c r="ND36" s="550"/>
      <c r="NE36" s="550"/>
      <c r="NF36" s="550"/>
      <c r="NG36" s="550"/>
      <c r="NH36" s="550"/>
      <c r="NI36" s="550"/>
      <c r="NJ36" s="550"/>
      <c r="NK36" s="550"/>
      <c r="NL36" s="550"/>
      <c r="NM36" s="550"/>
      <c r="NN36" s="550"/>
      <c r="NO36" s="550"/>
      <c r="NP36" s="550"/>
      <c r="NQ36" s="550"/>
      <c r="NR36" s="550"/>
      <c r="NS36" s="550"/>
      <c r="NT36" s="550"/>
      <c r="NU36" s="550"/>
      <c r="NV36" s="550"/>
      <c r="NW36" s="550"/>
      <c r="NX36" s="550"/>
      <c r="NY36" s="550"/>
      <c r="NZ36" s="550"/>
      <c r="OA36" s="550"/>
      <c r="OB36" s="550"/>
      <c r="OC36" s="550"/>
      <c r="OD36" s="550"/>
      <c r="OE36" s="550"/>
      <c r="OF36" s="550"/>
      <c r="OG36" s="550"/>
      <c r="OH36" s="550"/>
      <c r="OI36" s="550"/>
      <c r="OJ36" s="550"/>
      <c r="OK36" s="550"/>
      <c r="OL36" s="550"/>
      <c r="OM36" s="550"/>
      <c r="ON36" s="550"/>
      <c r="OO36" s="550"/>
      <c r="OP36" s="550"/>
      <c r="OQ36" s="550"/>
      <c r="OR36" s="550"/>
      <c r="OS36" s="550"/>
      <c r="OT36" s="550"/>
      <c r="OU36" s="550"/>
      <c r="OV36" s="550"/>
      <c r="OW36" s="550"/>
      <c r="OX36" s="550"/>
      <c r="OY36" s="550"/>
      <c r="OZ36" s="550"/>
      <c r="PA36" s="550"/>
      <c r="PB36" s="550"/>
      <c r="PC36" s="550"/>
      <c r="PD36" s="550"/>
      <c r="PE36" s="550"/>
      <c r="PF36" s="550"/>
      <c r="PG36" s="550"/>
      <c r="PH36" s="550"/>
      <c r="PI36" s="550"/>
      <c r="PJ36" s="550"/>
      <c r="PK36" s="550"/>
      <c r="PL36" s="550"/>
      <c r="PM36" s="550"/>
      <c r="PN36" s="550"/>
      <c r="PO36" s="550"/>
      <c r="PP36" s="550"/>
      <c r="PQ36" s="550"/>
      <c r="PR36" s="550"/>
      <c r="PS36" s="550"/>
      <c r="PT36" s="550"/>
      <c r="PU36" s="550"/>
      <c r="PV36" s="550"/>
      <c r="PW36" s="550"/>
      <c r="PX36" s="550"/>
      <c r="PY36" s="550"/>
      <c r="PZ36" s="550"/>
      <c r="QA36" s="550"/>
      <c r="QB36" s="550"/>
      <c r="QC36" s="550"/>
      <c r="QD36" s="550"/>
      <c r="QE36" s="550"/>
      <c r="QF36" s="550"/>
      <c r="QG36" s="550"/>
      <c r="QH36" s="550"/>
      <c r="QI36" s="550"/>
      <c r="QJ36" s="550"/>
      <c r="QK36" s="550"/>
      <c r="QL36" s="550"/>
      <c r="QM36" s="550"/>
      <c r="QN36" s="550"/>
      <c r="QO36" s="550"/>
      <c r="QP36" s="550"/>
      <c r="QQ36" s="550"/>
      <c r="QR36" s="550"/>
      <c r="QS36" s="550"/>
      <c r="QT36" s="550"/>
      <c r="QU36" s="550"/>
      <c r="QV36" s="550"/>
      <c r="QW36" s="550"/>
      <c r="QX36" s="550"/>
      <c r="QY36" s="550"/>
      <c r="QZ36" s="550"/>
      <c r="RA36" s="550"/>
      <c r="RB36" s="550"/>
      <c r="RC36" s="550"/>
      <c r="RD36" s="550"/>
      <c r="RE36" s="550"/>
      <c r="RF36" s="550"/>
      <c r="RG36" s="550"/>
      <c r="RH36" s="550"/>
      <c r="RI36" s="550"/>
      <c r="RJ36" s="550"/>
      <c r="RK36" s="550"/>
      <c r="RL36" s="550"/>
      <c r="RM36" s="550"/>
      <c r="RN36" s="550"/>
      <c r="RO36" s="550"/>
      <c r="RP36" s="550"/>
      <c r="RQ36" s="550"/>
      <c r="RR36" s="550"/>
      <c r="RS36" s="550"/>
      <c r="RT36" s="550"/>
      <c r="RU36" s="550"/>
      <c r="RV36" s="550"/>
      <c r="RW36" s="550"/>
      <c r="RX36" s="550"/>
      <c r="RY36" s="550"/>
      <c r="RZ36" s="550"/>
      <c r="SA36" s="550"/>
      <c r="SB36" s="550"/>
      <c r="SC36" s="550"/>
      <c r="SD36" s="550"/>
      <c r="SE36" s="550"/>
      <c r="SF36" s="550"/>
      <c r="SG36" s="550"/>
      <c r="SH36" s="550"/>
      <c r="SI36" s="550"/>
      <c r="SJ36" s="550"/>
      <c r="SK36" s="550"/>
      <c r="SL36" s="550"/>
      <c r="SM36" s="550"/>
      <c r="SN36" s="550"/>
      <c r="SO36" s="550"/>
      <c r="SP36" s="550"/>
      <c r="SQ36" s="550"/>
      <c r="SR36" s="550"/>
      <c r="SS36" s="550"/>
      <c r="ST36" s="550"/>
      <c r="SU36" s="550"/>
      <c r="SV36" s="550"/>
      <c r="SW36" s="550"/>
      <c r="SX36" s="550"/>
      <c r="SY36" s="550"/>
      <c r="SZ36" s="550"/>
      <c r="TA36" s="550"/>
      <c r="TB36" s="550"/>
      <c r="TC36" s="550"/>
      <c r="TD36" s="550"/>
      <c r="TE36" s="550"/>
      <c r="TF36" s="550"/>
      <c r="TG36" s="550"/>
      <c r="TH36" s="550"/>
      <c r="TI36" s="550"/>
      <c r="TJ36" s="550"/>
      <c r="TK36" s="550"/>
      <c r="TL36" s="550"/>
      <c r="TM36" s="550"/>
      <c r="TN36" s="550"/>
      <c r="TO36" s="550"/>
      <c r="TP36" s="550"/>
      <c r="TQ36" s="550"/>
      <c r="TR36" s="550"/>
      <c r="TS36" s="550"/>
      <c r="TT36" s="550"/>
      <c r="TU36" s="550"/>
      <c r="TV36" s="550"/>
      <c r="TW36" s="550"/>
      <c r="TX36" s="550"/>
      <c r="TY36" s="550"/>
      <c r="TZ36" s="550"/>
      <c r="UA36" s="550"/>
      <c r="UB36" s="550"/>
      <c r="UC36" s="550"/>
      <c r="UD36" s="550"/>
      <c r="UE36" s="550"/>
      <c r="UF36" s="550"/>
      <c r="UG36" s="550"/>
      <c r="UH36" s="550"/>
      <c r="UI36" s="550"/>
      <c r="UJ36" s="550"/>
      <c r="UK36" s="550"/>
      <c r="UL36" s="550"/>
      <c r="UM36" s="550"/>
      <c r="UN36" s="550"/>
      <c r="UO36" s="550"/>
      <c r="UP36" s="550"/>
      <c r="UQ36" s="550"/>
      <c r="UR36" s="550"/>
      <c r="US36" s="550"/>
      <c r="UT36" s="550"/>
      <c r="UU36" s="550"/>
      <c r="UV36" s="550"/>
      <c r="UW36" s="550"/>
      <c r="UX36" s="550"/>
      <c r="UY36" s="550"/>
      <c r="UZ36" s="550"/>
      <c r="VA36" s="550"/>
      <c r="VB36" s="550"/>
      <c r="VC36" s="550"/>
      <c r="VD36" s="550"/>
      <c r="VE36" s="550"/>
      <c r="VF36" s="550"/>
      <c r="VG36" s="550"/>
      <c r="VH36" s="550"/>
      <c r="VI36" s="550"/>
      <c r="VJ36" s="550"/>
      <c r="VK36" s="550"/>
      <c r="VL36" s="550"/>
      <c r="VM36" s="550"/>
      <c r="VN36" s="550"/>
      <c r="VO36" s="550"/>
      <c r="VP36" s="550"/>
      <c r="VQ36" s="550"/>
      <c r="VR36" s="550"/>
      <c r="VS36" s="550"/>
      <c r="VT36" s="550"/>
      <c r="VU36" s="550"/>
      <c r="VV36" s="550"/>
      <c r="VW36" s="550"/>
      <c r="VX36" s="550"/>
      <c r="VY36" s="550"/>
      <c r="VZ36" s="550"/>
      <c r="WA36" s="550"/>
      <c r="WB36" s="550"/>
      <c r="WC36" s="550"/>
      <c r="WD36" s="550"/>
      <c r="WE36" s="550"/>
      <c r="WF36" s="550"/>
      <c r="WG36" s="550"/>
      <c r="WH36" s="550"/>
      <c r="WI36" s="550"/>
      <c r="WJ36" s="550"/>
      <c r="WK36" s="550"/>
      <c r="WL36" s="550"/>
      <c r="WM36" s="550"/>
      <c r="WN36" s="550"/>
      <c r="WO36" s="550"/>
      <c r="WP36" s="550"/>
      <c r="WQ36" s="550"/>
      <c r="WR36" s="550"/>
      <c r="WS36" s="550"/>
      <c r="WT36" s="550"/>
      <c r="WU36" s="550"/>
      <c r="WV36" s="550"/>
      <c r="WW36" s="550"/>
      <c r="WX36" s="550"/>
      <c r="WY36" s="550"/>
      <c r="WZ36" s="550"/>
      <c r="XA36" s="550"/>
      <c r="XB36" s="550"/>
      <c r="XC36" s="550"/>
      <c r="XD36" s="550"/>
      <c r="XE36" s="550"/>
      <c r="XF36" s="550"/>
      <c r="XG36" s="550"/>
      <c r="XH36" s="550"/>
      <c r="XI36" s="550"/>
      <c r="XJ36" s="550"/>
      <c r="XK36" s="550"/>
      <c r="XL36" s="550"/>
      <c r="XM36" s="550"/>
      <c r="XN36" s="550"/>
      <c r="XO36" s="550"/>
      <c r="XP36" s="550"/>
      <c r="XQ36" s="550"/>
      <c r="XR36" s="550"/>
      <c r="XS36" s="550"/>
      <c r="XT36" s="550"/>
      <c r="XU36" s="550"/>
      <c r="XV36" s="550"/>
      <c r="XW36" s="550"/>
      <c r="XX36" s="550"/>
      <c r="XY36" s="550"/>
      <c r="XZ36" s="550"/>
      <c r="YA36" s="550"/>
      <c r="YB36" s="550"/>
      <c r="YC36" s="550"/>
      <c r="YD36" s="550"/>
      <c r="YE36" s="550"/>
      <c r="YF36" s="550"/>
      <c r="YG36" s="550"/>
      <c r="YH36" s="550"/>
      <c r="YI36" s="550"/>
      <c r="YJ36" s="550"/>
      <c r="YK36" s="550"/>
      <c r="YL36" s="550"/>
      <c r="YM36" s="550"/>
      <c r="YN36" s="550"/>
      <c r="YO36" s="550"/>
      <c r="YP36" s="550"/>
      <c r="YQ36" s="550"/>
      <c r="YR36" s="550"/>
      <c r="YS36" s="550"/>
      <c r="YT36" s="550"/>
      <c r="YU36" s="550"/>
      <c r="YV36" s="550"/>
      <c r="YW36" s="550"/>
      <c r="YX36" s="550"/>
      <c r="YY36" s="550"/>
      <c r="YZ36" s="550"/>
      <c r="ZA36" s="550"/>
      <c r="ZB36" s="550"/>
      <c r="ZC36" s="550"/>
      <c r="ZD36" s="550"/>
      <c r="ZE36" s="550"/>
      <c r="ZF36" s="550"/>
      <c r="ZG36" s="550"/>
      <c r="ZH36" s="550"/>
      <c r="ZI36" s="550"/>
      <c r="ZJ36" s="550"/>
      <c r="ZK36" s="550"/>
      <c r="ZL36" s="550"/>
      <c r="ZM36" s="550"/>
      <c r="ZN36" s="550"/>
      <c r="ZO36" s="550"/>
      <c r="ZP36" s="550"/>
      <c r="ZQ36" s="550"/>
      <c r="ZR36" s="550"/>
      <c r="ZS36" s="550"/>
      <c r="ZT36" s="550"/>
      <c r="ZU36" s="550"/>
      <c r="ZV36" s="550"/>
      <c r="ZW36" s="550"/>
      <c r="ZX36" s="550"/>
      <c r="ZY36" s="550"/>
      <c r="ZZ36" s="550"/>
      <c r="AAA36" s="550"/>
      <c r="AAB36" s="550"/>
      <c r="AAC36" s="550"/>
      <c r="AAD36" s="550"/>
      <c r="AAE36" s="550"/>
      <c r="AAF36" s="550"/>
      <c r="AAG36" s="550"/>
      <c r="AAH36" s="550"/>
      <c r="AAI36" s="550"/>
      <c r="AAJ36" s="550"/>
      <c r="AAK36" s="550"/>
      <c r="AAL36" s="550"/>
      <c r="AAM36" s="550"/>
      <c r="AAN36" s="550"/>
      <c r="AAO36" s="550"/>
      <c r="AAP36" s="550"/>
      <c r="AAQ36" s="550"/>
      <c r="AAR36" s="550"/>
      <c r="AAS36" s="550"/>
      <c r="AAT36" s="550"/>
      <c r="AAU36" s="550"/>
      <c r="AAV36" s="550"/>
      <c r="AAW36" s="550"/>
      <c r="AAX36" s="550"/>
      <c r="AAY36" s="550"/>
      <c r="AAZ36" s="550"/>
      <c r="ABA36" s="550"/>
      <c r="ABB36" s="550"/>
      <c r="ABC36" s="550"/>
      <c r="ABD36" s="550"/>
      <c r="ABE36" s="550"/>
      <c r="ABF36" s="550"/>
      <c r="ABG36" s="550"/>
      <c r="ABH36" s="550"/>
      <c r="ABI36" s="550"/>
      <c r="ABJ36" s="550"/>
      <c r="ABK36" s="550"/>
      <c r="ABL36" s="550"/>
      <c r="ABM36" s="550"/>
      <c r="ABN36" s="550"/>
      <c r="ABO36" s="550"/>
      <c r="ABP36" s="550"/>
      <c r="ABQ36" s="550"/>
      <c r="ABR36" s="550"/>
      <c r="ABS36" s="550"/>
      <c r="ABT36" s="550"/>
      <c r="ABU36" s="550"/>
      <c r="ABV36" s="550"/>
      <c r="ABW36" s="550"/>
      <c r="ABX36" s="550"/>
      <c r="ABY36" s="550"/>
      <c r="ABZ36" s="550"/>
      <c r="ACA36" s="550"/>
      <c r="ACB36" s="550"/>
      <c r="ACC36" s="550"/>
      <c r="ACD36" s="550"/>
      <c r="ACE36" s="550"/>
      <c r="ACF36" s="550"/>
      <c r="ACG36" s="550"/>
      <c r="ACH36" s="550"/>
      <c r="ACI36" s="550"/>
      <c r="ACJ36" s="550"/>
      <c r="ACK36" s="550"/>
      <c r="ACL36" s="550"/>
      <c r="ACM36" s="550"/>
      <c r="ACN36" s="550"/>
      <c r="ACO36" s="550"/>
      <c r="ACP36" s="550"/>
      <c r="ACQ36" s="550"/>
      <c r="ACR36" s="550"/>
      <c r="ACS36" s="550"/>
      <c r="ACT36" s="550"/>
      <c r="ACU36" s="550"/>
      <c r="ACV36" s="550"/>
      <c r="ACW36" s="550"/>
      <c r="ACX36" s="550"/>
      <c r="ACY36" s="550"/>
      <c r="ACZ36" s="550"/>
      <c r="ADA36" s="550"/>
      <c r="ADB36" s="550"/>
      <c r="ADC36" s="550"/>
      <c r="ADD36" s="550"/>
      <c r="ADE36" s="550"/>
      <c r="ADF36" s="550"/>
      <c r="ADG36" s="550"/>
      <c r="ADH36" s="550"/>
      <c r="ADI36" s="550"/>
      <c r="ADJ36" s="550"/>
      <c r="ADK36" s="550"/>
      <c r="ADL36" s="550"/>
      <c r="ADM36" s="550"/>
      <c r="ADN36" s="550"/>
      <c r="ADO36" s="550"/>
      <c r="ADP36" s="550"/>
      <c r="ADQ36" s="550"/>
      <c r="ADR36" s="550"/>
      <c r="ADS36" s="550"/>
      <c r="ADT36" s="550"/>
      <c r="ADU36" s="550"/>
      <c r="ADV36" s="550"/>
      <c r="ADW36" s="550"/>
      <c r="ADX36" s="550"/>
      <c r="ADY36" s="550"/>
      <c r="ADZ36" s="550"/>
      <c r="AEA36" s="550"/>
      <c r="AEB36" s="550"/>
      <c r="AEC36" s="550"/>
      <c r="AED36" s="550"/>
      <c r="AEE36" s="550"/>
      <c r="AEF36" s="550"/>
      <c r="AEG36" s="550"/>
      <c r="AEH36" s="550"/>
      <c r="AEI36" s="550"/>
      <c r="AEJ36" s="550"/>
      <c r="AEK36" s="550"/>
      <c r="AEL36" s="550"/>
      <c r="AEM36" s="550"/>
      <c r="AEN36" s="550"/>
      <c r="AEO36" s="550"/>
      <c r="AEP36" s="550"/>
      <c r="AEQ36" s="550"/>
      <c r="AER36" s="550"/>
      <c r="AES36" s="550"/>
      <c r="AET36" s="550"/>
      <c r="AEU36" s="550"/>
      <c r="AEV36" s="550"/>
      <c r="AEW36" s="550"/>
      <c r="AEX36" s="550"/>
      <c r="AEY36" s="550"/>
      <c r="AEZ36" s="550"/>
      <c r="AFA36" s="550"/>
      <c r="AFB36" s="550"/>
      <c r="AFC36" s="550"/>
      <c r="AFD36" s="550"/>
      <c r="AFE36" s="550"/>
      <c r="AFF36" s="550"/>
      <c r="AFG36" s="550"/>
      <c r="AFH36" s="550"/>
      <c r="AFI36" s="550"/>
      <c r="AFJ36" s="550"/>
      <c r="AFK36" s="550"/>
      <c r="AFL36" s="550"/>
      <c r="AFM36" s="550"/>
      <c r="AFN36" s="550"/>
      <c r="AFO36" s="550"/>
      <c r="AFP36" s="550"/>
      <c r="AFQ36" s="550"/>
      <c r="AFR36" s="550"/>
      <c r="AFS36" s="550"/>
      <c r="AFT36" s="550"/>
      <c r="AFU36" s="550"/>
      <c r="AFV36" s="550"/>
      <c r="AFW36" s="550"/>
      <c r="AFX36" s="550"/>
      <c r="AFY36" s="550"/>
      <c r="AFZ36" s="550"/>
      <c r="AGA36" s="550"/>
      <c r="AGB36" s="550"/>
      <c r="AGC36" s="550"/>
      <c r="AGD36" s="550"/>
      <c r="AGE36" s="550"/>
      <c r="AGF36" s="550"/>
      <c r="AGG36" s="550"/>
      <c r="AGH36" s="550"/>
      <c r="AGI36" s="550"/>
      <c r="AGJ36" s="550"/>
      <c r="AGK36" s="550"/>
      <c r="AGL36" s="550"/>
      <c r="AGM36" s="550"/>
      <c r="AGN36" s="550"/>
      <c r="AGO36" s="550"/>
      <c r="AGP36" s="550"/>
      <c r="AGQ36" s="550"/>
      <c r="AGR36" s="550"/>
      <c r="AGS36" s="550"/>
      <c r="AGT36" s="550"/>
      <c r="AGU36" s="550"/>
      <c r="AGV36" s="550"/>
      <c r="AGW36" s="550"/>
      <c r="AGX36" s="550"/>
      <c r="AGY36" s="550"/>
      <c r="AGZ36" s="550"/>
      <c r="AHA36" s="550"/>
      <c r="AHB36" s="550"/>
      <c r="AHC36" s="550"/>
      <c r="AHD36" s="550"/>
      <c r="AHE36" s="550"/>
      <c r="AHF36" s="550"/>
      <c r="AHG36" s="550"/>
      <c r="AHH36" s="550"/>
      <c r="AHI36" s="550"/>
      <c r="AHJ36" s="550"/>
      <c r="AHK36" s="550"/>
      <c r="AHL36" s="550"/>
      <c r="AHM36" s="550"/>
      <c r="AHN36" s="550"/>
      <c r="AHO36" s="550"/>
      <c r="AHP36" s="550"/>
      <c r="AHQ36" s="550"/>
      <c r="AHR36" s="550"/>
      <c r="AHS36" s="550"/>
      <c r="AHT36" s="550"/>
      <c r="AHU36" s="550"/>
      <c r="AHV36" s="550"/>
      <c r="AHW36" s="550"/>
      <c r="AHX36" s="550"/>
      <c r="AHY36" s="550"/>
      <c r="AHZ36" s="550"/>
      <c r="AIA36" s="550"/>
      <c r="AIB36" s="550"/>
      <c r="AIC36" s="550"/>
      <c r="AID36" s="550"/>
      <c r="AIE36" s="550"/>
      <c r="AIF36" s="550"/>
      <c r="AIG36" s="550"/>
      <c r="AIH36" s="550"/>
      <c r="AII36" s="550"/>
      <c r="AIJ36" s="550"/>
      <c r="AIK36" s="550"/>
      <c r="AIL36" s="550"/>
      <c r="AIM36" s="550"/>
      <c r="AIN36" s="550"/>
      <c r="AIO36" s="550"/>
      <c r="AIP36" s="550"/>
      <c r="AIQ36" s="550"/>
      <c r="AIR36" s="550"/>
      <c r="AIS36" s="550"/>
      <c r="AIT36" s="550"/>
      <c r="AIU36" s="550"/>
      <c r="AIV36" s="550"/>
      <c r="AIW36" s="550"/>
      <c r="AIX36" s="550"/>
      <c r="AIY36" s="550"/>
      <c r="AIZ36" s="550"/>
      <c r="AJA36" s="550"/>
      <c r="AJB36" s="550"/>
      <c r="AJC36" s="550"/>
      <c r="AJD36" s="550"/>
      <c r="AJE36" s="550"/>
      <c r="AJF36" s="550"/>
      <c r="AJG36" s="550"/>
      <c r="AJH36" s="550"/>
      <c r="AJI36" s="550"/>
      <c r="AJJ36" s="550"/>
      <c r="AJK36" s="550"/>
      <c r="AJL36" s="550"/>
      <c r="AJM36" s="550"/>
      <c r="AJN36" s="550"/>
      <c r="AJO36" s="550"/>
      <c r="AJP36" s="550"/>
      <c r="AJQ36" s="550"/>
      <c r="AJR36" s="550"/>
      <c r="AJS36" s="550"/>
      <c r="AJT36" s="550"/>
      <c r="AJU36" s="550"/>
      <c r="AJV36" s="550"/>
      <c r="AJW36" s="550"/>
      <c r="AJX36" s="550"/>
      <c r="AJY36" s="550"/>
      <c r="AJZ36" s="550"/>
      <c r="AKA36" s="550"/>
      <c r="AKB36" s="550"/>
      <c r="AKC36" s="550"/>
      <c r="AKD36" s="550"/>
      <c r="AKE36" s="550"/>
      <c r="AKF36" s="550"/>
      <c r="AKG36" s="550"/>
      <c r="AKH36" s="550"/>
      <c r="AKI36" s="550"/>
      <c r="AKJ36" s="550"/>
      <c r="AKK36" s="550"/>
      <c r="AKL36" s="550"/>
      <c r="AKM36" s="550"/>
      <c r="AKN36" s="550"/>
      <c r="AKO36" s="550"/>
      <c r="AKP36" s="550"/>
      <c r="AKQ36" s="550"/>
      <c r="AKR36" s="550"/>
      <c r="AKS36" s="550"/>
      <c r="AKT36" s="550"/>
      <c r="AKU36" s="550"/>
      <c r="AKV36" s="550"/>
      <c r="AKW36" s="550"/>
      <c r="AKX36" s="550"/>
      <c r="AKY36" s="550"/>
      <c r="AKZ36" s="550"/>
      <c r="ALA36" s="550"/>
      <c r="ALB36" s="550"/>
      <c r="ALC36" s="550"/>
      <c r="ALD36" s="550"/>
      <c r="ALE36" s="550"/>
      <c r="ALF36" s="550"/>
      <c r="ALG36" s="550"/>
      <c r="ALH36" s="550"/>
      <c r="ALI36" s="550"/>
      <c r="ALJ36" s="550"/>
      <c r="ALK36" s="550"/>
      <c r="ALL36" s="550"/>
      <c r="ALM36" s="550"/>
      <c r="ALN36" s="550"/>
      <c r="ALO36" s="550"/>
      <c r="ALP36" s="550"/>
      <c r="ALQ36" s="550"/>
      <c r="ALR36" s="550"/>
      <c r="ALS36" s="550"/>
      <c r="ALT36" s="550"/>
      <c r="ALU36" s="550"/>
      <c r="ALV36" s="550"/>
      <c r="ALW36" s="550"/>
      <c r="ALX36" s="550"/>
      <c r="ALY36" s="550"/>
      <c r="ALZ36" s="550"/>
      <c r="AMA36" s="550"/>
      <c r="AMB36" s="550"/>
      <c r="AMC36" s="550"/>
      <c r="AMD36" s="550"/>
      <c r="AME36" s="550"/>
      <c r="AMF36" s="550"/>
      <c r="AMG36" s="550"/>
      <c r="AMH36" s="550"/>
      <c r="AMI36" s="550"/>
      <c r="AMJ36" s="550"/>
      <c r="AMK36" s="550"/>
      <c r="AML36" s="550"/>
      <c r="AMM36" s="550"/>
      <c r="AMN36" s="550"/>
      <c r="AMO36" s="550"/>
      <c r="AMP36" s="550"/>
      <c r="AMQ36" s="550"/>
      <c r="AMR36" s="550"/>
      <c r="AMS36" s="550"/>
      <c r="AMT36" s="550"/>
      <c r="AMU36" s="550"/>
      <c r="AMV36" s="550"/>
      <c r="AMW36" s="550"/>
      <c r="AMX36" s="550"/>
      <c r="AMY36" s="550"/>
      <c r="AMZ36" s="550"/>
      <c r="ANA36" s="550"/>
      <c r="ANB36" s="550"/>
      <c r="ANC36" s="550"/>
      <c r="AND36" s="550"/>
      <c r="ANE36" s="550"/>
      <c r="ANF36" s="550"/>
      <c r="ANG36" s="550"/>
      <c r="ANH36" s="550"/>
      <c r="ANI36" s="550"/>
      <c r="ANJ36" s="550"/>
      <c r="ANK36" s="550"/>
      <c r="ANL36" s="550"/>
      <c r="ANM36" s="550"/>
      <c r="ANN36" s="550"/>
      <c r="ANO36" s="550"/>
      <c r="ANP36" s="550"/>
      <c r="ANQ36" s="550"/>
      <c r="ANR36" s="550"/>
      <c r="ANS36" s="550"/>
      <c r="ANT36" s="550"/>
      <c r="ANU36" s="550"/>
      <c r="ANV36" s="550"/>
      <c r="ANW36" s="550"/>
      <c r="ANX36" s="550"/>
      <c r="ANY36" s="550"/>
      <c r="ANZ36" s="550"/>
      <c r="AOA36" s="550"/>
      <c r="AOB36" s="550"/>
      <c r="AOC36" s="550"/>
      <c r="AOD36" s="550"/>
      <c r="AOE36" s="550"/>
      <c r="AOF36" s="550"/>
      <c r="AOG36" s="550"/>
      <c r="AOH36" s="550"/>
      <c r="AOI36" s="550"/>
      <c r="AOJ36" s="550"/>
      <c r="AOK36" s="550"/>
      <c r="AOL36" s="550"/>
      <c r="AOM36" s="550"/>
      <c r="AON36" s="550"/>
      <c r="AOO36" s="550"/>
      <c r="AOP36" s="550"/>
      <c r="AOQ36" s="550"/>
      <c r="AOR36" s="550"/>
      <c r="AOS36" s="550"/>
      <c r="AOT36" s="550"/>
      <c r="AOU36" s="550"/>
      <c r="AOV36" s="550"/>
      <c r="AOW36" s="550"/>
      <c r="AOX36" s="550"/>
      <c r="AOY36" s="550"/>
      <c r="AOZ36" s="550"/>
      <c r="APA36" s="550"/>
      <c r="APB36" s="550"/>
      <c r="APC36" s="550"/>
      <c r="APD36" s="550"/>
      <c r="APE36" s="550"/>
      <c r="APF36" s="550"/>
      <c r="APG36" s="550"/>
      <c r="APH36" s="550"/>
      <c r="API36" s="550"/>
      <c r="APJ36" s="550"/>
      <c r="APK36" s="550"/>
      <c r="APL36" s="550"/>
      <c r="APM36" s="550"/>
      <c r="APN36" s="550"/>
      <c r="APO36" s="550"/>
      <c r="APP36" s="550"/>
      <c r="APQ36" s="550"/>
      <c r="APR36" s="550"/>
      <c r="APS36" s="550"/>
      <c r="APT36" s="550"/>
      <c r="APU36" s="550"/>
      <c r="APV36" s="550"/>
      <c r="APW36" s="550"/>
      <c r="APX36" s="550"/>
      <c r="APY36" s="550"/>
      <c r="APZ36" s="550"/>
      <c r="AQA36" s="550"/>
      <c r="AQB36" s="550"/>
      <c r="AQC36" s="550"/>
      <c r="AQD36" s="550"/>
      <c r="AQE36" s="550"/>
      <c r="AQF36" s="550"/>
      <c r="AQG36" s="550"/>
      <c r="AQH36" s="550"/>
      <c r="AQI36" s="550"/>
      <c r="AQJ36" s="550"/>
      <c r="AQK36" s="550"/>
      <c r="AQL36" s="550"/>
      <c r="AQM36" s="550"/>
      <c r="AQN36" s="550"/>
      <c r="AQO36" s="550"/>
      <c r="AQP36" s="550"/>
      <c r="AQQ36" s="550"/>
      <c r="AQR36" s="550"/>
      <c r="AQS36" s="550"/>
      <c r="AQT36" s="550"/>
      <c r="AQU36" s="550"/>
      <c r="AQV36" s="550"/>
      <c r="AQW36" s="550"/>
      <c r="AQX36" s="550"/>
      <c r="AQY36" s="550"/>
      <c r="AQZ36" s="550"/>
      <c r="ARA36" s="550"/>
      <c r="ARB36" s="550"/>
      <c r="ARC36" s="550"/>
      <c r="ARD36" s="550"/>
      <c r="ARE36" s="550"/>
    </row>
    <row r="37" spans="7:1149" ht="18" customHeight="1">
      <c r="G37" s="550"/>
      <c r="H37" s="550"/>
      <c r="I37" s="550"/>
      <c r="J37" s="550"/>
      <c r="K37" s="550"/>
      <c r="L37" s="550"/>
      <c r="M37" s="550"/>
      <c r="N37" s="550"/>
      <c r="O37" s="550"/>
      <c r="P37" s="550"/>
      <c r="Q37" s="550"/>
      <c r="R37" s="550"/>
      <c r="S37" s="550"/>
      <c r="T37" s="550"/>
      <c r="U37" s="550"/>
      <c r="V37" s="550"/>
      <c r="W37" s="550"/>
      <c r="X37" s="550"/>
      <c r="Y37" s="550"/>
      <c r="Z37" s="550"/>
      <c r="AA37" s="550"/>
      <c r="AB37" s="550"/>
      <c r="AC37" s="550"/>
      <c r="AD37" s="550"/>
      <c r="AE37" s="550"/>
      <c r="AF37" s="550"/>
      <c r="AG37" s="550"/>
      <c r="AH37" s="550"/>
      <c r="AI37" s="550"/>
      <c r="AJ37" s="550"/>
      <c r="AK37" s="550"/>
      <c r="AL37" s="550"/>
      <c r="AM37" s="550"/>
      <c r="AN37" s="550"/>
      <c r="AO37" s="550"/>
      <c r="AP37" s="550"/>
      <c r="AQ37" s="550"/>
      <c r="AR37" s="550"/>
      <c r="AS37" s="550"/>
      <c r="AT37" s="550"/>
      <c r="AU37" s="550"/>
      <c r="AV37" s="550"/>
      <c r="AW37" s="550"/>
      <c r="AX37" s="550"/>
      <c r="AY37" s="550"/>
      <c r="AZ37" s="550"/>
      <c r="BA37" s="550"/>
      <c r="BB37" s="550"/>
      <c r="BC37" s="550"/>
      <c r="BD37" s="550"/>
      <c r="BE37" s="550"/>
      <c r="BF37" s="550"/>
      <c r="BG37" s="550"/>
      <c r="BH37" s="550"/>
      <c r="BI37" s="550"/>
      <c r="BJ37" s="550"/>
      <c r="BK37" s="550"/>
      <c r="BL37" s="550"/>
      <c r="BM37" s="550"/>
      <c r="BN37" s="550"/>
      <c r="BO37" s="550"/>
      <c r="BP37" s="550"/>
      <c r="BQ37" s="550"/>
      <c r="BR37" s="550"/>
      <c r="BS37" s="550"/>
      <c r="BT37" s="550"/>
      <c r="BU37" s="550"/>
      <c r="BV37" s="550"/>
      <c r="BW37" s="550"/>
      <c r="BX37" s="550"/>
      <c r="BY37" s="550"/>
      <c r="BZ37" s="550"/>
      <c r="CA37" s="550"/>
      <c r="CB37" s="550"/>
      <c r="CC37" s="550"/>
      <c r="CD37" s="550"/>
      <c r="CE37" s="550"/>
      <c r="CF37" s="550"/>
      <c r="CG37" s="550"/>
      <c r="CH37" s="550"/>
      <c r="CI37" s="550"/>
      <c r="CJ37" s="550"/>
      <c r="CK37" s="550"/>
      <c r="CL37" s="550"/>
      <c r="CM37" s="550"/>
      <c r="CN37" s="550"/>
      <c r="CO37" s="550"/>
      <c r="CP37" s="550"/>
      <c r="CQ37" s="550"/>
      <c r="CR37" s="550"/>
      <c r="CS37" s="550"/>
      <c r="CT37" s="550"/>
      <c r="CU37" s="550"/>
      <c r="CV37" s="550"/>
      <c r="CW37" s="550"/>
      <c r="CX37" s="550"/>
      <c r="CY37" s="550"/>
      <c r="CZ37" s="550"/>
      <c r="DA37" s="550"/>
      <c r="DB37" s="550"/>
      <c r="DC37" s="550"/>
      <c r="DD37" s="550"/>
      <c r="DE37" s="550"/>
      <c r="DF37" s="550"/>
      <c r="DG37" s="550"/>
      <c r="DH37" s="550"/>
      <c r="DI37" s="550"/>
      <c r="DJ37" s="550"/>
      <c r="DK37" s="550"/>
      <c r="DL37" s="550"/>
      <c r="DM37" s="550"/>
      <c r="DN37" s="550"/>
      <c r="DO37" s="550"/>
      <c r="DP37" s="550"/>
      <c r="DQ37" s="550"/>
      <c r="DR37" s="550"/>
      <c r="DS37" s="550"/>
      <c r="DT37" s="550"/>
      <c r="DU37" s="550"/>
      <c r="DV37" s="550"/>
      <c r="DW37" s="550"/>
      <c r="DX37" s="550"/>
      <c r="DY37" s="550"/>
      <c r="DZ37" s="550"/>
      <c r="EA37" s="550"/>
      <c r="EB37" s="550"/>
      <c r="EC37" s="550"/>
      <c r="ED37" s="550"/>
      <c r="EE37" s="550"/>
      <c r="EF37" s="550"/>
      <c r="EG37" s="550"/>
      <c r="EH37" s="550"/>
      <c r="EI37" s="550"/>
      <c r="EJ37" s="550"/>
      <c r="EK37" s="550"/>
      <c r="EL37" s="550"/>
      <c r="EM37" s="550"/>
      <c r="EN37" s="550"/>
      <c r="EO37" s="550"/>
      <c r="EP37" s="550"/>
      <c r="EQ37" s="550"/>
      <c r="ER37" s="550"/>
      <c r="ES37" s="550"/>
      <c r="ET37" s="550"/>
      <c r="EU37" s="550"/>
      <c r="EV37" s="550"/>
      <c r="EW37" s="550"/>
      <c r="EX37" s="550"/>
      <c r="EY37" s="550"/>
      <c r="EZ37" s="550"/>
      <c r="FA37" s="550"/>
      <c r="FB37" s="550"/>
      <c r="FC37" s="550"/>
      <c r="FD37" s="550"/>
      <c r="FE37" s="550"/>
      <c r="FF37" s="550"/>
      <c r="FG37" s="550"/>
      <c r="FH37" s="550"/>
      <c r="FI37" s="550"/>
      <c r="FJ37" s="550"/>
      <c r="FK37" s="550"/>
      <c r="FL37" s="550"/>
      <c r="FM37" s="550"/>
      <c r="FN37" s="550"/>
      <c r="FO37" s="550"/>
      <c r="FP37" s="550"/>
      <c r="FQ37" s="550"/>
      <c r="FR37" s="550"/>
      <c r="FS37" s="550"/>
      <c r="FT37" s="550"/>
      <c r="FU37" s="550"/>
      <c r="FV37" s="550"/>
      <c r="FW37" s="550"/>
      <c r="FX37" s="550"/>
      <c r="FY37" s="550"/>
      <c r="FZ37" s="550"/>
      <c r="GA37" s="550"/>
      <c r="GB37" s="550"/>
      <c r="GC37" s="550"/>
      <c r="GD37" s="550"/>
      <c r="GE37" s="550"/>
      <c r="GF37" s="550"/>
      <c r="GG37" s="550"/>
      <c r="GH37" s="550"/>
      <c r="GI37" s="550"/>
      <c r="GJ37" s="550"/>
      <c r="GK37" s="550"/>
      <c r="GL37" s="550"/>
      <c r="GM37" s="550"/>
      <c r="GN37" s="550"/>
      <c r="GO37" s="550"/>
      <c r="GP37" s="550"/>
      <c r="GQ37" s="550"/>
      <c r="GR37" s="550"/>
      <c r="GS37" s="550"/>
      <c r="GT37" s="550"/>
      <c r="GU37" s="550"/>
      <c r="GV37" s="550"/>
      <c r="GW37" s="550"/>
      <c r="GX37" s="550"/>
      <c r="GY37" s="550"/>
      <c r="GZ37" s="550"/>
      <c r="HA37" s="550"/>
      <c r="HB37" s="550"/>
      <c r="HC37" s="550"/>
      <c r="HD37" s="550"/>
      <c r="HE37" s="550"/>
      <c r="HF37" s="550"/>
      <c r="HG37" s="550"/>
      <c r="HH37" s="550"/>
      <c r="HI37" s="550"/>
      <c r="HJ37" s="550"/>
      <c r="HK37" s="550"/>
      <c r="HL37" s="550"/>
      <c r="HM37" s="550"/>
      <c r="HN37" s="550"/>
      <c r="HO37" s="550"/>
      <c r="HP37" s="550"/>
      <c r="HQ37" s="550"/>
      <c r="HR37" s="550"/>
      <c r="HS37" s="550"/>
      <c r="HT37" s="550"/>
      <c r="HU37" s="550"/>
      <c r="HV37" s="550"/>
      <c r="HW37" s="550"/>
      <c r="HX37" s="550"/>
      <c r="HY37" s="550"/>
      <c r="HZ37" s="550"/>
      <c r="IA37" s="550"/>
      <c r="IB37" s="550"/>
      <c r="IC37" s="550"/>
      <c r="ID37" s="550"/>
      <c r="IE37" s="550"/>
      <c r="IF37" s="550"/>
      <c r="IG37" s="550"/>
      <c r="IH37" s="550"/>
      <c r="II37" s="550"/>
      <c r="IJ37" s="550"/>
      <c r="IK37" s="550"/>
      <c r="IL37" s="550"/>
      <c r="IM37" s="550"/>
      <c r="IN37" s="550"/>
      <c r="IO37" s="550"/>
      <c r="IP37" s="550"/>
      <c r="IQ37" s="550"/>
      <c r="IR37" s="550"/>
      <c r="IS37" s="550"/>
      <c r="IT37" s="550"/>
      <c r="IU37" s="550"/>
      <c r="IV37" s="550"/>
      <c r="IW37" s="550"/>
      <c r="IX37" s="550"/>
      <c r="IY37" s="550"/>
      <c r="IZ37" s="550"/>
      <c r="JA37" s="550"/>
      <c r="JB37" s="550"/>
      <c r="JC37" s="550"/>
      <c r="JD37" s="550"/>
      <c r="JE37" s="550"/>
      <c r="JF37" s="550"/>
      <c r="JG37" s="550"/>
      <c r="JH37" s="550"/>
      <c r="JI37" s="550"/>
      <c r="JJ37" s="550"/>
      <c r="JK37" s="550"/>
      <c r="JL37" s="550"/>
      <c r="JM37" s="550"/>
      <c r="JN37" s="550"/>
      <c r="JO37" s="550"/>
      <c r="JP37" s="550"/>
      <c r="JQ37" s="550"/>
      <c r="JR37" s="550"/>
      <c r="JS37" s="550"/>
      <c r="JT37" s="550"/>
      <c r="JU37" s="550"/>
      <c r="JV37" s="550"/>
      <c r="JW37" s="550"/>
      <c r="JX37" s="550"/>
      <c r="JY37" s="550"/>
      <c r="JZ37" s="550"/>
      <c r="KA37" s="550"/>
      <c r="KB37" s="550"/>
      <c r="KC37" s="550"/>
      <c r="KD37" s="550"/>
      <c r="KE37" s="550"/>
      <c r="KF37" s="550"/>
      <c r="KG37" s="550"/>
      <c r="KH37" s="550"/>
      <c r="KI37" s="550"/>
      <c r="KJ37" s="550"/>
      <c r="KK37" s="550"/>
      <c r="KL37" s="550"/>
      <c r="KM37" s="550"/>
      <c r="KN37" s="550"/>
      <c r="KO37" s="550"/>
      <c r="KP37" s="550"/>
      <c r="KQ37" s="550"/>
      <c r="KR37" s="550"/>
      <c r="KS37" s="550"/>
      <c r="KT37" s="550"/>
      <c r="KU37" s="550"/>
      <c r="KV37" s="550"/>
      <c r="KW37" s="550"/>
      <c r="KX37" s="550"/>
      <c r="KY37" s="550"/>
      <c r="KZ37" s="550"/>
      <c r="LA37" s="550"/>
      <c r="LB37" s="550"/>
      <c r="LC37" s="550"/>
      <c r="LD37" s="550"/>
      <c r="LE37" s="550"/>
      <c r="LF37" s="550"/>
      <c r="LG37" s="550"/>
      <c r="LH37" s="550"/>
      <c r="LI37" s="550"/>
      <c r="LJ37" s="550"/>
      <c r="LK37" s="550"/>
      <c r="LL37" s="550"/>
      <c r="LM37" s="550"/>
      <c r="LN37" s="550"/>
      <c r="LO37" s="550"/>
      <c r="LP37" s="550"/>
      <c r="LQ37" s="550"/>
      <c r="LR37" s="550"/>
      <c r="LS37" s="550"/>
      <c r="LT37" s="550"/>
      <c r="LU37" s="550"/>
      <c r="LV37" s="550"/>
      <c r="LW37" s="550"/>
      <c r="LX37" s="550"/>
      <c r="LY37" s="550"/>
      <c r="LZ37" s="550"/>
      <c r="MA37" s="550"/>
      <c r="MB37" s="550"/>
      <c r="MC37" s="550"/>
      <c r="MD37" s="550"/>
      <c r="ME37" s="550"/>
      <c r="MF37" s="550"/>
      <c r="MG37" s="550"/>
      <c r="MH37" s="550"/>
      <c r="MI37" s="550"/>
      <c r="MJ37" s="550"/>
      <c r="MK37" s="550"/>
      <c r="ML37" s="550"/>
      <c r="MM37" s="550"/>
      <c r="MN37" s="550"/>
      <c r="MO37" s="550"/>
      <c r="MP37" s="550"/>
      <c r="MQ37" s="550"/>
      <c r="MR37" s="550"/>
      <c r="MS37" s="550"/>
      <c r="MT37" s="550"/>
      <c r="MU37" s="550"/>
      <c r="MV37" s="550"/>
      <c r="MW37" s="550"/>
      <c r="MX37" s="550"/>
      <c r="MY37" s="550"/>
      <c r="MZ37" s="550"/>
      <c r="NA37" s="550"/>
      <c r="NB37" s="550"/>
      <c r="NC37" s="550"/>
      <c r="ND37" s="550"/>
      <c r="NE37" s="550"/>
      <c r="NF37" s="550"/>
      <c r="NG37" s="550"/>
      <c r="NH37" s="550"/>
      <c r="NI37" s="550"/>
      <c r="NJ37" s="550"/>
      <c r="NK37" s="550"/>
      <c r="NL37" s="550"/>
      <c r="NM37" s="550"/>
      <c r="NN37" s="550"/>
      <c r="NO37" s="550"/>
      <c r="NP37" s="550"/>
      <c r="NQ37" s="550"/>
      <c r="NR37" s="550"/>
      <c r="NS37" s="550"/>
      <c r="NT37" s="550"/>
      <c r="NU37" s="550"/>
      <c r="NV37" s="550"/>
      <c r="NW37" s="550"/>
      <c r="NX37" s="550"/>
      <c r="NY37" s="550"/>
      <c r="NZ37" s="550"/>
      <c r="OA37" s="550"/>
      <c r="OB37" s="550"/>
      <c r="OC37" s="550"/>
      <c r="OD37" s="550"/>
      <c r="OE37" s="550"/>
      <c r="OF37" s="550"/>
      <c r="OG37" s="550"/>
      <c r="OH37" s="550"/>
      <c r="OI37" s="550"/>
      <c r="OJ37" s="550"/>
      <c r="OK37" s="550"/>
      <c r="OL37" s="550"/>
      <c r="OM37" s="550"/>
      <c r="ON37" s="550"/>
      <c r="OO37" s="550"/>
      <c r="OP37" s="550"/>
      <c r="OQ37" s="550"/>
      <c r="OR37" s="550"/>
      <c r="OS37" s="550"/>
      <c r="OT37" s="550"/>
      <c r="OU37" s="550"/>
      <c r="OV37" s="550"/>
      <c r="OW37" s="550"/>
      <c r="OX37" s="550"/>
      <c r="OY37" s="550"/>
      <c r="OZ37" s="550"/>
      <c r="PA37" s="550"/>
      <c r="PB37" s="550"/>
      <c r="PC37" s="550"/>
      <c r="PD37" s="550"/>
      <c r="PE37" s="550"/>
      <c r="PF37" s="550"/>
      <c r="PG37" s="550"/>
      <c r="PH37" s="550"/>
      <c r="PI37" s="550"/>
      <c r="PJ37" s="550"/>
      <c r="PK37" s="550"/>
      <c r="PL37" s="550"/>
      <c r="PM37" s="550"/>
      <c r="PN37" s="550"/>
      <c r="PO37" s="550"/>
      <c r="PP37" s="550"/>
      <c r="PQ37" s="550"/>
      <c r="PR37" s="550"/>
      <c r="PS37" s="550"/>
      <c r="PT37" s="550"/>
      <c r="PU37" s="550"/>
      <c r="PV37" s="550"/>
      <c r="PW37" s="550"/>
      <c r="PX37" s="550"/>
      <c r="PY37" s="550"/>
      <c r="PZ37" s="550"/>
      <c r="QA37" s="550"/>
      <c r="QB37" s="550"/>
      <c r="QC37" s="550"/>
      <c r="QD37" s="550"/>
      <c r="QE37" s="550"/>
      <c r="QF37" s="550"/>
      <c r="QG37" s="550"/>
      <c r="QH37" s="550"/>
      <c r="QI37" s="550"/>
      <c r="QJ37" s="550"/>
      <c r="QK37" s="550"/>
      <c r="QL37" s="550"/>
      <c r="QM37" s="550"/>
      <c r="QN37" s="550"/>
      <c r="QO37" s="550"/>
      <c r="QP37" s="550"/>
      <c r="QQ37" s="550"/>
      <c r="QR37" s="550"/>
      <c r="QS37" s="550"/>
      <c r="QT37" s="550"/>
      <c r="QU37" s="550"/>
      <c r="QV37" s="550"/>
      <c r="QW37" s="550"/>
      <c r="QX37" s="550"/>
      <c r="QY37" s="550"/>
      <c r="QZ37" s="550"/>
      <c r="RA37" s="550"/>
      <c r="RB37" s="550"/>
      <c r="RC37" s="550"/>
      <c r="RD37" s="550"/>
      <c r="RE37" s="550"/>
      <c r="RF37" s="550"/>
      <c r="RG37" s="550"/>
      <c r="RH37" s="550"/>
      <c r="RI37" s="550"/>
      <c r="RJ37" s="550"/>
      <c r="RK37" s="550"/>
      <c r="RL37" s="550"/>
      <c r="RM37" s="550"/>
      <c r="RN37" s="550"/>
      <c r="RO37" s="550"/>
      <c r="RP37" s="550"/>
      <c r="RQ37" s="550"/>
      <c r="RR37" s="550"/>
      <c r="RS37" s="550"/>
      <c r="RT37" s="550"/>
      <c r="RU37" s="550"/>
      <c r="RV37" s="550"/>
      <c r="RW37" s="550"/>
      <c r="RX37" s="550"/>
      <c r="RY37" s="550"/>
      <c r="RZ37" s="550"/>
      <c r="SA37" s="550"/>
      <c r="SB37" s="550"/>
      <c r="SC37" s="550"/>
      <c r="SD37" s="550"/>
      <c r="SE37" s="550"/>
      <c r="SF37" s="550"/>
      <c r="SG37" s="550"/>
      <c r="SH37" s="550"/>
      <c r="SI37" s="550"/>
      <c r="SJ37" s="550"/>
      <c r="SK37" s="550"/>
      <c r="SL37" s="550"/>
      <c r="SM37" s="550"/>
      <c r="SN37" s="550"/>
      <c r="SO37" s="550"/>
      <c r="SP37" s="550"/>
      <c r="SQ37" s="550"/>
      <c r="SR37" s="550"/>
      <c r="SS37" s="550"/>
      <c r="ST37" s="550"/>
      <c r="SU37" s="550"/>
      <c r="SV37" s="550"/>
      <c r="SW37" s="550"/>
      <c r="SX37" s="550"/>
      <c r="SY37" s="550"/>
      <c r="SZ37" s="550"/>
      <c r="TA37" s="550"/>
      <c r="TB37" s="550"/>
      <c r="TC37" s="550"/>
      <c r="TD37" s="550"/>
      <c r="TE37" s="550"/>
      <c r="TF37" s="550"/>
      <c r="TG37" s="550"/>
      <c r="TH37" s="550"/>
      <c r="TI37" s="550"/>
      <c r="TJ37" s="550"/>
      <c r="TK37" s="550"/>
      <c r="TL37" s="550"/>
      <c r="TM37" s="550"/>
      <c r="TN37" s="550"/>
      <c r="TO37" s="550"/>
      <c r="TP37" s="550"/>
      <c r="TQ37" s="550"/>
      <c r="TR37" s="550"/>
      <c r="TS37" s="550"/>
      <c r="TT37" s="550"/>
      <c r="TU37" s="550"/>
      <c r="TV37" s="550"/>
      <c r="TW37" s="550"/>
      <c r="TX37" s="550"/>
      <c r="TY37" s="550"/>
      <c r="TZ37" s="550"/>
      <c r="UA37" s="550"/>
      <c r="UB37" s="550"/>
      <c r="UC37" s="550"/>
      <c r="UD37" s="550"/>
      <c r="UE37" s="550"/>
      <c r="UF37" s="550"/>
      <c r="UG37" s="550"/>
      <c r="UH37" s="550"/>
      <c r="UI37" s="550"/>
      <c r="UJ37" s="550"/>
      <c r="UK37" s="550"/>
      <c r="UL37" s="550"/>
      <c r="UM37" s="550"/>
      <c r="UN37" s="550"/>
      <c r="UO37" s="550"/>
      <c r="UP37" s="550"/>
      <c r="UQ37" s="550"/>
      <c r="UR37" s="550"/>
      <c r="US37" s="550"/>
      <c r="UT37" s="550"/>
      <c r="UU37" s="550"/>
      <c r="UV37" s="550"/>
      <c r="UW37" s="550"/>
      <c r="UX37" s="550"/>
      <c r="UY37" s="550"/>
      <c r="UZ37" s="550"/>
      <c r="VA37" s="550"/>
      <c r="VB37" s="550"/>
      <c r="VC37" s="550"/>
      <c r="VD37" s="550"/>
      <c r="VE37" s="550"/>
      <c r="VF37" s="550"/>
      <c r="VG37" s="550"/>
      <c r="VH37" s="550"/>
      <c r="VI37" s="550"/>
      <c r="VJ37" s="550"/>
      <c r="VK37" s="550"/>
      <c r="VL37" s="550"/>
      <c r="VM37" s="550"/>
      <c r="VN37" s="550"/>
      <c r="VO37" s="550"/>
      <c r="VP37" s="550"/>
      <c r="VQ37" s="550"/>
      <c r="VR37" s="550"/>
      <c r="VS37" s="550"/>
      <c r="VT37" s="550"/>
      <c r="VU37" s="550"/>
      <c r="VV37" s="550"/>
      <c r="VW37" s="550"/>
      <c r="VX37" s="550"/>
      <c r="VY37" s="550"/>
      <c r="VZ37" s="550"/>
      <c r="WA37" s="550"/>
      <c r="WB37" s="550"/>
      <c r="WC37" s="550"/>
      <c r="WD37" s="550"/>
      <c r="WE37" s="550"/>
      <c r="WF37" s="550"/>
      <c r="WG37" s="550"/>
      <c r="WH37" s="550"/>
      <c r="WI37" s="550"/>
      <c r="WJ37" s="550"/>
      <c r="WK37" s="550"/>
      <c r="WL37" s="550"/>
      <c r="WM37" s="550"/>
      <c r="WN37" s="550"/>
      <c r="WO37" s="550"/>
      <c r="WP37" s="550"/>
      <c r="WQ37" s="550"/>
      <c r="WR37" s="550"/>
      <c r="WS37" s="550"/>
      <c r="WT37" s="550"/>
      <c r="WU37" s="550"/>
      <c r="WV37" s="550"/>
      <c r="WW37" s="550"/>
      <c r="WX37" s="550"/>
      <c r="WY37" s="550"/>
      <c r="WZ37" s="550"/>
      <c r="XA37" s="550"/>
      <c r="XB37" s="550"/>
      <c r="XC37" s="550"/>
      <c r="XD37" s="550"/>
      <c r="XE37" s="550"/>
      <c r="XF37" s="550"/>
      <c r="XG37" s="550"/>
      <c r="XH37" s="550"/>
      <c r="XI37" s="550"/>
      <c r="XJ37" s="550"/>
      <c r="XK37" s="550"/>
      <c r="XL37" s="550"/>
      <c r="XM37" s="550"/>
      <c r="XN37" s="550"/>
      <c r="XO37" s="550"/>
      <c r="XP37" s="550"/>
      <c r="XQ37" s="550"/>
      <c r="XR37" s="550"/>
      <c r="XS37" s="550"/>
      <c r="XT37" s="550"/>
      <c r="XU37" s="550"/>
      <c r="XV37" s="550"/>
      <c r="XW37" s="550"/>
      <c r="XX37" s="550"/>
      <c r="XY37" s="550"/>
      <c r="XZ37" s="550"/>
      <c r="YA37" s="550"/>
      <c r="YB37" s="550"/>
      <c r="YC37" s="550"/>
      <c r="YD37" s="550"/>
      <c r="YE37" s="550"/>
      <c r="YF37" s="550"/>
      <c r="YG37" s="550"/>
      <c r="YH37" s="550"/>
      <c r="YI37" s="550"/>
      <c r="YJ37" s="550"/>
      <c r="YK37" s="550"/>
      <c r="YL37" s="550"/>
      <c r="YM37" s="550"/>
      <c r="YN37" s="550"/>
      <c r="YO37" s="550"/>
      <c r="YP37" s="550"/>
      <c r="YQ37" s="550"/>
      <c r="YR37" s="550"/>
      <c r="YS37" s="550"/>
      <c r="YT37" s="550"/>
      <c r="YU37" s="550"/>
      <c r="YV37" s="550"/>
      <c r="YW37" s="550"/>
      <c r="YX37" s="550"/>
      <c r="YY37" s="550"/>
      <c r="YZ37" s="550"/>
      <c r="ZA37" s="550"/>
      <c r="ZB37" s="550"/>
      <c r="ZC37" s="550"/>
      <c r="ZD37" s="550"/>
      <c r="ZE37" s="550"/>
      <c r="ZF37" s="550"/>
      <c r="ZG37" s="550"/>
      <c r="ZH37" s="550"/>
      <c r="ZI37" s="550"/>
      <c r="ZJ37" s="550"/>
      <c r="ZK37" s="550"/>
      <c r="ZL37" s="550"/>
      <c r="ZM37" s="550"/>
      <c r="ZN37" s="550"/>
      <c r="ZO37" s="550"/>
      <c r="ZP37" s="550"/>
      <c r="ZQ37" s="550"/>
      <c r="ZR37" s="550"/>
      <c r="ZS37" s="550"/>
      <c r="ZT37" s="550"/>
      <c r="ZU37" s="550"/>
      <c r="ZV37" s="550"/>
      <c r="ZW37" s="550"/>
      <c r="ZX37" s="550"/>
      <c r="ZY37" s="550"/>
      <c r="ZZ37" s="550"/>
      <c r="AAA37" s="550"/>
      <c r="AAB37" s="550"/>
      <c r="AAC37" s="550"/>
      <c r="AAD37" s="550"/>
      <c r="AAE37" s="550"/>
      <c r="AAF37" s="550"/>
      <c r="AAG37" s="550"/>
      <c r="AAH37" s="550"/>
      <c r="AAI37" s="550"/>
      <c r="AAJ37" s="550"/>
      <c r="AAK37" s="550"/>
      <c r="AAL37" s="550"/>
      <c r="AAM37" s="550"/>
      <c r="AAN37" s="550"/>
      <c r="AAO37" s="550"/>
      <c r="AAP37" s="550"/>
      <c r="AAQ37" s="550"/>
      <c r="AAR37" s="550"/>
      <c r="AAS37" s="550"/>
      <c r="AAT37" s="550"/>
      <c r="AAU37" s="550"/>
      <c r="AAV37" s="550"/>
      <c r="AAW37" s="550"/>
      <c r="AAX37" s="550"/>
      <c r="AAY37" s="550"/>
      <c r="AAZ37" s="550"/>
      <c r="ABA37" s="550"/>
      <c r="ABB37" s="550"/>
      <c r="ABC37" s="550"/>
      <c r="ABD37" s="550"/>
      <c r="ABE37" s="550"/>
      <c r="ABF37" s="550"/>
      <c r="ABG37" s="550"/>
      <c r="ABH37" s="550"/>
      <c r="ABI37" s="550"/>
      <c r="ABJ37" s="550"/>
      <c r="ABK37" s="550"/>
      <c r="ABL37" s="550"/>
      <c r="ABM37" s="550"/>
      <c r="ABN37" s="550"/>
      <c r="ABO37" s="550"/>
      <c r="ABP37" s="550"/>
      <c r="ABQ37" s="550"/>
      <c r="ABR37" s="550"/>
      <c r="ABS37" s="550"/>
      <c r="ABT37" s="550"/>
      <c r="ABU37" s="550"/>
      <c r="ABV37" s="550"/>
      <c r="ABW37" s="550"/>
      <c r="ABX37" s="550"/>
      <c r="ABY37" s="550"/>
      <c r="ABZ37" s="550"/>
      <c r="ACA37" s="550"/>
      <c r="ACB37" s="550"/>
      <c r="ACC37" s="550"/>
      <c r="ACD37" s="550"/>
      <c r="ACE37" s="550"/>
      <c r="ACF37" s="550"/>
      <c r="ACG37" s="550"/>
      <c r="ACH37" s="550"/>
      <c r="ACI37" s="550"/>
      <c r="ACJ37" s="550"/>
      <c r="ACK37" s="550"/>
      <c r="ACL37" s="550"/>
      <c r="ACM37" s="550"/>
      <c r="ACN37" s="550"/>
      <c r="ACO37" s="550"/>
      <c r="ACP37" s="550"/>
      <c r="ACQ37" s="550"/>
      <c r="ACR37" s="550"/>
      <c r="ACS37" s="550"/>
      <c r="ACT37" s="550"/>
      <c r="ACU37" s="550"/>
      <c r="ACV37" s="550"/>
      <c r="ACW37" s="550"/>
      <c r="ACX37" s="550"/>
      <c r="ACY37" s="550"/>
      <c r="ACZ37" s="550"/>
      <c r="ADA37" s="550"/>
      <c r="ADB37" s="550"/>
      <c r="ADC37" s="550"/>
      <c r="ADD37" s="550"/>
      <c r="ADE37" s="550"/>
      <c r="ADF37" s="550"/>
      <c r="ADG37" s="550"/>
      <c r="ADH37" s="550"/>
      <c r="ADI37" s="550"/>
      <c r="ADJ37" s="550"/>
      <c r="ADK37" s="550"/>
      <c r="ADL37" s="550"/>
      <c r="ADM37" s="550"/>
      <c r="ADN37" s="550"/>
      <c r="ADO37" s="550"/>
      <c r="ADP37" s="550"/>
      <c r="ADQ37" s="550"/>
      <c r="ADR37" s="550"/>
      <c r="ADS37" s="550"/>
      <c r="ADT37" s="550"/>
      <c r="ADU37" s="550"/>
      <c r="ADV37" s="550"/>
      <c r="ADW37" s="550"/>
      <c r="ADX37" s="550"/>
      <c r="ADY37" s="550"/>
      <c r="ADZ37" s="550"/>
      <c r="AEA37" s="550"/>
      <c r="AEB37" s="550"/>
      <c r="AEC37" s="550"/>
      <c r="AED37" s="550"/>
      <c r="AEE37" s="550"/>
      <c r="AEF37" s="550"/>
      <c r="AEG37" s="550"/>
      <c r="AEH37" s="550"/>
      <c r="AEI37" s="550"/>
      <c r="AEJ37" s="550"/>
      <c r="AEK37" s="550"/>
      <c r="AEL37" s="550"/>
      <c r="AEM37" s="550"/>
      <c r="AEN37" s="550"/>
      <c r="AEO37" s="550"/>
      <c r="AEP37" s="550"/>
      <c r="AEQ37" s="550"/>
      <c r="AER37" s="550"/>
      <c r="AES37" s="550"/>
      <c r="AET37" s="550"/>
      <c r="AEU37" s="550"/>
      <c r="AEV37" s="550"/>
      <c r="AEW37" s="550"/>
      <c r="AEX37" s="550"/>
      <c r="AEY37" s="550"/>
      <c r="AEZ37" s="550"/>
      <c r="AFA37" s="550"/>
      <c r="AFB37" s="550"/>
      <c r="AFC37" s="550"/>
      <c r="AFD37" s="550"/>
      <c r="AFE37" s="550"/>
      <c r="AFF37" s="550"/>
      <c r="AFG37" s="550"/>
      <c r="AFH37" s="550"/>
      <c r="AFI37" s="550"/>
      <c r="AFJ37" s="550"/>
      <c r="AFK37" s="550"/>
      <c r="AFL37" s="550"/>
      <c r="AFM37" s="550"/>
      <c r="AFN37" s="550"/>
      <c r="AFO37" s="550"/>
      <c r="AFP37" s="550"/>
      <c r="AFQ37" s="550"/>
      <c r="AFR37" s="550"/>
      <c r="AFS37" s="550"/>
      <c r="AFT37" s="550"/>
      <c r="AFU37" s="550"/>
      <c r="AFV37" s="550"/>
      <c r="AFW37" s="550"/>
      <c r="AFX37" s="550"/>
      <c r="AFY37" s="550"/>
      <c r="AFZ37" s="550"/>
      <c r="AGA37" s="550"/>
      <c r="AGB37" s="550"/>
      <c r="AGC37" s="550"/>
      <c r="AGD37" s="550"/>
      <c r="AGE37" s="550"/>
      <c r="AGF37" s="550"/>
      <c r="AGG37" s="550"/>
      <c r="AGH37" s="550"/>
      <c r="AGI37" s="550"/>
      <c r="AGJ37" s="550"/>
      <c r="AGK37" s="550"/>
      <c r="AGL37" s="550"/>
      <c r="AGM37" s="550"/>
      <c r="AGN37" s="550"/>
      <c r="AGO37" s="550"/>
      <c r="AGP37" s="550"/>
      <c r="AGQ37" s="550"/>
      <c r="AGR37" s="550"/>
      <c r="AGS37" s="550"/>
      <c r="AGT37" s="550"/>
      <c r="AGU37" s="550"/>
      <c r="AGV37" s="550"/>
      <c r="AGW37" s="550"/>
      <c r="AGX37" s="550"/>
      <c r="AGY37" s="550"/>
      <c r="AGZ37" s="550"/>
      <c r="AHA37" s="550"/>
      <c r="AHB37" s="550"/>
      <c r="AHC37" s="550"/>
      <c r="AHD37" s="550"/>
      <c r="AHE37" s="550"/>
      <c r="AHF37" s="550"/>
      <c r="AHG37" s="550"/>
      <c r="AHH37" s="550"/>
      <c r="AHI37" s="550"/>
      <c r="AHJ37" s="550"/>
      <c r="AHK37" s="550"/>
      <c r="AHL37" s="550"/>
      <c r="AHM37" s="550"/>
      <c r="AHN37" s="550"/>
      <c r="AHO37" s="550"/>
      <c r="AHP37" s="550"/>
      <c r="AHQ37" s="550"/>
      <c r="AHR37" s="550"/>
      <c r="AHS37" s="550"/>
      <c r="AHT37" s="550"/>
      <c r="AHU37" s="550"/>
      <c r="AHV37" s="550"/>
      <c r="AHW37" s="550"/>
      <c r="AHX37" s="550"/>
      <c r="AHY37" s="550"/>
      <c r="AHZ37" s="550"/>
      <c r="AIA37" s="550"/>
      <c r="AIB37" s="550"/>
      <c r="AIC37" s="550"/>
      <c r="AID37" s="550"/>
      <c r="AIE37" s="550"/>
      <c r="AIF37" s="550"/>
      <c r="AIG37" s="550"/>
      <c r="AIH37" s="550"/>
      <c r="AII37" s="550"/>
      <c r="AIJ37" s="550"/>
      <c r="AIK37" s="550"/>
      <c r="AIL37" s="550"/>
      <c r="AIM37" s="550"/>
      <c r="AIN37" s="550"/>
      <c r="AIO37" s="550"/>
      <c r="AIP37" s="550"/>
      <c r="AIQ37" s="550"/>
      <c r="AIR37" s="550"/>
      <c r="AIS37" s="550"/>
      <c r="AIT37" s="550"/>
      <c r="AIU37" s="550"/>
      <c r="AIV37" s="550"/>
      <c r="AIW37" s="550"/>
      <c r="AIX37" s="550"/>
      <c r="AIY37" s="550"/>
      <c r="AIZ37" s="550"/>
      <c r="AJA37" s="550"/>
      <c r="AJB37" s="550"/>
      <c r="AJC37" s="550"/>
      <c r="AJD37" s="550"/>
      <c r="AJE37" s="550"/>
      <c r="AJF37" s="550"/>
      <c r="AJG37" s="550"/>
      <c r="AJH37" s="550"/>
      <c r="AJI37" s="550"/>
      <c r="AJJ37" s="550"/>
      <c r="AJK37" s="550"/>
      <c r="AJL37" s="550"/>
      <c r="AJM37" s="550"/>
      <c r="AJN37" s="550"/>
      <c r="AJO37" s="550"/>
      <c r="AJP37" s="550"/>
      <c r="AJQ37" s="550"/>
      <c r="AJR37" s="550"/>
      <c r="AJS37" s="550"/>
      <c r="AJT37" s="550"/>
      <c r="AJU37" s="550"/>
      <c r="AJV37" s="550"/>
      <c r="AJW37" s="550"/>
      <c r="AJX37" s="550"/>
      <c r="AJY37" s="550"/>
      <c r="AJZ37" s="550"/>
      <c r="AKA37" s="550"/>
      <c r="AKB37" s="550"/>
      <c r="AKC37" s="550"/>
      <c r="AKD37" s="550"/>
      <c r="AKE37" s="550"/>
      <c r="AKF37" s="550"/>
      <c r="AKG37" s="550"/>
      <c r="AKH37" s="550"/>
      <c r="AKI37" s="550"/>
      <c r="AKJ37" s="550"/>
      <c r="AKK37" s="550"/>
      <c r="AKL37" s="550"/>
      <c r="AKM37" s="550"/>
      <c r="AKN37" s="550"/>
      <c r="AKO37" s="550"/>
      <c r="AKP37" s="550"/>
      <c r="AKQ37" s="550"/>
      <c r="AKR37" s="550"/>
      <c r="AKS37" s="550"/>
      <c r="AKT37" s="550"/>
      <c r="AKU37" s="550"/>
      <c r="AKV37" s="550"/>
      <c r="AKW37" s="550"/>
      <c r="AKX37" s="550"/>
      <c r="AKY37" s="550"/>
      <c r="AKZ37" s="550"/>
      <c r="ALA37" s="550"/>
      <c r="ALB37" s="550"/>
      <c r="ALC37" s="550"/>
      <c r="ALD37" s="550"/>
      <c r="ALE37" s="550"/>
      <c r="ALF37" s="550"/>
      <c r="ALG37" s="550"/>
      <c r="ALH37" s="550"/>
      <c r="ALI37" s="550"/>
      <c r="ALJ37" s="550"/>
      <c r="ALK37" s="550"/>
      <c r="ALL37" s="550"/>
      <c r="ALM37" s="550"/>
      <c r="ALN37" s="550"/>
      <c r="ALO37" s="550"/>
      <c r="ALP37" s="550"/>
      <c r="ALQ37" s="550"/>
      <c r="ALR37" s="550"/>
      <c r="ALS37" s="550"/>
      <c r="ALT37" s="550"/>
      <c r="ALU37" s="550"/>
      <c r="ALV37" s="550"/>
      <c r="ALW37" s="550"/>
      <c r="ALX37" s="550"/>
      <c r="ALY37" s="550"/>
      <c r="ALZ37" s="550"/>
      <c r="AMA37" s="550"/>
      <c r="AMB37" s="550"/>
      <c r="AMC37" s="550"/>
      <c r="AMD37" s="550"/>
      <c r="AME37" s="550"/>
      <c r="AMF37" s="550"/>
      <c r="AMG37" s="550"/>
      <c r="AMH37" s="550"/>
      <c r="AMI37" s="550"/>
      <c r="AMJ37" s="550"/>
      <c r="AMK37" s="550"/>
      <c r="AML37" s="550"/>
      <c r="AMM37" s="550"/>
      <c r="AMN37" s="550"/>
      <c r="AMO37" s="550"/>
      <c r="AMP37" s="550"/>
      <c r="AMQ37" s="550"/>
      <c r="AMR37" s="550"/>
      <c r="AMS37" s="550"/>
      <c r="AMT37" s="550"/>
      <c r="AMU37" s="550"/>
      <c r="AMV37" s="550"/>
      <c r="AMW37" s="550"/>
      <c r="AMX37" s="550"/>
      <c r="AMY37" s="550"/>
      <c r="AMZ37" s="550"/>
      <c r="ANA37" s="550"/>
      <c r="ANB37" s="550"/>
      <c r="ANC37" s="550"/>
      <c r="AND37" s="550"/>
      <c r="ANE37" s="550"/>
      <c r="ANF37" s="550"/>
      <c r="ANG37" s="550"/>
      <c r="ANH37" s="550"/>
      <c r="ANI37" s="550"/>
      <c r="ANJ37" s="550"/>
      <c r="ANK37" s="550"/>
      <c r="ANL37" s="550"/>
      <c r="ANM37" s="550"/>
      <c r="ANN37" s="550"/>
      <c r="ANO37" s="550"/>
      <c r="ANP37" s="550"/>
      <c r="ANQ37" s="550"/>
      <c r="ANR37" s="550"/>
      <c r="ANS37" s="550"/>
      <c r="ANT37" s="550"/>
      <c r="ANU37" s="550"/>
      <c r="ANV37" s="550"/>
      <c r="ANW37" s="550"/>
      <c r="ANX37" s="550"/>
      <c r="ANY37" s="550"/>
      <c r="ANZ37" s="550"/>
      <c r="AOA37" s="550"/>
      <c r="AOB37" s="550"/>
      <c r="AOC37" s="550"/>
      <c r="AOD37" s="550"/>
      <c r="AOE37" s="550"/>
      <c r="AOF37" s="550"/>
      <c r="AOG37" s="550"/>
      <c r="AOH37" s="550"/>
      <c r="AOI37" s="550"/>
      <c r="AOJ37" s="550"/>
      <c r="AOK37" s="550"/>
      <c r="AOL37" s="550"/>
      <c r="AOM37" s="550"/>
      <c r="AON37" s="550"/>
      <c r="AOO37" s="550"/>
      <c r="AOP37" s="550"/>
      <c r="AOQ37" s="550"/>
      <c r="AOR37" s="550"/>
      <c r="AOS37" s="550"/>
      <c r="AOT37" s="550"/>
      <c r="AOU37" s="550"/>
      <c r="AOV37" s="550"/>
      <c r="AOW37" s="550"/>
      <c r="AOX37" s="550"/>
      <c r="AOY37" s="550"/>
      <c r="AOZ37" s="550"/>
      <c r="APA37" s="550"/>
      <c r="APB37" s="550"/>
      <c r="APC37" s="550"/>
      <c r="APD37" s="550"/>
      <c r="APE37" s="550"/>
      <c r="APF37" s="550"/>
      <c r="APG37" s="550"/>
      <c r="APH37" s="550"/>
      <c r="API37" s="550"/>
      <c r="APJ37" s="550"/>
      <c r="APK37" s="550"/>
      <c r="APL37" s="550"/>
      <c r="APM37" s="550"/>
      <c r="APN37" s="550"/>
      <c r="APO37" s="550"/>
      <c r="APP37" s="550"/>
      <c r="APQ37" s="550"/>
      <c r="APR37" s="550"/>
      <c r="APS37" s="550"/>
      <c r="APT37" s="550"/>
      <c r="APU37" s="550"/>
      <c r="APV37" s="550"/>
      <c r="APW37" s="550"/>
      <c r="APX37" s="550"/>
      <c r="APY37" s="550"/>
      <c r="APZ37" s="550"/>
      <c r="AQA37" s="550"/>
      <c r="AQB37" s="550"/>
      <c r="AQC37" s="550"/>
      <c r="AQD37" s="550"/>
      <c r="AQE37" s="550"/>
      <c r="AQF37" s="550"/>
      <c r="AQG37" s="550"/>
      <c r="AQH37" s="550"/>
      <c r="AQI37" s="550"/>
      <c r="AQJ37" s="550"/>
      <c r="AQK37" s="550"/>
      <c r="AQL37" s="550"/>
      <c r="AQM37" s="550"/>
      <c r="AQN37" s="550"/>
      <c r="AQO37" s="550"/>
      <c r="AQP37" s="550"/>
      <c r="AQQ37" s="550"/>
      <c r="AQR37" s="550"/>
      <c r="AQS37" s="550"/>
      <c r="AQT37" s="550"/>
      <c r="AQU37" s="550"/>
      <c r="AQV37" s="550"/>
      <c r="AQW37" s="550"/>
      <c r="AQX37" s="550"/>
      <c r="AQY37" s="550"/>
      <c r="AQZ37" s="550"/>
      <c r="ARA37" s="550"/>
      <c r="ARB37" s="550"/>
      <c r="ARC37" s="550"/>
      <c r="ARD37" s="550"/>
      <c r="ARE37" s="550"/>
    </row>
    <row r="38" spans="7:1149" ht="18" customHeight="1">
      <c r="G38" s="550"/>
      <c r="H38" s="550"/>
      <c r="I38" s="550"/>
      <c r="J38" s="550"/>
      <c r="K38" s="550"/>
      <c r="L38" s="550"/>
      <c r="M38" s="550"/>
      <c r="N38" s="550"/>
      <c r="O38" s="550"/>
      <c r="P38" s="550"/>
      <c r="Q38" s="550"/>
      <c r="R38" s="550"/>
      <c r="S38" s="550"/>
      <c r="T38" s="550"/>
      <c r="U38" s="550"/>
      <c r="V38" s="550"/>
      <c r="W38" s="550"/>
      <c r="X38" s="550"/>
      <c r="Y38" s="550"/>
      <c r="Z38" s="550"/>
      <c r="AA38" s="550"/>
      <c r="AB38" s="550"/>
      <c r="AC38" s="550"/>
      <c r="AD38" s="550"/>
      <c r="AE38" s="550"/>
      <c r="AF38" s="550"/>
      <c r="AG38" s="550"/>
      <c r="AH38" s="550"/>
      <c r="AI38" s="550"/>
      <c r="AJ38" s="550"/>
      <c r="AK38" s="550"/>
      <c r="AL38" s="550"/>
      <c r="AM38" s="550"/>
      <c r="AN38" s="550"/>
      <c r="AO38" s="550"/>
      <c r="AP38" s="550"/>
      <c r="AQ38" s="550"/>
      <c r="AR38" s="550"/>
      <c r="AS38" s="550"/>
      <c r="AT38" s="550"/>
      <c r="AU38" s="550"/>
      <c r="AV38" s="550"/>
      <c r="AW38" s="550"/>
      <c r="AX38" s="550"/>
      <c r="AY38" s="550"/>
      <c r="AZ38" s="550"/>
      <c r="BA38" s="550"/>
      <c r="BB38" s="550"/>
      <c r="BC38" s="550"/>
      <c r="BD38" s="550"/>
      <c r="BE38" s="550"/>
      <c r="BF38" s="550"/>
      <c r="BG38" s="550"/>
      <c r="BH38" s="550"/>
      <c r="BI38" s="550"/>
      <c r="BJ38" s="550"/>
      <c r="BK38" s="550"/>
      <c r="BL38" s="550"/>
      <c r="BM38" s="550"/>
      <c r="BN38" s="550"/>
      <c r="BO38" s="550"/>
      <c r="BP38" s="550"/>
      <c r="BQ38" s="550"/>
      <c r="BR38" s="550"/>
      <c r="BS38" s="550"/>
      <c r="BT38" s="550"/>
      <c r="BU38" s="550"/>
      <c r="BV38" s="550"/>
      <c r="BW38" s="550"/>
      <c r="BX38" s="550"/>
      <c r="BY38" s="550"/>
      <c r="BZ38" s="550"/>
      <c r="CA38" s="550"/>
      <c r="CB38" s="550"/>
      <c r="CC38" s="550"/>
      <c r="CD38" s="550"/>
      <c r="CE38" s="550"/>
      <c r="CF38" s="550"/>
      <c r="CG38" s="550"/>
      <c r="CH38" s="550"/>
      <c r="CI38" s="550"/>
      <c r="CJ38" s="550"/>
      <c r="CK38" s="550"/>
      <c r="CL38" s="550"/>
      <c r="CM38" s="550"/>
      <c r="CN38" s="550"/>
      <c r="CO38" s="550"/>
      <c r="CP38" s="550"/>
      <c r="CQ38" s="550"/>
      <c r="CR38" s="550"/>
      <c r="CS38" s="550"/>
      <c r="CT38" s="550"/>
      <c r="CU38" s="550"/>
      <c r="CV38" s="550"/>
      <c r="CW38" s="550"/>
      <c r="CX38" s="550"/>
      <c r="CY38" s="550"/>
      <c r="CZ38" s="550"/>
      <c r="DA38" s="550"/>
      <c r="DB38" s="550"/>
      <c r="DC38" s="550"/>
      <c r="DD38" s="550"/>
      <c r="DE38" s="550"/>
      <c r="DF38" s="550"/>
      <c r="DG38" s="550"/>
      <c r="DH38" s="550"/>
      <c r="DI38" s="550"/>
      <c r="DJ38" s="550"/>
      <c r="DK38" s="550"/>
      <c r="DL38" s="550"/>
      <c r="DM38" s="550"/>
      <c r="DN38" s="550"/>
      <c r="DO38" s="550"/>
      <c r="DP38" s="550"/>
      <c r="DQ38" s="550"/>
      <c r="DR38" s="550"/>
      <c r="DS38" s="550"/>
      <c r="DT38" s="550"/>
      <c r="DU38" s="550"/>
      <c r="DV38" s="550"/>
      <c r="DW38" s="550"/>
      <c r="DX38" s="550"/>
      <c r="DY38" s="550"/>
      <c r="DZ38" s="550"/>
      <c r="EA38" s="550"/>
      <c r="EB38" s="550"/>
      <c r="EC38" s="550"/>
      <c r="ED38" s="550"/>
      <c r="EE38" s="550"/>
      <c r="EF38" s="550"/>
      <c r="EG38" s="550"/>
      <c r="EH38" s="550"/>
      <c r="EI38" s="550"/>
      <c r="EJ38" s="550"/>
      <c r="EK38" s="550"/>
      <c r="EL38" s="550"/>
      <c r="EM38" s="550"/>
      <c r="EN38" s="550"/>
      <c r="EO38" s="550"/>
      <c r="EP38" s="550"/>
      <c r="EQ38" s="550"/>
      <c r="ER38" s="550"/>
      <c r="ES38" s="550"/>
      <c r="ET38" s="550"/>
      <c r="EU38" s="550"/>
      <c r="EV38" s="550"/>
      <c r="EW38" s="550"/>
      <c r="EX38" s="550"/>
      <c r="EY38" s="550"/>
      <c r="EZ38" s="550"/>
      <c r="FA38" s="550"/>
      <c r="FB38" s="550"/>
      <c r="FC38" s="550"/>
      <c r="FD38" s="550"/>
      <c r="FE38" s="550"/>
      <c r="FF38" s="550"/>
      <c r="FG38" s="550"/>
      <c r="FH38" s="550"/>
      <c r="FI38" s="550"/>
      <c r="FJ38" s="550"/>
      <c r="FK38" s="550"/>
      <c r="FL38" s="550"/>
      <c r="FM38" s="550"/>
      <c r="FN38" s="550"/>
      <c r="FO38" s="550"/>
      <c r="FP38" s="550"/>
      <c r="FQ38" s="550"/>
      <c r="FR38" s="550"/>
      <c r="FS38" s="550"/>
      <c r="FT38" s="550"/>
      <c r="FU38" s="550"/>
      <c r="FV38" s="550"/>
      <c r="FW38" s="550"/>
      <c r="FX38" s="550"/>
      <c r="FY38" s="550"/>
      <c r="FZ38" s="550"/>
      <c r="GA38" s="550"/>
      <c r="GB38" s="550"/>
      <c r="GC38" s="550"/>
      <c r="GD38" s="550"/>
      <c r="GE38" s="550"/>
      <c r="GF38" s="550"/>
      <c r="GG38" s="550"/>
      <c r="GH38" s="550"/>
      <c r="GI38" s="550"/>
      <c r="GJ38" s="550"/>
      <c r="GK38" s="550"/>
      <c r="GL38" s="550"/>
      <c r="GM38" s="550"/>
      <c r="GN38" s="550"/>
      <c r="GO38" s="550"/>
      <c r="GP38" s="550"/>
      <c r="GQ38" s="550"/>
      <c r="GR38" s="550"/>
      <c r="GS38" s="550"/>
      <c r="GT38" s="550"/>
      <c r="GU38" s="550"/>
      <c r="GV38" s="550"/>
      <c r="GW38" s="550"/>
      <c r="GX38" s="550"/>
      <c r="GY38" s="550"/>
      <c r="GZ38" s="550"/>
      <c r="HA38" s="550"/>
      <c r="HB38" s="550"/>
      <c r="HC38" s="550"/>
      <c r="HD38" s="550"/>
      <c r="HE38" s="550"/>
      <c r="HF38" s="550"/>
      <c r="HG38" s="550"/>
      <c r="HH38" s="550"/>
      <c r="HI38" s="550"/>
      <c r="HJ38" s="550"/>
      <c r="HK38" s="550"/>
      <c r="HL38" s="550"/>
      <c r="HM38" s="550"/>
      <c r="HN38" s="550"/>
      <c r="HO38" s="550"/>
      <c r="HP38" s="550"/>
      <c r="HQ38" s="550"/>
      <c r="HR38" s="550"/>
      <c r="HS38" s="550"/>
      <c r="HT38" s="550"/>
      <c r="HU38" s="550"/>
      <c r="HV38" s="550"/>
      <c r="HW38" s="550"/>
      <c r="HX38" s="550"/>
      <c r="HY38" s="550"/>
      <c r="HZ38" s="550"/>
      <c r="IA38" s="550"/>
      <c r="IB38" s="550"/>
      <c r="IC38" s="550"/>
      <c r="ID38" s="550"/>
      <c r="IE38" s="550"/>
      <c r="IF38" s="550"/>
      <c r="IG38" s="550"/>
      <c r="IH38" s="550"/>
      <c r="II38" s="550"/>
      <c r="IJ38" s="550"/>
      <c r="IK38" s="550"/>
      <c r="IL38" s="550"/>
      <c r="IM38" s="550"/>
      <c r="IN38" s="550"/>
      <c r="IO38" s="550"/>
      <c r="IP38" s="550"/>
      <c r="IQ38" s="550"/>
      <c r="IR38" s="550"/>
      <c r="IS38" s="550"/>
      <c r="IT38" s="550"/>
      <c r="IU38" s="550"/>
      <c r="IV38" s="550"/>
      <c r="IW38" s="550"/>
      <c r="IX38" s="550"/>
      <c r="IY38" s="550"/>
      <c r="IZ38" s="550"/>
      <c r="JA38" s="550"/>
      <c r="JB38" s="550"/>
      <c r="JC38" s="550"/>
      <c r="JD38" s="550"/>
      <c r="JE38" s="550"/>
      <c r="JF38" s="550"/>
      <c r="JG38" s="550"/>
      <c r="JH38" s="550"/>
      <c r="JI38" s="550"/>
      <c r="JJ38" s="550"/>
      <c r="JK38" s="550"/>
      <c r="JL38" s="550"/>
      <c r="JM38" s="550"/>
      <c r="JN38" s="550"/>
      <c r="JO38" s="550"/>
      <c r="JP38" s="550"/>
      <c r="JQ38" s="550"/>
      <c r="JR38" s="550"/>
      <c r="JS38" s="550"/>
      <c r="JT38" s="550"/>
      <c r="JU38" s="550"/>
      <c r="JV38" s="550"/>
      <c r="JW38" s="550"/>
      <c r="JX38" s="550"/>
      <c r="JY38" s="550"/>
      <c r="JZ38" s="550"/>
      <c r="KA38" s="550"/>
      <c r="KB38" s="550"/>
      <c r="KC38" s="550"/>
      <c r="KD38" s="550"/>
      <c r="KE38" s="550"/>
      <c r="KF38" s="550"/>
      <c r="KG38" s="550"/>
      <c r="KH38" s="550"/>
      <c r="KI38" s="550"/>
      <c r="KJ38" s="550"/>
      <c r="KK38" s="550"/>
      <c r="KL38" s="550"/>
      <c r="KM38" s="550"/>
      <c r="KN38" s="550"/>
      <c r="KO38" s="550"/>
      <c r="KP38" s="550"/>
      <c r="KQ38" s="550"/>
      <c r="KR38" s="550"/>
      <c r="KS38" s="550"/>
      <c r="KT38" s="550"/>
      <c r="KU38" s="550"/>
      <c r="KV38" s="550"/>
      <c r="KW38" s="550"/>
      <c r="KX38" s="550"/>
      <c r="KY38" s="550"/>
      <c r="KZ38" s="550"/>
      <c r="LA38" s="550"/>
      <c r="LB38" s="550"/>
      <c r="LC38" s="550"/>
      <c r="LD38" s="550"/>
      <c r="LE38" s="550"/>
      <c r="LF38" s="550"/>
      <c r="LG38" s="550"/>
      <c r="LH38" s="550"/>
      <c r="LI38" s="550"/>
      <c r="LJ38" s="550"/>
      <c r="LK38" s="550"/>
      <c r="LL38" s="550"/>
      <c r="LM38" s="550"/>
      <c r="LN38" s="550"/>
      <c r="LO38" s="550"/>
      <c r="LP38" s="550"/>
      <c r="LQ38" s="550"/>
      <c r="LR38" s="550"/>
      <c r="LS38" s="550"/>
      <c r="LT38" s="550"/>
      <c r="LU38" s="550"/>
      <c r="LV38" s="550"/>
      <c r="LW38" s="550"/>
      <c r="LX38" s="550"/>
      <c r="LY38" s="550"/>
      <c r="LZ38" s="550"/>
      <c r="MA38" s="550"/>
      <c r="MB38" s="550"/>
      <c r="MC38" s="550"/>
      <c r="MD38" s="550"/>
      <c r="ME38" s="550"/>
      <c r="MF38" s="550"/>
      <c r="MG38" s="550"/>
      <c r="MH38" s="550"/>
      <c r="MI38" s="550"/>
      <c r="MJ38" s="550"/>
      <c r="MK38" s="550"/>
      <c r="ML38" s="550"/>
      <c r="MM38" s="550"/>
      <c r="MN38" s="550"/>
      <c r="MO38" s="550"/>
      <c r="MP38" s="550"/>
      <c r="MQ38" s="550"/>
      <c r="MR38" s="550"/>
      <c r="MS38" s="550"/>
      <c r="MT38" s="550"/>
      <c r="MU38" s="550"/>
      <c r="MV38" s="550"/>
      <c r="MW38" s="550"/>
      <c r="MX38" s="550"/>
      <c r="MY38" s="550"/>
      <c r="MZ38" s="550"/>
      <c r="NA38" s="550"/>
      <c r="NB38" s="550"/>
      <c r="NC38" s="550"/>
      <c r="ND38" s="550"/>
      <c r="NE38" s="550"/>
      <c r="NF38" s="550"/>
      <c r="NG38" s="550"/>
      <c r="NH38" s="550"/>
      <c r="NI38" s="550"/>
      <c r="NJ38" s="550"/>
      <c r="NK38" s="550"/>
      <c r="NL38" s="550"/>
      <c r="NM38" s="550"/>
      <c r="NN38" s="550"/>
      <c r="NO38" s="550"/>
      <c r="NP38" s="550"/>
      <c r="NQ38" s="550"/>
      <c r="NR38" s="550"/>
      <c r="NS38" s="550"/>
      <c r="NT38" s="550"/>
      <c r="NU38" s="550"/>
      <c r="NV38" s="550"/>
      <c r="NW38" s="550"/>
      <c r="NX38" s="550"/>
      <c r="NY38" s="550"/>
      <c r="NZ38" s="550"/>
      <c r="OA38" s="550"/>
      <c r="OB38" s="550"/>
      <c r="OC38" s="550"/>
      <c r="OD38" s="550"/>
      <c r="OE38" s="550"/>
      <c r="OF38" s="550"/>
      <c r="OG38" s="550"/>
      <c r="OH38" s="550"/>
      <c r="OI38" s="550"/>
      <c r="OJ38" s="550"/>
      <c r="OK38" s="550"/>
      <c r="OL38" s="550"/>
      <c r="OM38" s="550"/>
      <c r="ON38" s="550"/>
      <c r="OO38" s="550"/>
      <c r="OP38" s="550"/>
      <c r="OQ38" s="550"/>
      <c r="OR38" s="550"/>
      <c r="OS38" s="550"/>
      <c r="OT38" s="550"/>
      <c r="OU38" s="550"/>
      <c r="OV38" s="550"/>
      <c r="OW38" s="550"/>
      <c r="OX38" s="550"/>
      <c r="OY38" s="550"/>
      <c r="OZ38" s="550"/>
      <c r="PA38" s="550"/>
      <c r="PB38" s="550"/>
      <c r="PC38" s="550"/>
      <c r="PD38" s="550"/>
      <c r="PE38" s="550"/>
      <c r="PF38" s="550"/>
      <c r="PG38" s="550"/>
      <c r="PH38" s="550"/>
      <c r="PI38" s="550"/>
      <c r="PJ38" s="550"/>
      <c r="PK38" s="550"/>
      <c r="PL38" s="550"/>
      <c r="PM38" s="550"/>
      <c r="PN38" s="550"/>
      <c r="PO38" s="550"/>
      <c r="PP38" s="550"/>
      <c r="PQ38" s="550"/>
      <c r="PR38" s="550"/>
      <c r="PS38" s="550"/>
      <c r="PT38" s="550"/>
      <c r="PU38" s="550"/>
      <c r="PV38" s="550"/>
      <c r="PW38" s="550"/>
      <c r="PX38" s="550"/>
      <c r="PY38" s="550"/>
      <c r="PZ38" s="550"/>
      <c r="QA38" s="550"/>
      <c r="QB38" s="550"/>
      <c r="QC38" s="550"/>
      <c r="QD38" s="550"/>
      <c r="QE38" s="550"/>
      <c r="QF38" s="550"/>
      <c r="QG38" s="550"/>
      <c r="QH38" s="550"/>
      <c r="QI38" s="550"/>
      <c r="QJ38" s="550"/>
      <c r="QK38" s="550"/>
      <c r="QL38" s="550"/>
      <c r="QM38" s="550"/>
      <c r="QN38" s="550"/>
      <c r="QO38" s="550"/>
      <c r="QP38" s="550"/>
      <c r="QQ38" s="550"/>
      <c r="QR38" s="550"/>
      <c r="QS38" s="550"/>
      <c r="QT38" s="550"/>
      <c r="QU38" s="550"/>
      <c r="QV38" s="550"/>
      <c r="QW38" s="550"/>
      <c r="QX38" s="550"/>
      <c r="QY38" s="550"/>
      <c r="QZ38" s="550"/>
      <c r="RA38" s="550"/>
      <c r="RB38" s="550"/>
      <c r="RC38" s="550"/>
      <c r="RD38" s="550"/>
      <c r="RE38" s="550"/>
      <c r="RF38" s="550"/>
      <c r="RG38" s="550"/>
      <c r="RH38" s="550"/>
      <c r="RI38" s="550"/>
      <c r="RJ38" s="550"/>
      <c r="RK38" s="550"/>
      <c r="RL38" s="550"/>
      <c r="RM38" s="550"/>
      <c r="RN38" s="550"/>
      <c r="RO38" s="550"/>
      <c r="RP38" s="550"/>
      <c r="RQ38" s="550"/>
      <c r="RR38" s="550"/>
      <c r="RS38" s="550"/>
      <c r="RT38" s="550"/>
      <c r="RU38" s="550"/>
      <c r="RV38" s="550"/>
      <c r="RW38" s="550"/>
      <c r="RX38" s="550"/>
      <c r="RY38" s="550"/>
      <c r="RZ38" s="550"/>
      <c r="SA38" s="550"/>
      <c r="SB38" s="550"/>
      <c r="SC38" s="550"/>
      <c r="SD38" s="550"/>
      <c r="SE38" s="550"/>
      <c r="SF38" s="550"/>
      <c r="SG38" s="550"/>
      <c r="SH38" s="550"/>
      <c r="SI38" s="550"/>
      <c r="SJ38" s="550"/>
      <c r="SK38" s="550"/>
      <c r="SL38" s="550"/>
      <c r="SM38" s="550"/>
      <c r="SN38" s="550"/>
      <c r="SO38" s="550"/>
      <c r="SP38" s="550"/>
      <c r="SQ38" s="550"/>
      <c r="SR38" s="550"/>
      <c r="SS38" s="550"/>
      <c r="ST38" s="550"/>
      <c r="SU38" s="550"/>
      <c r="SV38" s="550"/>
      <c r="SW38" s="550"/>
      <c r="SX38" s="550"/>
      <c r="SY38" s="550"/>
      <c r="SZ38" s="550"/>
      <c r="TA38" s="550"/>
      <c r="TB38" s="550"/>
      <c r="TC38" s="550"/>
      <c r="TD38" s="550"/>
      <c r="TE38" s="550"/>
      <c r="TF38" s="550"/>
      <c r="TG38" s="550"/>
      <c r="TH38" s="550"/>
      <c r="TI38" s="550"/>
      <c r="TJ38" s="550"/>
      <c r="TK38" s="550"/>
      <c r="TL38" s="550"/>
      <c r="TM38" s="550"/>
      <c r="TN38" s="550"/>
      <c r="TO38" s="550"/>
      <c r="TP38" s="550"/>
      <c r="TQ38" s="550"/>
      <c r="TR38" s="550"/>
      <c r="TS38" s="550"/>
      <c r="TT38" s="550"/>
      <c r="TU38" s="550"/>
      <c r="TV38" s="550"/>
      <c r="TW38" s="550"/>
      <c r="TX38" s="550"/>
      <c r="TY38" s="550"/>
      <c r="TZ38" s="550"/>
      <c r="UA38" s="550"/>
      <c r="UB38" s="550"/>
      <c r="UC38" s="550"/>
      <c r="UD38" s="550"/>
      <c r="UE38" s="550"/>
      <c r="UF38" s="550"/>
      <c r="UG38" s="550"/>
      <c r="UH38" s="550"/>
      <c r="UI38" s="550"/>
      <c r="UJ38" s="550"/>
      <c r="UK38" s="550"/>
      <c r="UL38" s="550"/>
      <c r="UM38" s="550"/>
      <c r="UN38" s="550"/>
      <c r="UO38" s="550"/>
      <c r="UP38" s="550"/>
      <c r="UQ38" s="550"/>
      <c r="UR38" s="550"/>
      <c r="US38" s="550"/>
      <c r="UT38" s="550"/>
      <c r="UU38" s="550"/>
      <c r="UV38" s="550"/>
      <c r="UW38" s="550"/>
      <c r="UX38" s="550"/>
      <c r="UY38" s="550"/>
      <c r="UZ38" s="550"/>
      <c r="VA38" s="550"/>
      <c r="VB38" s="550"/>
      <c r="VC38" s="550"/>
      <c r="VD38" s="550"/>
      <c r="VE38" s="550"/>
      <c r="VF38" s="550"/>
      <c r="VG38" s="550"/>
      <c r="VH38" s="550"/>
      <c r="VI38" s="550"/>
      <c r="VJ38" s="550"/>
      <c r="VK38" s="550"/>
      <c r="VL38" s="550"/>
      <c r="VM38" s="550"/>
      <c r="VN38" s="550"/>
      <c r="VO38" s="550"/>
      <c r="VP38" s="550"/>
      <c r="VQ38" s="550"/>
      <c r="VR38" s="550"/>
      <c r="VS38" s="550"/>
      <c r="VT38" s="550"/>
      <c r="VU38" s="550"/>
      <c r="VV38" s="550"/>
      <c r="VW38" s="550"/>
      <c r="VX38" s="550"/>
      <c r="VY38" s="550"/>
      <c r="VZ38" s="550"/>
      <c r="WA38" s="550"/>
      <c r="WB38" s="550"/>
      <c r="WC38" s="550"/>
      <c r="WD38" s="550"/>
      <c r="WE38" s="550"/>
      <c r="WF38" s="550"/>
      <c r="WG38" s="550"/>
      <c r="WH38" s="550"/>
      <c r="WI38" s="550"/>
      <c r="WJ38" s="550"/>
      <c r="WK38" s="550"/>
      <c r="WL38" s="550"/>
      <c r="WM38" s="550"/>
      <c r="WN38" s="550"/>
      <c r="WO38" s="550"/>
      <c r="WP38" s="550"/>
      <c r="WQ38" s="550"/>
      <c r="WR38" s="550"/>
      <c r="WS38" s="550"/>
      <c r="WT38" s="550"/>
      <c r="WU38" s="550"/>
      <c r="WV38" s="550"/>
      <c r="WW38" s="550"/>
      <c r="WX38" s="550"/>
      <c r="WY38" s="550"/>
      <c r="WZ38" s="550"/>
      <c r="XA38" s="550"/>
      <c r="XB38" s="550"/>
      <c r="XC38" s="550"/>
      <c r="XD38" s="550"/>
      <c r="XE38" s="550"/>
      <c r="XF38" s="550"/>
      <c r="XG38" s="550"/>
      <c r="XH38" s="550"/>
      <c r="XI38" s="550"/>
      <c r="XJ38" s="550"/>
      <c r="XK38" s="550"/>
      <c r="XL38" s="550"/>
      <c r="XM38" s="550"/>
      <c r="XN38" s="550"/>
      <c r="XO38" s="550"/>
      <c r="XP38" s="550"/>
      <c r="XQ38" s="550"/>
      <c r="XR38" s="550"/>
      <c r="XS38" s="550"/>
      <c r="XT38" s="550"/>
      <c r="XU38" s="550"/>
      <c r="XV38" s="550"/>
      <c r="XW38" s="550"/>
      <c r="XX38" s="550"/>
      <c r="XY38" s="550"/>
      <c r="XZ38" s="550"/>
      <c r="YA38" s="550"/>
      <c r="YB38" s="550"/>
      <c r="YC38" s="550"/>
      <c r="YD38" s="550"/>
      <c r="YE38" s="550"/>
      <c r="YF38" s="550"/>
      <c r="YG38" s="550"/>
      <c r="YH38" s="550"/>
      <c r="YI38" s="550"/>
      <c r="YJ38" s="550"/>
      <c r="YK38" s="550"/>
      <c r="YL38" s="550"/>
      <c r="YM38" s="550"/>
      <c r="YN38" s="550"/>
      <c r="YO38" s="550"/>
      <c r="YP38" s="550"/>
      <c r="YQ38" s="550"/>
      <c r="YR38" s="550"/>
      <c r="YS38" s="550"/>
      <c r="YT38" s="550"/>
      <c r="YU38" s="550"/>
      <c r="YV38" s="550"/>
      <c r="YW38" s="550"/>
      <c r="YX38" s="550"/>
      <c r="YY38" s="550"/>
      <c r="YZ38" s="550"/>
      <c r="ZA38" s="550"/>
      <c r="ZB38" s="550"/>
      <c r="ZC38" s="550"/>
      <c r="ZD38" s="550"/>
      <c r="ZE38" s="550"/>
      <c r="ZF38" s="550"/>
      <c r="ZG38" s="550"/>
      <c r="ZH38" s="550"/>
      <c r="ZI38" s="550"/>
      <c r="ZJ38" s="550"/>
      <c r="ZK38" s="550"/>
      <c r="ZL38" s="550"/>
      <c r="ZM38" s="550"/>
      <c r="ZN38" s="550"/>
      <c r="ZO38" s="550"/>
      <c r="ZP38" s="550"/>
      <c r="ZQ38" s="550"/>
      <c r="ZR38" s="550"/>
      <c r="ZS38" s="550"/>
      <c r="ZT38" s="550"/>
      <c r="ZU38" s="550"/>
      <c r="ZV38" s="550"/>
      <c r="ZW38" s="550"/>
      <c r="ZX38" s="550"/>
      <c r="ZY38" s="550"/>
      <c r="ZZ38" s="550"/>
      <c r="AAA38" s="550"/>
      <c r="AAB38" s="550"/>
      <c r="AAC38" s="550"/>
      <c r="AAD38" s="550"/>
      <c r="AAE38" s="550"/>
      <c r="AAF38" s="550"/>
      <c r="AAG38" s="550"/>
      <c r="AAH38" s="550"/>
      <c r="AAI38" s="550"/>
      <c r="AAJ38" s="550"/>
      <c r="AAK38" s="550"/>
      <c r="AAL38" s="550"/>
      <c r="AAM38" s="550"/>
      <c r="AAN38" s="550"/>
      <c r="AAO38" s="550"/>
      <c r="AAP38" s="550"/>
      <c r="AAQ38" s="550"/>
      <c r="AAR38" s="550"/>
      <c r="AAS38" s="550"/>
      <c r="AAT38" s="550"/>
      <c r="AAU38" s="550"/>
      <c r="AAV38" s="550"/>
      <c r="AAW38" s="550"/>
      <c r="AAX38" s="550"/>
      <c r="AAY38" s="550"/>
      <c r="AAZ38" s="550"/>
      <c r="ABA38" s="550"/>
      <c r="ABB38" s="550"/>
      <c r="ABC38" s="550"/>
      <c r="ABD38" s="550"/>
      <c r="ABE38" s="550"/>
      <c r="ABF38" s="550"/>
      <c r="ABG38" s="550"/>
      <c r="ABH38" s="550"/>
      <c r="ABI38" s="550"/>
      <c r="ABJ38" s="550"/>
      <c r="ABK38" s="550"/>
      <c r="ABL38" s="550"/>
      <c r="ABM38" s="550"/>
      <c r="ABN38" s="550"/>
      <c r="ABO38" s="550"/>
      <c r="ABP38" s="550"/>
      <c r="ABQ38" s="550"/>
      <c r="ABR38" s="550"/>
      <c r="ABS38" s="550"/>
      <c r="ABT38" s="550"/>
      <c r="ABU38" s="550"/>
      <c r="ABV38" s="550"/>
      <c r="ABW38" s="550"/>
      <c r="ABX38" s="550"/>
      <c r="ABY38" s="550"/>
      <c r="ABZ38" s="550"/>
      <c r="ACA38" s="550"/>
      <c r="ACB38" s="550"/>
      <c r="ACC38" s="550"/>
      <c r="ACD38" s="550"/>
      <c r="ACE38" s="550"/>
      <c r="ACF38" s="550"/>
      <c r="ACG38" s="550"/>
      <c r="ACH38" s="550"/>
      <c r="ACI38" s="550"/>
      <c r="ACJ38" s="550"/>
      <c r="ACK38" s="550"/>
      <c r="ACL38" s="550"/>
      <c r="ACM38" s="550"/>
      <c r="ACN38" s="550"/>
      <c r="ACO38" s="550"/>
      <c r="ACP38" s="550"/>
      <c r="ACQ38" s="550"/>
      <c r="ACR38" s="550"/>
      <c r="ACS38" s="550"/>
      <c r="ACT38" s="550"/>
      <c r="ACU38" s="550"/>
      <c r="ACV38" s="550"/>
      <c r="ACW38" s="550"/>
      <c r="ACX38" s="550"/>
      <c r="ACY38" s="550"/>
      <c r="ACZ38" s="550"/>
      <c r="ADA38" s="550"/>
      <c r="ADB38" s="550"/>
      <c r="ADC38" s="550"/>
      <c r="ADD38" s="550"/>
      <c r="ADE38" s="550"/>
      <c r="ADF38" s="550"/>
      <c r="ADG38" s="550"/>
      <c r="ADH38" s="550"/>
      <c r="ADI38" s="550"/>
      <c r="ADJ38" s="550"/>
      <c r="ADK38" s="550"/>
      <c r="ADL38" s="550"/>
      <c r="ADM38" s="550"/>
      <c r="ADN38" s="550"/>
      <c r="ADO38" s="550"/>
      <c r="ADP38" s="550"/>
      <c r="ADQ38" s="550"/>
      <c r="ADR38" s="550"/>
      <c r="ADS38" s="550"/>
      <c r="ADT38" s="550"/>
      <c r="ADU38" s="550"/>
      <c r="ADV38" s="550"/>
      <c r="ADW38" s="550"/>
      <c r="ADX38" s="550"/>
      <c r="ADY38" s="550"/>
      <c r="ADZ38" s="550"/>
      <c r="AEA38" s="550"/>
      <c r="AEB38" s="550"/>
      <c r="AEC38" s="550"/>
      <c r="AED38" s="550"/>
      <c r="AEE38" s="550"/>
      <c r="AEF38" s="550"/>
      <c r="AEG38" s="550"/>
      <c r="AEH38" s="550"/>
      <c r="AEI38" s="550"/>
      <c r="AEJ38" s="550"/>
      <c r="AEK38" s="550"/>
      <c r="AEL38" s="550"/>
      <c r="AEM38" s="550"/>
      <c r="AEN38" s="550"/>
      <c r="AEO38" s="550"/>
      <c r="AEP38" s="550"/>
      <c r="AEQ38" s="550"/>
      <c r="AER38" s="550"/>
      <c r="AES38" s="550"/>
      <c r="AET38" s="550"/>
      <c r="AEU38" s="550"/>
      <c r="AEV38" s="550"/>
      <c r="AEW38" s="550"/>
      <c r="AEX38" s="550"/>
      <c r="AEY38" s="550"/>
      <c r="AEZ38" s="550"/>
      <c r="AFA38" s="550"/>
      <c r="AFB38" s="550"/>
      <c r="AFC38" s="550"/>
      <c r="AFD38" s="550"/>
      <c r="AFE38" s="550"/>
      <c r="AFF38" s="550"/>
      <c r="AFG38" s="550"/>
      <c r="AFH38" s="550"/>
      <c r="AFI38" s="550"/>
      <c r="AFJ38" s="550"/>
      <c r="AFK38" s="550"/>
      <c r="AFL38" s="550"/>
      <c r="AFM38" s="550"/>
      <c r="AFN38" s="550"/>
      <c r="AFO38" s="550"/>
      <c r="AFP38" s="550"/>
      <c r="AFQ38" s="550"/>
      <c r="AFR38" s="550"/>
      <c r="AFS38" s="550"/>
      <c r="AFT38" s="550"/>
      <c r="AFU38" s="550"/>
      <c r="AFV38" s="550"/>
      <c r="AFW38" s="550"/>
      <c r="AFX38" s="550"/>
      <c r="AFY38" s="550"/>
      <c r="AFZ38" s="550"/>
      <c r="AGA38" s="550"/>
      <c r="AGB38" s="550"/>
      <c r="AGC38" s="550"/>
      <c r="AGD38" s="550"/>
      <c r="AGE38" s="550"/>
      <c r="AGF38" s="550"/>
      <c r="AGG38" s="550"/>
      <c r="AGH38" s="550"/>
      <c r="AGI38" s="550"/>
      <c r="AGJ38" s="550"/>
      <c r="AGK38" s="550"/>
      <c r="AGL38" s="550"/>
      <c r="AGM38" s="550"/>
      <c r="AGN38" s="550"/>
      <c r="AGO38" s="550"/>
      <c r="AGP38" s="550"/>
      <c r="AGQ38" s="550"/>
      <c r="AGR38" s="550"/>
      <c r="AGS38" s="550"/>
      <c r="AGT38" s="550"/>
      <c r="AGU38" s="550"/>
      <c r="AGV38" s="550"/>
      <c r="AGW38" s="550"/>
      <c r="AGX38" s="550"/>
      <c r="AGY38" s="550"/>
      <c r="AGZ38" s="550"/>
      <c r="AHA38" s="550"/>
      <c r="AHB38" s="550"/>
      <c r="AHC38" s="550"/>
      <c r="AHD38" s="550"/>
      <c r="AHE38" s="550"/>
      <c r="AHF38" s="550"/>
      <c r="AHG38" s="550"/>
      <c r="AHH38" s="550"/>
      <c r="AHI38" s="550"/>
      <c r="AHJ38" s="550"/>
      <c r="AHK38" s="550"/>
      <c r="AHL38" s="550"/>
      <c r="AHM38" s="550"/>
      <c r="AHN38" s="550"/>
      <c r="AHO38" s="550"/>
      <c r="AHP38" s="550"/>
      <c r="AHQ38" s="550"/>
      <c r="AHR38" s="550"/>
      <c r="AHS38" s="550"/>
      <c r="AHT38" s="550"/>
      <c r="AHU38" s="550"/>
      <c r="AHV38" s="550"/>
      <c r="AHW38" s="550"/>
      <c r="AHX38" s="550"/>
      <c r="AHY38" s="550"/>
      <c r="AHZ38" s="550"/>
      <c r="AIA38" s="550"/>
      <c r="AIB38" s="550"/>
      <c r="AIC38" s="550"/>
      <c r="AID38" s="550"/>
      <c r="AIE38" s="550"/>
      <c r="AIF38" s="550"/>
      <c r="AIG38" s="550"/>
      <c r="AIH38" s="550"/>
      <c r="AII38" s="550"/>
      <c r="AIJ38" s="550"/>
      <c r="AIK38" s="550"/>
      <c r="AIL38" s="550"/>
      <c r="AIM38" s="550"/>
      <c r="AIN38" s="550"/>
      <c r="AIO38" s="550"/>
      <c r="AIP38" s="550"/>
      <c r="AIQ38" s="550"/>
      <c r="AIR38" s="550"/>
      <c r="AIS38" s="550"/>
      <c r="AIT38" s="550"/>
      <c r="AIU38" s="550"/>
      <c r="AIV38" s="550"/>
      <c r="AIW38" s="550"/>
      <c r="AIX38" s="550"/>
      <c r="AIY38" s="550"/>
      <c r="AIZ38" s="550"/>
      <c r="AJA38" s="550"/>
      <c r="AJB38" s="550"/>
      <c r="AJC38" s="550"/>
      <c r="AJD38" s="550"/>
      <c r="AJE38" s="550"/>
      <c r="AJF38" s="550"/>
      <c r="AJG38" s="550"/>
      <c r="AJH38" s="550"/>
      <c r="AJI38" s="550"/>
      <c r="AJJ38" s="550"/>
      <c r="AJK38" s="550"/>
      <c r="AJL38" s="550"/>
      <c r="AJM38" s="550"/>
      <c r="AJN38" s="550"/>
      <c r="AJO38" s="550"/>
      <c r="AJP38" s="550"/>
      <c r="AJQ38" s="550"/>
      <c r="AJR38" s="550"/>
      <c r="AJS38" s="550"/>
      <c r="AJT38" s="550"/>
      <c r="AJU38" s="550"/>
      <c r="AJV38" s="550"/>
      <c r="AJW38" s="550"/>
      <c r="AJX38" s="550"/>
      <c r="AJY38" s="550"/>
      <c r="AJZ38" s="550"/>
      <c r="AKA38" s="550"/>
      <c r="AKB38" s="550"/>
      <c r="AKC38" s="550"/>
      <c r="AKD38" s="550"/>
      <c r="AKE38" s="550"/>
      <c r="AKF38" s="550"/>
      <c r="AKG38" s="550"/>
      <c r="AKH38" s="550"/>
      <c r="AKI38" s="550"/>
      <c r="AKJ38" s="550"/>
      <c r="AKK38" s="550"/>
      <c r="AKL38" s="550"/>
      <c r="AKM38" s="550"/>
      <c r="AKN38" s="550"/>
      <c r="AKO38" s="550"/>
      <c r="AKP38" s="550"/>
      <c r="AKQ38" s="550"/>
      <c r="AKR38" s="550"/>
      <c r="AKS38" s="550"/>
      <c r="AKT38" s="550"/>
      <c r="AKU38" s="550"/>
      <c r="AKV38" s="550"/>
      <c r="AKW38" s="550"/>
      <c r="AKX38" s="550"/>
      <c r="AKY38" s="550"/>
      <c r="AKZ38" s="550"/>
      <c r="ALA38" s="550"/>
      <c r="ALB38" s="550"/>
      <c r="ALC38" s="550"/>
      <c r="ALD38" s="550"/>
      <c r="ALE38" s="550"/>
      <c r="ALF38" s="550"/>
      <c r="ALG38" s="550"/>
      <c r="ALH38" s="550"/>
      <c r="ALI38" s="550"/>
      <c r="ALJ38" s="550"/>
      <c r="ALK38" s="550"/>
      <c r="ALL38" s="550"/>
      <c r="ALM38" s="550"/>
      <c r="ALN38" s="550"/>
      <c r="ALO38" s="550"/>
      <c r="ALP38" s="550"/>
      <c r="ALQ38" s="550"/>
      <c r="ALR38" s="550"/>
      <c r="ALS38" s="550"/>
      <c r="ALT38" s="550"/>
      <c r="ALU38" s="550"/>
      <c r="ALV38" s="550"/>
      <c r="ALW38" s="550"/>
      <c r="ALX38" s="550"/>
      <c r="ALY38" s="550"/>
      <c r="ALZ38" s="550"/>
      <c r="AMA38" s="550"/>
      <c r="AMB38" s="550"/>
      <c r="AMC38" s="550"/>
      <c r="AMD38" s="550"/>
      <c r="AME38" s="550"/>
      <c r="AMF38" s="550"/>
      <c r="AMG38" s="550"/>
      <c r="AMH38" s="550"/>
      <c r="AMI38" s="550"/>
      <c r="AMJ38" s="550"/>
      <c r="AMK38" s="550"/>
      <c r="AML38" s="550"/>
      <c r="AMM38" s="550"/>
      <c r="AMN38" s="550"/>
      <c r="AMO38" s="550"/>
      <c r="AMP38" s="550"/>
      <c r="AMQ38" s="550"/>
      <c r="AMR38" s="550"/>
      <c r="AMS38" s="550"/>
      <c r="AMT38" s="550"/>
      <c r="AMU38" s="550"/>
      <c r="AMV38" s="550"/>
      <c r="AMW38" s="550"/>
      <c r="AMX38" s="550"/>
      <c r="AMY38" s="550"/>
      <c r="AMZ38" s="550"/>
      <c r="ANA38" s="550"/>
      <c r="ANB38" s="550"/>
      <c r="ANC38" s="550"/>
      <c r="AND38" s="550"/>
      <c r="ANE38" s="550"/>
      <c r="ANF38" s="550"/>
      <c r="ANG38" s="550"/>
      <c r="ANH38" s="550"/>
      <c r="ANI38" s="550"/>
      <c r="ANJ38" s="550"/>
      <c r="ANK38" s="550"/>
      <c r="ANL38" s="550"/>
      <c r="ANM38" s="550"/>
      <c r="ANN38" s="550"/>
      <c r="ANO38" s="550"/>
      <c r="ANP38" s="550"/>
      <c r="ANQ38" s="550"/>
      <c r="ANR38" s="550"/>
      <c r="ANS38" s="550"/>
      <c r="ANT38" s="550"/>
      <c r="ANU38" s="550"/>
      <c r="ANV38" s="550"/>
      <c r="ANW38" s="550"/>
      <c r="ANX38" s="550"/>
      <c r="ANY38" s="550"/>
      <c r="ANZ38" s="550"/>
      <c r="AOA38" s="550"/>
      <c r="AOB38" s="550"/>
      <c r="AOC38" s="550"/>
      <c r="AOD38" s="550"/>
      <c r="AOE38" s="550"/>
      <c r="AOF38" s="550"/>
      <c r="AOG38" s="550"/>
      <c r="AOH38" s="550"/>
      <c r="AOI38" s="550"/>
      <c r="AOJ38" s="550"/>
      <c r="AOK38" s="550"/>
      <c r="AOL38" s="550"/>
      <c r="AOM38" s="550"/>
      <c r="AON38" s="550"/>
      <c r="AOO38" s="550"/>
      <c r="AOP38" s="550"/>
      <c r="AOQ38" s="550"/>
      <c r="AOR38" s="550"/>
      <c r="AOS38" s="550"/>
      <c r="AOT38" s="550"/>
      <c r="AOU38" s="550"/>
      <c r="AOV38" s="550"/>
      <c r="AOW38" s="550"/>
      <c r="AOX38" s="550"/>
      <c r="AOY38" s="550"/>
      <c r="AOZ38" s="550"/>
      <c r="APA38" s="550"/>
      <c r="APB38" s="550"/>
      <c r="APC38" s="550"/>
      <c r="APD38" s="550"/>
      <c r="APE38" s="550"/>
      <c r="APF38" s="550"/>
      <c r="APG38" s="550"/>
      <c r="APH38" s="550"/>
      <c r="API38" s="550"/>
      <c r="APJ38" s="550"/>
      <c r="APK38" s="550"/>
      <c r="APL38" s="550"/>
      <c r="APM38" s="550"/>
      <c r="APN38" s="550"/>
      <c r="APO38" s="550"/>
      <c r="APP38" s="550"/>
      <c r="APQ38" s="550"/>
      <c r="APR38" s="550"/>
      <c r="APS38" s="550"/>
      <c r="APT38" s="550"/>
      <c r="APU38" s="550"/>
      <c r="APV38" s="550"/>
      <c r="APW38" s="550"/>
      <c r="APX38" s="550"/>
      <c r="APY38" s="550"/>
      <c r="APZ38" s="550"/>
      <c r="AQA38" s="550"/>
      <c r="AQB38" s="550"/>
      <c r="AQC38" s="550"/>
      <c r="AQD38" s="550"/>
      <c r="AQE38" s="550"/>
      <c r="AQF38" s="550"/>
      <c r="AQG38" s="550"/>
      <c r="AQH38" s="550"/>
      <c r="AQI38" s="550"/>
      <c r="AQJ38" s="550"/>
      <c r="AQK38" s="550"/>
      <c r="AQL38" s="550"/>
      <c r="AQM38" s="550"/>
      <c r="AQN38" s="550"/>
      <c r="AQO38" s="550"/>
      <c r="AQP38" s="550"/>
      <c r="AQQ38" s="550"/>
      <c r="AQR38" s="550"/>
      <c r="AQS38" s="550"/>
      <c r="AQT38" s="550"/>
      <c r="AQU38" s="550"/>
      <c r="AQV38" s="550"/>
      <c r="AQW38" s="550"/>
      <c r="AQX38" s="550"/>
      <c r="AQY38" s="550"/>
      <c r="AQZ38" s="550"/>
      <c r="ARA38" s="550"/>
      <c r="ARB38" s="550"/>
      <c r="ARC38" s="550"/>
      <c r="ARD38" s="550"/>
      <c r="ARE38" s="550"/>
    </row>
    <row r="39" spans="7:1149" ht="18" customHeight="1">
      <c r="G39" s="550"/>
      <c r="H39" s="550"/>
      <c r="I39" s="550"/>
      <c r="J39" s="550"/>
      <c r="K39" s="550"/>
      <c r="L39" s="550"/>
      <c r="M39" s="550"/>
      <c r="N39" s="550"/>
      <c r="O39" s="550"/>
      <c r="P39" s="550"/>
      <c r="Q39" s="550"/>
      <c r="R39" s="550"/>
      <c r="S39" s="550"/>
      <c r="T39" s="550"/>
      <c r="U39" s="550"/>
      <c r="V39" s="550"/>
      <c r="W39" s="550"/>
      <c r="X39" s="550"/>
      <c r="Y39" s="550"/>
      <c r="Z39" s="550"/>
      <c r="AA39" s="550"/>
      <c r="AB39" s="550"/>
      <c r="AC39" s="550"/>
      <c r="AD39" s="550"/>
      <c r="AE39" s="550"/>
      <c r="AF39" s="550"/>
      <c r="AG39" s="550"/>
      <c r="AH39" s="550"/>
      <c r="AI39" s="550"/>
      <c r="AJ39" s="550"/>
      <c r="AK39" s="550"/>
      <c r="AL39" s="550"/>
      <c r="AM39" s="550"/>
      <c r="AN39" s="550"/>
      <c r="AO39" s="550"/>
      <c r="AP39" s="550"/>
      <c r="AQ39" s="550"/>
      <c r="AR39" s="550"/>
      <c r="AS39" s="550"/>
      <c r="AT39" s="550"/>
      <c r="AU39" s="550"/>
      <c r="AV39" s="550"/>
      <c r="AW39" s="550"/>
      <c r="AX39" s="550"/>
      <c r="AY39" s="550"/>
      <c r="AZ39" s="550"/>
      <c r="BA39" s="550"/>
      <c r="BB39" s="550"/>
      <c r="BC39" s="550"/>
      <c r="BD39" s="550"/>
      <c r="BE39" s="550"/>
      <c r="BF39" s="550"/>
      <c r="BG39" s="550"/>
      <c r="BH39" s="550"/>
      <c r="BI39" s="550"/>
      <c r="BJ39" s="550"/>
      <c r="BK39" s="550"/>
      <c r="BL39" s="550"/>
      <c r="BM39" s="550"/>
      <c r="BN39" s="550"/>
      <c r="BO39" s="550"/>
      <c r="BP39" s="550"/>
      <c r="BQ39" s="550"/>
      <c r="BR39" s="550"/>
      <c r="BS39" s="550"/>
      <c r="BT39" s="550"/>
      <c r="BU39" s="550"/>
      <c r="BV39" s="550"/>
      <c r="BW39" s="550"/>
      <c r="BX39" s="550"/>
      <c r="BY39" s="550"/>
      <c r="BZ39" s="550"/>
      <c r="CA39" s="550"/>
      <c r="CB39" s="550"/>
      <c r="CC39" s="550"/>
      <c r="CD39" s="550"/>
      <c r="CE39" s="550"/>
      <c r="CF39" s="550"/>
      <c r="CG39" s="550"/>
      <c r="CH39" s="550"/>
      <c r="CI39" s="550"/>
      <c r="CJ39" s="550"/>
      <c r="CK39" s="550"/>
      <c r="CL39" s="550"/>
      <c r="CM39" s="550"/>
      <c r="CN39" s="550"/>
      <c r="CO39" s="550"/>
      <c r="CP39" s="550"/>
      <c r="CQ39" s="550"/>
      <c r="CR39" s="550"/>
      <c r="CS39" s="550"/>
      <c r="CT39" s="550"/>
      <c r="CU39" s="550"/>
      <c r="CV39" s="550"/>
      <c r="CW39" s="550"/>
      <c r="CX39" s="550"/>
      <c r="CY39" s="550"/>
      <c r="CZ39" s="550"/>
      <c r="DA39" s="550"/>
      <c r="DB39" s="550"/>
      <c r="DC39" s="550"/>
      <c r="DD39" s="550"/>
      <c r="DE39" s="550"/>
      <c r="DF39" s="550"/>
      <c r="DG39" s="550"/>
      <c r="DH39" s="550"/>
      <c r="DI39" s="550"/>
      <c r="DJ39" s="550"/>
      <c r="DK39" s="550"/>
      <c r="DL39" s="550"/>
      <c r="DM39" s="550"/>
      <c r="DN39" s="550"/>
      <c r="DO39" s="550"/>
      <c r="DP39" s="550"/>
      <c r="DQ39" s="550"/>
      <c r="DR39" s="550"/>
      <c r="DS39" s="550"/>
      <c r="DT39" s="550"/>
      <c r="DU39" s="550"/>
      <c r="DV39" s="550"/>
      <c r="DW39" s="550"/>
      <c r="DX39" s="550"/>
      <c r="DY39" s="550"/>
      <c r="DZ39" s="550"/>
      <c r="EA39" s="550"/>
      <c r="EB39" s="550"/>
      <c r="EC39" s="550"/>
      <c r="ED39" s="550"/>
      <c r="EE39" s="550"/>
      <c r="EF39" s="550"/>
      <c r="EG39" s="550"/>
      <c r="EH39" s="550"/>
      <c r="EI39" s="550"/>
      <c r="EJ39" s="550"/>
      <c r="EK39" s="550"/>
      <c r="EL39" s="550"/>
      <c r="EM39" s="550"/>
      <c r="EN39" s="550"/>
      <c r="EO39" s="550"/>
      <c r="EP39" s="550"/>
      <c r="EQ39" s="550"/>
      <c r="ER39" s="550"/>
      <c r="ES39" s="550"/>
      <c r="ET39" s="550"/>
      <c r="EU39" s="550"/>
      <c r="EV39" s="550"/>
      <c r="EW39" s="550"/>
      <c r="EX39" s="550"/>
      <c r="EY39" s="550"/>
      <c r="EZ39" s="550"/>
      <c r="FA39" s="550"/>
      <c r="FB39" s="550"/>
      <c r="FC39" s="550"/>
      <c r="FD39" s="550"/>
      <c r="FE39" s="550"/>
      <c r="FF39" s="550"/>
      <c r="FG39" s="550"/>
      <c r="FH39" s="550"/>
      <c r="FI39" s="550"/>
      <c r="FJ39" s="550"/>
      <c r="FK39" s="550"/>
      <c r="FL39" s="550"/>
      <c r="FM39" s="550"/>
      <c r="FN39" s="550"/>
      <c r="FO39" s="550"/>
      <c r="FP39" s="550"/>
      <c r="FQ39" s="550"/>
      <c r="FR39" s="550"/>
      <c r="FS39" s="550"/>
      <c r="FT39" s="550"/>
      <c r="FU39" s="550"/>
      <c r="FV39" s="550"/>
      <c r="FW39" s="550"/>
      <c r="FX39" s="550"/>
      <c r="FY39" s="550"/>
      <c r="FZ39" s="550"/>
      <c r="GA39" s="550"/>
      <c r="GB39" s="550"/>
      <c r="GC39" s="550"/>
      <c r="GD39" s="550"/>
      <c r="GE39" s="550"/>
      <c r="GF39" s="550"/>
      <c r="GG39" s="550"/>
      <c r="GH39" s="550"/>
      <c r="GI39" s="550"/>
      <c r="GJ39" s="550"/>
      <c r="GK39" s="550"/>
      <c r="GL39" s="550"/>
      <c r="GM39" s="550"/>
      <c r="GN39" s="550"/>
      <c r="GO39" s="550"/>
      <c r="GP39" s="550"/>
      <c r="GQ39" s="550"/>
      <c r="GR39" s="550"/>
      <c r="GS39" s="550"/>
      <c r="GT39" s="550"/>
      <c r="GU39" s="550"/>
      <c r="GV39" s="550"/>
      <c r="GW39" s="550"/>
      <c r="GX39" s="550"/>
      <c r="GY39" s="550"/>
      <c r="GZ39" s="550"/>
      <c r="HA39" s="550"/>
      <c r="HB39" s="550"/>
      <c r="HC39" s="550"/>
      <c r="HD39" s="550"/>
      <c r="HE39" s="550"/>
      <c r="HF39" s="550"/>
      <c r="HG39" s="550"/>
      <c r="HH39" s="550"/>
      <c r="HI39" s="550"/>
      <c r="HJ39" s="550"/>
      <c r="HK39" s="550"/>
      <c r="HL39" s="550"/>
      <c r="HM39" s="550"/>
      <c r="HN39" s="550"/>
      <c r="HO39" s="550"/>
      <c r="HP39" s="550"/>
      <c r="HQ39" s="550"/>
      <c r="HR39" s="550"/>
      <c r="HS39" s="550"/>
      <c r="HT39" s="550"/>
      <c r="HU39" s="550"/>
      <c r="HV39" s="550"/>
      <c r="HW39" s="550"/>
      <c r="HX39" s="550"/>
      <c r="HY39" s="550"/>
      <c r="HZ39" s="550"/>
      <c r="IA39" s="550"/>
      <c r="IB39" s="550"/>
      <c r="IC39" s="550"/>
      <c r="ID39" s="550"/>
      <c r="IE39" s="550"/>
      <c r="IF39" s="550"/>
      <c r="IG39" s="550"/>
      <c r="IH39" s="550"/>
      <c r="II39" s="550"/>
      <c r="IJ39" s="550"/>
      <c r="IK39" s="550"/>
      <c r="IL39" s="550"/>
      <c r="IM39" s="550"/>
      <c r="IN39" s="550"/>
      <c r="IO39" s="550"/>
      <c r="IP39" s="550"/>
      <c r="IQ39" s="550"/>
      <c r="IR39" s="550"/>
      <c r="IS39" s="550"/>
      <c r="IT39" s="550"/>
      <c r="IU39" s="550"/>
      <c r="IV39" s="550"/>
      <c r="IW39" s="550"/>
      <c r="IX39" s="550"/>
      <c r="IY39" s="550"/>
      <c r="IZ39" s="550"/>
      <c r="JA39" s="550"/>
      <c r="JB39" s="550"/>
      <c r="JC39" s="550"/>
      <c r="JD39" s="550"/>
      <c r="JE39" s="550"/>
      <c r="JF39" s="550"/>
      <c r="JG39" s="550"/>
      <c r="JH39" s="550"/>
      <c r="JI39" s="550"/>
      <c r="JJ39" s="550"/>
      <c r="JK39" s="550"/>
      <c r="JL39" s="550"/>
      <c r="JM39" s="550"/>
      <c r="JN39" s="550"/>
      <c r="JO39" s="550"/>
      <c r="JP39" s="550"/>
      <c r="JQ39" s="550"/>
      <c r="JR39" s="550"/>
      <c r="JS39" s="550"/>
      <c r="JT39" s="550"/>
      <c r="JU39" s="550"/>
      <c r="JV39" s="550"/>
      <c r="JW39" s="550"/>
      <c r="JX39" s="550"/>
      <c r="JY39" s="550"/>
      <c r="JZ39" s="550"/>
      <c r="KA39" s="550"/>
      <c r="KB39" s="550"/>
      <c r="KC39" s="550"/>
      <c r="KD39" s="550"/>
      <c r="KE39" s="550"/>
      <c r="KF39" s="550"/>
      <c r="KG39" s="550"/>
      <c r="KH39" s="550"/>
      <c r="KI39" s="550"/>
      <c r="KJ39" s="550"/>
      <c r="KK39" s="550"/>
      <c r="KL39" s="550"/>
      <c r="KM39" s="550"/>
      <c r="KN39" s="550"/>
      <c r="KO39" s="550"/>
      <c r="KP39" s="550"/>
      <c r="KQ39" s="550"/>
      <c r="KR39" s="550"/>
      <c r="KS39" s="550"/>
      <c r="KT39" s="550"/>
      <c r="KU39" s="550"/>
      <c r="KV39" s="550"/>
      <c r="KW39" s="550"/>
      <c r="KX39" s="550"/>
      <c r="KY39" s="550"/>
      <c r="KZ39" s="550"/>
      <c r="LA39" s="550"/>
      <c r="LB39" s="550"/>
      <c r="LC39" s="550"/>
      <c r="LD39" s="550"/>
      <c r="LE39" s="550"/>
      <c r="LF39" s="550"/>
      <c r="LG39" s="550"/>
      <c r="LH39" s="550"/>
      <c r="LI39" s="550"/>
      <c r="LJ39" s="550"/>
      <c r="LK39" s="550"/>
      <c r="LL39" s="550"/>
      <c r="LM39" s="550"/>
      <c r="LN39" s="550"/>
      <c r="LO39" s="550"/>
      <c r="LP39" s="550"/>
      <c r="LQ39" s="550"/>
      <c r="LR39" s="550"/>
      <c r="LS39" s="550"/>
      <c r="LT39" s="550"/>
      <c r="LU39" s="550"/>
      <c r="LV39" s="550"/>
      <c r="LW39" s="550"/>
      <c r="LX39" s="550"/>
      <c r="LY39" s="550"/>
      <c r="LZ39" s="550"/>
      <c r="MA39" s="550"/>
      <c r="MB39" s="550"/>
      <c r="MC39" s="550"/>
      <c r="MD39" s="550"/>
      <c r="ME39" s="550"/>
      <c r="MF39" s="550"/>
      <c r="MG39" s="550"/>
      <c r="MH39" s="550"/>
      <c r="MI39" s="550"/>
      <c r="MJ39" s="550"/>
      <c r="MK39" s="550"/>
      <c r="ML39" s="550"/>
      <c r="MM39" s="550"/>
      <c r="MN39" s="550"/>
      <c r="MO39" s="550"/>
      <c r="MP39" s="550"/>
      <c r="MQ39" s="550"/>
      <c r="MR39" s="550"/>
      <c r="MS39" s="550"/>
      <c r="MT39" s="550"/>
      <c r="MU39" s="550"/>
      <c r="MV39" s="550"/>
      <c r="MW39" s="550"/>
      <c r="MX39" s="550"/>
      <c r="MY39" s="550"/>
      <c r="MZ39" s="550"/>
      <c r="NA39" s="550"/>
      <c r="NB39" s="550"/>
      <c r="NC39" s="550"/>
      <c r="ND39" s="550"/>
      <c r="NE39" s="550"/>
      <c r="NF39" s="550"/>
      <c r="NG39" s="550"/>
      <c r="NH39" s="550"/>
      <c r="NI39" s="550"/>
      <c r="NJ39" s="550"/>
      <c r="NK39" s="550"/>
      <c r="NL39" s="550"/>
      <c r="NM39" s="550"/>
      <c r="NN39" s="550"/>
      <c r="NO39" s="550"/>
      <c r="NP39" s="550"/>
      <c r="NQ39" s="550"/>
      <c r="NR39" s="550"/>
      <c r="NS39" s="550"/>
      <c r="NT39" s="550"/>
      <c r="NU39" s="550"/>
      <c r="NV39" s="550"/>
      <c r="NW39" s="550"/>
      <c r="NX39" s="550"/>
      <c r="NY39" s="550"/>
      <c r="NZ39" s="550"/>
      <c r="OA39" s="550"/>
      <c r="OB39" s="550"/>
      <c r="OC39" s="550"/>
      <c r="OD39" s="550"/>
      <c r="OE39" s="550"/>
      <c r="OF39" s="550"/>
      <c r="OG39" s="550"/>
      <c r="OH39" s="550"/>
      <c r="OI39" s="550"/>
      <c r="OJ39" s="550"/>
      <c r="OK39" s="550"/>
      <c r="OL39" s="550"/>
      <c r="OM39" s="550"/>
      <c r="ON39" s="550"/>
      <c r="OO39" s="550"/>
      <c r="OP39" s="550"/>
      <c r="OQ39" s="550"/>
      <c r="OR39" s="550"/>
      <c r="OS39" s="550"/>
      <c r="OT39" s="550"/>
      <c r="OU39" s="550"/>
      <c r="OV39" s="550"/>
      <c r="OW39" s="550"/>
      <c r="OX39" s="550"/>
      <c r="OY39" s="550"/>
      <c r="OZ39" s="550"/>
      <c r="PA39" s="550"/>
      <c r="PB39" s="550"/>
      <c r="PC39" s="550"/>
      <c r="PD39" s="550"/>
      <c r="PE39" s="550"/>
      <c r="PF39" s="550"/>
      <c r="PG39" s="550"/>
      <c r="PH39" s="550"/>
      <c r="PI39" s="550"/>
      <c r="PJ39" s="550"/>
      <c r="PK39" s="550"/>
      <c r="PL39" s="550"/>
      <c r="PM39" s="550"/>
      <c r="PN39" s="550"/>
      <c r="PO39" s="550"/>
      <c r="PP39" s="550"/>
      <c r="PQ39" s="550"/>
      <c r="PR39" s="550"/>
      <c r="PS39" s="550"/>
      <c r="PT39" s="550"/>
      <c r="PU39" s="550"/>
      <c r="PV39" s="550"/>
      <c r="PW39" s="550"/>
      <c r="PX39" s="550"/>
      <c r="PY39" s="550"/>
      <c r="PZ39" s="550"/>
      <c r="QA39" s="550"/>
      <c r="QB39" s="550"/>
      <c r="QC39" s="550"/>
      <c r="QD39" s="550"/>
      <c r="QE39" s="550"/>
      <c r="QF39" s="550"/>
      <c r="QG39" s="550"/>
      <c r="QH39" s="550"/>
      <c r="QI39" s="550"/>
      <c r="QJ39" s="550"/>
      <c r="QK39" s="550"/>
      <c r="QL39" s="550"/>
      <c r="QM39" s="550"/>
      <c r="QN39" s="550"/>
      <c r="QO39" s="550"/>
      <c r="QP39" s="550"/>
      <c r="QQ39" s="550"/>
      <c r="QR39" s="550"/>
      <c r="QS39" s="550"/>
      <c r="QT39" s="550"/>
      <c r="QU39" s="550"/>
      <c r="QV39" s="550"/>
      <c r="QW39" s="550"/>
      <c r="QX39" s="550"/>
      <c r="QY39" s="550"/>
      <c r="QZ39" s="550"/>
      <c r="RA39" s="550"/>
      <c r="RB39" s="550"/>
      <c r="RC39" s="550"/>
      <c r="RD39" s="550"/>
      <c r="RE39" s="550"/>
      <c r="RF39" s="550"/>
      <c r="RG39" s="550"/>
      <c r="RH39" s="550"/>
      <c r="RI39" s="550"/>
      <c r="RJ39" s="550"/>
      <c r="RK39" s="550"/>
      <c r="RL39" s="550"/>
      <c r="RM39" s="550"/>
      <c r="RN39" s="550"/>
      <c r="RO39" s="550"/>
      <c r="RP39" s="550"/>
      <c r="RQ39" s="550"/>
      <c r="RR39" s="550"/>
      <c r="RS39" s="550"/>
      <c r="RT39" s="550"/>
      <c r="RU39" s="550"/>
      <c r="RV39" s="550"/>
      <c r="RW39" s="550"/>
      <c r="RX39" s="550"/>
      <c r="RY39" s="550"/>
      <c r="RZ39" s="550"/>
      <c r="SA39" s="550"/>
      <c r="SB39" s="550"/>
      <c r="SC39" s="550"/>
      <c r="SD39" s="550"/>
      <c r="SE39" s="550"/>
      <c r="SF39" s="550"/>
      <c r="SG39" s="550"/>
      <c r="SH39" s="550"/>
      <c r="SI39" s="550"/>
      <c r="SJ39" s="550"/>
      <c r="SK39" s="550"/>
      <c r="SL39" s="550"/>
      <c r="SM39" s="550"/>
      <c r="SN39" s="550"/>
      <c r="SO39" s="550"/>
      <c r="SP39" s="550"/>
      <c r="SQ39" s="550"/>
      <c r="SR39" s="550"/>
      <c r="SS39" s="550"/>
      <c r="ST39" s="550"/>
      <c r="SU39" s="550"/>
      <c r="SV39" s="550"/>
      <c r="SW39" s="550"/>
      <c r="SX39" s="550"/>
      <c r="SY39" s="550"/>
      <c r="SZ39" s="550"/>
      <c r="TA39" s="550"/>
      <c r="TB39" s="550"/>
      <c r="TC39" s="550"/>
      <c r="TD39" s="550"/>
      <c r="TE39" s="550"/>
      <c r="TF39" s="550"/>
      <c r="TG39" s="550"/>
      <c r="TH39" s="550"/>
      <c r="TI39" s="550"/>
      <c r="TJ39" s="550"/>
      <c r="TK39" s="550"/>
      <c r="TL39" s="550"/>
      <c r="TM39" s="550"/>
      <c r="TN39" s="550"/>
      <c r="TO39" s="550"/>
      <c r="TP39" s="550"/>
      <c r="TQ39" s="550"/>
      <c r="TR39" s="550"/>
      <c r="TS39" s="550"/>
      <c r="TT39" s="550"/>
      <c r="TU39" s="550"/>
      <c r="TV39" s="550"/>
      <c r="TW39" s="550"/>
      <c r="TX39" s="550"/>
      <c r="TY39" s="550"/>
      <c r="TZ39" s="550"/>
      <c r="UA39" s="550"/>
      <c r="UB39" s="550"/>
      <c r="UC39" s="550"/>
      <c r="UD39" s="550"/>
      <c r="UE39" s="550"/>
      <c r="UF39" s="550"/>
      <c r="UG39" s="550"/>
      <c r="UH39" s="550"/>
      <c r="UI39" s="550"/>
      <c r="UJ39" s="550"/>
      <c r="UK39" s="550"/>
      <c r="UL39" s="550"/>
      <c r="UM39" s="550"/>
      <c r="UN39" s="550"/>
      <c r="UO39" s="550"/>
      <c r="UP39" s="550"/>
      <c r="UQ39" s="550"/>
      <c r="UR39" s="550"/>
      <c r="US39" s="550"/>
      <c r="UT39" s="550"/>
      <c r="UU39" s="550"/>
      <c r="UV39" s="550"/>
      <c r="UW39" s="550"/>
      <c r="UX39" s="550"/>
      <c r="UY39" s="550"/>
      <c r="UZ39" s="550"/>
      <c r="VA39" s="550"/>
      <c r="VB39" s="550"/>
      <c r="VC39" s="550"/>
      <c r="VD39" s="550"/>
      <c r="VE39" s="550"/>
      <c r="VF39" s="550"/>
      <c r="VG39" s="550"/>
      <c r="VH39" s="550"/>
      <c r="VI39" s="550"/>
      <c r="VJ39" s="550"/>
      <c r="VK39" s="550"/>
      <c r="VL39" s="550"/>
      <c r="VM39" s="550"/>
      <c r="VN39" s="550"/>
      <c r="VO39" s="550"/>
      <c r="VP39" s="550"/>
      <c r="VQ39" s="550"/>
      <c r="VR39" s="550"/>
      <c r="VS39" s="550"/>
      <c r="VT39" s="550"/>
      <c r="VU39" s="550"/>
      <c r="VV39" s="550"/>
      <c r="VW39" s="550"/>
      <c r="VX39" s="550"/>
      <c r="VY39" s="550"/>
      <c r="VZ39" s="550"/>
      <c r="WA39" s="550"/>
      <c r="WB39" s="550"/>
      <c r="WC39" s="550"/>
      <c r="WD39" s="550"/>
      <c r="WE39" s="550"/>
      <c r="WF39" s="550"/>
      <c r="WG39" s="550"/>
      <c r="WH39" s="550"/>
      <c r="WI39" s="550"/>
      <c r="WJ39" s="550"/>
      <c r="WK39" s="550"/>
      <c r="WL39" s="550"/>
      <c r="WM39" s="550"/>
      <c r="WN39" s="550"/>
      <c r="WO39" s="550"/>
      <c r="WP39" s="550"/>
      <c r="WQ39" s="550"/>
      <c r="WR39" s="550"/>
      <c r="WS39" s="550"/>
      <c r="WT39" s="550"/>
      <c r="WU39" s="550"/>
      <c r="WV39" s="550"/>
      <c r="WW39" s="550"/>
      <c r="WX39" s="550"/>
      <c r="WY39" s="550"/>
      <c r="WZ39" s="550"/>
      <c r="XA39" s="550"/>
      <c r="XB39" s="550"/>
      <c r="XC39" s="550"/>
      <c r="XD39" s="550"/>
      <c r="XE39" s="550"/>
      <c r="XF39" s="550"/>
      <c r="XG39" s="550"/>
      <c r="XH39" s="550"/>
      <c r="XI39" s="550"/>
      <c r="XJ39" s="550"/>
      <c r="XK39" s="550"/>
      <c r="XL39" s="550"/>
      <c r="XM39" s="550"/>
      <c r="XN39" s="550"/>
      <c r="XO39" s="550"/>
      <c r="XP39" s="550"/>
      <c r="XQ39" s="550"/>
      <c r="XR39" s="550"/>
      <c r="XS39" s="550"/>
      <c r="XT39" s="550"/>
      <c r="XU39" s="550"/>
      <c r="XV39" s="550"/>
      <c r="XW39" s="550"/>
      <c r="XX39" s="550"/>
      <c r="XY39" s="550"/>
      <c r="XZ39" s="550"/>
      <c r="YA39" s="550"/>
      <c r="YB39" s="550"/>
      <c r="YC39" s="550"/>
      <c r="YD39" s="550"/>
      <c r="YE39" s="550"/>
      <c r="YF39" s="550"/>
      <c r="YG39" s="550"/>
      <c r="YH39" s="550"/>
      <c r="YI39" s="550"/>
      <c r="YJ39" s="550"/>
      <c r="YK39" s="550"/>
      <c r="YL39" s="550"/>
      <c r="YM39" s="550"/>
      <c r="YN39" s="550"/>
      <c r="YO39" s="550"/>
      <c r="YP39" s="550"/>
      <c r="YQ39" s="550"/>
      <c r="YR39" s="550"/>
      <c r="YS39" s="550"/>
      <c r="YT39" s="550"/>
      <c r="YU39" s="550"/>
      <c r="YV39" s="550"/>
      <c r="YW39" s="550"/>
      <c r="YX39" s="550"/>
      <c r="YY39" s="550"/>
      <c r="YZ39" s="550"/>
      <c r="ZA39" s="550"/>
      <c r="ZB39" s="550"/>
      <c r="ZC39" s="550"/>
      <c r="ZD39" s="550"/>
      <c r="ZE39" s="550"/>
      <c r="ZF39" s="550"/>
      <c r="ZG39" s="550"/>
      <c r="ZH39" s="550"/>
      <c r="ZI39" s="550"/>
      <c r="ZJ39" s="550"/>
      <c r="ZK39" s="550"/>
      <c r="ZL39" s="550"/>
      <c r="ZM39" s="550"/>
      <c r="ZN39" s="550"/>
      <c r="ZO39" s="550"/>
      <c r="ZP39" s="550"/>
      <c r="ZQ39" s="550"/>
      <c r="ZR39" s="550"/>
      <c r="ZS39" s="550"/>
      <c r="ZT39" s="550"/>
      <c r="ZU39" s="550"/>
      <c r="ZV39" s="550"/>
      <c r="ZW39" s="550"/>
      <c r="ZX39" s="550"/>
      <c r="ZY39" s="550"/>
      <c r="ZZ39" s="550"/>
      <c r="AAA39" s="550"/>
      <c r="AAB39" s="550"/>
      <c r="AAC39" s="550"/>
      <c r="AAD39" s="550"/>
      <c r="AAE39" s="550"/>
      <c r="AAF39" s="550"/>
      <c r="AAG39" s="550"/>
      <c r="AAH39" s="550"/>
      <c r="AAI39" s="550"/>
      <c r="AAJ39" s="550"/>
      <c r="AAK39" s="550"/>
      <c r="AAL39" s="550"/>
      <c r="AAM39" s="550"/>
      <c r="AAN39" s="550"/>
      <c r="AAO39" s="550"/>
      <c r="AAP39" s="550"/>
      <c r="AAQ39" s="550"/>
      <c r="AAR39" s="550"/>
      <c r="AAS39" s="550"/>
      <c r="AAT39" s="550"/>
      <c r="AAU39" s="550"/>
      <c r="AAV39" s="550"/>
      <c r="AAW39" s="550"/>
      <c r="AAX39" s="550"/>
      <c r="AAY39" s="550"/>
      <c r="AAZ39" s="550"/>
      <c r="ABA39" s="550"/>
      <c r="ABB39" s="550"/>
      <c r="ABC39" s="550"/>
      <c r="ABD39" s="550"/>
      <c r="ABE39" s="550"/>
      <c r="ABF39" s="550"/>
      <c r="ABG39" s="550"/>
      <c r="ABH39" s="550"/>
      <c r="ABI39" s="550"/>
      <c r="ABJ39" s="550"/>
      <c r="ABK39" s="550"/>
      <c r="ABL39" s="550"/>
      <c r="ABM39" s="550"/>
      <c r="ABN39" s="550"/>
      <c r="ABO39" s="550"/>
      <c r="ABP39" s="550"/>
      <c r="ABQ39" s="550"/>
      <c r="ABR39" s="550"/>
      <c r="ABS39" s="550"/>
      <c r="ABT39" s="550"/>
      <c r="ABU39" s="550"/>
      <c r="ABV39" s="550"/>
      <c r="ABW39" s="550"/>
      <c r="ABX39" s="550"/>
      <c r="ABY39" s="550"/>
      <c r="ABZ39" s="550"/>
      <c r="ACA39" s="550"/>
      <c r="ACB39" s="550"/>
      <c r="ACC39" s="550"/>
      <c r="ACD39" s="550"/>
      <c r="ACE39" s="550"/>
      <c r="ACF39" s="550"/>
      <c r="ACG39" s="550"/>
      <c r="ACH39" s="550"/>
      <c r="ACI39" s="550"/>
      <c r="ACJ39" s="550"/>
      <c r="ACK39" s="550"/>
      <c r="ACL39" s="550"/>
      <c r="ACM39" s="550"/>
      <c r="ACN39" s="550"/>
      <c r="ACO39" s="550"/>
      <c r="ACP39" s="550"/>
      <c r="ACQ39" s="550"/>
      <c r="ACR39" s="550"/>
      <c r="ACS39" s="550"/>
      <c r="ACT39" s="550"/>
      <c r="ACU39" s="550"/>
      <c r="ACV39" s="550"/>
      <c r="ACW39" s="550"/>
      <c r="ACX39" s="550"/>
      <c r="ACY39" s="550"/>
      <c r="ACZ39" s="550"/>
      <c r="ADA39" s="550"/>
      <c r="ADB39" s="550"/>
      <c r="ADC39" s="550"/>
      <c r="ADD39" s="550"/>
      <c r="ADE39" s="550"/>
      <c r="ADF39" s="550"/>
      <c r="ADG39" s="550"/>
      <c r="ADH39" s="550"/>
      <c r="ADI39" s="550"/>
      <c r="ADJ39" s="550"/>
      <c r="ADK39" s="550"/>
      <c r="ADL39" s="550"/>
      <c r="ADM39" s="550"/>
      <c r="ADN39" s="550"/>
      <c r="ADO39" s="550"/>
      <c r="ADP39" s="550"/>
      <c r="ADQ39" s="550"/>
      <c r="ADR39" s="550"/>
      <c r="ADS39" s="550"/>
      <c r="ADT39" s="550"/>
      <c r="ADU39" s="550"/>
      <c r="ADV39" s="550"/>
      <c r="ADW39" s="550"/>
      <c r="ADX39" s="550"/>
      <c r="ADY39" s="550"/>
      <c r="ADZ39" s="550"/>
      <c r="AEA39" s="550"/>
      <c r="AEB39" s="550"/>
      <c r="AEC39" s="550"/>
      <c r="AED39" s="550"/>
      <c r="AEE39" s="550"/>
      <c r="AEF39" s="550"/>
      <c r="AEG39" s="550"/>
      <c r="AEH39" s="550"/>
      <c r="AEI39" s="550"/>
      <c r="AEJ39" s="550"/>
      <c r="AEK39" s="550"/>
      <c r="AEL39" s="550"/>
      <c r="AEM39" s="550"/>
      <c r="AEN39" s="550"/>
      <c r="AEO39" s="550"/>
      <c r="AEP39" s="550"/>
      <c r="AEQ39" s="550"/>
      <c r="AER39" s="550"/>
      <c r="AES39" s="550"/>
      <c r="AET39" s="550"/>
      <c r="AEU39" s="550"/>
      <c r="AEV39" s="550"/>
      <c r="AEW39" s="550"/>
      <c r="AEX39" s="550"/>
      <c r="AEY39" s="550"/>
      <c r="AEZ39" s="550"/>
      <c r="AFA39" s="550"/>
      <c r="AFB39" s="550"/>
      <c r="AFC39" s="550"/>
      <c r="AFD39" s="550"/>
      <c r="AFE39" s="550"/>
      <c r="AFF39" s="550"/>
      <c r="AFG39" s="550"/>
      <c r="AFH39" s="550"/>
      <c r="AFI39" s="550"/>
      <c r="AFJ39" s="550"/>
      <c r="AFK39" s="550"/>
      <c r="AFL39" s="550"/>
      <c r="AFM39" s="550"/>
      <c r="AFN39" s="550"/>
      <c r="AFO39" s="550"/>
      <c r="AFP39" s="550"/>
      <c r="AFQ39" s="550"/>
      <c r="AFR39" s="550"/>
      <c r="AFS39" s="550"/>
      <c r="AFT39" s="550"/>
      <c r="AFU39" s="550"/>
      <c r="AFV39" s="550"/>
      <c r="AFW39" s="550"/>
      <c r="AFX39" s="550"/>
      <c r="AFY39" s="550"/>
      <c r="AFZ39" s="550"/>
      <c r="AGA39" s="550"/>
      <c r="AGB39" s="550"/>
      <c r="AGC39" s="550"/>
      <c r="AGD39" s="550"/>
      <c r="AGE39" s="550"/>
      <c r="AGF39" s="550"/>
      <c r="AGG39" s="550"/>
      <c r="AGH39" s="550"/>
      <c r="AGI39" s="550"/>
      <c r="AGJ39" s="550"/>
      <c r="AGK39" s="550"/>
      <c r="AGL39" s="550"/>
      <c r="AGM39" s="550"/>
      <c r="AGN39" s="550"/>
      <c r="AGO39" s="550"/>
      <c r="AGP39" s="550"/>
      <c r="AGQ39" s="550"/>
      <c r="AGR39" s="550"/>
      <c r="AGS39" s="550"/>
      <c r="AGT39" s="550"/>
      <c r="AGU39" s="550"/>
      <c r="AGV39" s="550"/>
      <c r="AGW39" s="550"/>
      <c r="AGX39" s="550"/>
      <c r="AGY39" s="550"/>
      <c r="AGZ39" s="550"/>
      <c r="AHA39" s="550"/>
      <c r="AHB39" s="550"/>
      <c r="AHC39" s="550"/>
      <c r="AHD39" s="550"/>
      <c r="AHE39" s="550"/>
      <c r="AHF39" s="550"/>
      <c r="AHG39" s="550"/>
      <c r="AHH39" s="550"/>
      <c r="AHI39" s="550"/>
      <c r="AHJ39" s="550"/>
      <c r="AHK39" s="550"/>
      <c r="AHL39" s="550"/>
      <c r="AHM39" s="550"/>
      <c r="AHN39" s="550"/>
      <c r="AHO39" s="550"/>
      <c r="AHP39" s="550"/>
      <c r="AHQ39" s="550"/>
      <c r="AHR39" s="550"/>
      <c r="AHS39" s="550"/>
      <c r="AHT39" s="550"/>
      <c r="AHU39" s="550"/>
      <c r="AHV39" s="550"/>
      <c r="AHW39" s="550"/>
      <c r="AHX39" s="550"/>
      <c r="AHY39" s="550"/>
      <c r="AHZ39" s="550"/>
      <c r="AIA39" s="550"/>
      <c r="AIB39" s="550"/>
      <c r="AIC39" s="550"/>
      <c r="AID39" s="550"/>
      <c r="AIE39" s="550"/>
      <c r="AIF39" s="550"/>
      <c r="AIG39" s="550"/>
      <c r="AIH39" s="550"/>
      <c r="AII39" s="550"/>
      <c r="AIJ39" s="550"/>
      <c r="AIK39" s="550"/>
      <c r="AIL39" s="550"/>
      <c r="AIM39" s="550"/>
      <c r="AIN39" s="550"/>
      <c r="AIO39" s="550"/>
      <c r="AIP39" s="550"/>
      <c r="AIQ39" s="550"/>
      <c r="AIR39" s="550"/>
      <c r="AIS39" s="550"/>
      <c r="AIT39" s="550"/>
      <c r="AIU39" s="550"/>
      <c r="AIV39" s="550"/>
      <c r="AIW39" s="550"/>
      <c r="AIX39" s="550"/>
      <c r="AIY39" s="550"/>
      <c r="AIZ39" s="550"/>
      <c r="AJA39" s="550"/>
      <c r="AJB39" s="550"/>
      <c r="AJC39" s="550"/>
      <c r="AJD39" s="550"/>
      <c r="AJE39" s="550"/>
      <c r="AJF39" s="550"/>
      <c r="AJG39" s="550"/>
      <c r="AJH39" s="550"/>
      <c r="AJI39" s="550"/>
      <c r="AJJ39" s="550"/>
      <c r="AJK39" s="550"/>
      <c r="AJL39" s="550"/>
      <c r="AJM39" s="550"/>
      <c r="AJN39" s="550"/>
      <c r="AJO39" s="550"/>
      <c r="AJP39" s="550"/>
      <c r="AJQ39" s="550"/>
      <c r="AJR39" s="550"/>
      <c r="AJS39" s="550"/>
      <c r="AJT39" s="550"/>
      <c r="AJU39" s="550"/>
      <c r="AJV39" s="550"/>
      <c r="AJW39" s="550"/>
      <c r="AJX39" s="550"/>
      <c r="AJY39" s="550"/>
      <c r="AJZ39" s="550"/>
      <c r="AKA39" s="550"/>
      <c r="AKB39" s="550"/>
      <c r="AKC39" s="550"/>
      <c r="AKD39" s="550"/>
      <c r="AKE39" s="550"/>
      <c r="AKF39" s="550"/>
      <c r="AKG39" s="550"/>
      <c r="AKH39" s="550"/>
      <c r="AKI39" s="550"/>
      <c r="AKJ39" s="550"/>
      <c r="AKK39" s="550"/>
      <c r="AKL39" s="550"/>
      <c r="AKM39" s="550"/>
      <c r="AKN39" s="550"/>
      <c r="AKO39" s="550"/>
      <c r="AKP39" s="550"/>
      <c r="AKQ39" s="550"/>
      <c r="AKR39" s="550"/>
      <c r="AKS39" s="550"/>
      <c r="AKT39" s="550"/>
      <c r="AKU39" s="550"/>
      <c r="AKV39" s="550"/>
      <c r="AKW39" s="550"/>
      <c r="AKX39" s="550"/>
      <c r="AKY39" s="550"/>
      <c r="AKZ39" s="550"/>
      <c r="ALA39" s="550"/>
      <c r="ALB39" s="550"/>
      <c r="ALC39" s="550"/>
      <c r="ALD39" s="550"/>
      <c r="ALE39" s="550"/>
      <c r="ALF39" s="550"/>
      <c r="ALG39" s="550"/>
      <c r="ALH39" s="550"/>
      <c r="ALI39" s="550"/>
      <c r="ALJ39" s="550"/>
      <c r="ALK39" s="550"/>
      <c r="ALL39" s="550"/>
      <c r="ALM39" s="550"/>
      <c r="ALN39" s="550"/>
      <c r="ALO39" s="550"/>
      <c r="ALP39" s="550"/>
      <c r="ALQ39" s="550"/>
      <c r="ALR39" s="550"/>
      <c r="ALS39" s="550"/>
      <c r="ALT39" s="550"/>
      <c r="ALU39" s="550"/>
      <c r="ALV39" s="550"/>
      <c r="ALW39" s="550"/>
      <c r="ALX39" s="550"/>
      <c r="ALY39" s="550"/>
      <c r="ALZ39" s="550"/>
      <c r="AMA39" s="550"/>
      <c r="AMB39" s="550"/>
      <c r="AMC39" s="550"/>
      <c r="AMD39" s="550"/>
      <c r="AME39" s="550"/>
      <c r="AMF39" s="550"/>
      <c r="AMG39" s="550"/>
      <c r="AMH39" s="550"/>
      <c r="AMI39" s="550"/>
      <c r="AMJ39" s="550"/>
      <c r="AMK39" s="550"/>
      <c r="AML39" s="550"/>
      <c r="AMM39" s="550"/>
      <c r="AMN39" s="550"/>
      <c r="AMO39" s="550"/>
      <c r="AMP39" s="550"/>
      <c r="AMQ39" s="550"/>
      <c r="AMR39" s="550"/>
      <c r="AMS39" s="550"/>
      <c r="AMT39" s="550"/>
      <c r="AMU39" s="550"/>
      <c r="AMV39" s="550"/>
      <c r="AMW39" s="550"/>
      <c r="AMX39" s="550"/>
      <c r="AMY39" s="550"/>
      <c r="AMZ39" s="550"/>
      <c r="ANA39" s="550"/>
      <c r="ANB39" s="550"/>
      <c r="ANC39" s="550"/>
      <c r="AND39" s="550"/>
      <c r="ANE39" s="550"/>
      <c r="ANF39" s="550"/>
      <c r="ANG39" s="550"/>
      <c r="ANH39" s="550"/>
      <c r="ANI39" s="550"/>
      <c r="ANJ39" s="550"/>
      <c r="ANK39" s="550"/>
      <c r="ANL39" s="550"/>
      <c r="ANM39" s="550"/>
      <c r="ANN39" s="550"/>
      <c r="ANO39" s="550"/>
      <c r="ANP39" s="550"/>
      <c r="ANQ39" s="550"/>
      <c r="ANR39" s="550"/>
      <c r="ANS39" s="550"/>
      <c r="ANT39" s="550"/>
      <c r="ANU39" s="550"/>
      <c r="ANV39" s="550"/>
      <c r="ANW39" s="550"/>
      <c r="ANX39" s="550"/>
      <c r="ANY39" s="550"/>
      <c r="ANZ39" s="550"/>
      <c r="AOA39" s="550"/>
      <c r="AOB39" s="550"/>
      <c r="AOC39" s="550"/>
      <c r="AOD39" s="550"/>
      <c r="AOE39" s="550"/>
      <c r="AOF39" s="550"/>
      <c r="AOG39" s="550"/>
      <c r="AOH39" s="550"/>
      <c r="AOI39" s="550"/>
      <c r="AOJ39" s="550"/>
      <c r="AOK39" s="550"/>
      <c r="AOL39" s="550"/>
      <c r="AOM39" s="550"/>
      <c r="AON39" s="550"/>
      <c r="AOO39" s="550"/>
      <c r="AOP39" s="550"/>
      <c r="AOQ39" s="550"/>
      <c r="AOR39" s="550"/>
      <c r="AOS39" s="550"/>
      <c r="AOT39" s="550"/>
      <c r="AOU39" s="550"/>
      <c r="AOV39" s="550"/>
      <c r="AOW39" s="550"/>
      <c r="AOX39" s="550"/>
      <c r="AOY39" s="550"/>
      <c r="AOZ39" s="550"/>
      <c r="APA39" s="550"/>
      <c r="APB39" s="550"/>
      <c r="APC39" s="550"/>
      <c r="APD39" s="550"/>
      <c r="APE39" s="550"/>
      <c r="APF39" s="550"/>
      <c r="APG39" s="550"/>
      <c r="APH39" s="550"/>
      <c r="API39" s="550"/>
      <c r="APJ39" s="550"/>
      <c r="APK39" s="550"/>
      <c r="APL39" s="550"/>
      <c r="APM39" s="550"/>
      <c r="APN39" s="550"/>
      <c r="APO39" s="550"/>
      <c r="APP39" s="550"/>
      <c r="APQ39" s="550"/>
      <c r="APR39" s="550"/>
      <c r="APS39" s="550"/>
      <c r="APT39" s="550"/>
      <c r="APU39" s="550"/>
      <c r="APV39" s="550"/>
      <c r="APW39" s="550"/>
      <c r="APX39" s="550"/>
      <c r="APY39" s="550"/>
      <c r="APZ39" s="550"/>
      <c r="AQA39" s="550"/>
      <c r="AQB39" s="550"/>
      <c r="AQC39" s="550"/>
      <c r="AQD39" s="550"/>
      <c r="AQE39" s="550"/>
      <c r="AQF39" s="550"/>
      <c r="AQG39" s="550"/>
      <c r="AQH39" s="550"/>
      <c r="AQI39" s="550"/>
      <c r="AQJ39" s="550"/>
      <c r="AQK39" s="550"/>
      <c r="AQL39" s="550"/>
      <c r="AQM39" s="550"/>
      <c r="AQN39" s="550"/>
      <c r="AQO39" s="550"/>
      <c r="AQP39" s="550"/>
      <c r="AQQ39" s="550"/>
      <c r="AQR39" s="550"/>
      <c r="AQS39" s="550"/>
      <c r="AQT39" s="550"/>
      <c r="AQU39" s="550"/>
      <c r="AQV39" s="550"/>
      <c r="AQW39" s="550"/>
      <c r="AQX39" s="550"/>
      <c r="AQY39" s="550"/>
      <c r="AQZ39" s="550"/>
      <c r="ARA39" s="550"/>
      <c r="ARB39" s="550"/>
      <c r="ARC39" s="550"/>
      <c r="ARD39" s="550"/>
      <c r="ARE39" s="550"/>
    </row>
    <row r="40" spans="7:1149" ht="18" customHeight="1">
      <c r="G40" s="550"/>
      <c r="H40" s="550"/>
      <c r="I40" s="550"/>
      <c r="J40" s="550"/>
      <c r="K40" s="550"/>
      <c r="L40" s="550"/>
      <c r="M40" s="550"/>
      <c r="N40" s="550"/>
      <c r="O40" s="550"/>
      <c r="P40" s="550"/>
      <c r="Q40" s="550"/>
      <c r="R40" s="550"/>
      <c r="S40" s="550"/>
      <c r="T40" s="550"/>
      <c r="U40" s="550"/>
      <c r="V40" s="550"/>
      <c r="W40" s="550"/>
      <c r="X40" s="550"/>
      <c r="Y40" s="550"/>
      <c r="Z40" s="550"/>
      <c r="AA40" s="550"/>
      <c r="AB40" s="550"/>
      <c r="AC40" s="550"/>
      <c r="AD40" s="550"/>
      <c r="AE40" s="550"/>
      <c r="AF40" s="550"/>
      <c r="AG40" s="550"/>
      <c r="AH40" s="550"/>
      <c r="AI40" s="550"/>
      <c r="AJ40" s="550"/>
      <c r="AK40" s="550"/>
      <c r="AL40" s="550"/>
      <c r="AM40" s="550"/>
      <c r="AN40" s="550"/>
      <c r="AO40" s="550"/>
      <c r="AP40" s="550"/>
      <c r="AQ40" s="550"/>
      <c r="AR40" s="550"/>
      <c r="AS40" s="550"/>
      <c r="AT40" s="550"/>
      <c r="AU40" s="550"/>
      <c r="AV40" s="550"/>
      <c r="AW40" s="550"/>
      <c r="AX40" s="550"/>
      <c r="AY40" s="550"/>
      <c r="AZ40" s="550"/>
      <c r="BA40" s="550"/>
      <c r="BB40" s="550"/>
      <c r="BC40" s="550"/>
      <c r="BD40" s="550"/>
      <c r="BE40" s="550"/>
      <c r="BF40" s="550"/>
      <c r="BG40" s="550"/>
      <c r="BH40" s="550"/>
      <c r="BI40" s="550"/>
      <c r="BJ40" s="550"/>
      <c r="BK40" s="550"/>
      <c r="BL40" s="550"/>
      <c r="BM40" s="550"/>
      <c r="BN40" s="550"/>
      <c r="BO40" s="550"/>
      <c r="BP40" s="550"/>
      <c r="BQ40" s="550"/>
      <c r="BR40" s="550"/>
      <c r="BS40" s="550"/>
      <c r="BT40" s="550"/>
      <c r="BU40" s="550"/>
      <c r="BV40" s="550"/>
      <c r="BW40" s="550"/>
      <c r="BX40" s="550"/>
      <c r="BY40" s="550"/>
      <c r="BZ40" s="550"/>
      <c r="CA40" s="550"/>
      <c r="CB40" s="550"/>
      <c r="CC40" s="550"/>
      <c r="CD40" s="550"/>
      <c r="CE40" s="550"/>
      <c r="CF40" s="550"/>
      <c r="CG40" s="550"/>
      <c r="CH40" s="550"/>
      <c r="CI40" s="550"/>
      <c r="CJ40" s="550"/>
      <c r="CK40" s="550"/>
      <c r="CL40" s="550"/>
      <c r="CM40" s="550"/>
      <c r="CN40" s="550"/>
      <c r="CO40" s="550"/>
      <c r="CP40" s="550"/>
      <c r="CQ40" s="550"/>
      <c r="CR40" s="550"/>
      <c r="CS40" s="550"/>
      <c r="CT40" s="550"/>
      <c r="CU40" s="550"/>
      <c r="CV40" s="550"/>
      <c r="CW40" s="550"/>
      <c r="CX40" s="550"/>
      <c r="CY40" s="550"/>
      <c r="CZ40" s="550"/>
      <c r="DA40" s="550"/>
      <c r="DB40" s="550"/>
      <c r="DC40" s="550"/>
      <c r="DD40" s="550"/>
      <c r="DE40" s="550"/>
      <c r="DF40" s="550"/>
      <c r="DG40" s="550"/>
      <c r="DH40" s="550"/>
      <c r="DI40" s="550"/>
      <c r="DJ40" s="550"/>
      <c r="DK40" s="550"/>
      <c r="DL40" s="550"/>
      <c r="DM40" s="550"/>
      <c r="DN40" s="550"/>
      <c r="DO40" s="550"/>
      <c r="DP40" s="550"/>
      <c r="DQ40" s="550"/>
      <c r="DR40" s="550"/>
      <c r="DS40" s="550"/>
      <c r="DT40" s="550"/>
      <c r="DU40" s="550"/>
      <c r="DV40" s="550"/>
      <c r="DW40" s="550"/>
      <c r="DX40" s="550"/>
      <c r="DY40" s="550"/>
      <c r="DZ40" s="550"/>
      <c r="EA40" s="550"/>
      <c r="EB40" s="550"/>
      <c r="EC40" s="550"/>
      <c r="ED40" s="550"/>
      <c r="EE40" s="550"/>
      <c r="EF40" s="550"/>
      <c r="EG40" s="550"/>
      <c r="EH40" s="550"/>
      <c r="EI40" s="550"/>
      <c r="EJ40" s="550"/>
      <c r="EK40" s="550"/>
      <c r="EL40" s="550"/>
      <c r="EM40" s="550"/>
      <c r="EN40" s="550"/>
      <c r="EO40" s="550"/>
      <c r="EP40" s="550"/>
      <c r="EQ40" s="550"/>
      <c r="ER40" s="550"/>
      <c r="ES40" s="550"/>
      <c r="ET40" s="550"/>
      <c r="EU40" s="550"/>
      <c r="EV40" s="550"/>
      <c r="EW40" s="550"/>
      <c r="EX40" s="550"/>
      <c r="EY40" s="550"/>
      <c r="EZ40" s="550"/>
      <c r="FA40" s="550"/>
      <c r="FB40" s="550"/>
      <c r="FC40" s="550"/>
      <c r="FD40" s="550"/>
      <c r="FE40" s="550"/>
      <c r="FF40" s="550"/>
      <c r="FG40" s="550"/>
      <c r="FH40" s="550"/>
      <c r="FI40" s="550"/>
      <c r="FJ40" s="550"/>
      <c r="FK40" s="550"/>
      <c r="FL40" s="550"/>
      <c r="FM40" s="550"/>
      <c r="FN40" s="550"/>
      <c r="FO40" s="550"/>
      <c r="FP40" s="550"/>
      <c r="FQ40" s="550"/>
      <c r="FR40" s="550"/>
      <c r="FS40" s="550"/>
      <c r="FT40" s="550"/>
      <c r="FU40" s="550"/>
      <c r="FV40" s="550"/>
      <c r="FW40" s="550"/>
      <c r="FX40" s="550"/>
      <c r="FY40" s="550"/>
      <c r="FZ40" s="550"/>
      <c r="GA40" s="550"/>
      <c r="GB40" s="550"/>
      <c r="GC40" s="550"/>
      <c r="GD40" s="550"/>
      <c r="GE40" s="550"/>
      <c r="GF40" s="550"/>
      <c r="GG40" s="550"/>
      <c r="GH40" s="550"/>
      <c r="GI40" s="550"/>
      <c r="GJ40" s="550"/>
      <c r="GK40" s="550"/>
      <c r="GL40" s="550"/>
      <c r="GM40" s="550"/>
      <c r="GN40" s="550"/>
      <c r="GO40" s="550"/>
      <c r="GP40" s="550"/>
      <c r="GQ40" s="550"/>
      <c r="GR40" s="550"/>
      <c r="GS40" s="550"/>
      <c r="GT40" s="550"/>
      <c r="GU40" s="550"/>
      <c r="GV40" s="550"/>
      <c r="GW40" s="550"/>
      <c r="GX40" s="550"/>
      <c r="GY40" s="550"/>
      <c r="GZ40" s="550"/>
      <c r="HA40" s="550"/>
      <c r="HB40" s="550"/>
      <c r="HC40" s="550"/>
      <c r="HD40" s="550"/>
      <c r="HE40" s="550"/>
      <c r="HF40" s="550"/>
      <c r="HG40" s="550"/>
      <c r="HH40" s="550"/>
      <c r="HI40" s="550"/>
      <c r="HJ40" s="550"/>
      <c r="HK40" s="550"/>
      <c r="HL40" s="550"/>
      <c r="HM40" s="550"/>
      <c r="HN40" s="550"/>
      <c r="HO40" s="550"/>
      <c r="HP40" s="550"/>
      <c r="HQ40" s="550"/>
      <c r="HR40" s="550"/>
      <c r="HS40" s="550"/>
      <c r="HT40" s="550"/>
      <c r="HU40" s="550"/>
      <c r="HV40" s="550"/>
      <c r="HW40" s="550"/>
      <c r="HX40" s="550"/>
      <c r="HY40" s="550"/>
      <c r="HZ40" s="550"/>
      <c r="IA40" s="550"/>
      <c r="IB40" s="550"/>
      <c r="IC40" s="550"/>
      <c r="ID40" s="550"/>
      <c r="IE40" s="550"/>
      <c r="IF40" s="550"/>
      <c r="IG40" s="550"/>
      <c r="IH40" s="550"/>
      <c r="II40" s="550"/>
      <c r="IJ40" s="550"/>
      <c r="IK40" s="550"/>
      <c r="IL40" s="550"/>
      <c r="IM40" s="550"/>
      <c r="IN40" s="550"/>
      <c r="IO40" s="550"/>
      <c r="IP40" s="550"/>
      <c r="IQ40" s="550"/>
      <c r="IR40" s="550"/>
      <c r="IS40" s="550"/>
      <c r="IT40" s="550"/>
      <c r="IU40" s="550"/>
      <c r="IV40" s="550"/>
      <c r="IW40" s="550"/>
      <c r="IX40" s="550"/>
      <c r="IY40" s="550"/>
      <c r="IZ40" s="550"/>
      <c r="JA40" s="550"/>
      <c r="JB40" s="550"/>
      <c r="JC40" s="550"/>
      <c r="JD40" s="550"/>
      <c r="JE40" s="550"/>
      <c r="JF40" s="550"/>
      <c r="JG40" s="550"/>
      <c r="JH40" s="550"/>
      <c r="JI40" s="550"/>
      <c r="JJ40" s="550"/>
      <c r="JK40" s="550"/>
      <c r="JL40" s="550"/>
      <c r="JM40" s="550"/>
      <c r="JN40" s="550"/>
      <c r="JO40" s="550"/>
      <c r="JP40" s="550"/>
      <c r="JQ40" s="550"/>
      <c r="JR40" s="550"/>
      <c r="JS40" s="550"/>
      <c r="JT40" s="550"/>
      <c r="JU40" s="550"/>
      <c r="JV40" s="550"/>
      <c r="JW40" s="550"/>
      <c r="JX40" s="550"/>
      <c r="JY40" s="550"/>
      <c r="JZ40" s="550"/>
      <c r="KA40" s="550"/>
      <c r="KB40" s="550"/>
      <c r="KC40" s="550"/>
      <c r="KD40" s="550"/>
      <c r="KE40" s="550"/>
      <c r="KF40" s="550"/>
      <c r="KG40" s="550"/>
      <c r="KH40" s="550"/>
      <c r="KI40" s="550"/>
      <c r="KJ40" s="550"/>
      <c r="KK40" s="550"/>
      <c r="KL40" s="550"/>
      <c r="KM40" s="550"/>
      <c r="KN40" s="550"/>
      <c r="KO40" s="550"/>
      <c r="KP40" s="550"/>
      <c r="KQ40" s="550"/>
      <c r="KR40" s="550"/>
      <c r="KS40" s="550"/>
      <c r="KT40" s="550"/>
      <c r="KU40" s="550"/>
      <c r="KV40" s="550"/>
      <c r="KW40" s="550"/>
      <c r="KX40" s="550"/>
      <c r="KY40" s="550"/>
      <c r="KZ40" s="550"/>
      <c r="LA40" s="550"/>
      <c r="LB40" s="550"/>
      <c r="LC40" s="550"/>
      <c r="LD40" s="550"/>
      <c r="LE40" s="550"/>
      <c r="LF40" s="550"/>
      <c r="LG40" s="550"/>
      <c r="LH40" s="550"/>
      <c r="LI40" s="550"/>
      <c r="LJ40" s="550"/>
      <c r="LK40" s="550"/>
      <c r="LL40" s="550"/>
      <c r="LM40" s="550"/>
      <c r="LN40" s="550"/>
      <c r="LO40" s="550"/>
      <c r="LP40" s="550"/>
      <c r="LQ40" s="550"/>
      <c r="LR40" s="550"/>
      <c r="LS40" s="550"/>
      <c r="LT40" s="550"/>
      <c r="LU40" s="550"/>
      <c r="LV40" s="550"/>
      <c r="LW40" s="550"/>
      <c r="LX40" s="550"/>
      <c r="LY40" s="550"/>
      <c r="LZ40" s="550"/>
      <c r="MA40" s="550"/>
      <c r="MB40" s="550"/>
      <c r="MC40" s="550"/>
      <c r="MD40" s="550"/>
      <c r="ME40" s="550"/>
      <c r="MF40" s="550"/>
      <c r="MG40" s="550"/>
      <c r="MH40" s="550"/>
      <c r="MI40" s="550"/>
      <c r="MJ40" s="550"/>
      <c r="MK40" s="550"/>
      <c r="ML40" s="550"/>
      <c r="MM40" s="550"/>
      <c r="MN40" s="550"/>
      <c r="MO40" s="550"/>
      <c r="MP40" s="550"/>
      <c r="MQ40" s="550"/>
      <c r="MR40" s="550"/>
      <c r="MS40" s="550"/>
      <c r="MT40" s="550"/>
      <c r="MU40" s="550"/>
      <c r="MV40" s="550"/>
      <c r="MW40" s="550"/>
      <c r="MX40" s="550"/>
      <c r="MY40" s="550"/>
      <c r="MZ40" s="550"/>
      <c r="NA40" s="550"/>
      <c r="NB40" s="550"/>
      <c r="NC40" s="550"/>
      <c r="ND40" s="550"/>
      <c r="NE40" s="550"/>
      <c r="NF40" s="550"/>
      <c r="NG40" s="550"/>
      <c r="NH40" s="550"/>
      <c r="NI40" s="550"/>
      <c r="NJ40" s="550"/>
      <c r="NK40" s="550"/>
      <c r="NL40" s="550"/>
      <c r="NM40" s="550"/>
      <c r="NN40" s="550"/>
      <c r="NO40" s="550"/>
      <c r="NP40" s="550"/>
      <c r="NQ40" s="550"/>
      <c r="NR40" s="550"/>
      <c r="NS40" s="550"/>
      <c r="NT40" s="550"/>
      <c r="NU40" s="550"/>
      <c r="NV40" s="550"/>
      <c r="NW40" s="550"/>
      <c r="NX40" s="550"/>
      <c r="NY40" s="550"/>
      <c r="NZ40" s="550"/>
      <c r="OA40" s="550"/>
      <c r="OB40" s="550"/>
      <c r="OC40" s="550"/>
      <c r="OD40" s="550"/>
      <c r="OE40" s="550"/>
      <c r="OF40" s="550"/>
      <c r="OG40" s="550"/>
      <c r="OH40" s="550"/>
      <c r="OI40" s="550"/>
      <c r="OJ40" s="550"/>
      <c r="OK40" s="550"/>
      <c r="OL40" s="550"/>
      <c r="OM40" s="550"/>
      <c r="ON40" s="550"/>
      <c r="OO40" s="550"/>
      <c r="OP40" s="550"/>
      <c r="OQ40" s="550"/>
      <c r="OR40" s="550"/>
      <c r="OS40" s="550"/>
      <c r="OT40" s="550"/>
      <c r="OU40" s="550"/>
      <c r="OV40" s="550"/>
      <c r="OW40" s="550"/>
      <c r="OX40" s="550"/>
      <c r="OY40" s="550"/>
      <c r="OZ40" s="550"/>
      <c r="PA40" s="550"/>
      <c r="PB40" s="550"/>
      <c r="PC40" s="550"/>
      <c r="PD40" s="550"/>
      <c r="PE40" s="550"/>
      <c r="PF40" s="550"/>
      <c r="PG40" s="550"/>
      <c r="PH40" s="550"/>
      <c r="PI40" s="550"/>
      <c r="PJ40" s="550"/>
      <c r="PK40" s="550"/>
      <c r="PL40" s="550"/>
      <c r="PM40" s="550"/>
      <c r="PN40" s="550"/>
      <c r="PO40" s="550"/>
      <c r="PP40" s="550"/>
      <c r="PQ40" s="550"/>
      <c r="PR40" s="550"/>
      <c r="PS40" s="550"/>
      <c r="PT40" s="550"/>
      <c r="PU40" s="550"/>
      <c r="PV40" s="550"/>
      <c r="PW40" s="550"/>
      <c r="PX40" s="550"/>
      <c r="PY40" s="550"/>
      <c r="PZ40" s="550"/>
      <c r="QA40" s="550"/>
      <c r="QB40" s="550"/>
      <c r="QC40" s="550"/>
      <c r="QD40" s="550"/>
      <c r="QE40" s="550"/>
      <c r="QF40" s="550"/>
      <c r="QG40" s="550"/>
      <c r="QH40" s="550"/>
      <c r="QI40" s="550"/>
      <c r="QJ40" s="550"/>
      <c r="QK40" s="550"/>
      <c r="QL40" s="550"/>
      <c r="QM40" s="550"/>
      <c r="QN40" s="550"/>
      <c r="QO40" s="550"/>
      <c r="QP40" s="550"/>
      <c r="QQ40" s="550"/>
      <c r="QR40" s="550"/>
      <c r="QS40" s="550"/>
      <c r="QT40" s="550"/>
      <c r="QU40" s="550"/>
      <c r="QV40" s="550"/>
      <c r="QW40" s="550"/>
      <c r="QX40" s="550"/>
      <c r="QY40" s="550"/>
      <c r="QZ40" s="550"/>
      <c r="RA40" s="550"/>
      <c r="RB40" s="550"/>
      <c r="RC40" s="550"/>
      <c r="RD40" s="550"/>
      <c r="RE40" s="550"/>
      <c r="RF40" s="550"/>
      <c r="RG40" s="550"/>
      <c r="RH40" s="550"/>
      <c r="RI40" s="550"/>
      <c r="RJ40" s="550"/>
      <c r="RK40" s="550"/>
      <c r="RL40" s="550"/>
      <c r="RM40" s="550"/>
      <c r="RN40" s="550"/>
      <c r="RO40" s="550"/>
      <c r="RP40" s="550"/>
      <c r="RQ40" s="550"/>
      <c r="RR40" s="550"/>
      <c r="RS40" s="550"/>
      <c r="RT40" s="550"/>
      <c r="RU40" s="550"/>
      <c r="RV40" s="550"/>
      <c r="RW40" s="550"/>
      <c r="RX40" s="550"/>
      <c r="RY40" s="550"/>
      <c r="RZ40" s="550"/>
      <c r="SA40" s="550"/>
      <c r="SB40" s="550"/>
      <c r="SC40" s="550"/>
      <c r="SD40" s="550"/>
      <c r="SE40" s="550"/>
      <c r="SF40" s="550"/>
      <c r="SG40" s="550"/>
      <c r="SH40" s="550"/>
      <c r="SI40" s="550"/>
      <c r="SJ40" s="550"/>
      <c r="SK40" s="550"/>
      <c r="SL40" s="550"/>
      <c r="SM40" s="550"/>
      <c r="SN40" s="550"/>
      <c r="SO40" s="550"/>
      <c r="SP40" s="550"/>
      <c r="SQ40" s="550"/>
      <c r="SR40" s="550"/>
      <c r="SS40" s="550"/>
      <c r="ST40" s="550"/>
      <c r="SU40" s="550"/>
      <c r="SV40" s="550"/>
      <c r="SW40" s="550"/>
      <c r="SX40" s="550"/>
      <c r="SY40" s="550"/>
      <c r="SZ40" s="550"/>
      <c r="TA40" s="550"/>
      <c r="TB40" s="550"/>
      <c r="TC40" s="550"/>
      <c r="TD40" s="550"/>
      <c r="TE40" s="550"/>
      <c r="TF40" s="550"/>
      <c r="TG40" s="550"/>
      <c r="TH40" s="550"/>
      <c r="TI40" s="550"/>
      <c r="TJ40" s="550"/>
      <c r="TK40" s="550"/>
      <c r="TL40" s="550"/>
      <c r="TM40" s="550"/>
      <c r="TN40" s="550"/>
      <c r="TO40" s="550"/>
      <c r="TP40" s="550"/>
      <c r="TQ40" s="550"/>
      <c r="TR40" s="550"/>
      <c r="TS40" s="550"/>
      <c r="TT40" s="550"/>
      <c r="TU40" s="550"/>
      <c r="TV40" s="550"/>
      <c r="TW40" s="550"/>
      <c r="TX40" s="550"/>
      <c r="TY40" s="550"/>
      <c r="TZ40" s="550"/>
      <c r="UA40" s="550"/>
      <c r="UB40" s="550"/>
      <c r="UC40" s="550"/>
      <c r="UD40" s="550"/>
      <c r="UE40" s="550"/>
      <c r="UF40" s="550"/>
      <c r="UG40" s="550"/>
      <c r="UH40" s="550"/>
      <c r="UI40" s="550"/>
      <c r="UJ40" s="550"/>
      <c r="UK40" s="550"/>
      <c r="UL40" s="550"/>
      <c r="UM40" s="550"/>
      <c r="UN40" s="550"/>
      <c r="UO40" s="550"/>
      <c r="UP40" s="550"/>
      <c r="UQ40" s="550"/>
      <c r="UR40" s="550"/>
      <c r="US40" s="550"/>
      <c r="UT40" s="550"/>
      <c r="UU40" s="550"/>
      <c r="UV40" s="550"/>
      <c r="UW40" s="550"/>
      <c r="UX40" s="550"/>
      <c r="UY40" s="550"/>
      <c r="UZ40" s="550"/>
      <c r="VA40" s="550"/>
      <c r="VB40" s="550"/>
      <c r="VC40" s="550"/>
      <c r="VD40" s="550"/>
      <c r="VE40" s="550"/>
      <c r="VF40" s="550"/>
      <c r="VG40" s="550"/>
      <c r="VH40" s="550"/>
      <c r="VI40" s="550"/>
      <c r="VJ40" s="550"/>
      <c r="VK40" s="550"/>
      <c r="VL40" s="550"/>
      <c r="VM40" s="550"/>
      <c r="VN40" s="550"/>
      <c r="VO40" s="550"/>
      <c r="VP40" s="550"/>
      <c r="VQ40" s="550"/>
      <c r="VR40" s="550"/>
      <c r="VS40" s="550"/>
      <c r="VT40" s="550"/>
      <c r="VU40" s="550"/>
      <c r="VV40" s="550"/>
      <c r="VW40" s="550"/>
      <c r="VX40" s="550"/>
      <c r="VY40" s="550"/>
      <c r="VZ40" s="550"/>
      <c r="WA40" s="550"/>
      <c r="WB40" s="550"/>
      <c r="WC40" s="550"/>
      <c r="WD40" s="550"/>
      <c r="WE40" s="550"/>
      <c r="WF40" s="550"/>
      <c r="WG40" s="550"/>
      <c r="WH40" s="550"/>
      <c r="WI40" s="550"/>
      <c r="WJ40" s="550"/>
      <c r="WK40" s="550"/>
      <c r="WL40" s="550"/>
      <c r="WM40" s="550"/>
      <c r="WN40" s="550"/>
      <c r="WO40" s="550"/>
      <c r="WP40" s="550"/>
      <c r="WQ40" s="550"/>
      <c r="WR40" s="550"/>
      <c r="WS40" s="550"/>
      <c r="WT40" s="550"/>
      <c r="WU40" s="550"/>
      <c r="WV40" s="550"/>
      <c r="WW40" s="550"/>
      <c r="WX40" s="550"/>
      <c r="WY40" s="550"/>
      <c r="WZ40" s="550"/>
      <c r="XA40" s="550"/>
      <c r="XB40" s="550"/>
      <c r="XC40" s="550"/>
      <c r="XD40" s="550"/>
      <c r="XE40" s="550"/>
      <c r="XF40" s="550"/>
      <c r="XG40" s="550"/>
      <c r="XH40" s="550"/>
      <c r="XI40" s="550"/>
      <c r="XJ40" s="550"/>
      <c r="XK40" s="550"/>
      <c r="XL40" s="550"/>
      <c r="XM40" s="550"/>
      <c r="XN40" s="550"/>
      <c r="XO40" s="550"/>
      <c r="XP40" s="550"/>
      <c r="XQ40" s="550"/>
      <c r="XR40" s="550"/>
      <c r="XS40" s="550"/>
      <c r="XT40" s="550"/>
      <c r="XU40" s="550"/>
      <c r="XV40" s="550"/>
      <c r="XW40" s="550"/>
      <c r="XX40" s="550"/>
      <c r="XY40" s="550"/>
      <c r="XZ40" s="550"/>
      <c r="YA40" s="550"/>
      <c r="YB40" s="550"/>
      <c r="YC40" s="550"/>
      <c r="YD40" s="550"/>
      <c r="YE40" s="550"/>
      <c r="YF40" s="550"/>
      <c r="YG40" s="550"/>
      <c r="YH40" s="550"/>
      <c r="YI40" s="550"/>
      <c r="YJ40" s="550"/>
      <c r="YK40" s="550"/>
      <c r="YL40" s="550"/>
      <c r="YM40" s="550"/>
      <c r="YN40" s="550"/>
      <c r="YO40" s="550"/>
      <c r="YP40" s="550"/>
      <c r="YQ40" s="550"/>
      <c r="YR40" s="550"/>
      <c r="YS40" s="550"/>
      <c r="YT40" s="550"/>
      <c r="YU40" s="550"/>
      <c r="YV40" s="550"/>
      <c r="YW40" s="550"/>
      <c r="YX40" s="550"/>
      <c r="YY40" s="550"/>
      <c r="YZ40" s="550"/>
      <c r="ZA40" s="550"/>
      <c r="ZB40" s="550"/>
      <c r="ZC40" s="550"/>
      <c r="ZD40" s="550"/>
      <c r="ZE40" s="550"/>
      <c r="ZF40" s="550"/>
      <c r="ZG40" s="550"/>
      <c r="ZH40" s="550"/>
      <c r="ZI40" s="550"/>
      <c r="ZJ40" s="550"/>
      <c r="ZK40" s="550"/>
      <c r="ZL40" s="550"/>
      <c r="ZM40" s="550"/>
      <c r="ZN40" s="550"/>
      <c r="ZO40" s="550"/>
      <c r="ZP40" s="550"/>
      <c r="ZQ40" s="550"/>
      <c r="ZR40" s="550"/>
      <c r="ZS40" s="550"/>
      <c r="ZT40" s="550"/>
      <c r="ZU40" s="550"/>
      <c r="ZV40" s="550"/>
      <c r="ZW40" s="550"/>
      <c r="ZX40" s="550"/>
      <c r="ZY40" s="550"/>
      <c r="ZZ40" s="550"/>
      <c r="AAA40" s="550"/>
      <c r="AAB40" s="550"/>
      <c r="AAC40" s="550"/>
      <c r="AAD40" s="550"/>
      <c r="AAE40" s="550"/>
      <c r="AAF40" s="550"/>
      <c r="AAG40" s="550"/>
      <c r="AAH40" s="550"/>
      <c r="AAI40" s="550"/>
      <c r="AAJ40" s="550"/>
      <c r="AAK40" s="550"/>
      <c r="AAL40" s="550"/>
      <c r="AAM40" s="550"/>
      <c r="AAN40" s="550"/>
      <c r="AAO40" s="550"/>
      <c r="AAP40" s="550"/>
      <c r="AAQ40" s="550"/>
      <c r="AAR40" s="550"/>
      <c r="AAS40" s="550"/>
      <c r="AAT40" s="550"/>
      <c r="AAU40" s="550"/>
      <c r="AAV40" s="550"/>
      <c r="AAW40" s="550"/>
      <c r="AAX40" s="550"/>
      <c r="AAY40" s="550"/>
      <c r="AAZ40" s="550"/>
      <c r="ABA40" s="550"/>
      <c r="ABB40" s="550"/>
      <c r="ABC40" s="550"/>
      <c r="ABD40" s="550"/>
      <c r="ABE40" s="550"/>
      <c r="ABF40" s="550"/>
      <c r="ABG40" s="550"/>
      <c r="ABH40" s="550"/>
      <c r="ABI40" s="550"/>
      <c r="ABJ40" s="550"/>
      <c r="ABK40" s="550"/>
      <c r="ABL40" s="550"/>
      <c r="ABM40" s="550"/>
      <c r="ABN40" s="550"/>
      <c r="ABO40" s="550"/>
      <c r="ABP40" s="550"/>
      <c r="ABQ40" s="550"/>
      <c r="ABR40" s="550"/>
      <c r="ABS40" s="550"/>
      <c r="ABT40" s="550"/>
      <c r="ABU40" s="550"/>
      <c r="ABV40" s="550"/>
      <c r="ABW40" s="550"/>
      <c r="ABX40" s="550"/>
      <c r="ABY40" s="550"/>
      <c r="ABZ40" s="550"/>
      <c r="ACA40" s="550"/>
      <c r="ACB40" s="550"/>
      <c r="ACC40" s="550"/>
      <c r="ACD40" s="550"/>
      <c r="ACE40" s="550"/>
      <c r="ACF40" s="550"/>
      <c r="ACG40" s="550"/>
      <c r="ACH40" s="550"/>
      <c r="ACI40" s="550"/>
      <c r="ACJ40" s="550"/>
      <c r="ACK40" s="550"/>
      <c r="ACL40" s="550"/>
      <c r="ACM40" s="550"/>
      <c r="ACN40" s="550"/>
      <c r="ACO40" s="550"/>
      <c r="ACP40" s="550"/>
      <c r="ACQ40" s="550"/>
      <c r="ACR40" s="550"/>
      <c r="ACS40" s="550"/>
      <c r="ACT40" s="550"/>
      <c r="ACU40" s="550"/>
      <c r="ACV40" s="550"/>
      <c r="ACW40" s="550"/>
      <c r="ACX40" s="550"/>
      <c r="ACY40" s="550"/>
      <c r="ACZ40" s="550"/>
      <c r="ADA40" s="550"/>
      <c r="ADB40" s="550"/>
      <c r="ADC40" s="550"/>
      <c r="ADD40" s="550"/>
      <c r="ADE40" s="550"/>
      <c r="ADF40" s="550"/>
      <c r="ADG40" s="550"/>
      <c r="ADH40" s="550"/>
      <c r="ADI40" s="550"/>
      <c r="ADJ40" s="550"/>
      <c r="ADK40" s="550"/>
      <c r="ADL40" s="550"/>
      <c r="ADM40" s="550"/>
      <c r="ADN40" s="550"/>
      <c r="ADO40" s="550"/>
      <c r="ADP40" s="550"/>
      <c r="ADQ40" s="550"/>
      <c r="ADR40" s="550"/>
      <c r="ADS40" s="550"/>
      <c r="ADT40" s="550"/>
      <c r="ADU40" s="550"/>
      <c r="ADV40" s="550"/>
      <c r="ADW40" s="550"/>
      <c r="ADX40" s="550"/>
      <c r="ADY40" s="550"/>
      <c r="ADZ40" s="550"/>
      <c r="AEA40" s="550"/>
      <c r="AEB40" s="550"/>
      <c r="AEC40" s="550"/>
      <c r="AED40" s="550"/>
      <c r="AEE40" s="550"/>
      <c r="AEF40" s="550"/>
      <c r="AEG40" s="550"/>
      <c r="AEH40" s="550"/>
      <c r="AEI40" s="550"/>
      <c r="AEJ40" s="550"/>
      <c r="AEK40" s="550"/>
      <c r="AEL40" s="550"/>
      <c r="AEM40" s="550"/>
      <c r="AEN40" s="550"/>
      <c r="AEO40" s="550"/>
      <c r="AEP40" s="550"/>
      <c r="AEQ40" s="550"/>
      <c r="AER40" s="550"/>
      <c r="AES40" s="550"/>
      <c r="AET40" s="550"/>
      <c r="AEU40" s="550"/>
      <c r="AEV40" s="550"/>
      <c r="AEW40" s="550"/>
      <c r="AEX40" s="550"/>
      <c r="AEY40" s="550"/>
      <c r="AEZ40" s="550"/>
      <c r="AFA40" s="550"/>
      <c r="AFB40" s="550"/>
      <c r="AFC40" s="550"/>
      <c r="AFD40" s="550"/>
      <c r="AFE40" s="550"/>
      <c r="AFF40" s="550"/>
      <c r="AFG40" s="550"/>
      <c r="AFH40" s="550"/>
      <c r="AFI40" s="550"/>
      <c r="AFJ40" s="550"/>
      <c r="AFK40" s="550"/>
      <c r="AFL40" s="550"/>
      <c r="AFM40" s="550"/>
      <c r="AFN40" s="550"/>
      <c r="AFO40" s="550"/>
      <c r="AFP40" s="550"/>
      <c r="AFQ40" s="550"/>
      <c r="AFR40" s="550"/>
      <c r="AFS40" s="550"/>
      <c r="AFT40" s="550"/>
      <c r="AFU40" s="550"/>
      <c r="AFV40" s="550"/>
      <c r="AFW40" s="550"/>
      <c r="AFX40" s="550"/>
      <c r="AFY40" s="550"/>
      <c r="AFZ40" s="550"/>
      <c r="AGA40" s="550"/>
      <c r="AGB40" s="550"/>
      <c r="AGC40" s="550"/>
      <c r="AGD40" s="550"/>
      <c r="AGE40" s="550"/>
      <c r="AGF40" s="550"/>
      <c r="AGG40" s="550"/>
      <c r="AGH40" s="550"/>
      <c r="AGI40" s="550"/>
      <c r="AGJ40" s="550"/>
      <c r="AGK40" s="550"/>
      <c r="AGL40" s="550"/>
      <c r="AGM40" s="550"/>
      <c r="AGN40" s="550"/>
      <c r="AGO40" s="550"/>
      <c r="AGP40" s="550"/>
      <c r="AGQ40" s="550"/>
      <c r="AGR40" s="550"/>
      <c r="AGS40" s="550"/>
      <c r="AGT40" s="550"/>
      <c r="AGU40" s="550"/>
      <c r="AGV40" s="550"/>
      <c r="AGW40" s="550"/>
      <c r="AGX40" s="550"/>
      <c r="AGY40" s="550"/>
      <c r="AGZ40" s="550"/>
      <c r="AHA40" s="550"/>
      <c r="AHB40" s="550"/>
      <c r="AHC40" s="550"/>
      <c r="AHD40" s="550"/>
      <c r="AHE40" s="550"/>
      <c r="AHF40" s="550"/>
      <c r="AHG40" s="550"/>
      <c r="AHH40" s="550"/>
      <c r="AHI40" s="550"/>
      <c r="AHJ40" s="550"/>
      <c r="AHK40" s="550"/>
      <c r="AHL40" s="550"/>
      <c r="AHM40" s="550"/>
      <c r="AHN40" s="550"/>
      <c r="AHO40" s="550"/>
      <c r="AHP40" s="550"/>
      <c r="AHQ40" s="550"/>
      <c r="AHR40" s="550"/>
      <c r="AHS40" s="550"/>
      <c r="AHT40" s="550"/>
      <c r="AHU40" s="550"/>
      <c r="AHV40" s="550"/>
      <c r="AHW40" s="550"/>
      <c r="AHX40" s="550"/>
      <c r="AHY40" s="550"/>
      <c r="AHZ40" s="550"/>
      <c r="AIA40" s="550"/>
      <c r="AIB40" s="550"/>
      <c r="AIC40" s="550"/>
      <c r="AID40" s="550"/>
      <c r="AIE40" s="550"/>
      <c r="AIF40" s="550"/>
      <c r="AIG40" s="550"/>
      <c r="AIH40" s="550"/>
      <c r="AII40" s="550"/>
      <c r="AIJ40" s="550"/>
      <c r="AIK40" s="550"/>
      <c r="AIL40" s="550"/>
      <c r="AIM40" s="550"/>
      <c r="AIN40" s="550"/>
      <c r="AIO40" s="550"/>
      <c r="AIP40" s="550"/>
      <c r="AIQ40" s="550"/>
      <c r="AIR40" s="550"/>
      <c r="AIS40" s="550"/>
      <c r="AIT40" s="550"/>
      <c r="AIU40" s="550"/>
      <c r="AIV40" s="550"/>
      <c r="AIW40" s="550"/>
      <c r="AIX40" s="550"/>
      <c r="AIY40" s="550"/>
      <c r="AIZ40" s="550"/>
      <c r="AJA40" s="550"/>
      <c r="AJB40" s="550"/>
      <c r="AJC40" s="550"/>
      <c r="AJD40" s="550"/>
      <c r="AJE40" s="550"/>
      <c r="AJF40" s="550"/>
      <c r="AJG40" s="550"/>
      <c r="AJH40" s="550"/>
      <c r="AJI40" s="550"/>
      <c r="AJJ40" s="550"/>
      <c r="AJK40" s="550"/>
      <c r="AJL40" s="550"/>
      <c r="AJM40" s="550"/>
      <c r="AJN40" s="550"/>
      <c r="AJO40" s="550"/>
      <c r="AJP40" s="550"/>
      <c r="AJQ40" s="550"/>
      <c r="AJR40" s="550"/>
      <c r="AJS40" s="550"/>
      <c r="AJT40" s="550"/>
      <c r="AJU40" s="550"/>
      <c r="AJV40" s="550"/>
      <c r="AJW40" s="550"/>
      <c r="AJX40" s="550"/>
      <c r="AJY40" s="550"/>
      <c r="AJZ40" s="550"/>
      <c r="AKA40" s="550"/>
      <c r="AKB40" s="550"/>
      <c r="AKC40" s="550"/>
      <c r="AKD40" s="550"/>
      <c r="AKE40" s="550"/>
      <c r="AKF40" s="550"/>
      <c r="AKG40" s="550"/>
      <c r="AKH40" s="550"/>
      <c r="AKI40" s="550"/>
      <c r="AKJ40" s="550"/>
      <c r="AKK40" s="550"/>
      <c r="AKL40" s="550"/>
      <c r="AKM40" s="550"/>
      <c r="AKN40" s="550"/>
      <c r="AKO40" s="550"/>
      <c r="AKP40" s="550"/>
      <c r="AKQ40" s="550"/>
      <c r="AKR40" s="550"/>
      <c r="AKS40" s="550"/>
      <c r="AKT40" s="550"/>
      <c r="AKU40" s="550"/>
      <c r="AKV40" s="550"/>
      <c r="AKW40" s="550"/>
      <c r="AKX40" s="550"/>
      <c r="AKY40" s="550"/>
      <c r="AKZ40" s="550"/>
      <c r="ALA40" s="550"/>
      <c r="ALB40" s="550"/>
      <c r="ALC40" s="550"/>
      <c r="ALD40" s="550"/>
      <c r="ALE40" s="550"/>
      <c r="ALF40" s="550"/>
      <c r="ALG40" s="550"/>
      <c r="ALH40" s="550"/>
      <c r="ALI40" s="550"/>
      <c r="ALJ40" s="550"/>
      <c r="ALK40" s="550"/>
      <c r="ALL40" s="550"/>
      <c r="ALM40" s="550"/>
      <c r="ALN40" s="550"/>
      <c r="ALO40" s="550"/>
      <c r="ALP40" s="550"/>
      <c r="ALQ40" s="550"/>
      <c r="ALR40" s="550"/>
      <c r="ALS40" s="550"/>
      <c r="ALT40" s="550"/>
      <c r="ALU40" s="550"/>
      <c r="ALV40" s="550"/>
      <c r="ALW40" s="550"/>
      <c r="ALX40" s="550"/>
      <c r="ALY40" s="550"/>
      <c r="ALZ40" s="550"/>
      <c r="AMA40" s="550"/>
      <c r="AMB40" s="550"/>
      <c r="AMC40" s="550"/>
      <c r="AMD40" s="550"/>
      <c r="AME40" s="550"/>
      <c r="AMF40" s="550"/>
      <c r="AMG40" s="550"/>
      <c r="AMH40" s="550"/>
      <c r="AMI40" s="550"/>
      <c r="AMJ40" s="550"/>
      <c r="AMK40" s="550"/>
      <c r="AML40" s="550"/>
      <c r="AMM40" s="550"/>
      <c r="AMN40" s="550"/>
      <c r="AMO40" s="550"/>
      <c r="AMP40" s="550"/>
      <c r="AMQ40" s="550"/>
      <c r="AMR40" s="550"/>
      <c r="AMS40" s="550"/>
      <c r="AMT40" s="550"/>
      <c r="AMU40" s="550"/>
      <c r="AMV40" s="550"/>
      <c r="AMW40" s="550"/>
      <c r="AMX40" s="550"/>
      <c r="AMY40" s="550"/>
      <c r="AMZ40" s="550"/>
      <c r="ANA40" s="550"/>
      <c r="ANB40" s="550"/>
      <c r="ANC40" s="550"/>
      <c r="AND40" s="550"/>
      <c r="ANE40" s="550"/>
      <c r="ANF40" s="550"/>
      <c r="ANG40" s="550"/>
      <c r="ANH40" s="550"/>
      <c r="ANI40" s="550"/>
      <c r="ANJ40" s="550"/>
      <c r="ANK40" s="550"/>
      <c r="ANL40" s="550"/>
      <c r="ANM40" s="550"/>
      <c r="ANN40" s="550"/>
      <c r="ANO40" s="550"/>
      <c r="ANP40" s="550"/>
      <c r="ANQ40" s="550"/>
      <c r="ANR40" s="550"/>
      <c r="ANS40" s="550"/>
      <c r="ANT40" s="550"/>
      <c r="ANU40" s="550"/>
      <c r="ANV40" s="550"/>
      <c r="ANW40" s="550"/>
      <c r="ANX40" s="550"/>
      <c r="ANY40" s="550"/>
      <c r="ANZ40" s="550"/>
      <c r="AOA40" s="550"/>
      <c r="AOB40" s="550"/>
      <c r="AOC40" s="550"/>
      <c r="AOD40" s="550"/>
      <c r="AOE40" s="550"/>
      <c r="AOF40" s="550"/>
      <c r="AOG40" s="550"/>
      <c r="AOH40" s="550"/>
      <c r="AOI40" s="550"/>
      <c r="AOJ40" s="550"/>
      <c r="AOK40" s="550"/>
      <c r="AOL40" s="550"/>
      <c r="AOM40" s="550"/>
      <c r="AON40" s="550"/>
      <c r="AOO40" s="550"/>
      <c r="AOP40" s="550"/>
      <c r="AOQ40" s="550"/>
      <c r="AOR40" s="550"/>
      <c r="AOS40" s="550"/>
      <c r="AOT40" s="550"/>
      <c r="AOU40" s="550"/>
      <c r="AOV40" s="550"/>
      <c r="AOW40" s="550"/>
      <c r="AOX40" s="550"/>
      <c r="AOY40" s="550"/>
      <c r="AOZ40" s="550"/>
      <c r="APA40" s="550"/>
      <c r="APB40" s="550"/>
      <c r="APC40" s="550"/>
      <c r="APD40" s="550"/>
      <c r="APE40" s="550"/>
      <c r="APF40" s="550"/>
      <c r="APG40" s="550"/>
      <c r="APH40" s="550"/>
      <c r="API40" s="550"/>
      <c r="APJ40" s="550"/>
      <c r="APK40" s="550"/>
      <c r="APL40" s="550"/>
      <c r="APM40" s="550"/>
      <c r="APN40" s="550"/>
      <c r="APO40" s="550"/>
      <c r="APP40" s="550"/>
      <c r="APQ40" s="550"/>
      <c r="APR40" s="550"/>
      <c r="APS40" s="550"/>
      <c r="APT40" s="550"/>
      <c r="APU40" s="550"/>
      <c r="APV40" s="550"/>
      <c r="APW40" s="550"/>
      <c r="APX40" s="550"/>
      <c r="APY40" s="550"/>
      <c r="APZ40" s="550"/>
      <c r="AQA40" s="550"/>
      <c r="AQB40" s="550"/>
      <c r="AQC40" s="550"/>
      <c r="AQD40" s="550"/>
      <c r="AQE40" s="550"/>
      <c r="AQF40" s="550"/>
      <c r="AQG40" s="550"/>
      <c r="AQH40" s="550"/>
      <c r="AQI40" s="550"/>
      <c r="AQJ40" s="550"/>
      <c r="AQK40" s="550"/>
      <c r="AQL40" s="550"/>
      <c r="AQM40" s="550"/>
      <c r="AQN40" s="550"/>
      <c r="AQO40" s="550"/>
      <c r="AQP40" s="550"/>
      <c r="AQQ40" s="550"/>
      <c r="AQR40" s="550"/>
      <c r="AQS40" s="550"/>
      <c r="AQT40" s="550"/>
      <c r="AQU40" s="550"/>
      <c r="AQV40" s="550"/>
      <c r="AQW40" s="550"/>
      <c r="AQX40" s="550"/>
      <c r="AQY40" s="550"/>
      <c r="AQZ40" s="550"/>
      <c r="ARA40" s="550"/>
      <c r="ARB40" s="550"/>
      <c r="ARC40" s="550"/>
      <c r="ARD40" s="550"/>
      <c r="ARE40" s="550"/>
    </row>
    <row r="41" spans="7:1149" ht="18" customHeight="1">
      <c r="G41" s="550"/>
      <c r="H41" s="550"/>
      <c r="I41" s="550"/>
      <c r="J41" s="550"/>
      <c r="K41" s="550"/>
      <c r="L41" s="550"/>
      <c r="M41" s="550"/>
      <c r="N41" s="550"/>
      <c r="O41" s="550"/>
      <c r="P41" s="550"/>
      <c r="Q41" s="550"/>
      <c r="R41" s="550"/>
      <c r="S41" s="550"/>
      <c r="T41" s="550"/>
      <c r="U41" s="550"/>
      <c r="V41" s="550"/>
      <c r="W41" s="550"/>
      <c r="X41" s="550"/>
      <c r="Y41" s="550"/>
      <c r="Z41" s="550"/>
      <c r="AA41" s="550"/>
      <c r="AB41" s="550"/>
      <c r="AC41" s="550"/>
      <c r="AD41" s="550"/>
      <c r="AE41" s="550"/>
      <c r="AF41" s="550"/>
      <c r="AG41" s="550"/>
      <c r="AH41" s="550"/>
      <c r="AI41" s="550"/>
      <c r="AJ41" s="550"/>
      <c r="AK41" s="550"/>
      <c r="AL41" s="550"/>
      <c r="AM41" s="550"/>
      <c r="AN41" s="550"/>
      <c r="AO41" s="550"/>
      <c r="AP41" s="550"/>
      <c r="AQ41" s="550"/>
      <c r="AR41" s="550"/>
      <c r="AS41" s="550"/>
      <c r="AT41" s="550"/>
      <c r="AU41" s="550"/>
      <c r="AV41" s="550"/>
      <c r="AW41" s="550"/>
      <c r="AX41" s="550"/>
      <c r="AY41" s="550"/>
      <c r="AZ41" s="550"/>
      <c r="BA41" s="550"/>
      <c r="BB41" s="550"/>
      <c r="BC41" s="550"/>
      <c r="BD41" s="550"/>
      <c r="BE41" s="550"/>
      <c r="BF41" s="550"/>
      <c r="BG41" s="550"/>
      <c r="BH41" s="550"/>
      <c r="BI41" s="550"/>
      <c r="BJ41" s="550"/>
      <c r="BK41" s="550"/>
      <c r="BL41" s="550"/>
      <c r="BM41" s="550"/>
      <c r="BN41" s="550"/>
      <c r="BO41" s="550"/>
      <c r="BP41" s="550"/>
      <c r="BQ41" s="550"/>
      <c r="BR41" s="550"/>
      <c r="BS41" s="550"/>
      <c r="BT41" s="550"/>
      <c r="BU41" s="550"/>
      <c r="BV41" s="550"/>
      <c r="BW41" s="550"/>
      <c r="BX41" s="550"/>
      <c r="BY41" s="550"/>
      <c r="BZ41" s="550"/>
      <c r="CA41" s="550"/>
      <c r="CB41" s="550"/>
      <c r="CC41" s="550"/>
      <c r="CD41" s="550"/>
      <c r="CE41" s="550"/>
      <c r="CF41" s="550"/>
      <c r="CG41" s="550"/>
      <c r="CH41" s="550"/>
      <c r="CI41" s="550"/>
      <c r="CJ41" s="550"/>
      <c r="CK41" s="550"/>
      <c r="CL41" s="550"/>
      <c r="CM41" s="550"/>
      <c r="CN41" s="550"/>
      <c r="CO41" s="550"/>
      <c r="CP41" s="550"/>
      <c r="CQ41" s="550"/>
      <c r="CR41" s="550"/>
      <c r="CS41" s="550"/>
      <c r="CT41" s="550"/>
      <c r="CU41" s="550"/>
      <c r="CV41" s="550"/>
      <c r="CW41" s="550"/>
      <c r="CX41" s="550"/>
      <c r="CY41" s="550"/>
      <c r="CZ41" s="550"/>
      <c r="DA41" s="550"/>
      <c r="DB41" s="550"/>
      <c r="DC41" s="550"/>
      <c r="DD41" s="550"/>
      <c r="DE41" s="550"/>
      <c r="DF41" s="550"/>
      <c r="DG41" s="550"/>
      <c r="DH41" s="550"/>
      <c r="DI41" s="550"/>
      <c r="DJ41" s="550"/>
      <c r="DK41" s="550"/>
      <c r="DL41" s="550"/>
      <c r="DM41" s="550"/>
      <c r="DN41" s="550"/>
      <c r="DO41" s="550"/>
      <c r="DP41" s="550"/>
      <c r="DQ41" s="550"/>
      <c r="DR41" s="550"/>
      <c r="DS41" s="550"/>
      <c r="DT41" s="550"/>
      <c r="DU41" s="550"/>
      <c r="DV41" s="550"/>
      <c r="DW41" s="550"/>
      <c r="DX41" s="550"/>
      <c r="DY41" s="550"/>
      <c r="DZ41" s="550"/>
      <c r="EA41" s="550"/>
      <c r="EB41" s="550"/>
      <c r="EC41" s="550"/>
      <c r="ED41" s="550"/>
      <c r="EE41" s="550"/>
      <c r="EF41" s="550"/>
      <c r="EG41" s="550"/>
      <c r="EH41" s="550"/>
      <c r="EI41" s="550"/>
      <c r="EJ41" s="550"/>
      <c r="EK41" s="550"/>
      <c r="EL41" s="550"/>
      <c r="EM41" s="550"/>
      <c r="EN41" s="550"/>
      <c r="EO41" s="550"/>
      <c r="EP41" s="550"/>
      <c r="EQ41" s="550"/>
      <c r="ER41" s="550"/>
      <c r="ES41" s="550"/>
      <c r="ET41" s="550"/>
      <c r="EU41" s="550"/>
      <c r="EV41" s="550"/>
      <c r="EW41" s="550"/>
      <c r="EX41" s="550"/>
      <c r="EY41" s="550"/>
      <c r="EZ41" s="550"/>
      <c r="FA41" s="550"/>
      <c r="FB41" s="550"/>
      <c r="FC41" s="550"/>
      <c r="FD41" s="550"/>
      <c r="FE41" s="550"/>
      <c r="FF41" s="550"/>
      <c r="FG41" s="550"/>
      <c r="FH41" s="550"/>
      <c r="FI41" s="550"/>
      <c r="FJ41" s="550"/>
      <c r="FK41" s="550"/>
      <c r="FL41" s="550"/>
      <c r="FM41" s="550"/>
      <c r="FN41" s="550"/>
      <c r="FO41" s="550"/>
      <c r="FP41" s="550"/>
      <c r="FQ41" s="550"/>
      <c r="FR41" s="550"/>
      <c r="FS41" s="550"/>
      <c r="FT41" s="550"/>
      <c r="FU41" s="550"/>
      <c r="FV41" s="550"/>
      <c r="FW41" s="550"/>
      <c r="FX41" s="550"/>
      <c r="FY41" s="550"/>
      <c r="FZ41" s="550"/>
      <c r="GA41" s="550"/>
      <c r="GB41" s="550"/>
      <c r="GC41" s="550"/>
      <c r="GD41" s="550"/>
      <c r="GE41" s="550"/>
      <c r="GF41" s="550"/>
      <c r="GG41" s="550"/>
      <c r="GH41" s="550"/>
      <c r="GI41" s="550"/>
      <c r="GJ41" s="550"/>
      <c r="GK41" s="550"/>
      <c r="GL41" s="550"/>
      <c r="GM41" s="550"/>
      <c r="GN41" s="550"/>
      <c r="GO41" s="550"/>
      <c r="GP41" s="550"/>
      <c r="GQ41" s="550"/>
      <c r="GR41" s="550"/>
      <c r="GS41" s="550"/>
      <c r="GT41" s="550"/>
      <c r="GU41" s="550"/>
      <c r="GV41" s="550"/>
      <c r="GW41" s="550"/>
      <c r="GX41" s="550"/>
      <c r="GY41" s="550"/>
      <c r="GZ41" s="550"/>
      <c r="HA41" s="550"/>
      <c r="HB41" s="550"/>
      <c r="HC41" s="550"/>
      <c r="HD41" s="550"/>
      <c r="HE41" s="550"/>
      <c r="HF41" s="550"/>
      <c r="HG41" s="550"/>
      <c r="HH41" s="550"/>
      <c r="HI41" s="550"/>
      <c r="HJ41" s="550"/>
      <c r="HK41" s="550"/>
      <c r="HL41" s="550"/>
      <c r="HM41" s="550"/>
      <c r="HN41" s="550"/>
      <c r="HO41" s="550"/>
      <c r="HP41" s="550"/>
      <c r="HQ41" s="550"/>
      <c r="HR41" s="550"/>
      <c r="HS41" s="550"/>
      <c r="HT41" s="550"/>
      <c r="HU41" s="550"/>
      <c r="HV41" s="550"/>
      <c r="HW41" s="550"/>
      <c r="HX41" s="550"/>
      <c r="HY41" s="550"/>
      <c r="HZ41" s="550"/>
      <c r="IA41" s="550"/>
      <c r="IB41" s="550"/>
      <c r="IC41" s="550"/>
      <c r="ID41" s="550"/>
      <c r="IE41" s="550"/>
      <c r="IF41" s="550"/>
      <c r="IG41" s="550"/>
      <c r="IH41" s="550"/>
      <c r="II41" s="550"/>
      <c r="IJ41" s="550"/>
      <c r="IK41" s="550"/>
      <c r="IL41" s="550"/>
      <c r="IM41" s="550"/>
      <c r="IN41" s="550"/>
      <c r="IO41" s="550"/>
      <c r="IP41" s="550"/>
      <c r="IQ41" s="550"/>
      <c r="IR41" s="550"/>
      <c r="IS41" s="550"/>
      <c r="IT41" s="550"/>
      <c r="IU41" s="550"/>
      <c r="IV41" s="550"/>
      <c r="IW41" s="550"/>
      <c r="IX41" s="550"/>
      <c r="IY41" s="550"/>
      <c r="IZ41" s="550"/>
      <c r="JA41" s="550"/>
      <c r="JB41" s="550"/>
      <c r="JC41" s="550"/>
      <c r="JD41" s="550"/>
      <c r="JE41" s="550"/>
      <c r="JF41" s="550"/>
      <c r="JG41" s="550"/>
      <c r="JH41" s="550"/>
      <c r="JI41" s="550"/>
      <c r="JJ41" s="550"/>
      <c r="JK41" s="550"/>
      <c r="JL41" s="550"/>
      <c r="JM41" s="550"/>
      <c r="JN41" s="550"/>
      <c r="JO41" s="550"/>
      <c r="JP41" s="550"/>
      <c r="JQ41" s="550"/>
      <c r="JR41" s="550"/>
      <c r="JS41" s="550"/>
      <c r="JT41" s="550"/>
      <c r="JU41" s="550"/>
      <c r="JV41" s="550"/>
      <c r="JW41" s="550"/>
      <c r="JX41" s="550"/>
      <c r="JY41" s="550"/>
      <c r="JZ41" s="550"/>
      <c r="KA41" s="550"/>
      <c r="KB41" s="550"/>
      <c r="KC41" s="550"/>
      <c r="KD41" s="550"/>
      <c r="KE41" s="550"/>
      <c r="KF41" s="550"/>
      <c r="KG41" s="550"/>
      <c r="KH41" s="550"/>
      <c r="KI41" s="550"/>
      <c r="KJ41" s="550"/>
      <c r="KK41" s="550"/>
      <c r="KL41" s="550"/>
      <c r="KM41" s="550"/>
      <c r="KN41" s="550"/>
      <c r="KO41" s="550"/>
      <c r="KP41" s="550"/>
      <c r="KQ41" s="550"/>
      <c r="KR41" s="550"/>
      <c r="KS41" s="550"/>
      <c r="KT41" s="550"/>
      <c r="KU41" s="550"/>
      <c r="KV41" s="550"/>
      <c r="KW41" s="550"/>
      <c r="KX41" s="550"/>
      <c r="KY41" s="550"/>
      <c r="KZ41" s="550"/>
      <c r="LA41" s="550"/>
      <c r="LB41" s="550"/>
      <c r="LC41" s="550"/>
      <c r="LD41" s="550"/>
      <c r="LE41" s="550"/>
      <c r="LF41" s="550"/>
      <c r="LG41" s="550"/>
      <c r="LH41" s="550"/>
      <c r="LI41" s="550"/>
      <c r="LJ41" s="550"/>
      <c r="LK41" s="550"/>
      <c r="LL41" s="550"/>
      <c r="LM41" s="550"/>
      <c r="LN41" s="550"/>
      <c r="LO41" s="550"/>
      <c r="LP41" s="550"/>
      <c r="LQ41" s="550"/>
      <c r="LR41" s="550"/>
      <c r="LS41" s="550"/>
      <c r="LT41" s="550"/>
      <c r="LU41" s="550"/>
      <c r="LV41" s="550"/>
      <c r="LW41" s="550"/>
      <c r="LX41" s="550"/>
      <c r="LY41" s="550"/>
      <c r="LZ41" s="550"/>
      <c r="MA41" s="550"/>
      <c r="MB41" s="550"/>
      <c r="MC41" s="550"/>
      <c r="MD41" s="550"/>
      <c r="ME41" s="550"/>
      <c r="MF41" s="550"/>
      <c r="MG41" s="550"/>
      <c r="MH41" s="550"/>
      <c r="MI41" s="550"/>
      <c r="MJ41" s="550"/>
      <c r="MK41" s="550"/>
      <c r="ML41" s="550"/>
      <c r="MM41" s="550"/>
      <c r="MN41" s="550"/>
      <c r="MO41" s="550"/>
      <c r="MP41" s="550"/>
      <c r="MQ41" s="550"/>
      <c r="MR41" s="550"/>
      <c r="MS41" s="550"/>
      <c r="MT41" s="550"/>
      <c r="MU41" s="550"/>
      <c r="MV41" s="550"/>
      <c r="MW41" s="550"/>
      <c r="MX41" s="550"/>
      <c r="MY41" s="550"/>
      <c r="MZ41" s="550"/>
      <c r="NA41" s="550"/>
      <c r="NB41" s="550"/>
      <c r="NC41" s="550"/>
      <c r="ND41" s="550"/>
      <c r="NE41" s="550"/>
      <c r="NF41" s="550"/>
      <c r="NG41" s="550"/>
      <c r="NH41" s="550"/>
      <c r="NI41" s="550"/>
      <c r="NJ41" s="550"/>
      <c r="NK41" s="550"/>
      <c r="NL41" s="550"/>
      <c r="NM41" s="550"/>
      <c r="NN41" s="550"/>
      <c r="NO41" s="550"/>
      <c r="NP41" s="550"/>
      <c r="NQ41" s="550"/>
      <c r="NR41" s="550"/>
      <c r="NS41" s="550"/>
      <c r="NT41" s="550"/>
      <c r="NU41" s="550"/>
      <c r="NV41" s="550"/>
      <c r="NW41" s="550"/>
      <c r="NX41" s="550"/>
      <c r="NY41" s="550"/>
      <c r="NZ41" s="550"/>
      <c r="OA41" s="550"/>
      <c r="OB41" s="550"/>
      <c r="OC41" s="550"/>
      <c r="OD41" s="550"/>
      <c r="OE41" s="550"/>
      <c r="OF41" s="550"/>
      <c r="OG41" s="550"/>
      <c r="OH41" s="550"/>
      <c r="OI41" s="550"/>
      <c r="OJ41" s="550"/>
      <c r="OK41" s="550"/>
      <c r="OL41" s="550"/>
      <c r="OM41" s="550"/>
      <c r="ON41" s="550"/>
      <c r="OO41" s="550"/>
      <c r="OP41" s="550"/>
      <c r="OQ41" s="550"/>
      <c r="OR41" s="550"/>
      <c r="OS41" s="550"/>
      <c r="OT41" s="550"/>
      <c r="OU41" s="550"/>
      <c r="OV41" s="550"/>
      <c r="OW41" s="550"/>
      <c r="OX41" s="550"/>
      <c r="OY41" s="550"/>
      <c r="OZ41" s="550"/>
      <c r="PA41" s="550"/>
      <c r="PB41" s="550"/>
      <c r="PC41" s="550"/>
      <c r="PD41" s="550"/>
      <c r="PE41" s="550"/>
      <c r="PF41" s="550"/>
      <c r="PG41" s="550"/>
      <c r="PH41" s="550"/>
      <c r="PI41" s="550"/>
      <c r="PJ41" s="550"/>
      <c r="PK41" s="550"/>
      <c r="PL41" s="550"/>
      <c r="PM41" s="550"/>
      <c r="PN41" s="550"/>
      <c r="PO41" s="550"/>
      <c r="PP41" s="550"/>
      <c r="PQ41" s="550"/>
      <c r="PR41" s="550"/>
      <c r="PS41" s="550"/>
      <c r="PT41" s="550"/>
      <c r="PU41" s="550"/>
      <c r="PV41" s="550"/>
      <c r="PW41" s="550"/>
      <c r="PX41" s="550"/>
      <c r="PY41" s="550"/>
      <c r="PZ41" s="550"/>
      <c r="QA41" s="550"/>
      <c r="QB41" s="550"/>
      <c r="QC41" s="550"/>
      <c r="QD41" s="550"/>
      <c r="QE41" s="550"/>
      <c r="QF41" s="550"/>
      <c r="QG41" s="550"/>
      <c r="QH41" s="550"/>
      <c r="QI41" s="550"/>
      <c r="QJ41" s="550"/>
      <c r="QK41" s="550"/>
      <c r="QL41" s="550"/>
      <c r="QM41" s="550"/>
      <c r="QN41" s="550"/>
      <c r="QO41" s="550"/>
      <c r="QP41" s="550"/>
      <c r="QQ41" s="550"/>
      <c r="QR41" s="550"/>
      <c r="QS41" s="550"/>
      <c r="QT41" s="550"/>
      <c r="QU41" s="550"/>
      <c r="QV41" s="550"/>
      <c r="QW41" s="550"/>
      <c r="QX41" s="550"/>
      <c r="QY41" s="550"/>
      <c r="QZ41" s="550"/>
      <c r="RA41" s="550"/>
      <c r="RB41" s="550"/>
      <c r="RC41" s="550"/>
      <c r="RD41" s="550"/>
      <c r="RE41" s="550"/>
      <c r="RF41" s="550"/>
      <c r="RG41" s="550"/>
      <c r="RH41" s="550"/>
      <c r="RI41" s="550"/>
      <c r="RJ41" s="550"/>
      <c r="RK41" s="550"/>
      <c r="RL41" s="550"/>
      <c r="RM41" s="550"/>
      <c r="RN41" s="550"/>
      <c r="RO41" s="550"/>
      <c r="RP41" s="550"/>
      <c r="RQ41" s="550"/>
      <c r="RR41" s="550"/>
      <c r="RS41" s="550"/>
      <c r="RT41" s="550"/>
      <c r="RU41" s="550"/>
      <c r="RV41" s="550"/>
      <c r="RW41" s="550"/>
      <c r="RX41" s="550"/>
      <c r="RY41" s="550"/>
      <c r="RZ41" s="550"/>
      <c r="SA41" s="550"/>
      <c r="SB41" s="550"/>
      <c r="SC41" s="550"/>
      <c r="SD41" s="550"/>
      <c r="SE41" s="550"/>
      <c r="SF41" s="550"/>
      <c r="SG41" s="550"/>
      <c r="SH41" s="550"/>
      <c r="SI41" s="550"/>
      <c r="SJ41" s="550"/>
      <c r="SK41" s="550"/>
      <c r="SL41" s="550"/>
      <c r="SM41" s="550"/>
      <c r="SN41" s="550"/>
      <c r="SO41" s="550"/>
      <c r="SP41" s="550"/>
      <c r="SQ41" s="550"/>
      <c r="SR41" s="550"/>
      <c r="SS41" s="550"/>
      <c r="ST41" s="550"/>
      <c r="SU41" s="550"/>
      <c r="SV41" s="550"/>
      <c r="SW41" s="550"/>
      <c r="SX41" s="550"/>
      <c r="SY41" s="550"/>
      <c r="SZ41" s="550"/>
      <c r="TA41" s="550"/>
      <c r="TB41" s="550"/>
      <c r="TC41" s="550"/>
      <c r="TD41" s="550"/>
      <c r="TE41" s="550"/>
      <c r="TF41" s="550"/>
      <c r="TG41" s="550"/>
      <c r="TH41" s="550"/>
      <c r="TI41" s="550"/>
      <c r="TJ41" s="550"/>
      <c r="TK41" s="550"/>
      <c r="TL41" s="550"/>
      <c r="TM41" s="550"/>
      <c r="TN41" s="550"/>
      <c r="TO41" s="550"/>
      <c r="TP41" s="550"/>
      <c r="TQ41" s="550"/>
      <c r="TR41" s="550"/>
      <c r="TS41" s="550"/>
      <c r="TT41" s="550"/>
      <c r="TU41" s="550"/>
      <c r="TV41" s="550"/>
      <c r="TW41" s="550"/>
      <c r="TX41" s="550"/>
      <c r="TY41" s="550"/>
      <c r="TZ41" s="550"/>
      <c r="UA41" s="550"/>
      <c r="UB41" s="550"/>
      <c r="UC41" s="550"/>
      <c r="UD41" s="550"/>
      <c r="UE41" s="550"/>
      <c r="UF41" s="550"/>
      <c r="UG41" s="550"/>
      <c r="UH41" s="550"/>
      <c r="UI41" s="550"/>
      <c r="UJ41" s="550"/>
      <c r="UK41" s="550"/>
      <c r="UL41" s="550"/>
      <c r="UM41" s="550"/>
      <c r="UN41" s="550"/>
      <c r="UO41" s="550"/>
      <c r="UP41" s="550"/>
      <c r="UQ41" s="550"/>
      <c r="UR41" s="550"/>
      <c r="US41" s="550"/>
      <c r="UT41" s="550"/>
      <c r="UU41" s="550"/>
      <c r="UV41" s="550"/>
      <c r="UW41" s="550"/>
      <c r="UX41" s="550"/>
      <c r="UY41" s="550"/>
      <c r="UZ41" s="550"/>
      <c r="VA41" s="550"/>
      <c r="VB41" s="550"/>
      <c r="VC41" s="550"/>
      <c r="VD41" s="550"/>
      <c r="VE41" s="550"/>
      <c r="VF41" s="550"/>
      <c r="VG41" s="550"/>
      <c r="VH41" s="550"/>
      <c r="VI41" s="550"/>
      <c r="VJ41" s="550"/>
      <c r="VK41" s="550"/>
      <c r="VL41" s="550"/>
      <c r="VM41" s="550"/>
      <c r="VN41" s="550"/>
      <c r="VO41" s="550"/>
      <c r="VP41" s="550"/>
      <c r="VQ41" s="550"/>
      <c r="VR41" s="550"/>
      <c r="VS41" s="550"/>
      <c r="VT41" s="550"/>
      <c r="VU41" s="550"/>
      <c r="VV41" s="550"/>
      <c r="VW41" s="550"/>
      <c r="VX41" s="550"/>
      <c r="VY41" s="550"/>
      <c r="VZ41" s="550"/>
      <c r="WA41" s="550"/>
      <c r="WB41" s="550"/>
      <c r="WC41" s="550"/>
      <c r="WD41" s="550"/>
      <c r="WE41" s="550"/>
      <c r="WF41" s="550"/>
      <c r="WG41" s="550"/>
      <c r="WH41" s="550"/>
      <c r="WI41" s="550"/>
      <c r="WJ41" s="550"/>
      <c r="WK41" s="550"/>
      <c r="WL41" s="550"/>
      <c r="WM41" s="550"/>
      <c r="WN41" s="550"/>
      <c r="WO41" s="550"/>
      <c r="WP41" s="550"/>
      <c r="WQ41" s="550"/>
      <c r="WR41" s="550"/>
      <c r="WS41" s="550"/>
      <c r="WT41" s="550"/>
      <c r="WU41" s="550"/>
      <c r="WV41" s="550"/>
      <c r="WW41" s="550"/>
      <c r="WX41" s="550"/>
      <c r="WY41" s="550"/>
      <c r="WZ41" s="550"/>
      <c r="XA41" s="550"/>
      <c r="XB41" s="550"/>
      <c r="XC41" s="550"/>
      <c r="XD41" s="550"/>
      <c r="XE41" s="550"/>
      <c r="XF41" s="550"/>
      <c r="XG41" s="550"/>
      <c r="XH41" s="550"/>
      <c r="XI41" s="550"/>
      <c r="XJ41" s="550"/>
      <c r="XK41" s="550"/>
      <c r="XL41" s="550"/>
      <c r="XM41" s="550"/>
      <c r="XN41" s="550"/>
      <c r="XO41" s="550"/>
      <c r="XP41" s="550"/>
      <c r="XQ41" s="550"/>
      <c r="XR41" s="550"/>
      <c r="XS41" s="550"/>
      <c r="XT41" s="550"/>
      <c r="XU41" s="550"/>
      <c r="XV41" s="550"/>
      <c r="XW41" s="550"/>
      <c r="XX41" s="550"/>
      <c r="XY41" s="550"/>
      <c r="XZ41" s="550"/>
      <c r="YA41" s="550"/>
      <c r="YB41" s="550"/>
      <c r="YC41" s="550"/>
      <c r="YD41" s="550"/>
      <c r="YE41" s="550"/>
      <c r="YF41" s="550"/>
      <c r="YG41" s="550"/>
      <c r="YH41" s="550"/>
      <c r="YI41" s="550"/>
      <c r="YJ41" s="550"/>
      <c r="YK41" s="550"/>
      <c r="YL41" s="550"/>
      <c r="YM41" s="550"/>
      <c r="YN41" s="550"/>
      <c r="YO41" s="550"/>
      <c r="YP41" s="550"/>
      <c r="YQ41" s="550"/>
      <c r="YR41" s="550"/>
      <c r="YS41" s="550"/>
      <c r="YT41" s="550"/>
      <c r="YU41" s="550"/>
      <c r="YV41" s="550"/>
      <c r="YW41" s="550"/>
      <c r="YX41" s="550"/>
      <c r="YY41" s="550"/>
      <c r="YZ41" s="550"/>
      <c r="ZA41" s="550"/>
      <c r="ZB41" s="550"/>
      <c r="ZC41" s="550"/>
      <c r="ZD41" s="550"/>
      <c r="ZE41" s="550"/>
      <c r="ZF41" s="550"/>
      <c r="ZG41" s="550"/>
      <c r="ZH41" s="550"/>
      <c r="ZI41" s="550"/>
      <c r="ZJ41" s="550"/>
      <c r="ZK41" s="550"/>
      <c r="ZL41" s="550"/>
      <c r="ZM41" s="550"/>
      <c r="ZN41" s="550"/>
      <c r="ZO41" s="550"/>
      <c r="ZP41" s="550"/>
      <c r="ZQ41" s="550"/>
      <c r="ZR41" s="550"/>
      <c r="ZS41" s="550"/>
      <c r="ZT41" s="550"/>
      <c r="ZU41" s="550"/>
      <c r="ZV41" s="550"/>
      <c r="ZW41" s="550"/>
      <c r="ZX41" s="550"/>
      <c r="ZY41" s="550"/>
      <c r="ZZ41" s="550"/>
      <c r="AAA41" s="550"/>
      <c r="AAB41" s="550"/>
      <c r="AAC41" s="550"/>
      <c r="AAD41" s="550"/>
      <c r="AAE41" s="550"/>
      <c r="AAF41" s="550"/>
      <c r="AAG41" s="550"/>
      <c r="AAH41" s="550"/>
      <c r="AAI41" s="550"/>
      <c r="AAJ41" s="550"/>
      <c r="AAK41" s="550"/>
      <c r="AAL41" s="550"/>
      <c r="AAM41" s="550"/>
      <c r="AAN41" s="550"/>
      <c r="AAO41" s="550"/>
      <c r="AAP41" s="550"/>
      <c r="AAQ41" s="550"/>
      <c r="AAR41" s="550"/>
      <c r="AAS41" s="550"/>
      <c r="AAT41" s="550"/>
      <c r="AAU41" s="550"/>
      <c r="AAV41" s="550"/>
      <c r="AAW41" s="550"/>
      <c r="AAX41" s="550"/>
      <c r="AAY41" s="550"/>
      <c r="AAZ41" s="550"/>
      <c r="ABA41" s="550"/>
      <c r="ABB41" s="550"/>
      <c r="ABC41" s="550"/>
      <c r="ABD41" s="550"/>
      <c r="ABE41" s="550"/>
      <c r="ABF41" s="550"/>
      <c r="ABG41" s="550"/>
      <c r="ABH41" s="550"/>
      <c r="ABI41" s="550"/>
      <c r="ABJ41" s="550"/>
      <c r="ABK41" s="550"/>
      <c r="ABL41" s="550"/>
      <c r="ABM41" s="550"/>
      <c r="ABN41" s="550"/>
      <c r="ABO41" s="550"/>
      <c r="ABP41" s="550"/>
      <c r="ABQ41" s="550"/>
      <c r="ABR41" s="550"/>
      <c r="ABS41" s="550"/>
      <c r="ABT41" s="550"/>
      <c r="ABU41" s="550"/>
      <c r="ABV41" s="550"/>
      <c r="ABW41" s="550"/>
      <c r="ABX41" s="550"/>
      <c r="ABY41" s="550"/>
      <c r="ABZ41" s="550"/>
      <c r="ACA41" s="550"/>
      <c r="ACB41" s="550"/>
      <c r="ACC41" s="550"/>
      <c r="ACD41" s="550"/>
      <c r="ACE41" s="550"/>
      <c r="ACF41" s="550"/>
      <c r="ACG41" s="550"/>
      <c r="ACH41" s="550"/>
      <c r="ACI41" s="550"/>
      <c r="ACJ41" s="550"/>
      <c r="ACK41" s="550"/>
      <c r="ACL41" s="550"/>
      <c r="ACM41" s="550"/>
      <c r="ACN41" s="550"/>
      <c r="ACO41" s="550"/>
      <c r="ACP41" s="550"/>
      <c r="ACQ41" s="550"/>
      <c r="ACR41" s="550"/>
      <c r="ACS41" s="550"/>
      <c r="ACT41" s="550"/>
      <c r="ACU41" s="550"/>
      <c r="ACV41" s="550"/>
      <c r="ACW41" s="550"/>
      <c r="ACX41" s="550"/>
      <c r="ACY41" s="550"/>
      <c r="ACZ41" s="550"/>
      <c r="ADA41" s="550"/>
      <c r="ADB41" s="550"/>
      <c r="ADC41" s="550"/>
      <c r="ADD41" s="550"/>
      <c r="ADE41" s="550"/>
      <c r="ADF41" s="550"/>
      <c r="ADG41" s="550"/>
      <c r="ADH41" s="550"/>
      <c r="ADI41" s="550"/>
      <c r="ADJ41" s="550"/>
      <c r="ADK41" s="550"/>
      <c r="ADL41" s="550"/>
      <c r="ADM41" s="550"/>
      <c r="ADN41" s="550"/>
      <c r="ADO41" s="550"/>
      <c r="ADP41" s="550"/>
      <c r="ADQ41" s="550"/>
      <c r="ADR41" s="550"/>
      <c r="ADS41" s="550"/>
      <c r="ADT41" s="550"/>
      <c r="ADU41" s="550"/>
      <c r="ADV41" s="550"/>
      <c r="ADW41" s="550"/>
      <c r="ADX41" s="550"/>
      <c r="ADY41" s="550"/>
      <c r="ADZ41" s="550"/>
      <c r="AEA41" s="550"/>
      <c r="AEB41" s="550"/>
      <c r="AEC41" s="550"/>
      <c r="AED41" s="550"/>
      <c r="AEE41" s="550"/>
      <c r="AEF41" s="550"/>
      <c r="AEG41" s="550"/>
      <c r="AEH41" s="550"/>
      <c r="AEI41" s="550"/>
      <c r="AEJ41" s="550"/>
      <c r="AEK41" s="550"/>
      <c r="AEL41" s="550"/>
      <c r="AEM41" s="550"/>
      <c r="AEN41" s="550"/>
      <c r="AEO41" s="550"/>
      <c r="AEP41" s="550"/>
      <c r="AEQ41" s="550"/>
      <c r="AER41" s="550"/>
      <c r="AES41" s="550"/>
      <c r="AET41" s="550"/>
      <c r="AEU41" s="550"/>
      <c r="AEV41" s="550"/>
      <c r="AEW41" s="550"/>
      <c r="AEX41" s="550"/>
      <c r="AEY41" s="550"/>
      <c r="AEZ41" s="550"/>
      <c r="AFA41" s="550"/>
      <c r="AFB41" s="550"/>
      <c r="AFC41" s="550"/>
      <c r="AFD41" s="550"/>
      <c r="AFE41" s="550"/>
      <c r="AFF41" s="550"/>
      <c r="AFG41" s="550"/>
      <c r="AFH41" s="550"/>
      <c r="AFI41" s="550"/>
      <c r="AFJ41" s="550"/>
      <c r="AFK41" s="550"/>
      <c r="AFL41" s="550"/>
      <c r="AFM41" s="550"/>
      <c r="AFN41" s="550"/>
      <c r="AFO41" s="550"/>
      <c r="AFP41" s="550"/>
      <c r="AFQ41" s="550"/>
      <c r="AFR41" s="550"/>
      <c r="AFS41" s="550"/>
      <c r="AFT41" s="550"/>
      <c r="AFU41" s="550"/>
      <c r="AFV41" s="550"/>
      <c r="AFW41" s="550"/>
      <c r="AFX41" s="550"/>
      <c r="AFY41" s="550"/>
      <c r="AFZ41" s="550"/>
      <c r="AGA41" s="550"/>
      <c r="AGB41" s="550"/>
      <c r="AGC41" s="550"/>
      <c r="AGD41" s="550"/>
      <c r="AGE41" s="550"/>
      <c r="AGF41" s="550"/>
      <c r="AGG41" s="550"/>
      <c r="AGH41" s="550"/>
      <c r="AGI41" s="550"/>
      <c r="AGJ41" s="550"/>
      <c r="AGK41" s="550"/>
      <c r="AGL41" s="550"/>
      <c r="AGM41" s="550"/>
      <c r="AGN41" s="550"/>
      <c r="AGO41" s="550"/>
      <c r="AGP41" s="550"/>
      <c r="AGQ41" s="550"/>
      <c r="AGR41" s="550"/>
      <c r="AGS41" s="550"/>
      <c r="AGT41" s="550"/>
      <c r="AGU41" s="550"/>
      <c r="AGV41" s="550"/>
      <c r="AGW41" s="550"/>
      <c r="AGX41" s="550"/>
      <c r="AGY41" s="550"/>
      <c r="AGZ41" s="550"/>
      <c r="AHA41" s="550"/>
      <c r="AHB41" s="550"/>
      <c r="AHC41" s="550"/>
      <c r="AHD41" s="550"/>
      <c r="AHE41" s="550"/>
      <c r="AHF41" s="550"/>
      <c r="AHG41" s="550"/>
      <c r="AHH41" s="550"/>
      <c r="AHI41" s="550"/>
      <c r="AHJ41" s="550"/>
      <c r="AHK41" s="550"/>
      <c r="AHL41" s="550"/>
      <c r="AHM41" s="550"/>
      <c r="AHN41" s="550"/>
      <c r="AHO41" s="550"/>
      <c r="AHP41" s="550"/>
      <c r="AHQ41" s="550"/>
      <c r="AHR41" s="550"/>
      <c r="AHS41" s="550"/>
      <c r="AHT41" s="550"/>
      <c r="AHU41" s="550"/>
      <c r="AHV41" s="550"/>
      <c r="AHW41" s="550"/>
      <c r="AHX41" s="550"/>
      <c r="AHY41" s="550"/>
      <c r="AHZ41" s="550"/>
      <c r="AIA41" s="550"/>
      <c r="AIB41" s="550"/>
      <c r="AIC41" s="550"/>
      <c r="AID41" s="550"/>
      <c r="AIE41" s="550"/>
      <c r="AIF41" s="550"/>
      <c r="AIG41" s="550"/>
      <c r="AIH41" s="550"/>
      <c r="AII41" s="550"/>
      <c r="AIJ41" s="550"/>
      <c r="AIK41" s="550"/>
      <c r="AIL41" s="550"/>
      <c r="AIM41" s="550"/>
      <c r="AIN41" s="550"/>
      <c r="AIO41" s="550"/>
      <c r="AIP41" s="550"/>
      <c r="AIQ41" s="550"/>
      <c r="AIR41" s="550"/>
      <c r="AIS41" s="550"/>
      <c r="AIT41" s="550"/>
      <c r="AIU41" s="550"/>
      <c r="AIV41" s="550"/>
      <c r="AIW41" s="550"/>
      <c r="AIX41" s="550"/>
      <c r="AIY41" s="550"/>
      <c r="AIZ41" s="550"/>
      <c r="AJA41" s="550"/>
      <c r="AJB41" s="550"/>
      <c r="AJC41" s="550"/>
      <c r="AJD41" s="550"/>
      <c r="AJE41" s="550"/>
      <c r="AJF41" s="550"/>
      <c r="AJG41" s="550"/>
      <c r="AJH41" s="550"/>
      <c r="AJI41" s="550"/>
      <c r="AJJ41" s="550"/>
      <c r="AJK41" s="550"/>
      <c r="AJL41" s="550"/>
      <c r="AJM41" s="550"/>
      <c r="AJN41" s="550"/>
      <c r="AJO41" s="550"/>
      <c r="AJP41" s="550"/>
      <c r="AJQ41" s="550"/>
      <c r="AJR41" s="550"/>
      <c r="AJS41" s="550"/>
      <c r="AJT41" s="550"/>
      <c r="AJU41" s="550"/>
      <c r="AJV41" s="550"/>
      <c r="AJW41" s="550"/>
      <c r="AJX41" s="550"/>
      <c r="AJY41" s="550"/>
      <c r="AJZ41" s="550"/>
      <c r="AKA41" s="550"/>
      <c r="AKB41" s="550"/>
      <c r="AKC41" s="550"/>
      <c r="AKD41" s="550"/>
      <c r="AKE41" s="550"/>
      <c r="AKF41" s="550"/>
      <c r="AKG41" s="550"/>
      <c r="AKH41" s="550"/>
      <c r="AKI41" s="550"/>
      <c r="AKJ41" s="550"/>
      <c r="AKK41" s="550"/>
      <c r="AKL41" s="550"/>
      <c r="AKM41" s="550"/>
      <c r="AKN41" s="550"/>
      <c r="AKO41" s="550"/>
      <c r="AKP41" s="550"/>
      <c r="AKQ41" s="550"/>
      <c r="AKR41" s="550"/>
      <c r="AKS41" s="550"/>
      <c r="AKT41" s="550"/>
      <c r="AKU41" s="550"/>
      <c r="AKV41" s="550"/>
      <c r="AKW41" s="550"/>
      <c r="AKX41" s="550"/>
      <c r="AKY41" s="550"/>
      <c r="AKZ41" s="550"/>
      <c r="ALA41" s="550"/>
      <c r="ALB41" s="550"/>
      <c r="ALC41" s="550"/>
      <c r="ALD41" s="550"/>
      <c r="ALE41" s="550"/>
      <c r="ALF41" s="550"/>
      <c r="ALG41" s="550"/>
      <c r="ALH41" s="550"/>
      <c r="ALI41" s="550"/>
      <c r="ALJ41" s="550"/>
      <c r="ALK41" s="550"/>
      <c r="ALL41" s="550"/>
      <c r="ALM41" s="550"/>
      <c r="ALN41" s="550"/>
      <c r="ALO41" s="550"/>
      <c r="ALP41" s="550"/>
      <c r="ALQ41" s="550"/>
      <c r="ALR41" s="550"/>
      <c r="ALS41" s="550"/>
      <c r="ALT41" s="550"/>
      <c r="ALU41" s="550"/>
      <c r="ALV41" s="550"/>
      <c r="ALW41" s="550"/>
      <c r="ALX41" s="550"/>
      <c r="ALY41" s="550"/>
      <c r="ALZ41" s="550"/>
      <c r="AMA41" s="550"/>
      <c r="AMB41" s="550"/>
      <c r="AMC41" s="550"/>
      <c r="AMD41" s="550"/>
      <c r="AME41" s="550"/>
      <c r="AMF41" s="550"/>
      <c r="AMG41" s="550"/>
      <c r="AMH41" s="550"/>
      <c r="AMI41" s="550"/>
      <c r="AMJ41" s="550"/>
      <c r="AMK41" s="550"/>
      <c r="AML41" s="550"/>
      <c r="AMM41" s="550"/>
      <c r="AMN41" s="550"/>
      <c r="AMO41" s="550"/>
      <c r="AMP41" s="550"/>
      <c r="AMQ41" s="550"/>
      <c r="AMR41" s="550"/>
      <c r="AMS41" s="550"/>
      <c r="AMT41" s="550"/>
      <c r="AMU41" s="550"/>
      <c r="AMV41" s="550"/>
      <c r="AMW41" s="550"/>
      <c r="AMX41" s="550"/>
      <c r="AMY41" s="550"/>
      <c r="AMZ41" s="550"/>
      <c r="ANA41" s="550"/>
      <c r="ANB41" s="550"/>
      <c r="ANC41" s="550"/>
      <c r="AND41" s="550"/>
      <c r="ANE41" s="550"/>
      <c r="ANF41" s="550"/>
      <c r="ANG41" s="550"/>
      <c r="ANH41" s="550"/>
      <c r="ANI41" s="550"/>
      <c r="ANJ41" s="550"/>
      <c r="ANK41" s="550"/>
      <c r="ANL41" s="550"/>
      <c r="ANM41" s="550"/>
      <c r="ANN41" s="550"/>
      <c r="ANO41" s="550"/>
      <c r="ANP41" s="550"/>
      <c r="ANQ41" s="550"/>
      <c r="ANR41" s="550"/>
      <c r="ANS41" s="550"/>
      <c r="ANT41" s="550"/>
      <c r="ANU41" s="550"/>
      <c r="ANV41" s="550"/>
      <c r="ANW41" s="550"/>
      <c r="ANX41" s="550"/>
      <c r="ANY41" s="550"/>
      <c r="ANZ41" s="550"/>
      <c r="AOA41" s="550"/>
      <c r="AOB41" s="550"/>
      <c r="AOC41" s="550"/>
      <c r="AOD41" s="550"/>
      <c r="AOE41" s="550"/>
      <c r="AOF41" s="550"/>
      <c r="AOG41" s="550"/>
      <c r="AOH41" s="550"/>
      <c r="AOI41" s="550"/>
      <c r="AOJ41" s="550"/>
      <c r="AOK41" s="550"/>
      <c r="AOL41" s="550"/>
      <c r="AOM41" s="550"/>
      <c r="AON41" s="550"/>
      <c r="AOO41" s="550"/>
      <c r="AOP41" s="550"/>
      <c r="AOQ41" s="550"/>
      <c r="AOR41" s="550"/>
      <c r="AOS41" s="550"/>
      <c r="AOT41" s="550"/>
      <c r="AOU41" s="550"/>
      <c r="AOV41" s="550"/>
      <c r="AOW41" s="550"/>
      <c r="AOX41" s="550"/>
      <c r="AOY41" s="550"/>
      <c r="AOZ41" s="550"/>
      <c r="APA41" s="550"/>
      <c r="APB41" s="550"/>
      <c r="APC41" s="550"/>
      <c r="APD41" s="550"/>
      <c r="APE41" s="550"/>
      <c r="APF41" s="550"/>
      <c r="APG41" s="550"/>
      <c r="APH41" s="550"/>
      <c r="API41" s="550"/>
      <c r="APJ41" s="550"/>
      <c r="APK41" s="550"/>
      <c r="APL41" s="550"/>
      <c r="APM41" s="550"/>
      <c r="APN41" s="550"/>
      <c r="APO41" s="550"/>
      <c r="APP41" s="550"/>
      <c r="APQ41" s="550"/>
      <c r="APR41" s="550"/>
      <c r="APS41" s="550"/>
      <c r="APT41" s="550"/>
      <c r="APU41" s="550"/>
      <c r="APV41" s="550"/>
      <c r="APW41" s="550"/>
      <c r="APX41" s="550"/>
      <c r="APY41" s="550"/>
      <c r="APZ41" s="550"/>
      <c r="AQA41" s="550"/>
      <c r="AQB41" s="550"/>
      <c r="AQC41" s="550"/>
      <c r="AQD41" s="550"/>
      <c r="AQE41" s="550"/>
      <c r="AQF41" s="550"/>
      <c r="AQG41" s="550"/>
      <c r="AQH41" s="550"/>
      <c r="AQI41" s="550"/>
      <c r="AQJ41" s="550"/>
      <c r="AQK41" s="550"/>
      <c r="AQL41" s="550"/>
      <c r="AQM41" s="550"/>
      <c r="AQN41" s="550"/>
      <c r="AQO41" s="550"/>
      <c r="AQP41" s="550"/>
      <c r="AQQ41" s="550"/>
      <c r="AQR41" s="550"/>
      <c r="AQS41" s="550"/>
      <c r="AQT41" s="550"/>
      <c r="AQU41" s="550"/>
      <c r="AQV41" s="550"/>
      <c r="AQW41" s="550"/>
      <c r="AQX41" s="550"/>
      <c r="AQY41" s="550"/>
      <c r="AQZ41" s="550"/>
      <c r="ARA41" s="550"/>
      <c r="ARB41" s="550"/>
      <c r="ARC41" s="550"/>
      <c r="ARD41" s="550"/>
      <c r="ARE41" s="550"/>
    </row>
    <row r="42" spans="7:1149" ht="18" customHeight="1">
      <c r="G42" s="550"/>
      <c r="H42" s="550"/>
      <c r="I42" s="550"/>
      <c r="J42" s="550"/>
      <c r="K42" s="550"/>
      <c r="L42" s="550"/>
      <c r="M42" s="550"/>
      <c r="N42" s="550"/>
      <c r="O42" s="550"/>
      <c r="P42" s="550"/>
      <c r="Q42" s="550"/>
      <c r="R42" s="550"/>
      <c r="S42" s="550"/>
      <c r="T42" s="550"/>
      <c r="U42" s="550"/>
      <c r="V42" s="550"/>
      <c r="W42" s="550"/>
      <c r="X42" s="550"/>
      <c r="Y42" s="550"/>
      <c r="Z42" s="550"/>
      <c r="AA42" s="550"/>
      <c r="AB42" s="550"/>
      <c r="AC42" s="550"/>
      <c r="AD42" s="550"/>
      <c r="AE42" s="550"/>
      <c r="AF42" s="550"/>
      <c r="AG42" s="550"/>
      <c r="AH42" s="550"/>
      <c r="AI42" s="550"/>
      <c r="AJ42" s="550"/>
      <c r="AK42" s="550"/>
      <c r="AL42" s="550"/>
      <c r="AM42" s="550"/>
      <c r="AN42" s="550"/>
      <c r="AO42" s="550"/>
      <c r="AP42" s="550"/>
      <c r="AQ42" s="550"/>
      <c r="AR42" s="550"/>
      <c r="AS42" s="550"/>
      <c r="AT42" s="550"/>
      <c r="AU42" s="550"/>
      <c r="AV42" s="550"/>
      <c r="AW42" s="550"/>
      <c r="AX42" s="550"/>
      <c r="AY42" s="550"/>
      <c r="AZ42" s="550"/>
      <c r="BA42" s="550"/>
      <c r="BB42" s="550"/>
      <c r="BC42" s="550"/>
      <c r="BD42" s="550"/>
      <c r="BE42" s="550"/>
      <c r="BF42" s="550"/>
      <c r="BG42" s="550"/>
      <c r="BH42" s="550"/>
      <c r="BI42" s="550"/>
      <c r="BJ42" s="550"/>
      <c r="BK42" s="550"/>
      <c r="BL42" s="550"/>
      <c r="BM42" s="550"/>
      <c r="BN42" s="550"/>
      <c r="BO42" s="550"/>
      <c r="BP42" s="550"/>
      <c r="BQ42" s="550"/>
      <c r="BR42" s="550"/>
      <c r="BS42" s="550"/>
      <c r="BT42" s="550"/>
      <c r="BU42" s="550"/>
      <c r="BV42" s="550"/>
      <c r="BW42" s="550"/>
      <c r="BX42" s="550"/>
      <c r="BY42" s="550"/>
      <c r="BZ42" s="550"/>
      <c r="CA42" s="550"/>
      <c r="CB42" s="550"/>
      <c r="CC42" s="550"/>
      <c r="CD42" s="550"/>
      <c r="CE42" s="550"/>
      <c r="CF42" s="550"/>
      <c r="CG42" s="550"/>
      <c r="CH42" s="550"/>
      <c r="CI42" s="550"/>
      <c r="CJ42" s="550"/>
      <c r="CK42" s="550"/>
      <c r="CL42" s="550"/>
      <c r="CM42" s="550"/>
      <c r="CN42" s="550"/>
      <c r="CO42" s="550"/>
      <c r="CP42" s="550"/>
      <c r="CQ42" s="550"/>
      <c r="CR42" s="550"/>
      <c r="CS42" s="550"/>
      <c r="CT42" s="550"/>
      <c r="CU42" s="550"/>
      <c r="CV42" s="550"/>
      <c r="CW42" s="550"/>
      <c r="CX42" s="550"/>
      <c r="CY42" s="550"/>
      <c r="CZ42" s="550"/>
      <c r="DA42" s="550"/>
      <c r="DB42" s="550"/>
      <c r="DC42" s="550"/>
      <c r="DD42" s="550"/>
      <c r="DE42" s="550"/>
      <c r="DF42" s="550"/>
      <c r="DG42" s="550"/>
      <c r="DH42" s="550"/>
      <c r="DI42" s="550"/>
      <c r="DJ42" s="550"/>
      <c r="DK42" s="550"/>
      <c r="DL42" s="550"/>
      <c r="DM42" s="550"/>
      <c r="DN42" s="550"/>
      <c r="DO42" s="550"/>
      <c r="DP42" s="550"/>
      <c r="DQ42" s="550"/>
      <c r="DR42" s="550"/>
      <c r="DS42" s="550"/>
      <c r="DT42" s="550"/>
      <c r="DU42" s="550"/>
      <c r="DV42" s="550"/>
      <c r="DW42" s="550"/>
      <c r="DX42" s="550"/>
      <c r="DY42" s="550"/>
      <c r="DZ42" s="550"/>
      <c r="EA42" s="550"/>
      <c r="EB42" s="550"/>
      <c r="EC42" s="550"/>
      <c r="ED42" s="550"/>
      <c r="EE42" s="550"/>
      <c r="EF42" s="550"/>
      <c r="EG42" s="550"/>
      <c r="EH42" s="550"/>
      <c r="EI42" s="550"/>
      <c r="EJ42" s="550"/>
      <c r="EK42" s="550"/>
      <c r="EL42" s="550"/>
      <c r="EM42" s="550"/>
      <c r="EN42" s="550"/>
      <c r="EO42" s="550"/>
      <c r="EP42" s="550"/>
      <c r="EQ42" s="550"/>
      <c r="ER42" s="550"/>
      <c r="ES42" s="550"/>
      <c r="ET42" s="550"/>
      <c r="EU42" s="550"/>
      <c r="EV42" s="550"/>
      <c r="EW42" s="550"/>
      <c r="EX42" s="550"/>
      <c r="EY42" s="550"/>
      <c r="EZ42" s="550"/>
      <c r="FA42" s="550"/>
      <c r="FB42" s="550"/>
      <c r="FC42" s="550"/>
      <c r="FD42" s="550"/>
      <c r="FE42" s="550"/>
      <c r="FF42" s="550"/>
      <c r="FG42" s="550"/>
      <c r="FH42" s="550"/>
      <c r="FI42" s="550"/>
      <c r="FJ42" s="550"/>
      <c r="FK42" s="550"/>
      <c r="FL42" s="550"/>
      <c r="FM42" s="550"/>
      <c r="FN42" s="550"/>
      <c r="FO42" s="550"/>
      <c r="FP42" s="550"/>
      <c r="FQ42" s="550"/>
      <c r="FR42" s="550"/>
      <c r="FS42" s="550"/>
      <c r="FT42" s="550"/>
      <c r="FU42" s="550"/>
      <c r="FV42" s="550"/>
      <c r="FW42" s="550"/>
      <c r="FX42" s="550"/>
      <c r="FY42" s="550"/>
      <c r="FZ42" s="550"/>
      <c r="GA42" s="550"/>
      <c r="GB42" s="550"/>
      <c r="GC42" s="550"/>
      <c r="GD42" s="550"/>
      <c r="GE42" s="550"/>
      <c r="GF42" s="550"/>
      <c r="GG42" s="550"/>
      <c r="GH42" s="550"/>
      <c r="GI42" s="550"/>
      <c r="GJ42" s="550"/>
      <c r="GK42" s="550"/>
      <c r="GL42" s="550"/>
      <c r="GM42" s="550"/>
      <c r="GN42" s="550"/>
      <c r="GO42" s="550"/>
      <c r="GP42" s="550"/>
      <c r="GQ42" s="550"/>
      <c r="GR42" s="550"/>
      <c r="GS42" s="550"/>
      <c r="GT42" s="550"/>
      <c r="GU42" s="550"/>
      <c r="GV42" s="550"/>
      <c r="GW42" s="550"/>
      <c r="GX42" s="550"/>
      <c r="GY42" s="550"/>
      <c r="GZ42" s="550"/>
      <c r="HA42" s="550"/>
      <c r="HB42" s="550"/>
      <c r="HC42" s="550"/>
      <c r="HD42" s="550"/>
      <c r="HE42" s="550"/>
      <c r="HF42" s="550"/>
      <c r="HG42" s="550"/>
      <c r="HH42" s="550"/>
      <c r="HI42" s="550"/>
      <c r="HJ42" s="550"/>
      <c r="HK42" s="550"/>
      <c r="HL42" s="550"/>
      <c r="HM42" s="550"/>
      <c r="HN42" s="550"/>
      <c r="HO42" s="550"/>
      <c r="HP42" s="550"/>
      <c r="HQ42" s="550"/>
      <c r="HR42" s="550"/>
      <c r="HS42" s="550"/>
      <c r="HT42" s="550"/>
      <c r="HU42" s="550"/>
      <c r="HV42" s="550"/>
      <c r="HW42" s="550"/>
      <c r="HX42" s="550"/>
      <c r="HY42" s="550"/>
      <c r="HZ42" s="550"/>
      <c r="IA42" s="550"/>
      <c r="IB42" s="550"/>
      <c r="IC42" s="550"/>
      <c r="ID42" s="550"/>
      <c r="IE42" s="550"/>
      <c r="IF42" s="550"/>
      <c r="IG42" s="550"/>
      <c r="IH42" s="550"/>
      <c r="II42" s="550"/>
      <c r="IJ42" s="550"/>
      <c r="IK42" s="550"/>
      <c r="IL42" s="550"/>
      <c r="IM42" s="550"/>
      <c r="IN42" s="550"/>
      <c r="IO42" s="550"/>
      <c r="IP42" s="550"/>
      <c r="IQ42" s="550"/>
      <c r="IR42" s="550"/>
      <c r="IS42" s="550"/>
      <c r="IT42" s="550"/>
      <c r="IU42" s="550"/>
      <c r="IV42" s="550"/>
      <c r="IW42" s="550"/>
      <c r="IX42" s="550"/>
      <c r="IY42" s="550"/>
      <c r="IZ42" s="550"/>
      <c r="JA42" s="550"/>
      <c r="JB42" s="550"/>
      <c r="JC42" s="550"/>
      <c r="JD42" s="550"/>
      <c r="JE42" s="550"/>
      <c r="JF42" s="550"/>
      <c r="JG42" s="550"/>
      <c r="JH42" s="550"/>
      <c r="JI42" s="550"/>
      <c r="JJ42" s="550"/>
      <c r="JK42" s="550"/>
      <c r="JL42" s="550"/>
      <c r="JM42" s="550"/>
      <c r="JN42" s="550"/>
      <c r="JO42" s="550"/>
      <c r="JP42" s="550"/>
      <c r="JQ42" s="550"/>
      <c r="JR42" s="550"/>
      <c r="JS42" s="550"/>
      <c r="JT42" s="550"/>
      <c r="JU42" s="550"/>
      <c r="JV42" s="550"/>
      <c r="JW42" s="550"/>
      <c r="JX42" s="550"/>
      <c r="JY42" s="550"/>
      <c r="JZ42" s="550"/>
      <c r="KA42" s="550"/>
      <c r="KB42" s="550"/>
      <c r="KC42" s="550"/>
      <c r="KD42" s="550"/>
      <c r="KE42" s="550"/>
      <c r="KF42" s="550"/>
      <c r="KG42" s="550"/>
      <c r="KH42" s="550"/>
      <c r="KI42" s="550"/>
      <c r="KJ42" s="550"/>
      <c r="KK42" s="550"/>
      <c r="KL42" s="550"/>
      <c r="KM42" s="550"/>
      <c r="KN42" s="550"/>
      <c r="KO42" s="550"/>
      <c r="KP42" s="550"/>
      <c r="KQ42" s="550"/>
      <c r="KR42" s="550"/>
      <c r="KS42" s="550"/>
      <c r="KT42" s="550"/>
      <c r="KU42" s="550"/>
      <c r="KV42" s="550"/>
      <c r="KW42" s="550"/>
      <c r="KX42" s="550"/>
      <c r="KY42" s="550"/>
      <c r="KZ42" s="550"/>
      <c r="LA42" s="550"/>
      <c r="LB42" s="550"/>
      <c r="LC42" s="550"/>
      <c r="LD42" s="550"/>
      <c r="LE42" s="550"/>
      <c r="LF42" s="550"/>
      <c r="LG42" s="550"/>
      <c r="LH42" s="550"/>
      <c r="LI42" s="550"/>
      <c r="LJ42" s="550"/>
      <c r="LK42" s="550"/>
      <c r="LL42" s="550"/>
      <c r="LM42" s="550"/>
      <c r="LN42" s="550"/>
      <c r="LO42" s="550"/>
      <c r="LP42" s="550"/>
      <c r="LQ42" s="550"/>
      <c r="LR42" s="550"/>
      <c r="LS42" s="550"/>
      <c r="LT42" s="550"/>
      <c r="LU42" s="550"/>
      <c r="LV42" s="550"/>
      <c r="LW42" s="550"/>
      <c r="LX42" s="550"/>
      <c r="LY42" s="550"/>
      <c r="LZ42" s="550"/>
      <c r="MA42" s="550"/>
      <c r="MB42" s="550"/>
      <c r="MC42" s="550"/>
      <c r="MD42" s="550"/>
      <c r="ME42" s="550"/>
      <c r="MF42" s="550"/>
      <c r="MG42" s="550"/>
      <c r="MH42" s="550"/>
      <c r="MI42" s="550"/>
      <c r="MJ42" s="550"/>
      <c r="MK42" s="550"/>
      <c r="ML42" s="550"/>
      <c r="MM42" s="550"/>
      <c r="MN42" s="550"/>
      <c r="MO42" s="550"/>
      <c r="MP42" s="550"/>
      <c r="MQ42" s="550"/>
      <c r="MR42" s="550"/>
      <c r="MS42" s="550"/>
      <c r="MT42" s="550"/>
      <c r="MU42" s="550"/>
      <c r="MV42" s="550"/>
      <c r="MW42" s="550"/>
      <c r="MX42" s="550"/>
      <c r="MY42" s="550"/>
      <c r="MZ42" s="550"/>
      <c r="NA42" s="550"/>
      <c r="NB42" s="550"/>
      <c r="NC42" s="550"/>
      <c r="ND42" s="550"/>
      <c r="NE42" s="550"/>
      <c r="NF42" s="550"/>
      <c r="NG42" s="550"/>
      <c r="NH42" s="550"/>
      <c r="NI42" s="550"/>
      <c r="NJ42" s="550"/>
      <c r="NK42" s="550"/>
      <c r="NL42" s="550"/>
      <c r="NM42" s="550"/>
      <c r="NN42" s="550"/>
      <c r="NO42" s="550"/>
      <c r="NP42" s="550"/>
      <c r="NQ42" s="550"/>
      <c r="NR42" s="550"/>
      <c r="NS42" s="550"/>
      <c r="NT42" s="550"/>
      <c r="NU42" s="550"/>
      <c r="NV42" s="550"/>
      <c r="NW42" s="550"/>
      <c r="NX42" s="550"/>
      <c r="NY42" s="550"/>
      <c r="NZ42" s="550"/>
      <c r="OA42" s="550"/>
      <c r="OB42" s="550"/>
      <c r="OC42" s="550"/>
      <c r="OD42" s="550"/>
      <c r="OE42" s="550"/>
      <c r="OF42" s="550"/>
      <c r="OG42" s="550"/>
      <c r="OH42" s="550"/>
      <c r="OI42" s="550"/>
      <c r="OJ42" s="550"/>
      <c r="OK42" s="550"/>
      <c r="OL42" s="550"/>
      <c r="OM42" s="550"/>
      <c r="ON42" s="550"/>
      <c r="OO42" s="550"/>
      <c r="OP42" s="550"/>
      <c r="OQ42" s="550"/>
      <c r="OR42" s="550"/>
      <c r="OS42" s="550"/>
      <c r="OT42" s="550"/>
      <c r="OU42" s="550"/>
      <c r="OV42" s="550"/>
      <c r="OW42" s="550"/>
      <c r="OX42" s="550"/>
      <c r="OY42" s="550"/>
      <c r="OZ42" s="550"/>
      <c r="PA42" s="550"/>
      <c r="PB42" s="550"/>
      <c r="PC42" s="550"/>
      <c r="PD42" s="550"/>
      <c r="PE42" s="550"/>
      <c r="PF42" s="550"/>
      <c r="PG42" s="550"/>
      <c r="PH42" s="550"/>
      <c r="PI42" s="550"/>
      <c r="PJ42" s="550"/>
      <c r="PK42" s="550"/>
      <c r="PL42" s="550"/>
      <c r="PM42" s="550"/>
      <c r="PN42" s="550"/>
      <c r="PO42" s="550"/>
      <c r="PP42" s="550"/>
      <c r="PQ42" s="550"/>
      <c r="PR42" s="550"/>
      <c r="PS42" s="550"/>
      <c r="PT42" s="550"/>
      <c r="PU42" s="550"/>
      <c r="PV42" s="550"/>
      <c r="PW42" s="550"/>
      <c r="PX42" s="550"/>
      <c r="PY42" s="550"/>
      <c r="PZ42" s="550"/>
      <c r="QA42" s="550"/>
      <c r="QB42" s="550"/>
      <c r="QC42" s="550"/>
      <c r="QD42" s="550"/>
      <c r="QE42" s="550"/>
      <c r="QF42" s="550"/>
      <c r="QG42" s="550"/>
      <c r="QH42" s="550"/>
      <c r="QI42" s="550"/>
      <c r="QJ42" s="550"/>
      <c r="QK42" s="550"/>
      <c r="QL42" s="550"/>
      <c r="QM42" s="550"/>
      <c r="QN42" s="550"/>
      <c r="QO42" s="550"/>
      <c r="QP42" s="550"/>
      <c r="QQ42" s="550"/>
      <c r="QR42" s="550"/>
      <c r="QS42" s="550"/>
      <c r="QT42" s="550"/>
      <c r="QU42" s="550"/>
      <c r="QV42" s="550"/>
      <c r="QW42" s="550"/>
      <c r="QX42" s="550"/>
      <c r="QY42" s="550"/>
      <c r="QZ42" s="550"/>
      <c r="RA42" s="550"/>
      <c r="RB42" s="550"/>
      <c r="RC42" s="550"/>
      <c r="RD42" s="550"/>
      <c r="RE42" s="550"/>
      <c r="RF42" s="550"/>
      <c r="RG42" s="550"/>
      <c r="RH42" s="550"/>
      <c r="RI42" s="550"/>
      <c r="RJ42" s="550"/>
      <c r="RK42" s="550"/>
      <c r="RL42" s="550"/>
      <c r="RM42" s="550"/>
      <c r="RN42" s="550"/>
      <c r="RO42" s="550"/>
      <c r="RP42" s="550"/>
      <c r="RQ42" s="550"/>
      <c r="RR42" s="550"/>
      <c r="RS42" s="550"/>
      <c r="RT42" s="550"/>
      <c r="RU42" s="550"/>
      <c r="RV42" s="550"/>
      <c r="RW42" s="550"/>
      <c r="RX42" s="550"/>
      <c r="RY42" s="550"/>
      <c r="RZ42" s="550"/>
      <c r="SA42" s="550"/>
      <c r="SB42" s="550"/>
      <c r="SC42" s="550"/>
      <c r="SD42" s="550"/>
      <c r="SE42" s="550"/>
      <c r="SF42" s="550"/>
      <c r="SG42" s="550"/>
      <c r="SH42" s="550"/>
      <c r="SI42" s="550"/>
      <c r="SJ42" s="550"/>
      <c r="SK42" s="550"/>
      <c r="SL42" s="550"/>
      <c r="SM42" s="550"/>
      <c r="SN42" s="550"/>
      <c r="SO42" s="550"/>
      <c r="SP42" s="550"/>
      <c r="SQ42" s="550"/>
      <c r="SR42" s="550"/>
      <c r="SS42" s="550"/>
      <c r="ST42" s="550"/>
      <c r="SU42" s="550"/>
      <c r="SV42" s="550"/>
      <c r="SW42" s="550"/>
      <c r="SX42" s="550"/>
      <c r="SY42" s="550"/>
      <c r="SZ42" s="550"/>
      <c r="TA42" s="550"/>
      <c r="TB42" s="550"/>
      <c r="TC42" s="550"/>
      <c r="TD42" s="550"/>
      <c r="TE42" s="550"/>
      <c r="TF42" s="550"/>
      <c r="TG42" s="550"/>
      <c r="TH42" s="550"/>
      <c r="TI42" s="550"/>
      <c r="TJ42" s="550"/>
      <c r="TK42" s="550"/>
      <c r="TL42" s="550"/>
      <c r="TM42" s="550"/>
      <c r="TN42" s="550"/>
      <c r="TO42" s="550"/>
      <c r="TP42" s="550"/>
      <c r="TQ42" s="550"/>
      <c r="TR42" s="550"/>
      <c r="TS42" s="550"/>
      <c r="TT42" s="550"/>
      <c r="TU42" s="550"/>
      <c r="TV42" s="550"/>
      <c r="TW42" s="550"/>
      <c r="TX42" s="550"/>
      <c r="TY42" s="550"/>
      <c r="TZ42" s="550"/>
      <c r="UA42" s="550"/>
      <c r="UB42" s="550"/>
      <c r="UC42" s="550"/>
      <c r="UD42" s="550"/>
      <c r="UE42" s="550"/>
      <c r="UF42" s="550"/>
      <c r="UG42" s="550"/>
      <c r="UH42" s="550"/>
      <c r="UI42" s="550"/>
      <c r="UJ42" s="550"/>
      <c r="UK42" s="550"/>
      <c r="UL42" s="550"/>
      <c r="UM42" s="550"/>
      <c r="UN42" s="550"/>
      <c r="UO42" s="550"/>
      <c r="UP42" s="550"/>
      <c r="UQ42" s="550"/>
      <c r="UR42" s="550"/>
      <c r="US42" s="550"/>
      <c r="UT42" s="550"/>
      <c r="UU42" s="550"/>
      <c r="UV42" s="550"/>
      <c r="UW42" s="550"/>
      <c r="UX42" s="550"/>
      <c r="UY42" s="550"/>
      <c r="UZ42" s="550"/>
      <c r="VA42" s="550"/>
      <c r="VB42" s="550"/>
      <c r="VC42" s="550"/>
      <c r="VD42" s="550"/>
      <c r="VE42" s="550"/>
      <c r="VF42" s="550"/>
      <c r="VG42" s="550"/>
      <c r="VH42" s="550"/>
      <c r="VI42" s="550"/>
      <c r="VJ42" s="550"/>
      <c r="VK42" s="550"/>
      <c r="VL42" s="550"/>
      <c r="VM42" s="550"/>
      <c r="VN42" s="550"/>
      <c r="VO42" s="550"/>
      <c r="VP42" s="550"/>
      <c r="VQ42" s="550"/>
      <c r="VR42" s="550"/>
      <c r="VS42" s="550"/>
      <c r="VT42" s="550"/>
      <c r="VU42" s="550"/>
      <c r="VV42" s="550"/>
      <c r="VW42" s="550"/>
      <c r="VX42" s="550"/>
      <c r="VY42" s="550"/>
      <c r="VZ42" s="550"/>
      <c r="WA42" s="550"/>
      <c r="WB42" s="550"/>
      <c r="WC42" s="550"/>
      <c r="WD42" s="550"/>
      <c r="WE42" s="550"/>
      <c r="WF42" s="550"/>
      <c r="WG42" s="550"/>
      <c r="WH42" s="550"/>
      <c r="WI42" s="550"/>
      <c r="WJ42" s="550"/>
      <c r="WK42" s="550"/>
      <c r="WL42" s="550"/>
      <c r="WM42" s="550"/>
      <c r="WN42" s="550"/>
      <c r="WO42" s="550"/>
      <c r="WP42" s="550"/>
      <c r="WQ42" s="550"/>
      <c r="WR42" s="550"/>
      <c r="WS42" s="550"/>
      <c r="WT42" s="550"/>
      <c r="WU42" s="550"/>
      <c r="WV42" s="550"/>
      <c r="WW42" s="550"/>
      <c r="WX42" s="550"/>
      <c r="WY42" s="550"/>
      <c r="WZ42" s="550"/>
      <c r="XA42" s="550"/>
      <c r="XB42" s="550"/>
      <c r="XC42" s="550"/>
      <c r="XD42" s="550"/>
      <c r="XE42" s="550"/>
      <c r="XF42" s="550"/>
      <c r="XG42" s="550"/>
      <c r="XH42" s="550"/>
      <c r="XI42" s="550"/>
      <c r="XJ42" s="550"/>
      <c r="XK42" s="550"/>
      <c r="XL42" s="550"/>
      <c r="XM42" s="550"/>
      <c r="XN42" s="550"/>
      <c r="XO42" s="550"/>
      <c r="XP42" s="550"/>
      <c r="XQ42" s="550"/>
      <c r="XR42" s="550"/>
      <c r="XS42" s="550"/>
      <c r="XT42" s="550"/>
      <c r="XU42" s="550"/>
      <c r="XV42" s="550"/>
      <c r="XW42" s="550"/>
      <c r="XX42" s="550"/>
      <c r="XY42" s="550"/>
      <c r="XZ42" s="550"/>
      <c r="YA42" s="550"/>
      <c r="YB42" s="550"/>
      <c r="YC42" s="550"/>
      <c r="YD42" s="550"/>
      <c r="YE42" s="550"/>
      <c r="YF42" s="550"/>
      <c r="YG42" s="550"/>
      <c r="YH42" s="550"/>
      <c r="YI42" s="550"/>
      <c r="YJ42" s="550"/>
      <c r="YK42" s="550"/>
      <c r="YL42" s="550"/>
      <c r="YM42" s="550"/>
      <c r="YN42" s="550"/>
      <c r="YO42" s="550"/>
      <c r="YP42" s="550"/>
      <c r="YQ42" s="550"/>
      <c r="YR42" s="550"/>
      <c r="YS42" s="550"/>
      <c r="YT42" s="550"/>
      <c r="YU42" s="550"/>
      <c r="YV42" s="550"/>
      <c r="YW42" s="550"/>
      <c r="YX42" s="550"/>
      <c r="YY42" s="550"/>
      <c r="YZ42" s="550"/>
      <c r="ZA42" s="550"/>
      <c r="ZB42" s="550"/>
      <c r="ZC42" s="550"/>
      <c r="ZD42" s="550"/>
      <c r="ZE42" s="550"/>
      <c r="ZF42" s="550"/>
      <c r="ZG42" s="550"/>
      <c r="ZH42" s="550"/>
      <c r="ZI42" s="550"/>
      <c r="ZJ42" s="550"/>
      <c r="ZK42" s="550"/>
      <c r="ZL42" s="550"/>
      <c r="ZM42" s="550"/>
      <c r="ZN42" s="550"/>
      <c r="ZO42" s="550"/>
      <c r="ZP42" s="550"/>
      <c r="ZQ42" s="550"/>
      <c r="ZR42" s="550"/>
      <c r="ZS42" s="550"/>
      <c r="ZT42" s="550"/>
      <c r="ZU42" s="550"/>
      <c r="ZV42" s="550"/>
      <c r="ZW42" s="550"/>
      <c r="ZX42" s="550"/>
      <c r="ZY42" s="550"/>
      <c r="ZZ42" s="550"/>
      <c r="AAA42" s="550"/>
      <c r="AAB42" s="550"/>
      <c r="AAC42" s="550"/>
      <c r="AAD42" s="550"/>
      <c r="AAE42" s="550"/>
      <c r="AAF42" s="550"/>
      <c r="AAG42" s="550"/>
      <c r="AAH42" s="550"/>
      <c r="AAI42" s="550"/>
      <c r="AAJ42" s="550"/>
      <c r="AAK42" s="550"/>
      <c r="AAL42" s="550"/>
      <c r="AAM42" s="550"/>
      <c r="AAN42" s="550"/>
      <c r="AAO42" s="550"/>
      <c r="AAP42" s="550"/>
      <c r="AAQ42" s="550"/>
      <c r="AAR42" s="550"/>
      <c r="AAS42" s="550"/>
      <c r="AAT42" s="550"/>
      <c r="AAU42" s="550"/>
      <c r="AAV42" s="550"/>
      <c r="AAW42" s="550"/>
      <c r="AAX42" s="550"/>
      <c r="AAY42" s="550"/>
      <c r="AAZ42" s="550"/>
      <c r="ABA42" s="550"/>
      <c r="ABB42" s="550"/>
      <c r="ABC42" s="550"/>
      <c r="ABD42" s="550"/>
      <c r="ABE42" s="550"/>
      <c r="ABF42" s="550"/>
      <c r="ABG42" s="550"/>
      <c r="ABH42" s="550"/>
      <c r="ABI42" s="550"/>
      <c r="ABJ42" s="550"/>
      <c r="ABK42" s="550"/>
      <c r="ABL42" s="550"/>
      <c r="ABM42" s="550"/>
      <c r="ABN42" s="550"/>
      <c r="ABO42" s="550"/>
      <c r="ABP42" s="550"/>
      <c r="ABQ42" s="550"/>
      <c r="ABR42" s="550"/>
      <c r="ABS42" s="550"/>
      <c r="ABT42" s="550"/>
      <c r="ABU42" s="550"/>
      <c r="ABV42" s="550"/>
      <c r="ABW42" s="550"/>
      <c r="ABX42" s="550"/>
      <c r="ABY42" s="550"/>
      <c r="ABZ42" s="550"/>
      <c r="ACA42" s="550"/>
      <c r="ACB42" s="550"/>
      <c r="ACC42" s="550"/>
      <c r="ACD42" s="550"/>
      <c r="ACE42" s="550"/>
      <c r="ACF42" s="550"/>
      <c r="ACG42" s="550"/>
      <c r="ACH42" s="550"/>
      <c r="ACI42" s="550"/>
      <c r="ACJ42" s="550"/>
      <c r="ACK42" s="550"/>
      <c r="ACL42" s="550"/>
      <c r="ACM42" s="550"/>
      <c r="ACN42" s="550"/>
      <c r="ACO42" s="550"/>
      <c r="ACP42" s="550"/>
      <c r="ACQ42" s="550"/>
      <c r="ACR42" s="550"/>
      <c r="ACS42" s="550"/>
      <c r="ACT42" s="550"/>
      <c r="ACU42" s="550"/>
      <c r="ACV42" s="550"/>
      <c r="ACW42" s="550"/>
      <c r="ACX42" s="550"/>
      <c r="ACY42" s="550"/>
      <c r="ACZ42" s="550"/>
      <c r="ADA42" s="550"/>
      <c r="ADB42" s="550"/>
      <c r="ADC42" s="550"/>
      <c r="ADD42" s="550"/>
      <c r="ADE42" s="550"/>
      <c r="ADF42" s="550"/>
      <c r="ADG42" s="550"/>
      <c r="ADH42" s="550"/>
      <c r="ADI42" s="550"/>
      <c r="ADJ42" s="550"/>
      <c r="ADK42" s="550"/>
      <c r="ADL42" s="550"/>
      <c r="ADM42" s="550"/>
      <c r="ADN42" s="550"/>
      <c r="ADO42" s="550"/>
      <c r="ADP42" s="550"/>
      <c r="ADQ42" s="550"/>
      <c r="ADR42" s="550"/>
      <c r="ADS42" s="550"/>
      <c r="ADT42" s="550"/>
      <c r="ADU42" s="550"/>
      <c r="ADV42" s="550"/>
      <c r="ADW42" s="550"/>
      <c r="ADX42" s="550"/>
      <c r="ADY42" s="550"/>
      <c r="ADZ42" s="550"/>
      <c r="AEA42" s="550"/>
      <c r="AEB42" s="550"/>
      <c r="AEC42" s="550"/>
      <c r="AED42" s="550"/>
      <c r="AEE42" s="550"/>
      <c r="AEF42" s="550"/>
      <c r="AEG42" s="550"/>
      <c r="AEH42" s="550"/>
      <c r="AEI42" s="550"/>
      <c r="AEJ42" s="550"/>
      <c r="AEK42" s="550"/>
      <c r="AEL42" s="550"/>
      <c r="AEM42" s="550"/>
      <c r="AEN42" s="550"/>
      <c r="AEO42" s="550"/>
      <c r="AEP42" s="550"/>
      <c r="AEQ42" s="550"/>
      <c r="AER42" s="550"/>
      <c r="AES42" s="550"/>
      <c r="AET42" s="550"/>
      <c r="AEU42" s="550"/>
      <c r="AEV42" s="550"/>
      <c r="AEW42" s="550"/>
      <c r="AEX42" s="550"/>
      <c r="AEY42" s="550"/>
      <c r="AEZ42" s="550"/>
      <c r="AFA42" s="550"/>
      <c r="AFB42" s="550"/>
      <c r="AFC42" s="550"/>
      <c r="AFD42" s="550"/>
      <c r="AFE42" s="550"/>
      <c r="AFF42" s="550"/>
      <c r="AFG42" s="550"/>
      <c r="AFH42" s="550"/>
      <c r="AFI42" s="550"/>
      <c r="AFJ42" s="550"/>
      <c r="AFK42" s="550"/>
      <c r="AFL42" s="550"/>
      <c r="AFM42" s="550"/>
      <c r="AFN42" s="550"/>
      <c r="AFO42" s="550"/>
      <c r="AFP42" s="550"/>
      <c r="AFQ42" s="550"/>
      <c r="AFR42" s="550"/>
      <c r="AFS42" s="550"/>
      <c r="AFT42" s="550"/>
      <c r="AFU42" s="550"/>
      <c r="AFV42" s="550"/>
      <c r="AFW42" s="550"/>
      <c r="AFX42" s="550"/>
      <c r="AFY42" s="550"/>
      <c r="AFZ42" s="550"/>
      <c r="AGA42" s="550"/>
      <c r="AGB42" s="550"/>
      <c r="AGC42" s="550"/>
      <c r="AGD42" s="550"/>
      <c r="AGE42" s="550"/>
      <c r="AGF42" s="550"/>
      <c r="AGG42" s="550"/>
      <c r="AGH42" s="550"/>
      <c r="AGI42" s="550"/>
      <c r="AGJ42" s="550"/>
      <c r="AGK42" s="550"/>
      <c r="AGL42" s="550"/>
      <c r="AGM42" s="550"/>
      <c r="AGN42" s="550"/>
      <c r="AGO42" s="550"/>
      <c r="AGP42" s="550"/>
      <c r="AGQ42" s="550"/>
      <c r="AGR42" s="550"/>
      <c r="AGS42" s="550"/>
      <c r="AGT42" s="550"/>
      <c r="AGU42" s="550"/>
      <c r="AGV42" s="550"/>
      <c r="AGW42" s="550"/>
      <c r="AGX42" s="550"/>
      <c r="AGY42" s="550"/>
      <c r="AGZ42" s="550"/>
      <c r="AHA42" s="550"/>
      <c r="AHB42" s="550"/>
      <c r="AHC42" s="550"/>
      <c r="AHD42" s="550"/>
      <c r="AHE42" s="550"/>
      <c r="AHF42" s="550"/>
      <c r="AHG42" s="550"/>
      <c r="AHH42" s="550"/>
      <c r="AHI42" s="550"/>
      <c r="AHJ42" s="550"/>
      <c r="AHK42" s="550"/>
      <c r="AHL42" s="550"/>
      <c r="AHM42" s="550"/>
      <c r="AHN42" s="550"/>
      <c r="AHO42" s="550"/>
      <c r="AHP42" s="550"/>
      <c r="AHQ42" s="550"/>
      <c r="AHR42" s="550"/>
      <c r="AHS42" s="550"/>
      <c r="AHT42" s="550"/>
      <c r="AHU42" s="550"/>
      <c r="AHV42" s="550"/>
      <c r="AHW42" s="550"/>
      <c r="AHX42" s="550"/>
      <c r="AHY42" s="550"/>
      <c r="AHZ42" s="550"/>
      <c r="AIA42" s="550"/>
      <c r="AIB42" s="550"/>
      <c r="AIC42" s="550"/>
      <c r="AID42" s="550"/>
      <c r="AIE42" s="550"/>
      <c r="AIF42" s="550"/>
      <c r="AIG42" s="550"/>
      <c r="AIH42" s="550"/>
      <c r="AII42" s="550"/>
      <c r="AIJ42" s="550"/>
      <c r="AIK42" s="550"/>
      <c r="AIL42" s="550"/>
      <c r="AIM42" s="550"/>
      <c r="AIN42" s="550"/>
      <c r="AIO42" s="550"/>
      <c r="AIP42" s="550"/>
      <c r="AIQ42" s="550"/>
      <c r="AIR42" s="550"/>
      <c r="AIS42" s="550"/>
      <c r="AIT42" s="550"/>
      <c r="AIU42" s="550"/>
      <c r="AIV42" s="550"/>
      <c r="AIW42" s="550"/>
      <c r="AIX42" s="550"/>
      <c r="AIY42" s="550"/>
      <c r="AIZ42" s="550"/>
      <c r="AJA42" s="550"/>
      <c r="AJB42" s="550"/>
      <c r="AJC42" s="550"/>
      <c r="AJD42" s="550"/>
      <c r="AJE42" s="550"/>
      <c r="AJF42" s="550"/>
      <c r="AJG42" s="550"/>
      <c r="AJH42" s="550"/>
      <c r="AJI42" s="550"/>
      <c r="AJJ42" s="550"/>
      <c r="AJK42" s="550"/>
      <c r="AJL42" s="550"/>
      <c r="AJM42" s="550"/>
      <c r="AJN42" s="550"/>
      <c r="AJO42" s="550"/>
      <c r="AJP42" s="550"/>
      <c r="AJQ42" s="550"/>
      <c r="AJR42" s="550"/>
      <c r="AJS42" s="550"/>
      <c r="AJT42" s="550"/>
      <c r="AJU42" s="550"/>
      <c r="AJV42" s="550"/>
      <c r="AJW42" s="550"/>
      <c r="AJX42" s="550"/>
      <c r="AJY42" s="550"/>
      <c r="AJZ42" s="550"/>
      <c r="AKA42" s="550"/>
      <c r="AKB42" s="550"/>
      <c r="AKC42" s="550"/>
      <c r="AKD42" s="550"/>
      <c r="AKE42" s="550"/>
      <c r="AKF42" s="550"/>
      <c r="AKG42" s="550"/>
      <c r="AKH42" s="550"/>
      <c r="AKI42" s="550"/>
      <c r="AKJ42" s="550"/>
      <c r="AKK42" s="550"/>
      <c r="AKL42" s="550"/>
      <c r="AKM42" s="550"/>
      <c r="AKN42" s="550"/>
      <c r="AKO42" s="550"/>
      <c r="AKP42" s="550"/>
      <c r="AKQ42" s="550"/>
      <c r="AKR42" s="550"/>
      <c r="AKS42" s="550"/>
      <c r="AKT42" s="550"/>
      <c r="AKU42" s="550"/>
      <c r="AKV42" s="550"/>
      <c r="AKW42" s="550"/>
      <c r="AKX42" s="550"/>
      <c r="AKY42" s="550"/>
      <c r="AKZ42" s="550"/>
      <c r="ALA42" s="550"/>
      <c r="ALB42" s="550"/>
      <c r="ALC42" s="550"/>
      <c r="ALD42" s="550"/>
      <c r="ALE42" s="550"/>
      <c r="ALF42" s="550"/>
      <c r="ALG42" s="550"/>
      <c r="ALH42" s="550"/>
      <c r="ALI42" s="550"/>
      <c r="ALJ42" s="550"/>
      <c r="ALK42" s="550"/>
      <c r="ALL42" s="550"/>
      <c r="ALM42" s="550"/>
      <c r="ALN42" s="550"/>
      <c r="ALO42" s="550"/>
      <c r="ALP42" s="550"/>
      <c r="ALQ42" s="550"/>
      <c r="ALR42" s="550"/>
      <c r="ALS42" s="550"/>
      <c r="ALT42" s="550"/>
      <c r="ALU42" s="550"/>
      <c r="ALV42" s="550"/>
      <c r="ALW42" s="550"/>
      <c r="ALX42" s="550"/>
      <c r="ALY42" s="550"/>
      <c r="ALZ42" s="550"/>
      <c r="AMA42" s="550"/>
      <c r="AMB42" s="550"/>
      <c r="AMC42" s="550"/>
      <c r="AMD42" s="550"/>
      <c r="AME42" s="550"/>
      <c r="AMF42" s="550"/>
      <c r="AMG42" s="550"/>
      <c r="AMH42" s="550"/>
      <c r="AMI42" s="550"/>
      <c r="AMJ42" s="550"/>
      <c r="AMK42" s="550"/>
      <c r="AML42" s="550"/>
      <c r="AMM42" s="550"/>
      <c r="AMN42" s="550"/>
      <c r="AMO42" s="550"/>
      <c r="AMP42" s="550"/>
      <c r="AMQ42" s="550"/>
      <c r="AMR42" s="550"/>
      <c r="AMS42" s="550"/>
      <c r="AMT42" s="550"/>
      <c r="AMU42" s="550"/>
      <c r="AMV42" s="550"/>
      <c r="AMW42" s="550"/>
      <c r="AMX42" s="550"/>
      <c r="AMY42" s="550"/>
      <c r="AMZ42" s="550"/>
      <c r="ANA42" s="550"/>
      <c r="ANB42" s="550"/>
      <c r="ANC42" s="550"/>
      <c r="AND42" s="550"/>
      <c r="ANE42" s="550"/>
      <c r="ANF42" s="550"/>
      <c r="ANG42" s="550"/>
      <c r="ANH42" s="550"/>
      <c r="ANI42" s="550"/>
      <c r="ANJ42" s="550"/>
      <c r="ANK42" s="550"/>
      <c r="ANL42" s="550"/>
      <c r="ANM42" s="550"/>
      <c r="ANN42" s="550"/>
      <c r="ANO42" s="550"/>
      <c r="ANP42" s="550"/>
      <c r="ANQ42" s="550"/>
      <c r="ANR42" s="550"/>
      <c r="ANS42" s="550"/>
      <c r="ANT42" s="550"/>
      <c r="ANU42" s="550"/>
      <c r="ANV42" s="550"/>
      <c r="ANW42" s="550"/>
      <c r="ANX42" s="550"/>
      <c r="ANY42" s="550"/>
      <c r="ANZ42" s="550"/>
      <c r="AOA42" s="550"/>
      <c r="AOB42" s="550"/>
      <c r="AOC42" s="550"/>
      <c r="AOD42" s="550"/>
      <c r="AOE42" s="550"/>
      <c r="AOF42" s="550"/>
      <c r="AOG42" s="550"/>
      <c r="AOH42" s="550"/>
      <c r="AOI42" s="550"/>
      <c r="AOJ42" s="550"/>
      <c r="AOK42" s="550"/>
      <c r="AOL42" s="550"/>
      <c r="AOM42" s="550"/>
      <c r="AON42" s="550"/>
      <c r="AOO42" s="550"/>
      <c r="AOP42" s="550"/>
      <c r="AOQ42" s="550"/>
      <c r="AOR42" s="550"/>
      <c r="AOS42" s="550"/>
      <c r="AOT42" s="550"/>
      <c r="AOU42" s="550"/>
      <c r="AOV42" s="550"/>
      <c r="AOW42" s="550"/>
      <c r="AOX42" s="550"/>
      <c r="AOY42" s="550"/>
      <c r="AOZ42" s="550"/>
      <c r="APA42" s="550"/>
      <c r="APB42" s="550"/>
      <c r="APC42" s="550"/>
      <c r="APD42" s="550"/>
      <c r="APE42" s="550"/>
      <c r="APF42" s="550"/>
      <c r="APG42" s="550"/>
      <c r="APH42" s="550"/>
      <c r="API42" s="550"/>
      <c r="APJ42" s="550"/>
      <c r="APK42" s="550"/>
      <c r="APL42" s="550"/>
      <c r="APM42" s="550"/>
      <c r="APN42" s="550"/>
      <c r="APO42" s="550"/>
      <c r="APP42" s="550"/>
      <c r="APQ42" s="550"/>
      <c r="APR42" s="550"/>
      <c r="APS42" s="550"/>
      <c r="APT42" s="550"/>
      <c r="APU42" s="550"/>
      <c r="APV42" s="550"/>
      <c r="APW42" s="550"/>
      <c r="APX42" s="550"/>
      <c r="APY42" s="550"/>
      <c r="APZ42" s="550"/>
      <c r="AQA42" s="550"/>
      <c r="AQB42" s="550"/>
      <c r="AQC42" s="550"/>
      <c r="AQD42" s="550"/>
      <c r="AQE42" s="550"/>
      <c r="AQF42" s="550"/>
      <c r="AQG42" s="550"/>
      <c r="AQH42" s="550"/>
      <c r="AQI42" s="550"/>
      <c r="AQJ42" s="550"/>
      <c r="AQK42" s="550"/>
      <c r="AQL42" s="550"/>
      <c r="AQM42" s="550"/>
      <c r="AQN42" s="550"/>
      <c r="AQO42" s="550"/>
      <c r="AQP42" s="550"/>
      <c r="AQQ42" s="550"/>
      <c r="AQR42" s="550"/>
      <c r="AQS42" s="550"/>
      <c r="AQT42" s="550"/>
      <c r="AQU42" s="550"/>
      <c r="AQV42" s="550"/>
      <c r="AQW42" s="550"/>
      <c r="AQX42" s="550"/>
      <c r="AQY42" s="550"/>
      <c r="AQZ42" s="550"/>
      <c r="ARA42" s="550"/>
      <c r="ARB42" s="550"/>
      <c r="ARC42" s="550"/>
      <c r="ARD42" s="550"/>
      <c r="ARE42" s="550"/>
    </row>
    <row r="43" spans="7:1149" ht="18" customHeight="1">
      <c r="G43" s="550"/>
      <c r="H43" s="550"/>
      <c r="I43" s="550"/>
      <c r="J43" s="550"/>
      <c r="K43" s="550"/>
      <c r="L43" s="550"/>
      <c r="M43" s="550"/>
      <c r="N43" s="550"/>
      <c r="O43" s="550"/>
      <c r="P43" s="550"/>
      <c r="Q43" s="550"/>
      <c r="R43" s="550"/>
      <c r="S43" s="550"/>
      <c r="T43" s="550"/>
      <c r="U43" s="550"/>
      <c r="V43" s="550"/>
      <c r="W43" s="550"/>
      <c r="X43" s="550"/>
      <c r="Y43" s="550"/>
      <c r="Z43" s="550"/>
      <c r="AA43" s="550"/>
      <c r="AB43" s="550"/>
      <c r="AC43" s="550"/>
      <c r="AD43" s="550"/>
      <c r="AE43" s="550"/>
      <c r="AF43" s="550"/>
      <c r="AG43" s="550"/>
      <c r="AH43" s="550"/>
      <c r="AI43" s="550"/>
      <c r="AJ43" s="550"/>
      <c r="AK43" s="550"/>
      <c r="AL43" s="550"/>
      <c r="AM43" s="550"/>
      <c r="AN43" s="550"/>
      <c r="AO43" s="550"/>
      <c r="AP43" s="550"/>
      <c r="AQ43" s="550"/>
      <c r="AR43" s="550"/>
      <c r="AS43" s="550"/>
      <c r="AT43" s="550"/>
      <c r="AU43" s="550"/>
      <c r="AV43" s="550"/>
      <c r="AW43" s="550"/>
      <c r="AX43" s="550"/>
      <c r="AY43" s="550"/>
      <c r="AZ43" s="550"/>
      <c r="BA43" s="550"/>
      <c r="BB43" s="550"/>
      <c r="BC43" s="550"/>
      <c r="BD43" s="550"/>
      <c r="BE43" s="550"/>
      <c r="BF43" s="550"/>
      <c r="BG43" s="550"/>
      <c r="BH43" s="550"/>
      <c r="BI43" s="550"/>
      <c r="BJ43" s="550"/>
      <c r="BK43" s="550"/>
      <c r="BL43" s="550"/>
      <c r="BM43" s="550"/>
      <c r="BN43" s="550"/>
      <c r="BO43" s="550"/>
      <c r="BP43" s="550"/>
      <c r="BQ43" s="550"/>
      <c r="BR43" s="550"/>
      <c r="BS43" s="550"/>
      <c r="BT43" s="550"/>
      <c r="BU43" s="550"/>
      <c r="BV43" s="550"/>
      <c r="BW43" s="550"/>
      <c r="BX43" s="550"/>
      <c r="BY43" s="550"/>
      <c r="BZ43" s="550"/>
      <c r="CA43" s="550"/>
      <c r="CB43" s="550"/>
      <c r="CC43" s="550"/>
      <c r="CD43" s="550"/>
      <c r="CE43" s="550"/>
      <c r="CF43" s="550"/>
      <c r="CG43" s="550"/>
      <c r="CH43" s="550"/>
      <c r="CI43" s="550"/>
      <c r="CJ43" s="550"/>
      <c r="CK43" s="550"/>
      <c r="CL43" s="550"/>
      <c r="CM43" s="550"/>
      <c r="CN43" s="550"/>
      <c r="CO43" s="550"/>
      <c r="CP43" s="550"/>
      <c r="CQ43" s="550"/>
      <c r="CR43" s="550"/>
      <c r="CS43" s="550"/>
      <c r="CT43" s="550"/>
      <c r="CU43" s="550"/>
      <c r="CV43" s="550"/>
      <c r="CW43" s="550"/>
      <c r="CX43" s="550"/>
      <c r="CY43" s="550"/>
      <c r="CZ43" s="550"/>
      <c r="DA43" s="550"/>
      <c r="DB43" s="550"/>
      <c r="DC43" s="550"/>
      <c r="DD43" s="550"/>
      <c r="DE43" s="550"/>
      <c r="DF43" s="550"/>
      <c r="DG43" s="550"/>
      <c r="DH43" s="550"/>
      <c r="DI43" s="550"/>
      <c r="DJ43" s="550"/>
      <c r="DK43" s="550"/>
      <c r="DL43" s="550"/>
      <c r="DM43" s="550"/>
      <c r="DN43" s="550"/>
      <c r="DO43" s="550"/>
      <c r="DP43" s="550"/>
      <c r="DQ43" s="550"/>
      <c r="DR43" s="550"/>
      <c r="DS43" s="550"/>
      <c r="DT43" s="550"/>
      <c r="DU43" s="550"/>
      <c r="DV43" s="550"/>
      <c r="DW43" s="550"/>
      <c r="DX43" s="550"/>
      <c r="DY43" s="550"/>
      <c r="DZ43" s="550"/>
      <c r="EA43" s="550"/>
      <c r="EB43" s="550"/>
      <c r="EC43" s="550"/>
      <c r="ED43" s="550"/>
      <c r="EE43" s="550"/>
      <c r="EF43" s="550"/>
      <c r="EG43" s="550"/>
      <c r="EH43" s="550"/>
      <c r="EI43" s="550"/>
      <c r="EJ43" s="550"/>
      <c r="EK43" s="550"/>
      <c r="EL43" s="550"/>
      <c r="EM43" s="550"/>
      <c r="EN43" s="550"/>
      <c r="EO43" s="550"/>
      <c r="EP43" s="550"/>
      <c r="EQ43" s="550"/>
      <c r="ER43" s="550"/>
      <c r="ES43" s="550"/>
      <c r="ET43" s="550"/>
      <c r="EU43" s="550"/>
      <c r="EV43" s="550"/>
      <c r="EW43" s="550"/>
      <c r="EX43" s="550"/>
      <c r="EY43" s="550"/>
      <c r="EZ43" s="550"/>
      <c r="FA43" s="550"/>
      <c r="FB43" s="550"/>
      <c r="FC43" s="550"/>
      <c r="FD43" s="550"/>
      <c r="FE43" s="550"/>
      <c r="FF43" s="550"/>
      <c r="FG43" s="550"/>
      <c r="FH43" s="550"/>
      <c r="FI43" s="550"/>
      <c r="FJ43" s="550"/>
      <c r="FK43" s="550"/>
      <c r="FL43" s="550"/>
      <c r="FM43" s="550"/>
      <c r="FN43" s="550"/>
      <c r="FO43" s="550"/>
      <c r="FP43" s="550"/>
      <c r="FQ43" s="550"/>
      <c r="FR43" s="550"/>
      <c r="FS43" s="550"/>
      <c r="FT43" s="550"/>
      <c r="FU43" s="550"/>
      <c r="FV43" s="550"/>
      <c r="FW43" s="550"/>
      <c r="FX43" s="550"/>
      <c r="FY43" s="550"/>
      <c r="FZ43" s="550"/>
      <c r="GA43" s="550"/>
      <c r="GB43" s="550"/>
      <c r="GC43" s="550"/>
      <c r="GD43" s="550"/>
      <c r="GE43" s="550"/>
      <c r="GF43" s="550"/>
      <c r="GG43" s="550"/>
      <c r="GH43" s="550"/>
      <c r="GI43" s="550"/>
      <c r="GJ43" s="550"/>
      <c r="GK43" s="550"/>
      <c r="GL43" s="550"/>
      <c r="GM43" s="550"/>
      <c r="GN43" s="550"/>
      <c r="GO43" s="550"/>
      <c r="GP43" s="550"/>
      <c r="GQ43" s="550"/>
      <c r="GR43" s="550"/>
      <c r="GS43" s="550"/>
      <c r="GT43" s="550"/>
      <c r="GU43" s="550"/>
      <c r="GV43" s="550"/>
      <c r="GW43" s="550"/>
      <c r="GX43" s="550"/>
      <c r="GY43" s="550"/>
      <c r="GZ43" s="550"/>
      <c r="HA43" s="550"/>
      <c r="HB43" s="550"/>
      <c r="HC43" s="550"/>
      <c r="HD43" s="550"/>
      <c r="HE43" s="550"/>
      <c r="HF43" s="550"/>
      <c r="HG43" s="550"/>
      <c r="HH43" s="550"/>
      <c r="HI43" s="550"/>
      <c r="HJ43" s="550"/>
      <c r="HK43" s="550"/>
      <c r="HL43" s="550"/>
      <c r="HM43" s="550"/>
      <c r="HN43" s="550"/>
      <c r="HO43" s="550"/>
      <c r="HP43" s="550"/>
      <c r="HQ43" s="550"/>
      <c r="HR43" s="550"/>
      <c r="HS43" s="550"/>
      <c r="HT43" s="550"/>
      <c r="HU43" s="550"/>
      <c r="HV43" s="550"/>
      <c r="HW43" s="550"/>
      <c r="HX43" s="550"/>
      <c r="HY43" s="550"/>
      <c r="HZ43" s="550"/>
      <c r="IA43" s="550"/>
      <c r="IB43" s="550"/>
      <c r="IC43" s="550"/>
      <c r="ID43" s="550"/>
      <c r="IE43" s="550"/>
      <c r="IF43" s="550"/>
      <c r="IG43" s="550"/>
      <c r="IH43" s="550"/>
      <c r="II43" s="550"/>
      <c r="IJ43" s="550"/>
      <c r="IK43" s="550"/>
      <c r="IL43" s="550"/>
      <c r="IM43" s="550"/>
      <c r="IN43" s="550"/>
      <c r="IO43" s="550"/>
      <c r="IP43" s="550"/>
      <c r="IQ43" s="550"/>
      <c r="IR43" s="550"/>
      <c r="IS43" s="550"/>
      <c r="IT43" s="550"/>
      <c r="IU43" s="550"/>
      <c r="IV43" s="550"/>
      <c r="IW43" s="550"/>
      <c r="IX43" s="550"/>
      <c r="IY43" s="550"/>
      <c r="IZ43" s="550"/>
      <c r="JA43" s="550"/>
      <c r="JB43" s="550"/>
      <c r="JC43" s="550"/>
      <c r="JD43" s="550"/>
      <c r="JE43" s="550"/>
      <c r="JF43" s="550"/>
      <c r="JG43" s="550"/>
      <c r="JH43" s="550"/>
      <c r="JI43" s="550"/>
      <c r="JJ43" s="550"/>
      <c r="JK43" s="550"/>
      <c r="JL43" s="550"/>
      <c r="JM43" s="550"/>
      <c r="JN43" s="550"/>
      <c r="JO43" s="550"/>
      <c r="JP43" s="550"/>
      <c r="JQ43" s="550"/>
      <c r="JR43" s="550"/>
      <c r="JS43" s="550"/>
      <c r="JT43" s="550"/>
      <c r="JU43" s="550"/>
      <c r="JV43" s="550"/>
      <c r="JW43" s="550"/>
      <c r="JX43" s="550"/>
      <c r="JY43" s="550"/>
      <c r="JZ43" s="550"/>
      <c r="KA43" s="550"/>
      <c r="KB43" s="550"/>
      <c r="KC43" s="550"/>
      <c r="KD43" s="550"/>
      <c r="KE43" s="550"/>
      <c r="KF43" s="550"/>
      <c r="KG43" s="550"/>
      <c r="KH43" s="550"/>
      <c r="KI43" s="550"/>
      <c r="KJ43" s="550"/>
      <c r="KK43" s="550"/>
      <c r="KL43" s="550"/>
      <c r="KM43" s="550"/>
      <c r="KN43" s="550"/>
      <c r="KO43" s="550"/>
      <c r="KP43" s="550"/>
      <c r="KQ43" s="550"/>
      <c r="KR43" s="550"/>
      <c r="KS43" s="550"/>
      <c r="KT43" s="550"/>
      <c r="KU43" s="550"/>
      <c r="KV43" s="550"/>
      <c r="KW43" s="550"/>
      <c r="KX43" s="550"/>
      <c r="KY43" s="550"/>
      <c r="KZ43" s="550"/>
      <c r="LA43" s="550"/>
      <c r="LB43" s="550"/>
      <c r="LC43" s="550"/>
      <c r="LD43" s="550"/>
      <c r="LE43" s="550"/>
      <c r="LF43" s="550"/>
      <c r="LG43" s="550"/>
      <c r="LH43" s="550"/>
      <c r="LI43" s="550"/>
      <c r="LJ43" s="550"/>
      <c r="LK43" s="550"/>
      <c r="LL43" s="550"/>
      <c r="LM43" s="550"/>
      <c r="LN43" s="550"/>
      <c r="LO43" s="550"/>
      <c r="LP43" s="550"/>
      <c r="LQ43" s="550"/>
      <c r="LR43" s="550"/>
      <c r="LS43" s="550"/>
      <c r="LT43" s="550"/>
      <c r="LU43" s="550"/>
      <c r="LV43" s="550"/>
      <c r="LW43" s="550"/>
      <c r="LX43" s="550"/>
      <c r="LY43" s="550"/>
      <c r="LZ43" s="550"/>
      <c r="MA43" s="550"/>
      <c r="MB43" s="550"/>
      <c r="MC43" s="550"/>
      <c r="MD43" s="550"/>
      <c r="ME43" s="550"/>
      <c r="MF43" s="550"/>
      <c r="MG43" s="550"/>
      <c r="MH43" s="550"/>
      <c r="MI43" s="550"/>
      <c r="MJ43" s="550"/>
      <c r="MK43" s="550"/>
      <c r="ML43" s="550"/>
      <c r="MM43" s="550"/>
      <c r="MN43" s="550"/>
      <c r="MO43" s="550"/>
      <c r="MP43" s="550"/>
      <c r="MQ43" s="550"/>
      <c r="MR43" s="550"/>
      <c r="MS43" s="550"/>
      <c r="MT43" s="550"/>
      <c r="MU43" s="550"/>
      <c r="MV43" s="550"/>
      <c r="MW43" s="550"/>
      <c r="MX43" s="550"/>
      <c r="MY43" s="550"/>
      <c r="MZ43" s="550"/>
      <c r="NA43" s="550"/>
      <c r="NB43" s="550"/>
      <c r="NC43" s="550"/>
      <c r="ND43" s="550"/>
      <c r="NE43" s="550"/>
      <c r="NF43" s="550"/>
      <c r="NG43" s="550"/>
      <c r="NH43" s="550"/>
      <c r="NI43" s="550"/>
      <c r="NJ43" s="550"/>
      <c r="NK43" s="550"/>
      <c r="NL43" s="550"/>
      <c r="NM43" s="550"/>
      <c r="NN43" s="550"/>
      <c r="NO43" s="550"/>
      <c r="NP43" s="550"/>
      <c r="NQ43" s="550"/>
      <c r="NR43" s="550"/>
      <c r="NS43" s="550"/>
      <c r="NT43" s="550"/>
      <c r="NU43" s="550"/>
      <c r="NV43" s="550"/>
      <c r="NW43" s="550"/>
      <c r="NX43" s="550"/>
      <c r="NY43" s="550"/>
      <c r="NZ43" s="550"/>
      <c r="OA43" s="550"/>
      <c r="OB43" s="550"/>
      <c r="OC43" s="550"/>
      <c r="OD43" s="550"/>
      <c r="OE43" s="550"/>
      <c r="OF43" s="550"/>
      <c r="OG43" s="550"/>
      <c r="OH43" s="550"/>
      <c r="OI43" s="550"/>
      <c r="OJ43" s="550"/>
      <c r="OK43" s="550"/>
      <c r="OL43" s="550"/>
      <c r="OM43" s="550"/>
      <c r="ON43" s="550"/>
      <c r="OO43" s="550"/>
      <c r="OP43" s="550"/>
      <c r="OQ43" s="550"/>
      <c r="OR43" s="550"/>
      <c r="OS43" s="550"/>
      <c r="OT43" s="550"/>
      <c r="OU43" s="550"/>
      <c r="OV43" s="550"/>
      <c r="OW43" s="550"/>
      <c r="OX43" s="550"/>
      <c r="OY43" s="550"/>
      <c r="OZ43" s="550"/>
      <c r="PA43" s="550"/>
      <c r="PB43" s="550"/>
      <c r="PC43" s="550"/>
      <c r="PD43" s="550"/>
      <c r="PE43" s="550"/>
      <c r="PF43" s="550"/>
      <c r="PG43" s="550"/>
      <c r="PH43" s="550"/>
      <c r="PI43" s="550"/>
      <c r="PJ43" s="550"/>
      <c r="PK43" s="550"/>
      <c r="PL43" s="550"/>
      <c r="PM43" s="550"/>
      <c r="PN43" s="550"/>
      <c r="PO43" s="550"/>
      <c r="PP43" s="550"/>
      <c r="PQ43" s="550"/>
      <c r="PR43" s="550"/>
      <c r="PS43" s="550"/>
      <c r="PT43" s="550"/>
      <c r="PU43" s="550"/>
      <c r="PV43" s="550"/>
      <c r="PW43" s="550"/>
      <c r="PX43" s="550"/>
      <c r="PY43" s="550"/>
      <c r="PZ43" s="550"/>
      <c r="QA43" s="550"/>
      <c r="QB43" s="550"/>
      <c r="QC43" s="550"/>
      <c r="QD43" s="550"/>
      <c r="QE43" s="550"/>
      <c r="QF43" s="550"/>
      <c r="QG43" s="550"/>
      <c r="QH43" s="550"/>
      <c r="QI43" s="550"/>
      <c r="QJ43" s="550"/>
      <c r="QK43" s="550"/>
      <c r="QL43" s="550"/>
      <c r="QM43" s="550"/>
      <c r="QN43" s="550"/>
      <c r="QO43" s="550"/>
      <c r="QP43" s="550"/>
      <c r="QQ43" s="550"/>
      <c r="QR43" s="550"/>
      <c r="QS43" s="550"/>
      <c r="QT43" s="550"/>
      <c r="QU43" s="550"/>
      <c r="QV43" s="550"/>
      <c r="QW43" s="550"/>
      <c r="QX43" s="550"/>
      <c r="QY43" s="550"/>
      <c r="QZ43" s="550"/>
      <c r="RA43" s="550"/>
      <c r="RB43" s="550"/>
      <c r="RC43" s="550"/>
      <c r="RD43" s="550"/>
      <c r="RE43" s="550"/>
      <c r="RF43" s="550"/>
      <c r="RG43" s="550"/>
      <c r="RH43" s="550"/>
      <c r="RI43" s="550"/>
      <c r="RJ43" s="550"/>
      <c r="RK43" s="550"/>
      <c r="RL43" s="550"/>
      <c r="RM43" s="550"/>
      <c r="RN43" s="550"/>
      <c r="RO43" s="550"/>
      <c r="RP43" s="550"/>
      <c r="RQ43" s="550"/>
      <c r="RR43" s="550"/>
      <c r="RS43" s="550"/>
      <c r="RT43" s="550"/>
      <c r="RU43" s="550"/>
      <c r="RV43" s="550"/>
      <c r="RW43" s="550"/>
      <c r="RX43" s="550"/>
      <c r="RY43" s="550"/>
      <c r="RZ43" s="550"/>
      <c r="SA43" s="550"/>
      <c r="SB43" s="550"/>
      <c r="SC43" s="550"/>
      <c r="SD43" s="550"/>
      <c r="SE43" s="550"/>
      <c r="SF43" s="550"/>
      <c r="SG43" s="550"/>
      <c r="SH43" s="550"/>
      <c r="SI43" s="550"/>
      <c r="SJ43" s="550"/>
      <c r="SK43" s="550"/>
      <c r="SL43" s="550"/>
      <c r="SM43" s="550"/>
      <c r="SN43" s="550"/>
      <c r="SO43" s="550"/>
      <c r="SP43" s="550"/>
      <c r="SQ43" s="550"/>
      <c r="SR43" s="550"/>
      <c r="SS43" s="550"/>
      <c r="ST43" s="550"/>
      <c r="SU43" s="550"/>
      <c r="SV43" s="550"/>
      <c r="SW43" s="550"/>
      <c r="SX43" s="550"/>
      <c r="SY43" s="550"/>
      <c r="SZ43" s="550"/>
      <c r="TA43" s="550"/>
      <c r="TB43" s="550"/>
      <c r="TC43" s="550"/>
      <c r="TD43" s="550"/>
      <c r="TE43" s="550"/>
      <c r="TF43" s="550"/>
      <c r="TG43" s="550"/>
      <c r="TH43" s="550"/>
      <c r="TI43" s="550"/>
      <c r="TJ43" s="550"/>
      <c r="TK43" s="550"/>
      <c r="TL43" s="550"/>
      <c r="TM43" s="550"/>
      <c r="TN43" s="550"/>
      <c r="TO43" s="550"/>
      <c r="TP43" s="550"/>
      <c r="TQ43" s="550"/>
      <c r="TR43" s="550"/>
      <c r="TS43" s="550"/>
      <c r="TT43" s="550"/>
      <c r="TU43" s="550"/>
      <c r="TV43" s="550"/>
      <c r="TW43" s="550"/>
      <c r="TX43" s="550"/>
      <c r="TY43" s="550"/>
      <c r="TZ43" s="550"/>
      <c r="UA43" s="550"/>
      <c r="UB43" s="550"/>
      <c r="UC43" s="550"/>
      <c r="UD43" s="550"/>
      <c r="UE43" s="550"/>
      <c r="UF43" s="550"/>
      <c r="UG43" s="550"/>
      <c r="UH43" s="550"/>
      <c r="UI43" s="550"/>
      <c r="UJ43" s="550"/>
      <c r="UK43" s="550"/>
      <c r="UL43" s="550"/>
      <c r="UM43" s="550"/>
      <c r="UN43" s="550"/>
      <c r="UO43" s="550"/>
      <c r="UP43" s="550"/>
      <c r="UQ43" s="550"/>
      <c r="UR43" s="550"/>
      <c r="US43" s="550"/>
      <c r="UT43" s="550"/>
      <c r="UU43" s="550"/>
      <c r="UV43" s="550"/>
      <c r="UW43" s="550"/>
      <c r="UX43" s="550"/>
      <c r="UY43" s="550"/>
      <c r="UZ43" s="550"/>
      <c r="VA43" s="550"/>
      <c r="VB43" s="550"/>
      <c r="VC43" s="550"/>
      <c r="VD43" s="550"/>
      <c r="VE43" s="550"/>
      <c r="VF43" s="550"/>
      <c r="VG43" s="550"/>
      <c r="VH43" s="550"/>
      <c r="VI43" s="550"/>
      <c r="VJ43" s="550"/>
      <c r="VK43" s="550"/>
      <c r="VL43" s="550"/>
      <c r="VM43" s="550"/>
      <c r="VN43" s="550"/>
      <c r="VO43" s="550"/>
      <c r="VP43" s="550"/>
      <c r="VQ43" s="550"/>
      <c r="VR43" s="550"/>
      <c r="VS43" s="550"/>
      <c r="VT43" s="550"/>
      <c r="VU43" s="550"/>
      <c r="VV43" s="550"/>
      <c r="VW43" s="550"/>
      <c r="VX43" s="550"/>
      <c r="VY43" s="550"/>
      <c r="VZ43" s="550"/>
      <c r="WA43" s="550"/>
      <c r="WB43" s="550"/>
      <c r="WC43" s="550"/>
      <c r="WD43" s="550"/>
      <c r="WE43" s="550"/>
      <c r="WF43" s="550"/>
      <c r="WG43" s="550"/>
      <c r="WH43" s="550"/>
      <c r="WI43" s="550"/>
      <c r="WJ43" s="550"/>
      <c r="WK43" s="550"/>
      <c r="WL43" s="550"/>
      <c r="WM43" s="550"/>
      <c r="WN43" s="550"/>
      <c r="WO43" s="550"/>
      <c r="WP43" s="550"/>
      <c r="WQ43" s="550"/>
      <c r="WR43" s="550"/>
      <c r="WS43" s="550"/>
      <c r="WT43" s="550"/>
      <c r="WU43" s="550"/>
      <c r="WV43" s="550"/>
      <c r="WW43" s="550"/>
      <c r="WX43" s="550"/>
      <c r="WY43" s="550"/>
      <c r="WZ43" s="550"/>
      <c r="XA43" s="550"/>
      <c r="XB43" s="550"/>
      <c r="XC43" s="550"/>
      <c r="XD43" s="550"/>
      <c r="XE43" s="550"/>
      <c r="XF43" s="550"/>
      <c r="XG43" s="550"/>
      <c r="XH43" s="550"/>
      <c r="XI43" s="550"/>
      <c r="XJ43" s="550"/>
      <c r="XK43" s="550"/>
      <c r="XL43" s="550"/>
      <c r="XM43" s="550"/>
      <c r="XN43" s="550"/>
      <c r="XO43" s="550"/>
      <c r="XP43" s="550"/>
      <c r="XQ43" s="550"/>
      <c r="XR43" s="550"/>
      <c r="XS43" s="550"/>
      <c r="XT43" s="550"/>
      <c r="XU43" s="550"/>
      <c r="XV43" s="550"/>
      <c r="XW43" s="550"/>
      <c r="XX43" s="550"/>
      <c r="XY43" s="550"/>
      <c r="XZ43" s="550"/>
      <c r="YA43" s="550"/>
      <c r="YB43" s="550"/>
      <c r="YC43" s="550"/>
      <c r="YD43" s="550"/>
      <c r="YE43" s="550"/>
      <c r="YF43" s="550"/>
      <c r="YG43" s="550"/>
      <c r="YH43" s="550"/>
      <c r="YI43" s="550"/>
      <c r="YJ43" s="550"/>
      <c r="YK43" s="550"/>
      <c r="YL43" s="550"/>
      <c r="YM43" s="550"/>
      <c r="YN43" s="550"/>
      <c r="YO43" s="550"/>
      <c r="YP43" s="550"/>
      <c r="YQ43" s="550"/>
      <c r="YR43" s="550"/>
      <c r="YS43" s="550"/>
      <c r="YT43" s="550"/>
      <c r="YU43" s="550"/>
      <c r="YV43" s="550"/>
      <c r="YW43" s="550"/>
      <c r="YX43" s="550"/>
      <c r="YY43" s="550"/>
      <c r="YZ43" s="550"/>
      <c r="ZA43" s="550"/>
      <c r="ZB43" s="550"/>
      <c r="ZC43" s="550"/>
      <c r="ZD43" s="550"/>
      <c r="ZE43" s="550"/>
      <c r="ZF43" s="550"/>
      <c r="ZG43" s="550"/>
      <c r="ZH43" s="550"/>
      <c r="ZI43" s="550"/>
      <c r="ZJ43" s="550"/>
      <c r="ZK43" s="550"/>
      <c r="ZL43" s="550"/>
      <c r="ZM43" s="550"/>
      <c r="ZN43" s="550"/>
      <c r="ZO43" s="550"/>
      <c r="ZP43" s="550"/>
      <c r="ZQ43" s="550"/>
      <c r="ZR43" s="550"/>
      <c r="ZS43" s="550"/>
      <c r="ZT43" s="550"/>
      <c r="ZU43" s="550"/>
      <c r="ZV43" s="550"/>
      <c r="ZW43" s="550"/>
      <c r="ZX43" s="550"/>
      <c r="ZY43" s="550"/>
      <c r="ZZ43" s="550"/>
      <c r="AAA43" s="550"/>
      <c r="AAB43" s="550"/>
      <c r="AAC43" s="550"/>
      <c r="AAD43" s="550"/>
      <c r="AAE43" s="550"/>
      <c r="AAF43" s="550"/>
      <c r="AAG43" s="550"/>
      <c r="AAH43" s="550"/>
      <c r="AAI43" s="550"/>
      <c r="AAJ43" s="550"/>
      <c r="AAK43" s="550"/>
      <c r="AAL43" s="550"/>
      <c r="AAM43" s="550"/>
      <c r="AAN43" s="550"/>
      <c r="AAO43" s="550"/>
      <c r="AAP43" s="550"/>
      <c r="AAQ43" s="550"/>
      <c r="AAR43" s="550"/>
      <c r="AAS43" s="550"/>
      <c r="AAT43" s="550"/>
      <c r="AAU43" s="550"/>
      <c r="AAV43" s="550"/>
      <c r="AAW43" s="550"/>
      <c r="AAX43" s="550"/>
      <c r="AAY43" s="550"/>
      <c r="AAZ43" s="550"/>
      <c r="ABA43" s="550"/>
      <c r="ABB43" s="550"/>
      <c r="ABC43" s="550"/>
      <c r="ABD43" s="550"/>
      <c r="ABE43" s="550"/>
      <c r="ABF43" s="550"/>
      <c r="ABG43" s="550"/>
      <c r="ABH43" s="550"/>
      <c r="ABI43" s="550"/>
      <c r="ABJ43" s="550"/>
      <c r="ABK43" s="550"/>
      <c r="ABL43" s="550"/>
      <c r="ABM43" s="550"/>
      <c r="ABN43" s="550"/>
      <c r="ABO43" s="550"/>
      <c r="ABP43" s="550"/>
      <c r="ABQ43" s="550"/>
      <c r="ABR43" s="550"/>
      <c r="ABS43" s="550"/>
      <c r="ABT43" s="550"/>
      <c r="ABU43" s="550"/>
      <c r="ABV43" s="550"/>
      <c r="ABW43" s="550"/>
      <c r="ABX43" s="550"/>
      <c r="ABY43" s="550"/>
      <c r="ABZ43" s="550"/>
      <c r="ACA43" s="550"/>
      <c r="ACB43" s="550"/>
      <c r="ACC43" s="550"/>
      <c r="ACD43" s="550"/>
      <c r="ACE43" s="550"/>
      <c r="ACF43" s="550"/>
      <c r="ACG43" s="550"/>
      <c r="ACH43" s="550"/>
      <c r="ACI43" s="550"/>
      <c r="ACJ43" s="550"/>
      <c r="ACK43" s="550"/>
      <c r="ACL43" s="550"/>
      <c r="ACM43" s="550"/>
      <c r="ACN43" s="550"/>
      <c r="ACO43" s="550"/>
      <c r="ACP43" s="550"/>
      <c r="ACQ43" s="550"/>
      <c r="ACR43" s="550"/>
      <c r="ACS43" s="550"/>
      <c r="ACT43" s="550"/>
      <c r="ACU43" s="550"/>
      <c r="ACV43" s="550"/>
      <c r="ACW43" s="550"/>
      <c r="ACX43" s="550"/>
      <c r="ACY43" s="550"/>
      <c r="ACZ43" s="550"/>
      <c r="ADA43" s="550"/>
      <c r="ADB43" s="550"/>
      <c r="ADC43" s="550"/>
      <c r="ADD43" s="550"/>
      <c r="ADE43" s="550"/>
      <c r="ADF43" s="550"/>
      <c r="ADG43" s="550"/>
      <c r="ADH43" s="550"/>
      <c r="ADI43" s="550"/>
      <c r="ADJ43" s="550"/>
      <c r="ADK43" s="550"/>
      <c r="ADL43" s="550"/>
      <c r="ADM43" s="550"/>
      <c r="ADN43" s="550"/>
      <c r="ADO43" s="550"/>
      <c r="ADP43" s="550"/>
      <c r="ADQ43" s="550"/>
      <c r="ADR43" s="550"/>
      <c r="ADS43" s="550"/>
      <c r="ADT43" s="550"/>
      <c r="ADU43" s="550"/>
      <c r="ADV43" s="550"/>
      <c r="ADW43" s="550"/>
      <c r="ADX43" s="550"/>
      <c r="ADY43" s="550"/>
      <c r="ADZ43" s="550"/>
      <c r="AEA43" s="550"/>
      <c r="AEB43" s="550"/>
      <c r="AEC43" s="550"/>
      <c r="AED43" s="550"/>
      <c r="AEE43" s="550"/>
      <c r="AEF43" s="550"/>
      <c r="AEG43" s="550"/>
      <c r="AEH43" s="550"/>
      <c r="AEI43" s="550"/>
      <c r="AEJ43" s="550"/>
      <c r="AEK43" s="550"/>
      <c r="AEL43" s="550"/>
      <c r="AEM43" s="550"/>
      <c r="AEN43" s="550"/>
      <c r="AEO43" s="550"/>
      <c r="AEP43" s="550"/>
      <c r="AEQ43" s="550"/>
      <c r="AER43" s="550"/>
      <c r="AES43" s="550"/>
      <c r="AET43" s="550"/>
      <c r="AEU43" s="550"/>
      <c r="AEV43" s="550"/>
      <c r="AEW43" s="550"/>
      <c r="AEX43" s="550"/>
      <c r="AEY43" s="550"/>
      <c r="AEZ43" s="550"/>
      <c r="AFA43" s="550"/>
      <c r="AFB43" s="550"/>
      <c r="AFC43" s="550"/>
      <c r="AFD43" s="550"/>
      <c r="AFE43" s="550"/>
      <c r="AFF43" s="550"/>
      <c r="AFG43" s="550"/>
      <c r="AFH43" s="550"/>
      <c r="AFI43" s="550"/>
      <c r="AFJ43" s="550"/>
      <c r="AFK43" s="550"/>
      <c r="AFL43" s="550"/>
      <c r="AFM43" s="550"/>
      <c r="AFN43" s="550"/>
      <c r="AFO43" s="550"/>
      <c r="AFP43" s="550"/>
      <c r="AFQ43" s="550"/>
      <c r="AFR43" s="550"/>
      <c r="AFS43" s="550"/>
      <c r="AFT43" s="550"/>
      <c r="AFU43" s="550"/>
      <c r="AFV43" s="550"/>
      <c r="AFW43" s="550"/>
      <c r="AFX43" s="550"/>
      <c r="AFY43" s="550"/>
      <c r="AFZ43" s="550"/>
      <c r="AGA43" s="550"/>
      <c r="AGB43" s="550"/>
      <c r="AGC43" s="550"/>
      <c r="AGD43" s="550"/>
      <c r="AGE43" s="550"/>
      <c r="AGF43" s="550"/>
      <c r="AGG43" s="550"/>
      <c r="AGH43" s="550"/>
      <c r="AGI43" s="550"/>
      <c r="AGJ43" s="550"/>
      <c r="AGK43" s="550"/>
      <c r="AGL43" s="550"/>
      <c r="AGM43" s="550"/>
      <c r="AGN43" s="550"/>
      <c r="AGO43" s="550"/>
      <c r="AGP43" s="550"/>
      <c r="AGQ43" s="550"/>
      <c r="AGR43" s="550"/>
      <c r="AGS43" s="550"/>
      <c r="AGT43" s="550"/>
      <c r="AGU43" s="550"/>
      <c r="AGV43" s="550"/>
      <c r="AGW43" s="550"/>
      <c r="AGX43" s="550"/>
      <c r="AGY43" s="550"/>
      <c r="AGZ43" s="550"/>
      <c r="AHA43" s="550"/>
      <c r="AHB43" s="550"/>
      <c r="AHC43" s="550"/>
      <c r="AHD43" s="550"/>
      <c r="AHE43" s="550"/>
      <c r="AHF43" s="550"/>
      <c r="AHG43" s="550"/>
      <c r="AHH43" s="550"/>
      <c r="AHI43" s="550"/>
      <c r="AHJ43" s="550"/>
      <c r="AHK43" s="550"/>
      <c r="AHL43" s="550"/>
      <c r="AHM43" s="550"/>
      <c r="AHN43" s="550"/>
      <c r="AHO43" s="550"/>
      <c r="AHP43" s="550"/>
      <c r="AHQ43" s="550"/>
      <c r="AHR43" s="550"/>
      <c r="AHS43" s="550"/>
      <c r="AHT43" s="550"/>
      <c r="AHU43" s="550"/>
      <c r="AHV43" s="550"/>
      <c r="AHW43" s="550"/>
      <c r="AHX43" s="550"/>
      <c r="AHY43" s="550"/>
      <c r="AHZ43" s="550"/>
      <c r="AIA43" s="550"/>
      <c r="AIB43" s="550"/>
      <c r="AIC43" s="550"/>
      <c r="AID43" s="550"/>
      <c r="AIE43" s="550"/>
      <c r="AIF43" s="550"/>
      <c r="AIG43" s="550"/>
      <c r="AIH43" s="550"/>
      <c r="AII43" s="550"/>
      <c r="AIJ43" s="550"/>
      <c r="AIK43" s="550"/>
      <c r="AIL43" s="550"/>
      <c r="AIM43" s="550"/>
      <c r="AIN43" s="550"/>
      <c r="AIO43" s="550"/>
      <c r="AIP43" s="550"/>
      <c r="AIQ43" s="550"/>
      <c r="AIR43" s="550"/>
      <c r="AIS43" s="550"/>
      <c r="AIT43" s="550"/>
      <c r="AIU43" s="550"/>
      <c r="AIV43" s="550"/>
      <c r="AIW43" s="550"/>
      <c r="AIX43" s="550"/>
      <c r="AIY43" s="550"/>
      <c r="AIZ43" s="550"/>
      <c r="AJA43" s="550"/>
      <c r="AJB43" s="550"/>
      <c r="AJC43" s="550"/>
      <c r="AJD43" s="550"/>
      <c r="AJE43" s="550"/>
      <c r="AJF43" s="550"/>
      <c r="AJG43" s="550"/>
      <c r="AJH43" s="550"/>
      <c r="AJI43" s="550"/>
      <c r="AJJ43" s="550"/>
      <c r="AJK43" s="550"/>
      <c r="AJL43" s="550"/>
      <c r="AJM43" s="550"/>
      <c r="AJN43" s="550"/>
      <c r="AJO43" s="550"/>
      <c r="AJP43" s="550"/>
      <c r="AJQ43" s="550"/>
      <c r="AJR43" s="550"/>
      <c r="AJS43" s="550"/>
      <c r="AJT43" s="550"/>
      <c r="AJU43" s="550"/>
      <c r="AJV43" s="550"/>
      <c r="AJW43" s="550"/>
      <c r="AJX43" s="550"/>
      <c r="AJY43" s="550"/>
      <c r="AJZ43" s="550"/>
      <c r="AKA43" s="550"/>
      <c r="AKB43" s="550"/>
      <c r="AKC43" s="550"/>
      <c r="AKD43" s="550"/>
      <c r="AKE43" s="550"/>
      <c r="AKF43" s="550"/>
      <c r="AKG43" s="550"/>
      <c r="AKH43" s="550"/>
      <c r="AKI43" s="550"/>
      <c r="AKJ43" s="550"/>
      <c r="AKK43" s="550"/>
      <c r="AKL43" s="550"/>
      <c r="AKM43" s="550"/>
      <c r="AKN43" s="550"/>
      <c r="AKO43" s="550"/>
      <c r="AKP43" s="550"/>
      <c r="AKQ43" s="550"/>
      <c r="AKR43" s="550"/>
      <c r="AKS43" s="550"/>
      <c r="AKT43" s="550"/>
      <c r="AKU43" s="550"/>
      <c r="AKV43" s="550"/>
      <c r="AKW43" s="550"/>
      <c r="AKX43" s="550"/>
      <c r="AKY43" s="550"/>
      <c r="AKZ43" s="550"/>
      <c r="ALA43" s="550"/>
      <c r="ALB43" s="550"/>
      <c r="ALC43" s="550"/>
      <c r="ALD43" s="550"/>
      <c r="ALE43" s="550"/>
      <c r="ALF43" s="550"/>
      <c r="ALG43" s="550"/>
      <c r="ALH43" s="550"/>
      <c r="ALI43" s="550"/>
      <c r="ALJ43" s="550"/>
      <c r="ALK43" s="550"/>
      <c r="ALL43" s="550"/>
      <c r="ALM43" s="550"/>
      <c r="ALN43" s="550"/>
      <c r="ALO43" s="550"/>
      <c r="ALP43" s="550"/>
      <c r="ALQ43" s="550"/>
      <c r="ALR43" s="550"/>
      <c r="ALS43" s="550"/>
      <c r="ALT43" s="550"/>
      <c r="ALU43" s="550"/>
      <c r="ALV43" s="550"/>
      <c r="ALW43" s="550"/>
      <c r="ALX43" s="550"/>
      <c r="ALY43" s="550"/>
      <c r="ALZ43" s="550"/>
      <c r="AMA43" s="550"/>
      <c r="AMB43" s="550"/>
      <c r="AMC43" s="550"/>
      <c r="AMD43" s="550"/>
      <c r="AME43" s="550"/>
      <c r="AMF43" s="550"/>
      <c r="AMG43" s="550"/>
      <c r="AMH43" s="550"/>
      <c r="AMI43" s="550"/>
      <c r="AMJ43" s="550"/>
      <c r="AMK43" s="550"/>
      <c r="AML43" s="550"/>
      <c r="AMM43" s="550"/>
      <c r="AMN43" s="550"/>
      <c r="AMO43" s="550"/>
      <c r="AMP43" s="550"/>
      <c r="AMQ43" s="550"/>
      <c r="AMR43" s="550"/>
      <c r="AMS43" s="550"/>
      <c r="AMT43" s="550"/>
      <c r="AMU43" s="550"/>
      <c r="AMV43" s="550"/>
      <c r="AMW43" s="550"/>
      <c r="AMX43" s="550"/>
      <c r="AMY43" s="550"/>
      <c r="AMZ43" s="550"/>
      <c r="ANA43" s="550"/>
      <c r="ANB43" s="550"/>
      <c r="ANC43" s="550"/>
      <c r="AND43" s="550"/>
      <c r="ANE43" s="550"/>
      <c r="ANF43" s="550"/>
      <c r="ANG43" s="550"/>
      <c r="ANH43" s="550"/>
      <c r="ANI43" s="550"/>
      <c r="ANJ43" s="550"/>
      <c r="ANK43" s="550"/>
      <c r="ANL43" s="550"/>
      <c r="ANM43" s="550"/>
      <c r="ANN43" s="550"/>
      <c r="ANO43" s="550"/>
      <c r="ANP43" s="550"/>
      <c r="ANQ43" s="550"/>
      <c r="ANR43" s="550"/>
      <c r="ANS43" s="550"/>
      <c r="ANT43" s="550"/>
      <c r="ANU43" s="550"/>
      <c r="ANV43" s="550"/>
      <c r="ANW43" s="550"/>
      <c r="ANX43" s="550"/>
      <c r="ANY43" s="550"/>
      <c r="ANZ43" s="550"/>
      <c r="AOA43" s="550"/>
      <c r="AOB43" s="550"/>
      <c r="AOC43" s="550"/>
      <c r="AOD43" s="550"/>
      <c r="AOE43" s="550"/>
      <c r="AOF43" s="550"/>
      <c r="AOG43" s="550"/>
      <c r="AOH43" s="550"/>
      <c r="AOI43" s="550"/>
      <c r="AOJ43" s="550"/>
      <c r="AOK43" s="550"/>
      <c r="AOL43" s="550"/>
      <c r="AOM43" s="550"/>
      <c r="AON43" s="550"/>
      <c r="AOO43" s="550"/>
      <c r="AOP43" s="550"/>
      <c r="AOQ43" s="550"/>
      <c r="AOR43" s="550"/>
      <c r="AOS43" s="550"/>
      <c r="AOT43" s="550"/>
      <c r="AOU43" s="550"/>
      <c r="AOV43" s="550"/>
      <c r="AOW43" s="550"/>
      <c r="AOX43" s="550"/>
      <c r="AOY43" s="550"/>
      <c r="AOZ43" s="550"/>
      <c r="APA43" s="550"/>
      <c r="APB43" s="550"/>
      <c r="APC43" s="550"/>
      <c r="APD43" s="550"/>
      <c r="APE43" s="550"/>
      <c r="APF43" s="550"/>
      <c r="APG43" s="550"/>
      <c r="APH43" s="550"/>
      <c r="API43" s="550"/>
      <c r="APJ43" s="550"/>
      <c r="APK43" s="550"/>
      <c r="APL43" s="550"/>
      <c r="APM43" s="550"/>
      <c r="APN43" s="550"/>
      <c r="APO43" s="550"/>
      <c r="APP43" s="550"/>
      <c r="APQ43" s="550"/>
      <c r="APR43" s="550"/>
      <c r="APS43" s="550"/>
      <c r="APT43" s="550"/>
      <c r="APU43" s="550"/>
      <c r="APV43" s="550"/>
      <c r="APW43" s="550"/>
      <c r="APX43" s="550"/>
      <c r="APY43" s="550"/>
      <c r="APZ43" s="550"/>
      <c r="AQA43" s="550"/>
      <c r="AQB43" s="550"/>
      <c r="AQC43" s="550"/>
      <c r="AQD43" s="550"/>
      <c r="AQE43" s="550"/>
      <c r="AQF43" s="550"/>
      <c r="AQG43" s="550"/>
      <c r="AQH43" s="550"/>
      <c r="AQI43" s="550"/>
      <c r="AQJ43" s="550"/>
      <c r="AQK43" s="550"/>
      <c r="AQL43" s="550"/>
      <c r="AQM43" s="550"/>
      <c r="AQN43" s="550"/>
      <c r="AQO43" s="550"/>
      <c r="AQP43" s="550"/>
      <c r="AQQ43" s="550"/>
      <c r="AQR43" s="550"/>
      <c r="AQS43" s="550"/>
      <c r="AQT43" s="550"/>
      <c r="AQU43" s="550"/>
      <c r="AQV43" s="550"/>
      <c r="AQW43" s="550"/>
      <c r="AQX43" s="550"/>
      <c r="AQY43" s="550"/>
      <c r="AQZ43" s="550"/>
      <c r="ARA43" s="550"/>
      <c r="ARB43" s="550"/>
      <c r="ARC43" s="550"/>
      <c r="ARD43" s="550"/>
      <c r="ARE43" s="550"/>
    </row>
    <row r="44" spans="7:1149" ht="18" customHeight="1">
      <c r="G44" s="550"/>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c r="AN44" s="550"/>
      <c r="AO44" s="550"/>
      <c r="AP44" s="550"/>
      <c r="AQ44" s="550"/>
      <c r="AR44" s="550"/>
      <c r="AS44" s="550"/>
      <c r="AT44" s="550"/>
      <c r="AU44" s="550"/>
      <c r="AV44" s="550"/>
      <c r="AW44" s="550"/>
      <c r="AX44" s="550"/>
      <c r="AY44" s="550"/>
      <c r="AZ44" s="550"/>
      <c r="BA44" s="550"/>
      <c r="BB44" s="550"/>
      <c r="BC44" s="550"/>
      <c r="BD44" s="550"/>
      <c r="BE44" s="550"/>
      <c r="BF44" s="550"/>
      <c r="BG44" s="550"/>
      <c r="BH44" s="550"/>
      <c r="BI44" s="550"/>
      <c r="BJ44" s="550"/>
      <c r="BK44" s="550"/>
      <c r="BL44" s="550"/>
      <c r="BM44" s="550"/>
      <c r="BN44" s="550"/>
      <c r="BO44" s="550"/>
      <c r="BP44" s="550"/>
      <c r="BQ44" s="550"/>
      <c r="BR44" s="550"/>
      <c r="BS44" s="550"/>
      <c r="BT44" s="550"/>
      <c r="BU44" s="550"/>
      <c r="BV44" s="550"/>
      <c r="BW44" s="550"/>
      <c r="BX44" s="550"/>
      <c r="BY44" s="550"/>
      <c r="BZ44" s="550"/>
      <c r="CA44" s="550"/>
      <c r="CB44" s="550"/>
      <c r="CC44" s="550"/>
      <c r="CD44" s="550"/>
      <c r="CE44" s="550"/>
      <c r="CF44" s="550"/>
      <c r="CG44" s="550"/>
      <c r="CH44" s="550"/>
      <c r="CI44" s="550"/>
      <c r="CJ44" s="550"/>
      <c r="CK44" s="550"/>
      <c r="CL44" s="550"/>
      <c r="CM44" s="550"/>
      <c r="CN44" s="550"/>
      <c r="CO44" s="550"/>
      <c r="CP44" s="550"/>
      <c r="CQ44" s="550"/>
      <c r="CR44" s="550"/>
      <c r="CS44" s="550"/>
      <c r="CT44" s="550"/>
      <c r="CU44" s="550"/>
      <c r="CV44" s="550"/>
      <c r="CW44" s="550"/>
      <c r="CX44" s="550"/>
      <c r="CY44" s="550"/>
      <c r="CZ44" s="550"/>
      <c r="DA44" s="550"/>
      <c r="DB44" s="550"/>
      <c r="DC44" s="550"/>
      <c r="DD44" s="550"/>
      <c r="DE44" s="550"/>
      <c r="DF44" s="550"/>
      <c r="DG44" s="550"/>
      <c r="DH44" s="550"/>
      <c r="DI44" s="550"/>
      <c r="DJ44" s="550"/>
      <c r="DK44" s="550"/>
      <c r="DL44" s="550"/>
      <c r="DM44" s="550"/>
      <c r="DN44" s="550"/>
      <c r="DO44" s="550"/>
      <c r="DP44" s="550"/>
      <c r="DQ44" s="550"/>
      <c r="DR44" s="550"/>
      <c r="DS44" s="550"/>
      <c r="DT44" s="550"/>
      <c r="DU44" s="550"/>
      <c r="DV44" s="550"/>
      <c r="DW44" s="550"/>
      <c r="DX44" s="550"/>
      <c r="DY44" s="550"/>
      <c r="DZ44" s="550"/>
      <c r="EA44" s="550"/>
      <c r="EB44" s="550"/>
      <c r="EC44" s="550"/>
      <c r="ED44" s="550"/>
      <c r="EE44" s="550"/>
      <c r="EF44" s="550"/>
      <c r="EG44" s="550"/>
      <c r="EH44" s="550"/>
      <c r="EI44" s="550"/>
      <c r="EJ44" s="550"/>
      <c r="EK44" s="550"/>
      <c r="EL44" s="550"/>
      <c r="EM44" s="550"/>
      <c r="EN44" s="550"/>
      <c r="EO44" s="550"/>
      <c r="EP44" s="550"/>
      <c r="EQ44" s="550"/>
      <c r="ER44" s="550"/>
      <c r="ES44" s="550"/>
      <c r="ET44" s="550"/>
      <c r="EU44" s="550"/>
      <c r="EV44" s="550"/>
      <c r="EW44" s="550"/>
      <c r="EX44" s="550"/>
      <c r="EY44" s="550"/>
      <c r="EZ44" s="550"/>
      <c r="FA44" s="550"/>
      <c r="FB44" s="550"/>
      <c r="FC44" s="550"/>
      <c r="FD44" s="550"/>
      <c r="FE44" s="550"/>
      <c r="FF44" s="550"/>
      <c r="FG44" s="550"/>
      <c r="FH44" s="550"/>
      <c r="FI44" s="550"/>
      <c r="FJ44" s="550"/>
      <c r="FK44" s="550"/>
      <c r="FL44" s="550"/>
      <c r="FM44" s="550"/>
      <c r="FN44" s="550"/>
      <c r="FO44" s="550"/>
      <c r="FP44" s="550"/>
      <c r="FQ44" s="550"/>
      <c r="FR44" s="550"/>
      <c r="FS44" s="550"/>
      <c r="FT44" s="550"/>
      <c r="FU44" s="550"/>
      <c r="FV44" s="550"/>
      <c r="FW44" s="550"/>
      <c r="FX44" s="550"/>
      <c r="FY44" s="550"/>
      <c r="FZ44" s="550"/>
      <c r="GA44" s="550"/>
      <c r="GB44" s="550"/>
      <c r="GC44" s="550"/>
      <c r="GD44" s="550"/>
      <c r="GE44" s="550"/>
      <c r="GF44" s="550"/>
      <c r="GG44" s="550"/>
      <c r="GH44" s="550"/>
      <c r="GI44" s="550"/>
      <c r="GJ44" s="550"/>
      <c r="GK44" s="550"/>
      <c r="GL44" s="550"/>
      <c r="GM44" s="550"/>
      <c r="GN44" s="550"/>
      <c r="GO44" s="550"/>
      <c r="GP44" s="550"/>
      <c r="GQ44" s="550"/>
      <c r="GR44" s="550"/>
      <c r="GS44" s="550"/>
      <c r="GT44" s="550"/>
      <c r="GU44" s="550"/>
      <c r="GV44" s="550"/>
      <c r="GW44" s="550"/>
      <c r="GX44" s="550"/>
      <c r="GY44" s="550"/>
      <c r="GZ44" s="550"/>
      <c r="HA44" s="550"/>
      <c r="HB44" s="550"/>
      <c r="HC44" s="550"/>
      <c r="HD44" s="550"/>
      <c r="HE44" s="550"/>
      <c r="HF44" s="550"/>
      <c r="HG44" s="550"/>
      <c r="HH44" s="550"/>
      <c r="HI44" s="550"/>
      <c r="HJ44" s="550"/>
      <c r="HK44" s="550"/>
      <c r="HL44" s="550"/>
      <c r="HM44" s="550"/>
      <c r="HN44" s="550"/>
      <c r="HO44" s="550"/>
      <c r="HP44" s="550"/>
      <c r="HQ44" s="550"/>
      <c r="HR44" s="550"/>
      <c r="HS44" s="550"/>
      <c r="HT44" s="550"/>
      <c r="HU44" s="550"/>
      <c r="HV44" s="550"/>
      <c r="HW44" s="550"/>
      <c r="HX44" s="550"/>
      <c r="HY44" s="550"/>
      <c r="HZ44" s="550"/>
      <c r="IA44" s="550"/>
      <c r="IB44" s="550"/>
      <c r="IC44" s="550"/>
      <c r="ID44" s="550"/>
      <c r="IE44" s="550"/>
      <c r="IF44" s="550"/>
      <c r="IG44" s="550"/>
      <c r="IH44" s="550"/>
      <c r="II44" s="550"/>
      <c r="IJ44" s="550"/>
      <c r="IK44" s="550"/>
      <c r="IL44" s="550"/>
      <c r="IM44" s="550"/>
      <c r="IN44" s="550"/>
      <c r="IO44" s="550"/>
      <c r="IP44" s="550"/>
      <c r="IQ44" s="550"/>
      <c r="IR44" s="550"/>
      <c r="IS44" s="550"/>
      <c r="IT44" s="550"/>
      <c r="IU44" s="550"/>
      <c r="IV44" s="550"/>
      <c r="IW44" s="550"/>
      <c r="IX44" s="550"/>
      <c r="IY44" s="550"/>
      <c r="IZ44" s="550"/>
      <c r="JA44" s="550"/>
      <c r="JB44" s="550"/>
      <c r="JC44" s="550"/>
      <c r="JD44" s="550"/>
      <c r="JE44" s="550"/>
      <c r="JF44" s="550"/>
      <c r="JG44" s="550"/>
      <c r="JH44" s="550"/>
      <c r="JI44" s="550"/>
      <c r="JJ44" s="550"/>
      <c r="JK44" s="550"/>
      <c r="JL44" s="550"/>
      <c r="JM44" s="550"/>
      <c r="JN44" s="550"/>
      <c r="JO44" s="550"/>
      <c r="JP44" s="550"/>
      <c r="JQ44" s="550"/>
      <c r="JR44" s="550"/>
      <c r="JS44" s="550"/>
      <c r="JT44" s="550"/>
      <c r="JU44" s="550"/>
      <c r="JV44" s="550"/>
      <c r="JW44" s="550"/>
      <c r="JX44" s="550"/>
      <c r="JY44" s="550"/>
      <c r="JZ44" s="550"/>
      <c r="KA44" s="550"/>
      <c r="KB44" s="550"/>
      <c r="KC44" s="550"/>
      <c r="KD44" s="550"/>
      <c r="KE44" s="550"/>
      <c r="KF44" s="550"/>
      <c r="KG44" s="550"/>
      <c r="KH44" s="550"/>
      <c r="KI44" s="550"/>
      <c r="KJ44" s="550"/>
      <c r="KK44" s="550"/>
      <c r="KL44" s="550"/>
      <c r="KM44" s="550"/>
      <c r="KN44" s="550"/>
      <c r="KO44" s="550"/>
      <c r="KP44" s="550"/>
      <c r="KQ44" s="550"/>
      <c r="KR44" s="550"/>
      <c r="KS44" s="550"/>
      <c r="KT44" s="550"/>
      <c r="KU44" s="550"/>
      <c r="KV44" s="550"/>
      <c r="KW44" s="550"/>
      <c r="KX44" s="550"/>
      <c r="KY44" s="550"/>
      <c r="KZ44" s="550"/>
      <c r="LA44" s="550"/>
      <c r="LB44" s="550"/>
      <c r="LC44" s="550"/>
      <c r="LD44" s="550"/>
      <c r="LE44" s="550"/>
      <c r="LF44" s="550"/>
      <c r="LG44" s="550"/>
      <c r="LH44" s="550"/>
      <c r="LI44" s="550"/>
      <c r="LJ44" s="550"/>
      <c r="LK44" s="550"/>
      <c r="LL44" s="550"/>
      <c r="LM44" s="550"/>
      <c r="LN44" s="550"/>
      <c r="LO44" s="550"/>
      <c r="LP44" s="550"/>
      <c r="LQ44" s="550"/>
      <c r="LR44" s="550"/>
      <c r="LS44" s="550"/>
      <c r="LT44" s="550"/>
      <c r="LU44" s="550"/>
      <c r="LV44" s="550"/>
      <c r="LW44" s="550"/>
      <c r="LX44" s="550"/>
      <c r="LY44" s="550"/>
      <c r="LZ44" s="550"/>
      <c r="MA44" s="550"/>
      <c r="MB44" s="550"/>
      <c r="MC44" s="550"/>
      <c r="MD44" s="550"/>
      <c r="ME44" s="550"/>
      <c r="MF44" s="550"/>
      <c r="MG44" s="550"/>
      <c r="MH44" s="550"/>
      <c r="MI44" s="550"/>
      <c r="MJ44" s="550"/>
      <c r="MK44" s="550"/>
      <c r="ML44" s="550"/>
      <c r="MM44" s="550"/>
      <c r="MN44" s="550"/>
      <c r="MO44" s="550"/>
      <c r="MP44" s="550"/>
      <c r="MQ44" s="550"/>
      <c r="MR44" s="550"/>
      <c r="MS44" s="550"/>
      <c r="MT44" s="550"/>
      <c r="MU44" s="550"/>
      <c r="MV44" s="550"/>
      <c r="MW44" s="550"/>
      <c r="MX44" s="550"/>
      <c r="MY44" s="550"/>
      <c r="MZ44" s="550"/>
      <c r="NA44" s="550"/>
      <c r="NB44" s="550"/>
      <c r="NC44" s="550"/>
      <c r="ND44" s="550"/>
      <c r="NE44" s="550"/>
      <c r="NF44" s="550"/>
      <c r="NG44" s="550"/>
      <c r="NH44" s="550"/>
      <c r="NI44" s="550"/>
      <c r="NJ44" s="550"/>
      <c r="NK44" s="550"/>
      <c r="NL44" s="550"/>
      <c r="NM44" s="550"/>
      <c r="NN44" s="550"/>
      <c r="NO44" s="550"/>
      <c r="NP44" s="550"/>
      <c r="NQ44" s="550"/>
      <c r="NR44" s="550"/>
      <c r="NS44" s="550"/>
      <c r="NT44" s="550"/>
      <c r="NU44" s="550"/>
      <c r="NV44" s="550"/>
      <c r="NW44" s="550"/>
      <c r="NX44" s="550"/>
      <c r="NY44" s="550"/>
      <c r="NZ44" s="550"/>
      <c r="OA44" s="550"/>
      <c r="OB44" s="550"/>
      <c r="OC44" s="550"/>
      <c r="OD44" s="550"/>
      <c r="OE44" s="550"/>
      <c r="OF44" s="550"/>
      <c r="OG44" s="550"/>
      <c r="OH44" s="550"/>
      <c r="OI44" s="550"/>
      <c r="OJ44" s="550"/>
      <c r="OK44" s="550"/>
      <c r="OL44" s="550"/>
      <c r="OM44" s="550"/>
      <c r="ON44" s="550"/>
      <c r="OO44" s="550"/>
      <c r="OP44" s="550"/>
      <c r="OQ44" s="550"/>
      <c r="OR44" s="550"/>
      <c r="OS44" s="550"/>
      <c r="OT44" s="550"/>
      <c r="OU44" s="550"/>
      <c r="OV44" s="550"/>
      <c r="OW44" s="550"/>
      <c r="OX44" s="550"/>
      <c r="OY44" s="550"/>
      <c r="OZ44" s="550"/>
      <c r="PA44" s="550"/>
      <c r="PB44" s="550"/>
      <c r="PC44" s="550"/>
      <c r="PD44" s="550"/>
      <c r="PE44" s="550"/>
      <c r="PF44" s="550"/>
      <c r="PG44" s="550"/>
      <c r="PH44" s="550"/>
      <c r="PI44" s="550"/>
      <c r="PJ44" s="550"/>
      <c r="PK44" s="550"/>
      <c r="PL44" s="550"/>
      <c r="PM44" s="550"/>
      <c r="PN44" s="550"/>
      <c r="PO44" s="550"/>
      <c r="PP44" s="550"/>
      <c r="PQ44" s="550"/>
      <c r="PR44" s="550"/>
      <c r="PS44" s="550"/>
      <c r="PT44" s="550"/>
      <c r="PU44" s="550"/>
      <c r="PV44" s="550"/>
      <c r="PW44" s="550"/>
      <c r="PX44" s="550"/>
      <c r="PY44" s="550"/>
      <c r="PZ44" s="550"/>
      <c r="QA44" s="550"/>
      <c r="QB44" s="550"/>
      <c r="QC44" s="550"/>
      <c r="QD44" s="550"/>
      <c r="QE44" s="550"/>
      <c r="QF44" s="550"/>
      <c r="QG44" s="550"/>
      <c r="QH44" s="550"/>
      <c r="QI44" s="550"/>
      <c r="QJ44" s="550"/>
      <c r="QK44" s="550"/>
      <c r="QL44" s="550"/>
      <c r="QM44" s="550"/>
      <c r="QN44" s="550"/>
      <c r="QO44" s="550"/>
      <c r="QP44" s="550"/>
      <c r="QQ44" s="550"/>
      <c r="QR44" s="550"/>
      <c r="QS44" s="550"/>
      <c r="QT44" s="550"/>
      <c r="QU44" s="550"/>
      <c r="QV44" s="550"/>
      <c r="QW44" s="550"/>
      <c r="QX44" s="550"/>
      <c r="QY44" s="550"/>
      <c r="QZ44" s="550"/>
      <c r="RA44" s="550"/>
      <c r="RB44" s="550"/>
      <c r="RC44" s="550"/>
      <c r="RD44" s="550"/>
      <c r="RE44" s="550"/>
      <c r="RF44" s="550"/>
      <c r="RG44" s="550"/>
      <c r="RH44" s="550"/>
      <c r="RI44" s="550"/>
      <c r="RJ44" s="550"/>
      <c r="RK44" s="550"/>
      <c r="RL44" s="550"/>
      <c r="RM44" s="550"/>
      <c r="RN44" s="550"/>
      <c r="RO44" s="550"/>
      <c r="RP44" s="550"/>
      <c r="RQ44" s="550"/>
      <c r="RR44" s="550"/>
      <c r="RS44" s="550"/>
      <c r="RT44" s="550"/>
      <c r="RU44" s="550"/>
      <c r="RV44" s="550"/>
      <c r="RW44" s="550"/>
      <c r="RX44" s="550"/>
      <c r="RY44" s="550"/>
      <c r="RZ44" s="550"/>
      <c r="SA44" s="550"/>
      <c r="SB44" s="550"/>
      <c r="SC44" s="550"/>
      <c r="SD44" s="550"/>
      <c r="SE44" s="550"/>
      <c r="SF44" s="550"/>
      <c r="SG44" s="550"/>
      <c r="SH44" s="550"/>
      <c r="SI44" s="550"/>
      <c r="SJ44" s="550"/>
      <c r="SK44" s="550"/>
      <c r="SL44" s="550"/>
      <c r="SM44" s="550"/>
      <c r="SN44" s="550"/>
      <c r="SO44" s="550"/>
      <c r="SP44" s="550"/>
      <c r="SQ44" s="550"/>
      <c r="SR44" s="550"/>
      <c r="SS44" s="550"/>
      <c r="ST44" s="550"/>
      <c r="SU44" s="550"/>
      <c r="SV44" s="550"/>
      <c r="SW44" s="550"/>
      <c r="SX44" s="550"/>
      <c r="SY44" s="550"/>
      <c r="SZ44" s="550"/>
      <c r="TA44" s="550"/>
      <c r="TB44" s="550"/>
      <c r="TC44" s="550"/>
      <c r="TD44" s="550"/>
      <c r="TE44" s="550"/>
      <c r="TF44" s="550"/>
      <c r="TG44" s="550"/>
      <c r="TH44" s="550"/>
      <c r="TI44" s="550"/>
      <c r="TJ44" s="550"/>
      <c r="TK44" s="550"/>
      <c r="TL44" s="550"/>
      <c r="TM44" s="550"/>
      <c r="TN44" s="550"/>
      <c r="TO44" s="550"/>
      <c r="TP44" s="550"/>
      <c r="TQ44" s="550"/>
      <c r="TR44" s="550"/>
      <c r="TS44" s="550"/>
      <c r="TT44" s="550"/>
      <c r="TU44" s="550"/>
      <c r="TV44" s="550"/>
      <c r="TW44" s="550"/>
      <c r="TX44" s="550"/>
      <c r="TY44" s="550"/>
      <c r="TZ44" s="550"/>
      <c r="UA44" s="550"/>
      <c r="UB44" s="550"/>
      <c r="UC44" s="550"/>
      <c r="UD44" s="550"/>
      <c r="UE44" s="550"/>
      <c r="UF44" s="550"/>
      <c r="UG44" s="550"/>
      <c r="UH44" s="550"/>
      <c r="UI44" s="550"/>
      <c r="UJ44" s="550"/>
      <c r="UK44" s="550"/>
      <c r="UL44" s="550"/>
      <c r="UM44" s="550"/>
      <c r="UN44" s="550"/>
      <c r="UO44" s="550"/>
      <c r="UP44" s="550"/>
      <c r="UQ44" s="550"/>
      <c r="UR44" s="550"/>
      <c r="US44" s="550"/>
      <c r="UT44" s="550"/>
      <c r="UU44" s="550"/>
      <c r="UV44" s="550"/>
      <c r="UW44" s="550"/>
      <c r="UX44" s="550"/>
      <c r="UY44" s="550"/>
      <c r="UZ44" s="550"/>
      <c r="VA44" s="550"/>
      <c r="VB44" s="550"/>
      <c r="VC44" s="550"/>
      <c r="VD44" s="550"/>
      <c r="VE44" s="550"/>
      <c r="VF44" s="550"/>
      <c r="VG44" s="550"/>
      <c r="VH44" s="550"/>
      <c r="VI44" s="550"/>
      <c r="VJ44" s="550"/>
      <c r="VK44" s="550"/>
      <c r="VL44" s="550"/>
      <c r="VM44" s="550"/>
      <c r="VN44" s="550"/>
      <c r="VO44" s="550"/>
      <c r="VP44" s="550"/>
      <c r="VQ44" s="550"/>
      <c r="VR44" s="550"/>
      <c r="VS44" s="550"/>
      <c r="VT44" s="550"/>
      <c r="VU44" s="550"/>
      <c r="VV44" s="550"/>
      <c r="VW44" s="550"/>
      <c r="VX44" s="550"/>
      <c r="VY44" s="550"/>
      <c r="VZ44" s="550"/>
      <c r="WA44" s="550"/>
      <c r="WB44" s="550"/>
      <c r="WC44" s="550"/>
      <c r="WD44" s="550"/>
      <c r="WE44" s="550"/>
      <c r="WF44" s="550"/>
      <c r="WG44" s="550"/>
      <c r="WH44" s="550"/>
      <c r="WI44" s="550"/>
      <c r="WJ44" s="550"/>
      <c r="WK44" s="550"/>
      <c r="WL44" s="550"/>
      <c r="WM44" s="550"/>
      <c r="WN44" s="550"/>
      <c r="WO44" s="550"/>
      <c r="WP44" s="550"/>
      <c r="WQ44" s="550"/>
      <c r="WR44" s="550"/>
      <c r="WS44" s="550"/>
      <c r="WT44" s="550"/>
      <c r="WU44" s="550"/>
      <c r="WV44" s="550"/>
      <c r="WW44" s="550"/>
      <c r="WX44" s="550"/>
      <c r="WY44" s="550"/>
      <c r="WZ44" s="550"/>
      <c r="XA44" s="550"/>
      <c r="XB44" s="550"/>
      <c r="XC44" s="550"/>
      <c r="XD44" s="550"/>
      <c r="XE44" s="550"/>
      <c r="XF44" s="550"/>
      <c r="XG44" s="550"/>
      <c r="XH44" s="550"/>
      <c r="XI44" s="550"/>
      <c r="XJ44" s="550"/>
      <c r="XK44" s="550"/>
      <c r="XL44" s="550"/>
      <c r="XM44" s="550"/>
      <c r="XN44" s="550"/>
      <c r="XO44" s="550"/>
      <c r="XP44" s="550"/>
      <c r="XQ44" s="550"/>
      <c r="XR44" s="550"/>
      <c r="XS44" s="550"/>
      <c r="XT44" s="550"/>
      <c r="XU44" s="550"/>
      <c r="XV44" s="550"/>
      <c r="XW44" s="550"/>
      <c r="XX44" s="550"/>
      <c r="XY44" s="550"/>
      <c r="XZ44" s="550"/>
      <c r="YA44" s="550"/>
      <c r="YB44" s="550"/>
      <c r="YC44" s="550"/>
      <c r="YD44" s="550"/>
      <c r="YE44" s="550"/>
      <c r="YF44" s="550"/>
      <c r="YG44" s="550"/>
      <c r="YH44" s="550"/>
      <c r="YI44" s="550"/>
      <c r="YJ44" s="550"/>
      <c r="YK44" s="550"/>
      <c r="YL44" s="550"/>
      <c r="YM44" s="550"/>
      <c r="YN44" s="550"/>
      <c r="YO44" s="550"/>
      <c r="YP44" s="550"/>
      <c r="YQ44" s="550"/>
      <c r="YR44" s="550"/>
      <c r="YS44" s="550"/>
      <c r="YT44" s="550"/>
      <c r="YU44" s="550"/>
      <c r="YV44" s="550"/>
      <c r="YW44" s="550"/>
      <c r="YX44" s="550"/>
      <c r="YY44" s="550"/>
      <c r="YZ44" s="550"/>
      <c r="ZA44" s="550"/>
      <c r="ZB44" s="550"/>
      <c r="ZC44" s="550"/>
      <c r="ZD44" s="550"/>
      <c r="ZE44" s="550"/>
      <c r="ZF44" s="550"/>
      <c r="ZG44" s="550"/>
      <c r="ZH44" s="550"/>
      <c r="ZI44" s="550"/>
      <c r="ZJ44" s="550"/>
      <c r="ZK44" s="550"/>
      <c r="ZL44" s="550"/>
      <c r="ZM44" s="550"/>
      <c r="ZN44" s="550"/>
      <c r="ZO44" s="550"/>
      <c r="ZP44" s="550"/>
      <c r="ZQ44" s="550"/>
      <c r="ZR44" s="550"/>
      <c r="ZS44" s="550"/>
      <c r="ZT44" s="550"/>
      <c r="ZU44" s="550"/>
      <c r="ZV44" s="550"/>
      <c r="ZW44" s="550"/>
      <c r="ZX44" s="550"/>
      <c r="ZY44" s="550"/>
      <c r="ZZ44" s="550"/>
      <c r="AAA44" s="550"/>
      <c r="AAB44" s="550"/>
      <c r="AAC44" s="550"/>
      <c r="AAD44" s="550"/>
      <c r="AAE44" s="550"/>
      <c r="AAF44" s="550"/>
      <c r="AAG44" s="550"/>
      <c r="AAH44" s="550"/>
      <c r="AAI44" s="550"/>
      <c r="AAJ44" s="550"/>
      <c r="AAK44" s="550"/>
      <c r="AAL44" s="550"/>
      <c r="AAM44" s="550"/>
      <c r="AAN44" s="550"/>
      <c r="AAO44" s="550"/>
      <c r="AAP44" s="550"/>
      <c r="AAQ44" s="550"/>
      <c r="AAR44" s="550"/>
      <c r="AAS44" s="550"/>
      <c r="AAT44" s="550"/>
      <c r="AAU44" s="550"/>
      <c r="AAV44" s="550"/>
      <c r="AAW44" s="550"/>
      <c r="AAX44" s="550"/>
      <c r="AAY44" s="550"/>
      <c r="AAZ44" s="550"/>
      <c r="ABA44" s="550"/>
      <c r="ABB44" s="550"/>
      <c r="ABC44" s="550"/>
      <c r="ABD44" s="550"/>
      <c r="ABE44" s="550"/>
      <c r="ABF44" s="550"/>
      <c r="ABG44" s="550"/>
      <c r="ABH44" s="550"/>
      <c r="ABI44" s="550"/>
      <c r="ABJ44" s="550"/>
      <c r="ABK44" s="550"/>
      <c r="ABL44" s="550"/>
      <c r="ABM44" s="550"/>
      <c r="ABN44" s="550"/>
      <c r="ABO44" s="550"/>
      <c r="ABP44" s="550"/>
      <c r="ABQ44" s="550"/>
      <c r="ABR44" s="550"/>
      <c r="ABS44" s="550"/>
      <c r="ABT44" s="550"/>
      <c r="ABU44" s="550"/>
      <c r="ABV44" s="550"/>
      <c r="ABW44" s="550"/>
      <c r="ABX44" s="550"/>
      <c r="ABY44" s="550"/>
      <c r="ABZ44" s="550"/>
      <c r="ACA44" s="550"/>
      <c r="ACB44" s="550"/>
      <c r="ACC44" s="550"/>
      <c r="ACD44" s="550"/>
      <c r="ACE44" s="550"/>
      <c r="ACF44" s="550"/>
      <c r="ACG44" s="550"/>
      <c r="ACH44" s="550"/>
      <c r="ACI44" s="550"/>
      <c r="ACJ44" s="550"/>
      <c r="ACK44" s="550"/>
      <c r="ACL44" s="550"/>
      <c r="ACM44" s="550"/>
      <c r="ACN44" s="550"/>
      <c r="ACO44" s="550"/>
      <c r="ACP44" s="550"/>
      <c r="ACQ44" s="550"/>
      <c r="ACR44" s="550"/>
      <c r="ACS44" s="550"/>
      <c r="ACT44" s="550"/>
      <c r="ACU44" s="550"/>
      <c r="ACV44" s="550"/>
      <c r="ACW44" s="550"/>
      <c r="ACX44" s="550"/>
      <c r="ACY44" s="550"/>
      <c r="ACZ44" s="550"/>
      <c r="ADA44" s="550"/>
      <c r="ADB44" s="550"/>
      <c r="ADC44" s="550"/>
      <c r="ADD44" s="550"/>
      <c r="ADE44" s="550"/>
      <c r="ADF44" s="550"/>
      <c r="ADG44" s="550"/>
      <c r="ADH44" s="550"/>
      <c r="ADI44" s="550"/>
      <c r="ADJ44" s="550"/>
      <c r="ADK44" s="550"/>
      <c r="ADL44" s="550"/>
      <c r="ADM44" s="550"/>
      <c r="ADN44" s="550"/>
      <c r="ADO44" s="550"/>
      <c r="ADP44" s="550"/>
      <c r="ADQ44" s="550"/>
      <c r="ADR44" s="550"/>
      <c r="ADS44" s="550"/>
      <c r="ADT44" s="550"/>
      <c r="ADU44" s="550"/>
      <c r="ADV44" s="550"/>
      <c r="ADW44" s="550"/>
      <c r="ADX44" s="550"/>
      <c r="ADY44" s="550"/>
      <c r="ADZ44" s="550"/>
      <c r="AEA44" s="550"/>
      <c r="AEB44" s="550"/>
      <c r="AEC44" s="550"/>
      <c r="AED44" s="550"/>
      <c r="AEE44" s="550"/>
      <c r="AEF44" s="550"/>
      <c r="AEG44" s="550"/>
      <c r="AEH44" s="550"/>
      <c r="AEI44" s="550"/>
      <c r="AEJ44" s="550"/>
      <c r="AEK44" s="550"/>
      <c r="AEL44" s="550"/>
      <c r="AEM44" s="550"/>
      <c r="AEN44" s="550"/>
      <c r="AEO44" s="550"/>
      <c r="AEP44" s="550"/>
      <c r="AEQ44" s="550"/>
      <c r="AER44" s="550"/>
      <c r="AES44" s="550"/>
      <c r="AET44" s="550"/>
      <c r="AEU44" s="550"/>
      <c r="AEV44" s="550"/>
      <c r="AEW44" s="550"/>
      <c r="AEX44" s="550"/>
      <c r="AEY44" s="550"/>
      <c r="AEZ44" s="550"/>
      <c r="AFA44" s="550"/>
      <c r="AFB44" s="550"/>
      <c r="AFC44" s="550"/>
      <c r="AFD44" s="550"/>
      <c r="AFE44" s="550"/>
      <c r="AFF44" s="550"/>
      <c r="AFG44" s="550"/>
      <c r="AFH44" s="550"/>
      <c r="AFI44" s="550"/>
      <c r="AFJ44" s="550"/>
      <c r="AFK44" s="550"/>
      <c r="AFL44" s="550"/>
      <c r="AFM44" s="550"/>
      <c r="AFN44" s="550"/>
      <c r="AFO44" s="550"/>
      <c r="AFP44" s="550"/>
      <c r="AFQ44" s="550"/>
      <c r="AFR44" s="550"/>
      <c r="AFS44" s="550"/>
      <c r="AFT44" s="550"/>
      <c r="AFU44" s="550"/>
      <c r="AFV44" s="550"/>
      <c r="AFW44" s="550"/>
      <c r="AFX44" s="550"/>
      <c r="AFY44" s="550"/>
      <c r="AFZ44" s="550"/>
      <c r="AGA44" s="550"/>
      <c r="AGB44" s="550"/>
      <c r="AGC44" s="550"/>
      <c r="AGD44" s="550"/>
      <c r="AGE44" s="550"/>
      <c r="AGF44" s="550"/>
      <c r="AGG44" s="550"/>
      <c r="AGH44" s="550"/>
      <c r="AGI44" s="550"/>
      <c r="AGJ44" s="550"/>
      <c r="AGK44" s="550"/>
      <c r="AGL44" s="550"/>
      <c r="AGM44" s="550"/>
      <c r="AGN44" s="550"/>
      <c r="AGO44" s="550"/>
      <c r="AGP44" s="550"/>
      <c r="AGQ44" s="550"/>
      <c r="AGR44" s="550"/>
      <c r="AGS44" s="550"/>
      <c r="AGT44" s="550"/>
      <c r="AGU44" s="550"/>
      <c r="AGV44" s="550"/>
      <c r="AGW44" s="550"/>
      <c r="AGX44" s="550"/>
      <c r="AGY44" s="550"/>
      <c r="AGZ44" s="550"/>
      <c r="AHA44" s="550"/>
      <c r="AHB44" s="550"/>
      <c r="AHC44" s="550"/>
      <c r="AHD44" s="550"/>
      <c r="AHE44" s="550"/>
      <c r="AHF44" s="550"/>
      <c r="AHG44" s="550"/>
      <c r="AHH44" s="550"/>
      <c r="AHI44" s="550"/>
      <c r="AHJ44" s="550"/>
      <c r="AHK44" s="550"/>
      <c r="AHL44" s="550"/>
      <c r="AHM44" s="550"/>
      <c r="AHN44" s="550"/>
      <c r="AHO44" s="550"/>
      <c r="AHP44" s="550"/>
      <c r="AHQ44" s="550"/>
      <c r="AHR44" s="550"/>
      <c r="AHS44" s="550"/>
      <c r="AHT44" s="550"/>
      <c r="AHU44" s="550"/>
      <c r="AHV44" s="550"/>
      <c r="AHW44" s="550"/>
      <c r="AHX44" s="550"/>
      <c r="AHY44" s="550"/>
      <c r="AHZ44" s="550"/>
      <c r="AIA44" s="550"/>
      <c r="AIB44" s="550"/>
      <c r="AIC44" s="550"/>
      <c r="AID44" s="550"/>
      <c r="AIE44" s="550"/>
      <c r="AIF44" s="550"/>
      <c r="AIG44" s="550"/>
      <c r="AIH44" s="550"/>
      <c r="AII44" s="550"/>
      <c r="AIJ44" s="550"/>
      <c r="AIK44" s="550"/>
      <c r="AIL44" s="550"/>
      <c r="AIM44" s="550"/>
      <c r="AIN44" s="550"/>
      <c r="AIO44" s="550"/>
      <c r="AIP44" s="550"/>
      <c r="AIQ44" s="550"/>
      <c r="AIR44" s="550"/>
      <c r="AIS44" s="550"/>
      <c r="AIT44" s="550"/>
      <c r="AIU44" s="550"/>
      <c r="AIV44" s="550"/>
      <c r="AIW44" s="550"/>
      <c r="AIX44" s="550"/>
      <c r="AIY44" s="550"/>
      <c r="AIZ44" s="550"/>
      <c r="AJA44" s="550"/>
      <c r="AJB44" s="550"/>
      <c r="AJC44" s="550"/>
      <c r="AJD44" s="550"/>
      <c r="AJE44" s="550"/>
      <c r="AJF44" s="550"/>
      <c r="AJG44" s="550"/>
      <c r="AJH44" s="550"/>
      <c r="AJI44" s="550"/>
      <c r="AJJ44" s="550"/>
      <c r="AJK44" s="550"/>
      <c r="AJL44" s="550"/>
      <c r="AJM44" s="550"/>
      <c r="AJN44" s="550"/>
      <c r="AJO44" s="550"/>
      <c r="AJP44" s="550"/>
      <c r="AJQ44" s="550"/>
      <c r="AJR44" s="550"/>
      <c r="AJS44" s="550"/>
      <c r="AJT44" s="550"/>
      <c r="AJU44" s="550"/>
      <c r="AJV44" s="550"/>
      <c r="AJW44" s="550"/>
      <c r="AJX44" s="550"/>
      <c r="AJY44" s="550"/>
      <c r="AJZ44" s="550"/>
      <c r="AKA44" s="550"/>
      <c r="AKB44" s="550"/>
      <c r="AKC44" s="550"/>
      <c r="AKD44" s="550"/>
      <c r="AKE44" s="550"/>
      <c r="AKF44" s="550"/>
      <c r="AKG44" s="550"/>
      <c r="AKH44" s="550"/>
      <c r="AKI44" s="550"/>
      <c r="AKJ44" s="550"/>
      <c r="AKK44" s="550"/>
      <c r="AKL44" s="550"/>
      <c r="AKM44" s="550"/>
      <c r="AKN44" s="550"/>
      <c r="AKO44" s="550"/>
      <c r="AKP44" s="550"/>
      <c r="AKQ44" s="550"/>
      <c r="AKR44" s="550"/>
      <c r="AKS44" s="550"/>
      <c r="AKT44" s="550"/>
      <c r="AKU44" s="550"/>
      <c r="AKV44" s="550"/>
      <c r="AKW44" s="550"/>
      <c r="AKX44" s="550"/>
      <c r="AKY44" s="550"/>
      <c r="AKZ44" s="550"/>
      <c r="ALA44" s="550"/>
      <c r="ALB44" s="550"/>
      <c r="ALC44" s="550"/>
      <c r="ALD44" s="550"/>
      <c r="ALE44" s="550"/>
      <c r="ALF44" s="550"/>
      <c r="ALG44" s="550"/>
      <c r="ALH44" s="550"/>
      <c r="ALI44" s="550"/>
      <c r="ALJ44" s="550"/>
      <c r="ALK44" s="550"/>
      <c r="ALL44" s="550"/>
      <c r="ALM44" s="550"/>
      <c r="ALN44" s="550"/>
      <c r="ALO44" s="550"/>
      <c r="ALP44" s="550"/>
      <c r="ALQ44" s="550"/>
      <c r="ALR44" s="550"/>
      <c r="ALS44" s="550"/>
      <c r="ALT44" s="550"/>
      <c r="ALU44" s="550"/>
      <c r="ALV44" s="550"/>
      <c r="ALW44" s="550"/>
      <c r="ALX44" s="550"/>
      <c r="ALY44" s="550"/>
      <c r="ALZ44" s="550"/>
      <c r="AMA44" s="550"/>
      <c r="AMB44" s="550"/>
      <c r="AMC44" s="550"/>
      <c r="AMD44" s="550"/>
      <c r="AME44" s="550"/>
      <c r="AMF44" s="550"/>
      <c r="AMG44" s="550"/>
      <c r="AMH44" s="550"/>
      <c r="AMI44" s="550"/>
      <c r="AMJ44" s="550"/>
      <c r="AMK44" s="550"/>
      <c r="AML44" s="550"/>
      <c r="AMM44" s="550"/>
      <c r="AMN44" s="550"/>
      <c r="AMO44" s="550"/>
      <c r="AMP44" s="550"/>
      <c r="AMQ44" s="550"/>
      <c r="AMR44" s="550"/>
      <c r="AMS44" s="550"/>
      <c r="AMT44" s="550"/>
      <c r="AMU44" s="550"/>
      <c r="AMV44" s="550"/>
      <c r="AMW44" s="550"/>
      <c r="AMX44" s="550"/>
      <c r="AMY44" s="550"/>
      <c r="AMZ44" s="550"/>
      <c r="ANA44" s="550"/>
      <c r="ANB44" s="550"/>
      <c r="ANC44" s="550"/>
      <c r="AND44" s="550"/>
      <c r="ANE44" s="550"/>
      <c r="ANF44" s="550"/>
      <c r="ANG44" s="550"/>
      <c r="ANH44" s="550"/>
      <c r="ANI44" s="550"/>
      <c r="ANJ44" s="550"/>
      <c r="ANK44" s="550"/>
      <c r="ANL44" s="550"/>
      <c r="ANM44" s="550"/>
      <c r="ANN44" s="550"/>
      <c r="ANO44" s="550"/>
      <c r="ANP44" s="550"/>
      <c r="ANQ44" s="550"/>
      <c r="ANR44" s="550"/>
      <c r="ANS44" s="550"/>
      <c r="ANT44" s="550"/>
      <c r="ANU44" s="550"/>
      <c r="ANV44" s="550"/>
      <c r="ANW44" s="550"/>
      <c r="ANX44" s="550"/>
      <c r="ANY44" s="550"/>
      <c r="ANZ44" s="550"/>
      <c r="AOA44" s="550"/>
      <c r="AOB44" s="550"/>
      <c r="AOC44" s="550"/>
      <c r="AOD44" s="550"/>
      <c r="AOE44" s="550"/>
      <c r="AOF44" s="550"/>
      <c r="AOG44" s="550"/>
      <c r="AOH44" s="550"/>
      <c r="AOI44" s="550"/>
      <c r="AOJ44" s="550"/>
      <c r="AOK44" s="550"/>
      <c r="AOL44" s="550"/>
      <c r="AOM44" s="550"/>
      <c r="AON44" s="550"/>
      <c r="AOO44" s="550"/>
      <c r="AOP44" s="550"/>
      <c r="AOQ44" s="550"/>
      <c r="AOR44" s="550"/>
      <c r="AOS44" s="550"/>
      <c r="AOT44" s="550"/>
      <c r="AOU44" s="550"/>
      <c r="AOV44" s="550"/>
      <c r="AOW44" s="550"/>
      <c r="AOX44" s="550"/>
      <c r="AOY44" s="550"/>
      <c r="AOZ44" s="550"/>
      <c r="APA44" s="550"/>
      <c r="APB44" s="550"/>
      <c r="APC44" s="550"/>
      <c r="APD44" s="550"/>
      <c r="APE44" s="550"/>
      <c r="APF44" s="550"/>
      <c r="APG44" s="550"/>
      <c r="APH44" s="550"/>
      <c r="API44" s="550"/>
      <c r="APJ44" s="550"/>
      <c r="APK44" s="550"/>
      <c r="APL44" s="550"/>
      <c r="APM44" s="550"/>
      <c r="APN44" s="550"/>
      <c r="APO44" s="550"/>
      <c r="APP44" s="550"/>
      <c r="APQ44" s="550"/>
      <c r="APR44" s="550"/>
      <c r="APS44" s="550"/>
      <c r="APT44" s="550"/>
      <c r="APU44" s="550"/>
      <c r="APV44" s="550"/>
      <c r="APW44" s="550"/>
      <c r="APX44" s="550"/>
      <c r="APY44" s="550"/>
      <c r="APZ44" s="550"/>
      <c r="AQA44" s="550"/>
      <c r="AQB44" s="550"/>
      <c r="AQC44" s="550"/>
      <c r="AQD44" s="550"/>
      <c r="AQE44" s="550"/>
      <c r="AQF44" s="550"/>
      <c r="AQG44" s="550"/>
      <c r="AQH44" s="550"/>
      <c r="AQI44" s="550"/>
      <c r="AQJ44" s="550"/>
      <c r="AQK44" s="550"/>
      <c r="AQL44" s="550"/>
      <c r="AQM44" s="550"/>
      <c r="AQN44" s="550"/>
      <c r="AQO44" s="550"/>
      <c r="AQP44" s="550"/>
      <c r="AQQ44" s="550"/>
      <c r="AQR44" s="550"/>
      <c r="AQS44" s="550"/>
      <c r="AQT44" s="550"/>
      <c r="AQU44" s="550"/>
      <c r="AQV44" s="550"/>
      <c r="AQW44" s="550"/>
      <c r="AQX44" s="550"/>
      <c r="AQY44" s="550"/>
      <c r="AQZ44" s="550"/>
      <c r="ARA44" s="550"/>
      <c r="ARB44" s="550"/>
      <c r="ARC44" s="550"/>
      <c r="ARD44" s="550"/>
      <c r="ARE44" s="550"/>
    </row>
    <row r="45" spans="7:1149" ht="18" customHeight="1">
      <c r="G45" s="550"/>
      <c r="H45" s="550"/>
      <c r="I45" s="550"/>
      <c r="J45" s="550"/>
      <c r="K45" s="550"/>
      <c r="L45" s="550"/>
      <c r="M45" s="550"/>
      <c r="N45" s="550"/>
      <c r="O45" s="550"/>
      <c r="P45" s="550"/>
      <c r="Q45" s="550"/>
      <c r="R45" s="550"/>
      <c r="S45" s="550"/>
      <c r="T45" s="550"/>
      <c r="U45" s="550"/>
      <c r="V45" s="550"/>
      <c r="W45" s="550"/>
      <c r="X45" s="550"/>
      <c r="Y45" s="550"/>
      <c r="Z45" s="550"/>
      <c r="AA45" s="550"/>
      <c r="AB45" s="550"/>
      <c r="AC45" s="550"/>
      <c r="AD45" s="550"/>
      <c r="AE45" s="550"/>
      <c r="AF45" s="550"/>
      <c r="AG45" s="550"/>
      <c r="AH45" s="550"/>
      <c r="AI45" s="550"/>
      <c r="AJ45" s="550"/>
      <c r="AK45" s="550"/>
      <c r="AL45" s="550"/>
      <c r="AM45" s="550"/>
      <c r="AN45" s="550"/>
      <c r="AO45" s="550"/>
      <c r="AP45" s="550"/>
      <c r="AQ45" s="550"/>
      <c r="AR45" s="550"/>
      <c r="AS45" s="550"/>
      <c r="AT45" s="550"/>
      <c r="AU45" s="550"/>
      <c r="AV45" s="550"/>
      <c r="AW45" s="550"/>
      <c r="AX45" s="550"/>
      <c r="AY45" s="550"/>
      <c r="AZ45" s="550"/>
      <c r="BA45" s="550"/>
      <c r="BB45" s="550"/>
      <c r="BC45" s="550"/>
      <c r="BD45" s="550"/>
      <c r="BE45" s="550"/>
      <c r="BF45" s="550"/>
      <c r="BG45" s="550"/>
      <c r="BH45" s="550"/>
      <c r="BI45" s="550"/>
      <c r="BJ45" s="550"/>
      <c r="BK45" s="550"/>
      <c r="BL45" s="550"/>
      <c r="BM45" s="550"/>
      <c r="BN45" s="550"/>
      <c r="BO45" s="550"/>
      <c r="BP45" s="550"/>
      <c r="BQ45" s="550"/>
      <c r="BR45" s="550"/>
      <c r="BS45" s="550"/>
      <c r="BT45" s="550"/>
      <c r="BU45" s="550"/>
      <c r="BV45" s="550"/>
      <c r="BW45" s="550"/>
      <c r="BX45" s="550"/>
      <c r="BY45" s="550"/>
      <c r="BZ45" s="550"/>
      <c r="CA45" s="550"/>
      <c r="CB45" s="550"/>
      <c r="CC45" s="550"/>
      <c r="CD45" s="550"/>
      <c r="CE45" s="550"/>
      <c r="CF45" s="550"/>
      <c r="CG45" s="550"/>
      <c r="CH45" s="550"/>
      <c r="CI45" s="550"/>
      <c r="CJ45" s="550"/>
      <c r="CK45" s="550"/>
      <c r="CL45" s="550"/>
      <c r="CM45" s="550"/>
      <c r="CN45" s="550"/>
      <c r="CO45" s="550"/>
      <c r="CP45" s="550"/>
      <c r="CQ45" s="550"/>
      <c r="CR45" s="550"/>
      <c r="CS45" s="550"/>
      <c r="CT45" s="550"/>
      <c r="CU45" s="550"/>
      <c r="CV45" s="550"/>
      <c r="CW45" s="550"/>
      <c r="CX45" s="550"/>
      <c r="CY45" s="550"/>
      <c r="CZ45" s="550"/>
      <c r="DA45" s="550"/>
      <c r="DB45" s="550"/>
      <c r="DC45" s="550"/>
      <c r="DD45" s="550"/>
      <c r="DE45" s="550"/>
      <c r="DF45" s="550"/>
      <c r="DG45" s="550"/>
      <c r="DH45" s="550"/>
      <c r="DI45" s="550"/>
      <c r="DJ45" s="550"/>
      <c r="DK45" s="550"/>
      <c r="DL45" s="550"/>
      <c r="DM45" s="550"/>
      <c r="DN45" s="550"/>
      <c r="DO45" s="550"/>
      <c r="DP45" s="550"/>
      <c r="DQ45" s="550"/>
      <c r="DR45" s="550"/>
      <c r="DS45" s="550"/>
      <c r="DT45" s="550"/>
      <c r="DU45" s="550"/>
      <c r="DV45" s="550"/>
      <c r="DW45" s="550"/>
      <c r="DX45" s="550"/>
      <c r="DY45" s="550"/>
      <c r="DZ45" s="550"/>
      <c r="EA45" s="550"/>
      <c r="EB45" s="550"/>
      <c r="EC45" s="550"/>
      <c r="ED45" s="550"/>
      <c r="EE45" s="550"/>
      <c r="EF45" s="550"/>
      <c r="EG45" s="550"/>
      <c r="EH45" s="550"/>
      <c r="EI45" s="550"/>
      <c r="EJ45" s="550"/>
      <c r="EK45" s="550"/>
      <c r="EL45" s="550"/>
      <c r="EM45" s="550"/>
      <c r="EN45" s="550"/>
      <c r="EO45" s="550"/>
      <c r="EP45" s="550"/>
      <c r="EQ45" s="550"/>
      <c r="ER45" s="550"/>
      <c r="ES45" s="550"/>
      <c r="ET45" s="550"/>
      <c r="EU45" s="550"/>
      <c r="EV45" s="550"/>
      <c r="EW45" s="550"/>
      <c r="EX45" s="550"/>
      <c r="EY45" s="550"/>
      <c r="EZ45" s="550"/>
      <c r="FA45" s="550"/>
      <c r="FB45" s="550"/>
      <c r="FC45" s="550"/>
      <c r="FD45" s="550"/>
      <c r="FE45" s="550"/>
      <c r="FF45" s="550"/>
      <c r="FG45" s="550"/>
      <c r="FH45" s="550"/>
      <c r="FI45" s="550"/>
      <c r="FJ45" s="550"/>
      <c r="FK45" s="550"/>
      <c r="FL45" s="550"/>
      <c r="FM45" s="550"/>
      <c r="FN45" s="550"/>
      <c r="FO45" s="550"/>
      <c r="FP45" s="550"/>
      <c r="FQ45" s="550"/>
      <c r="FR45" s="550"/>
      <c r="FS45" s="550"/>
      <c r="FT45" s="550"/>
      <c r="FU45" s="550"/>
      <c r="FV45" s="550"/>
      <c r="FW45" s="550"/>
      <c r="FX45" s="550"/>
      <c r="FY45" s="550"/>
      <c r="FZ45" s="550"/>
      <c r="GA45" s="550"/>
      <c r="GB45" s="550"/>
      <c r="GC45" s="550"/>
      <c r="GD45" s="550"/>
      <c r="GE45" s="550"/>
      <c r="GF45" s="550"/>
      <c r="GG45" s="550"/>
      <c r="GH45" s="550"/>
      <c r="GI45" s="550"/>
      <c r="GJ45" s="550"/>
      <c r="GK45" s="550"/>
      <c r="GL45" s="550"/>
      <c r="GM45" s="550"/>
      <c r="GN45" s="550"/>
      <c r="GO45" s="550"/>
      <c r="GP45" s="550"/>
      <c r="GQ45" s="550"/>
      <c r="GR45" s="550"/>
      <c r="GS45" s="550"/>
      <c r="GT45" s="550"/>
      <c r="GU45" s="550"/>
      <c r="GV45" s="550"/>
      <c r="GW45" s="550"/>
      <c r="GX45" s="550"/>
      <c r="GY45" s="550"/>
      <c r="GZ45" s="550"/>
      <c r="HA45" s="550"/>
      <c r="HB45" s="550"/>
      <c r="HC45" s="550"/>
      <c r="HD45" s="550"/>
      <c r="HE45" s="550"/>
      <c r="HF45" s="550"/>
      <c r="HG45" s="550"/>
      <c r="HH45" s="550"/>
      <c r="HI45" s="550"/>
      <c r="HJ45" s="550"/>
      <c r="HK45" s="550"/>
      <c r="HL45" s="550"/>
      <c r="HM45" s="550"/>
      <c r="HN45" s="550"/>
      <c r="HO45" s="550"/>
      <c r="HP45" s="550"/>
      <c r="HQ45" s="550"/>
      <c r="HR45" s="550"/>
      <c r="HS45" s="550"/>
      <c r="HT45" s="550"/>
      <c r="HU45" s="550"/>
      <c r="HV45" s="550"/>
      <c r="HW45" s="550"/>
      <c r="HX45" s="550"/>
      <c r="HY45" s="550"/>
      <c r="HZ45" s="550"/>
      <c r="IA45" s="550"/>
      <c r="IB45" s="550"/>
      <c r="IC45" s="550"/>
      <c r="ID45" s="550"/>
      <c r="IE45" s="550"/>
      <c r="IF45" s="550"/>
      <c r="IG45" s="550"/>
      <c r="IH45" s="550"/>
      <c r="II45" s="550"/>
      <c r="IJ45" s="550"/>
      <c r="IK45" s="550"/>
      <c r="IL45" s="550"/>
      <c r="IM45" s="550"/>
      <c r="IN45" s="550"/>
      <c r="IO45" s="550"/>
      <c r="IP45" s="550"/>
      <c r="IQ45" s="550"/>
      <c r="IR45" s="550"/>
      <c r="IS45" s="550"/>
      <c r="IT45" s="550"/>
      <c r="IU45" s="550"/>
      <c r="IV45" s="550"/>
      <c r="IW45" s="550"/>
      <c r="IX45" s="550"/>
      <c r="IY45" s="550"/>
      <c r="IZ45" s="550"/>
      <c r="JA45" s="550"/>
      <c r="JB45" s="550"/>
      <c r="JC45" s="550"/>
      <c r="JD45" s="550"/>
      <c r="JE45" s="550"/>
      <c r="JF45" s="550"/>
      <c r="JG45" s="550"/>
      <c r="JH45" s="550"/>
      <c r="JI45" s="550"/>
      <c r="JJ45" s="550"/>
      <c r="JK45" s="550"/>
      <c r="JL45" s="550"/>
      <c r="JM45" s="550"/>
      <c r="JN45" s="550"/>
      <c r="JO45" s="550"/>
      <c r="JP45" s="550"/>
      <c r="JQ45" s="550"/>
      <c r="JR45" s="550"/>
      <c r="JS45" s="550"/>
      <c r="JT45" s="550"/>
      <c r="JU45" s="550"/>
      <c r="JV45" s="550"/>
      <c r="JW45" s="550"/>
      <c r="JX45" s="550"/>
      <c r="JY45" s="550"/>
      <c r="JZ45" s="550"/>
      <c r="KA45" s="550"/>
      <c r="KB45" s="550"/>
      <c r="KC45" s="550"/>
      <c r="KD45" s="550"/>
      <c r="KE45" s="550"/>
      <c r="KF45" s="550"/>
      <c r="KG45" s="550"/>
      <c r="KH45" s="550"/>
      <c r="KI45" s="550"/>
      <c r="KJ45" s="550"/>
      <c r="KK45" s="550"/>
      <c r="KL45" s="550"/>
      <c r="KM45" s="550"/>
      <c r="KN45" s="550"/>
      <c r="KO45" s="550"/>
      <c r="KP45" s="550"/>
      <c r="KQ45" s="550"/>
      <c r="KR45" s="550"/>
      <c r="KS45" s="550"/>
      <c r="KT45" s="550"/>
      <c r="KU45" s="550"/>
      <c r="KV45" s="550"/>
      <c r="KW45" s="550"/>
      <c r="KX45" s="550"/>
      <c r="KY45" s="550"/>
      <c r="KZ45" s="550"/>
      <c r="LA45" s="550"/>
      <c r="LB45" s="550"/>
      <c r="LC45" s="550"/>
      <c r="LD45" s="550"/>
      <c r="LE45" s="550"/>
      <c r="LF45" s="550"/>
      <c r="LG45" s="550"/>
      <c r="LH45" s="550"/>
      <c r="LI45" s="550"/>
      <c r="LJ45" s="550"/>
      <c r="LK45" s="550"/>
      <c r="LL45" s="550"/>
      <c r="LM45" s="550"/>
      <c r="LN45" s="550"/>
      <c r="LO45" s="550"/>
      <c r="LP45" s="550"/>
      <c r="LQ45" s="550"/>
      <c r="LR45" s="550"/>
      <c r="LS45" s="550"/>
      <c r="LT45" s="550"/>
      <c r="LU45" s="550"/>
      <c r="LV45" s="550"/>
      <c r="LW45" s="550"/>
      <c r="LX45" s="550"/>
      <c r="LY45" s="550"/>
      <c r="LZ45" s="550"/>
      <c r="MA45" s="550"/>
      <c r="MB45" s="550"/>
      <c r="MC45" s="550"/>
      <c r="MD45" s="550"/>
      <c r="ME45" s="550"/>
      <c r="MF45" s="550"/>
      <c r="MG45" s="550"/>
      <c r="MH45" s="550"/>
      <c r="MI45" s="550"/>
      <c r="MJ45" s="550"/>
      <c r="MK45" s="550"/>
      <c r="ML45" s="550"/>
      <c r="MM45" s="550"/>
      <c r="MN45" s="550"/>
      <c r="MO45" s="550"/>
      <c r="MP45" s="550"/>
      <c r="MQ45" s="550"/>
      <c r="MR45" s="550"/>
      <c r="MS45" s="550"/>
      <c r="MT45" s="550"/>
      <c r="MU45" s="550"/>
      <c r="MV45" s="550"/>
      <c r="MW45" s="550"/>
      <c r="MX45" s="550"/>
      <c r="MY45" s="550"/>
      <c r="MZ45" s="550"/>
      <c r="NA45" s="550"/>
      <c r="NB45" s="550"/>
      <c r="NC45" s="550"/>
      <c r="ND45" s="550"/>
      <c r="NE45" s="550"/>
      <c r="NF45" s="550"/>
      <c r="NG45" s="550"/>
      <c r="NH45" s="550"/>
      <c r="NI45" s="550"/>
      <c r="NJ45" s="550"/>
      <c r="NK45" s="550"/>
      <c r="NL45" s="550"/>
      <c r="NM45" s="550"/>
      <c r="NN45" s="550"/>
      <c r="NO45" s="550"/>
      <c r="NP45" s="550"/>
      <c r="NQ45" s="550"/>
      <c r="NR45" s="550"/>
      <c r="NS45" s="550"/>
      <c r="NT45" s="550"/>
      <c r="NU45" s="550"/>
      <c r="NV45" s="550"/>
      <c r="NW45" s="550"/>
      <c r="NX45" s="550"/>
      <c r="NY45" s="550"/>
      <c r="NZ45" s="550"/>
      <c r="OA45" s="550"/>
      <c r="OB45" s="550"/>
      <c r="OC45" s="550"/>
      <c r="OD45" s="550"/>
      <c r="OE45" s="550"/>
      <c r="OF45" s="550"/>
      <c r="OG45" s="550"/>
      <c r="OH45" s="550"/>
      <c r="OI45" s="550"/>
      <c r="OJ45" s="550"/>
      <c r="OK45" s="550"/>
      <c r="OL45" s="550"/>
      <c r="OM45" s="550"/>
      <c r="ON45" s="550"/>
      <c r="OO45" s="550"/>
      <c r="OP45" s="550"/>
      <c r="OQ45" s="550"/>
      <c r="OR45" s="550"/>
      <c r="OS45" s="550"/>
      <c r="OT45" s="550"/>
      <c r="OU45" s="550"/>
      <c r="OV45" s="550"/>
      <c r="OW45" s="550"/>
      <c r="OX45" s="550"/>
      <c r="OY45" s="550"/>
      <c r="OZ45" s="550"/>
      <c r="PA45" s="550"/>
      <c r="PB45" s="550"/>
      <c r="PC45" s="550"/>
      <c r="PD45" s="550"/>
      <c r="PE45" s="550"/>
      <c r="PF45" s="550"/>
      <c r="PG45" s="550"/>
      <c r="PH45" s="550"/>
      <c r="PI45" s="550"/>
      <c r="PJ45" s="550"/>
      <c r="PK45" s="550"/>
      <c r="PL45" s="550"/>
      <c r="PM45" s="550"/>
      <c r="PN45" s="550"/>
      <c r="PO45" s="550"/>
      <c r="PP45" s="550"/>
      <c r="PQ45" s="550"/>
      <c r="PR45" s="550"/>
      <c r="PS45" s="550"/>
      <c r="PT45" s="550"/>
      <c r="PU45" s="550"/>
      <c r="PV45" s="550"/>
      <c r="PW45" s="550"/>
      <c r="PX45" s="550"/>
      <c r="PY45" s="550"/>
      <c r="PZ45" s="550"/>
      <c r="QA45" s="550"/>
      <c r="QB45" s="550"/>
      <c r="QC45" s="550"/>
      <c r="QD45" s="550"/>
      <c r="QE45" s="550"/>
      <c r="QF45" s="550"/>
      <c r="QG45" s="550"/>
      <c r="QH45" s="550"/>
      <c r="QI45" s="550"/>
      <c r="QJ45" s="550"/>
      <c r="QK45" s="550"/>
      <c r="QL45" s="550"/>
      <c r="QM45" s="550"/>
      <c r="QN45" s="550"/>
      <c r="QO45" s="550"/>
      <c r="QP45" s="550"/>
      <c r="QQ45" s="550"/>
      <c r="QR45" s="550"/>
      <c r="QS45" s="550"/>
      <c r="QT45" s="550"/>
      <c r="QU45" s="550"/>
      <c r="QV45" s="550"/>
      <c r="QW45" s="550"/>
      <c r="QX45" s="550"/>
      <c r="QY45" s="550"/>
      <c r="QZ45" s="550"/>
      <c r="RA45" s="550"/>
      <c r="RB45" s="550"/>
      <c r="RC45" s="550"/>
      <c r="RD45" s="550"/>
      <c r="RE45" s="550"/>
      <c r="RF45" s="550"/>
      <c r="RG45" s="550"/>
      <c r="RH45" s="550"/>
      <c r="RI45" s="550"/>
      <c r="RJ45" s="550"/>
      <c r="RK45" s="550"/>
      <c r="RL45" s="550"/>
      <c r="RM45" s="550"/>
      <c r="RN45" s="550"/>
      <c r="RO45" s="550"/>
      <c r="RP45" s="550"/>
      <c r="RQ45" s="550"/>
      <c r="RR45" s="550"/>
      <c r="RS45" s="550"/>
      <c r="RT45" s="550"/>
      <c r="RU45" s="550"/>
      <c r="RV45" s="550"/>
      <c r="RW45" s="550"/>
      <c r="RX45" s="550"/>
      <c r="RY45" s="550"/>
      <c r="RZ45" s="550"/>
      <c r="SA45" s="550"/>
      <c r="SB45" s="550"/>
      <c r="SC45" s="550"/>
      <c r="SD45" s="550"/>
      <c r="SE45" s="550"/>
      <c r="SF45" s="550"/>
      <c r="SG45" s="550"/>
      <c r="SH45" s="550"/>
      <c r="SI45" s="550"/>
      <c r="SJ45" s="550"/>
      <c r="SK45" s="550"/>
      <c r="SL45" s="550"/>
      <c r="SM45" s="550"/>
      <c r="SN45" s="550"/>
      <c r="SO45" s="550"/>
      <c r="SP45" s="550"/>
      <c r="SQ45" s="550"/>
      <c r="SR45" s="550"/>
      <c r="SS45" s="550"/>
      <c r="ST45" s="550"/>
      <c r="SU45" s="550"/>
      <c r="SV45" s="550"/>
      <c r="SW45" s="550"/>
      <c r="SX45" s="550"/>
      <c r="SY45" s="550"/>
      <c r="SZ45" s="550"/>
      <c r="TA45" s="550"/>
      <c r="TB45" s="550"/>
      <c r="TC45" s="550"/>
      <c r="TD45" s="550"/>
      <c r="TE45" s="550"/>
      <c r="TF45" s="550"/>
      <c r="TG45" s="550"/>
      <c r="TH45" s="550"/>
      <c r="TI45" s="550"/>
      <c r="TJ45" s="550"/>
      <c r="TK45" s="550"/>
      <c r="TL45" s="550"/>
      <c r="TM45" s="550"/>
      <c r="TN45" s="550"/>
      <c r="TO45" s="550"/>
      <c r="TP45" s="550"/>
      <c r="TQ45" s="550"/>
      <c r="TR45" s="550"/>
      <c r="TS45" s="550"/>
      <c r="TT45" s="550"/>
      <c r="TU45" s="550"/>
      <c r="TV45" s="550"/>
      <c r="TW45" s="550"/>
      <c r="TX45" s="550"/>
      <c r="TY45" s="550"/>
      <c r="TZ45" s="550"/>
      <c r="UA45" s="550"/>
      <c r="UB45" s="550"/>
      <c r="UC45" s="550"/>
      <c r="UD45" s="550"/>
      <c r="UE45" s="550"/>
      <c r="UF45" s="550"/>
      <c r="UG45" s="550"/>
      <c r="UH45" s="550"/>
      <c r="UI45" s="550"/>
      <c r="UJ45" s="550"/>
      <c r="UK45" s="550"/>
      <c r="UL45" s="550"/>
      <c r="UM45" s="550"/>
      <c r="UN45" s="550"/>
      <c r="UO45" s="550"/>
      <c r="UP45" s="550"/>
      <c r="UQ45" s="550"/>
      <c r="UR45" s="550"/>
      <c r="US45" s="550"/>
      <c r="UT45" s="550"/>
      <c r="UU45" s="550"/>
      <c r="UV45" s="550"/>
      <c r="UW45" s="550"/>
      <c r="UX45" s="550"/>
      <c r="UY45" s="550"/>
      <c r="UZ45" s="550"/>
      <c r="VA45" s="550"/>
      <c r="VB45" s="550"/>
      <c r="VC45" s="550"/>
      <c r="VD45" s="550"/>
      <c r="VE45" s="550"/>
      <c r="VF45" s="550"/>
      <c r="VG45" s="550"/>
      <c r="VH45" s="550"/>
      <c r="VI45" s="550"/>
      <c r="VJ45" s="550"/>
      <c r="VK45" s="550"/>
      <c r="VL45" s="550"/>
      <c r="VM45" s="550"/>
      <c r="VN45" s="550"/>
      <c r="VO45" s="550"/>
      <c r="VP45" s="550"/>
      <c r="VQ45" s="550"/>
      <c r="VR45" s="550"/>
      <c r="VS45" s="550"/>
      <c r="VT45" s="550"/>
      <c r="VU45" s="550"/>
      <c r="VV45" s="550"/>
      <c r="VW45" s="550"/>
      <c r="VX45" s="550"/>
      <c r="VY45" s="550"/>
      <c r="VZ45" s="550"/>
      <c r="WA45" s="550"/>
      <c r="WB45" s="550"/>
      <c r="WC45" s="550"/>
      <c r="WD45" s="550"/>
      <c r="WE45" s="550"/>
      <c r="WF45" s="550"/>
      <c r="WG45" s="550"/>
      <c r="WH45" s="550"/>
      <c r="WI45" s="550"/>
      <c r="WJ45" s="550"/>
      <c r="WK45" s="550"/>
      <c r="WL45" s="550"/>
      <c r="WM45" s="550"/>
      <c r="WN45" s="550"/>
      <c r="WO45" s="550"/>
      <c r="WP45" s="550"/>
      <c r="WQ45" s="550"/>
      <c r="WR45" s="550"/>
      <c r="WS45" s="550"/>
      <c r="WT45" s="550"/>
      <c r="WU45" s="550"/>
      <c r="WV45" s="550"/>
      <c r="WW45" s="550"/>
      <c r="WX45" s="550"/>
      <c r="WY45" s="550"/>
      <c r="WZ45" s="550"/>
      <c r="XA45" s="550"/>
      <c r="XB45" s="550"/>
      <c r="XC45" s="550"/>
      <c r="XD45" s="550"/>
      <c r="XE45" s="550"/>
      <c r="XF45" s="550"/>
      <c r="XG45" s="550"/>
      <c r="XH45" s="550"/>
      <c r="XI45" s="550"/>
      <c r="XJ45" s="550"/>
      <c r="XK45" s="550"/>
      <c r="XL45" s="550"/>
      <c r="XM45" s="550"/>
      <c r="XN45" s="550"/>
      <c r="XO45" s="550"/>
      <c r="XP45" s="550"/>
      <c r="XQ45" s="550"/>
      <c r="XR45" s="550"/>
      <c r="XS45" s="550"/>
      <c r="XT45" s="550"/>
      <c r="XU45" s="550"/>
      <c r="XV45" s="550"/>
      <c r="XW45" s="550"/>
      <c r="XX45" s="550"/>
      <c r="XY45" s="550"/>
      <c r="XZ45" s="550"/>
      <c r="YA45" s="550"/>
      <c r="YB45" s="550"/>
      <c r="YC45" s="550"/>
      <c r="YD45" s="550"/>
      <c r="YE45" s="550"/>
      <c r="YF45" s="550"/>
      <c r="YG45" s="550"/>
      <c r="YH45" s="550"/>
      <c r="YI45" s="550"/>
      <c r="YJ45" s="550"/>
      <c r="YK45" s="550"/>
      <c r="YL45" s="550"/>
      <c r="YM45" s="550"/>
      <c r="YN45" s="550"/>
      <c r="YO45" s="550"/>
      <c r="YP45" s="550"/>
      <c r="YQ45" s="550"/>
      <c r="YR45" s="550"/>
      <c r="YS45" s="550"/>
      <c r="YT45" s="550"/>
      <c r="YU45" s="550"/>
      <c r="YV45" s="550"/>
      <c r="YW45" s="550"/>
      <c r="YX45" s="550"/>
      <c r="YY45" s="550"/>
      <c r="YZ45" s="550"/>
      <c r="ZA45" s="550"/>
      <c r="ZB45" s="550"/>
      <c r="ZC45" s="550"/>
      <c r="ZD45" s="550"/>
      <c r="ZE45" s="550"/>
      <c r="ZF45" s="550"/>
      <c r="ZG45" s="550"/>
      <c r="ZH45" s="550"/>
      <c r="ZI45" s="550"/>
      <c r="ZJ45" s="550"/>
      <c r="ZK45" s="550"/>
      <c r="ZL45" s="550"/>
      <c r="ZM45" s="550"/>
      <c r="ZN45" s="550"/>
      <c r="ZO45" s="550"/>
      <c r="ZP45" s="550"/>
      <c r="ZQ45" s="550"/>
      <c r="ZR45" s="550"/>
      <c r="ZS45" s="550"/>
      <c r="ZT45" s="550"/>
      <c r="ZU45" s="550"/>
      <c r="ZV45" s="550"/>
      <c r="ZW45" s="550"/>
      <c r="ZX45" s="550"/>
      <c r="ZY45" s="550"/>
      <c r="ZZ45" s="550"/>
      <c r="AAA45" s="550"/>
      <c r="AAB45" s="550"/>
      <c r="AAC45" s="550"/>
      <c r="AAD45" s="550"/>
      <c r="AAE45" s="550"/>
      <c r="AAF45" s="550"/>
      <c r="AAG45" s="550"/>
      <c r="AAH45" s="550"/>
      <c r="AAI45" s="550"/>
      <c r="AAJ45" s="550"/>
      <c r="AAK45" s="550"/>
      <c r="AAL45" s="550"/>
      <c r="AAM45" s="550"/>
      <c r="AAN45" s="550"/>
      <c r="AAO45" s="550"/>
      <c r="AAP45" s="550"/>
      <c r="AAQ45" s="550"/>
      <c r="AAR45" s="550"/>
      <c r="AAS45" s="550"/>
      <c r="AAT45" s="550"/>
      <c r="AAU45" s="550"/>
      <c r="AAV45" s="550"/>
      <c r="AAW45" s="550"/>
      <c r="AAX45" s="550"/>
      <c r="AAY45" s="550"/>
      <c r="AAZ45" s="550"/>
      <c r="ABA45" s="550"/>
      <c r="ABB45" s="550"/>
      <c r="ABC45" s="550"/>
      <c r="ABD45" s="550"/>
      <c r="ABE45" s="550"/>
      <c r="ABF45" s="550"/>
      <c r="ABG45" s="550"/>
      <c r="ABH45" s="550"/>
      <c r="ABI45" s="550"/>
      <c r="ABJ45" s="550"/>
      <c r="ABK45" s="550"/>
      <c r="ABL45" s="550"/>
      <c r="ABM45" s="550"/>
      <c r="ABN45" s="550"/>
      <c r="ABO45" s="550"/>
      <c r="ABP45" s="550"/>
      <c r="ABQ45" s="550"/>
      <c r="ABR45" s="550"/>
      <c r="ABS45" s="550"/>
      <c r="ABT45" s="550"/>
      <c r="ABU45" s="550"/>
      <c r="ABV45" s="550"/>
      <c r="ABW45" s="550"/>
      <c r="ABX45" s="550"/>
      <c r="ABY45" s="550"/>
      <c r="ABZ45" s="550"/>
      <c r="ACA45" s="550"/>
      <c r="ACB45" s="550"/>
      <c r="ACC45" s="550"/>
      <c r="ACD45" s="550"/>
      <c r="ACE45" s="550"/>
      <c r="ACF45" s="550"/>
      <c r="ACG45" s="550"/>
      <c r="ACH45" s="550"/>
      <c r="ACI45" s="550"/>
      <c r="ACJ45" s="550"/>
      <c r="ACK45" s="550"/>
      <c r="ACL45" s="550"/>
      <c r="ACM45" s="550"/>
      <c r="ACN45" s="550"/>
      <c r="ACO45" s="550"/>
      <c r="ACP45" s="550"/>
      <c r="ACQ45" s="550"/>
      <c r="ACR45" s="550"/>
      <c r="ACS45" s="550"/>
      <c r="ACT45" s="550"/>
      <c r="ACU45" s="550"/>
      <c r="ACV45" s="550"/>
      <c r="ACW45" s="550"/>
      <c r="ACX45" s="550"/>
      <c r="ACY45" s="550"/>
      <c r="ACZ45" s="550"/>
      <c r="ADA45" s="550"/>
      <c r="ADB45" s="550"/>
      <c r="ADC45" s="550"/>
      <c r="ADD45" s="550"/>
      <c r="ADE45" s="550"/>
      <c r="ADF45" s="550"/>
      <c r="ADG45" s="550"/>
      <c r="ADH45" s="550"/>
      <c r="ADI45" s="550"/>
      <c r="ADJ45" s="550"/>
      <c r="ADK45" s="550"/>
      <c r="ADL45" s="550"/>
      <c r="ADM45" s="550"/>
      <c r="ADN45" s="550"/>
      <c r="ADO45" s="550"/>
      <c r="ADP45" s="550"/>
      <c r="ADQ45" s="550"/>
      <c r="ADR45" s="550"/>
      <c r="ADS45" s="550"/>
      <c r="ADT45" s="550"/>
      <c r="ADU45" s="550"/>
      <c r="ADV45" s="550"/>
      <c r="ADW45" s="550"/>
      <c r="ADX45" s="550"/>
      <c r="ADY45" s="550"/>
      <c r="ADZ45" s="550"/>
      <c r="AEA45" s="550"/>
      <c r="AEB45" s="550"/>
      <c r="AEC45" s="550"/>
      <c r="AED45" s="550"/>
      <c r="AEE45" s="550"/>
      <c r="AEF45" s="550"/>
      <c r="AEG45" s="550"/>
      <c r="AEH45" s="550"/>
      <c r="AEI45" s="550"/>
      <c r="AEJ45" s="550"/>
      <c r="AEK45" s="550"/>
      <c r="AEL45" s="550"/>
      <c r="AEM45" s="550"/>
      <c r="AEN45" s="550"/>
      <c r="AEO45" s="550"/>
      <c r="AEP45" s="550"/>
      <c r="AEQ45" s="550"/>
      <c r="AER45" s="550"/>
      <c r="AES45" s="550"/>
      <c r="AET45" s="550"/>
      <c r="AEU45" s="550"/>
      <c r="AEV45" s="550"/>
      <c r="AEW45" s="550"/>
      <c r="AEX45" s="550"/>
      <c r="AEY45" s="550"/>
      <c r="AEZ45" s="550"/>
      <c r="AFA45" s="550"/>
      <c r="AFB45" s="550"/>
      <c r="AFC45" s="550"/>
      <c r="AFD45" s="550"/>
      <c r="AFE45" s="550"/>
      <c r="AFF45" s="550"/>
      <c r="AFG45" s="550"/>
      <c r="AFH45" s="550"/>
      <c r="AFI45" s="550"/>
      <c r="AFJ45" s="550"/>
      <c r="AFK45" s="550"/>
      <c r="AFL45" s="550"/>
      <c r="AFM45" s="550"/>
      <c r="AFN45" s="550"/>
      <c r="AFO45" s="550"/>
      <c r="AFP45" s="550"/>
      <c r="AFQ45" s="550"/>
      <c r="AFR45" s="550"/>
      <c r="AFS45" s="550"/>
      <c r="AFT45" s="550"/>
      <c r="AFU45" s="550"/>
      <c r="AFV45" s="550"/>
      <c r="AFW45" s="550"/>
      <c r="AFX45" s="550"/>
      <c r="AFY45" s="550"/>
      <c r="AFZ45" s="550"/>
      <c r="AGA45" s="550"/>
      <c r="AGB45" s="550"/>
      <c r="AGC45" s="550"/>
      <c r="AGD45" s="550"/>
      <c r="AGE45" s="550"/>
      <c r="AGF45" s="550"/>
      <c r="AGG45" s="550"/>
      <c r="AGH45" s="550"/>
      <c r="AGI45" s="550"/>
      <c r="AGJ45" s="550"/>
      <c r="AGK45" s="550"/>
      <c r="AGL45" s="550"/>
      <c r="AGM45" s="550"/>
      <c r="AGN45" s="550"/>
      <c r="AGO45" s="550"/>
      <c r="AGP45" s="550"/>
      <c r="AGQ45" s="550"/>
      <c r="AGR45" s="550"/>
      <c r="AGS45" s="550"/>
      <c r="AGT45" s="550"/>
      <c r="AGU45" s="550"/>
      <c r="AGV45" s="550"/>
      <c r="AGW45" s="550"/>
      <c r="AGX45" s="550"/>
      <c r="AGY45" s="550"/>
      <c r="AGZ45" s="550"/>
      <c r="AHA45" s="550"/>
      <c r="AHB45" s="550"/>
      <c r="AHC45" s="550"/>
      <c r="AHD45" s="550"/>
      <c r="AHE45" s="550"/>
      <c r="AHF45" s="550"/>
      <c r="AHG45" s="550"/>
      <c r="AHH45" s="550"/>
      <c r="AHI45" s="550"/>
      <c r="AHJ45" s="550"/>
      <c r="AHK45" s="550"/>
      <c r="AHL45" s="550"/>
      <c r="AHM45" s="550"/>
      <c r="AHN45" s="550"/>
      <c r="AHO45" s="550"/>
      <c r="AHP45" s="550"/>
      <c r="AHQ45" s="550"/>
      <c r="AHR45" s="550"/>
      <c r="AHS45" s="550"/>
      <c r="AHT45" s="550"/>
      <c r="AHU45" s="550"/>
      <c r="AHV45" s="550"/>
      <c r="AHW45" s="550"/>
      <c r="AHX45" s="550"/>
      <c r="AHY45" s="550"/>
      <c r="AHZ45" s="550"/>
      <c r="AIA45" s="550"/>
      <c r="AIB45" s="550"/>
      <c r="AIC45" s="550"/>
      <c r="AID45" s="550"/>
      <c r="AIE45" s="550"/>
      <c r="AIF45" s="550"/>
      <c r="AIG45" s="550"/>
      <c r="AIH45" s="550"/>
      <c r="AII45" s="550"/>
      <c r="AIJ45" s="550"/>
      <c r="AIK45" s="550"/>
      <c r="AIL45" s="550"/>
      <c r="AIM45" s="550"/>
      <c r="AIN45" s="550"/>
      <c r="AIO45" s="550"/>
      <c r="AIP45" s="550"/>
      <c r="AIQ45" s="550"/>
      <c r="AIR45" s="550"/>
      <c r="AIS45" s="550"/>
      <c r="AIT45" s="550"/>
      <c r="AIU45" s="550"/>
      <c r="AIV45" s="550"/>
      <c r="AIW45" s="550"/>
      <c r="AIX45" s="550"/>
      <c r="AIY45" s="550"/>
      <c r="AIZ45" s="550"/>
      <c r="AJA45" s="550"/>
      <c r="AJB45" s="550"/>
      <c r="AJC45" s="550"/>
      <c r="AJD45" s="550"/>
      <c r="AJE45" s="550"/>
      <c r="AJF45" s="550"/>
      <c r="AJG45" s="550"/>
      <c r="AJH45" s="550"/>
      <c r="AJI45" s="550"/>
      <c r="AJJ45" s="550"/>
      <c r="AJK45" s="550"/>
      <c r="AJL45" s="550"/>
      <c r="AJM45" s="550"/>
      <c r="AJN45" s="550"/>
      <c r="AJO45" s="550"/>
      <c r="AJP45" s="550"/>
      <c r="AJQ45" s="550"/>
      <c r="AJR45" s="550"/>
      <c r="AJS45" s="550"/>
      <c r="AJT45" s="550"/>
      <c r="AJU45" s="550"/>
      <c r="AJV45" s="550"/>
      <c r="AJW45" s="550"/>
      <c r="AJX45" s="550"/>
      <c r="AJY45" s="550"/>
      <c r="AJZ45" s="550"/>
      <c r="AKA45" s="550"/>
      <c r="AKB45" s="550"/>
      <c r="AKC45" s="550"/>
      <c r="AKD45" s="550"/>
      <c r="AKE45" s="550"/>
      <c r="AKF45" s="550"/>
      <c r="AKG45" s="550"/>
      <c r="AKH45" s="550"/>
      <c r="AKI45" s="550"/>
      <c r="AKJ45" s="550"/>
      <c r="AKK45" s="550"/>
      <c r="AKL45" s="550"/>
      <c r="AKM45" s="550"/>
      <c r="AKN45" s="550"/>
      <c r="AKO45" s="550"/>
      <c r="AKP45" s="550"/>
      <c r="AKQ45" s="550"/>
      <c r="AKR45" s="550"/>
      <c r="AKS45" s="550"/>
      <c r="AKT45" s="550"/>
      <c r="AKU45" s="550"/>
      <c r="AKV45" s="550"/>
      <c r="AKW45" s="550"/>
      <c r="AKX45" s="550"/>
      <c r="AKY45" s="550"/>
      <c r="AKZ45" s="550"/>
      <c r="ALA45" s="550"/>
      <c r="ALB45" s="550"/>
      <c r="ALC45" s="550"/>
      <c r="ALD45" s="550"/>
      <c r="ALE45" s="550"/>
      <c r="ALF45" s="550"/>
      <c r="ALG45" s="550"/>
      <c r="ALH45" s="550"/>
      <c r="ALI45" s="550"/>
      <c r="ALJ45" s="550"/>
      <c r="ALK45" s="550"/>
      <c r="ALL45" s="550"/>
      <c r="ALM45" s="550"/>
      <c r="ALN45" s="550"/>
      <c r="ALO45" s="550"/>
      <c r="ALP45" s="550"/>
      <c r="ALQ45" s="550"/>
      <c r="ALR45" s="550"/>
      <c r="ALS45" s="550"/>
      <c r="ALT45" s="550"/>
      <c r="ALU45" s="550"/>
      <c r="ALV45" s="550"/>
      <c r="ALW45" s="550"/>
      <c r="ALX45" s="550"/>
      <c r="ALY45" s="550"/>
      <c r="ALZ45" s="550"/>
      <c r="AMA45" s="550"/>
      <c r="AMB45" s="550"/>
      <c r="AMC45" s="550"/>
      <c r="AMD45" s="550"/>
      <c r="AME45" s="550"/>
      <c r="AMF45" s="550"/>
      <c r="AMG45" s="550"/>
      <c r="AMH45" s="550"/>
      <c r="AMI45" s="550"/>
      <c r="AMJ45" s="550"/>
      <c r="AMK45" s="550"/>
      <c r="AML45" s="550"/>
      <c r="AMM45" s="550"/>
      <c r="AMN45" s="550"/>
      <c r="AMO45" s="550"/>
      <c r="AMP45" s="550"/>
      <c r="AMQ45" s="550"/>
      <c r="AMR45" s="550"/>
      <c r="AMS45" s="550"/>
      <c r="AMT45" s="550"/>
      <c r="AMU45" s="550"/>
      <c r="AMV45" s="550"/>
      <c r="AMW45" s="550"/>
      <c r="AMX45" s="550"/>
      <c r="AMY45" s="550"/>
      <c r="AMZ45" s="550"/>
      <c r="ANA45" s="550"/>
      <c r="ANB45" s="550"/>
      <c r="ANC45" s="550"/>
      <c r="AND45" s="550"/>
      <c r="ANE45" s="550"/>
      <c r="ANF45" s="550"/>
      <c r="ANG45" s="550"/>
      <c r="ANH45" s="550"/>
      <c r="ANI45" s="550"/>
      <c r="ANJ45" s="550"/>
      <c r="ANK45" s="550"/>
      <c r="ANL45" s="550"/>
      <c r="ANM45" s="550"/>
      <c r="ANN45" s="550"/>
      <c r="ANO45" s="550"/>
      <c r="ANP45" s="550"/>
      <c r="ANQ45" s="550"/>
      <c r="ANR45" s="550"/>
      <c r="ANS45" s="550"/>
      <c r="ANT45" s="550"/>
      <c r="ANU45" s="550"/>
      <c r="ANV45" s="550"/>
      <c r="ANW45" s="550"/>
      <c r="ANX45" s="550"/>
      <c r="ANY45" s="550"/>
      <c r="ANZ45" s="550"/>
      <c r="AOA45" s="550"/>
      <c r="AOB45" s="550"/>
      <c r="AOC45" s="550"/>
      <c r="AOD45" s="550"/>
      <c r="AOE45" s="550"/>
      <c r="AOF45" s="550"/>
      <c r="AOG45" s="550"/>
      <c r="AOH45" s="550"/>
      <c r="AOI45" s="550"/>
      <c r="AOJ45" s="550"/>
      <c r="AOK45" s="550"/>
      <c r="AOL45" s="550"/>
      <c r="AOM45" s="550"/>
      <c r="AON45" s="550"/>
      <c r="AOO45" s="550"/>
      <c r="AOP45" s="550"/>
      <c r="AOQ45" s="550"/>
      <c r="AOR45" s="550"/>
      <c r="AOS45" s="550"/>
      <c r="AOT45" s="550"/>
      <c r="AOU45" s="550"/>
      <c r="AOV45" s="550"/>
      <c r="AOW45" s="550"/>
      <c r="AOX45" s="550"/>
      <c r="AOY45" s="550"/>
      <c r="AOZ45" s="550"/>
      <c r="APA45" s="550"/>
      <c r="APB45" s="550"/>
      <c r="APC45" s="550"/>
      <c r="APD45" s="550"/>
      <c r="APE45" s="550"/>
      <c r="APF45" s="550"/>
      <c r="APG45" s="550"/>
      <c r="APH45" s="550"/>
      <c r="API45" s="550"/>
      <c r="APJ45" s="550"/>
      <c r="APK45" s="550"/>
      <c r="APL45" s="550"/>
      <c r="APM45" s="550"/>
      <c r="APN45" s="550"/>
      <c r="APO45" s="550"/>
      <c r="APP45" s="550"/>
      <c r="APQ45" s="550"/>
      <c r="APR45" s="550"/>
      <c r="APS45" s="550"/>
      <c r="APT45" s="550"/>
      <c r="APU45" s="550"/>
      <c r="APV45" s="550"/>
      <c r="APW45" s="550"/>
      <c r="APX45" s="550"/>
      <c r="APY45" s="550"/>
      <c r="APZ45" s="550"/>
      <c r="AQA45" s="550"/>
      <c r="AQB45" s="550"/>
      <c r="AQC45" s="550"/>
      <c r="AQD45" s="550"/>
      <c r="AQE45" s="550"/>
      <c r="AQF45" s="550"/>
      <c r="AQG45" s="550"/>
      <c r="AQH45" s="550"/>
      <c r="AQI45" s="550"/>
      <c r="AQJ45" s="550"/>
      <c r="AQK45" s="550"/>
      <c r="AQL45" s="550"/>
      <c r="AQM45" s="550"/>
      <c r="AQN45" s="550"/>
      <c r="AQO45" s="550"/>
      <c r="AQP45" s="550"/>
      <c r="AQQ45" s="550"/>
      <c r="AQR45" s="550"/>
      <c r="AQS45" s="550"/>
      <c r="AQT45" s="550"/>
      <c r="AQU45" s="550"/>
      <c r="AQV45" s="550"/>
      <c r="AQW45" s="550"/>
      <c r="AQX45" s="550"/>
      <c r="AQY45" s="550"/>
      <c r="AQZ45" s="550"/>
      <c r="ARA45" s="550"/>
      <c r="ARB45" s="550"/>
      <c r="ARC45" s="550"/>
      <c r="ARD45" s="550"/>
      <c r="ARE45" s="550"/>
    </row>
    <row r="46" spans="7:1149" ht="18" customHeight="1">
      <c r="G46" s="550"/>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c r="AN46" s="550"/>
      <c r="AO46" s="550"/>
      <c r="AP46" s="550"/>
      <c r="AQ46" s="550"/>
      <c r="AR46" s="550"/>
      <c r="AS46" s="550"/>
      <c r="AT46" s="550"/>
      <c r="AU46" s="550"/>
      <c r="AV46" s="550"/>
      <c r="AW46" s="550"/>
      <c r="AX46" s="550"/>
      <c r="AY46" s="550"/>
      <c r="AZ46" s="550"/>
      <c r="BA46" s="550"/>
      <c r="BB46" s="550"/>
      <c r="BC46" s="550"/>
      <c r="BD46" s="550"/>
      <c r="BE46" s="550"/>
      <c r="BF46" s="550"/>
      <c r="BG46" s="550"/>
      <c r="BH46" s="550"/>
      <c r="BI46" s="550"/>
      <c r="BJ46" s="550"/>
      <c r="BK46" s="550"/>
      <c r="BL46" s="550"/>
      <c r="BM46" s="550"/>
      <c r="BN46" s="550"/>
      <c r="BO46" s="550"/>
      <c r="BP46" s="550"/>
      <c r="BQ46" s="550"/>
      <c r="BR46" s="550"/>
      <c r="BS46" s="550"/>
      <c r="BT46" s="550"/>
      <c r="BU46" s="550"/>
      <c r="BV46" s="550"/>
      <c r="BW46" s="550"/>
      <c r="BX46" s="550"/>
      <c r="BY46" s="550"/>
      <c r="BZ46" s="550"/>
      <c r="CA46" s="550"/>
      <c r="CB46" s="550"/>
      <c r="CC46" s="550"/>
      <c r="CD46" s="550"/>
      <c r="CE46" s="550"/>
      <c r="CF46" s="550"/>
      <c r="CG46" s="550"/>
      <c r="CH46" s="550"/>
      <c r="CI46" s="550"/>
      <c r="CJ46" s="550"/>
      <c r="CK46" s="550"/>
      <c r="CL46" s="550"/>
      <c r="CM46" s="550"/>
      <c r="CN46" s="550"/>
      <c r="CO46" s="550"/>
      <c r="CP46" s="550"/>
      <c r="CQ46" s="550"/>
      <c r="CR46" s="550"/>
      <c r="CS46" s="550"/>
      <c r="CT46" s="550"/>
      <c r="CU46" s="550"/>
      <c r="CV46" s="550"/>
      <c r="CW46" s="550"/>
      <c r="CX46" s="550"/>
      <c r="CY46" s="550"/>
      <c r="CZ46" s="550"/>
      <c r="DA46" s="550"/>
      <c r="DB46" s="550"/>
      <c r="DC46" s="550"/>
      <c r="DD46" s="550"/>
      <c r="DE46" s="550"/>
      <c r="DF46" s="550"/>
      <c r="DG46" s="550"/>
      <c r="DH46" s="550"/>
      <c r="DI46" s="550"/>
      <c r="DJ46" s="550"/>
      <c r="DK46" s="550"/>
      <c r="DL46" s="550"/>
      <c r="DM46" s="550"/>
      <c r="DN46" s="550"/>
      <c r="DO46" s="550"/>
      <c r="DP46" s="550"/>
      <c r="DQ46" s="550"/>
      <c r="DR46" s="550"/>
      <c r="DS46" s="550"/>
      <c r="DT46" s="550"/>
      <c r="DU46" s="550"/>
      <c r="DV46" s="550"/>
      <c r="DW46" s="550"/>
      <c r="DX46" s="550"/>
      <c r="DY46" s="550"/>
      <c r="DZ46" s="550"/>
      <c r="EA46" s="550"/>
      <c r="EB46" s="550"/>
      <c r="EC46" s="550"/>
      <c r="ED46" s="550"/>
      <c r="EE46" s="550"/>
      <c r="EF46" s="550"/>
      <c r="EG46" s="550"/>
      <c r="EH46" s="550"/>
      <c r="EI46" s="550"/>
      <c r="EJ46" s="550"/>
      <c r="EK46" s="550"/>
      <c r="EL46" s="550"/>
      <c r="EM46" s="550"/>
      <c r="EN46" s="550"/>
      <c r="EO46" s="550"/>
      <c r="EP46" s="550"/>
      <c r="EQ46" s="550"/>
      <c r="ER46" s="550"/>
      <c r="ES46" s="550"/>
      <c r="ET46" s="550"/>
      <c r="EU46" s="550"/>
      <c r="EV46" s="550"/>
      <c r="EW46" s="550"/>
      <c r="EX46" s="550"/>
      <c r="EY46" s="550"/>
      <c r="EZ46" s="550"/>
      <c r="FA46" s="550"/>
      <c r="FB46" s="550"/>
      <c r="FC46" s="550"/>
      <c r="FD46" s="550"/>
      <c r="FE46" s="550"/>
      <c r="FF46" s="550"/>
      <c r="FG46" s="550"/>
      <c r="FH46" s="550"/>
      <c r="FI46" s="550"/>
      <c r="FJ46" s="550"/>
      <c r="FK46" s="550"/>
      <c r="FL46" s="550"/>
      <c r="FM46" s="550"/>
      <c r="FN46" s="550"/>
      <c r="FO46" s="550"/>
      <c r="FP46" s="550"/>
      <c r="FQ46" s="550"/>
      <c r="FR46" s="550"/>
      <c r="FS46" s="550"/>
      <c r="FT46" s="550"/>
      <c r="FU46" s="550"/>
      <c r="FV46" s="550"/>
      <c r="FW46" s="550"/>
      <c r="FX46" s="550"/>
      <c r="FY46" s="550"/>
      <c r="FZ46" s="550"/>
      <c r="GA46" s="550"/>
      <c r="GB46" s="550"/>
      <c r="GC46" s="550"/>
      <c r="GD46" s="550"/>
      <c r="GE46" s="550"/>
      <c r="GF46" s="550"/>
      <c r="GG46" s="550"/>
      <c r="GH46" s="550"/>
      <c r="GI46" s="550"/>
      <c r="GJ46" s="550"/>
      <c r="GK46" s="550"/>
      <c r="GL46" s="550"/>
      <c r="GM46" s="550"/>
      <c r="GN46" s="550"/>
      <c r="GO46" s="550"/>
      <c r="GP46" s="550"/>
      <c r="GQ46" s="550"/>
      <c r="GR46" s="550"/>
      <c r="GS46" s="550"/>
      <c r="GT46" s="550"/>
      <c r="GU46" s="550"/>
      <c r="GV46" s="550"/>
      <c r="GW46" s="550"/>
      <c r="GX46" s="550"/>
      <c r="GY46" s="550"/>
      <c r="GZ46" s="550"/>
      <c r="HA46" s="550"/>
      <c r="HB46" s="550"/>
      <c r="HC46" s="550"/>
      <c r="HD46" s="550"/>
      <c r="HE46" s="550"/>
      <c r="HF46" s="550"/>
      <c r="HG46" s="550"/>
      <c r="HH46" s="550"/>
      <c r="HI46" s="550"/>
      <c r="HJ46" s="550"/>
      <c r="HK46" s="550"/>
      <c r="HL46" s="550"/>
      <c r="HM46" s="550"/>
      <c r="HN46" s="550"/>
      <c r="HO46" s="550"/>
      <c r="HP46" s="550"/>
      <c r="HQ46" s="550"/>
      <c r="HR46" s="550"/>
      <c r="HS46" s="550"/>
      <c r="HT46" s="550"/>
      <c r="HU46" s="550"/>
      <c r="HV46" s="550"/>
      <c r="HW46" s="550"/>
      <c r="HX46" s="550"/>
      <c r="HY46" s="550"/>
      <c r="HZ46" s="550"/>
      <c r="IA46" s="550"/>
      <c r="IB46" s="550"/>
      <c r="IC46" s="550"/>
      <c r="ID46" s="550"/>
      <c r="IE46" s="550"/>
      <c r="IF46" s="550"/>
      <c r="IG46" s="550"/>
      <c r="IH46" s="550"/>
      <c r="II46" s="550"/>
      <c r="IJ46" s="550"/>
      <c r="IK46" s="550"/>
      <c r="IL46" s="550"/>
      <c r="IM46" s="550"/>
      <c r="IN46" s="550"/>
      <c r="IO46" s="550"/>
      <c r="IP46" s="550"/>
      <c r="IQ46" s="550"/>
      <c r="IR46" s="550"/>
      <c r="IS46" s="550"/>
      <c r="IT46" s="550"/>
      <c r="IU46" s="550"/>
      <c r="IV46" s="550"/>
      <c r="IW46" s="550"/>
      <c r="IX46" s="550"/>
      <c r="IY46" s="550"/>
      <c r="IZ46" s="550"/>
      <c r="JA46" s="550"/>
      <c r="JB46" s="550"/>
      <c r="JC46" s="550"/>
      <c r="JD46" s="550"/>
      <c r="JE46" s="550"/>
      <c r="JF46" s="550"/>
      <c r="JG46" s="550"/>
      <c r="JH46" s="550"/>
      <c r="JI46" s="550"/>
      <c r="JJ46" s="550"/>
      <c r="JK46" s="550"/>
      <c r="JL46" s="550"/>
      <c r="JM46" s="550"/>
      <c r="JN46" s="550"/>
      <c r="JO46" s="550"/>
      <c r="JP46" s="550"/>
      <c r="JQ46" s="550"/>
      <c r="JR46" s="550"/>
      <c r="JS46" s="550"/>
      <c r="JT46" s="550"/>
      <c r="JU46" s="550"/>
      <c r="JV46" s="550"/>
      <c r="JW46" s="550"/>
      <c r="JX46" s="550"/>
      <c r="JY46" s="550"/>
      <c r="JZ46" s="550"/>
      <c r="KA46" s="550"/>
      <c r="KB46" s="550"/>
      <c r="KC46" s="550"/>
      <c r="KD46" s="550"/>
      <c r="KE46" s="550"/>
      <c r="KF46" s="550"/>
      <c r="KG46" s="550"/>
      <c r="KH46" s="550"/>
      <c r="KI46" s="550"/>
      <c r="KJ46" s="550"/>
      <c r="KK46" s="550"/>
      <c r="KL46" s="550"/>
      <c r="KM46" s="550"/>
      <c r="KN46" s="550"/>
      <c r="KO46" s="550"/>
      <c r="KP46" s="550"/>
      <c r="KQ46" s="550"/>
      <c r="KR46" s="550"/>
      <c r="KS46" s="550"/>
      <c r="KT46" s="550"/>
      <c r="KU46" s="550"/>
      <c r="KV46" s="550"/>
      <c r="KW46" s="550"/>
      <c r="KX46" s="550"/>
      <c r="KY46" s="550"/>
      <c r="KZ46" s="550"/>
      <c r="LA46" s="550"/>
      <c r="LB46" s="550"/>
      <c r="LC46" s="550"/>
      <c r="LD46" s="550"/>
      <c r="LE46" s="550"/>
      <c r="LF46" s="550"/>
      <c r="LG46" s="550"/>
      <c r="LH46" s="550"/>
      <c r="LI46" s="550"/>
      <c r="LJ46" s="550"/>
      <c r="LK46" s="550"/>
      <c r="LL46" s="550"/>
      <c r="LM46" s="550"/>
      <c r="LN46" s="550"/>
      <c r="LO46" s="550"/>
      <c r="LP46" s="550"/>
      <c r="LQ46" s="550"/>
      <c r="LR46" s="550"/>
      <c r="LS46" s="550"/>
      <c r="LT46" s="550"/>
      <c r="LU46" s="550"/>
      <c r="LV46" s="550"/>
      <c r="LW46" s="550"/>
      <c r="LX46" s="550"/>
      <c r="LY46" s="550"/>
      <c r="LZ46" s="550"/>
      <c r="MA46" s="550"/>
      <c r="MB46" s="550"/>
      <c r="MC46" s="550"/>
      <c r="MD46" s="550"/>
      <c r="ME46" s="550"/>
      <c r="MF46" s="550"/>
      <c r="MG46" s="550"/>
      <c r="MH46" s="550"/>
      <c r="MI46" s="550"/>
      <c r="MJ46" s="550"/>
      <c r="MK46" s="550"/>
      <c r="ML46" s="550"/>
      <c r="MM46" s="550"/>
      <c r="MN46" s="550"/>
      <c r="MO46" s="550"/>
      <c r="MP46" s="550"/>
      <c r="MQ46" s="550"/>
      <c r="MR46" s="550"/>
      <c r="MS46" s="550"/>
      <c r="MT46" s="550"/>
      <c r="MU46" s="550"/>
      <c r="MV46" s="550"/>
      <c r="MW46" s="550"/>
      <c r="MX46" s="550"/>
      <c r="MY46" s="550"/>
      <c r="MZ46" s="550"/>
      <c r="NA46" s="550"/>
      <c r="NB46" s="550"/>
      <c r="NC46" s="550"/>
      <c r="ND46" s="550"/>
      <c r="NE46" s="550"/>
      <c r="NF46" s="550"/>
      <c r="NG46" s="550"/>
      <c r="NH46" s="550"/>
      <c r="NI46" s="550"/>
      <c r="NJ46" s="550"/>
      <c r="NK46" s="550"/>
      <c r="NL46" s="550"/>
      <c r="NM46" s="550"/>
      <c r="NN46" s="550"/>
      <c r="NO46" s="550"/>
      <c r="NP46" s="550"/>
      <c r="NQ46" s="550"/>
      <c r="NR46" s="550"/>
      <c r="NS46" s="550"/>
      <c r="NT46" s="550"/>
      <c r="NU46" s="550"/>
      <c r="NV46" s="550"/>
      <c r="NW46" s="550"/>
      <c r="NX46" s="550"/>
      <c r="NY46" s="550"/>
      <c r="NZ46" s="550"/>
      <c r="OA46" s="550"/>
      <c r="OB46" s="550"/>
      <c r="OC46" s="550"/>
      <c r="OD46" s="550"/>
      <c r="OE46" s="550"/>
      <c r="OF46" s="550"/>
      <c r="OG46" s="550"/>
      <c r="OH46" s="550"/>
      <c r="OI46" s="550"/>
      <c r="OJ46" s="550"/>
      <c r="OK46" s="550"/>
      <c r="OL46" s="550"/>
      <c r="OM46" s="550"/>
      <c r="ON46" s="550"/>
      <c r="OO46" s="550"/>
      <c r="OP46" s="550"/>
      <c r="OQ46" s="550"/>
      <c r="OR46" s="550"/>
      <c r="OS46" s="550"/>
      <c r="OT46" s="550"/>
      <c r="OU46" s="550"/>
      <c r="OV46" s="550"/>
      <c r="OW46" s="550"/>
      <c r="OX46" s="550"/>
      <c r="OY46" s="550"/>
      <c r="OZ46" s="550"/>
      <c r="PA46" s="550"/>
      <c r="PB46" s="550"/>
      <c r="PC46" s="550"/>
      <c r="PD46" s="550"/>
      <c r="PE46" s="550"/>
      <c r="PF46" s="550"/>
      <c r="PG46" s="550"/>
      <c r="PH46" s="550"/>
      <c r="PI46" s="550"/>
      <c r="PJ46" s="550"/>
      <c r="PK46" s="550"/>
      <c r="PL46" s="550"/>
      <c r="PM46" s="550"/>
      <c r="PN46" s="550"/>
      <c r="PO46" s="550"/>
      <c r="PP46" s="550"/>
      <c r="PQ46" s="550"/>
      <c r="PR46" s="550"/>
      <c r="PS46" s="550"/>
      <c r="PT46" s="550"/>
      <c r="PU46" s="550"/>
      <c r="PV46" s="550"/>
      <c r="PW46" s="550"/>
      <c r="PX46" s="550"/>
      <c r="PY46" s="550"/>
      <c r="PZ46" s="550"/>
      <c r="QA46" s="550"/>
      <c r="QB46" s="550"/>
      <c r="QC46" s="550"/>
      <c r="QD46" s="550"/>
      <c r="QE46" s="550"/>
      <c r="QF46" s="550"/>
      <c r="QG46" s="550"/>
      <c r="QH46" s="550"/>
      <c r="QI46" s="550"/>
      <c r="QJ46" s="550"/>
      <c r="QK46" s="550"/>
      <c r="QL46" s="550"/>
      <c r="QM46" s="550"/>
      <c r="QN46" s="550"/>
      <c r="QO46" s="550"/>
      <c r="QP46" s="550"/>
      <c r="QQ46" s="550"/>
      <c r="QR46" s="550"/>
      <c r="QS46" s="550"/>
      <c r="QT46" s="550"/>
      <c r="QU46" s="550"/>
      <c r="QV46" s="550"/>
      <c r="QW46" s="550"/>
      <c r="QX46" s="550"/>
      <c r="QY46" s="550"/>
      <c r="QZ46" s="550"/>
      <c r="RA46" s="550"/>
      <c r="RB46" s="550"/>
      <c r="RC46" s="550"/>
      <c r="RD46" s="550"/>
      <c r="RE46" s="550"/>
      <c r="RF46" s="550"/>
      <c r="RG46" s="550"/>
      <c r="RH46" s="550"/>
      <c r="RI46" s="550"/>
      <c r="RJ46" s="550"/>
      <c r="RK46" s="550"/>
      <c r="RL46" s="550"/>
      <c r="RM46" s="550"/>
      <c r="RN46" s="550"/>
      <c r="RO46" s="550"/>
      <c r="RP46" s="550"/>
      <c r="RQ46" s="550"/>
      <c r="RR46" s="550"/>
      <c r="RS46" s="550"/>
      <c r="RT46" s="550"/>
      <c r="RU46" s="550"/>
      <c r="RV46" s="550"/>
      <c r="RW46" s="550"/>
      <c r="RX46" s="550"/>
      <c r="RY46" s="550"/>
      <c r="RZ46" s="550"/>
      <c r="SA46" s="550"/>
      <c r="SB46" s="550"/>
      <c r="SC46" s="550"/>
      <c r="SD46" s="550"/>
      <c r="SE46" s="550"/>
      <c r="SF46" s="550"/>
      <c r="SG46" s="550"/>
      <c r="SH46" s="550"/>
      <c r="SI46" s="550"/>
      <c r="SJ46" s="550"/>
      <c r="SK46" s="550"/>
      <c r="SL46" s="550"/>
      <c r="SM46" s="550"/>
      <c r="SN46" s="550"/>
      <c r="SO46" s="550"/>
      <c r="SP46" s="550"/>
      <c r="SQ46" s="550"/>
      <c r="SR46" s="550"/>
      <c r="SS46" s="550"/>
      <c r="ST46" s="550"/>
      <c r="SU46" s="550"/>
      <c r="SV46" s="550"/>
      <c r="SW46" s="550"/>
      <c r="SX46" s="550"/>
      <c r="SY46" s="550"/>
      <c r="SZ46" s="550"/>
      <c r="TA46" s="550"/>
      <c r="TB46" s="550"/>
      <c r="TC46" s="550"/>
      <c r="TD46" s="550"/>
      <c r="TE46" s="550"/>
      <c r="TF46" s="550"/>
      <c r="TG46" s="550"/>
      <c r="TH46" s="550"/>
      <c r="TI46" s="550"/>
      <c r="TJ46" s="550"/>
      <c r="TK46" s="550"/>
      <c r="TL46" s="550"/>
      <c r="TM46" s="550"/>
      <c r="TN46" s="550"/>
      <c r="TO46" s="550"/>
      <c r="TP46" s="550"/>
      <c r="TQ46" s="550"/>
      <c r="TR46" s="550"/>
      <c r="TS46" s="550"/>
      <c r="TT46" s="550"/>
      <c r="TU46" s="550"/>
      <c r="TV46" s="550"/>
      <c r="TW46" s="550"/>
      <c r="TX46" s="550"/>
      <c r="TY46" s="550"/>
      <c r="TZ46" s="550"/>
      <c r="UA46" s="550"/>
      <c r="UB46" s="550"/>
      <c r="UC46" s="550"/>
      <c r="UD46" s="550"/>
      <c r="UE46" s="550"/>
      <c r="UF46" s="550"/>
      <c r="UG46" s="550"/>
      <c r="UH46" s="550"/>
      <c r="UI46" s="550"/>
      <c r="UJ46" s="550"/>
      <c r="UK46" s="550"/>
      <c r="UL46" s="550"/>
      <c r="UM46" s="550"/>
      <c r="UN46" s="550"/>
      <c r="UO46" s="550"/>
      <c r="UP46" s="550"/>
      <c r="UQ46" s="550"/>
      <c r="UR46" s="550"/>
      <c r="US46" s="550"/>
      <c r="UT46" s="550"/>
      <c r="UU46" s="550"/>
      <c r="UV46" s="550"/>
      <c r="UW46" s="550"/>
      <c r="UX46" s="550"/>
      <c r="UY46" s="550"/>
      <c r="UZ46" s="550"/>
      <c r="VA46" s="550"/>
      <c r="VB46" s="550"/>
      <c r="VC46" s="550"/>
      <c r="VD46" s="550"/>
      <c r="VE46" s="550"/>
      <c r="VF46" s="550"/>
      <c r="VG46" s="550"/>
      <c r="VH46" s="550"/>
      <c r="VI46" s="550"/>
      <c r="VJ46" s="550"/>
      <c r="VK46" s="550"/>
      <c r="VL46" s="550"/>
      <c r="VM46" s="550"/>
      <c r="VN46" s="550"/>
      <c r="VO46" s="550"/>
      <c r="VP46" s="550"/>
      <c r="VQ46" s="550"/>
      <c r="VR46" s="550"/>
      <c r="VS46" s="550"/>
      <c r="VT46" s="550"/>
      <c r="VU46" s="550"/>
      <c r="VV46" s="550"/>
      <c r="VW46" s="550"/>
      <c r="VX46" s="550"/>
      <c r="VY46" s="550"/>
      <c r="VZ46" s="550"/>
      <c r="WA46" s="550"/>
      <c r="WB46" s="550"/>
      <c r="WC46" s="550"/>
      <c r="WD46" s="550"/>
      <c r="WE46" s="550"/>
      <c r="WF46" s="550"/>
      <c r="WG46" s="550"/>
      <c r="WH46" s="550"/>
      <c r="WI46" s="550"/>
      <c r="WJ46" s="550"/>
      <c r="WK46" s="550"/>
      <c r="WL46" s="550"/>
      <c r="WM46" s="550"/>
      <c r="WN46" s="550"/>
      <c r="WO46" s="550"/>
      <c r="WP46" s="550"/>
      <c r="WQ46" s="550"/>
      <c r="WR46" s="550"/>
      <c r="WS46" s="550"/>
      <c r="WT46" s="550"/>
      <c r="WU46" s="550"/>
      <c r="WV46" s="550"/>
      <c r="WW46" s="550"/>
      <c r="WX46" s="550"/>
      <c r="WY46" s="550"/>
      <c r="WZ46" s="550"/>
      <c r="XA46" s="550"/>
      <c r="XB46" s="550"/>
      <c r="XC46" s="550"/>
      <c r="XD46" s="550"/>
      <c r="XE46" s="550"/>
      <c r="XF46" s="550"/>
      <c r="XG46" s="550"/>
      <c r="XH46" s="550"/>
      <c r="XI46" s="550"/>
      <c r="XJ46" s="550"/>
      <c r="XK46" s="550"/>
      <c r="XL46" s="550"/>
      <c r="XM46" s="550"/>
      <c r="XN46" s="550"/>
      <c r="XO46" s="550"/>
      <c r="XP46" s="550"/>
      <c r="XQ46" s="550"/>
      <c r="XR46" s="550"/>
      <c r="XS46" s="550"/>
      <c r="XT46" s="550"/>
      <c r="XU46" s="550"/>
      <c r="XV46" s="550"/>
      <c r="XW46" s="550"/>
      <c r="XX46" s="550"/>
      <c r="XY46" s="550"/>
      <c r="XZ46" s="550"/>
      <c r="YA46" s="550"/>
      <c r="YB46" s="550"/>
      <c r="YC46" s="550"/>
      <c r="YD46" s="550"/>
      <c r="YE46" s="550"/>
      <c r="YF46" s="550"/>
      <c r="YG46" s="550"/>
      <c r="YH46" s="550"/>
      <c r="YI46" s="550"/>
      <c r="YJ46" s="550"/>
      <c r="YK46" s="550"/>
      <c r="YL46" s="550"/>
      <c r="YM46" s="550"/>
      <c r="YN46" s="550"/>
      <c r="YO46" s="550"/>
      <c r="YP46" s="550"/>
      <c r="YQ46" s="550"/>
      <c r="YR46" s="550"/>
      <c r="YS46" s="550"/>
      <c r="YT46" s="550"/>
      <c r="YU46" s="550"/>
      <c r="YV46" s="550"/>
      <c r="YW46" s="550"/>
      <c r="YX46" s="550"/>
      <c r="YY46" s="550"/>
      <c r="YZ46" s="550"/>
      <c r="ZA46" s="550"/>
      <c r="ZB46" s="550"/>
      <c r="ZC46" s="550"/>
      <c r="ZD46" s="550"/>
      <c r="ZE46" s="550"/>
      <c r="ZF46" s="550"/>
      <c r="ZG46" s="550"/>
      <c r="ZH46" s="550"/>
      <c r="ZI46" s="550"/>
      <c r="ZJ46" s="550"/>
      <c r="ZK46" s="550"/>
      <c r="ZL46" s="550"/>
      <c r="ZM46" s="550"/>
      <c r="ZN46" s="550"/>
      <c r="ZO46" s="550"/>
      <c r="ZP46" s="550"/>
      <c r="ZQ46" s="550"/>
      <c r="ZR46" s="550"/>
      <c r="ZS46" s="550"/>
      <c r="ZT46" s="550"/>
      <c r="ZU46" s="550"/>
      <c r="ZV46" s="550"/>
      <c r="ZW46" s="550"/>
      <c r="ZX46" s="550"/>
      <c r="ZY46" s="550"/>
      <c r="ZZ46" s="550"/>
      <c r="AAA46" s="550"/>
      <c r="AAB46" s="550"/>
      <c r="AAC46" s="550"/>
      <c r="AAD46" s="550"/>
      <c r="AAE46" s="550"/>
      <c r="AAF46" s="550"/>
      <c r="AAG46" s="550"/>
      <c r="AAH46" s="550"/>
      <c r="AAI46" s="550"/>
      <c r="AAJ46" s="550"/>
      <c r="AAK46" s="550"/>
      <c r="AAL46" s="550"/>
      <c r="AAM46" s="550"/>
      <c r="AAN46" s="550"/>
      <c r="AAO46" s="550"/>
      <c r="AAP46" s="550"/>
      <c r="AAQ46" s="550"/>
      <c r="AAR46" s="550"/>
      <c r="AAS46" s="550"/>
      <c r="AAT46" s="550"/>
      <c r="AAU46" s="550"/>
      <c r="AAV46" s="550"/>
      <c r="AAW46" s="550"/>
      <c r="AAX46" s="550"/>
      <c r="AAY46" s="550"/>
      <c r="AAZ46" s="550"/>
      <c r="ABA46" s="550"/>
      <c r="ABB46" s="550"/>
      <c r="ABC46" s="550"/>
      <c r="ABD46" s="550"/>
      <c r="ABE46" s="550"/>
      <c r="ABF46" s="550"/>
      <c r="ABG46" s="550"/>
      <c r="ABH46" s="550"/>
      <c r="ABI46" s="550"/>
      <c r="ABJ46" s="550"/>
      <c r="ABK46" s="550"/>
      <c r="ABL46" s="550"/>
      <c r="ABM46" s="550"/>
      <c r="ABN46" s="550"/>
      <c r="ABO46" s="550"/>
      <c r="ABP46" s="550"/>
      <c r="ABQ46" s="550"/>
      <c r="ABR46" s="550"/>
      <c r="ABS46" s="550"/>
      <c r="ABT46" s="550"/>
      <c r="ABU46" s="550"/>
      <c r="ABV46" s="550"/>
      <c r="ABW46" s="550"/>
      <c r="ABX46" s="550"/>
      <c r="ABY46" s="550"/>
      <c r="ABZ46" s="550"/>
      <c r="ACA46" s="550"/>
      <c r="ACB46" s="550"/>
      <c r="ACC46" s="550"/>
      <c r="ACD46" s="550"/>
      <c r="ACE46" s="550"/>
      <c r="ACF46" s="550"/>
      <c r="ACG46" s="550"/>
      <c r="ACH46" s="550"/>
      <c r="ACI46" s="550"/>
      <c r="ACJ46" s="550"/>
      <c r="ACK46" s="550"/>
      <c r="ACL46" s="550"/>
      <c r="ACM46" s="550"/>
      <c r="ACN46" s="550"/>
      <c r="ACO46" s="550"/>
      <c r="ACP46" s="550"/>
      <c r="ACQ46" s="550"/>
      <c r="ACR46" s="550"/>
      <c r="ACS46" s="550"/>
      <c r="ACT46" s="550"/>
      <c r="ACU46" s="550"/>
      <c r="ACV46" s="550"/>
      <c r="ACW46" s="550"/>
      <c r="ACX46" s="550"/>
      <c r="ACY46" s="550"/>
      <c r="ACZ46" s="550"/>
      <c r="ADA46" s="550"/>
      <c r="ADB46" s="550"/>
      <c r="ADC46" s="550"/>
      <c r="ADD46" s="550"/>
      <c r="ADE46" s="550"/>
      <c r="ADF46" s="550"/>
      <c r="ADG46" s="550"/>
      <c r="ADH46" s="550"/>
      <c r="ADI46" s="550"/>
      <c r="ADJ46" s="550"/>
      <c r="ADK46" s="550"/>
      <c r="ADL46" s="550"/>
      <c r="ADM46" s="550"/>
      <c r="ADN46" s="550"/>
      <c r="ADO46" s="550"/>
      <c r="ADP46" s="550"/>
      <c r="ADQ46" s="550"/>
      <c r="ADR46" s="550"/>
      <c r="ADS46" s="550"/>
      <c r="ADT46" s="550"/>
      <c r="ADU46" s="550"/>
      <c r="ADV46" s="550"/>
      <c r="ADW46" s="550"/>
      <c r="ADX46" s="550"/>
      <c r="ADY46" s="550"/>
      <c r="ADZ46" s="550"/>
      <c r="AEA46" s="550"/>
      <c r="AEB46" s="550"/>
      <c r="AEC46" s="550"/>
      <c r="AED46" s="550"/>
      <c r="AEE46" s="550"/>
      <c r="AEF46" s="550"/>
      <c r="AEG46" s="550"/>
      <c r="AEH46" s="550"/>
      <c r="AEI46" s="550"/>
      <c r="AEJ46" s="550"/>
      <c r="AEK46" s="550"/>
      <c r="AEL46" s="550"/>
      <c r="AEM46" s="550"/>
      <c r="AEN46" s="550"/>
      <c r="AEO46" s="550"/>
      <c r="AEP46" s="550"/>
      <c r="AEQ46" s="550"/>
      <c r="AER46" s="550"/>
      <c r="AES46" s="550"/>
      <c r="AET46" s="550"/>
      <c r="AEU46" s="550"/>
      <c r="AEV46" s="550"/>
      <c r="AEW46" s="550"/>
      <c r="AEX46" s="550"/>
      <c r="AEY46" s="550"/>
      <c r="AEZ46" s="550"/>
      <c r="AFA46" s="550"/>
      <c r="AFB46" s="550"/>
      <c r="AFC46" s="550"/>
      <c r="AFD46" s="550"/>
      <c r="AFE46" s="550"/>
      <c r="AFF46" s="550"/>
      <c r="AFG46" s="550"/>
      <c r="AFH46" s="550"/>
      <c r="AFI46" s="550"/>
      <c r="AFJ46" s="550"/>
      <c r="AFK46" s="550"/>
      <c r="AFL46" s="550"/>
      <c r="AFM46" s="550"/>
      <c r="AFN46" s="550"/>
      <c r="AFO46" s="550"/>
      <c r="AFP46" s="550"/>
      <c r="AFQ46" s="550"/>
      <c r="AFR46" s="550"/>
      <c r="AFS46" s="550"/>
      <c r="AFT46" s="550"/>
      <c r="AFU46" s="550"/>
      <c r="AFV46" s="550"/>
      <c r="AFW46" s="550"/>
      <c r="AFX46" s="550"/>
      <c r="AFY46" s="550"/>
      <c r="AFZ46" s="550"/>
      <c r="AGA46" s="550"/>
      <c r="AGB46" s="550"/>
      <c r="AGC46" s="550"/>
      <c r="AGD46" s="550"/>
      <c r="AGE46" s="550"/>
      <c r="AGF46" s="550"/>
      <c r="AGG46" s="550"/>
      <c r="AGH46" s="550"/>
      <c r="AGI46" s="550"/>
      <c r="AGJ46" s="550"/>
      <c r="AGK46" s="550"/>
      <c r="AGL46" s="550"/>
      <c r="AGM46" s="550"/>
      <c r="AGN46" s="550"/>
      <c r="AGO46" s="550"/>
      <c r="AGP46" s="550"/>
      <c r="AGQ46" s="550"/>
      <c r="AGR46" s="550"/>
      <c r="AGS46" s="550"/>
      <c r="AGT46" s="550"/>
      <c r="AGU46" s="550"/>
      <c r="AGV46" s="550"/>
      <c r="AGW46" s="550"/>
      <c r="AGX46" s="550"/>
      <c r="AGY46" s="550"/>
      <c r="AGZ46" s="550"/>
      <c r="AHA46" s="550"/>
      <c r="AHB46" s="550"/>
      <c r="AHC46" s="550"/>
      <c r="AHD46" s="550"/>
      <c r="AHE46" s="550"/>
      <c r="AHF46" s="550"/>
      <c r="AHG46" s="550"/>
      <c r="AHH46" s="550"/>
      <c r="AHI46" s="550"/>
      <c r="AHJ46" s="550"/>
      <c r="AHK46" s="550"/>
      <c r="AHL46" s="550"/>
      <c r="AHM46" s="550"/>
      <c r="AHN46" s="550"/>
      <c r="AHO46" s="550"/>
      <c r="AHP46" s="550"/>
      <c r="AHQ46" s="550"/>
      <c r="AHR46" s="550"/>
      <c r="AHS46" s="550"/>
      <c r="AHT46" s="550"/>
      <c r="AHU46" s="550"/>
      <c r="AHV46" s="550"/>
      <c r="AHW46" s="550"/>
      <c r="AHX46" s="550"/>
      <c r="AHY46" s="550"/>
      <c r="AHZ46" s="550"/>
      <c r="AIA46" s="550"/>
      <c r="AIB46" s="550"/>
      <c r="AIC46" s="550"/>
      <c r="AID46" s="550"/>
      <c r="AIE46" s="550"/>
      <c r="AIF46" s="550"/>
      <c r="AIG46" s="550"/>
      <c r="AIH46" s="550"/>
      <c r="AII46" s="550"/>
      <c r="AIJ46" s="550"/>
      <c r="AIK46" s="550"/>
      <c r="AIL46" s="550"/>
      <c r="AIM46" s="550"/>
      <c r="AIN46" s="550"/>
      <c r="AIO46" s="550"/>
      <c r="AIP46" s="550"/>
      <c r="AIQ46" s="550"/>
      <c r="AIR46" s="550"/>
      <c r="AIS46" s="550"/>
      <c r="AIT46" s="550"/>
      <c r="AIU46" s="550"/>
      <c r="AIV46" s="550"/>
      <c r="AIW46" s="550"/>
      <c r="AIX46" s="550"/>
      <c r="AIY46" s="550"/>
      <c r="AIZ46" s="550"/>
      <c r="AJA46" s="550"/>
      <c r="AJB46" s="550"/>
      <c r="AJC46" s="550"/>
      <c r="AJD46" s="550"/>
      <c r="AJE46" s="550"/>
      <c r="AJF46" s="550"/>
      <c r="AJG46" s="550"/>
      <c r="AJH46" s="550"/>
      <c r="AJI46" s="550"/>
      <c r="AJJ46" s="550"/>
      <c r="AJK46" s="550"/>
      <c r="AJL46" s="550"/>
      <c r="AJM46" s="550"/>
      <c r="AJN46" s="550"/>
      <c r="AJO46" s="550"/>
      <c r="AJP46" s="550"/>
      <c r="AJQ46" s="550"/>
      <c r="AJR46" s="550"/>
      <c r="AJS46" s="550"/>
      <c r="AJT46" s="550"/>
      <c r="AJU46" s="550"/>
      <c r="AJV46" s="550"/>
      <c r="AJW46" s="550"/>
      <c r="AJX46" s="550"/>
      <c r="AJY46" s="550"/>
      <c r="AJZ46" s="550"/>
      <c r="AKA46" s="550"/>
      <c r="AKB46" s="550"/>
      <c r="AKC46" s="550"/>
      <c r="AKD46" s="550"/>
      <c r="AKE46" s="550"/>
      <c r="AKF46" s="550"/>
      <c r="AKG46" s="550"/>
      <c r="AKH46" s="550"/>
      <c r="AKI46" s="550"/>
      <c r="AKJ46" s="550"/>
      <c r="AKK46" s="550"/>
      <c r="AKL46" s="550"/>
      <c r="AKM46" s="550"/>
      <c r="AKN46" s="550"/>
      <c r="AKO46" s="550"/>
      <c r="AKP46" s="550"/>
      <c r="AKQ46" s="550"/>
      <c r="AKR46" s="550"/>
      <c r="AKS46" s="550"/>
      <c r="AKT46" s="550"/>
      <c r="AKU46" s="550"/>
      <c r="AKV46" s="550"/>
      <c r="AKW46" s="550"/>
      <c r="AKX46" s="550"/>
      <c r="AKY46" s="550"/>
      <c r="AKZ46" s="550"/>
      <c r="ALA46" s="550"/>
      <c r="ALB46" s="550"/>
      <c r="ALC46" s="550"/>
      <c r="ALD46" s="550"/>
      <c r="ALE46" s="550"/>
      <c r="ALF46" s="550"/>
      <c r="ALG46" s="550"/>
      <c r="ALH46" s="550"/>
      <c r="ALI46" s="550"/>
      <c r="ALJ46" s="550"/>
      <c r="ALK46" s="550"/>
      <c r="ALL46" s="550"/>
      <c r="ALM46" s="550"/>
      <c r="ALN46" s="550"/>
      <c r="ALO46" s="550"/>
      <c r="ALP46" s="550"/>
      <c r="ALQ46" s="550"/>
      <c r="ALR46" s="550"/>
      <c r="ALS46" s="550"/>
      <c r="ALT46" s="550"/>
      <c r="ALU46" s="550"/>
      <c r="ALV46" s="550"/>
      <c r="ALW46" s="550"/>
      <c r="ALX46" s="550"/>
      <c r="ALY46" s="550"/>
      <c r="ALZ46" s="550"/>
      <c r="AMA46" s="550"/>
      <c r="AMB46" s="550"/>
      <c r="AMC46" s="550"/>
      <c r="AMD46" s="550"/>
      <c r="AME46" s="550"/>
      <c r="AMF46" s="550"/>
      <c r="AMG46" s="550"/>
      <c r="AMH46" s="550"/>
      <c r="AMI46" s="550"/>
      <c r="AMJ46" s="550"/>
      <c r="AMK46" s="550"/>
      <c r="AML46" s="550"/>
      <c r="AMM46" s="550"/>
      <c r="AMN46" s="550"/>
      <c r="AMO46" s="550"/>
      <c r="AMP46" s="550"/>
      <c r="AMQ46" s="550"/>
      <c r="AMR46" s="550"/>
      <c r="AMS46" s="550"/>
      <c r="AMT46" s="550"/>
      <c r="AMU46" s="550"/>
      <c r="AMV46" s="550"/>
      <c r="AMW46" s="550"/>
      <c r="AMX46" s="550"/>
      <c r="AMY46" s="550"/>
      <c r="AMZ46" s="550"/>
      <c r="ANA46" s="550"/>
      <c r="ANB46" s="550"/>
      <c r="ANC46" s="550"/>
      <c r="AND46" s="550"/>
      <c r="ANE46" s="550"/>
      <c r="ANF46" s="550"/>
      <c r="ANG46" s="550"/>
      <c r="ANH46" s="550"/>
      <c r="ANI46" s="550"/>
      <c r="ANJ46" s="550"/>
      <c r="ANK46" s="550"/>
      <c r="ANL46" s="550"/>
      <c r="ANM46" s="550"/>
      <c r="ANN46" s="550"/>
      <c r="ANO46" s="550"/>
      <c r="ANP46" s="550"/>
      <c r="ANQ46" s="550"/>
      <c r="ANR46" s="550"/>
      <c r="ANS46" s="550"/>
      <c r="ANT46" s="550"/>
      <c r="ANU46" s="550"/>
      <c r="ANV46" s="550"/>
      <c r="ANW46" s="550"/>
      <c r="ANX46" s="550"/>
      <c r="ANY46" s="550"/>
      <c r="ANZ46" s="550"/>
      <c r="AOA46" s="550"/>
      <c r="AOB46" s="550"/>
      <c r="AOC46" s="550"/>
      <c r="AOD46" s="550"/>
      <c r="AOE46" s="550"/>
      <c r="AOF46" s="550"/>
      <c r="AOG46" s="550"/>
      <c r="AOH46" s="550"/>
      <c r="AOI46" s="550"/>
      <c r="AOJ46" s="550"/>
      <c r="AOK46" s="550"/>
      <c r="AOL46" s="550"/>
      <c r="AOM46" s="550"/>
      <c r="AON46" s="550"/>
      <c r="AOO46" s="550"/>
      <c r="AOP46" s="550"/>
      <c r="AOQ46" s="550"/>
      <c r="AOR46" s="550"/>
      <c r="AOS46" s="550"/>
      <c r="AOT46" s="550"/>
      <c r="AOU46" s="550"/>
      <c r="AOV46" s="550"/>
      <c r="AOW46" s="550"/>
      <c r="AOX46" s="550"/>
      <c r="AOY46" s="550"/>
      <c r="AOZ46" s="550"/>
      <c r="APA46" s="550"/>
      <c r="APB46" s="550"/>
      <c r="APC46" s="550"/>
      <c r="APD46" s="550"/>
      <c r="APE46" s="550"/>
      <c r="APF46" s="550"/>
      <c r="APG46" s="550"/>
      <c r="APH46" s="550"/>
      <c r="API46" s="550"/>
      <c r="APJ46" s="550"/>
      <c r="APK46" s="550"/>
      <c r="APL46" s="550"/>
      <c r="APM46" s="550"/>
      <c r="APN46" s="550"/>
      <c r="APO46" s="550"/>
      <c r="APP46" s="550"/>
      <c r="APQ46" s="550"/>
      <c r="APR46" s="550"/>
      <c r="APS46" s="550"/>
      <c r="APT46" s="550"/>
      <c r="APU46" s="550"/>
      <c r="APV46" s="550"/>
      <c r="APW46" s="550"/>
      <c r="APX46" s="550"/>
      <c r="APY46" s="550"/>
      <c r="APZ46" s="550"/>
      <c r="AQA46" s="550"/>
      <c r="AQB46" s="550"/>
      <c r="AQC46" s="550"/>
      <c r="AQD46" s="550"/>
      <c r="AQE46" s="550"/>
      <c r="AQF46" s="550"/>
      <c r="AQG46" s="550"/>
      <c r="AQH46" s="550"/>
      <c r="AQI46" s="550"/>
      <c r="AQJ46" s="550"/>
      <c r="AQK46" s="550"/>
      <c r="AQL46" s="550"/>
      <c r="AQM46" s="550"/>
      <c r="AQN46" s="550"/>
      <c r="AQO46" s="550"/>
      <c r="AQP46" s="550"/>
      <c r="AQQ46" s="550"/>
      <c r="AQR46" s="550"/>
      <c r="AQS46" s="550"/>
      <c r="AQT46" s="550"/>
      <c r="AQU46" s="550"/>
      <c r="AQV46" s="550"/>
      <c r="AQW46" s="550"/>
      <c r="AQX46" s="550"/>
      <c r="AQY46" s="550"/>
      <c r="AQZ46" s="550"/>
      <c r="ARA46" s="550"/>
      <c r="ARB46" s="550"/>
      <c r="ARC46" s="550"/>
      <c r="ARD46" s="550"/>
      <c r="ARE46" s="550"/>
    </row>
    <row r="47" spans="7:1149" ht="18" customHeight="1">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0"/>
      <c r="AO47" s="550"/>
      <c r="AP47" s="550"/>
      <c r="AQ47" s="550"/>
      <c r="AR47" s="550"/>
      <c r="AS47" s="550"/>
      <c r="AT47" s="550"/>
      <c r="AU47" s="550"/>
      <c r="AV47" s="550"/>
      <c r="AW47" s="550"/>
      <c r="AX47" s="550"/>
      <c r="AY47" s="550"/>
      <c r="AZ47" s="550"/>
      <c r="BA47" s="550"/>
      <c r="BB47" s="550"/>
      <c r="BC47" s="550"/>
      <c r="BD47" s="550"/>
      <c r="BE47" s="550"/>
      <c r="BF47" s="550"/>
      <c r="BG47" s="550"/>
      <c r="BH47" s="550"/>
      <c r="BI47" s="550"/>
      <c r="BJ47" s="550"/>
      <c r="BK47" s="550"/>
      <c r="BL47" s="550"/>
      <c r="BM47" s="550"/>
      <c r="BN47" s="550"/>
      <c r="BO47" s="550"/>
      <c r="BP47" s="550"/>
      <c r="BQ47" s="550"/>
      <c r="BR47" s="550"/>
      <c r="BS47" s="550"/>
      <c r="BT47" s="550"/>
      <c r="BU47" s="550"/>
      <c r="BV47" s="550"/>
      <c r="BW47" s="550"/>
      <c r="BX47" s="550"/>
      <c r="BY47" s="550"/>
      <c r="BZ47" s="550"/>
      <c r="CA47" s="550"/>
      <c r="CB47" s="550"/>
      <c r="CC47" s="550"/>
      <c r="CD47" s="550"/>
      <c r="CE47" s="550"/>
      <c r="CF47" s="550"/>
      <c r="CG47" s="550"/>
      <c r="CH47" s="550"/>
      <c r="CI47" s="550"/>
      <c r="CJ47" s="550"/>
      <c r="CK47" s="550"/>
      <c r="CL47" s="550"/>
      <c r="CM47" s="550"/>
      <c r="CN47" s="550"/>
      <c r="CO47" s="550"/>
      <c r="CP47" s="550"/>
      <c r="CQ47" s="550"/>
      <c r="CR47" s="550"/>
      <c r="CS47" s="550"/>
      <c r="CT47" s="550"/>
      <c r="CU47" s="550"/>
      <c r="CV47" s="550"/>
      <c r="CW47" s="550"/>
      <c r="CX47" s="550"/>
      <c r="CY47" s="550"/>
      <c r="CZ47" s="550"/>
      <c r="DA47" s="550"/>
      <c r="DB47" s="550"/>
      <c r="DC47" s="550"/>
      <c r="DD47" s="550"/>
      <c r="DE47" s="550"/>
      <c r="DF47" s="550"/>
      <c r="DG47" s="550"/>
      <c r="DH47" s="550"/>
      <c r="DI47" s="550"/>
      <c r="DJ47" s="550"/>
      <c r="DK47" s="550"/>
      <c r="DL47" s="550"/>
      <c r="DM47" s="550"/>
      <c r="DN47" s="550"/>
      <c r="DO47" s="550"/>
      <c r="DP47" s="550"/>
      <c r="DQ47" s="550"/>
      <c r="DR47" s="550"/>
      <c r="DS47" s="550"/>
      <c r="DT47" s="550"/>
      <c r="DU47" s="550"/>
      <c r="DV47" s="550"/>
      <c r="DW47" s="550"/>
      <c r="DX47" s="550"/>
      <c r="DY47" s="550"/>
      <c r="DZ47" s="550"/>
      <c r="EA47" s="550"/>
      <c r="EB47" s="550"/>
      <c r="EC47" s="550"/>
      <c r="ED47" s="550"/>
      <c r="EE47" s="550"/>
      <c r="EF47" s="550"/>
      <c r="EG47" s="550"/>
      <c r="EH47" s="550"/>
      <c r="EI47" s="550"/>
      <c r="EJ47" s="550"/>
      <c r="EK47" s="550"/>
      <c r="EL47" s="550"/>
      <c r="EM47" s="550"/>
      <c r="EN47" s="550"/>
      <c r="EO47" s="550"/>
      <c r="EP47" s="550"/>
      <c r="EQ47" s="550"/>
      <c r="ER47" s="550"/>
      <c r="ES47" s="550"/>
      <c r="ET47" s="550"/>
      <c r="EU47" s="550"/>
      <c r="EV47" s="550"/>
      <c r="EW47" s="550"/>
      <c r="EX47" s="550"/>
      <c r="EY47" s="550"/>
      <c r="EZ47" s="550"/>
      <c r="FA47" s="550"/>
      <c r="FB47" s="550"/>
      <c r="FC47" s="550"/>
      <c r="FD47" s="550"/>
      <c r="FE47" s="550"/>
      <c r="FF47" s="550"/>
      <c r="FG47" s="550"/>
      <c r="FH47" s="550"/>
      <c r="FI47" s="550"/>
      <c r="FJ47" s="550"/>
      <c r="FK47" s="550"/>
      <c r="FL47" s="550"/>
      <c r="FM47" s="550"/>
      <c r="FN47" s="550"/>
      <c r="FO47" s="550"/>
      <c r="FP47" s="550"/>
      <c r="FQ47" s="550"/>
      <c r="FR47" s="550"/>
      <c r="FS47" s="550"/>
      <c r="FT47" s="550"/>
      <c r="FU47" s="550"/>
      <c r="FV47" s="550"/>
      <c r="FW47" s="550"/>
      <c r="FX47" s="550"/>
      <c r="FY47" s="550"/>
      <c r="FZ47" s="550"/>
      <c r="GA47" s="550"/>
      <c r="GB47" s="550"/>
      <c r="GC47" s="550"/>
      <c r="GD47" s="550"/>
      <c r="GE47" s="550"/>
      <c r="GF47" s="550"/>
      <c r="GG47" s="550"/>
      <c r="GH47" s="550"/>
      <c r="GI47" s="550"/>
      <c r="GJ47" s="550"/>
      <c r="GK47" s="550"/>
      <c r="GL47" s="550"/>
      <c r="GM47" s="550"/>
      <c r="GN47" s="550"/>
      <c r="GO47" s="550"/>
      <c r="GP47" s="550"/>
      <c r="GQ47" s="550"/>
      <c r="GR47" s="550"/>
      <c r="GS47" s="550"/>
      <c r="GT47" s="550"/>
      <c r="GU47" s="550"/>
      <c r="GV47" s="550"/>
      <c r="GW47" s="550"/>
      <c r="GX47" s="550"/>
      <c r="GY47" s="550"/>
      <c r="GZ47" s="550"/>
      <c r="HA47" s="550"/>
      <c r="HB47" s="550"/>
      <c r="HC47" s="550"/>
      <c r="HD47" s="550"/>
      <c r="HE47" s="550"/>
      <c r="HF47" s="550"/>
      <c r="HG47" s="550"/>
      <c r="HH47" s="550"/>
      <c r="HI47" s="550"/>
      <c r="HJ47" s="550"/>
      <c r="HK47" s="550"/>
      <c r="HL47" s="550"/>
      <c r="HM47" s="550"/>
      <c r="HN47" s="550"/>
      <c r="HO47" s="550"/>
      <c r="HP47" s="550"/>
      <c r="HQ47" s="550"/>
      <c r="HR47" s="550"/>
      <c r="HS47" s="550"/>
      <c r="HT47" s="550"/>
      <c r="HU47" s="550"/>
      <c r="HV47" s="550"/>
      <c r="HW47" s="550"/>
      <c r="HX47" s="550"/>
      <c r="HY47" s="550"/>
      <c r="HZ47" s="550"/>
      <c r="IA47" s="550"/>
      <c r="IB47" s="550"/>
      <c r="IC47" s="550"/>
      <c r="ID47" s="550"/>
      <c r="IE47" s="550"/>
      <c r="IF47" s="550"/>
      <c r="IG47" s="550"/>
      <c r="IH47" s="550"/>
      <c r="II47" s="550"/>
      <c r="IJ47" s="550"/>
      <c r="IK47" s="550"/>
      <c r="IL47" s="550"/>
      <c r="IM47" s="550"/>
      <c r="IN47" s="550"/>
      <c r="IO47" s="550"/>
      <c r="IP47" s="550"/>
      <c r="IQ47" s="550"/>
      <c r="IR47" s="550"/>
      <c r="IS47" s="550"/>
      <c r="IT47" s="550"/>
      <c r="IU47" s="550"/>
      <c r="IV47" s="550"/>
      <c r="IW47" s="550"/>
      <c r="IX47" s="550"/>
      <c r="IY47" s="550"/>
      <c r="IZ47" s="550"/>
      <c r="JA47" s="550"/>
      <c r="JB47" s="550"/>
      <c r="JC47" s="550"/>
      <c r="JD47" s="550"/>
      <c r="JE47" s="550"/>
      <c r="JF47" s="550"/>
      <c r="JG47" s="550"/>
      <c r="JH47" s="550"/>
      <c r="JI47" s="550"/>
      <c r="JJ47" s="550"/>
      <c r="JK47" s="550"/>
      <c r="JL47" s="550"/>
      <c r="JM47" s="550"/>
      <c r="JN47" s="550"/>
      <c r="JO47" s="550"/>
      <c r="JP47" s="550"/>
      <c r="JQ47" s="550"/>
      <c r="JR47" s="550"/>
      <c r="JS47" s="550"/>
      <c r="JT47" s="550"/>
      <c r="JU47" s="550"/>
      <c r="JV47" s="550"/>
      <c r="JW47" s="550"/>
      <c r="JX47" s="550"/>
      <c r="JY47" s="550"/>
      <c r="JZ47" s="550"/>
      <c r="KA47" s="550"/>
      <c r="KB47" s="550"/>
      <c r="KC47" s="550"/>
      <c r="KD47" s="550"/>
      <c r="KE47" s="550"/>
      <c r="KF47" s="550"/>
      <c r="KG47" s="550"/>
      <c r="KH47" s="550"/>
      <c r="KI47" s="550"/>
      <c r="KJ47" s="550"/>
      <c r="KK47" s="550"/>
      <c r="KL47" s="550"/>
      <c r="KM47" s="550"/>
      <c r="KN47" s="550"/>
      <c r="KO47" s="550"/>
      <c r="KP47" s="550"/>
      <c r="KQ47" s="550"/>
      <c r="KR47" s="550"/>
      <c r="KS47" s="550"/>
      <c r="KT47" s="550"/>
      <c r="KU47" s="550"/>
      <c r="KV47" s="550"/>
      <c r="KW47" s="550"/>
      <c r="KX47" s="550"/>
      <c r="KY47" s="550"/>
      <c r="KZ47" s="550"/>
      <c r="LA47" s="550"/>
      <c r="LB47" s="550"/>
      <c r="LC47" s="550"/>
      <c r="LD47" s="550"/>
      <c r="LE47" s="550"/>
      <c r="LF47" s="550"/>
      <c r="LG47" s="550"/>
      <c r="LH47" s="550"/>
      <c r="LI47" s="550"/>
      <c r="LJ47" s="550"/>
      <c r="LK47" s="550"/>
      <c r="LL47" s="550"/>
      <c r="LM47" s="550"/>
      <c r="LN47" s="550"/>
      <c r="LO47" s="550"/>
      <c r="LP47" s="550"/>
      <c r="LQ47" s="550"/>
      <c r="LR47" s="550"/>
      <c r="LS47" s="550"/>
      <c r="LT47" s="550"/>
      <c r="LU47" s="550"/>
      <c r="LV47" s="550"/>
      <c r="LW47" s="550"/>
      <c r="LX47" s="550"/>
      <c r="LY47" s="550"/>
      <c r="LZ47" s="550"/>
      <c r="MA47" s="550"/>
      <c r="MB47" s="550"/>
      <c r="MC47" s="550"/>
      <c r="MD47" s="550"/>
      <c r="ME47" s="550"/>
      <c r="MF47" s="550"/>
      <c r="MG47" s="550"/>
      <c r="MH47" s="550"/>
      <c r="MI47" s="550"/>
      <c r="MJ47" s="550"/>
      <c r="MK47" s="550"/>
      <c r="ML47" s="550"/>
      <c r="MM47" s="550"/>
      <c r="MN47" s="550"/>
      <c r="MO47" s="550"/>
      <c r="MP47" s="550"/>
      <c r="MQ47" s="550"/>
      <c r="MR47" s="550"/>
      <c r="MS47" s="550"/>
      <c r="MT47" s="550"/>
      <c r="MU47" s="550"/>
      <c r="MV47" s="550"/>
      <c r="MW47" s="550"/>
      <c r="MX47" s="550"/>
      <c r="MY47" s="550"/>
      <c r="MZ47" s="550"/>
      <c r="NA47" s="550"/>
      <c r="NB47" s="550"/>
      <c r="NC47" s="550"/>
      <c r="ND47" s="550"/>
      <c r="NE47" s="550"/>
      <c r="NF47" s="550"/>
      <c r="NG47" s="550"/>
      <c r="NH47" s="550"/>
      <c r="NI47" s="550"/>
      <c r="NJ47" s="550"/>
      <c r="NK47" s="550"/>
      <c r="NL47" s="550"/>
      <c r="NM47" s="550"/>
      <c r="NN47" s="550"/>
      <c r="NO47" s="550"/>
      <c r="NP47" s="550"/>
      <c r="NQ47" s="550"/>
      <c r="NR47" s="550"/>
      <c r="NS47" s="550"/>
      <c r="NT47" s="550"/>
      <c r="NU47" s="550"/>
      <c r="NV47" s="550"/>
      <c r="NW47" s="550"/>
      <c r="NX47" s="550"/>
      <c r="NY47" s="550"/>
      <c r="NZ47" s="550"/>
      <c r="OA47" s="550"/>
      <c r="OB47" s="550"/>
      <c r="OC47" s="550"/>
      <c r="OD47" s="550"/>
      <c r="OE47" s="550"/>
      <c r="OF47" s="550"/>
      <c r="OG47" s="550"/>
      <c r="OH47" s="550"/>
      <c r="OI47" s="550"/>
      <c r="OJ47" s="550"/>
      <c r="OK47" s="550"/>
      <c r="OL47" s="550"/>
      <c r="OM47" s="550"/>
      <c r="ON47" s="550"/>
      <c r="OO47" s="550"/>
      <c r="OP47" s="550"/>
      <c r="OQ47" s="550"/>
      <c r="OR47" s="550"/>
      <c r="OS47" s="550"/>
      <c r="OT47" s="550"/>
      <c r="OU47" s="550"/>
      <c r="OV47" s="550"/>
      <c r="OW47" s="550"/>
      <c r="OX47" s="550"/>
      <c r="OY47" s="550"/>
      <c r="OZ47" s="550"/>
      <c r="PA47" s="550"/>
      <c r="PB47" s="550"/>
      <c r="PC47" s="550"/>
      <c r="PD47" s="550"/>
      <c r="PE47" s="550"/>
      <c r="PF47" s="550"/>
      <c r="PG47" s="550"/>
      <c r="PH47" s="550"/>
      <c r="PI47" s="550"/>
      <c r="PJ47" s="550"/>
      <c r="PK47" s="550"/>
      <c r="PL47" s="550"/>
      <c r="PM47" s="550"/>
      <c r="PN47" s="550"/>
      <c r="PO47" s="550"/>
      <c r="PP47" s="550"/>
      <c r="PQ47" s="550"/>
      <c r="PR47" s="550"/>
      <c r="PS47" s="550"/>
      <c r="PT47" s="550"/>
      <c r="PU47" s="550"/>
      <c r="PV47" s="550"/>
      <c r="PW47" s="550"/>
      <c r="PX47" s="550"/>
      <c r="PY47" s="550"/>
      <c r="PZ47" s="550"/>
      <c r="QA47" s="550"/>
      <c r="QB47" s="550"/>
      <c r="QC47" s="550"/>
      <c r="QD47" s="550"/>
      <c r="QE47" s="550"/>
      <c r="QF47" s="550"/>
      <c r="QG47" s="550"/>
      <c r="QH47" s="550"/>
      <c r="QI47" s="550"/>
      <c r="QJ47" s="550"/>
      <c r="QK47" s="550"/>
      <c r="QL47" s="550"/>
      <c r="QM47" s="550"/>
      <c r="QN47" s="550"/>
      <c r="QO47" s="550"/>
      <c r="QP47" s="550"/>
      <c r="QQ47" s="550"/>
      <c r="QR47" s="550"/>
      <c r="QS47" s="550"/>
      <c r="QT47" s="550"/>
      <c r="QU47" s="550"/>
      <c r="QV47" s="550"/>
      <c r="QW47" s="550"/>
      <c r="QX47" s="550"/>
      <c r="QY47" s="550"/>
      <c r="QZ47" s="550"/>
      <c r="RA47" s="550"/>
      <c r="RB47" s="550"/>
      <c r="RC47" s="550"/>
      <c r="RD47" s="550"/>
      <c r="RE47" s="550"/>
      <c r="RF47" s="550"/>
      <c r="RG47" s="550"/>
      <c r="RH47" s="550"/>
      <c r="RI47" s="550"/>
      <c r="RJ47" s="550"/>
      <c r="RK47" s="550"/>
      <c r="RL47" s="550"/>
      <c r="RM47" s="550"/>
      <c r="RN47" s="550"/>
      <c r="RO47" s="550"/>
      <c r="RP47" s="550"/>
      <c r="RQ47" s="550"/>
      <c r="RR47" s="550"/>
      <c r="RS47" s="550"/>
      <c r="RT47" s="550"/>
      <c r="RU47" s="550"/>
      <c r="RV47" s="550"/>
      <c r="RW47" s="550"/>
      <c r="RX47" s="550"/>
      <c r="RY47" s="550"/>
      <c r="RZ47" s="550"/>
      <c r="SA47" s="550"/>
      <c r="SB47" s="550"/>
      <c r="SC47" s="550"/>
      <c r="SD47" s="550"/>
      <c r="SE47" s="550"/>
      <c r="SF47" s="550"/>
      <c r="SG47" s="550"/>
      <c r="SH47" s="550"/>
      <c r="SI47" s="550"/>
      <c r="SJ47" s="550"/>
      <c r="SK47" s="550"/>
      <c r="SL47" s="550"/>
      <c r="SM47" s="550"/>
      <c r="SN47" s="550"/>
      <c r="SO47" s="550"/>
      <c r="SP47" s="550"/>
      <c r="SQ47" s="550"/>
      <c r="SR47" s="550"/>
      <c r="SS47" s="550"/>
      <c r="ST47" s="550"/>
      <c r="SU47" s="550"/>
      <c r="SV47" s="550"/>
      <c r="SW47" s="550"/>
      <c r="SX47" s="550"/>
      <c r="SY47" s="550"/>
      <c r="SZ47" s="550"/>
      <c r="TA47" s="550"/>
      <c r="TB47" s="550"/>
      <c r="TC47" s="550"/>
      <c r="TD47" s="550"/>
      <c r="TE47" s="550"/>
      <c r="TF47" s="550"/>
      <c r="TG47" s="550"/>
      <c r="TH47" s="550"/>
      <c r="TI47" s="550"/>
      <c r="TJ47" s="550"/>
      <c r="TK47" s="550"/>
      <c r="TL47" s="550"/>
      <c r="TM47" s="550"/>
      <c r="TN47" s="550"/>
      <c r="TO47" s="550"/>
      <c r="TP47" s="550"/>
      <c r="TQ47" s="550"/>
      <c r="TR47" s="550"/>
      <c r="TS47" s="550"/>
      <c r="TT47" s="550"/>
      <c r="TU47" s="550"/>
      <c r="TV47" s="550"/>
      <c r="TW47" s="550"/>
      <c r="TX47" s="550"/>
      <c r="TY47" s="550"/>
      <c r="TZ47" s="550"/>
      <c r="UA47" s="550"/>
      <c r="UB47" s="550"/>
      <c r="UC47" s="550"/>
      <c r="UD47" s="550"/>
      <c r="UE47" s="550"/>
      <c r="UF47" s="550"/>
      <c r="UG47" s="550"/>
      <c r="UH47" s="550"/>
      <c r="UI47" s="550"/>
      <c r="UJ47" s="550"/>
      <c r="UK47" s="550"/>
      <c r="UL47" s="550"/>
      <c r="UM47" s="550"/>
      <c r="UN47" s="550"/>
      <c r="UO47" s="550"/>
      <c r="UP47" s="550"/>
      <c r="UQ47" s="550"/>
      <c r="UR47" s="550"/>
      <c r="US47" s="550"/>
      <c r="UT47" s="550"/>
      <c r="UU47" s="550"/>
      <c r="UV47" s="550"/>
      <c r="UW47" s="550"/>
      <c r="UX47" s="550"/>
      <c r="UY47" s="550"/>
      <c r="UZ47" s="550"/>
      <c r="VA47" s="550"/>
      <c r="VB47" s="550"/>
      <c r="VC47" s="550"/>
      <c r="VD47" s="550"/>
      <c r="VE47" s="550"/>
      <c r="VF47" s="550"/>
      <c r="VG47" s="550"/>
      <c r="VH47" s="550"/>
      <c r="VI47" s="550"/>
      <c r="VJ47" s="550"/>
      <c r="VK47" s="550"/>
      <c r="VL47" s="550"/>
      <c r="VM47" s="550"/>
      <c r="VN47" s="550"/>
      <c r="VO47" s="550"/>
      <c r="VP47" s="550"/>
      <c r="VQ47" s="550"/>
      <c r="VR47" s="550"/>
      <c r="VS47" s="550"/>
      <c r="VT47" s="550"/>
      <c r="VU47" s="550"/>
      <c r="VV47" s="550"/>
      <c r="VW47" s="550"/>
      <c r="VX47" s="550"/>
      <c r="VY47" s="550"/>
      <c r="VZ47" s="550"/>
      <c r="WA47" s="550"/>
      <c r="WB47" s="550"/>
      <c r="WC47" s="550"/>
      <c r="WD47" s="550"/>
      <c r="WE47" s="550"/>
      <c r="WF47" s="550"/>
      <c r="WG47" s="550"/>
      <c r="WH47" s="550"/>
      <c r="WI47" s="550"/>
      <c r="WJ47" s="550"/>
      <c r="WK47" s="550"/>
      <c r="WL47" s="550"/>
      <c r="WM47" s="550"/>
      <c r="WN47" s="550"/>
      <c r="WO47" s="550"/>
      <c r="WP47" s="550"/>
      <c r="WQ47" s="550"/>
      <c r="WR47" s="550"/>
      <c r="WS47" s="550"/>
      <c r="WT47" s="550"/>
      <c r="WU47" s="550"/>
      <c r="WV47" s="550"/>
      <c r="WW47" s="550"/>
      <c r="WX47" s="550"/>
      <c r="WY47" s="550"/>
      <c r="WZ47" s="550"/>
      <c r="XA47" s="550"/>
      <c r="XB47" s="550"/>
      <c r="XC47" s="550"/>
      <c r="XD47" s="550"/>
      <c r="XE47" s="550"/>
      <c r="XF47" s="550"/>
      <c r="XG47" s="550"/>
      <c r="XH47" s="550"/>
      <c r="XI47" s="550"/>
      <c r="XJ47" s="550"/>
      <c r="XK47" s="550"/>
      <c r="XL47" s="550"/>
      <c r="XM47" s="550"/>
      <c r="XN47" s="550"/>
      <c r="XO47" s="550"/>
      <c r="XP47" s="550"/>
      <c r="XQ47" s="550"/>
      <c r="XR47" s="550"/>
      <c r="XS47" s="550"/>
      <c r="XT47" s="550"/>
      <c r="XU47" s="550"/>
      <c r="XV47" s="550"/>
      <c r="XW47" s="550"/>
      <c r="XX47" s="550"/>
      <c r="XY47" s="550"/>
      <c r="XZ47" s="550"/>
      <c r="YA47" s="550"/>
      <c r="YB47" s="550"/>
      <c r="YC47" s="550"/>
      <c r="YD47" s="550"/>
      <c r="YE47" s="550"/>
      <c r="YF47" s="550"/>
      <c r="YG47" s="550"/>
      <c r="YH47" s="550"/>
      <c r="YI47" s="550"/>
      <c r="YJ47" s="550"/>
      <c r="YK47" s="550"/>
      <c r="YL47" s="550"/>
      <c r="YM47" s="550"/>
      <c r="YN47" s="550"/>
      <c r="YO47" s="550"/>
      <c r="YP47" s="550"/>
      <c r="YQ47" s="550"/>
      <c r="YR47" s="550"/>
      <c r="YS47" s="550"/>
      <c r="YT47" s="550"/>
      <c r="YU47" s="550"/>
      <c r="YV47" s="550"/>
      <c r="YW47" s="550"/>
      <c r="YX47" s="550"/>
      <c r="YY47" s="550"/>
      <c r="YZ47" s="550"/>
      <c r="ZA47" s="550"/>
      <c r="ZB47" s="550"/>
      <c r="ZC47" s="550"/>
      <c r="ZD47" s="550"/>
      <c r="ZE47" s="550"/>
      <c r="ZF47" s="550"/>
      <c r="ZG47" s="550"/>
      <c r="ZH47" s="550"/>
      <c r="ZI47" s="550"/>
      <c r="ZJ47" s="550"/>
      <c r="ZK47" s="550"/>
      <c r="ZL47" s="550"/>
      <c r="ZM47" s="550"/>
      <c r="ZN47" s="550"/>
      <c r="ZO47" s="550"/>
      <c r="ZP47" s="550"/>
      <c r="ZQ47" s="550"/>
      <c r="ZR47" s="550"/>
      <c r="ZS47" s="550"/>
      <c r="ZT47" s="550"/>
      <c r="ZU47" s="550"/>
      <c r="ZV47" s="550"/>
      <c r="ZW47" s="550"/>
      <c r="ZX47" s="550"/>
      <c r="ZY47" s="550"/>
      <c r="ZZ47" s="550"/>
      <c r="AAA47" s="550"/>
      <c r="AAB47" s="550"/>
      <c r="AAC47" s="550"/>
      <c r="AAD47" s="550"/>
      <c r="AAE47" s="550"/>
      <c r="AAF47" s="550"/>
      <c r="AAG47" s="550"/>
      <c r="AAH47" s="550"/>
      <c r="AAI47" s="550"/>
      <c r="AAJ47" s="550"/>
      <c r="AAK47" s="550"/>
      <c r="AAL47" s="550"/>
      <c r="AAM47" s="550"/>
      <c r="AAN47" s="550"/>
      <c r="AAO47" s="550"/>
      <c r="AAP47" s="550"/>
      <c r="AAQ47" s="550"/>
      <c r="AAR47" s="550"/>
      <c r="AAS47" s="550"/>
      <c r="AAT47" s="550"/>
      <c r="AAU47" s="550"/>
      <c r="AAV47" s="550"/>
      <c r="AAW47" s="550"/>
      <c r="AAX47" s="550"/>
      <c r="AAY47" s="550"/>
      <c r="AAZ47" s="550"/>
      <c r="ABA47" s="550"/>
      <c r="ABB47" s="550"/>
      <c r="ABC47" s="550"/>
      <c r="ABD47" s="550"/>
      <c r="ABE47" s="550"/>
      <c r="ABF47" s="550"/>
      <c r="ABG47" s="550"/>
      <c r="ABH47" s="550"/>
      <c r="ABI47" s="550"/>
      <c r="ABJ47" s="550"/>
      <c r="ABK47" s="550"/>
      <c r="ABL47" s="550"/>
      <c r="ABM47" s="550"/>
      <c r="ABN47" s="550"/>
      <c r="ABO47" s="550"/>
      <c r="ABP47" s="550"/>
      <c r="ABQ47" s="550"/>
      <c r="ABR47" s="550"/>
      <c r="ABS47" s="550"/>
      <c r="ABT47" s="550"/>
      <c r="ABU47" s="550"/>
      <c r="ABV47" s="550"/>
      <c r="ABW47" s="550"/>
      <c r="ABX47" s="550"/>
      <c r="ABY47" s="550"/>
      <c r="ABZ47" s="550"/>
      <c r="ACA47" s="550"/>
      <c r="ACB47" s="550"/>
      <c r="ACC47" s="550"/>
      <c r="ACD47" s="550"/>
      <c r="ACE47" s="550"/>
      <c r="ACF47" s="550"/>
      <c r="ACG47" s="550"/>
      <c r="ACH47" s="550"/>
      <c r="ACI47" s="550"/>
      <c r="ACJ47" s="550"/>
      <c r="ACK47" s="550"/>
      <c r="ACL47" s="550"/>
      <c r="ACM47" s="550"/>
      <c r="ACN47" s="550"/>
      <c r="ACO47" s="550"/>
      <c r="ACP47" s="550"/>
      <c r="ACQ47" s="550"/>
      <c r="ACR47" s="550"/>
      <c r="ACS47" s="550"/>
      <c r="ACT47" s="550"/>
      <c r="ACU47" s="550"/>
      <c r="ACV47" s="550"/>
      <c r="ACW47" s="550"/>
      <c r="ACX47" s="550"/>
      <c r="ACY47" s="550"/>
      <c r="ACZ47" s="550"/>
      <c r="ADA47" s="550"/>
      <c r="ADB47" s="550"/>
      <c r="ADC47" s="550"/>
      <c r="ADD47" s="550"/>
      <c r="ADE47" s="550"/>
      <c r="ADF47" s="550"/>
      <c r="ADG47" s="550"/>
      <c r="ADH47" s="550"/>
      <c r="ADI47" s="550"/>
      <c r="ADJ47" s="550"/>
      <c r="ADK47" s="550"/>
      <c r="ADL47" s="550"/>
      <c r="ADM47" s="550"/>
      <c r="ADN47" s="550"/>
      <c r="ADO47" s="550"/>
      <c r="ADP47" s="550"/>
      <c r="ADQ47" s="550"/>
      <c r="ADR47" s="550"/>
      <c r="ADS47" s="550"/>
      <c r="ADT47" s="550"/>
      <c r="ADU47" s="550"/>
      <c r="ADV47" s="550"/>
      <c r="ADW47" s="550"/>
      <c r="ADX47" s="550"/>
      <c r="ADY47" s="550"/>
      <c r="ADZ47" s="550"/>
      <c r="AEA47" s="550"/>
      <c r="AEB47" s="550"/>
      <c r="AEC47" s="550"/>
      <c r="AED47" s="550"/>
      <c r="AEE47" s="550"/>
      <c r="AEF47" s="550"/>
      <c r="AEG47" s="550"/>
      <c r="AEH47" s="550"/>
      <c r="AEI47" s="550"/>
      <c r="AEJ47" s="550"/>
      <c r="AEK47" s="550"/>
      <c r="AEL47" s="550"/>
      <c r="AEM47" s="550"/>
      <c r="AEN47" s="550"/>
      <c r="AEO47" s="550"/>
      <c r="AEP47" s="550"/>
      <c r="AEQ47" s="550"/>
      <c r="AER47" s="550"/>
      <c r="AES47" s="550"/>
      <c r="AET47" s="550"/>
      <c r="AEU47" s="550"/>
      <c r="AEV47" s="550"/>
      <c r="AEW47" s="550"/>
      <c r="AEX47" s="550"/>
      <c r="AEY47" s="550"/>
      <c r="AEZ47" s="550"/>
      <c r="AFA47" s="550"/>
      <c r="AFB47" s="550"/>
      <c r="AFC47" s="550"/>
      <c r="AFD47" s="550"/>
      <c r="AFE47" s="550"/>
      <c r="AFF47" s="550"/>
      <c r="AFG47" s="550"/>
      <c r="AFH47" s="550"/>
      <c r="AFI47" s="550"/>
      <c r="AFJ47" s="550"/>
      <c r="AFK47" s="550"/>
      <c r="AFL47" s="550"/>
      <c r="AFM47" s="550"/>
      <c r="AFN47" s="550"/>
      <c r="AFO47" s="550"/>
      <c r="AFP47" s="550"/>
      <c r="AFQ47" s="550"/>
      <c r="AFR47" s="550"/>
      <c r="AFS47" s="550"/>
      <c r="AFT47" s="550"/>
      <c r="AFU47" s="550"/>
      <c r="AFV47" s="550"/>
      <c r="AFW47" s="550"/>
      <c r="AFX47" s="550"/>
      <c r="AFY47" s="550"/>
      <c r="AFZ47" s="550"/>
      <c r="AGA47" s="550"/>
      <c r="AGB47" s="550"/>
      <c r="AGC47" s="550"/>
      <c r="AGD47" s="550"/>
      <c r="AGE47" s="550"/>
      <c r="AGF47" s="550"/>
      <c r="AGG47" s="550"/>
      <c r="AGH47" s="550"/>
      <c r="AGI47" s="550"/>
      <c r="AGJ47" s="550"/>
      <c r="AGK47" s="550"/>
      <c r="AGL47" s="550"/>
      <c r="AGM47" s="550"/>
      <c r="AGN47" s="550"/>
      <c r="AGO47" s="550"/>
      <c r="AGP47" s="550"/>
      <c r="AGQ47" s="550"/>
      <c r="AGR47" s="550"/>
      <c r="AGS47" s="550"/>
      <c r="AGT47" s="550"/>
      <c r="AGU47" s="550"/>
      <c r="AGV47" s="550"/>
      <c r="AGW47" s="550"/>
      <c r="AGX47" s="550"/>
      <c r="AGY47" s="550"/>
      <c r="AGZ47" s="550"/>
      <c r="AHA47" s="550"/>
      <c r="AHB47" s="550"/>
      <c r="AHC47" s="550"/>
      <c r="AHD47" s="550"/>
      <c r="AHE47" s="550"/>
      <c r="AHF47" s="550"/>
      <c r="AHG47" s="550"/>
      <c r="AHH47" s="550"/>
      <c r="AHI47" s="550"/>
      <c r="AHJ47" s="550"/>
      <c r="AHK47" s="550"/>
      <c r="AHL47" s="550"/>
      <c r="AHM47" s="550"/>
      <c r="AHN47" s="550"/>
      <c r="AHO47" s="550"/>
      <c r="AHP47" s="550"/>
      <c r="AHQ47" s="550"/>
      <c r="AHR47" s="550"/>
      <c r="AHS47" s="550"/>
      <c r="AHT47" s="550"/>
      <c r="AHU47" s="550"/>
      <c r="AHV47" s="550"/>
      <c r="AHW47" s="550"/>
      <c r="AHX47" s="550"/>
      <c r="AHY47" s="550"/>
      <c r="AHZ47" s="550"/>
      <c r="AIA47" s="550"/>
      <c r="AIB47" s="550"/>
      <c r="AIC47" s="550"/>
      <c r="AID47" s="550"/>
      <c r="AIE47" s="550"/>
      <c r="AIF47" s="550"/>
      <c r="AIG47" s="550"/>
      <c r="AIH47" s="550"/>
      <c r="AII47" s="550"/>
      <c r="AIJ47" s="550"/>
      <c r="AIK47" s="550"/>
      <c r="AIL47" s="550"/>
      <c r="AIM47" s="550"/>
      <c r="AIN47" s="550"/>
      <c r="AIO47" s="550"/>
      <c r="AIP47" s="550"/>
      <c r="AIQ47" s="550"/>
      <c r="AIR47" s="550"/>
      <c r="AIS47" s="550"/>
      <c r="AIT47" s="550"/>
      <c r="AIU47" s="550"/>
      <c r="AIV47" s="550"/>
      <c r="AIW47" s="550"/>
      <c r="AIX47" s="550"/>
      <c r="AIY47" s="550"/>
      <c r="AIZ47" s="550"/>
      <c r="AJA47" s="550"/>
      <c r="AJB47" s="550"/>
      <c r="AJC47" s="550"/>
      <c r="AJD47" s="550"/>
      <c r="AJE47" s="550"/>
      <c r="AJF47" s="550"/>
      <c r="AJG47" s="550"/>
      <c r="AJH47" s="550"/>
      <c r="AJI47" s="550"/>
      <c r="AJJ47" s="550"/>
      <c r="AJK47" s="550"/>
      <c r="AJL47" s="550"/>
      <c r="AJM47" s="550"/>
      <c r="AJN47" s="550"/>
      <c r="AJO47" s="550"/>
      <c r="AJP47" s="550"/>
      <c r="AJQ47" s="550"/>
      <c r="AJR47" s="550"/>
      <c r="AJS47" s="550"/>
      <c r="AJT47" s="550"/>
      <c r="AJU47" s="550"/>
      <c r="AJV47" s="550"/>
      <c r="AJW47" s="550"/>
      <c r="AJX47" s="550"/>
      <c r="AJY47" s="550"/>
      <c r="AJZ47" s="550"/>
      <c r="AKA47" s="550"/>
      <c r="AKB47" s="550"/>
      <c r="AKC47" s="550"/>
      <c r="AKD47" s="550"/>
      <c r="AKE47" s="550"/>
      <c r="AKF47" s="550"/>
      <c r="AKG47" s="550"/>
      <c r="AKH47" s="550"/>
      <c r="AKI47" s="550"/>
      <c r="AKJ47" s="550"/>
      <c r="AKK47" s="550"/>
      <c r="AKL47" s="550"/>
      <c r="AKM47" s="550"/>
      <c r="AKN47" s="550"/>
      <c r="AKO47" s="550"/>
      <c r="AKP47" s="550"/>
      <c r="AKQ47" s="550"/>
      <c r="AKR47" s="550"/>
      <c r="AKS47" s="550"/>
      <c r="AKT47" s="550"/>
      <c r="AKU47" s="550"/>
      <c r="AKV47" s="550"/>
      <c r="AKW47" s="550"/>
      <c r="AKX47" s="550"/>
      <c r="AKY47" s="550"/>
      <c r="AKZ47" s="550"/>
      <c r="ALA47" s="550"/>
      <c r="ALB47" s="550"/>
      <c r="ALC47" s="550"/>
      <c r="ALD47" s="550"/>
      <c r="ALE47" s="550"/>
      <c r="ALF47" s="550"/>
      <c r="ALG47" s="550"/>
      <c r="ALH47" s="550"/>
      <c r="ALI47" s="550"/>
      <c r="ALJ47" s="550"/>
      <c r="ALK47" s="550"/>
      <c r="ALL47" s="550"/>
      <c r="ALM47" s="550"/>
      <c r="ALN47" s="550"/>
      <c r="ALO47" s="550"/>
      <c r="ALP47" s="550"/>
      <c r="ALQ47" s="550"/>
      <c r="ALR47" s="550"/>
      <c r="ALS47" s="550"/>
      <c r="ALT47" s="550"/>
      <c r="ALU47" s="550"/>
      <c r="ALV47" s="550"/>
      <c r="ALW47" s="550"/>
      <c r="ALX47" s="550"/>
      <c r="ALY47" s="550"/>
      <c r="ALZ47" s="550"/>
      <c r="AMA47" s="550"/>
      <c r="AMB47" s="550"/>
      <c r="AMC47" s="550"/>
      <c r="AMD47" s="550"/>
      <c r="AME47" s="550"/>
      <c r="AMF47" s="550"/>
      <c r="AMG47" s="550"/>
      <c r="AMH47" s="550"/>
      <c r="AMI47" s="550"/>
      <c r="AMJ47" s="550"/>
      <c r="AMK47" s="550"/>
      <c r="AML47" s="550"/>
      <c r="AMM47" s="550"/>
      <c r="AMN47" s="550"/>
      <c r="AMO47" s="550"/>
      <c r="AMP47" s="550"/>
      <c r="AMQ47" s="550"/>
      <c r="AMR47" s="550"/>
      <c r="AMS47" s="550"/>
      <c r="AMT47" s="550"/>
      <c r="AMU47" s="550"/>
      <c r="AMV47" s="550"/>
      <c r="AMW47" s="550"/>
      <c r="AMX47" s="550"/>
      <c r="AMY47" s="550"/>
      <c r="AMZ47" s="550"/>
      <c r="ANA47" s="550"/>
      <c r="ANB47" s="550"/>
      <c r="ANC47" s="550"/>
      <c r="AND47" s="550"/>
      <c r="ANE47" s="550"/>
      <c r="ANF47" s="550"/>
      <c r="ANG47" s="550"/>
      <c r="ANH47" s="550"/>
      <c r="ANI47" s="550"/>
      <c r="ANJ47" s="550"/>
      <c r="ANK47" s="550"/>
      <c r="ANL47" s="550"/>
      <c r="ANM47" s="550"/>
      <c r="ANN47" s="550"/>
      <c r="ANO47" s="550"/>
      <c r="ANP47" s="550"/>
      <c r="ANQ47" s="550"/>
      <c r="ANR47" s="550"/>
      <c r="ANS47" s="550"/>
      <c r="ANT47" s="550"/>
      <c r="ANU47" s="550"/>
      <c r="ANV47" s="550"/>
      <c r="ANW47" s="550"/>
      <c r="ANX47" s="550"/>
      <c r="ANY47" s="550"/>
      <c r="ANZ47" s="550"/>
      <c r="AOA47" s="550"/>
      <c r="AOB47" s="550"/>
      <c r="AOC47" s="550"/>
      <c r="AOD47" s="550"/>
      <c r="AOE47" s="550"/>
      <c r="AOF47" s="550"/>
      <c r="AOG47" s="550"/>
      <c r="AOH47" s="550"/>
      <c r="AOI47" s="550"/>
      <c r="AOJ47" s="550"/>
      <c r="AOK47" s="550"/>
      <c r="AOL47" s="550"/>
      <c r="AOM47" s="550"/>
      <c r="AON47" s="550"/>
      <c r="AOO47" s="550"/>
      <c r="AOP47" s="550"/>
      <c r="AOQ47" s="550"/>
      <c r="AOR47" s="550"/>
      <c r="AOS47" s="550"/>
      <c r="AOT47" s="550"/>
      <c r="AOU47" s="550"/>
      <c r="AOV47" s="550"/>
      <c r="AOW47" s="550"/>
      <c r="AOX47" s="550"/>
      <c r="AOY47" s="550"/>
      <c r="AOZ47" s="550"/>
      <c r="APA47" s="550"/>
      <c r="APB47" s="550"/>
      <c r="APC47" s="550"/>
      <c r="APD47" s="550"/>
      <c r="APE47" s="550"/>
      <c r="APF47" s="550"/>
      <c r="APG47" s="550"/>
      <c r="APH47" s="550"/>
      <c r="API47" s="550"/>
      <c r="APJ47" s="550"/>
      <c r="APK47" s="550"/>
      <c r="APL47" s="550"/>
      <c r="APM47" s="550"/>
      <c r="APN47" s="550"/>
      <c r="APO47" s="550"/>
      <c r="APP47" s="550"/>
      <c r="APQ47" s="550"/>
      <c r="APR47" s="550"/>
      <c r="APS47" s="550"/>
      <c r="APT47" s="550"/>
      <c r="APU47" s="550"/>
      <c r="APV47" s="550"/>
      <c r="APW47" s="550"/>
      <c r="APX47" s="550"/>
      <c r="APY47" s="550"/>
      <c r="APZ47" s="550"/>
      <c r="AQA47" s="550"/>
      <c r="AQB47" s="550"/>
      <c r="AQC47" s="550"/>
      <c r="AQD47" s="550"/>
      <c r="AQE47" s="550"/>
      <c r="AQF47" s="550"/>
      <c r="AQG47" s="550"/>
      <c r="AQH47" s="550"/>
      <c r="AQI47" s="550"/>
      <c r="AQJ47" s="550"/>
      <c r="AQK47" s="550"/>
      <c r="AQL47" s="550"/>
      <c r="AQM47" s="550"/>
      <c r="AQN47" s="550"/>
      <c r="AQO47" s="550"/>
      <c r="AQP47" s="550"/>
      <c r="AQQ47" s="550"/>
      <c r="AQR47" s="550"/>
      <c r="AQS47" s="550"/>
      <c r="AQT47" s="550"/>
      <c r="AQU47" s="550"/>
      <c r="AQV47" s="550"/>
      <c r="AQW47" s="550"/>
      <c r="AQX47" s="550"/>
      <c r="AQY47" s="550"/>
      <c r="AQZ47" s="550"/>
      <c r="ARA47" s="550"/>
      <c r="ARB47" s="550"/>
      <c r="ARC47" s="550"/>
      <c r="ARD47" s="550"/>
      <c r="ARE47" s="550"/>
    </row>
    <row r="48" spans="7:1149" ht="18" customHeight="1">
      <c r="G48" s="550"/>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550"/>
      <c r="BD48" s="550"/>
      <c r="BE48" s="550"/>
      <c r="BF48" s="550"/>
      <c r="BG48" s="550"/>
      <c r="BH48" s="550"/>
      <c r="BI48" s="550"/>
      <c r="BJ48" s="550"/>
      <c r="BK48" s="550"/>
      <c r="BL48" s="550"/>
      <c r="BM48" s="550"/>
      <c r="BN48" s="550"/>
      <c r="BO48" s="550"/>
      <c r="BP48" s="550"/>
      <c r="BQ48" s="550"/>
      <c r="BR48" s="550"/>
      <c r="BS48" s="550"/>
      <c r="BT48" s="550"/>
      <c r="BU48" s="550"/>
      <c r="BV48" s="550"/>
      <c r="BW48" s="550"/>
      <c r="BX48" s="550"/>
      <c r="BY48" s="550"/>
      <c r="BZ48" s="550"/>
      <c r="CA48" s="550"/>
      <c r="CB48" s="550"/>
      <c r="CC48" s="550"/>
      <c r="CD48" s="550"/>
      <c r="CE48" s="550"/>
      <c r="CF48" s="550"/>
      <c r="CG48" s="550"/>
      <c r="CH48" s="550"/>
      <c r="CI48" s="550"/>
      <c r="CJ48" s="550"/>
      <c r="CK48" s="550"/>
      <c r="CL48" s="550"/>
      <c r="CM48" s="550"/>
      <c r="CN48" s="550"/>
      <c r="CO48" s="550"/>
      <c r="CP48" s="550"/>
      <c r="CQ48" s="550"/>
      <c r="CR48" s="550"/>
      <c r="CS48" s="550"/>
      <c r="CT48" s="550"/>
      <c r="CU48" s="550"/>
      <c r="CV48" s="550"/>
      <c r="CW48" s="550"/>
      <c r="CX48" s="550"/>
      <c r="CY48" s="550"/>
      <c r="CZ48" s="550"/>
      <c r="DA48" s="550"/>
      <c r="DB48" s="550"/>
      <c r="DC48" s="550"/>
      <c r="DD48" s="550"/>
      <c r="DE48" s="550"/>
      <c r="DF48" s="550"/>
      <c r="DG48" s="550"/>
      <c r="DH48" s="550"/>
      <c r="DI48" s="550"/>
      <c r="DJ48" s="550"/>
      <c r="DK48" s="550"/>
      <c r="DL48" s="550"/>
      <c r="DM48" s="550"/>
      <c r="DN48" s="550"/>
      <c r="DO48" s="550"/>
      <c r="DP48" s="550"/>
      <c r="DQ48" s="550"/>
      <c r="DR48" s="550"/>
      <c r="DS48" s="550"/>
      <c r="DT48" s="550"/>
      <c r="DU48" s="550"/>
      <c r="DV48" s="550"/>
      <c r="DW48" s="550"/>
      <c r="DX48" s="550"/>
      <c r="DY48" s="550"/>
      <c r="DZ48" s="550"/>
      <c r="EA48" s="550"/>
      <c r="EB48" s="550"/>
      <c r="EC48" s="550"/>
      <c r="ED48" s="550"/>
      <c r="EE48" s="550"/>
      <c r="EF48" s="550"/>
      <c r="EG48" s="550"/>
      <c r="EH48" s="550"/>
      <c r="EI48" s="550"/>
      <c r="EJ48" s="550"/>
      <c r="EK48" s="550"/>
      <c r="EL48" s="550"/>
      <c r="EM48" s="550"/>
      <c r="EN48" s="550"/>
      <c r="EO48" s="550"/>
      <c r="EP48" s="550"/>
      <c r="EQ48" s="550"/>
      <c r="ER48" s="550"/>
      <c r="ES48" s="550"/>
      <c r="ET48" s="550"/>
      <c r="EU48" s="550"/>
      <c r="EV48" s="550"/>
      <c r="EW48" s="550"/>
      <c r="EX48" s="550"/>
      <c r="EY48" s="550"/>
      <c r="EZ48" s="550"/>
      <c r="FA48" s="550"/>
      <c r="FB48" s="550"/>
      <c r="FC48" s="550"/>
      <c r="FD48" s="550"/>
      <c r="FE48" s="550"/>
      <c r="FF48" s="550"/>
      <c r="FG48" s="550"/>
      <c r="FH48" s="550"/>
      <c r="FI48" s="550"/>
      <c r="FJ48" s="550"/>
      <c r="FK48" s="550"/>
      <c r="FL48" s="550"/>
      <c r="FM48" s="550"/>
      <c r="FN48" s="550"/>
      <c r="FO48" s="550"/>
      <c r="FP48" s="550"/>
      <c r="FQ48" s="550"/>
      <c r="FR48" s="550"/>
      <c r="FS48" s="550"/>
      <c r="FT48" s="550"/>
      <c r="FU48" s="550"/>
      <c r="FV48" s="550"/>
      <c r="FW48" s="550"/>
      <c r="FX48" s="550"/>
      <c r="FY48" s="550"/>
      <c r="FZ48" s="550"/>
      <c r="GA48" s="550"/>
      <c r="GB48" s="550"/>
      <c r="GC48" s="550"/>
      <c r="GD48" s="550"/>
      <c r="GE48" s="550"/>
      <c r="GF48" s="550"/>
      <c r="GG48" s="550"/>
      <c r="GH48" s="550"/>
      <c r="GI48" s="550"/>
      <c r="GJ48" s="550"/>
      <c r="GK48" s="550"/>
      <c r="GL48" s="550"/>
      <c r="GM48" s="550"/>
      <c r="GN48" s="550"/>
      <c r="GO48" s="550"/>
      <c r="GP48" s="550"/>
      <c r="GQ48" s="550"/>
      <c r="GR48" s="550"/>
      <c r="GS48" s="550"/>
      <c r="GT48" s="550"/>
      <c r="GU48" s="550"/>
      <c r="GV48" s="550"/>
      <c r="GW48" s="550"/>
      <c r="GX48" s="550"/>
      <c r="GY48" s="550"/>
      <c r="GZ48" s="550"/>
      <c r="HA48" s="550"/>
      <c r="HB48" s="550"/>
      <c r="HC48" s="550"/>
      <c r="HD48" s="550"/>
      <c r="HE48" s="550"/>
      <c r="HF48" s="550"/>
      <c r="HG48" s="550"/>
      <c r="HH48" s="550"/>
      <c r="HI48" s="550"/>
      <c r="HJ48" s="550"/>
      <c r="HK48" s="550"/>
      <c r="HL48" s="550"/>
      <c r="HM48" s="550"/>
      <c r="HN48" s="550"/>
      <c r="HO48" s="550"/>
      <c r="HP48" s="550"/>
      <c r="HQ48" s="550"/>
      <c r="HR48" s="550"/>
      <c r="HS48" s="550"/>
      <c r="HT48" s="550"/>
      <c r="HU48" s="550"/>
      <c r="HV48" s="550"/>
      <c r="HW48" s="550"/>
      <c r="HX48" s="550"/>
      <c r="HY48" s="550"/>
      <c r="HZ48" s="550"/>
      <c r="IA48" s="550"/>
      <c r="IB48" s="550"/>
      <c r="IC48" s="550"/>
      <c r="ID48" s="550"/>
      <c r="IE48" s="550"/>
      <c r="IF48" s="550"/>
      <c r="IG48" s="550"/>
      <c r="IH48" s="550"/>
      <c r="II48" s="550"/>
      <c r="IJ48" s="550"/>
      <c r="IK48" s="550"/>
      <c r="IL48" s="550"/>
      <c r="IM48" s="550"/>
      <c r="IN48" s="550"/>
      <c r="IO48" s="550"/>
      <c r="IP48" s="550"/>
      <c r="IQ48" s="550"/>
      <c r="IR48" s="550"/>
      <c r="IS48" s="550"/>
      <c r="IT48" s="550"/>
      <c r="IU48" s="550"/>
      <c r="IV48" s="550"/>
      <c r="IW48" s="550"/>
      <c r="IX48" s="550"/>
      <c r="IY48" s="550"/>
      <c r="IZ48" s="550"/>
      <c r="JA48" s="550"/>
      <c r="JB48" s="550"/>
      <c r="JC48" s="550"/>
      <c r="JD48" s="550"/>
      <c r="JE48" s="550"/>
      <c r="JF48" s="550"/>
      <c r="JG48" s="550"/>
      <c r="JH48" s="550"/>
      <c r="JI48" s="550"/>
      <c r="JJ48" s="550"/>
      <c r="JK48" s="550"/>
      <c r="JL48" s="550"/>
      <c r="JM48" s="550"/>
      <c r="JN48" s="550"/>
      <c r="JO48" s="550"/>
      <c r="JP48" s="550"/>
      <c r="JQ48" s="550"/>
      <c r="JR48" s="550"/>
      <c r="JS48" s="550"/>
      <c r="JT48" s="550"/>
      <c r="JU48" s="550"/>
      <c r="JV48" s="550"/>
      <c r="JW48" s="550"/>
      <c r="JX48" s="550"/>
      <c r="JY48" s="550"/>
      <c r="JZ48" s="550"/>
      <c r="KA48" s="550"/>
      <c r="KB48" s="550"/>
      <c r="KC48" s="550"/>
      <c r="KD48" s="550"/>
      <c r="KE48" s="550"/>
      <c r="KF48" s="550"/>
      <c r="KG48" s="550"/>
      <c r="KH48" s="550"/>
      <c r="KI48" s="550"/>
      <c r="KJ48" s="550"/>
      <c r="KK48" s="550"/>
      <c r="KL48" s="550"/>
      <c r="KM48" s="550"/>
      <c r="KN48" s="550"/>
      <c r="KO48" s="550"/>
      <c r="KP48" s="550"/>
      <c r="KQ48" s="550"/>
      <c r="KR48" s="550"/>
      <c r="KS48" s="550"/>
      <c r="KT48" s="550"/>
      <c r="KU48" s="550"/>
      <c r="KV48" s="550"/>
      <c r="KW48" s="550"/>
      <c r="KX48" s="550"/>
      <c r="KY48" s="550"/>
      <c r="KZ48" s="550"/>
      <c r="LA48" s="550"/>
      <c r="LB48" s="550"/>
      <c r="LC48" s="550"/>
      <c r="LD48" s="550"/>
      <c r="LE48" s="550"/>
      <c r="LF48" s="550"/>
      <c r="LG48" s="550"/>
      <c r="LH48" s="550"/>
      <c r="LI48" s="550"/>
      <c r="LJ48" s="550"/>
      <c r="LK48" s="550"/>
      <c r="LL48" s="550"/>
      <c r="LM48" s="550"/>
      <c r="LN48" s="550"/>
      <c r="LO48" s="550"/>
      <c r="LP48" s="550"/>
      <c r="LQ48" s="550"/>
      <c r="LR48" s="550"/>
      <c r="LS48" s="550"/>
      <c r="LT48" s="550"/>
      <c r="LU48" s="550"/>
      <c r="LV48" s="550"/>
      <c r="LW48" s="550"/>
      <c r="LX48" s="550"/>
      <c r="LY48" s="550"/>
      <c r="LZ48" s="550"/>
      <c r="MA48" s="550"/>
      <c r="MB48" s="550"/>
      <c r="MC48" s="550"/>
      <c r="MD48" s="550"/>
      <c r="ME48" s="550"/>
      <c r="MF48" s="550"/>
      <c r="MG48" s="550"/>
      <c r="MH48" s="550"/>
      <c r="MI48" s="550"/>
      <c r="MJ48" s="550"/>
      <c r="MK48" s="550"/>
      <c r="ML48" s="550"/>
      <c r="MM48" s="550"/>
      <c r="MN48" s="550"/>
      <c r="MO48" s="550"/>
      <c r="MP48" s="550"/>
      <c r="MQ48" s="550"/>
      <c r="MR48" s="550"/>
      <c r="MS48" s="550"/>
      <c r="MT48" s="550"/>
      <c r="MU48" s="550"/>
      <c r="MV48" s="550"/>
      <c r="MW48" s="550"/>
      <c r="MX48" s="550"/>
      <c r="MY48" s="550"/>
      <c r="MZ48" s="550"/>
      <c r="NA48" s="550"/>
      <c r="NB48" s="550"/>
      <c r="NC48" s="550"/>
      <c r="ND48" s="550"/>
      <c r="NE48" s="550"/>
      <c r="NF48" s="550"/>
      <c r="NG48" s="550"/>
      <c r="NH48" s="550"/>
      <c r="NI48" s="550"/>
      <c r="NJ48" s="550"/>
      <c r="NK48" s="550"/>
      <c r="NL48" s="550"/>
      <c r="NM48" s="550"/>
      <c r="NN48" s="550"/>
      <c r="NO48" s="550"/>
      <c r="NP48" s="550"/>
      <c r="NQ48" s="550"/>
      <c r="NR48" s="550"/>
      <c r="NS48" s="550"/>
      <c r="NT48" s="550"/>
      <c r="NU48" s="550"/>
      <c r="NV48" s="550"/>
      <c r="NW48" s="550"/>
      <c r="NX48" s="550"/>
      <c r="NY48" s="550"/>
      <c r="NZ48" s="550"/>
      <c r="OA48" s="550"/>
      <c r="OB48" s="550"/>
      <c r="OC48" s="550"/>
      <c r="OD48" s="550"/>
      <c r="OE48" s="550"/>
      <c r="OF48" s="550"/>
      <c r="OG48" s="550"/>
      <c r="OH48" s="550"/>
      <c r="OI48" s="550"/>
      <c r="OJ48" s="550"/>
      <c r="OK48" s="550"/>
      <c r="OL48" s="550"/>
      <c r="OM48" s="550"/>
      <c r="ON48" s="550"/>
      <c r="OO48" s="550"/>
      <c r="OP48" s="550"/>
      <c r="OQ48" s="550"/>
      <c r="OR48" s="550"/>
      <c r="OS48" s="550"/>
      <c r="OT48" s="550"/>
      <c r="OU48" s="550"/>
      <c r="OV48" s="550"/>
      <c r="OW48" s="550"/>
      <c r="OX48" s="550"/>
      <c r="OY48" s="550"/>
      <c r="OZ48" s="550"/>
      <c r="PA48" s="550"/>
      <c r="PB48" s="550"/>
      <c r="PC48" s="550"/>
      <c r="PD48" s="550"/>
      <c r="PE48" s="550"/>
      <c r="PF48" s="550"/>
      <c r="PG48" s="550"/>
      <c r="PH48" s="550"/>
      <c r="PI48" s="550"/>
      <c r="PJ48" s="550"/>
      <c r="PK48" s="550"/>
      <c r="PL48" s="550"/>
      <c r="PM48" s="550"/>
      <c r="PN48" s="550"/>
      <c r="PO48" s="550"/>
      <c r="PP48" s="550"/>
      <c r="PQ48" s="550"/>
      <c r="PR48" s="550"/>
      <c r="PS48" s="550"/>
      <c r="PT48" s="550"/>
      <c r="PU48" s="550"/>
      <c r="PV48" s="550"/>
      <c r="PW48" s="550"/>
      <c r="PX48" s="550"/>
      <c r="PY48" s="550"/>
      <c r="PZ48" s="550"/>
      <c r="QA48" s="550"/>
      <c r="QB48" s="550"/>
      <c r="QC48" s="550"/>
      <c r="QD48" s="550"/>
      <c r="QE48" s="550"/>
      <c r="QF48" s="550"/>
      <c r="QG48" s="550"/>
      <c r="QH48" s="550"/>
      <c r="QI48" s="550"/>
      <c r="QJ48" s="550"/>
      <c r="QK48" s="550"/>
      <c r="QL48" s="550"/>
      <c r="QM48" s="550"/>
      <c r="QN48" s="550"/>
      <c r="QO48" s="550"/>
      <c r="QP48" s="550"/>
      <c r="QQ48" s="550"/>
      <c r="QR48" s="550"/>
      <c r="QS48" s="550"/>
      <c r="QT48" s="550"/>
      <c r="QU48" s="550"/>
      <c r="QV48" s="550"/>
      <c r="QW48" s="550"/>
      <c r="QX48" s="550"/>
      <c r="QY48" s="550"/>
      <c r="QZ48" s="550"/>
      <c r="RA48" s="550"/>
      <c r="RB48" s="550"/>
      <c r="RC48" s="550"/>
      <c r="RD48" s="550"/>
      <c r="RE48" s="550"/>
      <c r="RF48" s="550"/>
      <c r="RG48" s="550"/>
      <c r="RH48" s="550"/>
      <c r="RI48" s="550"/>
      <c r="RJ48" s="550"/>
      <c r="RK48" s="550"/>
      <c r="RL48" s="550"/>
      <c r="RM48" s="550"/>
      <c r="RN48" s="550"/>
      <c r="RO48" s="550"/>
      <c r="RP48" s="550"/>
      <c r="RQ48" s="550"/>
      <c r="RR48" s="550"/>
      <c r="RS48" s="550"/>
      <c r="RT48" s="550"/>
      <c r="RU48" s="550"/>
      <c r="RV48" s="550"/>
      <c r="RW48" s="550"/>
      <c r="RX48" s="550"/>
      <c r="RY48" s="550"/>
      <c r="RZ48" s="550"/>
      <c r="SA48" s="550"/>
      <c r="SB48" s="550"/>
      <c r="SC48" s="550"/>
      <c r="SD48" s="550"/>
      <c r="SE48" s="550"/>
      <c r="SF48" s="550"/>
      <c r="SG48" s="550"/>
      <c r="SH48" s="550"/>
      <c r="SI48" s="550"/>
      <c r="SJ48" s="550"/>
      <c r="SK48" s="550"/>
      <c r="SL48" s="550"/>
      <c r="SM48" s="550"/>
      <c r="SN48" s="550"/>
      <c r="SO48" s="550"/>
      <c r="SP48" s="550"/>
      <c r="SQ48" s="550"/>
      <c r="SR48" s="550"/>
      <c r="SS48" s="550"/>
      <c r="ST48" s="550"/>
      <c r="SU48" s="550"/>
      <c r="SV48" s="550"/>
      <c r="SW48" s="550"/>
      <c r="SX48" s="550"/>
      <c r="SY48" s="550"/>
      <c r="SZ48" s="550"/>
      <c r="TA48" s="550"/>
      <c r="TB48" s="550"/>
      <c r="TC48" s="550"/>
      <c r="TD48" s="550"/>
      <c r="TE48" s="550"/>
      <c r="TF48" s="550"/>
      <c r="TG48" s="550"/>
      <c r="TH48" s="550"/>
      <c r="TI48" s="550"/>
      <c r="TJ48" s="550"/>
      <c r="TK48" s="550"/>
      <c r="TL48" s="550"/>
      <c r="TM48" s="550"/>
      <c r="TN48" s="550"/>
      <c r="TO48" s="550"/>
      <c r="TP48" s="550"/>
      <c r="TQ48" s="550"/>
      <c r="TR48" s="550"/>
      <c r="TS48" s="550"/>
      <c r="TT48" s="550"/>
      <c r="TU48" s="550"/>
      <c r="TV48" s="550"/>
      <c r="TW48" s="550"/>
      <c r="TX48" s="550"/>
      <c r="TY48" s="550"/>
      <c r="TZ48" s="550"/>
      <c r="UA48" s="550"/>
      <c r="UB48" s="550"/>
      <c r="UC48" s="550"/>
      <c r="UD48" s="550"/>
      <c r="UE48" s="550"/>
      <c r="UF48" s="550"/>
      <c r="UG48" s="550"/>
      <c r="UH48" s="550"/>
      <c r="UI48" s="550"/>
      <c r="UJ48" s="550"/>
      <c r="UK48" s="550"/>
      <c r="UL48" s="550"/>
      <c r="UM48" s="550"/>
      <c r="UN48" s="550"/>
      <c r="UO48" s="550"/>
      <c r="UP48" s="550"/>
      <c r="UQ48" s="550"/>
      <c r="UR48" s="550"/>
      <c r="US48" s="550"/>
      <c r="UT48" s="550"/>
      <c r="UU48" s="550"/>
      <c r="UV48" s="550"/>
      <c r="UW48" s="550"/>
      <c r="UX48" s="550"/>
      <c r="UY48" s="550"/>
      <c r="UZ48" s="550"/>
      <c r="VA48" s="550"/>
      <c r="VB48" s="550"/>
      <c r="VC48" s="550"/>
      <c r="VD48" s="550"/>
      <c r="VE48" s="550"/>
      <c r="VF48" s="550"/>
      <c r="VG48" s="550"/>
      <c r="VH48" s="550"/>
      <c r="VI48" s="550"/>
      <c r="VJ48" s="550"/>
      <c r="VK48" s="550"/>
      <c r="VL48" s="550"/>
      <c r="VM48" s="550"/>
      <c r="VN48" s="550"/>
      <c r="VO48" s="550"/>
      <c r="VP48" s="550"/>
      <c r="VQ48" s="550"/>
      <c r="VR48" s="550"/>
      <c r="VS48" s="550"/>
      <c r="VT48" s="550"/>
      <c r="VU48" s="550"/>
      <c r="VV48" s="550"/>
      <c r="VW48" s="550"/>
      <c r="VX48" s="550"/>
      <c r="VY48" s="550"/>
      <c r="VZ48" s="550"/>
      <c r="WA48" s="550"/>
      <c r="WB48" s="550"/>
      <c r="WC48" s="550"/>
      <c r="WD48" s="550"/>
      <c r="WE48" s="550"/>
      <c r="WF48" s="550"/>
      <c r="WG48" s="550"/>
      <c r="WH48" s="550"/>
      <c r="WI48" s="550"/>
      <c r="WJ48" s="550"/>
      <c r="WK48" s="550"/>
      <c r="WL48" s="550"/>
      <c r="WM48" s="550"/>
      <c r="WN48" s="550"/>
      <c r="WO48" s="550"/>
      <c r="WP48" s="550"/>
      <c r="WQ48" s="550"/>
      <c r="WR48" s="550"/>
      <c r="WS48" s="550"/>
      <c r="WT48" s="550"/>
      <c r="WU48" s="550"/>
      <c r="WV48" s="550"/>
      <c r="WW48" s="550"/>
      <c r="WX48" s="550"/>
      <c r="WY48" s="550"/>
      <c r="WZ48" s="550"/>
      <c r="XA48" s="550"/>
      <c r="XB48" s="550"/>
      <c r="XC48" s="550"/>
      <c r="XD48" s="550"/>
      <c r="XE48" s="550"/>
      <c r="XF48" s="550"/>
      <c r="XG48" s="550"/>
      <c r="XH48" s="550"/>
      <c r="XI48" s="550"/>
      <c r="XJ48" s="550"/>
      <c r="XK48" s="550"/>
      <c r="XL48" s="550"/>
      <c r="XM48" s="550"/>
      <c r="XN48" s="550"/>
      <c r="XO48" s="550"/>
      <c r="XP48" s="550"/>
      <c r="XQ48" s="550"/>
      <c r="XR48" s="550"/>
      <c r="XS48" s="550"/>
      <c r="XT48" s="550"/>
      <c r="XU48" s="550"/>
      <c r="XV48" s="550"/>
      <c r="XW48" s="550"/>
      <c r="XX48" s="550"/>
      <c r="XY48" s="550"/>
      <c r="XZ48" s="550"/>
      <c r="YA48" s="550"/>
      <c r="YB48" s="550"/>
      <c r="YC48" s="550"/>
      <c r="YD48" s="550"/>
      <c r="YE48" s="550"/>
      <c r="YF48" s="550"/>
      <c r="YG48" s="550"/>
      <c r="YH48" s="550"/>
      <c r="YI48" s="550"/>
      <c r="YJ48" s="550"/>
      <c r="YK48" s="550"/>
      <c r="YL48" s="550"/>
      <c r="YM48" s="550"/>
      <c r="YN48" s="550"/>
      <c r="YO48" s="550"/>
      <c r="YP48" s="550"/>
      <c r="YQ48" s="550"/>
      <c r="YR48" s="550"/>
      <c r="YS48" s="550"/>
      <c r="YT48" s="550"/>
      <c r="YU48" s="550"/>
      <c r="YV48" s="550"/>
      <c r="YW48" s="550"/>
      <c r="YX48" s="550"/>
      <c r="YY48" s="550"/>
      <c r="YZ48" s="550"/>
      <c r="ZA48" s="550"/>
      <c r="ZB48" s="550"/>
      <c r="ZC48" s="550"/>
      <c r="ZD48" s="550"/>
      <c r="ZE48" s="550"/>
      <c r="ZF48" s="550"/>
      <c r="ZG48" s="550"/>
      <c r="ZH48" s="550"/>
      <c r="ZI48" s="550"/>
      <c r="ZJ48" s="550"/>
      <c r="ZK48" s="550"/>
      <c r="ZL48" s="550"/>
      <c r="ZM48" s="550"/>
      <c r="ZN48" s="550"/>
      <c r="ZO48" s="550"/>
      <c r="ZP48" s="550"/>
      <c r="ZQ48" s="550"/>
      <c r="ZR48" s="550"/>
      <c r="ZS48" s="550"/>
      <c r="ZT48" s="550"/>
      <c r="ZU48" s="550"/>
      <c r="ZV48" s="550"/>
      <c r="ZW48" s="550"/>
      <c r="ZX48" s="550"/>
      <c r="ZY48" s="550"/>
      <c r="ZZ48" s="550"/>
      <c r="AAA48" s="550"/>
      <c r="AAB48" s="550"/>
      <c r="AAC48" s="550"/>
      <c r="AAD48" s="550"/>
      <c r="AAE48" s="550"/>
      <c r="AAF48" s="550"/>
      <c r="AAG48" s="550"/>
      <c r="AAH48" s="550"/>
      <c r="AAI48" s="550"/>
      <c r="AAJ48" s="550"/>
      <c r="AAK48" s="550"/>
      <c r="AAL48" s="550"/>
      <c r="AAM48" s="550"/>
      <c r="AAN48" s="550"/>
      <c r="AAO48" s="550"/>
      <c r="AAP48" s="550"/>
      <c r="AAQ48" s="550"/>
      <c r="AAR48" s="550"/>
      <c r="AAS48" s="550"/>
      <c r="AAT48" s="550"/>
      <c r="AAU48" s="550"/>
      <c r="AAV48" s="550"/>
      <c r="AAW48" s="550"/>
      <c r="AAX48" s="550"/>
      <c r="AAY48" s="550"/>
      <c r="AAZ48" s="550"/>
      <c r="ABA48" s="550"/>
      <c r="ABB48" s="550"/>
      <c r="ABC48" s="550"/>
      <c r="ABD48" s="550"/>
      <c r="ABE48" s="550"/>
      <c r="ABF48" s="550"/>
      <c r="ABG48" s="550"/>
      <c r="ABH48" s="550"/>
      <c r="ABI48" s="550"/>
      <c r="ABJ48" s="550"/>
      <c r="ABK48" s="550"/>
      <c r="ABL48" s="550"/>
      <c r="ABM48" s="550"/>
      <c r="ABN48" s="550"/>
      <c r="ABO48" s="550"/>
      <c r="ABP48" s="550"/>
      <c r="ABQ48" s="550"/>
      <c r="ABR48" s="550"/>
      <c r="ABS48" s="550"/>
      <c r="ABT48" s="550"/>
      <c r="ABU48" s="550"/>
      <c r="ABV48" s="550"/>
      <c r="ABW48" s="550"/>
      <c r="ABX48" s="550"/>
      <c r="ABY48" s="550"/>
      <c r="ABZ48" s="550"/>
      <c r="ACA48" s="550"/>
      <c r="ACB48" s="550"/>
      <c r="ACC48" s="550"/>
      <c r="ACD48" s="550"/>
      <c r="ACE48" s="550"/>
      <c r="ACF48" s="550"/>
      <c r="ACG48" s="550"/>
      <c r="ACH48" s="550"/>
      <c r="ACI48" s="550"/>
      <c r="ACJ48" s="550"/>
      <c r="ACK48" s="550"/>
      <c r="ACL48" s="550"/>
      <c r="ACM48" s="550"/>
      <c r="ACN48" s="550"/>
      <c r="ACO48" s="550"/>
      <c r="ACP48" s="550"/>
      <c r="ACQ48" s="550"/>
      <c r="ACR48" s="550"/>
      <c r="ACS48" s="550"/>
      <c r="ACT48" s="550"/>
      <c r="ACU48" s="550"/>
      <c r="ACV48" s="550"/>
      <c r="ACW48" s="550"/>
      <c r="ACX48" s="550"/>
      <c r="ACY48" s="550"/>
      <c r="ACZ48" s="550"/>
      <c r="ADA48" s="550"/>
      <c r="ADB48" s="550"/>
      <c r="ADC48" s="550"/>
      <c r="ADD48" s="550"/>
      <c r="ADE48" s="550"/>
      <c r="ADF48" s="550"/>
      <c r="ADG48" s="550"/>
      <c r="ADH48" s="550"/>
      <c r="ADI48" s="550"/>
      <c r="ADJ48" s="550"/>
      <c r="ADK48" s="550"/>
      <c r="ADL48" s="550"/>
      <c r="ADM48" s="550"/>
      <c r="ADN48" s="550"/>
      <c r="ADO48" s="550"/>
      <c r="ADP48" s="550"/>
      <c r="ADQ48" s="550"/>
      <c r="ADR48" s="550"/>
      <c r="ADS48" s="550"/>
      <c r="ADT48" s="550"/>
      <c r="ADU48" s="550"/>
      <c r="ADV48" s="550"/>
      <c r="ADW48" s="550"/>
      <c r="ADX48" s="550"/>
      <c r="ADY48" s="550"/>
      <c r="ADZ48" s="550"/>
      <c r="AEA48" s="550"/>
      <c r="AEB48" s="550"/>
      <c r="AEC48" s="550"/>
      <c r="AED48" s="550"/>
      <c r="AEE48" s="550"/>
      <c r="AEF48" s="550"/>
      <c r="AEG48" s="550"/>
      <c r="AEH48" s="550"/>
      <c r="AEI48" s="550"/>
      <c r="AEJ48" s="550"/>
      <c r="AEK48" s="550"/>
      <c r="AEL48" s="550"/>
      <c r="AEM48" s="550"/>
      <c r="AEN48" s="550"/>
      <c r="AEO48" s="550"/>
      <c r="AEP48" s="550"/>
      <c r="AEQ48" s="550"/>
      <c r="AER48" s="550"/>
      <c r="AES48" s="550"/>
      <c r="AET48" s="550"/>
      <c r="AEU48" s="550"/>
      <c r="AEV48" s="550"/>
      <c r="AEW48" s="550"/>
      <c r="AEX48" s="550"/>
      <c r="AEY48" s="550"/>
      <c r="AEZ48" s="550"/>
      <c r="AFA48" s="550"/>
      <c r="AFB48" s="550"/>
      <c r="AFC48" s="550"/>
      <c r="AFD48" s="550"/>
      <c r="AFE48" s="550"/>
      <c r="AFF48" s="550"/>
      <c r="AFG48" s="550"/>
      <c r="AFH48" s="550"/>
      <c r="AFI48" s="550"/>
      <c r="AFJ48" s="550"/>
      <c r="AFK48" s="550"/>
      <c r="AFL48" s="550"/>
      <c r="AFM48" s="550"/>
      <c r="AFN48" s="550"/>
      <c r="AFO48" s="550"/>
      <c r="AFP48" s="550"/>
      <c r="AFQ48" s="550"/>
      <c r="AFR48" s="550"/>
      <c r="AFS48" s="550"/>
      <c r="AFT48" s="550"/>
      <c r="AFU48" s="550"/>
      <c r="AFV48" s="550"/>
      <c r="AFW48" s="550"/>
      <c r="AFX48" s="550"/>
      <c r="AFY48" s="550"/>
      <c r="AFZ48" s="550"/>
      <c r="AGA48" s="550"/>
      <c r="AGB48" s="550"/>
      <c r="AGC48" s="550"/>
      <c r="AGD48" s="550"/>
      <c r="AGE48" s="550"/>
      <c r="AGF48" s="550"/>
      <c r="AGG48" s="550"/>
      <c r="AGH48" s="550"/>
      <c r="AGI48" s="550"/>
      <c r="AGJ48" s="550"/>
      <c r="AGK48" s="550"/>
      <c r="AGL48" s="550"/>
      <c r="AGM48" s="550"/>
      <c r="AGN48" s="550"/>
      <c r="AGO48" s="550"/>
      <c r="AGP48" s="550"/>
      <c r="AGQ48" s="550"/>
      <c r="AGR48" s="550"/>
      <c r="AGS48" s="550"/>
      <c r="AGT48" s="550"/>
      <c r="AGU48" s="550"/>
      <c r="AGV48" s="550"/>
      <c r="AGW48" s="550"/>
      <c r="AGX48" s="550"/>
      <c r="AGY48" s="550"/>
      <c r="AGZ48" s="550"/>
      <c r="AHA48" s="550"/>
      <c r="AHB48" s="550"/>
      <c r="AHC48" s="550"/>
      <c r="AHD48" s="550"/>
      <c r="AHE48" s="550"/>
      <c r="AHF48" s="550"/>
      <c r="AHG48" s="550"/>
      <c r="AHH48" s="550"/>
      <c r="AHI48" s="550"/>
      <c r="AHJ48" s="550"/>
      <c r="AHK48" s="550"/>
      <c r="AHL48" s="550"/>
      <c r="AHM48" s="550"/>
      <c r="AHN48" s="550"/>
      <c r="AHO48" s="550"/>
      <c r="AHP48" s="550"/>
      <c r="AHQ48" s="550"/>
      <c r="AHR48" s="550"/>
      <c r="AHS48" s="550"/>
      <c r="AHT48" s="550"/>
      <c r="AHU48" s="550"/>
      <c r="AHV48" s="550"/>
      <c r="AHW48" s="550"/>
      <c r="AHX48" s="550"/>
      <c r="AHY48" s="550"/>
      <c r="AHZ48" s="550"/>
      <c r="AIA48" s="550"/>
      <c r="AIB48" s="550"/>
      <c r="AIC48" s="550"/>
      <c r="AID48" s="550"/>
      <c r="AIE48" s="550"/>
      <c r="AIF48" s="550"/>
      <c r="AIG48" s="550"/>
      <c r="AIH48" s="550"/>
      <c r="AII48" s="550"/>
      <c r="AIJ48" s="550"/>
      <c r="AIK48" s="550"/>
      <c r="AIL48" s="550"/>
      <c r="AIM48" s="550"/>
      <c r="AIN48" s="550"/>
      <c r="AIO48" s="550"/>
      <c r="AIP48" s="550"/>
      <c r="AIQ48" s="550"/>
      <c r="AIR48" s="550"/>
      <c r="AIS48" s="550"/>
      <c r="AIT48" s="550"/>
      <c r="AIU48" s="550"/>
      <c r="AIV48" s="550"/>
      <c r="AIW48" s="550"/>
      <c r="AIX48" s="550"/>
      <c r="AIY48" s="550"/>
      <c r="AIZ48" s="550"/>
      <c r="AJA48" s="550"/>
      <c r="AJB48" s="550"/>
      <c r="AJC48" s="550"/>
      <c r="AJD48" s="550"/>
      <c r="AJE48" s="550"/>
      <c r="AJF48" s="550"/>
      <c r="AJG48" s="550"/>
      <c r="AJH48" s="550"/>
      <c r="AJI48" s="550"/>
      <c r="AJJ48" s="550"/>
      <c r="AJK48" s="550"/>
      <c r="AJL48" s="550"/>
      <c r="AJM48" s="550"/>
      <c r="AJN48" s="550"/>
      <c r="AJO48" s="550"/>
      <c r="AJP48" s="550"/>
      <c r="AJQ48" s="550"/>
      <c r="AJR48" s="550"/>
      <c r="AJS48" s="550"/>
      <c r="AJT48" s="550"/>
      <c r="AJU48" s="550"/>
      <c r="AJV48" s="550"/>
      <c r="AJW48" s="550"/>
      <c r="AJX48" s="550"/>
      <c r="AJY48" s="550"/>
      <c r="AJZ48" s="550"/>
      <c r="AKA48" s="550"/>
      <c r="AKB48" s="550"/>
      <c r="AKC48" s="550"/>
      <c r="AKD48" s="550"/>
      <c r="AKE48" s="550"/>
      <c r="AKF48" s="550"/>
      <c r="AKG48" s="550"/>
      <c r="AKH48" s="550"/>
      <c r="AKI48" s="550"/>
      <c r="AKJ48" s="550"/>
      <c r="AKK48" s="550"/>
      <c r="AKL48" s="550"/>
      <c r="AKM48" s="550"/>
      <c r="AKN48" s="550"/>
      <c r="AKO48" s="550"/>
      <c r="AKP48" s="550"/>
      <c r="AKQ48" s="550"/>
      <c r="AKR48" s="550"/>
      <c r="AKS48" s="550"/>
      <c r="AKT48" s="550"/>
      <c r="AKU48" s="550"/>
      <c r="AKV48" s="550"/>
      <c r="AKW48" s="550"/>
      <c r="AKX48" s="550"/>
      <c r="AKY48" s="550"/>
      <c r="AKZ48" s="550"/>
      <c r="ALA48" s="550"/>
      <c r="ALB48" s="550"/>
      <c r="ALC48" s="550"/>
      <c r="ALD48" s="550"/>
      <c r="ALE48" s="550"/>
      <c r="ALF48" s="550"/>
      <c r="ALG48" s="550"/>
      <c r="ALH48" s="550"/>
      <c r="ALI48" s="550"/>
      <c r="ALJ48" s="550"/>
      <c r="ALK48" s="550"/>
      <c r="ALL48" s="550"/>
      <c r="ALM48" s="550"/>
      <c r="ALN48" s="550"/>
      <c r="ALO48" s="550"/>
      <c r="ALP48" s="550"/>
      <c r="ALQ48" s="550"/>
      <c r="ALR48" s="550"/>
      <c r="ALS48" s="550"/>
      <c r="ALT48" s="550"/>
      <c r="ALU48" s="550"/>
      <c r="ALV48" s="550"/>
      <c r="ALW48" s="550"/>
      <c r="ALX48" s="550"/>
      <c r="ALY48" s="550"/>
      <c r="ALZ48" s="550"/>
      <c r="AMA48" s="550"/>
      <c r="AMB48" s="550"/>
      <c r="AMC48" s="550"/>
      <c r="AMD48" s="550"/>
      <c r="AME48" s="550"/>
      <c r="AMF48" s="550"/>
      <c r="AMG48" s="550"/>
      <c r="AMH48" s="550"/>
      <c r="AMI48" s="550"/>
      <c r="AMJ48" s="550"/>
      <c r="AMK48" s="550"/>
      <c r="AML48" s="550"/>
      <c r="AMM48" s="550"/>
      <c r="AMN48" s="550"/>
      <c r="AMO48" s="550"/>
      <c r="AMP48" s="550"/>
      <c r="AMQ48" s="550"/>
      <c r="AMR48" s="550"/>
      <c r="AMS48" s="550"/>
      <c r="AMT48" s="550"/>
      <c r="AMU48" s="550"/>
      <c r="AMV48" s="550"/>
      <c r="AMW48" s="550"/>
      <c r="AMX48" s="550"/>
      <c r="AMY48" s="550"/>
      <c r="AMZ48" s="550"/>
      <c r="ANA48" s="550"/>
      <c r="ANB48" s="550"/>
      <c r="ANC48" s="550"/>
      <c r="AND48" s="550"/>
      <c r="ANE48" s="550"/>
      <c r="ANF48" s="550"/>
      <c r="ANG48" s="550"/>
      <c r="ANH48" s="550"/>
      <c r="ANI48" s="550"/>
      <c r="ANJ48" s="550"/>
      <c r="ANK48" s="550"/>
      <c r="ANL48" s="550"/>
      <c r="ANM48" s="550"/>
      <c r="ANN48" s="550"/>
      <c r="ANO48" s="550"/>
      <c r="ANP48" s="550"/>
      <c r="ANQ48" s="550"/>
      <c r="ANR48" s="550"/>
      <c r="ANS48" s="550"/>
      <c r="ANT48" s="550"/>
      <c r="ANU48" s="550"/>
      <c r="ANV48" s="550"/>
      <c r="ANW48" s="550"/>
      <c r="ANX48" s="550"/>
      <c r="ANY48" s="550"/>
      <c r="ANZ48" s="550"/>
      <c r="AOA48" s="550"/>
      <c r="AOB48" s="550"/>
      <c r="AOC48" s="550"/>
      <c r="AOD48" s="550"/>
      <c r="AOE48" s="550"/>
      <c r="AOF48" s="550"/>
      <c r="AOG48" s="550"/>
      <c r="AOH48" s="550"/>
      <c r="AOI48" s="550"/>
      <c r="AOJ48" s="550"/>
      <c r="AOK48" s="550"/>
      <c r="AOL48" s="550"/>
      <c r="AOM48" s="550"/>
      <c r="AON48" s="550"/>
      <c r="AOO48" s="550"/>
      <c r="AOP48" s="550"/>
      <c r="AOQ48" s="550"/>
      <c r="AOR48" s="550"/>
      <c r="AOS48" s="550"/>
      <c r="AOT48" s="550"/>
      <c r="AOU48" s="550"/>
      <c r="AOV48" s="550"/>
      <c r="AOW48" s="550"/>
      <c r="AOX48" s="550"/>
      <c r="AOY48" s="550"/>
      <c r="AOZ48" s="550"/>
      <c r="APA48" s="550"/>
      <c r="APB48" s="550"/>
      <c r="APC48" s="550"/>
      <c r="APD48" s="550"/>
      <c r="APE48" s="550"/>
      <c r="APF48" s="550"/>
      <c r="APG48" s="550"/>
      <c r="APH48" s="550"/>
      <c r="API48" s="550"/>
      <c r="APJ48" s="550"/>
      <c r="APK48" s="550"/>
      <c r="APL48" s="550"/>
      <c r="APM48" s="550"/>
      <c r="APN48" s="550"/>
      <c r="APO48" s="550"/>
      <c r="APP48" s="550"/>
      <c r="APQ48" s="550"/>
      <c r="APR48" s="550"/>
      <c r="APS48" s="550"/>
      <c r="APT48" s="550"/>
      <c r="APU48" s="550"/>
      <c r="APV48" s="550"/>
      <c r="APW48" s="550"/>
      <c r="APX48" s="550"/>
      <c r="APY48" s="550"/>
      <c r="APZ48" s="550"/>
      <c r="AQA48" s="550"/>
      <c r="AQB48" s="550"/>
      <c r="AQC48" s="550"/>
      <c r="AQD48" s="550"/>
      <c r="AQE48" s="550"/>
      <c r="AQF48" s="550"/>
      <c r="AQG48" s="550"/>
      <c r="AQH48" s="550"/>
      <c r="AQI48" s="550"/>
      <c r="AQJ48" s="550"/>
      <c r="AQK48" s="550"/>
      <c r="AQL48" s="550"/>
      <c r="AQM48" s="550"/>
      <c r="AQN48" s="550"/>
      <c r="AQO48" s="550"/>
      <c r="AQP48" s="550"/>
      <c r="AQQ48" s="550"/>
      <c r="AQR48" s="550"/>
      <c r="AQS48" s="550"/>
      <c r="AQT48" s="550"/>
      <c r="AQU48" s="550"/>
      <c r="AQV48" s="550"/>
      <c r="AQW48" s="550"/>
      <c r="AQX48" s="550"/>
      <c r="AQY48" s="550"/>
      <c r="AQZ48" s="550"/>
      <c r="ARA48" s="550"/>
      <c r="ARB48" s="550"/>
      <c r="ARC48" s="550"/>
      <c r="ARD48" s="550"/>
      <c r="ARE48" s="550"/>
    </row>
    <row r="49" spans="7:1149" ht="18" customHeight="1">
      <c r="G49" s="550"/>
      <c r="H49" s="550"/>
      <c r="I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c r="MP49" s="550"/>
      <c r="MQ49" s="550"/>
      <c r="MR49" s="550"/>
      <c r="MS49" s="550"/>
      <c r="MT49" s="550"/>
      <c r="MU49" s="550"/>
      <c r="MV49" s="550"/>
      <c r="MW49" s="550"/>
      <c r="MX49" s="550"/>
      <c r="MY49" s="550"/>
      <c r="MZ49" s="550"/>
      <c r="NA49" s="550"/>
      <c r="NB49" s="550"/>
      <c r="NC49" s="550"/>
      <c r="ND49" s="550"/>
      <c r="NE49" s="550"/>
      <c r="NF49" s="550"/>
      <c r="NG49" s="550"/>
      <c r="NH49" s="550"/>
      <c r="NI49" s="550"/>
      <c r="NJ49" s="550"/>
      <c r="NK49" s="550"/>
      <c r="NL49" s="550"/>
      <c r="NM49" s="550"/>
      <c r="NN49" s="550"/>
      <c r="NO49" s="550"/>
      <c r="NP49" s="550"/>
      <c r="NQ49" s="550"/>
      <c r="NR49" s="550"/>
      <c r="NS49" s="550"/>
      <c r="NT49" s="550"/>
      <c r="NU49" s="550"/>
      <c r="NV49" s="550"/>
      <c r="NW49" s="550"/>
      <c r="NX49" s="550"/>
      <c r="NY49" s="550"/>
      <c r="NZ49" s="550"/>
      <c r="OA49" s="550"/>
      <c r="OB49" s="550"/>
      <c r="OC49" s="550"/>
      <c r="OD49" s="550"/>
      <c r="OE49" s="550"/>
      <c r="OF49" s="550"/>
      <c r="OG49" s="550"/>
      <c r="OH49" s="550"/>
      <c r="OI49" s="550"/>
      <c r="OJ49" s="550"/>
      <c r="OK49" s="550"/>
      <c r="OL49" s="550"/>
      <c r="OM49" s="550"/>
      <c r="ON49" s="550"/>
      <c r="OO49" s="550"/>
      <c r="OP49" s="550"/>
      <c r="OQ49" s="550"/>
      <c r="OR49" s="550"/>
      <c r="OS49" s="550"/>
      <c r="OT49" s="550"/>
      <c r="OU49" s="550"/>
      <c r="OV49" s="550"/>
      <c r="OW49" s="550"/>
      <c r="OX49" s="550"/>
      <c r="OY49" s="550"/>
      <c r="OZ49" s="550"/>
      <c r="PA49" s="550"/>
      <c r="PB49" s="550"/>
      <c r="PC49" s="550"/>
      <c r="PD49" s="550"/>
      <c r="PE49" s="550"/>
      <c r="PF49" s="550"/>
      <c r="PG49" s="550"/>
      <c r="PH49" s="550"/>
      <c r="PI49" s="550"/>
      <c r="PJ49" s="550"/>
      <c r="PK49" s="550"/>
      <c r="PL49" s="550"/>
      <c r="PM49" s="550"/>
      <c r="PN49" s="550"/>
      <c r="PO49" s="550"/>
      <c r="PP49" s="550"/>
      <c r="PQ49" s="550"/>
      <c r="PR49" s="550"/>
      <c r="PS49" s="550"/>
      <c r="PT49" s="550"/>
      <c r="PU49" s="550"/>
      <c r="PV49" s="550"/>
      <c r="PW49" s="550"/>
      <c r="PX49" s="550"/>
      <c r="PY49" s="550"/>
      <c r="PZ49" s="550"/>
      <c r="QA49" s="550"/>
      <c r="QB49" s="550"/>
      <c r="QC49" s="550"/>
      <c r="QD49" s="550"/>
      <c r="QE49" s="550"/>
      <c r="QF49" s="550"/>
      <c r="QG49" s="550"/>
      <c r="QH49" s="550"/>
      <c r="QI49" s="550"/>
      <c r="QJ49" s="550"/>
      <c r="QK49" s="550"/>
      <c r="QL49" s="550"/>
      <c r="QM49" s="550"/>
      <c r="QN49" s="550"/>
      <c r="QO49" s="550"/>
      <c r="QP49" s="550"/>
      <c r="QQ49" s="550"/>
      <c r="QR49" s="550"/>
      <c r="QS49" s="550"/>
      <c r="QT49" s="550"/>
      <c r="QU49" s="550"/>
      <c r="QV49" s="550"/>
      <c r="QW49" s="550"/>
      <c r="QX49" s="550"/>
      <c r="QY49" s="550"/>
      <c r="QZ49" s="550"/>
      <c r="RA49" s="550"/>
      <c r="RB49" s="550"/>
      <c r="RC49" s="550"/>
      <c r="RD49" s="550"/>
      <c r="RE49" s="550"/>
      <c r="RF49" s="550"/>
      <c r="RG49" s="550"/>
      <c r="RH49" s="550"/>
      <c r="RI49" s="550"/>
      <c r="RJ49" s="550"/>
      <c r="RK49" s="550"/>
      <c r="RL49" s="550"/>
      <c r="RM49" s="550"/>
      <c r="RN49" s="550"/>
      <c r="RO49" s="550"/>
      <c r="RP49" s="550"/>
      <c r="RQ49" s="550"/>
      <c r="RR49" s="550"/>
      <c r="RS49" s="550"/>
      <c r="RT49" s="550"/>
      <c r="RU49" s="550"/>
      <c r="RV49" s="550"/>
      <c r="RW49" s="550"/>
      <c r="RX49" s="550"/>
      <c r="RY49" s="550"/>
      <c r="RZ49" s="550"/>
      <c r="SA49" s="550"/>
      <c r="SB49" s="550"/>
      <c r="SC49" s="550"/>
      <c r="SD49" s="550"/>
      <c r="SE49" s="550"/>
      <c r="SF49" s="550"/>
      <c r="SG49" s="550"/>
      <c r="SH49" s="550"/>
      <c r="SI49" s="550"/>
      <c r="SJ49" s="550"/>
      <c r="SK49" s="550"/>
      <c r="SL49" s="550"/>
      <c r="SM49" s="550"/>
      <c r="SN49" s="550"/>
      <c r="SO49" s="550"/>
      <c r="SP49" s="550"/>
      <c r="SQ49" s="550"/>
      <c r="SR49" s="550"/>
      <c r="SS49" s="550"/>
      <c r="ST49" s="550"/>
      <c r="SU49" s="550"/>
      <c r="SV49" s="550"/>
      <c r="SW49" s="550"/>
      <c r="SX49" s="550"/>
      <c r="SY49" s="550"/>
      <c r="SZ49" s="550"/>
      <c r="TA49" s="550"/>
      <c r="TB49" s="550"/>
      <c r="TC49" s="550"/>
      <c r="TD49" s="550"/>
      <c r="TE49" s="550"/>
      <c r="TF49" s="550"/>
      <c r="TG49" s="550"/>
      <c r="TH49" s="550"/>
      <c r="TI49" s="550"/>
      <c r="TJ49" s="550"/>
      <c r="TK49" s="550"/>
      <c r="TL49" s="550"/>
      <c r="TM49" s="550"/>
      <c r="TN49" s="550"/>
      <c r="TO49" s="550"/>
      <c r="TP49" s="550"/>
      <c r="TQ49" s="550"/>
      <c r="TR49" s="550"/>
      <c r="TS49" s="550"/>
      <c r="TT49" s="550"/>
      <c r="TU49" s="550"/>
      <c r="TV49" s="550"/>
      <c r="TW49" s="550"/>
      <c r="TX49" s="550"/>
      <c r="TY49" s="550"/>
      <c r="TZ49" s="550"/>
      <c r="UA49" s="550"/>
      <c r="UB49" s="550"/>
      <c r="UC49" s="550"/>
      <c r="UD49" s="550"/>
      <c r="UE49" s="550"/>
      <c r="UF49" s="550"/>
      <c r="UG49" s="550"/>
      <c r="UH49" s="550"/>
      <c r="UI49" s="550"/>
      <c r="UJ49" s="550"/>
      <c r="UK49" s="550"/>
      <c r="UL49" s="550"/>
      <c r="UM49" s="550"/>
      <c r="UN49" s="550"/>
      <c r="UO49" s="550"/>
      <c r="UP49" s="550"/>
      <c r="UQ49" s="550"/>
      <c r="UR49" s="550"/>
      <c r="US49" s="550"/>
      <c r="UT49" s="550"/>
      <c r="UU49" s="550"/>
      <c r="UV49" s="550"/>
      <c r="UW49" s="550"/>
      <c r="UX49" s="550"/>
      <c r="UY49" s="550"/>
      <c r="UZ49" s="550"/>
      <c r="VA49" s="550"/>
      <c r="VB49" s="550"/>
      <c r="VC49" s="550"/>
      <c r="VD49" s="550"/>
      <c r="VE49" s="550"/>
      <c r="VF49" s="550"/>
      <c r="VG49" s="550"/>
      <c r="VH49" s="550"/>
      <c r="VI49" s="550"/>
      <c r="VJ49" s="550"/>
      <c r="VK49" s="550"/>
      <c r="VL49" s="550"/>
      <c r="VM49" s="550"/>
      <c r="VN49" s="550"/>
      <c r="VO49" s="550"/>
      <c r="VP49" s="550"/>
      <c r="VQ49" s="550"/>
      <c r="VR49" s="550"/>
      <c r="VS49" s="550"/>
      <c r="VT49" s="550"/>
      <c r="VU49" s="550"/>
      <c r="VV49" s="550"/>
      <c r="VW49" s="550"/>
      <c r="VX49" s="550"/>
      <c r="VY49" s="550"/>
      <c r="VZ49" s="550"/>
      <c r="WA49" s="550"/>
      <c r="WB49" s="550"/>
      <c r="WC49" s="550"/>
      <c r="WD49" s="550"/>
      <c r="WE49" s="550"/>
      <c r="WF49" s="550"/>
      <c r="WG49" s="550"/>
      <c r="WH49" s="550"/>
      <c r="WI49" s="550"/>
      <c r="WJ49" s="550"/>
      <c r="WK49" s="550"/>
      <c r="WL49" s="550"/>
      <c r="WM49" s="550"/>
      <c r="WN49" s="550"/>
      <c r="WO49" s="550"/>
      <c r="WP49" s="550"/>
      <c r="WQ49" s="550"/>
      <c r="WR49" s="550"/>
      <c r="WS49" s="550"/>
      <c r="WT49" s="550"/>
      <c r="WU49" s="550"/>
      <c r="WV49" s="550"/>
      <c r="WW49" s="550"/>
      <c r="WX49" s="550"/>
      <c r="WY49" s="550"/>
      <c r="WZ49" s="550"/>
      <c r="XA49" s="550"/>
      <c r="XB49" s="550"/>
      <c r="XC49" s="550"/>
      <c r="XD49" s="550"/>
      <c r="XE49" s="550"/>
      <c r="XF49" s="550"/>
      <c r="XG49" s="550"/>
      <c r="XH49" s="550"/>
      <c r="XI49" s="550"/>
      <c r="XJ49" s="550"/>
      <c r="XK49" s="550"/>
      <c r="XL49" s="550"/>
      <c r="XM49" s="550"/>
      <c r="XN49" s="550"/>
      <c r="XO49" s="550"/>
      <c r="XP49" s="550"/>
      <c r="XQ49" s="550"/>
      <c r="XR49" s="550"/>
      <c r="XS49" s="550"/>
      <c r="XT49" s="550"/>
      <c r="XU49" s="550"/>
      <c r="XV49" s="550"/>
      <c r="XW49" s="550"/>
      <c r="XX49" s="550"/>
      <c r="XY49" s="550"/>
      <c r="XZ49" s="550"/>
      <c r="YA49" s="550"/>
      <c r="YB49" s="550"/>
      <c r="YC49" s="550"/>
      <c r="YD49" s="550"/>
      <c r="YE49" s="550"/>
      <c r="YF49" s="550"/>
      <c r="YG49" s="550"/>
      <c r="YH49" s="550"/>
      <c r="YI49" s="550"/>
      <c r="YJ49" s="550"/>
      <c r="YK49" s="550"/>
      <c r="YL49" s="550"/>
      <c r="YM49" s="550"/>
      <c r="YN49" s="550"/>
      <c r="YO49" s="550"/>
      <c r="YP49" s="550"/>
      <c r="YQ49" s="550"/>
      <c r="YR49" s="550"/>
      <c r="YS49" s="550"/>
      <c r="YT49" s="550"/>
      <c r="YU49" s="550"/>
      <c r="YV49" s="550"/>
      <c r="YW49" s="550"/>
      <c r="YX49" s="550"/>
      <c r="YY49" s="550"/>
      <c r="YZ49" s="550"/>
      <c r="ZA49" s="550"/>
      <c r="ZB49" s="550"/>
      <c r="ZC49" s="550"/>
      <c r="ZD49" s="550"/>
      <c r="ZE49" s="550"/>
      <c r="ZF49" s="550"/>
      <c r="ZG49" s="550"/>
      <c r="ZH49" s="550"/>
      <c r="ZI49" s="550"/>
      <c r="ZJ49" s="550"/>
      <c r="ZK49" s="550"/>
      <c r="ZL49" s="550"/>
      <c r="ZM49" s="550"/>
      <c r="ZN49" s="550"/>
      <c r="ZO49" s="550"/>
      <c r="ZP49" s="550"/>
      <c r="ZQ49" s="550"/>
      <c r="ZR49" s="550"/>
      <c r="ZS49" s="550"/>
      <c r="ZT49" s="550"/>
      <c r="ZU49" s="550"/>
      <c r="ZV49" s="550"/>
      <c r="ZW49" s="550"/>
      <c r="ZX49" s="550"/>
      <c r="ZY49" s="550"/>
      <c r="ZZ49" s="550"/>
      <c r="AAA49" s="550"/>
      <c r="AAB49" s="550"/>
      <c r="AAC49" s="550"/>
      <c r="AAD49" s="550"/>
      <c r="AAE49" s="550"/>
      <c r="AAF49" s="550"/>
      <c r="AAG49" s="550"/>
      <c r="AAH49" s="550"/>
      <c r="AAI49" s="550"/>
      <c r="AAJ49" s="550"/>
      <c r="AAK49" s="550"/>
      <c r="AAL49" s="550"/>
      <c r="AAM49" s="550"/>
      <c r="AAN49" s="550"/>
      <c r="AAO49" s="550"/>
      <c r="AAP49" s="550"/>
      <c r="AAQ49" s="550"/>
      <c r="AAR49" s="550"/>
      <c r="AAS49" s="550"/>
      <c r="AAT49" s="550"/>
      <c r="AAU49" s="550"/>
      <c r="AAV49" s="550"/>
      <c r="AAW49" s="550"/>
      <c r="AAX49" s="550"/>
      <c r="AAY49" s="550"/>
      <c r="AAZ49" s="550"/>
      <c r="ABA49" s="550"/>
      <c r="ABB49" s="550"/>
      <c r="ABC49" s="550"/>
      <c r="ABD49" s="550"/>
      <c r="ABE49" s="550"/>
      <c r="ABF49" s="550"/>
      <c r="ABG49" s="550"/>
      <c r="ABH49" s="550"/>
      <c r="ABI49" s="550"/>
      <c r="ABJ49" s="550"/>
      <c r="ABK49" s="550"/>
      <c r="ABL49" s="550"/>
      <c r="ABM49" s="550"/>
      <c r="ABN49" s="550"/>
      <c r="ABO49" s="550"/>
      <c r="ABP49" s="550"/>
      <c r="ABQ49" s="550"/>
      <c r="ABR49" s="550"/>
      <c r="ABS49" s="550"/>
      <c r="ABT49" s="550"/>
      <c r="ABU49" s="550"/>
      <c r="ABV49" s="550"/>
      <c r="ABW49" s="550"/>
      <c r="ABX49" s="550"/>
      <c r="ABY49" s="550"/>
      <c r="ABZ49" s="550"/>
      <c r="ACA49" s="550"/>
      <c r="ACB49" s="550"/>
      <c r="ACC49" s="550"/>
      <c r="ACD49" s="550"/>
      <c r="ACE49" s="550"/>
      <c r="ACF49" s="550"/>
      <c r="ACG49" s="550"/>
      <c r="ACH49" s="550"/>
      <c r="ACI49" s="550"/>
      <c r="ACJ49" s="550"/>
      <c r="ACK49" s="550"/>
      <c r="ACL49" s="550"/>
      <c r="ACM49" s="550"/>
      <c r="ACN49" s="550"/>
      <c r="ACO49" s="550"/>
      <c r="ACP49" s="550"/>
      <c r="ACQ49" s="550"/>
      <c r="ACR49" s="550"/>
      <c r="ACS49" s="550"/>
      <c r="ACT49" s="550"/>
      <c r="ACU49" s="550"/>
      <c r="ACV49" s="550"/>
      <c r="ACW49" s="550"/>
      <c r="ACX49" s="550"/>
      <c r="ACY49" s="550"/>
      <c r="ACZ49" s="550"/>
      <c r="ADA49" s="550"/>
      <c r="ADB49" s="550"/>
      <c r="ADC49" s="550"/>
      <c r="ADD49" s="550"/>
      <c r="ADE49" s="550"/>
      <c r="ADF49" s="550"/>
      <c r="ADG49" s="550"/>
      <c r="ADH49" s="550"/>
      <c r="ADI49" s="550"/>
      <c r="ADJ49" s="550"/>
      <c r="ADK49" s="550"/>
      <c r="ADL49" s="550"/>
      <c r="ADM49" s="550"/>
      <c r="ADN49" s="550"/>
      <c r="ADO49" s="550"/>
      <c r="ADP49" s="550"/>
      <c r="ADQ49" s="550"/>
      <c r="ADR49" s="550"/>
      <c r="ADS49" s="550"/>
      <c r="ADT49" s="550"/>
      <c r="ADU49" s="550"/>
      <c r="ADV49" s="550"/>
      <c r="ADW49" s="550"/>
      <c r="ADX49" s="550"/>
      <c r="ADY49" s="550"/>
      <c r="ADZ49" s="550"/>
      <c r="AEA49" s="550"/>
      <c r="AEB49" s="550"/>
      <c r="AEC49" s="550"/>
      <c r="AED49" s="550"/>
      <c r="AEE49" s="550"/>
      <c r="AEF49" s="550"/>
      <c r="AEG49" s="550"/>
      <c r="AEH49" s="550"/>
      <c r="AEI49" s="550"/>
      <c r="AEJ49" s="550"/>
      <c r="AEK49" s="550"/>
      <c r="AEL49" s="550"/>
      <c r="AEM49" s="550"/>
      <c r="AEN49" s="550"/>
      <c r="AEO49" s="550"/>
      <c r="AEP49" s="550"/>
      <c r="AEQ49" s="550"/>
      <c r="AER49" s="550"/>
      <c r="AES49" s="550"/>
      <c r="AET49" s="550"/>
      <c r="AEU49" s="550"/>
      <c r="AEV49" s="550"/>
      <c r="AEW49" s="550"/>
      <c r="AEX49" s="550"/>
      <c r="AEY49" s="550"/>
      <c r="AEZ49" s="550"/>
      <c r="AFA49" s="550"/>
      <c r="AFB49" s="550"/>
      <c r="AFC49" s="550"/>
      <c r="AFD49" s="550"/>
      <c r="AFE49" s="550"/>
      <c r="AFF49" s="550"/>
      <c r="AFG49" s="550"/>
      <c r="AFH49" s="550"/>
      <c r="AFI49" s="550"/>
      <c r="AFJ49" s="550"/>
      <c r="AFK49" s="550"/>
      <c r="AFL49" s="550"/>
      <c r="AFM49" s="550"/>
      <c r="AFN49" s="550"/>
      <c r="AFO49" s="550"/>
      <c r="AFP49" s="550"/>
      <c r="AFQ49" s="550"/>
      <c r="AFR49" s="550"/>
      <c r="AFS49" s="550"/>
      <c r="AFT49" s="550"/>
      <c r="AFU49" s="550"/>
      <c r="AFV49" s="550"/>
      <c r="AFW49" s="550"/>
      <c r="AFX49" s="550"/>
      <c r="AFY49" s="550"/>
      <c r="AFZ49" s="550"/>
      <c r="AGA49" s="550"/>
      <c r="AGB49" s="550"/>
      <c r="AGC49" s="550"/>
      <c r="AGD49" s="550"/>
      <c r="AGE49" s="550"/>
      <c r="AGF49" s="550"/>
      <c r="AGG49" s="550"/>
      <c r="AGH49" s="550"/>
      <c r="AGI49" s="550"/>
      <c r="AGJ49" s="550"/>
      <c r="AGK49" s="550"/>
      <c r="AGL49" s="550"/>
      <c r="AGM49" s="550"/>
      <c r="AGN49" s="550"/>
      <c r="AGO49" s="550"/>
      <c r="AGP49" s="550"/>
      <c r="AGQ49" s="550"/>
      <c r="AGR49" s="550"/>
      <c r="AGS49" s="550"/>
      <c r="AGT49" s="550"/>
      <c r="AGU49" s="550"/>
      <c r="AGV49" s="550"/>
      <c r="AGW49" s="550"/>
      <c r="AGX49" s="550"/>
      <c r="AGY49" s="550"/>
      <c r="AGZ49" s="550"/>
      <c r="AHA49" s="550"/>
      <c r="AHB49" s="550"/>
      <c r="AHC49" s="550"/>
      <c r="AHD49" s="550"/>
      <c r="AHE49" s="550"/>
      <c r="AHF49" s="550"/>
      <c r="AHG49" s="550"/>
      <c r="AHH49" s="550"/>
      <c r="AHI49" s="550"/>
      <c r="AHJ49" s="550"/>
      <c r="AHK49" s="550"/>
      <c r="AHL49" s="550"/>
      <c r="AHM49" s="550"/>
      <c r="AHN49" s="550"/>
      <c r="AHO49" s="550"/>
      <c r="AHP49" s="550"/>
      <c r="AHQ49" s="550"/>
      <c r="AHR49" s="550"/>
      <c r="AHS49" s="550"/>
      <c r="AHT49" s="550"/>
      <c r="AHU49" s="550"/>
      <c r="AHV49" s="550"/>
      <c r="AHW49" s="550"/>
      <c r="AHX49" s="550"/>
      <c r="AHY49" s="550"/>
      <c r="AHZ49" s="550"/>
      <c r="AIA49" s="550"/>
      <c r="AIB49" s="550"/>
      <c r="AIC49" s="550"/>
      <c r="AID49" s="550"/>
      <c r="AIE49" s="550"/>
      <c r="AIF49" s="550"/>
      <c r="AIG49" s="550"/>
      <c r="AIH49" s="550"/>
      <c r="AII49" s="550"/>
      <c r="AIJ49" s="550"/>
      <c r="AIK49" s="550"/>
      <c r="AIL49" s="550"/>
      <c r="AIM49" s="550"/>
      <c r="AIN49" s="550"/>
      <c r="AIO49" s="550"/>
      <c r="AIP49" s="550"/>
      <c r="AIQ49" s="550"/>
      <c r="AIR49" s="550"/>
      <c r="AIS49" s="550"/>
      <c r="AIT49" s="550"/>
      <c r="AIU49" s="550"/>
      <c r="AIV49" s="550"/>
      <c r="AIW49" s="550"/>
      <c r="AIX49" s="550"/>
      <c r="AIY49" s="550"/>
      <c r="AIZ49" s="550"/>
      <c r="AJA49" s="550"/>
      <c r="AJB49" s="550"/>
      <c r="AJC49" s="550"/>
      <c r="AJD49" s="550"/>
      <c r="AJE49" s="550"/>
      <c r="AJF49" s="550"/>
      <c r="AJG49" s="550"/>
      <c r="AJH49" s="550"/>
      <c r="AJI49" s="550"/>
      <c r="AJJ49" s="550"/>
      <c r="AJK49" s="550"/>
      <c r="AJL49" s="550"/>
      <c r="AJM49" s="550"/>
      <c r="AJN49" s="550"/>
      <c r="AJO49" s="550"/>
      <c r="AJP49" s="550"/>
      <c r="AJQ49" s="550"/>
      <c r="AJR49" s="550"/>
      <c r="AJS49" s="550"/>
      <c r="AJT49" s="550"/>
      <c r="AJU49" s="550"/>
      <c r="AJV49" s="550"/>
      <c r="AJW49" s="550"/>
      <c r="AJX49" s="550"/>
      <c r="AJY49" s="550"/>
      <c r="AJZ49" s="550"/>
      <c r="AKA49" s="550"/>
      <c r="AKB49" s="550"/>
      <c r="AKC49" s="550"/>
      <c r="AKD49" s="550"/>
      <c r="AKE49" s="550"/>
      <c r="AKF49" s="550"/>
      <c r="AKG49" s="550"/>
      <c r="AKH49" s="550"/>
      <c r="AKI49" s="550"/>
      <c r="AKJ49" s="550"/>
      <c r="AKK49" s="550"/>
      <c r="AKL49" s="550"/>
      <c r="AKM49" s="550"/>
      <c r="AKN49" s="550"/>
      <c r="AKO49" s="550"/>
      <c r="AKP49" s="550"/>
      <c r="AKQ49" s="550"/>
      <c r="AKR49" s="550"/>
      <c r="AKS49" s="550"/>
      <c r="AKT49" s="550"/>
      <c r="AKU49" s="550"/>
      <c r="AKV49" s="550"/>
      <c r="AKW49" s="550"/>
      <c r="AKX49" s="550"/>
      <c r="AKY49" s="550"/>
      <c r="AKZ49" s="550"/>
      <c r="ALA49" s="550"/>
      <c r="ALB49" s="550"/>
      <c r="ALC49" s="550"/>
      <c r="ALD49" s="550"/>
      <c r="ALE49" s="550"/>
      <c r="ALF49" s="550"/>
      <c r="ALG49" s="550"/>
      <c r="ALH49" s="550"/>
      <c r="ALI49" s="550"/>
      <c r="ALJ49" s="550"/>
      <c r="ALK49" s="550"/>
      <c r="ALL49" s="550"/>
      <c r="ALM49" s="550"/>
      <c r="ALN49" s="550"/>
      <c r="ALO49" s="550"/>
      <c r="ALP49" s="550"/>
      <c r="ALQ49" s="550"/>
      <c r="ALR49" s="550"/>
      <c r="ALS49" s="550"/>
      <c r="ALT49" s="550"/>
      <c r="ALU49" s="550"/>
      <c r="ALV49" s="550"/>
      <c r="ALW49" s="550"/>
      <c r="ALX49" s="550"/>
      <c r="ALY49" s="550"/>
      <c r="ALZ49" s="550"/>
      <c r="AMA49" s="550"/>
      <c r="AMB49" s="550"/>
      <c r="AMC49" s="550"/>
      <c r="AMD49" s="550"/>
      <c r="AME49" s="550"/>
      <c r="AMF49" s="550"/>
      <c r="AMG49" s="550"/>
      <c r="AMH49" s="550"/>
      <c r="AMI49" s="550"/>
      <c r="AMJ49" s="550"/>
      <c r="AMK49" s="550"/>
      <c r="AML49" s="550"/>
      <c r="AMM49" s="550"/>
      <c r="AMN49" s="550"/>
      <c r="AMO49" s="550"/>
      <c r="AMP49" s="550"/>
      <c r="AMQ49" s="550"/>
      <c r="AMR49" s="550"/>
      <c r="AMS49" s="550"/>
      <c r="AMT49" s="550"/>
      <c r="AMU49" s="550"/>
      <c r="AMV49" s="550"/>
      <c r="AMW49" s="550"/>
      <c r="AMX49" s="550"/>
      <c r="AMY49" s="550"/>
      <c r="AMZ49" s="550"/>
      <c r="ANA49" s="550"/>
      <c r="ANB49" s="550"/>
      <c r="ANC49" s="550"/>
      <c r="AND49" s="550"/>
      <c r="ANE49" s="550"/>
      <c r="ANF49" s="550"/>
      <c r="ANG49" s="550"/>
      <c r="ANH49" s="550"/>
      <c r="ANI49" s="550"/>
      <c r="ANJ49" s="550"/>
      <c r="ANK49" s="550"/>
      <c r="ANL49" s="550"/>
      <c r="ANM49" s="550"/>
      <c r="ANN49" s="550"/>
      <c r="ANO49" s="550"/>
      <c r="ANP49" s="550"/>
      <c r="ANQ49" s="550"/>
      <c r="ANR49" s="550"/>
      <c r="ANS49" s="550"/>
      <c r="ANT49" s="550"/>
      <c r="ANU49" s="550"/>
      <c r="ANV49" s="550"/>
      <c r="ANW49" s="550"/>
      <c r="ANX49" s="550"/>
      <c r="ANY49" s="550"/>
      <c r="ANZ49" s="550"/>
      <c r="AOA49" s="550"/>
      <c r="AOB49" s="550"/>
      <c r="AOC49" s="550"/>
      <c r="AOD49" s="550"/>
      <c r="AOE49" s="550"/>
      <c r="AOF49" s="550"/>
      <c r="AOG49" s="550"/>
      <c r="AOH49" s="550"/>
      <c r="AOI49" s="550"/>
      <c r="AOJ49" s="550"/>
      <c r="AOK49" s="550"/>
      <c r="AOL49" s="550"/>
      <c r="AOM49" s="550"/>
      <c r="AON49" s="550"/>
      <c r="AOO49" s="550"/>
      <c r="AOP49" s="550"/>
      <c r="AOQ49" s="550"/>
      <c r="AOR49" s="550"/>
      <c r="AOS49" s="550"/>
      <c r="AOT49" s="550"/>
      <c r="AOU49" s="550"/>
      <c r="AOV49" s="550"/>
      <c r="AOW49" s="550"/>
      <c r="AOX49" s="550"/>
      <c r="AOY49" s="550"/>
      <c r="AOZ49" s="550"/>
      <c r="APA49" s="550"/>
      <c r="APB49" s="550"/>
      <c r="APC49" s="550"/>
      <c r="APD49" s="550"/>
      <c r="APE49" s="550"/>
      <c r="APF49" s="550"/>
      <c r="APG49" s="550"/>
      <c r="APH49" s="550"/>
      <c r="API49" s="550"/>
      <c r="APJ49" s="550"/>
      <c r="APK49" s="550"/>
      <c r="APL49" s="550"/>
      <c r="APM49" s="550"/>
      <c r="APN49" s="550"/>
      <c r="APO49" s="550"/>
      <c r="APP49" s="550"/>
      <c r="APQ49" s="550"/>
      <c r="APR49" s="550"/>
      <c r="APS49" s="550"/>
      <c r="APT49" s="550"/>
      <c r="APU49" s="550"/>
      <c r="APV49" s="550"/>
      <c r="APW49" s="550"/>
      <c r="APX49" s="550"/>
      <c r="APY49" s="550"/>
      <c r="APZ49" s="550"/>
      <c r="AQA49" s="550"/>
      <c r="AQB49" s="550"/>
      <c r="AQC49" s="550"/>
      <c r="AQD49" s="550"/>
      <c r="AQE49" s="550"/>
      <c r="AQF49" s="550"/>
      <c r="AQG49" s="550"/>
      <c r="AQH49" s="550"/>
      <c r="AQI49" s="550"/>
      <c r="AQJ49" s="550"/>
      <c r="AQK49" s="550"/>
      <c r="AQL49" s="550"/>
      <c r="AQM49" s="550"/>
      <c r="AQN49" s="550"/>
      <c r="AQO49" s="550"/>
      <c r="AQP49" s="550"/>
      <c r="AQQ49" s="550"/>
      <c r="AQR49" s="550"/>
      <c r="AQS49" s="550"/>
      <c r="AQT49" s="550"/>
      <c r="AQU49" s="550"/>
      <c r="AQV49" s="550"/>
      <c r="AQW49" s="550"/>
      <c r="AQX49" s="550"/>
      <c r="AQY49" s="550"/>
      <c r="AQZ49" s="550"/>
      <c r="ARA49" s="550"/>
      <c r="ARB49" s="550"/>
      <c r="ARC49" s="550"/>
      <c r="ARD49" s="550"/>
      <c r="ARE49" s="550"/>
    </row>
    <row r="50" spans="7:1149" ht="18" customHeight="1">
      <c r="G50" s="550"/>
      <c r="H50" s="550"/>
      <c r="I50" s="550"/>
      <c r="J50" s="550"/>
      <c r="K50" s="550"/>
      <c r="L50" s="550"/>
      <c r="M50" s="550"/>
      <c r="N50" s="550"/>
      <c r="O50" s="550"/>
      <c r="P50" s="550"/>
      <c r="Q50" s="550"/>
      <c r="R50" s="550"/>
      <c r="S50" s="550"/>
      <c r="T50" s="550"/>
      <c r="U50" s="550"/>
      <c r="V50" s="550"/>
      <c r="W50" s="55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c r="MP50" s="550"/>
      <c r="MQ50" s="550"/>
      <c r="MR50" s="550"/>
      <c r="MS50" s="550"/>
      <c r="MT50" s="550"/>
      <c r="MU50" s="550"/>
      <c r="MV50" s="550"/>
      <c r="MW50" s="550"/>
      <c r="MX50" s="550"/>
      <c r="MY50" s="550"/>
      <c r="MZ50" s="550"/>
      <c r="NA50" s="550"/>
      <c r="NB50" s="550"/>
      <c r="NC50" s="550"/>
      <c r="ND50" s="550"/>
      <c r="NE50" s="550"/>
      <c r="NF50" s="550"/>
      <c r="NG50" s="550"/>
      <c r="NH50" s="550"/>
      <c r="NI50" s="550"/>
      <c r="NJ50" s="550"/>
      <c r="NK50" s="550"/>
      <c r="NL50" s="550"/>
      <c r="NM50" s="550"/>
      <c r="NN50" s="550"/>
      <c r="NO50" s="550"/>
      <c r="NP50" s="550"/>
      <c r="NQ50" s="550"/>
      <c r="NR50" s="550"/>
      <c r="NS50" s="550"/>
      <c r="NT50" s="550"/>
      <c r="NU50" s="550"/>
      <c r="NV50" s="550"/>
      <c r="NW50" s="550"/>
      <c r="NX50" s="550"/>
      <c r="NY50" s="550"/>
      <c r="NZ50" s="550"/>
      <c r="OA50" s="550"/>
      <c r="OB50" s="550"/>
      <c r="OC50" s="550"/>
      <c r="OD50" s="550"/>
      <c r="OE50" s="550"/>
      <c r="OF50" s="550"/>
      <c r="OG50" s="550"/>
      <c r="OH50" s="550"/>
      <c r="OI50" s="550"/>
      <c r="OJ50" s="550"/>
      <c r="OK50" s="550"/>
      <c r="OL50" s="550"/>
      <c r="OM50" s="550"/>
      <c r="ON50" s="550"/>
      <c r="OO50" s="550"/>
      <c r="OP50" s="550"/>
      <c r="OQ50" s="550"/>
      <c r="OR50" s="550"/>
      <c r="OS50" s="550"/>
      <c r="OT50" s="550"/>
      <c r="OU50" s="550"/>
      <c r="OV50" s="550"/>
      <c r="OW50" s="550"/>
      <c r="OX50" s="550"/>
      <c r="OY50" s="550"/>
      <c r="OZ50" s="550"/>
      <c r="PA50" s="550"/>
      <c r="PB50" s="550"/>
      <c r="PC50" s="550"/>
      <c r="PD50" s="550"/>
      <c r="PE50" s="550"/>
      <c r="PF50" s="550"/>
      <c r="PG50" s="550"/>
      <c r="PH50" s="550"/>
      <c r="PI50" s="550"/>
      <c r="PJ50" s="550"/>
      <c r="PK50" s="550"/>
      <c r="PL50" s="550"/>
      <c r="PM50" s="550"/>
      <c r="PN50" s="550"/>
      <c r="PO50" s="550"/>
      <c r="PP50" s="550"/>
      <c r="PQ50" s="550"/>
      <c r="PR50" s="550"/>
      <c r="PS50" s="550"/>
      <c r="PT50" s="550"/>
      <c r="PU50" s="550"/>
      <c r="PV50" s="550"/>
      <c r="PW50" s="550"/>
      <c r="PX50" s="550"/>
      <c r="PY50" s="550"/>
      <c r="PZ50" s="550"/>
      <c r="QA50" s="550"/>
      <c r="QB50" s="550"/>
      <c r="QC50" s="550"/>
      <c r="QD50" s="550"/>
      <c r="QE50" s="550"/>
      <c r="QF50" s="550"/>
      <c r="QG50" s="550"/>
      <c r="QH50" s="550"/>
      <c r="QI50" s="550"/>
      <c r="QJ50" s="550"/>
      <c r="QK50" s="550"/>
      <c r="QL50" s="550"/>
      <c r="QM50" s="550"/>
      <c r="QN50" s="550"/>
      <c r="QO50" s="550"/>
      <c r="QP50" s="550"/>
      <c r="QQ50" s="550"/>
      <c r="QR50" s="550"/>
      <c r="QS50" s="550"/>
      <c r="QT50" s="550"/>
      <c r="QU50" s="550"/>
      <c r="QV50" s="550"/>
      <c r="QW50" s="550"/>
      <c r="QX50" s="550"/>
      <c r="QY50" s="550"/>
      <c r="QZ50" s="550"/>
      <c r="RA50" s="550"/>
      <c r="RB50" s="550"/>
      <c r="RC50" s="550"/>
      <c r="RD50" s="550"/>
      <c r="RE50" s="550"/>
      <c r="RF50" s="550"/>
      <c r="RG50" s="550"/>
      <c r="RH50" s="550"/>
      <c r="RI50" s="550"/>
      <c r="RJ50" s="550"/>
      <c r="RK50" s="550"/>
      <c r="RL50" s="550"/>
      <c r="RM50" s="550"/>
      <c r="RN50" s="550"/>
      <c r="RO50" s="550"/>
      <c r="RP50" s="550"/>
      <c r="RQ50" s="550"/>
      <c r="RR50" s="550"/>
      <c r="RS50" s="550"/>
      <c r="RT50" s="550"/>
      <c r="RU50" s="550"/>
      <c r="RV50" s="550"/>
      <c r="RW50" s="550"/>
      <c r="RX50" s="550"/>
      <c r="RY50" s="550"/>
      <c r="RZ50" s="550"/>
      <c r="SA50" s="550"/>
      <c r="SB50" s="550"/>
      <c r="SC50" s="550"/>
      <c r="SD50" s="550"/>
      <c r="SE50" s="550"/>
      <c r="SF50" s="550"/>
      <c r="SG50" s="550"/>
      <c r="SH50" s="550"/>
      <c r="SI50" s="550"/>
      <c r="SJ50" s="550"/>
      <c r="SK50" s="550"/>
      <c r="SL50" s="550"/>
      <c r="SM50" s="550"/>
      <c r="SN50" s="550"/>
      <c r="SO50" s="550"/>
      <c r="SP50" s="550"/>
      <c r="SQ50" s="550"/>
      <c r="SR50" s="550"/>
      <c r="SS50" s="550"/>
      <c r="ST50" s="550"/>
      <c r="SU50" s="550"/>
      <c r="SV50" s="550"/>
      <c r="SW50" s="550"/>
      <c r="SX50" s="550"/>
      <c r="SY50" s="550"/>
      <c r="SZ50" s="550"/>
      <c r="TA50" s="550"/>
      <c r="TB50" s="550"/>
      <c r="TC50" s="550"/>
      <c r="TD50" s="550"/>
      <c r="TE50" s="550"/>
      <c r="TF50" s="550"/>
      <c r="TG50" s="550"/>
      <c r="TH50" s="550"/>
      <c r="TI50" s="550"/>
      <c r="TJ50" s="550"/>
      <c r="TK50" s="550"/>
      <c r="TL50" s="550"/>
      <c r="TM50" s="550"/>
      <c r="TN50" s="550"/>
      <c r="TO50" s="550"/>
      <c r="TP50" s="550"/>
      <c r="TQ50" s="550"/>
      <c r="TR50" s="550"/>
      <c r="TS50" s="550"/>
      <c r="TT50" s="550"/>
      <c r="TU50" s="550"/>
      <c r="TV50" s="550"/>
      <c r="TW50" s="550"/>
      <c r="TX50" s="550"/>
      <c r="TY50" s="550"/>
      <c r="TZ50" s="550"/>
      <c r="UA50" s="550"/>
      <c r="UB50" s="550"/>
      <c r="UC50" s="550"/>
      <c r="UD50" s="550"/>
      <c r="UE50" s="550"/>
      <c r="UF50" s="550"/>
      <c r="UG50" s="550"/>
      <c r="UH50" s="550"/>
      <c r="UI50" s="550"/>
      <c r="UJ50" s="550"/>
      <c r="UK50" s="550"/>
      <c r="UL50" s="550"/>
      <c r="UM50" s="550"/>
      <c r="UN50" s="550"/>
      <c r="UO50" s="550"/>
      <c r="UP50" s="550"/>
      <c r="UQ50" s="550"/>
      <c r="UR50" s="550"/>
      <c r="US50" s="550"/>
      <c r="UT50" s="550"/>
      <c r="UU50" s="550"/>
      <c r="UV50" s="550"/>
      <c r="UW50" s="550"/>
      <c r="UX50" s="550"/>
      <c r="UY50" s="550"/>
      <c r="UZ50" s="550"/>
      <c r="VA50" s="550"/>
      <c r="VB50" s="550"/>
      <c r="VC50" s="550"/>
      <c r="VD50" s="550"/>
      <c r="VE50" s="550"/>
      <c r="VF50" s="550"/>
      <c r="VG50" s="550"/>
      <c r="VH50" s="550"/>
      <c r="VI50" s="550"/>
      <c r="VJ50" s="550"/>
      <c r="VK50" s="550"/>
      <c r="VL50" s="550"/>
      <c r="VM50" s="550"/>
      <c r="VN50" s="550"/>
      <c r="VO50" s="550"/>
      <c r="VP50" s="550"/>
      <c r="VQ50" s="550"/>
      <c r="VR50" s="550"/>
      <c r="VS50" s="550"/>
      <c r="VT50" s="550"/>
      <c r="VU50" s="550"/>
      <c r="VV50" s="550"/>
      <c r="VW50" s="550"/>
      <c r="VX50" s="550"/>
      <c r="VY50" s="550"/>
      <c r="VZ50" s="550"/>
      <c r="WA50" s="550"/>
      <c r="WB50" s="550"/>
      <c r="WC50" s="550"/>
      <c r="WD50" s="550"/>
      <c r="WE50" s="550"/>
      <c r="WF50" s="550"/>
      <c r="WG50" s="550"/>
      <c r="WH50" s="550"/>
      <c r="WI50" s="550"/>
      <c r="WJ50" s="550"/>
      <c r="WK50" s="550"/>
      <c r="WL50" s="550"/>
      <c r="WM50" s="550"/>
      <c r="WN50" s="550"/>
      <c r="WO50" s="550"/>
      <c r="WP50" s="550"/>
      <c r="WQ50" s="550"/>
      <c r="WR50" s="550"/>
      <c r="WS50" s="550"/>
      <c r="WT50" s="550"/>
      <c r="WU50" s="550"/>
      <c r="WV50" s="550"/>
      <c r="WW50" s="550"/>
      <c r="WX50" s="550"/>
      <c r="WY50" s="550"/>
      <c r="WZ50" s="550"/>
      <c r="XA50" s="550"/>
      <c r="XB50" s="550"/>
      <c r="XC50" s="550"/>
      <c r="XD50" s="550"/>
      <c r="XE50" s="550"/>
      <c r="XF50" s="550"/>
      <c r="XG50" s="550"/>
      <c r="XH50" s="550"/>
      <c r="XI50" s="550"/>
      <c r="XJ50" s="550"/>
      <c r="XK50" s="550"/>
      <c r="XL50" s="550"/>
      <c r="XM50" s="550"/>
      <c r="XN50" s="550"/>
      <c r="XO50" s="550"/>
      <c r="XP50" s="550"/>
      <c r="XQ50" s="550"/>
      <c r="XR50" s="550"/>
      <c r="XS50" s="550"/>
      <c r="XT50" s="550"/>
      <c r="XU50" s="550"/>
      <c r="XV50" s="550"/>
      <c r="XW50" s="550"/>
      <c r="XX50" s="550"/>
      <c r="XY50" s="550"/>
      <c r="XZ50" s="550"/>
      <c r="YA50" s="550"/>
      <c r="YB50" s="550"/>
      <c r="YC50" s="550"/>
      <c r="YD50" s="550"/>
      <c r="YE50" s="550"/>
      <c r="YF50" s="550"/>
      <c r="YG50" s="550"/>
      <c r="YH50" s="550"/>
      <c r="YI50" s="550"/>
      <c r="YJ50" s="550"/>
      <c r="YK50" s="550"/>
      <c r="YL50" s="550"/>
      <c r="YM50" s="550"/>
      <c r="YN50" s="550"/>
      <c r="YO50" s="550"/>
      <c r="YP50" s="550"/>
      <c r="YQ50" s="550"/>
      <c r="YR50" s="550"/>
      <c r="YS50" s="550"/>
      <c r="YT50" s="550"/>
      <c r="YU50" s="550"/>
      <c r="YV50" s="550"/>
      <c r="YW50" s="550"/>
      <c r="YX50" s="550"/>
      <c r="YY50" s="550"/>
      <c r="YZ50" s="550"/>
      <c r="ZA50" s="550"/>
      <c r="ZB50" s="550"/>
      <c r="ZC50" s="550"/>
      <c r="ZD50" s="550"/>
      <c r="ZE50" s="550"/>
      <c r="ZF50" s="550"/>
      <c r="ZG50" s="550"/>
      <c r="ZH50" s="550"/>
      <c r="ZI50" s="550"/>
      <c r="ZJ50" s="550"/>
      <c r="ZK50" s="550"/>
      <c r="ZL50" s="550"/>
      <c r="ZM50" s="550"/>
      <c r="ZN50" s="550"/>
      <c r="ZO50" s="550"/>
      <c r="ZP50" s="550"/>
      <c r="ZQ50" s="550"/>
      <c r="ZR50" s="550"/>
      <c r="ZS50" s="550"/>
      <c r="ZT50" s="550"/>
      <c r="ZU50" s="550"/>
      <c r="ZV50" s="550"/>
      <c r="ZW50" s="550"/>
      <c r="ZX50" s="550"/>
      <c r="ZY50" s="550"/>
      <c r="ZZ50" s="550"/>
      <c r="AAA50" s="550"/>
      <c r="AAB50" s="550"/>
      <c r="AAC50" s="550"/>
      <c r="AAD50" s="550"/>
      <c r="AAE50" s="550"/>
      <c r="AAF50" s="550"/>
      <c r="AAG50" s="550"/>
      <c r="AAH50" s="550"/>
      <c r="AAI50" s="550"/>
      <c r="AAJ50" s="550"/>
      <c r="AAK50" s="550"/>
      <c r="AAL50" s="550"/>
      <c r="AAM50" s="550"/>
      <c r="AAN50" s="550"/>
      <c r="AAO50" s="550"/>
      <c r="AAP50" s="550"/>
      <c r="AAQ50" s="550"/>
      <c r="AAR50" s="550"/>
      <c r="AAS50" s="550"/>
      <c r="AAT50" s="550"/>
      <c r="AAU50" s="550"/>
      <c r="AAV50" s="550"/>
      <c r="AAW50" s="550"/>
      <c r="AAX50" s="550"/>
      <c r="AAY50" s="550"/>
      <c r="AAZ50" s="550"/>
      <c r="ABA50" s="550"/>
      <c r="ABB50" s="550"/>
      <c r="ABC50" s="550"/>
      <c r="ABD50" s="550"/>
      <c r="ABE50" s="550"/>
      <c r="ABF50" s="550"/>
      <c r="ABG50" s="550"/>
      <c r="ABH50" s="550"/>
      <c r="ABI50" s="550"/>
      <c r="ABJ50" s="550"/>
      <c r="ABK50" s="550"/>
      <c r="ABL50" s="550"/>
      <c r="ABM50" s="550"/>
      <c r="ABN50" s="550"/>
      <c r="ABO50" s="550"/>
      <c r="ABP50" s="550"/>
      <c r="ABQ50" s="550"/>
      <c r="ABR50" s="550"/>
      <c r="ABS50" s="550"/>
      <c r="ABT50" s="550"/>
      <c r="ABU50" s="550"/>
      <c r="ABV50" s="550"/>
      <c r="ABW50" s="550"/>
      <c r="ABX50" s="550"/>
      <c r="ABY50" s="550"/>
      <c r="ABZ50" s="550"/>
      <c r="ACA50" s="550"/>
      <c r="ACB50" s="550"/>
      <c r="ACC50" s="550"/>
      <c r="ACD50" s="550"/>
      <c r="ACE50" s="550"/>
      <c r="ACF50" s="550"/>
      <c r="ACG50" s="550"/>
      <c r="ACH50" s="550"/>
      <c r="ACI50" s="550"/>
      <c r="ACJ50" s="550"/>
      <c r="ACK50" s="550"/>
      <c r="ACL50" s="550"/>
      <c r="ACM50" s="550"/>
      <c r="ACN50" s="550"/>
      <c r="ACO50" s="550"/>
      <c r="ACP50" s="550"/>
      <c r="ACQ50" s="550"/>
      <c r="ACR50" s="550"/>
      <c r="ACS50" s="550"/>
      <c r="ACT50" s="550"/>
      <c r="ACU50" s="550"/>
      <c r="ACV50" s="550"/>
      <c r="ACW50" s="550"/>
      <c r="ACX50" s="550"/>
      <c r="ACY50" s="550"/>
      <c r="ACZ50" s="550"/>
      <c r="ADA50" s="550"/>
      <c r="ADB50" s="550"/>
      <c r="ADC50" s="550"/>
      <c r="ADD50" s="550"/>
      <c r="ADE50" s="550"/>
      <c r="ADF50" s="550"/>
      <c r="ADG50" s="550"/>
      <c r="ADH50" s="550"/>
      <c r="ADI50" s="550"/>
      <c r="ADJ50" s="550"/>
      <c r="ADK50" s="550"/>
      <c r="ADL50" s="550"/>
      <c r="ADM50" s="550"/>
      <c r="ADN50" s="550"/>
      <c r="ADO50" s="550"/>
      <c r="ADP50" s="550"/>
      <c r="ADQ50" s="550"/>
      <c r="ADR50" s="550"/>
      <c r="ADS50" s="550"/>
      <c r="ADT50" s="550"/>
      <c r="ADU50" s="550"/>
      <c r="ADV50" s="550"/>
      <c r="ADW50" s="550"/>
      <c r="ADX50" s="550"/>
      <c r="ADY50" s="550"/>
      <c r="ADZ50" s="550"/>
      <c r="AEA50" s="550"/>
      <c r="AEB50" s="550"/>
      <c r="AEC50" s="550"/>
      <c r="AED50" s="550"/>
      <c r="AEE50" s="550"/>
      <c r="AEF50" s="550"/>
      <c r="AEG50" s="550"/>
      <c r="AEH50" s="550"/>
      <c r="AEI50" s="550"/>
      <c r="AEJ50" s="550"/>
      <c r="AEK50" s="550"/>
      <c r="AEL50" s="550"/>
      <c r="AEM50" s="550"/>
      <c r="AEN50" s="550"/>
      <c r="AEO50" s="550"/>
      <c r="AEP50" s="550"/>
      <c r="AEQ50" s="550"/>
      <c r="AER50" s="550"/>
      <c r="AES50" s="550"/>
      <c r="AET50" s="550"/>
      <c r="AEU50" s="550"/>
      <c r="AEV50" s="550"/>
      <c r="AEW50" s="550"/>
      <c r="AEX50" s="550"/>
      <c r="AEY50" s="550"/>
      <c r="AEZ50" s="550"/>
      <c r="AFA50" s="550"/>
      <c r="AFB50" s="550"/>
      <c r="AFC50" s="550"/>
      <c r="AFD50" s="550"/>
      <c r="AFE50" s="550"/>
      <c r="AFF50" s="550"/>
      <c r="AFG50" s="550"/>
      <c r="AFH50" s="550"/>
      <c r="AFI50" s="550"/>
      <c r="AFJ50" s="550"/>
      <c r="AFK50" s="550"/>
      <c r="AFL50" s="550"/>
      <c r="AFM50" s="550"/>
      <c r="AFN50" s="550"/>
      <c r="AFO50" s="550"/>
      <c r="AFP50" s="550"/>
      <c r="AFQ50" s="550"/>
      <c r="AFR50" s="550"/>
      <c r="AFS50" s="550"/>
      <c r="AFT50" s="550"/>
      <c r="AFU50" s="550"/>
      <c r="AFV50" s="550"/>
      <c r="AFW50" s="550"/>
      <c r="AFX50" s="550"/>
      <c r="AFY50" s="550"/>
      <c r="AFZ50" s="550"/>
      <c r="AGA50" s="550"/>
      <c r="AGB50" s="550"/>
      <c r="AGC50" s="550"/>
      <c r="AGD50" s="550"/>
      <c r="AGE50" s="550"/>
      <c r="AGF50" s="550"/>
      <c r="AGG50" s="550"/>
      <c r="AGH50" s="550"/>
      <c r="AGI50" s="550"/>
      <c r="AGJ50" s="550"/>
      <c r="AGK50" s="550"/>
      <c r="AGL50" s="550"/>
      <c r="AGM50" s="550"/>
      <c r="AGN50" s="550"/>
      <c r="AGO50" s="550"/>
      <c r="AGP50" s="550"/>
      <c r="AGQ50" s="550"/>
      <c r="AGR50" s="550"/>
      <c r="AGS50" s="550"/>
      <c r="AGT50" s="550"/>
      <c r="AGU50" s="550"/>
      <c r="AGV50" s="550"/>
      <c r="AGW50" s="550"/>
      <c r="AGX50" s="550"/>
      <c r="AGY50" s="550"/>
      <c r="AGZ50" s="550"/>
      <c r="AHA50" s="550"/>
      <c r="AHB50" s="550"/>
      <c r="AHC50" s="550"/>
      <c r="AHD50" s="550"/>
      <c r="AHE50" s="550"/>
      <c r="AHF50" s="550"/>
      <c r="AHG50" s="550"/>
      <c r="AHH50" s="550"/>
      <c r="AHI50" s="550"/>
      <c r="AHJ50" s="550"/>
      <c r="AHK50" s="550"/>
      <c r="AHL50" s="550"/>
      <c r="AHM50" s="550"/>
      <c r="AHN50" s="550"/>
      <c r="AHO50" s="550"/>
      <c r="AHP50" s="550"/>
      <c r="AHQ50" s="550"/>
      <c r="AHR50" s="550"/>
      <c r="AHS50" s="550"/>
      <c r="AHT50" s="550"/>
      <c r="AHU50" s="550"/>
      <c r="AHV50" s="550"/>
      <c r="AHW50" s="550"/>
      <c r="AHX50" s="550"/>
      <c r="AHY50" s="550"/>
      <c r="AHZ50" s="550"/>
      <c r="AIA50" s="550"/>
      <c r="AIB50" s="550"/>
      <c r="AIC50" s="550"/>
      <c r="AID50" s="550"/>
      <c r="AIE50" s="550"/>
      <c r="AIF50" s="550"/>
      <c r="AIG50" s="550"/>
      <c r="AIH50" s="550"/>
      <c r="AII50" s="550"/>
      <c r="AIJ50" s="550"/>
      <c r="AIK50" s="550"/>
      <c r="AIL50" s="550"/>
      <c r="AIM50" s="550"/>
      <c r="AIN50" s="550"/>
      <c r="AIO50" s="550"/>
      <c r="AIP50" s="550"/>
      <c r="AIQ50" s="550"/>
      <c r="AIR50" s="550"/>
      <c r="AIS50" s="550"/>
      <c r="AIT50" s="550"/>
      <c r="AIU50" s="550"/>
      <c r="AIV50" s="550"/>
      <c r="AIW50" s="550"/>
      <c r="AIX50" s="550"/>
      <c r="AIY50" s="550"/>
      <c r="AIZ50" s="550"/>
      <c r="AJA50" s="550"/>
      <c r="AJB50" s="550"/>
      <c r="AJC50" s="550"/>
      <c r="AJD50" s="550"/>
      <c r="AJE50" s="550"/>
      <c r="AJF50" s="550"/>
      <c r="AJG50" s="550"/>
      <c r="AJH50" s="550"/>
      <c r="AJI50" s="550"/>
      <c r="AJJ50" s="550"/>
      <c r="AJK50" s="550"/>
      <c r="AJL50" s="550"/>
      <c r="AJM50" s="550"/>
      <c r="AJN50" s="550"/>
      <c r="AJO50" s="550"/>
      <c r="AJP50" s="550"/>
      <c r="AJQ50" s="550"/>
      <c r="AJR50" s="550"/>
      <c r="AJS50" s="550"/>
      <c r="AJT50" s="550"/>
      <c r="AJU50" s="550"/>
      <c r="AJV50" s="550"/>
      <c r="AJW50" s="550"/>
      <c r="AJX50" s="550"/>
      <c r="AJY50" s="550"/>
      <c r="AJZ50" s="550"/>
      <c r="AKA50" s="550"/>
      <c r="AKB50" s="550"/>
      <c r="AKC50" s="550"/>
      <c r="AKD50" s="550"/>
      <c r="AKE50" s="550"/>
      <c r="AKF50" s="550"/>
      <c r="AKG50" s="550"/>
      <c r="AKH50" s="550"/>
      <c r="AKI50" s="550"/>
      <c r="AKJ50" s="550"/>
      <c r="AKK50" s="550"/>
      <c r="AKL50" s="550"/>
      <c r="AKM50" s="550"/>
      <c r="AKN50" s="550"/>
      <c r="AKO50" s="550"/>
      <c r="AKP50" s="550"/>
      <c r="AKQ50" s="550"/>
      <c r="AKR50" s="550"/>
      <c r="AKS50" s="550"/>
      <c r="AKT50" s="550"/>
      <c r="AKU50" s="550"/>
      <c r="AKV50" s="550"/>
      <c r="AKW50" s="550"/>
      <c r="AKX50" s="550"/>
      <c r="AKY50" s="550"/>
      <c r="AKZ50" s="550"/>
      <c r="ALA50" s="550"/>
      <c r="ALB50" s="550"/>
      <c r="ALC50" s="550"/>
      <c r="ALD50" s="550"/>
      <c r="ALE50" s="550"/>
      <c r="ALF50" s="550"/>
      <c r="ALG50" s="550"/>
      <c r="ALH50" s="550"/>
      <c r="ALI50" s="550"/>
      <c r="ALJ50" s="550"/>
      <c r="ALK50" s="550"/>
      <c r="ALL50" s="550"/>
      <c r="ALM50" s="550"/>
      <c r="ALN50" s="550"/>
      <c r="ALO50" s="550"/>
      <c r="ALP50" s="550"/>
      <c r="ALQ50" s="550"/>
      <c r="ALR50" s="550"/>
      <c r="ALS50" s="550"/>
      <c r="ALT50" s="550"/>
      <c r="ALU50" s="550"/>
      <c r="ALV50" s="550"/>
      <c r="ALW50" s="550"/>
      <c r="ALX50" s="550"/>
      <c r="ALY50" s="550"/>
      <c r="ALZ50" s="550"/>
      <c r="AMA50" s="550"/>
      <c r="AMB50" s="550"/>
      <c r="AMC50" s="550"/>
      <c r="AMD50" s="550"/>
      <c r="AME50" s="550"/>
      <c r="AMF50" s="550"/>
      <c r="AMG50" s="550"/>
      <c r="AMH50" s="550"/>
      <c r="AMI50" s="550"/>
      <c r="AMJ50" s="550"/>
      <c r="AMK50" s="550"/>
      <c r="AML50" s="550"/>
      <c r="AMM50" s="550"/>
      <c r="AMN50" s="550"/>
      <c r="AMO50" s="550"/>
      <c r="AMP50" s="550"/>
      <c r="AMQ50" s="550"/>
      <c r="AMR50" s="550"/>
      <c r="AMS50" s="550"/>
      <c r="AMT50" s="550"/>
      <c r="AMU50" s="550"/>
      <c r="AMV50" s="550"/>
      <c r="AMW50" s="550"/>
      <c r="AMX50" s="550"/>
      <c r="AMY50" s="550"/>
      <c r="AMZ50" s="550"/>
      <c r="ANA50" s="550"/>
      <c r="ANB50" s="550"/>
      <c r="ANC50" s="550"/>
      <c r="AND50" s="550"/>
      <c r="ANE50" s="550"/>
      <c r="ANF50" s="550"/>
      <c r="ANG50" s="550"/>
      <c r="ANH50" s="550"/>
      <c r="ANI50" s="550"/>
      <c r="ANJ50" s="550"/>
      <c r="ANK50" s="550"/>
      <c r="ANL50" s="550"/>
      <c r="ANM50" s="550"/>
      <c r="ANN50" s="550"/>
      <c r="ANO50" s="550"/>
      <c r="ANP50" s="550"/>
      <c r="ANQ50" s="550"/>
      <c r="ANR50" s="550"/>
      <c r="ANS50" s="550"/>
      <c r="ANT50" s="550"/>
      <c r="ANU50" s="550"/>
      <c r="ANV50" s="550"/>
      <c r="ANW50" s="550"/>
      <c r="ANX50" s="550"/>
      <c r="ANY50" s="550"/>
      <c r="ANZ50" s="550"/>
      <c r="AOA50" s="550"/>
      <c r="AOB50" s="550"/>
      <c r="AOC50" s="550"/>
      <c r="AOD50" s="550"/>
      <c r="AOE50" s="550"/>
      <c r="AOF50" s="550"/>
      <c r="AOG50" s="550"/>
      <c r="AOH50" s="550"/>
      <c r="AOI50" s="550"/>
      <c r="AOJ50" s="550"/>
      <c r="AOK50" s="550"/>
      <c r="AOL50" s="550"/>
      <c r="AOM50" s="550"/>
      <c r="AON50" s="550"/>
      <c r="AOO50" s="550"/>
      <c r="AOP50" s="550"/>
      <c r="AOQ50" s="550"/>
      <c r="AOR50" s="550"/>
      <c r="AOS50" s="550"/>
      <c r="AOT50" s="550"/>
      <c r="AOU50" s="550"/>
      <c r="AOV50" s="550"/>
      <c r="AOW50" s="550"/>
      <c r="AOX50" s="550"/>
      <c r="AOY50" s="550"/>
      <c r="AOZ50" s="550"/>
      <c r="APA50" s="550"/>
      <c r="APB50" s="550"/>
      <c r="APC50" s="550"/>
      <c r="APD50" s="550"/>
      <c r="APE50" s="550"/>
      <c r="APF50" s="550"/>
      <c r="APG50" s="550"/>
      <c r="APH50" s="550"/>
      <c r="API50" s="550"/>
      <c r="APJ50" s="550"/>
      <c r="APK50" s="550"/>
      <c r="APL50" s="550"/>
      <c r="APM50" s="550"/>
      <c r="APN50" s="550"/>
      <c r="APO50" s="550"/>
      <c r="APP50" s="550"/>
      <c r="APQ50" s="550"/>
      <c r="APR50" s="550"/>
      <c r="APS50" s="550"/>
      <c r="APT50" s="550"/>
      <c r="APU50" s="550"/>
      <c r="APV50" s="550"/>
      <c r="APW50" s="550"/>
      <c r="APX50" s="550"/>
      <c r="APY50" s="550"/>
      <c r="APZ50" s="550"/>
      <c r="AQA50" s="550"/>
      <c r="AQB50" s="550"/>
      <c r="AQC50" s="550"/>
      <c r="AQD50" s="550"/>
      <c r="AQE50" s="550"/>
      <c r="AQF50" s="550"/>
      <c r="AQG50" s="550"/>
      <c r="AQH50" s="550"/>
      <c r="AQI50" s="550"/>
      <c r="AQJ50" s="550"/>
      <c r="AQK50" s="550"/>
      <c r="AQL50" s="550"/>
      <c r="AQM50" s="550"/>
      <c r="AQN50" s="550"/>
      <c r="AQO50" s="550"/>
      <c r="AQP50" s="550"/>
      <c r="AQQ50" s="550"/>
      <c r="AQR50" s="550"/>
      <c r="AQS50" s="550"/>
      <c r="AQT50" s="550"/>
      <c r="AQU50" s="550"/>
      <c r="AQV50" s="550"/>
      <c r="AQW50" s="550"/>
      <c r="AQX50" s="550"/>
      <c r="AQY50" s="550"/>
      <c r="AQZ50" s="550"/>
      <c r="ARA50" s="550"/>
      <c r="ARB50" s="550"/>
      <c r="ARC50" s="550"/>
      <c r="ARD50" s="550"/>
      <c r="ARE50" s="550"/>
    </row>
    <row r="51" spans="7:1149" ht="18" customHeight="1">
      <c r="G51" s="550"/>
      <c r="H51" s="550"/>
      <c r="I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c r="MP51" s="550"/>
      <c r="MQ51" s="550"/>
      <c r="MR51" s="550"/>
      <c r="MS51" s="550"/>
      <c r="MT51" s="550"/>
      <c r="MU51" s="550"/>
      <c r="MV51" s="550"/>
      <c r="MW51" s="550"/>
      <c r="MX51" s="550"/>
      <c r="MY51" s="550"/>
      <c r="MZ51" s="550"/>
      <c r="NA51" s="550"/>
      <c r="NB51" s="550"/>
      <c r="NC51" s="550"/>
      <c r="ND51" s="550"/>
      <c r="NE51" s="550"/>
      <c r="NF51" s="550"/>
      <c r="NG51" s="550"/>
      <c r="NH51" s="550"/>
      <c r="NI51" s="550"/>
      <c r="NJ51" s="550"/>
      <c r="NK51" s="550"/>
      <c r="NL51" s="550"/>
      <c r="NM51" s="550"/>
      <c r="NN51" s="550"/>
      <c r="NO51" s="550"/>
      <c r="NP51" s="550"/>
      <c r="NQ51" s="550"/>
      <c r="NR51" s="550"/>
      <c r="NS51" s="550"/>
      <c r="NT51" s="550"/>
      <c r="NU51" s="550"/>
      <c r="NV51" s="550"/>
      <c r="NW51" s="550"/>
      <c r="NX51" s="550"/>
      <c r="NY51" s="550"/>
      <c r="NZ51" s="550"/>
      <c r="OA51" s="550"/>
      <c r="OB51" s="550"/>
      <c r="OC51" s="550"/>
      <c r="OD51" s="550"/>
      <c r="OE51" s="550"/>
      <c r="OF51" s="550"/>
      <c r="OG51" s="550"/>
      <c r="OH51" s="550"/>
      <c r="OI51" s="550"/>
      <c r="OJ51" s="550"/>
      <c r="OK51" s="550"/>
      <c r="OL51" s="550"/>
      <c r="OM51" s="550"/>
      <c r="ON51" s="550"/>
      <c r="OO51" s="550"/>
      <c r="OP51" s="550"/>
      <c r="OQ51" s="550"/>
      <c r="OR51" s="550"/>
      <c r="OS51" s="550"/>
      <c r="OT51" s="550"/>
      <c r="OU51" s="550"/>
      <c r="OV51" s="550"/>
      <c r="OW51" s="550"/>
      <c r="OX51" s="550"/>
      <c r="OY51" s="550"/>
      <c r="OZ51" s="550"/>
      <c r="PA51" s="550"/>
      <c r="PB51" s="550"/>
      <c r="PC51" s="550"/>
      <c r="PD51" s="550"/>
      <c r="PE51" s="550"/>
      <c r="PF51" s="550"/>
      <c r="PG51" s="550"/>
      <c r="PH51" s="550"/>
      <c r="PI51" s="550"/>
      <c r="PJ51" s="550"/>
      <c r="PK51" s="550"/>
      <c r="PL51" s="550"/>
      <c r="PM51" s="550"/>
      <c r="PN51" s="550"/>
      <c r="PO51" s="550"/>
      <c r="PP51" s="550"/>
      <c r="PQ51" s="550"/>
      <c r="PR51" s="550"/>
      <c r="PS51" s="550"/>
      <c r="PT51" s="550"/>
      <c r="PU51" s="550"/>
      <c r="PV51" s="550"/>
      <c r="PW51" s="550"/>
      <c r="PX51" s="550"/>
      <c r="PY51" s="550"/>
      <c r="PZ51" s="550"/>
      <c r="QA51" s="550"/>
      <c r="QB51" s="550"/>
      <c r="QC51" s="550"/>
      <c r="QD51" s="550"/>
      <c r="QE51" s="550"/>
      <c r="QF51" s="550"/>
      <c r="QG51" s="550"/>
      <c r="QH51" s="550"/>
      <c r="QI51" s="550"/>
      <c r="QJ51" s="550"/>
      <c r="QK51" s="550"/>
      <c r="QL51" s="550"/>
      <c r="QM51" s="550"/>
      <c r="QN51" s="550"/>
      <c r="QO51" s="550"/>
      <c r="QP51" s="550"/>
      <c r="QQ51" s="550"/>
      <c r="QR51" s="550"/>
      <c r="QS51" s="550"/>
      <c r="QT51" s="550"/>
      <c r="QU51" s="550"/>
      <c r="QV51" s="550"/>
      <c r="QW51" s="550"/>
      <c r="QX51" s="550"/>
      <c r="QY51" s="550"/>
      <c r="QZ51" s="550"/>
      <c r="RA51" s="550"/>
      <c r="RB51" s="550"/>
      <c r="RC51" s="550"/>
      <c r="RD51" s="550"/>
      <c r="RE51" s="550"/>
      <c r="RF51" s="550"/>
      <c r="RG51" s="550"/>
      <c r="RH51" s="550"/>
      <c r="RI51" s="550"/>
      <c r="RJ51" s="550"/>
      <c r="RK51" s="550"/>
      <c r="RL51" s="550"/>
      <c r="RM51" s="550"/>
      <c r="RN51" s="550"/>
      <c r="RO51" s="550"/>
      <c r="RP51" s="550"/>
      <c r="RQ51" s="550"/>
      <c r="RR51" s="550"/>
      <c r="RS51" s="550"/>
      <c r="RT51" s="550"/>
      <c r="RU51" s="550"/>
      <c r="RV51" s="550"/>
      <c r="RW51" s="550"/>
      <c r="RX51" s="550"/>
      <c r="RY51" s="550"/>
      <c r="RZ51" s="550"/>
      <c r="SA51" s="550"/>
      <c r="SB51" s="550"/>
      <c r="SC51" s="550"/>
      <c r="SD51" s="550"/>
      <c r="SE51" s="550"/>
      <c r="SF51" s="550"/>
      <c r="SG51" s="550"/>
      <c r="SH51" s="550"/>
      <c r="SI51" s="550"/>
      <c r="SJ51" s="550"/>
      <c r="SK51" s="550"/>
      <c r="SL51" s="550"/>
      <c r="SM51" s="550"/>
      <c r="SN51" s="550"/>
      <c r="SO51" s="550"/>
      <c r="SP51" s="550"/>
      <c r="SQ51" s="550"/>
      <c r="SR51" s="550"/>
      <c r="SS51" s="550"/>
      <c r="ST51" s="550"/>
      <c r="SU51" s="550"/>
      <c r="SV51" s="550"/>
      <c r="SW51" s="550"/>
      <c r="SX51" s="550"/>
      <c r="SY51" s="550"/>
      <c r="SZ51" s="550"/>
      <c r="TA51" s="550"/>
      <c r="TB51" s="550"/>
      <c r="TC51" s="550"/>
      <c r="TD51" s="550"/>
      <c r="TE51" s="550"/>
      <c r="TF51" s="550"/>
      <c r="TG51" s="550"/>
      <c r="TH51" s="550"/>
      <c r="TI51" s="550"/>
      <c r="TJ51" s="550"/>
      <c r="TK51" s="550"/>
      <c r="TL51" s="550"/>
      <c r="TM51" s="550"/>
      <c r="TN51" s="550"/>
      <c r="TO51" s="550"/>
      <c r="TP51" s="550"/>
      <c r="TQ51" s="550"/>
      <c r="TR51" s="550"/>
      <c r="TS51" s="550"/>
      <c r="TT51" s="550"/>
      <c r="TU51" s="550"/>
      <c r="TV51" s="550"/>
      <c r="TW51" s="550"/>
      <c r="TX51" s="550"/>
      <c r="TY51" s="550"/>
      <c r="TZ51" s="550"/>
      <c r="UA51" s="550"/>
      <c r="UB51" s="550"/>
      <c r="UC51" s="550"/>
      <c r="UD51" s="550"/>
      <c r="UE51" s="550"/>
      <c r="UF51" s="550"/>
      <c r="UG51" s="550"/>
      <c r="UH51" s="550"/>
      <c r="UI51" s="550"/>
      <c r="UJ51" s="550"/>
      <c r="UK51" s="550"/>
      <c r="UL51" s="550"/>
      <c r="UM51" s="550"/>
      <c r="UN51" s="550"/>
      <c r="UO51" s="550"/>
      <c r="UP51" s="550"/>
      <c r="UQ51" s="550"/>
      <c r="UR51" s="550"/>
      <c r="US51" s="550"/>
      <c r="UT51" s="550"/>
      <c r="UU51" s="550"/>
      <c r="UV51" s="550"/>
      <c r="UW51" s="550"/>
      <c r="UX51" s="550"/>
      <c r="UY51" s="550"/>
      <c r="UZ51" s="550"/>
      <c r="VA51" s="550"/>
      <c r="VB51" s="550"/>
      <c r="VC51" s="550"/>
      <c r="VD51" s="550"/>
      <c r="VE51" s="550"/>
      <c r="VF51" s="550"/>
      <c r="VG51" s="550"/>
      <c r="VH51" s="550"/>
      <c r="VI51" s="550"/>
      <c r="VJ51" s="550"/>
      <c r="VK51" s="550"/>
      <c r="VL51" s="550"/>
      <c r="VM51" s="550"/>
      <c r="VN51" s="550"/>
      <c r="VO51" s="550"/>
      <c r="VP51" s="550"/>
      <c r="VQ51" s="550"/>
      <c r="VR51" s="550"/>
      <c r="VS51" s="550"/>
      <c r="VT51" s="550"/>
      <c r="VU51" s="550"/>
      <c r="VV51" s="550"/>
      <c r="VW51" s="550"/>
      <c r="VX51" s="550"/>
      <c r="VY51" s="550"/>
      <c r="VZ51" s="550"/>
      <c r="WA51" s="550"/>
      <c r="WB51" s="550"/>
      <c r="WC51" s="550"/>
      <c r="WD51" s="550"/>
      <c r="WE51" s="550"/>
      <c r="WF51" s="550"/>
      <c r="WG51" s="550"/>
      <c r="WH51" s="550"/>
      <c r="WI51" s="550"/>
      <c r="WJ51" s="550"/>
      <c r="WK51" s="550"/>
      <c r="WL51" s="550"/>
      <c r="WM51" s="550"/>
      <c r="WN51" s="550"/>
      <c r="WO51" s="550"/>
      <c r="WP51" s="550"/>
      <c r="WQ51" s="550"/>
      <c r="WR51" s="550"/>
      <c r="WS51" s="550"/>
      <c r="WT51" s="550"/>
      <c r="WU51" s="550"/>
      <c r="WV51" s="550"/>
      <c r="WW51" s="550"/>
      <c r="WX51" s="550"/>
      <c r="WY51" s="550"/>
      <c r="WZ51" s="550"/>
      <c r="XA51" s="550"/>
      <c r="XB51" s="550"/>
      <c r="XC51" s="550"/>
      <c r="XD51" s="550"/>
      <c r="XE51" s="550"/>
      <c r="XF51" s="550"/>
      <c r="XG51" s="550"/>
      <c r="XH51" s="550"/>
      <c r="XI51" s="550"/>
      <c r="XJ51" s="550"/>
      <c r="XK51" s="550"/>
      <c r="XL51" s="550"/>
      <c r="XM51" s="550"/>
      <c r="XN51" s="550"/>
      <c r="XO51" s="550"/>
      <c r="XP51" s="550"/>
      <c r="XQ51" s="550"/>
      <c r="XR51" s="550"/>
      <c r="XS51" s="550"/>
      <c r="XT51" s="550"/>
      <c r="XU51" s="550"/>
      <c r="XV51" s="550"/>
      <c r="XW51" s="550"/>
      <c r="XX51" s="550"/>
      <c r="XY51" s="550"/>
      <c r="XZ51" s="550"/>
      <c r="YA51" s="550"/>
      <c r="YB51" s="550"/>
      <c r="YC51" s="550"/>
      <c r="YD51" s="550"/>
      <c r="YE51" s="550"/>
      <c r="YF51" s="550"/>
      <c r="YG51" s="550"/>
      <c r="YH51" s="550"/>
      <c r="YI51" s="550"/>
      <c r="YJ51" s="550"/>
      <c r="YK51" s="550"/>
      <c r="YL51" s="550"/>
      <c r="YM51" s="550"/>
      <c r="YN51" s="550"/>
      <c r="YO51" s="550"/>
      <c r="YP51" s="550"/>
      <c r="YQ51" s="550"/>
      <c r="YR51" s="550"/>
      <c r="YS51" s="550"/>
      <c r="YT51" s="550"/>
      <c r="YU51" s="550"/>
      <c r="YV51" s="550"/>
      <c r="YW51" s="550"/>
      <c r="YX51" s="550"/>
      <c r="YY51" s="550"/>
      <c r="YZ51" s="550"/>
      <c r="ZA51" s="550"/>
      <c r="ZB51" s="550"/>
      <c r="ZC51" s="550"/>
      <c r="ZD51" s="550"/>
      <c r="ZE51" s="550"/>
      <c r="ZF51" s="550"/>
      <c r="ZG51" s="550"/>
      <c r="ZH51" s="550"/>
      <c r="ZI51" s="550"/>
      <c r="ZJ51" s="550"/>
      <c r="ZK51" s="550"/>
      <c r="ZL51" s="550"/>
      <c r="ZM51" s="550"/>
      <c r="ZN51" s="550"/>
      <c r="ZO51" s="550"/>
      <c r="ZP51" s="550"/>
      <c r="ZQ51" s="550"/>
      <c r="ZR51" s="550"/>
      <c r="ZS51" s="550"/>
      <c r="ZT51" s="550"/>
      <c r="ZU51" s="550"/>
      <c r="ZV51" s="550"/>
      <c r="ZW51" s="550"/>
      <c r="ZX51" s="550"/>
      <c r="ZY51" s="550"/>
      <c r="ZZ51" s="550"/>
      <c r="AAA51" s="550"/>
      <c r="AAB51" s="550"/>
      <c r="AAC51" s="550"/>
      <c r="AAD51" s="550"/>
      <c r="AAE51" s="550"/>
      <c r="AAF51" s="550"/>
      <c r="AAG51" s="550"/>
      <c r="AAH51" s="550"/>
      <c r="AAI51" s="550"/>
      <c r="AAJ51" s="550"/>
      <c r="AAK51" s="550"/>
      <c r="AAL51" s="550"/>
      <c r="AAM51" s="550"/>
      <c r="AAN51" s="550"/>
      <c r="AAO51" s="550"/>
      <c r="AAP51" s="550"/>
      <c r="AAQ51" s="550"/>
      <c r="AAR51" s="550"/>
      <c r="AAS51" s="550"/>
      <c r="AAT51" s="550"/>
      <c r="AAU51" s="550"/>
      <c r="AAV51" s="550"/>
      <c r="AAW51" s="550"/>
      <c r="AAX51" s="550"/>
      <c r="AAY51" s="550"/>
      <c r="AAZ51" s="550"/>
      <c r="ABA51" s="550"/>
      <c r="ABB51" s="550"/>
      <c r="ABC51" s="550"/>
      <c r="ABD51" s="550"/>
      <c r="ABE51" s="550"/>
      <c r="ABF51" s="550"/>
      <c r="ABG51" s="550"/>
      <c r="ABH51" s="550"/>
      <c r="ABI51" s="550"/>
      <c r="ABJ51" s="550"/>
      <c r="ABK51" s="550"/>
      <c r="ABL51" s="550"/>
      <c r="ABM51" s="550"/>
      <c r="ABN51" s="550"/>
      <c r="ABO51" s="550"/>
      <c r="ABP51" s="550"/>
      <c r="ABQ51" s="550"/>
      <c r="ABR51" s="550"/>
      <c r="ABS51" s="550"/>
      <c r="ABT51" s="550"/>
      <c r="ABU51" s="550"/>
      <c r="ABV51" s="550"/>
      <c r="ABW51" s="550"/>
      <c r="ABX51" s="550"/>
      <c r="ABY51" s="550"/>
      <c r="ABZ51" s="550"/>
      <c r="ACA51" s="550"/>
      <c r="ACB51" s="550"/>
      <c r="ACC51" s="550"/>
      <c r="ACD51" s="550"/>
      <c r="ACE51" s="550"/>
      <c r="ACF51" s="550"/>
      <c r="ACG51" s="550"/>
      <c r="ACH51" s="550"/>
      <c r="ACI51" s="550"/>
      <c r="ACJ51" s="550"/>
      <c r="ACK51" s="550"/>
      <c r="ACL51" s="550"/>
      <c r="ACM51" s="550"/>
      <c r="ACN51" s="550"/>
      <c r="ACO51" s="550"/>
      <c r="ACP51" s="550"/>
      <c r="ACQ51" s="550"/>
      <c r="ACR51" s="550"/>
      <c r="ACS51" s="550"/>
      <c r="ACT51" s="550"/>
      <c r="ACU51" s="550"/>
      <c r="ACV51" s="550"/>
      <c r="ACW51" s="550"/>
      <c r="ACX51" s="550"/>
      <c r="ACY51" s="550"/>
      <c r="ACZ51" s="550"/>
      <c r="ADA51" s="550"/>
      <c r="ADB51" s="550"/>
      <c r="ADC51" s="550"/>
      <c r="ADD51" s="550"/>
      <c r="ADE51" s="550"/>
      <c r="ADF51" s="550"/>
      <c r="ADG51" s="550"/>
      <c r="ADH51" s="550"/>
      <c r="ADI51" s="550"/>
      <c r="ADJ51" s="550"/>
      <c r="ADK51" s="550"/>
      <c r="ADL51" s="550"/>
      <c r="ADM51" s="550"/>
      <c r="ADN51" s="550"/>
      <c r="ADO51" s="550"/>
      <c r="ADP51" s="550"/>
      <c r="ADQ51" s="550"/>
      <c r="ADR51" s="550"/>
      <c r="ADS51" s="550"/>
      <c r="ADT51" s="550"/>
      <c r="ADU51" s="550"/>
      <c r="ADV51" s="550"/>
      <c r="ADW51" s="550"/>
      <c r="ADX51" s="550"/>
      <c r="ADY51" s="550"/>
      <c r="ADZ51" s="550"/>
      <c r="AEA51" s="550"/>
      <c r="AEB51" s="550"/>
      <c r="AEC51" s="550"/>
      <c r="AED51" s="550"/>
      <c r="AEE51" s="550"/>
      <c r="AEF51" s="550"/>
      <c r="AEG51" s="550"/>
      <c r="AEH51" s="550"/>
      <c r="AEI51" s="550"/>
      <c r="AEJ51" s="550"/>
      <c r="AEK51" s="550"/>
      <c r="AEL51" s="550"/>
      <c r="AEM51" s="550"/>
      <c r="AEN51" s="550"/>
      <c r="AEO51" s="550"/>
      <c r="AEP51" s="550"/>
      <c r="AEQ51" s="550"/>
      <c r="AER51" s="550"/>
      <c r="AES51" s="550"/>
      <c r="AET51" s="550"/>
      <c r="AEU51" s="550"/>
      <c r="AEV51" s="550"/>
      <c r="AEW51" s="550"/>
      <c r="AEX51" s="550"/>
      <c r="AEY51" s="550"/>
      <c r="AEZ51" s="550"/>
      <c r="AFA51" s="550"/>
      <c r="AFB51" s="550"/>
      <c r="AFC51" s="550"/>
      <c r="AFD51" s="550"/>
      <c r="AFE51" s="550"/>
      <c r="AFF51" s="550"/>
      <c r="AFG51" s="550"/>
      <c r="AFH51" s="550"/>
      <c r="AFI51" s="550"/>
      <c r="AFJ51" s="550"/>
      <c r="AFK51" s="550"/>
      <c r="AFL51" s="550"/>
      <c r="AFM51" s="550"/>
      <c r="AFN51" s="550"/>
      <c r="AFO51" s="550"/>
      <c r="AFP51" s="550"/>
      <c r="AFQ51" s="550"/>
      <c r="AFR51" s="550"/>
      <c r="AFS51" s="550"/>
      <c r="AFT51" s="550"/>
      <c r="AFU51" s="550"/>
      <c r="AFV51" s="550"/>
      <c r="AFW51" s="550"/>
      <c r="AFX51" s="550"/>
      <c r="AFY51" s="550"/>
      <c r="AFZ51" s="550"/>
      <c r="AGA51" s="550"/>
      <c r="AGB51" s="550"/>
      <c r="AGC51" s="550"/>
      <c r="AGD51" s="550"/>
      <c r="AGE51" s="550"/>
      <c r="AGF51" s="550"/>
      <c r="AGG51" s="550"/>
      <c r="AGH51" s="550"/>
      <c r="AGI51" s="550"/>
      <c r="AGJ51" s="550"/>
      <c r="AGK51" s="550"/>
      <c r="AGL51" s="550"/>
      <c r="AGM51" s="550"/>
      <c r="AGN51" s="550"/>
      <c r="AGO51" s="550"/>
      <c r="AGP51" s="550"/>
      <c r="AGQ51" s="550"/>
      <c r="AGR51" s="550"/>
      <c r="AGS51" s="550"/>
      <c r="AGT51" s="550"/>
      <c r="AGU51" s="550"/>
      <c r="AGV51" s="550"/>
      <c r="AGW51" s="550"/>
      <c r="AGX51" s="550"/>
      <c r="AGY51" s="550"/>
      <c r="AGZ51" s="550"/>
      <c r="AHA51" s="550"/>
      <c r="AHB51" s="550"/>
      <c r="AHC51" s="550"/>
      <c r="AHD51" s="550"/>
      <c r="AHE51" s="550"/>
      <c r="AHF51" s="550"/>
      <c r="AHG51" s="550"/>
      <c r="AHH51" s="550"/>
      <c r="AHI51" s="550"/>
      <c r="AHJ51" s="550"/>
      <c r="AHK51" s="550"/>
      <c r="AHL51" s="550"/>
      <c r="AHM51" s="550"/>
      <c r="AHN51" s="550"/>
      <c r="AHO51" s="550"/>
      <c r="AHP51" s="550"/>
      <c r="AHQ51" s="550"/>
      <c r="AHR51" s="550"/>
      <c r="AHS51" s="550"/>
      <c r="AHT51" s="550"/>
      <c r="AHU51" s="550"/>
      <c r="AHV51" s="550"/>
      <c r="AHW51" s="550"/>
      <c r="AHX51" s="550"/>
      <c r="AHY51" s="550"/>
      <c r="AHZ51" s="550"/>
      <c r="AIA51" s="550"/>
      <c r="AIB51" s="550"/>
      <c r="AIC51" s="550"/>
      <c r="AID51" s="550"/>
      <c r="AIE51" s="550"/>
      <c r="AIF51" s="550"/>
      <c r="AIG51" s="550"/>
      <c r="AIH51" s="550"/>
      <c r="AII51" s="550"/>
      <c r="AIJ51" s="550"/>
      <c r="AIK51" s="550"/>
      <c r="AIL51" s="550"/>
      <c r="AIM51" s="550"/>
      <c r="AIN51" s="550"/>
      <c r="AIO51" s="550"/>
      <c r="AIP51" s="550"/>
      <c r="AIQ51" s="550"/>
      <c r="AIR51" s="550"/>
      <c r="AIS51" s="550"/>
      <c r="AIT51" s="550"/>
      <c r="AIU51" s="550"/>
      <c r="AIV51" s="550"/>
      <c r="AIW51" s="550"/>
      <c r="AIX51" s="550"/>
      <c r="AIY51" s="550"/>
      <c r="AIZ51" s="550"/>
      <c r="AJA51" s="550"/>
      <c r="AJB51" s="550"/>
      <c r="AJC51" s="550"/>
      <c r="AJD51" s="550"/>
      <c r="AJE51" s="550"/>
      <c r="AJF51" s="550"/>
      <c r="AJG51" s="550"/>
      <c r="AJH51" s="550"/>
      <c r="AJI51" s="550"/>
      <c r="AJJ51" s="550"/>
      <c r="AJK51" s="550"/>
      <c r="AJL51" s="550"/>
      <c r="AJM51" s="550"/>
      <c r="AJN51" s="550"/>
      <c r="AJO51" s="550"/>
      <c r="AJP51" s="550"/>
      <c r="AJQ51" s="550"/>
      <c r="AJR51" s="550"/>
      <c r="AJS51" s="550"/>
      <c r="AJT51" s="550"/>
      <c r="AJU51" s="550"/>
      <c r="AJV51" s="550"/>
      <c r="AJW51" s="550"/>
      <c r="AJX51" s="550"/>
      <c r="AJY51" s="550"/>
      <c r="AJZ51" s="550"/>
      <c r="AKA51" s="550"/>
      <c r="AKB51" s="550"/>
      <c r="AKC51" s="550"/>
      <c r="AKD51" s="550"/>
      <c r="AKE51" s="550"/>
      <c r="AKF51" s="550"/>
      <c r="AKG51" s="550"/>
      <c r="AKH51" s="550"/>
      <c r="AKI51" s="550"/>
      <c r="AKJ51" s="550"/>
      <c r="AKK51" s="550"/>
      <c r="AKL51" s="550"/>
      <c r="AKM51" s="550"/>
      <c r="AKN51" s="550"/>
      <c r="AKO51" s="550"/>
      <c r="AKP51" s="550"/>
      <c r="AKQ51" s="550"/>
      <c r="AKR51" s="550"/>
      <c r="AKS51" s="550"/>
      <c r="AKT51" s="550"/>
      <c r="AKU51" s="550"/>
      <c r="AKV51" s="550"/>
      <c r="AKW51" s="550"/>
      <c r="AKX51" s="550"/>
      <c r="AKY51" s="550"/>
      <c r="AKZ51" s="550"/>
      <c r="ALA51" s="550"/>
      <c r="ALB51" s="550"/>
      <c r="ALC51" s="550"/>
      <c r="ALD51" s="550"/>
      <c r="ALE51" s="550"/>
      <c r="ALF51" s="550"/>
      <c r="ALG51" s="550"/>
      <c r="ALH51" s="550"/>
      <c r="ALI51" s="550"/>
      <c r="ALJ51" s="550"/>
      <c r="ALK51" s="550"/>
      <c r="ALL51" s="550"/>
      <c r="ALM51" s="550"/>
      <c r="ALN51" s="550"/>
      <c r="ALO51" s="550"/>
      <c r="ALP51" s="550"/>
      <c r="ALQ51" s="550"/>
      <c r="ALR51" s="550"/>
      <c r="ALS51" s="550"/>
      <c r="ALT51" s="550"/>
      <c r="ALU51" s="550"/>
      <c r="ALV51" s="550"/>
      <c r="ALW51" s="550"/>
      <c r="ALX51" s="550"/>
      <c r="ALY51" s="550"/>
      <c r="ALZ51" s="550"/>
      <c r="AMA51" s="550"/>
      <c r="AMB51" s="550"/>
      <c r="AMC51" s="550"/>
      <c r="AMD51" s="550"/>
      <c r="AME51" s="550"/>
      <c r="AMF51" s="550"/>
      <c r="AMG51" s="550"/>
      <c r="AMH51" s="550"/>
      <c r="AMI51" s="550"/>
      <c r="AMJ51" s="550"/>
      <c r="AMK51" s="550"/>
      <c r="AML51" s="550"/>
      <c r="AMM51" s="550"/>
      <c r="AMN51" s="550"/>
      <c r="AMO51" s="550"/>
      <c r="AMP51" s="550"/>
      <c r="AMQ51" s="550"/>
      <c r="AMR51" s="550"/>
      <c r="AMS51" s="550"/>
      <c r="AMT51" s="550"/>
      <c r="AMU51" s="550"/>
      <c r="AMV51" s="550"/>
      <c r="AMW51" s="550"/>
      <c r="AMX51" s="550"/>
      <c r="AMY51" s="550"/>
      <c r="AMZ51" s="550"/>
      <c r="ANA51" s="550"/>
      <c r="ANB51" s="550"/>
      <c r="ANC51" s="550"/>
      <c r="AND51" s="550"/>
      <c r="ANE51" s="550"/>
      <c r="ANF51" s="550"/>
      <c r="ANG51" s="550"/>
      <c r="ANH51" s="550"/>
      <c r="ANI51" s="550"/>
      <c r="ANJ51" s="550"/>
      <c r="ANK51" s="550"/>
      <c r="ANL51" s="550"/>
      <c r="ANM51" s="550"/>
      <c r="ANN51" s="550"/>
      <c r="ANO51" s="550"/>
      <c r="ANP51" s="550"/>
      <c r="ANQ51" s="550"/>
      <c r="ANR51" s="550"/>
      <c r="ANS51" s="550"/>
      <c r="ANT51" s="550"/>
      <c r="ANU51" s="550"/>
      <c r="ANV51" s="550"/>
      <c r="ANW51" s="550"/>
      <c r="ANX51" s="550"/>
      <c r="ANY51" s="550"/>
      <c r="ANZ51" s="550"/>
      <c r="AOA51" s="550"/>
      <c r="AOB51" s="550"/>
      <c r="AOC51" s="550"/>
      <c r="AOD51" s="550"/>
      <c r="AOE51" s="550"/>
      <c r="AOF51" s="550"/>
      <c r="AOG51" s="550"/>
      <c r="AOH51" s="550"/>
      <c r="AOI51" s="550"/>
      <c r="AOJ51" s="550"/>
      <c r="AOK51" s="550"/>
      <c r="AOL51" s="550"/>
      <c r="AOM51" s="550"/>
      <c r="AON51" s="550"/>
      <c r="AOO51" s="550"/>
      <c r="AOP51" s="550"/>
      <c r="AOQ51" s="550"/>
      <c r="AOR51" s="550"/>
      <c r="AOS51" s="550"/>
      <c r="AOT51" s="550"/>
      <c r="AOU51" s="550"/>
      <c r="AOV51" s="550"/>
      <c r="AOW51" s="550"/>
      <c r="AOX51" s="550"/>
      <c r="AOY51" s="550"/>
      <c r="AOZ51" s="550"/>
      <c r="APA51" s="550"/>
      <c r="APB51" s="550"/>
      <c r="APC51" s="550"/>
      <c r="APD51" s="550"/>
      <c r="APE51" s="550"/>
      <c r="APF51" s="550"/>
      <c r="APG51" s="550"/>
      <c r="APH51" s="550"/>
      <c r="API51" s="550"/>
      <c r="APJ51" s="550"/>
      <c r="APK51" s="550"/>
      <c r="APL51" s="550"/>
      <c r="APM51" s="550"/>
      <c r="APN51" s="550"/>
      <c r="APO51" s="550"/>
      <c r="APP51" s="550"/>
      <c r="APQ51" s="550"/>
      <c r="APR51" s="550"/>
      <c r="APS51" s="550"/>
      <c r="APT51" s="550"/>
      <c r="APU51" s="550"/>
      <c r="APV51" s="550"/>
      <c r="APW51" s="550"/>
      <c r="APX51" s="550"/>
      <c r="APY51" s="550"/>
      <c r="APZ51" s="550"/>
      <c r="AQA51" s="550"/>
      <c r="AQB51" s="550"/>
      <c r="AQC51" s="550"/>
      <c r="AQD51" s="550"/>
      <c r="AQE51" s="550"/>
      <c r="AQF51" s="550"/>
      <c r="AQG51" s="550"/>
      <c r="AQH51" s="550"/>
      <c r="AQI51" s="550"/>
      <c r="AQJ51" s="550"/>
      <c r="AQK51" s="550"/>
      <c r="AQL51" s="550"/>
      <c r="AQM51" s="550"/>
      <c r="AQN51" s="550"/>
      <c r="AQO51" s="550"/>
      <c r="AQP51" s="550"/>
      <c r="AQQ51" s="550"/>
      <c r="AQR51" s="550"/>
      <c r="AQS51" s="550"/>
      <c r="AQT51" s="550"/>
      <c r="AQU51" s="550"/>
      <c r="AQV51" s="550"/>
      <c r="AQW51" s="550"/>
      <c r="AQX51" s="550"/>
      <c r="AQY51" s="550"/>
      <c r="AQZ51" s="550"/>
      <c r="ARA51" s="550"/>
      <c r="ARB51" s="550"/>
      <c r="ARC51" s="550"/>
      <c r="ARD51" s="550"/>
      <c r="ARE51" s="550"/>
    </row>
    <row r="52" spans="7:1149" ht="18" customHeight="1">
      <c r="G52" s="550"/>
      <c r="H52" s="550"/>
      <c r="I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c r="MP52" s="550"/>
      <c r="MQ52" s="550"/>
      <c r="MR52" s="550"/>
      <c r="MS52" s="550"/>
      <c r="MT52" s="550"/>
      <c r="MU52" s="550"/>
      <c r="MV52" s="550"/>
      <c r="MW52" s="550"/>
      <c r="MX52" s="550"/>
      <c r="MY52" s="550"/>
      <c r="MZ52" s="550"/>
      <c r="NA52" s="550"/>
      <c r="NB52" s="550"/>
      <c r="NC52" s="550"/>
      <c r="ND52" s="550"/>
      <c r="NE52" s="550"/>
      <c r="NF52" s="550"/>
      <c r="NG52" s="550"/>
      <c r="NH52" s="550"/>
      <c r="NI52" s="550"/>
      <c r="NJ52" s="550"/>
      <c r="NK52" s="550"/>
      <c r="NL52" s="550"/>
      <c r="NM52" s="550"/>
      <c r="NN52" s="550"/>
      <c r="NO52" s="550"/>
      <c r="NP52" s="550"/>
      <c r="NQ52" s="550"/>
      <c r="NR52" s="550"/>
      <c r="NS52" s="550"/>
      <c r="NT52" s="550"/>
      <c r="NU52" s="550"/>
      <c r="NV52" s="550"/>
      <c r="NW52" s="550"/>
      <c r="NX52" s="550"/>
      <c r="NY52" s="550"/>
      <c r="NZ52" s="550"/>
      <c r="OA52" s="550"/>
      <c r="OB52" s="550"/>
      <c r="OC52" s="550"/>
      <c r="OD52" s="550"/>
      <c r="OE52" s="550"/>
      <c r="OF52" s="550"/>
      <c r="OG52" s="550"/>
      <c r="OH52" s="550"/>
      <c r="OI52" s="550"/>
      <c r="OJ52" s="550"/>
      <c r="OK52" s="550"/>
      <c r="OL52" s="550"/>
      <c r="OM52" s="550"/>
      <c r="ON52" s="550"/>
      <c r="OO52" s="550"/>
      <c r="OP52" s="550"/>
      <c r="OQ52" s="550"/>
      <c r="OR52" s="550"/>
      <c r="OS52" s="550"/>
      <c r="OT52" s="550"/>
      <c r="OU52" s="550"/>
      <c r="OV52" s="550"/>
      <c r="OW52" s="550"/>
      <c r="OX52" s="550"/>
      <c r="OY52" s="550"/>
      <c r="OZ52" s="550"/>
      <c r="PA52" s="550"/>
      <c r="PB52" s="550"/>
      <c r="PC52" s="550"/>
      <c r="PD52" s="550"/>
      <c r="PE52" s="550"/>
      <c r="PF52" s="550"/>
      <c r="PG52" s="550"/>
      <c r="PH52" s="550"/>
      <c r="PI52" s="550"/>
      <c r="PJ52" s="550"/>
      <c r="PK52" s="550"/>
      <c r="PL52" s="550"/>
      <c r="PM52" s="550"/>
      <c r="PN52" s="550"/>
      <c r="PO52" s="550"/>
      <c r="PP52" s="550"/>
      <c r="PQ52" s="550"/>
      <c r="PR52" s="550"/>
      <c r="PS52" s="550"/>
      <c r="PT52" s="550"/>
      <c r="PU52" s="550"/>
      <c r="PV52" s="550"/>
      <c r="PW52" s="550"/>
      <c r="PX52" s="550"/>
      <c r="PY52" s="550"/>
      <c r="PZ52" s="550"/>
      <c r="QA52" s="550"/>
      <c r="QB52" s="550"/>
      <c r="QC52" s="550"/>
      <c r="QD52" s="550"/>
      <c r="QE52" s="550"/>
      <c r="QF52" s="550"/>
      <c r="QG52" s="550"/>
      <c r="QH52" s="550"/>
      <c r="QI52" s="550"/>
      <c r="QJ52" s="550"/>
      <c r="QK52" s="550"/>
      <c r="QL52" s="550"/>
      <c r="QM52" s="550"/>
      <c r="QN52" s="550"/>
      <c r="QO52" s="550"/>
      <c r="QP52" s="550"/>
      <c r="QQ52" s="550"/>
      <c r="QR52" s="550"/>
      <c r="QS52" s="550"/>
      <c r="QT52" s="550"/>
      <c r="QU52" s="550"/>
      <c r="QV52" s="550"/>
      <c r="QW52" s="550"/>
      <c r="QX52" s="550"/>
      <c r="QY52" s="550"/>
      <c r="QZ52" s="550"/>
      <c r="RA52" s="550"/>
      <c r="RB52" s="550"/>
      <c r="RC52" s="550"/>
      <c r="RD52" s="550"/>
      <c r="RE52" s="550"/>
      <c r="RF52" s="550"/>
      <c r="RG52" s="550"/>
      <c r="RH52" s="550"/>
      <c r="RI52" s="550"/>
      <c r="RJ52" s="550"/>
      <c r="RK52" s="550"/>
      <c r="RL52" s="550"/>
      <c r="RM52" s="550"/>
      <c r="RN52" s="550"/>
      <c r="RO52" s="550"/>
      <c r="RP52" s="550"/>
      <c r="RQ52" s="550"/>
      <c r="RR52" s="550"/>
      <c r="RS52" s="550"/>
      <c r="RT52" s="550"/>
      <c r="RU52" s="550"/>
      <c r="RV52" s="550"/>
      <c r="RW52" s="550"/>
      <c r="RX52" s="550"/>
      <c r="RY52" s="550"/>
      <c r="RZ52" s="550"/>
      <c r="SA52" s="550"/>
      <c r="SB52" s="550"/>
      <c r="SC52" s="550"/>
      <c r="SD52" s="550"/>
      <c r="SE52" s="550"/>
      <c r="SF52" s="550"/>
      <c r="SG52" s="550"/>
      <c r="SH52" s="550"/>
      <c r="SI52" s="550"/>
      <c r="SJ52" s="550"/>
      <c r="SK52" s="550"/>
      <c r="SL52" s="550"/>
      <c r="SM52" s="550"/>
      <c r="SN52" s="550"/>
      <c r="SO52" s="550"/>
      <c r="SP52" s="550"/>
      <c r="SQ52" s="550"/>
      <c r="SR52" s="550"/>
      <c r="SS52" s="550"/>
      <c r="ST52" s="550"/>
      <c r="SU52" s="550"/>
      <c r="SV52" s="550"/>
      <c r="SW52" s="550"/>
      <c r="SX52" s="550"/>
      <c r="SY52" s="550"/>
      <c r="SZ52" s="550"/>
      <c r="TA52" s="550"/>
      <c r="TB52" s="550"/>
      <c r="TC52" s="550"/>
      <c r="TD52" s="550"/>
      <c r="TE52" s="550"/>
      <c r="TF52" s="550"/>
      <c r="TG52" s="550"/>
      <c r="TH52" s="550"/>
      <c r="TI52" s="550"/>
      <c r="TJ52" s="550"/>
      <c r="TK52" s="550"/>
      <c r="TL52" s="550"/>
      <c r="TM52" s="550"/>
      <c r="TN52" s="550"/>
      <c r="TO52" s="550"/>
      <c r="TP52" s="550"/>
      <c r="TQ52" s="550"/>
      <c r="TR52" s="550"/>
      <c r="TS52" s="550"/>
      <c r="TT52" s="550"/>
      <c r="TU52" s="550"/>
      <c r="TV52" s="550"/>
      <c r="TW52" s="550"/>
      <c r="TX52" s="550"/>
      <c r="TY52" s="550"/>
      <c r="TZ52" s="550"/>
      <c r="UA52" s="550"/>
      <c r="UB52" s="550"/>
      <c r="UC52" s="550"/>
      <c r="UD52" s="550"/>
      <c r="UE52" s="550"/>
      <c r="UF52" s="550"/>
      <c r="UG52" s="550"/>
      <c r="UH52" s="550"/>
      <c r="UI52" s="550"/>
      <c r="UJ52" s="550"/>
      <c r="UK52" s="550"/>
      <c r="UL52" s="550"/>
      <c r="UM52" s="550"/>
      <c r="UN52" s="550"/>
      <c r="UO52" s="550"/>
      <c r="UP52" s="550"/>
      <c r="UQ52" s="550"/>
      <c r="UR52" s="550"/>
      <c r="US52" s="550"/>
      <c r="UT52" s="550"/>
      <c r="UU52" s="550"/>
      <c r="UV52" s="550"/>
      <c r="UW52" s="550"/>
      <c r="UX52" s="550"/>
      <c r="UY52" s="550"/>
      <c r="UZ52" s="550"/>
      <c r="VA52" s="550"/>
      <c r="VB52" s="550"/>
      <c r="VC52" s="550"/>
      <c r="VD52" s="550"/>
      <c r="VE52" s="550"/>
      <c r="VF52" s="550"/>
      <c r="VG52" s="550"/>
      <c r="VH52" s="550"/>
      <c r="VI52" s="550"/>
      <c r="VJ52" s="550"/>
      <c r="VK52" s="550"/>
      <c r="VL52" s="550"/>
      <c r="VM52" s="550"/>
      <c r="VN52" s="550"/>
      <c r="VO52" s="550"/>
      <c r="VP52" s="550"/>
      <c r="VQ52" s="550"/>
      <c r="VR52" s="550"/>
      <c r="VS52" s="550"/>
      <c r="VT52" s="550"/>
      <c r="VU52" s="550"/>
      <c r="VV52" s="550"/>
      <c r="VW52" s="550"/>
      <c r="VX52" s="550"/>
      <c r="VY52" s="550"/>
      <c r="VZ52" s="550"/>
      <c r="WA52" s="550"/>
      <c r="WB52" s="550"/>
      <c r="WC52" s="550"/>
      <c r="WD52" s="550"/>
      <c r="WE52" s="550"/>
      <c r="WF52" s="550"/>
      <c r="WG52" s="550"/>
      <c r="WH52" s="550"/>
      <c r="WI52" s="550"/>
      <c r="WJ52" s="550"/>
      <c r="WK52" s="550"/>
      <c r="WL52" s="550"/>
      <c r="WM52" s="550"/>
      <c r="WN52" s="550"/>
      <c r="WO52" s="550"/>
      <c r="WP52" s="550"/>
      <c r="WQ52" s="550"/>
      <c r="WR52" s="550"/>
      <c r="WS52" s="550"/>
      <c r="WT52" s="550"/>
      <c r="WU52" s="550"/>
      <c r="WV52" s="550"/>
      <c r="WW52" s="550"/>
      <c r="WX52" s="550"/>
      <c r="WY52" s="550"/>
      <c r="WZ52" s="550"/>
      <c r="XA52" s="550"/>
      <c r="XB52" s="550"/>
      <c r="XC52" s="550"/>
      <c r="XD52" s="550"/>
      <c r="XE52" s="550"/>
      <c r="XF52" s="550"/>
      <c r="XG52" s="550"/>
      <c r="XH52" s="550"/>
      <c r="XI52" s="550"/>
      <c r="XJ52" s="550"/>
      <c r="XK52" s="550"/>
      <c r="XL52" s="550"/>
      <c r="XM52" s="550"/>
      <c r="XN52" s="550"/>
      <c r="XO52" s="550"/>
      <c r="XP52" s="550"/>
      <c r="XQ52" s="550"/>
      <c r="XR52" s="550"/>
      <c r="XS52" s="550"/>
      <c r="XT52" s="550"/>
      <c r="XU52" s="550"/>
      <c r="XV52" s="550"/>
      <c r="XW52" s="550"/>
      <c r="XX52" s="550"/>
      <c r="XY52" s="550"/>
      <c r="XZ52" s="550"/>
      <c r="YA52" s="550"/>
      <c r="YB52" s="550"/>
      <c r="YC52" s="550"/>
      <c r="YD52" s="550"/>
      <c r="YE52" s="550"/>
      <c r="YF52" s="550"/>
      <c r="YG52" s="550"/>
      <c r="YH52" s="550"/>
      <c r="YI52" s="550"/>
      <c r="YJ52" s="550"/>
      <c r="YK52" s="550"/>
      <c r="YL52" s="550"/>
      <c r="YM52" s="550"/>
      <c r="YN52" s="550"/>
      <c r="YO52" s="550"/>
      <c r="YP52" s="550"/>
      <c r="YQ52" s="550"/>
      <c r="YR52" s="550"/>
      <c r="YS52" s="550"/>
      <c r="YT52" s="550"/>
      <c r="YU52" s="550"/>
      <c r="YV52" s="550"/>
      <c r="YW52" s="550"/>
      <c r="YX52" s="550"/>
      <c r="YY52" s="550"/>
      <c r="YZ52" s="550"/>
      <c r="ZA52" s="550"/>
      <c r="ZB52" s="550"/>
      <c r="ZC52" s="550"/>
      <c r="ZD52" s="550"/>
      <c r="ZE52" s="550"/>
      <c r="ZF52" s="550"/>
      <c r="ZG52" s="550"/>
      <c r="ZH52" s="550"/>
      <c r="ZI52" s="550"/>
      <c r="ZJ52" s="550"/>
      <c r="ZK52" s="550"/>
      <c r="ZL52" s="550"/>
      <c r="ZM52" s="550"/>
      <c r="ZN52" s="550"/>
      <c r="ZO52" s="550"/>
      <c r="ZP52" s="550"/>
      <c r="ZQ52" s="550"/>
      <c r="ZR52" s="550"/>
      <c r="ZS52" s="550"/>
      <c r="ZT52" s="550"/>
      <c r="ZU52" s="550"/>
      <c r="ZV52" s="550"/>
      <c r="ZW52" s="550"/>
      <c r="ZX52" s="550"/>
      <c r="ZY52" s="550"/>
      <c r="ZZ52" s="550"/>
      <c r="AAA52" s="550"/>
      <c r="AAB52" s="550"/>
      <c r="AAC52" s="550"/>
      <c r="AAD52" s="550"/>
      <c r="AAE52" s="550"/>
      <c r="AAF52" s="550"/>
      <c r="AAG52" s="550"/>
      <c r="AAH52" s="550"/>
      <c r="AAI52" s="550"/>
      <c r="AAJ52" s="550"/>
      <c r="AAK52" s="550"/>
      <c r="AAL52" s="550"/>
      <c r="AAM52" s="550"/>
      <c r="AAN52" s="550"/>
      <c r="AAO52" s="550"/>
      <c r="AAP52" s="550"/>
      <c r="AAQ52" s="550"/>
      <c r="AAR52" s="550"/>
      <c r="AAS52" s="550"/>
      <c r="AAT52" s="550"/>
      <c r="AAU52" s="550"/>
      <c r="AAV52" s="550"/>
      <c r="AAW52" s="550"/>
      <c r="AAX52" s="550"/>
      <c r="AAY52" s="550"/>
      <c r="AAZ52" s="550"/>
      <c r="ABA52" s="550"/>
      <c r="ABB52" s="550"/>
      <c r="ABC52" s="550"/>
      <c r="ABD52" s="550"/>
      <c r="ABE52" s="550"/>
      <c r="ABF52" s="550"/>
      <c r="ABG52" s="550"/>
      <c r="ABH52" s="550"/>
      <c r="ABI52" s="550"/>
      <c r="ABJ52" s="550"/>
      <c r="ABK52" s="550"/>
      <c r="ABL52" s="550"/>
      <c r="ABM52" s="550"/>
      <c r="ABN52" s="550"/>
      <c r="ABO52" s="550"/>
      <c r="ABP52" s="550"/>
      <c r="ABQ52" s="550"/>
      <c r="ABR52" s="550"/>
      <c r="ABS52" s="550"/>
      <c r="ABT52" s="550"/>
      <c r="ABU52" s="550"/>
      <c r="ABV52" s="550"/>
      <c r="ABW52" s="550"/>
      <c r="ABX52" s="550"/>
      <c r="ABY52" s="550"/>
      <c r="ABZ52" s="550"/>
      <c r="ACA52" s="550"/>
      <c r="ACB52" s="550"/>
      <c r="ACC52" s="550"/>
      <c r="ACD52" s="550"/>
      <c r="ACE52" s="550"/>
      <c r="ACF52" s="550"/>
      <c r="ACG52" s="550"/>
      <c r="ACH52" s="550"/>
      <c r="ACI52" s="550"/>
      <c r="ACJ52" s="550"/>
      <c r="ACK52" s="550"/>
      <c r="ACL52" s="550"/>
      <c r="ACM52" s="550"/>
      <c r="ACN52" s="550"/>
      <c r="ACO52" s="550"/>
      <c r="ACP52" s="550"/>
      <c r="ACQ52" s="550"/>
      <c r="ACR52" s="550"/>
      <c r="ACS52" s="550"/>
      <c r="ACT52" s="550"/>
      <c r="ACU52" s="550"/>
      <c r="ACV52" s="550"/>
      <c r="ACW52" s="550"/>
      <c r="ACX52" s="550"/>
      <c r="ACY52" s="550"/>
      <c r="ACZ52" s="550"/>
      <c r="ADA52" s="550"/>
      <c r="ADB52" s="550"/>
      <c r="ADC52" s="550"/>
      <c r="ADD52" s="550"/>
      <c r="ADE52" s="550"/>
      <c r="ADF52" s="550"/>
      <c r="ADG52" s="550"/>
      <c r="ADH52" s="550"/>
      <c r="ADI52" s="550"/>
      <c r="ADJ52" s="550"/>
      <c r="ADK52" s="550"/>
      <c r="ADL52" s="550"/>
      <c r="ADM52" s="550"/>
      <c r="ADN52" s="550"/>
      <c r="ADO52" s="550"/>
      <c r="ADP52" s="550"/>
      <c r="ADQ52" s="550"/>
      <c r="ADR52" s="550"/>
      <c r="ADS52" s="550"/>
      <c r="ADT52" s="550"/>
      <c r="ADU52" s="550"/>
      <c r="ADV52" s="550"/>
      <c r="ADW52" s="550"/>
      <c r="ADX52" s="550"/>
      <c r="ADY52" s="550"/>
      <c r="ADZ52" s="550"/>
      <c r="AEA52" s="550"/>
      <c r="AEB52" s="550"/>
      <c r="AEC52" s="550"/>
      <c r="AED52" s="550"/>
      <c r="AEE52" s="550"/>
      <c r="AEF52" s="550"/>
      <c r="AEG52" s="550"/>
      <c r="AEH52" s="550"/>
      <c r="AEI52" s="550"/>
      <c r="AEJ52" s="550"/>
      <c r="AEK52" s="550"/>
      <c r="AEL52" s="550"/>
      <c r="AEM52" s="550"/>
      <c r="AEN52" s="550"/>
      <c r="AEO52" s="550"/>
      <c r="AEP52" s="550"/>
      <c r="AEQ52" s="550"/>
      <c r="AER52" s="550"/>
      <c r="AES52" s="550"/>
      <c r="AET52" s="550"/>
      <c r="AEU52" s="550"/>
      <c r="AEV52" s="550"/>
      <c r="AEW52" s="550"/>
      <c r="AEX52" s="550"/>
      <c r="AEY52" s="550"/>
      <c r="AEZ52" s="550"/>
      <c r="AFA52" s="550"/>
      <c r="AFB52" s="550"/>
      <c r="AFC52" s="550"/>
      <c r="AFD52" s="550"/>
      <c r="AFE52" s="550"/>
      <c r="AFF52" s="550"/>
      <c r="AFG52" s="550"/>
      <c r="AFH52" s="550"/>
      <c r="AFI52" s="550"/>
      <c r="AFJ52" s="550"/>
      <c r="AFK52" s="550"/>
      <c r="AFL52" s="550"/>
      <c r="AFM52" s="550"/>
      <c r="AFN52" s="550"/>
      <c r="AFO52" s="550"/>
      <c r="AFP52" s="550"/>
      <c r="AFQ52" s="550"/>
      <c r="AFR52" s="550"/>
      <c r="AFS52" s="550"/>
      <c r="AFT52" s="550"/>
      <c r="AFU52" s="550"/>
      <c r="AFV52" s="550"/>
      <c r="AFW52" s="550"/>
      <c r="AFX52" s="550"/>
      <c r="AFY52" s="550"/>
      <c r="AFZ52" s="550"/>
      <c r="AGA52" s="550"/>
      <c r="AGB52" s="550"/>
      <c r="AGC52" s="550"/>
      <c r="AGD52" s="550"/>
      <c r="AGE52" s="550"/>
      <c r="AGF52" s="550"/>
      <c r="AGG52" s="550"/>
      <c r="AGH52" s="550"/>
      <c r="AGI52" s="550"/>
      <c r="AGJ52" s="550"/>
      <c r="AGK52" s="550"/>
      <c r="AGL52" s="550"/>
      <c r="AGM52" s="550"/>
      <c r="AGN52" s="550"/>
      <c r="AGO52" s="550"/>
      <c r="AGP52" s="550"/>
      <c r="AGQ52" s="550"/>
      <c r="AGR52" s="550"/>
      <c r="AGS52" s="550"/>
      <c r="AGT52" s="550"/>
      <c r="AGU52" s="550"/>
      <c r="AGV52" s="550"/>
      <c r="AGW52" s="550"/>
      <c r="AGX52" s="550"/>
      <c r="AGY52" s="550"/>
      <c r="AGZ52" s="550"/>
      <c r="AHA52" s="550"/>
      <c r="AHB52" s="550"/>
      <c r="AHC52" s="550"/>
      <c r="AHD52" s="550"/>
      <c r="AHE52" s="550"/>
      <c r="AHF52" s="550"/>
      <c r="AHG52" s="550"/>
      <c r="AHH52" s="550"/>
      <c r="AHI52" s="550"/>
      <c r="AHJ52" s="550"/>
      <c r="AHK52" s="550"/>
      <c r="AHL52" s="550"/>
      <c r="AHM52" s="550"/>
      <c r="AHN52" s="550"/>
      <c r="AHO52" s="550"/>
      <c r="AHP52" s="550"/>
      <c r="AHQ52" s="550"/>
      <c r="AHR52" s="550"/>
      <c r="AHS52" s="550"/>
      <c r="AHT52" s="550"/>
      <c r="AHU52" s="550"/>
      <c r="AHV52" s="550"/>
      <c r="AHW52" s="550"/>
      <c r="AHX52" s="550"/>
      <c r="AHY52" s="550"/>
      <c r="AHZ52" s="550"/>
      <c r="AIA52" s="550"/>
      <c r="AIB52" s="550"/>
      <c r="AIC52" s="550"/>
      <c r="AID52" s="550"/>
      <c r="AIE52" s="550"/>
      <c r="AIF52" s="550"/>
      <c r="AIG52" s="550"/>
      <c r="AIH52" s="550"/>
      <c r="AII52" s="550"/>
      <c r="AIJ52" s="550"/>
      <c r="AIK52" s="550"/>
      <c r="AIL52" s="550"/>
      <c r="AIM52" s="550"/>
      <c r="AIN52" s="550"/>
      <c r="AIO52" s="550"/>
      <c r="AIP52" s="550"/>
      <c r="AIQ52" s="550"/>
      <c r="AIR52" s="550"/>
      <c r="AIS52" s="550"/>
      <c r="AIT52" s="550"/>
      <c r="AIU52" s="550"/>
      <c r="AIV52" s="550"/>
      <c r="AIW52" s="550"/>
      <c r="AIX52" s="550"/>
      <c r="AIY52" s="550"/>
      <c r="AIZ52" s="550"/>
      <c r="AJA52" s="550"/>
      <c r="AJB52" s="550"/>
      <c r="AJC52" s="550"/>
      <c r="AJD52" s="550"/>
      <c r="AJE52" s="550"/>
      <c r="AJF52" s="550"/>
      <c r="AJG52" s="550"/>
      <c r="AJH52" s="550"/>
      <c r="AJI52" s="550"/>
      <c r="AJJ52" s="550"/>
      <c r="AJK52" s="550"/>
      <c r="AJL52" s="550"/>
      <c r="AJM52" s="550"/>
      <c r="AJN52" s="550"/>
      <c r="AJO52" s="550"/>
      <c r="AJP52" s="550"/>
      <c r="AJQ52" s="550"/>
      <c r="AJR52" s="550"/>
      <c r="AJS52" s="550"/>
      <c r="AJT52" s="550"/>
      <c r="AJU52" s="550"/>
      <c r="AJV52" s="550"/>
      <c r="AJW52" s="550"/>
      <c r="AJX52" s="550"/>
      <c r="AJY52" s="550"/>
      <c r="AJZ52" s="550"/>
      <c r="AKA52" s="550"/>
      <c r="AKB52" s="550"/>
      <c r="AKC52" s="550"/>
      <c r="AKD52" s="550"/>
      <c r="AKE52" s="550"/>
      <c r="AKF52" s="550"/>
      <c r="AKG52" s="550"/>
      <c r="AKH52" s="550"/>
      <c r="AKI52" s="550"/>
      <c r="AKJ52" s="550"/>
      <c r="AKK52" s="550"/>
      <c r="AKL52" s="550"/>
      <c r="AKM52" s="550"/>
      <c r="AKN52" s="550"/>
      <c r="AKO52" s="550"/>
      <c r="AKP52" s="550"/>
      <c r="AKQ52" s="550"/>
      <c r="AKR52" s="550"/>
      <c r="AKS52" s="550"/>
      <c r="AKT52" s="550"/>
      <c r="AKU52" s="550"/>
      <c r="AKV52" s="550"/>
      <c r="AKW52" s="550"/>
      <c r="AKX52" s="550"/>
      <c r="AKY52" s="550"/>
      <c r="AKZ52" s="550"/>
      <c r="ALA52" s="550"/>
      <c r="ALB52" s="550"/>
      <c r="ALC52" s="550"/>
      <c r="ALD52" s="550"/>
      <c r="ALE52" s="550"/>
      <c r="ALF52" s="550"/>
      <c r="ALG52" s="550"/>
      <c r="ALH52" s="550"/>
      <c r="ALI52" s="550"/>
      <c r="ALJ52" s="550"/>
      <c r="ALK52" s="550"/>
      <c r="ALL52" s="550"/>
      <c r="ALM52" s="550"/>
      <c r="ALN52" s="550"/>
      <c r="ALO52" s="550"/>
      <c r="ALP52" s="550"/>
      <c r="ALQ52" s="550"/>
      <c r="ALR52" s="550"/>
      <c r="ALS52" s="550"/>
      <c r="ALT52" s="550"/>
      <c r="ALU52" s="550"/>
      <c r="ALV52" s="550"/>
      <c r="ALW52" s="550"/>
      <c r="ALX52" s="550"/>
      <c r="ALY52" s="550"/>
      <c r="ALZ52" s="550"/>
      <c r="AMA52" s="550"/>
      <c r="AMB52" s="550"/>
      <c r="AMC52" s="550"/>
      <c r="AMD52" s="550"/>
      <c r="AME52" s="550"/>
      <c r="AMF52" s="550"/>
      <c r="AMG52" s="550"/>
      <c r="AMH52" s="550"/>
      <c r="AMI52" s="550"/>
      <c r="AMJ52" s="550"/>
      <c r="AMK52" s="550"/>
      <c r="AML52" s="550"/>
      <c r="AMM52" s="550"/>
      <c r="AMN52" s="550"/>
      <c r="AMO52" s="550"/>
      <c r="AMP52" s="550"/>
      <c r="AMQ52" s="550"/>
      <c r="AMR52" s="550"/>
      <c r="AMS52" s="550"/>
      <c r="AMT52" s="550"/>
      <c r="AMU52" s="550"/>
      <c r="AMV52" s="550"/>
      <c r="AMW52" s="550"/>
      <c r="AMX52" s="550"/>
      <c r="AMY52" s="550"/>
      <c r="AMZ52" s="550"/>
      <c r="ANA52" s="550"/>
      <c r="ANB52" s="550"/>
      <c r="ANC52" s="550"/>
      <c r="AND52" s="550"/>
      <c r="ANE52" s="550"/>
      <c r="ANF52" s="550"/>
      <c r="ANG52" s="550"/>
      <c r="ANH52" s="550"/>
      <c r="ANI52" s="550"/>
      <c r="ANJ52" s="550"/>
      <c r="ANK52" s="550"/>
      <c r="ANL52" s="550"/>
      <c r="ANM52" s="550"/>
      <c r="ANN52" s="550"/>
      <c r="ANO52" s="550"/>
      <c r="ANP52" s="550"/>
      <c r="ANQ52" s="550"/>
      <c r="ANR52" s="550"/>
      <c r="ANS52" s="550"/>
      <c r="ANT52" s="550"/>
      <c r="ANU52" s="550"/>
      <c r="ANV52" s="550"/>
      <c r="ANW52" s="550"/>
      <c r="ANX52" s="550"/>
      <c r="ANY52" s="550"/>
      <c r="ANZ52" s="550"/>
      <c r="AOA52" s="550"/>
      <c r="AOB52" s="550"/>
      <c r="AOC52" s="550"/>
      <c r="AOD52" s="550"/>
      <c r="AOE52" s="550"/>
      <c r="AOF52" s="550"/>
      <c r="AOG52" s="550"/>
      <c r="AOH52" s="550"/>
      <c r="AOI52" s="550"/>
      <c r="AOJ52" s="550"/>
      <c r="AOK52" s="550"/>
      <c r="AOL52" s="550"/>
      <c r="AOM52" s="550"/>
      <c r="AON52" s="550"/>
      <c r="AOO52" s="550"/>
      <c r="AOP52" s="550"/>
      <c r="AOQ52" s="550"/>
      <c r="AOR52" s="550"/>
      <c r="AOS52" s="550"/>
      <c r="AOT52" s="550"/>
      <c r="AOU52" s="550"/>
      <c r="AOV52" s="550"/>
      <c r="AOW52" s="550"/>
      <c r="AOX52" s="550"/>
      <c r="AOY52" s="550"/>
      <c r="AOZ52" s="550"/>
      <c r="APA52" s="550"/>
      <c r="APB52" s="550"/>
      <c r="APC52" s="550"/>
      <c r="APD52" s="550"/>
      <c r="APE52" s="550"/>
      <c r="APF52" s="550"/>
      <c r="APG52" s="550"/>
      <c r="APH52" s="550"/>
      <c r="API52" s="550"/>
      <c r="APJ52" s="550"/>
      <c r="APK52" s="550"/>
      <c r="APL52" s="550"/>
      <c r="APM52" s="550"/>
      <c r="APN52" s="550"/>
      <c r="APO52" s="550"/>
      <c r="APP52" s="550"/>
      <c r="APQ52" s="550"/>
      <c r="APR52" s="550"/>
      <c r="APS52" s="550"/>
      <c r="APT52" s="550"/>
      <c r="APU52" s="550"/>
      <c r="APV52" s="550"/>
      <c r="APW52" s="550"/>
      <c r="APX52" s="550"/>
      <c r="APY52" s="550"/>
      <c r="APZ52" s="550"/>
      <c r="AQA52" s="550"/>
      <c r="AQB52" s="550"/>
      <c r="AQC52" s="550"/>
      <c r="AQD52" s="550"/>
      <c r="AQE52" s="550"/>
      <c r="AQF52" s="550"/>
      <c r="AQG52" s="550"/>
      <c r="AQH52" s="550"/>
      <c r="AQI52" s="550"/>
      <c r="AQJ52" s="550"/>
      <c r="AQK52" s="550"/>
      <c r="AQL52" s="550"/>
      <c r="AQM52" s="550"/>
      <c r="AQN52" s="550"/>
      <c r="AQO52" s="550"/>
      <c r="AQP52" s="550"/>
      <c r="AQQ52" s="550"/>
      <c r="AQR52" s="550"/>
      <c r="AQS52" s="550"/>
      <c r="AQT52" s="550"/>
      <c r="AQU52" s="550"/>
      <c r="AQV52" s="550"/>
      <c r="AQW52" s="550"/>
      <c r="AQX52" s="550"/>
      <c r="AQY52" s="550"/>
      <c r="AQZ52" s="550"/>
      <c r="ARA52" s="550"/>
      <c r="ARB52" s="550"/>
      <c r="ARC52" s="550"/>
      <c r="ARD52" s="550"/>
      <c r="ARE52" s="550"/>
    </row>
    <row r="53" spans="7:1149" ht="18" customHeight="1">
      <c r="G53" s="550"/>
      <c r="H53" s="550"/>
      <c r="I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550"/>
      <c r="AI53" s="550"/>
      <c r="AJ53" s="550"/>
      <c r="AK53" s="550"/>
      <c r="AL53" s="550"/>
      <c r="AM53" s="550"/>
      <c r="AN53" s="550"/>
      <c r="AO53" s="550"/>
      <c r="AP53" s="550"/>
      <c r="AQ53" s="550"/>
      <c r="AR53" s="550"/>
      <c r="AS53" s="550"/>
      <c r="AT53" s="550"/>
      <c r="AU53" s="550"/>
      <c r="AV53" s="550"/>
      <c r="AW53" s="550"/>
      <c r="AX53" s="550"/>
      <c r="AY53" s="550"/>
      <c r="AZ53" s="550"/>
      <c r="BA53" s="550"/>
      <c r="BB53" s="550"/>
      <c r="BC53" s="550"/>
      <c r="BD53" s="550"/>
      <c r="BE53" s="550"/>
      <c r="BF53" s="550"/>
      <c r="BG53" s="550"/>
      <c r="BH53" s="550"/>
      <c r="BI53" s="550"/>
      <c r="BJ53" s="550"/>
      <c r="BK53" s="550"/>
      <c r="BL53" s="550"/>
      <c r="BM53" s="550"/>
      <c r="BN53" s="550"/>
      <c r="BO53" s="550"/>
      <c r="BP53" s="550"/>
      <c r="BQ53" s="550"/>
      <c r="BR53" s="550"/>
      <c r="BS53" s="550"/>
      <c r="BT53" s="550"/>
      <c r="BU53" s="550"/>
      <c r="BV53" s="550"/>
      <c r="BW53" s="550"/>
      <c r="BX53" s="550"/>
      <c r="BY53" s="550"/>
      <c r="BZ53" s="550"/>
      <c r="CA53" s="550"/>
      <c r="CB53" s="550"/>
      <c r="CC53" s="550"/>
      <c r="CD53" s="550"/>
      <c r="CE53" s="550"/>
      <c r="CF53" s="550"/>
      <c r="CG53" s="550"/>
      <c r="CH53" s="550"/>
      <c r="CI53" s="550"/>
      <c r="CJ53" s="550"/>
      <c r="CK53" s="550"/>
      <c r="CL53" s="550"/>
      <c r="CM53" s="550"/>
      <c r="CN53" s="550"/>
      <c r="CO53" s="550"/>
      <c r="CP53" s="550"/>
      <c r="CQ53" s="550"/>
      <c r="CR53" s="550"/>
      <c r="CS53" s="550"/>
      <c r="CT53" s="550"/>
      <c r="CU53" s="550"/>
      <c r="CV53" s="550"/>
      <c r="CW53" s="550"/>
      <c r="CX53" s="550"/>
      <c r="CY53" s="550"/>
      <c r="CZ53" s="550"/>
      <c r="DA53" s="550"/>
      <c r="DB53" s="550"/>
      <c r="DC53" s="550"/>
      <c r="DD53" s="550"/>
      <c r="DE53" s="550"/>
      <c r="DF53" s="550"/>
      <c r="DG53" s="550"/>
      <c r="DH53" s="550"/>
      <c r="DI53" s="550"/>
      <c r="DJ53" s="550"/>
      <c r="DK53" s="550"/>
      <c r="DL53" s="550"/>
      <c r="DM53" s="550"/>
      <c r="DN53" s="550"/>
      <c r="DO53" s="550"/>
      <c r="DP53" s="550"/>
      <c r="DQ53" s="550"/>
      <c r="DR53" s="550"/>
      <c r="DS53" s="550"/>
      <c r="DT53" s="550"/>
      <c r="DU53" s="550"/>
      <c r="DV53" s="550"/>
      <c r="DW53" s="550"/>
      <c r="DX53" s="550"/>
      <c r="DY53" s="550"/>
      <c r="DZ53" s="550"/>
      <c r="EA53" s="550"/>
      <c r="EB53" s="550"/>
      <c r="EC53" s="550"/>
      <c r="ED53" s="550"/>
      <c r="EE53" s="550"/>
      <c r="EF53" s="550"/>
      <c r="EG53" s="550"/>
      <c r="EH53" s="550"/>
      <c r="EI53" s="550"/>
      <c r="EJ53" s="550"/>
      <c r="EK53" s="550"/>
      <c r="EL53" s="550"/>
      <c r="EM53" s="550"/>
      <c r="EN53" s="550"/>
      <c r="EO53" s="550"/>
      <c r="EP53" s="550"/>
      <c r="EQ53" s="550"/>
      <c r="ER53" s="550"/>
      <c r="ES53" s="550"/>
      <c r="ET53" s="550"/>
      <c r="EU53" s="550"/>
      <c r="EV53" s="550"/>
      <c r="EW53" s="550"/>
      <c r="EX53" s="550"/>
      <c r="EY53" s="550"/>
      <c r="EZ53" s="550"/>
      <c r="FA53" s="550"/>
      <c r="FB53" s="550"/>
      <c r="FC53" s="550"/>
      <c r="FD53" s="550"/>
      <c r="FE53" s="550"/>
      <c r="FF53" s="550"/>
      <c r="FG53" s="550"/>
      <c r="FH53" s="550"/>
      <c r="FI53" s="550"/>
      <c r="FJ53" s="550"/>
      <c r="FK53" s="550"/>
      <c r="FL53" s="550"/>
      <c r="FM53" s="550"/>
      <c r="FN53" s="550"/>
      <c r="FO53" s="550"/>
      <c r="FP53" s="550"/>
      <c r="FQ53" s="550"/>
      <c r="FR53" s="550"/>
      <c r="FS53" s="550"/>
      <c r="FT53" s="550"/>
      <c r="FU53" s="550"/>
      <c r="FV53" s="550"/>
      <c r="FW53" s="550"/>
      <c r="FX53" s="550"/>
      <c r="FY53" s="550"/>
      <c r="FZ53" s="550"/>
      <c r="GA53" s="550"/>
      <c r="GB53" s="550"/>
      <c r="GC53" s="550"/>
      <c r="GD53" s="550"/>
      <c r="GE53" s="550"/>
      <c r="GF53" s="550"/>
      <c r="GG53" s="550"/>
      <c r="GH53" s="550"/>
      <c r="GI53" s="550"/>
      <c r="GJ53" s="550"/>
      <c r="GK53" s="550"/>
      <c r="GL53" s="550"/>
      <c r="GM53" s="550"/>
      <c r="GN53" s="550"/>
      <c r="GO53" s="550"/>
      <c r="GP53" s="550"/>
      <c r="GQ53" s="550"/>
      <c r="GR53" s="550"/>
      <c r="GS53" s="550"/>
      <c r="GT53" s="550"/>
      <c r="GU53" s="550"/>
      <c r="GV53" s="550"/>
      <c r="GW53" s="550"/>
      <c r="GX53" s="550"/>
      <c r="GY53" s="550"/>
      <c r="GZ53" s="550"/>
      <c r="HA53" s="550"/>
      <c r="HB53" s="550"/>
      <c r="HC53" s="550"/>
      <c r="HD53" s="550"/>
      <c r="HE53" s="550"/>
      <c r="HF53" s="550"/>
      <c r="HG53" s="550"/>
      <c r="HH53" s="550"/>
      <c r="HI53" s="550"/>
      <c r="HJ53" s="550"/>
      <c r="HK53" s="550"/>
      <c r="HL53" s="550"/>
      <c r="HM53" s="550"/>
      <c r="HN53" s="550"/>
      <c r="HO53" s="550"/>
      <c r="HP53" s="550"/>
      <c r="HQ53" s="550"/>
      <c r="HR53" s="550"/>
      <c r="HS53" s="550"/>
      <c r="HT53" s="550"/>
      <c r="HU53" s="550"/>
      <c r="HV53" s="550"/>
      <c r="HW53" s="550"/>
      <c r="HX53" s="550"/>
      <c r="HY53" s="550"/>
      <c r="HZ53" s="550"/>
      <c r="IA53" s="550"/>
      <c r="IB53" s="550"/>
      <c r="IC53" s="550"/>
      <c r="ID53" s="550"/>
      <c r="IE53" s="550"/>
      <c r="IF53" s="550"/>
      <c r="IG53" s="550"/>
      <c r="IH53" s="550"/>
      <c r="II53" s="550"/>
      <c r="IJ53" s="550"/>
      <c r="IK53" s="550"/>
      <c r="IL53" s="550"/>
      <c r="IM53" s="550"/>
      <c r="IN53" s="550"/>
      <c r="IO53" s="550"/>
      <c r="IP53" s="550"/>
      <c r="IQ53" s="550"/>
      <c r="IR53" s="550"/>
      <c r="IS53" s="550"/>
      <c r="IT53" s="550"/>
      <c r="IU53" s="550"/>
      <c r="IV53" s="550"/>
      <c r="IW53" s="550"/>
      <c r="IX53" s="550"/>
      <c r="IY53" s="550"/>
      <c r="IZ53" s="550"/>
      <c r="JA53" s="550"/>
      <c r="JB53" s="550"/>
      <c r="JC53" s="550"/>
      <c r="JD53" s="550"/>
      <c r="JE53" s="550"/>
      <c r="JF53" s="550"/>
      <c r="JG53" s="550"/>
      <c r="JH53" s="550"/>
      <c r="JI53" s="550"/>
      <c r="JJ53" s="550"/>
      <c r="JK53" s="550"/>
      <c r="JL53" s="550"/>
      <c r="JM53" s="550"/>
      <c r="JN53" s="550"/>
      <c r="JO53" s="550"/>
      <c r="JP53" s="550"/>
      <c r="JQ53" s="550"/>
      <c r="JR53" s="550"/>
      <c r="JS53" s="550"/>
      <c r="JT53" s="550"/>
      <c r="JU53" s="550"/>
      <c r="JV53" s="550"/>
      <c r="JW53" s="550"/>
      <c r="JX53" s="550"/>
      <c r="JY53" s="550"/>
      <c r="JZ53" s="550"/>
      <c r="KA53" s="550"/>
      <c r="KB53" s="550"/>
      <c r="KC53" s="550"/>
      <c r="KD53" s="550"/>
      <c r="KE53" s="550"/>
      <c r="KF53" s="550"/>
      <c r="KG53" s="550"/>
      <c r="KH53" s="550"/>
      <c r="KI53" s="550"/>
      <c r="KJ53" s="550"/>
      <c r="KK53" s="550"/>
      <c r="KL53" s="550"/>
      <c r="KM53" s="550"/>
      <c r="KN53" s="550"/>
      <c r="KO53" s="550"/>
      <c r="KP53" s="550"/>
      <c r="KQ53" s="550"/>
      <c r="KR53" s="550"/>
      <c r="KS53" s="550"/>
      <c r="KT53" s="550"/>
      <c r="KU53" s="550"/>
      <c r="KV53" s="550"/>
      <c r="KW53" s="550"/>
      <c r="KX53" s="550"/>
      <c r="KY53" s="550"/>
      <c r="KZ53" s="550"/>
      <c r="LA53" s="550"/>
      <c r="LB53" s="550"/>
      <c r="LC53" s="550"/>
      <c r="LD53" s="550"/>
      <c r="LE53" s="550"/>
      <c r="LF53" s="550"/>
      <c r="LG53" s="550"/>
      <c r="LH53" s="550"/>
      <c r="LI53" s="550"/>
      <c r="LJ53" s="550"/>
      <c r="LK53" s="550"/>
      <c r="LL53" s="550"/>
      <c r="LM53" s="550"/>
      <c r="LN53" s="550"/>
      <c r="LO53" s="550"/>
      <c r="LP53" s="550"/>
      <c r="LQ53" s="550"/>
      <c r="LR53" s="550"/>
      <c r="LS53" s="550"/>
      <c r="LT53" s="550"/>
      <c r="LU53" s="550"/>
      <c r="LV53" s="550"/>
      <c r="LW53" s="550"/>
      <c r="LX53" s="550"/>
      <c r="LY53" s="550"/>
      <c r="LZ53" s="550"/>
      <c r="MA53" s="550"/>
      <c r="MB53" s="550"/>
      <c r="MC53" s="550"/>
      <c r="MD53" s="550"/>
      <c r="ME53" s="550"/>
      <c r="MF53" s="550"/>
      <c r="MG53" s="550"/>
      <c r="MH53" s="550"/>
      <c r="MI53" s="550"/>
      <c r="MJ53" s="550"/>
      <c r="MK53" s="550"/>
      <c r="ML53" s="550"/>
      <c r="MM53" s="550"/>
      <c r="MN53" s="550"/>
      <c r="MO53" s="550"/>
      <c r="MP53" s="550"/>
      <c r="MQ53" s="550"/>
      <c r="MR53" s="550"/>
      <c r="MS53" s="550"/>
      <c r="MT53" s="550"/>
      <c r="MU53" s="550"/>
      <c r="MV53" s="550"/>
      <c r="MW53" s="550"/>
      <c r="MX53" s="550"/>
      <c r="MY53" s="550"/>
      <c r="MZ53" s="550"/>
      <c r="NA53" s="550"/>
      <c r="NB53" s="550"/>
      <c r="NC53" s="550"/>
      <c r="ND53" s="550"/>
      <c r="NE53" s="550"/>
      <c r="NF53" s="550"/>
      <c r="NG53" s="550"/>
      <c r="NH53" s="550"/>
      <c r="NI53" s="550"/>
      <c r="NJ53" s="550"/>
      <c r="NK53" s="550"/>
      <c r="NL53" s="550"/>
      <c r="NM53" s="550"/>
      <c r="NN53" s="550"/>
      <c r="NO53" s="550"/>
      <c r="NP53" s="550"/>
      <c r="NQ53" s="550"/>
      <c r="NR53" s="550"/>
      <c r="NS53" s="550"/>
      <c r="NT53" s="550"/>
      <c r="NU53" s="550"/>
      <c r="NV53" s="550"/>
      <c r="NW53" s="550"/>
      <c r="NX53" s="550"/>
      <c r="NY53" s="550"/>
      <c r="NZ53" s="550"/>
      <c r="OA53" s="550"/>
      <c r="OB53" s="550"/>
      <c r="OC53" s="550"/>
      <c r="OD53" s="550"/>
      <c r="OE53" s="550"/>
      <c r="OF53" s="550"/>
      <c r="OG53" s="550"/>
      <c r="OH53" s="550"/>
      <c r="OI53" s="550"/>
      <c r="OJ53" s="550"/>
      <c r="OK53" s="550"/>
      <c r="OL53" s="550"/>
      <c r="OM53" s="550"/>
      <c r="ON53" s="550"/>
      <c r="OO53" s="550"/>
      <c r="OP53" s="550"/>
      <c r="OQ53" s="550"/>
      <c r="OR53" s="550"/>
      <c r="OS53" s="550"/>
      <c r="OT53" s="550"/>
      <c r="OU53" s="550"/>
      <c r="OV53" s="550"/>
      <c r="OW53" s="550"/>
      <c r="OX53" s="550"/>
      <c r="OY53" s="550"/>
      <c r="OZ53" s="550"/>
      <c r="PA53" s="550"/>
      <c r="PB53" s="550"/>
      <c r="PC53" s="550"/>
      <c r="PD53" s="550"/>
      <c r="PE53" s="550"/>
      <c r="PF53" s="550"/>
      <c r="PG53" s="550"/>
      <c r="PH53" s="550"/>
      <c r="PI53" s="550"/>
      <c r="PJ53" s="550"/>
      <c r="PK53" s="550"/>
      <c r="PL53" s="550"/>
      <c r="PM53" s="550"/>
      <c r="PN53" s="550"/>
      <c r="PO53" s="550"/>
      <c r="PP53" s="550"/>
      <c r="PQ53" s="550"/>
      <c r="PR53" s="550"/>
      <c r="PS53" s="550"/>
      <c r="PT53" s="550"/>
      <c r="PU53" s="550"/>
      <c r="PV53" s="550"/>
      <c r="PW53" s="550"/>
      <c r="PX53" s="550"/>
      <c r="PY53" s="550"/>
      <c r="PZ53" s="550"/>
      <c r="QA53" s="550"/>
      <c r="QB53" s="550"/>
      <c r="QC53" s="550"/>
      <c r="QD53" s="550"/>
      <c r="QE53" s="550"/>
      <c r="QF53" s="550"/>
      <c r="QG53" s="550"/>
      <c r="QH53" s="550"/>
      <c r="QI53" s="550"/>
      <c r="QJ53" s="550"/>
      <c r="QK53" s="550"/>
      <c r="QL53" s="550"/>
      <c r="QM53" s="550"/>
      <c r="QN53" s="550"/>
      <c r="QO53" s="550"/>
      <c r="QP53" s="550"/>
      <c r="QQ53" s="550"/>
      <c r="QR53" s="550"/>
      <c r="QS53" s="550"/>
      <c r="QT53" s="550"/>
      <c r="QU53" s="550"/>
      <c r="QV53" s="550"/>
      <c r="QW53" s="550"/>
      <c r="QX53" s="550"/>
      <c r="QY53" s="550"/>
      <c r="QZ53" s="550"/>
      <c r="RA53" s="550"/>
      <c r="RB53" s="550"/>
      <c r="RC53" s="550"/>
      <c r="RD53" s="550"/>
      <c r="RE53" s="550"/>
      <c r="RF53" s="550"/>
      <c r="RG53" s="550"/>
      <c r="RH53" s="550"/>
      <c r="RI53" s="550"/>
      <c r="RJ53" s="550"/>
      <c r="RK53" s="550"/>
      <c r="RL53" s="550"/>
      <c r="RM53" s="550"/>
      <c r="RN53" s="550"/>
      <c r="RO53" s="550"/>
      <c r="RP53" s="550"/>
      <c r="RQ53" s="550"/>
      <c r="RR53" s="550"/>
      <c r="RS53" s="550"/>
      <c r="RT53" s="550"/>
      <c r="RU53" s="550"/>
      <c r="RV53" s="550"/>
      <c r="RW53" s="550"/>
      <c r="RX53" s="550"/>
      <c r="RY53" s="550"/>
      <c r="RZ53" s="550"/>
      <c r="SA53" s="550"/>
      <c r="SB53" s="550"/>
      <c r="SC53" s="550"/>
      <c r="SD53" s="550"/>
      <c r="SE53" s="550"/>
      <c r="SF53" s="550"/>
      <c r="SG53" s="550"/>
      <c r="SH53" s="550"/>
      <c r="SI53" s="550"/>
      <c r="SJ53" s="550"/>
      <c r="SK53" s="550"/>
      <c r="SL53" s="550"/>
      <c r="SM53" s="550"/>
      <c r="SN53" s="550"/>
      <c r="SO53" s="550"/>
      <c r="SP53" s="550"/>
      <c r="SQ53" s="550"/>
      <c r="SR53" s="550"/>
      <c r="SS53" s="550"/>
      <c r="ST53" s="550"/>
      <c r="SU53" s="550"/>
      <c r="SV53" s="550"/>
      <c r="SW53" s="550"/>
      <c r="SX53" s="550"/>
      <c r="SY53" s="550"/>
      <c r="SZ53" s="550"/>
      <c r="TA53" s="550"/>
      <c r="TB53" s="550"/>
      <c r="TC53" s="550"/>
      <c r="TD53" s="550"/>
      <c r="TE53" s="550"/>
      <c r="TF53" s="550"/>
      <c r="TG53" s="550"/>
      <c r="TH53" s="550"/>
      <c r="TI53" s="550"/>
      <c r="TJ53" s="550"/>
      <c r="TK53" s="550"/>
      <c r="TL53" s="550"/>
      <c r="TM53" s="550"/>
      <c r="TN53" s="550"/>
      <c r="TO53" s="550"/>
      <c r="TP53" s="550"/>
      <c r="TQ53" s="550"/>
      <c r="TR53" s="550"/>
      <c r="TS53" s="550"/>
      <c r="TT53" s="550"/>
      <c r="TU53" s="550"/>
      <c r="TV53" s="550"/>
      <c r="TW53" s="550"/>
      <c r="TX53" s="550"/>
      <c r="TY53" s="550"/>
      <c r="TZ53" s="550"/>
      <c r="UA53" s="550"/>
      <c r="UB53" s="550"/>
      <c r="UC53" s="550"/>
      <c r="UD53" s="550"/>
      <c r="UE53" s="550"/>
      <c r="UF53" s="550"/>
      <c r="UG53" s="550"/>
      <c r="UH53" s="550"/>
      <c r="UI53" s="550"/>
      <c r="UJ53" s="550"/>
      <c r="UK53" s="550"/>
      <c r="UL53" s="550"/>
      <c r="UM53" s="550"/>
      <c r="UN53" s="550"/>
      <c r="UO53" s="550"/>
      <c r="UP53" s="550"/>
      <c r="UQ53" s="550"/>
      <c r="UR53" s="550"/>
      <c r="US53" s="550"/>
      <c r="UT53" s="550"/>
      <c r="UU53" s="550"/>
      <c r="UV53" s="550"/>
      <c r="UW53" s="550"/>
      <c r="UX53" s="550"/>
      <c r="UY53" s="550"/>
      <c r="UZ53" s="550"/>
      <c r="VA53" s="550"/>
      <c r="VB53" s="550"/>
      <c r="VC53" s="550"/>
      <c r="VD53" s="550"/>
      <c r="VE53" s="550"/>
      <c r="VF53" s="550"/>
      <c r="VG53" s="550"/>
      <c r="VH53" s="550"/>
      <c r="VI53" s="550"/>
      <c r="VJ53" s="550"/>
      <c r="VK53" s="550"/>
      <c r="VL53" s="550"/>
      <c r="VM53" s="550"/>
      <c r="VN53" s="550"/>
      <c r="VO53" s="550"/>
      <c r="VP53" s="550"/>
      <c r="VQ53" s="550"/>
      <c r="VR53" s="550"/>
      <c r="VS53" s="550"/>
      <c r="VT53" s="550"/>
      <c r="VU53" s="550"/>
      <c r="VV53" s="550"/>
      <c r="VW53" s="550"/>
      <c r="VX53" s="550"/>
      <c r="VY53" s="550"/>
      <c r="VZ53" s="550"/>
      <c r="WA53" s="550"/>
      <c r="WB53" s="550"/>
      <c r="WC53" s="550"/>
      <c r="WD53" s="550"/>
      <c r="WE53" s="550"/>
      <c r="WF53" s="550"/>
      <c r="WG53" s="550"/>
      <c r="WH53" s="550"/>
      <c r="WI53" s="550"/>
      <c r="WJ53" s="550"/>
      <c r="WK53" s="550"/>
      <c r="WL53" s="550"/>
      <c r="WM53" s="550"/>
      <c r="WN53" s="550"/>
      <c r="WO53" s="550"/>
      <c r="WP53" s="550"/>
      <c r="WQ53" s="550"/>
      <c r="WR53" s="550"/>
      <c r="WS53" s="550"/>
      <c r="WT53" s="550"/>
      <c r="WU53" s="550"/>
      <c r="WV53" s="550"/>
      <c r="WW53" s="550"/>
      <c r="WX53" s="550"/>
      <c r="WY53" s="550"/>
      <c r="WZ53" s="550"/>
      <c r="XA53" s="550"/>
      <c r="XB53" s="550"/>
      <c r="XC53" s="550"/>
      <c r="XD53" s="550"/>
      <c r="XE53" s="550"/>
      <c r="XF53" s="550"/>
      <c r="XG53" s="550"/>
      <c r="XH53" s="550"/>
      <c r="XI53" s="550"/>
      <c r="XJ53" s="550"/>
      <c r="XK53" s="550"/>
      <c r="XL53" s="550"/>
      <c r="XM53" s="550"/>
      <c r="XN53" s="550"/>
      <c r="XO53" s="550"/>
      <c r="XP53" s="550"/>
      <c r="XQ53" s="550"/>
      <c r="XR53" s="550"/>
      <c r="XS53" s="550"/>
      <c r="XT53" s="550"/>
      <c r="XU53" s="550"/>
      <c r="XV53" s="550"/>
      <c r="XW53" s="550"/>
      <c r="XX53" s="550"/>
      <c r="XY53" s="550"/>
      <c r="XZ53" s="550"/>
      <c r="YA53" s="550"/>
      <c r="YB53" s="550"/>
      <c r="YC53" s="550"/>
      <c r="YD53" s="550"/>
      <c r="YE53" s="550"/>
      <c r="YF53" s="550"/>
      <c r="YG53" s="550"/>
      <c r="YH53" s="550"/>
      <c r="YI53" s="550"/>
      <c r="YJ53" s="550"/>
      <c r="YK53" s="550"/>
      <c r="YL53" s="550"/>
      <c r="YM53" s="550"/>
      <c r="YN53" s="550"/>
      <c r="YO53" s="550"/>
      <c r="YP53" s="550"/>
      <c r="YQ53" s="550"/>
      <c r="YR53" s="550"/>
      <c r="YS53" s="550"/>
      <c r="YT53" s="550"/>
      <c r="YU53" s="550"/>
      <c r="YV53" s="550"/>
      <c r="YW53" s="550"/>
      <c r="YX53" s="550"/>
      <c r="YY53" s="550"/>
      <c r="YZ53" s="550"/>
      <c r="ZA53" s="550"/>
      <c r="ZB53" s="550"/>
      <c r="ZC53" s="550"/>
      <c r="ZD53" s="550"/>
      <c r="ZE53" s="550"/>
      <c r="ZF53" s="550"/>
      <c r="ZG53" s="550"/>
      <c r="ZH53" s="550"/>
      <c r="ZI53" s="550"/>
      <c r="ZJ53" s="550"/>
      <c r="ZK53" s="550"/>
      <c r="ZL53" s="550"/>
      <c r="ZM53" s="550"/>
      <c r="ZN53" s="550"/>
      <c r="ZO53" s="550"/>
      <c r="ZP53" s="550"/>
      <c r="ZQ53" s="550"/>
      <c r="ZR53" s="550"/>
      <c r="ZS53" s="550"/>
      <c r="ZT53" s="550"/>
      <c r="ZU53" s="550"/>
      <c r="ZV53" s="550"/>
      <c r="ZW53" s="550"/>
      <c r="ZX53" s="550"/>
      <c r="ZY53" s="550"/>
      <c r="ZZ53" s="550"/>
      <c r="AAA53" s="550"/>
      <c r="AAB53" s="550"/>
      <c r="AAC53" s="550"/>
      <c r="AAD53" s="550"/>
      <c r="AAE53" s="550"/>
      <c r="AAF53" s="550"/>
      <c r="AAG53" s="550"/>
      <c r="AAH53" s="550"/>
      <c r="AAI53" s="550"/>
      <c r="AAJ53" s="550"/>
      <c r="AAK53" s="550"/>
      <c r="AAL53" s="550"/>
      <c r="AAM53" s="550"/>
      <c r="AAN53" s="550"/>
      <c r="AAO53" s="550"/>
      <c r="AAP53" s="550"/>
      <c r="AAQ53" s="550"/>
      <c r="AAR53" s="550"/>
      <c r="AAS53" s="550"/>
      <c r="AAT53" s="550"/>
      <c r="AAU53" s="550"/>
      <c r="AAV53" s="550"/>
      <c r="AAW53" s="550"/>
      <c r="AAX53" s="550"/>
      <c r="AAY53" s="550"/>
      <c r="AAZ53" s="550"/>
      <c r="ABA53" s="550"/>
      <c r="ABB53" s="550"/>
      <c r="ABC53" s="550"/>
      <c r="ABD53" s="550"/>
      <c r="ABE53" s="550"/>
      <c r="ABF53" s="550"/>
      <c r="ABG53" s="550"/>
      <c r="ABH53" s="550"/>
      <c r="ABI53" s="550"/>
      <c r="ABJ53" s="550"/>
      <c r="ABK53" s="550"/>
      <c r="ABL53" s="550"/>
      <c r="ABM53" s="550"/>
      <c r="ABN53" s="550"/>
      <c r="ABO53" s="550"/>
      <c r="ABP53" s="550"/>
      <c r="ABQ53" s="550"/>
      <c r="ABR53" s="550"/>
      <c r="ABS53" s="550"/>
      <c r="ABT53" s="550"/>
      <c r="ABU53" s="550"/>
      <c r="ABV53" s="550"/>
      <c r="ABW53" s="550"/>
      <c r="ABX53" s="550"/>
      <c r="ABY53" s="550"/>
      <c r="ABZ53" s="550"/>
      <c r="ACA53" s="550"/>
      <c r="ACB53" s="550"/>
      <c r="ACC53" s="550"/>
      <c r="ACD53" s="550"/>
      <c r="ACE53" s="550"/>
      <c r="ACF53" s="550"/>
      <c r="ACG53" s="550"/>
      <c r="ACH53" s="550"/>
      <c r="ACI53" s="550"/>
      <c r="ACJ53" s="550"/>
      <c r="ACK53" s="550"/>
      <c r="ACL53" s="550"/>
      <c r="ACM53" s="550"/>
      <c r="ACN53" s="550"/>
      <c r="ACO53" s="550"/>
      <c r="ACP53" s="550"/>
      <c r="ACQ53" s="550"/>
      <c r="ACR53" s="550"/>
      <c r="ACS53" s="550"/>
      <c r="ACT53" s="550"/>
      <c r="ACU53" s="550"/>
      <c r="ACV53" s="550"/>
      <c r="ACW53" s="550"/>
      <c r="ACX53" s="550"/>
      <c r="ACY53" s="550"/>
      <c r="ACZ53" s="550"/>
      <c r="ADA53" s="550"/>
      <c r="ADB53" s="550"/>
      <c r="ADC53" s="550"/>
      <c r="ADD53" s="550"/>
      <c r="ADE53" s="550"/>
      <c r="ADF53" s="550"/>
      <c r="ADG53" s="550"/>
      <c r="ADH53" s="550"/>
      <c r="ADI53" s="550"/>
      <c r="ADJ53" s="550"/>
      <c r="ADK53" s="550"/>
      <c r="ADL53" s="550"/>
      <c r="ADM53" s="550"/>
      <c r="ADN53" s="550"/>
      <c r="ADO53" s="550"/>
      <c r="ADP53" s="550"/>
      <c r="ADQ53" s="550"/>
      <c r="ADR53" s="550"/>
      <c r="ADS53" s="550"/>
      <c r="ADT53" s="550"/>
      <c r="ADU53" s="550"/>
      <c r="ADV53" s="550"/>
      <c r="ADW53" s="550"/>
      <c r="ADX53" s="550"/>
      <c r="ADY53" s="550"/>
      <c r="ADZ53" s="550"/>
      <c r="AEA53" s="550"/>
      <c r="AEB53" s="550"/>
      <c r="AEC53" s="550"/>
      <c r="AED53" s="550"/>
      <c r="AEE53" s="550"/>
      <c r="AEF53" s="550"/>
      <c r="AEG53" s="550"/>
      <c r="AEH53" s="550"/>
      <c r="AEI53" s="550"/>
      <c r="AEJ53" s="550"/>
      <c r="AEK53" s="550"/>
      <c r="AEL53" s="550"/>
      <c r="AEM53" s="550"/>
      <c r="AEN53" s="550"/>
      <c r="AEO53" s="550"/>
      <c r="AEP53" s="550"/>
      <c r="AEQ53" s="550"/>
      <c r="AER53" s="550"/>
      <c r="AES53" s="550"/>
      <c r="AET53" s="550"/>
      <c r="AEU53" s="550"/>
      <c r="AEV53" s="550"/>
      <c r="AEW53" s="550"/>
      <c r="AEX53" s="550"/>
      <c r="AEY53" s="550"/>
      <c r="AEZ53" s="550"/>
      <c r="AFA53" s="550"/>
      <c r="AFB53" s="550"/>
      <c r="AFC53" s="550"/>
      <c r="AFD53" s="550"/>
      <c r="AFE53" s="550"/>
      <c r="AFF53" s="550"/>
      <c r="AFG53" s="550"/>
      <c r="AFH53" s="550"/>
      <c r="AFI53" s="550"/>
      <c r="AFJ53" s="550"/>
      <c r="AFK53" s="550"/>
      <c r="AFL53" s="550"/>
      <c r="AFM53" s="550"/>
      <c r="AFN53" s="550"/>
      <c r="AFO53" s="550"/>
      <c r="AFP53" s="550"/>
      <c r="AFQ53" s="550"/>
      <c r="AFR53" s="550"/>
      <c r="AFS53" s="550"/>
      <c r="AFT53" s="550"/>
      <c r="AFU53" s="550"/>
      <c r="AFV53" s="550"/>
      <c r="AFW53" s="550"/>
      <c r="AFX53" s="550"/>
      <c r="AFY53" s="550"/>
      <c r="AFZ53" s="550"/>
      <c r="AGA53" s="550"/>
      <c r="AGB53" s="550"/>
      <c r="AGC53" s="550"/>
      <c r="AGD53" s="550"/>
      <c r="AGE53" s="550"/>
      <c r="AGF53" s="550"/>
      <c r="AGG53" s="550"/>
      <c r="AGH53" s="550"/>
      <c r="AGI53" s="550"/>
      <c r="AGJ53" s="550"/>
      <c r="AGK53" s="550"/>
      <c r="AGL53" s="550"/>
      <c r="AGM53" s="550"/>
      <c r="AGN53" s="550"/>
      <c r="AGO53" s="550"/>
      <c r="AGP53" s="550"/>
      <c r="AGQ53" s="550"/>
      <c r="AGR53" s="550"/>
      <c r="AGS53" s="550"/>
      <c r="AGT53" s="550"/>
      <c r="AGU53" s="550"/>
      <c r="AGV53" s="550"/>
      <c r="AGW53" s="550"/>
      <c r="AGX53" s="550"/>
      <c r="AGY53" s="550"/>
      <c r="AGZ53" s="550"/>
      <c r="AHA53" s="550"/>
      <c r="AHB53" s="550"/>
      <c r="AHC53" s="550"/>
      <c r="AHD53" s="550"/>
      <c r="AHE53" s="550"/>
      <c r="AHF53" s="550"/>
      <c r="AHG53" s="550"/>
      <c r="AHH53" s="550"/>
      <c r="AHI53" s="550"/>
      <c r="AHJ53" s="550"/>
      <c r="AHK53" s="550"/>
      <c r="AHL53" s="550"/>
      <c r="AHM53" s="550"/>
      <c r="AHN53" s="550"/>
      <c r="AHO53" s="550"/>
      <c r="AHP53" s="550"/>
      <c r="AHQ53" s="550"/>
      <c r="AHR53" s="550"/>
      <c r="AHS53" s="550"/>
      <c r="AHT53" s="550"/>
      <c r="AHU53" s="550"/>
      <c r="AHV53" s="550"/>
      <c r="AHW53" s="550"/>
      <c r="AHX53" s="550"/>
      <c r="AHY53" s="550"/>
      <c r="AHZ53" s="550"/>
      <c r="AIA53" s="550"/>
      <c r="AIB53" s="550"/>
      <c r="AIC53" s="550"/>
      <c r="AID53" s="550"/>
      <c r="AIE53" s="550"/>
      <c r="AIF53" s="550"/>
      <c r="AIG53" s="550"/>
      <c r="AIH53" s="550"/>
      <c r="AII53" s="550"/>
      <c r="AIJ53" s="550"/>
      <c r="AIK53" s="550"/>
      <c r="AIL53" s="550"/>
      <c r="AIM53" s="550"/>
      <c r="AIN53" s="550"/>
      <c r="AIO53" s="550"/>
      <c r="AIP53" s="550"/>
      <c r="AIQ53" s="550"/>
      <c r="AIR53" s="550"/>
      <c r="AIS53" s="550"/>
      <c r="AIT53" s="550"/>
      <c r="AIU53" s="550"/>
      <c r="AIV53" s="550"/>
      <c r="AIW53" s="550"/>
      <c r="AIX53" s="550"/>
      <c r="AIY53" s="550"/>
      <c r="AIZ53" s="550"/>
      <c r="AJA53" s="550"/>
      <c r="AJB53" s="550"/>
      <c r="AJC53" s="550"/>
      <c r="AJD53" s="550"/>
      <c r="AJE53" s="550"/>
      <c r="AJF53" s="550"/>
      <c r="AJG53" s="550"/>
      <c r="AJH53" s="550"/>
      <c r="AJI53" s="550"/>
      <c r="AJJ53" s="550"/>
      <c r="AJK53" s="550"/>
      <c r="AJL53" s="550"/>
      <c r="AJM53" s="550"/>
      <c r="AJN53" s="550"/>
      <c r="AJO53" s="550"/>
      <c r="AJP53" s="550"/>
      <c r="AJQ53" s="550"/>
      <c r="AJR53" s="550"/>
      <c r="AJS53" s="550"/>
      <c r="AJT53" s="550"/>
      <c r="AJU53" s="550"/>
      <c r="AJV53" s="550"/>
      <c r="AJW53" s="550"/>
      <c r="AJX53" s="550"/>
      <c r="AJY53" s="550"/>
      <c r="AJZ53" s="550"/>
      <c r="AKA53" s="550"/>
      <c r="AKB53" s="550"/>
      <c r="AKC53" s="550"/>
      <c r="AKD53" s="550"/>
      <c r="AKE53" s="550"/>
      <c r="AKF53" s="550"/>
      <c r="AKG53" s="550"/>
      <c r="AKH53" s="550"/>
      <c r="AKI53" s="550"/>
      <c r="AKJ53" s="550"/>
      <c r="AKK53" s="550"/>
      <c r="AKL53" s="550"/>
      <c r="AKM53" s="550"/>
      <c r="AKN53" s="550"/>
      <c r="AKO53" s="550"/>
      <c r="AKP53" s="550"/>
      <c r="AKQ53" s="550"/>
      <c r="AKR53" s="550"/>
      <c r="AKS53" s="550"/>
      <c r="AKT53" s="550"/>
      <c r="AKU53" s="550"/>
      <c r="AKV53" s="550"/>
      <c r="AKW53" s="550"/>
      <c r="AKX53" s="550"/>
      <c r="AKY53" s="550"/>
      <c r="AKZ53" s="550"/>
      <c r="ALA53" s="550"/>
      <c r="ALB53" s="550"/>
      <c r="ALC53" s="550"/>
      <c r="ALD53" s="550"/>
      <c r="ALE53" s="550"/>
      <c r="ALF53" s="550"/>
      <c r="ALG53" s="550"/>
      <c r="ALH53" s="550"/>
      <c r="ALI53" s="550"/>
      <c r="ALJ53" s="550"/>
      <c r="ALK53" s="550"/>
      <c r="ALL53" s="550"/>
      <c r="ALM53" s="550"/>
      <c r="ALN53" s="550"/>
      <c r="ALO53" s="550"/>
      <c r="ALP53" s="550"/>
      <c r="ALQ53" s="550"/>
      <c r="ALR53" s="550"/>
      <c r="ALS53" s="550"/>
      <c r="ALT53" s="550"/>
      <c r="ALU53" s="550"/>
      <c r="ALV53" s="550"/>
      <c r="ALW53" s="550"/>
      <c r="ALX53" s="550"/>
      <c r="ALY53" s="550"/>
      <c r="ALZ53" s="550"/>
      <c r="AMA53" s="550"/>
      <c r="AMB53" s="550"/>
      <c r="AMC53" s="550"/>
      <c r="AMD53" s="550"/>
      <c r="AME53" s="550"/>
      <c r="AMF53" s="550"/>
      <c r="AMG53" s="550"/>
      <c r="AMH53" s="550"/>
      <c r="AMI53" s="550"/>
      <c r="AMJ53" s="550"/>
      <c r="AMK53" s="550"/>
      <c r="AML53" s="550"/>
      <c r="AMM53" s="550"/>
      <c r="AMN53" s="550"/>
      <c r="AMO53" s="550"/>
      <c r="AMP53" s="550"/>
      <c r="AMQ53" s="550"/>
      <c r="AMR53" s="550"/>
      <c r="AMS53" s="550"/>
      <c r="AMT53" s="550"/>
      <c r="AMU53" s="550"/>
      <c r="AMV53" s="550"/>
      <c r="AMW53" s="550"/>
      <c r="AMX53" s="550"/>
      <c r="AMY53" s="550"/>
      <c r="AMZ53" s="550"/>
      <c r="ANA53" s="550"/>
      <c r="ANB53" s="550"/>
      <c r="ANC53" s="550"/>
      <c r="AND53" s="550"/>
      <c r="ANE53" s="550"/>
      <c r="ANF53" s="550"/>
      <c r="ANG53" s="550"/>
      <c r="ANH53" s="550"/>
      <c r="ANI53" s="550"/>
      <c r="ANJ53" s="550"/>
      <c r="ANK53" s="550"/>
      <c r="ANL53" s="550"/>
      <c r="ANM53" s="550"/>
      <c r="ANN53" s="550"/>
      <c r="ANO53" s="550"/>
      <c r="ANP53" s="550"/>
      <c r="ANQ53" s="550"/>
      <c r="ANR53" s="550"/>
      <c r="ANS53" s="550"/>
      <c r="ANT53" s="550"/>
      <c r="ANU53" s="550"/>
      <c r="ANV53" s="550"/>
      <c r="ANW53" s="550"/>
      <c r="ANX53" s="550"/>
      <c r="ANY53" s="550"/>
      <c r="ANZ53" s="550"/>
      <c r="AOA53" s="550"/>
      <c r="AOB53" s="550"/>
      <c r="AOC53" s="550"/>
      <c r="AOD53" s="550"/>
      <c r="AOE53" s="550"/>
      <c r="AOF53" s="550"/>
      <c r="AOG53" s="550"/>
      <c r="AOH53" s="550"/>
      <c r="AOI53" s="550"/>
      <c r="AOJ53" s="550"/>
      <c r="AOK53" s="550"/>
      <c r="AOL53" s="550"/>
      <c r="AOM53" s="550"/>
      <c r="AON53" s="550"/>
      <c r="AOO53" s="550"/>
      <c r="AOP53" s="550"/>
      <c r="AOQ53" s="550"/>
      <c r="AOR53" s="550"/>
      <c r="AOS53" s="550"/>
      <c r="AOT53" s="550"/>
      <c r="AOU53" s="550"/>
      <c r="AOV53" s="550"/>
      <c r="AOW53" s="550"/>
      <c r="AOX53" s="550"/>
      <c r="AOY53" s="550"/>
      <c r="AOZ53" s="550"/>
      <c r="APA53" s="550"/>
      <c r="APB53" s="550"/>
      <c r="APC53" s="550"/>
      <c r="APD53" s="550"/>
      <c r="APE53" s="550"/>
      <c r="APF53" s="550"/>
      <c r="APG53" s="550"/>
      <c r="APH53" s="550"/>
      <c r="API53" s="550"/>
      <c r="APJ53" s="550"/>
      <c r="APK53" s="550"/>
      <c r="APL53" s="550"/>
      <c r="APM53" s="550"/>
      <c r="APN53" s="550"/>
      <c r="APO53" s="550"/>
      <c r="APP53" s="550"/>
      <c r="APQ53" s="550"/>
      <c r="APR53" s="550"/>
      <c r="APS53" s="550"/>
      <c r="APT53" s="550"/>
      <c r="APU53" s="550"/>
      <c r="APV53" s="550"/>
      <c r="APW53" s="550"/>
      <c r="APX53" s="550"/>
      <c r="APY53" s="550"/>
      <c r="APZ53" s="550"/>
      <c r="AQA53" s="550"/>
      <c r="AQB53" s="550"/>
      <c r="AQC53" s="550"/>
      <c r="AQD53" s="550"/>
      <c r="AQE53" s="550"/>
      <c r="AQF53" s="550"/>
      <c r="AQG53" s="550"/>
      <c r="AQH53" s="550"/>
      <c r="AQI53" s="550"/>
      <c r="AQJ53" s="550"/>
      <c r="AQK53" s="550"/>
      <c r="AQL53" s="550"/>
      <c r="AQM53" s="550"/>
      <c r="AQN53" s="550"/>
      <c r="AQO53" s="550"/>
      <c r="AQP53" s="550"/>
      <c r="AQQ53" s="550"/>
      <c r="AQR53" s="550"/>
      <c r="AQS53" s="550"/>
      <c r="AQT53" s="550"/>
      <c r="AQU53" s="550"/>
      <c r="AQV53" s="550"/>
      <c r="AQW53" s="550"/>
      <c r="AQX53" s="550"/>
      <c r="AQY53" s="550"/>
      <c r="AQZ53" s="550"/>
      <c r="ARA53" s="550"/>
      <c r="ARB53" s="550"/>
      <c r="ARC53" s="550"/>
      <c r="ARD53" s="550"/>
      <c r="ARE53" s="550"/>
    </row>
    <row r="54" spans="7:1149" ht="18" customHeight="1">
      <c r="G54" s="550"/>
      <c r="H54" s="550"/>
      <c r="I54" s="550"/>
      <c r="J54" s="550"/>
      <c r="K54" s="550"/>
      <c r="L54" s="550"/>
      <c r="M54" s="550"/>
      <c r="N54" s="550"/>
      <c r="O54" s="550"/>
      <c r="P54" s="550"/>
      <c r="Q54" s="550"/>
      <c r="R54" s="550"/>
      <c r="S54" s="550"/>
      <c r="T54" s="550"/>
      <c r="U54" s="550"/>
      <c r="V54" s="550"/>
      <c r="W54" s="550"/>
      <c r="X54" s="550"/>
      <c r="Y54" s="550"/>
      <c r="Z54" s="550"/>
      <c r="AA54" s="550"/>
      <c r="AB54" s="550"/>
      <c r="AC54" s="550"/>
      <c r="AD54" s="550"/>
      <c r="AE54" s="550"/>
      <c r="AF54" s="550"/>
      <c r="AG54" s="550"/>
      <c r="AH54" s="550"/>
      <c r="AI54" s="550"/>
      <c r="AJ54" s="550"/>
      <c r="AK54" s="550"/>
      <c r="AL54" s="550"/>
      <c r="AM54" s="550"/>
      <c r="AN54" s="550"/>
      <c r="AO54" s="550"/>
      <c r="AP54" s="550"/>
      <c r="AQ54" s="550"/>
      <c r="AR54" s="550"/>
      <c r="AS54" s="550"/>
      <c r="AT54" s="550"/>
      <c r="AU54" s="550"/>
      <c r="AV54" s="550"/>
      <c r="AW54" s="550"/>
      <c r="AX54" s="550"/>
      <c r="AY54" s="550"/>
      <c r="AZ54" s="550"/>
      <c r="BA54" s="550"/>
      <c r="BB54" s="550"/>
      <c r="BC54" s="550"/>
      <c r="BD54" s="550"/>
      <c r="BE54" s="550"/>
      <c r="BF54" s="550"/>
      <c r="BG54" s="550"/>
      <c r="BH54" s="550"/>
      <c r="BI54" s="550"/>
      <c r="BJ54" s="550"/>
      <c r="BK54" s="550"/>
      <c r="BL54" s="550"/>
      <c r="BM54" s="550"/>
      <c r="BN54" s="550"/>
      <c r="BO54" s="550"/>
      <c r="BP54" s="550"/>
      <c r="BQ54" s="550"/>
      <c r="BR54" s="550"/>
      <c r="BS54" s="550"/>
      <c r="BT54" s="550"/>
      <c r="BU54" s="550"/>
      <c r="BV54" s="550"/>
      <c r="BW54" s="550"/>
      <c r="BX54" s="550"/>
      <c r="BY54" s="550"/>
      <c r="BZ54" s="550"/>
      <c r="CA54" s="550"/>
      <c r="CB54" s="550"/>
      <c r="CC54" s="550"/>
      <c r="CD54" s="550"/>
      <c r="CE54" s="550"/>
      <c r="CF54" s="550"/>
      <c r="CG54" s="550"/>
      <c r="CH54" s="550"/>
      <c r="CI54" s="550"/>
      <c r="CJ54" s="550"/>
      <c r="CK54" s="550"/>
      <c r="CL54" s="550"/>
      <c r="CM54" s="550"/>
      <c r="CN54" s="550"/>
      <c r="CO54" s="550"/>
      <c r="CP54" s="550"/>
      <c r="CQ54" s="550"/>
      <c r="CR54" s="550"/>
      <c r="CS54" s="550"/>
      <c r="CT54" s="550"/>
      <c r="CU54" s="550"/>
      <c r="CV54" s="550"/>
      <c r="CW54" s="550"/>
      <c r="CX54" s="550"/>
      <c r="CY54" s="550"/>
      <c r="CZ54" s="550"/>
      <c r="DA54" s="550"/>
      <c r="DB54" s="550"/>
      <c r="DC54" s="550"/>
      <c r="DD54" s="550"/>
      <c r="DE54" s="550"/>
      <c r="DF54" s="550"/>
      <c r="DG54" s="550"/>
      <c r="DH54" s="550"/>
      <c r="DI54" s="550"/>
      <c r="DJ54" s="550"/>
      <c r="DK54" s="550"/>
      <c r="DL54" s="550"/>
      <c r="DM54" s="550"/>
      <c r="DN54" s="550"/>
      <c r="DO54" s="550"/>
      <c r="DP54" s="550"/>
      <c r="DQ54" s="550"/>
      <c r="DR54" s="550"/>
      <c r="DS54" s="550"/>
      <c r="DT54" s="550"/>
      <c r="DU54" s="550"/>
      <c r="DV54" s="550"/>
      <c r="DW54" s="550"/>
      <c r="DX54" s="550"/>
      <c r="DY54" s="550"/>
      <c r="DZ54" s="550"/>
      <c r="EA54" s="550"/>
      <c r="EB54" s="550"/>
      <c r="EC54" s="550"/>
      <c r="ED54" s="550"/>
      <c r="EE54" s="550"/>
      <c r="EF54" s="550"/>
      <c r="EG54" s="550"/>
      <c r="EH54" s="550"/>
      <c r="EI54" s="550"/>
      <c r="EJ54" s="550"/>
      <c r="EK54" s="550"/>
      <c r="EL54" s="550"/>
      <c r="EM54" s="550"/>
      <c r="EN54" s="550"/>
      <c r="EO54" s="550"/>
      <c r="EP54" s="550"/>
      <c r="EQ54" s="550"/>
      <c r="ER54" s="550"/>
      <c r="ES54" s="550"/>
      <c r="ET54" s="550"/>
      <c r="EU54" s="550"/>
      <c r="EV54" s="550"/>
      <c r="EW54" s="550"/>
      <c r="EX54" s="550"/>
      <c r="EY54" s="550"/>
      <c r="EZ54" s="550"/>
      <c r="FA54" s="550"/>
      <c r="FB54" s="550"/>
      <c r="FC54" s="550"/>
      <c r="FD54" s="550"/>
      <c r="FE54" s="550"/>
      <c r="FF54" s="550"/>
      <c r="FG54" s="550"/>
      <c r="FH54" s="550"/>
      <c r="FI54" s="550"/>
      <c r="FJ54" s="550"/>
      <c r="FK54" s="550"/>
      <c r="FL54" s="550"/>
      <c r="FM54" s="550"/>
      <c r="FN54" s="550"/>
      <c r="FO54" s="550"/>
      <c r="FP54" s="550"/>
      <c r="FQ54" s="550"/>
      <c r="FR54" s="550"/>
      <c r="FS54" s="550"/>
      <c r="FT54" s="550"/>
      <c r="FU54" s="550"/>
      <c r="FV54" s="550"/>
      <c r="FW54" s="550"/>
      <c r="FX54" s="550"/>
      <c r="FY54" s="550"/>
      <c r="FZ54" s="550"/>
      <c r="GA54" s="550"/>
      <c r="GB54" s="550"/>
      <c r="GC54" s="550"/>
      <c r="GD54" s="550"/>
      <c r="GE54" s="550"/>
      <c r="GF54" s="550"/>
      <c r="GG54" s="550"/>
      <c r="GH54" s="550"/>
      <c r="GI54" s="550"/>
      <c r="GJ54" s="550"/>
      <c r="GK54" s="550"/>
      <c r="GL54" s="550"/>
      <c r="GM54" s="550"/>
      <c r="GN54" s="550"/>
      <c r="GO54" s="550"/>
      <c r="GP54" s="550"/>
      <c r="GQ54" s="550"/>
      <c r="GR54" s="550"/>
      <c r="GS54" s="550"/>
      <c r="GT54" s="550"/>
      <c r="GU54" s="550"/>
      <c r="GV54" s="550"/>
      <c r="GW54" s="550"/>
      <c r="GX54" s="550"/>
      <c r="GY54" s="550"/>
      <c r="GZ54" s="550"/>
      <c r="HA54" s="550"/>
      <c r="HB54" s="550"/>
      <c r="HC54" s="550"/>
      <c r="HD54" s="550"/>
      <c r="HE54" s="550"/>
      <c r="HF54" s="550"/>
      <c r="HG54" s="550"/>
      <c r="HH54" s="550"/>
      <c r="HI54" s="550"/>
      <c r="HJ54" s="550"/>
      <c r="HK54" s="550"/>
      <c r="HL54" s="550"/>
      <c r="HM54" s="550"/>
      <c r="HN54" s="550"/>
      <c r="HO54" s="550"/>
      <c r="HP54" s="550"/>
      <c r="HQ54" s="550"/>
      <c r="HR54" s="550"/>
      <c r="HS54" s="550"/>
      <c r="HT54" s="550"/>
      <c r="HU54" s="550"/>
      <c r="HV54" s="550"/>
      <c r="HW54" s="550"/>
      <c r="HX54" s="550"/>
      <c r="HY54" s="550"/>
      <c r="HZ54" s="550"/>
      <c r="IA54" s="550"/>
      <c r="IB54" s="550"/>
      <c r="IC54" s="550"/>
      <c r="ID54" s="550"/>
      <c r="IE54" s="550"/>
      <c r="IF54" s="550"/>
      <c r="IG54" s="550"/>
      <c r="IH54" s="550"/>
      <c r="II54" s="550"/>
      <c r="IJ54" s="550"/>
      <c r="IK54" s="550"/>
      <c r="IL54" s="550"/>
      <c r="IM54" s="550"/>
      <c r="IN54" s="550"/>
      <c r="IO54" s="550"/>
      <c r="IP54" s="550"/>
      <c r="IQ54" s="550"/>
      <c r="IR54" s="550"/>
      <c r="IS54" s="550"/>
      <c r="IT54" s="550"/>
      <c r="IU54" s="550"/>
      <c r="IV54" s="550"/>
      <c r="IW54" s="550"/>
      <c r="IX54" s="550"/>
      <c r="IY54" s="550"/>
      <c r="IZ54" s="550"/>
      <c r="JA54" s="550"/>
      <c r="JB54" s="550"/>
      <c r="JC54" s="550"/>
      <c r="JD54" s="550"/>
      <c r="JE54" s="550"/>
      <c r="JF54" s="550"/>
      <c r="JG54" s="550"/>
      <c r="JH54" s="550"/>
      <c r="JI54" s="550"/>
      <c r="JJ54" s="550"/>
      <c r="JK54" s="550"/>
      <c r="JL54" s="550"/>
      <c r="JM54" s="550"/>
      <c r="JN54" s="550"/>
      <c r="JO54" s="550"/>
      <c r="JP54" s="550"/>
      <c r="JQ54" s="550"/>
      <c r="JR54" s="550"/>
      <c r="JS54" s="550"/>
      <c r="JT54" s="550"/>
      <c r="JU54" s="550"/>
      <c r="JV54" s="550"/>
      <c r="JW54" s="550"/>
      <c r="JX54" s="550"/>
      <c r="JY54" s="550"/>
      <c r="JZ54" s="550"/>
      <c r="KA54" s="550"/>
      <c r="KB54" s="550"/>
      <c r="KC54" s="550"/>
      <c r="KD54" s="550"/>
      <c r="KE54" s="550"/>
      <c r="KF54" s="550"/>
      <c r="KG54" s="550"/>
      <c r="KH54" s="550"/>
      <c r="KI54" s="550"/>
      <c r="KJ54" s="550"/>
      <c r="KK54" s="550"/>
      <c r="KL54" s="550"/>
      <c r="KM54" s="550"/>
      <c r="KN54" s="550"/>
      <c r="KO54" s="550"/>
      <c r="KP54" s="550"/>
      <c r="KQ54" s="550"/>
      <c r="KR54" s="550"/>
      <c r="KS54" s="550"/>
      <c r="KT54" s="550"/>
      <c r="KU54" s="550"/>
      <c r="KV54" s="550"/>
      <c r="KW54" s="550"/>
      <c r="KX54" s="550"/>
      <c r="KY54" s="550"/>
      <c r="KZ54" s="550"/>
      <c r="LA54" s="550"/>
      <c r="LB54" s="550"/>
      <c r="LC54" s="550"/>
      <c r="LD54" s="550"/>
      <c r="LE54" s="550"/>
      <c r="LF54" s="550"/>
      <c r="LG54" s="550"/>
      <c r="LH54" s="550"/>
      <c r="LI54" s="550"/>
      <c r="LJ54" s="550"/>
      <c r="LK54" s="550"/>
      <c r="LL54" s="550"/>
      <c r="LM54" s="550"/>
      <c r="LN54" s="550"/>
      <c r="LO54" s="550"/>
      <c r="LP54" s="550"/>
      <c r="LQ54" s="550"/>
      <c r="LR54" s="550"/>
      <c r="LS54" s="550"/>
      <c r="LT54" s="550"/>
      <c r="LU54" s="550"/>
      <c r="LV54" s="550"/>
      <c r="LW54" s="550"/>
      <c r="LX54" s="550"/>
      <c r="LY54" s="550"/>
      <c r="LZ54" s="550"/>
      <c r="MA54" s="550"/>
      <c r="MB54" s="550"/>
      <c r="MC54" s="550"/>
      <c r="MD54" s="550"/>
      <c r="ME54" s="550"/>
      <c r="MF54" s="550"/>
      <c r="MG54" s="550"/>
      <c r="MH54" s="550"/>
      <c r="MI54" s="550"/>
      <c r="MJ54" s="550"/>
      <c r="MK54" s="550"/>
      <c r="ML54" s="550"/>
      <c r="MM54" s="550"/>
      <c r="MN54" s="550"/>
      <c r="MO54" s="550"/>
      <c r="MP54" s="550"/>
      <c r="MQ54" s="550"/>
      <c r="MR54" s="550"/>
      <c r="MS54" s="550"/>
      <c r="MT54" s="550"/>
      <c r="MU54" s="550"/>
      <c r="MV54" s="550"/>
      <c r="MW54" s="550"/>
      <c r="MX54" s="550"/>
      <c r="MY54" s="550"/>
      <c r="MZ54" s="550"/>
      <c r="NA54" s="550"/>
      <c r="NB54" s="550"/>
      <c r="NC54" s="550"/>
      <c r="ND54" s="550"/>
      <c r="NE54" s="550"/>
      <c r="NF54" s="550"/>
      <c r="NG54" s="550"/>
      <c r="NH54" s="550"/>
      <c r="NI54" s="550"/>
      <c r="NJ54" s="550"/>
      <c r="NK54" s="550"/>
      <c r="NL54" s="550"/>
      <c r="NM54" s="550"/>
      <c r="NN54" s="550"/>
      <c r="NO54" s="550"/>
      <c r="NP54" s="550"/>
      <c r="NQ54" s="550"/>
      <c r="NR54" s="550"/>
      <c r="NS54" s="550"/>
      <c r="NT54" s="550"/>
      <c r="NU54" s="550"/>
      <c r="NV54" s="550"/>
      <c r="NW54" s="550"/>
      <c r="NX54" s="550"/>
      <c r="NY54" s="550"/>
      <c r="NZ54" s="550"/>
      <c r="OA54" s="550"/>
      <c r="OB54" s="550"/>
      <c r="OC54" s="550"/>
      <c r="OD54" s="550"/>
      <c r="OE54" s="550"/>
      <c r="OF54" s="550"/>
      <c r="OG54" s="550"/>
      <c r="OH54" s="550"/>
      <c r="OI54" s="550"/>
      <c r="OJ54" s="550"/>
      <c r="OK54" s="550"/>
      <c r="OL54" s="550"/>
      <c r="OM54" s="550"/>
      <c r="ON54" s="550"/>
      <c r="OO54" s="550"/>
      <c r="OP54" s="550"/>
      <c r="OQ54" s="550"/>
      <c r="OR54" s="550"/>
      <c r="OS54" s="550"/>
      <c r="OT54" s="550"/>
      <c r="OU54" s="550"/>
      <c r="OV54" s="550"/>
      <c r="OW54" s="550"/>
      <c r="OX54" s="550"/>
      <c r="OY54" s="550"/>
      <c r="OZ54" s="550"/>
      <c r="PA54" s="550"/>
      <c r="PB54" s="550"/>
      <c r="PC54" s="550"/>
      <c r="PD54" s="550"/>
      <c r="PE54" s="550"/>
      <c r="PF54" s="550"/>
      <c r="PG54" s="550"/>
      <c r="PH54" s="550"/>
      <c r="PI54" s="550"/>
      <c r="PJ54" s="550"/>
      <c r="PK54" s="550"/>
      <c r="PL54" s="550"/>
      <c r="PM54" s="550"/>
      <c r="PN54" s="550"/>
      <c r="PO54" s="550"/>
      <c r="PP54" s="550"/>
      <c r="PQ54" s="550"/>
      <c r="PR54" s="550"/>
      <c r="PS54" s="550"/>
      <c r="PT54" s="550"/>
      <c r="PU54" s="550"/>
      <c r="PV54" s="550"/>
      <c r="PW54" s="550"/>
      <c r="PX54" s="550"/>
      <c r="PY54" s="550"/>
      <c r="PZ54" s="550"/>
      <c r="QA54" s="550"/>
      <c r="QB54" s="550"/>
      <c r="QC54" s="550"/>
      <c r="QD54" s="550"/>
      <c r="QE54" s="550"/>
      <c r="QF54" s="550"/>
      <c r="QG54" s="550"/>
      <c r="QH54" s="550"/>
      <c r="QI54" s="550"/>
      <c r="QJ54" s="550"/>
      <c r="QK54" s="550"/>
      <c r="QL54" s="550"/>
      <c r="QM54" s="550"/>
      <c r="QN54" s="550"/>
      <c r="QO54" s="550"/>
      <c r="QP54" s="550"/>
      <c r="QQ54" s="550"/>
      <c r="QR54" s="550"/>
      <c r="QS54" s="550"/>
      <c r="QT54" s="550"/>
      <c r="QU54" s="550"/>
      <c r="QV54" s="550"/>
      <c r="QW54" s="550"/>
      <c r="QX54" s="550"/>
      <c r="QY54" s="550"/>
      <c r="QZ54" s="550"/>
      <c r="RA54" s="550"/>
      <c r="RB54" s="550"/>
      <c r="RC54" s="550"/>
      <c r="RD54" s="550"/>
      <c r="RE54" s="550"/>
      <c r="RF54" s="550"/>
      <c r="RG54" s="550"/>
      <c r="RH54" s="550"/>
      <c r="RI54" s="550"/>
      <c r="RJ54" s="550"/>
      <c r="RK54" s="550"/>
      <c r="RL54" s="550"/>
      <c r="RM54" s="550"/>
      <c r="RN54" s="550"/>
      <c r="RO54" s="550"/>
      <c r="RP54" s="550"/>
      <c r="RQ54" s="550"/>
      <c r="RR54" s="550"/>
      <c r="RS54" s="550"/>
      <c r="RT54" s="550"/>
      <c r="RU54" s="550"/>
      <c r="RV54" s="550"/>
      <c r="RW54" s="550"/>
      <c r="RX54" s="550"/>
      <c r="RY54" s="550"/>
      <c r="RZ54" s="550"/>
      <c r="SA54" s="550"/>
      <c r="SB54" s="550"/>
      <c r="SC54" s="550"/>
      <c r="SD54" s="550"/>
      <c r="SE54" s="550"/>
      <c r="SF54" s="550"/>
      <c r="SG54" s="550"/>
      <c r="SH54" s="550"/>
      <c r="SI54" s="550"/>
      <c r="SJ54" s="550"/>
      <c r="SK54" s="550"/>
      <c r="SL54" s="550"/>
      <c r="SM54" s="550"/>
      <c r="SN54" s="550"/>
      <c r="SO54" s="550"/>
      <c r="SP54" s="550"/>
      <c r="SQ54" s="550"/>
      <c r="SR54" s="550"/>
      <c r="SS54" s="550"/>
      <c r="ST54" s="550"/>
      <c r="SU54" s="550"/>
      <c r="SV54" s="550"/>
      <c r="SW54" s="550"/>
      <c r="SX54" s="550"/>
      <c r="SY54" s="550"/>
      <c r="SZ54" s="550"/>
      <c r="TA54" s="550"/>
      <c r="TB54" s="550"/>
      <c r="TC54" s="550"/>
      <c r="TD54" s="550"/>
      <c r="TE54" s="550"/>
      <c r="TF54" s="550"/>
      <c r="TG54" s="550"/>
      <c r="TH54" s="550"/>
      <c r="TI54" s="550"/>
      <c r="TJ54" s="550"/>
      <c r="TK54" s="550"/>
      <c r="TL54" s="550"/>
      <c r="TM54" s="550"/>
      <c r="TN54" s="550"/>
      <c r="TO54" s="550"/>
      <c r="TP54" s="550"/>
      <c r="TQ54" s="550"/>
      <c r="TR54" s="550"/>
      <c r="TS54" s="550"/>
      <c r="TT54" s="550"/>
      <c r="TU54" s="550"/>
      <c r="TV54" s="550"/>
      <c r="TW54" s="550"/>
      <c r="TX54" s="550"/>
      <c r="TY54" s="550"/>
      <c r="TZ54" s="550"/>
      <c r="UA54" s="550"/>
      <c r="UB54" s="550"/>
      <c r="UC54" s="550"/>
      <c r="UD54" s="550"/>
      <c r="UE54" s="550"/>
      <c r="UF54" s="550"/>
      <c r="UG54" s="550"/>
      <c r="UH54" s="550"/>
      <c r="UI54" s="550"/>
      <c r="UJ54" s="550"/>
      <c r="UK54" s="550"/>
      <c r="UL54" s="550"/>
      <c r="UM54" s="550"/>
      <c r="UN54" s="550"/>
      <c r="UO54" s="550"/>
      <c r="UP54" s="550"/>
      <c r="UQ54" s="550"/>
      <c r="UR54" s="550"/>
      <c r="US54" s="550"/>
      <c r="UT54" s="550"/>
      <c r="UU54" s="550"/>
      <c r="UV54" s="550"/>
      <c r="UW54" s="550"/>
      <c r="UX54" s="550"/>
      <c r="UY54" s="550"/>
      <c r="UZ54" s="550"/>
      <c r="VA54" s="550"/>
      <c r="VB54" s="550"/>
      <c r="VC54" s="550"/>
      <c r="VD54" s="550"/>
      <c r="VE54" s="550"/>
      <c r="VF54" s="550"/>
      <c r="VG54" s="550"/>
      <c r="VH54" s="550"/>
      <c r="VI54" s="550"/>
      <c r="VJ54" s="550"/>
      <c r="VK54" s="550"/>
      <c r="VL54" s="550"/>
      <c r="VM54" s="550"/>
      <c r="VN54" s="550"/>
      <c r="VO54" s="550"/>
      <c r="VP54" s="550"/>
      <c r="VQ54" s="550"/>
      <c r="VR54" s="550"/>
      <c r="VS54" s="550"/>
      <c r="VT54" s="550"/>
      <c r="VU54" s="550"/>
      <c r="VV54" s="550"/>
      <c r="VW54" s="550"/>
      <c r="VX54" s="550"/>
      <c r="VY54" s="550"/>
      <c r="VZ54" s="550"/>
      <c r="WA54" s="550"/>
      <c r="WB54" s="550"/>
      <c r="WC54" s="550"/>
      <c r="WD54" s="550"/>
      <c r="WE54" s="550"/>
      <c r="WF54" s="550"/>
      <c r="WG54" s="550"/>
      <c r="WH54" s="550"/>
      <c r="WI54" s="550"/>
      <c r="WJ54" s="550"/>
      <c r="WK54" s="550"/>
      <c r="WL54" s="550"/>
      <c r="WM54" s="550"/>
      <c r="WN54" s="550"/>
      <c r="WO54" s="550"/>
      <c r="WP54" s="550"/>
      <c r="WQ54" s="550"/>
      <c r="WR54" s="550"/>
      <c r="WS54" s="550"/>
      <c r="WT54" s="550"/>
      <c r="WU54" s="550"/>
      <c r="WV54" s="550"/>
      <c r="WW54" s="550"/>
      <c r="WX54" s="550"/>
      <c r="WY54" s="550"/>
      <c r="WZ54" s="550"/>
      <c r="XA54" s="550"/>
      <c r="XB54" s="550"/>
      <c r="XC54" s="550"/>
      <c r="XD54" s="550"/>
      <c r="XE54" s="550"/>
      <c r="XF54" s="550"/>
      <c r="XG54" s="550"/>
      <c r="XH54" s="550"/>
      <c r="XI54" s="550"/>
      <c r="XJ54" s="550"/>
      <c r="XK54" s="550"/>
      <c r="XL54" s="550"/>
      <c r="XM54" s="550"/>
      <c r="XN54" s="550"/>
      <c r="XO54" s="550"/>
      <c r="XP54" s="550"/>
      <c r="XQ54" s="550"/>
      <c r="XR54" s="550"/>
      <c r="XS54" s="550"/>
      <c r="XT54" s="550"/>
      <c r="XU54" s="550"/>
      <c r="XV54" s="550"/>
      <c r="XW54" s="550"/>
      <c r="XX54" s="550"/>
      <c r="XY54" s="550"/>
      <c r="XZ54" s="550"/>
      <c r="YA54" s="550"/>
      <c r="YB54" s="550"/>
      <c r="YC54" s="550"/>
      <c r="YD54" s="550"/>
      <c r="YE54" s="550"/>
      <c r="YF54" s="550"/>
      <c r="YG54" s="550"/>
      <c r="YH54" s="550"/>
      <c r="YI54" s="550"/>
      <c r="YJ54" s="550"/>
      <c r="YK54" s="550"/>
      <c r="YL54" s="550"/>
      <c r="YM54" s="550"/>
      <c r="YN54" s="550"/>
      <c r="YO54" s="550"/>
      <c r="YP54" s="550"/>
      <c r="YQ54" s="550"/>
      <c r="YR54" s="550"/>
      <c r="YS54" s="550"/>
      <c r="YT54" s="550"/>
      <c r="YU54" s="550"/>
      <c r="YV54" s="550"/>
      <c r="YW54" s="550"/>
      <c r="YX54" s="550"/>
      <c r="YY54" s="550"/>
      <c r="YZ54" s="550"/>
      <c r="ZA54" s="550"/>
      <c r="ZB54" s="550"/>
      <c r="ZC54" s="550"/>
      <c r="ZD54" s="550"/>
      <c r="ZE54" s="550"/>
      <c r="ZF54" s="550"/>
      <c r="ZG54" s="550"/>
      <c r="ZH54" s="550"/>
      <c r="ZI54" s="550"/>
      <c r="ZJ54" s="550"/>
      <c r="ZK54" s="550"/>
      <c r="ZL54" s="550"/>
      <c r="ZM54" s="550"/>
      <c r="ZN54" s="550"/>
      <c r="ZO54" s="550"/>
      <c r="ZP54" s="550"/>
      <c r="ZQ54" s="550"/>
      <c r="ZR54" s="550"/>
      <c r="ZS54" s="550"/>
      <c r="ZT54" s="550"/>
      <c r="ZU54" s="550"/>
      <c r="ZV54" s="550"/>
      <c r="ZW54" s="550"/>
      <c r="ZX54" s="550"/>
      <c r="ZY54" s="550"/>
      <c r="ZZ54" s="550"/>
      <c r="AAA54" s="550"/>
      <c r="AAB54" s="550"/>
      <c r="AAC54" s="550"/>
      <c r="AAD54" s="550"/>
      <c r="AAE54" s="550"/>
      <c r="AAF54" s="550"/>
      <c r="AAG54" s="550"/>
      <c r="AAH54" s="550"/>
      <c r="AAI54" s="550"/>
      <c r="AAJ54" s="550"/>
      <c r="AAK54" s="550"/>
      <c r="AAL54" s="550"/>
      <c r="AAM54" s="550"/>
      <c r="AAN54" s="550"/>
      <c r="AAO54" s="550"/>
      <c r="AAP54" s="550"/>
      <c r="AAQ54" s="550"/>
      <c r="AAR54" s="550"/>
      <c r="AAS54" s="550"/>
      <c r="AAT54" s="550"/>
      <c r="AAU54" s="550"/>
      <c r="AAV54" s="550"/>
      <c r="AAW54" s="550"/>
      <c r="AAX54" s="550"/>
      <c r="AAY54" s="550"/>
      <c r="AAZ54" s="550"/>
      <c r="ABA54" s="550"/>
      <c r="ABB54" s="550"/>
      <c r="ABC54" s="550"/>
      <c r="ABD54" s="550"/>
      <c r="ABE54" s="550"/>
      <c r="ABF54" s="550"/>
      <c r="ABG54" s="550"/>
      <c r="ABH54" s="550"/>
      <c r="ABI54" s="550"/>
      <c r="ABJ54" s="550"/>
      <c r="ABK54" s="550"/>
      <c r="ABL54" s="550"/>
      <c r="ABM54" s="550"/>
      <c r="ABN54" s="550"/>
      <c r="ABO54" s="550"/>
      <c r="ABP54" s="550"/>
      <c r="ABQ54" s="550"/>
      <c r="ABR54" s="550"/>
      <c r="ABS54" s="550"/>
      <c r="ABT54" s="550"/>
      <c r="ABU54" s="550"/>
      <c r="ABV54" s="550"/>
      <c r="ABW54" s="550"/>
      <c r="ABX54" s="550"/>
      <c r="ABY54" s="550"/>
      <c r="ABZ54" s="550"/>
      <c r="ACA54" s="550"/>
      <c r="ACB54" s="550"/>
      <c r="ACC54" s="550"/>
      <c r="ACD54" s="550"/>
      <c r="ACE54" s="550"/>
      <c r="ACF54" s="550"/>
      <c r="ACG54" s="550"/>
      <c r="ACH54" s="550"/>
      <c r="ACI54" s="550"/>
      <c r="ACJ54" s="550"/>
      <c r="ACK54" s="550"/>
      <c r="ACL54" s="550"/>
      <c r="ACM54" s="550"/>
      <c r="ACN54" s="550"/>
      <c r="ACO54" s="550"/>
      <c r="ACP54" s="550"/>
      <c r="ACQ54" s="550"/>
      <c r="ACR54" s="550"/>
      <c r="ACS54" s="550"/>
      <c r="ACT54" s="550"/>
      <c r="ACU54" s="550"/>
      <c r="ACV54" s="550"/>
      <c r="ACW54" s="550"/>
      <c r="ACX54" s="550"/>
      <c r="ACY54" s="550"/>
      <c r="ACZ54" s="550"/>
      <c r="ADA54" s="550"/>
      <c r="ADB54" s="550"/>
      <c r="ADC54" s="550"/>
      <c r="ADD54" s="550"/>
      <c r="ADE54" s="550"/>
      <c r="ADF54" s="550"/>
      <c r="ADG54" s="550"/>
      <c r="ADH54" s="550"/>
      <c r="ADI54" s="550"/>
      <c r="ADJ54" s="550"/>
      <c r="ADK54" s="550"/>
      <c r="ADL54" s="550"/>
      <c r="ADM54" s="550"/>
      <c r="ADN54" s="550"/>
      <c r="ADO54" s="550"/>
      <c r="ADP54" s="550"/>
      <c r="ADQ54" s="550"/>
      <c r="ADR54" s="550"/>
      <c r="ADS54" s="550"/>
      <c r="ADT54" s="550"/>
      <c r="ADU54" s="550"/>
      <c r="ADV54" s="550"/>
      <c r="ADW54" s="550"/>
      <c r="ADX54" s="550"/>
      <c r="ADY54" s="550"/>
      <c r="ADZ54" s="550"/>
      <c r="AEA54" s="550"/>
      <c r="AEB54" s="550"/>
      <c r="AEC54" s="550"/>
      <c r="AED54" s="550"/>
      <c r="AEE54" s="550"/>
      <c r="AEF54" s="550"/>
      <c r="AEG54" s="550"/>
      <c r="AEH54" s="550"/>
      <c r="AEI54" s="550"/>
      <c r="AEJ54" s="550"/>
      <c r="AEK54" s="550"/>
      <c r="AEL54" s="550"/>
      <c r="AEM54" s="550"/>
      <c r="AEN54" s="550"/>
      <c r="AEO54" s="550"/>
      <c r="AEP54" s="550"/>
      <c r="AEQ54" s="550"/>
      <c r="AER54" s="550"/>
      <c r="AES54" s="550"/>
      <c r="AET54" s="550"/>
      <c r="AEU54" s="550"/>
      <c r="AEV54" s="550"/>
      <c r="AEW54" s="550"/>
      <c r="AEX54" s="550"/>
      <c r="AEY54" s="550"/>
      <c r="AEZ54" s="550"/>
      <c r="AFA54" s="550"/>
      <c r="AFB54" s="550"/>
      <c r="AFC54" s="550"/>
      <c r="AFD54" s="550"/>
      <c r="AFE54" s="550"/>
      <c r="AFF54" s="550"/>
      <c r="AFG54" s="550"/>
      <c r="AFH54" s="550"/>
      <c r="AFI54" s="550"/>
      <c r="AFJ54" s="550"/>
      <c r="AFK54" s="550"/>
      <c r="AFL54" s="550"/>
      <c r="AFM54" s="550"/>
      <c r="AFN54" s="550"/>
      <c r="AFO54" s="550"/>
      <c r="AFP54" s="550"/>
      <c r="AFQ54" s="550"/>
      <c r="AFR54" s="550"/>
      <c r="AFS54" s="550"/>
      <c r="AFT54" s="550"/>
      <c r="AFU54" s="550"/>
      <c r="AFV54" s="550"/>
      <c r="AFW54" s="550"/>
      <c r="AFX54" s="550"/>
      <c r="AFY54" s="550"/>
      <c r="AFZ54" s="550"/>
      <c r="AGA54" s="550"/>
      <c r="AGB54" s="550"/>
      <c r="AGC54" s="550"/>
      <c r="AGD54" s="550"/>
      <c r="AGE54" s="550"/>
      <c r="AGF54" s="550"/>
      <c r="AGG54" s="550"/>
      <c r="AGH54" s="550"/>
      <c r="AGI54" s="550"/>
      <c r="AGJ54" s="550"/>
      <c r="AGK54" s="550"/>
      <c r="AGL54" s="550"/>
      <c r="AGM54" s="550"/>
      <c r="AGN54" s="550"/>
      <c r="AGO54" s="550"/>
      <c r="AGP54" s="550"/>
      <c r="AGQ54" s="550"/>
      <c r="AGR54" s="550"/>
      <c r="AGS54" s="550"/>
      <c r="AGT54" s="550"/>
      <c r="AGU54" s="550"/>
      <c r="AGV54" s="550"/>
      <c r="AGW54" s="550"/>
      <c r="AGX54" s="550"/>
      <c r="AGY54" s="550"/>
      <c r="AGZ54" s="550"/>
      <c r="AHA54" s="550"/>
      <c r="AHB54" s="550"/>
      <c r="AHC54" s="550"/>
      <c r="AHD54" s="550"/>
      <c r="AHE54" s="550"/>
      <c r="AHF54" s="550"/>
      <c r="AHG54" s="550"/>
      <c r="AHH54" s="550"/>
      <c r="AHI54" s="550"/>
      <c r="AHJ54" s="550"/>
      <c r="AHK54" s="550"/>
      <c r="AHL54" s="550"/>
      <c r="AHM54" s="550"/>
      <c r="AHN54" s="550"/>
      <c r="AHO54" s="550"/>
      <c r="AHP54" s="550"/>
      <c r="AHQ54" s="550"/>
      <c r="AHR54" s="550"/>
      <c r="AHS54" s="550"/>
      <c r="AHT54" s="550"/>
      <c r="AHU54" s="550"/>
      <c r="AHV54" s="550"/>
      <c r="AHW54" s="550"/>
      <c r="AHX54" s="550"/>
      <c r="AHY54" s="550"/>
      <c r="AHZ54" s="550"/>
      <c r="AIA54" s="550"/>
      <c r="AIB54" s="550"/>
      <c r="AIC54" s="550"/>
      <c r="AID54" s="550"/>
      <c r="AIE54" s="550"/>
      <c r="AIF54" s="550"/>
      <c r="AIG54" s="550"/>
      <c r="AIH54" s="550"/>
      <c r="AII54" s="550"/>
      <c r="AIJ54" s="550"/>
      <c r="AIK54" s="550"/>
      <c r="AIL54" s="550"/>
      <c r="AIM54" s="550"/>
      <c r="AIN54" s="550"/>
      <c r="AIO54" s="550"/>
      <c r="AIP54" s="550"/>
      <c r="AIQ54" s="550"/>
      <c r="AIR54" s="550"/>
      <c r="AIS54" s="550"/>
      <c r="AIT54" s="550"/>
      <c r="AIU54" s="550"/>
      <c r="AIV54" s="550"/>
      <c r="AIW54" s="550"/>
      <c r="AIX54" s="550"/>
      <c r="AIY54" s="550"/>
      <c r="AIZ54" s="550"/>
      <c r="AJA54" s="550"/>
      <c r="AJB54" s="550"/>
      <c r="AJC54" s="550"/>
      <c r="AJD54" s="550"/>
      <c r="AJE54" s="550"/>
      <c r="AJF54" s="550"/>
      <c r="AJG54" s="550"/>
      <c r="AJH54" s="550"/>
      <c r="AJI54" s="550"/>
      <c r="AJJ54" s="550"/>
      <c r="AJK54" s="550"/>
      <c r="AJL54" s="550"/>
      <c r="AJM54" s="550"/>
      <c r="AJN54" s="550"/>
      <c r="AJO54" s="550"/>
      <c r="AJP54" s="550"/>
      <c r="AJQ54" s="550"/>
      <c r="AJR54" s="550"/>
      <c r="AJS54" s="550"/>
      <c r="AJT54" s="550"/>
      <c r="AJU54" s="550"/>
      <c r="AJV54" s="550"/>
      <c r="AJW54" s="550"/>
      <c r="AJX54" s="550"/>
      <c r="AJY54" s="550"/>
      <c r="AJZ54" s="550"/>
      <c r="AKA54" s="550"/>
      <c r="AKB54" s="550"/>
      <c r="AKC54" s="550"/>
      <c r="AKD54" s="550"/>
      <c r="AKE54" s="550"/>
      <c r="AKF54" s="550"/>
      <c r="AKG54" s="550"/>
      <c r="AKH54" s="550"/>
      <c r="AKI54" s="550"/>
      <c r="AKJ54" s="550"/>
      <c r="AKK54" s="550"/>
      <c r="AKL54" s="550"/>
      <c r="AKM54" s="550"/>
      <c r="AKN54" s="550"/>
      <c r="AKO54" s="550"/>
      <c r="AKP54" s="550"/>
      <c r="AKQ54" s="550"/>
      <c r="AKR54" s="550"/>
      <c r="AKS54" s="550"/>
      <c r="AKT54" s="550"/>
      <c r="AKU54" s="550"/>
      <c r="AKV54" s="550"/>
      <c r="AKW54" s="550"/>
      <c r="AKX54" s="550"/>
      <c r="AKY54" s="550"/>
      <c r="AKZ54" s="550"/>
      <c r="ALA54" s="550"/>
      <c r="ALB54" s="550"/>
      <c r="ALC54" s="550"/>
      <c r="ALD54" s="550"/>
      <c r="ALE54" s="550"/>
      <c r="ALF54" s="550"/>
      <c r="ALG54" s="550"/>
      <c r="ALH54" s="550"/>
      <c r="ALI54" s="550"/>
      <c r="ALJ54" s="550"/>
      <c r="ALK54" s="550"/>
      <c r="ALL54" s="550"/>
      <c r="ALM54" s="550"/>
      <c r="ALN54" s="550"/>
      <c r="ALO54" s="550"/>
      <c r="ALP54" s="550"/>
      <c r="ALQ54" s="550"/>
      <c r="ALR54" s="550"/>
      <c r="ALS54" s="550"/>
      <c r="ALT54" s="550"/>
      <c r="ALU54" s="550"/>
      <c r="ALV54" s="550"/>
      <c r="ALW54" s="550"/>
      <c r="ALX54" s="550"/>
      <c r="ALY54" s="550"/>
      <c r="ALZ54" s="550"/>
      <c r="AMA54" s="550"/>
      <c r="AMB54" s="550"/>
      <c r="AMC54" s="550"/>
      <c r="AMD54" s="550"/>
      <c r="AME54" s="550"/>
      <c r="AMF54" s="550"/>
      <c r="AMG54" s="550"/>
      <c r="AMH54" s="550"/>
      <c r="AMI54" s="550"/>
      <c r="AMJ54" s="550"/>
      <c r="AMK54" s="550"/>
      <c r="AML54" s="550"/>
      <c r="AMM54" s="550"/>
      <c r="AMN54" s="550"/>
      <c r="AMO54" s="550"/>
      <c r="AMP54" s="550"/>
      <c r="AMQ54" s="550"/>
      <c r="AMR54" s="550"/>
      <c r="AMS54" s="550"/>
      <c r="AMT54" s="550"/>
      <c r="AMU54" s="550"/>
      <c r="AMV54" s="550"/>
      <c r="AMW54" s="550"/>
      <c r="AMX54" s="550"/>
      <c r="AMY54" s="550"/>
      <c r="AMZ54" s="550"/>
      <c r="ANA54" s="550"/>
      <c r="ANB54" s="550"/>
      <c r="ANC54" s="550"/>
      <c r="AND54" s="550"/>
      <c r="ANE54" s="550"/>
      <c r="ANF54" s="550"/>
      <c r="ANG54" s="550"/>
      <c r="ANH54" s="550"/>
      <c r="ANI54" s="550"/>
      <c r="ANJ54" s="550"/>
      <c r="ANK54" s="550"/>
      <c r="ANL54" s="550"/>
      <c r="ANM54" s="550"/>
      <c r="ANN54" s="550"/>
      <c r="ANO54" s="550"/>
      <c r="ANP54" s="550"/>
      <c r="ANQ54" s="550"/>
      <c r="ANR54" s="550"/>
      <c r="ANS54" s="550"/>
      <c r="ANT54" s="550"/>
      <c r="ANU54" s="550"/>
      <c r="ANV54" s="550"/>
      <c r="ANW54" s="550"/>
      <c r="ANX54" s="550"/>
      <c r="ANY54" s="550"/>
      <c r="ANZ54" s="550"/>
      <c r="AOA54" s="550"/>
      <c r="AOB54" s="550"/>
      <c r="AOC54" s="550"/>
      <c r="AOD54" s="550"/>
      <c r="AOE54" s="550"/>
      <c r="AOF54" s="550"/>
      <c r="AOG54" s="550"/>
      <c r="AOH54" s="550"/>
      <c r="AOI54" s="550"/>
      <c r="AOJ54" s="550"/>
      <c r="AOK54" s="550"/>
      <c r="AOL54" s="550"/>
      <c r="AOM54" s="550"/>
      <c r="AON54" s="550"/>
      <c r="AOO54" s="550"/>
      <c r="AOP54" s="550"/>
      <c r="AOQ54" s="550"/>
      <c r="AOR54" s="550"/>
      <c r="AOS54" s="550"/>
      <c r="AOT54" s="550"/>
      <c r="AOU54" s="550"/>
      <c r="AOV54" s="550"/>
      <c r="AOW54" s="550"/>
      <c r="AOX54" s="550"/>
      <c r="AOY54" s="550"/>
      <c r="AOZ54" s="550"/>
      <c r="APA54" s="550"/>
      <c r="APB54" s="550"/>
      <c r="APC54" s="550"/>
      <c r="APD54" s="550"/>
      <c r="APE54" s="550"/>
      <c r="APF54" s="550"/>
      <c r="APG54" s="550"/>
      <c r="APH54" s="550"/>
      <c r="API54" s="550"/>
      <c r="APJ54" s="550"/>
      <c r="APK54" s="550"/>
      <c r="APL54" s="550"/>
      <c r="APM54" s="550"/>
      <c r="APN54" s="550"/>
      <c r="APO54" s="550"/>
      <c r="APP54" s="550"/>
      <c r="APQ54" s="550"/>
      <c r="APR54" s="550"/>
      <c r="APS54" s="550"/>
      <c r="APT54" s="550"/>
      <c r="APU54" s="550"/>
      <c r="APV54" s="550"/>
      <c r="APW54" s="550"/>
      <c r="APX54" s="550"/>
      <c r="APY54" s="550"/>
      <c r="APZ54" s="550"/>
      <c r="AQA54" s="550"/>
      <c r="AQB54" s="550"/>
      <c r="AQC54" s="550"/>
      <c r="AQD54" s="550"/>
      <c r="AQE54" s="550"/>
      <c r="AQF54" s="550"/>
      <c r="AQG54" s="550"/>
      <c r="AQH54" s="550"/>
      <c r="AQI54" s="550"/>
      <c r="AQJ54" s="550"/>
      <c r="AQK54" s="550"/>
      <c r="AQL54" s="550"/>
      <c r="AQM54" s="550"/>
      <c r="AQN54" s="550"/>
      <c r="AQO54" s="550"/>
      <c r="AQP54" s="550"/>
      <c r="AQQ54" s="550"/>
      <c r="AQR54" s="550"/>
      <c r="AQS54" s="550"/>
      <c r="AQT54" s="550"/>
      <c r="AQU54" s="550"/>
      <c r="AQV54" s="550"/>
      <c r="AQW54" s="550"/>
      <c r="AQX54" s="550"/>
      <c r="AQY54" s="550"/>
      <c r="AQZ54" s="550"/>
      <c r="ARA54" s="550"/>
      <c r="ARB54" s="550"/>
      <c r="ARC54" s="550"/>
      <c r="ARD54" s="550"/>
      <c r="ARE54" s="550"/>
    </row>
    <row r="55" spans="7:1149" ht="18" customHeight="1">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0"/>
      <c r="AF55" s="550"/>
      <c r="AG55" s="550"/>
      <c r="AH55" s="550"/>
      <c r="AI55" s="550"/>
      <c r="AJ55" s="550"/>
      <c r="AK55" s="550"/>
      <c r="AL55" s="550"/>
      <c r="AM55" s="550"/>
      <c r="AN55" s="550"/>
      <c r="AO55" s="550"/>
      <c r="AP55" s="550"/>
      <c r="AQ55" s="550"/>
      <c r="AR55" s="550"/>
      <c r="AS55" s="550"/>
      <c r="AT55" s="550"/>
      <c r="AU55" s="550"/>
      <c r="AV55" s="550"/>
      <c r="AW55" s="550"/>
      <c r="AX55" s="550"/>
      <c r="AY55" s="550"/>
      <c r="AZ55" s="550"/>
      <c r="BA55" s="550"/>
      <c r="BB55" s="550"/>
      <c r="BC55" s="550"/>
      <c r="BD55" s="550"/>
      <c r="BE55" s="550"/>
      <c r="BF55" s="550"/>
      <c r="BG55" s="550"/>
      <c r="BH55" s="550"/>
      <c r="BI55" s="550"/>
      <c r="BJ55" s="550"/>
      <c r="BK55" s="550"/>
      <c r="BL55" s="550"/>
      <c r="BM55" s="550"/>
      <c r="BN55" s="550"/>
      <c r="BO55" s="550"/>
      <c r="BP55" s="550"/>
      <c r="BQ55" s="550"/>
      <c r="BR55" s="550"/>
      <c r="BS55" s="550"/>
      <c r="BT55" s="550"/>
      <c r="BU55" s="550"/>
      <c r="BV55" s="550"/>
      <c r="BW55" s="550"/>
      <c r="BX55" s="550"/>
      <c r="BY55" s="550"/>
      <c r="BZ55" s="550"/>
      <c r="CA55" s="550"/>
      <c r="CB55" s="550"/>
      <c r="CC55" s="550"/>
      <c r="CD55" s="550"/>
      <c r="CE55" s="550"/>
      <c r="CF55" s="550"/>
      <c r="CG55" s="550"/>
      <c r="CH55" s="550"/>
      <c r="CI55" s="550"/>
      <c r="CJ55" s="550"/>
      <c r="CK55" s="550"/>
      <c r="CL55" s="550"/>
      <c r="CM55" s="550"/>
      <c r="CN55" s="550"/>
      <c r="CO55" s="550"/>
      <c r="CP55" s="550"/>
      <c r="CQ55" s="550"/>
      <c r="CR55" s="550"/>
      <c r="CS55" s="550"/>
      <c r="CT55" s="550"/>
      <c r="CU55" s="550"/>
      <c r="CV55" s="550"/>
      <c r="CW55" s="550"/>
      <c r="CX55" s="550"/>
      <c r="CY55" s="550"/>
      <c r="CZ55" s="550"/>
      <c r="DA55" s="550"/>
      <c r="DB55" s="550"/>
      <c r="DC55" s="550"/>
      <c r="DD55" s="550"/>
      <c r="DE55" s="550"/>
      <c r="DF55" s="550"/>
      <c r="DG55" s="550"/>
      <c r="DH55" s="550"/>
      <c r="DI55" s="550"/>
      <c r="DJ55" s="550"/>
      <c r="DK55" s="550"/>
      <c r="DL55" s="550"/>
      <c r="DM55" s="550"/>
      <c r="DN55" s="550"/>
      <c r="DO55" s="550"/>
      <c r="DP55" s="550"/>
      <c r="DQ55" s="550"/>
      <c r="DR55" s="550"/>
      <c r="DS55" s="550"/>
      <c r="DT55" s="550"/>
      <c r="DU55" s="550"/>
      <c r="DV55" s="550"/>
      <c r="DW55" s="550"/>
      <c r="DX55" s="550"/>
      <c r="DY55" s="550"/>
      <c r="DZ55" s="550"/>
      <c r="EA55" s="550"/>
      <c r="EB55" s="550"/>
      <c r="EC55" s="550"/>
      <c r="ED55" s="550"/>
      <c r="EE55" s="550"/>
      <c r="EF55" s="550"/>
      <c r="EG55" s="550"/>
      <c r="EH55" s="550"/>
      <c r="EI55" s="550"/>
      <c r="EJ55" s="550"/>
      <c r="EK55" s="550"/>
      <c r="EL55" s="550"/>
      <c r="EM55" s="550"/>
      <c r="EN55" s="550"/>
      <c r="EO55" s="550"/>
      <c r="EP55" s="550"/>
      <c r="EQ55" s="550"/>
      <c r="ER55" s="550"/>
      <c r="ES55" s="550"/>
      <c r="ET55" s="550"/>
      <c r="EU55" s="550"/>
      <c r="EV55" s="550"/>
      <c r="EW55" s="550"/>
      <c r="EX55" s="550"/>
      <c r="EY55" s="550"/>
      <c r="EZ55" s="550"/>
      <c r="FA55" s="550"/>
      <c r="FB55" s="550"/>
      <c r="FC55" s="550"/>
      <c r="FD55" s="550"/>
      <c r="FE55" s="550"/>
      <c r="FF55" s="550"/>
      <c r="FG55" s="550"/>
      <c r="FH55" s="550"/>
      <c r="FI55" s="550"/>
      <c r="FJ55" s="550"/>
      <c r="FK55" s="550"/>
      <c r="FL55" s="550"/>
      <c r="FM55" s="550"/>
      <c r="FN55" s="550"/>
      <c r="FO55" s="550"/>
      <c r="FP55" s="550"/>
      <c r="FQ55" s="550"/>
      <c r="FR55" s="550"/>
      <c r="FS55" s="550"/>
      <c r="FT55" s="550"/>
      <c r="FU55" s="550"/>
      <c r="FV55" s="550"/>
      <c r="FW55" s="550"/>
      <c r="FX55" s="550"/>
      <c r="FY55" s="550"/>
      <c r="FZ55" s="550"/>
      <c r="GA55" s="550"/>
      <c r="GB55" s="550"/>
      <c r="GC55" s="550"/>
      <c r="GD55" s="550"/>
      <c r="GE55" s="550"/>
      <c r="GF55" s="550"/>
      <c r="GG55" s="550"/>
      <c r="GH55" s="550"/>
      <c r="GI55" s="550"/>
      <c r="GJ55" s="550"/>
      <c r="GK55" s="550"/>
      <c r="GL55" s="550"/>
      <c r="GM55" s="550"/>
      <c r="GN55" s="550"/>
      <c r="GO55" s="550"/>
      <c r="GP55" s="550"/>
      <c r="GQ55" s="550"/>
      <c r="GR55" s="550"/>
      <c r="GS55" s="550"/>
      <c r="GT55" s="550"/>
      <c r="GU55" s="550"/>
      <c r="GV55" s="550"/>
      <c r="GW55" s="550"/>
      <c r="GX55" s="550"/>
      <c r="GY55" s="550"/>
      <c r="GZ55" s="550"/>
      <c r="HA55" s="550"/>
      <c r="HB55" s="550"/>
      <c r="HC55" s="550"/>
      <c r="HD55" s="550"/>
      <c r="HE55" s="550"/>
      <c r="HF55" s="550"/>
      <c r="HG55" s="550"/>
      <c r="HH55" s="550"/>
      <c r="HI55" s="550"/>
      <c r="HJ55" s="550"/>
      <c r="HK55" s="550"/>
      <c r="HL55" s="550"/>
      <c r="HM55" s="550"/>
      <c r="HN55" s="550"/>
      <c r="HO55" s="550"/>
      <c r="HP55" s="550"/>
      <c r="HQ55" s="550"/>
      <c r="HR55" s="550"/>
      <c r="HS55" s="550"/>
      <c r="HT55" s="550"/>
      <c r="HU55" s="550"/>
      <c r="HV55" s="550"/>
      <c r="HW55" s="550"/>
      <c r="HX55" s="550"/>
      <c r="HY55" s="550"/>
      <c r="HZ55" s="550"/>
      <c r="IA55" s="550"/>
      <c r="IB55" s="550"/>
      <c r="IC55" s="550"/>
      <c r="ID55" s="550"/>
      <c r="IE55" s="550"/>
      <c r="IF55" s="550"/>
      <c r="IG55" s="550"/>
      <c r="IH55" s="550"/>
      <c r="II55" s="550"/>
      <c r="IJ55" s="550"/>
      <c r="IK55" s="550"/>
      <c r="IL55" s="550"/>
      <c r="IM55" s="550"/>
      <c r="IN55" s="550"/>
      <c r="IO55" s="550"/>
      <c r="IP55" s="550"/>
      <c r="IQ55" s="550"/>
      <c r="IR55" s="550"/>
      <c r="IS55" s="550"/>
      <c r="IT55" s="550"/>
      <c r="IU55" s="550"/>
      <c r="IV55" s="550"/>
      <c r="IW55" s="550"/>
      <c r="IX55" s="550"/>
      <c r="IY55" s="550"/>
      <c r="IZ55" s="550"/>
      <c r="JA55" s="550"/>
      <c r="JB55" s="550"/>
      <c r="JC55" s="550"/>
      <c r="JD55" s="550"/>
      <c r="JE55" s="550"/>
      <c r="JF55" s="550"/>
      <c r="JG55" s="550"/>
      <c r="JH55" s="550"/>
      <c r="JI55" s="550"/>
      <c r="JJ55" s="550"/>
      <c r="JK55" s="550"/>
      <c r="JL55" s="550"/>
      <c r="JM55" s="550"/>
      <c r="JN55" s="550"/>
      <c r="JO55" s="550"/>
      <c r="JP55" s="550"/>
      <c r="JQ55" s="550"/>
      <c r="JR55" s="550"/>
      <c r="JS55" s="550"/>
      <c r="JT55" s="550"/>
      <c r="JU55" s="550"/>
      <c r="JV55" s="550"/>
      <c r="JW55" s="550"/>
      <c r="JX55" s="550"/>
      <c r="JY55" s="550"/>
      <c r="JZ55" s="550"/>
      <c r="KA55" s="550"/>
      <c r="KB55" s="550"/>
      <c r="KC55" s="550"/>
      <c r="KD55" s="550"/>
      <c r="KE55" s="550"/>
      <c r="KF55" s="550"/>
      <c r="KG55" s="550"/>
      <c r="KH55" s="550"/>
      <c r="KI55" s="550"/>
      <c r="KJ55" s="550"/>
      <c r="KK55" s="550"/>
      <c r="KL55" s="550"/>
      <c r="KM55" s="550"/>
      <c r="KN55" s="550"/>
      <c r="KO55" s="550"/>
      <c r="KP55" s="550"/>
      <c r="KQ55" s="550"/>
      <c r="KR55" s="550"/>
      <c r="KS55" s="550"/>
      <c r="KT55" s="550"/>
      <c r="KU55" s="550"/>
      <c r="KV55" s="550"/>
      <c r="KW55" s="550"/>
      <c r="KX55" s="550"/>
      <c r="KY55" s="550"/>
      <c r="KZ55" s="550"/>
      <c r="LA55" s="550"/>
      <c r="LB55" s="550"/>
      <c r="LC55" s="550"/>
      <c r="LD55" s="550"/>
      <c r="LE55" s="550"/>
      <c r="LF55" s="550"/>
      <c r="LG55" s="550"/>
      <c r="LH55" s="550"/>
      <c r="LI55" s="550"/>
      <c r="LJ55" s="550"/>
      <c r="LK55" s="550"/>
      <c r="LL55" s="550"/>
      <c r="LM55" s="550"/>
      <c r="LN55" s="550"/>
      <c r="LO55" s="550"/>
      <c r="LP55" s="550"/>
      <c r="LQ55" s="550"/>
      <c r="LR55" s="550"/>
      <c r="LS55" s="550"/>
      <c r="LT55" s="550"/>
      <c r="LU55" s="550"/>
      <c r="LV55" s="550"/>
      <c r="LW55" s="550"/>
      <c r="LX55" s="550"/>
      <c r="LY55" s="550"/>
      <c r="LZ55" s="550"/>
      <c r="MA55" s="550"/>
      <c r="MB55" s="550"/>
      <c r="MC55" s="550"/>
      <c r="MD55" s="550"/>
      <c r="ME55" s="550"/>
      <c r="MF55" s="550"/>
      <c r="MG55" s="550"/>
      <c r="MH55" s="550"/>
      <c r="MI55" s="550"/>
      <c r="MJ55" s="550"/>
      <c r="MK55" s="550"/>
      <c r="ML55" s="550"/>
      <c r="MM55" s="550"/>
      <c r="MN55" s="550"/>
      <c r="MO55" s="550"/>
      <c r="MP55" s="550"/>
      <c r="MQ55" s="550"/>
      <c r="MR55" s="550"/>
      <c r="MS55" s="550"/>
      <c r="MT55" s="550"/>
      <c r="MU55" s="550"/>
      <c r="MV55" s="550"/>
      <c r="MW55" s="550"/>
      <c r="MX55" s="550"/>
      <c r="MY55" s="550"/>
      <c r="MZ55" s="550"/>
      <c r="NA55" s="550"/>
      <c r="NB55" s="550"/>
      <c r="NC55" s="550"/>
      <c r="ND55" s="550"/>
      <c r="NE55" s="550"/>
      <c r="NF55" s="550"/>
      <c r="NG55" s="550"/>
      <c r="NH55" s="550"/>
      <c r="NI55" s="550"/>
      <c r="NJ55" s="550"/>
      <c r="NK55" s="550"/>
      <c r="NL55" s="550"/>
      <c r="NM55" s="550"/>
      <c r="NN55" s="550"/>
      <c r="NO55" s="550"/>
      <c r="NP55" s="550"/>
      <c r="NQ55" s="550"/>
      <c r="NR55" s="550"/>
      <c r="NS55" s="550"/>
      <c r="NT55" s="550"/>
      <c r="NU55" s="550"/>
      <c r="NV55" s="550"/>
      <c r="NW55" s="550"/>
      <c r="NX55" s="550"/>
      <c r="NY55" s="550"/>
      <c r="NZ55" s="550"/>
      <c r="OA55" s="550"/>
      <c r="OB55" s="550"/>
      <c r="OC55" s="550"/>
      <c r="OD55" s="550"/>
      <c r="OE55" s="550"/>
      <c r="OF55" s="550"/>
      <c r="OG55" s="550"/>
      <c r="OH55" s="550"/>
      <c r="OI55" s="550"/>
      <c r="OJ55" s="550"/>
      <c r="OK55" s="550"/>
      <c r="OL55" s="550"/>
      <c r="OM55" s="550"/>
      <c r="ON55" s="550"/>
      <c r="OO55" s="550"/>
      <c r="OP55" s="550"/>
      <c r="OQ55" s="550"/>
      <c r="OR55" s="550"/>
      <c r="OS55" s="550"/>
      <c r="OT55" s="550"/>
      <c r="OU55" s="550"/>
      <c r="OV55" s="550"/>
      <c r="OW55" s="550"/>
      <c r="OX55" s="550"/>
      <c r="OY55" s="550"/>
      <c r="OZ55" s="550"/>
      <c r="PA55" s="550"/>
      <c r="PB55" s="550"/>
      <c r="PC55" s="550"/>
      <c r="PD55" s="550"/>
      <c r="PE55" s="550"/>
      <c r="PF55" s="550"/>
      <c r="PG55" s="550"/>
      <c r="PH55" s="550"/>
      <c r="PI55" s="550"/>
      <c r="PJ55" s="550"/>
      <c r="PK55" s="550"/>
      <c r="PL55" s="550"/>
      <c r="PM55" s="550"/>
      <c r="PN55" s="550"/>
      <c r="PO55" s="550"/>
      <c r="PP55" s="550"/>
      <c r="PQ55" s="550"/>
      <c r="PR55" s="550"/>
      <c r="PS55" s="550"/>
      <c r="PT55" s="550"/>
      <c r="PU55" s="550"/>
      <c r="PV55" s="550"/>
      <c r="PW55" s="550"/>
      <c r="PX55" s="550"/>
      <c r="PY55" s="550"/>
      <c r="PZ55" s="550"/>
      <c r="QA55" s="550"/>
      <c r="QB55" s="550"/>
      <c r="QC55" s="550"/>
      <c r="QD55" s="550"/>
      <c r="QE55" s="550"/>
      <c r="QF55" s="550"/>
      <c r="QG55" s="550"/>
      <c r="QH55" s="550"/>
      <c r="QI55" s="550"/>
      <c r="QJ55" s="550"/>
      <c r="QK55" s="550"/>
      <c r="QL55" s="550"/>
      <c r="QM55" s="550"/>
      <c r="QN55" s="550"/>
      <c r="QO55" s="550"/>
      <c r="QP55" s="550"/>
      <c r="QQ55" s="550"/>
      <c r="QR55" s="550"/>
      <c r="QS55" s="550"/>
      <c r="QT55" s="550"/>
      <c r="QU55" s="550"/>
      <c r="QV55" s="550"/>
      <c r="QW55" s="550"/>
      <c r="QX55" s="550"/>
      <c r="QY55" s="550"/>
      <c r="QZ55" s="550"/>
      <c r="RA55" s="550"/>
      <c r="RB55" s="550"/>
      <c r="RC55" s="550"/>
      <c r="RD55" s="550"/>
      <c r="RE55" s="550"/>
      <c r="RF55" s="550"/>
      <c r="RG55" s="550"/>
      <c r="RH55" s="550"/>
      <c r="RI55" s="550"/>
      <c r="RJ55" s="550"/>
      <c r="RK55" s="550"/>
      <c r="RL55" s="550"/>
      <c r="RM55" s="550"/>
      <c r="RN55" s="550"/>
      <c r="RO55" s="550"/>
      <c r="RP55" s="550"/>
      <c r="RQ55" s="550"/>
      <c r="RR55" s="550"/>
      <c r="RS55" s="550"/>
      <c r="RT55" s="550"/>
      <c r="RU55" s="550"/>
      <c r="RV55" s="550"/>
      <c r="RW55" s="550"/>
      <c r="RX55" s="550"/>
      <c r="RY55" s="550"/>
      <c r="RZ55" s="550"/>
      <c r="SA55" s="550"/>
      <c r="SB55" s="550"/>
      <c r="SC55" s="550"/>
      <c r="SD55" s="550"/>
      <c r="SE55" s="550"/>
      <c r="SF55" s="550"/>
      <c r="SG55" s="550"/>
      <c r="SH55" s="550"/>
      <c r="SI55" s="550"/>
      <c r="SJ55" s="550"/>
      <c r="SK55" s="550"/>
      <c r="SL55" s="550"/>
      <c r="SM55" s="550"/>
      <c r="SN55" s="550"/>
      <c r="SO55" s="550"/>
      <c r="SP55" s="550"/>
      <c r="SQ55" s="550"/>
      <c r="SR55" s="550"/>
      <c r="SS55" s="550"/>
      <c r="ST55" s="550"/>
      <c r="SU55" s="550"/>
      <c r="SV55" s="550"/>
      <c r="SW55" s="550"/>
      <c r="SX55" s="550"/>
      <c r="SY55" s="550"/>
      <c r="SZ55" s="550"/>
      <c r="TA55" s="550"/>
      <c r="TB55" s="550"/>
      <c r="TC55" s="550"/>
      <c r="TD55" s="550"/>
      <c r="TE55" s="550"/>
      <c r="TF55" s="550"/>
      <c r="TG55" s="550"/>
      <c r="TH55" s="550"/>
      <c r="TI55" s="550"/>
      <c r="TJ55" s="550"/>
      <c r="TK55" s="550"/>
      <c r="TL55" s="550"/>
      <c r="TM55" s="550"/>
      <c r="TN55" s="550"/>
      <c r="TO55" s="550"/>
      <c r="TP55" s="550"/>
      <c r="TQ55" s="550"/>
      <c r="TR55" s="550"/>
      <c r="TS55" s="550"/>
      <c r="TT55" s="550"/>
      <c r="TU55" s="550"/>
      <c r="TV55" s="550"/>
      <c r="TW55" s="550"/>
      <c r="TX55" s="550"/>
      <c r="TY55" s="550"/>
      <c r="TZ55" s="550"/>
      <c r="UA55" s="550"/>
      <c r="UB55" s="550"/>
      <c r="UC55" s="550"/>
      <c r="UD55" s="550"/>
      <c r="UE55" s="550"/>
      <c r="UF55" s="550"/>
      <c r="UG55" s="550"/>
      <c r="UH55" s="550"/>
      <c r="UI55" s="550"/>
      <c r="UJ55" s="550"/>
      <c r="UK55" s="550"/>
      <c r="UL55" s="550"/>
      <c r="UM55" s="550"/>
      <c r="UN55" s="550"/>
      <c r="UO55" s="550"/>
      <c r="UP55" s="550"/>
      <c r="UQ55" s="550"/>
      <c r="UR55" s="550"/>
      <c r="US55" s="550"/>
      <c r="UT55" s="550"/>
      <c r="UU55" s="550"/>
      <c r="UV55" s="550"/>
      <c r="UW55" s="550"/>
      <c r="UX55" s="550"/>
      <c r="UY55" s="550"/>
      <c r="UZ55" s="550"/>
      <c r="VA55" s="550"/>
      <c r="VB55" s="550"/>
      <c r="VC55" s="550"/>
      <c r="VD55" s="550"/>
      <c r="VE55" s="550"/>
      <c r="VF55" s="550"/>
      <c r="VG55" s="550"/>
      <c r="VH55" s="550"/>
      <c r="VI55" s="550"/>
      <c r="VJ55" s="550"/>
      <c r="VK55" s="550"/>
      <c r="VL55" s="550"/>
      <c r="VM55" s="550"/>
      <c r="VN55" s="550"/>
      <c r="VO55" s="550"/>
      <c r="VP55" s="550"/>
      <c r="VQ55" s="550"/>
      <c r="VR55" s="550"/>
      <c r="VS55" s="550"/>
      <c r="VT55" s="550"/>
      <c r="VU55" s="550"/>
      <c r="VV55" s="550"/>
      <c r="VW55" s="550"/>
      <c r="VX55" s="550"/>
      <c r="VY55" s="550"/>
      <c r="VZ55" s="550"/>
      <c r="WA55" s="550"/>
      <c r="WB55" s="550"/>
      <c r="WC55" s="550"/>
      <c r="WD55" s="550"/>
      <c r="WE55" s="550"/>
      <c r="WF55" s="550"/>
      <c r="WG55" s="550"/>
      <c r="WH55" s="550"/>
      <c r="WI55" s="550"/>
      <c r="WJ55" s="550"/>
      <c r="WK55" s="550"/>
      <c r="WL55" s="550"/>
      <c r="WM55" s="550"/>
      <c r="WN55" s="550"/>
      <c r="WO55" s="550"/>
      <c r="WP55" s="550"/>
      <c r="WQ55" s="550"/>
      <c r="WR55" s="550"/>
      <c r="WS55" s="550"/>
      <c r="WT55" s="550"/>
      <c r="WU55" s="550"/>
      <c r="WV55" s="550"/>
      <c r="WW55" s="550"/>
      <c r="WX55" s="550"/>
      <c r="WY55" s="550"/>
      <c r="WZ55" s="550"/>
      <c r="XA55" s="550"/>
      <c r="XB55" s="550"/>
      <c r="XC55" s="550"/>
      <c r="XD55" s="550"/>
      <c r="XE55" s="550"/>
      <c r="XF55" s="550"/>
      <c r="XG55" s="550"/>
      <c r="XH55" s="550"/>
      <c r="XI55" s="550"/>
      <c r="XJ55" s="550"/>
      <c r="XK55" s="550"/>
      <c r="XL55" s="550"/>
      <c r="XM55" s="550"/>
      <c r="XN55" s="550"/>
      <c r="XO55" s="550"/>
      <c r="XP55" s="550"/>
      <c r="XQ55" s="550"/>
      <c r="XR55" s="550"/>
      <c r="XS55" s="550"/>
      <c r="XT55" s="550"/>
      <c r="XU55" s="550"/>
      <c r="XV55" s="550"/>
      <c r="XW55" s="550"/>
      <c r="XX55" s="550"/>
      <c r="XY55" s="550"/>
      <c r="XZ55" s="550"/>
      <c r="YA55" s="550"/>
      <c r="YB55" s="550"/>
      <c r="YC55" s="550"/>
      <c r="YD55" s="550"/>
      <c r="YE55" s="550"/>
      <c r="YF55" s="550"/>
      <c r="YG55" s="550"/>
      <c r="YH55" s="550"/>
      <c r="YI55" s="550"/>
      <c r="YJ55" s="550"/>
      <c r="YK55" s="550"/>
      <c r="YL55" s="550"/>
      <c r="YM55" s="550"/>
      <c r="YN55" s="550"/>
      <c r="YO55" s="550"/>
      <c r="YP55" s="550"/>
      <c r="YQ55" s="550"/>
      <c r="YR55" s="550"/>
      <c r="YS55" s="550"/>
      <c r="YT55" s="550"/>
      <c r="YU55" s="550"/>
      <c r="YV55" s="550"/>
      <c r="YW55" s="550"/>
      <c r="YX55" s="550"/>
      <c r="YY55" s="550"/>
      <c r="YZ55" s="550"/>
      <c r="ZA55" s="550"/>
      <c r="ZB55" s="550"/>
      <c r="ZC55" s="550"/>
      <c r="ZD55" s="550"/>
      <c r="ZE55" s="550"/>
      <c r="ZF55" s="550"/>
      <c r="ZG55" s="550"/>
      <c r="ZH55" s="550"/>
      <c r="ZI55" s="550"/>
      <c r="ZJ55" s="550"/>
      <c r="ZK55" s="550"/>
      <c r="ZL55" s="550"/>
      <c r="ZM55" s="550"/>
      <c r="ZN55" s="550"/>
      <c r="ZO55" s="550"/>
      <c r="ZP55" s="550"/>
      <c r="ZQ55" s="550"/>
      <c r="ZR55" s="550"/>
      <c r="ZS55" s="550"/>
      <c r="ZT55" s="550"/>
      <c r="ZU55" s="550"/>
      <c r="ZV55" s="550"/>
      <c r="ZW55" s="550"/>
      <c r="ZX55" s="550"/>
      <c r="ZY55" s="550"/>
      <c r="ZZ55" s="550"/>
      <c r="AAA55" s="550"/>
      <c r="AAB55" s="550"/>
      <c r="AAC55" s="550"/>
      <c r="AAD55" s="550"/>
      <c r="AAE55" s="550"/>
      <c r="AAF55" s="550"/>
      <c r="AAG55" s="550"/>
      <c r="AAH55" s="550"/>
      <c r="AAI55" s="550"/>
      <c r="AAJ55" s="550"/>
      <c r="AAK55" s="550"/>
      <c r="AAL55" s="550"/>
      <c r="AAM55" s="550"/>
      <c r="AAN55" s="550"/>
      <c r="AAO55" s="550"/>
      <c r="AAP55" s="550"/>
      <c r="AAQ55" s="550"/>
      <c r="AAR55" s="550"/>
      <c r="AAS55" s="550"/>
      <c r="AAT55" s="550"/>
      <c r="AAU55" s="550"/>
      <c r="AAV55" s="550"/>
      <c r="AAW55" s="550"/>
      <c r="AAX55" s="550"/>
      <c r="AAY55" s="550"/>
      <c r="AAZ55" s="550"/>
      <c r="ABA55" s="550"/>
      <c r="ABB55" s="550"/>
      <c r="ABC55" s="550"/>
      <c r="ABD55" s="550"/>
      <c r="ABE55" s="550"/>
      <c r="ABF55" s="550"/>
      <c r="ABG55" s="550"/>
      <c r="ABH55" s="550"/>
      <c r="ABI55" s="550"/>
      <c r="ABJ55" s="550"/>
      <c r="ABK55" s="550"/>
      <c r="ABL55" s="550"/>
      <c r="ABM55" s="550"/>
      <c r="ABN55" s="550"/>
      <c r="ABO55" s="550"/>
      <c r="ABP55" s="550"/>
      <c r="ABQ55" s="550"/>
      <c r="ABR55" s="550"/>
      <c r="ABS55" s="550"/>
      <c r="ABT55" s="550"/>
      <c r="ABU55" s="550"/>
      <c r="ABV55" s="550"/>
      <c r="ABW55" s="550"/>
      <c r="ABX55" s="550"/>
      <c r="ABY55" s="550"/>
      <c r="ABZ55" s="550"/>
      <c r="ACA55" s="550"/>
      <c r="ACB55" s="550"/>
      <c r="ACC55" s="550"/>
      <c r="ACD55" s="550"/>
      <c r="ACE55" s="550"/>
      <c r="ACF55" s="550"/>
      <c r="ACG55" s="550"/>
      <c r="ACH55" s="550"/>
      <c r="ACI55" s="550"/>
      <c r="ACJ55" s="550"/>
      <c r="ACK55" s="550"/>
      <c r="ACL55" s="550"/>
      <c r="ACM55" s="550"/>
      <c r="ACN55" s="550"/>
      <c r="ACO55" s="550"/>
      <c r="ACP55" s="550"/>
      <c r="ACQ55" s="550"/>
      <c r="ACR55" s="550"/>
      <c r="ACS55" s="550"/>
      <c r="ACT55" s="550"/>
      <c r="ACU55" s="550"/>
      <c r="ACV55" s="550"/>
      <c r="ACW55" s="550"/>
      <c r="ACX55" s="550"/>
      <c r="ACY55" s="550"/>
      <c r="ACZ55" s="550"/>
      <c r="ADA55" s="550"/>
      <c r="ADB55" s="550"/>
      <c r="ADC55" s="550"/>
      <c r="ADD55" s="550"/>
      <c r="ADE55" s="550"/>
      <c r="ADF55" s="550"/>
      <c r="ADG55" s="550"/>
      <c r="ADH55" s="550"/>
      <c r="ADI55" s="550"/>
      <c r="ADJ55" s="550"/>
      <c r="ADK55" s="550"/>
      <c r="ADL55" s="550"/>
      <c r="ADM55" s="550"/>
      <c r="ADN55" s="550"/>
      <c r="ADO55" s="550"/>
      <c r="ADP55" s="550"/>
      <c r="ADQ55" s="550"/>
      <c r="ADR55" s="550"/>
      <c r="ADS55" s="550"/>
      <c r="ADT55" s="550"/>
      <c r="ADU55" s="550"/>
      <c r="ADV55" s="550"/>
      <c r="ADW55" s="550"/>
      <c r="ADX55" s="550"/>
      <c r="ADY55" s="550"/>
      <c r="ADZ55" s="550"/>
      <c r="AEA55" s="550"/>
      <c r="AEB55" s="550"/>
      <c r="AEC55" s="550"/>
      <c r="AED55" s="550"/>
      <c r="AEE55" s="550"/>
      <c r="AEF55" s="550"/>
      <c r="AEG55" s="550"/>
      <c r="AEH55" s="550"/>
      <c r="AEI55" s="550"/>
      <c r="AEJ55" s="550"/>
      <c r="AEK55" s="550"/>
      <c r="AEL55" s="550"/>
      <c r="AEM55" s="550"/>
      <c r="AEN55" s="550"/>
      <c r="AEO55" s="550"/>
      <c r="AEP55" s="550"/>
      <c r="AEQ55" s="550"/>
      <c r="AER55" s="550"/>
      <c r="AES55" s="550"/>
      <c r="AET55" s="550"/>
      <c r="AEU55" s="550"/>
      <c r="AEV55" s="550"/>
      <c r="AEW55" s="550"/>
      <c r="AEX55" s="550"/>
      <c r="AEY55" s="550"/>
      <c r="AEZ55" s="550"/>
      <c r="AFA55" s="550"/>
      <c r="AFB55" s="550"/>
      <c r="AFC55" s="550"/>
      <c r="AFD55" s="550"/>
      <c r="AFE55" s="550"/>
      <c r="AFF55" s="550"/>
      <c r="AFG55" s="550"/>
      <c r="AFH55" s="550"/>
      <c r="AFI55" s="550"/>
      <c r="AFJ55" s="550"/>
      <c r="AFK55" s="550"/>
      <c r="AFL55" s="550"/>
      <c r="AFM55" s="550"/>
      <c r="AFN55" s="550"/>
      <c r="AFO55" s="550"/>
      <c r="AFP55" s="550"/>
      <c r="AFQ55" s="550"/>
      <c r="AFR55" s="550"/>
      <c r="AFS55" s="550"/>
      <c r="AFT55" s="550"/>
      <c r="AFU55" s="550"/>
      <c r="AFV55" s="550"/>
      <c r="AFW55" s="550"/>
      <c r="AFX55" s="550"/>
      <c r="AFY55" s="550"/>
      <c r="AFZ55" s="550"/>
      <c r="AGA55" s="550"/>
      <c r="AGB55" s="550"/>
      <c r="AGC55" s="550"/>
      <c r="AGD55" s="550"/>
      <c r="AGE55" s="550"/>
      <c r="AGF55" s="550"/>
      <c r="AGG55" s="550"/>
      <c r="AGH55" s="550"/>
      <c r="AGI55" s="550"/>
      <c r="AGJ55" s="550"/>
      <c r="AGK55" s="550"/>
      <c r="AGL55" s="550"/>
      <c r="AGM55" s="550"/>
      <c r="AGN55" s="550"/>
      <c r="AGO55" s="550"/>
      <c r="AGP55" s="550"/>
      <c r="AGQ55" s="550"/>
      <c r="AGR55" s="550"/>
      <c r="AGS55" s="550"/>
      <c r="AGT55" s="550"/>
      <c r="AGU55" s="550"/>
      <c r="AGV55" s="550"/>
      <c r="AGW55" s="550"/>
      <c r="AGX55" s="550"/>
      <c r="AGY55" s="550"/>
      <c r="AGZ55" s="550"/>
      <c r="AHA55" s="550"/>
      <c r="AHB55" s="550"/>
      <c r="AHC55" s="550"/>
      <c r="AHD55" s="550"/>
      <c r="AHE55" s="550"/>
      <c r="AHF55" s="550"/>
      <c r="AHG55" s="550"/>
      <c r="AHH55" s="550"/>
      <c r="AHI55" s="550"/>
      <c r="AHJ55" s="550"/>
      <c r="AHK55" s="550"/>
      <c r="AHL55" s="550"/>
      <c r="AHM55" s="550"/>
      <c r="AHN55" s="550"/>
      <c r="AHO55" s="550"/>
      <c r="AHP55" s="550"/>
      <c r="AHQ55" s="550"/>
      <c r="AHR55" s="550"/>
      <c r="AHS55" s="550"/>
      <c r="AHT55" s="550"/>
      <c r="AHU55" s="550"/>
      <c r="AHV55" s="550"/>
      <c r="AHW55" s="550"/>
      <c r="AHX55" s="550"/>
      <c r="AHY55" s="550"/>
      <c r="AHZ55" s="550"/>
      <c r="AIA55" s="550"/>
      <c r="AIB55" s="550"/>
      <c r="AIC55" s="550"/>
      <c r="AID55" s="550"/>
      <c r="AIE55" s="550"/>
      <c r="AIF55" s="550"/>
      <c r="AIG55" s="550"/>
      <c r="AIH55" s="550"/>
      <c r="AII55" s="550"/>
      <c r="AIJ55" s="550"/>
      <c r="AIK55" s="550"/>
      <c r="AIL55" s="550"/>
      <c r="AIM55" s="550"/>
      <c r="AIN55" s="550"/>
      <c r="AIO55" s="550"/>
      <c r="AIP55" s="550"/>
      <c r="AIQ55" s="550"/>
      <c r="AIR55" s="550"/>
      <c r="AIS55" s="550"/>
      <c r="AIT55" s="550"/>
      <c r="AIU55" s="550"/>
      <c r="AIV55" s="550"/>
      <c r="AIW55" s="550"/>
      <c r="AIX55" s="550"/>
      <c r="AIY55" s="550"/>
      <c r="AIZ55" s="550"/>
      <c r="AJA55" s="550"/>
      <c r="AJB55" s="550"/>
      <c r="AJC55" s="550"/>
      <c r="AJD55" s="550"/>
      <c r="AJE55" s="550"/>
      <c r="AJF55" s="550"/>
      <c r="AJG55" s="550"/>
      <c r="AJH55" s="550"/>
      <c r="AJI55" s="550"/>
      <c r="AJJ55" s="550"/>
      <c r="AJK55" s="550"/>
      <c r="AJL55" s="550"/>
      <c r="AJM55" s="550"/>
      <c r="AJN55" s="550"/>
      <c r="AJO55" s="550"/>
      <c r="AJP55" s="550"/>
      <c r="AJQ55" s="550"/>
      <c r="AJR55" s="550"/>
      <c r="AJS55" s="550"/>
      <c r="AJT55" s="550"/>
      <c r="AJU55" s="550"/>
      <c r="AJV55" s="550"/>
      <c r="AJW55" s="550"/>
      <c r="AJX55" s="550"/>
      <c r="AJY55" s="550"/>
      <c r="AJZ55" s="550"/>
      <c r="AKA55" s="550"/>
      <c r="AKB55" s="550"/>
      <c r="AKC55" s="550"/>
      <c r="AKD55" s="550"/>
      <c r="AKE55" s="550"/>
      <c r="AKF55" s="550"/>
      <c r="AKG55" s="550"/>
      <c r="AKH55" s="550"/>
      <c r="AKI55" s="550"/>
      <c r="AKJ55" s="550"/>
      <c r="AKK55" s="550"/>
      <c r="AKL55" s="550"/>
      <c r="AKM55" s="550"/>
      <c r="AKN55" s="550"/>
      <c r="AKO55" s="550"/>
      <c r="AKP55" s="550"/>
      <c r="AKQ55" s="550"/>
      <c r="AKR55" s="550"/>
      <c r="AKS55" s="550"/>
      <c r="AKT55" s="550"/>
      <c r="AKU55" s="550"/>
      <c r="AKV55" s="550"/>
      <c r="AKW55" s="550"/>
      <c r="AKX55" s="550"/>
      <c r="AKY55" s="550"/>
      <c r="AKZ55" s="550"/>
      <c r="ALA55" s="550"/>
      <c r="ALB55" s="550"/>
      <c r="ALC55" s="550"/>
      <c r="ALD55" s="550"/>
      <c r="ALE55" s="550"/>
      <c r="ALF55" s="550"/>
      <c r="ALG55" s="550"/>
      <c r="ALH55" s="550"/>
      <c r="ALI55" s="550"/>
      <c r="ALJ55" s="550"/>
      <c r="ALK55" s="550"/>
      <c r="ALL55" s="550"/>
      <c r="ALM55" s="550"/>
      <c r="ALN55" s="550"/>
      <c r="ALO55" s="550"/>
      <c r="ALP55" s="550"/>
      <c r="ALQ55" s="550"/>
      <c r="ALR55" s="550"/>
      <c r="ALS55" s="550"/>
      <c r="ALT55" s="550"/>
      <c r="ALU55" s="550"/>
      <c r="ALV55" s="550"/>
      <c r="ALW55" s="550"/>
      <c r="ALX55" s="550"/>
      <c r="ALY55" s="550"/>
      <c r="ALZ55" s="550"/>
      <c r="AMA55" s="550"/>
      <c r="AMB55" s="550"/>
      <c r="AMC55" s="550"/>
      <c r="AMD55" s="550"/>
      <c r="AME55" s="550"/>
      <c r="AMF55" s="550"/>
      <c r="AMG55" s="550"/>
      <c r="AMH55" s="550"/>
      <c r="AMI55" s="550"/>
      <c r="AMJ55" s="550"/>
      <c r="AMK55" s="550"/>
      <c r="AML55" s="550"/>
      <c r="AMM55" s="550"/>
      <c r="AMN55" s="550"/>
      <c r="AMO55" s="550"/>
      <c r="AMP55" s="550"/>
      <c r="AMQ55" s="550"/>
      <c r="AMR55" s="550"/>
      <c r="AMS55" s="550"/>
      <c r="AMT55" s="550"/>
      <c r="AMU55" s="550"/>
      <c r="AMV55" s="550"/>
      <c r="AMW55" s="550"/>
      <c r="AMX55" s="550"/>
      <c r="AMY55" s="550"/>
      <c r="AMZ55" s="550"/>
      <c r="ANA55" s="550"/>
      <c r="ANB55" s="550"/>
      <c r="ANC55" s="550"/>
      <c r="AND55" s="550"/>
      <c r="ANE55" s="550"/>
      <c r="ANF55" s="550"/>
      <c r="ANG55" s="550"/>
      <c r="ANH55" s="550"/>
      <c r="ANI55" s="550"/>
      <c r="ANJ55" s="550"/>
      <c r="ANK55" s="550"/>
      <c r="ANL55" s="550"/>
      <c r="ANM55" s="550"/>
      <c r="ANN55" s="550"/>
      <c r="ANO55" s="550"/>
      <c r="ANP55" s="550"/>
      <c r="ANQ55" s="550"/>
      <c r="ANR55" s="550"/>
      <c r="ANS55" s="550"/>
      <c r="ANT55" s="550"/>
      <c r="ANU55" s="550"/>
      <c r="ANV55" s="550"/>
      <c r="ANW55" s="550"/>
      <c r="ANX55" s="550"/>
      <c r="ANY55" s="550"/>
      <c r="ANZ55" s="550"/>
      <c r="AOA55" s="550"/>
      <c r="AOB55" s="550"/>
      <c r="AOC55" s="550"/>
      <c r="AOD55" s="550"/>
      <c r="AOE55" s="550"/>
      <c r="AOF55" s="550"/>
      <c r="AOG55" s="550"/>
      <c r="AOH55" s="550"/>
      <c r="AOI55" s="550"/>
      <c r="AOJ55" s="550"/>
      <c r="AOK55" s="550"/>
      <c r="AOL55" s="550"/>
      <c r="AOM55" s="550"/>
      <c r="AON55" s="550"/>
      <c r="AOO55" s="550"/>
      <c r="AOP55" s="550"/>
      <c r="AOQ55" s="550"/>
      <c r="AOR55" s="550"/>
      <c r="AOS55" s="550"/>
      <c r="AOT55" s="550"/>
      <c r="AOU55" s="550"/>
      <c r="AOV55" s="550"/>
      <c r="AOW55" s="550"/>
      <c r="AOX55" s="550"/>
      <c r="AOY55" s="550"/>
      <c r="AOZ55" s="550"/>
      <c r="APA55" s="550"/>
      <c r="APB55" s="550"/>
      <c r="APC55" s="550"/>
      <c r="APD55" s="550"/>
      <c r="APE55" s="550"/>
      <c r="APF55" s="550"/>
      <c r="APG55" s="550"/>
      <c r="APH55" s="550"/>
      <c r="API55" s="550"/>
      <c r="APJ55" s="550"/>
      <c r="APK55" s="550"/>
      <c r="APL55" s="550"/>
      <c r="APM55" s="550"/>
      <c r="APN55" s="550"/>
      <c r="APO55" s="550"/>
      <c r="APP55" s="550"/>
      <c r="APQ55" s="550"/>
      <c r="APR55" s="550"/>
      <c r="APS55" s="550"/>
      <c r="APT55" s="550"/>
      <c r="APU55" s="550"/>
      <c r="APV55" s="550"/>
      <c r="APW55" s="550"/>
      <c r="APX55" s="550"/>
      <c r="APY55" s="550"/>
      <c r="APZ55" s="550"/>
      <c r="AQA55" s="550"/>
      <c r="AQB55" s="550"/>
      <c r="AQC55" s="550"/>
      <c r="AQD55" s="550"/>
      <c r="AQE55" s="550"/>
      <c r="AQF55" s="550"/>
      <c r="AQG55" s="550"/>
      <c r="AQH55" s="550"/>
      <c r="AQI55" s="550"/>
      <c r="AQJ55" s="550"/>
      <c r="AQK55" s="550"/>
      <c r="AQL55" s="550"/>
      <c r="AQM55" s="550"/>
      <c r="AQN55" s="550"/>
      <c r="AQO55" s="550"/>
      <c r="AQP55" s="550"/>
      <c r="AQQ55" s="550"/>
      <c r="AQR55" s="550"/>
      <c r="AQS55" s="550"/>
      <c r="AQT55" s="550"/>
      <c r="AQU55" s="550"/>
      <c r="AQV55" s="550"/>
      <c r="AQW55" s="550"/>
      <c r="AQX55" s="550"/>
      <c r="AQY55" s="550"/>
      <c r="AQZ55" s="550"/>
      <c r="ARA55" s="550"/>
      <c r="ARB55" s="550"/>
      <c r="ARC55" s="550"/>
      <c r="ARD55" s="550"/>
      <c r="ARE55" s="550"/>
    </row>
    <row r="56" spans="7:1149" ht="18" customHeight="1">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AX56" s="550"/>
      <c r="AY56" s="550"/>
      <c r="AZ56" s="550"/>
      <c r="BA56" s="550"/>
      <c r="BB56" s="550"/>
      <c r="BC56" s="550"/>
      <c r="BD56" s="550"/>
      <c r="BE56" s="550"/>
      <c r="BF56" s="550"/>
      <c r="BG56" s="550"/>
      <c r="BH56" s="550"/>
      <c r="BI56" s="550"/>
      <c r="BJ56" s="550"/>
      <c r="BK56" s="550"/>
      <c r="BL56" s="550"/>
      <c r="BM56" s="550"/>
      <c r="BN56" s="550"/>
      <c r="BO56" s="550"/>
      <c r="BP56" s="550"/>
      <c r="BQ56" s="550"/>
      <c r="BR56" s="550"/>
      <c r="BS56" s="550"/>
      <c r="BT56" s="550"/>
      <c r="BU56" s="550"/>
      <c r="BV56" s="550"/>
      <c r="BW56" s="550"/>
      <c r="BX56" s="550"/>
      <c r="BY56" s="550"/>
      <c r="BZ56" s="550"/>
      <c r="CA56" s="550"/>
      <c r="CB56" s="550"/>
      <c r="CC56" s="550"/>
      <c r="CD56" s="550"/>
      <c r="CE56" s="550"/>
      <c r="CF56" s="550"/>
      <c r="CG56" s="550"/>
      <c r="CH56" s="550"/>
      <c r="CI56" s="550"/>
      <c r="CJ56" s="550"/>
      <c r="CK56" s="550"/>
      <c r="CL56" s="550"/>
      <c r="CM56" s="550"/>
      <c r="CN56" s="550"/>
      <c r="CO56" s="550"/>
      <c r="CP56" s="550"/>
      <c r="CQ56" s="550"/>
      <c r="CR56" s="550"/>
      <c r="CS56" s="550"/>
      <c r="CT56" s="550"/>
      <c r="CU56" s="550"/>
      <c r="CV56" s="550"/>
      <c r="CW56" s="550"/>
      <c r="CX56" s="550"/>
      <c r="CY56" s="550"/>
      <c r="CZ56" s="550"/>
      <c r="DA56" s="550"/>
      <c r="DB56" s="550"/>
      <c r="DC56" s="550"/>
      <c r="DD56" s="550"/>
      <c r="DE56" s="550"/>
      <c r="DF56" s="550"/>
      <c r="DG56" s="550"/>
      <c r="DH56" s="550"/>
      <c r="DI56" s="550"/>
      <c r="DJ56" s="550"/>
      <c r="DK56" s="550"/>
      <c r="DL56" s="550"/>
      <c r="DM56" s="550"/>
      <c r="DN56" s="550"/>
      <c r="DO56" s="550"/>
      <c r="DP56" s="550"/>
      <c r="DQ56" s="550"/>
      <c r="DR56" s="550"/>
      <c r="DS56" s="550"/>
      <c r="DT56" s="550"/>
      <c r="DU56" s="550"/>
      <c r="DV56" s="550"/>
      <c r="DW56" s="550"/>
      <c r="DX56" s="550"/>
      <c r="DY56" s="550"/>
      <c r="DZ56" s="550"/>
      <c r="EA56" s="550"/>
      <c r="EB56" s="550"/>
      <c r="EC56" s="550"/>
      <c r="ED56" s="550"/>
      <c r="EE56" s="550"/>
      <c r="EF56" s="550"/>
      <c r="EG56" s="550"/>
      <c r="EH56" s="550"/>
      <c r="EI56" s="550"/>
      <c r="EJ56" s="550"/>
      <c r="EK56" s="550"/>
      <c r="EL56" s="550"/>
      <c r="EM56" s="550"/>
      <c r="EN56" s="550"/>
      <c r="EO56" s="550"/>
      <c r="EP56" s="550"/>
      <c r="EQ56" s="550"/>
      <c r="ER56" s="550"/>
      <c r="ES56" s="550"/>
      <c r="ET56" s="550"/>
      <c r="EU56" s="550"/>
      <c r="EV56" s="550"/>
      <c r="EW56" s="550"/>
      <c r="EX56" s="550"/>
      <c r="EY56" s="550"/>
      <c r="EZ56" s="550"/>
      <c r="FA56" s="550"/>
      <c r="FB56" s="550"/>
      <c r="FC56" s="550"/>
      <c r="FD56" s="550"/>
      <c r="FE56" s="550"/>
      <c r="FF56" s="550"/>
      <c r="FG56" s="550"/>
      <c r="FH56" s="550"/>
      <c r="FI56" s="550"/>
      <c r="FJ56" s="550"/>
      <c r="FK56" s="550"/>
      <c r="FL56" s="550"/>
      <c r="FM56" s="550"/>
      <c r="FN56" s="550"/>
      <c r="FO56" s="550"/>
      <c r="FP56" s="550"/>
      <c r="FQ56" s="550"/>
      <c r="FR56" s="550"/>
      <c r="FS56" s="550"/>
      <c r="FT56" s="550"/>
      <c r="FU56" s="550"/>
      <c r="FV56" s="550"/>
      <c r="FW56" s="550"/>
      <c r="FX56" s="550"/>
      <c r="FY56" s="550"/>
      <c r="FZ56" s="550"/>
      <c r="GA56" s="550"/>
      <c r="GB56" s="550"/>
      <c r="GC56" s="550"/>
      <c r="GD56" s="550"/>
      <c r="GE56" s="550"/>
      <c r="GF56" s="550"/>
      <c r="GG56" s="550"/>
      <c r="GH56" s="550"/>
      <c r="GI56" s="550"/>
      <c r="GJ56" s="550"/>
      <c r="GK56" s="550"/>
      <c r="GL56" s="550"/>
      <c r="GM56" s="550"/>
      <c r="GN56" s="550"/>
      <c r="GO56" s="550"/>
      <c r="GP56" s="550"/>
      <c r="GQ56" s="550"/>
      <c r="GR56" s="550"/>
      <c r="GS56" s="550"/>
      <c r="GT56" s="550"/>
      <c r="GU56" s="550"/>
      <c r="GV56" s="550"/>
      <c r="GW56" s="550"/>
      <c r="GX56" s="550"/>
      <c r="GY56" s="550"/>
      <c r="GZ56" s="550"/>
      <c r="HA56" s="550"/>
      <c r="HB56" s="550"/>
      <c r="HC56" s="550"/>
      <c r="HD56" s="550"/>
      <c r="HE56" s="550"/>
      <c r="HF56" s="550"/>
      <c r="HG56" s="550"/>
      <c r="HH56" s="550"/>
      <c r="HI56" s="550"/>
      <c r="HJ56" s="550"/>
      <c r="HK56" s="550"/>
      <c r="HL56" s="550"/>
      <c r="HM56" s="550"/>
      <c r="HN56" s="550"/>
      <c r="HO56" s="550"/>
      <c r="HP56" s="550"/>
      <c r="HQ56" s="550"/>
      <c r="HR56" s="550"/>
      <c r="HS56" s="550"/>
      <c r="HT56" s="550"/>
      <c r="HU56" s="550"/>
      <c r="HV56" s="550"/>
      <c r="HW56" s="550"/>
      <c r="HX56" s="550"/>
      <c r="HY56" s="550"/>
      <c r="HZ56" s="550"/>
      <c r="IA56" s="550"/>
      <c r="IB56" s="550"/>
      <c r="IC56" s="550"/>
      <c r="ID56" s="550"/>
      <c r="IE56" s="550"/>
      <c r="IF56" s="550"/>
      <c r="IG56" s="550"/>
      <c r="IH56" s="550"/>
      <c r="II56" s="550"/>
      <c r="IJ56" s="550"/>
      <c r="IK56" s="550"/>
      <c r="IL56" s="550"/>
      <c r="IM56" s="550"/>
      <c r="IN56" s="550"/>
      <c r="IO56" s="550"/>
      <c r="IP56" s="550"/>
      <c r="IQ56" s="550"/>
      <c r="IR56" s="550"/>
      <c r="IS56" s="550"/>
      <c r="IT56" s="550"/>
      <c r="IU56" s="550"/>
      <c r="IV56" s="550"/>
      <c r="IW56" s="550"/>
      <c r="IX56" s="550"/>
      <c r="IY56" s="550"/>
      <c r="IZ56" s="550"/>
      <c r="JA56" s="550"/>
      <c r="JB56" s="550"/>
      <c r="JC56" s="550"/>
      <c r="JD56" s="550"/>
      <c r="JE56" s="550"/>
      <c r="JF56" s="550"/>
      <c r="JG56" s="550"/>
      <c r="JH56" s="550"/>
      <c r="JI56" s="550"/>
      <c r="JJ56" s="550"/>
      <c r="JK56" s="550"/>
      <c r="JL56" s="550"/>
      <c r="JM56" s="550"/>
      <c r="JN56" s="550"/>
      <c r="JO56" s="550"/>
      <c r="JP56" s="550"/>
      <c r="JQ56" s="550"/>
      <c r="JR56" s="550"/>
      <c r="JS56" s="550"/>
      <c r="JT56" s="550"/>
      <c r="JU56" s="550"/>
      <c r="JV56" s="550"/>
      <c r="JW56" s="550"/>
      <c r="JX56" s="550"/>
      <c r="JY56" s="550"/>
      <c r="JZ56" s="550"/>
      <c r="KA56" s="550"/>
      <c r="KB56" s="550"/>
      <c r="KC56" s="550"/>
      <c r="KD56" s="550"/>
      <c r="KE56" s="550"/>
      <c r="KF56" s="550"/>
      <c r="KG56" s="550"/>
      <c r="KH56" s="550"/>
      <c r="KI56" s="550"/>
      <c r="KJ56" s="550"/>
      <c r="KK56" s="550"/>
      <c r="KL56" s="550"/>
      <c r="KM56" s="550"/>
      <c r="KN56" s="550"/>
      <c r="KO56" s="550"/>
      <c r="KP56" s="550"/>
      <c r="KQ56" s="550"/>
      <c r="KR56" s="550"/>
      <c r="KS56" s="550"/>
      <c r="KT56" s="550"/>
      <c r="KU56" s="550"/>
      <c r="KV56" s="550"/>
      <c r="KW56" s="550"/>
      <c r="KX56" s="550"/>
      <c r="KY56" s="550"/>
      <c r="KZ56" s="550"/>
      <c r="LA56" s="550"/>
      <c r="LB56" s="550"/>
      <c r="LC56" s="550"/>
      <c r="LD56" s="550"/>
      <c r="LE56" s="550"/>
      <c r="LF56" s="550"/>
      <c r="LG56" s="550"/>
      <c r="LH56" s="550"/>
      <c r="LI56" s="550"/>
      <c r="LJ56" s="550"/>
      <c r="LK56" s="550"/>
      <c r="LL56" s="550"/>
      <c r="LM56" s="550"/>
      <c r="LN56" s="550"/>
      <c r="LO56" s="550"/>
      <c r="LP56" s="550"/>
      <c r="LQ56" s="550"/>
      <c r="LR56" s="550"/>
      <c r="LS56" s="550"/>
      <c r="LT56" s="550"/>
      <c r="LU56" s="550"/>
      <c r="LV56" s="550"/>
      <c r="LW56" s="550"/>
      <c r="LX56" s="550"/>
      <c r="LY56" s="550"/>
      <c r="LZ56" s="550"/>
      <c r="MA56" s="550"/>
      <c r="MB56" s="550"/>
      <c r="MC56" s="550"/>
      <c r="MD56" s="550"/>
      <c r="ME56" s="550"/>
      <c r="MF56" s="550"/>
      <c r="MG56" s="550"/>
      <c r="MH56" s="550"/>
      <c r="MI56" s="550"/>
      <c r="MJ56" s="550"/>
      <c r="MK56" s="550"/>
      <c r="ML56" s="550"/>
      <c r="MM56" s="550"/>
      <c r="MN56" s="550"/>
      <c r="MO56" s="550"/>
      <c r="MP56" s="550"/>
      <c r="MQ56" s="550"/>
      <c r="MR56" s="550"/>
      <c r="MS56" s="550"/>
      <c r="MT56" s="550"/>
      <c r="MU56" s="550"/>
      <c r="MV56" s="550"/>
      <c r="MW56" s="550"/>
      <c r="MX56" s="550"/>
      <c r="MY56" s="550"/>
      <c r="MZ56" s="550"/>
      <c r="NA56" s="550"/>
      <c r="NB56" s="550"/>
      <c r="NC56" s="550"/>
      <c r="ND56" s="550"/>
      <c r="NE56" s="550"/>
      <c r="NF56" s="550"/>
      <c r="NG56" s="550"/>
      <c r="NH56" s="550"/>
      <c r="NI56" s="550"/>
      <c r="NJ56" s="550"/>
      <c r="NK56" s="550"/>
      <c r="NL56" s="550"/>
      <c r="NM56" s="550"/>
      <c r="NN56" s="550"/>
      <c r="NO56" s="550"/>
      <c r="NP56" s="550"/>
      <c r="NQ56" s="550"/>
      <c r="NR56" s="550"/>
      <c r="NS56" s="550"/>
      <c r="NT56" s="550"/>
      <c r="NU56" s="550"/>
      <c r="NV56" s="550"/>
      <c r="NW56" s="550"/>
      <c r="NX56" s="550"/>
      <c r="NY56" s="550"/>
      <c r="NZ56" s="550"/>
      <c r="OA56" s="550"/>
      <c r="OB56" s="550"/>
      <c r="OC56" s="550"/>
      <c r="OD56" s="550"/>
      <c r="OE56" s="550"/>
      <c r="OF56" s="550"/>
      <c r="OG56" s="550"/>
      <c r="OH56" s="550"/>
      <c r="OI56" s="550"/>
      <c r="OJ56" s="550"/>
      <c r="OK56" s="550"/>
      <c r="OL56" s="550"/>
      <c r="OM56" s="550"/>
      <c r="ON56" s="550"/>
      <c r="OO56" s="550"/>
      <c r="OP56" s="550"/>
      <c r="OQ56" s="550"/>
      <c r="OR56" s="550"/>
      <c r="OS56" s="550"/>
      <c r="OT56" s="550"/>
      <c r="OU56" s="550"/>
      <c r="OV56" s="550"/>
      <c r="OW56" s="550"/>
      <c r="OX56" s="550"/>
      <c r="OY56" s="550"/>
      <c r="OZ56" s="550"/>
      <c r="PA56" s="550"/>
      <c r="PB56" s="550"/>
      <c r="PC56" s="550"/>
      <c r="PD56" s="550"/>
      <c r="PE56" s="550"/>
      <c r="PF56" s="550"/>
      <c r="PG56" s="550"/>
      <c r="PH56" s="550"/>
      <c r="PI56" s="550"/>
      <c r="PJ56" s="550"/>
      <c r="PK56" s="550"/>
      <c r="PL56" s="550"/>
      <c r="PM56" s="550"/>
      <c r="PN56" s="550"/>
      <c r="PO56" s="550"/>
      <c r="PP56" s="550"/>
      <c r="PQ56" s="550"/>
      <c r="PR56" s="550"/>
      <c r="PS56" s="550"/>
      <c r="PT56" s="550"/>
      <c r="PU56" s="550"/>
      <c r="PV56" s="550"/>
      <c r="PW56" s="550"/>
      <c r="PX56" s="550"/>
      <c r="PY56" s="550"/>
      <c r="PZ56" s="550"/>
      <c r="QA56" s="550"/>
      <c r="QB56" s="550"/>
      <c r="QC56" s="550"/>
      <c r="QD56" s="550"/>
      <c r="QE56" s="550"/>
      <c r="QF56" s="550"/>
      <c r="QG56" s="550"/>
      <c r="QH56" s="550"/>
      <c r="QI56" s="550"/>
      <c r="QJ56" s="550"/>
      <c r="QK56" s="550"/>
      <c r="QL56" s="550"/>
      <c r="QM56" s="550"/>
      <c r="QN56" s="550"/>
      <c r="QO56" s="550"/>
      <c r="QP56" s="550"/>
      <c r="QQ56" s="550"/>
      <c r="QR56" s="550"/>
      <c r="QS56" s="550"/>
      <c r="QT56" s="550"/>
      <c r="QU56" s="550"/>
      <c r="QV56" s="550"/>
      <c r="QW56" s="550"/>
      <c r="QX56" s="550"/>
      <c r="QY56" s="550"/>
      <c r="QZ56" s="550"/>
      <c r="RA56" s="550"/>
      <c r="RB56" s="550"/>
      <c r="RC56" s="550"/>
      <c r="RD56" s="550"/>
      <c r="RE56" s="550"/>
      <c r="RF56" s="550"/>
      <c r="RG56" s="550"/>
      <c r="RH56" s="550"/>
      <c r="RI56" s="550"/>
      <c r="RJ56" s="550"/>
      <c r="RK56" s="550"/>
      <c r="RL56" s="550"/>
      <c r="RM56" s="550"/>
      <c r="RN56" s="550"/>
      <c r="RO56" s="550"/>
      <c r="RP56" s="550"/>
      <c r="RQ56" s="550"/>
      <c r="RR56" s="550"/>
      <c r="RS56" s="550"/>
      <c r="RT56" s="550"/>
      <c r="RU56" s="550"/>
      <c r="RV56" s="550"/>
      <c r="RW56" s="550"/>
      <c r="RX56" s="550"/>
      <c r="RY56" s="550"/>
      <c r="RZ56" s="550"/>
      <c r="SA56" s="550"/>
      <c r="SB56" s="550"/>
      <c r="SC56" s="550"/>
      <c r="SD56" s="550"/>
      <c r="SE56" s="550"/>
      <c r="SF56" s="550"/>
      <c r="SG56" s="550"/>
      <c r="SH56" s="550"/>
      <c r="SI56" s="550"/>
      <c r="SJ56" s="550"/>
      <c r="SK56" s="550"/>
      <c r="SL56" s="550"/>
      <c r="SM56" s="550"/>
      <c r="SN56" s="550"/>
      <c r="SO56" s="550"/>
      <c r="SP56" s="550"/>
      <c r="SQ56" s="550"/>
      <c r="SR56" s="550"/>
      <c r="SS56" s="550"/>
      <c r="ST56" s="550"/>
      <c r="SU56" s="550"/>
      <c r="SV56" s="550"/>
      <c r="SW56" s="550"/>
      <c r="SX56" s="550"/>
      <c r="SY56" s="550"/>
      <c r="SZ56" s="550"/>
      <c r="TA56" s="550"/>
      <c r="TB56" s="550"/>
      <c r="TC56" s="550"/>
      <c r="TD56" s="550"/>
      <c r="TE56" s="550"/>
      <c r="TF56" s="550"/>
      <c r="TG56" s="550"/>
      <c r="TH56" s="550"/>
      <c r="TI56" s="550"/>
      <c r="TJ56" s="550"/>
      <c r="TK56" s="550"/>
      <c r="TL56" s="550"/>
      <c r="TM56" s="550"/>
      <c r="TN56" s="550"/>
      <c r="TO56" s="550"/>
      <c r="TP56" s="550"/>
      <c r="TQ56" s="550"/>
      <c r="TR56" s="550"/>
      <c r="TS56" s="550"/>
      <c r="TT56" s="550"/>
      <c r="TU56" s="550"/>
      <c r="TV56" s="550"/>
      <c r="TW56" s="550"/>
      <c r="TX56" s="550"/>
      <c r="TY56" s="550"/>
      <c r="TZ56" s="550"/>
      <c r="UA56" s="550"/>
      <c r="UB56" s="550"/>
      <c r="UC56" s="550"/>
      <c r="UD56" s="550"/>
      <c r="UE56" s="550"/>
      <c r="UF56" s="550"/>
      <c r="UG56" s="550"/>
      <c r="UH56" s="550"/>
      <c r="UI56" s="550"/>
      <c r="UJ56" s="550"/>
      <c r="UK56" s="550"/>
      <c r="UL56" s="550"/>
      <c r="UM56" s="550"/>
      <c r="UN56" s="550"/>
      <c r="UO56" s="550"/>
      <c r="UP56" s="550"/>
      <c r="UQ56" s="550"/>
      <c r="UR56" s="550"/>
      <c r="US56" s="550"/>
      <c r="UT56" s="550"/>
      <c r="UU56" s="550"/>
      <c r="UV56" s="550"/>
      <c r="UW56" s="550"/>
      <c r="UX56" s="550"/>
      <c r="UY56" s="550"/>
      <c r="UZ56" s="550"/>
      <c r="VA56" s="550"/>
      <c r="VB56" s="550"/>
      <c r="VC56" s="550"/>
      <c r="VD56" s="550"/>
      <c r="VE56" s="550"/>
      <c r="VF56" s="550"/>
      <c r="VG56" s="550"/>
      <c r="VH56" s="550"/>
      <c r="VI56" s="550"/>
      <c r="VJ56" s="550"/>
      <c r="VK56" s="550"/>
      <c r="VL56" s="550"/>
      <c r="VM56" s="550"/>
      <c r="VN56" s="550"/>
      <c r="VO56" s="550"/>
      <c r="VP56" s="550"/>
      <c r="VQ56" s="550"/>
      <c r="VR56" s="550"/>
      <c r="VS56" s="550"/>
      <c r="VT56" s="550"/>
      <c r="VU56" s="550"/>
      <c r="VV56" s="550"/>
      <c r="VW56" s="550"/>
      <c r="VX56" s="550"/>
      <c r="VY56" s="550"/>
      <c r="VZ56" s="550"/>
      <c r="WA56" s="550"/>
      <c r="WB56" s="550"/>
      <c r="WC56" s="550"/>
      <c r="WD56" s="550"/>
      <c r="WE56" s="550"/>
      <c r="WF56" s="550"/>
      <c r="WG56" s="550"/>
      <c r="WH56" s="550"/>
      <c r="WI56" s="550"/>
      <c r="WJ56" s="550"/>
      <c r="WK56" s="550"/>
      <c r="WL56" s="550"/>
      <c r="WM56" s="550"/>
      <c r="WN56" s="550"/>
      <c r="WO56" s="550"/>
      <c r="WP56" s="550"/>
      <c r="WQ56" s="550"/>
      <c r="WR56" s="550"/>
      <c r="WS56" s="550"/>
      <c r="WT56" s="550"/>
      <c r="WU56" s="550"/>
      <c r="WV56" s="550"/>
      <c r="WW56" s="550"/>
      <c r="WX56" s="550"/>
      <c r="WY56" s="550"/>
      <c r="WZ56" s="550"/>
      <c r="XA56" s="550"/>
      <c r="XB56" s="550"/>
      <c r="XC56" s="550"/>
      <c r="XD56" s="550"/>
      <c r="XE56" s="550"/>
      <c r="XF56" s="550"/>
      <c r="XG56" s="550"/>
      <c r="XH56" s="550"/>
      <c r="XI56" s="550"/>
      <c r="XJ56" s="550"/>
      <c r="XK56" s="550"/>
      <c r="XL56" s="550"/>
      <c r="XM56" s="550"/>
      <c r="XN56" s="550"/>
      <c r="XO56" s="550"/>
      <c r="XP56" s="550"/>
      <c r="XQ56" s="550"/>
      <c r="XR56" s="550"/>
      <c r="XS56" s="550"/>
      <c r="XT56" s="550"/>
      <c r="XU56" s="550"/>
      <c r="XV56" s="550"/>
      <c r="XW56" s="550"/>
      <c r="XX56" s="550"/>
      <c r="XY56" s="550"/>
      <c r="XZ56" s="550"/>
      <c r="YA56" s="550"/>
      <c r="YB56" s="550"/>
      <c r="YC56" s="550"/>
      <c r="YD56" s="550"/>
      <c r="YE56" s="550"/>
      <c r="YF56" s="550"/>
      <c r="YG56" s="550"/>
      <c r="YH56" s="550"/>
      <c r="YI56" s="550"/>
      <c r="YJ56" s="550"/>
      <c r="YK56" s="550"/>
      <c r="YL56" s="550"/>
      <c r="YM56" s="550"/>
      <c r="YN56" s="550"/>
      <c r="YO56" s="550"/>
      <c r="YP56" s="550"/>
      <c r="YQ56" s="550"/>
      <c r="YR56" s="550"/>
      <c r="YS56" s="550"/>
      <c r="YT56" s="550"/>
      <c r="YU56" s="550"/>
      <c r="YV56" s="550"/>
      <c r="YW56" s="550"/>
      <c r="YX56" s="550"/>
      <c r="YY56" s="550"/>
      <c r="YZ56" s="550"/>
      <c r="ZA56" s="550"/>
      <c r="ZB56" s="550"/>
      <c r="ZC56" s="550"/>
      <c r="ZD56" s="550"/>
      <c r="ZE56" s="550"/>
      <c r="ZF56" s="550"/>
      <c r="ZG56" s="550"/>
      <c r="ZH56" s="550"/>
      <c r="ZI56" s="550"/>
      <c r="ZJ56" s="550"/>
      <c r="ZK56" s="550"/>
      <c r="ZL56" s="550"/>
      <c r="ZM56" s="550"/>
      <c r="ZN56" s="550"/>
      <c r="ZO56" s="550"/>
      <c r="ZP56" s="550"/>
      <c r="ZQ56" s="550"/>
      <c r="ZR56" s="550"/>
      <c r="ZS56" s="550"/>
      <c r="ZT56" s="550"/>
      <c r="ZU56" s="550"/>
      <c r="ZV56" s="550"/>
      <c r="ZW56" s="550"/>
      <c r="ZX56" s="550"/>
      <c r="ZY56" s="550"/>
      <c r="ZZ56" s="550"/>
      <c r="AAA56" s="550"/>
      <c r="AAB56" s="550"/>
      <c r="AAC56" s="550"/>
      <c r="AAD56" s="550"/>
      <c r="AAE56" s="550"/>
      <c r="AAF56" s="550"/>
      <c r="AAG56" s="550"/>
      <c r="AAH56" s="550"/>
      <c r="AAI56" s="550"/>
      <c r="AAJ56" s="550"/>
      <c r="AAK56" s="550"/>
      <c r="AAL56" s="550"/>
      <c r="AAM56" s="550"/>
      <c r="AAN56" s="550"/>
      <c r="AAO56" s="550"/>
      <c r="AAP56" s="550"/>
      <c r="AAQ56" s="550"/>
      <c r="AAR56" s="550"/>
      <c r="AAS56" s="550"/>
      <c r="AAT56" s="550"/>
      <c r="AAU56" s="550"/>
      <c r="AAV56" s="550"/>
      <c r="AAW56" s="550"/>
      <c r="AAX56" s="550"/>
      <c r="AAY56" s="550"/>
      <c r="AAZ56" s="550"/>
      <c r="ABA56" s="550"/>
      <c r="ABB56" s="550"/>
      <c r="ABC56" s="550"/>
      <c r="ABD56" s="550"/>
      <c r="ABE56" s="550"/>
      <c r="ABF56" s="550"/>
      <c r="ABG56" s="550"/>
      <c r="ABH56" s="550"/>
      <c r="ABI56" s="550"/>
      <c r="ABJ56" s="550"/>
      <c r="ABK56" s="550"/>
      <c r="ABL56" s="550"/>
      <c r="ABM56" s="550"/>
      <c r="ABN56" s="550"/>
      <c r="ABO56" s="550"/>
      <c r="ABP56" s="550"/>
      <c r="ABQ56" s="550"/>
      <c r="ABR56" s="550"/>
      <c r="ABS56" s="550"/>
      <c r="ABT56" s="550"/>
      <c r="ABU56" s="550"/>
      <c r="ABV56" s="550"/>
      <c r="ABW56" s="550"/>
      <c r="ABX56" s="550"/>
      <c r="ABY56" s="550"/>
      <c r="ABZ56" s="550"/>
      <c r="ACA56" s="550"/>
      <c r="ACB56" s="550"/>
      <c r="ACC56" s="550"/>
      <c r="ACD56" s="550"/>
      <c r="ACE56" s="550"/>
      <c r="ACF56" s="550"/>
      <c r="ACG56" s="550"/>
      <c r="ACH56" s="550"/>
      <c r="ACI56" s="550"/>
      <c r="ACJ56" s="550"/>
      <c r="ACK56" s="550"/>
      <c r="ACL56" s="550"/>
      <c r="ACM56" s="550"/>
      <c r="ACN56" s="550"/>
      <c r="ACO56" s="550"/>
      <c r="ACP56" s="550"/>
      <c r="ACQ56" s="550"/>
      <c r="ACR56" s="550"/>
      <c r="ACS56" s="550"/>
      <c r="ACT56" s="550"/>
      <c r="ACU56" s="550"/>
      <c r="ACV56" s="550"/>
      <c r="ACW56" s="550"/>
      <c r="ACX56" s="550"/>
      <c r="ACY56" s="550"/>
      <c r="ACZ56" s="550"/>
      <c r="ADA56" s="550"/>
      <c r="ADB56" s="550"/>
      <c r="ADC56" s="550"/>
      <c r="ADD56" s="550"/>
      <c r="ADE56" s="550"/>
      <c r="ADF56" s="550"/>
      <c r="ADG56" s="550"/>
      <c r="ADH56" s="550"/>
      <c r="ADI56" s="550"/>
      <c r="ADJ56" s="550"/>
      <c r="ADK56" s="550"/>
      <c r="ADL56" s="550"/>
      <c r="ADM56" s="550"/>
      <c r="ADN56" s="550"/>
      <c r="ADO56" s="550"/>
      <c r="ADP56" s="550"/>
      <c r="ADQ56" s="550"/>
      <c r="ADR56" s="550"/>
      <c r="ADS56" s="550"/>
      <c r="ADT56" s="550"/>
      <c r="ADU56" s="550"/>
      <c r="ADV56" s="550"/>
      <c r="ADW56" s="550"/>
      <c r="ADX56" s="550"/>
      <c r="ADY56" s="550"/>
      <c r="ADZ56" s="550"/>
      <c r="AEA56" s="550"/>
      <c r="AEB56" s="550"/>
      <c r="AEC56" s="550"/>
      <c r="AED56" s="550"/>
      <c r="AEE56" s="550"/>
      <c r="AEF56" s="550"/>
      <c r="AEG56" s="550"/>
      <c r="AEH56" s="550"/>
      <c r="AEI56" s="550"/>
      <c r="AEJ56" s="550"/>
      <c r="AEK56" s="550"/>
      <c r="AEL56" s="550"/>
      <c r="AEM56" s="550"/>
      <c r="AEN56" s="550"/>
      <c r="AEO56" s="550"/>
      <c r="AEP56" s="550"/>
      <c r="AEQ56" s="550"/>
      <c r="AER56" s="550"/>
      <c r="AES56" s="550"/>
      <c r="AET56" s="550"/>
      <c r="AEU56" s="550"/>
      <c r="AEV56" s="550"/>
      <c r="AEW56" s="550"/>
      <c r="AEX56" s="550"/>
      <c r="AEY56" s="550"/>
      <c r="AEZ56" s="550"/>
      <c r="AFA56" s="550"/>
      <c r="AFB56" s="550"/>
      <c r="AFC56" s="550"/>
      <c r="AFD56" s="550"/>
      <c r="AFE56" s="550"/>
      <c r="AFF56" s="550"/>
      <c r="AFG56" s="550"/>
      <c r="AFH56" s="550"/>
      <c r="AFI56" s="550"/>
      <c r="AFJ56" s="550"/>
      <c r="AFK56" s="550"/>
      <c r="AFL56" s="550"/>
      <c r="AFM56" s="550"/>
      <c r="AFN56" s="550"/>
      <c r="AFO56" s="550"/>
      <c r="AFP56" s="550"/>
      <c r="AFQ56" s="550"/>
      <c r="AFR56" s="550"/>
      <c r="AFS56" s="550"/>
      <c r="AFT56" s="550"/>
      <c r="AFU56" s="550"/>
      <c r="AFV56" s="550"/>
      <c r="AFW56" s="550"/>
      <c r="AFX56" s="550"/>
      <c r="AFY56" s="550"/>
      <c r="AFZ56" s="550"/>
      <c r="AGA56" s="550"/>
      <c r="AGB56" s="550"/>
      <c r="AGC56" s="550"/>
      <c r="AGD56" s="550"/>
      <c r="AGE56" s="550"/>
      <c r="AGF56" s="550"/>
      <c r="AGG56" s="550"/>
      <c r="AGH56" s="550"/>
      <c r="AGI56" s="550"/>
      <c r="AGJ56" s="550"/>
      <c r="AGK56" s="550"/>
      <c r="AGL56" s="550"/>
      <c r="AGM56" s="550"/>
      <c r="AGN56" s="550"/>
      <c r="AGO56" s="550"/>
      <c r="AGP56" s="550"/>
      <c r="AGQ56" s="550"/>
      <c r="AGR56" s="550"/>
      <c r="AGS56" s="550"/>
      <c r="AGT56" s="550"/>
      <c r="AGU56" s="550"/>
      <c r="AGV56" s="550"/>
      <c r="AGW56" s="550"/>
      <c r="AGX56" s="550"/>
      <c r="AGY56" s="550"/>
      <c r="AGZ56" s="550"/>
      <c r="AHA56" s="550"/>
      <c r="AHB56" s="550"/>
      <c r="AHC56" s="550"/>
      <c r="AHD56" s="550"/>
      <c r="AHE56" s="550"/>
      <c r="AHF56" s="550"/>
      <c r="AHG56" s="550"/>
      <c r="AHH56" s="550"/>
      <c r="AHI56" s="550"/>
      <c r="AHJ56" s="550"/>
      <c r="AHK56" s="550"/>
      <c r="AHL56" s="550"/>
      <c r="AHM56" s="550"/>
      <c r="AHN56" s="550"/>
      <c r="AHO56" s="550"/>
      <c r="AHP56" s="550"/>
      <c r="AHQ56" s="550"/>
      <c r="AHR56" s="550"/>
      <c r="AHS56" s="550"/>
      <c r="AHT56" s="550"/>
      <c r="AHU56" s="550"/>
      <c r="AHV56" s="550"/>
      <c r="AHW56" s="550"/>
      <c r="AHX56" s="550"/>
      <c r="AHY56" s="550"/>
      <c r="AHZ56" s="550"/>
      <c r="AIA56" s="550"/>
      <c r="AIB56" s="550"/>
      <c r="AIC56" s="550"/>
      <c r="AID56" s="550"/>
      <c r="AIE56" s="550"/>
      <c r="AIF56" s="550"/>
      <c r="AIG56" s="550"/>
      <c r="AIH56" s="550"/>
      <c r="AII56" s="550"/>
      <c r="AIJ56" s="550"/>
      <c r="AIK56" s="550"/>
      <c r="AIL56" s="550"/>
      <c r="AIM56" s="550"/>
      <c r="AIN56" s="550"/>
      <c r="AIO56" s="550"/>
      <c r="AIP56" s="550"/>
      <c r="AIQ56" s="550"/>
      <c r="AIR56" s="550"/>
      <c r="AIS56" s="550"/>
      <c r="AIT56" s="550"/>
      <c r="AIU56" s="550"/>
      <c r="AIV56" s="550"/>
      <c r="AIW56" s="550"/>
      <c r="AIX56" s="550"/>
      <c r="AIY56" s="550"/>
      <c r="AIZ56" s="550"/>
      <c r="AJA56" s="550"/>
      <c r="AJB56" s="550"/>
      <c r="AJC56" s="550"/>
      <c r="AJD56" s="550"/>
      <c r="AJE56" s="550"/>
      <c r="AJF56" s="550"/>
      <c r="AJG56" s="550"/>
      <c r="AJH56" s="550"/>
      <c r="AJI56" s="550"/>
      <c r="AJJ56" s="550"/>
      <c r="AJK56" s="550"/>
      <c r="AJL56" s="550"/>
      <c r="AJM56" s="550"/>
      <c r="AJN56" s="550"/>
      <c r="AJO56" s="550"/>
      <c r="AJP56" s="550"/>
      <c r="AJQ56" s="550"/>
      <c r="AJR56" s="550"/>
      <c r="AJS56" s="550"/>
      <c r="AJT56" s="550"/>
      <c r="AJU56" s="550"/>
      <c r="AJV56" s="550"/>
      <c r="AJW56" s="550"/>
      <c r="AJX56" s="550"/>
      <c r="AJY56" s="550"/>
      <c r="AJZ56" s="550"/>
      <c r="AKA56" s="550"/>
      <c r="AKB56" s="550"/>
      <c r="AKC56" s="550"/>
      <c r="AKD56" s="550"/>
      <c r="AKE56" s="550"/>
      <c r="AKF56" s="550"/>
      <c r="AKG56" s="550"/>
      <c r="AKH56" s="550"/>
      <c r="AKI56" s="550"/>
      <c r="AKJ56" s="550"/>
      <c r="AKK56" s="550"/>
      <c r="AKL56" s="550"/>
      <c r="AKM56" s="550"/>
      <c r="AKN56" s="550"/>
      <c r="AKO56" s="550"/>
      <c r="AKP56" s="550"/>
      <c r="AKQ56" s="550"/>
      <c r="AKR56" s="550"/>
      <c r="AKS56" s="550"/>
      <c r="AKT56" s="550"/>
      <c r="AKU56" s="550"/>
      <c r="AKV56" s="550"/>
      <c r="AKW56" s="550"/>
      <c r="AKX56" s="550"/>
      <c r="AKY56" s="550"/>
      <c r="AKZ56" s="550"/>
      <c r="ALA56" s="550"/>
      <c r="ALB56" s="550"/>
      <c r="ALC56" s="550"/>
      <c r="ALD56" s="550"/>
      <c r="ALE56" s="550"/>
      <c r="ALF56" s="550"/>
      <c r="ALG56" s="550"/>
      <c r="ALH56" s="550"/>
      <c r="ALI56" s="550"/>
      <c r="ALJ56" s="550"/>
      <c r="ALK56" s="550"/>
      <c r="ALL56" s="550"/>
      <c r="ALM56" s="550"/>
      <c r="ALN56" s="550"/>
      <c r="ALO56" s="550"/>
      <c r="ALP56" s="550"/>
      <c r="ALQ56" s="550"/>
      <c r="ALR56" s="550"/>
      <c r="ALS56" s="550"/>
      <c r="ALT56" s="550"/>
      <c r="ALU56" s="550"/>
      <c r="ALV56" s="550"/>
      <c r="ALW56" s="550"/>
      <c r="ALX56" s="550"/>
      <c r="ALY56" s="550"/>
      <c r="ALZ56" s="550"/>
      <c r="AMA56" s="550"/>
      <c r="AMB56" s="550"/>
      <c r="AMC56" s="550"/>
      <c r="AMD56" s="550"/>
      <c r="AME56" s="550"/>
      <c r="AMF56" s="550"/>
      <c r="AMG56" s="550"/>
      <c r="AMH56" s="550"/>
      <c r="AMI56" s="550"/>
      <c r="AMJ56" s="550"/>
      <c r="AMK56" s="550"/>
      <c r="AML56" s="550"/>
      <c r="AMM56" s="550"/>
      <c r="AMN56" s="550"/>
      <c r="AMO56" s="550"/>
      <c r="AMP56" s="550"/>
      <c r="AMQ56" s="550"/>
      <c r="AMR56" s="550"/>
      <c r="AMS56" s="550"/>
      <c r="AMT56" s="550"/>
      <c r="AMU56" s="550"/>
      <c r="AMV56" s="550"/>
      <c r="AMW56" s="550"/>
      <c r="AMX56" s="550"/>
      <c r="AMY56" s="550"/>
      <c r="AMZ56" s="550"/>
      <c r="ANA56" s="550"/>
      <c r="ANB56" s="550"/>
      <c r="ANC56" s="550"/>
      <c r="AND56" s="550"/>
      <c r="ANE56" s="550"/>
      <c r="ANF56" s="550"/>
      <c r="ANG56" s="550"/>
      <c r="ANH56" s="550"/>
      <c r="ANI56" s="550"/>
      <c r="ANJ56" s="550"/>
      <c r="ANK56" s="550"/>
      <c r="ANL56" s="550"/>
      <c r="ANM56" s="550"/>
      <c r="ANN56" s="550"/>
      <c r="ANO56" s="550"/>
      <c r="ANP56" s="550"/>
      <c r="ANQ56" s="550"/>
      <c r="ANR56" s="550"/>
      <c r="ANS56" s="550"/>
      <c r="ANT56" s="550"/>
      <c r="ANU56" s="550"/>
      <c r="ANV56" s="550"/>
      <c r="ANW56" s="550"/>
      <c r="ANX56" s="550"/>
      <c r="ANY56" s="550"/>
      <c r="ANZ56" s="550"/>
      <c r="AOA56" s="550"/>
      <c r="AOB56" s="550"/>
      <c r="AOC56" s="550"/>
      <c r="AOD56" s="550"/>
      <c r="AOE56" s="550"/>
      <c r="AOF56" s="550"/>
      <c r="AOG56" s="550"/>
      <c r="AOH56" s="550"/>
      <c r="AOI56" s="550"/>
      <c r="AOJ56" s="550"/>
      <c r="AOK56" s="550"/>
      <c r="AOL56" s="550"/>
      <c r="AOM56" s="550"/>
      <c r="AON56" s="550"/>
      <c r="AOO56" s="550"/>
      <c r="AOP56" s="550"/>
      <c r="AOQ56" s="550"/>
      <c r="AOR56" s="550"/>
      <c r="AOS56" s="550"/>
      <c r="AOT56" s="550"/>
      <c r="AOU56" s="550"/>
      <c r="AOV56" s="550"/>
      <c r="AOW56" s="550"/>
      <c r="AOX56" s="550"/>
      <c r="AOY56" s="550"/>
      <c r="AOZ56" s="550"/>
      <c r="APA56" s="550"/>
      <c r="APB56" s="550"/>
      <c r="APC56" s="550"/>
      <c r="APD56" s="550"/>
      <c r="APE56" s="550"/>
      <c r="APF56" s="550"/>
      <c r="APG56" s="550"/>
      <c r="APH56" s="550"/>
      <c r="API56" s="550"/>
      <c r="APJ56" s="550"/>
      <c r="APK56" s="550"/>
      <c r="APL56" s="550"/>
      <c r="APM56" s="550"/>
      <c r="APN56" s="550"/>
      <c r="APO56" s="550"/>
      <c r="APP56" s="550"/>
      <c r="APQ56" s="550"/>
      <c r="APR56" s="550"/>
      <c r="APS56" s="550"/>
      <c r="APT56" s="550"/>
      <c r="APU56" s="550"/>
      <c r="APV56" s="550"/>
      <c r="APW56" s="550"/>
      <c r="APX56" s="550"/>
      <c r="APY56" s="550"/>
      <c r="APZ56" s="550"/>
      <c r="AQA56" s="550"/>
      <c r="AQB56" s="550"/>
      <c r="AQC56" s="550"/>
      <c r="AQD56" s="550"/>
      <c r="AQE56" s="550"/>
      <c r="AQF56" s="550"/>
      <c r="AQG56" s="550"/>
      <c r="AQH56" s="550"/>
      <c r="AQI56" s="550"/>
      <c r="AQJ56" s="550"/>
      <c r="AQK56" s="550"/>
      <c r="AQL56" s="550"/>
      <c r="AQM56" s="550"/>
      <c r="AQN56" s="550"/>
      <c r="AQO56" s="550"/>
      <c r="AQP56" s="550"/>
      <c r="AQQ56" s="550"/>
      <c r="AQR56" s="550"/>
      <c r="AQS56" s="550"/>
      <c r="AQT56" s="550"/>
      <c r="AQU56" s="550"/>
      <c r="AQV56" s="550"/>
      <c r="AQW56" s="550"/>
      <c r="AQX56" s="550"/>
      <c r="AQY56" s="550"/>
      <c r="AQZ56" s="550"/>
      <c r="ARA56" s="550"/>
      <c r="ARB56" s="550"/>
      <c r="ARC56" s="550"/>
      <c r="ARD56" s="550"/>
      <c r="ARE56" s="550"/>
    </row>
    <row r="57" spans="7:1149" ht="18" customHeight="1">
      <c r="G57" s="550"/>
      <c r="H57" s="550"/>
      <c r="I57" s="550"/>
      <c r="J57" s="550"/>
      <c r="K57" s="550"/>
      <c r="L57" s="550"/>
      <c r="M57" s="550"/>
      <c r="N57" s="550"/>
      <c r="O57" s="550"/>
      <c r="P57" s="550"/>
      <c r="Q57" s="550"/>
      <c r="R57" s="550"/>
      <c r="S57" s="550"/>
      <c r="T57" s="550"/>
      <c r="U57" s="550"/>
      <c r="V57" s="550"/>
      <c r="W57" s="550"/>
      <c r="X57" s="550"/>
      <c r="Y57" s="550"/>
      <c r="Z57" s="550"/>
      <c r="AA57" s="550"/>
      <c r="AB57" s="550"/>
      <c r="AC57" s="550"/>
      <c r="AD57" s="550"/>
      <c r="AE57" s="550"/>
      <c r="AF57" s="550"/>
      <c r="AG57" s="550"/>
      <c r="AH57" s="550"/>
      <c r="AI57" s="550"/>
      <c r="AJ57" s="550"/>
      <c r="AK57" s="550"/>
      <c r="AL57" s="550"/>
      <c r="AM57" s="550"/>
      <c r="AN57" s="550"/>
      <c r="AO57" s="550"/>
      <c r="AP57" s="550"/>
      <c r="AQ57" s="550"/>
      <c r="AR57" s="550"/>
      <c r="AS57" s="550"/>
      <c r="AT57" s="550"/>
      <c r="AU57" s="550"/>
      <c r="AV57" s="550"/>
      <c r="AW57" s="550"/>
      <c r="AX57" s="550"/>
      <c r="AY57" s="550"/>
      <c r="AZ57" s="550"/>
      <c r="BA57" s="550"/>
      <c r="BB57" s="550"/>
      <c r="BC57" s="550"/>
      <c r="BD57" s="550"/>
      <c r="BE57" s="550"/>
      <c r="BF57" s="550"/>
      <c r="BG57" s="550"/>
      <c r="BH57" s="550"/>
      <c r="BI57" s="550"/>
      <c r="BJ57" s="550"/>
      <c r="BK57" s="550"/>
      <c r="BL57" s="550"/>
      <c r="BM57" s="550"/>
      <c r="BN57" s="550"/>
      <c r="BO57" s="550"/>
      <c r="BP57" s="550"/>
      <c r="BQ57" s="550"/>
      <c r="BR57" s="550"/>
      <c r="BS57" s="550"/>
      <c r="BT57" s="550"/>
      <c r="BU57" s="550"/>
      <c r="BV57" s="550"/>
      <c r="BW57" s="550"/>
      <c r="BX57" s="550"/>
      <c r="BY57" s="550"/>
      <c r="BZ57" s="550"/>
      <c r="CA57" s="550"/>
      <c r="CB57" s="550"/>
      <c r="CC57" s="550"/>
      <c r="CD57" s="550"/>
      <c r="CE57" s="550"/>
      <c r="CF57" s="550"/>
      <c r="CG57" s="550"/>
      <c r="CH57" s="550"/>
      <c r="CI57" s="550"/>
      <c r="CJ57" s="550"/>
      <c r="CK57" s="550"/>
      <c r="CL57" s="550"/>
      <c r="CM57" s="550"/>
      <c r="CN57" s="550"/>
      <c r="CO57" s="550"/>
      <c r="CP57" s="550"/>
      <c r="CQ57" s="550"/>
      <c r="CR57" s="550"/>
      <c r="CS57" s="550"/>
      <c r="CT57" s="550"/>
      <c r="CU57" s="550"/>
      <c r="CV57" s="550"/>
      <c r="CW57" s="550"/>
      <c r="CX57" s="550"/>
      <c r="CY57" s="550"/>
      <c r="CZ57" s="550"/>
      <c r="DA57" s="550"/>
      <c r="DB57" s="550"/>
      <c r="DC57" s="550"/>
      <c r="DD57" s="550"/>
      <c r="DE57" s="550"/>
      <c r="DF57" s="550"/>
      <c r="DG57" s="550"/>
      <c r="DH57" s="550"/>
      <c r="DI57" s="550"/>
      <c r="DJ57" s="550"/>
      <c r="DK57" s="550"/>
      <c r="DL57" s="550"/>
      <c r="DM57" s="550"/>
      <c r="DN57" s="550"/>
      <c r="DO57" s="550"/>
      <c r="DP57" s="550"/>
      <c r="DQ57" s="550"/>
      <c r="DR57" s="550"/>
      <c r="DS57" s="550"/>
      <c r="DT57" s="550"/>
      <c r="DU57" s="550"/>
      <c r="DV57" s="550"/>
      <c r="DW57" s="550"/>
      <c r="DX57" s="550"/>
      <c r="DY57" s="550"/>
      <c r="DZ57" s="550"/>
      <c r="EA57" s="550"/>
      <c r="EB57" s="550"/>
      <c r="EC57" s="550"/>
      <c r="ED57" s="550"/>
      <c r="EE57" s="550"/>
      <c r="EF57" s="550"/>
      <c r="EG57" s="550"/>
      <c r="EH57" s="550"/>
      <c r="EI57" s="550"/>
      <c r="EJ57" s="550"/>
      <c r="EK57" s="550"/>
      <c r="EL57" s="550"/>
      <c r="EM57" s="550"/>
      <c r="EN57" s="550"/>
      <c r="EO57" s="550"/>
      <c r="EP57" s="550"/>
      <c r="EQ57" s="550"/>
      <c r="ER57" s="550"/>
      <c r="ES57" s="550"/>
      <c r="ET57" s="550"/>
      <c r="EU57" s="550"/>
      <c r="EV57" s="550"/>
      <c r="EW57" s="550"/>
      <c r="EX57" s="550"/>
      <c r="EY57" s="550"/>
      <c r="EZ57" s="550"/>
      <c r="FA57" s="550"/>
      <c r="FB57" s="550"/>
      <c r="FC57" s="550"/>
      <c r="FD57" s="550"/>
      <c r="FE57" s="550"/>
      <c r="FF57" s="550"/>
      <c r="FG57" s="550"/>
      <c r="FH57" s="550"/>
      <c r="FI57" s="550"/>
      <c r="FJ57" s="550"/>
      <c r="FK57" s="550"/>
      <c r="FL57" s="550"/>
      <c r="FM57" s="550"/>
      <c r="FN57" s="550"/>
      <c r="FO57" s="550"/>
      <c r="FP57" s="550"/>
      <c r="FQ57" s="550"/>
      <c r="FR57" s="550"/>
      <c r="FS57" s="550"/>
      <c r="FT57" s="550"/>
      <c r="FU57" s="550"/>
      <c r="FV57" s="550"/>
      <c r="FW57" s="550"/>
      <c r="FX57" s="550"/>
      <c r="FY57" s="550"/>
      <c r="FZ57" s="550"/>
      <c r="GA57" s="550"/>
      <c r="GB57" s="550"/>
      <c r="GC57" s="550"/>
      <c r="GD57" s="550"/>
      <c r="GE57" s="550"/>
      <c r="GF57" s="550"/>
      <c r="GG57" s="550"/>
      <c r="GH57" s="550"/>
      <c r="GI57" s="550"/>
      <c r="GJ57" s="550"/>
      <c r="GK57" s="550"/>
      <c r="GL57" s="550"/>
      <c r="GM57" s="550"/>
      <c r="GN57" s="550"/>
      <c r="GO57" s="550"/>
      <c r="GP57" s="550"/>
      <c r="GQ57" s="550"/>
      <c r="GR57" s="550"/>
      <c r="GS57" s="550"/>
      <c r="GT57" s="550"/>
      <c r="GU57" s="550"/>
      <c r="GV57" s="550"/>
      <c r="GW57" s="550"/>
      <c r="GX57" s="550"/>
      <c r="GY57" s="550"/>
      <c r="GZ57" s="550"/>
      <c r="HA57" s="550"/>
      <c r="HB57" s="550"/>
      <c r="HC57" s="550"/>
      <c r="HD57" s="550"/>
      <c r="HE57" s="550"/>
      <c r="HF57" s="550"/>
      <c r="HG57" s="550"/>
      <c r="HH57" s="550"/>
      <c r="HI57" s="550"/>
      <c r="HJ57" s="550"/>
      <c r="HK57" s="550"/>
      <c r="HL57" s="550"/>
      <c r="HM57" s="550"/>
      <c r="HN57" s="550"/>
      <c r="HO57" s="550"/>
      <c r="HP57" s="550"/>
      <c r="HQ57" s="550"/>
      <c r="HR57" s="550"/>
      <c r="HS57" s="550"/>
      <c r="HT57" s="550"/>
      <c r="HU57" s="550"/>
      <c r="HV57" s="550"/>
      <c r="HW57" s="550"/>
      <c r="HX57" s="550"/>
      <c r="HY57" s="550"/>
      <c r="HZ57" s="550"/>
      <c r="IA57" s="550"/>
      <c r="IB57" s="550"/>
      <c r="IC57" s="550"/>
      <c r="ID57" s="550"/>
      <c r="IE57" s="550"/>
      <c r="IF57" s="550"/>
      <c r="IG57" s="550"/>
      <c r="IH57" s="550"/>
      <c r="II57" s="550"/>
      <c r="IJ57" s="550"/>
      <c r="IK57" s="550"/>
      <c r="IL57" s="550"/>
      <c r="IM57" s="550"/>
      <c r="IN57" s="550"/>
      <c r="IO57" s="550"/>
      <c r="IP57" s="550"/>
      <c r="IQ57" s="550"/>
      <c r="IR57" s="550"/>
      <c r="IS57" s="550"/>
      <c r="IT57" s="550"/>
      <c r="IU57" s="550"/>
      <c r="IV57" s="550"/>
      <c r="IW57" s="550"/>
      <c r="IX57" s="550"/>
      <c r="IY57" s="550"/>
      <c r="IZ57" s="550"/>
      <c r="JA57" s="550"/>
      <c r="JB57" s="550"/>
      <c r="JC57" s="550"/>
      <c r="JD57" s="550"/>
      <c r="JE57" s="550"/>
      <c r="JF57" s="550"/>
      <c r="JG57" s="550"/>
      <c r="JH57" s="550"/>
      <c r="JI57" s="550"/>
      <c r="JJ57" s="550"/>
      <c r="JK57" s="550"/>
      <c r="JL57" s="550"/>
      <c r="JM57" s="550"/>
      <c r="JN57" s="550"/>
      <c r="JO57" s="550"/>
      <c r="JP57" s="550"/>
      <c r="JQ57" s="550"/>
      <c r="JR57" s="550"/>
      <c r="JS57" s="550"/>
      <c r="JT57" s="550"/>
      <c r="JU57" s="550"/>
      <c r="JV57" s="550"/>
      <c r="JW57" s="550"/>
      <c r="JX57" s="550"/>
      <c r="JY57" s="550"/>
      <c r="JZ57" s="550"/>
      <c r="KA57" s="550"/>
      <c r="KB57" s="550"/>
      <c r="KC57" s="550"/>
      <c r="KD57" s="550"/>
      <c r="KE57" s="550"/>
      <c r="KF57" s="550"/>
      <c r="KG57" s="550"/>
      <c r="KH57" s="550"/>
      <c r="KI57" s="550"/>
      <c r="KJ57" s="550"/>
      <c r="KK57" s="550"/>
      <c r="KL57" s="550"/>
      <c r="KM57" s="550"/>
      <c r="KN57" s="550"/>
      <c r="KO57" s="550"/>
      <c r="KP57" s="550"/>
      <c r="KQ57" s="550"/>
      <c r="KR57" s="550"/>
      <c r="KS57" s="550"/>
      <c r="KT57" s="550"/>
      <c r="KU57" s="550"/>
      <c r="KV57" s="550"/>
      <c r="KW57" s="550"/>
      <c r="KX57" s="550"/>
      <c r="KY57" s="550"/>
      <c r="KZ57" s="550"/>
      <c r="LA57" s="550"/>
      <c r="LB57" s="550"/>
      <c r="LC57" s="550"/>
      <c r="LD57" s="550"/>
      <c r="LE57" s="550"/>
      <c r="LF57" s="550"/>
      <c r="LG57" s="550"/>
      <c r="LH57" s="550"/>
      <c r="LI57" s="550"/>
      <c r="LJ57" s="550"/>
      <c r="LK57" s="550"/>
      <c r="LL57" s="550"/>
      <c r="LM57" s="550"/>
      <c r="LN57" s="550"/>
      <c r="LO57" s="550"/>
      <c r="LP57" s="550"/>
      <c r="LQ57" s="550"/>
      <c r="LR57" s="550"/>
      <c r="LS57" s="550"/>
      <c r="LT57" s="550"/>
      <c r="LU57" s="550"/>
      <c r="LV57" s="550"/>
      <c r="LW57" s="550"/>
      <c r="LX57" s="550"/>
      <c r="LY57" s="550"/>
      <c r="LZ57" s="550"/>
      <c r="MA57" s="550"/>
      <c r="MB57" s="550"/>
      <c r="MC57" s="550"/>
      <c r="MD57" s="550"/>
      <c r="ME57" s="550"/>
      <c r="MF57" s="550"/>
      <c r="MG57" s="550"/>
      <c r="MH57" s="550"/>
      <c r="MI57" s="550"/>
      <c r="MJ57" s="550"/>
      <c r="MK57" s="550"/>
      <c r="ML57" s="550"/>
      <c r="MM57" s="550"/>
      <c r="MN57" s="550"/>
      <c r="MO57" s="550"/>
      <c r="MP57" s="550"/>
      <c r="MQ57" s="550"/>
      <c r="MR57" s="550"/>
      <c r="MS57" s="550"/>
      <c r="MT57" s="550"/>
      <c r="MU57" s="550"/>
      <c r="MV57" s="550"/>
      <c r="MW57" s="550"/>
      <c r="MX57" s="550"/>
      <c r="MY57" s="550"/>
      <c r="MZ57" s="550"/>
      <c r="NA57" s="550"/>
      <c r="NB57" s="550"/>
      <c r="NC57" s="550"/>
      <c r="ND57" s="550"/>
      <c r="NE57" s="550"/>
      <c r="NF57" s="550"/>
      <c r="NG57" s="550"/>
      <c r="NH57" s="550"/>
      <c r="NI57" s="550"/>
      <c r="NJ57" s="550"/>
      <c r="NK57" s="550"/>
      <c r="NL57" s="550"/>
      <c r="NM57" s="550"/>
      <c r="NN57" s="550"/>
      <c r="NO57" s="550"/>
      <c r="NP57" s="550"/>
      <c r="NQ57" s="550"/>
      <c r="NR57" s="550"/>
      <c r="NS57" s="550"/>
      <c r="NT57" s="550"/>
      <c r="NU57" s="550"/>
      <c r="NV57" s="550"/>
      <c r="NW57" s="550"/>
      <c r="NX57" s="550"/>
      <c r="NY57" s="550"/>
      <c r="NZ57" s="550"/>
      <c r="OA57" s="550"/>
      <c r="OB57" s="550"/>
      <c r="OC57" s="550"/>
      <c r="OD57" s="550"/>
      <c r="OE57" s="550"/>
      <c r="OF57" s="550"/>
      <c r="OG57" s="550"/>
      <c r="OH57" s="550"/>
      <c r="OI57" s="550"/>
      <c r="OJ57" s="550"/>
      <c r="OK57" s="550"/>
      <c r="OL57" s="550"/>
      <c r="OM57" s="550"/>
      <c r="ON57" s="550"/>
      <c r="OO57" s="550"/>
      <c r="OP57" s="550"/>
      <c r="OQ57" s="550"/>
      <c r="OR57" s="550"/>
      <c r="OS57" s="550"/>
      <c r="OT57" s="550"/>
      <c r="OU57" s="550"/>
      <c r="OV57" s="550"/>
      <c r="OW57" s="550"/>
      <c r="OX57" s="550"/>
      <c r="OY57" s="550"/>
      <c r="OZ57" s="550"/>
      <c r="PA57" s="550"/>
      <c r="PB57" s="550"/>
      <c r="PC57" s="550"/>
      <c r="PD57" s="550"/>
      <c r="PE57" s="550"/>
      <c r="PF57" s="550"/>
      <c r="PG57" s="550"/>
      <c r="PH57" s="550"/>
      <c r="PI57" s="550"/>
      <c r="PJ57" s="550"/>
      <c r="PK57" s="550"/>
      <c r="PL57" s="550"/>
      <c r="PM57" s="550"/>
      <c r="PN57" s="550"/>
      <c r="PO57" s="550"/>
      <c r="PP57" s="550"/>
      <c r="PQ57" s="550"/>
      <c r="PR57" s="550"/>
      <c r="PS57" s="550"/>
      <c r="PT57" s="550"/>
      <c r="PU57" s="550"/>
      <c r="PV57" s="550"/>
      <c r="PW57" s="550"/>
      <c r="PX57" s="550"/>
      <c r="PY57" s="550"/>
      <c r="PZ57" s="550"/>
      <c r="QA57" s="550"/>
      <c r="QB57" s="550"/>
      <c r="QC57" s="550"/>
      <c r="QD57" s="550"/>
      <c r="QE57" s="550"/>
      <c r="QF57" s="550"/>
      <c r="QG57" s="550"/>
      <c r="QH57" s="550"/>
      <c r="QI57" s="550"/>
      <c r="QJ57" s="550"/>
      <c r="QK57" s="550"/>
      <c r="QL57" s="550"/>
      <c r="QM57" s="550"/>
      <c r="QN57" s="550"/>
      <c r="QO57" s="550"/>
      <c r="QP57" s="550"/>
      <c r="QQ57" s="550"/>
      <c r="QR57" s="550"/>
      <c r="QS57" s="550"/>
      <c r="QT57" s="550"/>
      <c r="QU57" s="550"/>
      <c r="QV57" s="550"/>
      <c r="QW57" s="550"/>
      <c r="QX57" s="550"/>
      <c r="QY57" s="550"/>
      <c r="QZ57" s="550"/>
      <c r="RA57" s="550"/>
      <c r="RB57" s="550"/>
      <c r="RC57" s="550"/>
      <c r="RD57" s="550"/>
      <c r="RE57" s="550"/>
      <c r="RF57" s="550"/>
      <c r="RG57" s="550"/>
      <c r="RH57" s="550"/>
      <c r="RI57" s="550"/>
      <c r="RJ57" s="550"/>
      <c r="RK57" s="550"/>
      <c r="RL57" s="550"/>
      <c r="RM57" s="550"/>
      <c r="RN57" s="550"/>
      <c r="RO57" s="550"/>
      <c r="RP57" s="550"/>
      <c r="RQ57" s="550"/>
      <c r="RR57" s="550"/>
      <c r="RS57" s="550"/>
      <c r="RT57" s="550"/>
      <c r="RU57" s="550"/>
      <c r="RV57" s="550"/>
      <c r="RW57" s="550"/>
      <c r="RX57" s="550"/>
      <c r="RY57" s="550"/>
      <c r="RZ57" s="550"/>
      <c r="SA57" s="550"/>
      <c r="SB57" s="550"/>
      <c r="SC57" s="550"/>
      <c r="SD57" s="550"/>
      <c r="SE57" s="550"/>
      <c r="SF57" s="550"/>
      <c r="SG57" s="550"/>
      <c r="SH57" s="550"/>
      <c r="SI57" s="550"/>
      <c r="SJ57" s="550"/>
      <c r="SK57" s="550"/>
      <c r="SL57" s="550"/>
      <c r="SM57" s="550"/>
      <c r="SN57" s="550"/>
      <c r="SO57" s="550"/>
      <c r="SP57" s="550"/>
      <c r="SQ57" s="550"/>
      <c r="SR57" s="550"/>
      <c r="SS57" s="550"/>
      <c r="ST57" s="550"/>
      <c r="SU57" s="550"/>
      <c r="SV57" s="550"/>
      <c r="SW57" s="550"/>
      <c r="SX57" s="550"/>
      <c r="SY57" s="550"/>
      <c r="SZ57" s="550"/>
      <c r="TA57" s="550"/>
      <c r="TB57" s="550"/>
      <c r="TC57" s="550"/>
      <c r="TD57" s="550"/>
      <c r="TE57" s="550"/>
      <c r="TF57" s="550"/>
      <c r="TG57" s="550"/>
      <c r="TH57" s="550"/>
      <c r="TI57" s="550"/>
      <c r="TJ57" s="550"/>
      <c r="TK57" s="550"/>
      <c r="TL57" s="550"/>
      <c r="TM57" s="550"/>
      <c r="TN57" s="550"/>
      <c r="TO57" s="550"/>
      <c r="TP57" s="550"/>
      <c r="TQ57" s="550"/>
      <c r="TR57" s="550"/>
      <c r="TS57" s="550"/>
      <c r="TT57" s="550"/>
      <c r="TU57" s="550"/>
      <c r="TV57" s="550"/>
      <c r="TW57" s="550"/>
      <c r="TX57" s="550"/>
      <c r="TY57" s="550"/>
      <c r="TZ57" s="550"/>
      <c r="UA57" s="550"/>
      <c r="UB57" s="550"/>
      <c r="UC57" s="550"/>
      <c r="UD57" s="550"/>
      <c r="UE57" s="550"/>
      <c r="UF57" s="550"/>
      <c r="UG57" s="550"/>
      <c r="UH57" s="550"/>
      <c r="UI57" s="550"/>
      <c r="UJ57" s="550"/>
      <c r="UK57" s="550"/>
      <c r="UL57" s="550"/>
      <c r="UM57" s="550"/>
      <c r="UN57" s="550"/>
      <c r="UO57" s="550"/>
      <c r="UP57" s="550"/>
      <c r="UQ57" s="550"/>
      <c r="UR57" s="550"/>
      <c r="US57" s="550"/>
      <c r="UT57" s="550"/>
      <c r="UU57" s="550"/>
      <c r="UV57" s="550"/>
      <c r="UW57" s="550"/>
      <c r="UX57" s="550"/>
      <c r="UY57" s="550"/>
      <c r="UZ57" s="550"/>
      <c r="VA57" s="550"/>
      <c r="VB57" s="550"/>
      <c r="VC57" s="550"/>
      <c r="VD57" s="550"/>
      <c r="VE57" s="550"/>
      <c r="VF57" s="550"/>
      <c r="VG57" s="550"/>
      <c r="VH57" s="550"/>
      <c r="VI57" s="550"/>
      <c r="VJ57" s="550"/>
      <c r="VK57" s="550"/>
      <c r="VL57" s="550"/>
      <c r="VM57" s="550"/>
      <c r="VN57" s="550"/>
      <c r="VO57" s="550"/>
      <c r="VP57" s="550"/>
      <c r="VQ57" s="550"/>
      <c r="VR57" s="550"/>
      <c r="VS57" s="550"/>
      <c r="VT57" s="550"/>
      <c r="VU57" s="550"/>
      <c r="VV57" s="550"/>
      <c r="VW57" s="550"/>
      <c r="VX57" s="550"/>
      <c r="VY57" s="550"/>
      <c r="VZ57" s="550"/>
      <c r="WA57" s="550"/>
      <c r="WB57" s="550"/>
      <c r="WC57" s="550"/>
      <c r="WD57" s="550"/>
      <c r="WE57" s="550"/>
      <c r="WF57" s="550"/>
      <c r="WG57" s="550"/>
      <c r="WH57" s="550"/>
      <c r="WI57" s="550"/>
      <c r="WJ57" s="550"/>
      <c r="WK57" s="550"/>
      <c r="WL57" s="550"/>
      <c r="WM57" s="550"/>
      <c r="WN57" s="550"/>
      <c r="WO57" s="550"/>
      <c r="WP57" s="550"/>
      <c r="WQ57" s="550"/>
      <c r="WR57" s="550"/>
      <c r="WS57" s="550"/>
      <c r="WT57" s="550"/>
      <c r="WU57" s="550"/>
      <c r="WV57" s="550"/>
      <c r="WW57" s="550"/>
      <c r="WX57" s="550"/>
      <c r="WY57" s="550"/>
      <c r="WZ57" s="550"/>
      <c r="XA57" s="550"/>
      <c r="XB57" s="550"/>
      <c r="XC57" s="550"/>
      <c r="XD57" s="550"/>
      <c r="XE57" s="550"/>
      <c r="XF57" s="550"/>
      <c r="XG57" s="550"/>
      <c r="XH57" s="550"/>
      <c r="XI57" s="550"/>
      <c r="XJ57" s="550"/>
      <c r="XK57" s="550"/>
      <c r="XL57" s="550"/>
      <c r="XM57" s="550"/>
      <c r="XN57" s="550"/>
      <c r="XO57" s="550"/>
      <c r="XP57" s="550"/>
      <c r="XQ57" s="550"/>
      <c r="XR57" s="550"/>
      <c r="XS57" s="550"/>
      <c r="XT57" s="550"/>
      <c r="XU57" s="550"/>
      <c r="XV57" s="550"/>
      <c r="XW57" s="550"/>
      <c r="XX57" s="550"/>
      <c r="XY57" s="550"/>
      <c r="XZ57" s="550"/>
      <c r="YA57" s="550"/>
      <c r="YB57" s="550"/>
      <c r="YC57" s="550"/>
      <c r="YD57" s="550"/>
      <c r="YE57" s="550"/>
      <c r="YF57" s="550"/>
      <c r="YG57" s="550"/>
      <c r="YH57" s="550"/>
      <c r="YI57" s="550"/>
      <c r="YJ57" s="550"/>
      <c r="YK57" s="550"/>
      <c r="YL57" s="550"/>
      <c r="YM57" s="550"/>
      <c r="YN57" s="550"/>
      <c r="YO57" s="550"/>
      <c r="YP57" s="550"/>
      <c r="YQ57" s="550"/>
      <c r="YR57" s="550"/>
      <c r="YS57" s="550"/>
      <c r="YT57" s="550"/>
      <c r="YU57" s="550"/>
      <c r="YV57" s="550"/>
      <c r="YW57" s="550"/>
      <c r="YX57" s="550"/>
      <c r="YY57" s="550"/>
      <c r="YZ57" s="550"/>
      <c r="ZA57" s="550"/>
      <c r="ZB57" s="550"/>
      <c r="ZC57" s="550"/>
      <c r="ZD57" s="550"/>
      <c r="ZE57" s="550"/>
      <c r="ZF57" s="550"/>
      <c r="ZG57" s="550"/>
      <c r="ZH57" s="550"/>
      <c r="ZI57" s="550"/>
      <c r="ZJ57" s="550"/>
      <c r="ZK57" s="550"/>
      <c r="ZL57" s="550"/>
      <c r="ZM57" s="550"/>
      <c r="ZN57" s="550"/>
      <c r="ZO57" s="550"/>
      <c r="ZP57" s="550"/>
      <c r="ZQ57" s="550"/>
      <c r="ZR57" s="550"/>
      <c r="ZS57" s="550"/>
      <c r="ZT57" s="550"/>
      <c r="ZU57" s="550"/>
      <c r="ZV57" s="550"/>
      <c r="ZW57" s="550"/>
      <c r="ZX57" s="550"/>
      <c r="ZY57" s="550"/>
      <c r="ZZ57" s="550"/>
      <c r="AAA57" s="550"/>
      <c r="AAB57" s="550"/>
      <c r="AAC57" s="550"/>
      <c r="AAD57" s="550"/>
      <c r="AAE57" s="550"/>
      <c r="AAF57" s="550"/>
      <c r="AAG57" s="550"/>
      <c r="AAH57" s="550"/>
      <c r="AAI57" s="550"/>
      <c r="AAJ57" s="550"/>
      <c r="AAK57" s="550"/>
      <c r="AAL57" s="550"/>
      <c r="AAM57" s="550"/>
      <c r="AAN57" s="550"/>
      <c r="AAO57" s="550"/>
      <c r="AAP57" s="550"/>
      <c r="AAQ57" s="550"/>
      <c r="AAR57" s="550"/>
      <c r="AAS57" s="550"/>
      <c r="AAT57" s="550"/>
      <c r="AAU57" s="550"/>
      <c r="AAV57" s="550"/>
      <c r="AAW57" s="550"/>
      <c r="AAX57" s="550"/>
      <c r="AAY57" s="550"/>
      <c r="AAZ57" s="550"/>
      <c r="ABA57" s="550"/>
      <c r="ABB57" s="550"/>
      <c r="ABC57" s="550"/>
      <c r="ABD57" s="550"/>
      <c r="ABE57" s="550"/>
      <c r="ABF57" s="550"/>
      <c r="ABG57" s="550"/>
      <c r="ABH57" s="550"/>
      <c r="ABI57" s="550"/>
      <c r="ABJ57" s="550"/>
      <c r="ABK57" s="550"/>
      <c r="ABL57" s="550"/>
      <c r="ABM57" s="550"/>
      <c r="ABN57" s="550"/>
      <c r="ABO57" s="550"/>
      <c r="ABP57" s="550"/>
      <c r="ABQ57" s="550"/>
      <c r="ABR57" s="550"/>
      <c r="ABS57" s="550"/>
      <c r="ABT57" s="550"/>
      <c r="ABU57" s="550"/>
      <c r="ABV57" s="550"/>
      <c r="ABW57" s="550"/>
      <c r="ABX57" s="550"/>
      <c r="ABY57" s="550"/>
      <c r="ABZ57" s="550"/>
      <c r="ACA57" s="550"/>
      <c r="ACB57" s="550"/>
      <c r="ACC57" s="550"/>
      <c r="ACD57" s="550"/>
      <c r="ACE57" s="550"/>
      <c r="ACF57" s="550"/>
      <c r="ACG57" s="550"/>
      <c r="ACH57" s="550"/>
      <c r="ACI57" s="550"/>
      <c r="ACJ57" s="550"/>
      <c r="ACK57" s="550"/>
      <c r="ACL57" s="550"/>
      <c r="ACM57" s="550"/>
      <c r="ACN57" s="550"/>
      <c r="ACO57" s="550"/>
      <c r="ACP57" s="550"/>
      <c r="ACQ57" s="550"/>
      <c r="ACR57" s="550"/>
      <c r="ACS57" s="550"/>
      <c r="ACT57" s="550"/>
      <c r="ACU57" s="550"/>
      <c r="ACV57" s="550"/>
      <c r="ACW57" s="550"/>
      <c r="ACX57" s="550"/>
      <c r="ACY57" s="550"/>
      <c r="ACZ57" s="550"/>
      <c r="ADA57" s="550"/>
      <c r="ADB57" s="550"/>
      <c r="ADC57" s="550"/>
      <c r="ADD57" s="550"/>
      <c r="ADE57" s="550"/>
      <c r="ADF57" s="550"/>
      <c r="ADG57" s="550"/>
      <c r="ADH57" s="550"/>
      <c r="ADI57" s="550"/>
      <c r="ADJ57" s="550"/>
      <c r="ADK57" s="550"/>
      <c r="ADL57" s="550"/>
      <c r="ADM57" s="550"/>
      <c r="ADN57" s="550"/>
      <c r="ADO57" s="550"/>
      <c r="ADP57" s="550"/>
      <c r="ADQ57" s="550"/>
      <c r="ADR57" s="550"/>
      <c r="ADS57" s="550"/>
      <c r="ADT57" s="550"/>
      <c r="ADU57" s="550"/>
      <c r="ADV57" s="550"/>
      <c r="ADW57" s="550"/>
      <c r="ADX57" s="550"/>
      <c r="ADY57" s="550"/>
      <c r="ADZ57" s="550"/>
      <c r="AEA57" s="550"/>
      <c r="AEB57" s="550"/>
      <c r="AEC57" s="550"/>
      <c r="AED57" s="550"/>
      <c r="AEE57" s="550"/>
      <c r="AEF57" s="550"/>
      <c r="AEG57" s="550"/>
      <c r="AEH57" s="550"/>
      <c r="AEI57" s="550"/>
      <c r="AEJ57" s="550"/>
      <c r="AEK57" s="550"/>
      <c r="AEL57" s="550"/>
      <c r="AEM57" s="550"/>
      <c r="AEN57" s="550"/>
      <c r="AEO57" s="550"/>
      <c r="AEP57" s="550"/>
      <c r="AEQ57" s="550"/>
      <c r="AER57" s="550"/>
      <c r="AES57" s="550"/>
      <c r="AET57" s="550"/>
      <c r="AEU57" s="550"/>
      <c r="AEV57" s="550"/>
      <c r="AEW57" s="550"/>
      <c r="AEX57" s="550"/>
      <c r="AEY57" s="550"/>
      <c r="AEZ57" s="550"/>
      <c r="AFA57" s="550"/>
      <c r="AFB57" s="550"/>
      <c r="AFC57" s="550"/>
      <c r="AFD57" s="550"/>
      <c r="AFE57" s="550"/>
      <c r="AFF57" s="550"/>
      <c r="AFG57" s="550"/>
      <c r="AFH57" s="550"/>
      <c r="AFI57" s="550"/>
      <c r="AFJ57" s="550"/>
      <c r="AFK57" s="550"/>
      <c r="AFL57" s="550"/>
      <c r="AFM57" s="550"/>
      <c r="AFN57" s="550"/>
      <c r="AFO57" s="550"/>
      <c r="AFP57" s="550"/>
      <c r="AFQ57" s="550"/>
      <c r="AFR57" s="550"/>
      <c r="AFS57" s="550"/>
      <c r="AFT57" s="550"/>
      <c r="AFU57" s="550"/>
      <c r="AFV57" s="550"/>
      <c r="AFW57" s="550"/>
      <c r="AFX57" s="550"/>
      <c r="AFY57" s="550"/>
      <c r="AFZ57" s="550"/>
      <c r="AGA57" s="550"/>
      <c r="AGB57" s="550"/>
      <c r="AGC57" s="550"/>
      <c r="AGD57" s="550"/>
      <c r="AGE57" s="550"/>
      <c r="AGF57" s="550"/>
      <c r="AGG57" s="550"/>
      <c r="AGH57" s="550"/>
      <c r="AGI57" s="550"/>
      <c r="AGJ57" s="550"/>
      <c r="AGK57" s="550"/>
      <c r="AGL57" s="550"/>
      <c r="AGM57" s="550"/>
      <c r="AGN57" s="550"/>
      <c r="AGO57" s="550"/>
      <c r="AGP57" s="550"/>
      <c r="AGQ57" s="550"/>
      <c r="AGR57" s="550"/>
      <c r="AGS57" s="550"/>
      <c r="AGT57" s="550"/>
      <c r="AGU57" s="550"/>
      <c r="AGV57" s="550"/>
      <c r="AGW57" s="550"/>
      <c r="AGX57" s="550"/>
      <c r="AGY57" s="550"/>
      <c r="AGZ57" s="550"/>
      <c r="AHA57" s="550"/>
      <c r="AHB57" s="550"/>
      <c r="AHC57" s="550"/>
      <c r="AHD57" s="550"/>
      <c r="AHE57" s="550"/>
      <c r="AHF57" s="550"/>
      <c r="AHG57" s="550"/>
      <c r="AHH57" s="550"/>
      <c r="AHI57" s="550"/>
      <c r="AHJ57" s="550"/>
      <c r="AHK57" s="550"/>
      <c r="AHL57" s="550"/>
      <c r="AHM57" s="550"/>
      <c r="AHN57" s="550"/>
      <c r="AHO57" s="550"/>
      <c r="AHP57" s="550"/>
      <c r="AHQ57" s="550"/>
      <c r="AHR57" s="550"/>
      <c r="AHS57" s="550"/>
      <c r="AHT57" s="550"/>
      <c r="AHU57" s="550"/>
      <c r="AHV57" s="550"/>
      <c r="AHW57" s="550"/>
      <c r="AHX57" s="550"/>
      <c r="AHY57" s="550"/>
      <c r="AHZ57" s="550"/>
      <c r="AIA57" s="550"/>
      <c r="AIB57" s="550"/>
      <c r="AIC57" s="550"/>
      <c r="AID57" s="550"/>
      <c r="AIE57" s="550"/>
      <c r="AIF57" s="550"/>
      <c r="AIG57" s="550"/>
      <c r="AIH57" s="550"/>
      <c r="AII57" s="550"/>
      <c r="AIJ57" s="550"/>
      <c r="AIK57" s="550"/>
      <c r="AIL57" s="550"/>
      <c r="AIM57" s="550"/>
      <c r="AIN57" s="550"/>
      <c r="AIO57" s="550"/>
      <c r="AIP57" s="550"/>
      <c r="AIQ57" s="550"/>
      <c r="AIR57" s="550"/>
      <c r="AIS57" s="550"/>
      <c r="AIT57" s="550"/>
      <c r="AIU57" s="550"/>
      <c r="AIV57" s="550"/>
      <c r="AIW57" s="550"/>
      <c r="AIX57" s="550"/>
      <c r="AIY57" s="550"/>
      <c r="AIZ57" s="550"/>
      <c r="AJA57" s="550"/>
      <c r="AJB57" s="550"/>
      <c r="AJC57" s="550"/>
      <c r="AJD57" s="550"/>
      <c r="AJE57" s="550"/>
      <c r="AJF57" s="550"/>
      <c r="AJG57" s="550"/>
      <c r="AJH57" s="550"/>
      <c r="AJI57" s="550"/>
      <c r="AJJ57" s="550"/>
      <c r="AJK57" s="550"/>
      <c r="AJL57" s="550"/>
      <c r="AJM57" s="550"/>
      <c r="AJN57" s="550"/>
      <c r="AJO57" s="550"/>
      <c r="AJP57" s="550"/>
      <c r="AJQ57" s="550"/>
      <c r="AJR57" s="550"/>
      <c r="AJS57" s="550"/>
      <c r="AJT57" s="550"/>
      <c r="AJU57" s="550"/>
      <c r="AJV57" s="550"/>
      <c r="AJW57" s="550"/>
      <c r="AJX57" s="550"/>
      <c r="AJY57" s="550"/>
      <c r="AJZ57" s="550"/>
      <c r="AKA57" s="550"/>
      <c r="AKB57" s="550"/>
      <c r="AKC57" s="550"/>
      <c r="AKD57" s="550"/>
      <c r="AKE57" s="550"/>
      <c r="AKF57" s="550"/>
      <c r="AKG57" s="550"/>
      <c r="AKH57" s="550"/>
      <c r="AKI57" s="550"/>
      <c r="AKJ57" s="550"/>
      <c r="AKK57" s="550"/>
      <c r="AKL57" s="550"/>
      <c r="AKM57" s="550"/>
      <c r="AKN57" s="550"/>
      <c r="AKO57" s="550"/>
      <c r="AKP57" s="550"/>
      <c r="AKQ57" s="550"/>
      <c r="AKR57" s="550"/>
      <c r="AKS57" s="550"/>
      <c r="AKT57" s="550"/>
      <c r="AKU57" s="550"/>
      <c r="AKV57" s="550"/>
      <c r="AKW57" s="550"/>
      <c r="AKX57" s="550"/>
      <c r="AKY57" s="550"/>
      <c r="AKZ57" s="550"/>
      <c r="ALA57" s="550"/>
      <c r="ALB57" s="550"/>
      <c r="ALC57" s="550"/>
      <c r="ALD57" s="550"/>
      <c r="ALE57" s="550"/>
      <c r="ALF57" s="550"/>
      <c r="ALG57" s="550"/>
      <c r="ALH57" s="550"/>
      <c r="ALI57" s="550"/>
      <c r="ALJ57" s="550"/>
      <c r="ALK57" s="550"/>
      <c r="ALL57" s="550"/>
      <c r="ALM57" s="550"/>
      <c r="ALN57" s="550"/>
      <c r="ALO57" s="550"/>
      <c r="ALP57" s="550"/>
      <c r="ALQ57" s="550"/>
      <c r="ALR57" s="550"/>
      <c r="ALS57" s="550"/>
      <c r="ALT57" s="550"/>
      <c r="ALU57" s="550"/>
      <c r="ALV57" s="550"/>
      <c r="ALW57" s="550"/>
      <c r="ALX57" s="550"/>
      <c r="ALY57" s="550"/>
      <c r="ALZ57" s="550"/>
      <c r="AMA57" s="550"/>
      <c r="AMB57" s="550"/>
      <c r="AMC57" s="550"/>
      <c r="AMD57" s="550"/>
      <c r="AME57" s="550"/>
      <c r="AMF57" s="550"/>
      <c r="AMG57" s="550"/>
      <c r="AMH57" s="550"/>
      <c r="AMI57" s="550"/>
      <c r="AMJ57" s="550"/>
      <c r="AMK57" s="550"/>
      <c r="AML57" s="550"/>
      <c r="AMM57" s="550"/>
      <c r="AMN57" s="550"/>
      <c r="AMO57" s="550"/>
      <c r="AMP57" s="550"/>
      <c r="AMQ57" s="550"/>
      <c r="AMR57" s="550"/>
      <c r="AMS57" s="550"/>
      <c r="AMT57" s="550"/>
      <c r="AMU57" s="550"/>
      <c r="AMV57" s="550"/>
      <c r="AMW57" s="550"/>
      <c r="AMX57" s="550"/>
      <c r="AMY57" s="550"/>
      <c r="AMZ57" s="550"/>
      <c r="ANA57" s="550"/>
      <c r="ANB57" s="550"/>
      <c r="ANC57" s="550"/>
      <c r="AND57" s="550"/>
      <c r="ANE57" s="550"/>
      <c r="ANF57" s="550"/>
      <c r="ANG57" s="550"/>
      <c r="ANH57" s="550"/>
      <c r="ANI57" s="550"/>
      <c r="ANJ57" s="550"/>
      <c r="ANK57" s="550"/>
      <c r="ANL57" s="550"/>
      <c r="ANM57" s="550"/>
      <c r="ANN57" s="550"/>
      <c r="ANO57" s="550"/>
      <c r="ANP57" s="550"/>
      <c r="ANQ57" s="550"/>
      <c r="ANR57" s="550"/>
      <c r="ANS57" s="550"/>
      <c r="ANT57" s="550"/>
      <c r="ANU57" s="550"/>
      <c r="ANV57" s="550"/>
      <c r="ANW57" s="550"/>
      <c r="ANX57" s="550"/>
      <c r="ANY57" s="550"/>
      <c r="ANZ57" s="550"/>
      <c r="AOA57" s="550"/>
      <c r="AOB57" s="550"/>
      <c r="AOC57" s="550"/>
      <c r="AOD57" s="550"/>
      <c r="AOE57" s="550"/>
      <c r="AOF57" s="550"/>
      <c r="AOG57" s="550"/>
      <c r="AOH57" s="550"/>
      <c r="AOI57" s="550"/>
      <c r="AOJ57" s="550"/>
      <c r="AOK57" s="550"/>
      <c r="AOL57" s="550"/>
      <c r="AOM57" s="550"/>
      <c r="AON57" s="550"/>
      <c r="AOO57" s="550"/>
      <c r="AOP57" s="550"/>
      <c r="AOQ57" s="550"/>
      <c r="AOR57" s="550"/>
      <c r="AOS57" s="550"/>
      <c r="AOT57" s="550"/>
      <c r="AOU57" s="550"/>
      <c r="AOV57" s="550"/>
      <c r="AOW57" s="550"/>
      <c r="AOX57" s="550"/>
      <c r="AOY57" s="550"/>
      <c r="AOZ57" s="550"/>
      <c r="APA57" s="550"/>
      <c r="APB57" s="550"/>
      <c r="APC57" s="550"/>
      <c r="APD57" s="550"/>
      <c r="APE57" s="550"/>
      <c r="APF57" s="550"/>
      <c r="APG57" s="550"/>
      <c r="APH57" s="550"/>
      <c r="API57" s="550"/>
      <c r="APJ57" s="550"/>
      <c r="APK57" s="550"/>
      <c r="APL57" s="550"/>
      <c r="APM57" s="550"/>
      <c r="APN57" s="550"/>
      <c r="APO57" s="550"/>
      <c r="APP57" s="550"/>
      <c r="APQ57" s="550"/>
      <c r="APR57" s="550"/>
      <c r="APS57" s="550"/>
      <c r="APT57" s="550"/>
      <c r="APU57" s="550"/>
      <c r="APV57" s="550"/>
      <c r="APW57" s="550"/>
      <c r="APX57" s="550"/>
      <c r="APY57" s="550"/>
      <c r="APZ57" s="550"/>
      <c r="AQA57" s="550"/>
      <c r="AQB57" s="550"/>
      <c r="AQC57" s="550"/>
      <c r="AQD57" s="550"/>
      <c r="AQE57" s="550"/>
      <c r="AQF57" s="550"/>
      <c r="AQG57" s="550"/>
      <c r="AQH57" s="550"/>
      <c r="AQI57" s="550"/>
      <c r="AQJ57" s="550"/>
      <c r="AQK57" s="550"/>
      <c r="AQL57" s="550"/>
      <c r="AQM57" s="550"/>
      <c r="AQN57" s="550"/>
      <c r="AQO57" s="550"/>
      <c r="AQP57" s="550"/>
      <c r="AQQ57" s="550"/>
      <c r="AQR57" s="550"/>
      <c r="AQS57" s="550"/>
      <c r="AQT57" s="550"/>
      <c r="AQU57" s="550"/>
      <c r="AQV57" s="550"/>
      <c r="AQW57" s="550"/>
      <c r="AQX57" s="550"/>
      <c r="AQY57" s="550"/>
      <c r="AQZ57" s="550"/>
      <c r="ARA57" s="550"/>
      <c r="ARB57" s="550"/>
      <c r="ARC57" s="550"/>
      <c r="ARD57" s="550"/>
      <c r="ARE57" s="550"/>
    </row>
    <row r="58" spans="7:1149" ht="18" customHeight="1">
      <c r="G58" s="550"/>
      <c r="H58" s="550"/>
      <c r="I58" s="550"/>
      <c r="J58" s="550"/>
      <c r="K58" s="550"/>
      <c r="L58" s="550"/>
      <c r="M58" s="550"/>
      <c r="N58" s="550"/>
      <c r="O58" s="550"/>
      <c r="P58" s="550"/>
      <c r="Q58" s="550"/>
      <c r="R58" s="550"/>
      <c r="S58" s="550"/>
      <c r="T58" s="550"/>
      <c r="U58" s="550"/>
      <c r="V58" s="550"/>
      <c r="W58" s="550"/>
      <c r="X58" s="550"/>
      <c r="Y58" s="550"/>
      <c r="Z58" s="550"/>
      <c r="AA58" s="550"/>
      <c r="AB58" s="550"/>
      <c r="AC58" s="550"/>
      <c r="AD58" s="550"/>
      <c r="AE58" s="550"/>
      <c r="AF58" s="550"/>
      <c r="AG58" s="550"/>
      <c r="AH58" s="550"/>
      <c r="AI58" s="550"/>
      <c r="AJ58" s="550"/>
      <c r="AK58" s="550"/>
      <c r="AL58" s="550"/>
      <c r="AM58" s="550"/>
      <c r="AN58" s="550"/>
      <c r="AO58" s="550"/>
      <c r="AP58" s="550"/>
      <c r="AQ58" s="550"/>
      <c r="AR58" s="550"/>
      <c r="AS58" s="550"/>
      <c r="AT58" s="550"/>
      <c r="AU58" s="550"/>
      <c r="AV58" s="550"/>
      <c r="AW58" s="550"/>
      <c r="AX58" s="550"/>
      <c r="AY58" s="550"/>
      <c r="AZ58" s="550"/>
      <c r="BA58" s="550"/>
      <c r="BB58" s="550"/>
      <c r="BC58" s="550"/>
      <c r="BD58" s="550"/>
      <c r="BE58" s="550"/>
      <c r="BF58" s="550"/>
      <c r="BG58" s="550"/>
      <c r="BH58" s="550"/>
      <c r="BI58" s="550"/>
      <c r="BJ58" s="550"/>
      <c r="BK58" s="550"/>
      <c r="BL58" s="550"/>
      <c r="BM58" s="550"/>
      <c r="BN58" s="550"/>
      <c r="BO58" s="550"/>
      <c r="BP58" s="550"/>
      <c r="BQ58" s="550"/>
      <c r="BR58" s="550"/>
      <c r="BS58" s="550"/>
      <c r="BT58" s="550"/>
      <c r="BU58" s="550"/>
      <c r="BV58" s="550"/>
      <c r="BW58" s="550"/>
      <c r="BX58" s="550"/>
      <c r="BY58" s="550"/>
      <c r="BZ58" s="550"/>
      <c r="CA58" s="550"/>
      <c r="CB58" s="550"/>
      <c r="CC58" s="550"/>
      <c r="CD58" s="550"/>
      <c r="CE58" s="550"/>
      <c r="CF58" s="550"/>
      <c r="CG58" s="550"/>
      <c r="CH58" s="550"/>
      <c r="CI58" s="550"/>
      <c r="CJ58" s="550"/>
      <c r="CK58" s="550"/>
      <c r="CL58" s="550"/>
      <c r="CM58" s="550"/>
      <c r="CN58" s="550"/>
      <c r="CO58" s="550"/>
      <c r="CP58" s="550"/>
      <c r="CQ58" s="550"/>
      <c r="CR58" s="550"/>
      <c r="CS58" s="550"/>
      <c r="CT58" s="550"/>
      <c r="CU58" s="550"/>
      <c r="CV58" s="550"/>
      <c r="CW58" s="550"/>
      <c r="CX58" s="550"/>
      <c r="CY58" s="550"/>
      <c r="CZ58" s="550"/>
      <c r="DA58" s="550"/>
      <c r="DB58" s="550"/>
      <c r="DC58" s="550"/>
      <c r="DD58" s="550"/>
      <c r="DE58" s="550"/>
      <c r="DF58" s="550"/>
      <c r="DG58" s="550"/>
      <c r="DH58" s="550"/>
      <c r="DI58" s="550"/>
      <c r="DJ58" s="550"/>
      <c r="DK58" s="550"/>
      <c r="DL58" s="550"/>
      <c r="DM58" s="550"/>
      <c r="DN58" s="550"/>
      <c r="DO58" s="550"/>
      <c r="DP58" s="550"/>
      <c r="DQ58" s="550"/>
      <c r="DR58" s="550"/>
      <c r="DS58" s="550"/>
      <c r="DT58" s="550"/>
      <c r="DU58" s="550"/>
      <c r="DV58" s="550"/>
      <c r="DW58" s="550"/>
      <c r="DX58" s="550"/>
      <c r="DY58" s="550"/>
      <c r="DZ58" s="550"/>
      <c r="EA58" s="550"/>
      <c r="EB58" s="550"/>
      <c r="EC58" s="550"/>
      <c r="ED58" s="550"/>
      <c r="EE58" s="550"/>
      <c r="EF58" s="550"/>
      <c r="EG58" s="550"/>
      <c r="EH58" s="550"/>
      <c r="EI58" s="550"/>
      <c r="EJ58" s="550"/>
      <c r="EK58" s="550"/>
      <c r="EL58" s="550"/>
      <c r="EM58" s="550"/>
      <c r="EN58" s="550"/>
      <c r="EO58" s="550"/>
      <c r="EP58" s="550"/>
      <c r="EQ58" s="550"/>
      <c r="ER58" s="550"/>
      <c r="ES58" s="550"/>
      <c r="ET58" s="550"/>
      <c r="EU58" s="550"/>
      <c r="EV58" s="550"/>
      <c r="EW58" s="550"/>
      <c r="EX58" s="550"/>
      <c r="EY58" s="550"/>
      <c r="EZ58" s="550"/>
      <c r="FA58" s="550"/>
      <c r="FB58" s="550"/>
      <c r="FC58" s="550"/>
      <c r="FD58" s="550"/>
      <c r="FE58" s="550"/>
      <c r="FF58" s="550"/>
      <c r="FG58" s="550"/>
      <c r="FH58" s="550"/>
      <c r="FI58" s="550"/>
      <c r="FJ58" s="550"/>
      <c r="FK58" s="550"/>
      <c r="FL58" s="550"/>
      <c r="FM58" s="550"/>
      <c r="FN58" s="550"/>
      <c r="FO58" s="550"/>
      <c r="FP58" s="550"/>
      <c r="FQ58" s="550"/>
      <c r="FR58" s="550"/>
      <c r="FS58" s="550"/>
      <c r="FT58" s="550"/>
      <c r="FU58" s="550"/>
      <c r="FV58" s="550"/>
      <c r="FW58" s="550"/>
      <c r="FX58" s="550"/>
      <c r="FY58" s="550"/>
      <c r="FZ58" s="550"/>
      <c r="GA58" s="550"/>
      <c r="GB58" s="550"/>
      <c r="GC58" s="550"/>
      <c r="GD58" s="550"/>
      <c r="GE58" s="550"/>
      <c r="GF58" s="550"/>
      <c r="GG58" s="550"/>
      <c r="GH58" s="550"/>
      <c r="GI58" s="550"/>
      <c r="GJ58" s="550"/>
      <c r="GK58" s="550"/>
      <c r="GL58" s="550"/>
      <c r="GM58" s="550"/>
      <c r="GN58" s="550"/>
      <c r="GO58" s="550"/>
      <c r="GP58" s="550"/>
      <c r="GQ58" s="550"/>
      <c r="GR58" s="550"/>
      <c r="GS58" s="550"/>
      <c r="GT58" s="550"/>
      <c r="GU58" s="550"/>
      <c r="GV58" s="550"/>
      <c r="GW58" s="550"/>
      <c r="GX58" s="550"/>
      <c r="GY58" s="550"/>
      <c r="GZ58" s="550"/>
      <c r="HA58" s="550"/>
      <c r="HB58" s="550"/>
      <c r="HC58" s="550"/>
      <c r="HD58" s="550"/>
      <c r="HE58" s="550"/>
      <c r="HF58" s="550"/>
      <c r="HG58" s="550"/>
      <c r="HH58" s="550"/>
      <c r="HI58" s="550"/>
      <c r="HJ58" s="550"/>
      <c r="HK58" s="550"/>
      <c r="HL58" s="550"/>
      <c r="HM58" s="550"/>
      <c r="HN58" s="550"/>
      <c r="HO58" s="550"/>
      <c r="HP58" s="550"/>
      <c r="HQ58" s="550"/>
      <c r="HR58" s="550"/>
      <c r="HS58" s="550"/>
      <c r="HT58" s="550"/>
      <c r="HU58" s="550"/>
      <c r="HV58" s="550"/>
      <c r="HW58" s="550"/>
      <c r="HX58" s="550"/>
      <c r="HY58" s="550"/>
      <c r="HZ58" s="550"/>
      <c r="IA58" s="550"/>
      <c r="IB58" s="550"/>
      <c r="IC58" s="550"/>
      <c r="ID58" s="550"/>
      <c r="IE58" s="550"/>
      <c r="IF58" s="550"/>
      <c r="IG58" s="550"/>
      <c r="IH58" s="550"/>
      <c r="II58" s="550"/>
      <c r="IJ58" s="550"/>
      <c r="IK58" s="550"/>
      <c r="IL58" s="550"/>
      <c r="IM58" s="550"/>
      <c r="IN58" s="550"/>
      <c r="IO58" s="550"/>
      <c r="IP58" s="550"/>
      <c r="IQ58" s="550"/>
      <c r="IR58" s="550"/>
      <c r="IS58" s="550"/>
      <c r="IT58" s="550"/>
      <c r="IU58" s="550"/>
      <c r="IV58" s="550"/>
      <c r="IW58" s="550"/>
      <c r="IX58" s="550"/>
      <c r="IY58" s="550"/>
      <c r="IZ58" s="550"/>
      <c r="JA58" s="550"/>
      <c r="JB58" s="550"/>
      <c r="JC58" s="550"/>
      <c r="JD58" s="550"/>
      <c r="JE58" s="550"/>
      <c r="JF58" s="550"/>
      <c r="JG58" s="550"/>
      <c r="JH58" s="550"/>
      <c r="JI58" s="550"/>
      <c r="JJ58" s="550"/>
      <c r="JK58" s="550"/>
      <c r="JL58" s="550"/>
      <c r="JM58" s="550"/>
      <c r="JN58" s="550"/>
      <c r="JO58" s="550"/>
      <c r="JP58" s="550"/>
      <c r="JQ58" s="550"/>
      <c r="JR58" s="550"/>
      <c r="JS58" s="550"/>
      <c r="JT58" s="550"/>
      <c r="JU58" s="550"/>
      <c r="JV58" s="550"/>
      <c r="JW58" s="550"/>
      <c r="JX58" s="550"/>
      <c r="JY58" s="550"/>
      <c r="JZ58" s="550"/>
      <c r="KA58" s="550"/>
      <c r="KB58" s="550"/>
      <c r="KC58" s="550"/>
      <c r="KD58" s="550"/>
      <c r="KE58" s="550"/>
      <c r="KF58" s="550"/>
      <c r="KG58" s="550"/>
      <c r="KH58" s="550"/>
      <c r="KI58" s="550"/>
      <c r="KJ58" s="550"/>
      <c r="KK58" s="550"/>
      <c r="KL58" s="550"/>
      <c r="KM58" s="550"/>
      <c r="KN58" s="550"/>
      <c r="KO58" s="550"/>
      <c r="KP58" s="550"/>
      <c r="KQ58" s="550"/>
      <c r="KR58" s="550"/>
      <c r="KS58" s="550"/>
      <c r="KT58" s="550"/>
      <c r="KU58" s="550"/>
      <c r="KV58" s="550"/>
      <c r="KW58" s="550"/>
      <c r="KX58" s="550"/>
      <c r="KY58" s="550"/>
      <c r="KZ58" s="550"/>
      <c r="LA58" s="550"/>
      <c r="LB58" s="550"/>
      <c r="LC58" s="550"/>
      <c r="LD58" s="550"/>
      <c r="LE58" s="550"/>
      <c r="LF58" s="550"/>
      <c r="LG58" s="550"/>
      <c r="LH58" s="550"/>
      <c r="LI58" s="550"/>
      <c r="LJ58" s="550"/>
      <c r="LK58" s="550"/>
      <c r="LL58" s="550"/>
      <c r="LM58" s="550"/>
      <c r="LN58" s="550"/>
      <c r="LO58" s="550"/>
      <c r="LP58" s="550"/>
      <c r="LQ58" s="550"/>
      <c r="LR58" s="550"/>
      <c r="LS58" s="550"/>
      <c r="LT58" s="550"/>
      <c r="LU58" s="550"/>
      <c r="LV58" s="550"/>
      <c r="LW58" s="550"/>
      <c r="LX58" s="550"/>
      <c r="LY58" s="550"/>
      <c r="LZ58" s="550"/>
      <c r="MA58" s="550"/>
      <c r="MB58" s="550"/>
      <c r="MC58" s="550"/>
      <c r="MD58" s="550"/>
      <c r="ME58" s="550"/>
      <c r="MF58" s="550"/>
      <c r="MG58" s="550"/>
      <c r="MH58" s="550"/>
      <c r="MI58" s="550"/>
      <c r="MJ58" s="550"/>
      <c r="MK58" s="550"/>
      <c r="ML58" s="550"/>
      <c r="MM58" s="550"/>
      <c r="MN58" s="550"/>
      <c r="MO58" s="550"/>
      <c r="MP58" s="550"/>
      <c r="MQ58" s="550"/>
      <c r="MR58" s="550"/>
      <c r="MS58" s="550"/>
      <c r="MT58" s="550"/>
      <c r="MU58" s="550"/>
      <c r="MV58" s="550"/>
      <c r="MW58" s="550"/>
      <c r="MX58" s="550"/>
      <c r="MY58" s="550"/>
      <c r="MZ58" s="550"/>
      <c r="NA58" s="550"/>
      <c r="NB58" s="550"/>
      <c r="NC58" s="550"/>
      <c r="ND58" s="550"/>
      <c r="NE58" s="550"/>
      <c r="NF58" s="550"/>
      <c r="NG58" s="550"/>
      <c r="NH58" s="550"/>
      <c r="NI58" s="550"/>
      <c r="NJ58" s="550"/>
      <c r="NK58" s="550"/>
      <c r="NL58" s="550"/>
      <c r="NM58" s="550"/>
      <c r="NN58" s="550"/>
      <c r="NO58" s="550"/>
      <c r="NP58" s="550"/>
      <c r="NQ58" s="550"/>
      <c r="NR58" s="550"/>
      <c r="NS58" s="550"/>
      <c r="NT58" s="550"/>
      <c r="NU58" s="550"/>
      <c r="NV58" s="550"/>
      <c r="NW58" s="550"/>
      <c r="NX58" s="550"/>
      <c r="NY58" s="550"/>
      <c r="NZ58" s="550"/>
      <c r="OA58" s="550"/>
      <c r="OB58" s="550"/>
      <c r="OC58" s="550"/>
      <c r="OD58" s="550"/>
      <c r="OE58" s="550"/>
      <c r="OF58" s="550"/>
      <c r="OG58" s="550"/>
      <c r="OH58" s="550"/>
      <c r="OI58" s="550"/>
      <c r="OJ58" s="550"/>
      <c r="OK58" s="550"/>
      <c r="OL58" s="550"/>
      <c r="OM58" s="550"/>
      <c r="ON58" s="550"/>
      <c r="OO58" s="550"/>
      <c r="OP58" s="550"/>
      <c r="OQ58" s="550"/>
      <c r="OR58" s="550"/>
      <c r="OS58" s="550"/>
      <c r="OT58" s="550"/>
      <c r="OU58" s="550"/>
      <c r="OV58" s="550"/>
      <c r="OW58" s="550"/>
      <c r="OX58" s="550"/>
      <c r="OY58" s="550"/>
      <c r="OZ58" s="550"/>
      <c r="PA58" s="550"/>
      <c r="PB58" s="550"/>
      <c r="PC58" s="550"/>
      <c r="PD58" s="550"/>
      <c r="PE58" s="550"/>
      <c r="PF58" s="550"/>
      <c r="PG58" s="550"/>
      <c r="PH58" s="550"/>
      <c r="PI58" s="550"/>
      <c r="PJ58" s="550"/>
      <c r="PK58" s="550"/>
      <c r="PL58" s="550"/>
      <c r="PM58" s="550"/>
      <c r="PN58" s="550"/>
      <c r="PO58" s="550"/>
      <c r="PP58" s="550"/>
      <c r="PQ58" s="550"/>
      <c r="PR58" s="550"/>
      <c r="PS58" s="550"/>
      <c r="PT58" s="550"/>
      <c r="PU58" s="550"/>
      <c r="PV58" s="550"/>
      <c r="PW58" s="550"/>
      <c r="PX58" s="550"/>
      <c r="PY58" s="550"/>
      <c r="PZ58" s="550"/>
      <c r="QA58" s="550"/>
      <c r="QB58" s="550"/>
      <c r="QC58" s="550"/>
      <c r="QD58" s="550"/>
      <c r="QE58" s="550"/>
      <c r="QF58" s="550"/>
      <c r="QG58" s="550"/>
      <c r="QH58" s="550"/>
      <c r="QI58" s="550"/>
      <c r="QJ58" s="550"/>
      <c r="QK58" s="550"/>
      <c r="QL58" s="550"/>
      <c r="QM58" s="550"/>
      <c r="QN58" s="550"/>
      <c r="QO58" s="550"/>
      <c r="QP58" s="550"/>
      <c r="QQ58" s="550"/>
      <c r="QR58" s="550"/>
      <c r="QS58" s="550"/>
      <c r="QT58" s="550"/>
      <c r="QU58" s="550"/>
      <c r="QV58" s="550"/>
      <c r="QW58" s="550"/>
      <c r="QX58" s="550"/>
      <c r="QY58" s="550"/>
      <c r="QZ58" s="550"/>
      <c r="RA58" s="550"/>
      <c r="RB58" s="550"/>
      <c r="RC58" s="550"/>
      <c r="RD58" s="550"/>
      <c r="RE58" s="550"/>
      <c r="RF58" s="550"/>
      <c r="RG58" s="550"/>
      <c r="RH58" s="550"/>
      <c r="RI58" s="550"/>
      <c r="RJ58" s="550"/>
      <c r="RK58" s="550"/>
      <c r="RL58" s="550"/>
      <c r="RM58" s="550"/>
      <c r="RN58" s="550"/>
      <c r="RO58" s="550"/>
      <c r="RP58" s="550"/>
      <c r="RQ58" s="550"/>
      <c r="RR58" s="550"/>
      <c r="RS58" s="550"/>
      <c r="RT58" s="550"/>
      <c r="RU58" s="550"/>
      <c r="RV58" s="550"/>
      <c r="RW58" s="550"/>
      <c r="RX58" s="550"/>
      <c r="RY58" s="550"/>
      <c r="RZ58" s="550"/>
      <c r="SA58" s="550"/>
      <c r="SB58" s="550"/>
      <c r="SC58" s="550"/>
      <c r="SD58" s="550"/>
      <c r="SE58" s="550"/>
      <c r="SF58" s="550"/>
      <c r="SG58" s="550"/>
      <c r="SH58" s="550"/>
      <c r="SI58" s="550"/>
      <c r="SJ58" s="550"/>
      <c r="SK58" s="550"/>
      <c r="SL58" s="550"/>
      <c r="SM58" s="550"/>
      <c r="SN58" s="550"/>
      <c r="SO58" s="550"/>
      <c r="SP58" s="550"/>
      <c r="SQ58" s="550"/>
      <c r="SR58" s="550"/>
      <c r="SS58" s="550"/>
      <c r="ST58" s="550"/>
      <c r="SU58" s="550"/>
      <c r="SV58" s="550"/>
      <c r="SW58" s="550"/>
      <c r="SX58" s="550"/>
      <c r="SY58" s="550"/>
      <c r="SZ58" s="550"/>
      <c r="TA58" s="550"/>
      <c r="TB58" s="550"/>
      <c r="TC58" s="550"/>
      <c r="TD58" s="550"/>
      <c r="TE58" s="550"/>
      <c r="TF58" s="550"/>
      <c r="TG58" s="550"/>
      <c r="TH58" s="550"/>
      <c r="TI58" s="550"/>
      <c r="TJ58" s="550"/>
      <c r="TK58" s="550"/>
      <c r="TL58" s="550"/>
      <c r="TM58" s="550"/>
      <c r="TN58" s="550"/>
      <c r="TO58" s="550"/>
      <c r="TP58" s="550"/>
      <c r="TQ58" s="550"/>
      <c r="TR58" s="550"/>
      <c r="TS58" s="550"/>
      <c r="TT58" s="550"/>
      <c r="TU58" s="550"/>
      <c r="TV58" s="550"/>
      <c r="TW58" s="550"/>
      <c r="TX58" s="550"/>
      <c r="TY58" s="550"/>
      <c r="TZ58" s="550"/>
      <c r="UA58" s="550"/>
      <c r="UB58" s="550"/>
      <c r="UC58" s="550"/>
      <c r="UD58" s="550"/>
      <c r="UE58" s="550"/>
      <c r="UF58" s="550"/>
      <c r="UG58" s="550"/>
      <c r="UH58" s="550"/>
      <c r="UI58" s="550"/>
      <c r="UJ58" s="550"/>
      <c r="UK58" s="550"/>
      <c r="UL58" s="550"/>
      <c r="UM58" s="550"/>
      <c r="UN58" s="550"/>
      <c r="UO58" s="550"/>
      <c r="UP58" s="550"/>
      <c r="UQ58" s="550"/>
      <c r="UR58" s="550"/>
      <c r="US58" s="550"/>
      <c r="UT58" s="550"/>
      <c r="UU58" s="550"/>
      <c r="UV58" s="550"/>
      <c r="UW58" s="550"/>
      <c r="UX58" s="550"/>
      <c r="UY58" s="550"/>
      <c r="UZ58" s="550"/>
      <c r="VA58" s="550"/>
      <c r="VB58" s="550"/>
      <c r="VC58" s="550"/>
      <c r="VD58" s="550"/>
      <c r="VE58" s="550"/>
      <c r="VF58" s="550"/>
      <c r="VG58" s="550"/>
      <c r="VH58" s="550"/>
      <c r="VI58" s="550"/>
      <c r="VJ58" s="550"/>
      <c r="VK58" s="550"/>
      <c r="VL58" s="550"/>
      <c r="VM58" s="550"/>
      <c r="VN58" s="550"/>
      <c r="VO58" s="550"/>
      <c r="VP58" s="550"/>
      <c r="VQ58" s="550"/>
      <c r="VR58" s="550"/>
      <c r="VS58" s="550"/>
      <c r="VT58" s="550"/>
      <c r="VU58" s="550"/>
      <c r="VV58" s="550"/>
      <c r="VW58" s="550"/>
      <c r="VX58" s="550"/>
      <c r="VY58" s="550"/>
      <c r="VZ58" s="550"/>
      <c r="WA58" s="550"/>
      <c r="WB58" s="550"/>
      <c r="WC58" s="550"/>
      <c r="WD58" s="550"/>
      <c r="WE58" s="550"/>
      <c r="WF58" s="550"/>
      <c r="WG58" s="550"/>
      <c r="WH58" s="550"/>
      <c r="WI58" s="550"/>
      <c r="WJ58" s="550"/>
      <c r="WK58" s="550"/>
      <c r="WL58" s="550"/>
      <c r="WM58" s="550"/>
      <c r="WN58" s="550"/>
      <c r="WO58" s="550"/>
      <c r="WP58" s="550"/>
      <c r="WQ58" s="550"/>
      <c r="WR58" s="550"/>
      <c r="WS58" s="550"/>
      <c r="WT58" s="550"/>
      <c r="WU58" s="550"/>
      <c r="WV58" s="550"/>
      <c r="WW58" s="550"/>
      <c r="WX58" s="550"/>
      <c r="WY58" s="550"/>
      <c r="WZ58" s="550"/>
      <c r="XA58" s="550"/>
      <c r="XB58" s="550"/>
      <c r="XC58" s="550"/>
      <c r="XD58" s="550"/>
      <c r="XE58" s="550"/>
      <c r="XF58" s="550"/>
      <c r="XG58" s="550"/>
      <c r="XH58" s="550"/>
      <c r="XI58" s="550"/>
      <c r="XJ58" s="550"/>
      <c r="XK58" s="550"/>
      <c r="XL58" s="550"/>
      <c r="XM58" s="550"/>
      <c r="XN58" s="550"/>
      <c r="XO58" s="550"/>
      <c r="XP58" s="550"/>
      <c r="XQ58" s="550"/>
      <c r="XR58" s="550"/>
      <c r="XS58" s="550"/>
      <c r="XT58" s="550"/>
      <c r="XU58" s="550"/>
      <c r="XV58" s="550"/>
      <c r="XW58" s="550"/>
      <c r="XX58" s="550"/>
      <c r="XY58" s="550"/>
      <c r="XZ58" s="550"/>
      <c r="YA58" s="550"/>
      <c r="YB58" s="550"/>
      <c r="YC58" s="550"/>
      <c r="YD58" s="550"/>
      <c r="YE58" s="550"/>
      <c r="YF58" s="550"/>
      <c r="YG58" s="550"/>
      <c r="YH58" s="550"/>
      <c r="YI58" s="550"/>
      <c r="YJ58" s="550"/>
      <c r="YK58" s="550"/>
      <c r="YL58" s="550"/>
      <c r="YM58" s="550"/>
      <c r="YN58" s="550"/>
      <c r="YO58" s="550"/>
      <c r="YP58" s="550"/>
      <c r="YQ58" s="550"/>
      <c r="YR58" s="550"/>
      <c r="YS58" s="550"/>
      <c r="YT58" s="550"/>
      <c r="YU58" s="550"/>
      <c r="YV58" s="550"/>
      <c r="YW58" s="550"/>
      <c r="YX58" s="550"/>
      <c r="YY58" s="550"/>
      <c r="YZ58" s="550"/>
      <c r="ZA58" s="550"/>
      <c r="ZB58" s="550"/>
      <c r="ZC58" s="550"/>
      <c r="ZD58" s="550"/>
      <c r="ZE58" s="550"/>
      <c r="ZF58" s="550"/>
      <c r="ZG58" s="550"/>
      <c r="ZH58" s="550"/>
      <c r="ZI58" s="550"/>
      <c r="ZJ58" s="550"/>
      <c r="ZK58" s="550"/>
      <c r="ZL58" s="550"/>
      <c r="ZM58" s="550"/>
      <c r="ZN58" s="550"/>
      <c r="ZO58" s="550"/>
      <c r="ZP58" s="550"/>
      <c r="ZQ58" s="550"/>
      <c r="ZR58" s="550"/>
      <c r="ZS58" s="550"/>
      <c r="ZT58" s="550"/>
      <c r="ZU58" s="550"/>
      <c r="ZV58" s="550"/>
      <c r="ZW58" s="550"/>
      <c r="ZX58" s="550"/>
      <c r="ZY58" s="550"/>
      <c r="ZZ58" s="550"/>
      <c r="AAA58" s="550"/>
      <c r="AAB58" s="550"/>
      <c r="AAC58" s="550"/>
      <c r="AAD58" s="550"/>
      <c r="AAE58" s="550"/>
      <c r="AAF58" s="550"/>
      <c r="AAG58" s="550"/>
      <c r="AAH58" s="550"/>
      <c r="AAI58" s="550"/>
      <c r="AAJ58" s="550"/>
      <c r="AAK58" s="550"/>
      <c r="AAL58" s="550"/>
      <c r="AAM58" s="550"/>
      <c r="AAN58" s="550"/>
      <c r="AAO58" s="550"/>
      <c r="AAP58" s="550"/>
      <c r="AAQ58" s="550"/>
      <c r="AAR58" s="550"/>
      <c r="AAS58" s="550"/>
      <c r="AAT58" s="550"/>
      <c r="AAU58" s="550"/>
      <c r="AAV58" s="550"/>
      <c r="AAW58" s="550"/>
      <c r="AAX58" s="550"/>
      <c r="AAY58" s="550"/>
      <c r="AAZ58" s="550"/>
      <c r="ABA58" s="550"/>
      <c r="ABB58" s="550"/>
      <c r="ABC58" s="550"/>
      <c r="ABD58" s="550"/>
      <c r="ABE58" s="550"/>
      <c r="ABF58" s="550"/>
      <c r="ABG58" s="550"/>
      <c r="ABH58" s="550"/>
      <c r="ABI58" s="550"/>
      <c r="ABJ58" s="550"/>
      <c r="ABK58" s="550"/>
      <c r="ABL58" s="550"/>
      <c r="ABM58" s="550"/>
      <c r="ABN58" s="550"/>
      <c r="ABO58" s="550"/>
      <c r="ABP58" s="550"/>
      <c r="ABQ58" s="550"/>
      <c r="ABR58" s="550"/>
      <c r="ABS58" s="550"/>
      <c r="ABT58" s="550"/>
      <c r="ABU58" s="550"/>
      <c r="ABV58" s="550"/>
      <c r="ABW58" s="550"/>
      <c r="ABX58" s="550"/>
      <c r="ABY58" s="550"/>
      <c r="ABZ58" s="550"/>
      <c r="ACA58" s="550"/>
      <c r="ACB58" s="550"/>
      <c r="ACC58" s="550"/>
      <c r="ACD58" s="550"/>
      <c r="ACE58" s="550"/>
      <c r="ACF58" s="550"/>
      <c r="ACG58" s="550"/>
      <c r="ACH58" s="550"/>
      <c r="ACI58" s="550"/>
      <c r="ACJ58" s="550"/>
      <c r="ACK58" s="550"/>
      <c r="ACL58" s="550"/>
      <c r="ACM58" s="550"/>
      <c r="ACN58" s="550"/>
      <c r="ACO58" s="550"/>
      <c r="ACP58" s="550"/>
      <c r="ACQ58" s="550"/>
      <c r="ACR58" s="550"/>
      <c r="ACS58" s="550"/>
      <c r="ACT58" s="550"/>
      <c r="ACU58" s="550"/>
      <c r="ACV58" s="550"/>
      <c r="ACW58" s="550"/>
      <c r="ACX58" s="550"/>
      <c r="ACY58" s="550"/>
      <c r="ACZ58" s="550"/>
      <c r="ADA58" s="550"/>
      <c r="ADB58" s="550"/>
      <c r="ADC58" s="550"/>
      <c r="ADD58" s="550"/>
      <c r="ADE58" s="550"/>
      <c r="ADF58" s="550"/>
      <c r="ADG58" s="550"/>
      <c r="ADH58" s="550"/>
      <c r="ADI58" s="550"/>
      <c r="ADJ58" s="550"/>
      <c r="ADK58" s="550"/>
      <c r="ADL58" s="550"/>
      <c r="ADM58" s="550"/>
      <c r="ADN58" s="550"/>
      <c r="ADO58" s="550"/>
      <c r="ADP58" s="550"/>
      <c r="ADQ58" s="550"/>
      <c r="ADR58" s="550"/>
      <c r="ADS58" s="550"/>
      <c r="ADT58" s="550"/>
      <c r="ADU58" s="550"/>
      <c r="ADV58" s="550"/>
      <c r="ADW58" s="550"/>
      <c r="ADX58" s="550"/>
      <c r="ADY58" s="550"/>
      <c r="ADZ58" s="550"/>
      <c r="AEA58" s="550"/>
      <c r="AEB58" s="550"/>
      <c r="AEC58" s="550"/>
      <c r="AED58" s="550"/>
      <c r="AEE58" s="550"/>
      <c r="AEF58" s="550"/>
      <c r="AEG58" s="550"/>
      <c r="AEH58" s="550"/>
      <c r="AEI58" s="550"/>
      <c r="AEJ58" s="550"/>
      <c r="AEK58" s="550"/>
      <c r="AEL58" s="550"/>
      <c r="AEM58" s="550"/>
      <c r="AEN58" s="550"/>
      <c r="AEO58" s="550"/>
      <c r="AEP58" s="550"/>
      <c r="AEQ58" s="550"/>
      <c r="AER58" s="550"/>
      <c r="AES58" s="550"/>
      <c r="AET58" s="550"/>
      <c r="AEU58" s="550"/>
      <c r="AEV58" s="550"/>
      <c r="AEW58" s="550"/>
      <c r="AEX58" s="550"/>
      <c r="AEY58" s="550"/>
      <c r="AEZ58" s="550"/>
      <c r="AFA58" s="550"/>
      <c r="AFB58" s="550"/>
      <c r="AFC58" s="550"/>
      <c r="AFD58" s="550"/>
      <c r="AFE58" s="550"/>
      <c r="AFF58" s="550"/>
      <c r="AFG58" s="550"/>
      <c r="AFH58" s="550"/>
      <c r="AFI58" s="550"/>
      <c r="AFJ58" s="550"/>
      <c r="AFK58" s="550"/>
      <c r="AFL58" s="550"/>
      <c r="AFM58" s="550"/>
      <c r="AFN58" s="550"/>
      <c r="AFO58" s="550"/>
      <c r="AFP58" s="550"/>
      <c r="AFQ58" s="550"/>
      <c r="AFR58" s="550"/>
      <c r="AFS58" s="550"/>
      <c r="AFT58" s="550"/>
      <c r="AFU58" s="550"/>
      <c r="AFV58" s="550"/>
      <c r="AFW58" s="550"/>
      <c r="AFX58" s="550"/>
      <c r="AFY58" s="550"/>
      <c r="AFZ58" s="550"/>
      <c r="AGA58" s="550"/>
      <c r="AGB58" s="550"/>
      <c r="AGC58" s="550"/>
      <c r="AGD58" s="550"/>
      <c r="AGE58" s="550"/>
      <c r="AGF58" s="550"/>
      <c r="AGG58" s="550"/>
      <c r="AGH58" s="550"/>
      <c r="AGI58" s="550"/>
      <c r="AGJ58" s="550"/>
      <c r="AGK58" s="550"/>
      <c r="AGL58" s="550"/>
      <c r="AGM58" s="550"/>
      <c r="AGN58" s="550"/>
      <c r="AGO58" s="550"/>
      <c r="AGP58" s="550"/>
      <c r="AGQ58" s="550"/>
      <c r="AGR58" s="550"/>
      <c r="AGS58" s="550"/>
      <c r="AGT58" s="550"/>
      <c r="AGU58" s="550"/>
      <c r="AGV58" s="550"/>
      <c r="AGW58" s="550"/>
      <c r="AGX58" s="550"/>
      <c r="AGY58" s="550"/>
      <c r="AGZ58" s="550"/>
      <c r="AHA58" s="550"/>
      <c r="AHB58" s="550"/>
      <c r="AHC58" s="550"/>
      <c r="AHD58" s="550"/>
      <c r="AHE58" s="550"/>
      <c r="AHF58" s="550"/>
      <c r="AHG58" s="550"/>
      <c r="AHH58" s="550"/>
      <c r="AHI58" s="550"/>
      <c r="AHJ58" s="550"/>
      <c r="AHK58" s="550"/>
      <c r="AHL58" s="550"/>
      <c r="AHM58" s="550"/>
      <c r="AHN58" s="550"/>
      <c r="AHO58" s="550"/>
      <c r="AHP58" s="550"/>
      <c r="AHQ58" s="550"/>
      <c r="AHR58" s="550"/>
      <c r="AHS58" s="550"/>
      <c r="AHT58" s="550"/>
      <c r="AHU58" s="550"/>
      <c r="AHV58" s="550"/>
      <c r="AHW58" s="550"/>
      <c r="AHX58" s="550"/>
      <c r="AHY58" s="550"/>
      <c r="AHZ58" s="550"/>
      <c r="AIA58" s="550"/>
      <c r="AIB58" s="550"/>
      <c r="AIC58" s="550"/>
      <c r="AID58" s="550"/>
      <c r="AIE58" s="550"/>
      <c r="AIF58" s="550"/>
      <c r="AIG58" s="550"/>
      <c r="AIH58" s="550"/>
      <c r="AII58" s="550"/>
      <c r="AIJ58" s="550"/>
      <c r="AIK58" s="550"/>
      <c r="AIL58" s="550"/>
      <c r="AIM58" s="550"/>
      <c r="AIN58" s="550"/>
      <c r="AIO58" s="550"/>
      <c r="AIP58" s="550"/>
      <c r="AIQ58" s="550"/>
      <c r="AIR58" s="550"/>
      <c r="AIS58" s="550"/>
      <c r="AIT58" s="550"/>
      <c r="AIU58" s="550"/>
      <c r="AIV58" s="550"/>
      <c r="AIW58" s="550"/>
      <c r="AIX58" s="550"/>
      <c r="AIY58" s="550"/>
      <c r="AIZ58" s="550"/>
      <c r="AJA58" s="550"/>
      <c r="AJB58" s="550"/>
      <c r="AJC58" s="550"/>
      <c r="AJD58" s="550"/>
      <c r="AJE58" s="550"/>
      <c r="AJF58" s="550"/>
      <c r="AJG58" s="550"/>
      <c r="AJH58" s="550"/>
      <c r="AJI58" s="550"/>
      <c r="AJJ58" s="550"/>
      <c r="AJK58" s="550"/>
      <c r="AJL58" s="550"/>
      <c r="AJM58" s="550"/>
      <c r="AJN58" s="550"/>
      <c r="AJO58" s="550"/>
      <c r="AJP58" s="550"/>
      <c r="AJQ58" s="550"/>
      <c r="AJR58" s="550"/>
      <c r="AJS58" s="550"/>
      <c r="AJT58" s="550"/>
      <c r="AJU58" s="550"/>
      <c r="AJV58" s="550"/>
      <c r="AJW58" s="550"/>
      <c r="AJX58" s="550"/>
      <c r="AJY58" s="550"/>
      <c r="AJZ58" s="550"/>
      <c r="AKA58" s="550"/>
      <c r="AKB58" s="550"/>
      <c r="AKC58" s="550"/>
      <c r="AKD58" s="550"/>
      <c r="AKE58" s="550"/>
      <c r="AKF58" s="550"/>
      <c r="AKG58" s="550"/>
      <c r="AKH58" s="550"/>
      <c r="AKI58" s="550"/>
      <c r="AKJ58" s="550"/>
      <c r="AKK58" s="550"/>
      <c r="AKL58" s="550"/>
      <c r="AKM58" s="550"/>
      <c r="AKN58" s="550"/>
      <c r="AKO58" s="550"/>
      <c r="AKP58" s="550"/>
      <c r="AKQ58" s="550"/>
      <c r="AKR58" s="550"/>
      <c r="AKS58" s="550"/>
      <c r="AKT58" s="550"/>
      <c r="AKU58" s="550"/>
      <c r="AKV58" s="550"/>
      <c r="AKW58" s="550"/>
      <c r="AKX58" s="550"/>
      <c r="AKY58" s="550"/>
      <c r="AKZ58" s="550"/>
      <c r="ALA58" s="550"/>
      <c r="ALB58" s="550"/>
      <c r="ALC58" s="550"/>
      <c r="ALD58" s="550"/>
      <c r="ALE58" s="550"/>
      <c r="ALF58" s="550"/>
      <c r="ALG58" s="550"/>
      <c r="ALH58" s="550"/>
      <c r="ALI58" s="550"/>
      <c r="ALJ58" s="550"/>
      <c r="ALK58" s="550"/>
      <c r="ALL58" s="550"/>
      <c r="ALM58" s="550"/>
      <c r="ALN58" s="550"/>
      <c r="ALO58" s="550"/>
      <c r="ALP58" s="550"/>
      <c r="ALQ58" s="550"/>
      <c r="ALR58" s="550"/>
      <c r="ALS58" s="550"/>
      <c r="ALT58" s="550"/>
      <c r="ALU58" s="550"/>
      <c r="ALV58" s="550"/>
      <c r="ALW58" s="550"/>
      <c r="ALX58" s="550"/>
      <c r="ALY58" s="550"/>
      <c r="ALZ58" s="550"/>
      <c r="AMA58" s="550"/>
      <c r="AMB58" s="550"/>
      <c r="AMC58" s="550"/>
      <c r="AMD58" s="550"/>
      <c r="AME58" s="550"/>
      <c r="AMF58" s="550"/>
      <c r="AMG58" s="550"/>
      <c r="AMH58" s="550"/>
      <c r="AMI58" s="550"/>
      <c r="AMJ58" s="550"/>
      <c r="AMK58" s="550"/>
      <c r="AML58" s="550"/>
      <c r="AMM58" s="550"/>
      <c r="AMN58" s="550"/>
      <c r="AMO58" s="550"/>
      <c r="AMP58" s="550"/>
      <c r="AMQ58" s="550"/>
      <c r="AMR58" s="550"/>
      <c r="AMS58" s="550"/>
      <c r="AMT58" s="550"/>
      <c r="AMU58" s="550"/>
      <c r="AMV58" s="550"/>
      <c r="AMW58" s="550"/>
      <c r="AMX58" s="550"/>
      <c r="AMY58" s="550"/>
      <c r="AMZ58" s="550"/>
      <c r="ANA58" s="550"/>
      <c r="ANB58" s="550"/>
      <c r="ANC58" s="550"/>
      <c r="AND58" s="550"/>
      <c r="ANE58" s="550"/>
      <c r="ANF58" s="550"/>
      <c r="ANG58" s="550"/>
      <c r="ANH58" s="550"/>
      <c r="ANI58" s="550"/>
      <c r="ANJ58" s="550"/>
      <c r="ANK58" s="550"/>
      <c r="ANL58" s="550"/>
      <c r="ANM58" s="550"/>
      <c r="ANN58" s="550"/>
      <c r="ANO58" s="550"/>
      <c r="ANP58" s="550"/>
      <c r="ANQ58" s="550"/>
      <c r="ANR58" s="550"/>
      <c r="ANS58" s="550"/>
      <c r="ANT58" s="550"/>
      <c r="ANU58" s="550"/>
      <c r="ANV58" s="550"/>
      <c r="ANW58" s="550"/>
      <c r="ANX58" s="550"/>
      <c r="ANY58" s="550"/>
      <c r="ANZ58" s="550"/>
      <c r="AOA58" s="550"/>
      <c r="AOB58" s="550"/>
      <c r="AOC58" s="550"/>
      <c r="AOD58" s="550"/>
      <c r="AOE58" s="550"/>
      <c r="AOF58" s="550"/>
      <c r="AOG58" s="550"/>
      <c r="AOH58" s="550"/>
      <c r="AOI58" s="550"/>
      <c r="AOJ58" s="550"/>
      <c r="AOK58" s="550"/>
      <c r="AOL58" s="550"/>
      <c r="AOM58" s="550"/>
      <c r="AON58" s="550"/>
      <c r="AOO58" s="550"/>
      <c r="AOP58" s="550"/>
      <c r="AOQ58" s="550"/>
      <c r="AOR58" s="550"/>
      <c r="AOS58" s="550"/>
      <c r="AOT58" s="550"/>
      <c r="AOU58" s="550"/>
      <c r="AOV58" s="550"/>
      <c r="AOW58" s="550"/>
      <c r="AOX58" s="550"/>
      <c r="AOY58" s="550"/>
      <c r="AOZ58" s="550"/>
      <c r="APA58" s="550"/>
      <c r="APB58" s="550"/>
      <c r="APC58" s="550"/>
      <c r="APD58" s="550"/>
      <c r="APE58" s="550"/>
      <c r="APF58" s="550"/>
      <c r="APG58" s="550"/>
      <c r="APH58" s="550"/>
      <c r="API58" s="550"/>
      <c r="APJ58" s="550"/>
      <c r="APK58" s="550"/>
      <c r="APL58" s="550"/>
      <c r="APM58" s="550"/>
      <c r="APN58" s="550"/>
      <c r="APO58" s="550"/>
      <c r="APP58" s="550"/>
      <c r="APQ58" s="550"/>
      <c r="APR58" s="550"/>
      <c r="APS58" s="550"/>
      <c r="APT58" s="550"/>
      <c r="APU58" s="550"/>
      <c r="APV58" s="550"/>
      <c r="APW58" s="550"/>
      <c r="APX58" s="550"/>
      <c r="APY58" s="550"/>
      <c r="APZ58" s="550"/>
      <c r="AQA58" s="550"/>
      <c r="AQB58" s="550"/>
      <c r="AQC58" s="550"/>
      <c r="AQD58" s="550"/>
      <c r="AQE58" s="550"/>
      <c r="AQF58" s="550"/>
      <c r="AQG58" s="550"/>
      <c r="AQH58" s="550"/>
      <c r="AQI58" s="550"/>
      <c r="AQJ58" s="550"/>
      <c r="AQK58" s="550"/>
      <c r="AQL58" s="550"/>
      <c r="AQM58" s="550"/>
      <c r="AQN58" s="550"/>
      <c r="AQO58" s="550"/>
      <c r="AQP58" s="550"/>
      <c r="AQQ58" s="550"/>
      <c r="AQR58" s="550"/>
      <c r="AQS58" s="550"/>
      <c r="AQT58" s="550"/>
      <c r="AQU58" s="550"/>
      <c r="AQV58" s="550"/>
      <c r="AQW58" s="550"/>
      <c r="AQX58" s="550"/>
      <c r="AQY58" s="550"/>
      <c r="AQZ58" s="550"/>
      <c r="ARA58" s="550"/>
      <c r="ARB58" s="550"/>
      <c r="ARC58" s="550"/>
      <c r="ARD58" s="550"/>
      <c r="ARE58" s="550"/>
    </row>
    <row r="59" spans="7:1149" ht="18" customHeight="1">
      <c r="G59" s="550"/>
      <c r="H59" s="550"/>
      <c r="I59" s="550"/>
      <c r="J59" s="550"/>
      <c r="K59" s="550"/>
      <c r="L59" s="550"/>
      <c r="M59" s="550"/>
      <c r="N59" s="550"/>
      <c r="O59" s="550"/>
      <c r="P59" s="550"/>
      <c r="Q59" s="550"/>
      <c r="R59" s="550"/>
      <c r="S59" s="550"/>
      <c r="T59" s="550"/>
      <c r="U59" s="550"/>
      <c r="V59" s="550"/>
      <c r="W59" s="550"/>
      <c r="X59" s="550"/>
      <c r="Y59" s="550"/>
      <c r="Z59" s="550"/>
      <c r="AA59" s="550"/>
      <c r="AB59" s="550"/>
      <c r="AC59" s="550"/>
      <c r="AD59" s="55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550"/>
      <c r="BD59" s="550"/>
      <c r="BE59" s="550"/>
      <c r="BF59" s="550"/>
      <c r="BG59" s="550"/>
      <c r="BH59" s="550"/>
      <c r="BI59" s="550"/>
      <c r="BJ59" s="550"/>
      <c r="BK59" s="550"/>
      <c r="BL59" s="550"/>
      <c r="BM59" s="550"/>
      <c r="BN59" s="550"/>
      <c r="BO59" s="550"/>
      <c r="BP59" s="550"/>
      <c r="BQ59" s="550"/>
      <c r="BR59" s="550"/>
      <c r="BS59" s="550"/>
      <c r="BT59" s="550"/>
      <c r="BU59" s="550"/>
      <c r="BV59" s="550"/>
      <c r="BW59" s="550"/>
      <c r="BX59" s="550"/>
      <c r="BY59" s="550"/>
      <c r="BZ59" s="550"/>
      <c r="CA59" s="550"/>
      <c r="CB59" s="550"/>
      <c r="CC59" s="550"/>
      <c r="CD59" s="550"/>
      <c r="CE59" s="550"/>
      <c r="CF59" s="550"/>
      <c r="CG59" s="550"/>
      <c r="CH59" s="550"/>
      <c r="CI59" s="550"/>
      <c r="CJ59" s="550"/>
      <c r="CK59" s="550"/>
      <c r="CL59" s="550"/>
      <c r="CM59" s="550"/>
      <c r="CN59" s="550"/>
      <c r="CO59" s="550"/>
      <c r="CP59" s="550"/>
      <c r="CQ59" s="550"/>
      <c r="CR59" s="550"/>
      <c r="CS59" s="550"/>
      <c r="CT59" s="550"/>
      <c r="CU59" s="550"/>
      <c r="CV59" s="550"/>
      <c r="CW59" s="550"/>
      <c r="CX59" s="550"/>
      <c r="CY59" s="550"/>
      <c r="CZ59" s="550"/>
      <c r="DA59" s="550"/>
      <c r="DB59" s="550"/>
      <c r="DC59" s="550"/>
      <c r="DD59" s="550"/>
      <c r="DE59" s="550"/>
      <c r="DF59" s="550"/>
      <c r="DG59" s="550"/>
      <c r="DH59" s="550"/>
      <c r="DI59" s="550"/>
      <c r="DJ59" s="550"/>
      <c r="DK59" s="550"/>
      <c r="DL59" s="550"/>
      <c r="DM59" s="550"/>
      <c r="DN59" s="550"/>
      <c r="DO59" s="550"/>
      <c r="DP59" s="550"/>
      <c r="DQ59" s="550"/>
      <c r="DR59" s="550"/>
      <c r="DS59" s="550"/>
      <c r="DT59" s="550"/>
      <c r="DU59" s="550"/>
      <c r="DV59" s="550"/>
      <c r="DW59" s="550"/>
      <c r="DX59" s="550"/>
      <c r="DY59" s="550"/>
      <c r="DZ59" s="550"/>
      <c r="EA59" s="550"/>
      <c r="EB59" s="550"/>
      <c r="EC59" s="550"/>
      <c r="ED59" s="550"/>
      <c r="EE59" s="550"/>
      <c r="EF59" s="550"/>
      <c r="EG59" s="550"/>
      <c r="EH59" s="550"/>
      <c r="EI59" s="550"/>
      <c r="EJ59" s="550"/>
      <c r="EK59" s="550"/>
      <c r="EL59" s="550"/>
      <c r="EM59" s="550"/>
      <c r="EN59" s="550"/>
      <c r="EO59" s="550"/>
      <c r="EP59" s="550"/>
      <c r="EQ59" s="550"/>
      <c r="ER59" s="550"/>
      <c r="ES59" s="550"/>
      <c r="ET59" s="550"/>
      <c r="EU59" s="550"/>
      <c r="EV59" s="550"/>
      <c r="EW59" s="550"/>
      <c r="EX59" s="550"/>
      <c r="EY59" s="550"/>
      <c r="EZ59" s="550"/>
      <c r="FA59" s="550"/>
      <c r="FB59" s="550"/>
      <c r="FC59" s="550"/>
      <c r="FD59" s="550"/>
      <c r="FE59" s="550"/>
      <c r="FF59" s="550"/>
      <c r="FG59" s="550"/>
      <c r="FH59" s="550"/>
      <c r="FI59" s="550"/>
      <c r="FJ59" s="550"/>
      <c r="FK59" s="550"/>
      <c r="FL59" s="550"/>
      <c r="FM59" s="550"/>
      <c r="FN59" s="550"/>
      <c r="FO59" s="550"/>
      <c r="FP59" s="550"/>
      <c r="FQ59" s="550"/>
      <c r="FR59" s="550"/>
      <c r="FS59" s="550"/>
      <c r="FT59" s="550"/>
      <c r="FU59" s="550"/>
      <c r="FV59" s="550"/>
      <c r="FW59" s="550"/>
      <c r="FX59" s="550"/>
      <c r="FY59" s="550"/>
      <c r="FZ59" s="550"/>
      <c r="GA59" s="550"/>
      <c r="GB59" s="550"/>
      <c r="GC59" s="550"/>
      <c r="GD59" s="550"/>
      <c r="GE59" s="550"/>
      <c r="GF59" s="550"/>
      <c r="GG59" s="550"/>
      <c r="GH59" s="550"/>
      <c r="GI59" s="550"/>
      <c r="GJ59" s="550"/>
      <c r="GK59" s="550"/>
      <c r="GL59" s="550"/>
      <c r="GM59" s="550"/>
      <c r="GN59" s="550"/>
      <c r="GO59" s="550"/>
      <c r="GP59" s="550"/>
      <c r="GQ59" s="550"/>
      <c r="GR59" s="550"/>
      <c r="GS59" s="550"/>
      <c r="GT59" s="550"/>
      <c r="GU59" s="550"/>
      <c r="GV59" s="550"/>
      <c r="GW59" s="550"/>
      <c r="GX59" s="550"/>
      <c r="GY59" s="550"/>
      <c r="GZ59" s="550"/>
      <c r="HA59" s="550"/>
      <c r="HB59" s="550"/>
      <c r="HC59" s="550"/>
      <c r="HD59" s="550"/>
      <c r="HE59" s="550"/>
      <c r="HF59" s="550"/>
      <c r="HG59" s="550"/>
      <c r="HH59" s="550"/>
      <c r="HI59" s="550"/>
      <c r="HJ59" s="550"/>
      <c r="HK59" s="550"/>
      <c r="HL59" s="550"/>
      <c r="HM59" s="550"/>
      <c r="HN59" s="550"/>
      <c r="HO59" s="550"/>
      <c r="HP59" s="550"/>
      <c r="HQ59" s="550"/>
      <c r="HR59" s="550"/>
      <c r="HS59" s="550"/>
      <c r="HT59" s="550"/>
      <c r="HU59" s="550"/>
      <c r="HV59" s="550"/>
      <c r="HW59" s="550"/>
      <c r="HX59" s="550"/>
      <c r="HY59" s="550"/>
      <c r="HZ59" s="550"/>
      <c r="IA59" s="550"/>
      <c r="IB59" s="550"/>
      <c r="IC59" s="550"/>
      <c r="ID59" s="550"/>
      <c r="IE59" s="550"/>
      <c r="IF59" s="550"/>
      <c r="IG59" s="550"/>
      <c r="IH59" s="550"/>
      <c r="II59" s="550"/>
      <c r="IJ59" s="550"/>
      <c r="IK59" s="550"/>
      <c r="IL59" s="550"/>
      <c r="IM59" s="550"/>
      <c r="IN59" s="550"/>
      <c r="IO59" s="550"/>
      <c r="IP59" s="550"/>
      <c r="IQ59" s="550"/>
      <c r="IR59" s="550"/>
      <c r="IS59" s="550"/>
      <c r="IT59" s="550"/>
      <c r="IU59" s="550"/>
      <c r="IV59" s="550"/>
      <c r="IW59" s="550"/>
      <c r="IX59" s="550"/>
      <c r="IY59" s="550"/>
      <c r="IZ59" s="550"/>
      <c r="JA59" s="550"/>
      <c r="JB59" s="550"/>
      <c r="JC59" s="550"/>
      <c r="JD59" s="550"/>
      <c r="JE59" s="550"/>
      <c r="JF59" s="550"/>
      <c r="JG59" s="550"/>
      <c r="JH59" s="550"/>
      <c r="JI59" s="550"/>
      <c r="JJ59" s="550"/>
      <c r="JK59" s="550"/>
      <c r="JL59" s="550"/>
      <c r="JM59" s="550"/>
      <c r="JN59" s="550"/>
      <c r="JO59" s="550"/>
      <c r="JP59" s="550"/>
      <c r="JQ59" s="550"/>
      <c r="JR59" s="550"/>
      <c r="JS59" s="550"/>
      <c r="JT59" s="550"/>
      <c r="JU59" s="550"/>
      <c r="JV59" s="550"/>
      <c r="JW59" s="550"/>
      <c r="JX59" s="550"/>
      <c r="JY59" s="550"/>
      <c r="JZ59" s="550"/>
      <c r="KA59" s="550"/>
      <c r="KB59" s="550"/>
      <c r="KC59" s="550"/>
      <c r="KD59" s="550"/>
      <c r="KE59" s="550"/>
      <c r="KF59" s="550"/>
      <c r="KG59" s="550"/>
      <c r="KH59" s="550"/>
      <c r="KI59" s="550"/>
      <c r="KJ59" s="550"/>
      <c r="KK59" s="550"/>
      <c r="KL59" s="550"/>
      <c r="KM59" s="550"/>
      <c r="KN59" s="550"/>
      <c r="KO59" s="550"/>
      <c r="KP59" s="550"/>
      <c r="KQ59" s="550"/>
      <c r="KR59" s="550"/>
      <c r="KS59" s="550"/>
      <c r="KT59" s="550"/>
      <c r="KU59" s="550"/>
      <c r="KV59" s="550"/>
      <c r="KW59" s="550"/>
      <c r="KX59" s="550"/>
      <c r="KY59" s="550"/>
      <c r="KZ59" s="550"/>
      <c r="LA59" s="550"/>
      <c r="LB59" s="550"/>
      <c r="LC59" s="550"/>
      <c r="LD59" s="550"/>
      <c r="LE59" s="550"/>
      <c r="LF59" s="550"/>
      <c r="LG59" s="550"/>
      <c r="LH59" s="550"/>
      <c r="LI59" s="550"/>
      <c r="LJ59" s="550"/>
      <c r="LK59" s="550"/>
      <c r="LL59" s="550"/>
      <c r="LM59" s="550"/>
      <c r="LN59" s="550"/>
      <c r="LO59" s="550"/>
      <c r="LP59" s="550"/>
      <c r="LQ59" s="550"/>
      <c r="LR59" s="550"/>
      <c r="LS59" s="550"/>
      <c r="LT59" s="550"/>
      <c r="LU59" s="550"/>
      <c r="LV59" s="550"/>
      <c r="LW59" s="550"/>
      <c r="LX59" s="550"/>
      <c r="LY59" s="550"/>
      <c r="LZ59" s="550"/>
      <c r="MA59" s="550"/>
      <c r="MB59" s="550"/>
      <c r="MC59" s="550"/>
      <c r="MD59" s="550"/>
      <c r="ME59" s="550"/>
      <c r="MF59" s="550"/>
      <c r="MG59" s="550"/>
      <c r="MH59" s="550"/>
      <c r="MI59" s="550"/>
      <c r="MJ59" s="550"/>
      <c r="MK59" s="550"/>
      <c r="ML59" s="550"/>
      <c r="MM59" s="550"/>
      <c r="MN59" s="550"/>
      <c r="MO59" s="550"/>
      <c r="MP59" s="550"/>
      <c r="MQ59" s="550"/>
      <c r="MR59" s="550"/>
      <c r="MS59" s="550"/>
      <c r="MT59" s="550"/>
      <c r="MU59" s="550"/>
      <c r="MV59" s="550"/>
      <c r="MW59" s="550"/>
      <c r="MX59" s="550"/>
      <c r="MY59" s="550"/>
      <c r="MZ59" s="550"/>
      <c r="NA59" s="550"/>
      <c r="NB59" s="550"/>
      <c r="NC59" s="550"/>
      <c r="ND59" s="550"/>
      <c r="NE59" s="550"/>
      <c r="NF59" s="550"/>
      <c r="NG59" s="550"/>
      <c r="NH59" s="550"/>
      <c r="NI59" s="550"/>
      <c r="NJ59" s="550"/>
      <c r="NK59" s="550"/>
      <c r="NL59" s="550"/>
      <c r="NM59" s="550"/>
      <c r="NN59" s="550"/>
      <c r="NO59" s="550"/>
      <c r="NP59" s="550"/>
      <c r="NQ59" s="550"/>
      <c r="NR59" s="550"/>
      <c r="NS59" s="550"/>
      <c r="NT59" s="550"/>
      <c r="NU59" s="550"/>
      <c r="NV59" s="550"/>
      <c r="NW59" s="550"/>
      <c r="NX59" s="550"/>
      <c r="NY59" s="550"/>
      <c r="NZ59" s="550"/>
      <c r="OA59" s="550"/>
      <c r="OB59" s="550"/>
      <c r="OC59" s="550"/>
      <c r="OD59" s="550"/>
      <c r="OE59" s="550"/>
      <c r="OF59" s="550"/>
      <c r="OG59" s="550"/>
      <c r="OH59" s="550"/>
      <c r="OI59" s="550"/>
      <c r="OJ59" s="550"/>
      <c r="OK59" s="550"/>
      <c r="OL59" s="550"/>
      <c r="OM59" s="550"/>
      <c r="ON59" s="550"/>
      <c r="OO59" s="550"/>
      <c r="OP59" s="550"/>
      <c r="OQ59" s="550"/>
      <c r="OR59" s="550"/>
      <c r="OS59" s="550"/>
      <c r="OT59" s="550"/>
      <c r="OU59" s="550"/>
      <c r="OV59" s="550"/>
      <c r="OW59" s="550"/>
      <c r="OX59" s="550"/>
      <c r="OY59" s="550"/>
      <c r="OZ59" s="550"/>
      <c r="PA59" s="550"/>
      <c r="PB59" s="550"/>
      <c r="PC59" s="550"/>
      <c r="PD59" s="550"/>
      <c r="PE59" s="550"/>
      <c r="PF59" s="550"/>
      <c r="PG59" s="550"/>
      <c r="PH59" s="550"/>
      <c r="PI59" s="550"/>
      <c r="PJ59" s="550"/>
      <c r="PK59" s="550"/>
      <c r="PL59" s="550"/>
      <c r="PM59" s="550"/>
      <c r="PN59" s="550"/>
      <c r="PO59" s="550"/>
      <c r="PP59" s="550"/>
      <c r="PQ59" s="550"/>
      <c r="PR59" s="550"/>
      <c r="PS59" s="550"/>
      <c r="PT59" s="550"/>
      <c r="PU59" s="550"/>
      <c r="PV59" s="550"/>
      <c r="PW59" s="550"/>
      <c r="PX59" s="550"/>
      <c r="PY59" s="550"/>
      <c r="PZ59" s="550"/>
      <c r="QA59" s="550"/>
      <c r="QB59" s="550"/>
      <c r="QC59" s="550"/>
      <c r="QD59" s="550"/>
      <c r="QE59" s="550"/>
      <c r="QF59" s="550"/>
      <c r="QG59" s="550"/>
      <c r="QH59" s="550"/>
      <c r="QI59" s="550"/>
      <c r="QJ59" s="550"/>
      <c r="QK59" s="550"/>
      <c r="QL59" s="550"/>
      <c r="QM59" s="550"/>
      <c r="QN59" s="550"/>
      <c r="QO59" s="550"/>
      <c r="QP59" s="550"/>
      <c r="QQ59" s="550"/>
      <c r="QR59" s="550"/>
      <c r="QS59" s="550"/>
      <c r="QT59" s="550"/>
      <c r="QU59" s="550"/>
      <c r="QV59" s="550"/>
      <c r="QW59" s="550"/>
      <c r="QX59" s="550"/>
      <c r="QY59" s="550"/>
      <c r="QZ59" s="550"/>
      <c r="RA59" s="550"/>
      <c r="RB59" s="550"/>
      <c r="RC59" s="550"/>
      <c r="RD59" s="550"/>
      <c r="RE59" s="550"/>
      <c r="RF59" s="550"/>
      <c r="RG59" s="550"/>
      <c r="RH59" s="550"/>
      <c r="RI59" s="550"/>
      <c r="RJ59" s="550"/>
      <c r="RK59" s="550"/>
      <c r="RL59" s="550"/>
      <c r="RM59" s="550"/>
      <c r="RN59" s="550"/>
      <c r="RO59" s="550"/>
      <c r="RP59" s="550"/>
      <c r="RQ59" s="550"/>
      <c r="RR59" s="550"/>
      <c r="RS59" s="550"/>
      <c r="RT59" s="550"/>
      <c r="RU59" s="550"/>
      <c r="RV59" s="550"/>
      <c r="RW59" s="550"/>
      <c r="RX59" s="550"/>
      <c r="RY59" s="550"/>
      <c r="RZ59" s="550"/>
      <c r="SA59" s="550"/>
      <c r="SB59" s="550"/>
      <c r="SC59" s="550"/>
      <c r="SD59" s="550"/>
      <c r="SE59" s="550"/>
      <c r="SF59" s="550"/>
      <c r="SG59" s="550"/>
      <c r="SH59" s="550"/>
      <c r="SI59" s="550"/>
      <c r="SJ59" s="550"/>
      <c r="SK59" s="550"/>
      <c r="SL59" s="550"/>
      <c r="SM59" s="550"/>
      <c r="SN59" s="550"/>
      <c r="SO59" s="550"/>
      <c r="SP59" s="550"/>
      <c r="SQ59" s="550"/>
      <c r="SR59" s="550"/>
      <c r="SS59" s="550"/>
      <c r="ST59" s="550"/>
      <c r="SU59" s="550"/>
      <c r="SV59" s="550"/>
      <c r="SW59" s="550"/>
      <c r="SX59" s="550"/>
      <c r="SY59" s="550"/>
      <c r="SZ59" s="550"/>
      <c r="TA59" s="550"/>
      <c r="TB59" s="550"/>
      <c r="TC59" s="550"/>
      <c r="TD59" s="550"/>
      <c r="TE59" s="550"/>
      <c r="TF59" s="550"/>
      <c r="TG59" s="550"/>
      <c r="TH59" s="550"/>
      <c r="TI59" s="550"/>
      <c r="TJ59" s="550"/>
      <c r="TK59" s="550"/>
      <c r="TL59" s="550"/>
      <c r="TM59" s="550"/>
      <c r="TN59" s="550"/>
      <c r="TO59" s="550"/>
      <c r="TP59" s="550"/>
      <c r="TQ59" s="550"/>
      <c r="TR59" s="550"/>
      <c r="TS59" s="550"/>
      <c r="TT59" s="550"/>
      <c r="TU59" s="550"/>
      <c r="TV59" s="550"/>
      <c r="TW59" s="550"/>
      <c r="TX59" s="550"/>
      <c r="TY59" s="550"/>
      <c r="TZ59" s="550"/>
      <c r="UA59" s="550"/>
      <c r="UB59" s="550"/>
      <c r="UC59" s="550"/>
      <c r="UD59" s="550"/>
      <c r="UE59" s="550"/>
      <c r="UF59" s="550"/>
      <c r="UG59" s="550"/>
      <c r="UH59" s="550"/>
      <c r="UI59" s="550"/>
      <c r="UJ59" s="550"/>
      <c r="UK59" s="550"/>
      <c r="UL59" s="550"/>
      <c r="UM59" s="550"/>
      <c r="UN59" s="550"/>
      <c r="UO59" s="550"/>
      <c r="UP59" s="550"/>
      <c r="UQ59" s="550"/>
      <c r="UR59" s="550"/>
      <c r="US59" s="550"/>
      <c r="UT59" s="550"/>
      <c r="UU59" s="550"/>
      <c r="UV59" s="550"/>
      <c r="UW59" s="550"/>
      <c r="UX59" s="550"/>
      <c r="UY59" s="550"/>
      <c r="UZ59" s="550"/>
      <c r="VA59" s="550"/>
      <c r="VB59" s="550"/>
      <c r="VC59" s="550"/>
      <c r="VD59" s="550"/>
      <c r="VE59" s="550"/>
      <c r="VF59" s="550"/>
      <c r="VG59" s="550"/>
      <c r="VH59" s="550"/>
      <c r="VI59" s="550"/>
      <c r="VJ59" s="550"/>
      <c r="VK59" s="550"/>
      <c r="VL59" s="550"/>
      <c r="VM59" s="550"/>
      <c r="VN59" s="550"/>
      <c r="VO59" s="550"/>
      <c r="VP59" s="550"/>
      <c r="VQ59" s="550"/>
      <c r="VR59" s="550"/>
      <c r="VS59" s="550"/>
      <c r="VT59" s="550"/>
      <c r="VU59" s="550"/>
      <c r="VV59" s="550"/>
      <c r="VW59" s="550"/>
      <c r="VX59" s="550"/>
      <c r="VY59" s="550"/>
      <c r="VZ59" s="550"/>
      <c r="WA59" s="550"/>
      <c r="WB59" s="550"/>
      <c r="WC59" s="550"/>
      <c r="WD59" s="550"/>
      <c r="WE59" s="550"/>
      <c r="WF59" s="550"/>
      <c r="WG59" s="550"/>
      <c r="WH59" s="550"/>
      <c r="WI59" s="550"/>
      <c r="WJ59" s="550"/>
      <c r="WK59" s="550"/>
      <c r="WL59" s="550"/>
      <c r="WM59" s="550"/>
      <c r="WN59" s="550"/>
      <c r="WO59" s="550"/>
      <c r="WP59" s="550"/>
      <c r="WQ59" s="550"/>
      <c r="WR59" s="550"/>
      <c r="WS59" s="550"/>
      <c r="WT59" s="550"/>
      <c r="WU59" s="550"/>
      <c r="WV59" s="550"/>
      <c r="WW59" s="550"/>
      <c r="WX59" s="550"/>
      <c r="WY59" s="550"/>
      <c r="WZ59" s="550"/>
      <c r="XA59" s="550"/>
      <c r="XB59" s="550"/>
      <c r="XC59" s="550"/>
      <c r="XD59" s="550"/>
      <c r="XE59" s="550"/>
      <c r="XF59" s="550"/>
      <c r="XG59" s="550"/>
      <c r="XH59" s="550"/>
      <c r="XI59" s="550"/>
      <c r="XJ59" s="550"/>
      <c r="XK59" s="550"/>
      <c r="XL59" s="550"/>
      <c r="XM59" s="550"/>
      <c r="XN59" s="550"/>
      <c r="XO59" s="550"/>
      <c r="XP59" s="550"/>
      <c r="XQ59" s="550"/>
      <c r="XR59" s="550"/>
      <c r="XS59" s="550"/>
      <c r="XT59" s="550"/>
      <c r="XU59" s="550"/>
      <c r="XV59" s="550"/>
      <c r="XW59" s="550"/>
      <c r="XX59" s="550"/>
      <c r="XY59" s="550"/>
      <c r="XZ59" s="550"/>
      <c r="YA59" s="550"/>
      <c r="YB59" s="550"/>
      <c r="YC59" s="550"/>
      <c r="YD59" s="550"/>
      <c r="YE59" s="550"/>
      <c r="YF59" s="550"/>
      <c r="YG59" s="550"/>
      <c r="YH59" s="550"/>
      <c r="YI59" s="550"/>
      <c r="YJ59" s="550"/>
      <c r="YK59" s="550"/>
      <c r="YL59" s="550"/>
      <c r="YM59" s="550"/>
      <c r="YN59" s="550"/>
      <c r="YO59" s="550"/>
      <c r="YP59" s="550"/>
      <c r="YQ59" s="550"/>
      <c r="YR59" s="550"/>
      <c r="YS59" s="550"/>
      <c r="YT59" s="550"/>
      <c r="YU59" s="550"/>
      <c r="YV59" s="550"/>
      <c r="YW59" s="550"/>
      <c r="YX59" s="550"/>
      <c r="YY59" s="550"/>
      <c r="YZ59" s="550"/>
      <c r="ZA59" s="550"/>
      <c r="ZB59" s="550"/>
      <c r="ZC59" s="550"/>
      <c r="ZD59" s="550"/>
      <c r="ZE59" s="550"/>
      <c r="ZF59" s="550"/>
      <c r="ZG59" s="550"/>
      <c r="ZH59" s="550"/>
      <c r="ZI59" s="550"/>
      <c r="ZJ59" s="550"/>
      <c r="ZK59" s="550"/>
      <c r="ZL59" s="550"/>
      <c r="ZM59" s="550"/>
      <c r="ZN59" s="550"/>
      <c r="ZO59" s="550"/>
      <c r="ZP59" s="550"/>
      <c r="ZQ59" s="550"/>
      <c r="ZR59" s="550"/>
      <c r="ZS59" s="550"/>
      <c r="ZT59" s="550"/>
      <c r="ZU59" s="550"/>
      <c r="ZV59" s="550"/>
      <c r="ZW59" s="550"/>
      <c r="ZX59" s="550"/>
      <c r="ZY59" s="550"/>
      <c r="ZZ59" s="550"/>
      <c r="AAA59" s="550"/>
      <c r="AAB59" s="550"/>
      <c r="AAC59" s="550"/>
      <c r="AAD59" s="550"/>
      <c r="AAE59" s="550"/>
      <c r="AAF59" s="550"/>
      <c r="AAG59" s="550"/>
      <c r="AAH59" s="550"/>
      <c r="AAI59" s="550"/>
      <c r="AAJ59" s="550"/>
      <c r="AAK59" s="550"/>
      <c r="AAL59" s="550"/>
      <c r="AAM59" s="550"/>
      <c r="AAN59" s="550"/>
      <c r="AAO59" s="550"/>
      <c r="AAP59" s="550"/>
      <c r="AAQ59" s="550"/>
      <c r="AAR59" s="550"/>
      <c r="AAS59" s="550"/>
      <c r="AAT59" s="550"/>
      <c r="AAU59" s="550"/>
      <c r="AAV59" s="550"/>
      <c r="AAW59" s="550"/>
      <c r="AAX59" s="550"/>
      <c r="AAY59" s="550"/>
      <c r="AAZ59" s="550"/>
      <c r="ABA59" s="550"/>
      <c r="ABB59" s="550"/>
      <c r="ABC59" s="550"/>
      <c r="ABD59" s="550"/>
      <c r="ABE59" s="550"/>
      <c r="ABF59" s="550"/>
      <c r="ABG59" s="550"/>
      <c r="ABH59" s="550"/>
      <c r="ABI59" s="550"/>
      <c r="ABJ59" s="550"/>
      <c r="ABK59" s="550"/>
      <c r="ABL59" s="550"/>
      <c r="ABM59" s="550"/>
      <c r="ABN59" s="550"/>
      <c r="ABO59" s="550"/>
      <c r="ABP59" s="550"/>
      <c r="ABQ59" s="550"/>
      <c r="ABR59" s="550"/>
      <c r="ABS59" s="550"/>
      <c r="ABT59" s="550"/>
      <c r="ABU59" s="550"/>
      <c r="ABV59" s="550"/>
      <c r="ABW59" s="550"/>
      <c r="ABX59" s="550"/>
      <c r="ABY59" s="550"/>
      <c r="ABZ59" s="550"/>
      <c r="ACA59" s="550"/>
      <c r="ACB59" s="550"/>
      <c r="ACC59" s="550"/>
      <c r="ACD59" s="550"/>
      <c r="ACE59" s="550"/>
      <c r="ACF59" s="550"/>
      <c r="ACG59" s="550"/>
      <c r="ACH59" s="550"/>
      <c r="ACI59" s="550"/>
      <c r="ACJ59" s="550"/>
      <c r="ACK59" s="550"/>
      <c r="ACL59" s="550"/>
      <c r="ACM59" s="550"/>
      <c r="ACN59" s="550"/>
      <c r="ACO59" s="550"/>
      <c r="ACP59" s="550"/>
      <c r="ACQ59" s="550"/>
      <c r="ACR59" s="550"/>
      <c r="ACS59" s="550"/>
      <c r="ACT59" s="550"/>
      <c r="ACU59" s="550"/>
      <c r="ACV59" s="550"/>
      <c r="ACW59" s="550"/>
      <c r="ACX59" s="550"/>
      <c r="ACY59" s="550"/>
      <c r="ACZ59" s="550"/>
      <c r="ADA59" s="550"/>
      <c r="ADB59" s="550"/>
      <c r="ADC59" s="550"/>
      <c r="ADD59" s="550"/>
      <c r="ADE59" s="550"/>
      <c r="ADF59" s="550"/>
      <c r="ADG59" s="550"/>
      <c r="ADH59" s="550"/>
      <c r="ADI59" s="550"/>
      <c r="ADJ59" s="550"/>
      <c r="ADK59" s="550"/>
      <c r="ADL59" s="550"/>
      <c r="ADM59" s="550"/>
      <c r="ADN59" s="550"/>
      <c r="ADO59" s="550"/>
      <c r="ADP59" s="550"/>
      <c r="ADQ59" s="550"/>
      <c r="ADR59" s="550"/>
      <c r="ADS59" s="550"/>
      <c r="ADT59" s="550"/>
      <c r="ADU59" s="550"/>
      <c r="ADV59" s="550"/>
      <c r="ADW59" s="550"/>
      <c r="ADX59" s="550"/>
      <c r="ADY59" s="550"/>
      <c r="ADZ59" s="550"/>
      <c r="AEA59" s="550"/>
      <c r="AEB59" s="550"/>
      <c r="AEC59" s="550"/>
      <c r="AED59" s="550"/>
      <c r="AEE59" s="550"/>
      <c r="AEF59" s="550"/>
      <c r="AEG59" s="550"/>
      <c r="AEH59" s="550"/>
      <c r="AEI59" s="550"/>
      <c r="AEJ59" s="550"/>
      <c r="AEK59" s="550"/>
      <c r="AEL59" s="550"/>
      <c r="AEM59" s="550"/>
      <c r="AEN59" s="550"/>
      <c r="AEO59" s="550"/>
      <c r="AEP59" s="550"/>
      <c r="AEQ59" s="550"/>
      <c r="AER59" s="550"/>
      <c r="AES59" s="550"/>
      <c r="AET59" s="550"/>
      <c r="AEU59" s="550"/>
      <c r="AEV59" s="550"/>
      <c r="AEW59" s="550"/>
      <c r="AEX59" s="550"/>
      <c r="AEY59" s="550"/>
      <c r="AEZ59" s="550"/>
      <c r="AFA59" s="550"/>
      <c r="AFB59" s="550"/>
      <c r="AFC59" s="550"/>
      <c r="AFD59" s="550"/>
      <c r="AFE59" s="550"/>
      <c r="AFF59" s="550"/>
      <c r="AFG59" s="550"/>
      <c r="AFH59" s="550"/>
      <c r="AFI59" s="550"/>
      <c r="AFJ59" s="550"/>
      <c r="AFK59" s="550"/>
      <c r="AFL59" s="550"/>
      <c r="AFM59" s="550"/>
      <c r="AFN59" s="550"/>
      <c r="AFO59" s="550"/>
      <c r="AFP59" s="550"/>
      <c r="AFQ59" s="550"/>
      <c r="AFR59" s="550"/>
      <c r="AFS59" s="550"/>
      <c r="AFT59" s="550"/>
      <c r="AFU59" s="550"/>
      <c r="AFV59" s="550"/>
      <c r="AFW59" s="550"/>
      <c r="AFX59" s="550"/>
      <c r="AFY59" s="550"/>
      <c r="AFZ59" s="550"/>
      <c r="AGA59" s="550"/>
      <c r="AGB59" s="550"/>
      <c r="AGC59" s="550"/>
      <c r="AGD59" s="550"/>
      <c r="AGE59" s="550"/>
      <c r="AGF59" s="550"/>
      <c r="AGG59" s="550"/>
      <c r="AGH59" s="550"/>
      <c r="AGI59" s="550"/>
      <c r="AGJ59" s="550"/>
      <c r="AGK59" s="550"/>
      <c r="AGL59" s="550"/>
      <c r="AGM59" s="550"/>
      <c r="AGN59" s="550"/>
      <c r="AGO59" s="550"/>
      <c r="AGP59" s="550"/>
      <c r="AGQ59" s="550"/>
      <c r="AGR59" s="550"/>
      <c r="AGS59" s="550"/>
      <c r="AGT59" s="550"/>
      <c r="AGU59" s="550"/>
      <c r="AGV59" s="550"/>
      <c r="AGW59" s="550"/>
      <c r="AGX59" s="550"/>
      <c r="AGY59" s="550"/>
      <c r="AGZ59" s="550"/>
      <c r="AHA59" s="550"/>
      <c r="AHB59" s="550"/>
      <c r="AHC59" s="550"/>
      <c r="AHD59" s="550"/>
      <c r="AHE59" s="550"/>
      <c r="AHF59" s="550"/>
      <c r="AHG59" s="550"/>
      <c r="AHH59" s="550"/>
      <c r="AHI59" s="550"/>
      <c r="AHJ59" s="550"/>
      <c r="AHK59" s="550"/>
      <c r="AHL59" s="550"/>
      <c r="AHM59" s="550"/>
      <c r="AHN59" s="550"/>
      <c r="AHO59" s="550"/>
      <c r="AHP59" s="550"/>
      <c r="AHQ59" s="550"/>
      <c r="AHR59" s="550"/>
      <c r="AHS59" s="550"/>
      <c r="AHT59" s="550"/>
      <c r="AHU59" s="550"/>
      <c r="AHV59" s="550"/>
      <c r="AHW59" s="550"/>
      <c r="AHX59" s="550"/>
      <c r="AHY59" s="550"/>
      <c r="AHZ59" s="550"/>
      <c r="AIA59" s="550"/>
      <c r="AIB59" s="550"/>
      <c r="AIC59" s="550"/>
      <c r="AID59" s="550"/>
      <c r="AIE59" s="550"/>
      <c r="AIF59" s="550"/>
      <c r="AIG59" s="550"/>
      <c r="AIH59" s="550"/>
      <c r="AII59" s="550"/>
      <c r="AIJ59" s="550"/>
      <c r="AIK59" s="550"/>
      <c r="AIL59" s="550"/>
      <c r="AIM59" s="550"/>
      <c r="AIN59" s="550"/>
      <c r="AIO59" s="550"/>
      <c r="AIP59" s="550"/>
      <c r="AIQ59" s="550"/>
      <c r="AIR59" s="550"/>
      <c r="AIS59" s="550"/>
      <c r="AIT59" s="550"/>
      <c r="AIU59" s="550"/>
      <c r="AIV59" s="550"/>
      <c r="AIW59" s="550"/>
      <c r="AIX59" s="550"/>
      <c r="AIY59" s="550"/>
      <c r="AIZ59" s="550"/>
      <c r="AJA59" s="550"/>
      <c r="AJB59" s="550"/>
      <c r="AJC59" s="550"/>
      <c r="AJD59" s="550"/>
      <c r="AJE59" s="550"/>
      <c r="AJF59" s="550"/>
      <c r="AJG59" s="550"/>
      <c r="AJH59" s="550"/>
      <c r="AJI59" s="550"/>
      <c r="AJJ59" s="550"/>
      <c r="AJK59" s="550"/>
      <c r="AJL59" s="550"/>
      <c r="AJM59" s="550"/>
      <c r="AJN59" s="550"/>
      <c r="AJO59" s="550"/>
      <c r="AJP59" s="550"/>
      <c r="AJQ59" s="550"/>
      <c r="AJR59" s="550"/>
      <c r="AJS59" s="550"/>
      <c r="AJT59" s="550"/>
      <c r="AJU59" s="550"/>
      <c r="AJV59" s="550"/>
      <c r="AJW59" s="550"/>
      <c r="AJX59" s="550"/>
      <c r="AJY59" s="550"/>
      <c r="AJZ59" s="550"/>
      <c r="AKA59" s="550"/>
      <c r="AKB59" s="550"/>
      <c r="AKC59" s="550"/>
      <c r="AKD59" s="550"/>
      <c r="AKE59" s="550"/>
      <c r="AKF59" s="550"/>
      <c r="AKG59" s="550"/>
      <c r="AKH59" s="550"/>
      <c r="AKI59" s="550"/>
      <c r="AKJ59" s="550"/>
      <c r="AKK59" s="550"/>
      <c r="AKL59" s="550"/>
      <c r="AKM59" s="550"/>
      <c r="AKN59" s="550"/>
      <c r="AKO59" s="550"/>
      <c r="AKP59" s="550"/>
      <c r="AKQ59" s="550"/>
      <c r="AKR59" s="550"/>
      <c r="AKS59" s="550"/>
      <c r="AKT59" s="550"/>
      <c r="AKU59" s="550"/>
      <c r="AKV59" s="550"/>
      <c r="AKW59" s="550"/>
      <c r="AKX59" s="550"/>
      <c r="AKY59" s="550"/>
      <c r="AKZ59" s="550"/>
      <c r="ALA59" s="550"/>
      <c r="ALB59" s="550"/>
      <c r="ALC59" s="550"/>
      <c r="ALD59" s="550"/>
      <c r="ALE59" s="550"/>
      <c r="ALF59" s="550"/>
      <c r="ALG59" s="550"/>
      <c r="ALH59" s="550"/>
      <c r="ALI59" s="550"/>
      <c r="ALJ59" s="550"/>
      <c r="ALK59" s="550"/>
      <c r="ALL59" s="550"/>
      <c r="ALM59" s="550"/>
      <c r="ALN59" s="550"/>
      <c r="ALO59" s="550"/>
      <c r="ALP59" s="550"/>
      <c r="ALQ59" s="550"/>
      <c r="ALR59" s="550"/>
      <c r="ALS59" s="550"/>
      <c r="ALT59" s="550"/>
      <c r="ALU59" s="550"/>
      <c r="ALV59" s="550"/>
      <c r="ALW59" s="550"/>
      <c r="ALX59" s="550"/>
      <c r="ALY59" s="550"/>
      <c r="ALZ59" s="550"/>
      <c r="AMA59" s="550"/>
      <c r="AMB59" s="550"/>
      <c r="AMC59" s="550"/>
      <c r="AMD59" s="550"/>
      <c r="AME59" s="550"/>
      <c r="AMF59" s="550"/>
      <c r="AMG59" s="550"/>
      <c r="AMH59" s="550"/>
      <c r="AMI59" s="550"/>
      <c r="AMJ59" s="550"/>
      <c r="AMK59" s="550"/>
      <c r="AML59" s="550"/>
      <c r="AMM59" s="550"/>
      <c r="AMN59" s="550"/>
      <c r="AMO59" s="550"/>
      <c r="AMP59" s="550"/>
      <c r="AMQ59" s="550"/>
      <c r="AMR59" s="550"/>
      <c r="AMS59" s="550"/>
      <c r="AMT59" s="550"/>
      <c r="AMU59" s="550"/>
      <c r="AMV59" s="550"/>
      <c r="AMW59" s="550"/>
      <c r="AMX59" s="550"/>
      <c r="AMY59" s="550"/>
      <c r="AMZ59" s="550"/>
      <c r="ANA59" s="550"/>
      <c r="ANB59" s="550"/>
      <c r="ANC59" s="550"/>
      <c r="AND59" s="550"/>
      <c r="ANE59" s="550"/>
      <c r="ANF59" s="550"/>
      <c r="ANG59" s="550"/>
      <c r="ANH59" s="550"/>
      <c r="ANI59" s="550"/>
      <c r="ANJ59" s="550"/>
      <c r="ANK59" s="550"/>
      <c r="ANL59" s="550"/>
      <c r="ANM59" s="550"/>
      <c r="ANN59" s="550"/>
      <c r="ANO59" s="550"/>
      <c r="ANP59" s="550"/>
      <c r="ANQ59" s="550"/>
      <c r="ANR59" s="550"/>
      <c r="ANS59" s="550"/>
      <c r="ANT59" s="550"/>
      <c r="ANU59" s="550"/>
      <c r="ANV59" s="550"/>
      <c r="ANW59" s="550"/>
      <c r="ANX59" s="550"/>
      <c r="ANY59" s="550"/>
      <c r="ANZ59" s="550"/>
      <c r="AOA59" s="550"/>
      <c r="AOB59" s="550"/>
      <c r="AOC59" s="550"/>
      <c r="AOD59" s="550"/>
      <c r="AOE59" s="550"/>
      <c r="AOF59" s="550"/>
      <c r="AOG59" s="550"/>
      <c r="AOH59" s="550"/>
      <c r="AOI59" s="550"/>
      <c r="AOJ59" s="550"/>
      <c r="AOK59" s="550"/>
      <c r="AOL59" s="550"/>
      <c r="AOM59" s="550"/>
      <c r="AON59" s="550"/>
      <c r="AOO59" s="550"/>
      <c r="AOP59" s="550"/>
      <c r="AOQ59" s="550"/>
      <c r="AOR59" s="550"/>
      <c r="AOS59" s="550"/>
      <c r="AOT59" s="550"/>
      <c r="AOU59" s="550"/>
      <c r="AOV59" s="550"/>
      <c r="AOW59" s="550"/>
      <c r="AOX59" s="550"/>
      <c r="AOY59" s="550"/>
      <c r="AOZ59" s="550"/>
      <c r="APA59" s="550"/>
      <c r="APB59" s="550"/>
      <c r="APC59" s="550"/>
      <c r="APD59" s="550"/>
      <c r="APE59" s="550"/>
      <c r="APF59" s="550"/>
      <c r="APG59" s="550"/>
      <c r="APH59" s="550"/>
      <c r="API59" s="550"/>
      <c r="APJ59" s="550"/>
      <c r="APK59" s="550"/>
      <c r="APL59" s="550"/>
      <c r="APM59" s="550"/>
      <c r="APN59" s="550"/>
      <c r="APO59" s="550"/>
      <c r="APP59" s="550"/>
      <c r="APQ59" s="550"/>
      <c r="APR59" s="550"/>
      <c r="APS59" s="550"/>
      <c r="APT59" s="550"/>
      <c r="APU59" s="550"/>
      <c r="APV59" s="550"/>
      <c r="APW59" s="550"/>
      <c r="APX59" s="550"/>
      <c r="APY59" s="550"/>
      <c r="APZ59" s="550"/>
      <c r="AQA59" s="550"/>
      <c r="AQB59" s="550"/>
      <c r="AQC59" s="550"/>
      <c r="AQD59" s="550"/>
      <c r="AQE59" s="550"/>
      <c r="AQF59" s="550"/>
      <c r="AQG59" s="550"/>
      <c r="AQH59" s="550"/>
      <c r="AQI59" s="550"/>
      <c r="AQJ59" s="550"/>
      <c r="AQK59" s="550"/>
      <c r="AQL59" s="550"/>
      <c r="AQM59" s="550"/>
      <c r="AQN59" s="550"/>
      <c r="AQO59" s="550"/>
      <c r="AQP59" s="550"/>
      <c r="AQQ59" s="550"/>
      <c r="AQR59" s="550"/>
      <c r="AQS59" s="550"/>
      <c r="AQT59" s="550"/>
      <c r="AQU59" s="550"/>
      <c r="AQV59" s="550"/>
      <c r="AQW59" s="550"/>
      <c r="AQX59" s="550"/>
      <c r="AQY59" s="550"/>
      <c r="AQZ59" s="550"/>
      <c r="ARA59" s="550"/>
      <c r="ARB59" s="550"/>
      <c r="ARC59" s="550"/>
      <c r="ARD59" s="550"/>
      <c r="ARE59" s="550"/>
    </row>
    <row r="60" spans="7:1149" ht="18" customHeight="1">
      <c r="G60" s="550"/>
      <c r="H60" s="550"/>
      <c r="I60" s="550"/>
      <c r="J60" s="550"/>
      <c r="K60" s="550"/>
      <c r="L60" s="550"/>
      <c r="M60" s="550"/>
      <c r="N60" s="550"/>
      <c r="O60" s="550"/>
      <c r="P60" s="550"/>
      <c r="Q60" s="550"/>
      <c r="R60" s="550"/>
      <c r="S60" s="550"/>
      <c r="T60" s="550"/>
      <c r="U60" s="550"/>
      <c r="V60" s="550"/>
      <c r="W60" s="550"/>
      <c r="X60" s="550"/>
      <c r="Y60" s="550"/>
      <c r="Z60" s="550"/>
      <c r="AA60" s="550"/>
      <c r="AB60" s="550"/>
      <c r="AC60" s="550"/>
      <c r="AD60" s="550"/>
      <c r="AE60" s="550"/>
      <c r="AF60" s="550"/>
      <c r="AG60" s="550"/>
      <c r="AH60" s="550"/>
      <c r="AI60" s="550"/>
      <c r="AJ60" s="550"/>
      <c r="AK60" s="550"/>
      <c r="AL60" s="550"/>
      <c r="AM60" s="550"/>
      <c r="AN60" s="550"/>
      <c r="AO60" s="550"/>
      <c r="AP60" s="550"/>
      <c r="AQ60" s="550"/>
      <c r="AR60" s="550"/>
      <c r="AS60" s="550"/>
      <c r="AT60" s="550"/>
      <c r="AU60" s="550"/>
      <c r="AV60" s="550"/>
      <c r="AW60" s="550"/>
      <c r="AX60" s="550"/>
      <c r="AY60" s="550"/>
      <c r="AZ60" s="550"/>
      <c r="BA60" s="550"/>
      <c r="BB60" s="550"/>
      <c r="BC60" s="550"/>
      <c r="BD60" s="550"/>
      <c r="BE60" s="550"/>
      <c r="BF60" s="550"/>
      <c r="BG60" s="550"/>
      <c r="BH60" s="550"/>
      <c r="BI60" s="550"/>
      <c r="BJ60" s="550"/>
      <c r="BK60" s="550"/>
      <c r="BL60" s="550"/>
      <c r="BM60" s="550"/>
      <c r="BN60" s="550"/>
      <c r="BO60" s="550"/>
      <c r="BP60" s="550"/>
      <c r="BQ60" s="550"/>
      <c r="BR60" s="550"/>
      <c r="BS60" s="550"/>
      <c r="BT60" s="550"/>
      <c r="BU60" s="550"/>
      <c r="BV60" s="550"/>
      <c r="BW60" s="550"/>
      <c r="BX60" s="550"/>
      <c r="BY60" s="550"/>
      <c r="BZ60" s="550"/>
      <c r="CA60" s="550"/>
      <c r="CB60" s="550"/>
      <c r="CC60" s="550"/>
      <c r="CD60" s="550"/>
      <c r="CE60" s="550"/>
      <c r="CF60" s="550"/>
      <c r="CG60" s="550"/>
      <c r="CH60" s="550"/>
      <c r="CI60" s="550"/>
      <c r="CJ60" s="550"/>
      <c r="CK60" s="550"/>
      <c r="CL60" s="550"/>
      <c r="CM60" s="550"/>
      <c r="CN60" s="550"/>
      <c r="CO60" s="550"/>
      <c r="CP60" s="550"/>
      <c r="CQ60" s="550"/>
      <c r="CR60" s="550"/>
      <c r="CS60" s="550"/>
      <c r="CT60" s="550"/>
      <c r="CU60" s="550"/>
      <c r="CV60" s="550"/>
      <c r="CW60" s="550"/>
      <c r="CX60" s="550"/>
      <c r="CY60" s="550"/>
      <c r="CZ60" s="550"/>
      <c r="DA60" s="550"/>
      <c r="DB60" s="550"/>
      <c r="DC60" s="550"/>
      <c r="DD60" s="550"/>
      <c r="DE60" s="550"/>
      <c r="DF60" s="550"/>
      <c r="DG60" s="550"/>
      <c r="DH60" s="550"/>
      <c r="DI60" s="550"/>
      <c r="DJ60" s="550"/>
      <c r="DK60" s="550"/>
      <c r="DL60" s="550"/>
      <c r="DM60" s="550"/>
      <c r="DN60" s="550"/>
      <c r="DO60" s="550"/>
      <c r="DP60" s="550"/>
      <c r="DQ60" s="550"/>
      <c r="DR60" s="550"/>
      <c r="DS60" s="550"/>
      <c r="DT60" s="550"/>
      <c r="DU60" s="550"/>
      <c r="DV60" s="550"/>
      <c r="DW60" s="550"/>
      <c r="DX60" s="550"/>
      <c r="DY60" s="550"/>
      <c r="DZ60" s="550"/>
      <c r="EA60" s="550"/>
      <c r="EB60" s="550"/>
      <c r="EC60" s="550"/>
      <c r="ED60" s="550"/>
      <c r="EE60" s="550"/>
      <c r="EF60" s="550"/>
      <c r="EG60" s="550"/>
      <c r="EH60" s="550"/>
      <c r="EI60" s="550"/>
      <c r="EJ60" s="550"/>
      <c r="EK60" s="550"/>
      <c r="EL60" s="550"/>
      <c r="EM60" s="550"/>
      <c r="EN60" s="550"/>
      <c r="EO60" s="550"/>
      <c r="EP60" s="550"/>
      <c r="EQ60" s="550"/>
      <c r="ER60" s="550"/>
      <c r="ES60" s="550"/>
      <c r="ET60" s="550"/>
      <c r="EU60" s="550"/>
      <c r="EV60" s="550"/>
      <c r="EW60" s="550"/>
      <c r="EX60" s="550"/>
      <c r="EY60" s="550"/>
      <c r="EZ60" s="550"/>
      <c r="FA60" s="550"/>
      <c r="FB60" s="550"/>
      <c r="FC60" s="550"/>
      <c r="FD60" s="550"/>
      <c r="FE60" s="550"/>
      <c r="FF60" s="550"/>
      <c r="FG60" s="550"/>
      <c r="FH60" s="550"/>
      <c r="FI60" s="550"/>
      <c r="FJ60" s="550"/>
      <c r="FK60" s="550"/>
      <c r="FL60" s="550"/>
      <c r="FM60" s="550"/>
      <c r="FN60" s="550"/>
      <c r="FO60" s="550"/>
      <c r="FP60" s="550"/>
      <c r="FQ60" s="550"/>
      <c r="FR60" s="550"/>
      <c r="FS60" s="550"/>
      <c r="FT60" s="550"/>
      <c r="FU60" s="550"/>
      <c r="FV60" s="550"/>
      <c r="FW60" s="550"/>
      <c r="FX60" s="550"/>
      <c r="FY60" s="550"/>
      <c r="FZ60" s="550"/>
      <c r="GA60" s="550"/>
      <c r="GB60" s="550"/>
      <c r="GC60" s="550"/>
      <c r="GD60" s="550"/>
      <c r="GE60" s="550"/>
      <c r="GF60" s="550"/>
      <c r="GG60" s="550"/>
      <c r="GH60" s="550"/>
      <c r="GI60" s="550"/>
      <c r="GJ60" s="550"/>
      <c r="GK60" s="550"/>
      <c r="GL60" s="550"/>
      <c r="GM60" s="550"/>
      <c r="GN60" s="550"/>
      <c r="GO60" s="550"/>
      <c r="GP60" s="550"/>
      <c r="GQ60" s="550"/>
      <c r="GR60" s="550"/>
      <c r="GS60" s="550"/>
      <c r="GT60" s="550"/>
      <c r="GU60" s="550"/>
      <c r="GV60" s="550"/>
      <c r="GW60" s="550"/>
      <c r="GX60" s="550"/>
      <c r="GY60" s="550"/>
      <c r="GZ60" s="550"/>
      <c r="HA60" s="550"/>
      <c r="HB60" s="550"/>
      <c r="HC60" s="550"/>
      <c r="HD60" s="550"/>
      <c r="HE60" s="550"/>
      <c r="HF60" s="550"/>
      <c r="HG60" s="550"/>
      <c r="HH60" s="550"/>
      <c r="HI60" s="550"/>
      <c r="HJ60" s="550"/>
      <c r="HK60" s="550"/>
      <c r="HL60" s="550"/>
      <c r="HM60" s="550"/>
      <c r="HN60" s="550"/>
      <c r="HO60" s="550"/>
      <c r="HP60" s="550"/>
      <c r="HQ60" s="550"/>
      <c r="HR60" s="550"/>
      <c r="HS60" s="550"/>
      <c r="HT60" s="550"/>
      <c r="HU60" s="550"/>
      <c r="HV60" s="550"/>
      <c r="HW60" s="550"/>
      <c r="HX60" s="550"/>
      <c r="HY60" s="550"/>
      <c r="HZ60" s="550"/>
      <c r="IA60" s="550"/>
      <c r="IB60" s="550"/>
      <c r="IC60" s="550"/>
      <c r="ID60" s="550"/>
      <c r="IE60" s="550"/>
      <c r="IF60" s="550"/>
      <c r="IG60" s="550"/>
      <c r="IH60" s="550"/>
      <c r="II60" s="550"/>
      <c r="IJ60" s="550"/>
      <c r="IK60" s="550"/>
      <c r="IL60" s="550"/>
      <c r="IM60" s="550"/>
      <c r="IN60" s="550"/>
      <c r="IO60" s="550"/>
      <c r="IP60" s="550"/>
      <c r="IQ60" s="550"/>
      <c r="IR60" s="550"/>
      <c r="IS60" s="550"/>
      <c r="IT60" s="550"/>
      <c r="IU60" s="550"/>
      <c r="IV60" s="550"/>
      <c r="IW60" s="550"/>
      <c r="IX60" s="550"/>
      <c r="IY60" s="550"/>
      <c r="IZ60" s="550"/>
      <c r="JA60" s="550"/>
      <c r="JB60" s="550"/>
      <c r="JC60" s="550"/>
      <c r="JD60" s="550"/>
      <c r="JE60" s="550"/>
      <c r="JF60" s="550"/>
      <c r="JG60" s="550"/>
      <c r="JH60" s="550"/>
      <c r="JI60" s="550"/>
      <c r="JJ60" s="550"/>
      <c r="JK60" s="550"/>
      <c r="JL60" s="550"/>
      <c r="JM60" s="550"/>
      <c r="JN60" s="550"/>
      <c r="JO60" s="550"/>
      <c r="JP60" s="550"/>
      <c r="JQ60" s="550"/>
      <c r="JR60" s="550"/>
      <c r="JS60" s="550"/>
      <c r="JT60" s="550"/>
      <c r="JU60" s="550"/>
      <c r="JV60" s="550"/>
      <c r="JW60" s="550"/>
      <c r="JX60" s="550"/>
      <c r="JY60" s="550"/>
      <c r="JZ60" s="550"/>
      <c r="KA60" s="550"/>
      <c r="KB60" s="550"/>
      <c r="KC60" s="550"/>
      <c r="KD60" s="550"/>
      <c r="KE60" s="550"/>
      <c r="KF60" s="550"/>
      <c r="KG60" s="550"/>
      <c r="KH60" s="550"/>
      <c r="KI60" s="550"/>
      <c r="KJ60" s="550"/>
      <c r="KK60" s="550"/>
      <c r="KL60" s="550"/>
      <c r="KM60" s="550"/>
      <c r="KN60" s="550"/>
      <c r="KO60" s="550"/>
      <c r="KP60" s="550"/>
      <c r="KQ60" s="550"/>
      <c r="KR60" s="550"/>
      <c r="KS60" s="550"/>
      <c r="KT60" s="550"/>
      <c r="KU60" s="550"/>
      <c r="KV60" s="550"/>
      <c r="KW60" s="550"/>
      <c r="KX60" s="550"/>
      <c r="KY60" s="550"/>
      <c r="KZ60" s="550"/>
      <c r="LA60" s="550"/>
      <c r="LB60" s="550"/>
      <c r="LC60" s="550"/>
      <c r="LD60" s="550"/>
      <c r="LE60" s="550"/>
      <c r="LF60" s="550"/>
      <c r="LG60" s="550"/>
      <c r="LH60" s="550"/>
      <c r="LI60" s="550"/>
      <c r="LJ60" s="550"/>
      <c r="LK60" s="550"/>
      <c r="LL60" s="550"/>
      <c r="LM60" s="550"/>
      <c r="LN60" s="550"/>
      <c r="LO60" s="550"/>
      <c r="LP60" s="550"/>
      <c r="LQ60" s="550"/>
      <c r="LR60" s="550"/>
      <c r="LS60" s="550"/>
      <c r="LT60" s="550"/>
      <c r="LU60" s="550"/>
      <c r="LV60" s="550"/>
      <c r="LW60" s="550"/>
      <c r="LX60" s="550"/>
      <c r="LY60" s="550"/>
      <c r="LZ60" s="550"/>
      <c r="MA60" s="550"/>
      <c r="MB60" s="550"/>
      <c r="MC60" s="550"/>
      <c r="MD60" s="550"/>
      <c r="ME60" s="550"/>
      <c r="MF60" s="550"/>
      <c r="MG60" s="550"/>
      <c r="MH60" s="550"/>
      <c r="MI60" s="550"/>
      <c r="MJ60" s="550"/>
      <c r="MK60" s="550"/>
      <c r="ML60" s="550"/>
      <c r="MM60" s="550"/>
      <c r="MN60" s="550"/>
      <c r="MO60" s="550"/>
      <c r="MP60" s="550"/>
      <c r="MQ60" s="550"/>
      <c r="MR60" s="550"/>
      <c r="MS60" s="550"/>
      <c r="MT60" s="550"/>
      <c r="MU60" s="550"/>
      <c r="MV60" s="550"/>
      <c r="MW60" s="550"/>
      <c r="MX60" s="550"/>
      <c r="MY60" s="550"/>
      <c r="MZ60" s="550"/>
      <c r="NA60" s="550"/>
      <c r="NB60" s="550"/>
      <c r="NC60" s="550"/>
      <c r="ND60" s="550"/>
      <c r="NE60" s="550"/>
      <c r="NF60" s="550"/>
      <c r="NG60" s="550"/>
      <c r="NH60" s="550"/>
      <c r="NI60" s="550"/>
      <c r="NJ60" s="550"/>
      <c r="NK60" s="550"/>
      <c r="NL60" s="550"/>
      <c r="NM60" s="550"/>
      <c r="NN60" s="550"/>
      <c r="NO60" s="550"/>
      <c r="NP60" s="550"/>
      <c r="NQ60" s="550"/>
      <c r="NR60" s="550"/>
      <c r="NS60" s="550"/>
      <c r="NT60" s="550"/>
      <c r="NU60" s="550"/>
      <c r="NV60" s="550"/>
      <c r="NW60" s="550"/>
      <c r="NX60" s="550"/>
      <c r="NY60" s="550"/>
      <c r="NZ60" s="550"/>
      <c r="OA60" s="550"/>
      <c r="OB60" s="550"/>
      <c r="OC60" s="550"/>
      <c r="OD60" s="550"/>
      <c r="OE60" s="550"/>
      <c r="OF60" s="550"/>
      <c r="OG60" s="550"/>
      <c r="OH60" s="550"/>
      <c r="OI60" s="550"/>
      <c r="OJ60" s="550"/>
      <c r="OK60" s="550"/>
      <c r="OL60" s="550"/>
      <c r="OM60" s="550"/>
      <c r="ON60" s="550"/>
      <c r="OO60" s="550"/>
      <c r="OP60" s="550"/>
      <c r="OQ60" s="550"/>
      <c r="OR60" s="550"/>
      <c r="OS60" s="550"/>
      <c r="OT60" s="550"/>
      <c r="OU60" s="550"/>
      <c r="OV60" s="550"/>
      <c r="OW60" s="550"/>
      <c r="OX60" s="550"/>
      <c r="OY60" s="550"/>
      <c r="OZ60" s="550"/>
      <c r="PA60" s="550"/>
      <c r="PB60" s="550"/>
      <c r="PC60" s="550"/>
      <c r="PD60" s="550"/>
      <c r="PE60" s="550"/>
      <c r="PF60" s="550"/>
      <c r="PG60" s="550"/>
      <c r="PH60" s="550"/>
      <c r="PI60" s="550"/>
      <c r="PJ60" s="550"/>
      <c r="PK60" s="550"/>
      <c r="PL60" s="550"/>
      <c r="PM60" s="550"/>
      <c r="PN60" s="550"/>
      <c r="PO60" s="550"/>
      <c r="PP60" s="550"/>
      <c r="PQ60" s="550"/>
      <c r="PR60" s="550"/>
      <c r="PS60" s="550"/>
      <c r="PT60" s="550"/>
      <c r="PU60" s="550"/>
      <c r="PV60" s="550"/>
      <c r="PW60" s="550"/>
      <c r="PX60" s="550"/>
      <c r="PY60" s="550"/>
      <c r="PZ60" s="550"/>
      <c r="QA60" s="550"/>
      <c r="QB60" s="550"/>
      <c r="QC60" s="550"/>
      <c r="QD60" s="550"/>
      <c r="QE60" s="550"/>
      <c r="QF60" s="550"/>
      <c r="QG60" s="550"/>
      <c r="QH60" s="550"/>
      <c r="QI60" s="550"/>
      <c r="QJ60" s="550"/>
      <c r="QK60" s="550"/>
      <c r="QL60" s="550"/>
      <c r="QM60" s="550"/>
      <c r="QN60" s="550"/>
      <c r="QO60" s="550"/>
      <c r="QP60" s="550"/>
      <c r="QQ60" s="550"/>
      <c r="QR60" s="550"/>
      <c r="QS60" s="550"/>
      <c r="QT60" s="550"/>
      <c r="QU60" s="550"/>
      <c r="QV60" s="550"/>
      <c r="QW60" s="550"/>
      <c r="QX60" s="550"/>
      <c r="QY60" s="550"/>
      <c r="QZ60" s="550"/>
      <c r="RA60" s="550"/>
      <c r="RB60" s="550"/>
      <c r="RC60" s="550"/>
      <c r="RD60" s="550"/>
      <c r="RE60" s="550"/>
      <c r="RF60" s="550"/>
      <c r="RG60" s="550"/>
      <c r="RH60" s="550"/>
      <c r="RI60" s="550"/>
      <c r="RJ60" s="550"/>
      <c r="RK60" s="550"/>
      <c r="RL60" s="550"/>
      <c r="RM60" s="550"/>
      <c r="RN60" s="550"/>
      <c r="RO60" s="550"/>
      <c r="RP60" s="550"/>
      <c r="RQ60" s="550"/>
      <c r="RR60" s="550"/>
      <c r="RS60" s="550"/>
      <c r="RT60" s="550"/>
      <c r="RU60" s="550"/>
      <c r="RV60" s="550"/>
      <c r="RW60" s="550"/>
      <c r="RX60" s="550"/>
      <c r="RY60" s="550"/>
      <c r="RZ60" s="550"/>
      <c r="SA60" s="550"/>
      <c r="SB60" s="550"/>
      <c r="SC60" s="550"/>
      <c r="SD60" s="550"/>
      <c r="SE60" s="550"/>
      <c r="SF60" s="550"/>
      <c r="SG60" s="550"/>
      <c r="SH60" s="550"/>
      <c r="SI60" s="550"/>
      <c r="SJ60" s="550"/>
      <c r="SK60" s="550"/>
      <c r="SL60" s="550"/>
      <c r="SM60" s="550"/>
      <c r="SN60" s="550"/>
      <c r="SO60" s="550"/>
      <c r="SP60" s="550"/>
      <c r="SQ60" s="550"/>
      <c r="SR60" s="550"/>
      <c r="SS60" s="550"/>
      <c r="ST60" s="550"/>
      <c r="SU60" s="550"/>
      <c r="SV60" s="550"/>
      <c r="SW60" s="550"/>
      <c r="SX60" s="550"/>
      <c r="SY60" s="550"/>
      <c r="SZ60" s="550"/>
      <c r="TA60" s="550"/>
      <c r="TB60" s="550"/>
      <c r="TC60" s="550"/>
      <c r="TD60" s="550"/>
      <c r="TE60" s="550"/>
      <c r="TF60" s="550"/>
      <c r="TG60" s="550"/>
      <c r="TH60" s="550"/>
      <c r="TI60" s="550"/>
      <c r="TJ60" s="550"/>
      <c r="TK60" s="550"/>
      <c r="TL60" s="550"/>
      <c r="TM60" s="550"/>
      <c r="TN60" s="550"/>
      <c r="TO60" s="550"/>
      <c r="TP60" s="550"/>
      <c r="TQ60" s="550"/>
      <c r="TR60" s="550"/>
      <c r="TS60" s="550"/>
      <c r="TT60" s="550"/>
      <c r="TU60" s="550"/>
      <c r="TV60" s="550"/>
      <c r="TW60" s="550"/>
      <c r="TX60" s="550"/>
      <c r="TY60" s="550"/>
      <c r="TZ60" s="550"/>
      <c r="UA60" s="550"/>
      <c r="UB60" s="550"/>
      <c r="UC60" s="550"/>
      <c r="UD60" s="550"/>
      <c r="UE60" s="550"/>
      <c r="UF60" s="550"/>
      <c r="UG60" s="550"/>
      <c r="UH60" s="550"/>
      <c r="UI60" s="550"/>
      <c r="UJ60" s="550"/>
      <c r="UK60" s="550"/>
      <c r="UL60" s="550"/>
      <c r="UM60" s="550"/>
      <c r="UN60" s="550"/>
      <c r="UO60" s="550"/>
      <c r="UP60" s="550"/>
      <c r="UQ60" s="550"/>
      <c r="UR60" s="550"/>
      <c r="US60" s="550"/>
      <c r="UT60" s="550"/>
      <c r="UU60" s="550"/>
      <c r="UV60" s="550"/>
      <c r="UW60" s="550"/>
      <c r="UX60" s="550"/>
      <c r="UY60" s="550"/>
      <c r="UZ60" s="550"/>
      <c r="VA60" s="550"/>
      <c r="VB60" s="550"/>
      <c r="VC60" s="550"/>
      <c r="VD60" s="550"/>
      <c r="VE60" s="550"/>
      <c r="VF60" s="550"/>
      <c r="VG60" s="550"/>
      <c r="VH60" s="550"/>
      <c r="VI60" s="550"/>
      <c r="VJ60" s="550"/>
      <c r="VK60" s="550"/>
      <c r="VL60" s="550"/>
      <c r="VM60" s="550"/>
      <c r="VN60" s="550"/>
      <c r="VO60" s="550"/>
      <c r="VP60" s="550"/>
      <c r="VQ60" s="550"/>
      <c r="VR60" s="550"/>
      <c r="VS60" s="550"/>
      <c r="VT60" s="550"/>
      <c r="VU60" s="550"/>
      <c r="VV60" s="550"/>
      <c r="VW60" s="550"/>
      <c r="VX60" s="550"/>
      <c r="VY60" s="550"/>
      <c r="VZ60" s="550"/>
      <c r="WA60" s="550"/>
      <c r="WB60" s="550"/>
      <c r="WC60" s="550"/>
      <c r="WD60" s="550"/>
      <c r="WE60" s="550"/>
      <c r="WF60" s="550"/>
      <c r="WG60" s="550"/>
      <c r="WH60" s="550"/>
      <c r="WI60" s="550"/>
      <c r="WJ60" s="550"/>
      <c r="WK60" s="550"/>
      <c r="WL60" s="550"/>
      <c r="WM60" s="550"/>
      <c r="WN60" s="550"/>
      <c r="WO60" s="550"/>
      <c r="WP60" s="550"/>
      <c r="WQ60" s="550"/>
      <c r="WR60" s="550"/>
      <c r="WS60" s="550"/>
      <c r="WT60" s="550"/>
      <c r="WU60" s="550"/>
      <c r="WV60" s="550"/>
      <c r="WW60" s="550"/>
      <c r="WX60" s="550"/>
      <c r="WY60" s="550"/>
      <c r="WZ60" s="550"/>
      <c r="XA60" s="550"/>
      <c r="XB60" s="550"/>
      <c r="XC60" s="550"/>
      <c r="XD60" s="550"/>
      <c r="XE60" s="550"/>
      <c r="XF60" s="550"/>
      <c r="XG60" s="550"/>
      <c r="XH60" s="550"/>
      <c r="XI60" s="550"/>
      <c r="XJ60" s="550"/>
      <c r="XK60" s="550"/>
      <c r="XL60" s="550"/>
      <c r="XM60" s="550"/>
      <c r="XN60" s="550"/>
      <c r="XO60" s="550"/>
      <c r="XP60" s="550"/>
      <c r="XQ60" s="550"/>
      <c r="XR60" s="550"/>
      <c r="XS60" s="550"/>
      <c r="XT60" s="550"/>
      <c r="XU60" s="550"/>
      <c r="XV60" s="550"/>
      <c r="XW60" s="550"/>
      <c r="XX60" s="550"/>
      <c r="XY60" s="550"/>
      <c r="XZ60" s="550"/>
      <c r="YA60" s="550"/>
      <c r="YB60" s="550"/>
      <c r="YC60" s="550"/>
      <c r="YD60" s="550"/>
      <c r="YE60" s="550"/>
      <c r="YF60" s="550"/>
      <c r="YG60" s="550"/>
      <c r="YH60" s="550"/>
      <c r="YI60" s="550"/>
      <c r="YJ60" s="550"/>
      <c r="YK60" s="550"/>
      <c r="YL60" s="550"/>
      <c r="YM60" s="550"/>
      <c r="YN60" s="550"/>
      <c r="YO60" s="550"/>
      <c r="YP60" s="550"/>
      <c r="YQ60" s="550"/>
      <c r="YR60" s="550"/>
      <c r="YS60" s="550"/>
      <c r="YT60" s="550"/>
      <c r="YU60" s="550"/>
      <c r="YV60" s="550"/>
      <c r="YW60" s="550"/>
      <c r="YX60" s="550"/>
      <c r="YY60" s="550"/>
      <c r="YZ60" s="550"/>
      <c r="ZA60" s="550"/>
      <c r="ZB60" s="550"/>
      <c r="ZC60" s="550"/>
      <c r="ZD60" s="550"/>
      <c r="ZE60" s="550"/>
      <c r="ZF60" s="550"/>
      <c r="ZG60" s="550"/>
      <c r="ZH60" s="550"/>
      <c r="ZI60" s="550"/>
      <c r="ZJ60" s="550"/>
      <c r="ZK60" s="550"/>
      <c r="ZL60" s="550"/>
      <c r="ZM60" s="550"/>
      <c r="ZN60" s="550"/>
      <c r="ZO60" s="550"/>
      <c r="ZP60" s="550"/>
      <c r="ZQ60" s="550"/>
      <c r="ZR60" s="550"/>
      <c r="ZS60" s="550"/>
      <c r="ZT60" s="550"/>
      <c r="ZU60" s="550"/>
      <c r="ZV60" s="550"/>
      <c r="ZW60" s="550"/>
      <c r="ZX60" s="550"/>
      <c r="ZY60" s="550"/>
      <c r="ZZ60" s="550"/>
      <c r="AAA60" s="550"/>
      <c r="AAB60" s="550"/>
      <c r="AAC60" s="550"/>
      <c r="AAD60" s="550"/>
      <c r="AAE60" s="550"/>
      <c r="AAF60" s="550"/>
      <c r="AAG60" s="550"/>
      <c r="AAH60" s="550"/>
      <c r="AAI60" s="550"/>
      <c r="AAJ60" s="550"/>
      <c r="AAK60" s="550"/>
      <c r="AAL60" s="550"/>
      <c r="AAM60" s="550"/>
      <c r="AAN60" s="550"/>
      <c r="AAO60" s="550"/>
      <c r="AAP60" s="550"/>
      <c r="AAQ60" s="550"/>
      <c r="AAR60" s="550"/>
      <c r="AAS60" s="550"/>
      <c r="AAT60" s="550"/>
      <c r="AAU60" s="550"/>
      <c r="AAV60" s="550"/>
      <c r="AAW60" s="550"/>
      <c r="AAX60" s="550"/>
      <c r="AAY60" s="550"/>
      <c r="AAZ60" s="550"/>
      <c r="ABA60" s="550"/>
      <c r="ABB60" s="550"/>
      <c r="ABC60" s="550"/>
      <c r="ABD60" s="550"/>
      <c r="ABE60" s="550"/>
      <c r="ABF60" s="550"/>
      <c r="ABG60" s="550"/>
      <c r="ABH60" s="550"/>
      <c r="ABI60" s="550"/>
      <c r="ABJ60" s="550"/>
      <c r="ABK60" s="550"/>
      <c r="ABL60" s="550"/>
      <c r="ABM60" s="550"/>
      <c r="ABN60" s="550"/>
      <c r="ABO60" s="550"/>
      <c r="ABP60" s="550"/>
      <c r="ABQ60" s="550"/>
      <c r="ABR60" s="550"/>
      <c r="ABS60" s="550"/>
      <c r="ABT60" s="550"/>
      <c r="ABU60" s="550"/>
      <c r="ABV60" s="550"/>
      <c r="ABW60" s="550"/>
      <c r="ABX60" s="550"/>
      <c r="ABY60" s="550"/>
      <c r="ABZ60" s="550"/>
      <c r="ACA60" s="550"/>
      <c r="ACB60" s="550"/>
      <c r="ACC60" s="550"/>
      <c r="ACD60" s="550"/>
      <c r="ACE60" s="550"/>
      <c r="ACF60" s="550"/>
      <c r="ACG60" s="550"/>
      <c r="ACH60" s="550"/>
      <c r="ACI60" s="550"/>
      <c r="ACJ60" s="550"/>
      <c r="ACK60" s="550"/>
      <c r="ACL60" s="550"/>
      <c r="ACM60" s="550"/>
      <c r="ACN60" s="550"/>
      <c r="ACO60" s="550"/>
      <c r="ACP60" s="550"/>
      <c r="ACQ60" s="550"/>
      <c r="ACR60" s="550"/>
      <c r="ACS60" s="550"/>
      <c r="ACT60" s="550"/>
      <c r="ACU60" s="550"/>
      <c r="ACV60" s="550"/>
      <c r="ACW60" s="550"/>
      <c r="ACX60" s="550"/>
      <c r="ACY60" s="550"/>
      <c r="ACZ60" s="550"/>
      <c r="ADA60" s="550"/>
      <c r="ADB60" s="550"/>
      <c r="ADC60" s="550"/>
      <c r="ADD60" s="550"/>
      <c r="ADE60" s="550"/>
      <c r="ADF60" s="550"/>
      <c r="ADG60" s="550"/>
      <c r="ADH60" s="550"/>
      <c r="ADI60" s="550"/>
      <c r="ADJ60" s="550"/>
      <c r="ADK60" s="550"/>
      <c r="ADL60" s="550"/>
      <c r="ADM60" s="550"/>
      <c r="ADN60" s="550"/>
      <c r="ADO60" s="550"/>
      <c r="ADP60" s="550"/>
      <c r="ADQ60" s="550"/>
      <c r="ADR60" s="550"/>
      <c r="ADS60" s="550"/>
      <c r="ADT60" s="550"/>
      <c r="ADU60" s="550"/>
      <c r="ADV60" s="550"/>
      <c r="ADW60" s="550"/>
      <c r="ADX60" s="550"/>
      <c r="ADY60" s="550"/>
      <c r="ADZ60" s="550"/>
      <c r="AEA60" s="550"/>
      <c r="AEB60" s="550"/>
      <c r="AEC60" s="550"/>
      <c r="AED60" s="550"/>
      <c r="AEE60" s="550"/>
      <c r="AEF60" s="550"/>
      <c r="AEG60" s="550"/>
      <c r="AEH60" s="550"/>
      <c r="AEI60" s="550"/>
      <c r="AEJ60" s="550"/>
      <c r="AEK60" s="550"/>
      <c r="AEL60" s="550"/>
      <c r="AEM60" s="550"/>
      <c r="AEN60" s="550"/>
      <c r="AEO60" s="550"/>
      <c r="AEP60" s="550"/>
      <c r="AEQ60" s="550"/>
      <c r="AER60" s="550"/>
      <c r="AES60" s="550"/>
      <c r="AET60" s="550"/>
      <c r="AEU60" s="550"/>
      <c r="AEV60" s="550"/>
      <c r="AEW60" s="550"/>
      <c r="AEX60" s="550"/>
      <c r="AEY60" s="550"/>
      <c r="AEZ60" s="550"/>
      <c r="AFA60" s="550"/>
      <c r="AFB60" s="550"/>
      <c r="AFC60" s="550"/>
      <c r="AFD60" s="550"/>
      <c r="AFE60" s="550"/>
      <c r="AFF60" s="550"/>
      <c r="AFG60" s="550"/>
      <c r="AFH60" s="550"/>
      <c r="AFI60" s="550"/>
      <c r="AFJ60" s="550"/>
      <c r="AFK60" s="550"/>
      <c r="AFL60" s="550"/>
      <c r="AFM60" s="550"/>
      <c r="AFN60" s="550"/>
      <c r="AFO60" s="550"/>
      <c r="AFP60" s="550"/>
      <c r="AFQ60" s="550"/>
      <c r="AFR60" s="550"/>
      <c r="AFS60" s="550"/>
      <c r="AFT60" s="550"/>
      <c r="AFU60" s="550"/>
      <c r="AFV60" s="550"/>
      <c r="AFW60" s="550"/>
      <c r="AFX60" s="550"/>
      <c r="AFY60" s="550"/>
      <c r="AFZ60" s="550"/>
      <c r="AGA60" s="550"/>
      <c r="AGB60" s="550"/>
      <c r="AGC60" s="550"/>
      <c r="AGD60" s="550"/>
      <c r="AGE60" s="550"/>
      <c r="AGF60" s="550"/>
      <c r="AGG60" s="550"/>
      <c r="AGH60" s="550"/>
      <c r="AGI60" s="550"/>
      <c r="AGJ60" s="550"/>
      <c r="AGK60" s="550"/>
      <c r="AGL60" s="550"/>
      <c r="AGM60" s="550"/>
      <c r="AGN60" s="550"/>
      <c r="AGO60" s="550"/>
      <c r="AGP60" s="550"/>
      <c r="AGQ60" s="550"/>
      <c r="AGR60" s="550"/>
      <c r="AGS60" s="550"/>
      <c r="AGT60" s="550"/>
      <c r="AGU60" s="550"/>
      <c r="AGV60" s="550"/>
      <c r="AGW60" s="550"/>
      <c r="AGX60" s="550"/>
      <c r="AGY60" s="550"/>
      <c r="AGZ60" s="550"/>
      <c r="AHA60" s="550"/>
      <c r="AHB60" s="550"/>
      <c r="AHC60" s="550"/>
      <c r="AHD60" s="550"/>
      <c r="AHE60" s="550"/>
      <c r="AHF60" s="550"/>
      <c r="AHG60" s="550"/>
      <c r="AHH60" s="550"/>
      <c r="AHI60" s="550"/>
      <c r="AHJ60" s="550"/>
      <c r="AHK60" s="550"/>
      <c r="AHL60" s="550"/>
      <c r="AHM60" s="550"/>
      <c r="AHN60" s="550"/>
      <c r="AHO60" s="550"/>
      <c r="AHP60" s="550"/>
      <c r="AHQ60" s="550"/>
      <c r="AHR60" s="550"/>
      <c r="AHS60" s="550"/>
      <c r="AHT60" s="550"/>
      <c r="AHU60" s="550"/>
      <c r="AHV60" s="550"/>
      <c r="AHW60" s="550"/>
      <c r="AHX60" s="550"/>
      <c r="AHY60" s="550"/>
      <c r="AHZ60" s="550"/>
      <c r="AIA60" s="550"/>
      <c r="AIB60" s="550"/>
      <c r="AIC60" s="550"/>
      <c r="AID60" s="550"/>
      <c r="AIE60" s="550"/>
      <c r="AIF60" s="550"/>
      <c r="AIG60" s="550"/>
      <c r="AIH60" s="550"/>
      <c r="AII60" s="550"/>
      <c r="AIJ60" s="550"/>
      <c r="AIK60" s="550"/>
      <c r="AIL60" s="550"/>
      <c r="AIM60" s="550"/>
      <c r="AIN60" s="550"/>
      <c r="AIO60" s="550"/>
      <c r="AIP60" s="550"/>
      <c r="AIQ60" s="550"/>
      <c r="AIR60" s="550"/>
      <c r="AIS60" s="550"/>
      <c r="AIT60" s="550"/>
      <c r="AIU60" s="550"/>
      <c r="AIV60" s="550"/>
      <c r="AIW60" s="550"/>
      <c r="AIX60" s="550"/>
      <c r="AIY60" s="550"/>
      <c r="AIZ60" s="550"/>
      <c r="AJA60" s="550"/>
      <c r="AJB60" s="550"/>
      <c r="AJC60" s="550"/>
      <c r="AJD60" s="550"/>
      <c r="AJE60" s="550"/>
      <c r="AJF60" s="550"/>
      <c r="AJG60" s="550"/>
      <c r="AJH60" s="550"/>
      <c r="AJI60" s="550"/>
      <c r="AJJ60" s="550"/>
      <c r="AJK60" s="550"/>
      <c r="AJL60" s="550"/>
      <c r="AJM60" s="550"/>
      <c r="AJN60" s="550"/>
      <c r="AJO60" s="550"/>
      <c r="AJP60" s="550"/>
      <c r="AJQ60" s="550"/>
      <c r="AJR60" s="550"/>
      <c r="AJS60" s="550"/>
      <c r="AJT60" s="550"/>
      <c r="AJU60" s="550"/>
      <c r="AJV60" s="550"/>
      <c r="AJW60" s="550"/>
      <c r="AJX60" s="550"/>
      <c r="AJY60" s="550"/>
      <c r="AJZ60" s="550"/>
      <c r="AKA60" s="550"/>
      <c r="AKB60" s="550"/>
      <c r="AKC60" s="550"/>
      <c r="AKD60" s="550"/>
      <c r="AKE60" s="550"/>
      <c r="AKF60" s="550"/>
      <c r="AKG60" s="550"/>
      <c r="AKH60" s="550"/>
      <c r="AKI60" s="550"/>
      <c r="AKJ60" s="550"/>
      <c r="AKK60" s="550"/>
      <c r="AKL60" s="550"/>
      <c r="AKM60" s="550"/>
      <c r="AKN60" s="550"/>
      <c r="AKO60" s="550"/>
      <c r="AKP60" s="550"/>
      <c r="AKQ60" s="550"/>
      <c r="AKR60" s="550"/>
      <c r="AKS60" s="550"/>
      <c r="AKT60" s="550"/>
      <c r="AKU60" s="550"/>
      <c r="AKV60" s="550"/>
      <c r="AKW60" s="550"/>
      <c r="AKX60" s="550"/>
      <c r="AKY60" s="550"/>
      <c r="AKZ60" s="550"/>
      <c r="ALA60" s="550"/>
      <c r="ALB60" s="550"/>
      <c r="ALC60" s="550"/>
      <c r="ALD60" s="550"/>
      <c r="ALE60" s="550"/>
      <c r="ALF60" s="550"/>
      <c r="ALG60" s="550"/>
      <c r="ALH60" s="550"/>
      <c r="ALI60" s="550"/>
      <c r="ALJ60" s="550"/>
      <c r="ALK60" s="550"/>
      <c r="ALL60" s="550"/>
      <c r="ALM60" s="550"/>
      <c r="ALN60" s="550"/>
      <c r="ALO60" s="550"/>
      <c r="ALP60" s="550"/>
      <c r="ALQ60" s="550"/>
      <c r="ALR60" s="550"/>
      <c r="ALS60" s="550"/>
      <c r="ALT60" s="550"/>
      <c r="ALU60" s="550"/>
      <c r="ALV60" s="550"/>
      <c r="ALW60" s="550"/>
      <c r="ALX60" s="550"/>
      <c r="ALY60" s="550"/>
      <c r="ALZ60" s="550"/>
      <c r="AMA60" s="550"/>
      <c r="AMB60" s="550"/>
      <c r="AMC60" s="550"/>
      <c r="AMD60" s="550"/>
      <c r="AME60" s="550"/>
      <c r="AMF60" s="550"/>
      <c r="AMG60" s="550"/>
      <c r="AMH60" s="550"/>
      <c r="AMI60" s="550"/>
      <c r="AMJ60" s="550"/>
      <c r="AMK60" s="550"/>
      <c r="AML60" s="550"/>
      <c r="AMM60" s="550"/>
      <c r="AMN60" s="550"/>
      <c r="AMO60" s="550"/>
      <c r="AMP60" s="550"/>
      <c r="AMQ60" s="550"/>
      <c r="AMR60" s="550"/>
      <c r="AMS60" s="550"/>
      <c r="AMT60" s="550"/>
      <c r="AMU60" s="550"/>
      <c r="AMV60" s="550"/>
      <c r="AMW60" s="550"/>
      <c r="AMX60" s="550"/>
      <c r="AMY60" s="550"/>
      <c r="AMZ60" s="550"/>
      <c r="ANA60" s="550"/>
      <c r="ANB60" s="550"/>
      <c r="ANC60" s="550"/>
      <c r="AND60" s="550"/>
      <c r="ANE60" s="550"/>
      <c r="ANF60" s="550"/>
      <c r="ANG60" s="550"/>
      <c r="ANH60" s="550"/>
      <c r="ANI60" s="550"/>
      <c r="ANJ60" s="550"/>
      <c r="ANK60" s="550"/>
      <c r="ANL60" s="550"/>
      <c r="ANM60" s="550"/>
      <c r="ANN60" s="550"/>
      <c r="ANO60" s="550"/>
      <c r="ANP60" s="550"/>
      <c r="ANQ60" s="550"/>
      <c r="ANR60" s="550"/>
      <c r="ANS60" s="550"/>
      <c r="ANT60" s="550"/>
      <c r="ANU60" s="550"/>
      <c r="ANV60" s="550"/>
      <c r="ANW60" s="550"/>
      <c r="ANX60" s="550"/>
      <c r="ANY60" s="550"/>
      <c r="ANZ60" s="550"/>
      <c r="AOA60" s="550"/>
      <c r="AOB60" s="550"/>
      <c r="AOC60" s="550"/>
      <c r="AOD60" s="550"/>
      <c r="AOE60" s="550"/>
      <c r="AOF60" s="550"/>
      <c r="AOG60" s="550"/>
      <c r="AOH60" s="550"/>
      <c r="AOI60" s="550"/>
      <c r="AOJ60" s="550"/>
      <c r="AOK60" s="550"/>
      <c r="AOL60" s="550"/>
      <c r="AOM60" s="550"/>
      <c r="AON60" s="550"/>
      <c r="AOO60" s="550"/>
      <c r="AOP60" s="550"/>
      <c r="AOQ60" s="550"/>
      <c r="AOR60" s="550"/>
      <c r="AOS60" s="550"/>
      <c r="AOT60" s="550"/>
      <c r="AOU60" s="550"/>
      <c r="AOV60" s="550"/>
      <c r="AOW60" s="550"/>
      <c r="AOX60" s="550"/>
      <c r="AOY60" s="550"/>
      <c r="AOZ60" s="550"/>
      <c r="APA60" s="550"/>
      <c r="APB60" s="550"/>
      <c r="APC60" s="550"/>
      <c r="APD60" s="550"/>
      <c r="APE60" s="550"/>
      <c r="APF60" s="550"/>
      <c r="APG60" s="550"/>
      <c r="APH60" s="550"/>
      <c r="API60" s="550"/>
      <c r="APJ60" s="550"/>
      <c r="APK60" s="550"/>
      <c r="APL60" s="550"/>
      <c r="APM60" s="550"/>
      <c r="APN60" s="550"/>
      <c r="APO60" s="550"/>
      <c r="APP60" s="550"/>
      <c r="APQ60" s="550"/>
      <c r="APR60" s="550"/>
      <c r="APS60" s="550"/>
      <c r="APT60" s="550"/>
      <c r="APU60" s="550"/>
      <c r="APV60" s="550"/>
      <c r="APW60" s="550"/>
      <c r="APX60" s="550"/>
      <c r="APY60" s="550"/>
      <c r="APZ60" s="550"/>
      <c r="AQA60" s="550"/>
      <c r="AQB60" s="550"/>
      <c r="AQC60" s="550"/>
      <c r="AQD60" s="550"/>
      <c r="AQE60" s="550"/>
      <c r="AQF60" s="550"/>
      <c r="AQG60" s="550"/>
      <c r="AQH60" s="550"/>
      <c r="AQI60" s="550"/>
      <c r="AQJ60" s="550"/>
      <c r="AQK60" s="550"/>
      <c r="AQL60" s="550"/>
      <c r="AQM60" s="550"/>
      <c r="AQN60" s="550"/>
      <c r="AQO60" s="550"/>
      <c r="AQP60" s="550"/>
      <c r="AQQ60" s="550"/>
      <c r="AQR60" s="550"/>
      <c r="AQS60" s="550"/>
      <c r="AQT60" s="550"/>
      <c r="AQU60" s="550"/>
      <c r="AQV60" s="550"/>
      <c r="AQW60" s="550"/>
      <c r="AQX60" s="550"/>
      <c r="AQY60" s="550"/>
      <c r="AQZ60" s="550"/>
      <c r="ARA60" s="550"/>
      <c r="ARB60" s="550"/>
      <c r="ARC60" s="550"/>
      <c r="ARD60" s="550"/>
      <c r="ARE60" s="550"/>
    </row>
    <row r="61" spans="7:1149" ht="18" customHeight="1">
      <c r="G61" s="550"/>
      <c r="H61" s="550"/>
      <c r="I61" s="550"/>
      <c r="J61" s="550"/>
      <c r="K61" s="550"/>
      <c r="L61" s="550"/>
      <c r="M61" s="550"/>
      <c r="N61" s="550"/>
      <c r="O61" s="550"/>
      <c r="P61" s="550"/>
      <c r="Q61" s="550"/>
      <c r="R61" s="550"/>
      <c r="S61" s="550"/>
      <c r="T61" s="550"/>
      <c r="U61" s="550"/>
      <c r="V61" s="550"/>
      <c r="W61" s="550"/>
      <c r="X61" s="550"/>
      <c r="Y61" s="550"/>
      <c r="Z61" s="550"/>
      <c r="AA61" s="550"/>
      <c r="AB61" s="550"/>
      <c r="AC61" s="550"/>
      <c r="AD61" s="550"/>
      <c r="AE61" s="550"/>
      <c r="AF61" s="550"/>
      <c r="AG61" s="550"/>
      <c r="AH61" s="550"/>
      <c r="AI61" s="550"/>
      <c r="AJ61" s="550"/>
      <c r="AK61" s="550"/>
      <c r="AL61" s="550"/>
      <c r="AM61" s="550"/>
      <c r="AN61" s="550"/>
      <c r="AO61" s="550"/>
      <c r="AP61" s="550"/>
      <c r="AQ61" s="550"/>
      <c r="AR61" s="550"/>
      <c r="AS61" s="550"/>
      <c r="AT61" s="550"/>
      <c r="AU61" s="550"/>
      <c r="AV61" s="550"/>
      <c r="AW61" s="550"/>
      <c r="AX61" s="550"/>
      <c r="AY61" s="550"/>
      <c r="AZ61" s="550"/>
      <c r="BA61" s="550"/>
      <c r="BB61" s="550"/>
      <c r="BC61" s="550"/>
      <c r="BD61" s="550"/>
      <c r="BE61" s="550"/>
      <c r="BF61" s="550"/>
      <c r="BG61" s="550"/>
      <c r="BH61" s="550"/>
      <c r="BI61" s="550"/>
      <c r="BJ61" s="550"/>
      <c r="BK61" s="550"/>
      <c r="BL61" s="550"/>
      <c r="BM61" s="550"/>
      <c r="BN61" s="550"/>
      <c r="BO61" s="550"/>
      <c r="BP61" s="550"/>
      <c r="BQ61" s="550"/>
      <c r="BR61" s="550"/>
      <c r="BS61" s="550"/>
      <c r="BT61" s="550"/>
      <c r="BU61" s="550"/>
      <c r="BV61" s="550"/>
      <c r="BW61" s="550"/>
      <c r="BX61" s="550"/>
      <c r="BY61" s="550"/>
      <c r="BZ61" s="550"/>
      <c r="CA61" s="550"/>
      <c r="CB61" s="550"/>
      <c r="CC61" s="550"/>
      <c r="CD61" s="550"/>
      <c r="CE61" s="550"/>
      <c r="CF61" s="550"/>
      <c r="CG61" s="550"/>
      <c r="CH61" s="550"/>
      <c r="CI61" s="550"/>
      <c r="CJ61" s="550"/>
      <c r="CK61" s="550"/>
      <c r="CL61" s="550"/>
      <c r="CM61" s="550"/>
      <c r="CN61" s="550"/>
      <c r="CO61" s="550"/>
      <c r="CP61" s="550"/>
      <c r="CQ61" s="550"/>
      <c r="CR61" s="550"/>
      <c r="CS61" s="550"/>
      <c r="CT61" s="550"/>
      <c r="CU61" s="550"/>
      <c r="CV61" s="550"/>
      <c r="CW61" s="550"/>
      <c r="CX61" s="550"/>
      <c r="CY61" s="550"/>
      <c r="CZ61" s="550"/>
      <c r="DA61" s="550"/>
      <c r="DB61" s="550"/>
      <c r="DC61" s="550"/>
      <c r="DD61" s="550"/>
      <c r="DE61" s="550"/>
      <c r="DF61" s="550"/>
      <c r="DG61" s="550"/>
      <c r="DH61" s="550"/>
      <c r="DI61" s="550"/>
      <c r="DJ61" s="550"/>
      <c r="DK61" s="550"/>
      <c r="DL61" s="550"/>
      <c r="DM61" s="550"/>
      <c r="DN61" s="550"/>
      <c r="DO61" s="550"/>
      <c r="DP61" s="550"/>
      <c r="DQ61" s="550"/>
      <c r="DR61" s="550"/>
      <c r="DS61" s="550"/>
      <c r="DT61" s="550"/>
      <c r="DU61" s="550"/>
      <c r="DV61" s="550"/>
      <c r="DW61" s="550"/>
      <c r="DX61" s="550"/>
      <c r="DY61" s="550"/>
      <c r="DZ61" s="550"/>
      <c r="EA61" s="550"/>
      <c r="EB61" s="550"/>
      <c r="EC61" s="550"/>
      <c r="ED61" s="550"/>
      <c r="EE61" s="550"/>
      <c r="EF61" s="550"/>
      <c r="EG61" s="550"/>
      <c r="EH61" s="550"/>
      <c r="EI61" s="550"/>
      <c r="EJ61" s="550"/>
      <c r="EK61" s="550"/>
      <c r="EL61" s="550"/>
      <c r="EM61" s="550"/>
      <c r="EN61" s="550"/>
      <c r="EO61" s="550"/>
      <c r="EP61" s="550"/>
      <c r="EQ61" s="550"/>
      <c r="ER61" s="550"/>
      <c r="ES61" s="550"/>
      <c r="ET61" s="550"/>
      <c r="EU61" s="550"/>
      <c r="EV61" s="550"/>
      <c r="EW61" s="550"/>
      <c r="EX61" s="550"/>
      <c r="EY61" s="550"/>
      <c r="EZ61" s="550"/>
      <c r="FA61" s="550"/>
      <c r="FB61" s="550"/>
      <c r="FC61" s="550"/>
      <c r="FD61" s="550"/>
      <c r="FE61" s="550"/>
      <c r="FF61" s="550"/>
      <c r="FG61" s="550"/>
      <c r="FH61" s="550"/>
      <c r="FI61" s="550"/>
      <c r="FJ61" s="550"/>
      <c r="FK61" s="550"/>
      <c r="FL61" s="550"/>
      <c r="FM61" s="550"/>
      <c r="FN61" s="550"/>
      <c r="FO61" s="550"/>
      <c r="FP61" s="550"/>
      <c r="FQ61" s="550"/>
      <c r="FR61" s="550"/>
      <c r="FS61" s="550"/>
      <c r="FT61" s="550"/>
      <c r="FU61" s="550"/>
      <c r="FV61" s="550"/>
      <c r="FW61" s="550"/>
      <c r="FX61" s="550"/>
      <c r="FY61" s="550"/>
      <c r="FZ61" s="550"/>
      <c r="GA61" s="550"/>
      <c r="GB61" s="550"/>
      <c r="GC61" s="550"/>
      <c r="GD61" s="550"/>
      <c r="GE61" s="550"/>
      <c r="GF61" s="550"/>
      <c r="GG61" s="550"/>
      <c r="GH61" s="550"/>
      <c r="GI61" s="550"/>
      <c r="GJ61" s="550"/>
      <c r="GK61" s="550"/>
      <c r="GL61" s="550"/>
      <c r="GM61" s="550"/>
      <c r="GN61" s="550"/>
      <c r="GO61" s="550"/>
      <c r="GP61" s="550"/>
      <c r="GQ61" s="550"/>
      <c r="GR61" s="550"/>
      <c r="GS61" s="550"/>
      <c r="GT61" s="550"/>
      <c r="GU61" s="550"/>
      <c r="GV61" s="550"/>
      <c r="GW61" s="550"/>
      <c r="GX61" s="550"/>
      <c r="GY61" s="550"/>
      <c r="GZ61" s="550"/>
      <c r="HA61" s="550"/>
      <c r="HB61" s="550"/>
      <c r="HC61" s="550"/>
      <c r="HD61" s="550"/>
      <c r="HE61" s="550"/>
      <c r="HF61" s="550"/>
      <c r="HG61" s="550"/>
      <c r="HH61" s="550"/>
      <c r="HI61" s="550"/>
      <c r="HJ61" s="550"/>
      <c r="HK61" s="550"/>
      <c r="HL61" s="550"/>
      <c r="HM61" s="550"/>
      <c r="HN61" s="550"/>
      <c r="HO61" s="550"/>
      <c r="HP61" s="550"/>
      <c r="HQ61" s="550"/>
      <c r="HR61" s="550"/>
      <c r="HS61" s="550"/>
      <c r="HT61" s="550"/>
      <c r="HU61" s="550"/>
      <c r="HV61" s="550"/>
      <c r="HW61" s="550"/>
      <c r="HX61" s="550"/>
      <c r="HY61" s="550"/>
      <c r="HZ61" s="550"/>
      <c r="IA61" s="550"/>
      <c r="IB61" s="550"/>
      <c r="IC61" s="550"/>
      <c r="ID61" s="550"/>
      <c r="IE61" s="550"/>
      <c r="IF61" s="550"/>
      <c r="IG61" s="550"/>
      <c r="IH61" s="550"/>
      <c r="II61" s="550"/>
      <c r="IJ61" s="550"/>
      <c r="IK61" s="550"/>
      <c r="IL61" s="550"/>
      <c r="IM61" s="550"/>
      <c r="IN61" s="550"/>
      <c r="IO61" s="550"/>
      <c r="IP61" s="550"/>
      <c r="IQ61" s="550"/>
      <c r="IR61" s="550"/>
      <c r="IS61" s="550"/>
      <c r="IT61" s="550"/>
      <c r="IU61" s="550"/>
      <c r="IV61" s="550"/>
      <c r="IW61" s="550"/>
      <c r="IX61" s="550"/>
      <c r="IY61" s="550"/>
      <c r="IZ61" s="550"/>
      <c r="JA61" s="550"/>
      <c r="JB61" s="550"/>
      <c r="JC61" s="550"/>
      <c r="JD61" s="550"/>
      <c r="JE61" s="550"/>
      <c r="JF61" s="550"/>
      <c r="JG61" s="550"/>
      <c r="JH61" s="550"/>
      <c r="JI61" s="550"/>
      <c r="JJ61" s="550"/>
      <c r="JK61" s="550"/>
      <c r="JL61" s="550"/>
      <c r="JM61" s="550"/>
      <c r="JN61" s="550"/>
      <c r="JO61" s="550"/>
      <c r="JP61" s="550"/>
      <c r="JQ61" s="550"/>
      <c r="JR61" s="550"/>
      <c r="JS61" s="550"/>
      <c r="JT61" s="550"/>
      <c r="JU61" s="550"/>
      <c r="JV61" s="550"/>
      <c r="JW61" s="550"/>
      <c r="JX61" s="550"/>
      <c r="JY61" s="550"/>
      <c r="JZ61" s="550"/>
      <c r="KA61" s="550"/>
      <c r="KB61" s="550"/>
      <c r="KC61" s="550"/>
      <c r="KD61" s="550"/>
      <c r="KE61" s="550"/>
      <c r="KF61" s="550"/>
      <c r="KG61" s="550"/>
      <c r="KH61" s="550"/>
      <c r="KI61" s="550"/>
      <c r="KJ61" s="550"/>
      <c r="KK61" s="550"/>
      <c r="KL61" s="550"/>
      <c r="KM61" s="550"/>
      <c r="KN61" s="550"/>
      <c r="KO61" s="550"/>
      <c r="KP61" s="550"/>
      <c r="KQ61" s="550"/>
      <c r="KR61" s="550"/>
      <c r="KS61" s="550"/>
      <c r="KT61" s="550"/>
      <c r="KU61" s="550"/>
      <c r="KV61" s="550"/>
      <c r="KW61" s="550"/>
      <c r="KX61" s="550"/>
      <c r="KY61" s="550"/>
      <c r="KZ61" s="550"/>
      <c r="LA61" s="550"/>
      <c r="LB61" s="550"/>
      <c r="LC61" s="550"/>
      <c r="LD61" s="550"/>
      <c r="LE61" s="550"/>
      <c r="LF61" s="550"/>
      <c r="LG61" s="550"/>
      <c r="LH61" s="550"/>
      <c r="LI61" s="550"/>
      <c r="LJ61" s="550"/>
      <c r="LK61" s="550"/>
      <c r="LL61" s="550"/>
      <c r="LM61" s="550"/>
      <c r="LN61" s="550"/>
      <c r="LO61" s="550"/>
      <c r="LP61" s="550"/>
      <c r="LQ61" s="550"/>
      <c r="LR61" s="550"/>
      <c r="LS61" s="550"/>
      <c r="LT61" s="550"/>
      <c r="LU61" s="550"/>
      <c r="LV61" s="550"/>
      <c r="LW61" s="550"/>
      <c r="LX61" s="550"/>
      <c r="LY61" s="550"/>
      <c r="LZ61" s="550"/>
      <c r="MA61" s="550"/>
      <c r="MB61" s="550"/>
      <c r="MC61" s="550"/>
      <c r="MD61" s="550"/>
      <c r="ME61" s="550"/>
      <c r="MF61" s="550"/>
      <c r="MG61" s="550"/>
      <c r="MH61" s="550"/>
      <c r="MI61" s="550"/>
      <c r="MJ61" s="550"/>
      <c r="MK61" s="550"/>
      <c r="ML61" s="550"/>
      <c r="MM61" s="550"/>
      <c r="MN61" s="550"/>
      <c r="MO61" s="550"/>
      <c r="MP61" s="550"/>
      <c r="MQ61" s="550"/>
      <c r="MR61" s="550"/>
      <c r="MS61" s="550"/>
      <c r="MT61" s="550"/>
      <c r="MU61" s="550"/>
      <c r="MV61" s="550"/>
      <c r="MW61" s="550"/>
      <c r="MX61" s="550"/>
      <c r="MY61" s="550"/>
      <c r="MZ61" s="550"/>
      <c r="NA61" s="550"/>
      <c r="NB61" s="550"/>
      <c r="NC61" s="550"/>
      <c r="ND61" s="550"/>
      <c r="NE61" s="550"/>
      <c r="NF61" s="550"/>
      <c r="NG61" s="550"/>
      <c r="NH61" s="550"/>
      <c r="NI61" s="550"/>
      <c r="NJ61" s="550"/>
      <c r="NK61" s="550"/>
      <c r="NL61" s="550"/>
      <c r="NM61" s="550"/>
      <c r="NN61" s="550"/>
      <c r="NO61" s="550"/>
      <c r="NP61" s="550"/>
      <c r="NQ61" s="550"/>
      <c r="NR61" s="550"/>
      <c r="NS61" s="550"/>
      <c r="NT61" s="550"/>
      <c r="NU61" s="550"/>
      <c r="NV61" s="550"/>
      <c r="NW61" s="550"/>
      <c r="NX61" s="550"/>
      <c r="NY61" s="550"/>
      <c r="NZ61" s="550"/>
      <c r="OA61" s="550"/>
      <c r="OB61" s="550"/>
      <c r="OC61" s="550"/>
      <c r="OD61" s="550"/>
      <c r="OE61" s="550"/>
      <c r="OF61" s="550"/>
      <c r="OG61" s="550"/>
      <c r="OH61" s="550"/>
      <c r="OI61" s="550"/>
      <c r="OJ61" s="550"/>
      <c r="OK61" s="550"/>
      <c r="OL61" s="550"/>
      <c r="OM61" s="550"/>
      <c r="ON61" s="550"/>
      <c r="OO61" s="550"/>
      <c r="OP61" s="550"/>
      <c r="OQ61" s="550"/>
      <c r="OR61" s="550"/>
      <c r="OS61" s="550"/>
      <c r="OT61" s="550"/>
      <c r="OU61" s="550"/>
      <c r="OV61" s="550"/>
      <c r="OW61" s="550"/>
      <c r="OX61" s="550"/>
      <c r="OY61" s="550"/>
      <c r="OZ61" s="550"/>
      <c r="PA61" s="550"/>
      <c r="PB61" s="550"/>
      <c r="PC61" s="550"/>
      <c r="PD61" s="550"/>
      <c r="PE61" s="550"/>
      <c r="PF61" s="550"/>
      <c r="PG61" s="550"/>
      <c r="PH61" s="550"/>
      <c r="PI61" s="550"/>
      <c r="PJ61" s="550"/>
      <c r="PK61" s="550"/>
      <c r="PL61" s="550"/>
      <c r="PM61" s="550"/>
      <c r="PN61" s="550"/>
      <c r="PO61" s="550"/>
      <c r="PP61" s="550"/>
      <c r="PQ61" s="550"/>
      <c r="PR61" s="550"/>
      <c r="PS61" s="550"/>
      <c r="PT61" s="550"/>
      <c r="PU61" s="550"/>
      <c r="PV61" s="550"/>
      <c r="PW61" s="550"/>
      <c r="PX61" s="550"/>
      <c r="PY61" s="550"/>
      <c r="PZ61" s="550"/>
      <c r="QA61" s="550"/>
      <c r="QB61" s="550"/>
      <c r="QC61" s="550"/>
      <c r="QD61" s="550"/>
      <c r="QE61" s="550"/>
      <c r="QF61" s="550"/>
      <c r="QG61" s="550"/>
      <c r="QH61" s="550"/>
      <c r="QI61" s="550"/>
      <c r="QJ61" s="550"/>
      <c r="QK61" s="550"/>
      <c r="QL61" s="550"/>
      <c r="QM61" s="550"/>
      <c r="QN61" s="550"/>
      <c r="QO61" s="550"/>
      <c r="QP61" s="550"/>
      <c r="QQ61" s="550"/>
      <c r="QR61" s="550"/>
      <c r="QS61" s="550"/>
      <c r="QT61" s="550"/>
      <c r="QU61" s="550"/>
      <c r="QV61" s="550"/>
      <c r="QW61" s="550"/>
      <c r="QX61" s="550"/>
      <c r="QY61" s="550"/>
      <c r="QZ61" s="550"/>
      <c r="RA61" s="550"/>
      <c r="RB61" s="550"/>
      <c r="RC61" s="550"/>
      <c r="RD61" s="550"/>
      <c r="RE61" s="550"/>
      <c r="RF61" s="550"/>
      <c r="RG61" s="550"/>
      <c r="RH61" s="550"/>
      <c r="RI61" s="550"/>
      <c r="RJ61" s="550"/>
      <c r="RK61" s="550"/>
      <c r="RL61" s="550"/>
      <c r="RM61" s="550"/>
      <c r="RN61" s="550"/>
      <c r="RO61" s="550"/>
      <c r="RP61" s="550"/>
      <c r="RQ61" s="550"/>
      <c r="RR61" s="550"/>
      <c r="RS61" s="550"/>
      <c r="RT61" s="550"/>
      <c r="RU61" s="550"/>
      <c r="RV61" s="550"/>
      <c r="RW61" s="550"/>
      <c r="RX61" s="550"/>
      <c r="RY61" s="550"/>
      <c r="RZ61" s="550"/>
      <c r="SA61" s="550"/>
      <c r="SB61" s="550"/>
      <c r="SC61" s="550"/>
      <c r="SD61" s="550"/>
      <c r="SE61" s="550"/>
      <c r="SF61" s="550"/>
      <c r="SG61" s="550"/>
      <c r="SH61" s="550"/>
      <c r="SI61" s="550"/>
      <c r="SJ61" s="550"/>
      <c r="SK61" s="550"/>
      <c r="SL61" s="550"/>
      <c r="SM61" s="550"/>
      <c r="SN61" s="550"/>
      <c r="SO61" s="550"/>
      <c r="SP61" s="550"/>
      <c r="SQ61" s="550"/>
      <c r="SR61" s="550"/>
      <c r="SS61" s="550"/>
      <c r="ST61" s="550"/>
      <c r="SU61" s="550"/>
      <c r="SV61" s="550"/>
      <c r="SW61" s="550"/>
      <c r="SX61" s="550"/>
      <c r="SY61" s="550"/>
      <c r="SZ61" s="550"/>
      <c r="TA61" s="550"/>
      <c r="TB61" s="550"/>
      <c r="TC61" s="550"/>
      <c r="TD61" s="550"/>
      <c r="TE61" s="550"/>
      <c r="TF61" s="550"/>
      <c r="TG61" s="550"/>
      <c r="TH61" s="550"/>
      <c r="TI61" s="550"/>
      <c r="TJ61" s="550"/>
      <c r="TK61" s="550"/>
      <c r="TL61" s="550"/>
      <c r="TM61" s="550"/>
      <c r="TN61" s="550"/>
      <c r="TO61" s="550"/>
      <c r="TP61" s="550"/>
      <c r="TQ61" s="550"/>
      <c r="TR61" s="550"/>
      <c r="TS61" s="550"/>
      <c r="TT61" s="550"/>
      <c r="TU61" s="550"/>
      <c r="TV61" s="550"/>
      <c r="TW61" s="550"/>
      <c r="TX61" s="550"/>
      <c r="TY61" s="550"/>
      <c r="TZ61" s="550"/>
      <c r="UA61" s="550"/>
      <c r="UB61" s="550"/>
      <c r="UC61" s="550"/>
      <c r="UD61" s="550"/>
      <c r="UE61" s="550"/>
      <c r="UF61" s="550"/>
      <c r="UG61" s="550"/>
      <c r="UH61" s="550"/>
      <c r="UI61" s="550"/>
      <c r="UJ61" s="550"/>
      <c r="UK61" s="550"/>
      <c r="UL61" s="550"/>
      <c r="UM61" s="550"/>
      <c r="UN61" s="550"/>
      <c r="UO61" s="550"/>
      <c r="UP61" s="550"/>
      <c r="UQ61" s="550"/>
      <c r="UR61" s="550"/>
      <c r="US61" s="550"/>
      <c r="UT61" s="550"/>
      <c r="UU61" s="550"/>
      <c r="UV61" s="550"/>
      <c r="UW61" s="550"/>
      <c r="UX61" s="550"/>
      <c r="UY61" s="550"/>
      <c r="UZ61" s="550"/>
      <c r="VA61" s="550"/>
      <c r="VB61" s="550"/>
      <c r="VC61" s="550"/>
      <c r="VD61" s="550"/>
      <c r="VE61" s="550"/>
      <c r="VF61" s="550"/>
      <c r="VG61" s="550"/>
      <c r="VH61" s="550"/>
      <c r="VI61" s="550"/>
      <c r="VJ61" s="550"/>
      <c r="VK61" s="550"/>
      <c r="VL61" s="550"/>
      <c r="VM61" s="550"/>
      <c r="VN61" s="550"/>
      <c r="VO61" s="550"/>
      <c r="VP61" s="550"/>
      <c r="VQ61" s="550"/>
      <c r="VR61" s="550"/>
      <c r="VS61" s="550"/>
      <c r="VT61" s="550"/>
      <c r="VU61" s="550"/>
      <c r="VV61" s="550"/>
      <c r="VW61" s="550"/>
      <c r="VX61" s="550"/>
      <c r="VY61" s="550"/>
      <c r="VZ61" s="550"/>
      <c r="WA61" s="550"/>
      <c r="WB61" s="550"/>
      <c r="WC61" s="550"/>
      <c r="WD61" s="550"/>
      <c r="WE61" s="550"/>
      <c r="WF61" s="550"/>
      <c r="WG61" s="550"/>
      <c r="WH61" s="550"/>
      <c r="WI61" s="550"/>
      <c r="WJ61" s="550"/>
      <c r="WK61" s="550"/>
      <c r="WL61" s="550"/>
      <c r="WM61" s="550"/>
      <c r="WN61" s="550"/>
      <c r="WO61" s="550"/>
      <c r="WP61" s="550"/>
      <c r="WQ61" s="550"/>
      <c r="WR61" s="550"/>
      <c r="WS61" s="550"/>
      <c r="WT61" s="550"/>
      <c r="WU61" s="550"/>
      <c r="WV61" s="550"/>
      <c r="WW61" s="550"/>
      <c r="WX61" s="550"/>
      <c r="WY61" s="550"/>
      <c r="WZ61" s="550"/>
      <c r="XA61" s="550"/>
      <c r="XB61" s="550"/>
      <c r="XC61" s="550"/>
      <c r="XD61" s="550"/>
      <c r="XE61" s="550"/>
      <c r="XF61" s="550"/>
      <c r="XG61" s="550"/>
      <c r="XH61" s="550"/>
      <c r="XI61" s="550"/>
      <c r="XJ61" s="550"/>
      <c r="XK61" s="550"/>
      <c r="XL61" s="550"/>
      <c r="XM61" s="550"/>
      <c r="XN61" s="550"/>
      <c r="XO61" s="550"/>
      <c r="XP61" s="550"/>
      <c r="XQ61" s="550"/>
      <c r="XR61" s="550"/>
      <c r="XS61" s="550"/>
      <c r="XT61" s="550"/>
      <c r="XU61" s="550"/>
      <c r="XV61" s="550"/>
      <c r="XW61" s="550"/>
      <c r="XX61" s="550"/>
      <c r="XY61" s="550"/>
      <c r="XZ61" s="550"/>
      <c r="YA61" s="550"/>
      <c r="YB61" s="550"/>
      <c r="YC61" s="550"/>
      <c r="YD61" s="550"/>
      <c r="YE61" s="550"/>
      <c r="YF61" s="550"/>
      <c r="YG61" s="550"/>
      <c r="YH61" s="550"/>
      <c r="YI61" s="550"/>
      <c r="YJ61" s="550"/>
      <c r="YK61" s="550"/>
      <c r="YL61" s="550"/>
      <c r="YM61" s="550"/>
      <c r="YN61" s="550"/>
      <c r="YO61" s="550"/>
      <c r="YP61" s="550"/>
      <c r="YQ61" s="550"/>
      <c r="YR61" s="550"/>
      <c r="YS61" s="550"/>
      <c r="YT61" s="550"/>
      <c r="YU61" s="550"/>
      <c r="YV61" s="550"/>
      <c r="YW61" s="550"/>
      <c r="YX61" s="550"/>
      <c r="YY61" s="550"/>
      <c r="YZ61" s="550"/>
      <c r="ZA61" s="550"/>
      <c r="ZB61" s="550"/>
      <c r="ZC61" s="550"/>
      <c r="ZD61" s="550"/>
      <c r="ZE61" s="550"/>
      <c r="ZF61" s="550"/>
      <c r="ZG61" s="550"/>
      <c r="ZH61" s="550"/>
      <c r="ZI61" s="550"/>
      <c r="ZJ61" s="550"/>
      <c r="ZK61" s="550"/>
      <c r="ZL61" s="550"/>
      <c r="ZM61" s="550"/>
      <c r="ZN61" s="550"/>
      <c r="ZO61" s="550"/>
      <c r="ZP61" s="550"/>
      <c r="ZQ61" s="550"/>
      <c r="ZR61" s="550"/>
      <c r="ZS61" s="550"/>
      <c r="ZT61" s="550"/>
      <c r="ZU61" s="550"/>
      <c r="ZV61" s="550"/>
      <c r="ZW61" s="550"/>
      <c r="ZX61" s="550"/>
      <c r="ZY61" s="550"/>
      <c r="ZZ61" s="550"/>
      <c r="AAA61" s="550"/>
      <c r="AAB61" s="550"/>
      <c r="AAC61" s="550"/>
      <c r="AAD61" s="550"/>
      <c r="AAE61" s="550"/>
      <c r="AAF61" s="550"/>
      <c r="AAG61" s="550"/>
      <c r="AAH61" s="550"/>
      <c r="AAI61" s="550"/>
      <c r="AAJ61" s="550"/>
      <c r="AAK61" s="550"/>
      <c r="AAL61" s="550"/>
      <c r="AAM61" s="550"/>
      <c r="AAN61" s="550"/>
      <c r="AAO61" s="550"/>
      <c r="AAP61" s="550"/>
      <c r="AAQ61" s="550"/>
      <c r="AAR61" s="550"/>
      <c r="AAS61" s="550"/>
      <c r="AAT61" s="550"/>
      <c r="AAU61" s="550"/>
      <c r="AAV61" s="550"/>
      <c r="AAW61" s="550"/>
      <c r="AAX61" s="550"/>
      <c r="AAY61" s="550"/>
      <c r="AAZ61" s="550"/>
      <c r="ABA61" s="550"/>
      <c r="ABB61" s="550"/>
      <c r="ABC61" s="550"/>
      <c r="ABD61" s="550"/>
      <c r="ABE61" s="550"/>
      <c r="ABF61" s="550"/>
      <c r="ABG61" s="550"/>
      <c r="ABH61" s="550"/>
      <c r="ABI61" s="550"/>
      <c r="ABJ61" s="550"/>
      <c r="ABK61" s="550"/>
      <c r="ABL61" s="550"/>
      <c r="ABM61" s="550"/>
      <c r="ABN61" s="550"/>
      <c r="ABO61" s="550"/>
      <c r="ABP61" s="550"/>
      <c r="ABQ61" s="550"/>
      <c r="ABR61" s="550"/>
      <c r="ABS61" s="550"/>
      <c r="ABT61" s="550"/>
      <c r="ABU61" s="550"/>
      <c r="ABV61" s="550"/>
      <c r="ABW61" s="550"/>
      <c r="ABX61" s="550"/>
      <c r="ABY61" s="550"/>
      <c r="ABZ61" s="550"/>
      <c r="ACA61" s="550"/>
      <c r="ACB61" s="550"/>
      <c r="ACC61" s="550"/>
      <c r="ACD61" s="550"/>
      <c r="ACE61" s="550"/>
      <c r="ACF61" s="550"/>
      <c r="ACG61" s="550"/>
      <c r="ACH61" s="550"/>
      <c r="ACI61" s="550"/>
      <c r="ACJ61" s="550"/>
      <c r="ACK61" s="550"/>
      <c r="ACL61" s="550"/>
      <c r="ACM61" s="550"/>
      <c r="ACN61" s="550"/>
      <c r="ACO61" s="550"/>
      <c r="ACP61" s="550"/>
      <c r="ACQ61" s="550"/>
      <c r="ACR61" s="550"/>
      <c r="ACS61" s="550"/>
      <c r="ACT61" s="550"/>
      <c r="ACU61" s="550"/>
      <c r="ACV61" s="550"/>
      <c r="ACW61" s="550"/>
      <c r="ACX61" s="550"/>
      <c r="ACY61" s="550"/>
      <c r="ACZ61" s="550"/>
      <c r="ADA61" s="550"/>
      <c r="ADB61" s="550"/>
      <c r="ADC61" s="550"/>
      <c r="ADD61" s="550"/>
      <c r="ADE61" s="550"/>
      <c r="ADF61" s="550"/>
      <c r="ADG61" s="550"/>
      <c r="ADH61" s="550"/>
      <c r="ADI61" s="550"/>
      <c r="ADJ61" s="550"/>
      <c r="ADK61" s="550"/>
      <c r="ADL61" s="550"/>
      <c r="ADM61" s="550"/>
      <c r="ADN61" s="550"/>
      <c r="ADO61" s="550"/>
      <c r="ADP61" s="550"/>
      <c r="ADQ61" s="550"/>
      <c r="ADR61" s="550"/>
      <c r="ADS61" s="550"/>
      <c r="ADT61" s="550"/>
      <c r="ADU61" s="550"/>
      <c r="ADV61" s="550"/>
      <c r="ADW61" s="550"/>
      <c r="ADX61" s="550"/>
      <c r="ADY61" s="550"/>
      <c r="ADZ61" s="550"/>
      <c r="AEA61" s="550"/>
      <c r="AEB61" s="550"/>
      <c r="AEC61" s="550"/>
      <c r="AED61" s="550"/>
      <c r="AEE61" s="550"/>
      <c r="AEF61" s="550"/>
      <c r="AEG61" s="550"/>
      <c r="AEH61" s="550"/>
      <c r="AEI61" s="550"/>
      <c r="AEJ61" s="550"/>
      <c r="AEK61" s="550"/>
      <c r="AEL61" s="550"/>
      <c r="AEM61" s="550"/>
      <c r="AEN61" s="550"/>
      <c r="AEO61" s="550"/>
      <c r="AEP61" s="550"/>
      <c r="AEQ61" s="550"/>
      <c r="AER61" s="550"/>
      <c r="AES61" s="550"/>
      <c r="AET61" s="550"/>
      <c r="AEU61" s="550"/>
      <c r="AEV61" s="550"/>
      <c r="AEW61" s="550"/>
      <c r="AEX61" s="550"/>
      <c r="AEY61" s="550"/>
      <c r="AEZ61" s="550"/>
      <c r="AFA61" s="550"/>
      <c r="AFB61" s="550"/>
      <c r="AFC61" s="550"/>
      <c r="AFD61" s="550"/>
      <c r="AFE61" s="550"/>
      <c r="AFF61" s="550"/>
      <c r="AFG61" s="550"/>
      <c r="AFH61" s="550"/>
      <c r="AFI61" s="550"/>
      <c r="AFJ61" s="550"/>
      <c r="AFK61" s="550"/>
      <c r="AFL61" s="550"/>
      <c r="AFM61" s="550"/>
      <c r="AFN61" s="550"/>
      <c r="AFO61" s="550"/>
      <c r="AFP61" s="550"/>
      <c r="AFQ61" s="550"/>
      <c r="AFR61" s="550"/>
      <c r="AFS61" s="550"/>
      <c r="AFT61" s="550"/>
      <c r="AFU61" s="550"/>
      <c r="AFV61" s="550"/>
      <c r="AFW61" s="550"/>
      <c r="AFX61" s="550"/>
      <c r="AFY61" s="550"/>
      <c r="AFZ61" s="550"/>
      <c r="AGA61" s="550"/>
      <c r="AGB61" s="550"/>
      <c r="AGC61" s="550"/>
      <c r="AGD61" s="550"/>
      <c r="AGE61" s="550"/>
      <c r="AGF61" s="550"/>
      <c r="AGG61" s="550"/>
      <c r="AGH61" s="550"/>
      <c r="AGI61" s="550"/>
      <c r="AGJ61" s="550"/>
      <c r="AGK61" s="550"/>
      <c r="AGL61" s="550"/>
      <c r="AGM61" s="550"/>
      <c r="AGN61" s="550"/>
      <c r="AGO61" s="550"/>
      <c r="AGP61" s="550"/>
      <c r="AGQ61" s="550"/>
      <c r="AGR61" s="550"/>
      <c r="AGS61" s="550"/>
      <c r="AGT61" s="550"/>
      <c r="AGU61" s="550"/>
      <c r="AGV61" s="550"/>
      <c r="AGW61" s="550"/>
      <c r="AGX61" s="550"/>
      <c r="AGY61" s="550"/>
      <c r="AGZ61" s="550"/>
      <c r="AHA61" s="550"/>
      <c r="AHB61" s="550"/>
      <c r="AHC61" s="550"/>
      <c r="AHD61" s="550"/>
      <c r="AHE61" s="550"/>
      <c r="AHF61" s="550"/>
      <c r="AHG61" s="550"/>
      <c r="AHH61" s="550"/>
      <c r="AHI61" s="550"/>
      <c r="AHJ61" s="550"/>
      <c r="AHK61" s="550"/>
      <c r="AHL61" s="550"/>
      <c r="AHM61" s="550"/>
      <c r="AHN61" s="550"/>
      <c r="AHO61" s="550"/>
      <c r="AHP61" s="550"/>
      <c r="AHQ61" s="550"/>
      <c r="AHR61" s="550"/>
      <c r="AHS61" s="550"/>
      <c r="AHT61" s="550"/>
      <c r="AHU61" s="550"/>
      <c r="AHV61" s="550"/>
      <c r="AHW61" s="550"/>
      <c r="AHX61" s="550"/>
      <c r="AHY61" s="550"/>
      <c r="AHZ61" s="550"/>
      <c r="AIA61" s="550"/>
      <c r="AIB61" s="550"/>
      <c r="AIC61" s="550"/>
      <c r="AID61" s="550"/>
      <c r="AIE61" s="550"/>
      <c r="AIF61" s="550"/>
      <c r="AIG61" s="550"/>
      <c r="AIH61" s="550"/>
      <c r="AII61" s="550"/>
      <c r="AIJ61" s="550"/>
      <c r="AIK61" s="550"/>
      <c r="AIL61" s="550"/>
      <c r="AIM61" s="550"/>
      <c r="AIN61" s="550"/>
      <c r="AIO61" s="550"/>
      <c r="AIP61" s="550"/>
      <c r="AIQ61" s="550"/>
      <c r="AIR61" s="550"/>
      <c r="AIS61" s="550"/>
      <c r="AIT61" s="550"/>
      <c r="AIU61" s="550"/>
      <c r="AIV61" s="550"/>
      <c r="AIW61" s="550"/>
      <c r="AIX61" s="550"/>
      <c r="AIY61" s="550"/>
      <c r="AIZ61" s="550"/>
      <c r="AJA61" s="550"/>
      <c r="AJB61" s="550"/>
      <c r="AJC61" s="550"/>
      <c r="AJD61" s="550"/>
      <c r="AJE61" s="550"/>
      <c r="AJF61" s="550"/>
      <c r="AJG61" s="550"/>
      <c r="AJH61" s="550"/>
      <c r="AJI61" s="550"/>
      <c r="AJJ61" s="550"/>
      <c r="AJK61" s="550"/>
      <c r="AJL61" s="550"/>
      <c r="AJM61" s="550"/>
      <c r="AJN61" s="550"/>
      <c r="AJO61" s="550"/>
      <c r="AJP61" s="550"/>
      <c r="AJQ61" s="550"/>
      <c r="AJR61" s="550"/>
      <c r="AJS61" s="550"/>
      <c r="AJT61" s="550"/>
      <c r="AJU61" s="550"/>
      <c r="AJV61" s="550"/>
      <c r="AJW61" s="550"/>
      <c r="AJX61" s="550"/>
      <c r="AJY61" s="550"/>
      <c r="AJZ61" s="550"/>
      <c r="AKA61" s="550"/>
      <c r="AKB61" s="550"/>
      <c r="AKC61" s="550"/>
      <c r="AKD61" s="550"/>
      <c r="AKE61" s="550"/>
      <c r="AKF61" s="550"/>
      <c r="AKG61" s="550"/>
      <c r="AKH61" s="550"/>
      <c r="AKI61" s="550"/>
      <c r="AKJ61" s="550"/>
      <c r="AKK61" s="550"/>
      <c r="AKL61" s="550"/>
      <c r="AKM61" s="550"/>
      <c r="AKN61" s="550"/>
      <c r="AKO61" s="550"/>
      <c r="AKP61" s="550"/>
      <c r="AKQ61" s="550"/>
      <c r="AKR61" s="550"/>
      <c r="AKS61" s="550"/>
      <c r="AKT61" s="550"/>
      <c r="AKU61" s="550"/>
      <c r="AKV61" s="550"/>
      <c r="AKW61" s="550"/>
      <c r="AKX61" s="550"/>
      <c r="AKY61" s="550"/>
      <c r="AKZ61" s="550"/>
      <c r="ALA61" s="550"/>
      <c r="ALB61" s="550"/>
      <c r="ALC61" s="550"/>
      <c r="ALD61" s="550"/>
      <c r="ALE61" s="550"/>
      <c r="ALF61" s="550"/>
      <c r="ALG61" s="550"/>
      <c r="ALH61" s="550"/>
      <c r="ALI61" s="550"/>
      <c r="ALJ61" s="550"/>
      <c r="ALK61" s="550"/>
      <c r="ALL61" s="550"/>
      <c r="ALM61" s="550"/>
      <c r="ALN61" s="550"/>
      <c r="ALO61" s="550"/>
      <c r="ALP61" s="550"/>
      <c r="ALQ61" s="550"/>
      <c r="ALR61" s="550"/>
      <c r="ALS61" s="550"/>
      <c r="ALT61" s="550"/>
      <c r="ALU61" s="550"/>
      <c r="ALV61" s="550"/>
      <c r="ALW61" s="550"/>
      <c r="ALX61" s="550"/>
      <c r="ALY61" s="550"/>
      <c r="ALZ61" s="550"/>
      <c r="AMA61" s="550"/>
      <c r="AMB61" s="550"/>
      <c r="AMC61" s="550"/>
      <c r="AMD61" s="550"/>
      <c r="AME61" s="550"/>
      <c r="AMF61" s="550"/>
      <c r="AMG61" s="550"/>
      <c r="AMH61" s="550"/>
      <c r="AMI61" s="550"/>
      <c r="AMJ61" s="550"/>
      <c r="AMK61" s="550"/>
      <c r="AML61" s="550"/>
      <c r="AMM61" s="550"/>
      <c r="AMN61" s="550"/>
      <c r="AMO61" s="550"/>
      <c r="AMP61" s="550"/>
      <c r="AMQ61" s="550"/>
      <c r="AMR61" s="550"/>
      <c r="AMS61" s="550"/>
      <c r="AMT61" s="550"/>
      <c r="AMU61" s="550"/>
      <c r="AMV61" s="550"/>
      <c r="AMW61" s="550"/>
      <c r="AMX61" s="550"/>
      <c r="AMY61" s="550"/>
      <c r="AMZ61" s="550"/>
      <c r="ANA61" s="550"/>
      <c r="ANB61" s="550"/>
      <c r="ANC61" s="550"/>
      <c r="AND61" s="550"/>
      <c r="ANE61" s="550"/>
      <c r="ANF61" s="550"/>
      <c r="ANG61" s="550"/>
      <c r="ANH61" s="550"/>
      <c r="ANI61" s="550"/>
      <c r="ANJ61" s="550"/>
      <c r="ANK61" s="550"/>
      <c r="ANL61" s="550"/>
      <c r="ANM61" s="550"/>
      <c r="ANN61" s="550"/>
      <c r="ANO61" s="550"/>
      <c r="ANP61" s="550"/>
      <c r="ANQ61" s="550"/>
      <c r="ANR61" s="550"/>
      <c r="ANS61" s="550"/>
      <c r="ANT61" s="550"/>
      <c r="ANU61" s="550"/>
      <c r="ANV61" s="550"/>
      <c r="ANW61" s="550"/>
      <c r="ANX61" s="550"/>
      <c r="ANY61" s="550"/>
      <c r="ANZ61" s="550"/>
      <c r="AOA61" s="550"/>
      <c r="AOB61" s="550"/>
      <c r="AOC61" s="550"/>
      <c r="AOD61" s="550"/>
      <c r="AOE61" s="550"/>
      <c r="AOF61" s="550"/>
      <c r="AOG61" s="550"/>
      <c r="AOH61" s="550"/>
      <c r="AOI61" s="550"/>
      <c r="AOJ61" s="550"/>
      <c r="AOK61" s="550"/>
      <c r="AOL61" s="550"/>
      <c r="AOM61" s="550"/>
      <c r="AON61" s="550"/>
      <c r="AOO61" s="550"/>
      <c r="AOP61" s="550"/>
      <c r="AOQ61" s="550"/>
      <c r="AOR61" s="550"/>
      <c r="AOS61" s="550"/>
      <c r="AOT61" s="550"/>
      <c r="AOU61" s="550"/>
      <c r="AOV61" s="550"/>
      <c r="AOW61" s="550"/>
      <c r="AOX61" s="550"/>
      <c r="AOY61" s="550"/>
      <c r="AOZ61" s="550"/>
      <c r="APA61" s="550"/>
      <c r="APB61" s="550"/>
      <c r="APC61" s="550"/>
      <c r="APD61" s="550"/>
      <c r="APE61" s="550"/>
      <c r="APF61" s="550"/>
      <c r="APG61" s="550"/>
      <c r="APH61" s="550"/>
      <c r="API61" s="550"/>
      <c r="APJ61" s="550"/>
      <c r="APK61" s="550"/>
      <c r="APL61" s="550"/>
      <c r="APM61" s="550"/>
      <c r="APN61" s="550"/>
      <c r="APO61" s="550"/>
      <c r="APP61" s="550"/>
      <c r="APQ61" s="550"/>
      <c r="APR61" s="550"/>
      <c r="APS61" s="550"/>
      <c r="APT61" s="550"/>
      <c r="APU61" s="550"/>
      <c r="APV61" s="550"/>
      <c r="APW61" s="550"/>
      <c r="APX61" s="550"/>
      <c r="APY61" s="550"/>
      <c r="APZ61" s="550"/>
      <c r="AQA61" s="550"/>
      <c r="AQB61" s="550"/>
      <c r="AQC61" s="550"/>
      <c r="AQD61" s="550"/>
      <c r="AQE61" s="550"/>
      <c r="AQF61" s="550"/>
      <c r="AQG61" s="550"/>
      <c r="AQH61" s="550"/>
      <c r="AQI61" s="550"/>
      <c r="AQJ61" s="550"/>
      <c r="AQK61" s="550"/>
      <c r="AQL61" s="550"/>
      <c r="AQM61" s="550"/>
      <c r="AQN61" s="550"/>
      <c r="AQO61" s="550"/>
      <c r="AQP61" s="550"/>
      <c r="AQQ61" s="550"/>
      <c r="AQR61" s="550"/>
      <c r="AQS61" s="550"/>
      <c r="AQT61" s="550"/>
      <c r="AQU61" s="550"/>
      <c r="AQV61" s="550"/>
      <c r="AQW61" s="550"/>
      <c r="AQX61" s="550"/>
      <c r="AQY61" s="550"/>
      <c r="AQZ61" s="550"/>
      <c r="ARA61" s="550"/>
      <c r="ARB61" s="550"/>
      <c r="ARC61" s="550"/>
      <c r="ARD61" s="550"/>
      <c r="ARE61" s="550"/>
    </row>
    <row r="62" spans="7:1149" ht="18" customHeight="1">
      <c r="G62" s="550"/>
      <c r="H62" s="550"/>
      <c r="I62" s="550"/>
      <c r="J62" s="550"/>
      <c r="K62" s="550"/>
      <c r="L62" s="550"/>
      <c r="M62" s="550"/>
      <c r="N62" s="550"/>
      <c r="O62" s="550"/>
      <c r="P62" s="550"/>
      <c r="Q62" s="550"/>
      <c r="R62" s="550"/>
      <c r="S62" s="550"/>
      <c r="T62" s="550"/>
      <c r="U62" s="550"/>
      <c r="V62" s="550"/>
      <c r="W62" s="550"/>
      <c r="X62" s="550"/>
      <c r="Y62" s="550"/>
      <c r="Z62" s="550"/>
      <c r="AA62" s="550"/>
      <c r="AB62" s="550"/>
      <c r="AC62" s="550"/>
      <c r="AD62" s="550"/>
      <c r="AE62" s="550"/>
      <c r="AF62" s="550"/>
      <c r="AG62" s="550"/>
      <c r="AH62" s="550"/>
      <c r="AI62" s="550"/>
      <c r="AJ62" s="550"/>
      <c r="AK62" s="550"/>
      <c r="AL62" s="550"/>
      <c r="AM62" s="550"/>
      <c r="AN62" s="550"/>
      <c r="AO62" s="550"/>
      <c r="AP62" s="550"/>
      <c r="AQ62" s="550"/>
      <c r="AR62" s="550"/>
      <c r="AS62" s="550"/>
      <c r="AT62" s="550"/>
      <c r="AU62" s="550"/>
      <c r="AV62" s="550"/>
      <c r="AW62" s="550"/>
      <c r="AX62" s="550"/>
      <c r="AY62" s="550"/>
      <c r="AZ62" s="550"/>
      <c r="BA62" s="550"/>
      <c r="BB62" s="550"/>
      <c r="BC62" s="550"/>
      <c r="BD62" s="550"/>
      <c r="BE62" s="550"/>
      <c r="BF62" s="550"/>
      <c r="BG62" s="550"/>
      <c r="BH62" s="550"/>
      <c r="BI62" s="550"/>
      <c r="BJ62" s="550"/>
      <c r="BK62" s="550"/>
      <c r="BL62" s="550"/>
      <c r="BM62" s="550"/>
      <c r="BN62" s="550"/>
      <c r="BO62" s="550"/>
      <c r="BP62" s="550"/>
      <c r="BQ62" s="550"/>
      <c r="BR62" s="550"/>
      <c r="BS62" s="550"/>
      <c r="BT62" s="550"/>
      <c r="BU62" s="550"/>
      <c r="BV62" s="550"/>
      <c r="BW62" s="550"/>
      <c r="BX62" s="550"/>
      <c r="BY62" s="550"/>
      <c r="BZ62" s="550"/>
      <c r="CA62" s="550"/>
      <c r="CB62" s="550"/>
      <c r="CC62" s="550"/>
      <c r="CD62" s="550"/>
      <c r="CE62" s="550"/>
      <c r="CF62" s="550"/>
      <c r="CG62" s="550"/>
      <c r="CH62" s="550"/>
      <c r="CI62" s="550"/>
      <c r="CJ62" s="550"/>
      <c r="CK62" s="550"/>
      <c r="CL62" s="550"/>
      <c r="CM62" s="550"/>
      <c r="CN62" s="550"/>
      <c r="CO62" s="550"/>
      <c r="CP62" s="550"/>
      <c r="CQ62" s="550"/>
      <c r="CR62" s="550"/>
      <c r="CS62" s="550"/>
      <c r="CT62" s="550"/>
      <c r="CU62" s="550"/>
      <c r="CV62" s="550"/>
      <c r="CW62" s="550"/>
      <c r="CX62" s="550"/>
      <c r="CY62" s="550"/>
      <c r="CZ62" s="550"/>
      <c r="DA62" s="550"/>
      <c r="DB62" s="550"/>
      <c r="DC62" s="550"/>
      <c r="DD62" s="550"/>
      <c r="DE62" s="550"/>
      <c r="DF62" s="550"/>
      <c r="DG62" s="550"/>
      <c r="DH62" s="550"/>
      <c r="DI62" s="550"/>
      <c r="DJ62" s="550"/>
      <c r="DK62" s="550"/>
      <c r="DL62" s="550"/>
      <c r="DM62" s="550"/>
      <c r="DN62" s="550"/>
      <c r="DO62" s="550"/>
      <c r="DP62" s="550"/>
      <c r="DQ62" s="550"/>
      <c r="DR62" s="550"/>
      <c r="DS62" s="550"/>
      <c r="DT62" s="550"/>
      <c r="DU62" s="550"/>
      <c r="DV62" s="550"/>
      <c r="DW62" s="550"/>
      <c r="DX62" s="550"/>
      <c r="DY62" s="550"/>
      <c r="DZ62" s="550"/>
      <c r="EA62" s="550"/>
      <c r="EB62" s="550"/>
      <c r="EC62" s="550"/>
      <c r="ED62" s="550"/>
      <c r="EE62" s="550"/>
      <c r="EF62" s="550"/>
      <c r="EG62" s="550"/>
      <c r="EH62" s="550"/>
      <c r="EI62" s="550"/>
      <c r="EJ62" s="550"/>
      <c r="EK62" s="550"/>
      <c r="EL62" s="550"/>
      <c r="EM62" s="550"/>
      <c r="EN62" s="550"/>
      <c r="EO62" s="550"/>
      <c r="EP62" s="550"/>
      <c r="EQ62" s="550"/>
      <c r="ER62" s="550"/>
      <c r="ES62" s="550"/>
      <c r="ET62" s="550"/>
      <c r="EU62" s="550"/>
      <c r="EV62" s="550"/>
      <c r="EW62" s="550"/>
      <c r="EX62" s="550"/>
      <c r="EY62" s="550"/>
      <c r="EZ62" s="550"/>
      <c r="FA62" s="550"/>
      <c r="FB62" s="550"/>
      <c r="FC62" s="550"/>
      <c r="FD62" s="550"/>
      <c r="FE62" s="550"/>
      <c r="FF62" s="550"/>
      <c r="FG62" s="550"/>
      <c r="FH62" s="550"/>
      <c r="FI62" s="550"/>
      <c r="FJ62" s="550"/>
      <c r="FK62" s="550"/>
      <c r="FL62" s="550"/>
      <c r="FM62" s="550"/>
      <c r="FN62" s="550"/>
      <c r="FO62" s="550"/>
      <c r="FP62" s="550"/>
      <c r="FQ62" s="550"/>
      <c r="FR62" s="550"/>
      <c r="FS62" s="550"/>
      <c r="FT62" s="550"/>
      <c r="FU62" s="550"/>
      <c r="FV62" s="550"/>
      <c r="FW62" s="550"/>
      <c r="FX62" s="550"/>
      <c r="FY62" s="550"/>
      <c r="FZ62" s="550"/>
      <c r="GA62" s="550"/>
      <c r="GB62" s="550"/>
      <c r="GC62" s="550"/>
      <c r="GD62" s="550"/>
      <c r="GE62" s="550"/>
      <c r="GF62" s="550"/>
      <c r="GG62" s="550"/>
      <c r="GH62" s="550"/>
      <c r="GI62" s="550"/>
      <c r="GJ62" s="550"/>
      <c r="GK62" s="550"/>
      <c r="GL62" s="550"/>
      <c r="GM62" s="550"/>
      <c r="GN62" s="550"/>
      <c r="GO62" s="550"/>
      <c r="GP62" s="550"/>
      <c r="GQ62" s="550"/>
      <c r="GR62" s="550"/>
      <c r="GS62" s="550"/>
      <c r="GT62" s="550"/>
      <c r="GU62" s="550"/>
      <c r="GV62" s="550"/>
      <c r="GW62" s="550"/>
      <c r="GX62" s="550"/>
      <c r="GY62" s="550"/>
      <c r="GZ62" s="550"/>
      <c r="HA62" s="550"/>
      <c r="HB62" s="550"/>
      <c r="HC62" s="550"/>
      <c r="HD62" s="550"/>
      <c r="HE62" s="550"/>
      <c r="HF62" s="550"/>
      <c r="HG62" s="550"/>
      <c r="HH62" s="550"/>
      <c r="HI62" s="550"/>
      <c r="HJ62" s="550"/>
      <c r="HK62" s="550"/>
      <c r="HL62" s="550"/>
      <c r="HM62" s="550"/>
      <c r="HN62" s="550"/>
      <c r="HO62" s="550"/>
      <c r="HP62" s="550"/>
      <c r="HQ62" s="550"/>
      <c r="HR62" s="550"/>
      <c r="HS62" s="550"/>
      <c r="HT62" s="550"/>
      <c r="HU62" s="550"/>
      <c r="HV62" s="550"/>
      <c r="HW62" s="550"/>
      <c r="HX62" s="550"/>
      <c r="HY62" s="550"/>
      <c r="HZ62" s="550"/>
      <c r="IA62" s="550"/>
      <c r="IB62" s="550"/>
      <c r="IC62" s="550"/>
      <c r="ID62" s="550"/>
      <c r="IE62" s="550"/>
      <c r="IF62" s="550"/>
      <c r="IG62" s="550"/>
      <c r="IH62" s="550"/>
      <c r="II62" s="550"/>
      <c r="IJ62" s="550"/>
      <c r="IK62" s="550"/>
      <c r="IL62" s="550"/>
      <c r="IM62" s="550"/>
      <c r="IN62" s="550"/>
      <c r="IO62" s="550"/>
      <c r="IP62" s="550"/>
      <c r="IQ62" s="550"/>
      <c r="IR62" s="550"/>
      <c r="IS62" s="550"/>
      <c r="IT62" s="550"/>
      <c r="IU62" s="550"/>
      <c r="IV62" s="550"/>
      <c r="IW62" s="550"/>
      <c r="IX62" s="550"/>
      <c r="IY62" s="550"/>
      <c r="IZ62" s="550"/>
      <c r="JA62" s="550"/>
      <c r="JB62" s="550"/>
      <c r="JC62" s="550"/>
      <c r="JD62" s="550"/>
      <c r="JE62" s="550"/>
      <c r="JF62" s="550"/>
      <c r="JG62" s="550"/>
      <c r="JH62" s="550"/>
      <c r="JI62" s="550"/>
      <c r="JJ62" s="550"/>
      <c r="JK62" s="550"/>
      <c r="JL62" s="550"/>
      <c r="JM62" s="550"/>
      <c r="JN62" s="550"/>
      <c r="JO62" s="550"/>
      <c r="JP62" s="550"/>
      <c r="JQ62" s="550"/>
      <c r="JR62" s="550"/>
      <c r="JS62" s="550"/>
      <c r="JT62" s="550"/>
      <c r="JU62" s="550"/>
      <c r="JV62" s="550"/>
      <c r="JW62" s="550"/>
      <c r="JX62" s="550"/>
      <c r="JY62" s="550"/>
      <c r="JZ62" s="550"/>
      <c r="KA62" s="550"/>
      <c r="KB62" s="550"/>
      <c r="KC62" s="550"/>
      <c r="KD62" s="550"/>
      <c r="KE62" s="550"/>
      <c r="KF62" s="550"/>
      <c r="KG62" s="550"/>
      <c r="KH62" s="550"/>
      <c r="KI62" s="550"/>
      <c r="KJ62" s="550"/>
      <c r="KK62" s="550"/>
      <c r="KL62" s="550"/>
      <c r="KM62" s="550"/>
      <c r="KN62" s="550"/>
      <c r="KO62" s="550"/>
      <c r="KP62" s="550"/>
      <c r="KQ62" s="550"/>
      <c r="KR62" s="550"/>
      <c r="KS62" s="550"/>
      <c r="KT62" s="550"/>
      <c r="KU62" s="550"/>
      <c r="KV62" s="550"/>
      <c r="KW62" s="550"/>
      <c r="KX62" s="550"/>
      <c r="KY62" s="550"/>
      <c r="KZ62" s="550"/>
      <c r="LA62" s="550"/>
      <c r="LB62" s="550"/>
      <c r="LC62" s="550"/>
      <c r="LD62" s="550"/>
      <c r="LE62" s="550"/>
      <c r="LF62" s="550"/>
      <c r="LG62" s="550"/>
      <c r="LH62" s="550"/>
      <c r="LI62" s="550"/>
      <c r="LJ62" s="550"/>
      <c r="LK62" s="550"/>
      <c r="LL62" s="550"/>
      <c r="LM62" s="550"/>
      <c r="LN62" s="550"/>
      <c r="LO62" s="550"/>
      <c r="LP62" s="550"/>
      <c r="LQ62" s="550"/>
      <c r="LR62" s="550"/>
      <c r="LS62" s="550"/>
      <c r="LT62" s="550"/>
      <c r="LU62" s="550"/>
      <c r="LV62" s="550"/>
      <c r="LW62" s="550"/>
      <c r="LX62" s="550"/>
      <c r="LY62" s="550"/>
      <c r="LZ62" s="550"/>
      <c r="MA62" s="550"/>
      <c r="MB62" s="550"/>
      <c r="MC62" s="550"/>
      <c r="MD62" s="550"/>
      <c r="ME62" s="550"/>
      <c r="MF62" s="550"/>
      <c r="MG62" s="550"/>
      <c r="MH62" s="550"/>
      <c r="MI62" s="550"/>
      <c r="MJ62" s="550"/>
      <c r="MK62" s="550"/>
      <c r="ML62" s="550"/>
      <c r="MM62" s="550"/>
      <c r="MN62" s="550"/>
      <c r="MO62" s="550"/>
      <c r="MP62" s="550"/>
      <c r="MQ62" s="550"/>
      <c r="MR62" s="550"/>
      <c r="MS62" s="550"/>
      <c r="MT62" s="550"/>
      <c r="MU62" s="550"/>
      <c r="MV62" s="550"/>
      <c r="MW62" s="550"/>
      <c r="MX62" s="550"/>
      <c r="MY62" s="550"/>
      <c r="MZ62" s="550"/>
      <c r="NA62" s="550"/>
      <c r="NB62" s="550"/>
      <c r="NC62" s="550"/>
      <c r="ND62" s="550"/>
      <c r="NE62" s="550"/>
      <c r="NF62" s="550"/>
      <c r="NG62" s="550"/>
      <c r="NH62" s="550"/>
      <c r="NI62" s="550"/>
      <c r="NJ62" s="550"/>
      <c r="NK62" s="550"/>
      <c r="NL62" s="550"/>
      <c r="NM62" s="550"/>
      <c r="NN62" s="550"/>
      <c r="NO62" s="550"/>
      <c r="NP62" s="550"/>
      <c r="NQ62" s="550"/>
      <c r="NR62" s="550"/>
      <c r="NS62" s="550"/>
      <c r="NT62" s="550"/>
      <c r="NU62" s="550"/>
      <c r="NV62" s="550"/>
      <c r="NW62" s="550"/>
      <c r="NX62" s="550"/>
      <c r="NY62" s="550"/>
      <c r="NZ62" s="550"/>
      <c r="OA62" s="550"/>
      <c r="OB62" s="550"/>
      <c r="OC62" s="550"/>
      <c r="OD62" s="550"/>
      <c r="OE62" s="550"/>
      <c r="OF62" s="550"/>
      <c r="OG62" s="550"/>
      <c r="OH62" s="550"/>
      <c r="OI62" s="550"/>
      <c r="OJ62" s="550"/>
      <c r="OK62" s="550"/>
      <c r="OL62" s="550"/>
      <c r="OM62" s="550"/>
      <c r="ON62" s="550"/>
      <c r="OO62" s="550"/>
      <c r="OP62" s="550"/>
      <c r="OQ62" s="550"/>
      <c r="OR62" s="550"/>
      <c r="OS62" s="550"/>
      <c r="OT62" s="550"/>
      <c r="OU62" s="550"/>
      <c r="OV62" s="550"/>
      <c r="OW62" s="550"/>
      <c r="OX62" s="550"/>
      <c r="OY62" s="550"/>
      <c r="OZ62" s="550"/>
      <c r="PA62" s="550"/>
      <c r="PB62" s="550"/>
      <c r="PC62" s="550"/>
      <c r="PD62" s="550"/>
      <c r="PE62" s="550"/>
      <c r="PF62" s="550"/>
      <c r="PG62" s="550"/>
      <c r="PH62" s="550"/>
      <c r="PI62" s="550"/>
      <c r="PJ62" s="550"/>
      <c r="PK62" s="550"/>
      <c r="PL62" s="550"/>
      <c r="PM62" s="550"/>
      <c r="PN62" s="550"/>
      <c r="PO62" s="550"/>
      <c r="PP62" s="550"/>
      <c r="PQ62" s="550"/>
      <c r="PR62" s="550"/>
      <c r="PS62" s="550"/>
      <c r="PT62" s="550"/>
      <c r="PU62" s="550"/>
      <c r="PV62" s="550"/>
      <c r="PW62" s="550"/>
      <c r="PX62" s="550"/>
      <c r="PY62" s="550"/>
      <c r="PZ62" s="550"/>
      <c r="QA62" s="550"/>
      <c r="QB62" s="550"/>
      <c r="QC62" s="550"/>
      <c r="QD62" s="550"/>
      <c r="QE62" s="550"/>
      <c r="QF62" s="550"/>
      <c r="QG62" s="550"/>
      <c r="QH62" s="550"/>
      <c r="QI62" s="550"/>
      <c r="QJ62" s="550"/>
      <c r="QK62" s="550"/>
      <c r="QL62" s="550"/>
      <c r="QM62" s="550"/>
      <c r="QN62" s="550"/>
      <c r="QO62" s="550"/>
      <c r="QP62" s="550"/>
      <c r="QQ62" s="550"/>
      <c r="QR62" s="550"/>
      <c r="QS62" s="550"/>
      <c r="QT62" s="550"/>
      <c r="QU62" s="550"/>
      <c r="QV62" s="550"/>
      <c r="QW62" s="550"/>
      <c r="QX62" s="550"/>
      <c r="QY62" s="550"/>
      <c r="QZ62" s="550"/>
      <c r="RA62" s="550"/>
      <c r="RB62" s="550"/>
      <c r="RC62" s="550"/>
      <c r="RD62" s="550"/>
      <c r="RE62" s="550"/>
      <c r="RF62" s="550"/>
      <c r="RG62" s="550"/>
      <c r="RH62" s="550"/>
      <c r="RI62" s="550"/>
      <c r="RJ62" s="550"/>
      <c r="RK62" s="550"/>
      <c r="RL62" s="550"/>
      <c r="RM62" s="550"/>
      <c r="RN62" s="550"/>
      <c r="RO62" s="550"/>
      <c r="RP62" s="550"/>
      <c r="RQ62" s="550"/>
      <c r="RR62" s="550"/>
      <c r="RS62" s="550"/>
      <c r="RT62" s="550"/>
      <c r="RU62" s="550"/>
      <c r="RV62" s="550"/>
      <c r="RW62" s="550"/>
      <c r="RX62" s="550"/>
      <c r="RY62" s="550"/>
      <c r="RZ62" s="550"/>
      <c r="SA62" s="550"/>
      <c r="SB62" s="550"/>
      <c r="SC62" s="550"/>
      <c r="SD62" s="550"/>
      <c r="SE62" s="550"/>
      <c r="SF62" s="550"/>
      <c r="SG62" s="550"/>
      <c r="SH62" s="550"/>
      <c r="SI62" s="550"/>
      <c r="SJ62" s="550"/>
      <c r="SK62" s="550"/>
      <c r="SL62" s="550"/>
      <c r="SM62" s="550"/>
      <c r="SN62" s="550"/>
      <c r="SO62" s="550"/>
      <c r="SP62" s="550"/>
      <c r="SQ62" s="550"/>
      <c r="SR62" s="550"/>
      <c r="SS62" s="550"/>
      <c r="ST62" s="550"/>
      <c r="SU62" s="550"/>
      <c r="SV62" s="550"/>
      <c r="SW62" s="550"/>
      <c r="SX62" s="550"/>
      <c r="SY62" s="550"/>
      <c r="SZ62" s="550"/>
      <c r="TA62" s="550"/>
      <c r="TB62" s="550"/>
      <c r="TC62" s="550"/>
      <c r="TD62" s="550"/>
      <c r="TE62" s="550"/>
      <c r="TF62" s="550"/>
      <c r="TG62" s="550"/>
      <c r="TH62" s="550"/>
      <c r="TI62" s="550"/>
      <c r="TJ62" s="550"/>
      <c r="TK62" s="550"/>
      <c r="TL62" s="550"/>
      <c r="TM62" s="550"/>
      <c r="TN62" s="550"/>
      <c r="TO62" s="550"/>
      <c r="TP62" s="550"/>
      <c r="TQ62" s="550"/>
      <c r="TR62" s="550"/>
      <c r="TS62" s="550"/>
      <c r="TT62" s="550"/>
      <c r="TU62" s="550"/>
      <c r="TV62" s="550"/>
      <c r="TW62" s="550"/>
      <c r="TX62" s="550"/>
      <c r="TY62" s="550"/>
      <c r="TZ62" s="550"/>
      <c r="UA62" s="550"/>
      <c r="UB62" s="550"/>
      <c r="UC62" s="550"/>
      <c r="UD62" s="550"/>
      <c r="UE62" s="550"/>
      <c r="UF62" s="550"/>
      <c r="UG62" s="550"/>
      <c r="UH62" s="550"/>
      <c r="UI62" s="550"/>
      <c r="UJ62" s="550"/>
      <c r="UK62" s="550"/>
      <c r="UL62" s="550"/>
      <c r="UM62" s="550"/>
      <c r="UN62" s="550"/>
      <c r="UO62" s="550"/>
      <c r="UP62" s="550"/>
      <c r="UQ62" s="550"/>
      <c r="UR62" s="550"/>
      <c r="US62" s="550"/>
      <c r="UT62" s="550"/>
      <c r="UU62" s="550"/>
      <c r="UV62" s="550"/>
      <c r="UW62" s="550"/>
      <c r="UX62" s="550"/>
      <c r="UY62" s="550"/>
      <c r="UZ62" s="550"/>
      <c r="VA62" s="550"/>
      <c r="VB62" s="550"/>
      <c r="VC62" s="550"/>
      <c r="VD62" s="550"/>
      <c r="VE62" s="550"/>
      <c r="VF62" s="550"/>
      <c r="VG62" s="550"/>
      <c r="VH62" s="550"/>
      <c r="VI62" s="550"/>
      <c r="VJ62" s="550"/>
      <c r="VK62" s="550"/>
      <c r="VL62" s="550"/>
      <c r="VM62" s="550"/>
      <c r="VN62" s="550"/>
      <c r="VO62" s="550"/>
      <c r="VP62" s="550"/>
      <c r="VQ62" s="550"/>
      <c r="VR62" s="550"/>
      <c r="VS62" s="550"/>
      <c r="VT62" s="550"/>
      <c r="VU62" s="550"/>
      <c r="VV62" s="550"/>
      <c r="VW62" s="550"/>
      <c r="VX62" s="550"/>
      <c r="VY62" s="550"/>
      <c r="VZ62" s="550"/>
      <c r="WA62" s="550"/>
      <c r="WB62" s="550"/>
      <c r="WC62" s="550"/>
      <c r="WD62" s="550"/>
      <c r="WE62" s="550"/>
      <c r="WF62" s="550"/>
      <c r="WG62" s="550"/>
      <c r="WH62" s="550"/>
      <c r="WI62" s="550"/>
      <c r="WJ62" s="550"/>
      <c r="WK62" s="550"/>
      <c r="WL62" s="550"/>
      <c r="WM62" s="550"/>
      <c r="WN62" s="550"/>
      <c r="WO62" s="550"/>
      <c r="WP62" s="550"/>
      <c r="WQ62" s="550"/>
      <c r="WR62" s="550"/>
      <c r="WS62" s="550"/>
      <c r="WT62" s="550"/>
      <c r="WU62" s="550"/>
      <c r="WV62" s="550"/>
      <c r="WW62" s="550"/>
      <c r="WX62" s="550"/>
      <c r="WY62" s="550"/>
      <c r="WZ62" s="550"/>
      <c r="XA62" s="550"/>
      <c r="XB62" s="550"/>
      <c r="XC62" s="550"/>
      <c r="XD62" s="550"/>
      <c r="XE62" s="550"/>
      <c r="XF62" s="550"/>
      <c r="XG62" s="550"/>
      <c r="XH62" s="550"/>
      <c r="XI62" s="550"/>
      <c r="XJ62" s="550"/>
      <c r="XK62" s="550"/>
      <c r="XL62" s="550"/>
      <c r="XM62" s="550"/>
      <c r="XN62" s="550"/>
      <c r="XO62" s="550"/>
      <c r="XP62" s="550"/>
      <c r="XQ62" s="550"/>
      <c r="XR62" s="550"/>
      <c r="XS62" s="550"/>
      <c r="XT62" s="550"/>
      <c r="XU62" s="550"/>
      <c r="XV62" s="550"/>
      <c r="XW62" s="550"/>
      <c r="XX62" s="550"/>
      <c r="XY62" s="550"/>
      <c r="XZ62" s="550"/>
      <c r="YA62" s="550"/>
      <c r="YB62" s="550"/>
      <c r="YC62" s="550"/>
      <c r="YD62" s="550"/>
      <c r="YE62" s="550"/>
      <c r="YF62" s="550"/>
      <c r="YG62" s="550"/>
      <c r="YH62" s="550"/>
      <c r="YI62" s="550"/>
      <c r="YJ62" s="550"/>
      <c r="YK62" s="550"/>
      <c r="YL62" s="550"/>
      <c r="YM62" s="550"/>
      <c r="YN62" s="550"/>
      <c r="YO62" s="550"/>
      <c r="YP62" s="550"/>
      <c r="YQ62" s="550"/>
      <c r="YR62" s="550"/>
      <c r="YS62" s="550"/>
      <c r="YT62" s="550"/>
      <c r="YU62" s="550"/>
      <c r="YV62" s="550"/>
      <c r="YW62" s="550"/>
      <c r="YX62" s="550"/>
      <c r="YY62" s="550"/>
      <c r="YZ62" s="550"/>
      <c r="ZA62" s="550"/>
      <c r="ZB62" s="550"/>
      <c r="ZC62" s="550"/>
      <c r="ZD62" s="550"/>
      <c r="ZE62" s="550"/>
      <c r="ZF62" s="550"/>
      <c r="ZG62" s="550"/>
      <c r="ZH62" s="550"/>
      <c r="ZI62" s="550"/>
      <c r="ZJ62" s="550"/>
      <c r="ZK62" s="550"/>
      <c r="ZL62" s="550"/>
      <c r="ZM62" s="550"/>
      <c r="ZN62" s="550"/>
      <c r="ZO62" s="550"/>
      <c r="ZP62" s="550"/>
      <c r="ZQ62" s="550"/>
      <c r="ZR62" s="550"/>
      <c r="ZS62" s="550"/>
      <c r="ZT62" s="550"/>
      <c r="ZU62" s="550"/>
      <c r="ZV62" s="550"/>
      <c r="ZW62" s="550"/>
      <c r="ZX62" s="550"/>
      <c r="ZY62" s="550"/>
      <c r="ZZ62" s="550"/>
      <c r="AAA62" s="550"/>
      <c r="AAB62" s="550"/>
      <c r="AAC62" s="550"/>
      <c r="AAD62" s="550"/>
      <c r="AAE62" s="550"/>
      <c r="AAF62" s="550"/>
      <c r="AAG62" s="550"/>
      <c r="AAH62" s="550"/>
      <c r="AAI62" s="550"/>
      <c r="AAJ62" s="550"/>
      <c r="AAK62" s="550"/>
      <c r="AAL62" s="550"/>
      <c r="AAM62" s="550"/>
      <c r="AAN62" s="550"/>
      <c r="AAO62" s="550"/>
      <c r="AAP62" s="550"/>
      <c r="AAQ62" s="550"/>
      <c r="AAR62" s="550"/>
      <c r="AAS62" s="550"/>
      <c r="AAT62" s="550"/>
      <c r="AAU62" s="550"/>
      <c r="AAV62" s="550"/>
      <c r="AAW62" s="550"/>
      <c r="AAX62" s="550"/>
      <c r="AAY62" s="550"/>
      <c r="AAZ62" s="550"/>
      <c r="ABA62" s="550"/>
      <c r="ABB62" s="550"/>
      <c r="ABC62" s="550"/>
      <c r="ABD62" s="550"/>
      <c r="ABE62" s="550"/>
      <c r="ABF62" s="550"/>
      <c r="ABG62" s="550"/>
      <c r="ABH62" s="550"/>
      <c r="ABI62" s="550"/>
      <c r="ABJ62" s="550"/>
      <c r="ABK62" s="550"/>
      <c r="ABL62" s="550"/>
      <c r="ABM62" s="550"/>
      <c r="ABN62" s="550"/>
      <c r="ABO62" s="550"/>
      <c r="ABP62" s="550"/>
      <c r="ABQ62" s="550"/>
      <c r="ABR62" s="550"/>
      <c r="ABS62" s="550"/>
      <c r="ABT62" s="550"/>
      <c r="ABU62" s="550"/>
      <c r="ABV62" s="550"/>
      <c r="ABW62" s="550"/>
      <c r="ABX62" s="550"/>
      <c r="ABY62" s="550"/>
      <c r="ABZ62" s="550"/>
      <c r="ACA62" s="550"/>
      <c r="ACB62" s="550"/>
      <c r="ACC62" s="550"/>
      <c r="ACD62" s="550"/>
      <c r="ACE62" s="550"/>
      <c r="ACF62" s="550"/>
      <c r="ACG62" s="550"/>
      <c r="ACH62" s="550"/>
      <c r="ACI62" s="550"/>
      <c r="ACJ62" s="550"/>
      <c r="ACK62" s="550"/>
      <c r="ACL62" s="550"/>
      <c r="ACM62" s="550"/>
      <c r="ACN62" s="550"/>
      <c r="ACO62" s="550"/>
      <c r="ACP62" s="550"/>
      <c r="ACQ62" s="550"/>
      <c r="ACR62" s="550"/>
      <c r="ACS62" s="550"/>
      <c r="ACT62" s="550"/>
      <c r="ACU62" s="550"/>
      <c r="ACV62" s="550"/>
      <c r="ACW62" s="550"/>
      <c r="ACX62" s="550"/>
      <c r="ACY62" s="550"/>
      <c r="ACZ62" s="550"/>
      <c r="ADA62" s="550"/>
      <c r="ADB62" s="550"/>
      <c r="ADC62" s="550"/>
      <c r="ADD62" s="550"/>
      <c r="ADE62" s="550"/>
      <c r="ADF62" s="550"/>
      <c r="ADG62" s="550"/>
      <c r="ADH62" s="550"/>
      <c r="ADI62" s="550"/>
      <c r="ADJ62" s="550"/>
      <c r="ADK62" s="550"/>
      <c r="ADL62" s="550"/>
      <c r="ADM62" s="550"/>
      <c r="ADN62" s="550"/>
      <c r="ADO62" s="550"/>
      <c r="ADP62" s="550"/>
      <c r="ADQ62" s="550"/>
      <c r="ADR62" s="550"/>
      <c r="ADS62" s="550"/>
      <c r="ADT62" s="550"/>
      <c r="ADU62" s="550"/>
      <c r="ADV62" s="550"/>
      <c r="ADW62" s="550"/>
      <c r="ADX62" s="550"/>
      <c r="ADY62" s="550"/>
      <c r="ADZ62" s="550"/>
      <c r="AEA62" s="550"/>
      <c r="AEB62" s="550"/>
      <c r="AEC62" s="550"/>
      <c r="AED62" s="550"/>
      <c r="AEE62" s="550"/>
      <c r="AEF62" s="550"/>
      <c r="AEG62" s="550"/>
      <c r="AEH62" s="550"/>
      <c r="AEI62" s="550"/>
      <c r="AEJ62" s="550"/>
      <c r="AEK62" s="550"/>
      <c r="AEL62" s="550"/>
      <c r="AEM62" s="550"/>
      <c r="AEN62" s="550"/>
      <c r="AEO62" s="550"/>
      <c r="AEP62" s="550"/>
      <c r="AEQ62" s="550"/>
      <c r="AER62" s="550"/>
      <c r="AES62" s="550"/>
      <c r="AET62" s="550"/>
      <c r="AEU62" s="550"/>
      <c r="AEV62" s="550"/>
      <c r="AEW62" s="550"/>
      <c r="AEX62" s="550"/>
      <c r="AEY62" s="550"/>
      <c r="AEZ62" s="550"/>
      <c r="AFA62" s="550"/>
      <c r="AFB62" s="550"/>
      <c r="AFC62" s="550"/>
      <c r="AFD62" s="550"/>
      <c r="AFE62" s="550"/>
      <c r="AFF62" s="550"/>
      <c r="AFG62" s="550"/>
      <c r="AFH62" s="550"/>
      <c r="AFI62" s="550"/>
      <c r="AFJ62" s="550"/>
      <c r="AFK62" s="550"/>
      <c r="AFL62" s="550"/>
      <c r="AFM62" s="550"/>
      <c r="AFN62" s="550"/>
      <c r="AFO62" s="550"/>
      <c r="AFP62" s="550"/>
      <c r="AFQ62" s="550"/>
      <c r="AFR62" s="550"/>
      <c r="AFS62" s="550"/>
      <c r="AFT62" s="550"/>
      <c r="AFU62" s="550"/>
      <c r="AFV62" s="550"/>
      <c r="AFW62" s="550"/>
      <c r="AFX62" s="550"/>
      <c r="AFY62" s="550"/>
      <c r="AFZ62" s="550"/>
      <c r="AGA62" s="550"/>
      <c r="AGB62" s="550"/>
      <c r="AGC62" s="550"/>
      <c r="AGD62" s="550"/>
      <c r="AGE62" s="550"/>
      <c r="AGF62" s="550"/>
      <c r="AGG62" s="550"/>
      <c r="AGH62" s="550"/>
      <c r="AGI62" s="550"/>
      <c r="AGJ62" s="550"/>
      <c r="AGK62" s="550"/>
      <c r="AGL62" s="550"/>
      <c r="AGM62" s="550"/>
      <c r="AGN62" s="550"/>
      <c r="AGO62" s="550"/>
      <c r="AGP62" s="550"/>
      <c r="AGQ62" s="550"/>
      <c r="AGR62" s="550"/>
      <c r="AGS62" s="550"/>
      <c r="AGT62" s="550"/>
      <c r="AGU62" s="550"/>
      <c r="AGV62" s="550"/>
      <c r="AGW62" s="550"/>
      <c r="AGX62" s="550"/>
      <c r="AGY62" s="550"/>
      <c r="AGZ62" s="550"/>
      <c r="AHA62" s="550"/>
      <c r="AHB62" s="550"/>
      <c r="AHC62" s="550"/>
      <c r="AHD62" s="550"/>
      <c r="AHE62" s="550"/>
      <c r="AHF62" s="550"/>
      <c r="AHG62" s="550"/>
      <c r="AHH62" s="550"/>
      <c r="AHI62" s="550"/>
      <c r="AHJ62" s="550"/>
      <c r="AHK62" s="550"/>
      <c r="AHL62" s="550"/>
      <c r="AHM62" s="550"/>
      <c r="AHN62" s="550"/>
      <c r="AHO62" s="550"/>
      <c r="AHP62" s="550"/>
      <c r="AHQ62" s="550"/>
      <c r="AHR62" s="550"/>
      <c r="AHS62" s="550"/>
      <c r="AHT62" s="550"/>
      <c r="AHU62" s="550"/>
      <c r="AHV62" s="550"/>
      <c r="AHW62" s="550"/>
      <c r="AHX62" s="550"/>
      <c r="AHY62" s="550"/>
      <c r="AHZ62" s="550"/>
      <c r="AIA62" s="550"/>
      <c r="AIB62" s="550"/>
      <c r="AIC62" s="550"/>
      <c r="AID62" s="550"/>
      <c r="AIE62" s="550"/>
      <c r="AIF62" s="550"/>
      <c r="AIG62" s="550"/>
      <c r="AIH62" s="550"/>
      <c r="AII62" s="550"/>
      <c r="AIJ62" s="550"/>
      <c r="AIK62" s="550"/>
      <c r="AIL62" s="550"/>
      <c r="AIM62" s="550"/>
      <c r="AIN62" s="550"/>
      <c r="AIO62" s="550"/>
      <c r="AIP62" s="550"/>
      <c r="AIQ62" s="550"/>
      <c r="AIR62" s="550"/>
      <c r="AIS62" s="550"/>
      <c r="AIT62" s="550"/>
      <c r="AIU62" s="550"/>
      <c r="AIV62" s="550"/>
      <c r="AIW62" s="550"/>
      <c r="AIX62" s="550"/>
      <c r="AIY62" s="550"/>
      <c r="AIZ62" s="550"/>
      <c r="AJA62" s="550"/>
      <c r="AJB62" s="550"/>
      <c r="AJC62" s="550"/>
      <c r="AJD62" s="550"/>
      <c r="AJE62" s="550"/>
      <c r="AJF62" s="550"/>
      <c r="AJG62" s="550"/>
      <c r="AJH62" s="550"/>
      <c r="AJI62" s="550"/>
      <c r="AJJ62" s="550"/>
      <c r="AJK62" s="550"/>
      <c r="AJL62" s="550"/>
      <c r="AJM62" s="550"/>
      <c r="AJN62" s="550"/>
      <c r="AJO62" s="550"/>
      <c r="AJP62" s="550"/>
      <c r="AJQ62" s="550"/>
      <c r="AJR62" s="550"/>
      <c r="AJS62" s="550"/>
      <c r="AJT62" s="550"/>
      <c r="AJU62" s="550"/>
      <c r="AJV62" s="550"/>
      <c r="AJW62" s="550"/>
      <c r="AJX62" s="550"/>
      <c r="AJY62" s="550"/>
      <c r="AJZ62" s="550"/>
      <c r="AKA62" s="550"/>
      <c r="AKB62" s="550"/>
      <c r="AKC62" s="550"/>
      <c r="AKD62" s="550"/>
      <c r="AKE62" s="550"/>
      <c r="AKF62" s="550"/>
      <c r="AKG62" s="550"/>
      <c r="AKH62" s="550"/>
      <c r="AKI62" s="550"/>
      <c r="AKJ62" s="550"/>
      <c r="AKK62" s="550"/>
      <c r="AKL62" s="550"/>
      <c r="AKM62" s="550"/>
      <c r="AKN62" s="550"/>
      <c r="AKO62" s="550"/>
      <c r="AKP62" s="550"/>
      <c r="AKQ62" s="550"/>
      <c r="AKR62" s="550"/>
      <c r="AKS62" s="550"/>
      <c r="AKT62" s="550"/>
      <c r="AKU62" s="550"/>
      <c r="AKV62" s="550"/>
      <c r="AKW62" s="550"/>
      <c r="AKX62" s="550"/>
      <c r="AKY62" s="550"/>
      <c r="AKZ62" s="550"/>
      <c r="ALA62" s="550"/>
      <c r="ALB62" s="550"/>
      <c r="ALC62" s="550"/>
      <c r="ALD62" s="550"/>
      <c r="ALE62" s="550"/>
      <c r="ALF62" s="550"/>
      <c r="ALG62" s="550"/>
      <c r="ALH62" s="550"/>
      <c r="ALI62" s="550"/>
      <c r="ALJ62" s="550"/>
      <c r="ALK62" s="550"/>
      <c r="ALL62" s="550"/>
      <c r="ALM62" s="550"/>
      <c r="ALN62" s="550"/>
      <c r="ALO62" s="550"/>
      <c r="ALP62" s="550"/>
      <c r="ALQ62" s="550"/>
      <c r="ALR62" s="550"/>
      <c r="ALS62" s="550"/>
      <c r="ALT62" s="550"/>
      <c r="ALU62" s="550"/>
      <c r="ALV62" s="550"/>
      <c r="ALW62" s="550"/>
      <c r="ALX62" s="550"/>
      <c r="ALY62" s="550"/>
      <c r="ALZ62" s="550"/>
      <c r="AMA62" s="550"/>
      <c r="AMB62" s="550"/>
      <c r="AMC62" s="550"/>
      <c r="AMD62" s="550"/>
      <c r="AME62" s="550"/>
      <c r="AMF62" s="550"/>
      <c r="AMG62" s="550"/>
      <c r="AMH62" s="550"/>
      <c r="AMI62" s="550"/>
      <c r="AMJ62" s="550"/>
      <c r="AMK62" s="550"/>
      <c r="AML62" s="550"/>
      <c r="AMM62" s="550"/>
      <c r="AMN62" s="550"/>
      <c r="AMO62" s="550"/>
      <c r="AMP62" s="550"/>
      <c r="AMQ62" s="550"/>
      <c r="AMR62" s="550"/>
      <c r="AMS62" s="550"/>
      <c r="AMT62" s="550"/>
      <c r="AMU62" s="550"/>
      <c r="AMV62" s="550"/>
      <c r="AMW62" s="550"/>
      <c r="AMX62" s="550"/>
      <c r="AMY62" s="550"/>
      <c r="AMZ62" s="550"/>
      <c r="ANA62" s="550"/>
      <c r="ANB62" s="550"/>
      <c r="ANC62" s="550"/>
      <c r="AND62" s="550"/>
      <c r="ANE62" s="550"/>
      <c r="ANF62" s="550"/>
      <c r="ANG62" s="550"/>
      <c r="ANH62" s="550"/>
      <c r="ANI62" s="550"/>
      <c r="ANJ62" s="550"/>
      <c r="ANK62" s="550"/>
      <c r="ANL62" s="550"/>
      <c r="ANM62" s="550"/>
      <c r="ANN62" s="550"/>
      <c r="ANO62" s="550"/>
      <c r="ANP62" s="550"/>
      <c r="ANQ62" s="550"/>
      <c r="ANR62" s="550"/>
      <c r="ANS62" s="550"/>
      <c r="ANT62" s="550"/>
      <c r="ANU62" s="550"/>
      <c r="ANV62" s="550"/>
      <c r="ANW62" s="550"/>
      <c r="ANX62" s="550"/>
      <c r="ANY62" s="550"/>
      <c r="ANZ62" s="550"/>
      <c r="AOA62" s="550"/>
      <c r="AOB62" s="550"/>
      <c r="AOC62" s="550"/>
      <c r="AOD62" s="550"/>
      <c r="AOE62" s="550"/>
      <c r="AOF62" s="550"/>
      <c r="AOG62" s="550"/>
      <c r="AOH62" s="550"/>
      <c r="AOI62" s="550"/>
      <c r="AOJ62" s="550"/>
      <c r="AOK62" s="550"/>
      <c r="AOL62" s="550"/>
      <c r="AOM62" s="550"/>
      <c r="AON62" s="550"/>
      <c r="AOO62" s="550"/>
      <c r="AOP62" s="550"/>
      <c r="AOQ62" s="550"/>
      <c r="AOR62" s="550"/>
      <c r="AOS62" s="550"/>
      <c r="AOT62" s="550"/>
      <c r="AOU62" s="550"/>
      <c r="AOV62" s="550"/>
      <c r="AOW62" s="550"/>
      <c r="AOX62" s="550"/>
      <c r="AOY62" s="550"/>
      <c r="AOZ62" s="550"/>
      <c r="APA62" s="550"/>
      <c r="APB62" s="550"/>
      <c r="APC62" s="550"/>
      <c r="APD62" s="550"/>
      <c r="APE62" s="550"/>
      <c r="APF62" s="550"/>
      <c r="APG62" s="550"/>
      <c r="APH62" s="550"/>
      <c r="API62" s="550"/>
      <c r="APJ62" s="550"/>
      <c r="APK62" s="550"/>
      <c r="APL62" s="550"/>
      <c r="APM62" s="550"/>
      <c r="APN62" s="550"/>
      <c r="APO62" s="550"/>
      <c r="APP62" s="550"/>
      <c r="APQ62" s="550"/>
      <c r="APR62" s="550"/>
      <c r="APS62" s="550"/>
      <c r="APT62" s="550"/>
      <c r="APU62" s="550"/>
      <c r="APV62" s="550"/>
      <c r="APW62" s="550"/>
      <c r="APX62" s="550"/>
      <c r="APY62" s="550"/>
      <c r="APZ62" s="550"/>
      <c r="AQA62" s="550"/>
      <c r="AQB62" s="550"/>
      <c r="AQC62" s="550"/>
      <c r="AQD62" s="550"/>
      <c r="AQE62" s="550"/>
      <c r="AQF62" s="550"/>
      <c r="AQG62" s="550"/>
      <c r="AQH62" s="550"/>
      <c r="AQI62" s="550"/>
      <c r="AQJ62" s="550"/>
      <c r="AQK62" s="550"/>
      <c r="AQL62" s="550"/>
      <c r="AQM62" s="550"/>
      <c r="AQN62" s="550"/>
      <c r="AQO62" s="550"/>
      <c r="AQP62" s="550"/>
      <c r="AQQ62" s="550"/>
      <c r="AQR62" s="550"/>
      <c r="AQS62" s="550"/>
      <c r="AQT62" s="550"/>
      <c r="AQU62" s="550"/>
      <c r="AQV62" s="550"/>
      <c r="AQW62" s="550"/>
      <c r="AQX62" s="550"/>
      <c r="AQY62" s="550"/>
      <c r="AQZ62" s="550"/>
      <c r="ARA62" s="550"/>
      <c r="ARB62" s="550"/>
      <c r="ARC62" s="550"/>
      <c r="ARD62" s="550"/>
      <c r="ARE62" s="550"/>
    </row>
    <row r="63" spans="7:1149" ht="18" customHeight="1">
      <c r="G63" s="550"/>
      <c r="H63" s="550"/>
      <c r="I63" s="550"/>
      <c r="J63" s="550"/>
      <c r="K63" s="550"/>
      <c r="L63" s="550"/>
      <c r="M63" s="550"/>
      <c r="N63" s="550"/>
      <c r="O63" s="550"/>
      <c r="P63" s="550"/>
      <c r="Q63" s="550"/>
      <c r="R63" s="550"/>
      <c r="S63" s="550"/>
      <c r="T63" s="550"/>
      <c r="U63" s="550"/>
      <c r="V63" s="550"/>
      <c r="W63" s="550"/>
      <c r="X63" s="550"/>
      <c r="Y63" s="550"/>
      <c r="Z63" s="550"/>
      <c r="AA63" s="550"/>
      <c r="AB63" s="550"/>
      <c r="AC63" s="550"/>
      <c r="AD63" s="550"/>
      <c r="AE63" s="550"/>
      <c r="AF63" s="550"/>
      <c r="AG63" s="550"/>
      <c r="AH63" s="550"/>
      <c r="AI63" s="550"/>
      <c r="AJ63" s="550"/>
      <c r="AK63" s="550"/>
      <c r="AL63" s="550"/>
      <c r="AM63" s="550"/>
      <c r="AN63" s="550"/>
      <c r="AO63" s="550"/>
      <c r="AP63" s="550"/>
      <c r="AQ63" s="550"/>
      <c r="AR63" s="550"/>
      <c r="AS63" s="550"/>
      <c r="AT63" s="550"/>
      <c r="AU63" s="550"/>
      <c r="AV63" s="550"/>
      <c r="AW63" s="550"/>
      <c r="AX63" s="550"/>
      <c r="AY63" s="550"/>
      <c r="AZ63" s="550"/>
      <c r="BA63" s="550"/>
      <c r="BB63" s="550"/>
      <c r="BC63" s="550"/>
      <c r="BD63" s="550"/>
      <c r="BE63" s="550"/>
      <c r="BF63" s="550"/>
      <c r="BG63" s="550"/>
      <c r="BH63" s="550"/>
      <c r="BI63" s="550"/>
      <c r="BJ63" s="550"/>
      <c r="BK63" s="550"/>
      <c r="BL63" s="550"/>
      <c r="BM63" s="550"/>
      <c r="BN63" s="550"/>
      <c r="BO63" s="550"/>
      <c r="BP63" s="550"/>
      <c r="BQ63" s="550"/>
      <c r="BR63" s="550"/>
      <c r="BS63" s="550"/>
      <c r="BT63" s="550"/>
      <c r="BU63" s="550"/>
      <c r="BV63" s="550"/>
      <c r="BW63" s="550"/>
      <c r="BX63" s="550"/>
      <c r="BY63" s="550"/>
      <c r="BZ63" s="550"/>
      <c r="CA63" s="550"/>
      <c r="CB63" s="550"/>
      <c r="CC63" s="550"/>
      <c r="CD63" s="550"/>
      <c r="CE63" s="550"/>
      <c r="CF63" s="550"/>
      <c r="CG63" s="550"/>
      <c r="CH63" s="550"/>
      <c r="CI63" s="550"/>
      <c r="CJ63" s="550"/>
      <c r="CK63" s="550"/>
      <c r="CL63" s="550"/>
      <c r="CM63" s="550"/>
      <c r="CN63" s="550"/>
      <c r="CO63" s="550"/>
      <c r="CP63" s="550"/>
      <c r="CQ63" s="550"/>
      <c r="CR63" s="550"/>
      <c r="CS63" s="550"/>
      <c r="CT63" s="550"/>
      <c r="CU63" s="550"/>
      <c r="CV63" s="550"/>
      <c r="CW63" s="550"/>
      <c r="CX63" s="550"/>
      <c r="CY63" s="550"/>
      <c r="CZ63" s="550"/>
      <c r="DA63" s="550"/>
      <c r="DB63" s="550"/>
      <c r="DC63" s="550"/>
      <c r="DD63" s="550"/>
      <c r="DE63" s="550"/>
      <c r="DF63" s="550"/>
      <c r="DG63" s="550"/>
      <c r="DH63" s="550"/>
      <c r="DI63" s="550"/>
      <c r="DJ63" s="550"/>
      <c r="DK63" s="550"/>
      <c r="DL63" s="550"/>
      <c r="DM63" s="550"/>
      <c r="DN63" s="550"/>
      <c r="DO63" s="550"/>
      <c r="DP63" s="550"/>
      <c r="DQ63" s="550"/>
      <c r="DR63" s="550"/>
      <c r="DS63" s="550"/>
      <c r="DT63" s="550"/>
      <c r="DU63" s="550"/>
      <c r="DV63" s="550"/>
      <c r="DW63" s="550"/>
      <c r="DX63" s="550"/>
      <c r="DY63" s="550"/>
      <c r="DZ63" s="550"/>
      <c r="EA63" s="550"/>
      <c r="EB63" s="550"/>
      <c r="EC63" s="550"/>
      <c r="ED63" s="550"/>
      <c r="EE63" s="550"/>
      <c r="EF63" s="550"/>
      <c r="EG63" s="550"/>
      <c r="EH63" s="550"/>
      <c r="EI63" s="550"/>
      <c r="EJ63" s="550"/>
      <c r="EK63" s="550"/>
      <c r="EL63" s="550"/>
      <c r="EM63" s="550"/>
      <c r="EN63" s="550"/>
      <c r="EO63" s="550"/>
      <c r="EP63" s="550"/>
      <c r="EQ63" s="550"/>
      <c r="ER63" s="550"/>
      <c r="ES63" s="550"/>
      <c r="ET63" s="550"/>
      <c r="EU63" s="550"/>
      <c r="EV63" s="550"/>
      <c r="EW63" s="550"/>
      <c r="EX63" s="550"/>
      <c r="EY63" s="550"/>
      <c r="EZ63" s="550"/>
      <c r="FA63" s="550"/>
      <c r="FB63" s="550"/>
      <c r="FC63" s="550"/>
      <c r="FD63" s="550"/>
      <c r="FE63" s="550"/>
      <c r="FF63" s="550"/>
      <c r="FG63" s="550"/>
      <c r="FH63" s="550"/>
      <c r="FI63" s="550"/>
      <c r="FJ63" s="550"/>
      <c r="FK63" s="550"/>
      <c r="FL63" s="550"/>
      <c r="FM63" s="550"/>
      <c r="FN63" s="550"/>
      <c r="FO63" s="550"/>
      <c r="FP63" s="550"/>
      <c r="FQ63" s="550"/>
      <c r="FR63" s="550"/>
      <c r="FS63" s="550"/>
      <c r="FT63" s="550"/>
      <c r="FU63" s="550"/>
      <c r="FV63" s="550"/>
      <c r="FW63" s="550"/>
      <c r="FX63" s="550"/>
      <c r="FY63" s="550"/>
      <c r="FZ63" s="550"/>
      <c r="GA63" s="550"/>
      <c r="GB63" s="550"/>
      <c r="GC63" s="550"/>
      <c r="GD63" s="550"/>
      <c r="GE63" s="550"/>
      <c r="GF63" s="550"/>
      <c r="GG63" s="550"/>
      <c r="GH63" s="550"/>
      <c r="GI63" s="550"/>
      <c r="GJ63" s="550"/>
      <c r="GK63" s="550"/>
      <c r="GL63" s="550"/>
      <c r="GM63" s="550"/>
      <c r="GN63" s="550"/>
      <c r="GO63" s="550"/>
      <c r="GP63" s="550"/>
      <c r="GQ63" s="550"/>
      <c r="GR63" s="550"/>
      <c r="GS63" s="550"/>
      <c r="GT63" s="550"/>
      <c r="GU63" s="550"/>
      <c r="GV63" s="550"/>
      <c r="GW63" s="550"/>
      <c r="GX63" s="550"/>
      <c r="GY63" s="550"/>
      <c r="GZ63" s="550"/>
      <c r="HA63" s="550"/>
      <c r="HB63" s="550"/>
      <c r="HC63" s="550"/>
      <c r="HD63" s="550"/>
      <c r="HE63" s="550"/>
      <c r="HF63" s="550"/>
      <c r="HG63" s="550"/>
      <c r="HH63" s="550"/>
      <c r="HI63" s="550"/>
      <c r="HJ63" s="550"/>
      <c r="HK63" s="550"/>
      <c r="HL63" s="550"/>
      <c r="HM63" s="550"/>
      <c r="HN63" s="550"/>
      <c r="HO63" s="550"/>
      <c r="HP63" s="550"/>
      <c r="HQ63" s="550"/>
      <c r="HR63" s="550"/>
      <c r="HS63" s="550"/>
      <c r="HT63" s="550"/>
      <c r="HU63" s="550"/>
      <c r="HV63" s="550"/>
      <c r="HW63" s="550"/>
      <c r="HX63" s="550"/>
      <c r="HY63" s="550"/>
      <c r="HZ63" s="550"/>
      <c r="IA63" s="550"/>
      <c r="IB63" s="550"/>
      <c r="IC63" s="550"/>
      <c r="ID63" s="550"/>
      <c r="IE63" s="550"/>
      <c r="IF63" s="550"/>
      <c r="IG63" s="550"/>
      <c r="IH63" s="550"/>
      <c r="II63" s="550"/>
      <c r="IJ63" s="550"/>
      <c r="IK63" s="550"/>
      <c r="IL63" s="550"/>
      <c r="IM63" s="550"/>
      <c r="IN63" s="550"/>
      <c r="IO63" s="550"/>
      <c r="IP63" s="550"/>
      <c r="IQ63" s="550"/>
      <c r="IR63" s="550"/>
      <c r="IS63" s="550"/>
      <c r="IT63" s="550"/>
      <c r="IU63" s="550"/>
      <c r="IV63" s="550"/>
      <c r="IW63" s="550"/>
      <c r="IX63" s="550"/>
      <c r="IY63" s="550"/>
      <c r="IZ63" s="550"/>
      <c r="JA63" s="550"/>
      <c r="JB63" s="550"/>
      <c r="JC63" s="550"/>
      <c r="JD63" s="550"/>
      <c r="JE63" s="550"/>
      <c r="JF63" s="550"/>
      <c r="JG63" s="550"/>
      <c r="JH63" s="550"/>
      <c r="JI63" s="550"/>
      <c r="JJ63" s="550"/>
      <c r="JK63" s="550"/>
      <c r="JL63" s="550"/>
      <c r="JM63" s="550"/>
      <c r="JN63" s="550"/>
      <c r="JO63" s="550"/>
      <c r="JP63" s="550"/>
      <c r="JQ63" s="550"/>
      <c r="JR63" s="550"/>
      <c r="JS63" s="550"/>
      <c r="JT63" s="550"/>
      <c r="JU63" s="550"/>
      <c r="JV63" s="550"/>
      <c r="JW63" s="550"/>
      <c r="JX63" s="550"/>
      <c r="JY63" s="550"/>
      <c r="JZ63" s="550"/>
      <c r="KA63" s="550"/>
      <c r="KB63" s="550"/>
      <c r="KC63" s="550"/>
      <c r="KD63" s="550"/>
      <c r="KE63" s="550"/>
      <c r="KF63" s="550"/>
      <c r="KG63" s="550"/>
      <c r="KH63" s="550"/>
      <c r="KI63" s="550"/>
      <c r="KJ63" s="550"/>
      <c r="KK63" s="550"/>
      <c r="KL63" s="550"/>
      <c r="KM63" s="550"/>
      <c r="KN63" s="550"/>
      <c r="KO63" s="550"/>
      <c r="KP63" s="550"/>
      <c r="KQ63" s="550"/>
      <c r="KR63" s="550"/>
      <c r="KS63" s="550"/>
      <c r="KT63" s="550"/>
      <c r="KU63" s="550"/>
      <c r="KV63" s="550"/>
      <c r="KW63" s="550"/>
      <c r="KX63" s="550"/>
      <c r="KY63" s="550"/>
      <c r="KZ63" s="550"/>
      <c r="LA63" s="550"/>
      <c r="LB63" s="550"/>
      <c r="LC63" s="550"/>
      <c r="LD63" s="550"/>
      <c r="LE63" s="550"/>
      <c r="LF63" s="550"/>
      <c r="LG63" s="550"/>
      <c r="LH63" s="550"/>
      <c r="LI63" s="550"/>
      <c r="LJ63" s="550"/>
      <c r="LK63" s="550"/>
      <c r="LL63" s="550"/>
      <c r="LM63" s="550"/>
      <c r="LN63" s="550"/>
      <c r="LO63" s="550"/>
      <c r="LP63" s="550"/>
      <c r="LQ63" s="550"/>
      <c r="LR63" s="550"/>
      <c r="LS63" s="550"/>
      <c r="LT63" s="550"/>
      <c r="LU63" s="550"/>
      <c r="LV63" s="550"/>
      <c r="LW63" s="550"/>
      <c r="LX63" s="550"/>
      <c r="LY63" s="550"/>
      <c r="LZ63" s="550"/>
      <c r="MA63" s="550"/>
      <c r="MB63" s="550"/>
      <c r="MC63" s="550"/>
      <c r="MD63" s="550"/>
      <c r="ME63" s="550"/>
      <c r="MF63" s="550"/>
      <c r="MG63" s="550"/>
      <c r="MH63" s="550"/>
      <c r="MI63" s="550"/>
      <c r="MJ63" s="550"/>
      <c r="MK63" s="550"/>
      <c r="ML63" s="550"/>
      <c r="MM63" s="550"/>
      <c r="MN63" s="550"/>
      <c r="MO63" s="550"/>
      <c r="MP63" s="550"/>
      <c r="MQ63" s="550"/>
      <c r="MR63" s="550"/>
      <c r="MS63" s="550"/>
      <c r="MT63" s="550"/>
      <c r="MU63" s="550"/>
      <c r="MV63" s="550"/>
      <c r="MW63" s="550"/>
      <c r="MX63" s="550"/>
      <c r="MY63" s="550"/>
      <c r="MZ63" s="550"/>
      <c r="NA63" s="550"/>
      <c r="NB63" s="550"/>
      <c r="NC63" s="550"/>
      <c r="ND63" s="550"/>
      <c r="NE63" s="550"/>
      <c r="NF63" s="550"/>
      <c r="NG63" s="550"/>
      <c r="NH63" s="550"/>
      <c r="NI63" s="550"/>
      <c r="NJ63" s="550"/>
      <c r="NK63" s="550"/>
      <c r="NL63" s="550"/>
      <c r="NM63" s="550"/>
      <c r="NN63" s="550"/>
      <c r="NO63" s="550"/>
      <c r="NP63" s="550"/>
      <c r="NQ63" s="550"/>
      <c r="NR63" s="550"/>
      <c r="NS63" s="550"/>
      <c r="NT63" s="550"/>
      <c r="NU63" s="550"/>
      <c r="NV63" s="550"/>
      <c r="NW63" s="550"/>
      <c r="NX63" s="550"/>
      <c r="NY63" s="550"/>
      <c r="NZ63" s="550"/>
      <c r="OA63" s="550"/>
      <c r="OB63" s="550"/>
      <c r="OC63" s="550"/>
      <c r="OD63" s="550"/>
      <c r="OE63" s="550"/>
      <c r="OF63" s="550"/>
      <c r="OG63" s="550"/>
      <c r="OH63" s="550"/>
      <c r="OI63" s="550"/>
      <c r="OJ63" s="550"/>
      <c r="OK63" s="550"/>
      <c r="OL63" s="550"/>
      <c r="OM63" s="550"/>
      <c r="ON63" s="550"/>
      <c r="OO63" s="550"/>
      <c r="OP63" s="550"/>
      <c r="OQ63" s="550"/>
      <c r="OR63" s="550"/>
      <c r="OS63" s="550"/>
      <c r="OT63" s="550"/>
      <c r="OU63" s="550"/>
      <c r="OV63" s="550"/>
      <c r="OW63" s="550"/>
      <c r="OX63" s="550"/>
      <c r="OY63" s="550"/>
      <c r="OZ63" s="550"/>
      <c r="PA63" s="550"/>
      <c r="PB63" s="550"/>
      <c r="PC63" s="550"/>
      <c r="PD63" s="550"/>
      <c r="PE63" s="550"/>
      <c r="PF63" s="550"/>
      <c r="PG63" s="550"/>
      <c r="PH63" s="550"/>
      <c r="PI63" s="550"/>
      <c r="PJ63" s="550"/>
      <c r="PK63" s="550"/>
      <c r="PL63" s="550"/>
      <c r="PM63" s="550"/>
      <c r="PN63" s="550"/>
      <c r="PO63" s="550"/>
      <c r="PP63" s="550"/>
      <c r="PQ63" s="550"/>
      <c r="PR63" s="550"/>
      <c r="PS63" s="550"/>
      <c r="PT63" s="550"/>
      <c r="PU63" s="550"/>
      <c r="PV63" s="550"/>
      <c r="PW63" s="550"/>
      <c r="PX63" s="550"/>
      <c r="PY63" s="550"/>
      <c r="PZ63" s="550"/>
      <c r="QA63" s="550"/>
      <c r="QB63" s="550"/>
      <c r="QC63" s="550"/>
      <c r="QD63" s="550"/>
      <c r="QE63" s="550"/>
      <c r="QF63" s="550"/>
      <c r="QG63" s="550"/>
      <c r="QH63" s="550"/>
      <c r="QI63" s="550"/>
      <c r="QJ63" s="550"/>
      <c r="QK63" s="550"/>
      <c r="QL63" s="550"/>
      <c r="QM63" s="550"/>
      <c r="QN63" s="550"/>
      <c r="QO63" s="550"/>
      <c r="QP63" s="550"/>
      <c r="QQ63" s="550"/>
      <c r="QR63" s="550"/>
      <c r="QS63" s="550"/>
      <c r="QT63" s="550"/>
      <c r="QU63" s="550"/>
      <c r="QV63" s="550"/>
      <c r="QW63" s="550"/>
      <c r="QX63" s="550"/>
      <c r="QY63" s="550"/>
      <c r="QZ63" s="550"/>
      <c r="RA63" s="550"/>
      <c r="RB63" s="550"/>
      <c r="RC63" s="550"/>
      <c r="RD63" s="550"/>
      <c r="RE63" s="550"/>
      <c r="RF63" s="550"/>
      <c r="RG63" s="550"/>
      <c r="RH63" s="550"/>
      <c r="RI63" s="550"/>
      <c r="RJ63" s="550"/>
      <c r="RK63" s="550"/>
      <c r="RL63" s="550"/>
      <c r="RM63" s="550"/>
      <c r="RN63" s="550"/>
      <c r="RO63" s="550"/>
      <c r="RP63" s="550"/>
      <c r="RQ63" s="550"/>
      <c r="RR63" s="550"/>
      <c r="RS63" s="550"/>
      <c r="RT63" s="550"/>
      <c r="RU63" s="550"/>
      <c r="RV63" s="550"/>
      <c r="RW63" s="550"/>
      <c r="RX63" s="550"/>
      <c r="RY63" s="550"/>
      <c r="RZ63" s="550"/>
      <c r="SA63" s="550"/>
      <c r="SB63" s="550"/>
      <c r="SC63" s="550"/>
      <c r="SD63" s="550"/>
      <c r="SE63" s="550"/>
      <c r="SF63" s="550"/>
      <c r="SG63" s="550"/>
      <c r="SH63" s="550"/>
      <c r="SI63" s="550"/>
      <c r="SJ63" s="550"/>
      <c r="SK63" s="550"/>
      <c r="SL63" s="550"/>
      <c r="SM63" s="550"/>
      <c r="SN63" s="550"/>
      <c r="SO63" s="550"/>
      <c r="SP63" s="550"/>
      <c r="SQ63" s="550"/>
      <c r="SR63" s="550"/>
      <c r="SS63" s="550"/>
      <c r="ST63" s="550"/>
      <c r="SU63" s="550"/>
      <c r="SV63" s="550"/>
      <c r="SW63" s="550"/>
      <c r="SX63" s="550"/>
      <c r="SY63" s="550"/>
      <c r="SZ63" s="550"/>
      <c r="TA63" s="550"/>
      <c r="TB63" s="550"/>
      <c r="TC63" s="550"/>
      <c r="TD63" s="550"/>
      <c r="TE63" s="550"/>
      <c r="TF63" s="550"/>
      <c r="TG63" s="550"/>
      <c r="TH63" s="550"/>
      <c r="TI63" s="550"/>
      <c r="TJ63" s="550"/>
      <c r="TK63" s="550"/>
      <c r="TL63" s="550"/>
      <c r="TM63" s="550"/>
      <c r="TN63" s="550"/>
      <c r="TO63" s="550"/>
      <c r="TP63" s="550"/>
      <c r="TQ63" s="550"/>
      <c r="TR63" s="550"/>
      <c r="TS63" s="550"/>
      <c r="TT63" s="550"/>
      <c r="TU63" s="550"/>
      <c r="TV63" s="550"/>
      <c r="TW63" s="550"/>
      <c r="TX63" s="550"/>
      <c r="TY63" s="550"/>
      <c r="TZ63" s="550"/>
      <c r="UA63" s="550"/>
      <c r="UB63" s="550"/>
      <c r="UC63" s="550"/>
      <c r="UD63" s="550"/>
      <c r="UE63" s="550"/>
      <c r="UF63" s="550"/>
      <c r="UG63" s="550"/>
      <c r="UH63" s="550"/>
      <c r="UI63" s="550"/>
      <c r="UJ63" s="550"/>
      <c r="UK63" s="550"/>
      <c r="UL63" s="550"/>
      <c r="UM63" s="550"/>
      <c r="UN63" s="550"/>
      <c r="UO63" s="550"/>
      <c r="UP63" s="550"/>
      <c r="UQ63" s="550"/>
      <c r="UR63" s="550"/>
      <c r="US63" s="550"/>
      <c r="UT63" s="550"/>
      <c r="UU63" s="550"/>
      <c r="UV63" s="550"/>
      <c r="UW63" s="550"/>
      <c r="UX63" s="550"/>
      <c r="UY63" s="550"/>
      <c r="UZ63" s="550"/>
      <c r="VA63" s="550"/>
      <c r="VB63" s="550"/>
      <c r="VC63" s="550"/>
      <c r="VD63" s="550"/>
      <c r="VE63" s="550"/>
      <c r="VF63" s="550"/>
      <c r="VG63" s="550"/>
      <c r="VH63" s="550"/>
      <c r="VI63" s="550"/>
      <c r="VJ63" s="550"/>
      <c r="VK63" s="550"/>
      <c r="VL63" s="550"/>
      <c r="VM63" s="550"/>
      <c r="VN63" s="550"/>
      <c r="VO63" s="550"/>
      <c r="VP63" s="550"/>
      <c r="VQ63" s="550"/>
      <c r="VR63" s="550"/>
      <c r="VS63" s="550"/>
      <c r="VT63" s="550"/>
      <c r="VU63" s="550"/>
      <c r="VV63" s="550"/>
      <c r="VW63" s="550"/>
      <c r="VX63" s="550"/>
      <c r="VY63" s="550"/>
      <c r="VZ63" s="550"/>
      <c r="WA63" s="550"/>
      <c r="WB63" s="550"/>
      <c r="WC63" s="550"/>
      <c r="WD63" s="550"/>
      <c r="WE63" s="550"/>
      <c r="WF63" s="550"/>
      <c r="WG63" s="550"/>
      <c r="WH63" s="550"/>
      <c r="WI63" s="550"/>
      <c r="WJ63" s="550"/>
      <c r="WK63" s="550"/>
      <c r="WL63" s="550"/>
      <c r="WM63" s="550"/>
      <c r="WN63" s="550"/>
      <c r="WO63" s="550"/>
      <c r="WP63" s="550"/>
      <c r="WQ63" s="550"/>
      <c r="WR63" s="550"/>
      <c r="WS63" s="550"/>
      <c r="WT63" s="550"/>
      <c r="WU63" s="550"/>
      <c r="WV63" s="550"/>
      <c r="WW63" s="550"/>
      <c r="WX63" s="550"/>
      <c r="WY63" s="550"/>
      <c r="WZ63" s="550"/>
      <c r="XA63" s="550"/>
      <c r="XB63" s="550"/>
      <c r="XC63" s="550"/>
      <c r="XD63" s="550"/>
      <c r="XE63" s="550"/>
      <c r="XF63" s="550"/>
      <c r="XG63" s="550"/>
      <c r="XH63" s="550"/>
      <c r="XI63" s="550"/>
      <c r="XJ63" s="550"/>
      <c r="XK63" s="550"/>
      <c r="XL63" s="550"/>
      <c r="XM63" s="550"/>
      <c r="XN63" s="550"/>
      <c r="XO63" s="550"/>
      <c r="XP63" s="550"/>
      <c r="XQ63" s="550"/>
      <c r="XR63" s="550"/>
      <c r="XS63" s="550"/>
      <c r="XT63" s="550"/>
      <c r="XU63" s="550"/>
      <c r="XV63" s="550"/>
      <c r="XW63" s="550"/>
      <c r="XX63" s="550"/>
      <c r="XY63" s="550"/>
      <c r="XZ63" s="550"/>
      <c r="YA63" s="550"/>
      <c r="YB63" s="550"/>
      <c r="YC63" s="550"/>
      <c r="YD63" s="550"/>
      <c r="YE63" s="550"/>
      <c r="YF63" s="550"/>
      <c r="YG63" s="550"/>
      <c r="YH63" s="550"/>
      <c r="YI63" s="550"/>
      <c r="YJ63" s="550"/>
      <c r="YK63" s="550"/>
      <c r="YL63" s="550"/>
      <c r="YM63" s="550"/>
      <c r="YN63" s="550"/>
      <c r="YO63" s="550"/>
      <c r="YP63" s="550"/>
      <c r="YQ63" s="550"/>
      <c r="YR63" s="550"/>
      <c r="YS63" s="550"/>
      <c r="YT63" s="550"/>
      <c r="YU63" s="550"/>
      <c r="YV63" s="550"/>
      <c r="YW63" s="550"/>
      <c r="YX63" s="550"/>
      <c r="YY63" s="550"/>
      <c r="YZ63" s="550"/>
      <c r="ZA63" s="550"/>
      <c r="ZB63" s="550"/>
      <c r="ZC63" s="550"/>
      <c r="ZD63" s="550"/>
      <c r="ZE63" s="550"/>
      <c r="ZF63" s="550"/>
      <c r="ZG63" s="550"/>
      <c r="ZH63" s="550"/>
      <c r="ZI63" s="550"/>
      <c r="ZJ63" s="550"/>
      <c r="ZK63" s="550"/>
      <c r="ZL63" s="550"/>
      <c r="ZM63" s="550"/>
      <c r="ZN63" s="550"/>
      <c r="ZO63" s="550"/>
      <c r="ZP63" s="550"/>
      <c r="ZQ63" s="550"/>
      <c r="ZR63" s="550"/>
      <c r="ZS63" s="550"/>
      <c r="ZT63" s="550"/>
      <c r="ZU63" s="550"/>
      <c r="ZV63" s="550"/>
      <c r="ZW63" s="550"/>
      <c r="ZX63" s="550"/>
      <c r="ZY63" s="550"/>
      <c r="ZZ63" s="550"/>
      <c r="AAA63" s="550"/>
      <c r="AAB63" s="550"/>
      <c r="AAC63" s="550"/>
      <c r="AAD63" s="550"/>
      <c r="AAE63" s="550"/>
      <c r="AAF63" s="550"/>
      <c r="AAG63" s="550"/>
      <c r="AAH63" s="550"/>
      <c r="AAI63" s="550"/>
      <c r="AAJ63" s="550"/>
      <c r="AAK63" s="550"/>
      <c r="AAL63" s="550"/>
      <c r="AAM63" s="550"/>
      <c r="AAN63" s="550"/>
      <c r="AAO63" s="550"/>
      <c r="AAP63" s="550"/>
      <c r="AAQ63" s="550"/>
      <c r="AAR63" s="550"/>
      <c r="AAS63" s="550"/>
      <c r="AAT63" s="550"/>
      <c r="AAU63" s="550"/>
      <c r="AAV63" s="550"/>
      <c r="AAW63" s="550"/>
      <c r="AAX63" s="550"/>
      <c r="AAY63" s="550"/>
      <c r="AAZ63" s="550"/>
      <c r="ABA63" s="550"/>
      <c r="ABB63" s="550"/>
      <c r="ABC63" s="550"/>
      <c r="ABD63" s="550"/>
      <c r="ABE63" s="550"/>
      <c r="ABF63" s="550"/>
      <c r="ABG63" s="550"/>
      <c r="ABH63" s="550"/>
      <c r="ABI63" s="550"/>
      <c r="ABJ63" s="550"/>
      <c r="ABK63" s="550"/>
      <c r="ABL63" s="550"/>
      <c r="ABM63" s="550"/>
      <c r="ABN63" s="550"/>
      <c r="ABO63" s="550"/>
      <c r="ABP63" s="550"/>
      <c r="ABQ63" s="550"/>
      <c r="ABR63" s="550"/>
      <c r="ABS63" s="550"/>
      <c r="ABT63" s="550"/>
      <c r="ABU63" s="550"/>
      <c r="ABV63" s="550"/>
      <c r="ABW63" s="550"/>
      <c r="ABX63" s="550"/>
      <c r="ABY63" s="550"/>
      <c r="ABZ63" s="550"/>
      <c r="ACA63" s="550"/>
      <c r="ACB63" s="550"/>
      <c r="ACC63" s="550"/>
      <c r="ACD63" s="550"/>
      <c r="ACE63" s="550"/>
      <c r="ACF63" s="550"/>
      <c r="ACG63" s="550"/>
      <c r="ACH63" s="550"/>
      <c r="ACI63" s="550"/>
      <c r="ACJ63" s="550"/>
      <c r="ACK63" s="550"/>
      <c r="ACL63" s="550"/>
      <c r="ACM63" s="550"/>
      <c r="ACN63" s="550"/>
      <c r="ACO63" s="550"/>
      <c r="ACP63" s="550"/>
      <c r="ACQ63" s="550"/>
      <c r="ACR63" s="550"/>
      <c r="ACS63" s="550"/>
      <c r="ACT63" s="550"/>
      <c r="ACU63" s="550"/>
      <c r="ACV63" s="550"/>
      <c r="ACW63" s="550"/>
      <c r="ACX63" s="550"/>
      <c r="ACY63" s="550"/>
      <c r="ACZ63" s="550"/>
      <c r="ADA63" s="550"/>
      <c r="ADB63" s="550"/>
      <c r="ADC63" s="550"/>
      <c r="ADD63" s="550"/>
      <c r="ADE63" s="550"/>
      <c r="ADF63" s="550"/>
      <c r="ADG63" s="550"/>
      <c r="ADH63" s="550"/>
      <c r="ADI63" s="550"/>
      <c r="ADJ63" s="550"/>
      <c r="ADK63" s="550"/>
      <c r="ADL63" s="550"/>
      <c r="ADM63" s="550"/>
      <c r="ADN63" s="550"/>
      <c r="ADO63" s="550"/>
      <c r="ADP63" s="550"/>
      <c r="ADQ63" s="550"/>
      <c r="ADR63" s="550"/>
      <c r="ADS63" s="550"/>
      <c r="ADT63" s="550"/>
      <c r="ADU63" s="550"/>
      <c r="ADV63" s="550"/>
      <c r="ADW63" s="550"/>
      <c r="ADX63" s="550"/>
      <c r="ADY63" s="550"/>
      <c r="ADZ63" s="550"/>
      <c r="AEA63" s="550"/>
      <c r="AEB63" s="550"/>
      <c r="AEC63" s="550"/>
      <c r="AED63" s="550"/>
      <c r="AEE63" s="550"/>
      <c r="AEF63" s="550"/>
      <c r="AEG63" s="550"/>
      <c r="AEH63" s="550"/>
      <c r="AEI63" s="550"/>
      <c r="AEJ63" s="550"/>
      <c r="AEK63" s="550"/>
      <c r="AEL63" s="550"/>
      <c r="AEM63" s="550"/>
      <c r="AEN63" s="550"/>
      <c r="AEO63" s="550"/>
      <c r="AEP63" s="550"/>
      <c r="AEQ63" s="550"/>
      <c r="AER63" s="550"/>
      <c r="AES63" s="550"/>
      <c r="AET63" s="550"/>
      <c r="AEU63" s="550"/>
      <c r="AEV63" s="550"/>
      <c r="AEW63" s="550"/>
      <c r="AEX63" s="550"/>
      <c r="AEY63" s="550"/>
      <c r="AEZ63" s="550"/>
      <c r="AFA63" s="550"/>
      <c r="AFB63" s="550"/>
      <c r="AFC63" s="550"/>
      <c r="AFD63" s="550"/>
      <c r="AFE63" s="550"/>
      <c r="AFF63" s="550"/>
      <c r="AFG63" s="550"/>
      <c r="AFH63" s="550"/>
      <c r="AFI63" s="550"/>
      <c r="AFJ63" s="550"/>
      <c r="AFK63" s="550"/>
      <c r="AFL63" s="550"/>
      <c r="AFM63" s="550"/>
      <c r="AFN63" s="550"/>
      <c r="AFO63" s="550"/>
      <c r="AFP63" s="550"/>
      <c r="AFQ63" s="550"/>
      <c r="AFR63" s="550"/>
      <c r="AFS63" s="550"/>
      <c r="AFT63" s="550"/>
      <c r="AFU63" s="550"/>
      <c r="AFV63" s="550"/>
      <c r="AFW63" s="550"/>
      <c r="AFX63" s="550"/>
      <c r="AFY63" s="550"/>
      <c r="AFZ63" s="550"/>
      <c r="AGA63" s="550"/>
      <c r="AGB63" s="550"/>
      <c r="AGC63" s="550"/>
      <c r="AGD63" s="550"/>
      <c r="AGE63" s="550"/>
      <c r="AGF63" s="550"/>
      <c r="AGG63" s="550"/>
      <c r="AGH63" s="550"/>
      <c r="AGI63" s="550"/>
      <c r="AGJ63" s="550"/>
      <c r="AGK63" s="550"/>
      <c r="AGL63" s="550"/>
      <c r="AGM63" s="550"/>
      <c r="AGN63" s="550"/>
      <c r="AGO63" s="550"/>
      <c r="AGP63" s="550"/>
      <c r="AGQ63" s="550"/>
      <c r="AGR63" s="550"/>
      <c r="AGS63" s="550"/>
      <c r="AGT63" s="550"/>
      <c r="AGU63" s="550"/>
      <c r="AGV63" s="550"/>
      <c r="AGW63" s="550"/>
      <c r="AGX63" s="550"/>
      <c r="AGY63" s="550"/>
      <c r="AGZ63" s="550"/>
      <c r="AHA63" s="550"/>
      <c r="AHB63" s="550"/>
      <c r="AHC63" s="550"/>
      <c r="AHD63" s="550"/>
      <c r="AHE63" s="550"/>
      <c r="AHF63" s="550"/>
      <c r="AHG63" s="550"/>
      <c r="AHH63" s="550"/>
      <c r="AHI63" s="550"/>
      <c r="AHJ63" s="550"/>
      <c r="AHK63" s="550"/>
      <c r="AHL63" s="550"/>
      <c r="AHM63" s="550"/>
      <c r="AHN63" s="550"/>
      <c r="AHO63" s="550"/>
      <c r="AHP63" s="550"/>
      <c r="AHQ63" s="550"/>
      <c r="AHR63" s="550"/>
      <c r="AHS63" s="550"/>
      <c r="AHT63" s="550"/>
      <c r="AHU63" s="550"/>
      <c r="AHV63" s="550"/>
      <c r="AHW63" s="550"/>
      <c r="AHX63" s="550"/>
      <c r="AHY63" s="550"/>
      <c r="AHZ63" s="550"/>
      <c r="AIA63" s="550"/>
      <c r="AIB63" s="550"/>
      <c r="AIC63" s="550"/>
      <c r="AID63" s="550"/>
      <c r="AIE63" s="550"/>
      <c r="AIF63" s="550"/>
      <c r="AIG63" s="550"/>
      <c r="AIH63" s="550"/>
      <c r="AII63" s="550"/>
      <c r="AIJ63" s="550"/>
      <c r="AIK63" s="550"/>
      <c r="AIL63" s="550"/>
      <c r="AIM63" s="550"/>
      <c r="AIN63" s="550"/>
      <c r="AIO63" s="550"/>
      <c r="AIP63" s="550"/>
      <c r="AIQ63" s="550"/>
      <c r="AIR63" s="550"/>
      <c r="AIS63" s="550"/>
      <c r="AIT63" s="550"/>
      <c r="AIU63" s="550"/>
      <c r="AIV63" s="550"/>
      <c r="AIW63" s="550"/>
      <c r="AIX63" s="550"/>
      <c r="AIY63" s="550"/>
      <c r="AIZ63" s="550"/>
      <c r="AJA63" s="550"/>
      <c r="AJB63" s="550"/>
      <c r="AJC63" s="550"/>
      <c r="AJD63" s="550"/>
      <c r="AJE63" s="550"/>
      <c r="AJF63" s="550"/>
      <c r="AJG63" s="550"/>
      <c r="AJH63" s="550"/>
      <c r="AJI63" s="550"/>
      <c r="AJJ63" s="550"/>
      <c r="AJK63" s="550"/>
      <c r="AJL63" s="550"/>
      <c r="AJM63" s="550"/>
      <c r="AJN63" s="550"/>
      <c r="AJO63" s="550"/>
      <c r="AJP63" s="550"/>
      <c r="AJQ63" s="550"/>
      <c r="AJR63" s="550"/>
      <c r="AJS63" s="550"/>
      <c r="AJT63" s="550"/>
      <c r="AJU63" s="550"/>
      <c r="AJV63" s="550"/>
      <c r="AJW63" s="550"/>
      <c r="AJX63" s="550"/>
      <c r="AJY63" s="550"/>
      <c r="AJZ63" s="550"/>
      <c r="AKA63" s="550"/>
      <c r="AKB63" s="550"/>
      <c r="AKC63" s="550"/>
      <c r="AKD63" s="550"/>
      <c r="AKE63" s="550"/>
      <c r="AKF63" s="550"/>
      <c r="AKG63" s="550"/>
      <c r="AKH63" s="550"/>
      <c r="AKI63" s="550"/>
      <c r="AKJ63" s="550"/>
      <c r="AKK63" s="550"/>
      <c r="AKL63" s="550"/>
      <c r="AKM63" s="550"/>
      <c r="AKN63" s="550"/>
      <c r="AKO63" s="550"/>
      <c r="AKP63" s="550"/>
      <c r="AKQ63" s="550"/>
      <c r="AKR63" s="550"/>
      <c r="AKS63" s="550"/>
      <c r="AKT63" s="550"/>
      <c r="AKU63" s="550"/>
      <c r="AKV63" s="550"/>
      <c r="AKW63" s="550"/>
      <c r="AKX63" s="550"/>
      <c r="AKY63" s="550"/>
      <c r="AKZ63" s="550"/>
      <c r="ALA63" s="550"/>
      <c r="ALB63" s="550"/>
      <c r="ALC63" s="550"/>
      <c r="ALD63" s="550"/>
      <c r="ALE63" s="550"/>
      <c r="ALF63" s="550"/>
      <c r="ALG63" s="550"/>
      <c r="ALH63" s="550"/>
      <c r="ALI63" s="550"/>
      <c r="ALJ63" s="550"/>
      <c r="ALK63" s="550"/>
      <c r="ALL63" s="550"/>
      <c r="ALM63" s="550"/>
      <c r="ALN63" s="550"/>
      <c r="ALO63" s="550"/>
      <c r="ALP63" s="550"/>
      <c r="ALQ63" s="550"/>
      <c r="ALR63" s="550"/>
      <c r="ALS63" s="550"/>
      <c r="ALT63" s="550"/>
      <c r="ALU63" s="550"/>
      <c r="ALV63" s="550"/>
      <c r="ALW63" s="550"/>
      <c r="ALX63" s="550"/>
      <c r="ALY63" s="550"/>
      <c r="ALZ63" s="550"/>
      <c r="AMA63" s="550"/>
      <c r="AMB63" s="550"/>
      <c r="AMC63" s="550"/>
      <c r="AMD63" s="550"/>
      <c r="AME63" s="550"/>
      <c r="AMF63" s="550"/>
      <c r="AMG63" s="550"/>
      <c r="AMH63" s="550"/>
      <c r="AMI63" s="550"/>
      <c r="AMJ63" s="550"/>
      <c r="AMK63" s="550"/>
      <c r="AML63" s="550"/>
      <c r="AMM63" s="550"/>
      <c r="AMN63" s="550"/>
      <c r="AMO63" s="550"/>
      <c r="AMP63" s="550"/>
      <c r="AMQ63" s="550"/>
      <c r="AMR63" s="550"/>
      <c r="AMS63" s="550"/>
      <c r="AMT63" s="550"/>
      <c r="AMU63" s="550"/>
      <c r="AMV63" s="550"/>
      <c r="AMW63" s="550"/>
      <c r="AMX63" s="550"/>
      <c r="AMY63" s="550"/>
      <c r="AMZ63" s="550"/>
      <c r="ANA63" s="550"/>
      <c r="ANB63" s="550"/>
      <c r="ANC63" s="550"/>
      <c r="AND63" s="550"/>
      <c r="ANE63" s="550"/>
      <c r="ANF63" s="550"/>
      <c r="ANG63" s="550"/>
      <c r="ANH63" s="550"/>
      <c r="ANI63" s="550"/>
      <c r="ANJ63" s="550"/>
      <c r="ANK63" s="550"/>
      <c r="ANL63" s="550"/>
      <c r="ANM63" s="550"/>
      <c r="ANN63" s="550"/>
      <c r="ANO63" s="550"/>
      <c r="ANP63" s="550"/>
      <c r="ANQ63" s="550"/>
      <c r="ANR63" s="550"/>
      <c r="ANS63" s="550"/>
      <c r="ANT63" s="550"/>
      <c r="ANU63" s="550"/>
      <c r="ANV63" s="550"/>
      <c r="ANW63" s="550"/>
      <c r="ANX63" s="550"/>
      <c r="ANY63" s="550"/>
      <c r="ANZ63" s="550"/>
      <c r="AOA63" s="550"/>
      <c r="AOB63" s="550"/>
      <c r="AOC63" s="550"/>
      <c r="AOD63" s="550"/>
      <c r="AOE63" s="550"/>
      <c r="AOF63" s="550"/>
      <c r="AOG63" s="550"/>
      <c r="AOH63" s="550"/>
      <c r="AOI63" s="550"/>
      <c r="AOJ63" s="550"/>
      <c r="AOK63" s="550"/>
      <c r="AOL63" s="550"/>
      <c r="AOM63" s="550"/>
      <c r="AON63" s="550"/>
      <c r="AOO63" s="550"/>
      <c r="AOP63" s="550"/>
      <c r="AOQ63" s="550"/>
      <c r="AOR63" s="550"/>
      <c r="AOS63" s="550"/>
      <c r="AOT63" s="550"/>
      <c r="AOU63" s="550"/>
      <c r="AOV63" s="550"/>
      <c r="AOW63" s="550"/>
      <c r="AOX63" s="550"/>
      <c r="AOY63" s="550"/>
      <c r="AOZ63" s="550"/>
      <c r="APA63" s="550"/>
      <c r="APB63" s="550"/>
      <c r="APC63" s="550"/>
      <c r="APD63" s="550"/>
      <c r="APE63" s="550"/>
      <c r="APF63" s="550"/>
      <c r="APG63" s="550"/>
      <c r="APH63" s="550"/>
      <c r="API63" s="550"/>
      <c r="APJ63" s="550"/>
      <c r="APK63" s="550"/>
      <c r="APL63" s="550"/>
      <c r="APM63" s="550"/>
      <c r="APN63" s="550"/>
      <c r="APO63" s="550"/>
      <c r="APP63" s="550"/>
      <c r="APQ63" s="550"/>
      <c r="APR63" s="550"/>
      <c r="APS63" s="550"/>
      <c r="APT63" s="550"/>
      <c r="APU63" s="550"/>
      <c r="APV63" s="550"/>
      <c r="APW63" s="550"/>
      <c r="APX63" s="550"/>
      <c r="APY63" s="550"/>
      <c r="APZ63" s="550"/>
      <c r="AQA63" s="550"/>
      <c r="AQB63" s="550"/>
      <c r="AQC63" s="550"/>
      <c r="AQD63" s="550"/>
      <c r="AQE63" s="550"/>
      <c r="AQF63" s="550"/>
      <c r="AQG63" s="550"/>
      <c r="AQH63" s="550"/>
      <c r="AQI63" s="550"/>
      <c r="AQJ63" s="550"/>
      <c r="AQK63" s="550"/>
      <c r="AQL63" s="550"/>
      <c r="AQM63" s="550"/>
      <c r="AQN63" s="550"/>
      <c r="AQO63" s="550"/>
      <c r="AQP63" s="550"/>
      <c r="AQQ63" s="550"/>
      <c r="AQR63" s="550"/>
      <c r="AQS63" s="550"/>
      <c r="AQT63" s="550"/>
      <c r="AQU63" s="550"/>
      <c r="AQV63" s="550"/>
      <c r="AQW63" s="550"/>
      <c r="AQX63" s="550"/>
      <c r="AQY63" s="550"/>
      <c r="AQZ63" s="550"/>
      <c r="ARA63" s="550"/>
      <c r="ARB63" s="550"/>
      <c r="ARC63" s="550"/>
      <c r="ARD63" s="550"/>
      <c r="ARE63" s="550"/>
    </row>
    <row r="64" spans="7:1149" ht="18" customHeight="1">
      <c r="G64" s="550"/>
      <c r="H64" s="550"/>
      <c r="I64" s="550"/>
      <c r="J64" s="550"/>
      <c r="K64" s="550"/>
      <c r="L64" s="550"/>
      <c r="M64" s="550"/>
      <c r="N64" s="550"/>
      <c r="O64" s="550"/>
      <c r="P64" s="550"/>
      <c r="Q64" s="550"/>
      <c r="R64" s="550"/>
      <c r="S64" s="550"/>
      <c r="T64" s="550"/>
      <c r="U64" s="550"/>
      <c r="V64" s="550"/>
      <c r="W64" s="550"/>
      <c r="X64" s="550"/>
      <c r="Y64" s="550"/>
      <c r="Z64" s="550"/>
      <c r="AA64" s="550"/>
      <c r="AB64" s="550"/>
      <c r="AC64" s="550"/>
      <c r="AD64" s="550"/>
      <c r="AE64" s="550"/>
      <c r="AF64" s="550"/>
      <c r="AG64" s="550"/>
      <c r="AH64" s="550"/>
      <c r="AI64" s="550"/>
      <c r="AJ64" s="550"/>
      <c r="AK64" s="550"/>
      <c r="AL64" s="550"/>
      <c r="AM64" s="550"/>
      <c r="AN64" s="550"/>
      <c r="AO64" s="550"/>
      <c r="AP64" s="550"/>
      <c r="AQ64" s="550"/>
      <c r="AR64" s="550"/>
      <c r="AS64" s="550"/>
      <c r="AT64" s="550"/>
      <c r="AU64" s="550"/>
      <c r="AV64" s="550"/>
      <c r="AW64" s="550"/>
      <c r="AX64" s="550"/>
      <c r="AY64" s="550"/>
      <c r="AZ64" s="550"/>
      <c r="BA64" s="550"/>
      <c r="BB64" s="550"/>
      <c r="BC64" s="550"/>
      <c r="BD64" s="550"/>
      <c r="BE64" s="550"/>
      <c r="BF64" s="550"/>
      <c r="BG64" s="550"/>
      <c r="BH64" s="550"/>
      <c r="BI64" s="550"/>
      <c r="BJ64" s="550"/>
      <c r="BK64" s="550"/>
      <c r="BL64" s="550"/>
      <c r="BM64" s="550"/>
      <c r="BN64" s="550"/>
      <c r="BO64" s="550"/>
      <c r="BP64" s="550"/>
      <c r="BQ64" s="550"/>
      <c r="BR64" s="550"/>
      <c r="BS64" s="550"/>
      <c r="BT64" s="550"/>
      <c r="BU64" s="550"/>
      <c r="BV64" s="550"/>
      <c r="BW64" s="550"/>
      <c r="BX64" s="550"/>
      <c r="BY64" s="550"/>
      <c r="BZ64" s="550"/>
      <c r="CA64" s="550"/>
      <c r="CB64" s="550"/>
      <c r="CC64" s="550"/>
      <c r="CD64" s="550"/>
      <c r="CE64" s="550"/>
      <c r="CF64" s="550"/>
      <c r="CG64" s="550"/>
      <c r="CH64" s="550"/>
      <c r="CI64" s="550"/>
      <c r="CJ64" s="550"/>
      <c r="CK64" s="550"/>
      <c r="CL64" s="550"/>
      <c r="CM64" s="550"/>
      <c r="CN64" s="550"/>
      <c r="CO64" s="550"/>
      <c r="CP64" s="550"/>
      <c r="CQ64" s="550"/>
      <c r="CR64" s="550"/>
      <c r="CS64" s="550"/>
      <c r="CT64" s="550"/>
      <c r="CU64" s="550"/>
      <c r="CV64" s="550"/>
      <c r="CW64" s="550"/>
      <c r="CX64" s="550"/>
      <c r="CY64" s="550"/>
      <c r="CZ64" s="550"/>
      <c r="DA64" s="550"/>
      <c r="DB64" s="550"/>
      <c r="DC64" s="550"/>
      <c r="DD64" s="550"/>
      <c r="DE64" s="550"/>
      <c r="DF64" s="550"/>
      <c r="DG64" s="550"/>
      <c r="DH64" s="550"/>
      <c r="DI64" s="550"/>
      <c r="DJ64" s="550"/>
      <c r="DK64" s="550"/>
      <c r="DL64" s="550"/>
      <c r="DM64" s="550"/>
      <c r="DN64" s="550"/>
      <c r="DO64" s="550"/>
      <c r="DP64" s="550"/>
      <c r="DQ64" s="550"/>
      <c r="DR64" s="550"/>
      <c r="DS64" s="550"/>
      <c r="DT64" s="550"/>
      <c r="DU64" s="550"/>
      <c r="DV64" s="550"/>
      <c r="DW64" s="550"/>
      <c r="DX64" s="550"/>
      <c r="DY64" s="550"/>
      <c r="DZ64" s="550"/>
      <c r="EA64" s="550"/>
      <c r="EB64" s="550"/>
      <c r="EC64" s="550"/>
      <c r="ED64" s="550"/>
      <c r="EE64" s="550"/>
      <c r="EF64" s="550"/>
      <c r="EG64" s="550"/>
      <c r="EH64" s="550"/>
      <c r="EI64" s="550"/>
      <c r="EJ64" s="550"/>
      <c r="EK64" s="550"/>
      <c r="EL64" s="550"/>
      <c r="EM64" s="550"/>
      <c r="EN64" s="550"/>
      <c r="EO64" s="550"/>
      <c r="EP64" s="550"/>
      <c r="EQ64" s="550"/>
      <c r="ER64" s="550"/>
      <c r="ES64" s="550"/>
      <c r="ET64" s="550"/>
      <c r="EU64" s="550"/>
      <c r="EV64" s="550"/>
      <c r="EW64" s="550"/>
      <c r="EX64" s="550"/>
      <c r="EY64" s="550"/>
      <c r="EZ64" s="550"/>
      <c r="FA64" s="550"/>
      <c r="FB64" s="550"/>
      <c r="FC64" s="550"/>
      <c r="FD64" s="550"/>
      <c r="FE64" s="550"/>
      <c r="FF64" s="550"/>
      <c r="FG64" s="550"/>
      <c r="FH64" s="550"/>
      <c r="FI64" s="550"/>
      <c r="FJ64" s="550"/>
      <c r="FK64" s="550"/>
      <c r="FL64" s="550"/>
      <c r="FM64" s="550"/>
      <c r="FN64" s="550"/>
      <c r="FO64" s="550"/>
      <c r="FP64" s="550"/>
      <c r="FQ64" s="550"/>
      <c r="FR64" s="550"/>
      <c r="FS64" s="550"/>
      <c r="FT64" s="550"/>
      <c r="FU64" s="550"/>
      <c r="FV64" s="550"/>
      <c r="FW64" s="550"/>
      <c r="FX64" s="550"/>
      <c r="FY64" s="550"/>
      <c r="FZ64" s="550"/>
      <c r="GA64" s="550"/>
      <c r="GB64" s="550"/>
      <c r="GC64" s="550"/>
      <c r="GD64" s="550"/>
      <c r="GE64" s="550"/>
      <c r="GF64" s="550"/>
      <c r="GG64" s="550"/>
      <c r="GH64" s="550"/>
      <c r="GI64" s="550"/>
      <c r="GJ64" s="550"/>
      <c r="GK64" s="550"/>
      <c r="GL64" s="550"/>
      <c r="GM64" s="550"/>
      <c r="GN64" s="550"/>
      <c r="GO64" s="550"/>
      <c r="GP64" s="550"/>
      <c r="GQ64" s="550"/>
      <c r="GR64" s="550"/>
      <c r="GS64" s="550"/>
      <c r="GT64" s="550"/>
      <c r="GU64" s="550"/>
      <c r="GV64" s="550"/>
      <c r="GW64" s="550"/>
      <c r="GX64" s="550"/>
      <c r="GY64" s="550"/>
      <c r="GZ64" s="550"/>
      <c r="HA64" s="550"/>
      <c r="HB64" s="550"/>
      <c r="HC64" s="550"/>
      <c r="HD64" s="550"/>
      <c r="HE64" s="550"/>
      <c r="HF64" s="550"/>
      <c r="HG64" s="550"/>
      <c r="HH64" s="550"/>
      <c r="HI64" s="550"/>
      <c r="HJ64" s="550"/>
      <c r="HK64" s="550"/>
      <c r="HL64" s="550"/>
      <c r="HM64" s="550"/>
      <c r="HN64" s="550"/>
      <c r="HO64" s="550"/>
      <c r="HP64" s="550"/>
      <c r="HQ64" s="550"/>
      <c r="HR64" s="550"/>
      <c r="HS64" s="550"/>
      <c r="HT64" s="550"/>
      <c r="HU64" s="550"/>
      <c r="HV64" s="550"/>
      <c r="HW64" s="550"/>
      <c r="HX64" s="550"/>
      <c r="HY64" s="550"/>
      <c r="HZ64" s="550"/>
      <c r="IA64" s="550"/>
      <c r="IB64" s="550"/>
      <c r="IC64" s="550"/>
      <c r="ID64" s="550"/>
      <c r="IE64" s="550"/>
      <c r="IF64" s="550"/>
      <c r="IG64" s="550"/>
      <c r="IH64" s="550"/>
      <c r="II64" s="550"/>
      <c r="IJ64" s="550"/>
      <c r="IK64" s="550"/>
      <c r="IL64" s="550"/>
      <c r="IM64" s="550"/>
      <c r="IN64" s="550"/>
      <c r="IO64" s="550"/>
      <c r="IP64" s="550"/>
      <c r="IQ64" s="550"/>
      <c r="IR64" s="550"/>
      <c r="IS64" s="550"/>
      <c r="IT64" s="550"/>
      <c r="IU64" s="550"/>
      <c r="IV64" s="550"/>
      <c r="IW64" s="550"/>
      <c r="IX64" s="550"/>
      <c r="IY64" s="550"/>
      <c r="IZ64" s="550"/>
      <c r="JA64" s="550"/>
      <c r="JB64" s="550"/>
      <c r="JC64" s="550"/>
      <c r="JD64" s="550"/>
      <c r="JE64" s="550"/>
      <c r="JF64" s="550"/>
      <c r="JG64" s="550"/>
      <c r="JH64" s="550"/>
      <c r="JI64" s="550"/>
      <c r="JJ64" s="550"/>
      <c r="JK64" s="550"/>
      <c r="JL64" s="550"/>
      <c r="JM64" s="550"/>
      <c r="JN64" s="550"/>
      <c r="JO64" s="550"/>
      <c r="JP64" s="550"/>
      <c r="JQ64" s="550"/>
      <c r="JR64" s="550"/>
      <c r="JS64" s="550"/>
      <c r="JT64" s="550"/>
      <c r="JU64" s="550"/>
      <c r="JV64" s="550"/>
      <c r="JW64" s="550"/>
      <c r="JX64" s="550"/>
      <c r="JY64" s="550"/>
      <c r="JZ64" s="550"/>
      <c r="KA64" s="550"/>
      <c r="KB64" s="550"/>
      <c r="KC64" s="550"/>
      <c r="KD64" s="550"/>
      <c r="KE64" s="550"/>
      <c r="KF64" s="550"/>
      <c r="KG64" s="550"/>
      <c r="KH64" s="550"/>
      <c r="KI64" s="550"/>
      <c r="KJ64" s="550"/>
      <c r="KK64" s="550"/>
      <c r="KL64" s="550"/>
      <c r="KM64" s="550"/>
      <c r="KN64" s="550"/>
      <c r="KO64" s="550"/>
      <c r="KP64" s="550"/>
      <c r="KQ64" s="550"/>
      <c r="KR64" s="550"/>
      <c r="KS64" s="550"/>
      <c r="KT64" s="550"/>
      <c r="KU64" s="550"/>
      <c r="KV64" s="550"/>
      <c r="KW64" s="550"/>
      <c r="KX64" s="550"/>
      <c r="KY64" s="550"/>
      <c r="KZ64" s="550"/>
      <c r="LA64" s="550"/>
      <c r="LB64" s="550"/>
      <c r="LC64" s="550"/>
      <c r="LD64" s="550"/>
      <c r="LE64" s="550"/>
      <c r="LF64" s="550"/>
      <c r="LG64" s="550"/>
      <c r="LH64" s="550"/>
      <c r="LI64" s="550"/>
      <c r="LJ64" s="550"/>
      <c r="LK64" s="550"/>
      <c r="LL64" s="550"/>
      <c r="LM64" s="550"/>
      <c r="LN64" s="550"/>
      <c r="LO64" s="550"/>
      <c r="LP64" s="550"/>
      <c r="LQ64" s="550"/>
      <c r="LR64" s="550"/>
      <c r="LS64" s="550"/>
      <c r="LT64" s="550"/>
      <c r="LU64" s="550"/>
      <c r="LV64" s="550"/>
      <c r="LW64" s="550"/>
      <c r="LX64" s="550"/>
      <c r="LY64" s="550"/>
      <c r="LZ64" s="550"/>
      <c r="MA64" s="550"/>
      <c r="MB64" s="550"/>
      <c r="MC64" s="550"/>
      <c r="MD64" s="550"/>
      <c r="ME64" s="550"/>
      <c r="MF64" s="550"/>
      <c r="MG64" s="550"/>
      <c r="MH64" s="550"/>
      <c r="MI64" s="550"/>
      <c r="MJ64" s="550"/>
      <c r="MK64" s="550"/>
      <c r="ML64" s="550"/>
      <c r="MM64" s="550"/>
      <c r="MN64" s="550"/>
      <c r="MO64" s="550"/>
      <c r="MP64" s="550"/>
      <c r="MQ64" s="550"/>
      <c r="MR64" s="550"/>
      <c r="MS64" s="550"/>
      <c r="MT64" s="550"/>
      <c r="MU64" s="550"/>
      <c r="MV64" s="550"/>
      <c r="MW64" s="550"/>
      <c r="MX64" s="550"/>
      <c r="MY64" s="550"/>
      <c r="MZ64" s="550"/>
      <c r="NA64" s="550"/>
      <c r="NB64" s="550"/>
      <c r="NC64" s="550"/>
      <c r="ND64" s="550"/>
      <c r="NE64" s="550"/>
      <c r="NF64" s="550"/>
      <c r="NG64" s="550"/>
      <c r="NH64" s="550"/>
      <c r="NI64" s="550"/>
      <c r="NJ64" s="550"/>
      <c r="NK64" s="550"/>
      <c r="NL64" s="550"/>
      <c r="NM64" s="550"/>
      <c r="NN64" s="550"/>
      <c r="NO64" s="550"/>
      <c r="NP64" s="550"/>
      <c r="NQ64" s="550"/>
      <c r="NR64" s="550"/>
      <c r="NS64" s="550"/>
      <c r="NT64" s="550"/>
      <c r="NU64" s="550"/>
      <c r="NV64" s="550"/>
      <c r="NW64" s="550"/>
      <c r="NX64" s="550"/>
      <c r="NY64" s="550"/>
      <c r="NZ64" s="550"/>
      <c r="OA64" s="550"/>
      <c r="OB64" s="550"/>
      <c r="OC64" s="550"/>
      <c r="OD64" s="550"/>
      <c r="OE64" s="550"/>
      <c r="OF64" s="550"/>
      <c r="OG64" s="550"/>
      <c r="OH64" s="550"/>
      <c r="OI64" s="550"/>
      <c r="OJ64" s="550"/>
      <c r="OK64" s="550"/>
      <c r="OL64" s="550"/>
      <c r="OM64" s="550"/>
      <c r="ON64" s="550"/>
      <c r="OO64" s="550"/>
      <c r="OP64" s="550"/>
      <c r="OQ64" s="550"/>
      <c r="OR64" s="550"/>
      <c r="OS64" s="550"/>
      <c r="OT64" s="550"/>
      <c r="OU64" s="550"/>
      <c r="OV64" s="550"/>
      <c r="OW64" s="550"/>
      <c r="OX64" s="550"/>
      <c r="OY64" s="550"/>
      <c r="OZ64" s="550"/>
      <c r="PA64" s="550"/>
      <c r="PB64" s="550"/>
      <c r="PC64" s="550"/>
      <c r="PD64" s="550"/>
      <c r="PE64" s="550"/>
      <c r="PF64" s="550"/>
      <c r="PG64" s="550"/>
      <c r="PH64" s="550"/>
      <c r="PI64" s="550"/>
      <c r="PJ64" s="550"/>
      <c r="PK64" s="550"/>
      <c r="PL64" s="550"/>
      <c r="PM64" s="550"/>
      <c r="PN64" s="550"/>
      <c r="PO64" s="550"/>
      <c r="PP64" s="550"/>
      <c r="PQ64" s="550"/>
      <c r="PR64" s="550"/>
      <c r="PS64" s="550"/>
      <c r="PT64" s="550"/>
      <c r="PU64" s="550"/>
      <c r="PV64" s="550"/>
      <c r="PW64" s="550"/>
      <c r="PX64" s="550"/>
      <c r="PY64" s="550"/>
      <c r="PZ64" s="550"/>
      <c r="QA64" s="550"/>
      <c r="QB64" s="550"/>
      <c r="QC64" s="550"/>
      <c r="QD64" s="550"/>
      <c r="QE64" s="550"/>
      <c r="QF64" s="550"/>
      <c r="QG64" s="550"/>
      <c r="QH64" s="550"/>
      <c r="QI64" s="550"/>
      <c r="QJ64" s="550"/>
      <c r="QK64" s="550"/>
      <c r="QL64" s="550"/>
      <c r="QM64" s="550"/>
      <c r="QN64" s="550"/>
      <c r="QO64" s="550"/>
      <c r="QP64" s="550"/>
      <c r="QQ64" s="550"/>
      <c r="QR64" s="550"/>
      <c r="QS64" s="550"/>
      <c r="QT64" s="550"/>
      <c r="QU64" s="550"/>
      <c r="QV64" s="550"/>
      <c r="QW64" s="550"/>
      <c r="QX64" s="550"/>
      <c r="QY64" s="550"/>
      <c r="QZ64" s="550"/>
      <c r="RA64" s="550"/>
      <c r="RB64" s="550"/>
      <c r="RC64" s="550"/>
      <c r="RD64" s="550"/>
      <c r="RE64" s="550"/>
      <c r="RF64" s="550"/>
      <c r="RG64" s="550"/>
      <c r="RH64" s="550"/>
      <c r="RI64" s="550"/>
      <c r="RJ64" s="550"/>
      <c r="RK64" s="550"/>
      <c r="RL64" s="550"/>
      <c r="RM64" s="550"/>
      <c r="RN64" s="550"/>
      <c r="RO64" s="550"/>
      <c r="RP64" s="550"/>
      <c r="RQ64" s="550"/>
      <c r="RR64" s="550"/>
      <c r="RS64" s="550"/>
      <c r="RT64" s="550"/>
      <c r="RU64" s="550"/>
      <c r="RV64" s="550"/>
      <c r="RW64" s="550"/>
      <c r="RX64" s="550"/>
      <c r="RY64" s="550"/>
      <c r="RZ64" s="550"/>
      <c r="SA64" s="550"/>
      <c r="SB64" s="550"/>
      <c r="SC64" s="550"/>
      <c r="SD64" s="550"/>
      <c r="SE64" s="550"/>
      <c r="SF64" s="550"/>
      <c r="SG64" s="550"/>
      <c r="SH64" s="550"/>
      <c r="SI64" s="550"/>
      <c r="SJ64" s="550"/>
      <c r="SK64" s="550"/>
      <c r="SL64" s="550"/>
      <c r="SM64" s="550"/>
      <c r="SN64" s="550"/>
      <c r="SO64" s="550"/>
      <c r="SP64" s="550"/>
      <c r="SQ64" s="550"/>
      <c r="SR64" s="550"/>
      <c r="SS64" s="550"/>
      <c r="ST64" s="550"/>
      <c r="SU64" s="550"/>
      <c r="SV64" s="550"/>
      <c r="SW64" s="550"/>
      <c r="SX64" s="550"/>
      <c r="SY64" s="550"/>
      <c r="SZ64" s="550"/>
      <c r="TA64" s="550"/>
      <c r="TB64" s="550"/>
      <c r="TC64" s="550"/>
      <c r="TD64" s="550"/>
      <c r="TE64" s="550"/>
      <c r="TF64" s="550"/>
      <c r="TG64" s="550"/>
      <c r="TH64" s="550"/>
      <c r="TI64" s="550"/>
      <c r="TJ64" s="550"/>
      <c r="TK64" s="550"/>
      <c r="TL64" s="550"/>
      <c r="TM64" s="550"/>
      <c r="TN64" s="550"/>
      <c r="TO64" s="550"/>
      <c r="TP64" s="550"/>
      <c r="TQ64" s="550"/>
      <c r="TR64" s="550"/>
      <c r="TS64" s="550"/>
      <c r="TT64" s="550"/>
      <c r="TU64" s="550"/>
      <c r="TV64" s="550"/>
      <c r="TW64" s="550"/>
      <c r="TX64" s="550"/>
      <c r="TY64" s="550"/>
      <c r="TZ64" s="550"/>
      <c r="UA64" s="550"/>
      <c r="UB64" s="550"/>
      <c r="UC64" s="550"/>
      <c r="UD64" s="550"/>
      <c r="UE64" s="550"/>
      <c r="UF64" s="550"/>
      <c r="UG64" s="550"/>
      <c r="UH64" s="550"/>
      <c r="UI64" s="550"/>
      <c r="UJ64" s="550"/>
      <c r="UK64" s="550"/>
      <c r="UL64" s="550"/>
      <c r="UM64" s="550"/>
      <c r="UN64" s="550"/>
      <c r="UO64" s="550"/>
      <c r="UP64" s="550"/>
      <c r="UQ64" s="550"/>
      <c r="UR64" s="550"/>
      <c r="US64" s="550"/>
      <c r="UT64" s="550"/>
      <c r="UU64" s="550"/>
      <c r="UV64" s="550"/>
      <c r="UW64" s="550"/>
      <c r="UX64" s="550"/>
      <c r="UY64" s="550"/>
      <c r="UZ64" s="550"/>
      <c r="VA64" s="550"/>
      <c r="VB64" s="550"/>
      <c r="VC64" s="550"/>
      <c r="VD64" s="550"/>
      <c r="VE64" s="550"/>
      <c r="VF64" s="550"/>
      <c r="VG64" s="550"/>
      <c r="VH64" s="550"/>
      <c r="VI64" s="550"/>
      <c r="VJ64" s="550"/>
      <c r="VK64" s="550"/>
      <c r="VL64" s="550"/>
      <c r="VM64" s="550"/>
      <c r="VN64" s="550"/>
      <c r="VO64" s="550"/>
      <c r="VP64" s="550"/>
      <c r="VQ64" s="550"/>
      <c r="VR64" s="550"/>
      <c r="VS64" s="550"/>
      <c r="VT64" s="550"/>
      <c r="VU64" s="550"/>
      <c r="VV64" s="550"/>
      <c r="VW64" s="550"/>
      <c r="VX64" s="550"/>
      <c r="VY64" s="550"/>
      <c r="VZ64" s="550"/>
      <c r="WA64" s="550"/>
      <c r="WB64" s="550"/>
      <c r="WC64" s="550"/>
      <c r="WD64" s="550"/>
      <c r="WE64" s="550"/>
      <c r="WF64" s="550"/>
      <c r="WG64" s="550"/>
      <c r="WH64" s="550"/>
      <c r="WI64" s="550"/>
      <c r="WJ64" s="550"/>
      <c r="WK64" s="550"/>
      <c r="WL64" s="550"/>
      <c r="WM64" s="550"/>
      <c r="WN64" s="550"/>
      <c r="WO64" s="550"/>
      <c r="WP64" s="550"/>
      <c r="WQ64" s="550"/>
      <c r="WR64" s="550"/>
      <c r="WS64" s="550"/>
      <c r="WT64" s="550"/>
      <c r="WU64" s="550"/>
      <c r="WV64" s="550"/>
      <c r="WW64" s="550"/>
      <c r="WX64" s="550"/>
      <c r="WY64" s="550"/>
      <c r="WZ64" s="550"/>
      <c r="XA64" s="550"/>
      <c r="XB64" s="550"/>
      <c r="XC64" s="550"/>
      <c r="XD64" s="550"/>
      <c r="XE64" s="550"/>
      <c r="XF64" s="550"/>
      <c r="XG64" s="550"/>
      <c r="XH64" s="550"/>
      <c r="XI64" s="550"/>
      <c r="XJ64" s="550"/>
      <c r="XK64" s="550"/>
      <c r="XL64" s="550"/>
      <c r="XM64" s="550"/>
      <c r="XN64" s="550"/>
      <c r="XO64" s="550"/>
      <c r="XP64" s="550"/>
      <c r="XQ64" s="550"/>
      <c r="XR64" s="550"/>
      <c r="XS64" s="550"/>
      <c r="XT64" s="550"/>
      <c r="XU64" s="550"/>
      <c r="XV64" s="550"/>
      <c r="XW64" s="550"/>
      <c r="XX64" s="550"/>
      <c r="XY64" s="550"/>
      <c r="XZ64" s="550"/>
      <c r="YA64" s="550"/>
      <c r="YB64" s="550"/>
      <c r="YC64" s="550"/>
      <c r="YD64" s="550"/>
      <c r="YE64" s="550"/>
      <c r="YF64" s="550"/>
      <c r="YG64" s="550"/>
      <c r="YH64" s="550"/>
      <c r="YI64" s="550"/>
      <c r="YJ64" s="550"/>
      <c r="YK64" s="550"/>
      <c r="YL64" s="550"/>
      <c r="YM64" s="550"/>
      <c r="YN64" s="550"/>
      <c r="YO64" s="550"/>
      <c r="YP64" s="550"/>
      <c r="YQ64" s="550"/>
      <c r="YR64" s="550"/>
      <c r="YS64" s="550"/>
      <c r="YT64" s="550"/>
      <c r="YU64" s="550"/>
      <c r="YV64" s="550"/>
      <c r="YW64" s="550"/>
      <c r="YX64" s="550"/>
      <c r="YY64" s="550"/>
      <c r="YZ64" s="550"/>
      <c r="ZA64" s="550"/>
      <c r="ZB64" s="550"/>
      <c r="ZC64" s="550"/>
      <c r="ZD64" s="550"/>
      <c r="ZE64" s="550"/>
      <c r="ZF64" s="550"/>
      <c r="ZG64" s="550"/>
      <c r="ZH64" s="550"/>
      <c r="ZI64" s="550"/>
      <c r="ZJ64" s="550"/>
      <c r="ZK64" s="550"/>
      <c r="ZL64" s="550"/>
      <c r="ZM64" s="550"/>
      <c r="ZN64" s="550"/>
      <c r="ZO64" s="550"/>
      <c r="ZP64" s="550"/>
      <c r="ZQ64" s="550"/>
      <c r="ZR64" s="550"/>
      <c r="ZS64" s="550"/>
      <c r="ZT64" s="550"/>
      <c r="ZU64" s="550"/>
      <c r="ZV64" s="550"/>
      <c r="ZW64" s="550"/>
      <c r="ZX64" s="550"/>
      <c r="ZY64" s="550"/>
      <c r="ZZ64" s="550"/>
      <c r="AAA64" s="550"/>
      <c r="AAB64" s="550"/>
      <c r="AAC64" s="550"/>
      <c r="AAD64" s="550"/>
      <c r="AAE64" s="550"/>
      <c r="AAF64" s="550"/>
      <c r="AAG64" s="550"/>
      <c r="AAH64" s="550"/>
      <c r="AAI64" s="550"/>
      <c r="AAJ64" s="550"/>
      <c r="AAK64" s="550"/>
      <c r="AAL64" s="550"/>
      <c r="AAM64" s="550"/>
      <c r="AAN64" s="550"/>
      <c r="AAO64" s="550"/>
      <c r="AAP64" s="550"/>
      <c r="AAQ64" s="550"/>
      <c r="AAR64" s="550"/>
      <c r="AAS64" s="550"/>
      <c r="AAT64" s="550"/>
      <c r="AAU64" s="550"/>
      <c r="AAV64" s="550"/>
      <c r="AAW64" s="550"/>
      <c r="AAX64" s="550"/>
      <c r="AAY64" s="550"/>
      <c r="AAZ64" s="550"/>
      <c r="ABA64" s="550"/>
      <c r="ABB64" s="550"/>
      <c r="ABC64" s="550"/>
      <c r="ABD64" s="550"/>
      <c r="ABE64" s="550"/>
      <c r="ABF64" s="550"/>
      <c r="ABG64" s="550"/>
      <c r="ABH64" s="550"/>
      <c r="ABI64" s="550"/>
      <c r="ABJ64" s="550"/>
      <c r="ABK64" s="550"/>
      <c r="ABL64" s="550"/>
      <c r="ABM64" s="550"/>
      <c r="ABN64" s="550"/>
      <c r="ABO64" s="550"/>
      <c r="ABP64" s="550"/>
      <c r="ABQ64" s="550"/>
      <c r="ABR64" s="550"/>
      <c r="ABS64" s="550"/>
      <c r="ABT64" s="550"/>
      <c r="ABU64" s="550"/>
      <c r="ABV64" s="550"/>
      <c r="ABW64" s="550"/>
      <c r="ABX64" s="550"/>
      <c r="ABY64" s="550"/>
      <c r="ABZ64" s="550"/>
      <c r="ACA64" s="550"/>
      <c r="ACB64" s="550"/>
      <c r="ACC64" s="550"/>
      <c r="ACD64" s="550"/>
      <c r="ACE64" s="550"/>
      <c r="ACF64" s="550"/>
      <c r="ACG64" s="550"/>
      <c r="ACH64" s="550"/>
      <c r="ACI64" s="550"/>
      <c r="ACJ64" s="550"/>
      <c r="ACK64" s="550"/>
      <c r="ACL64" s="550"/>
      <c r="ACM64" s="550"/>
      <c r="ACN64" s="550"/>
      <c r="ACO64" s="550"/>
      <c r="ACP64" s="550"/>
      <c r="ACQ64" s="550"/>
      <c r="ACR64" s="550"/>
      <c r="ACS64" s="550"/>
      <c r="ACT64" s="550"/>
      <c r="ACU64" s="550"/>
      <c r="ACV64" s="550"/>
      <c r="ACW64" s="550"/>
      <c r="ACX64" s="550"/>
      <c r="ACY64" s="550"/>
      <c r="ACZ64" s="550"/>
      <c r="ADA64" s="550"/>
      <c r="ADB64" s="550"/>
      <c r="ADC64" s="550"/>
      <c r="ADD64" s="550"/>
      <c r="ADE64" s="550"/>
      <c r="ADF64" s="550"/>
      <c r="ADG64" s="550"/>
      <c r="ADH64" s="550"/>
      <c r="ADI64" s="550"/>
      <c r="ADJ64" s="550"/>
      <c r="ADK64" s="550"/>
      <c r="ADL64" s="550"/>
      <c r="ADM64" s="550"/>
      <c r="ADN64" s="550"/>
      <c r="ADO64" s="550"/>
      <c r="ADP64" s="550"/>
      <c r="ADQ64" s="550"/>
      <c r="ADR64" s="550"/>
      <c r="ADS64" s="550"/>
      <c r="ADT64" s="550"/>
      <c r="ADU64" s="550"/>
      <c r="ADV64" s="550"/>
      <c r="ADW64" s="550"/>
      <c r="ADX64" s="550"/>
      <c r="ADY64" s="550"/>
      <c r="ADZ64" s="550"/>
      <c r="AEA64" s="550"/>
      <c r="AEB64" s="550"/>
      <c r="AEC64" s="550"/>
      <c r="AED64" s="550"/>
      <c r="AEE64" s="550"/>
      <c r="AEF64" s="550"/>
      <c r="AEG64" s="550"/>
      <c r="AEH64" s="550"/>
      <c r="AEI64" s="550"/>
      <c r="AEJ64" s="550"/>
      <c r="AEK64" s="550"/>
      <c r="AEL64" s="550"/>
      <c r="AEM64" s="550"/>
      <c r="AEN64" s="550"/>
      <c r="AEO64" s="550"/>
      <c r="AEP64" s="550"/>
      <c r="AEQ64" s="550"/>
      <c r="AER64" s="550"/>
      <c r="AES64" s="550"/>
      <c r="AET64" s="550"/>
      <c r="AEU64" s="550"/>
      <c r="AEV64" s="550"/>
      <c r="AEW64" s="550"/>
      <c r="AEX64" s="550"/>
      <c r="AEY64" s="550"/>
      <c r="AEZ64" s="550"/>
      <c r="AFA64" s="550"/>
      <c r="AFB64" s="550"/>
      <c r="AFC64" s="550"/>
      <c r="AFD64" s="550"/>
      <c r="AFE64" s="550"/>
      <c r="AFF64" s="550"/>
      <c r="AFG64" s="550"/>
      <c r="AFH64" s="550"/>
      <c r="AFI64" s="550"/>
      <c r="AFJ64" s="550"/>
      <c r="AFK64" s="550"/>
      <c r="AFL64" s="550"/>
      <c r="AFM64" s="550"/>
      <c r="AFN64" s="550"/>
      <c r="AFO64" s="550"/>
      <c r="AFP64" s="550"/>
      <c r="AFQ64" s="550"/>
      <c r="AFR64" s="550"/>
      <c r="AFS64" s="550"/>
      <c r="AFT64" s="550"/>
      <c r="AFU64" s="550"/>
      <c r="AFV64" s="550"/>
      <c r="AFW64" s="550"/>
      <c r="AFX64" s="550"/>
      <c r="AFY64" s="550"/>
      <c r="AFZ64" s="550"/>
      <c r="AGA64" s="550"/>
      <c r="AGB64" s="550"/>
      <c r="AGC64" s="550"/>
      <c r="AGD64" s="550"/>
      <c r="AGE64" s="550"/>
      <c r="AGF64" s="550"/>
      <c r="AGG64" s="550"/>
      <c r="AGH64" s="550"/>
      <c r="AGI64" s="550"/>
      <c r="AGJ64" s="550"/>
      <c r="AGK64" s="550"/>
      <c r="AGL64" s="550"/>
      <c r="AGM64" s="550"/>
      <c r="AGN64" s="550"/>
      <c r="AGO64" s="550"/>
      <c r="AGP64" s="550"/>
      <c r="AGQ64" s="550"/>
      <c r="AGR64" s="550"/>
      <c r="AGS64" s="550"/>
      <c r="AGT64" s="550"/>
      <c r="AGU64" s="550"/>
      <c r="AGV64" s="550"/>
      <c r="AGW64" s="550"/>
      <c r="AGX64" s="550"/>
      <c r="AGY64" s="550"/>
      <c r="AGZ64" s="550"/>
      <c r="AHA64" s="550"/>
      <c r="AHB64" s="550"/>
      <c r="AHC64" s="550"/>
      <c r="AHD64" s="550"/>
      <c r="AHE64" s="550"/>
      <c r="AHF64" s="550"/>
      <c r="AHG64" s="550"/>
      <c r="AHH64" s="550"/>
      <c r="AHI64" s="550"/>
      <c r="AHJ64" s="550"/>
      <c r="AHK64" s="550"/>
      <c r="AHL64" s="550"/>
      <c r="AHM64" s="550"/>
      <c r="AHN64" s="550"/>
      <c r="AHO64" s="550"/>
      <c r="AHP64" s="550"/>
      <c r="AHQ64" s="550"/>
      <c r="AHR64" s="550"/>
      <c r="AHS64" s="550"/>
      <c r="AHT64" s="550"/>
      <c r="AHU64" s="550"/>
      <c r="AHV64" s="550"/>
      <c r="AHW64" s="550"/>
      <c r="AHX64" s="550"/>
      <c r="AHY64" s="550"/>
      <c r="AHZ64" s="550"/>
      <c r="AIA64" s="550"/>
      <c r="AIB64" s="550"/>
      <c r="AIC64" s="550"/>
      <c r="AID64" s="550"/>
      <c r="AIE64" s="550"/>
      <c r="AIF64" s="550"/>
      <c r="AIG64" s="550"/>
      <c r="AIH64" s="550"/>
      <c r="AII64" s="550"/>
      <c r="AIJ64" s="550"/>
      <c r="AIK64" s="550"/>
      <c r="AIL64" s="550"/>
      <c r="AIM64" s="550"/>
      <c r="AIN64" s="550"/>
      <c r="AIO64" s="550"/>
      <c r="AIP64" s="550"/>
      <c r="AIQ64" s="550"/>
      <c r="AIR64" s="550"/>
      <c r="AIS64" s="550"/>
      <c r="AIT64" s="550"/>
      <c r="AIU64" s="550"/>
      <c r="AIV64" s="550"/>
      <c r="AIW64" s="550"/>
      <c r="AIX64" s="550"/>
      <c r="AIY64" s="550"/>
      <c r="AIZ64" s="550"/>
      <c r="AJA64" s="550"/>
      <c r="AJB64" s="550"/>
      <c r="AJC64" s="550"/>
      <c r="AJD64" s="550"/>
      <c r="AJE64" s="550"/>
      <c r="AJF64" s="550"/>
      <c r="AJG64" s="550"/>
      <c r="AJH64" s="550"/>
      <c r="AJI64" s="550"/>
      <c r="AJJ64" s="550"/>
      <c r="AJK64" s="550"/>
      <c r="AJL64" s="550"/>
      <c r="AJM64" s="550"/>
      <c r="AJN64" s="550"/>
      <c r="AJO64" s="550"/>
      <c r="AJP64" s="550"/>
      <c r="AJQ64" s="550"/>
      <c r="AJR64" s="550"/>
      <c r="AJS64" s="550"/>
      <c r="AJT64" s="550"/>
      <c r="AJU64" s="550"/>
      <c r="AJV64" s="550"/>
      <c r="AJW64" s="550"/>
      <c r="AJX64" s="550"/>
      <c r="AJY64" s="550"/>
      <c r="AJZ64" s="550"/>
      <c r="AKA64" s="550"/>
      <c r="AKB64" s="550"/>
      <c r="AKC64" s="550"/>
      <c r="AKD64" s="550"/>
      <c r="AKE64" s="550"/>
      <c r="AKF64" s="550"/>
      <c r="AKG64" s="550"/>
      <c r="AKH64" s="550"/>
      <c r="AKI64" s="550"/>
      <c r="AKJ64" s="550"/>
      <c r="AKK64" s="550"/>
      <c r="AKL64" s="550"/>
      <c r="AKM64" s="550"/>
      <c r="AKN64" s="550"/>
      <c r="AKO64" s="550"/>
      <c r="AKP64" s="550"/>
      <c r="AKQ64" s="550"/>
      <c r="AKR64" s="550"/>
      <c r="AKS64" s="550"/>
      <c r="AKT64" s="550"/>
      <c r="AKU64" s="550"/>
      <c r="AKV64" s="550"/>
      <c r="AKW64" s="550"/>
      <c r="AKX64" s="550"/>
      <c r="AKY64" s="550"/>
      <c r="AKZ64" s="550"/>
      <c r="ALA64" s="550"/>
      <c r="ALB64" s="550"/>
      <c r="ALC64" s="550"/>
      <c r="ALD64" s="550"/>
      <c r="ALE64" s="550"/>
      <c r="ALF64" s="550"/>
      <c r="ALG64" s="550"/>
      <c r="ALH64" s="550"/>
      <c r="ALI64" s="550"/>
      <c r="ALJ64" s="550"/>
      <c r="ALK64" s="550"/>
      <c r="ALL64" s="550"/>
      <c r="ALM64" s="550"/>
      <c r="ALN64" s="550"/>
      <c r="ALO64" s="550"/>
      <c r="ALP64" s="550"/>
      <c r="ALQ64" s="550"/>
      <c r="ALR64" s="550"/>
      <c r="ALS64" s="550"/>
      <c r="ALT64" s="550"/>
      <c r="ALU64" s="550"/>
      <c r="ALV64" s="550"/>
      <c r="ALW64" s="550"/>
      <c r="ALX64" s="550"/>
      <c r="ALY64" s="550"/>
      <c r="ALZ64" s="550"/>
      <c r="AMA64" s="550"/>
      <c r="AMB64" s="550"/>
      <c r="AMC64" s="550"/>
      <c r="AMD64" s="550"/>
      <c r="AME64" s="550"/>
      <c r="AMF64" s="550"/>
      <c r="AMG64" s="550"/>
      <c r="AMH64" s="550"/>
      <c r="AMI64" s="550"/>
      <c r="AMJ64" s="550"/>
      <c r="AMK64" s="550"/>
      <c r="AML64" s="550"/>
      <c r="AMM64" s="550"/>
      <c r="AMN64" s="550"/>
      <c r="AMO64" s="550"/>
      <c r="AMP64" s="550"/>
      <c r="AMQ64" s="550"/>
      <c r="AMR64" s="550"/>
      <c r="AMS64" s="550"/>
      <c r="AMT64" s="550"/>
      <c r="AMU64" s="550"/>
      <c r="AMV64" s="550"/>
      <c r="AMW64" s="550"/>
      <c r="AMX64" s="550"/>
      <c r="AMY64" s="550"/>
      <c r="AMZ64" s="550"/>
      <c r="ANA64" s="550"/>
      <c r="ANB64" s="550"/>
      <c r="ANC64" s="550"/>
      <c r="AND64" s="550"/>
      <c r="ANE64" s="550"/>
      <c r="ANF64" s="550"/>
      <c r="ANG64" s="550"/>
      <c r="ANH64" s="550"/>
      <c r="ANI64" s="550"/>
      <c r="ANJ64" s="550"/>
      <c r="ANK64" s="550"/>
      <c r="ANL64" s="550"/>
      <c r="ANM64" s="550"/>
      <c r="ANN64" s="550"/>
      <c r="ANO64" s="550"/>
      <c r="ANP64" s="550"/>
      <c r="ANQ64" s="550"/>
      <c r="ANR64" s="550"/>
      <c r="ANS64" s="550"/>
      <c r="ANT64" s="550"/>
      <c r="ANU64" s="550"/>
      <c r="ANV64" s="550"/>
      <c r="ANW64" s="550"/>
      <c r="ANX64" s="550"/>
      <c r="ANY64" s="550"/>
      <c r="ANZ64" s="550"/>
      <c r="AOA64" s="550"/>
      <c r="AOB64" s="550"/>
      <c r="AOC64" s="550"/>
      <c r="AOD64" s="550"/>
      <c r="AOE64" s="550"/>
      <c r="AOF64" s="550"/>
      <c r="AOG64" s="550"/>
      <c r="AOH64" s="550"/>
      <c r="AOI64" s="550"/>
      <c r="AOJ64" s="550"/>
      <c r="AOK64" s="550"/>
      <c r="AOL64" s="550"/>
      <c r="AOM64" s="550"/>
      <c r="AON64" s="550"/>
      <c r="AOO64" s="550"/>
      <c r="AOP64" s="550"/>
      <c r="AOQ64" s="550"/>
      <c r="AOR64" s="550"/>
      <c r="AOS64" s="550"/>
      <c r="AOT64" s="550"/>
      <c r="AOU64" s="550"/>
      <c r="AOV64" s="550"/>
      <c r="AOW64" s="550"/>
      <c r="AOX64" s="550"/>
      <c r="AOY64" s="550"/>
      <c r="AOZ64" s="550"/>
      <c r="APA64" s="550"/>
      <c r="APB64" s="550"/>
      <c r="APC64" s="550"/>
      <c r="APD64" s="550"/>
      <c r="APE64" s="550"/>
      <c r="APF64" s="550"/>
      <c r="APG64" s="550"/>
      <c r="APH64" s="550"/>
      <c r="API64" s="550"/>
      <c r="APJ64" s="550"/>
      <c r="APK64" s="550"/>
      <c r="APL64" s="550"/>
      <c r="APM64" s="550"/>
      <c r="APN64" s="550"/>
      <c r="APO64" s="550"/>
      <c r="APP64" s="550"/>
      <c r="APQ64" s="550"/>
      <c r="APR64" s="550"/>
      <c r="APS64" s="550"/>
      <c r="APT64" s="550"/>
      <c r="APU64" s="550"/>
      <c r="APV64" s="550"/>
      <c r="APW64" s="550"/>
      <c r="APX64" s="550"/>
      <c r="APY64" s="550"/>
      <c r="APZ64" s="550"/>
      <c r="AQA64" s="550"/>
      <c r="AQB64" s="550"/>
      <c r="AQC64" s="550"/>
      <c r="AQD64" s="550"/>
      <c r="AQE64" s="550"/>
      <c r="AQF64" s="550"/>
      <c r="AQG64" s="550"/>
      <c r="AQH64" s="550"/>
      <c r="AQI64" s="550"/>
      <c r="AQJ64" s="550"/>
      <c r="AQK64" s="550"/>
      <c r="AQL64" s="550"/>
      <c r="AQM64" s="550"/>
      <c r="AQN64" s="550"/>
      <c r="AQO64" s="550"/>
      <c r="AQP64" s="550"/>
      <c r="AQQ64" s="550"/>
      <c r="AQR64" s="550"/>
      <c r="AQS64" s="550"/>
      <c r="AQT64" s="550"/>
      <c r="AQU64" s="550"/>
      <c r="AQV64" s="550"/>
      <c r="AQW64" s="550"/>
      <c r="AQX64" s="550"/>
      <c r="AQY64" s="550"/>
      <c r="AQZ64" s="550"/>
      <c r="ARA64" s="550"/>
      <c r="ARB64" s="550"/>
      <c r="ARC64" s="550"/>
      <c r="ARD64" s="550"/>
      <c r="ARE64" s="550"/>
    </row>
    <row r="65" spans="7:1149" ht="18" customHeight="1">
      <c r="G65" s="550"/>
      <c r="H65" s="550"/>
      <c r="I65" s="550"/>
      <c r="J65" s="550"/>
      <c r="K65" s="550"/>
      <c r="L65" s="550"/>
      <c r="M65" s="550"/>
      <c r="N65" s="550"/>
      <c r="O65" s="550"/>
      <c r="P65" s="550"/>
      <c r="Q65" s="550"/>
      <c r="R65" s="550"/>
      <c r="S65" s="550"/>
      <c r="T65" s="550"/>
      <c r="U65" s="550"/>
      <c r="V65" s="550"/>
      <c r="W65" s="550"/>
      <c r="X65" s="550"/>
      <c r="Y65" s="550"/>
      <c r="Z65" s="550"/>
      <c r="AA65" s="550"/>
      <c r="AB65" s="550"/>
      <c r="AC65" s="550"/>
      <c r="AD65" s="550"/>
      <c r="AE65" s="550"/>
      <c r="AF65" s="550"/>
      <c r="AG65" s="550"/>
      <c r="AH65" s="550"/>
      <c r="AI65" s="550"/>
      <c r="AJ65" s="550"/>
      <c r="AK65" s="550"/>
      <c r="AL65" s="550"/>
      <c r="AM65" s="550"/>
      <c r="AN65" s="550"/>
      <c r="AO65" s="550"/>
      <c r="AP65" s="550"/>
      <c r="AQ65" s="550"/>
      <c r="AR65" s="550"/>
      <c r="AS65" s="550"/>
      <c r="AT65" s="550"/>
      <c r="AU65" s="550"/>
      <c r="AV65" s="550"/>
      <c r="AW65" s="550"/>
      <c r="AX65" s="550"/>
      <c r="AY65" s="550"/>
      <c r="AZ65" s="550"/>
      <c r="BA65" s="550"/>
      <c r="BB65" s="550"/>
      <c r="BC65" s="550"/>
      <c r="BD65" s="550"/>
      <c r="BE65" s="550"/>
      <c r="BF65" s="550"/>
      <c r="BG65" s="550"/>
      <c r="BH65" s="550"/>
      <c r="BI65" s="550"/>
      <c r="BJ65" s="550"/>
      <c r="BK65" s="550"/>
      <c r="BL65" s="550"/>
      <c r="BM65" s="550"/>
      <c r="BN65" s="550"/>
      <c r="BO65" s="550"/>
      <c r="BP65" s="550"/>
      <c r="BQ65" s="550"/>
      <c r="BR65" s="550"/>
      <c r="BS65" s="550"/>
      <c r="BT65" s="550"/>
      <c r="BU65" s="550"/>
      <c r="BV65" s="550"/>
      <c r="BW65" s="550"/>
      <c r="BX65" s="550"/>
      <c r="BY65" s="550"/>
      <c r="BZ65" s="550"/>
      <c r="CA65" s="550"/>
      <c r="CB65" s="550"/>
      <c r="CC65" s="550"/>
      <c r="CD65" s="550"/>
      <c r="CE65" s="550"/>
      <c r="CF65" s="550"/>
      <c r="CG65" s="550"/>
      <c r="CH65" s="550"/>
      <c r="CI65" s="550"/>
      <c r="CJ65" s="550"/>
      <c r="CK65" s="550"/>
      <c r="CL65" s="550"/>
      <c r="CM65" s="550"/>
      <c r="CN65" s="550"/>
      <c r="CO65" s="550"/>
      <c r="CP65" s="550"/>
      <c r="CQ65" s="550"/>
      <c r="CR65" s="550"/>
      <c r="CS65" s="550"/>
      <c r="CT65" s="550"/>
      <c r="CU65" s="550"/>
      <c r="CV65" s="550"/>
      <c r="CW65" s="550"/>
      <c r="CX65" s="550"/>
      <c r="CY65" s="550"/>
      <c r="CZ65" s="550"/>
      <c r="DA65" s="550"/>
      <c r="DB65" s="550"/>
      <c r="DC65" s="550"/>
      <c r="DD65" s="550"/>
      <c r="DE65" s="550"/>
      <c r="DF65" s="550"/>
      <c r="DG65" s="550"/>
      <c r="DH65" s="550"/>
      <c r="DI65" s="550"/>
      <c r="DJ65" s="550"/>
      <c r="DK65" s="550"/>
      <c r="DL65" s="550"/>
      <c r="DM65" s="550"/>
      <c r="DN65" s="550"/>
      <c r="DO65" s="550"/>
      <c r="DP65" s="550"/>
      <c r="DQ65" s="550"/>
      <c r="DR65" s="550"/>
      <c r="DS65" s="550"/>
      <c r="DT65" s="550"/>
      <c r="DU65" s="550"/>
      <c r="DV65" s="550"/>
      <c r="DW65" s="550"/>
      <c r="DX65" s="550"/>
      <c r="DY65" s="550"/>
      <c r="DZ65" s="550"/>
      <c r="EA65" s="550"/>
      <c r="EB65" s="550"/>
      <c r="EC65" s="550"/>
      <c r="ED65" s="550"/>
      <c r="EE65" s="550"/>
      <c r="EF65" s="550"/>
      <c r="EG65" s="550"/>
      <c r="EH65" s="550"/>
      <c r="EI65" s="550"/>
      <c r="EJ65" s="550"/>
      <c r="EK65" s="550"/>
      <c r="EL65" s="550"/>
      <c r="EM65" s="550"/>
      <c r="EN65" s="550"/>
      <c r="EO65" s="550"/>
      <c r="EP65" s="550"/>
      <c r="EQ65" s="550"/>
      <c r="ER65" s="550"/>
      <c r="ES65" s="550"/>
      <c r="ET65" s="550"/>
      <c r="EU65" s="550"/>
      <c r="EV65" s="550"/>
      <c r="EW65" s="550"/>
      <c r="EX65" s="550"/>
      <c r="EY65" s="550"/>
      <c r="EZ65" s="550"/>
      <c r="FA65" s="550"/>
      <c r="FB65" s="550"/>
      <c r="FC65" s="550"/>
      <c r="FD65" s="550"/>
      <c r="FE65" s="550"/>
      <c r="FF65" s="550"/>
      <c r="FG65" s="550"/>
      <c r="FH65" s="550"/>
      <c r="FI65" s="550"/>
      <c r="FJ65" s="550"/>
      <c r="FK65" s="550"/>
      <c r="FL65" s="550"/>
      <c r="FM65" s="550"/>
      <c r="FN65" s="550"/>
      <c r="FO65" s="550"/>
      <c r="FP65" s="550"/>
      <c r="FQ65" s="550"/>
      <c r="FR65" s="550"/>
      <c r="FS65" s="550"/>
      <c r="FT65" s="550"/>
      <c r="FU65" s="550"/>
      <c r="FV65" s="550"/>
      <c r="FW65" s="550"/>
      <c r="FX65" s="550"/>
      <c r="FY65" s="550"/>
      <c r="FZ65" s="550"/>
      <c r="GA65" s="550"/>
      <c r="GB65" s="550"/>
      <c r="GC65" s="550"/>
      <c r="GD65" s="550"/>
      <c r="GE65" s="550"/>
      <c r="GF65" s="550"/>
      <c r="GG65" s="550"/>
      <c r="GH65" s="550"/>
      <c r="GI65" s="550"/>
      <c r="GJ65" s="550"/>
      <c r="GK65" s="550"/>
      <c r="GL65" s="550"/>
      <c r="GM65" s="550"/>
      <c r="GN65" s="550"/>
      <c r="GO65" s="550"/>
      <c r="GP65" s="550"/>
      <c r="GQ65" s="550"/>
      <c r="GR65" s="550"/>
      <c r="GS65" s="550"/>
      <c r="GT65" s="550"/>
      <c r="GU65" s="550"/>
      <c r="GV65" s="550"/>
      <c r="GW65" s="550"/>
      <c r="GX65" s="550"/>
      <c r="GY65" s="550"/>
      <c r="GZ65" s="550"/>
      <c r="HA65" s="550"/>
      <c r="HB65" s="550"/>
      <c r="HC65" s="550"/>
      <c r="HD65" s="550"/>
      <c r="HE65" s="550"/>
      <c r="HF65" s="550"/>
      <c r="HG65" s="550"/>
      <c r="HH65" s="550"/>
      <c r="HI65" s="550"/>
      <c r="HJ65" s="550"/>
      <c r="HK65" s="550"/>
      <c r="HL65" s="550"/>
      <c r="HM65" s="550"/>
      <c r="HN65" s="550"/>
      <c r="HO65" s="550"/>
      <c r="HP65" s="550"/>
      <c r="HQ65" s="550"/>
      <c r="HR65" s="550"/>
      <c r="HS65" s="550"/>
      <c r="HT65" s="550"/>
      <c r="HU65" s="550"/>
      <c r="HV65" s="550"/>
      <c r="HW65" s="550"/>
      <c r="HX65" s="550"/>
      <c r="HY65" s="550"/>
      <c r="HZ65" s="550"/>
      <c r="IA65" s="550"/>
      <c r="IB65" s="550"/>
      <c r="IC65" s="550"/>
      <c r="ID65" s="550"/>
      <c r="IE65" s="550"/>
      <c r="IF65" s="550"/>
      <c r="IG65" s="550"/>
      <c r="IH65" s="550"/>
      <c r="II65" s="550"/>
      <c r="IJ65" s="550"/>
      <c r="IK65" s="550"/>
      <c r="IL65" s="550"/>
      <c r="IM65" s="550"/>
      <c r="IN65" s="550"/>
      <c r="IO65" s="550"/>
      <c r="IP65" s="550"/>
      <c r="IQ65" s="550"/>
      <c r="IR65" s="550"/>
      <c r="IS65" s="550"/>
      <c r="IT65" s="550"/>
      <c r="IU65" s="550"/>
      <c r="IV65" s="550"/>
      <c r="IW65" s="550"/>
      <c r="IX65" s="550"/>
      <c r="IY65" s="550"/>
      <c r="IZ65" s="550"/>
      <c r="JA65" s="550"/>
      <c r="JB65" s="550"/>
      <c r="JC65" s="550"/>
      <c r="JD65" s="550"/>
      <c r="JE65" s="550"/>
      <c r="JF65" s="550"/>
      <c r="JG65" s="550"/>
      <c r="JH65" s="550"/>
      <c r="JI65" s="550"/>
      <c r="JJ65" s="550"/>
      <c r="JK65" s="550"/>
      <c r="JL65" s="550"/>
      <c r="JM65" s="550"/>
      <c r="JN65" s="550"/>
      <c r="JO65" s="550"/>
      <c r="JP65" s="550"/>
      <c r="JQ65" s="550"/>
      <c r="JR65" s="550"/>
      <c r="JS65" s="550"/>
      <c r="JT65" s="550"/>
      <c r="JU65" s="550"/>
      <c r="JV65" s="550"/>
      <c r="JW65" s="550"/>
      <c r="JX65" s="550"/>
      <c r="JY65" s="550"/>
      <c r="JZ65" s="550"/>
      <c r="KA65" s="550"/>
      <c r="KB65" s="550"/>
      <c r="KC65" s="550"/>
      <c r="KD65" s="550"/>
      <c r="KE65" s="550"/>
      <c r="KF65" s="550"/>
      <c r="KG65" s="550"/>
      <c r="KH65" s="550"/>
      <c r="KI65" s="550"/>
      <c r="KJ65" s="550"/>
      <c r="KK65" s="550"/>
      <c r="KL65" s="550"/>
      <c r="KM65" s="550"/>
      <c r="KN65" s="550"/>
      <c r="KO65" s="550"/>
      <c r="KP65" s="550"/>
      <c r="KQ65" s="550"/>
      <c r="KR65" s="550"/>
      <c r="KS65" s="550"/>
      <c r="KT65" s="550"/>
      <c r="KU65" s="550"/>
      <c r="KV65" s="550"/>
      <c r="KW65" s="550"/>
      <c r="KX65" s="550"/>
      <c r="KY65" s="550"/>
      <c r="KZ65" s="550"/>
      <c r="LA65" s="550"/>
      <c r="LB65" s="550"/>
      <c r="LC65" s="550"/>
      <c r="LD65" s="550"/>
      <c r="LE65" s="550"/>
      <c r="LF65" s="550"/>
      <c r="LG65" s="550"/>
      <c r="LH65" s="550"/>
      <c r="LI65" s="550"/>
      <c r="LJ65" s="550"/>
      <c r="LK65" s="550"/>
      <c r="LL65" s="550"/>
      <c r="LM65" s="550"/>
      <c r="LN65" s="550"/>
      <c r="LO65" s="550"/>
      <c r="LP65" s="550"/>
      <c r="LQ65" s="550"/>
      <c r="LR65" s="550"/>
      <c r="LS65" s="550"/>
      <c r="LT65" s="550"/>
      <c r="LU65" s="550"/>
      <c r="LV65" s="550"/>
      <c r="LW65" s="550"/>
      <c r="LX65" s="550"/>
      <c r="LY65" s="550"/>
      <c r="LZ65" s="550"/>
      <c r="MA65" s="550"/>
      <c r="MB65" s="550"/>
      <c r="MC65" s="550"/>
      <c r="MD65" s="550"/>
      <c r="ME65" s="550"/>
      <c r="MF65" s="550"/>
      <c r="MG65" s="550"/>
      <c r="MH65" s="550"/>
      <c r="MI65" s="550"/>
      <c r="MJ65" s="550"/>
      <c r="MK65" s="550"/>
      <c r="ML65" s="550"/>
      <c r="MM65" s="550"/>
      <c r="MN65" s="550"/>
      <c r="MO65" s="550"/>
      <c r="MP65" s="550"/>
      <c r="MQ65" s="550"/>
      <c r="MR65" s="550"/>
      <c r="MS65" s="550"/>
      <c r="MT65" s="550"/>
      <c r="MU65" s="550"/>
      <c r="MV65" s="550"/>
      <c r="MW65" s="550"/>
      <c r="MX65" s="550"/>
      <c r="MY65" s="550"/>
      <c r="MZ65" s="550"/>
      <c r="NA65" s="550"/>
      <c r="NB65" s="550"/>
      <c r="NC65" s="550"/>
      <c r="ND65" s="550"/>
      <c r="NE65" s="550"/>
      <c r="NF65" s="550"/>
      <c r="NG65" s="550"/>
      <c r="NH65" s="550"/>
      <c r="NI65" s="550"/>
      <c r="NJ65" s="550"/>
      <c r="NK65" s="550"/>
      <c r="NL65" s="550"/>
      <c r="NM65" s="550"/>
      <c r="NN65" s="550"/>
      <c r="NO65" s="550"/>
      <c r="NP65" s="550"/>
      <c r="NQ65" s="550"/>
      <c r="NR65" s="550"/>
      <c r="NS65" s="550"/>
      <c r="NT65" s="550"/>
      <c r="NU65" s="550"/>
      <c r="NV65" s="550"/>
      <c r="NW65" s="550"/>
      <c r="NX65" s="550"/>
      <c r="NY65" s="550"/>
      <c r="NZ65" s="550"/>
      <c r="OA65" s="550"/>
      <c r="OB65" s="550"/>
      <c r="OC65" s="550"/>
      <c r="OD65" s="550"/>
      <c r="OE65" s="550"/>
      <c r="OF65" s="550"/>
      <c r="OG65" s="550"/>
      <c r="OH65" s="550"/>
      <c r="OI65" s="550"/>
      <c r="OJ65" s="550"/>
      <c r="OK65" s="550"/>
      <c r="OL65" s="550"/>
      <c r="OM65" s="550"/>
      <c r="ON65" s="550"/>
      <c r="OO65" s="550"/>
      <c r="OP65" s="550"/>
      <c r="OQ65" s="550"/>
      <c r="OR65" s="550"/>
      <c r="OS65" s="550"/>
      <c r="OT65" s="550"/>
      <c r="OU65" s="550"/>
      <c r="OV65" s="550"/>
      <c r="OW65" s="550"/>
      <c r="OX65" s="550"/>
      <c r="OY65" s="550"/>
      <c r="OZ65" s="550"/>
      <c r="PA65" s="550"/>
      <c r="PB65" s="550"/>
      <c r="PC65" s="550"/>
      <c r="PD65" s="550"/>
      <c r="PE65" s="550"/>
      <c r="PF65" s="550"/>
      <c r="PG65" s="550"/>
      <c r="PH65" s="550"/>
      <c r="PI65" s="550"/>
      <c r="PJ65" s="550"/>
      <c r="PK65" s="550"/>
      <c r="PL65" s="550"/>
      <c r="PM65" s="550"/>
      <c r="PN65" s="550"/>
      <c r="PO65" s="550"/>
      <c r="PP65" s="550"/>
      <c r="PQ65" s="550"/>
      <c r="PR65" s="550"/>
      <c r="PS65" s="550"/>
      <c r="PT65" s="550"/>
      <c r="PU65" s="550"/>
      <c r="PV65" s="550"/>
      <c r="PW65" s="550"/>
      <c r="PX65" s="550"/>
      <c r="PY65" s="550"/>
      <c r="PZ65" s="550"/>
      <c r="QA65" s="550"/>
      <c r="QB65" s="550"/>
      <c r="QC65" s="550"/>
      <c r="QD65" s="550"/>
      <c r="QE65" s="550"/>
      <c r="QF65" s="550"/>
      <c r="QG65" s="550"/>
      <c r="QH65" s="550"/>
      <c r="QI65" s="550"/>
      <c r="QJ65" s="550"/>
      <c r="QK65" s="550"/>
      <c r="QL65" s="550"/>
      <c r="QM65" s="550"/>
      <c r="QN65" s="550"/>
      <c r="QO65" s="550"/>
      <c r="QP65" s="550"/>
      <c r="QQ65" s="550"/>
      <c r="QR65" s="550"/>
      <c r="QS65" s="550"/>
      <c r="QT65" s="550"/>
      <c r="QU65" s="550"/>
      <c r="QV65" s="550"/>
      <c r="QW65" s="550"/>
      <c r="QX65" s="550"/>
      <c r="QY65" s="550"/>
      <c r="QZ65" s="550"/>
      <c r="RA65" s="550"/>
      <c r="RB65" s="550"/>
      <c r="RC65" s="550"/>
      <c r="RD65" s="550"/>
      <c r="RE65" s="550"/>
      <c r="RF65" s="550"/>
      <c r="RG65" s="550"/>
      <c r="RH65" s="550"/>
      <c r="RI65" s="550"/>
      <c r="RJ65" s="550"/>
      <c r="RK65" s="550"/>
      <c r="RL65" s="550"/>
      <c r="RM65" s="550"/>
      <c r="RN65" s="550"/>
      <c r="RO65" s="550"/>
      <c r="RP65" s="550"/>
      <c r="RQ65" s="550"/>
      <c r="RR65" s="550"/>
      <c r="RS65" s="550"/>
      <c r="RT65" s="550"/>
      <c r="RU65" s="550"/>
      <c r="RV65" s="550"/>
      <c r="RW65" s="550"/>
      <c r="RX65" s="550"/>
      <c r="RY65" s="550"/>
      <c r="RZ65" s="550"/>
      <c r="SA65" s="550"/>
      <c r="SB65" s="550"/>
      <c r="SC65" s="550"/>
      <c r="SD65" s="550"/>
      <c r="SE65" s="550"/>
      <c r="SF65" s="550"/>
      <c r="SG65" s="550"/>
      <c r="SH65" s="550"/>
      <c r="SI65" s="550"/>
      <c r="SJ65" s="550"/>
      <c r="SK65" s="550"/>
      <c r="SL65" s="550"/>
      <c r="SM65" s="550"/>
      <c r="SN65" s="550"/>
      <c r="SO65" s="550"/>
      <c r="SP65" s="550"/>
      <c r="SQ65" s="550"/>
      <c r="SR65" s="550"/>
      <c r="SS65" s="550"/>
      <c r="ST65" s="550"/>
      <c r="SU65" s="550"/>
      <c r="SV65" s="550"/>
      <c r="SW65" s="550"/>
      <c r="SX65" s="550"/>
      <c r="SY65" s="550"/>
      <c r="SZ65" s="550"/>
      <c r="TA65" s="550"/>
      <c r="TB65" s="550"/>
      <c r="TC65" s="550"/>
      <c r="TD65" s="550"/>
      <c r="TE65" s="550"/>
      <c r="TF65" s="550"/>
      <c r="TG65" s="550"/>
      <c r="TH65" s="550"/>
      <c r="TI65" s="550"/>
      <c r="TJ65" s="550"/>
      <c r="TK65" s="550"/>
      <c r="TL65" s="550"/>
      <c r="TM65" s="550"/>
      <c r="TN65" s="550"/>
      <c r="TO65" s="550"/>
      <c r="TP65" s="550"/>
      <c r="TQ65" s="550"/>
      <c r="TR65" s="550"/>
      <c r="TS65" s="550"/>
      <c r="TT65" s="550"/>
      <c r="TU65" s="550"/>
      <c r="TV65" s="550"/>
      <c r="TW65" s="550"/>
      <c r="TX65" s="550"/>
      <c r="TY65" s="550"/>
      <c r="TZ65" s="550"/>
      <c r="UA65" s="550"/>
      <c r="UB65" s="550"/>
      <c r="UC65" s="550"/>
      <c r="UD65" s="550"/>
      <c r="UE65" s="550"/>
      <c r="UF65" s="550"/>
      <c r="UG65" s="550"/>
      <c r="UH65" s="550"/>
      <c r="UI65" s="550"/>
      <c r="UJ65" s="550"/>
      <c r="UK65" s="550"/>
      <c r="UL65" s="550"/>
      <c r="UM65" s="550"/>
      <c r="UN65" s="550"/>
      <c r="UO65" s="550"/>
      <c r="UP65" s="550"/>
      <c r="UQ65" s="550"/>
      <c r="UR65" s="550"/>
      <c r="US65" s="550"/>
      <c r="UT65" s="550"/>
      <c r="UU65" s="550"/>
      <c r="UV65" s="550"/>
      <c r="UW65" s="550"/>
      <c r="UX65" s="550"/>
      <c r="UY65" s="550"/>
      <c r="UZ65" s="550"/>
      <c r="VA65" s="550"/>
      <c r="VB65" s="550"/>
      <c r="VC65" s="550"/>
      <c r="VD65" s="550"/>
      <c r="VE65" s="550"/>
      <c r="VF65" s="550"/>
      <c r="VG65" s="550"/>
      <c r="VH65" s="550"/>
      <c r="VI65" s="550"/>
      <c r="VJ65" s="550"/>
      <c r="VK65" s="550"/>
      <c r="VL65" s="550"/>
      <c r="VM65" s="550"/>
      <c r="VN65" s="550"/>
      <c r="VO65" s="550"/>
      <c r="VP65" s="550"/>
      <c r="VQ65" s="550"/>
      <c r="VR65" s="550"/>
      <c r="VS65" s="550"/>
      <c r="VT65" s="550"/>
      <c r="VU65" s="550"/>
      <c r="VV65" s="550"/>
      <c r="VW65" s="550"/>
      <c r="VX65" s="550"/>
      <c r="VY65" s="550"/>
      <c r="VZ65" s="550"/>
      <c r="WA65" s="550"/>
      <c r="WB65" s="550"/>
      <c r="WC65" s="550"/>
      <c r="WD65" s="550"/>
      <c r="WE65" s="550"/>
      <c r="WF65" s="550"/>
      <c r="WG65" s="550"/>
      <c r="WH65" s="550"/>
      <c r="WI65" s="550"/>
      <c r="WJ65" s="550"/>
      <c r="WK65" s="550"/>
      <c r="WL65" s="550"/>
      <c r="WM65" s="550"/>
      <c r="WN65" s="550"/>
      <c r="WO65" s="550"/>
      <c r="WP65" s="550"/>
      <c r="WQ65" s="550"/>
      <c r="WR65" s="550"/>
      <c r="WS65" s="550"/>
      <c r="WT65" s="550"/>
      <c r="WU65" s="550"/>
      <c r="WV65" s="550"/>
      <c r="WW65" s="550"/>
      <c r="WX65" s="550"/>
      <c r="WY65" s="550"/>
      <c r="WZ65" s="550"/>
      <c r="XA65" s="550"/>
      <c r="XB65" s="550"/>
      <c r="XC65" s="550"/>
      <c r="XD65" s="550"/>
      <c r="XE65" s="550"/>
      <c r="XF65" s="550"/>
      <c r="XG65" s="550"/>
      <c r="XH65" s="550"/>
      <c r="XI65" s="550"/>
      <c r="XJ65" s="550"/>
      <c r="XK65" s="550"/>
      <c r="XL65" s="550"/>
      <c r="XM65" s="550"/>
      <c r="XN65" s="550"/>
      <c r="XO65" s="550"/>
      <c r="XP65" s="550"/>
      <c r="XQ65" s="550"/>
      <c r="XR65" s="550"/>
      <c r="XS65" s="550"/>
      <c r="XT65" s="550"/>
      <c r="XU65" s="550"/>
      <c r="XV65" s="550"/>
      <c r="XW65" s="550"/>
      <c r="XX65" s="550"/>
      <c r="XY65" s="550"/>
      <c r="XZ65" s="550"/>
      <c r="YA65" s="550"/>
      <c r="YB65" s="550"/>
      <c r="YC65" s="550"/>
      <c r="YD65" s="550"/>
      <c r="YE65" s="550"/>
      <c r="YF65" s="550"/>
      <c r="YG65" s="550"/>
      <c r="YH65" s="550"/>
      <c r="YI65" s="550"/>
      <c r="YJ65" s="550"/>
      <c r="YK65" s="550"/>
      <c r="YL65" s="550"/>
      <c r="YM65" s="550"/>
      <c r="YN65" s="550"/>
      <c r="YO65" s="550"/>
      <c r="YP65" s="550"/>
      <c r="YQ65" s="550"/>
      <c r="YR65" s="550"/>
      <c r="YS65" s="550"/>
      <c r="YT65" s="550"/>
      <c r="YU65" s="550"/>
      <c r="YV65" s="550"/>
      <c r="YW65" s="550"/>
      <c r="YX65" s="550"/>
      <c r="YY65" s="550"/>
      <c r="YZ65" s="550"/>
      <c r="ZA65" s="550"/>
      <c r="ZB65" s="550"/>
      <c r="ZC65" s="550"/>
      <c r="ZD65" s="550"/>
      <c r="ZE65" s="550"/>
      <c r="ZF65" s="550"/>
      <c r="ZG65" s="550"/>
      <c r="ZH65" s="550"/>
      <c r="ZI65" s="550"/>
      <c r="ZJ65" s="550"/>
      <c r="ZK65" s="550"/>
      <c r="ZL65" s="550"/>
      <c r="ZM65" s="550"/>
      <c r="ZN65" s="550"/>
      <c r="ZO65" s="550"/>
      <c r="ZP65" s="550"/>
      <c r="ZQ65" s="550"/>
      <c r="ZR65" s="550"/>
      <c r="ZS65" s="550"/>
      <c r="ZT65" s="550"/>
      <c r="ZU65" s="550"/>
      <c r="ZV65" s="550"/>
      <c r="ZW65" s="550"/>
      <c r="ZX65" s="550"/>
      <c r="ZY65" s="550"/>
      <c r="ZZ65" s="550"/>
      <c r="AAA65" s="550"/>
      <c r="AAB65" s="550"/>
      <c r="AAC65" s="550"/>
      <c r="AAD65" s="550"/>
      <c r="AAE65" s="550"/>
      <c r="AAF65" s="550"/>
      <c r="AAG65" s="550"/>
      <c r="AAH65" s="550"/>
      <c r="AAI65" s="550"/>
      <c r="AAJ65" s="550"/>
      <c r="AAK65" s="550"/>
      <c r="AAL65" s="550"/>
      <c r="AAM65" s="550"/>
      <c r="AAN65" s="550"/>
      <c r="AAO65" s="550"/>
      <c r="AAP65" s="550"/>
      <c r="AAQ65" s="550"/>
      <c r="AAR65" s="550"/>
      <c r="AAS65" s="550"/>
      <c r="AAT65" s="550"/>
      <c r="AAU65" s="550"/>
      <c r="AAV65" s="550"/>
      <c r="AAW65" s="550"/>
      <c r="AAX65" s="550"/>
      <c r="AAY65" s="550"/>
      <c r="AAZ65" s="550"/>
      <c r="ABA65" s="550"/>
      <c r="ABB65" s="550"/>
      <c r="ABC65" s="550"/>
      <c r="ABD65" s="550"/>
      <c r="ABE65" s="550"/>
      <c r="ABF65" s="550"/>
      <c r="ABG65" s="550"/>
      <c r="ABH65" s="550"/>
      <c r="ABI65" s="550"/>
      <c r="ABJ65" s="550"/>
      <c r="ABK65" s="550"/>
      <c r="ABL65" s="550"/>
      <c r="ABM65" s="550"/>
      <c r="ABN65" s="550"/>
      <c r="ABO65" s="550"/>
      <c r="ABP65" s="550"/>
      <c r="ABQ65" s="550"/>
      <c r="ABR65" s="550"/>
      <c r="ABS65" s="550"/>
      <c r="ABT65" s="550"/>
      <c r="ABU65" s="550"/>
      <c r="ABV65" s="550"/>
      <c r="ABW65" s="550"/>
      <c r="ABX65" s="550"/>
      <c r="ABY65" s="550"/>
      <c r="ABZ65" s="550"/>
      <c r="ACA65" s="550"/>
      <c r="ACB65" s="550"/>
      <c r="ACC65" s="550"/>
      <c r="ACD65" s="550"/>
      <c r="ACE65" s="550"/>
      <c r="ACF65" s="550"/>
      <c r="ACG65" s="550"/>
      <c r="ACH65" s="550"/>
      <c r="ACI65" s="550"/>
      <c r="ACJ65" s="550"/>
      <c r="ACK65" s="550"/>
      <c r="ACL65" s="550"/>
      <c r="ACM65" s="550"/>
      <c r="ACN65" s="550"/>
      <c r="ACO65" s="550"/>
      <c r="ACP65" s="550"/>
      <c r="ACQ65" s="550"/>
      <c r="ACR65" s="550"/>
      <c r="ACS65" s="550"/>
      <c r="ACT65" s="550"/>
      <c r="ACU65" s="550"/>
      <c r="ACV65" s="550"/>
      <c r="ACW65" s="550"/>
      <c r="ACX65" s="550"/>
      <c r="ACY65" s="550"/>
      <c r="ACZ65" s="550"/>
      <c r="ADA65" s="550"/>
      <c r="ADB65" s="550"/>
      <c r="ADC65" s="550"/>
      <c r="ADD65" s="550"/>
      <c r="ADE65" s="550"/>
      <c r="ADF65" s="550"/>
      <c r="ADG65" s="550"/>
      <c r="ADH65" s="550"/>
      <c r="ADI65" s="550"/>
      <c r="ADJ65" s="550"/>
      <c r="ADK65" s="550"/>
      <c r="ADL65" s="550"/>
      <c r="ADM65" s="550"/>
      <c r="ADN65" s="550"/>
      <c r="ADO65" s="550"/>
      <c r="ADP65" s="550"/>
      <c r="ADQ65" s="550"/>
      <c r="ADR65" s="550"/>
      <c r="ADS65" s="550"/>
      <c r="ADT65" s="550"/>
      <c r="ADU65" s="550"/>
      <c r="ADV65" s="550"/>
      <c r="ADW65" s="550"/>
      <c r="ADX65" s="550"/>
      <c r="ADY65" s="550"/>
      <c r="ADZ65" s="550"/>
      <c r="AEA65" s="550"/>
      <c r="AEB65" s="550"/>
      <c r="AEC65" s="550"/>
      <c r="AED65" s="550"/>
      <c r="AEE65" s="550"/>
      <c r="AEF65" s="550"/>
      <c r="AEG65" s="550"/>
      <c r="AEH65" s="550"/>
      <c r="AEI65" s="550"/>
      <c r="AEJ65" s="550"/>
      <c r="AEK65" s="550"/>
      <c r="AEL65" s="550"/>
      <c r="AEM65" s="550"/>
      <c r="AEN65" s="550"/>
      <c r="AEO65" s="550"/>
      <c r="AEP65" s="550"/>
      <c r="AEQ65" s="550"/>
      <c r="AER65" s="550"/>
      <c r="AES65" s="550"/>
      <c r="AET65" s="550"/>
      <c r="AEU65" s="550"/>
      <c r="AEV65" s="550"/>
      <c r="AEW65" s="550"/>
      <c r="AEX65" s="550"/>
      <c r="AEY65" s="550"/>
      <c r="AEZ65" s="550"/>
      <c r="AFA65" s="550"/>
      <c r="AFB65" s="550"/>
      <c r="AFC65" s="550"/>
      <c r="AFD65" s="550"/>
      <c r="AFE65" s="550"/>
      <c r="AFF65" s="550"/>
      <c r="AFG65" s="550"/>
      <c r="AFH65" s="550"/>
      <c r="AFI65" s="550"/>
      <c r="AFJ65" s="550"/>
      <c r="AFK65" s="550"/>
      <c r="AFL65" s="550"/>
      <c r="AFM65" s="550"/>
      <c r="AFN65" s="550"/>
      <c r="AFO65" s="550"/>
      <c r="AFP65" s="550"/>
      <c r="AFQ65" s="550"/>
      <c r="AFR65" s="550"/>
      <c r="AFS65" s="550"/>
      <c r="AFT65" s="550"/>
      <c r="AFU65" s="550"/>
      <c r="AFV65" s="550"/>
      <c r="AFW65" s="550"/>
      <c r="AFX65" s="550"/>
      <c r="AFY65" s="550"/>
      <c r="AFZ65" s="550"/>
      <c r="AGA65" s="550"/>
      <c r="AGB65" s="550"/>
      <c r="AGC65" s="550"/>
      <c r="AGD65" s="550"/>
      <c r="AGE65" s="550"/>
      <c r="AGF65" s="550"/>
      <c r="AGG65" s="550"/>
      <c r="AGH65" s="550"/>
      <c r="AGI65" s="550"/>
      <c r="AGJ65" s="550"/>
      <c r="AGK65" s="550"/>
      <c r="AGL65" s="550"/>
      <c r="AGM65" s="550"/>
      <c r="AGN65" s="550"/>
      <c r="AGO65" s="550"/>
      <c r="AGP65" s="550"/>
      <c r="AGQ65" s="550"/>
      <c r="AGR65" s="550"/>
      <c r="AGS65" s="550"/>
      <c r="AGT65" s="550"/>
      <c r="AGU65" s="550"/>
      <c r="AGV65" s="550"/>
      <c r="AGW65" s="550"/>
      <c r="AGX65" s="550"/>
      <c r="AGY65" s="550"/>
      <c r="AGZ65" s="550"/>
      <c r="AHA65" s="550"/>
      <c r="AHB65" s="550"/>
      <c r="AHC65" s="550"/>
      <c r="AHD65" s="550"/>
      <c r="AHE65" s="550"/>
      <c r="AHF65" s="550"/>
      <c r="AHG65" s="550"/>
      <c r="AHH65" s="550"/>
      <c r="AHI65" s="550"/>
      <c r="AHJ65" s="550"/>
      <c r="AHK65" s="550"/>
      <c r="AHL65" s="550"/>
      <c r="AHM65" s="550"/>
      <c r="AHN65" s="550"/>
      <c r="AHO65" s="550"/>
      <c r="AHP65" s="550"/>
      <c r="AHQ65" s="550"/>
      <c r="AHR65" s="550"/>
      <c r="AHS65" s="550"/>
      <c r="AHT65" s="550"/>
      <c r="AHU65" s="550"/>
      <c r="AHV65" s="550"/>
      <c r="AHW65" s="550"/>
      <c r="AHX65" s="550"/>
      <c r="AHY65" s="550"/>
      <c r="AHZ65" s="550"/>
      <c r="AIA65" s="550"/>
      <c r="AIB65" s="550"/>
      <c r="AIC65" s="550"/>
      <c r="AID65" s="550"/>
      <c r="AIE65" s="550"/>
      <c r="AIF65" s="550"/>
      <c r="AIG65" s="550"/>
      <c r="AIH65" s="550"/>
      <c r="AII65" s="550"/>
      <c r="AIJ65" s="550"/>
      <c r="AIK65" s="550"/>
      <c r="AIL65" s="550"/>
      <c r="AIM65" s="550"/>
      <c r="AIN65" s="550"/>
      <c r="AIO65" s="550"/>
      <c r="AIP65" s="550"/>
      <c r="AIQ65" s="550"/>
      <c r="AIR65" s="550"/>
      <c r="AIS65" s="550"/>
      <c r="AIT65" s="550"/>
      <c r="AIU65" s="550"/>
      <c r="AIV65" s="550"/>
      <c r="AIW65" s="550"/>
      <c r="AIX65" s="550"/>
      <c r="AIY65" s="550"/>
      <c r="AIZ65" s="550"/>
      <c r="AJA65" s="550"/>
      <c r="AJB65" s="550"/>
      <c r="AJC65" s="550"/>
      <c r="AJD65" s="550"/>
      <c r="AJE65" s="550"/>
      <c r="AJF65" s="550"/>
      <c r="AJG65" s="550"/>
      <c r="AJH65" s="550"/>
      <c r="AJI65" s="550"/>
      <c r="AJJ65" s="550"/>
      <c r="AJK65" s="550"/>
      <c r="AJL65" s="550"/>
      <c r="AJM65" s="550"/>
      <c r="AJN65" s="550"/>
      <c r="AJO65" s="550"/>
      <c r="AJP65" s="550"/>
      <c r="AJQ65" s="550"/>
      <c r="AJR65" s="550"/>
      <c r="AJS65" s="550"/>
      <c r="AJT65" s="550"/>
      <c r="AJU65" s="550"/>
      <c r="AJV65" s="550"/>
      <c r="AJW65" s="550"/>
      <c r="AJX65" s="550"/>
      <c r="AJY65" s="550"/>
      <c r="AJZ65" s="550"/>
      <c r="AKA65" s="550"/>
      <c r="AKB65" s="550"/>
      <c r="AKC65" s="550"/>
      <c r="AKD65" s="550"/>
      <c r="AKE65" s="550"/>
      <c r="AKF65" s="550"/>
      <c r="AKG65" s="550"/>
      <c r="AKH65" s="550"/>
      <c r="AKI65" s="550"/>
      <c r="AKJ65" s="550"/>
      <c r="AKK65" s="550"/>
      <c r="AKL65" s="550"/>
      <c r="AKM65" s="550"/>
      <c r="AKN65" s="550"/>
      <c r="AKO65" s="550"/>
      <c r="AKP65" s="550"/>
      <c r="AKQ65" s="550"/>
      <c r="AKR65" s="550"/>
      <c r="AKS65" s="550"/>
      <c r="AKT65" s="550"/>
      <c r="AKU65" s="550"/>
      <c r="AKV65" s="550"/>
      <c r="AKW65" s="550"/>
      <c r="AKX65" s="550"/>
      <c r="AKY65" s="550"/>
      <c r="AKZ65" s="550"/>
      <c r="ALA65" s="550"/>
      <c r="ALB65" s="550"/>
      <c r="ALC65" s="550"/>
      <c r="ALD65" s="550"/>
      <c r="ALE65" s="550"/>
      <c r="ALF65" s="550"/>
      <c r="ALG65" s="550"/>
      <c r="ALH65" s="550"/>
      <c r="ALI65" s="550"/>
      <c r="ALJ65" s="550"/>
      <c r="ALK65" s="550"/>
      <c r="ALL65" s="550"/>
      <c r="ALM65" s="550"/>
      <c r="ALN65" s="550"/>
      <c r="ALO65" s="550"/>
      <c r="ALP65" s="550"/>
      <c r="ALQ65" s="550"/>
      <c r="ALR65" s="550"/>
      <c r="ALS65" s="550"/>
      <c r="ALT65" s="550"/>
      <c r="ALU65" s="550"/>
      <c r="ALV65" s="550"/>
      <c r="ALW65" s="550"/>
      <c r="ALX65" s="550"/>
      <c r="ALY65" s="550"/>
      <c r="ALZ65" s="550"/>
      <c r="AMA65" s="550"/>
      <c r="AMB65" s="550"/>
      <c r="AMC65" s="550"/>
      <c r="AMD65" s="550"/>
      <c r="AME65" s="550"/>
      <c r="AMF65" s="550"/>
      <c r="AMG65" s="550"/>
      <c r="AMH65" s="550"/>
      <c r="AMI65" s="550"/>
      <c r="AMJ65" s="550"/>
      <c r="AMK65" s="550"/>
      <c r="AML65" s="550"/>
      <c r="AMM65" s="550"/>
      <c r="AMN65" s="550"/>
      <c r="AMO65" s="550"/>
      <c r="AMP65" s="550"/>
      <c r="AMQ65" s="550"/>
      <c r="AMR65" s="550"/>
      <c r="AMS65" s="550"/>
      <c r="AMT65" s="550"/>
      <c r="AMU65" s="550"/>
      <c r="AMV65" s="550"/>
      <c r="AMW65" s="550"/>
      <c r="AMX65" s="550"/>
      <c r="AMY65" s="550"/>
      <c r="AMZ65" s="550"/>
      <c r="ANA65" s="550"/>
      <c r="ANB65" s="550"/>
      <c r="ANC65" s="550"/>
      <c r="AND65" s="550"/>
      <c r="ANE65" s="550"/>
      <c r="ANF65" s="550"/>
      <c r="ANG65" s="550"/>
      <c r="ANH65" s="550"/>
      <c r="ANI65" s="550"/>
      <c r="ANJ65" s="550"/>
      <c r="ANK65" s="550"/>
      <c r="ANL65" s="550"/>
      <c r="ANM65" s="550"/>
      <c r="ANN65" s="550"/>
      <c r="ANO65" s="550"/>
      <c r="ANP65" s="550"/>
      <c r="ANQ65" s="550"/>
      <c r="ANR65" s="550"/>
      <c r="ANS65" s="550"/>
      <c r="ANT65" s="550"/>
      <c r="ANU65" s="550"/>
      <c r="ANV65" s="550"/>
      <c r="ANW65" s="550"/>
      <c r="ANX65" s="550"/>
      <c r="ANY65" s="550"/>
      <c r="ANZ65" s="550"/>
      <c r="AOA65" s="550"/>
      <c r="AOB65" s="550"/>
      <c r="AOC65" s="550"/>
      <c r="AOD65" s="550"/>
      <c r="AOE65" s="550"/>
      <c r="AOF65" s="550"/>
      <c r="AOG65" s="550"/>
      <c r="AOH65" s="550"/>
      <c r="AOI65" s="550"/>
      <c r="AOJ65" s="550"/>
      <c r="AOK65" s="550"/>
      <c r="AOL65" s="550"/>
      <c r="AOM65" s="550"/>
      <c r="AON65" s="550"/>
      <c r="AOO65" s="550"/>
      <c r="AOP65" s="550"/>
      <c r="AOQ65" s="550"/>
      <c r="AOR65" s="550"/>
      <c r="AOS65" s="550"/>
      <c r="AOT65" s="550"/>
      <c r="AOU65" s="550"/>
      <c r="AOV65" s="550"/>
      <c r="AOW65" s="550"/>
      <c r="AOX65" s="550"/>
      <c r="AOY65" s="550"/>
      <c r="AOZ65" s="550"/>
      <c r="APA65" s="550"/>
      <c r="APB65" s="550"/>
      <c r="APC65" s="550"/>
      <c r="APD65" s="550"/>
      <c r="APE65" s="550"/>
      <c r="APF65" s="550"/>
      <c r="APG65" s="550"/>
      <c r="APH65" s="550"/>
      <c r="API65" s="550"/>
      <c r="APJ65" s="550"/>
      <c r="APK65" s="550"/>
      <c r="APL65" s="550"/>
      <c r="APM65" s="550"/>
      <c r="APN65" s="550"/>
      <c r="APO65" s="550"/>
      <c r="APP65" s="550"/>
      <c r="APQ65" s="550"/>
      <c r="APR65" s="550"/>
      <c r="APS65" s="550"/>
      <c r="APT65" s="550"/>
      <c r="APU65" s="550"/>
      <c r="APV65" s="550"/>
      <c r="APW65" s="550"/>
      <c r="APX65" s="550"/>
      <c r="APY65" s="550"/>
      <c r="APZ65" s="550"/>
      <c r="AQA65" s="550"/>
      <c r="AQB65" s="550"/>
      <c r="AQC65" s="550"/>
      <c r="AQD65" s="550"/>
      <c r="AQE65" s="550"/>
      <c r="AQF65" s="550"/>
      <c r="AQG65" s="550"/>
      <c r="AQH65" s="550"/>
      <c r="AQI65" s="550"/>
      <c r="AQJ65" s="550"/>
      <c r="AQK65" s="550"/>
      <c r="AQL65" s="550"/>
      <c r="AQM65" s="550"/>
      <c r="AQN65" s="550"/>
      <c r="AQO65" s="550"/>
      <c r="AQP65" s="550"/>
      <c r="AQQ65" s="550"/>
      <c r="AQR65" s="550"/>
      <c r="AQS65" s="550"/>
      <c r="AQT65" s="550"/>
      <c r="AQU65" s="550"/>
      <c r="AQV65" s="550"/>
      <c r="AQW65" s="550"/>
      <c r="AQX65" s="550"/>
      <c r="AQY65" s="550"/>
      <c r="AQZ65" s="550"/>
      <c r="ARA65" s="550"/>
      <c r="ARB65" s="550"/>
      <c r="ARC65" s="550"/>
      <c r="ARD65" s="550"/>
      <c r="ARE65" s="550"/>
    </row>
    <row r="66" spans="7:1149" ht="18" customHeight="1">
      <c r="G66" s="550"/>
      <c r="H66" s="550"/>
      <c r="I66" s="550"/>
      <c r="J66" s="550"/>
      <c r="K66" s="550"/>
      <c r="L66" s="550"/>
      <c r="M66" s="550"/>
      <c r="N66" s="550"/>
      <c r="O66" s="550"/>
      <c r="P66" s="550"/>
      <c r="Q66" s="550"/>
      <c r="R66" s="550"/>
      <c r="S66" s="550"/>
      <c r="T66" s="550"/>
      <c r="U66" s="550"/>
      <c r="V66" s="550"/>
      <c r="W66" s="550"/>
      <c r="X66" s="550"/>
      <c r="Y66" s="550"/>
      <c r="Z66" s="550"/>
      <c r="AA66" s="550"/>
      <c r="AB66" s="550"/>
      <c r="AC66" s="550"/>
      <c r="AD66" s="550"/>
      <c r="AE66" s="550"/>
      <c r="AF66" s="550"/>
      <c r="AG66" s="550"/>
      <c r="AH66" s="550"/>
      <c r="AI66" s="550"/>
      <c r="AJ66" s="550"/>
      <c r="AK66" s="550"/>
      <c r="AL66" s="550"/>
      <c r="AM66" s="550"/>
      <c r="AN66" s="550"/>
      <c r="AO66" s="550"/>
      <c r="AP66" s="550"/>
      <c r="AQ66" s="550"/>
      <c r="AR66" s="550"/>
      <c r="AS66" s="550"/>
      <c r="AT66" s="550"/>
      <c r="AU66" s="550"/>
      <c r="AV66" s="550"/>
      <c r="AW66" s="550"/>
      <c r="AX66" s="550"/>
      <c r="AY66" s="550"/>
      <c r="AZ66" s="550"/>
      <c r="BA66" s="550"/>
      <c r="BB66" s="550"/>
      <c r="BC66" s="550"/>
      <c r="BD66" s="550"/>
      <c r="BE66" s="550"/>
      <c r="BF66" s="550"/>
      <c r="BG66" s="550"/>
      <c r="BH66" s="550"/>
      <c r="BI66" s="550"/>
      <c r="BJ66" s="550"/>
      <c r="BK66" s="550"/>
      <c r="BL66" s="550"/>
      <c r="BM66" s="550"/>
      <c r="BN66" s="550"/>
      <c r="BO66" s="550"/>
      <c r="BP66" s="550"/>
      <c r="BQ66" s="550"/>
      <c r="BR66" s="550"/>
      <c r="BS66" s="550"/>
      <c r="BT66" s="550"/>
      <c r="BU66" s="550"/>
      <c r="BV66" s="550"/>
      <c r="BW66" s="550"/>
      <c r="BX66" s="550"/>
      <c r="BY66" s="550"/>
      <c r="BZ66" s="550"/>
      <c r="CA66" s="550"/>
      <c r="CB66" s="550"/>
      <c r="CC66" s="550"/>
      <c r="CD66" s="550"/>
      <c r="CE66" s="550"/>
      <c r="CF66" s="550"/>
      <c r="CG66" s="550"/>
      <c r="CH66" s="550"/>
      <c r="CI66" s="550"/>
      <c r="CJ66" s="550"/>
      <c r="CK66" s="550"/>
      <c r="CL66" s="550"/>
      <c r="CM66" s="550"/>
      <c r="CN66" s="550"/>
      <c r="CO66" s="550"/>
      <c r="CP66" s="550"/>
      <c r="CQ66" s="550"/>
      <c r="CR66" s="550"/>
      <c r="CS66" s="550"/>
      <c r="CT66" s="550"/>
      <c r="CU66" s="550"/>
      <c r="CV66" s="550"/>
      <c r="CW66" s="550"/>
      <c r="CX66" s="550"/>
      <c r="CY66" s="550"/>
      <c r="CZ66" s="550"/>
      <c r="DA66" s="550"/>
      <c r="DB66" s="550"/>
      <c r="DC66" s="550"/>
      <c r="DD66" s="550"/>
      <c r="DE66" s="550"/>
      <c r="DF66" s="550"/>
      <c r="DG66" s="550"/>
      <c r="DH66" s="550"/>
      <c r="DI66" s="550"/>
      <c r="DJ66" s="550"/>
      <c r="DK66" s="550"/>
      <c r="DL66" s="550"/>
      <c r="DM66" s="550"/>
      <c r="DN66" s="550"/>
      <c r="DO66" s="550"/>
      <c r="DP66" s="550"/>
      <c r="DQ66" s="550"/>
      <c r="DR66" s="550"/>
      <c r="DS66" s="550"/>
      <c r="DT66" s="550"/>
      <c r="DU66" s="550"/>
      <c r="DV66" s="550"/>
      <c r="DW66" s="550"/>
      <c r="DX66" s="550"/>
      <c r="DY66" s="550"/>
      <c r="DZ66" s="550"/>
      <c r="EA66" s="550"/>
      <c r="EB66" s="550"/>
      <c r="EC66" s="550"/>
      <c r="ED66" s="550"/>
      <c r="EE66" s="550"/>
      <c r="EF66" s="550"/>
      <c r="EG66" s="550"/>
      <c r="EH66" s="550"/>
      <c r="EI66" s="550"/>
      <c r="EJ66" s="550"/>
      <c r="EK66" s="550"/>
      <c r="EL66" s="550"/>
      <c r="EM66" s="550"/>
      <c r="EN66" s="550"/>
      <c r="EO66" s="550"/>
      <c r="EP66" s="550"/>
      <c r="EQ66" s="550"/>
      <c r="ER66" s="550"/>
      <c r="ES66" s="550"/>
      <c r="ET66" s="550"/>
      <c r="EU66" s="550"/>
      <c r="EV66" s="550"/>
      <c r="EW66" s="550"/>
      <c r="EX66" s="550"/>
      <c r="EY66" s="550"/>
      <c r="EZ66" s="550"/>
      <c r="FA66" s="550"/>
      <c r="FB66" s="550"/>
      <c r="FC66" s="550"/>
      <c r="FD66" s="550"/>
      <c r="FE66" s="550"/>
      <c r="FF66" s="550"/>
      <c r="FG66" s="550"/>
      <c r="FH66" s="550"/>
      <c r="FI66" s="550"/>
      <c r="FJ66" s="550"/>
      <c r="FK66" s="550"/>
      <c r="FL66" s="550"/>
      <c r="FM66" s="550"/>
      <c r="FN66" s="550"/>
      <c r="FO66" s="550"/>
      <c r="FP66" s="550"/>
      <c r="FQ66" s="550"/>
      <c r="FR66" s="550"/>
      <c r="FS66" s="550"/>
      <c r="FT66" s="550"/>
      <c r="FU66" s="550"/>
      <c r="FV66" s="550"/>
      <c r="FW66" s="550"/>
      <c r="FX66" s="550"/>
      <c r="FY66" s="550"/>
      <c r="FZ66" s="550"/>
      <c r="GA66" s="550"/>
      <c r="GB66" s="550"/>
      <c r="GC66" s="550"/>
      <c r="GD66" s="550"/>
      <c r="GE66" s="550"/>
      <c r="GF66" s="550"/>
      <c r="GG66" s="550"/>
      <c r="GH66" s="550"/>
      <c r="GI66" s="550"/>
      <c r="GJ66" s="550"/>
      <c r="GK66" s="550"/>
      <c r="GL66" s="550"/>
      <c r="GM66" s="550"/>
      <c r="GN66" s="550"/>
      <c r="GO66" s="550"/>
      <c r="GP66" s="550"/>
      <c r="GQ66" s="550"/>
      <c r="GR66" s="550"/>
      <c r="GS66" s="550"/>
      <c r="GT66" s="550"/>
      <c r="GU66" s="550"/>
      <c r="GV66" s="550"/>
      <c r="GW66" s="550"/>
      <c r="GX66" s="550"/>
      <c r="GY66" s="550"/>
      <c r="GZ66" s="550"/>
      <c r="HA66" s="550"/>
      <c r="HB66" s="550"/>
      <c r="HC66" s="550"/>
      <c r="HD66" s="550"/>
      <c r="HE66" s="550"/>
      <c r="HF66" s="550"/>
      <c r="HG66" s="550"/>
      <c r="HH66" s="550"/>
      <c r="HI66" s="550"/>
      <c r="HJ66" s="550"/>
      <c r="HK66" s="550"/>
      <c r="HL66" s="550"/>
      <c r="HM66" s="550"/>
      <c r="HN66" s="550"/>
      <c r="HO66" s="550"/>
      <c r="HP66" s="550"/>
      <c r="HQ66" s="550"/>
      <c r="HR66" s="550"/>
      <c r="HS66" s="550"/>
      <c r="HT66" s="550"/>
      <c r="HU66" s="550"/>
      <c r="HV66" s="550"/>
      <c r="HW66" s="550"/>
      <c r="HX66" s="550"/>
      <c r="HY66" s="550"/>
      <c r="HZ66" s="550"/>
      <c r="IA66" s="550"/>
      <c r="IB66" s="550"/>
      <c r="IC66" s="550"/>
      <c r="ID66" s="550"/>
      <c r="IE66" s="550"/>
      <c r="IF66" s="550"/>
      <c r="IG66" s="550"/>
      <c r="IH66" s="550"/>
      <c r="II66" s="550"/>
      <c r="IJ66" s="550"/>
      <c r="IK66" s="550"/>
      <c r="IL66" s="550"/>
      <c r="IM66" s="550"/>
      <c r="IN66" s="550"/>
      <c r="IO66" s="550"/>
      <c r="IP66" s="550"/>
      <c r="IQ66" s="550"/>
      <c r="IR66" s="550"/>
      <c r="IS66" s="550"/>
      <c r="IT66" s="550"/>
      <c r="IU66" s="550"/>
      <c r="IV66" s="550"/>
      <c r="IW66" s="550"/>
      <c r="IX66" s="550"/>
      <c r="IY66" s="550"/>
      <c r="IZ66" s="550"/>
      <c r="JA66" s="550"/>
      <c r="JB66" s="550"/>
      <c r="JC66" s="550"/>
      <c r="JD66" s="550"/>
      <c r="JE66" s="550"/>
      <c r="JF66" s="550"/>
      <c r="JG66" s="550"/>
      <c r="JH66" s="550"/>
      <c r="JI66" s="550"/>
      <c r="JJ66" s="550"/>
      <c r="JK66" s="550"/>
      <c r="JL66" s="550"/>
      <c r="JM66" s="550"/>
      <c r="JN66" s="550"/>
      <c r="JO66" s="550"/>
      <c r="JP66" s="550"/>
      <c r="JQ66" s="550"/>
      <c r="JR66" s="550"/>
      <c r="JS66" s="550"/>
      <c r="JT66" s="550"/>
      <c r="JU66" s="550"/>
      <c r="JV66" s="550"/>
      <c r="JW66" s="550"/>
      <c r="JX66" s="550"/>
      <c r="JY66" s="550"/>
      <c r="JZ66" s="550"/>
      <c r="KA66" s="550"/>
      <c r="KB66" s="550"/>
      <c r="KC66" s="550"/>
      <c r="KD66" s="550"/>
      <c r="KE66" s="550"/>
      <c r="KF66" s="550"/>
      <c r="KG66" s="550"/>
      <c r="KH66" s="550"/>
      <c r="KI66" s="550"/>
      <c r="KJ66" s="550"/>
      <c r="KK66" s="550"/>
      <c r="KL66" s="550"/>
      <c r="KM66" s="550"/>
      <c r="KN66" s="550"/>
      <c r="KO66" s="550"/>
      <c r="KP66" s="550"/>
      <c r="KQ66" s="550"/>
      <c r="KR66" s="550"/>
      <c r="KS66" s="550"/>
      <c r="KT66" s="550"/>
      <c r="KU66" s="550"/>
      <c r="KV66" s="550"/>
      <c r="KW66" s="550"/>
      <c r="KX66" s="550"/>
      <c r="KY66" s="550"/>
      <c r="KZ66" s="550"/>
      <c r="LA66" s="550"/>
      <c r="LB66" s="550"/>
      <c r="LC66" s="550"/>
      <c r="LD66" s="550"/>
      <c r="LE66" s="550"/>
      <c r="LF66" s="550"/>
      <c r="LG66" s="550"/>
      <c r="LH66" s="550"/>
      <c r="LI66" s="550"/>
      <c r="LJ66" s="550"/>
      <c r="LK66" s="550"/>
      <c r="LL66" s="550"/>
      <c r="LM66" s="550"/>
      <c r="LN66" s="550"/>
      <c r="LO66" s="550"/>
      <c r="LP66" s="550"/>
      <c r="LQ66" s="550"/>
      <c r="LR66" s="550"/>
      <c r="LS66" s="550"/>
      <c r="LT66" s="550"/>
      <c r="LU66" s="550"/>
      <c r="LV66" s="550"/>
      <c r="LW66" s="550"/>
      <c r="LX66" s="550"/>
      <c r="LY66" s="550"/>
      <c r="LZ66" s="550"/>
      <c r="MA66" s="550"/>
      <c r="MB66" s="550"/>
      <c r="MC66" s="550"/>
      <c r="MD66" s="550"/>
      <c r="ME66" s="550"/>
      <c r="MF66" s="550"/>
      <c r="MG66" s="550"/>
      <c r="MH66" s="550"/>
      <c r="MI66" s="550"/>
      <c r="MJ66" s="550"/>
      <c r="MK66" s="550"/>
      <c r="ML66" s="550"/>
      <c r="MM66" s="550"/>
      <c r="MN66" s="550"/>
      <c r="MO66" s="550"/>
      <c r="MP66" s="550"/>
      <c r="MQ66" s="550"/>
      <c r="MR66" s="550"/>
      <c r="MS66" s="550"/>
      <c r="MT66" s="550"/>
      <c r="MU66" s="550"/>
      <c r="MV66" s="550"/>
      <c r="MW66" s="550"/>
      <c r="MX66" s="550"/>
      <c r="MY66" s="550"/>
      <c r="MZ66" s="550"/>
      <c r="NA66" s="550"/>
      <c r="NB66" s="550"/>
      <c r="NC66" s="550"/>
      <c r="ND66" s="550"/>
      <c r="NE66" s="550"/>
      <c r="NF66" s="550"/>
      <c r="NG66" s="550"/>
      <c r="NH66" s="550"/>
      <c r="NI66" s="550"/>
      <c r="NJ66" s="550"/>
      <c r="NK66" s="550"/>
      <c r="NL66" s="550"/>
      <c r="NM66" s="550"/>
      <c r="NN66" s="550"/>
      <c r="NO66" s="550"/>
      <c r="NP66" s="550"/>
      <c r="NQ66" s="550"/>
      <c r="NR66" s="550"/>
      <c r="NS66" s="550"/>
      <c r="NT66" s="550"/>
      <c r="NU66" s="550"/>
      <c r="NV66" s="550"/>
      <c r="NW66" s="550"/>
      <c r="NX66" s="550"/>
      <c r="NY66" s="550"/>
      <c r="NZ66" s="550"/>
      <c r="OA66" s="550"/>
      <c r="OB66" s="550"/>
      <c r="OC66" s="550"/>
      <c r="OD66" s="550"/>
      <c r="OE66" s="550"/>
      <c r="OF66" s="550"/>
      <c r="OG66" s="550"/>
      <c r="OH66" s="550"/>
      <c r="OI66" s="550"/>
      <c r="OJ66" s="550"/>
      <c r="OK66" s="550"/>
      <c r="OL66" s="550"/>
      <c r="OM66" s="550"/>
      <c r="ON66" s="550"/>
      <c r="OO66" s="550"/>
      <c r="OP66" s="550"/>
      <c r="OQ66" s="550"/>
      <c r="OR66" s="550"/>
      <c r="OS66" s="550"/>
      <c r="OT66" s="550"/>
      <c r="OU66" s="550"/>
      <c r="OV66" s="550"/>
      <c r="OW66" s="550"/>
      <c r="OX66" s="550"/>
      <c r="OY66" s="550"/>
      <c r="OZ66" s="550"/>
      <c r="PA66" s="550"/>
      <c r="PB66" s="550"/>
      <c r="PC66" s="550"/>
      <c r="PD66" s="550"/>
      <c r="PE66" s="550"/>
      <c r="PF66" s="550"/>
      <c r="PG66" s="550"/>
      <c r="PH66" s="550"/>
      <c r="PI66" s="550"/>
      <c r="PJ66" s="550"/>
      <c r="PK66" s="550"/>
      <c r="PL66" s="550"/>
      <c r="PM66" s="550"/>
      <c r="PN66" s="550"/>
      <c r="PO66" s="550"/>
      <c r="PP66" s="550"/>
      <c r="PQ66" s="550"/>
      <c r="PR66" s="550"/>
      <c r="PS66" s="550"/>
      <c r="PT66" s="550"/>
      <c r="PU66" s="550"/>
      <c r="PV66" s="550"/>
      <c r="PW66" s="550"/>
      <c r="PX66" s="550"/>
      <c r="PY66" s="550"/>
      <c r="PZ66" s="550"/>
      <c r="QA66" s="550"/>
      <c r="QB66" s="550"/>
      <c r="QC66" s="550"/>
      <c r="QD66" s="550"/>
      <c r="QE66" s="550"/>
      <c r="QF66" s="550"/>
      <c r="QG66" s="550"/>
      <c r="QH66" s="550"/>
      <c r="QI66" s="550"/>
      <c r="QJ66" s="550"/>
      <c r="QK66" s="550"/>
      <c r="QL66" s="550"/>
      <c r="QM66" s="550"/>
      <c r="QN66" s="550"/>
      <c r="QO66" s="550"/>
      <c r="QP66" s="550"/>
      <c r="QQ66" s="550"/>
      <c r="QR66" s="550"/>
      <c r="QS66" s="550"/>
      <c r="QT66" s="550"/>
      <c r="QU66" s="550"/>
      <c r="QV66" s="550"/>
      <c r="QW66" s="550"/>
      <c r="QX66" s="550"/>
      <c r="QY66" s="550"/>
      <c r="QZ66" s="550"/>
      <c r="RA66" s="550"/>
      <c r="RB66" s="550"/>
      <c r="RC66" s="550"/>
      <c r="RD66" s="550"/>
      <c r="RE66" s="550"/>
      <c r="RF66" s="550"/>
      <c r="RG66" s="550"/>
      <c r="RH66" s="550"/>
      <c r="RI66" s="550"/>
      <c r="RJ66" s="550"/>
      <c r="RK66" s="550"/>
      <c r="RL66" s="550"/>
      <c r="RM66" s="550"/>
      <c r="RN66" s="550"/>
      <c r="RO66" s="550"/>
      <c r="RP66" s="550"/>
      <c r="RQ66" s="550"/>
      <c r="RR66" s="550"/>
      <c r="RS66" s="550"/>
      <c r="RT66" s="550"/>
      <c r="RU66" s="550"/>
      <c r="RV66" s="550"/>
      <c r="RW66" s="550"/>
      <c r="RX66" s="550"/>
      <c r="RY66" s="550"/>
      <c r="RZ66" s="550"/>
      <c r="SA66" s="550"/>
      <c r="SB66" s="550"/>
      <c r="SC66" s="550"/>
      <c r="SD66" s="550"/>
      <c r="SE66" s="550"/>
      <c r="SF66" s="550"/>
      <c r="SG66" s="550"/>
      <c r="SH66" s="550"/>
      <c r="SI66" s="550"/>
      <c r="SJ66" s="550"/>
      <c r="SK66" s="550"/>
      <c r="SL66" s="550"/>
      <c r="SM66" s="550"/>
      <c r="SN66" s="550"/>
      <c r="SO66" s="550"/>
      <c r="SP66" s="550"/>
      <c r="SQ66" s="550"/>
      <c r="SR66" s="550"/>
      <c r="SS66" s="550"/>
      <c r="ST66" s="550"/>
      <c r="SU66" s="550"/>
      <c r="SV66" s="550"/>
      <c r="SW66" s="550"/>
      <c r="SX66" s="550"/>
      <c r="SY66" s="550"/>
      <c r="SZ66" s="550"/>
      <c r="TA66" s="550"/>
      <c r="TB66" s="550"/>
      <c r="TC66" s="550"/>
      <c r="TD66" s="550"/>
      <c r="TE66" s="550"/>
      <c r="TF66" s="550"/>
      <c r="TG66" s="550"/>
      <c r="TH66" s="550"/>
      <c r="TI66" s="550"/>
      <c r="TJ66" s="550"/>
      <c r="TK66" s="550"/>
      <c r="TL66" s="550"/>
      <c r="TM66" s="550"/>
      <c r="TN66" s="550"/>
      <c r="TO66" s="550"/>
      <c r="TP66" s="550"/>
      <c r="TQ66" s="550"/>
      <c r="TR66" s="550"/>
      <c r="TS66" s="550"/>
      <c r="TT66" s="550"/>
      <c r="TU66" s="550"/>
      <c r="TV66" s="550"/>
      <c r="TW66" s="550"/>
      <c r="TX66" s="550"/>
      <c r="TY66" s="550"/>
      <c r="TZ66" s="550"/>
      <c r="UA66" s="550"/>
      <c r="UB66" s="550"/>
      <c r="UC66" s="550"/>
      <c r="UD66" s="550"/>
      <c r="UE66" s="550"/>
      <c r="UF66" s="550"/>
      <c r="UG66" s="550"/>
      <c r="UH66" s="550"/>
      <c r="UI66" s="550"/>
      <c r="UJ66" s="550"/>
      <c r="UK66" s="550"/>
      <c r="UL66" s="550"/>
      <c r="UM66" s="550"/>
      <c r="UN66" s="550"/>
      <c r="UO66" s="550"/>
      <c r="UP66" s="550"/>
      <c r="UQ66" s="550"/>
      <c r="UR66" s="550"/>
      <c r="US66" s="550"/>
      <c r="UT66" s="550"/>
      <c r="UU66" s="550"/>
      <c r="UV66" s="550"/>
      <c r="UW66" s="550"/>
      <c r="UX66" s="550"/>
      <c r="UY66" s="550"/>
      <c r="UZ66" s="550"/>
      <c r="VA66" s="550"/>
      <c r="VB66" s="550"/>
      <c r="VC66" s="550"/>
      <c r="VD66" s="550"/>
      <c r="VE66" s="550"/>
      <c r="VF66" s="550"/>
      <c r="VG66" s="550"/>
      <c r="VH66" s="550"/>
      <c r="VI66" s="550"/>
      <c r="VJ66" s="550"/>
      <c r="VK66" s="550"/>
      <c r="VL66" s="550"/>
      <c r="VM66" s="550"/>
      <c r="VN66" s="550"/>
      <c r="VO66" s="550"/>
      <c r="VP66" s="550"/>
      <c r="VQ66" s="550"/>
      <c r="VR66" s="550"/>
      <c r="VS66" s="550"/>
      <c r="VT66" s="550"/>
      <c r="VU66" s="550"/>
      <c r="VV66" s="550"/>
      <c r="VW66" s="550"/>
      <c r="VX66" s="550"/>
      <c r="VY66" s="550"/>
      <c r="VZ66" s="550"/>
      <c r="WA66" s="550"/>
      <c r="WB66" s="550"/>
      <c r="WC66" s="550"/>
      <c r="WD66" s="550"/>
      <c r="WE66" s="550"/>
      <c r="WF66" s="550"/>
      <c r="WG66" s="550"/>
      <c r="WH66" s="550"/>
      <c r="WI66" s="550"/>
      <c r="WJ66" s="550"/>
      <c r="WK66" s="550"/>
      <c r="WL66" s="550"/>
      <c r="WM66" s="550"/>
      <c r="WN66" s="550"/>
      <c r="WO66" s="550"/>
      <c r="WP66" s="550"/>
      <c r="WQ66" s="550"/>
      <c r="WR66" s="550"/>
      <c r="WS66" s="550"/>
      <c r="WT66" s="550"/>
      <c r="WU66" s="550"/>
      <c r="WV66" s="550"/>
      <c r="WW66" s="550"/>
      <c r="WX66" s="550"/>
      <c r="WY66" s="550"/>
      <c r="WZ66" s="550"/>
      <c r="XA66" s="550"/>
      <c r="XB66" s="550"/>
      <c r="XC66" s="550"/>
      <c r="XD66" s="550"/>
      <c r="XE66" s="550"/>
      <c r="XF66" s="550"/>
      <c r="XG66" s="550"/>
      <c r="XH66" s="550"/>
      <c r="XI66" s="550"/>
      <c r="XJ66" s="550"/>
      <c r="XK66" s="550"/>
      <c r="XL66" s="550"/>
      <c r="XM66" s="550"/>
      <c r="XN66" s="550"/>
      <c r="XO66" s="550"/>
      <c r="XP66" s="550"/>
      <c r="XQ66" s="550"/>
      <c r="XR66" s="550"/>
      <c r="XS66" s="550"/>
      <c r="XT66" s="550"/>
      <c r="XU66" s="550"/>
      <c r="XV66" s="550"/>
      <c r="XW66" s="550"/>
      <c r="XX66" s="550"/>
      <c r="XY66" s="550"/>
      <c r="XZ66" s="550"/>
      <c r="YA66" s="550"/>
      <c r="YB66" s="550"/>
      <c r="YC66" s="550"/>
      <c r="YD66" s="550"/>
      <c r="YE66" s="550"/>
      <c r="YF66" s="550"/>
      <c r="YG66" s="550"/>
      <c r="YH66" s="550"/>
      <c r="YI66" s="550"/>
      <c r="YJ66" s="550"/>
      <c r="YK66" s="550"/>
      <c r="YL66" s="550"/>
      <c r="YM66" s="550"/>
      <c r="YN66" s="550"/>
      <c r="YO66" s="550"/>
      <c r="YP66" s="550"/>
      <c r="YQ66" s="550"/>
      <c r="YR66" s="550"/>
      <c r="YS66" s="550"/>
      <c r="YT66" s="550"/>
      <c r="YU66" s="550"/>
      <c r="YV66" s="550"/>
      <c r="YW66" s="550"/>
      <c r="YX66" s="550"/>
      <c r="YY66" s="550"/>
      <c r="YZ66" s="550"/>
      <c r="ZA66" s="550"/>
      <c r="ZB66" s="550"/>
      <c r="ZC66" s="550"/>
      <c r="ZD66" s="550"/>
      <c r="ZE66" s="550"/>
      <c r="ZF66" s="550"/>
      <c r="ZG66" s="550"/>
      <c r="ZH66" s="550"/>
      <c r="ZI66" s="550"/>
      <c r="ZJ66" s="550"/>
      <c r="ZK66" s="550"/>
      <c r="ZL66" s="550"/>
      <c r="ZM66" s="550"/>
      <c r="ZN66" s="550"/>
      <c r="ZO66" s="550"/>
      <c r="ZP66" s="550"/>
      <c r="ZQ66" s="550"/>
      <c r="ZR66" s="550"/>
      <c r="ZS66" s="550"/>
      <c r="ZT66" s="550"/>
      <c r="ZU66" s="550"/>
      <c r="ZV66" s="550"/>
      <c r="ZW66" s="550"/>
      <c r="ZX66" s="550"/>
      <c r="ZY66" s="550"/>
      <c r="ZZ66" s="550"/>
      <c r="AAA66" s="550"/>
      <c r="AAB66" s="550"/>
      <c r="AAC66" s="550"/>
      <c r="AAD66" s="550"/>
      <c r="AAE66" s="550"/>
      <c r="AAF66" s="550"/>
      <c r="AAG66" s="550"/>
      <c r="AAH66" s="550"/>
      <c r="AAI66" s="550"/>
      <c r="AAJ66" s="550"/>
      <c r="AAK66" s="550"/>
      <c r="AAL66" s="550"/>
      <c r="AAM66" s="550"/>
      <c r="AAN66" s="550"/>
      <c r="AAO66" s="550"/>
      <c r="AAP66" s="550"/>
      <c r="AAQ66" s="550"/>
      <c r="AAR66" s="550"/>
      <c r="AAS66" s="550"/>
      <c r="AAT66" s="550"/>
      <c r="AAU66" s="550"/>
      <c r="AAV66" s="550"/>
      <c r="AAW66" s="550"/>
      <c r="AAX66" s="550"/>
      <c r="AAY66" s="550"/>
      <c r="AAZ66" s="550"/>
      <c r="ABA66" s="550"/>
      <c r="ABB66" s="550"/>
      <c r="ABC66" s="550"/>
      <c r="ABD66" s="550"/>
      <c r="ABE66" s="550"/>
      <c r="ABF66" s="550"/>
      <c r="ABG66" s="550"/>
      <c r="ABH66" s="550"/>
      <c r="ABI66" s="550"/>
      <c r="ABJ66" s="550"/>
      <c r="ABK66" s="550"/>
      <c r="ABL66" s="550"/>
      <c r="ABM66" s="550"/>
      <c r="ABN66" s="550"/>
      <c r="ABO66" s="550"/>
      <c r="ABP66" s="550"/>
      <c r="ABQ66" s="550"/>
      <c r="ABR66" s="550"/>
      <c r="ABS66" s="550"/>
      <c r="ABT66" s="550"/>
      <c r="ABU66" s="550"/>
      <c r="ABV66" s="550"/>
      <c r="ABW66" s="550"/>
      <c r="ABX66" s="550"/>
      <c r="ABY66" s="550"/>
      <c r="ABZ66" s="550"/>
      <c r="ACA66" s="550"/>
      <c r="ACB66" s="550"/>
      <c r="ACC66" s="550"/>
      <c r="ACD66" s="550"/>
      <c r="ACE66" s="550"/>
      <c r="ACF66" s="550"/>
      <c r="ACG66" s="550"/>
      <c r="ACH66" s="550"/>
      <c r="ACI66" s="550"/>
      <c r="ACJ66" s="550"/>
      <c r="ACK66" s="550"/>
      <c r="ACL66" s="550"/>
      <c r="ACM66" s="550"/>
      <c r="ACN66" s="550"/>
      <c r="ACO66" s="550"/>
      <c r="ACP66" s="550"/>
      <c r="ACQ66" s="550"/>
      <c r="ACR66" s="550"/>
      <c r="ACS66" s="550"/>
      <c r="ACT66" s="550"/>
      <c r="ACU66" s="550"/>
      <c r="ACV66" s="550"/>
      <c r="ACW66" s="550"/>
      <c r="ACX66" s="550"/>
      <c r="ACY66" s="550"/>
      <c r="ACZ66" s="550"/>
      <c r="ADA66" s="550"/>
      <c r="ADB66" s="550"/>
      <c r="ADC66" s="550"/>
      <c r="ADD66" s="550"/>
      <c r="ADE66" s="550"/>
      <c r="ADF66" s="550"/>
      <c r="ADG66" s="550"/>
      <c r="ADH66" s="550"/>
      <c r="ADI66" s="550"/>
      <c r="ADJ66" s="550"/>
      <c r="ADK66" s="550"/>
      <c r="ADL66" s="550"/>
      <c r="ADM66" s="550"/>
      <c r="ADN66" s="550"/>
      <c r="ADO66" s="550"/>
      <c r="ADP66" s="550"/>
      <c r="ADQ66" s="550"/>
      <c r="ADR66" s="550"/>
      <c r="ADS66" s="550"/>
      <c r="ADT66" s="550"/>
      <c r="ADU66" s="550"/>
      <c r="ADV66" s="550"/>
      <c r="ADW66" s="550"/>
      <c r="ADX66" s="550"/>
      <c r="ADY66" s="550"/>
      <c r="ADZ66" s="550"/>
      <c r="AEA66" s="550"/>
      <c r="AEB66" s="550"/>
      <c r="AEC66" s="550"/>
      <c r="AED66" s="550"/>
      <c r="AEE66" s="550"/>
      <c r="AEF66" s="550"/>
      <c r="AEG66" s="550"/>
      <c r="AEH66" s="550"/>
      <c r="AEI66" s="550"/>
      <c r="AEJ66" s="550"/>
      <c r="AEK66" s="550"/>
      <c r="AEL66" s="550"/>
      <c r="AEM66" s="550"/>
      <c r="AEN66" s="550"/>
      <c r="AEO66" s="550"/>
      <c r="AEP66" s="550"/>
      <c r="AEQ66" s="550"/>
      <c r="AER66" s="550"/>
      <c r="AES66" s="550"/>
      <c r="AET66" s="550"/>
      <c r="AEU66" s="550"/>
      <c r="AEV66" s="550"/>
      <c r="AEW66" s="550"/>
      <c r="AEX66" s="550"/>
      <c r="AEY66" s="550"/>
      <c r="AEZ66" s="550"/>
      <c r="AFA66" s="550"/>
      <c r="AFB66" s="550"/>
      <c r="AFC66" s="550"/>
      <c r="AFD66" s="550"/>
      <c r="AFE66" s="550"/>
      <c r="AFF66" s="550"/>
      <c r="AFG66" s="550"/>
      <c r="AFH66" s="550"/>
      <c r="AFI66" s="550"/>
      <c r="AFJ66" s="550"/>
      <c r="AFK66" s="550"/>
      <c r="AFL66" s="550"/>
      <c r="AFM66" s="550"/>
      <c r="AFN66" s="550"/>
      <c r="AFO66" s="550"/>
      <c r="AFP66" s="550"/>
      <c r="AFQ66" s="550"/>
      <c r="AFR66" s="550"/>
      <c r="AFS66" s="550"/>
      <c r="AFT66" s="550"/>
      <c r="AFU66" s="550"/>
      <c r="AFV66" s="550"/>
      <c r="AFW66" s="550"/>
      <c r="AFX66" s="550"/>
      <c r="AFY66" s="550"/>
      <c r="AFZ66" s="550"/>
      <c r="AGA66" s="550"/>
      <c r="AGB66" s="550"/>
      <c r="AGC66" s="550"/>
      <c r="AGD66" s="550"/>
      <c r="AGE66" s="550"/>
      <c r="AGF66" s="550"/>
      <c r="AGG66" s="550"/>
      <c r="AGH66" s="550"/>
      <c r="AGI66" s="550"/>
      <c r="AGJ66" s="550"/>
      <c r="AGK66" s="550"/>
      <c r="AGL66" s="550"/>
      <c r="AGM66" s="550"/>
      <c r="AGN66" s="550"/>
      <c r="AGO66" s="550"/>
      <c r="AGP66" s="550"/>
      <c r="AGQ66" s="550"/>
      <c r="AGR66" s="550"/>
      <c r="AGS66" s="550"/>
      <c r="AGT66" s="550"/>
      <c r="AGU66" s="550"/>
      <c r="AGV66" s="550"/>
      <c r="AGW66" s="550"/>
      <c r="AGX66" s="550"/>
      <c r="AGY66" s="550"/>
      <c r="AGZ66" s="550"/>
      <c r="AHA66" s="550"/>
      <c r="AHB66" s="550"/>
      <c r="AHC66" s="550"/>
      <c r="AHD66" s="550"/>
      <c r="AHE66" s="550"/>
      <c r="AHF66" s="550"/>
      <c r="AHG66" s="550"/>
      <c r="AHH66" s="550"/>
      <c r="AHI66" s="550"/>
      <c r="AHJ66" s="550"/>
      <c r="AHK66" s="550"/>
      <c r="AHL66" s="550"/>
      <c r="AHM66" s="550"/>
      <c r="AHN66" s="550"/>
      <c r="AHO66" s="550"/>
      <c r="AHP66" s="550"/>
      <c r="AHQ66" s="550"/>
      <c r="AHR66" s="550"/>
      <c r="AHS66" s="550"/>
      <c r="AHT66" s="550"/>
      <c r="AHU66" s="550"/>
      <c r="AHV66" s="550"/>
      <c r="AHW66" s="550"/>
      <c r="AHX66" s="550"/>
      <c r="AHY66" s="550"/>
      <c r="AHZ66" s="550"/>
      <c r="AIA66" s="550"/>
      <c r="AIB66" s="550"/>
      <c r="AIC66" s="550"/>
      <c r="AID66" s="550"/>
      <c r="AIE66" s="550"/>
      <c r="AIF66" s="550"/>
      <c r="AIG66" s="550"/>
      <c r="AIH66" s="550"/>
      <c r="AII66" s="550"/>
      <c r="AIJ66" s="550"/>
      <c r="AIK66" s="550"/>
      <c r="AIL66" s="550"/>
      <c r="AIM66" s="550"/>
      <c r="AIN66" s="550"/>
      <c r="AIO66" s="550"/>
      <c r="AIP66" s="550"/>
      <c r="AIQ66" s="550"/>
      <c r="AIR66" s="550"/>
      <c r="AIS66" s="550"/>
      <c r="AIT66" s="550"/>
      <c r="AIU66" s="550"/>
      <c r="AIV66" s="550"/>
      <c r="AIW66" s="550"/>
      <c r="AIX66" s="550"/>
      <c r="AIY66" s="550"/>
      <c r="AIZ66" s="550"/>
      <c r="AJA66" s="550"/>
      <c r="AJB66" s="550"/>
      <c r="AJC66" s="550"/>
      <c r="AJD66" s="550"/>
      <c r="AJE66" s="550"/>
      <c r="AJF66" s="550"/>
      <c r="AJG66" s="550"/>
      <c r="AJH66" s="550"/>
      <c r="AJI66" s="550"/>
      <c r="AJJ66" s="550"/>
      <c r="AJK66" s="550"/>
      <c r="AJL66" s="550"/>
      <c r="AJM66" s="550"/>
      <c r="AJN66" s="550"/>
      <c r="AJO66" s="550"/>
      <c r="AJP66" s="550"/>
      <c r="AJQ66" s="550"/>
      <c r="AJR66" s="550"/>
      <c r="AJS66" s="550"/>
      <c r="AJT66" s="550"/>
      <c r="AJU66" s="550"/>
      <c r="AJV66" s="550"/>
      <c r="AJW66" s="550"/>
      <c r="AJX66" s="550"/>
      <c r="AJY66" s="550"/>
      <c r="AJZ66" s="550"/>
      <c r="AKA66" s="550"/>
      <c r="AKB66" s="550"/>
      <c r="AKC66" s="550"/>
      <c r="AKD66" s="550"/>
      <c r="AKE66" s="550"/>
      <c r="AKF66" s="550"/>
      <c r="AKG66" s="550"/>
      <c r="AKH66" s="550"/>
      <c r="AKI66" s="550"/>
      <c r="AKJ66" s="550"/>
      <c r="AKK66" s="550"/>
      <c r="AKL66" s="550"/>
      <c r="AKM66" s="550"/>
      <c r="AKN66" s="550"/>
      <c r="AKO66" s="550"/>
      <c r="AKP66" s="550"/>
      <c r="AKQ66" s="550"/>
      <c r="AKR66" s="550"/>
      <c r="AKS66" s="550"/>
      <c r="AKT66" s="550"/>
      <c r="AKU66" s="550"/>
      <c r="AKV66" s="550"/>
      <c r="AKW66" s="550"/>
      <c r="AKX66" s="550"/>
      <c r="AKY66" s="550"/>
      <c r="AKZ66" s="550"/>
      <c r="ALA66" s="550"/>
      <c r="ALB66" s="550"/>
      <c r="ALC66" s="550"/>
      <c r="ALD66" s="550"/>
      <c r="ALE66" s="550"/>
      <c r="ALF66" s="550"/>
      <c r="ALG66" s="550"/>
      <c r="ALH66" s="550"/>
      <c r="ALI66" s="550"/>
      <c r="ALJ66" s="550"/>
      <c r="ALK66" s="550"/>
      <c r="ALL66" s="550"/>
      <c r="ALM66" s="550"/>
      <c r="ALN66" s="550"/>
      <c r="ALO66" s="550"/>
      <c r="ALP66" s="550"/>
      <c r="ALQ66" s="550"/>
      <c r="ALR66" s="550"/>
      <c r="ALS66" s="550"/>
      <c r="ALT66" s="550"/>
      <c r="ALU66" s="550"/>
      <c r="ALV66" s="550"/>
      <c r="ALW66" s="550"/>
      <c r="ALX66" s="550"/>
      <c r="ALY66" s="550"/>
      <c r="ALZ66" s="550"/>
      <c r="AMA66" s="550"/>
      <c r="AMB66" s="550"/>
      <c r="AMC66" s="550"/>
      <c r="AMD66" s="550"/>
      <c r="AME66" s="550"/>
      <c r="AMF66" s="550"/>
      <c r="AMG66" s="550"/>
      <c r="AMH66" s="550"/>
      <c r="AMI66" s="550"/>
      <c r="AMJ66" s="550"/>
      <c r="AMK66" s="550"/>
      <c r="AML66" s="550"/>
      <c r="AMM66" s="550"/>
      <c r="AMN66" s="550"/>
      <c r="AMO66" s="550"/>
      <c r="AMP66" s="550"/>
      <c r="AMQ66" s="550"/>
      <c r="AMR66" s="550"/>
      <c r="AMS66" s="550"/>
      <c r="AMT66" s="550"/>
      <c r="AMU66" s="550"/>
      <c r="AMV66" s="550"/>
      <c r="AMW66" s="550"/>
      <c r="AMX66" s="550"/>
      <c r="AMY66" s="550"/>
      <c r="AMZ66" s="550"/>
      <c r="ANA66" s="550"/>
      <c r="ANB66" s="550"/>
      <c r="ANC66" s="550"/>
      <c r="AND66" s="550"/>
      <c r="ANE66" s="550"/>
      <c r="ANF66" s="550"/>
      <c r="ANG66" s="550"/>
      <c r="ANH66" s="550"/>
      <c r="ANI66" s="550"/>
      <c r="ANJ66" s="550"/>
      <c r="ANK66" s="550"/>
      <c r="ANL66" s="550"/>
      <c r="ANM66" s="550"/>
      <c r="ANN66" s="550"/>
      <c r="ANO66" s="550"/>
      <c r="ANP66" s="550"/>
      <c r="ANQ66" s="550"/>
      <c r="ANR66" s="550"/>
      <c r="ANS66" s="550"/>
      <c r="ANT66" s="550"/>
      <c r="ANU66" s="550"/>
      <c r="ANV66" s="550"/>
      <c r="ANW66" s="550"/>
      <c r="ANX66" s="550"/>
      <c r="ANY66" s="550"/>
      <c r="ANZ66" s="550"/>
      <c r="AOA66" s="550"/>
      <c r="AOB66" s="550"/>
      <c r="AOC66" s="550"/>
      <c r="AOD66" s="550"/>
      <c r="AOE66" s="550"/>
      <c r="AOF66" s="550"/>
      <c r="AOG66" s="550"/>
      <c r="AOH66" s="550"/>
      <c r="AOI66" s="550"/>
      <c r="AOJ66" s="550"/>
      <c r="AOK66" s="550"/>
      <c r="AOL66" s="550"/>
      <c r="AOM66" s="550"/>
      <c r="AON66" s="550"/>
      <c r="AOO66" s="550"/>
      <c r="AOP66" s="550"/>
      <c r="AOQ66" s="550"/>
      <c r="AOR66" s="550"/>
      <c r="AOS66" s="550"/>
      <c r="AOT66" s="550"/>
      <c r="AOU66" s="550"/>
      <c r="AOV66" s="550"/>
      <c r="AOW66" s="550"/>
      <c r="AOX66" s="550"/>
      <c r="AOY66" s="550"/>
      <c r="AOZ66" s="550"/>
      <c r="APA66" s="550"/>
      <c r="APB66" s="550"/>
      <c r="APC66" s="550"/>
      <c r="APD66" s="550"/>
      <c r="APE66" s="550"/>
      <c r="APF66" s="550"/>
      <c r="APG66" s="550"/>
      <c r="APH66" s="550"/>
      <c r="API66" s="550"/>
      <c r="APJ66" s="550"/>
      <c r="APK66" s="550"/>
      <c r="APL66" s="550"/>
      <c r="APM66" s="550"/>
      <c r="APN66" s="550"/>
      <c r="APO66" s="550"/>
      <c r="APP66" s="550"/>
      <c r="APQ66" s="550"/>
      <c r="APR66" s="550"/>
      <c r="APS66" s="550"/>
      <c r="APT66" s="550"/>
      <c r="APU66" s="550"/>
      <c r="APV66" s="550"/>
      <c r="APW66" s="550"/>
      <c r="APX66" s="550"/>
      <c r="APY66" s="550"/>
      <c r="APZ66" s="550"/>
      <c r="AQA66" s="550"/>
      <c r="AQB66" s="550"/>
      <c r="AQC66" s="550"/>
      <c r="AQD66" s="550"/>
      <c r="AQE66" s="550"/>
      <c r="AQF66" s="550"/>
      <c r="AQG66" s="550"/>
      <c r="AQH66" s="550"/>
      <c r="AQI66" s="550"/>
      <c r="AQJ66" s="550"/>
      <c r="AQK66" s="550"/>
      <c r="AQL66" s="550"/>
      <c r="AQM66" s="550"/>
      <c r="AQN66" s="550"/>
      <c r="AQO66" s="550"/>
      <c r="AQP66" s="550"/>
      <c r="AQQ66" s="550"/>
      <c r="AQR66" s="550"/>
      <c r="AQS66" s="550"/>
      <c r="AQT66" s="550"/>
      <c r="AQU66" s="550"/>
      <c r="AQV66" s="550"/>
      <c r="AQW66" s="550"/>
      <c r="AQX66" s="550"/>
      <c r="AQY66" s="550"/>
      <c r="AQZ66" s="550"/>
      <c r="ARA66" s="550"/>
      <c r="ARB66" s="550"/>
      <c r="ARC66" s="550"/>
      <c r="ARD66" s="550"/>
      <c r="ARE66" s="550"/>
    </row>
    <row r="67" spans="7:1149" ht="18" customHeight="1">
      <c r="G67" s="550"/>
      <c r="H67" s="550"/>
      <c r="I67" s="550"/>
      <c r="J67" s="550"/>
      <c r="K67" s="550"/>
      <c r="L67" s="550"/>
      <c r="M67" s="550"/>
      <c r="N67" s="550"/>
      <c r="O67" s="550"/>
      <c r="P67" s="550"/>
      <c r="Q67" s="550"/>
      <c r="R67" s="550"/>
      <c r="S67" s="550"/>
      <c r="T67" s="550"/>
      <c r="U67" s="550"/>
      <c r="V67" s="550"/>
      <c r="W67" s="550"/>
      <c r="X67" s="550"/>
      <c r="Y67" s="550"/>
      <c r="Z67" s="550"/>
      <c r="AA67" s="550"/>
      <c r="AB67" s="550"/>
      <c r="AC67" s="550"/>
      <c r="AD67" s="550"/>
      <c r="AE67" s="550"/>
      <c r="AF67" s="550"/>
      <c r="AG67" s="550"/>
      <c r="AH67" s="550"/>
      <c r="AI67" s="550"/>
      <c r="AJ67" s="550"/>
      <c r="AK67" s="550"/>
      <c r="AL67" s="550"/>
      <c r="AM67" s="550"/>
      <c r="AN67" s="550"/>
      <c r="AO67" s="550"/>
      <c r="AP67" s="550"/>
      <c r="AQ67" s="550"/>
      <c r="AR67" s="550"/>
      <c r="AS67" s="550"/>
      <c r="AT67" s="550"/>
      <c r="AU67" s="550"/>
      <c r="AV67" s="550"/>
      <c r="AW67" s="550"/>
      <c r="AX67" s="550"/>
      <c r="AY67" s="550"/>
      <c r="AZ67" s="550"/>
      <c r="BA67" s="550"/>
      <c r="BB67" s="550"/>
      <c r="BC67" s="550"/>
      <c r="BD67" s="550"/>
      <c r="BE67" s="550"/>
      <c r="BF67" s="550"/>
      <c r="BG67" s="550"/>
      <c r="BH67" s="550"/>
      <c r="BI67" s="550"/>
      <c r="BJ67" s="550"/>
      <c r="BK67" s="550"/>
      <c r="BL67" s="550"/>
      <c r="BM67" s="550"/>
      <c r="BN67" s="550"/>
      <c r="BO67" s="550"/>
      <c r="BP67" s="550"/>
      <c r="BQ67" s="550"/>
      <c r="BR67" s="550"/>
      <c r="BS67" s="550"/>
      <c r="BT67" s="550"/>
      <c r="BU67" s="550"/>
      <c r="BV67" s="550"/>
      <c r="BW67" s="550"/>
      <c r="BX67" s="550"/>
      <c r="BY67" s="550"/>
      <c r="BZ67" s="550"/>
      <c r="CA67" s="550"/>
      <c r="CB67" s="550"/>
      <c r="CC67" s="550"/>
      <c r="CD67" s="550"/>
      <c r="CE67" s="550"/>
      <c r="CF67" s="550"/>
      <c r="CG67" s="550"/>
      <c r="CH67" s="550"/>
      <c r="CI67" s="550"/>
      <c r="CJ67" s="550"/>
      <c r="CK67" s="550"/>
      <c r="CL67" s="550"/>
      <c r="CM67" s="550"/>
      <c r="CN67" s="550"/>
      <c r="CO67" s="550"/>
      <c r="CP67" s="550"/>
      <c r="CQ67" s="550"/>
      <c r="CR67" s="550"/>
      <c r="CS67" s="550"/>
      <c r="CT67" s="550"/>
      <c r="CU67" s="550"/>
      <c r="CV67" s="550"/>
      <c r="CW67" s="550"/>
      <c r="CX67" s="550"/>
      <c r="CY67" s="550"/>
      <c r="CZ67" s="550"/>
      <c r="DA67" s="550"/>
      <c r="DB67" s="550"/>
      <c r="DC67" s="550"/>
      <c r="DD67" s="550"/>
      <c r="DE67" s="550"/>
      <c r="DF67" s="550"/>
      <c r="DG67" s="550"/>
      <c r="DH67" s="550"/>
      <c r="DI67" s="550"/>
      <c r="DJ67" s="550"/>
      <c r="DK67" s="550"/>
      <c r="DL67" s="550"/>
      <c r="DM67" s="550"/>
      <c r="DN67" s="550"/>
      <c r="DO67" s="550"/>
      <c r="DP67" s="550"/>
      <c r="DQ67" s="550"/>
      <c r="DR67" s="550"/>
      <c r="DS67" s="550"/>
      <c r="DT67" s="550"/>
      <c r="DU67" s="550"/>
      <c r="DV67" s="550"/>
      <c r="DW67" s="550"/>
      <c r="DX67" s="550"/>
      <c r="DY67" s="550"/>
      <c r="DZ67" s="550"/>
      <c r="EA67" s="550"/>
      <c r="EB67" s="550"/>
      <c r="EC67" s="550"/>
      <c r="ED67" s="550"/>
      <c r="EE67" s="550"/>
      <c r="EF67" s="550"/>
      <c r="EG67" s="550"/>
      <c r="EH67" s="550"/>
      <c r="EI67" s="550"/>
      <c r="EJ67" s="550"/>
      <c r="EK67" s="550"/>
      <c r="EL67" s="550"/>
      <c r="EM67" s="550"/>
      <c r="EN67" s="550"/>
      <c r="EO67" s="550"/>
      <c r="EP67" s="550"/>
      <c r="EQ67" s="550"/>
      <c r="ER67" s="550"/>
      <c r="ES67" s="550"/>
      <c r="ET67" s="550"/>
      <c r="EU67" s="550"/>
      <c r="EV67" s="550"/>
      <c r="EW67" s="550"/>
      <c r="EX67" s="550"/>
      <c r="EY67" s="550"/>
      <c r="EZ67" s="550"/>
      <c r="FA67" s="550"/>
      <c r="FB67" s="550"/>
      <c r="FC67" s="550"/>
      <c r="FD67" s="550"/>
      <c r="FE67" s="550"/>
      <c r="FF67" s="550"/>
      <c r="FG67" s="550"/>
      <c r="FH67" s="550"/>
      <c r="FI67" s="550"/>
      <c r="FJ67" s="550"/>
      <c r="FK67" s="550"/>
      <c r="FL67" s="550"/>
      <c r="FM67" s="550"/>
      <c r="FN67" s="550"/>
      <c r="FO67" s="550"/>
      <c r="FP67" s="550"/>
      <c r="FQ67" s="550"/>
      <c r="FR67" s="550"/>
      <c r="FS67" s="550"/>
      <c r="FT67" s="550"/>
      <c r="FU67" s="550"/>
      <c r="FV67" s="550"/>
      <c r="FW67" s="550"/>
      <c r="FX67" s="550"/>
      <c r="FY67" s="550"/>
      <c r="FZ67" s="550"/>
      <c r="GA67" s="550"/>
      <c r="GB67" s="550"/>
      <c r="GC67" s="550"/>
      <c r="GD67" s="550"/>
      <c r="GE67" s="550"/>
      <c r="GF67" s="550"/>
      <c r="GG67" s="550"/>
      <c r="GH67" s="550"/>
      <c r="GI67" s="550"/>
      <c r="GJ67" s="550"/>
      <c r="GK67" s="550"/>
      <c r="GL67" s="550"/>
      <c r="GM67" s="550"/>
      <c r="GN67" s="550"/>
      <c r="GO67" s="550"/>
      <c r="GP67" s="550"/>
      <c r="GQ67" s="550"/>
      <c r="GR67" s="550"/>
      <c r="GS67" s="550"/>
      <c r="GT67" s="550"/>
      <c r="GU67" s="550"/>
      <c r="GV67" s="550"/>
      <c r="GW67" s="550"/>
      <c r="GX67" s="550"/>
      <c r="GY67" s="550"/>
      <c r="GZ67" s="550"/>
      <c r="HA67" s="550"/>
      <c r="HB67" s="550"/>
      <c r="HC67" s="550"/>
      <c r="HD67" s="550"/>
      <c r="HE67" s="550"/>
      <c r="HF67" s="550"/>
      <c r="HG67" s="550"/>
      <c r="HH67" s="550"/>
      <c r="HI67" s="550"/>
      <c r="HJ67" s="550"/>
      <c r="HK67" s="550"/>
      <c r="HL67" s="550"/>
      <c r="HM67" s="550"/>
      <c r="HN67" s="550"/>
      <c r="HO67" s="550"/>
      <c r="HP67" s="550"/>
      <c r="HQ67" s="550"/>
      <c r="HR67" s="550"/>
      <c r="HS67" s="550"/>
      <c r="HT67" s="550"/>
      <c r="HU67" s="550"/>
      <c r="HV67" s="550"/>
      <c r="HW67" s="550"/>
      <c r="HX67" s="550"/>
      <c r="HY67" s="550"/>
      <c r="HZ67" s="550"/>
      <c r="IA67" s="550"/>
      <c r="IB67" s="550"/>
      <c r="IC67" s="550"/>
      <c r="ID67" s="550"/>
      <c r="IE67" s="550"/>
      <c r="IF67" s="550"/>
      <c r="IG67" s="550"/>
      <c r="IH67" s="550"/>
      <c r="II67" s="550"/>
      <c r="IJ67" s="550"/>
      <c r="IK67" s="550"/>
      <c r="IL67" s="550"/>
      <c r="IM67" s="550"/>
      <c r="IN67" s="550"/>
      <c r="IO67" s="550"/>
      <c r="IP67" s="550"/>
      <c r="IQ67" s="550"/>
      <c r="IR67" s="550"/>
      <c r="IS67" s="550"/>
      <c r="IT67" s="550"/>
      <c r="IU67" s="550"/>
      <c r="IV67" s="550"/>
      <c r="IW67" s="550"/>
      <c r="IX67" s="550"/>
      <c r="IY67" s="550"/>
      <c r="IZ67" s="550"/>
      <c r="JA67" s="550"/>
      <c r="JB67" s="550"/>
      <c r="JC67" s="550"/>
      <c r="JD67" s="550"/>
      <c r="JE67" s="550"/>
      <c r="JF67" s="550"/>
      <c r="JG67" s="550"/>
      <c r="JH67" s="550"/>
      <c r="JI67" s="550"/>
      <c r="JJ67" s="550"/>
      <c r="JK67" s="550"/>
      <c r="JL67" s="550"/>
      <c r="JM67" s="550"/>
      <c r="JN67" s="550"/>
      <c r="JO67" s="550"/>
      <c r="JP67" s="550"/>
      <c r="JQ67" s="550"/>
      <c r="JR67" s="550"/>
      <c r="JS67" s="550"/>
      <c r="JT67" s="550"/>
      <c r="JU67" s="550"/>
      <c r="JV67" s="550"/>
      <c r="JW67" s="550"/>
      <c r="JX67" s="550"/>
      <c r="JY67" s="550"/>
      <c r="JZ67" s="550"/>
      <c r="KA67" s="550"/>
      <c r="KB67" s="550"/>
      <c r="KC67" s="550"/>
      <c r="KD67" s="550"/>
      <c r="KE67" s="550"/>
      <c r="KF67" s="550"/>
      <c r="KG67" s="550"/>
      <c r="KH67" s="550"/>
      <c r="KI67" s="550"/>
      <c r="KJ67" s="550"/>
      <c r="KK67" s="550"/>
      <c r="KL67" s="550"/>
      <c r="KM67" s="550"/>
      <c r="KN67" s="550"/>
      <c r="KO67" s="550"/>
      <c r="KP67" s="550"/>
      <c r="KQ67" s="550"/>
      <c r="KR67" s="550"/>
      <c r="KS67" s="550"/>
      <c r="KT67" s="550"/>
      <c r="KU67" s="550"/>
      <c r="KV67" s="550"/>
      <c r="KW67" s="550"/>
      <c r="KX67" s="550"/>
      <c r="KY67" s="550"/>
      <c r="KZ67" s="550"/>
      <c r="LA67" s="550"/>
      <c r="LB67" s="550"/>
      <c r="LC67" s="550"/>
      <c r="LD67" s="550"/>
      <c r="LE67" s="550"/>
      <c r="LF67" s="550"/>
      <c r="LG67" s="550"/>
      <c r="LH67" s="550"/>
      <c r="LI67" s="550"/>
      <c r="LJ67" s="550"/>
      <c r="LK67" s="550"/>
      <c r="LL67" s="550"/>
      <c r="LM67" s="550"/>
      <c r="LN67" s="550"/>
      <c r="LO67" s="550"/>
      <c r="LP67" s="550"/>
      <c r="LQ67" s="550"/>
      <c r="LR67" s="550"/>
      <c r="LS67" s="550"/>
      <c r="LT67" s="550"/>
      <c r="LU67" s="550"/>
      <c r="LV67" s="550"/>
      <c r="LW67" s="550"/>
      <c r="LX67" s="550"/>
      <c r="LY67" s="550"/>
      <c r="LZ67" s="550"/>
      <c r="MA67" s="550"/>
      <c r="MB67" s="550"/>
      <c r="MC67" s="550"/>
      <c r="MD67" s="550"/>
      <c r="ME67" s="550"/>
      <c r="MF67" s="550"/>
      <c r="MG67" s="550"/>
      <c r="MH67" s="550"/>
      <c r="MI67" s="550"/>
      <c r="MJ67" s="550"/>
      <c r="MK67" s="550"/>
      <c r="ML67" s="550"/>
      <c r="MM67" s="550"/>
      <c r="MN67" s="550"/>
      <c r="MO67" s="550"/>
      <c r="MP67" s="550"/>
      <c r="MQ67" s="550"/>
      <c r="MR67" s="550"/>
      <c r="MS67" s="550"/>
      <c r="MT67" s="550"/>
      <c r="MU67" s="550"/>
      <c r="MV67" s="550"/>
      <c r="MW67" s="550"/>
      <c r="MX67" s="550"/>
      <c r="MY67" s="550"/>
      <c r="MZ67" s="550"/>
      <c r="NA67" s="550"/>
      <c r="NB67" s="550"/>
      <c r="NC67" s="550"/>
      <c r="ND67" s="550"/>
      <c r="NE67" s="550"/>
      <c r="NF67" s="550"/>
      <c r="NG67" s="550"/>
      <c r="NH67" s="550"/>
      <c r="NI67" s="550"/>
      <c r="NJ67" s="550"/>
      <c r="NK67" s="550"/>
      <c r="NL67" s="550"/>
      <c r="NM67" s="550"/>
      <c r="NN67" s="550"/>
      <c r="NO67" s="550"/>
      <c r="NP67" s="550"/>
      <c r="NQ67" s="550"/>
      <c r="NR67" s="550"/>
      <c r="NS67" s="550"/>
      <c r="NT67" s="550"/>
      <c r="NU67" s="550"/>
      <c r="NV67" s="550"/>
      <c r="NW67" s="550"/>
      <c r="NX67" s="550"/>
      <c r="NY67" s="550"/>
      <c r="NZ67" s="550"/>
      <c r="OA67" s="550"/>
      <c r="OB67" s="550"/>
      <c r="OC67" s="550"/>
      <c r="OD67" s="550"/>
      <c r="OE67" s="550"/>
      <c r="OF67" s="550"/>
      <c r="OG67" s="550"/>
      <c r="OH67" s="550"/>
      <c r="OI67" s="550"/>
      <c r="OJ67" s="550"/>
      <c r="OK67" s="550"/>
      <c r="OL67" s="550"/>
      <c r="OM67" s="550"/>
      <c r="ON67" s="550"/>
      <c r="OO67" s="550"/>
      <c r="OP67" s="550"/>
      <c r="OQ67" s="550"/>
      <c r="OR67" s="550"/>
      <c r="OS67" s="550"/>
      <c r="OT67" s="550"/>
      <c r="OU67" s="550"/>
      <c r="OV67" s="550"/>
      <c r="OW67" s="550"/>
      <c r="OX67" s="550"/>
      <c r="OY67" s="550"/>
      <c r="OZ67" s="550"/>
      <c r="PA67" s="550"/>
      <c r="PB67" s="550"/>
      <c r="PC67" s="550"/>
      <c r="PD67" s="550"/>
      <c r="PE67" s="550"/>
      <c r="PF67" s="550"/>
      <c r="PG67" s="550"/>
      <c r="PH67" s="550"/>
      <c r="PI67" s="550"/>
      <c r="PJ67" s="550"/>
      <c r="PK67" s="550"/>
      <c r="PL67" s="550"/>
      <c r="PM67" s="550"/>
      <c r="PN67" s="550"/>
      <c r="PO67" s="550"/>
      <c r="PP67" s="550"/>
      <c r="PQ67" s="550"/>
      <c r="PR67" s="550"/>
      <c r="PS67" s="550"/>
      <c r="PT67" s="550"/>
      <c r="PU67" s="550"/>
      <c r="PV67" s="550"/>
      <c r="PW67" s="550"/>
      <c r="PX67" s="550"/>
      <c r="PY67" s="550"/>
      <c r="PZ67" s="550"/>
      <c r="QA67" s="550"/>
      <c r="QB67" s="550"/>
      <c r="QC67" s="550"/>
      <c r="QD67" s="550"/>
      <c r="QE67" s="550"/>
      <c r="QF67" s="550"/>
      <c r="QG67" s="550"/>
      <c r="QH67" s="550"/>
      <c r="QI67" s="550"/>
      <c r="QJ67" s="550"/>
      <c r="QK67" s="550"/>
      <c r="QL67" s="550"/>
      <c r="QM67" s="550"/>
      <c r="QN67" s="550"/>
      <c r="QO67" s="550"/>
      <c r="QP67" s="550"/>
      <c r="QQ67" s="550"/>
      <c r="QR67" s="550"/>
      <c r="QS67" s="550"/>
      <c r="QT67" s="550"/>
      <c r="QU67" s="550"/>
      <c r="QV67" s="550"/>
      <c r="QW67" s="550"/>
      <c r="QX67" s="550"/>
      <c r="QY67" s="550"/>
      <c r="QZ67" s="550"/>
      <c r="RA67" s="550"/>
      <c r="RB67" s="550"/>
      <c r="RC67" s="550"/>
      <c r="RD67" s="550"/>
      <c r="RE67" s="550"/>
      <c r="RF67" s="550"/>
      <c r="RG67" s="550"/>
      <c r="RH67" s="550"/>
      <c r="RI67" s="550"/>
      <c r="RJ67" s="550"/>
      <c r="RK67" s="550"/>
      <c r="RL67" s="550"/>
      <c r="RM67" s="550"/>
      <c r="RN67" s="550"/>
      <c r="RO67" s="550"/>
      <c r="RP67" s="550"/>
      <c r="RQ67" s="550"/>
      <c r="RR67" s="550"/>
      <c r="RS67" s="550"/>
      <c r="RT67" s="550"/>
      <c r="RU67" s="550"/>
      <c r="RV67" s="550"/>
      <c r="RW67" s="550"/>
      <c r="RX67" s="550"/>
      <c r="RY67" s="550"/>
      <c r="RZ67" s="550"/>
      <c r="SA67" s="550"/>
      <c r="SB67" s="550"/>
      <c r="SC67" s="550"/>
      <c r="SD67" s="550"/>
      <c r="SE67" s="550"/>
      <c r="SF67" s="550"/>
      <c r="SG67" s="550"/>
      <c r="SH67" s="550"/>
      <c r="SI67" s="550"/>
      <c r="SJ67" s="550"/>
      <c r="SK67" s="550"/>
      <c r="SL67" s="550"/>
      <c r="SM67" s="550"/>
      <c r="SN67" s="550"/>
      <c r="SO67" s="550"/>
      <c r="SP67" s="550"/>
      <c r="SQ67" s="550"/>
      <c r="SR67" s="550"/>
      <c r="SS67" s="550"/>
      <c r="ST67" s="550"/>
      <c r="SU67" s="550"/>
      <c r="SV67" s="550"/>
      <c r="SW67" s="550"/>
      <c r="SX67" s="550"/>
      <c r="SY67" s="550"/>
      <c r="SZ67" s="550"/>
      <c r="TA67" s="550"/>
      <c r="TB67" s="550"/>
      <c r="TC67" s="550"/>
      <c r="TD67" s="550"/>
      <c r="TE67" s="550"/>
      <c r="TF67" s="550"/>
      <c r="TG67" s="550"/>
      <c r="TH67" s="550"/>
      <c r="TI67" s="550"/>
      <c r="TJ67" s="550"/>
      <c r="TK67" s="550"/>
      <c r="TL67" s="550"/>
      <c r="TM67" s="550"/>
      <c r="TN67" s="550"/>
      <c r="TO67" s="550"/>
      <c r="TP67" s="550"/>
      <c r="TQ67" s="550"/>
      <c r="TR67" s="550"/>
      <c r="TS67" s="550"/>
      <c r="TT67" s="550"/>
      <c r="TU67" s="550"/>
      <c r="TV67" s="550"/>
      <c r="TW67" s="550"/>
      <c r="TX67" s="550"/>
      <c r="TY67" s="550"/>
      <c r="TZ67" s="550"/>
      <c r="UA67" s="550"/>
      <c r="UB67" s="550"/>
      <c r="UC67" s="550"/>
      <c r="UD67" s="550"/>
      <c r="UE67" s="550"/>
      <c r="UF67" s="550"/>
      <c r="UG67" s="550"/>
      <c r="UH67" s="550"/>
      <c r="UI67" s="550"/>
      <c r="UJ67" s="550"/>
      <c r="UK67" s="550"/>
      <c r="UL67" s="550"/>
      <c r="UM67" s="550"/>
      <c r="UN67" s="550"/>
      <c r="UO67" s="550"/>
      <c r="UP67" s="550"/>
      <c r="UQ67" s="550"/>
      <c r="UR67" s="550"/>
      <c r="US67" s="550"/>
      <c r="UT67" s="550"/>
      <c r="UU67" s="550"/>
      <c r="UV67" s="550"/>
      <c r="UW67" s="550"/>
      <c r="UX67" s="550"/>
      <c r="UY67" s="550"/>
      <c r="UZ67" s="550"/>
      <c r="VA67" s="550"/>
      <c r="VB67" s="550"/>
      <c r="VC67" s="550"/>
      <c r="VD67" s="550"/>
      <c r="VE67" s="550"/>
      <c r="VF67" s="550"/>
      <c r="VG67" s="550"/>
      <c r="VH67" s="550"/>
      <c r="VI67" s="550"/>
      <c r="VJ67" s="550"/>
      <c r="VK67" s="550"/>
      <c r="VL67" s="550"/>
      <c r="VM67" s="550"/>
      <c r="VN67" s="550"/>
      <c r="VO67" s="550"/>
      <c r="VP67" s="550"/>
      <c r="VQ67" s="550"/>
      <c r="VR67" s="550"/>
      <c r="VS67" s="550"/>
      <c r="VT67" s="550"/>
      <c r="VU67" s="550"/>
      <c r="VV67" s="550"/>
      <c r="VW67" s="550"/>
      <c r="VX67" s="550"/>
      <c r="VY67" s="550"/>
      <c r="VZ67" s="550"/>
      <c r="WA67" s="550"/>
      <c r="WB67" s="550"/>
      <c r="WC67" s="550"/>
      <c r="WD67" s="550"/>
      <c r="WE67" s="550"/>
      <c r="WF67" s="550"/>
      <c r="WG67" s="550"/>
      <c r="WH67" s="550"/>
      <c r="WI67" s="550"/>
      <c r="WJ67" s="550"/>
      <c r="WK67" s="550"/>
      <c r="WL67" s="550"/>
      <c r="WM67" s="550"/>
      <c r="WN67" s="550"/>
      <c r="WO67" s="550"/>
      <c r="WP67" s="550"/>
      <c r="WQ67" s="550"/>
      <c r="WR67" s="550"/>
      <c r="WS67" s="550"/>
      <c r="WT67" s="550"/>
      <c r="WU67" s="550"/>
      <c r="WV67" s="550"/>
      <c r="WW67" s="550"/>
      <c r="WX67" s="550"/>
      <c r="WY67" s="550"/>
      <c r="WZ67" s="550"/>
      <c r="XA67" s="550"/>
      <c r="XB67" s="550"/>
      <c r="XC67" s="550"/>
      <c r="XD67" s="550"/>
      <c r="XE67" s="550"/>
      <c r="XF67" s="550"/>
      <c r="XG67" s="550"/>
      <c r="XH67" s="550"/>
      <c r="XI67" s="550"/>
      <c r="XJ67" s="550"/>
      <c r="XK67" s="550"/>
      <c r="XL67" s="550"/>
      <c r="XM67" s="550"/>
      <c r="XN67" s="550"/>
      <c r="XO67" s="550"/>
      <c r="XP67" s="550"/>
      <c r="XQ67" s="550"/>
      <c r="XR67" s="550"/>
      <c r="XS67" s="550"/>
      <c r="XT67" s="550"/>
      <c r="XU67" s="550"/>
      <c r="XV67" s="550"/>
      <c r="XW67" s="550"/>
      <c r="XX67" s="550"/>
      <c r="XY67" s="550"/>
      <c r="XZ67" s="550"/>
      <c r="YA67" s="550"/>
      <c r="YB67" s="550"/>
      <c r="YC67" s="550"/>
      <c r="YD67" s="550"/>
      <c r="YE67" s="550"/>
      <c r="YF67" s="550"/>
      <c r="YG67" s="550"/>
      <c r="YH67" s="550"/>
      <c r="YI67" s="550"/>
      <c r="YJ67" s="550"/>
      <c r="YK67" s="550"/>
      <c r="YL67" s="550"/>
      <c r="YM67" s="550"/>
      <c r="YN67" s="550"/>
      <c r="YO67" s="550"/>
      <c r="YP67" s="550"/>
      <c r="YQ67" s="550"/>
      <c r="YR67" s="550"/>
      <c r="YS67" s="550"/>
      <c r="YT67" s="550"/>
      <c r="YU67" s="550"/>
      <c r="YV67" s="550"/>
      <c r="YW67" s="550"/>
      <c r="YX67" s="550"/>
      <c r="YY67" s="550"/>
      <c r="YZ67" s="550"/>
      <c r="ZA67" s="550"/>
      <c r="ZB67" s="550"/>
      <c r="ZC67" s="550"/>
      <c r="ZD67" s="550"/>
      <c r="ZE67" s="550"/>
      <c r="ZF67" s="550"/>
      <c r="ZG67" s="550"/>
      <c r="ZH67" s="550"/>
      <c r="ZI67" s="550"/>
      <c r="ZJ67" s="550"/>
      <c r="ZK67" s="550"/>
      <c r="ZL67" s="550"/>
      <c r="ZM67" s="550"/>
      <c r="ZN67" s="550"/>
      <c r="ZO67" s="550"/>
      <c r="ZP67" s="550"/>
      <c r="ZQ67" s="550"/>
      <c r="ZR67" s="550"/>
      <c r="ZS67" s="550"/>
      <c r="ZT67" s="550"/>
      <c r="ZU67" s="550"/>
      <c r="ZV67" s="550"/>
      <c r="ZW67" s="550"/>
      <c r="ZX67" s="550"/>
      <c r="ZY67" s="550"/>
      <c r="ZZ67" s="550"/>
      <c r="AAA67" s="550"/>
      <c r="AAB67" s="550"/>
      <c r="AAC67" s="550"/>
      <c r="AAD67" s="550"/>
      <c r="AAE67" s="550"/>
      <c r="AAF67" s="550"/>
      <c r="AAG67" s="550"/>
      <c r="AAH67" s="550"/>
      <c r="AAI67" s="550"/>
      <c r="AAJ67" s="550"/>
      <c r="AAK67" s="550"/>
      <c r="AAL67" s="550"/>
      <c r="AAM67" s="550"/>
      <c r="AAN67" s="550"/>
      <c r="AAO67" s="550"/>
      <c r="AAP67" s="550"/>
      <c r="AAQ67" s="550"/>
      <c r="AAR67" s="550"/>
      <c r="AAS67" s="550"/>
      <c r="AAT67" s="550"/>
      <c r="AAU67" s="550"/>
      <c r="AAV67" s="550"/>
      <c r="AAW67" s="550"/>
      <c r="AAX67" s="550"/>
      <c r="AAY67" s="550"/>
      <c r="AAZ67" s="550"/>
      <c r="ABA67" s="550"/>
      <c r="ABB67" s="550"/>
      <c r="ABC67" s="550"/>
      <c r="ABD67" s="550"/>
      <c r="ABE67" s="550"/>
      <c r="ABF67" s="550"/>
      <c r="ABG67" s="550"/>
      <c r="ABH67" s="550"/>
      <c r="ABI67" s="550"/>
      <c r="ABJ67" s="550"/>
      <c r="ABK67" s="550"/>
      <c r="ABL67" s="550"/>
      <c r="ABM67" s="550"/>
      <c r="ABN67" s="550"/>
      <c r="ABO67" s="550"/>
      <c r="ABP67" s="550"/>
      <c r="ABQ67" s="550"/>
      <c r="ABR67" s="550"/>
      <c r="ABS67" s="550"/>
      <c r="ABT67" s="550"/>
      <c r="ABU67" s="550"/>
      <c r="ABV67" s="550"/>
      <c r="ABW67" s="550"/>
      <c r="ABX67" s="550"/>
      <c r="ABY67" s="550"/>
      <c r="ABZ67" s="550"/>
      <c r="ACA67" s="550"/>
      <c r="ACB67" s="550"/>
      <c r="ACC67" s="550"/>
      <c r="ACD67" s="550"/>
      <c r="ACE67" s="550"/>
      <c r="ACF67" s="550"/>
      <c r="ACG67" s="550"/>
      <c r="ACH67" s="550"/>
      <c r="ACI67" s="550"/>
      <c r="ACJ67" s="550"/>
      <c r="ACK67" s="550"/>
      <c r="ACL67" s="550"/>
      <c r="ACM67" s="550"/>
      <c r="ACN67" s="550"/>
      <c r="ACO67" s="550"/>
      <c r="ACP67" s="550"/>
      <c r="ACQ67" s="550"/>
      <c r="ACR67" s="550"/>
      <c r="ACS67" s="550"/>
      <c r="ACT67" s="550"/>
      <c r="ACU67" s="550"/>
      <c r="ACV67" s="550"/>
      <c r="ACW67" s="550"/>
      <c r="ACX67" s="550"/>
      <c r="ACY67" s="550"/>
      <c r="ACZ67" s="550"/>
      <c r="ADA67" s="550"/>
      <c r="ADB67" s="550"/>
      <c r="ADC67" s="550"/>
      <c r="ADD67" s="550"/>
      <c r="ADE67" s="550"/>
      <c r="ADF67" s="550"/>
      <c r="ADG67" s="550"/>
      <c r="ADH67" s="550"/>
      <c r="ADI67" s="550"/>
      <c r="ADJ67" s="550"/>
      <c r="ADK67" s="550"/>
      <c r="ADL67" s="550"/>
      <c r="ADM67" s="550"/>
      <c r="ADN67" s="550"/>
      <c r="ADO67" s="550"/>
      <c r="ADP67" s="550"/>
      <c r="ADQ67" s="550"/>
      <c r="ADR67" s="550"/>
      <c r="ADS67" s="550"/>
      <c r="ADT67" s="550"/>
      <c r="ADU67" s="550"/>
      <c r="ADV67" s="550"/>
      <c r="ADW67" s="550"/>
      <c r="ADX67" s="550"/>
      <c r="ADY67" s="550"/>
      <c r="ADZ67" s="550"/>
      <c r="AEA67" s="550"/>
      <c r="AEB67" s="550"/>
      <c r="AEC67" s="550"/>
      <c r="AED67" s="550"/>
      <c r="AEE67" s="550"/>
      <c r="AEF67" s="550"/>
      <c r="AEG67" s="550"/>
      <c r="AEH67" s="550"/>
      <c r="AEI67" s="550"/>
      <c r="AEJ67" s="550"/>
      <c r="AEK67" s="550"/>
      <c r="AEL67" s="550"/>
      <c r="AEM67" s="550"/>
      <c r="AEN67" s="550"/>
      <c r="AEO67" s="550"/>
      <c r="AEP67" s="550"/>
      <c r="AEQ67" s="550"/>
      <c r="AER67" s="550"/>
      <c r="AES67" s="550"/>
      <c r="AET67" s="550"/>
      <c r="AEU67" s="550"/>
      <c r="AEV67" s="550"/>
      <c r="AEW67" s="550"/>
      <c r="AEX67" s="550"/>
      <c r="AEY67" s="550"/>
      <c r="AEZ67" s="550"/>
      <c r="AFA67" s="550"/>
      <c r="AFB67" s="550"/>
      <c r="AFC67" s="550"/>
      <c r="AFD67" s="550"/>
      <c r="AFE67" s="550"/>
      <c r="AFF67" s="550"/>
      <c r="AFG67" s="550"/>
      <c r="AFH67" s="550"/>
      <c r="AFI67" s="550"/>
      <c r="AFJ67" s="550"/>
      <c r="AFK67" s="550"/>
      <c r="AFL67" s="550"/>
      <c r="AFM67" s="550"/>
      <c r="AFN67" s="550"/>
      <c r="AFO67" s="550"/>
      <c r="AFP67" s="550"/>
      <c r="AFQ67" s="550"/>
      <c r="AFR67" s="550"/>
      <c r="AFS67" s="550"/>
      <c r="AFT67" s="550"/>
      <c r="AFU67" s="550"/>
      <c r="AFV67" s="550"/>
      <c r="AFW67" s="550"/>
      <c r="AFX67" s="550"/>
      <c r="AFY67" s="550"/>
      <c r="AFZ67" s="550"/>
      <c r="AGA67" s="550"/>
      <c r="AGB67" s="550"/>
      <c r="AGC67" s="550"/>
      <c r="AGD67" s="550"/>
      <c r="AGE67" s="550"/>
      <c r="AGF67" s="550"/>
      <c r="AGG67" s="550"/>
      <c r="AGH67" s="550"/>
      <c r="AGI67" s="550"/>
      <c r="AGJ67" s="550"/>
      <c r="AGK67" s="550"/>
      <c r="AGL67" s="550"/>
      <c r="AGM67" s="550"/>
      <c r="AGN67" s="550"/>
      <c r="AGO67" s="550"/>
      <c r="AGP67" s="550"/>
      <c r="AGQ67" s="550"/>
      <c r="AGR67" s="550"/>
      <c r="AGS67" s="550"/>
      <c r="AGT67" s="550"/>
      <c r="AGU67" s="550"/>
      <c r="AGV67" s="550"/>
      <c r="AGW67" s="550"/>
      <c r="AGX67" s="550"/>
      <c r="AGY67" s="550"/>
      <c r="AGZ67" s="550"/>
      <c r="AHA67" s="550"/>
      <c r="AHB67" s="550"/>
      <c r="AHC67" s="550"/>
      <c r="AHD67" s="550"/>
      <c r="AHE67" s="550"/>
      <c r="AHF67" s="550"/>
      <c r="AHG67" s="550"/>
      <c r="AHH67" s="550"/>
      <c r="AHI67" s="550"/>
      <c r="AHJ67" s="550"/>
      <c r="AHK67" s="550"/>
      <c r="AHL67" s="550"/>
      <c r="AHM67" s="550"/>
      <c r="AHN67" s="550"/>
      <c r="AHO67" s="550"/>
      <c r="AHP67" s="550"/>
      <c r="AHQ67" s="550"/>
      <c r="AHR67" s="550"/>
      <c r="AHS67" s="550"/>
      <c r="AHT67" s="550"/>
      <c r="AHU67" s="550"/>
      <c r="AHV67" s="550"/>
      <c r="AHW67" s="550"/>
      <c r="AHX67" s="550"/>
      <c r="AHY67" s="550"/>
      <c r="AHZ67" s="550"/>
      <c r="AIA67" s="550"/>
      <c r="AIB67" s="550"/>
      <c r="AIC67" s="550"/>
      <c r="AID67" s="550"/>
      <c r="AIE67" s="550"/>
      <c r="AIF67" s="550"/>
      <c r="AIG67" s="550"/>
      <c r="AIH67" s="550"/>
      <c r="AII67" s="550"/>
      <c r="AIJ67" s="550"/>
      <c r="AIK67" s="550"/>
      <c r="AIL67" s="550"/>
      <c r="AIM67" s="550"/>
      <c r="AIN67" s="550"/>
      <c r="AIO67" s="550"/>
      <c r="AIP67" s="550"/>
      <c r="AIQ67" s="550"/>
      <c r="AIR67" s="550"/>
      <c r="AIS67" s="550"/>
      <c r="AIT67" s="550"/>
      <c r="AIU67" s="550"/>
      <c r="AIV67" s="550"/>
      <c r="AIW67" s="550"/>
      <c r="AIX67" s="550"/>
      <c r="AIY67" s="550"/>
      <c r="AIZ67" s="550"/>
      <c r="AJA67" s="550"/>
      <c r="AJB67" s="550"/>
      <c r="AJC67" s="550"/>
      <c r="AJD67" s="550"/>
      <c r="AJE67" s="550"/>
      <c r="AJF67" s="550"/>
      <c r="AJG67" s="550"/>
      <c r="AJH67" s="550"/>
      <c r="AJI67" s="550"/>
      <c r="AJJ67" s="550"/>
      <c r="AJK67" s="550"/>
      <c r="AJL67" s="550"/>
      <c r="AJM67" s="550"/>
      <c r="AJN67" s="550"/>
      <c r="AJO67" s="550"/>
      <c r="AJP67" s="550"/>
      <c r="AJQ67" s="550"/>
      <c r="AJR67" s="550"/>
      <c r="AJS67" s="550"/>
      <c r="AJT67" s="550"/>
      <c r="AJU67" s="550"/>
      <c r="AJV67" s="550"/>
      <c r="AJW67" s="550"/>
      <c r="AJX67" s="550"/>
      <c r="AJY67" s="550"/>
      <c r="AJZ67" s="550"/>
      <c r="AKA67" s="550"/>
      <c r="AKB67" s="550"/>
      <c r="AKC67" s="550"/>
      <c r="AKD67" s="550"/>
      <c r="AKE67" s="550"/>
      <c r="AKF67" s="550"/>
      <c r="AKG67" s="550"/>
      <c r="AKH67" s="550"/>
      <c r="AKI67" s="550"/>
      <c r="AKJ67" s="550"/>
      <c r="AKK67" s="550"/>
      <c r="AKL67" s="550"/>
      <c r="AKM67" s="550"/>
      <c r="AKN67" s="550"/>
      <c r="AKO67" s="550"/>
      <c r="AKP67" s="550"/>
      <c r="AKQ67" s="550"/>
      <c r="AKR67" s="550"/>
      <c r="AKS67" s="550"/>
      <c r="AKT67" s="550"/>
      <c r="AKU67" s="550"/>
      <c r="AKV67" s="550"/>
      <c r="AKW67" s="550"/>
      <c r="AKX67" s="550"/>
      <c r="AKY67" s="550"/>
      <c r="AKZ67" s="550"/>
      <c r="ALA67" s="550"/>
      <c r="ALB67" s="550"/>
      <c r="ALC67" s="550"/>
      <c r="ALD67" s="550"/>
      <c r="ALE67" s="550"/>
      <c r="ALF67" s="550"/>
      <c r="ALG67" s="550"/>
      <c r="ALH67" s="550"/>
      <c r="ALI67" s="550"/>
      <c r="ALJ67" s="550"/>
      <c r="ALK67" s="550"/>
      <c r="ALL67" s="550"/>
      <c r="ALM67" s="550"/>
      <c r="ALN67" s="550"/>
      <c r="ALO67" s="550"/>
      <c r="ALP67" s="550"/>
      <c r="ALQ67" s="550"/>
      <c r="ALR67" s="550"/>
      <c r="ALS67" s="550"/>
      <c r="ALT67" s="550"/>
      <c r="ALU67" s="550"/>
      <c r="ALV67" s="550"/>
      <c r="ALW67" s="550"/>
      <c r="ALX67" s="550"/>
      <c r="ALY67" s="550"/>
      <c r="ALZ67" s="550"/>
      <c r="AMA67" s="550"/>
      <c r="AMB67" s="550"/>
      <c r="AMC67" s="550"/>
      <c r="AMD67" s="550"/>
      <c r="AME67" s="550"/>
      <c r="AMF67" s="550"/>
      <c r="AMG67" s="550"/>
      <c r="AMH67" s="550"/>
      <c r="AMI67" s="550"/>
      <c r="AMJ67" s="550"/>
      <c r="AMK67" s="550"/>
      <c r="AML67" s="550"/>
      <c r="AMM67" s="550"/>
      <c r="AMN67" s="550"/>
      <c r="AMO67" s="550"/>
      <c r="AMP67" s="550"/>
      <c r="AMQ67" s="550"/>
      <c r="AMR67" s="550"/>
      <c r="AMS67" s="550"/>
      <c r="AMT67" s="550"/>
      <c r="AMU67" s="550"/>
      <c r="AMV67" s="550"/>
      <c r="AMW67" s="550"/>
      <c r="AMX67" s="550"/>
      <c r="AMY67" s="550"/>
      <c r="AMZ67" s="550"/>
      <c r="ANA67" s="550"/>
      <c r="ANB67" s="550"/>
      <c r="ANC67" s="550"/>
      <c r="AND67" s="550"/>
      <c r="ANE67" s="550"/>
      <c r="ANF67" s="550"/>
      <c r="ANG67" s="550"/>
      <c r="ANH67" s="550"/>
      <c r="ANI67" s="550"/>
      <c r="ANJ67" s="550"/>
      <c r="ANK67" s="550"/>
      <c r="ANL67" s="550"/>
      <c r="ANM67" s="550"/>
      <c r="ANN67" s="550"/>
      <c r="ANO67" s="550"/>
      <c r="ANP67" s="550"/>
      <c r="ANQ67" s="550"/>
      <c r="ANR67" s="550"/>
      <c r="ANS67" s="550"/>
      <c r="ANT67" s="550"/>
      <c r="ANU67" s="550"/>
      <c r="ANV67" s="550"/>
      <c r="ANW67" s="550"/>
      <c r="ANX67" s="550"/>
      <c r="ANY67" s="550"/>
      <c r="ANZ67" s="550"/>
      <c r="AOA67" s="550"/>
      <c r="AOB67" s="550"/>
      <c r="AOC67" s="550"/>
      <c r="AOD67" s="550"/>
      <c r="AOE67" s="550"/>
      <c r="AOF67" s="550"/>
      <c r="AOG67" s="550"/>
      <c r="AOH67" s="550"/>
      <c r="AOI67" s="550"/>
      <c r="AOJ67" s="550"/>
      <c r="AOK67" s="550"/>
      <c r="AOL67" s="550"/>
      <c r="AOM67" s="550"/>
      <c r="AON67" s="550"/>
      <c r="AOO67" s="550"/>
      <c r="AOP67" s="550"/>
      <c r="AOQ67" s="550"/>
      <c r="AOR67" s="550"/>
      <c r="AOS67" s="550"/>
      <c r="AOT67" s="550"/>
      <c r="AOU67" s="550"/>
      <c r="AOV67" s="550"/>
      <c r="AOW67" s="550"/>
      <c r="AOX67" s="550"/>
      <c r="AOY67" s="550"/>
      <c r="AOZ67" s="550"/>
      <c r="APA67" s="550"/>
      <c r="APB67" s="550"/>
      <c r="APC67" s="550"/>
      <c r="APD67" s="550"/>
      <c r="APE67" s="550"/>
      <c r="APF67" s="550"/>
      <c r="APG67" s="550"/>
      <c r="APH67" s="550"/>
      <c r="API67" s="550"/>
      <c r="APJ67" s="550"/>
      <c r="APK67" s="550"/>
      <c r="APL67" s="550"/>
      <c r="APM67" s="550"/>
      <c r="APN67" s="550"/>
      <c r="APO67" s="550"/>
      <c r="APP67" s="550"/>
      <c r="APQ67" s="550"/>
      <c r="APR67" s="550"/>
      <c r="APS67" s="550"/>
      <c r="APT67" s="550"/>
      <c r="APU67" s="550"/>
      <c r="APV67" s="550"/>
      <c r="APW67" s="550"/>
      <c r="APX67" s="550"/>
      <c r="APY67" s="550"/>
      <c r="APZ67" s="550"/>
      <c r="AQA67" s="550"/>
      <c r="AQB67" s="550"/>
      <c r="AQC67" s="550"/>
      <c r="AQD67" s="550"/>
      <c r="AQE67" s="550"/>
      <c r="AQF67" s="550"/>
      <c r="AQG67" s="550"/>
      <c r="AQH67" s="550"/>
      <c r="AQI67" s="550"/>
      <c r="AQJ67" s="550"/>
      <c r="AQK67" s="550"/>
      <c r="AQL67" s="550"/>
      <c r="AQM67" s="550"/>
      <c r="AQN67" s="550"/>
      <c r="AQO67" s="550"/>
      <c r="AQP67" s="550"/>
      <c r="AQQ67" s="550"/>
      <c r="AQR67" s="550"/>
      <c r="AQS67" s="550"/>
      <c r="AQT67" s="550"/>
      <c r="AQU67" s="550"/>
      <c r="AQV67" s="550"/>
      <c r="AQW67" s="550"/>
      <c r="AQX67" s="550"/>
      <c r="AQY67" s="550"/>
      <c r="AQZ67" s="550"/>
      <c r="ARA67" s="550"/>
      <c r="ARB67" s="550"/>
      <c r="ARC67" s="550"/>
      <c r="ARD67" s="550"/>
      <c r="ARE67" s="550"/>
    </row>
    <row r="68" spans="7:1149" ht="18" customHeight="1">
      <c r="G68" s="550"/>
      <c r="H68" s="550"/>
      <c r="I68" s="550"/>
      <c r="J68" s="550"/>
      <c r="K68" s="550"/>
      <c r="L68" s="550"/>
      <c r="M68" s="550"/>
      <c r="N68" s="550"/>
      <c r="O68" s="550"/>
      <c r="P68" s="550"/>
      <c r="Q68" s="550"/>
      <c r="R68" s="550"/>
      <c r="S68" s="550"/>
      <c r="T68" s="550"/>
      <c r="U68" s="550"/>
      <c r="V68" s="550"/>
      <c r="W68" s="550"/>
      <c r="X68" s="550"/>
      <c r="Y68" s="550"/>
      <c r="Z68" s="550"/>
      <c r="AA68" s="550"/>
      <c r="AB68" s="550"/>
      <c r="AC68" s="550"/>
      <c r="AD68" s="550"/>
      <c r="AE68" s="550"/>
      <c r="AF68" s="550"/>
      <c r="AG68" s="550"/>
      <c r="AH68" s="550"/>
      <c r="AI68" s="550"/>
      <c r="AJ68" s="550"/>
      <c r="AK68" s="550"/>
      <c r="AL68" s="550"/>
      <c r="AM68" s="550"/>
      <c r="AN68" s="550"/>
      <c r="AO68" s="550"/>
      <c r="AP68" s="550"/>
      <c r="AQ68" s="550"/>
      <c r="AR68" s="550"/>
      <c r="AS68" s="550"/>
      <c r="AT68" s="550"/>
      <c r="AU68" s="550"/>
      <c r="AV68" s="550"/>
      <c r="AW68" s="550"/>
      <c r="AX68" s="550"/>
      <c r="AY68" s="550"/>
      <c r="AZ68" s="550"/>
      <c r="BA68" s="550"/>
      <c r="BB68" s="550"/>
      <c r="BC68" s="550"/>
      <c r="BD68" s="550"/>
      <c r="BE68" s="550"/>
      <c r="BF68" s="550"/>
      <c r="BG68" s="550"/>
      <c r="BH68" s="550"/>
      <c r="BI68" s="550"/>
      <c r="BJ68" s="550"/>
      <c r="BK68" s="550"/>
      <c r="BL68" s="550"/>
      <c r="BM68" s="550"/>
      <c r="BN68" s="550"/>
      <c r="BO68" s="550"/>
      <c r="BP68" s="550"/>
      <c r="BQ68" s="550"/>
      <c r="BR68" s="550"/>
      <c r="BS68" s="550"/>
      <c r="BT68" s="550"/>
      <c r="BU68" s="550"/>
      <c r="BV68" s="550"/>
      <c r="BW68" s="550"/>
      <c r="BX68" s="550"/>
      <c r="BY68" s="550"/>
      <c r="BZ68" s="550"/>
      <c r="CA68" s="550"/>
      <c r="CB68" s="550"/>
      <c r="CC68" s="550"/>
      <c r="CD68" s="550"/>
      <c r="CE68" s="550"/>
      <c r="CF68" s="550"/>
      <c r="CG68" s="550"/>
      <c r="CH68" s="550"/>
      <c r="CI68" s="550"/>
      <c r="CJ68" s="550"/>
      <c r="CK68" s="550"/>
      <c r="CL68" s="550"/>
      <c r="CM68" s="550"/>
      <c r="CN68" s="550"/>
      <c r="CO68" s="550"/>
      <c r="CP68" s="550"/>
      <c r="CQ68" s="550"/>
      <c r="CR68" s="550"/>
      <c r="CS68" s="550"/>
      <c r="CT68" s="550"/>
      <c r="CU68" s="550"/>
      <c r="CV68" s="550"/>
      <c r="CW68" s="550"/>
      <c r="CX68" s="550"/>
      <c r="CY68" s="550"/>
      <c r="CZ68" s="550"/>
      <c r="DA68" s="550"/>
      <c r="DB68" s="550"/>
      <c r="DC68" s="550"/>
      <c r="DD68" s="550"/>
      <c r="DE68" s="550"/>
      <c r="DF68" s="550"/>
      <c r="DG68" s="550"/>
      <c r="DH68" s="550"/>
      <c r="DI68" s="550"/>
      <c r="DJ68" s="550"/>
      <c r="DK68" s="550"/>
      <c r="DL68" s="550"/>
      <c r="DM68" s="550"/>
      <c r="DN68" s="550"/>
      <c r="DO68" s="550"/>
      <c r="DP68" s="550"/>
      <c r="DQ68" s="550"/>
      <c r="DR68" s="550"/>
      <c r="DS68" s="550"/>
      <c r="DT68" s="550"/>
      <c r="DU68" s="550"/>
      <c r="DV68" s="550"/>
      <c r="DW68" s="550"/>
      <c r="DX68" s="550"/>
      <c r="DY68" s="550"/>
      <c r="DZ68" s="550"/>
      <c r="EA68" s="550"/>
      <c r="EB68" s="550"/>
      <c r="EC68" s="550"/>
      <c r="ED68" s="550"/>
      <c r="EE68" s="550"/>
      <c r="EF68" s="550"/>
      <c r="EG68" s="550"/>
      <c r="EH68" s="550"/>
      <c r="EI68" s="550"/>
      <c r="EJ68" s="550"/>
      <c r="EK68" s="550"/>
      <c r="EL68" s="550"/>
      <c r="EM68" s="550"/>
      <c r="EN68" s="550"/>
      <c r="EO68" s="550"/>
      <c r="EP68" s="550"/>
      <c r="EQ68" s="550"/>
      <c r="ER68" s="550"/>
      <c r="ES68" s="550"/>
      <c r="ET68" s="550"/>
      <c r="EU68" s="550"/>
      <c r="EV68" s="550"/>
      <c r="EW68" s="550"/>
      <c r="EX68" s="550"/>
      <c r="EY68" s="550"/>
      <c r="EZ68" s="550"/>
      <c r="FA68" s="550"/>
      <c r="FB68" s="550"/>
      <c r="FC68" s="550"/>
      <c r="FD68" s="550"/>
      <c r="FE68" s="550"/>
      <c r="FF68" s="550"/>
      <c r="FG68" s="550"/>
      <c r="FH68" s="550"/>
      <c r="FI68" s="550"/>
      <c r="FJ68" s="550"/>
      <c r="FK68" s="550"/>
      <c r="FL68" s="550"/>
      <c r="FM68" s="550"/>
      <c r="FN68" s="550"/>
      <c r="FO68" s="550"/>
      <c r="FP68" s="550"/>
      <c r="FQ68" s="550"/>
      <c r="FR68" s="550"/>
      <c r="FS68" s="550"/>
      <c r="FT68" s="550"/>
      <c r="FU68" s="550"/>
      <c r="FV68" s="550"/>
      <c r="FW68" s="550"/>
      <c r="FX68" s="550"/>
      <c r="FY68" s="550"/>
      <c r="FZ68" s="550"/>
      <c r="GA68" s="550"/>
      <c r="GB68" s="550"/>
      <c r="GC68" s="550"/>
      <c r="GD68" s="550"/>
      <c r="GE68" s="550"/>
      <c r="GF68" s="550"/>
      <c r="GG68" s="550"/>
      <c r="GH68" s="550"/>
      <c r="GI68" s="550"/>
      <c r="GJ68" s="550"/>
      <c r="GK68" s="550"/>
      <c r="GL68" s="550"/>
      <c r="GM68" s="550"/>
      <c r="GN68" s="550"/>
      <c r="GO68" s="550"/>
      <c r="GP68" s="550"/>
      <c r="GQ68" s="550"/>
      <c r="GR68" s="550"/>
      <c r="GS68" s="550"/>
      <c r="GT68" s="550"/>
      <c r="GU68" s="550"/>
      <c r="GV68" s="550"/>
      <c r="GW68" s="550"/>
      <c r="GX68" s="550"/>
      <c r="GY68" s="550"/>
      <c r="GZ68" s="550"/>
      <c r="HA68" s="550"/>
      <c r="HB68" s="550"/>
      <c r="HC68" s="550"/>
      <c r="HD68" s="550"/>
      <c r="HE68" s="550"/>
      <c r="HF68" s="550"/>
      <c r="HG68" s="550"/>
      <c r="HH68" s="550"/>
      <c r="HI68" s="550"/>
      <c r="HJ68" s="550"/>
      <c r="HK68" s="550"/>
      <c r="HL68" s="550"/>
      <c r="HM68" s="550"/>
      <c r="HN68" s="550"/>
      <c r="HO68" s="550"/>
      <c r="HP68" s="550"/>
      <c r="HQ68" s="550"/>
      <c r="HR68" s="550"/>
      <c r="HS68" s="550"/>
      <c r="HT68" s="550"/>
      <c r="HU68" s="550"/>
      <c r="HV68" s="550"/>
      <c r="HW68" s="550"/>
      <c r="HX68" s="550"/>
      <c r="HY68" s="550"/>
      <c r="HZ68" s="550"/>
      <c r="IA68" s="550"/>
      <c r="IB68" s="550"/>
      <c r="IC68" s="550"/>
      <c r="ID68" s="550"/>
      <c r="IE68" s="550"/>
      <c r="IF68" s="550"/>
      <c r="IG68" s="550"/>
      <c r="IH68" s="550"/>
      <c r="II68" s="550"/>
      <c r="IJ68" s="550"/>
      <c r="IK68" s="550"/>
      <c r="IL68" s="550"/>
      <c r="IM68" s="550"/>
      <c r="IN68" s="550"/>
      <c r="IO68" s="550"/>
      <c r="IP68" s="550"/>
      <c r="IQ68" s="550"/>
      <c r="IR68" s="550"/>
      <c r="IS68" s="550"/>
      <c r="IT68" s="550"/>
      <c r="IU68" s="550"/>
      <c r="IV68" s="550"/>
      <c r="IW68" s="550"/>
      <c r="IX68" s="550"/>
      <c r="IY68" s="550"/>
      <c r="IZ68" s="550"/>
      <c r="JA68" s="550"/>
      <c r="JB68" s="550"/>
      <c r="JC68" s="550"/>
      <c r="JD68" s="550"/>
      <c r="JE68" s="550"/>
      <c r="JF68" s="550"/>
      <c r="JG68" s="550"/>
      <c r="JH68" s="550"/>
      <c r="JI68" s="550"/>
      <c r="JJ68" s="550"/>
      <c r="JK68" s="550"/>
      <c r="JL68" s="550"/>
      <c r="JM68" s="550"/>
      <c r="JN68" s="550"/>
      <c r="JO68" s="550"/>
      <c r="JP68" s="550"/>
      <c r="JQ68" s="550"/>
      <c r="JR68" s="550"/>
      <c r="JS68" s="550"/>
      <c r="JT68" s="550"/>
      <c r="JU68" s="550"/>
      <c r="JV68" s="550"/>
      <c r="JW68" s="550"/>
      <c r="JX68" s="550"/>
      <c r="JY68" s="550"/>
      <c r="JZ68" s="550"/>
      <c r="KA68" s="550"/>
      <c r="KB68" s="550"/>
      <c r="KC68" s="550"/>
      <c r="KD68" s="550"/>
      <c r="KE68" s="550"/>
      <c r="KF68" s="550"/>
      <c r="KG68" s="550"/>
      <c r="KH68" s="550"/>
      <c r="KI68" s="550"/>
      <c r="KJ68" s="550"/>
      <c r="KK68" s="550"/>
      <c r="KL68" s="550"/>
      <c r="KM68" s="550"/>
      <c r="KN68" s="550"/>
      <c r="KO68" s="550"/>
      <c r="KP68" s="550"/>
      <c r="KQ68" s="550"/>
      <c r="KR68" s="550"/>
      <c r="KS68" s="550"/>
      <c r="KT68" s="550"/>
      <c r="KU68" s="550"/>
      <c r="KV68" s="550"/>
      <c r="KW68" s="550"/>
      <c r="KX68" s="550"/>
      <c r="KY68" s="550"/>
      <c r="KZ68" s="550"/>
      <c r="LA68" s="550"/>
      <c r="LB68" s="550"/>
      <c r="LC68" s="550"/>
      <c r="LD68" s="550"/>
      <c r="LE68" s="550"/>
      <c r="LF68" s="550"/>
      <c r="LG68" s="550"/>
      <c r="LH68" s="550"/>
      <c r="LI68" s="550"/>
      <c r="LJ68" s="550"/>
      <c r="LK68" s="550"/>
      <c r="LL68" s="550"/>
      <c r="LM68" s="550"/>
      <c r="LN68" s="550"/>
      <c r="LO68" s="550"/>
      <c r="LP68" s="550"/>
      <c r="LQ68" s="550"/>
      <c r="LR68" s="550"/>
      <c r="LS68" s="550"/>
      <c r="LT68" s="550"/>
      <c r="LU68" s="550"/>
      <c r="LV68" s="550"/>
      <c r="LW68" s="550"/>
      <c r="LX68" s="550"/>
      <c r="LY68" s="550"/>
      <c r="LZ68" s="550"/>
      <c r="MA68" s="550"/>
      <c r="MB68" s="550"/>
      <c r="MC68" s="550"/>
      <c r="MD68" s="550"/>
      <c r="ME68" s="550"/>
      <c r="MF68" s="550"/>
      <c r="MG68" s="550"/>
      <c r="MH68" s="550"/>
      <c r="MI68" s="550"/>
      <c r="MJ68" s="550"/>
      <c r="MK68" s="550"/>
      <c r="ML68" s="550"/>
      <c r="MM68" s="550"/>
      <c r="MN68" s="550"/>
      <c r="MO68" s="550"/>
      <c r="MP68" s="550"/>
      <c r="MQ68" s="550"/>
      <c r="MR68" s="550"/>
      <c r="MS68" s="550"/>
      <c r="MT68" s="550"/>
      <c r="MU68" s="550"/>
      <c r="MV68" s="550"/>
      <c r="MW68" s="550"/>
      <c r="MX68" s="550"/>
      <c r="MY68" s="550"/>
      <c r="MZ68" s="550"/>
      <c r="NA68" s="550"/>
      <c r="NB68" s="550"/>
      <c r="NC68" s="550"/>
      <c r="ND68" s="550"/>
      <c r="NE68" s="550"/>
      <c r="NF68" s="550"/>
      <c r="NG68" s="550"/>
      <c r="NH68" s="550"/>
      <c r="NI68" s="550"/>
      <c r="NJ68" s="550"/>
      <c r="NK68" s="550"/>
      <c r="NL68" s="550"/>
      <c r="NM68" s="550"/>
      <c r="NN68" s="550"/>
      <c r="NO68" s="550"/>
      <c r="NP68" s="550"/>
      <c r="NQ68" s="550"/>
      <c r="NR68" s="550"/>
      <c r="NS68" s="550"/>
      <c r="NT68" s="550"/>
      <c r="NU68" s="550"/>
      <c r="NV68" s="550"/>
      <c r="NW68" s="550"/>
      <c r="NX68" s="550"/>
      <c r="NY68" s="550"/>
      <c r="NZ68" s="550"/>
      <c r="OA68" s="550"/>
      <c r="OB68" s="550"/>
      <c r="OC68" s="550"/>
      <c r="OD68" s="550"/>
      <c r="OE68" s="550"/>
      <c r="OF68" s="550"/>
      <c r="OG68" s="550"/>
      <c r="OH68" s="550"/>
      <c r="OI68" s="550"/>
      <c r="OJ68" s="550"/>
      <c r="OK68" s="550"/>
      <c r="OL68" s="550"/>
      <c r="OM68" s="550"/>
      <c r="ON68" s="550"/>
      <c r="OO68" s="550"/>
      <c r="OP68" s="550"/>
      <c r="OQ68" s="550"/>
      <c r="OR68" s="550"/>
      <c r="OS68" s="550"/>
      <c r="OT68" s="550"/>
      <c r="OU68" s="550"/>
      <c r="OV68" s="550"/>
      <c r="OW68" s="550"/>
      <c r="OX68" s="550"/>
      <c r="OY68" s="550"/>
      <c r="OZ68" s="550"/>
      <c r="PA68" s="550"/>
      <c r="PB68" s="550"/>
      <c r="PC68" s="550"/>
      <c r="PD68" s="550"/>
      <c r="PE68" s="550"/>
      <c r="PF68" s="550"/>
      <c r="PG68" s="550"/>
      <c r="PH68" s="550"/>
      <c r="PI68" s="550"/>
      <c r="PJ68" s="550"/>
      <c r="PK68" s="550"/>
      <c r="PL68" s="550"/>
      <c r="PM68" s="550"/>
      <c r="PN68" s="550"/>
      <c r="PO68" s="550"/>
      <c r="PP68" s="550"/>
      <c r="PQ68" s="550"/>
      <c r="PR68" s="550"/>
      <c r="PS68" s="550"/>
      <c r="PT68" s="550"/>
      <c r="PU68" s="550"/>
      <c r="PV68" s="550"/>
      <c r="PW68" s="550"/>
      <c r="PX68" s="550"/>
      <c r="PY68" s="550"/>
      <c r="PZ68" s="550"/>
      <c r="QA68" s="550"/>
      <c r="QB68" s="550"/>
      <c r="QC68" s="550"/>
      <c r="QD68" s="550"/>
      <c r="QE68" s="550"/>
      <c r="QF68" s="550"/>
      <c r="QG68" s="550"/>
      <c r="QH68" s="550"/>
      <c r="QI68" s="550"/>
      <c r="QJ68" s="550"/>
      <c r="QK68" s="550"/>
      <c r="QL68" s="550"/>
      <c r="QM68" s="550"/>
      <c r="QN68" s="550"/>
      <c r="QO68" s="550"/>
      <c r="QP68" s="550"/>
      <c r="QQ68" s="550"/>
      <c r="QR68" s="550"/>
      <c r="QS68" s="550"/>
      <c r="QT68" s="550"/>
      <c r="QU68" s="550"/>
      <c r="QV68" s="550"/>
      <c r="QW68" s="550"/>
      <c r="QX68" s="550"/>
      <c r="QY68" s="550"/>
      <c r="QZ68" s="550"/>
      <c r="RA68" s="550"/>
      <c r="RB68" s="550"/>
      <c r="RC68" s="550"/>
      <c r="RD68" s="550"/>
      <c r="RE68" s="550"/>
      <c r="RF68" s="550"/>
      <c r="RG68" s="550"/>
      <c r="RH68" s="550"/>
      <c r="RI68" s="550"/>
      <c r="RJ68" s="550"/>
      <c r="RK68" s="550"/>
      <c r="RL68" s="550"/>
      <c r="RM68" s="550"/>
      <c r="RN68" s="550"/>
      <c r="RO68" s="550"/>
      <c r="RP68" s="550"/>
      <c r="RQ68" s="550"/>
      <c r="RR68" s="550"/>
      <c r="RS68" s="550"/>
      <c r="RT68" s="550"/>
      <c r="RU68" s="550"/>
      <c r="RV68" s="550"/>
      <c r="RW68" s="550"/>
      <c r="RX68" s="550"/>
      <c r="RY68" s="550"/>
      <c r="RZ68" s="550"/>
      <c r="SA68" s="550"/>
      <c r="SB68" s="550"/>
      <c r="SC68" s="550"/>
      <c r="SD68" s="550"/>
      <c r="SE68" s="550"/>
      <c r="SF68" s="550"/>
      <c r="SG68" s="550"/>
      <c r="SH68" s="550"/>
      <c r="SI68" s="550"/>
      <c r="SJ68" s="550"/>
      <c r="SK68" s="550"/>
      <c r="SL68" s="550"/>
      <c r="SM68" s="550"/>
      <c r="SN68" s="550"/>
      <c r="SO68" s="550"/>
      <c r="SP68" s="550"/>
      <c r="SQ68" s="550"/>
      <c r="SR68" s="550"/>
      <c r="SS68" s="550"/>
      <c r="ST68" s="550"/>
      <c r="SU68" s="550"/>
      <c r="SV68" s="550"/>
      <c r="SW68" s="550"/>
      <c r="SX68" s="550"/>
      <c r="SY68" s="550"/>
      <c r="SZ68" s="550"/>
      <c r="TA68" s="550"/>
      <c r="TB68" s="550"/>
      <c r="TC68" s="550"/>
      <c r="TD68" s="550"/>
      <c r="TE68" s="550"/>
      <c r="TF68" s="550"/>
      <c r="TG68" s="550"/>
      <c r="TH68" s="550"/>
      <c r="TI68" s="550"/>
      <c r="TJ68" s="550"/>
      <c r="TK68" s="550"/>
      <c r="TL68" s="550"/>
      <c r="TM68" s="550"/>
      <c r="TN68" s="550"/>
      <c r="TO68" s="550"/>
      <c r="TP68" s="550"/>
      <c r="TQ68" s="550"/>
      <c r="TR68" s="550"/>
      <c r="TS68" s="550"/>
      <c r="TT68" s="550"/>
      <c r="TU68" s="550"/>
      <c r="TV68" s="550"/>
      <c r="TW68" s="550"/>
      <c r="TX68" s="550"/>
      <c r="TY68" s="550"/>
      <c r="TZ68" s="550"/>
      <c r="UA68" s="550"/>
      <c r="UB68" s="550"/>
      <c r="UC68" s="550"/>
      <c r="UD68" s="550"/>
      <c r="UE68" s="550"/>
      <c r="UF68" s="550"/>
      <c r="UG68" s="550"/>
      <c r="UH68" s="550"/>
      <c r="UI68" s="550"/>
      <c r="UJ68" s="550"/>
      <c r="UK68" s="550"/>
      <c r="UL68" s="550"/>
      <c r="UM68" s="550"/>
      <c r="UN68" s="550"/>
      <c r="UO68" s="550"/>
      <c r="UP68" s="550"/>
      <c r="UQ68" s="550"/>
      <c r="UR68" s="550"/>
      <c r="US68" s="550"/>
      <c r="UT68" s="550"/>
      <c r="UU68" s="550"/>
      <c r="UV68" s="550"/>
      <c r="UW68" s="550"/>
      <c r="UX68" s="550"/>
      <c r="UY68" s="550"/>
      <c r="UZ68" s="550"/>
      <c r="VA68" s="550"/>
      <c r="VB68" s="550"/>
      <c r="VC68" s="550"/>
      <c r="VD68" s="550"/>
      <c r="VE68" s="550"/>
      <c r="VF68" s="550"/>
      <c r="VG68" s="550"/>
      <c r="VH68" s="550"/>
      <c r="VI68" s="550"/>
      <c r="VJ68" s="550"/>
      <c r="VK68" s="550"/>
      <c r="VL68" s="550"/>
      <c r="VM68" s="550"/>
      <c r="VN68" s="550"/>
      <c r="VO68" s="550"/>
      <c r="VP68" s="550"/>
      <c r="VQ68" s="550"/>
      <c r="VR68" s="550"/>
      <c r="VS68" s="550"/>
      <c r="VT68" s="550"/>
      <c r="VU68" s="550"/>
      <c r="VV68" s="550"/>
      <c r="VW68" s="550"/>
      <c r="VX68" s="550"/>
      <c r="VY68" s="550"/>
      <c r="VZ68" s="550"/>
      <c r="WA68" s="550"/>
      <c r="WB68" s="550"/>
      <c r="WC68" s="550"/>
      <c r="WD68" s="550"/>
      <c r="WE68" s="550"/>
      <c r="WF68" s="550"/>
      <c r="WG68" s="550"/>
      <c r="WH68" s="550"/>
      <c r="WI68" s="550"/>
      <c r="WJ68" s="550"/>
      <c r="WK68" s="550"/>
      <c r="WL68" s="550"/>
      <c r="WM68" s="550"/>
      <c r="WN68" s="550"/>
      <c r="WO68" s="550"/>
      <c r="WP68" s="550"/>
      <c r="WQ68" s="550"/>
      <c r="WR68" s="550"/>
      <c r="WS68" s="550"/>
      <c r="WT68" s="550"/>
      <c r="WU68" s="550"/>
      <c r="WV68" s="550"/>
      <c r="WW68" s="550"/>
      <c r="WX68" s="550"/>
      <c r="WY68" s="550"/>
      <c r="WZ68" s="550"/>
      <c r="XA68" s="550"/>
      <c r="XB68" s="550"/>
      <c r="XC68" s="550"/>
      <c r="XD68" s="550"/>
      <c r="XE68" s="550"/>
      <c r="XF68" s="550"/>
      <c r="XG68" s="550"/>
      <c r="XH68" s="550"/>
      <c r="XI68" s="550"/>
      <c r="XJ68" s="550"/>
      <c r="XK68" s="550"/>
      <c r="XL68" s="550"/>
      <c r="XM68" s="550"/>
      <c r="XN68" s="550"/>
      <c r="XO68" s="550"/>
      <c r="XP68" s="550"/>
      <c r="XQ68" s="550"/>
      <c r="XR68" s="550"/>
      <c r="XS68" s="550"/>
      <c r="XT68" s="550"/>
      <c r="XU68" s="550"/>
      <c r="XV68" s="550"/>
      <c r="XW68" s="550"/>
      <c r="XX68" s="550"/>
      <c r="XY68" s="550"/>
      <c r="XZ68" s="550"/>
      <c r="YA68" s="550"/>
      <c r="YB68" s="550"/>
      <c r="YC68" s="550"/>
      <c r="YD68" s="550"/>
      <c r="YE68" s="550"/>
      <c r="YF68" s="550"/>
      <c r="YG68" s="550"/>
      <c r="YH68" s="550"/>
      <c r="YI68" s="550"/>
      <c r="YJ68" s="550"/>
      <c r="YK68" s="550"/>
      <c r="YL68" s="550"/>
      <c r="YM68" s="550"/>
      <c r="YN68" s="550"/>
      <c r="YO68" s="550"/>
      <c r="YP68" s="550"/>
      <c r="YQ68" s="550"/>
      <c r="YR68" s="550"/>
      <c r="YS68" s="550"/>
      <c r="YT68" s="550"/>
      <c r="YU68" s="550"/>
      <c r="YV68" s="550"/>
      <c r="YW68" s="550"/>
      <c r="YX68" s="550"/>
      <c r="YY68" s="550"/>
      <c r="YZ68" s="550"/>
      <c r="ZA68" s="550"/>
      <c r="ZB68" s="550"/>
      <c r="ZC68" s="550"/>
      <c r="ZD68" s="550"/>
      <c r="ZE68" s="550"/>
      <c r="ZF68" s="550"/>
      <c r="ZG68" s="550"/>
      <c r="ZH68" s="550"/>
      <c r="ZI68" s="550"/>
      <c r="ZJ68" s="550"/>
      <c r="ZK68" s="550"/>
      <c r="ZL68" s="550"/>
      <c r="ZM68" s="550"/>
      <c r="ZN68" s="550"/>
      <c r="ZO68" s="550"/>
      <c r="ZP68" s="550"/>
      <c r="ZQ68" s="550"/>
      <c r="ZR68" s="550"/>
      <c r="ZS68" s="550"/>
      <c r="ZT68" s="550"/>
      <c r="ZU68" s="550"/>
      <c r="ZV68" s="550"/>
      <c r="ZW68" s="550"/>
      <c r="ZX68" s="550"/>
      <c r="ZY68" s="550"/>
      <c r="ZZ68" s="550"/>
      <c r="AAA68" s="550"/>
      <c r="AAB68" s="550"/>
      <c r="AAC68" s="550"/>
      <c r="AAD68" s="550"/>
      <c r="AAE68" s="550"/>
      <c r="AAF68" s="550"/>
      <c r="AAG68" s="550"/>
      <c r="AAH68" s="550"/>
      <c r="AAI68" s="550"/>
      <c r="AAJ68" s="550"/>
      <c r="AAK68" s="550"/>
      <c r="AAL68" s="550"/>
      <c r="AAM68" s="550"/>
      <c r="AAN68" s="550"/>
      <c r="AAO68" s="550"/>
      <c r="AAP68" s="550"/>
      <c r="AAQ68" s="550"/>
      <c r="AAR68" s="550"/>
      <c r="AAS68" s="550"/>
      <c r="AAT68" s="550"/>
      <c r="AAU68" s="550"/>
      <c r="AAV68" s="550"/>
      <c r="AAW68" s="550"/>
      <c r="AAX68" s="550"/>
      <c r="AAY68" s="550"/>
      <c r="AAZ68" s="550"/>
      <c r="ABA68" s="550"/>
      <c r="ABB68" s="550"/>
      <c r="ABC68" s="550"/>
      <c r="ABD68" s="550"/>
      <c r="ABE68" s="550"/>
      <c r="ABF68" s="550"/>
      <c r="ABG68" s="550"/>
      <c r="ABH68" s="550"/>
      <c r="ABI68" s="550"/>
      <c r="ABJ68" s="550"/>
      <c r="ABK68" s="550"/>
      <c r="ABL68" s="550"/>
      <c r="ABM68" s="550"/>
      <c r="ABN68" s="550"/>
      <c r="ABO68" s="550"/>
      <c r="ABP68" s="550"/>
      <c r="ABQ68" s="550"/>
      <c r="ABR68" s="550"/>
      <c r="ABS68" s="550"/>
      <c r="ABT68" s="550"/>
      <c r="ABU68" s="550"/>
      <c r="ABV68" s="550"/>
      <c r="ABW68" s="550"/>
      <c r="ABX68" s="550"/>
      <c r="ABY68" s="550"/>
      <c r="ABZ68" s="550"/>
      <c r="ACA68" s="550"/>
      <c r="ACB68" s="550"/>
      <c r="ACC68" s="550"/>
      <c r="ACD68" s="550"/>
      <c r="ACE68" s="550"/>
      <c r="ACF68" s="550"/>
      <c r="ACG68" s="550"/>
      <c r="ACH68" s="550"/>
      <c r="ACI68" s="550"/>
      <c r="ACJ68" s="550"/>
      <c r="ACK68" s="550"/>
      <c r="ACL68" s="550"/>
      <c r="ACM68" s="550"/>
      <c r="ACN68" s="550"/>
      <c r="ACO68" s="550"/>
      <c r="ACP68" s="550"/>
      <c r="ACQ68" s="550"/>
      <c r="ACR68" s="550"/>
      <c r="ACS68" s="550"/>
      <c r="ACT68" s="550"/>
      <c r="ACU68" s="550"/>
      <c r="ACV68" s="550"/>
      <c r="ACW68" s="550"/>
      <c r="ACX68" s="550"/>
      <c r="ACY68" s="550"/>
      <c r="ACZ68" s="550"/>
      <c r="ADA68" s="550"/>
      <c r="ADB68" s="550"/>
      <c r="ADC68" s="550"/>
      <c r="ADD68" s="550"/>
      <c r="ADE68" s="550"/>
      <c r="ADF68" s="550"/>
      <c r="ADG68" s="550"/>
      <c r="ADH68" s="550"/>
      <c r="ADI68" s="550"/>
      <c r="ADJ68" s="550"/>
      <c r="ADK68" s="550"/>
      <c r="ADL68" s="550"/>
      <c r="ADM68" s="550"/>
      <c r="ADN68" s="550"/>
      <c r="ADO68" s="550"/>
      <c r="ADP68" s="550"/>
      <c r="ADQ68" s="550"/>
      <c r="ADR68" s="550"/>
      <c r="ADS68" s="550"/>
      <c r="ADT68" s="550"/>
      <c r="ADU68" s="550"/>
      <c r="ADV68" s="550"/>
      <c r="ADW68" s="550"/>
      <c r="ADX68" s="550"/>
      <c r="ADY68" s="550"/>
      <c r="ADZ68" s="550"/>
      <c r="AEA68" s="550"/>
      <c r="AEB68" s="550"/>
      <c r="AEC68" s="550"/>
      <c r="AED68" s="550"/>
      <c r="AEE68" s="550"/>
      <c r="AEF68" s="550"/>
      <c r="AEG68" s="550"/>
      <c r="AEH68" s="550"/>
      <c r="AEI68" s="550"/>
      <c r="AEJ68" s="550"/>
      <c r="AEK68" s="550"/>
      <c r="AEL68" s="550"/>
      <c r="AEM68" s="550"/>
      <c r="AEN68" s="550"/>
      <c r="AEO68" s="550"/>
      <c r="AEP68" s="550"/>
      <c r="AEQ68" s="550"/>
      <c r="AER68" s="550"/>
      <c r="AES68" s="550"/>
      <c r="AET68" s="550"/>
      <c r="AEU68" s="550"/>
      <c r="AEV68" s="550"/>
      <c r="AEW68" s="550"/>
      <c r="AEX68" s="550"/>
      <c r="AEY68" s="550"/>
      <c r="AEZ68" s="550"/>
      <c r="AFA68" s="550"/>
      <c r="AFB68" s="550"/>
      <c r="AFC68" s="550"/>
      <c r="AFD68" s="550"/>
      <c r="AFE68" s="550"/>
      <c r="AFF68" s="550"/>
      <c r="AFG68" s="550"/>
      <c r="AFH68" s="550"/>
      <c r="AFI68" s="550"/>
      <c r="AFJ68" s="550"/>
      <c r="AFK68" s="550"/>
      <c r="AFL68" s="550"/>
      <c r="AFM68" s="550"/>
      <c r="AFN68" s="550"/>
      <c r="AFO68" s="550"/>
      <c r="AFP68" s="550"/>
      <c r="AFQ68" s="550"/>
      <c r="AFR68" s="550"/>
      <c r="AFS68" s="550"/>
      <c r="AFT68" s="550"/>
      <c r="AFU68" s="550"/>
      <c r="AFV68" s="550"/>
      <c r="AFW68" s="550"/>
      <c r="AFX68" s="550"/>
      <c r="AFY68" s="550"/>
      <c r="AFZ68" s="550"/>
      <c r="AGA68" s="550"/>
      <c r="AGB68" s="550"/>
      <c r="AGC68" s="550"/>
      <c r="AGD68" s="550"/>
      <c r="AGE68" s="550"/>
      <c r="AGF68" s="550"/>
      <c r="AGG68" s="550"/>
      <c r="AGH68" s="550"/>
      <c r="AGI68" s="550"/>
      <c r="AGJ68" s="550"/>
      <c r="AGK68" s="550"/>
      <c r="AGL68" s="550"/>
      <c r="AGM68" s="550"/>
      <c r="AGN68" s="550"/>
      <c r="AGO68" s="550"/>
      <c r="AGP68" s="550"/>
      <c r="AGQ68" s="550"/>
      <c r="AGR68" s="550"/>
      <c r="AGS68" s="550"/>
      <c r="AGT68" s="550"/>
      <c r="AGU68" s="550"/>
      <c r="AGV68" s="550"/>
      <c r="AGW68" s="550"/>
      <c r="AGX68" s="550"/>
      <c r="AGY68" s="550"/>
      <c r="AGZ68" s="550"/>
      <c r="AHA68" s="550"/>
      <c r="AHB68" s="550"/>
      <c r="AHC68" s="550"/>
      <c r="AHD68" s="550"/>
      <c r="AHE68" s="550"/>
      <c r="AHF68" s="550"/>
      <c r="AHG68" s="550"/>
      <c r="AHH68" s="550"/>
      <c r="AHI68" s="550"/>
      <c r="AHJ68" s="550"/>
      <c r="AHK68" s="550"/>
      <c r="AHL68" s="550"/>
      <c r="AHM68" s="550"/>
      <c r="AHN68" s="550"/>
      <c r="AHO68" s="550"/>
      <c r="AHP68" s="550"/>
      <c r="AHQ68" s="550"/>
      <c r="AHR68" s="550"/>
      <c r="AHS68" s="550"/>
      <c r="AHT68" s="550"/>
      <c r="AHU68" s="550"/>
      <c r="AHV68" s="550"/>
      <c r="AHW68" s="550"/>
      <c r="AHX68" s="550"/>
      <c r="AHY68" s="550"/>
      <c r="AHZ68" s="550"/>
      <c r="AIA68" s="550"/>
      <c r="AIB68" s="550"/>
      <c r="AIC68" s="550"/>
      <c r="AID68" s="550"/>
      <c r="AIE68" s="550"/>
      <c r="AIF68" s="550"/>
      <c r="AIG68" s="550"/>
      <c r="AIH68" s="550"/>
      <c r="AII68" s="550"/>
      <c r="AIJ68" s="550"/>
      <c r="AIK68" s="550"/>
      <c r="AIL68" s="550"/>
      <c r="AIM68" s="550"/>
      <c r="AIN68" s="550"/>
      <c r="AIO68" s="550"/>
      <c r="AIP68" s="550"/>
      <c r="AIQ68" s="550"/>
      <c r="AIR68" s="550"/>
      <c r="AIS68" s="550"/>
      <c r="AIT68" s="550"/>
      <c r="AIU68" s="550"/>
      <c r="AIV68" s="550"/>
      <c r="AIW68" s="550"/>
      <c r="AIX68" s="550"/>
      <c r="AIY68" s="550"/>
      <c r="AIZ68" s="550"/>
      <c r="AJA68" s="550"/>
      <c r="AJB68" s="550"/>
      <c r="AJC68" s="550"/>
      <c r="AJD68" s="550"/>
      <c r="AJE68" s="550"/>
      <c r="AJF68" s="550"/>
      <c r="AJG68" s="550"/>
      <c r="AJH68" s="550"/>
      <c r="AJI68" s="550"/>
      <c r="AJJ68" s="550"/>
      <c r="AJK68" s="550"/>
      <c r="AJL68" s="550"/>
      <c r="AJM68" s="550"/>
      <c r="AJN68" s="550"/>
      <c r="AJO68" s="550"/>
      <c r="AJP68" s="550"/>
      <c r="AJQ68" s="550"/>
      <c r="AJR68" s="550"/>
      <c r="AJS68" s="550"/>
      <c r="AJT68" s="550"/>
      <c r="AJU68" s="550"/>
      <c r="AJV68" s="550"/>
      <c r="AJW68" s="550"/>
      <c r="AJX68" s="550"/>
      <c r="AJY68" s="550"/>
      <c r="AJZ68" s="550"/>
      <c r="AKA68" s="550"/>
      <c r="AKB68" s="550"/>
      <c r="AKC68" s="550"/>
      <c r="AKD68" s="550"/>
      <c r="AKE68" s="550"/>
      <c r="AKF68" s="550"/>
      <c r="AKG68" s="550"/>
      <c r="AKH68" s="550"/>
      <c r="AKI68" s="550"/>
      <c r="AKJ68" s="550"/>
      <c r="AKK68" s="550"/>
      <c r="AKL68" s="550"/>
      <c r="AKM68" s="550"/>
      <c r="AKN68" s="550"/>
      <c r="AKO68" s="550"/>
      <c r="AKP68" s="550"/>
      <c r="AKQ68" s="550"/>
      <c r="AKR68" s="550"/>
      <c r="AKS68" s="550"/>
      <c r="AKT68" s="550"/>
      <c r="AKU68" s="550"/>
      <c r="AKV68" s="550"/>
      <c r="AKW68" s="550"/>
      <c r="AKX68" s="550"/>
      <c r="AKY68" s="550"/>
      <c r="AKZ68" s="550"/>
      <c r="ALA68" s="550"/>
      <c r="ALB68" s="550"/>
      <c r="ALC68" s="550"/>
      <c r="ALD68" s="550"/>
      <c r="ALE68" s="550"/>
      <c r="ALF68" s="550"/>
      <c r="ALG68" s="550"/>
      <c r="ALH68" s="550"/>
      <c r="ALI68" s="550"/>
      <c r="ALJ68" s="550"/>
      <c r="ALK68" s="550"/>
      <c r="ALL68" s="550"/>
      <c r="ALM68" s="550"/>
      <c r="ALN68" s="550"/>
      <c r="ALO68" s="550"/>
      <c r="ALP68" s="550"/>
      <c r="ALQ68" s="550"/>
      <c r="ALR68" s="550"/>
      <c r="ALS68" s="550"/>
      <c r="ALT68" s="550"/>
      <c r="ALU68" s="550"/>
      <c r="ALV68" s="550"/>
      <c r="ALW68" s="550"/>
      <c r="ALX68" s="550"/>
      <c r="ALY68" s="550"/>
      <c r="ALZ68" s="550"/>
      <c r="AMA68" s="550"/>
      <c r="AMB68" s="550"/>
      <c r="AMC68" s="550"/>
      <c r="AMD68" s="550"/>
      <c r="AME68" s="550"/>
      <c r="AMF68" s="550"/>
      <c r="AMG68" s="550"/>
      <c r="AMH68" s="550"/>
      <c r="AMI68" s="550"/>
      <c r="AMJ68" s="550"/>
      <c r="AMK68" s="550"/>
      <c r="AML68" s="550"/>
      <c r="AMM68" s="550"/>
      <c r="AMN68" s="550"/>
      <c r="AMO68" s="550"/>
      <c r="AMP68" s="550"/>
      <c r="AMQ68" s="550"/>
      <c r="AMR68" s="550"/>
      <c r="AMS68" s="550"/>
      <c r="AMT68" s="550"/>
      <c r="AMU68" s="550"/>
      <c r="AMV68" s="550"/>
      <c r="AMW68" s="550"/>
      <c r="AMX68" s="550"/>
      <c r="AMY68" s="550"/>
      <c r="AMZ68" s="550"/>
      <c r="ANA68" s="550"/>
      <c r="ANB68" s="550"/>
      <c r="ANC68" s="550"/>
      <c r="AND68" s="550"/>
      <c r="ANE68" s="550"/>
      <c r="ANF68" s="550"/>
      <c r="ANG68" s="550"/>
      <c r="ANH68" s="550"/>
      <c r="ANI68" s="550"/>
      <c r="ANJ68" s="550"/>
      <c r="ANK68" s="550"/>
      <c r="ANL68" s="550"/>
      <c r="ANM68" s="550"/>
      <c r="ANN68" s="550"/>
      <c r="ANO68" s="550"/>
      <c r="ANP68" s="550"/>
      <c r="ANQ68" s="550"/>
      <c r="ANR68" s="550"/>
      <c r="ANS68" s="550"/>
      <c r="ANT68" s="550"/>
      <c r="ANU68" s="550"/>
      <c r="ANV68" s="550"/>
      <c r="ANW68" s="550"/>
      <c r="ANX68" s="550"/>
      <c r="ANY68" s="550"/>
      <c r="ANZ68" s="550"/>
      <c r="AOA68" s="550"/>
      <c r="AOB68" s="550"/>
      <c r="AOC68" s="550"/>
      <c r="AOD68" s="550"/>
      <c r="AOE68" s="550"/>
      <c r="AOF68" s="550"/>
      <c r="AOG68" s="550"/>
      <c r="AOH68" s="550"/>
      <c r="AOI68" s="550"/>
      <c r="AOJ68" s="550"/>
      <c r="AOK68" s="550"/>
      <c r="AOL68" s="550"/>
      <c r="AOM68" s="550"/>
      <c r="AON68" s="550"/>
      <c r="AOO68" s="550"/>
      <c r="AOP68" s="550"/>
      <c r="AOQ68" s="550"/>
      <c r="AOR68" s="550"/>
      <c r="AOS68" s="550"/>
      <c r="AOT68" s="550"/>
      <c r="AOU68" s="550"/>
      <c r="AOV68" s="550"/>
      <c r="AOW68" s="550"/>
      <c r="AOX68" s="550"/>
      <c r="AOY68" s="550"/>
      <c r="AOZ68" s="550"/>
      <c r="APA68" s="550"/>
      <c r="APB68" s="550"/>
      <c r="APC68" s="550"/>
      <c r="APD68" s="550"/>
      <c r="APE68" s="550"/>
      <c r="APF68" s="550"/>
      <c r="APG68" s="550"/>
      <c r="APH68" s="550"/>
      <c r="API68" s="550"/>
      <c r="APJ68" s="550"/>
      <c r="APK68" s="550"/>
      <c r="APL68" s="550"/>
      <c r="APM68" s="550"/>
      <c r="APN68" s="550"/>
      <c r="APO68" s="550"/>
      <c r="APP68" s="550"/>
      <c r="APQ68" s="550"/>
      <c r="APR68" s="550"/>
      <c r="APS68" s="550"/>
      <c r="APT68" s="550"/>
      <c r="APU68" s="550"/>
      <c r="APV68" s="550"/>
      <c r="APW68" s="550"/>
      <c r="APX68" s="550"/>
      <c r="APY68" s="550"/>
      <c r="APZ68" s="550"/>
      <c r="AQA68" s="550"/>
      <c r="AQB68" s="550"/>
      <c r="AQC68" s="550"/>
      <c r="AQD68" s="550"/>
      <c r="AQE68" s="550"/>
      <c r="AQF68" s="550"/>
      <c r="AQG68" s="550"/>
      <c r="AQH68" s="550"/>
      <c r="AQI68" s="550"/>
      <c r="AQJ68" s="550"/>
      <c r="AQK68" s="550"/>
      <c r="AQL68" s="550"/>
      <c r="AQM68" s="550"/>
      <c r="AQN68" s="550"/>
      <c r="AQO68" s="550"/>
      <c r="AQP68" s="550"/>
      <c r="AQQ68" s="550"/>
      <c r="AQR68" s="550"/>
      <c r="AQS68" s="550"/>
      <c r="AQT68" s="550"/>
      <c r="AQU68" s="550"/>
      <c r="AQV68" s="550"/>
      <c r="AQW68" s="550"/>
      <c r="AQX68" s="550"/>
      <c r="AQY68" s="550"/>
      <c r="AQZ68" s="550"/>
      <c r="ARA68" s="550"/>
      <c r="ARB68" s="550"/>
      <c r="ARC68" s="550"/>
      <c r="ARD68" s="550"/>
      <c r="ARE68" s="550"/>
    </row>
    <row r="69" spans="7:1149" ht="18" customHeight="1">
      <c r="G69" s="550"/>
      <c r="H69" s="550"/>
      <c r="I69" s="550"/>
      <c r="J69" s="550"/>
      <c r="K69" s="550"/>
      <c r="L69" s="550"/>
      <c r="M69" s="550"/>
      <c r="N69" s="550"/>
      <c r="O69" s="550"/>
      <c r="P69" s="550"/>
      <c r="Q69" s="550"/>
      <c r="R69" s="550"/>
      <c r="S69" s="550"/>
      <c r="T69" s="550"/>
      <c r="U69" s="550"/>
      <c r="V69" s="550"/>
      <c r="W69" s="550"/>
      <c r="X69" s="550"/>
      <c r="Y69" s="550"/>
      <c r="Z69" s="550"/>
      <c r="AA69" s="550"/>
      <c r="AB69" s="550"/>
      <c r="AC69" s="550"/>
      <c r="AD69" s="550"/>
      <c r="AE69" s="550"/>
      <c r="AF69" s="550"/>
      <c r="AG69" s="550"/>
      <c r="AH69" s="550"/>
      <c r="AI69" s="550"/>
      <c r="AJ69" s="550"/>
      <c r="AK69" s="550"/>
      <c r="AL69" s="550"/>
      <c r="AM69" s="550"/>
      <c r="AN69" s="550"/>
      <c r="AO69" s="550"/>
      <c r="AP69" s="550"/>
      <c r="AQ69" s="550"/>
      <c r="AR69" s="550"/>
      <c r="AS69" s="550"/>
      <c r="AT69" s="550"/>
      <c r="AU69" s="550"/>
      <c r="AV69" s="550"/>
      <c r="AW69" s="550"/>
      <c r="AX69" s="550"/>
      <c r="AY69" s="550"/>
      <c r="AZ69" s="550"/>
      <c r="BA69" s="550"/>
      <c r="BB69" s="550"/>
      <c r="BC69" s="550"/>
      <c r="BD69" s="550"/>
      <c r="BE69" s="550"/>
      <c r="BF69" s="550"/>
      <c r="BG69" s="550"/>
      <c r="BH69" s="550"/>
      <c r="BI69" s="550"/>
      <c r="BJ69" s="550"/>
      <c r="BK69" s="550"/>
      <c r="BL69" s="550"/>
      <c r="BM69" s="550"/>
      <c r="BN69" s="550"/>
      <c r="BO69" s="550"/>
      <c r="BP69" s="550"/>
      <c r="BQ69" s="550"/>
      <c r="BR69" s="550"/>
      <c r="BS69" s="550"/>
      <c r="BT69" s="550"/>
      <c r="BU69" s="550"/>
      <c r="BV69" s="550"/>
      <c r="BW69" s="550"/>
      <c r="BX69" s="550"/>
      <c r="BY69" s="550"/>
      <c r="BZ69" s="550"/>
      <c r="CA69" s="550"/>
      <c r="CB69" s="550"/>
      <c r="CC69" s="550"/>
      <c r="CD69" s="550"/>
      <c r="CE69" s="550"/>
      <c r="CF69" s="550"/>
      <c r="CG69" s="550"/>
      <c r="CH69" s="550"/>
      <c r="CI69" s="550"/>
      <c r="CJ69" s="550"/>
      <c r="CK69" s="550"/>
      <c r="CL69" s="550"/>
      <c r="CM69" s="550"/>
      <c r="CN69" s="550"/>
      <c r="CO69" s="550"/>
      <c r="CP69" s="550"/>
      <c r="CQ69" s="550"/>
      <c r="CR69" s="550"/>
      <c r="CS69" s="550"/>
      <c r="CT69" s="550"/>
      <c r="CU69" s="550"/>
      <c r="CV69" s="550"/>
      <c r="CW69" s="550"/>
      <c r="CX69" s="550"/>
      <c r="CY69" s="550"/>
      <c r="CZ69" s="550"/>
      <c r="DA69" s="550"/>
      <c r="DB69" s="550"/>
      <c r="DC69" s="550"/>
      <c r="DD69" s="550"/>
      <c r="DE69" s="550"/>
      <c r="DF69" s="550"/>
      <c r="DG69" s="550"/>
      <c r="DH69" s="550"/>
      <c r="DI69" s="550"/>
      <c r="DJ69" s="550"/>
      <c r="DK69" s="550"/>
      <c r="DL69" s="550"/>
      <c r="DM69" s="550"/>
      <c r="DN69" s="550"/>
      <c r="DO69" s="550"/>
      <c r="DP69" s="550"/>
      <c r="DQ69" s="550"/>
      <c r="DR69" s="550"/>
      <c r="DS69" s="550"/>
      <c r="DT69" s="550"/>
      <c r="DU69" s="550"/>
      <c r="DV69" s="550"/>
      <c r="DW69" s="550"/>
      <c r="DX69" s="550"/>
      <c r="DY69" s="550"/>
      <c r="DZ69" s="550"/>
      <c r="EA69" s="550"/>
      <c r="EB69" s="550"/>
      <c r="EC69" s="550"/>
      <c r="ED69" s="550"/>
      <c r="EE69" s="550"/>
      <c r="EF69" s="550"/>
      <c r="EG69" s="550"/>
      <c r="EH69" s="550"/>
      <c r="EI69" s="550"/>
      <c r="EJ69" s="550"/>
      <c r="EK69" s="550"/>
      <c r="EL69" s="550"/>
      <c r="EM69" s="550"/>
      <c r="EN69" s="550"/>
      <c r="EO69" s="550"/>
      <c r="EP69" s="550"/>
      <c r="EQ69" s="550"/>
      <c r="ER69" s="550"/>
      <c r="ES69" s="550"/>
      <c r="ET69" s="550"/>
      <c r="EU69" s="550"/>
      <c r="EV69" s="550"/>
      <c r="EW69" s="550"/>
      <c r="EX69" s="550"/>
      <c r="EY69" s="550"/>
      <c r="EZ69" s="550"/>
      <c r="FA69" s="550"/>
      <c r="FB69" s="550"/>
      <c r="FC69" s="550"/>
      <c r="FD69" s="550"/>
      <c r="FE69" s="550"/>
      <c r="FF69" s="550"/>
      <c r="FG69" s="550"/>
      <c r="FH69" s="550"/>
      <c r="FI69" s="550"/>
      <c r="FJ69" s="550"/>
      <c r="FK69" s="550"/>
      <c r="FL69" s="550"/>
      <c r="FM69" s="550"/>
      <c r="FN69" s="550"/>
      <c r="FO69" s="550"/>
      <c r="FP69" s="550"/>
      <c r="FQ69" s="550"/>
      <c r="FR69" s="550"/>
      <c r="FS69" s="550"/>
      <c r="FT69" s="550"/>
      <c r="FU69" s="550"/>
      <c r="FV69" s="550"/>
      <c r="FW69" s="550"/>
      <c r="FX69" s="550"/>
      <c r="FY69" s="550"/>
      <c r="FZ69" s="550"/>
      <c r="GA69" s="550"/>
      <c r="GB69" s="550"/>
      <c r="GC69" s="550"/>
      <c r="GD69" s="550"/>
      <c r="GE69" s="550"/>
      <c r="GF69" s="550"/>
      <c r="GG69" s="550"/>
      <c r="GH69" s="550"/>
      <c r="GI69" s="550"/>
      <c r="GJ69" s="550"/>
      <c r="GK69" s="550"/>
      <c r="GL69" s="550"/>
      <c r="GM69" s="550"/>
      <c r="GN69" s="550"/>
      <c r="GO69" s="550"/>
      <c r="GP69" s="550"/>
      <c r="GQ69" s="550"/>
      <c r="GR69" s="550"/>
      <c r="GS69" s="550"/>
      <c r="GT69" s="550"/>
      <c r="GU69" s="550"/>
      <c r="GV69" s="550"/>
      <c r="GW69" s="550"/>
      <c r="GX69" s="550"/>
      <c r="GY69" s="550"/>
      <c r="GZ69" s="550"/>
      <c r="HA69" s="550"/>
      <c r="HB69" s="550"/>
      <c r="HC69" s="550"/>
      <c r="HD69" s="550"/>
      <c r="HE69" s="550"/>
      <c r="HF69" s="550"/>
      <c r="HG69" s="550"/>
      <c r="HH69" s="550"/>
      <c r="HI69" s="550"/>
      <c r="HJ69" s="550"/>
      <c r="HK69" s="550"/>
      <c r="HL69" s="550"/>
      <c r="HM69" s="550"/>
      <c r="HN69" s="550"/>
      <c r="HO69" s="550"/>
      <c r="HP69" s="550"/>
      <c r="HQ69" s="550"/>
      <c r="HR69" s="550"/>
      <c r="HS69" s="550"/>
      <c r="HT69" s="550"/>
      <c r="HU69" s="550"/>
      <c r="HV69" s="550"/>
      <c r="HW69" s="550"/>
      <c r="HX69" s="550"/>
      <c r="HY69" s="550"/>
      <c r="HZ69" s="550"/>
      <c r="IA69" s="550"/>
      <c r="IB69" s="550"/>
      <c r="IC69" s="550"/>
      <c r="ID69" s="550"/>
      <c r="IE69" s="550"/>
      <c r="IF69" s="550"/>
      <c r="IG69" s="550"/>
      <c r="IH69" s="550"/>
      <c r="II69" s="550"/>
      <c r="IJ69" s="550"/>
      <c r="IK69" s="550"/>
      <c r="IL69" s="550"/>
      <c r="IM69" s="550"/>
      <c r="IN69" s="550"/>
      <c r="IO69" s="550"/>
      <c r="IP69" s="550"/>
      <c r="IQ69" s="550"/>
      <c r="IR69" s="550"/>
      <c r="IS69" s="550"/>
      <c r="IT69" s="550"/>
      <c r="IU69" s="550"/>
      <c r="IV69" s="550"/>
      <c r="IW69" s="550"/>
      <c r="IX69" s="550"/>
      <c r="IY69" s="550"/>
      <c r="IZ69" s="550"/>
      <c r="JA69" s="550"/>
      <c r="JB69" s="550"/>
      <c r="JC69" s="550"/>
      <c r="JD69" s="550"/>
      <c r="JE69" s="550"/>
      <c r="JF69" s="550"/>
      <c r="JG69" s="550"/>
      <c r="JH69" s="550"/>
      <c r="JI69" s="550"/>
      <c r="JJ69" s="550"/>
      <c r="JK69" s="550"/>
      <c r="JL69" s="550"/>
      <c r="JM69" s="550"/>
      <c r="JN69" s="550"/>
      <c r="JO69" s="550"/>
      <c r="JP69" s="550"/>
      <c r="JQ69" s="550"/>
      <c r="JR69" s="550"/>
      <c r="JS69" s="550"/>
      <c r="JT69" s="550"/>
      <c r="JU69" s="550"/>
      <c r="JV69" s="550"/>
      <c r="JW69" s="550"/>
      <c r="JX69" s="550"/>
      <c r="JY69" s="550"/>
      <c r="JZ69" s="550"/>
      <c r="KA69" s="550"/>
      <c r="KB69" s="550"/>
      <c r="KC69" s="550"/>
      <c r="KD69" s="550"/>
      <c r="KE69" s="550"/>
      <c r="KF69" s="550"/>
      <c r="KG69" s="550"/>
      <c r="KH69" s="550"/>
      <c r="KI69" s="550"/>
      <c r="KJ69" s="550"/>
      <c r="KK69" s="550"/>
      <c r="KL69" s="550"/>
      <c r="KM69" s="550"/>
      <c r="KN69" s="550"/>
      <c r="KO69" s="550"/>
      <c r="KP69" s="550"/>
      <c r="KQ69" s="550"/>
      <c r="KR69" s="550"/>
      <c r="KS69" s="550"/>
      <c r="KT69" s="550"/>
      <c r="KU69" s="550"/>
      <c r="KV69" s="550"/>
      <c r="KW69" s="550"/>
      <c r="KX69" s="550"/>
      <c r="KY69" s="550"/>
      <c r="KZ69" s="550"/>
      <c r="LA69" s="550"/>
      <c r="LB69" s="550"/>
      <c r="LC69" s="550"/>
      <c r="LD69" s="550"/>
      <c r="LE69" s="550"/>
      <c r="LF69" s="550"/>
      <c r="LG69" s="550"/>
      <c r="LH69" s="550"/>
      <c r="LI69" s="550"/>
      <c r="LJ69" s="550"/>
      <c r="LK69" s="550"/>
      <c r="LL69" s="550"/>
      <c r="LM69" s="550"/>
      <c r="LN69" s="550"/>
      <c r="LO69" s="550"/>
      <c r="LP69" s="550"/>
      <c r="LQ69" s="550"/>
      <c r="LR69" s="550"/>
      <c r="LS69" s="550"/>
      <c r="LT69" s="550"/>
      <c r="LU69" s="550"/>
      <c r="LV69" s="550"/>
      <c r="LW69" s="550"/>
      <c r="LX69" s="550"/>
      <c r="LY69" s="550"/>
      <c r="LZ69" s="550"/>
      <c r="MA69" s="550"/>
      <c r="MB69" s="550"/>
      <c r="MC69" s="550"/>
      <c r="MD69" s="550"/>
      <c r="ME69" s="550"/>
      <c r="MF69" s="550"/>
      <c r="MG69" s="550"/>
      <c r="MH69" s="550"/>
      <c r="MI69" s="550"/>
      <c r="MJ69" s="550"/>
      <c r="MK69" s="550"/>
      <c r="ML69" s="550"/>
      <c r="MM69" s="550"/>
      <c r="MN69" s="550"/>
      <c r="MO69" s="550"/>
      <c r="MP69" s="550"/>
      <c r="MQ69" s="550"/>
      <c r="MR69" s="550"/>
      <c r="MS69" s="550"/>
      <c r="MT69" s="550"/>
      <c r="MU69" s="550"/>
      <c r="MV69" s="550"/>
      <c r="MW69" s="550"/>
      <c r="MX69" s="550"/>
      <c r="MY69" s="550"/>
      <c r="MZ69" s="550"/>
      <c r="NA69" s="550"/>
      <c r="NB69" s="550"/>
      <c r="NC69" s="550"/>
      <c r="ND69" s="550"/>
      <c r="NE69" s="550"/>
      <c r="NF69" s="550"/>
      <c r="NG69" s="550"/>
      <c r="NH69" s="550"/>
      <c r="NI69" s="550"/>
      <c r="NJ69" s="550"/>
      <c r="NK69" s="550"/>
      <c r="NL69" s="550"/>
      <c r="NM69" s="550"/>
      <c r="NN69" s="550"/>
      <c r="NO69" s="550"/>
      <c r="NP69" s="550"/>
      <c r="NQ69" s="550"/>
      <c r="NR69" s="550"/>
      <c r="NS69" s="550"/>
      <c r="NT69" s="550"/>
      <c r="NU69" s="550"/>
      <c r="NV69" s="550"/>
      <c r="NW69" s="550"/>
      <c r="NX69" s="550"/>
      <c r="NY69" s="550"/>
      <c r="NZ69" s="550"/>
      <c r="OA69" s="550"/>
      <c r="OB69" s="550"/>
      <c r="OC69" s="550"/>
      <c r="OD69" s="550"/>
      <c r="OE69" s="550"/>
      <c r="OF69" s="550"/>
      <c r="OG69" s="550"/>
      <c r="OH69" s="550"/>
      <c r="OI69" s="550"/>
      <c r="OJ69" s="550"/>
      <c r="OK69" s="550"/>
      <c r="OL69" s="550"/>
      <c r="OM69" s="550"/>
      <c r="ON69" s="550"/>
      <c r="OO69" s="550"/>
      <c r="OP69" s="550"/>
      <c r="OQ69" s="550"/>
      <c r="OR69" s="550"/>
      <c r="OS69" s="550"/>
      <c r="OT69" s="550"/>
      <c r="OU69" s="550"/>
      <c r="OV69" s="550"/>
      <c r="OW69" s="550"/>
      <c r="OX69" s="550"/>
      <c r="OY69" s="550"/>
      <c r="OZ69" s="550"/>
      <c r="PA69" s="550"/>
      <c r="PB69" s="550"/>
      <c r="PC69" s="550"/>
      <c r="PD69" s="550"/>
      <c r="PE69" s="550"/>
      <c r="PF69" s="550"/>
      <c r="PG69" s="550"/>
      <c r="PH69" s="550"/>
      <c r="PI69" s="550"/>
      <c r="PJ69" s="550"/>
      <c r="PK69" s="550"/>
      <c r="PL69" s="550"/>
      <c r="PM69" s="550"/>
      <c r="PN69" s="550"/>
      <c r="PO69" s="550"/>
      <c r="PP69" s="550"/>
      <c r="PQ69" s="550"/>
      <c r="PR69" s="550"/>
      <c r="PS69" s="550"/>
      <c r="PT69" s="550"/>
      <c r="PU69" s="550"/>
      <c r="PV69" s="550"/>
      <c r="PW69" s="550"/>
      <c r="PX69" s="550"/>
      <c r="PY69" s="550"/>
      <c r="PZ69" s="550"/>
      <c r="QA69" s="550"/>
      <c r="QB69" s="550"/>
      <c r="QC69" s="550"/>
      <c r="QD69" s="550"/>
      <c r="QE69" s="550"/>
      <c r="QF69" s="550"/>
      <c r="QG69" s="550"/>
      <c r="QH69" s="550"/>
      <c r="QI69" s="550"/>
      <c r="QJ69" s="550"/>
      <c r="QK69" s="550"/>
      <c r="QL69" s="550"/>
      <c r="QM69" s="550"/>
      <c r="QN69" s="550"/>
      <c r="QO69" s="550"/>
      <c r="QP69" s="550"/>
      <c r="QQ69" s="550"/>
      <c r="QR69" s="550"/>
      <c r="QS69" s="550"/>
      <c r="QT69" s="550"/>
      <c r="QU69" s="550"/>
      <c r="QV69" s="550"/>
      <c r="QW69" s="550"/>
      <c r="QX69" s="550"/>
      <c r="QY69" s="550"/>
      <c r="QZ69" s="550"/>
      <c r="RA69" s="550"/>
      <c r="RB69" s="550"/>
      <c r="RC69" s="550"/>
      <c r="RD69" s="550"/>
      <c r="RE69" s="550"/>
      <c r="RF69" s="550"/>
      <c r="RG69" s="550"/>
      <c r="RH69" s="550"/>
      <c r="RI69" s="550"/>
      <c r="RJ69" s="550"/>
      <c r="RK69" s="550"/>
      <c r="RL69" s="550"/>
      <c r="RM69" s="550"/>
      <c r="RN69" s="550"/>
      <c r="RO69" s="550"/>
      <c r="RP69" s="550"/>
      <c r="RQ69" s="550"/>
      <c r="RR69" s="550"/>
      <c r="RS69" s="550"/>
      <c r="RT69" s="550"/>
      <c r="RU69" s="550"/>
      <c r="RV69" s="550"/>
      <c r="RW69" s="550"/>
      <c r="RX69" s="550"/>
      <c r="RY69" s="550"/>
      <c r="RZ69" s="550"/>
      <c r="SA69" s="550"/>
      <c r="SB69" s="550"/>
      <c r="SC69" s="550"/>
      <c r="SD69" s="550"/>
      <c r="SE69" s="550"/>
      <c r="SF69" s="550"/>
      <c r="SG69" s="550"/>
      <c r="SH69" s="550"/>
      <c r="SI69" s="550"/>
      <c r="SJ69" s="550"/>
      <c r="SK69" s="550"/>
      <c r="SL69" s="550"/>
      <c r="SM69" s="550"/>
      <c r="SN69" s="550"/>
      <c r="SO69" s="550"/>
      <c r="SP69" s="550"/>
      <c r="SQ69" s="550"/>
      <c r="SR69" s="550"/>
      <c r="SS69" s="550"/>
      <c r="ST69" s="550"/>
      <c r="SU69" s="550"/>
      <c r="SV69" s="550"/>
      <c r="SW69" s="550"/>
      <c r="SX69" s="550"/>
      <c r="SY69" s="550"/>
      <c r="SZ69" s="550"/>
      <c r="TA69" s="550"/>
      <c r="TB69" s="550"/>
      <c r="TC69" s="550"/>
      <c r="TD69" s="550"/>
      <c r="TE69" s="550"/>
      <c r="TF69" s="550"/>
      <c r="TG69" s="550"/>
      <c r="TH69" s="550"/>
      <c r="TI69" s="550"/>
      <c r="TJ69" s="550"/>
      <c r="TK69" s="550"/>
      <c r="TL69" s="550"/>
      <c r="TM69" s="550"/>
      <c r="TN69" s="550"/>
      <c r="TO69" s="550"/>
      <c r="TP69" s="550"/>
      <c r="TQ69" s="550"/>
      <c r="TR69" s="550"/>
      <c r="TS69" s="550"/>
      <c r="TT69" s="550"/>
      <c r="TU69" s="550"/>
      <c r="TV69" s="550"/>
      <c r="TW69" s="550"/>
      <c r="TX69" s="550"/>
      <c r="TY69" s="550"/>
      <c r="TZ69" s="550"/>
      <c r="UA69" s="550"/>
      <c r="UB69" s="550"/>
      <c r="UC69" s="550"/>
      <c r="UD69" s="550"/>
      <c r="UE69" s="550"/>
      <c r="UF69" s="550"/>
      <c r="UG69" s="550"/>
      <c r="UH69" s="550"/>
      <c r="UI69" s="550"/>
      <c r="UJ69" s="550"/>
      <c r="UK69" s="550"/>
      <c r="UL69" s="550"/>
      <c r="UM69" s="550"/>
      <c r="UN69" s="550"/>
      <c r="UO69" s="550"/>
      <c r="UP69" s="550"/>
      <c r="UQ69" s="550"/>
      <c r="UR69" s="550"/>
      <c r="US69" s="550"/>
      <c r="UT69" s="550"/>
      <c r="UU69" s="550"/>
      <c r="UV69" s="550"/>
      <c r="UW69" s="550"/>
      <c r="UX69" s="550"/>
      <c r="UY69" s="550"/>
      <c r="UZ69" s="550"/>
      <c r="VA69" s="550"/>
      <c r="VB69" s="550"/>
      <c r="VC69" s="550"/>
      <c r="VD69" s="550"/>
      <c r="VE69" s="550"/>
      <c r="VF69" s="550"/>
      <c r="VG69" s="550"/>
      <c r="VH69" s="550"/>
      <c r="VI69" s="550"/>
      <c r="VJ69" s="550"/>
      <c r="VK69" s="550"/>
      <c r="VL69" s="550"/>
      <c r="VM69" s="550"/>
      <c r="VN69" s="550"/>
      <c r="VO69" s="550"/>
      <c r="VP69" s="550"/>
      <c r="VQ69" s="550"/>
      <c r="VR69" s="550"/>
      <c r="VS69" s="550"/>
      <c r="VT69" s="550"/>
      <c r="VU69" s="550"/>
      <c r="VV69" s="550"/>
      <c r="VW69" s="550"/>
      <c r="VX69" s="550"/>
      <c r="VY69" s="550"/>
      <c r="VZ69" s="550"/>
      <c r="WA69" s="550"/>
      <c r="WB69" s="550"/>
      <c r="WC69" s="550"/>
      <c r="WD69" s="550"/>
      <c r="WE69" s="550"/>
      <c r="WF69" s="550"/>
      <c r="WG69" s="550"/>
      <c r="WH69" s="550"/>
      <c r="WI69" s="550"/>
      <c r="WJ69" s="550"/>
      <c r="WK69" s="550"/>
      <c r="WL69" s="550"/>
      <c r="WM69" s="550"/>
      <c r="WN69" s="550"/>
      <c r="WO69" s="550"/>
      <c r="WP69" s="550"/>
      <c r="WQ69" s="550"/>
      <c r="WR69" s="550"/>
      <c r="WS69" s="550"/>
      <c r="WT69" s="550"/>
      <c r="WU69" s="550"/>
      <c r="WV69" s="550"/>
      <c r="WW69" s="550"/>
      <c r="WX69" s="550"/>
      <c r="WY69" s="550"/>
      <c r="WZ69" s="550"/>
      <c r="XA69" s="550"/>
      <c r="XB69" s="550"/>
      <c r="XC69" s="550"/>
      <c r="XD69" s="550"/>
      <c r="XE69" s="550"/>
      <c r="XF69" s="550"/>
      <c r="XG69" s="550"/>
      <c r="XH69" s="550"/>
      <c r="XI69" s="550"/>
      <c r="XJ69" s="550"/>
      <c r="XK69" s="550"/>
      <c r="XL69" s="550"/>
      <c r="XM69" s="550"/>
      <c r="XN69" s="550"/>
      <c r="XO69" s="550"/>
      <c r="XP69" s="550"/>
      <c r="XQ69" s="550"/>
      <c r="XR69" s="550"/>
      <c r="XS69" s="550"/>
      <c r="XT69" s="550"/>
      <c r="XU69" s="550"/>
      <c r="XV69" s="550"/>
      <c r="XW69" s="550"/>
      <c r="XX69" s="550"/>
      <c r="XY69" s="550"/>
      <c r="XZ69" s="550"/>
      <c r="YA69" s="550"/>
      <c r="YB69" s="550"/>
      <c r="YC69" s="550"/>
      <c r="YD69" s="550"/>
      <c r="YE69" s="550"/>
      <c r="YF69" s="550"/>
      <c r="YG69" s="550"/>
      <c r="YH69" s="550"/>
      <c r="YI69" s="550"/>
      <c r="YJ69" s="550"/>
      <c r="YK69" s="550"/>
      <c r="YL69" s="550"/>
      <c r="YM69" s="550"/>
      <c r="YN69" s="550"/>
      <c r="YO69" s="550"/>
      <c r="YP69" s="550"/>
      <c r="YQ69" s="550"/>
      <c r="YR69" s="550"/>
      <c r="YS69" s="550"/>
      <c r="YT69" s="550"/>
      <c r="YU69" s="550"/>
      <c r="YV69" s="550"/>
      <c r="YW69" s="550"/>
      <c r="YX69" s="550"/>
      <c r="YY69" s="550"/>
      <c r="YZ69" s="550"/>
      <c r="ZA69" s="550"/>
      <c r="ZB69" s="550"/>
      <c r="ZC69" s="550"/>
      <c r="ZD69" s="550"/>
      <c r="ZE69" s="550"/>
      <c r="ZF69" s="550"/>
      <c r="ZG69" s="550"/>
      <c r="ZH69" s="550"/>
      <c r="ZI69" s="550"/>
      <c r="ZJ69" s="550"/>
      <c r="ZK69" s="550"/>
      <c r="ZL69" s="550"/>
      <c r="ZM69" s="550"/>
      <c r="ZN69" s="550"/>
      <c r="ZO69" s="550"/>
      <c r="ZP69" s="550"/>
      <c r="ZQ69" s="550"/>
      <c r="ZR69" s="550"/>
      <c r="ZS69" s="550"/>
      <c r="ZT69" s="550"/>
      <c r="ZU69" s="550"/>
      <c r="ZV69" s="550"/>
      <c r="ZW69" s="550"/>
      <c r="ZX69" s="550"/>
      <c r="ZY69" s="550"/>
      <c r="ZZ69" s="550"/>
      <c r="AAA69" s="550"/>
      <c r="AAB69" s="550"/>
      <c r="AAC69" s="550"/>
      <c r="AAD69" s="550"/>
      <c r="AAE69" s="550"/>
      <c r="AAF69" s="550"/>
      <c r="AAG69" s="550"/>
      <c r="AAH69" s="550"/>
      <c r="AAI69" s="550"/>
      <c r="AAJ69" s="550"/>
      <c r="AAK69" s="550"/>
      <c r="AAL69" s="550"/>
      <c r="AAM69" s="550"/>
      <c r="AAN69" s="550"/>
      <c r="AAO69" s="550"/>
      <c r="AAP69" s="550"/>
      <c r="AAQ69" s="550"/>
      <c r="AAR69" s="550"/>
      <c r="AAS69" s="550"/>
      <c r="AAT69" s="550"/>
      <c r="AAU69" s="550"/>
      <c r="AAV69" s="550"/>
      <c r="AAW69" s="550"/>
      <c r="AAX69" s="550"/>
      <c r="AAY69" s="550"/>
      <c r="AAZ69" s="550"/>
      <c r="ABA69" s="550"/>
      <c r="ABB69" s="550"/>
      <c r="ABC69" s="550"/>
      <c r="ABD69" s="550"/>
      <c r="ABE69" s="550"/>
      <c r="ABF69" s="550"/>
      <c r="ABG69" s="550"/>
      <c r="ABH69" s="550"/>
      <c r="ABI69" s="550"/>
      <c r="ABJ69" s="550"/>
      <c r="ABK69" s="550"/>
      <c r="ABL69" s="550"/>
      <c r="ABM69" s="550"/>
      <c r="ABN69" s="550"/>
      <c r="ABO69" s="550"/>
      <c r="ABP69" s="550"/>
      <c r="ABQ69" s="550"/>
      <c r="ABR69" s="550"/>
      <c r="ABS69" s="550"/>
      <c r="ABT69" s="550"/>
      <c r="ABU69" s="550"/>
      <c r="ABV69" s="550"/>
      <c r="ABW69" s="550"/>
      <c r="ABX69" s="550"/>
      <c r="ABY69" s="550"/>
      <c r="ABZ69" s="550"/>
      <c r="ACA69" s="550"/>
      <c r="ACB69" s="550"/>
      <c r="ACC69" s="550"/>
      <c r="ACD69" s="550"/>
      <c r="ACE69" s="550"/>
      <c r="ACF69" s="550"/>
      <c r="ACG69" s="550"/>
      <c r="ACH69" s="550"/>
      <c r="ACI69" s="550"/>
      <c r="ACJ69" s="550"/>
      <c r="ACK69" s="550"/>
      <c r="ACL69" s="550"/>
      <c r="ACM69" s="550"/>
      <c r="ACN69" s="550"/>
      <c r="ACO69" s="550"/>
      <c r="ACP69" s="550"/>
      <c r="ACQ69" s="550"/>
      <c r="ACR69" s="550"/>
      <c r="ACS69" s="550"/>
      <c r="ACT69" s="550"/>
      <c r="ACU69" s="550"/>
      <c r="ACV69" s="550"/>
      <c r="ACW69" s="550"/>
      <c r="ACX69" s="550"/>
      <c r="ACY69" s="550"/>
      <c r="ACZ69" s="550"/>
      <c r="ADA69" s="550"/>
      <c r="ADB69" s="550"/>
      <c r="ADC69" s="550"/>
      <c r="ADD69" s="550"/>
      <c r="ADE69" s="550"/>
      <c r="ADF69" s="550"/>
      <c r="ADG69" s="550"/>
      <c r="ADH69" s="550"/>
      <c r="ADI69" s="550"/>
      <c r="ADJ69" s="550"/>
      <c r="ADK69" s="550"/>
      <c r="ADL69" s="550"/>
      <c r="ADM69" s="550"/>
      <c r="ADN69" s="550"/>
      <c r="ADO69" s="550"/>
      <c r="ADP69" s="550"/>
      <c r="ADQ69" s="550"/>
      <c r="ADR69" s="550"/>
      <c r="ADS69" s="550"/>
      <c r="ADT69" s="550"/>
      <c r="ADU69" s="550"/>
      <c r="ADV69" s="550"/>
      <c r="ADW69" s="550"/>
      <c r="ADX69" s="550"/>
      <c r="ADY69" s="550"/>
      <c r="ADZ69" s="550"/>
      <c r="AEA69" s="550"/>
      <c r="AEB69" s="550"/>
      <c r="AEC69" s="550"/>
      <c r="AED69" s="550"/>
      <c r="AEE69" s="550"/>
      <c r="AEF69" s="550"/>
      <c r="AEG69" s="550"/>
      <c r="AEH69" s="550"/>
      <c r="AEI69" s="550"/>
      <c r="AEJ69" s="550"/>
      <c r="AEK69" s="550"/>
      <c r="AEL69" s="550"/>
      <c r="AEM69" s="550"/>
      <c r="AEN69" s="550"/>
      <c r="AEO69" s="550"/>
      <c r="AEP69" s="550"/>
      <c r="AEQ69" s="550"/>
      <c r="AER69" s="550"/>
      <c r="AES69" s="550"/>
      <c r="AET69" s="550"/>
      <c r="AEU69" s="550"/>
      <c r="AEV69" s="550"/>
      <c r="AEW69" s="550"/>
      <c r="AEX69" s="550"/>
      <c r="AEY69" s="550"/>
      <c r="AEZ69" s="550"/>
      <c r="AFA69" s="550"/>
      <c r="AFB69" s="550"/>
      <c r="AFC69" s="550"/>
      <c r="AFD69" s="550"/>
      <c r="AFE69" s="550"/>
      <c r="AFF69" s="550"/>
      <c r="AFG69" s="550"/>
      <c r="AFH69" s="550"/>
      <c r="AFI69" s="550"/>
      <c r="AFJ69" s="550"/>
      <c r="AFK69" s="550"/>
      <c r="AFL69" s="550"/>
      <c r="AFM69" s="550"/>
      <c r="AFN69" s="550"/>
      <c r="AFO69" s="550"/>
      <c r="AFP69" s="550"/>
      <c r="AFQ69" s="550"/>
      <c r="AFR69" s="550"/>
      <c r="AFS69" s="550"/>
      <c r="AFT69" s="550"/>
      <c r="AFU69" s="550"/>
      <c r="AFV69" s="550"/>
      <c r="AFW69" s="550"/>
      <c r="AFX69" s="550"/>
      <c r="AFY69" s="550"/>
      <c r="AFZ69" s="550"/>
      <c r="AGA69" s="550"/>
      <c r="AGB69" s="550"/>
      <c r="AGC69" s="550"/>
      <c r="AGD69" s="550"/>
      <c r="AGE69" s="550"/>
      <c r="AGF69" s="550"/>
      <c r="AGG69" s="550"/>
      <c r="AGH69" s="550"/>
      <c r="AGI69" s="550"/>
      <c r="AGJ69" s="550"/>
      <c r="AGK69" s="550"/>
      <c r="AGL69" s="550"/>
      <c r="AGM69" s="550"/>
      <c r="AGN69" s="550"/>
      <c r="AGO69" s="550"/>
      <c r="AGP69" s="550"/>
      <c r="AGQ69" s="550"/>
      <c r="AGR69" s="550"/>
      <c r="AGS69" s="550"/>
      <c r="AGT69" s="550"/>
      <c r="AGU69" s="550"/>
      <c r="AGV69" s="550"/>
      <c r="AGW69" s="550"/>
      <c r="AGX69" s="550"/>
      <c r="AGY69" s="550"/>
      <c r="AGZ69" s="550"/>
      <c r="AHA69" s="550"/>
      <c r="AHB69" s="550"/>
      <c r="AHC69" s="550"/>
      <c r="AHD69" s="550"/>
      <c r="AHE69" s="550"/>
      <c r="AHF69" s="550"/>
      <c r="AHG69" s="550"/>
      <c r="AHH69" s="550"/>
      <c r="AHI69" s="550"/>
      <c r="AHJ69" s="550"/>
      <c r="AHK69" s="550"/>
      <c r="AHL69" s="550"/>
      <c r="AHM69" s="550"/>
      <c r="AHN69" s="550"/>
      <c r="AHO69" s="550"/>
      <c r="AHP69" s="550"/>
      <c r="AHQ69" s="550"/>
      <c r="AHR69" s="550"/>
      <c r="AHS69" s="550"/>
      <c r="AHT69" s="550"/>
      <c r="AHU69" s="550"/>
      <c r="AHV69" s="550"/>
      <c r="AHW69" s="550"/>
      <c r="AHX69" s="550"/>
      <c r="AHY69" s="550"/>
      <c r="AHZ69" s="550"/>
      <c r="AIA69" s="550"/>
      <c r="AIB69" s="550"/>
      <c r="AIC69" s="550"/>
      <c r="AID69" s="550"/>
      <c r="AIE69" s="550"/>
      <c r="AIF69" s="550"/>
      <c r="AIG69" s="550"/>
      <c r="AIH69" s="550"/>
      <c r="AII69" s="550"/>
      <c r="AIJ69" s="550"/>
      <c r="AIK69" s="550"/>
      <c r="AIL69" s="550"/>
      <c r="AIM69" s="550"/>
      <c r="AIN69" s="550"/>
      <c r="AIO69" s="550"/>
      <c r="AIP69" s="550"/>
      <c r="AIQ69" s="550"/>
      <c r="AIR69" s="550"/>
      <c r="AIS69" s="550"/>
      <c r="AIT69" s="550"/>
      <c r="AIU69" s="550"/>
      <c r="AIV69" s="550"/>
      <c r="AIW69" s="550"/>
      <c r="AIX69" s="550"/>
      <c r="AIY69" s="550"/>
      <c r="AIZ69" s="550"/>
      <c r="AJA69" s="550"/>
      <c r="AJB69" s="550"/>
      <c r="AJC69" s="550"/>
      <c r="AJD69" s="550"/>
      <c r="AJE69" s="550"/>
      <c r="AJF69" s="550"/>
      <c r="AJG69" s="550"/>
      <c r="AJH69" s="550"/>
      <c r="AJI69" s="550"/>
      <c r="AJJ69" s="550"/>
      <c r="AJK69" s="550"/>
      <c r="AJL69" s="550"/>
      <c r="AJM69" s="550"/>
      <c r="AJN69" s="550"/>
      <c r="AJO69" s="550"/>
      <c r="AJP69" s="550"/>
      <c r="AJQ69" s="550"/>
      <c r="AJR69" s="550"/>
      <c r="AJS69" s="550"/>
      <c r="AJT69" s="550"/>
      <c r="AJU69" s="550"/>
      <c r="AJV69" s="550"/>
      <c r="AJW69" s="550"/>
      <c r="AJX69" s="550"/>
      <c r="AJY69" s="550"/>
      <c r="AJZ69" s="550"/>
      <c r="AKA69" s="550"/>
      <c r="AKB69" s="550"/>
      <c r="AKC69" s="550"/>
      <c r="AKD69" s="550"/>
      <c r="AKE69" s="550"/>
      <c r="AKF69" s="550"/>
      <c r="AKG69" s="550"/>
      <c r="AKH69" s="550"/>
      <c r="AKI69" s="550"/>
      <c r="AKJ69" s="550"/>
      <c r="AKK69" s="550"/>
      <c r="AKL69" s="550"/>
      <c r="AKM69" s="550"/>
      <c r="AKN69" s="550"/>
      <c r="AKO69" s="550"/>
      <c r="AKP69" s="550"/>
      <c r="AKQ69" s="550"/>
      <c r="AKR69" s="550"/>
      <c r="AKS69" s="550"/>
      <c r="AKT69" s="550"/>
      <c r="AKU69" s="550"/>
      <c r="AKV69" s="550"/>
      <c r="AKW69" s="550"/>
      <c r="AKX69" s="550"/>
      <c r="AKY69" s="550"/>
      <c r="AKZ69" s="550"/>
      <c r="ALA69" s="550"/>
      <c r="ALB69" s="550"/>
      <c r="ALC69" s="550"/>
      <c r="ALD69" s="550"/>
      <c r="ALE69" s="550"/>
      <c r="ALF69" s="550"/>
      <c r="ALG69" s="550"/>
      <c r="ALH69" s="550"/>
      <c r="ALI69" s="550"/>
      <c r="ALJ69" s="550"/>
      <c r="ALK69" s="550"/>
      <c r="ALL69" s="550"/>
      <c r="ALM69" s="550"/>
      <c r="ALN69" s="550"/>
      <c r="ALO69" s="550"/>
      <c r="ALP69" s="550"/>
      <c r="ALQ69" s="550"/>
      <c r="ALR69" s="550"/>
      <c r="ALS69" s="550"/>
      <c r="ALT69" s="550"/>
      <c r="ALU69" s="550"/>
      <c r="ALV69" s="550"/>
      <c r="ALW69" s="550"/>
      <c r="ALX69" s="550"/>
      <c r="ALY69" s="550"/>
      <c r="ALZ69" s="550"/>
      <c r="AMA69" s="550"/>
      <c r="AMB69" s="550"/>
      <c r="AMC69" s="550"/>
      <c r="AMD69" s="550"/>
      <c r="AME69" s="550"/>
      <c r="AMF69" s="550"/>
      <c r="AMG69" s="550"/>
      <c r="AMH69" s="550"/>
      <c r="AMI69" s="550"/>
      <c r="AMJ69" s="550"/>
      <c r="AMK69" s="550"/>
      <c r="AML69" s="550"/>
      <c r="AMM69" s="550"/>
      <c r="AMN69" s="550"/>
      <c r="AMO69" s="550"/>
      <c r="AMP69" s="550"/>
      <c r="AMQ69" s="550"/>
      <c r="AMR69" s="550"/>
      <c r="AMS69" s="550"/>
      <c r="AMT69" s="550"/>
      <c r="AMU69" s="550"/>
      <c r="AMV69" s="550"/>
      <c r="AMW69" s="550"/>
      <c r="AMX69" s="550"/>
      <c r="AMY69" s="550"/>
      <c r="AMZ69" s="550"/>
      <c r="ANA69" s="550"/>
      <c r="ANB69" s="550"/>
      <c r="ANC69" s="550"/>
      <c r="AND69" s="550"/>
      <c r="ANE69" s="550"/>
      <c r="ANF69" s="550"/>
      <c r="ANG69" s="550"/>
      <c r="ANH69" s="550"/>
      <c r="ANI69" s="550"/>
      <c r="ANJ69" s="550"/>
      <c r="ANK69" s="550"/>
      <c r="ANL69" s="550"/>
      <c r="ANM69" s="550"/>
      <c r="ANN69" s="550"/>
      <c r="ANO69" s="550"/>
      <c r="ANP69" s="550"/>
      <c r="ANQ69" s="550"/>
      <c r="ANR69" s="550"/>
      <c r="ANS69" s="550"/>
      <c r="ANT69" s="550"/>
      <c r="ANU69" s="550"/>
      <c r="ANV69" s="550"/>
      <c r="ANW69" s="550"/>
      <c r="ANX69" s="550"/>
      <c r="ANY69" s="550"/>
      <c r="ANZ69" s="550"/>
      <c r="AOA69" s="550"/>
      <c r="AOB69" s="550"/>
      <c r="AOC69" s="550"/>
      <c r="AOD69" s="550"/>
      <c r="AOE69" s="550"/>
      <c r="AOF69" s="550"/>
      <c r="AOG69" s="550"/>
      <c r="AOH69" s="550"/>
      <c r="AOI69" s="550"/>
      <c r="AOJ69" s="550"/>
      <c r="AOK69" s="550"/>
      <c r="AOL69" s="550"/>
      <c r="AOM69" s="550"/>
      <c r="AON69" s="550"/>
      <c r="AOO69" s="550"/>
      <c r="AOP69" s="550"/>
      <c r="AOQ69" s="550"/>
      <c r="AOR69" s="550"/>
      <c r="AOS69" s="550"/>
      <c r="AOT69" s="550"/>
      <c r="AOU69" s="550"/>
      <c r="AOV69" s="550"/>
      <c r="AOW69" s="550"/>
      <c r="AOX69" s="550"/>
      <c r="AOY69" s="550"/>
      <c r="AOZ69" s="550"/>
      <c r="APA69" s="550"/>
      <c r="APB69" s="550"/>
      <c r="APC69" s="550"/>
      <c r="APD69" s="550"/>
      <c r="APE69" s="550"/>
      <c r="APF69" s="550"/>
      <c r="APG69" s="550"/>
      <c r="APH69" s="550"/>
      <c r="API69" s="550"/>
      <c r="APJ69" s="550"/>
      <c r="APK69" s="550"/>
      <c r="APL69" s="550"/>
      <c r="APM69" s="550"/>
      <c r="APN69" s="550"/>
      <c r="APO69" s="550"/>
      <c r="APP69" s="550"/>
      <c r="APQ69" s="550"/>
      <c r="APR69" s="550"/>
      <c r="APS69" s="550"/>
      <c r="APT69" s="550"/>
      <c r="APU69" s="550"/>
      <c r="APV69" s="550"/>
      <c r="APW69" s="550"/>
      <c r="APX69" s="550"/>
      <c r="APY69" s="550"/>
      <c r="APZ69" s="550"/>
      <c r="AQA69" s="550"/>
      <c r="AQB69" s="550"/>
      <c r="AQC69" s="550"/>
      <c r="AQD69" s="550"/>
      <c r="AQE69" s="550"/>
      <c r="AQF69" s="550"/>
      <c r="AQG69" s="550"/>
      <c r="AQH69" s="550"/>
      <c r="AQI69" s="550"/>
      <c r="AQJ69" s="550"/>
      <c r="AQK69" s="550"/>
      <c r="AQL69" s="550"/>
      <c r="AQM69" s="550"/>
      <c r="AQN69" s="550"/>
      <c r="AQO69" s="550"/>
      <c r="AQP69" s="550"/>
      <c r="AQQ69" s="550"/>
      <c r="AQR69" s="550"/>
      <c r="AQS69" s="550"/>
      <c r="AQT69" s="550"/>
      <c r="AQU69" s="550"/>
      <c r="AQV69" s="550"/>
      <c r="AQW69" s="550"/>
      <c r="AQX69" s="550"/>
      <c r="AQY69" s="550"/>
      <c r="AQZ69" s="550"/>
      <c r="ARA69" s="550"/>
      <c r="ARB69" s="550"/>
      <c r="ARC69" s="550"/>
      <c r="ARD69" s="550"/>
      <c r="ARE69" s="550"/>
    </row>
    <row r="70" spans="7:1149" ht="18" customHeight="1">
      <c r="G70" s="550"/>
      <c r="H70" s="550"/>
      <c r="I70" s="550"/>
      <c r="J70" s="550"/>
      <c r="K70" s="550"/>
      <c r="L70" s="550"/>
      <c r="M70" s="550"/>
      <c r="N70" s="550"/>
      <c r="O70" s="550"/>
      <c r="P70" s="550"/>
      <c r="Q70" s="550"/>
      <c r="R70" s="550"/>
      <c r="S70" s="550"/>
      <c r="T70" s="550"/>
      <c r="U70" s="550"/>
      <c r="V70" s="550"/>
      <c r="W70" s="550"/>
      <c r="X70" s="550"/>
      <c r="Y70" s="550"/>
      <c r="Z70" s="550"/>
      <c r="AA70" s="550"/>
      <c r="AB70" s="550"/>
      <c r="AC70" s="550"/>
      <c r="AD70" s="550"/>
      <c r="AE70" s="550"/>
      <c r="AF70" s="550"/>
      <c r="AG70" s="550"/>
      <c r="AH70" s="550"/>
      <c r="AI70" s="550"/>
      <c r="AJ70" s="550"/>
      <c r="AK70" s="550"/>
      <c r="AL70" s="550"/>
      <c r="AM70" s="550"/>
      <c r="AN70" s="550"/>
      <c r="AO70" s="550"/>
      <c r="AP70" s="550"/>
      <c r="AQ70" s="550"/>
      <c r="AR70" s="550"/>
      <c r="AS70" s="550"/>
      <c r="AT70" s="550"/>
      <c r="AU70" s="550"/>
      <c r="AV70" s="550"/>
      <c r="AW70" s="550"/>
      <c r="AX70" s="550"/>
      <c r="AY70" s="550"/>
      <c r="AZ70" s="550"/>
      <c r="BA70" s="550"/>
      <c r="BB70" s="550"/>
      <c r="BC70" s="550"/>
      <c r="BD70" s="550"/>
      <c r="BE70" s="550"/>
      <c r="BF70" s="550"/>
      <c r="BG70" s="550"/>
      <c r="BH70" s="550"/>
      <c r="BI70" s="550"/>
      <c r="BJ70" s="550"/>
      <c r="BK70" s="550"/>
      <c r="BL70" s="550"/>
      <c r="BM70" s="550"/>
      <c r="BN70" s="550"/>
      <c r="BO70" s="550"/>
      <c r="BP70" s="550"/>
      <c r="BQ70" s="550"/>
      <c r="BR70" s="550"/>
      <c r="BS70" s="550"/>
      <c r="BT70" s="550"/>
      <c r="BU70" s="550"/>
      <c r="BV70" s="550"/>
      <c r="BW70" s="550"/>
      <c r="BX70" s="550"/>
      <c r="BY70" s="550"/>
      <c r="BZ70" s="550"/>
      <c r="CA70" s="550"/>
      <c r="CB70" s="550"/>
      <c r="CC70" s="550"/>
      <c r="CD70" s="550"/>
      <c r="CE70" s="550"/>
      <c r="CF70" s="550"/>
      <c r="CG70" s="550"/>
      <c r="CH70" s="550"/>
      <c r="CI70" s="550"/>
      <c r="CJ70" s="550"/>
      <c r="CK70" s="550"/>
      <c r="CL70" s="550"/>
      <c r="CM70" s="550"/>
      <c r="CN70" s="550"/>
      <c r="CO70" s="550"/>
      <c r="CP70" s="550"/>
      <c r="CQ70" s="550"/>
      <c r="CR70" s="550"/>
      <c r="CS70" s="550"/>
      <c r="CT70" s="550"/>
      <c r="CU70" s="550"/>
      <c r="CV70" s="550"/>
      <c r="CW70" s="550"/>
      <c r="CX70" s="550"/>
      <c r="CY70" s="550"/>
      <c r="CZ70" s="550"/>
      <c r="DA70" s="550"/>
      <c r="DB70" s="550"/>
      <c r="DC70" s="550"/>
      <c r="DD70" s="550"/>
      <c r="DE70" s="550"/>
      <c r="DF70" s="550"/>
      <c r="DG70" s="550"/>
      <c r="DH70" s="550"/>
      <c r="DI70" s="550"/>
      <c r="DJ70" s="550"/>
      <c r="DK70" s="550"/>
      <c r="DL70" s="550"/>
      <c r="DM70" s="550"/>
      <c r="DN70" s="550"/>
      <c r="DO70" s="550"/>
      <c r="DP70" s="550"/>
      <c r="DQ70" s="550"/>
      <c r="DR70" s="550"/>
      <c r="DS70" s="550"/>
      <c r="DT70" s="550"/>
      <c r="DU70" s="550"/>
      <c r="DV70" s="550"/>
      <c r="DW70" s="550"/>
      <c r="DX70" s="550"/>
      <c r="DY70" s="550"/>
      <c r="DZ70" s="550"/>
      <c r="EA70" s="550"/>
      <c r="EB70" s="550"/>
      <c r="EC70" s="550"/>
      <c r="ED70" s="550"/>
      <c r="EE70" s="550"/>
      <c r="EF70" s="550"/>
      <c r="EG70" s="550"/>
      <c r="EH70" s="550"/>
      <c r="EI70" s="550"/>
      <c r="EJ70" s="550"/>
      <c r="EK70" s="550"/>
      <c r="EL70" s="550"/>
      <c r="EM70" s="550"/>
      <c r="EN70" s="550"/>
      <c r="EO70" s="550"/>
      <c r="EP70" s="550"/>
      <c r="EQ70" s="550"/>
      <c r="ER70" s="550"/>
      <c r="ES70" s="550"/>
      <c r="ET70" s="550"/>
      <c r="EU70" s="550"/>
      <c r="EV70" s="550"/>
      <c r="EW70" s="550"/>
      <c r="EX70" s="550"/>
      <c r="EY70" s="550"/>
      <c r="EZ70" s="550"/>
      <c r="FA70" s="550"/>
      <c r="FB70" s="550"/>
      <c r="FC70" s="550"/>
      <c r="FD70" s="550"/>
      <c r="FE70" s="550"/>
      <c r="FF70" s="550"/>
      <c r="FG70" s="550"/>
      <c r="FH70" s="550"/>
      <c r="FI70" s="550"/>
      <c r="FJ70" s="550"/>
      <c r="FK70" s="550"/>
      <c r="FL70" s="550"/>
      <c r="FM70" s="550"/>
      <c r="FN70" s="550"/>
      <c r="FO70" s="550"/>
      <c r="FP70" s="550"/>
      <c r="FQ70" s="550"/>
      <c r="FR70" s="550"/>
      <c r="FS70" s="550"/>
      <c r="FT70" s="550"/>
      <c r="FU70" s="550"/>
      <c r="FV70" s="550"/>
      <c r="FW70" s="550"/>
      <c r="FX70" s="550"/>
      <c r="FY70" s="550"/>
      <c r="FZ70" s="550"/>
      <c r="GA70" s="550"/>
      <c r="GB70" s="550"/>
      <c r="GC70" s="550"/>
      <c r="GD70" s="550"/>
      <c r="GE70" s="550"/>
      <c r="GF70" s="550"/>
      <c r="GG70" s="550"/>
      <c r="GH70" s="550"/>
      <c r="GI70" s="550"/>
      <c r="GJ70" s="550"/>
      <c r="GK70" s="550"/>
      <c r="GL70" s="550"/>
      <c r="GM70" s="550"/>
      <c r="GN70" s="550"/>
      <c r="GO70" s="550"/>
      <c r="GP70" s="550"/>
      <c r="GQ70" s="550"/>
      <c r="GR70" s="550"/>
      <c r="GS70" s="550"/>
      <c r="GT70" s="550"/>
      <c r="GU70" s="550"/>
      <c r="GV70" s="550"/>
      <c r="GW70" s="550"/>
      <c r="GX70" s="550"/>
      <c r="GY70" s="550"/>
      <c r="GZ70" s="550"/>
      <c r="HA70" s="550"/>
      <c r="HB70" s="550"/>
      <c r="HC70" s="550"/>
      <c r="HD70" s="550"/>
      <c r="HE70" s="550"/>
      <c r="HF70" s="550"/>
      <c r="HG70" s="550"/>
      <c r="HH70" s="550"/>
      <c r="HI70" s="550"/>
      <c r="HJ70" s="550"/>
      <c r="HK70" s="550"/>
      <c r="HL70" s="550"/>
      <c r="HM70" s="550"/>
      <c r="HN70" s="550"/>
      <c r="HO70" s="550"/>
      <c r="HP70" s="550"/>
      <c r="HQ70" s="550"/>
      <c r="HR70" s="550"/>
      <c r="HS70" s="550"/>
      <c r="HT70" s="550"/>
      <c r="HU70" s="550"/>
      <c r="HV70" s="550"/>
      <c r="HW70" s="550"/>
      <c r="HX70" s="550"/>
      <c r="HY70" s="550"/>
      <c r="HZ70" s="550"/>
      <c r="IA70" s="550"/>
      <c r="IB70" s="550"/>
      <c r="IC70" s="550"/>
      <c r="ID70" s="550"/>
      <c r="IE70" s="550"/>
      <c r="IF70" s="550"/>
      <c r="IG70" s="550"/>
      <c r="IH70" s="550"/>
      <c r="II70" s="550"/>
      <c r="IJ70" s="550"/>
      <c r="IK70" s="550"/>
      <c r="IL70" s="550"/>
      <c r="IM70" s="550"/>
      <c r="IN70" s="550"/>
      <c r="IO70" s="550"/>
      <c r="IP70" s="550"/>
      <c r="IQ70" s="550"/>
      <c r="IR70" s="550"/>
      <c r="IS70" s="550"/>
      <c r="IT70" s="550"/>
      <c r="IU70" s="550"/>
      <c r="IV70" s="550"/>
      <c r="IW70" s="550"/>
      <c r="IX70" s="550"/>
      <c r="IY70" s="550"/>
      <c r="IZ70" s="550"/>
      <c r="JA70" s="550"/>
      <c r="JB70" s="550"/>
      <c r="JC70" s="550"/>
      <c r="JD70" s="550"/>
      <c r="JE70" s="550"/>
      <c r="JF70" s="550"/>
      <c r="JG70" s="550"/>
      <c r="JH70" s="550"/>
      <c r="JI70" s="550"/>
      <c r="JJ70" s="550"/>
      <c r="JK70" s="550"/>
      <c r="JL70" s="550"/>
      <c r="JM70" s="550"/>
      <c r="JN70" s="550"/>
      <c r="JO70" s="550"/>
      <c r="JP70" s="550"/>
      <c r="JQ70" s="550"/>
      <c r="JR70" s="550"/>
      <c r="JS70" s="550"/>
      <c r="JT70" s="550"/>
      <c r="JU70" s="550"/>
      <c r="JV70" s="550"/>
      <c r="JW70" s="550"/>
      <c r="JX70" s="550"/>
      <c r="JY70" s="550"/>
      <c r="JZ70" s="550"/>
      <c r="KA70" s="550"/>
      <c r="KB70" s="550"/>
      <c r="KC70" s="550"/>
      <c r="KD70" s="550"/>
      <c r="KE70" s="550"/>
      <c r="KF70" s="550"/>
      <c r="KG70" s="550"/>
      <c r="KH70" s="550"/>
      <c r="KI70" s="550"/>
      <c r="KJ70" s="550"/>
      <c r="KK70" s="550"/>
      <c r="KL70" s="550"/>
      <c r="KM70" s="550"/>
      <c r="KN70" s="550"/>
      <c r="KO70" s="550"/>
      <c r="KP70" s="550"/>
      <c r="KQ70" s="550"/>
      <c r="KR70" s="550"/>
      <c r="KS70" s="550"/>
      <c r="KT70" s="550"/>
      <c r="KU70" s="550"/>
      <c r="KV70" s="550"/>
      <c r="KW70" s="550"/>
      <c r="KX70" s="550"/>
      <c r="KY70" s="550"/>
      <c r="KZ70" s="550"/>
      <c r="LA70" s="550"/>
      <c r="LB70" s="550"/>
      <c r="LC70" s="550"/>
      <c r="LD70" s="550"/>
      <c r="LE70" s="550"/>
      <c r="LF70" s="550"/>
      <c r="LG70" s="550"/>
      <c r="LH70" s="550"/>
      <c r="LI70" s="550"/>
      <c r="LJ70" s="550"/>
      <c r="LK70" s="550"/>
      <c r="LL70" s="550"/>
      <c r="LM70" s="550"/>
      <c r="LN70" s="550"/>
      <c r="LO70" s="550"/>
      <c r="LP70" s="550"/>
      <c r="LQ70" s="550"/>
      <c r="LR70" s="550"/>
      <c r="LS70" s="550"/>
      <c r="LT70" s="550"/>
      <c r="LU70" s="550"/>
      <c r="LV70" s="550"/>
      <c r="LW70" s="550"/>
      <c r="LX70" s="550"/>
      <c r="LY70" s="550"/>
      <c r="LZ70" s="550"/>
      <c r="MA70" s="550"/>
      <c r="MB70" s="550"/>
      <c r="MC70" s="550"/>
      <c r="MD70" s="550"/>
      <c r="ME70" s="550"/>
      <c r="MF70" s="550"/>
      <c r="MG70" s="550"/>
      <c r="MH70" s="550"/>
      <c r="MI70" s="550"/>
      <c r="MJ70" s="550"/>
      <c r="MK70" s="550"/>
      <c r="ML70" s="550"/>
      <c r="MM70" s="550"/>
      <c r="MN70" s="550"/>
      <c r="MO70" s="550"/>
      <c r="MP70" s="550"/>
      <c r="MQ70" s="550"/>
      <c r="MR70" s="550"/>
      <c r="MS70" s="550"/>
      <c r="MT70" s="550"/>
      <c r="MU70" s="550"/>
      <c r="MV70" s="550"/>
      <c r="MW70" s="550"/>
      <c r="MX70" s="550"/>
      <c r="MY70" s="550"/>
      <c r="MZ70" s="550"/>
      <c r="NA70" s="550"/>
      <c r="NB70" s="550"/>
      <c r="NC70" s="550"/>
      <c r="ND70" s="550"/>
      <c r="NE70" s="550"/>
      <c r="NF70" s="550"/>
      <c r="NG70" s="550"/>
      <c r="NH70" s="550"/>
      <c r="NI70" s="550"/>
      <c r="NJ70" s="550"/>
      <c r="NK70" s="550"/>
      <c r="NL70" s="550"/>
      <c r="NM70" s="550"/>
      <c r="NN70" s="550"/>
      <c r="NO70" s="550"/>
      <c r="NP70" s="550"/>
      <c r="NQ70" s="550"/>
      <c r="NR70" s="550"/>
      <c r="NS70" s="550"/>
      <c r="NT70" s="550"/>
      <c r="NU70" s="550"/>
      <c r="NV70" s="550"/>
      <c r="NW70" s="550"/>
      <c r="NX70" s="550"/>
      <c r="NY70" s="550"/>
      <c r="NZ70" s="550"/>
      <c r="OA70" s="550"/>
      <c r="OB70" s="550"/>
      <c r="OC70" s="550"/>
      <c r="OD70" s="550"/>
      <c r="OE70" s="550"/>
      <c r="OF70" s="550"/>
      <c r="OG70" s="550"/>
      <c r="OH70" s="550"/>
      <c r="OI70" s="550"/>
      <c r="OJ70" s="550"/>
      <c r="OK70" s="550"/>
      <c r="OL70" s="550"/>
      <c r="OM70" s="550"/>
      <c r="ON70" s="550"/>
      <c r="OO70" s="550"/>
      <c r="OP70" s="550"/>
      <c r="OQ70" s="550"/>
      <c r="OR70" s="550"/>
      <c r="OS70" s="550"/>
      <c r="OT70" s="550"/>
      <c r="OU70" s="550"/>
      <c r="OV70" s="550"/>
      <c r="OW70" s="550"/>
      <c r="OX70" s="550"/>
      <c r="OY70" s="550"/>
      <c r="OZ70" s="550"/>
      <c r="PA70" s="550"/>
      <c r="PB70" s="550"/>
      <c r="PC70" s="550"/>
      <c r="PD70" s="550"/>
      <c r="PE70" s="550"/>
      <c r="PF70" s="550"/>
      <c r="PG70" s="550"/>
      <c r="PH70" s="550"/>
      <c r="PI70" s="550"/>
      <c r="PJ70" s="550"/>
      <c r="PK70" s="550"/>
      <c r="PL70" s="550"/>
      <c r="PM70" s="550"/>
      <c r="PN70" s="550"/>
      <c r="PO70" s="550"/>
      <c r="PP70" s="550"/>
      <c r="PQ70" s="550"/>
      <c r="PR70" s="550"/>
      <c r="PS70" s="550"/>
      <c r="PT70" s="550"/>
      <c r="PU70" s="550"/>
      <c r="PV70" s="550"/>
      <c r="PW70" s="550"/>
      <c r="PX70" s="550"/>
      <c r="PY70" s="550"/>
      <c r="PZ70" s="550"/>
      <c r="QA70" s="550"/>
      <c r="QB70" s="550"/>
      <c r="QC70" s="550"/>
      <c r="QD70" s="550"/>
      <c r="QE70" s="550"/>
      <c r="QF70" s="550"/>
      <c r="QG70" s="550"/>
      <c r="QH70" s="550"/>
      <c r="QI70" s="550"/>
      <c r="QJ70" s="550"/>
      <c r="QK70" s="550"/>
      <c r="QL70" s="550"/>
      <c r="QM70" s="550"/>
      <c r="QN70" s="550"/>
      <c r="QO70" s="550"/>
      <c r="QP70" s="550"/>
      <c r="QQ70" s="550"/>
      <c r="QR70" s="550"/>
      <c r="QS70" s="550"/>
      <c r="QT70" s="550"/>
      <c r="QU70" s="550"/>
      <c r="QV70" s="550"/>
      <c r="QW70" s="550"/>
      <c r="QX70" s="550"/>
      <c r="QY70" s="550"/>
      <c r="QZ70" s="550"/>
      <c r="RA70" s="550"/>
      <c r="RB70" s="550"/>
      <c r="RC70" s="550"/>
      <c r="RD70" s="550"/>
      <c r="RE70" s="550"/>
      <c r="RF70" s="550"/>
      <c r="RG70" s="550"/>
      <c r="RH70" s="550"/>
      <c r="RI70" s="550"/>
      <c r="RJ70" s="550"/>
      <c r="RK70" s="550"/>
      <c r="RL70" s="550"/>
      <c r="RM70" s="550"/>
      <c r="RN70" s="550"/>
      <c r="RO70" s="550"/>
      <c r="RP70" s="550"/>
      <c r="RQ70" s="550"/>
      <c r="RR70" s="550"/>
      <c r="RS70" s="550"/>
      <c r="RT70" s="550"/>
      <c r="RU70" s="550"/>
      <c r="RV70" s="550"/>
      <c r="RW70" s="550"/>
      <c r="RX70" s="550"/>
      <c r="RY70" s="550"/>
      <c r="RZ70" s="550"/>
      <c r="SA70" s="550"/>
      <c r="SB70" s="550"/>
      <c r="SC70" s="550"/>
      <c r="SD70" s="550"/>
      <c r="SE70" s="550"/>
      <c r="SF70" s="550"/>
      <c r="SG70" s="550"/>
      <c r="SH70" s="550"/>
      <c r="SI70" s="550"/>
      <c r="SJ70" s="550"/>
      <c r="SK70" s="550"/>
      <c r="SL70" s="550"/>
      <c r="SM70" s="550"/>
      <c r="SN70" s="550"/>
      <c r="SO70" s="550"/>
      <c r="SP70" s="550"/>
      <c r="SQ70" s="550"/>
      <c r="SR70" s="550"/>
      <c r="SS70" s="550"/>
      <c r="ST70" s="550"/>
      <c r="SU70" s="550"/>
      <c r="SV70" s="550"/>
      <c r="SW70" s="550"/>
      <c r="SX70" s="550"/>
      <c r="SY70" s="550"/>
      <c r="SZ70" s="550"/>
      <c r="TA70" s="550"/>
      <c r="TB70" s="550"/>
      <c r="TC70" s="550"/>
      <c r="TD70" s="550"/>
      <c r="TE70" s="550"/>
      <c r="TF70" s="550"/>
      <c r="TG70" s="550"/>
      <c r="TH70" s="550"/>
      <c r="TI70" s="550"/>
      <c r="TJ70" s="550"/>
      <c r="TK70" s="550"/>
      <c r="TL70" s="550"/>
      <c r="TM70" s="550"/>
      <c r="TN70" s="550"/>
      <c r="TO70" s="550"/>
      <c r="TP70" s="550"/>
      <c r="TQ70" s="550"/>
      <c r="TR70" s="550"/>
      <c r="TS70" s="550"/>
      <c r="TT70" s="550"/>
      <c r="TU70" s="550"/>
      <c r="TV70" s="550"/>
      <c r="TW70" s="550"/>
      <c r="TX70" s="550"/>
      <c r="TY70" s="550"/>
      <c r="TZ70" s="550"/>
      <c r="UA70" s="550"/>
      <c r="UB70" s="550"/>
      <c r="UC70" s="550"/>
      <c r="UD70" s="550"/>
      <c r="UE70" s="550"/>
      <c r="UF70" s="550"/>
      <c r="UG70" s="550"/>
      <c r="UH70" s="550"/>
      <c r="UI70" s="550"/>
      <c r="UJ70" s="550"/>
      <c r="UK70" s="550"/>
      <c r="UL70" s="550"/>
      <c r="UM70" s="550"/>
      <c r="UN70" s="550"/>
      <c r="UO70" s="550"/>
      <c r="UP70" s="550"/>
      <c r="UQ70" s="550"/>
      <c r="UR70" s="550"/>
      <c r="US70" s="550"/>
      <c r="UT70" s="550"/>
      <c r="UU70" s="550"/>
      <c r="UV70" s="550"/>
      <c r="UW70" s="550"/>
      <c r="UX70" s="550"/>
      <c r="UY70" s="550"/>
      <c r="UZ70" s="550"/>
      <c r="VA70" s="550"/>
      <c r="VB70" s="550"/>
      <c r="VC70" s="550"/>
      <c r="VD70" s="550"/>
      <c r="VE70" s="550"/>
      <c r="VF70" s="550"/>
      <c r="VG70" s="550"/>
      <c r="VH70" s="550"/>
      <c r="VI70" s="550"/>
      <c r="VJ70" s="550"/>
      <c r="VK70" s="550"/>
      <c r="VL70" s="550"/>
      <c r="VM70" s="550"/>
      <c r="VN70" s="550"/>
      <c r="VO70" s="550"/>
      <c r="VP70" s="550"/>
      <c r="VQ70" s="550"/>
      <c r="VR70" s="550"/>
      <c r="VS70" s="550"/>
      <c r="VT70" s="550"/>
      <c r="VU70" s="550"/>
      <c r="VV70" s="550"/>
      <c r="VW70" s="550"/>
      <c r="VX70" s="550"/>
      <c r="VY70" s="550"/>
      <c r="VZ70" s="550"/>
      <c r="WA70" s="550"/>
      <c r="WB70" s="550"/>
      <c r="WC70" s="550"/>
      <c r="WD70" s="550"/>
      <c r="WE70" s="550"/>
      <c r="WF70" s="550"/>
      <c r="WG70" s="550"/>
      <c r="WH70" s="550"/>
      <c r="WI70" s="550"/>
      <c r="WJ70" s="550"/>
      <c r="WK70" s="550"/>
      <c r="WL70" s="550"/>
      <c r="WM70" s="550"/>
      <c r="WN70" s="550"/>
      <c r="WO70" s="550"/>
      <c r="WP70" s="550"/>
      <c r="WQ70" s="550"/>
      <c r="WR70" s="550"/>
      <c r="WS70" s="550"/>
      <c r="WT70" s="550"/>
      <c r="WU70" s="550"/>
      <c r="WV70" s="550"/>
      <c r="WW70" s="550"/>
      <c r="WX70" s="550"/>
      <c r="WY70" s="550"/>
      <c r="WZ70" s="550"/>
      <c r="XA70" s="550"/>
      <c r="XB70" s="550"/>
      <c r="XC70" s="550"/>
      <c r="XD70" s="550"/>
      <c r="XE70" s="550"/>
      <c r="XF70" s="550"/>
      <c r="XG70" s="550"/>
      <c r="XH70" s="550"/>
      <c r="XI70" s="550"/>
      <c r="XJ70" s="550"/>
      <c r="XK70" s="550"/>
      <c r="XL70" s="550"/>
      <c r="XM70" s="550"/>
      <c r="XN70" s="550"/>
      <c r="XO70" s="550"/>
      <c r="XP70" s="550"/>
      <c r="XQ70" s="550"/>
      <c r="XR70" s="550"/>
      <c r="XS70" s="550"/>
      <c r="XT70" s="550"/>
      <c r="XU70" s="550"/>
      <c r="XV70" s="550"/>
      <c r="XW70" s="550"/>
      <c r="XX70" s="550"/>
      <c r="XY70" s="550"/>
      <c r="XZ70" s="550"/>
      <c r="YA70" s="550"/>
      <c r="YB70" s="550"/>
      <c r="YC70" s="550"/>
      <c r="YD70" s="550"/>
      <c r="YE70" s="550"/>
      <c r="YF70" s="550"/>
      <c r="YG70" s="550"/>
      <c r="YH70" s="550"/>
      <c r="YI70" s="550"/>
      <c r="YJ70" s="550"/>
      <c r="YK70" s="550"/>
      <c r="YL70" s="550"/>
      <c r="YM70" s="550"/>
      <c r="YN70" s="550"/>
      <c r="YO70" s="550"/>
      <c r="YP70" s="550"/>
      <c r="YQ70" s="550"/>
      <c r="YR70" s="550"/>
      <c r="YS70" s="550"/>
      <c r="YT70" s="550"/>
      <c r="YU70" s="550"/>
      <c r="YV70" s="550"/>
      <c r="YW70" s="550"/>
      <c r="YX70" s="550"/>
      <c r="YY70" s="550"/>
      <c r="YZ70" s="550"/>
      <c r="ZA70" s="550"/>
      <c r="ZB70" s="550"/>
      <c r="ZC70" s="550"/>
      <c r="ZD70" s="550"/>
      <c r="ZE70" s="550"/>
      <c r="ZF70" s="550"/>
      <c r="ZG70" s="550"/>
      <c r="ZH70" s="550"/>
      <c r="ZI70" s="550"/>
      <c r="ZJ70" s="550"/>
      <c r="ZK70" s="550"/>
      <c r="ZL70" s="550"/>
      <c r="ZM70" s="550"/>
      <c r="ZN70" s="550"/>
      <c r="ZO70" s="550"/>
      <c r="ZP70" s="550"/>
      <c r="ZQ70" s="550"/>
      <c r="ZR70" s="550"/>
      <c r="ZS70" s="550"/>
      <c r="ZT70" s="550"/>
      <c r="ZU70" s="550"/>
      <c r="ZV70" s="550"/>
      <c r="ZW70" s="550"/>
      <c r="ZX70" s="550"/>
      <c r="ZY70" s="550"/>
      <c r="ZZ70" s="550"/>
      <c r="AAA70" s="550"/>
      <c r="AAB70" s="550"/>
      <c r="AAC70" s="550"/>
      <c r="AAD70" s="550"/>
      <c r="AAE70" s="550"/>
      <c r="AAF70" s="550"/>
      <c r="AAG70" s="550"/>
      <c r="AAH70" s="550"/>
      <c r="AAI70" s="550"/>
      <c r="AAJ70" s="550"/>
      <c r="AAK70" s="550"/>
      <c r="AAL70" s="550"/>
      <c r="AAM70" s="550"/>
      <c r="AAN70" s="550"/>
      <c r="AAO70" s="550"/>
      <c r="AAP70" s="550"/>
      <c r="AAQ70" s="550"/>
      <c r="AAR70" s="550"/>
      <c r="AAS70" s="550"/>
      <c r="AAT70" s="550"/>
      <c r="AAU70" s="550"/>
      <c r="AAV70" s="550"/>
      <c r="AAW70" s="550"/>
      <c r="AAX70" s="550"/>
      <c r="AAY70" s="550"/>
      <c r="AAZ70" s="550"/>
      <c r="ABA70" s="550"/>
      <c r="ABB70" s="550"/>
      <c r="ABC70" s="550"/>
      <c r="ABD70" s="550"/>
      <c r="ABE70" s="550"/>
      <c r="ABF70" s="550"/>
      <c r="ABG70" s="550"/>
      <c r="ABH70" s="550"/>
      <c r="ABI70" s="550"/>
      <c r="ABJ70" s="550"/>
      <c r="ABK70" s="550"/>
      <c r="ABL70" s="550"/>
      <c r="ABM70" s="550"/>
      <c r="ABN70" s="550"/>
      <c r="ABO70" s="550"/>
      <c r="ABP70" s="550"/>
      <c r="ABQ70" s="550"/>
      <c r="ABR70" s="550"/>
      <c r="ABS70" s="550"/>
      <c r="ABT70" s="550"/>
      <c r="ABU70" s="550"/>
      <c r="ABV70" s="550"/>
      <c r="ABW70" s="550"/>
      <c r="ABX70" s="550"/>
      <c r="ABY70" s="550"/>
      <c r="ABZ70" s="550"/>
      <c r="ACA70" s="550"/>
      <c r="ACB70" s="550"/>
      <c r="ACC70" s="550"/>
      <c r="ACD70" s="550"/>
      <c r="ACE70" s="550"/>
      <c r="ACF70" s="550"/>
      <c r="ACG70" s="550"/>
      <c r="ACH70" s="550"/>
      <c r="ACI70" s="550"/>
      <c r="ACJ70" s="550"/>
      <c r="ACK70" s="550"/>
      <c r="ACL70" s="550"/>
      <c r="ACM70" s="550"/>
      <c r="ACN70" s="550"/>
      <c r="ACO70" s="550"/>
      <c r="ACP70" s="550"/>
      <c r="ACQ70" s="550"/>
      <c r="ACR70" s="550"/>
      <c r="ACS70" s="550"/>
      <c r="ACT70" s="550"/>
      <c r="ACU70" s="550"/>
      <c r="ACV70" s="550"/>
      <c r="ACW70" s="550"/>
      <c r="ACX70" s="550"/>
      <c r="ACY70" s="550"/>
      <c r="ACZ70" s="550"/>
      <c r="ADA70" s="550"/>
      <c r="ADB70" s="550"/>
      <c r="ADC70" s="550"/>
      <c r="ADD70" s="550"/>
      <c r="ADE70" s="550"/>
      <c r="ADF70" s="550"/>
      <c r="ADG70" s="550"/>
      <c r="ADH70" s="550"/>
      <c r="ADI70" s="550"/>
      <c r="ADJ70" s="550"/>
      <c r="ADK70" s="550"/>
      <c r="ADL70" s="550"/>
      <c r="ADM70" s="550"/>
      <c r="ADN70" s="550"/>
      <c r="ADO70" s="550"/>
      <c r="ADP70" s="550"/>
      <c r="ADQ70" s="550"/>
      <c r="ADR70" s="550"/>
      <c r="ADS70" s="550"/>
      <c r="ADT70" s="550"/>
      <c r="ADU70" s="550"/>
      <c r="ADV70" s="550"/>
      <c r="ADW70" s="550"/>
      <c r="ADX70" s="550"/>
      <c r="ADY70" s="550"/>
      <c r="ADZ70" s="550"/>
      <c r="AEA70" s="550"/>
      <c r="AEB70" s="550"/>
      <c r="AEC70" s="550"/>
      <c r="AED70" s="550"/>
      <c r="AEE70" s="550"/>
      <c r="AEF70" s="550"/>
      <c r="AEG70" s="550"/>
      <c r="AEH70" s="550"/>
      <c r="AEI70" s="550"/>
      <c r="AEJ70" s="550"/>
      <c r="AEK70" s="550"/>
      <c r="AEL70" s="550"/>
      <c r="AEM70" s="550"/>
      <c r="AEN70" s="550"/>
      <c r="AEO70" s="550"/>
      <c r="AEP70" s="550"/>
      <c r="AEQ70" s="550"/>
      <c r="AER70" s="550"/>
      <c r="AES70" s="550"/>
      <c r="AET70" s="550"/>
      <c r="AEU70" s="550"/>
      <c r="AEV70" s="550"/>
      <c r="AEW70" s="550"/>
      <c r="AEX70" s="550"/>
      <c r="AEY70" s="550"/>
      <c r="AEZ70" s="550"/>
      <c r="AFA70" s="550"/>
      <c r="AFB70" s="550"/>
      <c r="AFC70" s="550"/>
      <c r="AFD70" s="550"/>
      <c r="AFE70" s="550"/>
      <c r="AFF70" s="550"/>
      <c r="AFG70" s="550"/>
      <c r="AFH70" s="550"/>
      <c r="AFI70" s="550"/>
      <c r="AFJ70" s="550"/>
      <c r="AFK70" s="550"/>
      <c r="AFL70" s="550"/>
      <c r="AFM70" s="550"/>
      <c r="AFN70" s="550"/>
      <c r="AFO70" s="550"/>
      <c r="AFP70" s="550"/>
      <c r="AFQ70" s="550"/>
      <c r="AFR70" s="550"/>
      <c r="AFS70" s="550"/>
      <c r="AFT70" s="550"/>
      <c r="AFU70" s="550"/>
      <c r="AFV70" s="550"/>
      <c r="AFW70" s="550"/>
      <c r="AFX70" s="550"/>
      <c r="AFY70" s="550"/>
      <c r="AFZ70" s="550"/>
      <c r="AGA70" s="550"/>
      <c r="AGB70" s="550"/>
      <c r="AGC70" s="550"/>
      <c r="AGD70" s="550"/>
      <c r="AGE70" s="550"/>
      <c r="AGF70" s="550"/>
      <c r="AGG70" s="550"/>
      <c r="AGH70" s="550"/>
      <c r="AGI70" s="550"/>
      <c r="AGJ70" s="550"/>
      <c r="AGK70" s="550"/>
      <c r="AGL70" s="550"/>
      <c r="AGM70" s="550"/>
      <c r="AGN70" s="550"/>
      <c r="AGO70" s="550"/>
      <c r="AGP70" s="550"/>
      <c r="AGQ70" s="550"/>
      <c r="AGR70" s="550"/>
      <c r="AGS70" s="550"/>
      <c r="AGT70" s="550"/>
      <c r="AGU70" s="550"/>
      <c r="AGV70" s="550"/>
      <c r="AGW70" s="550"/>
      <c r="AGX70" s="550"/>
      <c r="AGY70" s="550"/>
      <c r="AGZ70" s="550"/>
      <c r="AHA70" s="550"/>
      <c r="AHB70" s="550"/>
      <c r="AHC70" s="550"/>
      <c r="AHD70" s="550"/>
      <c r="AHE70" s="550"/>
      <c r="AHF70" s="550"/>
      <c r="AHG70" s="550"/>
      <c r="AHH70" s="550"/>
      <c r="AHI70" s="550"/>
      <c r="AHJ70" s="550"/>
      <c r="AHK70" s="550"/>
      <c r="AHL70" s="550"/>
      <c r="AHM70" s="550"/>
      <c r="AHN70" s="550"/>
      <c r="AHO70" s="550"/>
      <c r="AHP70" s="550"/>
      <c r="AHQ70" s="550"/>
      <c r="AHR70" s="550"/>
      <c r="AHS70" s="550"/>
      <c r="AHT70" s="550"/>
      <c r="AHU70" s="550"/>
      <c r="AHV70" s="550"/>
      <c r="AHW70" s="550"/>
      <c r="AHX70" s="550"/>
      <c r="AHY70" s="550"/>
      <c r="AHZ70" s="550"/>
      <c r="AIA70" s="550"/>
      <c r="AIB70" s="550"/>
      <c r="AIC70" s="550"/>
      <c r="AID70" s="550"/>
      <c r="AIE70" s="550"/>
      <c r="AIF70" s="550"/>
      <c r="AIG70" s="550"/>
      <c r="AIH70" s="550"/>
      <c r="AII70" s="550"/>
      <c r="AIJ70" s="550"/>
      <c r="AIK70" s="550"/>
      <c r="AIL70" s="550"/>
      <c r="AIM70" s="550"/>
      <c r="AIN70" s="550"/>
      <c r="AIO70" s="550"/>
      <c r="AIP70" s="550"/>
      <c r="AIQ70" s="550"/>
      <c r="AIR70" s="550"/>
      <c r="AIS70" s="550"/>
      <c r="AIT70" s="550"/>
      <c r="AIU70" s="550"/>
      <c r="AIV70" s="550"/>
      <c r="AIW70" s="550"/>
      <c r="AIX70" s="550"/>
      <c r="AIY70" s="550"/>
      <c r="AIZ70" s="550"/>
      <c r="AJA70" s="550"/>
      <c r="AJB70" s="550"/>
      <c r="AJC70" s="550"/>
      <c r="AJD70" s="550"/>
      <c r="AJE70" s="550"/>
      <c r="AJF70" s="550"/>
      <c r="AJG70" s="550"/>
      <c r="AJH70" s="550"/>
      <c r="AJI70" s="550"/>
      <c r="AJJ70" s="550"/>
      <c r="AJK70" s="550"/>
      <c r="AJL70" s="550"/>
      <c r="AJM70" s="550"/>
      <c r="AJN70" s="550"/>
      <c r="AJO70" s="550"/>
      <c r="AJP70" s="550"/>
      <c r="AJQ70" s="550"/>
      <c r="AJR70" s="550"/>
      <c r="AJS70" s="550"/>
      <c r="AJT70" s="550"/>
      <c r="AJU70" s="550"/>
      <c r="AJV70" s="550"/>
      <c r="AJW70" s="550"/>
      <c r="AJX70" s="550"/>
      <c r="AJY70" s="550"/>
      <c r="AJZ70" s="550"/>
      <c r="AKA70" s="550"/>
      <c r="AKB70" s="550"/>
      <c r="AKC70" s="550"/>
      <c r="AKD70" s="550"/>
      <c r="AKE70" s="550"/>
      <c r="AKF70" s="550"/>
      <c r="AKG70" s="550"/>
      <c r="AKH70" s="550"/>
      <c r="AKI70" s="550"/>
      <c r="AKJ70" s="550"/>
      <c r="AKK70" s="550"/>
      <c r="AKL70" s="550"/>
      <c r="AKM70" s="550"/>
      <c r="AKN70" s="550"/>
      <c r="AKO70" s="550"/>
      <c r="AKP70" s="550"/>
      <c r="AKQ70" s="550"/>
      <c r="AKR70" s="550"/>
      <c r="AKS70" s="550"/>
      <c r="AKT70" s="550"/>
      <c r="AKU70" s="550"/>
      <c r="AKV70" s="550"/>
      <c r="AKW70" s="550"/>
      <c r="AKX70" s="550"/>
      <c r="AKY70" s="550"/>
      <c r="AKZ70" s="550"/>
      <c r="ALA70" s="550"/>
      <c r="ALB70" s="550"/>
      <c r="ALC70" s="550"/>
      <c r="ALD70" s="550"/>
      <c r="ALE70" s="550"/>
      <c r="ALF70" s="550"/>
      <c r="ALG70" s="550"/>
      <c r="ALH70" s="550"/>
      <c r="ALI70" s="550"/>
      <c r="ALJ70" s="550"/>
      <c r="ALK70" s="550"/>
      <c r="ALL70" s="550"/>
      <c r="ALM70" s="550"/>
      <c r="ALN70" s="550"/>
      <c r="ALO70" s="550"/>
      <c r="ALP70" s="550"/>
      <c r="ALQ70" s="550"/>
      <c r="ALR70" s="550"/>
      <c r="ALS70" s="550"/>
      <c r="ALT70" s="550"/>
      <c r="ALU70" s="550"/>
      <c r="ALV70" s="550"/>
      <c r="ALW70" s="550"/>
      <c r="ALX70" s="550"/>
      <c r="ALY70" s="550"/>
      <c r="ALZ70" s="550"/>
      <c r="AMA70" s="550"/>
      <c r="AMB70" s="550"/>
      <c r="AMC70" s="550"/>
      <c r="AMD70" s="550"/>
      <c r="AME70" s="550"/>
      <c r="AMF70" s="550"/>
      <c r="AMG70" s="550"/>
      <c r="AMH70" s="550"/>
      <c r="AMI70" s="550"/>
      <c r="AMJ70" s="550"/>
      <c r="AMK70" s="550"/>
      <c r="AML70" s="550"/>
      <c r="AMM70" s="550"/>
      <c r="AMN70" s="550"/>
      <c r="AMO70" s="550"/>
      <c r="AMP70" s="550"/>
      <c r="AMQ70" s="550"/>
      <c r="AMR70" s="550"/>
      <c r="AMS70" s="550"/>
      <c r="AMT70" s="550"/>
      <c r="AMU70" s="550"/>
      <c r="AMV70" s="550"/>
      <c r="AMW70" s="550"/>
      <c r="AMX70" s="550"/>
      <c r="AMY70" s="550"/>
      <c r="AMZ70" s="550"/>
      <c r="ANA70" s="550"/>
      <c r="ANB70" s="550"/>
      <c r="ANC70" s="550"/>
      <c r="AND70" s="550"/>
      <c r="ANE70" s="550"/>
      <c r="ANF70" s="550"/>
      <c r="ANG70" s="550"/>
      <c r="ANH70" s="550"/>
      <c r="ANI70" s="550"/>
      <c r="ANJ70" s="550"/>
      <c r="ANK70" s="550"/>
      <c r="ANL70" s="550"/>
      <c r="ANM70" s="550"/>
      <c r="ANN70" s="550"/>
      <c r="ANO70" s="550"/>
      <c r="ANP70" s="550"/>
      <c r="ANQ70" s="550"/>
      <c r="ANR70" s="550"/>
      <c r="ANS70" s="550"/>
      <c r="ANT70" s="550"/>
      <c r="ANU70" s="550"/>
      <c r="ANV70" s="550"/>
      <c r="ANW70" s="550"/>
      <c r="ANX70" s="550"/>
      <c r="ANY70" s="550"/>
      <c r="ANZ70" s="550"/>
      <c r="AOA70" s="550"/>
      <c r="AOB70" s="550"/>
      <c r="AOC70" s="550"/>
      <c r="AOD70" s="550"/>
      <c r="AOE70" s="550"/>
      <c r="AOF70" s="550"/>
      <c r="AOG70" s="550"/>
      <c r="AOH70" s="550"/>
      <c r="AOI70" s="550"/>
      <c r="AOJ70" s="550"/>
      <c r="AOK70" s="550"/>
      <c r="AOL70" s="550"/>
      <c r="AOM70" s="550"/>
      <c r="AON70" s="550"/>
      <c r="AOO70" s="550"/>
      <c r="AOP70" s="550"/>
      <c r="AOQ70" s="550"/>
      <c r="AOR70" s="550"/>
      <c r="AOS70" s="550"/>
      <c r="AOT70" s="550"/>
      <c r="AOU70" s="550"/>
      <c r="AOV70" s="550"/>
      <c r="AOW70" s="550"/>
      <c r="AOX70" s="550"/>
      <c r="AOY70" s="550"/>
      <c r="AOZ70" s="550"/>
      <c r="APA70" s="550"/>
      <c r="APB70" s="550"/>
      <c r="APC70" s="550"/>
      <c r="APD70" s="550"/>
      <c r="APE70" s="550"/>
      <c r="APF70" s="550"/>
      <c r="APG70" s="550"/>
      <c r="APH70" s="550"/>
      <c r="API70" s="550"/>
      <c r="APJ70" s="550"/>
      <c r="APK70" s="550"/>
      <c r="APL70" s="550"/>
      <c r="APM70" s="550"/>
      <c r="APN70" s="550"/>
      <c r="APO70" s="550"/>
      <c r="APP70" s="550"/>
      <c r="APQ70" s="550"/>
      <c r="APR70" s="550"/>
      <c r="APS70" s="550"/>
      <c r="APT70" s="550"/>
      <c r="APU70" s="550"/>
      <c r="APV70" s="550"/>
      <c r="APW70" s="550"/>
      <c r="APX70" s="550"/>
      <c r="APY70" s="550"/>
      <c r="APZ70" s="550"/>
      <c r="AQA70" s="550"/>
      <c r="AQB70" s="550"/>
      <c r="AQC70" s="550"/>
      <c r="AQD70" s="550"/>
      <c r="AQE70" s="550"/>
      <c r="AQF70" s="550"/>
      <c r="AQG70" s="550"/>
      <c r="AQH70" s="550"/>
      <c r="AQI70" s="550"/>
      <c r="AQJ70" s="550"/>
      <c r="AQK70" s="550"/>
      <c r="AQL70" s="550"/>
      <c r="AQM70" s="550"/>
      <c r="AQN70" s="550"/>
      <c r="AQO70" s="550"/>
      <c r="AQP70" s="550"/>
      <c r="AQQ70" s="550"/>
      <c r="AQR70" s="550"/>
      <c r="AQS70" s="550"/>
      <c r="AQT70" s="550"/>
      <c r="AQU70" s="550"/>
      <c r="AQV70" s="550"/>
      <c r="AQW70" s="550"/>
      <c r="AQX70" s="550"/>
      <c r="AQY70" s="550"/>
      <c r="AQZ70" s="550"/>
      <c r="ARA70" s="550"/>
      <c r="ARB70" s="550"/>
      <c r="ARC70" s="550"/>
      <c r="ARD70" s="550"/>
      <c r="ARE70" s="550"/>
    </row>
    <row r="71" spans="7:1149" ht="18" customHeight="1">
      <c r="G71" s="550"/>
      <c r="H71" s="550"/>
      <c r="I71" s="550"/>
      <c r="J71" s="550"/>
      <c r="K71" s="550"/>
      <c r="L71" s="550"/>
      <c r="M71" s="550"/>
      <c r="N71" s="550"/>
      <c r="O71" s="550"/>
      <c r="P71" s="550"/>
      <c r="Q71" s="550"/>
      <c r="R71" s="550"/>
      <c r="S71" s="550"/>
      <c r="T71" s="550"/>
      <c r="U71" s="550"/>
      <c r="V71" s="550"/>
      <c r="W71" s="550"/>
      <c r="X71" s="550"/>
      <c r="Y71" s="550"/>
      <c r="Z71" s="550"/>
      <c r="AA71" s="550"/>
      <c r="AB71" s="550"/>
      <c r="AC71" s="550"/>
      <c r="AD71" s="550"/>
      <c r="AE71" s="550"/>
      <c r="AF71" s="550"/>
      <c r="AG71" s="550"/>
      <c r="AH71" s="550"/>
      <c r="AI71" s="550"/>
      <c r="AJ71" s="550"/>
      <c r="AK71" s="550"/>
      <c r="AL71" s="550"/>
      <c r="AM71" s="550"/>
      <c r="AN71" s="550"/>
      <c r="AO71" s="550"/>
      <c r="AP71" s="550"/>
      <c r="AQ71" s="550"/>
      <c r="AR71" s="550"/>
      <c r="AS71" s="550"/>
      <c r="AT71" s="550"/>
      <c r="AU71" s="550"/>
      <c r="AV71" s="550"/>
      <c r="AW71" s="550"/>
      <c r="AX71" s="550"/>
      <c r="AY71" s="550"/>
      <c r="AZ71" s="550"/>
      <c r="BA71" s="550"/>
      <c r="BB71" s="550"/>
      <c r="BC71" s="550"/>
      <c r="BD71" s="550"/>
      <c r="BE71" s="550"/>
      <c r="BF71" s="550"/>
      <c r="BG71" s="550"/>
      <c r="BH71" s="550"/>
      <c r="BI71" s="550"/>
      <c r="BJ71" s="550"/>
      <c r="BK71" s="550"/>
      <c r="BL71" s="550"/>
      <c r="BM71" s="550"/>
      <c r="BN71" s="550"/>
      <c r="BO71" s="550"/>
      <c r="BP71" s="550"/>
      <c r="BQ71" s="550"/>
      <c r="BR71" s="550"/>
      <c r="BS71" s="550"/>
      <c r="BT71" s="550"/>
      <c r="BU71" s="550"/>
      <c r="BV71" s="550"/>
      <c r="BW71" s="550"/>
      <c r="BX71" s="550"/>
      <c r="BY71" s="550"/>
      <c r="BZ71" s="550"/>
      <c r="CA71" s="550"/>
      <c r="CB71" s="550"/>
      <c r="CC71" s="550"/>
      <c r="CD71" s="550"/>
      <c r="CE71" s="550"/>
      <c r="CF71" s="550"/>
      <c r="CG71" s="550"/>
      <c r="CH71" s="550"/>
      <c r="CI71" s="550"/>
      <c r="CJ71" s="550"/>
      <c r="CK71" s="550"/>
      <c r="CL71" s="550"/>
      <c r="CM71" s="550"/>
      <c r="CN71" s="550"/>
      <c r="CO71" s="550"/>
      <c r="CP71" s="550"/>
      <c r="CQ71" s="550"/>
      <c r="CR71" s="550"/>
      <c r="CS71" s="550"/>
      <c r="CT71" s="550"/>
      <c r="CU71" s="550"/>
      <c r="CV71" s="550"/>
      <c r="CW71" s="550"/>
      <c r="CX71" s="550"/>
      <c r="CY71" s="550"/>
      <c r="CZ71" s="550"/>
      <c r="DA71" s="550"/>
      <c r="DB71" s="550"/>
      <c r="DC71" s="550"/>
      <c r="DD71" s="550"/>
      <c r="DE71" s="550"/>
      <c r="DF71" s="550"/>
      <c r="DG71" s="550"/>
      <c r="DH71" s="550"/>
      <c r="DI71" s="550"/>
      <c r="DJ71" s="550"/>
      <c r="DK71" s="550"/>
      <c r="DL71" s="550"/>
      <c r="DM71" s="550"/>
      <c r="DN71" s="550"/>
      <c r="DO71" s="550"/>
      <c r="DP71" s="550"/>
      <c r="DQ71" s="550"/>
      <c r="DR71" s="550"/>
      <c r="DS71" s="550"/>
      <c r="DT71" s="550"/>
      <c r="DU71" s="550"/>
      <c r="DV71" s="550"/>
      <c r="DW71" s="550"/>
      <c r="DX71" s="550"/>
      <c r="DY71" s="550"/>
      <c r="DZ71" s="550"/>
      <c r="EA71" s="550"/>
      <c r="EB71" s="550"/>
      <c r="EC71" s="550"/>
      <c r="ED71" s="550"/>
      <c r="EE71" s="550"/>
      <c r="EF71" s="550"/>
      <c r="EG71" s="550"/>
      <c r="EH71" s="550"/>
      <c r="EI71" s="550"/>
      <c r="EJ71" s="550"/>
      <c r="EK71" s="550"/>
      <c r="EL71" s="550"/>
      <c r="EM71" s="550"/>
      <c r="EN71" s="550"/>
      <c r="EO71" s="550"/>
      <c r="EP71" s="550"/>
      <c r="EQ71" s="550"/>
      <c r="ER71" s="550"/>
      <c r="ES71" s="550"/>
      <c r="ET71" s="550"/>
      <c r="EU71" s="550"/>
      <c r="EV71" s="550"/>
      <c r="EW71" s="550"/>
      <c r="EX71" s="550"/>
      <c r="EY71" s="550"/>
      <c r="EZ71" s="550"/>
      <c r="FA71" s="550"/>
      <c r="FB71" s="550"/>
      <c r="FC71" s="550"/>
      <c r="FD71" s="550"/>
      <c r="FE71" s="550"/>
      <c r="FF71" s="550"/>
      <c r="FG71" s="550"/>
      <c r="FH71" s="550"/>
      <c r="FI71" s="550"/>
      <c r="FJ71" s="550"/>
      <c r="FK71" s="550"/>
      <c r="FL71" s="550"/>
      <c r="FM71" s="550"/>
      <c r="FN71" s="550"/>
      <c r="FO71" s="550"/>
      <c r="FP71" s="550"/>
      <c r="FQ71" s="550"/>
      <c r="FR71" s="550"/>
      <c r="FS71" s="550"/>
      <c r="FT71" s="550"/>
      <c r="FU71" s="550"/>
      <c r="FV71" s="550"/>
      <c r="FW71" s="550"/>
      <c r="FX71" s="550"/>
      <c r="FY71" s="550"/>
      <c r="FZ71" s="550"/>
      <c r="GA71" s="550"/>
      <c r="GB71" s="550"/>
      <c r="GC71" s="550"/>
      <c r="GD71" s="550"/>
      <c r="GE71" s="550"/>
      <c r="GF71" s="550"/>
      <c r="GG71" s="550"/>
      <c r="GH71" s="550"/>
      <c r="GI71" s="550"/>
      <c r="GJ71" s="550"/>
      <c r="GK71" s="550"/>
      <c r="GL71" s="550"/>
      <c r="GM71" s="550"/>
    </row>
    <row r="72" spans="7:1149" ht="18" customHeight="1">
      <c r="G72" s="550"/>
      <c r="H72" s="550"/>
      <c r="I72" s="550"/>
      <c r="J72" s="550"/>
      <c r="K72" s="550"/>
      <c r="L72" s="550"/>
      <c r="M72" s="550"/>
      <c r="N72" s="550"/>
      <c r="O72" s="550"/>
      <c r="P72" s="550"/>
      <c r="Q72" s="550"/>
      <c r="R72" s="550"/>
      <c r="S72" s="550"/>
      <c r="T72" s="550"/>
      <c r="U72" s="550"/>
      <c r="V72" s="550"/>
      <c r="W72" s="550"/>
      <c r="X72" s="550"/>
      <c r="Y72" s="550"/>
      <c r="Z72" s="550"/>
      <c r="AA72" s="550"/>
      <c r="AB72" s="550"/>
      <c r="AC72" s="550"/>
      <c r="AD72" s="550"/>
      <c r="AE72" s="550"/>
      <c r="AF72" s="550"/>
      <c r="AG72" s="550"/>
      <c r="AH72" s="550"/>
      <c r="AI72" s="550"/>
      <c r="AJ72" s="550"/>
      <c r="AK72" s="550"/>
      <c r="AL72" s="550"/>
      <c r="AM72" s="550"/>
      <c r="AN72" s="550"/>
      <c r="AO72" s="550"/>
      <c r="AP72" s="550"/>
      <c r="AQ72" s="550"/>
      <c r="AR72" s="550"/>
      <c r="AS72" s="550"/>
      <c r="AT72" s="550"/>
      <c r="AU72" s="550"/>
      <c r="AV72" s="550"/>
      <c r="AW72" s="550"/>
      <c r="AX72" s="550"/>
      <c r="AY72" s="550"/>
      <c r="AZ72" s="550"/>
      <c r="BA72" s="550"/>
      <c r="BB72" s="550"/>
      <c r="BC72" s="550"/>
      <c r="BD72" s="550"/>
      <c r="BE72" s="550"/>
      <c r="BF72" s="550"/>
      <c r="BG72" s="550"/>
      <c r="BH72" s="550"/>
      <c r="BI72" s="550"/>
      <c r="BJ72" s="550"/>
      <c r="BK72" s="550"/>
      <c r="BL72" s="550"/>
      <c r="BM72" s="550"/>
      <c r="BN72" s="550"/>
      <c r="BO72" s="550"/>
      <c r="BP72" s="550"/>
      <c r="BQ72" s="550"/>
      <c r="BR72" s="550"/>
      <c r="BS72" s="550"/>
      <c r="BT72" s="550"/>
      <c r="BU72" s="550"/>
      <c r="BV72" s="550"/>
      <c r="BW72" s="550"/>
      <c r="BX72" s="550"/>
      <c r="BY72" s="550"/>
      <c r="BZ72" s="550"/>
      <c r="CA72" s="550"/>
      <c r="CB72" s="550"/>
      <c r="CC72" s="550"/>
      <c r="CD72" s="550"/>
      <c r="CE72" s="550"/>
      <c r="CF72" s="550"/>
      <c r="CG72" s="550"/>
      <c r="CH72" s="550"/>
      <c r="CI72" s="550"/>
      <c r="CJ72" s="550"/>
      <c r="CK72" s="550"/>
      <c r="CL72" s="550"/>
      <c r="CM72" s="550"/>
      <c r="CN72" s="550"/>
      <c r="CO72" s="550"/>
      <c r="CP72" s="550"/>
      <c r="CQ72" s="550"/>
      <c r="CR72" s="550"/>
      <c r="CS72" s="550"/>
      <c r="CT72" s="550"/>
      <c r="CU72" s="550"/>
      <c r="CV72" s="550"/>
      <c r="CW72" s="550"/>
      <c r="CX72" s="550"/>
      <c r="CY72" s="550"/>
      <c r="CZ72" s="550"/>
      <c r="DA72" s="550"/>
      <c r="DB72" s="550"/>
      <c r="DC72" s="550"/>
      <c r="DD72" s="550"/>
      <c r="DE72" s="550"/>
      <c r="DF72" s="550"/>
      <c r="DG72" s="550"/>
      <c r="DH72" s="550"/>
      <c r="DI72" s="550"/>
      <c r="DJ72" s="550"/>
      <c r="DK72" s="550"/>
      <c r="DL72" s="550"/>
      <c r="DM72" s="550"/>
      <c r="DN72" s="550"/>
      <c r="DO72" s="550"/>
      <c r="DP72" s="550"/>
      <c r="DQ72" s="550"/>
      <c r="DR72" s="550"/>
      <c r="DS72" s="550"/>
      <c r="DT72" s="550"/>
      <c r="DU72" s="550"/>
      <c r="DV72" s="550"/>
      <c r="DW72" s="550"/>
      <c r="DX72" s="550"/>
      <c r="DY72" s="550"/>
      <c r="DZ72" s="550"/>
      <c r="EA72" s="550"/>
      <c r="EB72" s="550"/>
      <c r="EC72" s="550"/>
      <c r="ED72" s="550"/>
      <c r="EE72" s="550"/>
      <c r="EF72" s="550"/>
      <c r="EG72" s="550"/>
      <c r="EH72" s="550"/>
      <c r="EI72" s="550"/>
      <c r="EJ72" s="550"/>
      <c r="EK72" s="550"/>
      <c r="EL72" s="550"/>
      <c r="EM72" s="550"/>
      <c r="EN72" s="550"/>
      <c r="EO72" s="550"/>
      <c r="EP72" s="550"/>
      <c r="EQ72" s="550"/>
      <c r="ER72" s="550"/>
      <c r="ES72" s="550"/>
      <c r="ET72" s="550"/>
      <c r="EU72" s="550"/>
      <c r="EV72" s="550"/>
      <c r="EW72" s="550"/>
      <c r="EX72" s="550"/>
      <c r="EY72" s="550"/>
      <c r="EZ72" s="550"/>
      <c r="FA72" s="550"/>
      <c r="FB72" s="550"/>
      <c r="FC72" s="550"/>
      <c r="FD72" s="550"/>
      <c r="FE72" s="550"/>
      <c r="FF72" s="550"/>
      <c r="FG72" s="550"/>
      <c r="FH72" s="550"/>
      <c r="FI72" s="550"/>
      <c r="FJ72" s="550"/>
      <c r="FK72" s="550"/>
      <c r="FL72" s="550"/>
      <c r="FM72" s="550"/>
      <c r="FN72" s="550"/>
      <c r="FO72" s="550"/>
      <c r="FP72" s="550"/>
      <c r="FQ72" s="550"/>
      <c r="FR72" s="550"/>
      <c r="FS72" s="550"/>
      <c r="FT72" s="550"/>
      <c r="FU72" s="550"/>
      <c r="FV72" s="550"/>
      <c r="FW72" s="550"/>
      <c r="FX72" s="550"/>
      <c r="FY72" s="550"/>
      <c r="FZ72" s="550"/>
      <c r="GA72" s="550"/>
      <c r="GB72" s="550"/>
      <c r="GC72" s="550"/>
      <c r="GD72" s="550"/>
      <c r="GE72" s="550"/>
      <c r="GF72" s="550"/>
      <c r="GG72" s="550"/>
      <c r="GH72" s="550"/>
      <c r="GI72" s="550"/>
      <c r="GJ72" s="550"/>
      <c r="GK72" s="550"/>
      <c r="GL72" s="550"/>
      <c r="GM72" s="550"/>
    </row>
    <row r="73" spans="7:1149" ht="18" customHeight="1">
      <c r="G73" s="550"/>
      <c r="H73" s="550"/>
      <c r="I73" s="550"/>
      <c r="J73" s="550"/>
      <c r="K73" s="550"/>
      <c r="L73" s="550"/>
      <c r="M73" s="550"/>
      <c r="N73" s="550"/>
      <c r="O73" s="550"/>
      <c r="P73" s="550"/>
      <c r="Q73" s="550"/>
      <c r="R73" s="550"/>
      <c r="S73" s="550"/>
      <c r="T73" s="550"/>
      <c r="U73" s="550"/>
      <c r="V73" s="550"/>
      <c r="W73" s="550"/>
      <c r="X73" s="550"/>
      <c r="Y73" s="550"/>
      <c r="Z73" s="550"/>
      <c r="AA73" s="550"/>
      <c r="AB73" s="550"/>
      <c r="AC73" s="550"/>
      <c r="AD73" s="550"/>
      <c r="AE73" s="550"/>
      <c r="AF73" s="550"/>
      <c r="AG73" s="550"/>
      <c r="AH73" s="550"/>
      <c r="AI73" s="550"/>
      <c r="AJ73" s="550"/>
      <c r="AK73" s="550"/>
      <c r="AL73" s="550"/>
      <c r="AM73" s="550"/>
      <c r="AN73" s="550"/>
      <c r="AO73" s="550"/>
      <c r="AP73" s="550"/>
      <c r="AQ73" s="550"/>
      <c r="AR73" s="550"/>
      <c r="AS73" s="550"/>
      <c r="AT73" s="550"/>
      <c r="AU73" s="550"/>
      <c r="AV73" s="550"/>
      <c r="AW73" s="550"/>
      <c r="AX73" s="550"/>
      <c r="AY73" s="550"/>
      <c r="AZ73" s="550"/>
      <c r="BA73" s="550"/>
      <c r="BB73" s="550"/>
      <c r="BC73" s="550"/>
      <c r="BD73" s="550"/>
      <c r="BE73" s="550"/>
      <c r="BF73" s="550"/>
      <c r="BG73" s="550"/>
      <c r="BH73" s="550"/>
      <c r="BI73" s="550"/>
      <c r="BJ73" s="550"/>
      <c r="BK73" s="550"/>
      <c r="BL73" s="550"/>
      <c r="BM73" s="550"/>
      <c r="BN73" s="550"/>
      <c r="BO73" s="550"/>
      <c r="BP73" s="550"/>
      <c r="BQ73" s="550"/>
      <c r="BR73" s="550"/>
      <c r="BS73" s="550"/>
      <c r="BT73" s="550"/>
      <c r="BU73" s="550"/>
      <c r="BV73" s="550"/>
      <c r="BW73" s="550"/>
      <c r="BX73" s="550"/>
      <c r="BY73" s="550"/>
      <c r="BZ73" s="550"/>
      <c r="CA73" s="550"/>
      <c r="CB73" s="550"/>
      <c r="CC73" s="550"/>
      <c r="CD73" s="550"/>
      <c r="CE73" s="550"/>
      <c r="CF73" s="550"/>
      <c r="CG73" s="550"/>
      <c r="CH73" s="550"/>
      <c r="CI73" s="550"/>
      <c r="CJ73" s="550"/>
      <c r="CK73" s="550"/>
      <c r="CL73" s="550"/>
      <c r="CM73" s="550"/>
      <c r="CN73" s="550"/>
      <c r="CO73" s="550"/>
      <c r="CP73" s="550"/>
      <c r="CQ73" s="550"/>
      <c r="CR73" s="550"/>
      <c r="CS73" s="550"/>
      <c r="CT73" s="550"/>
      <c r="CU73" s="550"/>
      <c r="CV73" s="550"/>
      <c r="CW73" s="550"/>
      <c r="CX73" s="550"/>
      <c r="CY73" s="550"/>
      <c r="CZ73" s="550"/>
      <c r="DA73" s="550"/>
      <c r="DB73" s="550"/>
      <c r="DC73" s="550"/>
      <c r="DD73" s="550"/>
      <c r="DE73" s="550"/>
      <c r="DF73" s="550"/>
      <c r="DG73" s="550"/>
      <c r="DH73" s="550"/>
      <c r="DI73" s="550"/>
      <c r="DJ73" s="550"/>
      <c r="DK73" s="550"/>
      <c r="DL73" s="550"/>
      <c r="DM73" s="550"/>
      <c r="DN73" s="550"/>
      <c r="DO73" s="550"/>
      <c r="DP73" s="550"/>
      <c r="DQ73" s="550"/>
      <c r="DR73" s="550"/>
      <c r="DS73" s="550"/>
      <c r="DT73" s="550"/>
      <c r="DU73" s="550"/>
      <c r="DV73" s="550"/>
      <c r="DW73" s="550"/>
      <c r="DX73" s="550"/>
      <c r="DY73" s="550"/>
      <c r="DZ73" s="550"/>
      <c r="EA73" s="550"/>
      <c r="EB73" s="550"/>
      <c r="EC73" s="550"/>
      <c r="ED73" s="550"/>
      <c r="EE73" s="550"/>
      <c r="EF73" s="550"/>
      <c r="EG73" s="550"/>
      <c r="EH73" s="550"/>
      <c r="EI73" s="550"/>
      <c r="EJ73" s="550"/>
      <c r="EK73" s="550"/>
      <c r="EL73" s="550"/>
      <c r="EM73" s="550"/>
      <c r="EN73" s="550"/>
      <c r="EO73" s="550"/>
      <c r="EP73" s="550"/>
      <c r="EQ73" s="550"/>
      <c r="ER73" s="550"/>
      <c r="ES73" s="550"/>
      <c r="ET73" s="550"/>
      <c r="EU73" s="550"/>
      <c r="EV73" s="550"/>
      <c r="EW73" s="550"/>
      <c r="EX73" s="550"/>
      <c r="EY73" s="550"/>
      <c r="EZ73" s="550"/>
      <c r="FA73" s="550"/>
      <c r="FB73" s="550"/>
      <c r="FC73" s="550"/>
      <c r="FD73" s="550"/>
      <c r="FE73" s="550"/>
      <c r="FF73" s="550"/>
      <c r="FG73" s="550"/>
      <c r="FH73" s="550"/>
      <c r="FI73" s="550"/>
      <c r="FJ73" s="550"/>
      <c r="FK73" s="550"/>
      <c r="FL73" s="550"/>
      <c r="FM73" s="550"/>
      <c r="FN73" s="550"/>
      <c r="FO73" s="550"/>
      <c r="FP73" s="550"/>
      <c r="FQ73" s="550"/>
      <c r="FR73" s="550"/>
      <c r="FS73" s="550"/>
      <c r="FT73" s="550"/>
      <c r="FU73" s="550"/>
      <c r="FV73" s="550"/>
      <c r="FW73" s="550"/>
      <c r="FX73" s="550"/>
      <c r="FY73" s="550"/>
      <c r="FZ73" s="550"/>
      <c r="GA73" s="550"/>
      <c r="GB73" s="550"/>
      <c r="GC73" s="550"/>
      <c r="GD73" s="550"/>
      <c r="GE73" s="550"/>
      <c r="GF73" s="550"/>
      <c r="GG73" s="550"/>
      <c r="GH73" s="550"/>
      <c r="GI73" s="550"/>
      <c r="GJ73" s="550"/>
      <c r="GK73" s="550"/>
      <c r="GL73" s="550"/>
      <c r="GM73" s="550"/>
    </row>
    <row r="74" spans="7:1149" ht="18" customHeight="1">
      <c r="G74" s="550"/>
      <c r="H74" s="550"/>
      <c r="I74" s="550"/>
      <c r="J74" s="550"/>
      <c r="K74" s="550"/>
      <c r="L74" s="550"/>
      <c r="M74" s="550"/>
      <c r="N74" s="550"/>
      <c r="O74" s="550"/>
      <c r="P74" s="550"/>
      <c r="Q74" s="550"/>
      <c r="R74" s="550"/>
      <c r="S74" s="550"/>
      <c r="T74" s="550"/>
      <c r="U74" s="550"/>
      <c r="V74" s="550"/>
      <c r="W74" s="550"/>
      <c r="X74" s="550"/>
      <c r="Y74" s="550"/>
      <c r="Z74" s="550"/>
      <c r="AA74" s="550"/>
      <c r="AB74" s="550"/>
      <c r="AC74" s="550"/>
      <c r="AD74" s="550"/>
      <c r="AE74" s="550"/>
      <c r="AF74" s="550"/>
      <c r="AG74" s="550"/>
      <c r="AH74" s="550"/>
      <c r="AI74" s="550"/>
      <c r="AJ74" s="550"/>
      <c r="AK74" s="550"/>
      <c r="AL74" s="550"/>
      <c r="AM74" s="550"/>
      <c r="AN74" s="550"/>
      <c r="AO74" s="550"/>
      <c r="AP74" s="550"/>
      <c r="AQ74" s="550"/>
      <c r="AR74" s="550"/>
      <c r="AS74" s="550"/>
      <c r="AT74" s="550"/>
      <c r="AU74" s="550"/>
      <c r="AV74" s="550"/>
      <c r="AW74" s="550"/>
      <c r="AX74" s="550"/>
      <c r="AY74" s="550"/>
      <c r="AZ74" s="550"/>
      <c r="BA74" s="550"/>
      <c r="BB74" s="550"/>
      <c r="BC74" s="550"/>
      <c r="BD74" s="550"/>
      <c r="BE74" s="550"/>
      <c r="BF74" s="550"/>
      <c r="BG74" s="550"/>
      <c r="BH74" s="550"/>
      <c r="BI74" s="550"/>
      <c r="BJ74" s="550"/>
      <c r="BK74" s="550"/>
      <c r="BL74" s="550"/>
      <c r="BM74" s="550"/>
      <c r="BN74" s="550"/>
      <c r="BO74" s="550"/>
      <c r="BP74" s="550"/>
      <c r="BQ74" s="550"/>
      <c r="BR74" s="550"/>
      <c r="BS74" s="550"/>
      <c r="BT74" s="550"/>
      <c r="BU74" s="550"/>
      <c r="BV74" s="550"/>
      <c r="BW74" s="550"/>
      <c r="BX74" s="550"/>
      <c r="BY74" s="550"/>
      <c r="BZ74" s="550"/>
      <c r="CA74" s="550"/>
      <c r="CB74" s="550"/>
      <c r="CC74" s="550"/>
      <c r="CD74" s="550"/>
      <c r="CE74" s="550"/>
      <c r="CF74" s="550"/>
      <c r="CG74" s="550"/>
      <c r="CH74" s="550"/>
      <c r="CI74" s="550"/>
      <c r="CJ74" s="550"/>
      <c r="CK74" s="550"/>
      <c r="CL74" s="550"/>
      <c r="CM74" s="550"/>
      <c r="CN74" s="550"/>
      <c r="CO74" s="550"/>
      <c r="CP74" s="550"/>
      <c r="CQ74" s="550"/>
      <c r="CR74" s="550"/>
      <c r="CS74" s="550"/>
      <c r="CT74" s="550"/>
      <c r="CU74" s="550"/>
      <c r="CV74" s="550"/>
      <c r="CW74" s="550"/>
      <c r="CX74" s="550"/>
      <c r="CY74" s="550"/>
      <c r="CZ74" s="550"/>
      <c r="DA74" s="550"/>
      <c r="DB74" s="550"/>
      <c r="DC74" s="550"/>
      <c r="DD74" s="550"/>
      <c r="DE74" s="550"/>
      <c r="DF74" s="550"/>
      <c r="DG74" s="550"/>
      <c r="DH74" s="550"/>
      <c r="DI74" s="550"/>
      <c r="DJ74" s="550"/>
      <c r="DK74" s="550"/>
      <c r="DL74" s="550"/>
      <c r="DM74" s="550"/>
      <c r="DN74" s="550"/>
      <c r="DO74" s="550"/>
      <c r="DP74" s="550"/>
      <c r="DQ74" s="550"/>
      <c r="DR74" s="550"/>
      <c r="DS74" s="550"/>
      <c r="DT74" s="550"/>
      <c r="DU74" s="550"/>
      <c r="DV74" s="550"/>
      <c r="DW74" s="550"/>
      <c r="DX74" s="550"/>
      <c r="DY74" s="550"/>
      <c r="DZ74" s="550"/>
      <c r="EA74" s="550"/>
      <c r="EB74" s="550"/>
      <c r="EC74" s="550"/>
      <c r="ED74" s="550"/>
      <c r="EE74" s="550"/>
      <c r="EF74" s="550"/>
      <c r="EG74" s="550"/>
      <c r="EH74" s="550"/>
      <c r="EI74" s="550"/>
      <c r="EJ74" s="550"/>
      <c r="EK74" s="550"/>
      <c r="EL74" s="550"/>
      <c r="EM74" s="550"/>
      <c r="EN74" s="550"/>
      <c r="EO74" s="550"/>
      <c r="EP74" s="550"/>
      <c r="EQ74" s="550"/>
      <c r="ER74" s="550"/>
      <c r="ES74" s="550"/>
      <c r="ET74" s="550"/>
      <c r="EU74" s="550"/>
      <c r="EV74" s="550"/>
      <c r="EW74" s="550"/>
      <c r="EX74" s="550"/>
      <c r="EY74" s="550"/>
      <c r="EZ74" s="550"/>
      <c r="FA74" s="550"/>
      <c r="FB74" s="550"/>
      <c r="FC74" s="550"/>
      <c r="FD74" s="550"/>
      <c r="FE74" s="550"/>
      <c r="FF74" s="550"/>
      <c r="FG74" s="550"/>
      <c r="FH74" s="550"/>
      <c r="FI74" s="550"/>
      <c r="FJ74" s="550"/>
      <c r="FK74" s="550"/>
      <c r="FL74" s="550"/>
      <c r="FM74" s="550"/>
      <c r="FN74" s="550"/>
      <c r="FO74" s="550"/>
      <c r="FP74" s="550"/>
      <c r="FQ74" s="550"/>
      <c r="FR74" s="550"/>
      <c r="FS74" s="550"/>
      <c r="FT74" s="550"/>
      <c r="FU74" s="550"/>
      <c r="FV74" s="550"/>
      <c r="FW74" s="550"/>
      <c r="FX74" s="550"/>
      <c r="FY74" s="550"/>
      <c r="FZ74" s="550"/>
      <c r="GA74" s="550"/>
      <c r="GB74" s="550"/>
      <c r="GC74" s="550"/>
      <c r="GD74" s="550"/>
      <c r="GE74" s="550"/>
      <c r="GF74" s="550"/>
      <c r="GG74" s="550"/>
      <c r="GH74" s="550"/>
      <c r="GI74" s="550"/>
      <c r="GJ74" s="550"/>
      <c r="GK74" s="550"/>
      <c r="GL74" s="550"/>
      <c r="GM74" s="550"/>
    </row>
    <row r="75" spans="7:1149" ht="18" customHeight="1">
      <c r="G75" s="550"/>
      <c r="H75" s="550"/>
      <c r="I75" s="550"/>
      <c r="J75" s="550"/>
      <c r="K75" s="550"/>
      <c r="L75" s="550"/>
      <c r="M75" s="550"/>
      <c r="N75" s="550"/>
      <c r="O75" s="550"/>
      <c r="P75" s="550"/>
      <c r="Q75" s="550"/>
      <c r="R75" s="550"/>
      <c r="S75" s="550"/>
      <c r="T75" s="550"/>
      <c r="U75" s="550"/>
      <c r="V75" s="550"/>
      <c r="W75" s="550"/>
      <c r="X75" s="550"/>
      <c r="Y75" s="550"/>
      <c r="Z75" s="550"/>
      <c r="AA75" s="550"/>
      <c r="AB75" s="550"/>
      <c r="AC75" s="550"/>
      <c r="AD75" s="550"/>
      <c r="AE75" s="550"/>
      <c r="AF75" s="550"/>
      <c r="AG75" s="550"/>
      <c r="AH75" s="550"/>
      <c r="AI75" s="550"/>
      <c r="AJ75" s="550"/>
      <c r="AK75" s="550"/>
      <c r="AL75" s="550"/>
      <c r="AM75" s="550"/>
      <c r="AN75" s="550"/>
      <c r="AO75" s="550"/>
      <c r="AP75" s="550"/>
      <c r="AQ75" s="550"/>
      <c r="AR75" s="550"/>
      <c r="AS75" s="550"/>
      <c r="AT75" s="550"/>
      <c r="AU75" s="550"/>
      <c r="AV75" s="550"/>
      <c r="AW75" s="550"/>
      <c r="AX75" s="550"/>
      <c r="AY75" s="550"/>
      <c r="AZ75" s="550"/>
      <c r="BA75" s="550"/>
      <c r="BB75" s="550"/>
      <c r="BC75" s="550"/>
      <c r="BD75" s="550"/>
      <c r="BE75" s="550"/>
      <c r="BF75" s="550"/>
      <c r="BG75" s="550"/>
      <c r="BH75" s="550"/>
      <c r="BI75" s="550"/>
      <c r="BJ75" s="550"/>
      <c r="BK75" s="550"/>
      <c r="BL75" s="550"/>
      <c r="BM75" s="550"/>
      <c r="BN75" s="550"/>
      <c r="BO75" s="550"/>
      <c r="BP75" s="550"/>
      <c r="BQ75" s="550"/>
      <c r="BR75" s="550"/>
      <c r="BS75" s="550"/>
      <c r="BT75" s="550"/>
      <c r="BU75" s="550"/>
      <c r="BV75" s="550"/>
      <c r="BW75" s="550"/>
      <c r="BX75" s="550"/>
      <c r="BY75" s="550"/>
      <c r="BZ75" s="550"/>
      <c r="CA75" s="550"/>
      <c r="CB75" s="550"/>
      <c r="CC75" s="550"/>
      <c r="CD75" s="550"/>
      <c r="CE75" s="550"/>
      <c r="CF75" s="550"/>
      <c r="CG75" s="550"/>
      <c r="CH75" s="550"/>
      <c r="CI75" s="550"/>
      <c r="CJ75" s="550"/>
      <c r="CK75" s="550"/>
      <c r="CL75" s="550"/>
      <c r="CM75" s="550"/>
      <c r="CN75" s="550"/>
      <c r="CO75" s="550"/>
      <c r="CP75" s="550"/>
      <c r="CQ75" s="550"/>
      <c r="CR75" s="550"/>
      <c r="CS75" s="550"/>
      <c r="CT75" s="550"/>
      <c r="CU75" s="550"/>
      <c r="CV75" s="550"/>
      <c r="CW75" s="550"/>
      <c r="CX75" s="550"/>
      <c r="CY75" s="550"/>
      <c r="CZ75" s="550"/>
      <c r="DA75" s="550"/>
      <c r="DB75" s="550"/>
      <c r="DC75" s="550"/>
      <c r="DD75" s="550"/>
      <c r="DE75" s="550"/>
      <c r="DF75" s="550"/>
      <c r="DG75" s="550"/>
      <c r="DH75" s="550"/>
      <c r="DI75" s="550"/>
      <c r="DJ75" s="550"/>
      <c r="DK75" s="550"/>
      <c r="DL75" s="550"/>
      <c r="DM75" s="550"/>
      <c r="DN75" s="550"/>
      <c r="DO75" s="550"/>
      <c r="DP75" s="550"/>
      <c r="DQ75" s="550"/>
      <c r="DR75" s="550"/>
      <c r="DS75" s="550"/>
      <c r="DT75" s="550"/>
      <c r="DU75" s="550"/>
      <c r="DV75" s="550"/>
      <c r="DW75" s="550"/>
      <c r="DX75" s="550"/>
      <c r="DY75" s="550"/>
      <c r="DZ75" s="550"/>
      <c r="EA75" s="550"/>
      <c r="EB75" s="550"/>
      <c r="EC75" s="550"/>
      <c r="ED75" s="550"/>
      <c r="EE75" s="550"/>
      <c r="EF75" s="550"/>
      <c r="EG75" s="550"/>
      <c r="EH75" s="550"/>
      <c r="EI75" s="550"/>
      <c r="EJ75" s="550"/>
      <c r="EK75" s="550"/>
      <c r="EL75" s="550"/>
      <c r="EM75" s="550"/>
      <c r="EN75" s="550"/>
      <c r="EO75" s="550"/>
      <c r="EP75" s="550"/>
      <c r="EQ75" s="550"/>
      <c r="ER75" s="550"/>
      <c r="ES75" s="550"/>
      <c r="ET75" s="550"/>
      <c r="EU75" s="550"/>
      <c r="EV75" s="550"/>
      <c r="EW75" s="550"/>
      <c r="EX75" s="550"/>
      <c r="EY75" s="550"/>
      <c r="EZ75" s="550"/>
      <c r="FA75" s="550"/>
      <c r="FB75" s="550"/>
      <c r="FC75" s="550"/>
      <c r="FD75" s="550"/>
      <c r="FE75" s="550"/>
      <c r="FF75" s="550"/>
      <c r="FG75" s="550"/>
      <c r="FH75" s="550"/>
      <c r="FI75" s="550"/>
      <c r="FJ75" s="550"/>
      <c r="FK75" s="550"/>
      <c r="FL75" s="550"/>
      <c r="FM75" s="550"/>
      <c r="FN75" s="550"/>
      <c r="FO75" s="550"/>
      <c r="FP75" s="550"/>
      <c r="FQ75" s="550"/>
      <c r="FR75" s="550"/>
      <c r="FS75" s="550"/>
      <c r="FT75" s="550"/>
      <c r="FU75" s="550"/>
      <c r="FV75" s="550"/>
      <c r="FW75" s="550"/>
      <c r="FX75" s="550"/>
      <c r="FY75" s="550"/>
      <c r="FZ75" s="550"/>
      <c r="GA75" s="550"/>
      <c r="GB75" s="550"/>
      <c r="GC75" s="550"/>
      <c r="GD75" s="550"/>
      <c r="GE75" s="550"/>
      <c r="GF75" s="550"/>
      <c r="GG75" s="550"/>
      <c r="GH75" s="550"/>
      <c r="GI75" s="550"/>
      <c r="GJ75" s="550"/>
      <c r="GK75" s="550"/>
      <c r="GL75" s="550"/>
      <c r="GM75" s="550"/>
    </row>
    <row r="76" spans="7:1149" ht="18" customHeight="1">
      <c r="G76" s="550"/>
      <c r="H76" s="550"/>
      <c r="I76" s="550"/>
      <c r="J76" s="550"/>
      <c r="K76" s="550"/>
      <c r="L76" s="550"/>
      <c r="M76" s="550"/>
      <c r="N76" s="550"/>
      <c r="O76" s="550"/>
      <c r="P76" s="550"/>
      <c r="Q76" s="550"/>
      <c r="R76" s="550"/>
      <c r="S76" s="550"/>
      <c r="T76" s="550"/>
      <c r="U76" s="550"/>
      <c r="V76" s="550"/>
      <c r="W76" s="550"/>
      <c r="X76" s="550"/>
      <c r="Y76" s="550"/>
      <c r="Z76" s="550"/>
      <c r="AA76" s="550"/>
      <c r="AB76" s="550"/>
      <c r="AC76" s="550"/>
      <c r="AD76" s="550"/>
      <c r="AE76" s="550"/>
      <c r="AF76" s="550"/>
      <c r="AG76" s="550"/>
      <c r="AH76" s="550"/>
      <c r="AI76" s="550"/>
      <c r="AJ76" s="550"/>
      <c r="AK76" s="550"/>
      <c r="AL76" s="550"/>
      <c r="AM76" s="550"/>
      <c r="AN76" s="550"/>
      <c r="AO76" s="550"/>
      <c r="AP76" s="550"/>
      <c r="AQ76" s="550"/>
      <c r="AR76" s="550"/>
      <c r="AS76" s="550"/>
      <c r="AT76" s="550"/>
      <c r="AU76" s="550"/>
      <c r="AV76" s="550"/>
      <c r="AW76" s="550"/>
      <c r="AX76" s="550"/>
      <c r="AY76" s="550"/>
      <c r="AZ76" s="550"/>
      <c r="BA76" s="550"/>
      <c r="BB76" s="550"/>
      <c r="BC76" s="550"/>
      <c r="BD76" s="550"/>
      <c r="BE76" s="550"/>
      <c r="BF76" s="550"/>
      <c r="BG76" s="550"/>
      <c r="BH76" s="550"/>
      <c r="BI76" s="550"/>
      <c r="BJ76" s="550"/>
      <c r="BK76" s="550"/>
      <c r="BL76" s="550"/>
      <c r="BM76" s="550"/>
      <c r="BN76" s="550"/>
      <c r="BO76" s="550"/>
      <c r="BP76" s="550"/>
      <c r="BQ76" s="550"/>
      <c r="BR76" s="550"/>
      <c r="BS76" s="550"/>
      <c r="BT76" s="550"/>
      <c r="BU76" s="550"/>
      <c r="BV76" s="550"/>
      <c r="BW76" s="550"/>
      <c r="BX76" s="550"/>
      <c r="BY76" s="550"/>
      <c r="BZ76" s="550"/>
      <c r="CA76" s="550"/>
      <c r="CB76" s="550"/>
      <c r="CC76" s="550"/>
      <c r="CD76" s="550"/>
      <c r="CE76" s="550"/>
      <c r="CF76" s="550"/>
      <c r="CG76" s="550"/>
      <c r="CH76" s="550"/>
      <c r="CI76" s="550"/>
      <c r="CJ76" s="550"/>
      <c r="CK76" s="550"/>
      <c r="CL76" s="550"/>
      <c r="CM76" s="550"/>
      <c r="CN76" s="550"/>
      <c r="CO76" s="550"/>
      <c r="CP76" s="550"/>
      <c r="CQ76" s="550"/>
      <c r="CR76" s="550"/>
      <c r="CS76" s="550"/>
      <c r="CT76" s="550"/>
      <c r="CU76" s="550"/>
      <c r="CV76" s="550"/>
      <c r="CW76" s="550"/>
      <c r="CX76" s="550"/>
      <c r="CY76" s="550"/>
      <c r="CZ76" s="550"/>
      <c r="DA76" s="550"/>
      <c r="DB76" s="550"/>
      <c r="DC76" s="550"/>
      <c r="DD76" s="550"/>
      <c r="DE76" s="550"/>
      <c r="DF76" s="550"/>
      <c r="DG76" s="550"/>
      <c r="DH76" s="550"/>
      <c r="DI76" s="550"/>
      <c r="DJ76" s="550"/>
      <c r="DK76" s="550"/>
      <c r="DL76" s="550"/>
      <c r="DM76" s="550"/>
      <c r="DN76" s="550"/>
      <c r="DO76" s="550"/>
      <c r="DP76" s="550"/>
      <c r="DQ76" s="550"/>
      <c r="DR76" s="550"/>
      <c r="DS76" s="550"/>
      <c r="DT76" s="550"/>
      <c r="DU76" s="550"/>
      <c r="DV76" s="550"/>
      <c r="DW76" s="550"/>
      <c r="DX76" s="550"/>
      <c r="DY76" s="550"/>
      <c r="DZ76" s="550"/>
      <c r="EA76" s="550"/>
      <c r="EB76" s="550"/>
      <c r="EC76" s="550"/>
      <c r="ED76" s="550"/>
      <c r="EE76" s="550"/>
      <c r="EF76" s="550"/>
      <c r="EG76" s="550"/>
      <c r="EH76" s="550"/>
      <c r="EI76" s="550"/>
      <c r="EJ76" s="550"/>
      <c r="EK76" s="550"/>
      <c r="EL76" s="550"/>
      <c r="EM76" s="550"/>
      <c r="EN76" s="550"/>
      <c r="EO76" s="550"/>
      <c r="EP76" s="550"/>
      <c r="EQ76" s="550"/>
      <c r="ER76" s="550"/>
      <c r="ES76" s="550"/>
      <c r="ET76" s="550"/>
      <c r="EU76" s="550"/>
      <c r="EV76" s="550"/>
      <c r="EW76" s="550"/>
      <c r="EX76" s="550"/>
      <c r="EY76" s="550"/>
      <c r="EZ76" s="550"/>
      <c r="FA76" s="550"/>
      <c r="FB76" s="550"/>
      <c r="FC76" s="550"/>
      <c r="FD76" s="550"/>
      <c r="FE76" s="550"/>
      <c r="FF76" s="550"/>
      <c r="FG76" s="550"/>
      <c r="FH76" s="550"/>
      <c r="FI76" s="550"/>
      <c r="FJ76" s="550"/>
      <c r="FK76" s="550"/>
      <c r="FL76" s="550"/>
      <c r="FM76" s="550"/>
      <c r="FN76" s="550"/>
      <c r="FO76" s="550"/>
      <c r="FP76" s="550"/>
      <c r="FQ76" s="550"/>
      <c r="FR76" s="550"/>
      <c r="FS76" s="550"/>
      <c r="FT76" s="550"/>
      <c r="FU76" s="550"/>
      <c r="FV76" s="550"/>
      <c r="FW76" s="550"/>
      <c r="FX76" s="550"/>
      <c r="FY76" s="550"/>
      <c r="FZ76" s="550"/>
      <c r="GA76" s="550"/>
      <c r="GB76" s="550"/>
      <c r="GC76" s="550"/>
      <c r="GD76" s="550"/>
      <c r="GE76" s="550"/>
      <c r="GF76" s="550"/>
      <c r="GG76" s="550"/>
      <c r="GH76" s="550"/>
      <c r="GI76" s="550"/>
      <c r="GJ76" s="550"/>
      <c r="GK76" s="550"/>
      <c r="GL76" s="550"/>
      <c r="GM76" s="550"/>
    </row>
    <row r="77" spans="7:1149" ht="18" customHeight="1">
      <c r="G77" s="550"/>
      <c r="H77" s="550"/>
      <c r="I77" s="550"/>
      <c r="J77" s="550"/>
      <c r="K77" s="550"/>
      <c r="L77" s="550"/>
      <c r="M77" s="550"/>
      <c r="N77" s="550"/>
      <c r="O77" s="550"/>
      <c r="P77" s="550"/>
      <c r="Q77" s="550"/>
      <c r="R77" s="550"/>
      <c r="S77" s="550"/>
      <c r="T77" s="550"/>
      <c r="U77" s="550"/>
      <c r="V77" s="550"/>
      <c r="W77" s="550"/>
      <c r="X77" s="550"/>
      <c r="Y77" s="550"/>
      <c r="Z77" s="550"/>
      <c r="AA77" s="550"/>
      <c r="AB77" s="550"/>
      <c r="AC77" s="550"/>
      <c r="AD77" s="550"/>
      <c r="AE77" s="550"/>
      <c r="AF77" s="550"/>
      <c r="AG77" s="550"/>
      <c r="AH77" s="550"/>
      <c r="AI77" s="550"/>
      <c r="AJ77" s="550"/>
      <c r="AK77" s="550"/>
      <c r="AL77" s="550"/>
      <c r="AM77" s="550"/>
      <c r="AN77" s="550"/>
      <c r="AO77" s="550"/>
      <c r="AP77" s="550"/>
      <c r="AQ77" s="550"/>
      <c r="AR77" s="550"/>
      <c r="AS77" s="550"/>
      <c r="AT77" s="550"/>
      <c r="AU77" s="550"/>
      <c r="AV77" s="550"/>
      <c r="AW77" s="550"/>
      <c r="AX77" s="550"/>
      <c r="AY77" s="550"/>
      <c r="AZ77" s="550"/>
      <c r="BA77" s="550"/>
      <c r="BB77" s="550"/>
      <c r="BC77" s="550"/>
      <c r="BD77" s="550"/>
      <c r="BE77" s="550"/>
      <c r="BF77" s="550"/>
      <c r="BG77" s="550"/>
      <c r="BH77" s="550"/>
      <c r="BI77" s="550"/>
      <c r="BJ77" s="550"/>
      <c r="BK77" s="550"/>
      <c r="BL77" s="550"/>
      <c r="BM77" s="550"/>
      <c r="BN77" s="550"/>
      <c r="BO77" s="550"/>
      <c r="BP77" s="550"/>
      <c r="BQ77" s="550"/>
      <c r="BR77" s="550"/>
      <c r="BS77" s="550"/>
      <c r="BT77" s="550"/>
      <c r="BU77" s="550"/>
      <c r="BV77" s="550"/>
      <c r="BW77" s="550"/>
      <c r="BX77" s="550"/>
      <c r="BY77" s="550"/>
      <c r="BZ77" s="550"/>
      <c r="CA77" s="550"/>
      <c r="CB77" s="550"/>
      <c r="CC77" s="550"/>
      <c r="CD77" s="550"/>
      <c r="CE77" s="550"/>
      <c r="CF77" s="550"/>
      <c r="CG77" s="550"/>
      <c r="CH77" s="550"/>
      <c r="CI77" s="550"/>
      <c r="CJ77" s="550"/>
      <c r="CK77" s="550"/>
      <c r="CL77" s="550"/>
      <c r="CM77" s="550"/>
      <c r="CN77" s="550"/>
      <c r="CO77" s="550"/>
      <c r="CP77" s="550"/>
      <c r="CQ77" s="550"/>
      <c r="CR77" s="550"/>
      <c r="CS77" s="550"/>
      <c r="CT77" s="550"/>
      <c r="CU77" s="550"/>
      <c r="CV77" s="550"/>
      <c r="CW77" s="550"/>
      <c r="CX77" s="550"/>
      <c r="CY77" s="550"/>
      <c r="CZ77" s="550"/>
      <c r="DA77" s="550"/>
      <c r="DB77" s="550"/>
      <c r="DC77" s="550"/>
      <c r="DD77" s="550"/>
      <c r="DE77" s="550"/>
      <c r="DF77" s="550"/>
      <c r="DG77" s="550"/>
      <c r="DH77" s="550"/>
      <c r="DI77" s="550"/>
      <c r="DJ77" s="550"/>
      <c r="DK77" s="550"/>
      <c r="DL77" s="550"/>
      <c r="DM77" s="550"/>
      <c r="DN77" s="550"/>
      <c r="DO77" s="550"/>
      <c r="DP77" s="550"/>
      <c r="DQ77" s="550"/>
      <c r="DR77" s="550"/>
      <c r="DS77" s="550"/>
      <c r="DT77" s="550"/>
      <c r="DU77" s="550"/>
      <c r="DV77" s="550"/>
      <c r="DW77" s="550"/>
      <c r="DX77" s="550"/>
      <c r="DY77" s="550"/>
      <c r="DZ77" s="550"/>
      <c r="EA77" s="550"/>
      <c r="EB77" s="550"/>
      <c r="EC77" s="550"/>
      <c r="ED77" s="550"/>
      <c r="EE77" s="550"/>
      <c r="EF77" s="550"/>
      <c r="EG77" s="550"/>
      <c r="EH77" s="550"/>
      <c r="EI77" s="550"/>
      <c r="EJ77" s="550"/>
      <c r="EK77" s="550"/>
      <c r="EL77" s="550"/>
      <c r="EM77" s="550"/>
      <c r="EN77" s="550"/>
      <c r="EO77" s="550"/>
      <c r="EP77" s="550"/>
      <c r="EQ77" s="550"/>
      <c r="ER77" s="550"/>
      <c r="ES77" s="550"/>
      <c r="ET77" s="550"/>
      <c r="EU77" s="550"/>
      <c r="EV77" s="550"/>
      <c r="EW77" s="550"/>
      <c r="EX77" s="550"/>
      <c r="EY77" s="550"/>
      <c r="EZ77" s="550"/>
      <c r="FA77" s="550"/>
      <c r="FB77" s="550"/>
      <c r="FC77" s="550"/>
      <c r="FD77" s="550"/>
      <c r="FE77" s="550"/>
      <c r="FF77" s="550"/>
      <c r="FG77" s="550"/>
      <c r="FH77" s="550"/>
      <c r="FI77" s="550"/>
      <c r="FJ77" s="550"/>
      <c r="FK77" s="550"/>
      <c r="FL77" s="550"/>
      <c r="FM77" s="550"/>
      <c r="FN77" s="550"/>
      <c r="FO77" s="550"/>
      <c r="FP77" s="550"/>
      <c r="FQ77" s="550"/>
      <c r="FR77" s="550"/>
      <c r="FS77" s="550"/>
      <c r="FT77" s="550"/>
      <c r="FU77" s="550"/>
      <c r="FV77" s="550"/>
      <c r="FW77" s="550"/>
      <c r="FX77" s="550"/>
      <c r="FY77" s="550"/>
      <c r="FZ77" s="550"/>
      <c r="GA77" s="550"/>
      <c r="GB77" s="550"/>
      <c r="GC77" s="550"/>
      <c r="GD77" s="550"/>
      <c r="GE77" s="550"/>
      <c r="GF77" s="550"/>
      <c r="GG77" s="550"/>
      <c r="GH77" s="550"/>
      <c r="GI77" s="550"/>
      <c r="GJ77" s="550"/>
      <c r="GK77" s="550"/>
      <c r="GL77" s="550"/>
      <c r="GM77" s="550"/>
    </row>
    <row r="78" spans="7:1149" ht="18" customHeight="1">
      <c r="G78" s="550"/>
      <c r="H78" s="550"/>
      <c r="I78" s="550"/>
      <c r="J78" s="550"/>
      <c r="K78" s="550"/>
      <c r="L78" s="550"/>
      <c r="M78" s="550"/>
      <c r="N78" s="550"/>
      <c r="O78" s="550"/>
      <c r="P78" s="550"/>
      <c r="Q78" s="550"/>
      <c r="R78" s="550"/>
      <c r="S78" s="550"/>
      <c r="T78" s="550"/>
      <c r="U78" s="550"/>
      <c r="V78" s="550"/>
      <c r="W78" s="550"/>
      <c r="X78" s="550"/>
      <c r="Y78" s="550"/>
      <c r="Z78" s="550"/>
      <c r="AA78" s="550"/>
      <c r="AB78" s="550"/>
      <c r="AC78" s="550"/>
      <c r="AD78" s="550"/>
      <c r="AE78" s="550"/>
      <c r="AF78" s="550"/>
      <c r="AG78" s="550"/>
      <c r="AH78" s="550"/>
      <c r="AI78" s="550"/>
      <c r="AJ78" s="550"/>
      <c r="AK78" s="550"/>
      <c r="AL78" s="550"/>
      <c r="AM78" s="550"/>
      <c r="AN78" s="550"/>
      <c r="AO78" s="550"/>
      <c r="AP78" s="550"/>
      <c r="AQ78" s="550"/>
      <c r="AR78" s="550"/>
      <c r="AS78" s="550"/>
      <c r="AT78" s="550"/>
      <c r="AU78" s="550"/>
      <c r="AV78" s="550"/>
      <c r="AW78" s="550"/>
      <c r="AX78" s="550"/>
      <c r="AY78" s="550"/>
      <c r="AZ78" s="550"/>
      <c r="BA78" s="550"/>
      <c r="BB78" s="550"/>
      <c r="BC78" s="550"/>
      <c r="BD78" s="550"/>
      <c r="BE78" s="550"/>
      <c r="BF78" s="550"/>
      <c r="BG78" s="550"/>
      <c r="BH78" s="550"/>
      <c r="BI78" s="550"/>
      <c r="BJ78" s="550"/>
      <c r="BK78" s="550"/>
      <c r="BL78" s="550"/>
      <c r="BM78" s="550"/>
      <c r="BN78" s="550"/>
      <c r="BO78" s="550"/>
      <c r="BP78" s="550"/>
      <c r="BQ78" s="550"/>
      <c r="BR78" s="550"/>
      <c r="BS78" s="550"/>
      <c r="BT78" s="550"/>
      <c r="BU78" s="550"/>
      <c r="BV78" s="550"/>
      <c r="BW78" s="550"/>
      <c r="BX78" s="550"/>
      <c r="BY78" s="550"/>
      <c r="BZ78" s="550"/>
      <c r="CA78" s="550"/>
      <c r="CB78" s="550"/>
      <c r="CC78" s="550"/>
      <c r="CD78" s="550"/>
      <c r="CE78" s="550"/>
      <c r="CF78" s="550"/>
      <c r="CG78" s="550"/>
      <c r="CH78" s="550"/>
      <c r="CI78" s="550"/>
      <c r="CJ78" s="550"/>
      <c r="CK78" s="550"/>
      <c r="CL78" s="550"/>
      <c r="CM78" s="550"/>
      <c r="CN78" s="550"/>
      <c r="CO78" s="550"/>
      <c r="CP78" s="550"/>
      <c r="CQ78" s="550"/>
      <c r="CR78" s="550"/>
      <c r="CS78" s="550"/>
      <c r="CT78" s="550"/>
      <c r="CU78" s="550"/>
      <c r="CV78" s="550"/>
      <c r="CW78" s="550"/>
      <c r="CX78" s="550"/>
      <c r="CY78" s="550"/>
      <c r="CZ78" s="550"/>
      <c r="DA78" s="550"/>
      <c r="DB78" s="550"/>
      <c r="DC78" s="550"/>
      <c r="DD78" s="550"/>
      <c r="DE78" s="550"/>
      <c r="DF78" s="550"/>
      <c r="DG78" s="550"/>
      <c r="DH78" s="550"/>
      <c r="DI78" s="550"/>
      <c r="DJ78" s="550"/>
      <c r="DK78" s="550"/>
      <c r="DL78" s="550"/>
      <c r="DM78" s="550"/>
      <c r="DN78" s="550"/>
      <c r="DO78" s="550"/>
      <c r="DP78" s="550"/>
      <c r="DQ78" s="550"/>
      <c r="DR78" s="550"/>
      <c r="DS78" s="550"/>
      <c r="DT78" s="550"/>
      <c r="DU78" s="550"/>
      <c r="DV78" s="550"/>
      <c r="DW78" s="550"/>
      <c r="DX78" s="550"/>
      <c r="DY78" s="550"/>
      <c r="DZ78" s="550"/>
      <c r="EA78" s="550"/>
      <c r="EB78" s="550"/>
      <c r="EC78" s="550"/>
      <c r="ED78" s="550"/>
      <c r="EE78" s="550"/>
      <c r="EF78" s="550"/>
      <c r="EG78" s="550"/>
      <c r="EH78" s="550"/>
      <c r="EI78" s="550"/>
      <c r="EJ78" s="550"/>
      <c r="EK78" s="550"/>
      <c r="EL78" s="550"/>
      <c r="EM78" s="550"/>
      <c r="EN78" s="550"/>
      <c r="EO78" s="550"/>
      <c r="EP78" s="550"/>
      <c r="EQ78" s="550"/>
      <c r="ER78" s="550"/>
      <c r="ES78" s="550"/>
      <c r="ET78" s="550"/>
      <c r="EU78" s="550"/>
      <c r="EV78" s="550"/>
      <c r="EW78" s="550"/>
      <c r="EX78" s="550"/>
      <c r="EY78" s="550"/>
      <c r="EZ78" s="550"/>
      <c r="FA78" s="550"/>
      <c r="FB78" s="550"/>
      <c r="FC78" s="550"/>
      <c r="FD78" s="550"/>
      <c r="FE78" s="550"/>
      <c r="FF78" s="550"/>
      <c r="FG78" s="550"/>
      <c r="FH78" s="550"/>
      <c r="FI78" s="550"/>
      <c r="FJ78" s="550"/>
      <c r="FK78" s="550"/>
      <c r="FL78" s="550"/>
      <c r="FM78" s="550"/>
      <c r="FN78" s="550"/>
      <c r="FO78" s="550"/>
      <c r="FP78" s="550"/>
      <c r="FQ78" s="550"/>
      <c r="FR78" s="550"/>
      <c r="FS78" s="550"/>
      <c r="FT78" s="550"/>
      <c r="FU78" s="550"/>
      <c r="FV78" s="550"/>
      <c r="FW78" s="550"/>
      <c r="FX78" s="550"/>
      <c r="FY78" s="550"/>
      <c r="FZ78" s="550"/>
      <c r="GA78" s="550"/>
      <c r="GB78" s="550"/>
      <c r="GC78" s="550"/>
      <c r="GD78" s="550"/>
      <c r="GE78" s="550"/>
      <c r="GF78" s="550"/>
      <c r="GG78" s="550"/>
      <c r="GH78" s="550"/>
      <c r="GI78" s="550"/>
      <c r="GJ78" s="550"/>
      <c r="GK78" s="550"/>
      <c r="GL78" s="550"/>
      <c r="GM78" s="550"/>
    </row>
    <row r="79" spans="7:1149" ht="18" customHeight="1">
      <c r="G79" s="550"/>
      <c r="H79" s="550"/>
      <c r="I79" s="550"/>
      <c r="J79" s="550"/>
      <c r="K79" s="550"/>
      <c r="L79" s="550"/>
      <c r="M79" s="550"/>
      <c r="N79" s="550"/>
      <c r="O79" s="550"/>
      <c r="P79" s="550"/>
      <c r="Q79" s="550"/>
      <c r="R79" s="550"/>
      <c r="S79" s="550"/>
      <c r="T79" s="550"/>
      <c r="U79" s="550"/>
      <c r="V79" s="550"/>
      <c r="W79" s="550"/>
      <c r="X79" s="550"/>
      <c r="Y79" s="550"/>
      <c r="Z79" s="550"/>
      <c r="AA79" s="550"/>
      <c r="AB79" s="550"/>
      <c r="AC79" s="550"/>
      <c r="AD79" s="550"/>
      <c r="AE79" s="550"/>
      <c r="AF79" s="550"/>
      <c r="AG79" s="550"/>
      <c r="AH79" s="550"/>
      <c r="AI79" s="550"/>
      <c r="AJ79" s="550"/>
      <c r="AK79" s="550"/>
      <c r="AL79" s="550"/>
      <c r="AM79" s="550"/>
      <c r="AN79" s="550"/>
      <c r="AO79" s="550"/>
      <c r="AP79" s="550"/>
      <c r="AQ79" s="550"/>
      <c r="AR79" s="550"/>
      <c r="AS79" s="550"/>
      <c r="AT79" s="550"/>
      <c r="AU79" s="550"/>
      <c r="AV79" s="550"/>
      <c r="AW79" s="550"/>
      <c r="AX79" s="550"/>
      <c r="AY79" s="550"/>
      <c r="AZ79" s="550"/>
      <c r="BA79" s="550"/>
      <c r="BB79" s="550"/>
      <c r="BC79" s="550"/>
      <c r="BD79" s="550"/>
      <c r="BE79" s="550"/>
      <c r="BF79" s="550"/>
      <c r="BG79" s="550"/>
      <c r="BH79" s="550"/>
      <c r="BI79" s="550"/>
      <c r="BJ79" s="550"/>
      <c r="BK79" s="550"/>
      <c r="BL79" s="550"/>
      <c r="BM79" s="550"/>
      <c r="BN79" s="550"/>
      <c r="BO79" s="550"/>
      <c r="BP79" s="550"/>
      <c r="BQ79" s="550"/>
      <c r="BR79" s="550"/>
      <c r="BS79" s="550"/>
      <c r="BT79" s="550"/>
      <c r="BU79" s="550"/>
      <c r="BV79" s="550"/>
      <c r="BW79" s="550"/>
      <c r="BX79" s="550"/>
      <c r="BY79" s="550"/>
      <c r="BZ79" s="550"/>
      <c r="CA79" s="550"/>
      <c r="CB79" s="550"/>
      <c r="CC79" s="550"/>
      <c r="CD79" s="550"/>
      <c r="CE79" s="550"/>
      <c r="CF79" s="550"/>
      <c r="CG79" s="550"/>
      <c r="CH79" s="550"/>
      <c r="CI79" s="550"/>
      <c r="CJ79" s="550"/>
      <c r="CK79" s="550"/>
      <c r="CL79" s="550"/>
      <c r="CM79" s="550"/>
      <c r="CN79" s="550"/>
      <c r="CO79" s="550"/>
      <c r="CP79" s="550"/>
      <c r="CQ79" s="550"/>
      <c r="CR79" s="550"/>
      <c r="CS79" s="550"/>
      <c r="CT79" s="550"/>
      <c r="CU79" s="550"/>
      <c r="CV79" s="550"/>
      <c r="CW79" s="550"/>
      <c r="CX79" s="550"/>
      <c r="CY79" s="550"/>
      <c r="CZ79" s="550"/>
      <c r="DA79" s="550"/>
      <c r="DB79" s="550"/>
      <c r="DC79" s="550"/>
      <c r="DD79" s="550"/>
      <c r="DE79" s="550"/>
      <c r="DF79" s="550"/>
      <c r="DG79" s="550"/>
      <c r="DH79" s="550"/>
      <c r="DI79" s="550"/>
      <c r="DJ79" s="550"/>
      <c r="DK79" s="550"/>
      <c r="DL79" s="550"/>
      <c r="DM79" s="550"/>
      <c r="DN79" s="550"/>
      <c r="DO79" s="550"/>
      <c r="DP79" s="550"/>
      <c r="DQ79" s="550"/>
      <c r="DR79" s="550"/>
      <c r="DS79" s="550"/>
      <c r="DT79" s="550"/>
      <c r="DU79" s="550"/>
      <c r="DV79" s="550"/>
      <c r="DW79" s="550"/>
      <c r="DX79" s="550"/>
      <c r="DY79" s="550"/>
      <c r="DZ79" s="550"/>
      <c r="EA79" s="550"/>
      <c r="EB79" s="550"/>
      <c r="EC79" s="550"/>
      <c r="ED79" s="550"/>
      <c r="EE79" s="550"/>
      <c r="EF79" s="550"/>
      <c r="EG79" s="550"/>
      <c r="EH79" s="550"/>
      <c r="EI79" s="550"/>
      <c r="EJ79" s="550"/>
      <c r="EK79" s="550"/>
      <c r="EL79" s="550"/>
      <c r="EM79" s="550"/>
      <c r="EN79" s="550"/>
      <c r="EO79" s="550"/>
      <c r="EP79" s="550"/>
      <c r="EQ79" s="550"/>
      <c r="ER79" s="550"/>
      <c r="ES79" s="550"/>
      <c r="ET79" s="550"/>
      <c r="EU79" s="550"/>
      <c r="EV79" s="550"/>
      <c r="EW79" s="550"/>
      <c r="EX79" s="550"/>
      <c r="EY79" s="550"/>
      <c r="EZ79" s="550"/>
      <c r="FA79" s="550"/>
      <c r="FB79" s="550"/>
      <c r="FC79" s="550"/>
      <c r="FD79" s="550"/>
      <c r="FE79" s="550"/>
      <c r="FF79" s="550"/>
      <c r="FG79" s="550"/>
      <c r="FH79" s="550"/>
      <c r="FI79" s="550"/>
      <c r="FJ79" s="550"/>
      <c r="FK79" s="550"/>
      <c r="FL79" s="550"/>
      <c r="FM79" s="550"/>
      <c r="FN79" s="550"/>
      <c r="FO79" s="550"/>
      <c r="FP79" s="550"/>
      <c r="FQ79" s="550"/>
      <c r="FR79" s="550"/>
      <c r="FS79" s="550"/>
      <c r="FT79" s="550"/>
      <c r="FU79" s="550"/>
      <c r="FV79" s="550"/>
      <c r="FW79" s="550"/>
      <c r="FX79" s="550"/>
      <c r="FY79" s="550"/>
      <c r="FZ79" s="550"/>
      <c r="GA79" s="550"/>
      <c r="GB79" s="550"/>
      <c r="GC79" s="550"/>
      <c r="GD79" s="550"/>
      <c r="GE79" s="550"/>
      <c r="GF79" s="550"/>
      <c r="GG79" s="550"/>
      <c r="GH79" s="550"/>
      <c r="GI79" s="550"/>
      <c r="GJ79" s="550"/>
      <c r="GK79" s="550"/>
      <c r="GL79" s="550"/>
      <c r="GM79" s="550"/>
    </row>
    <row r="80" spans="7:1149" ht="18" customHeight="1">
      <c r="G80" s="550"/>
      <c r="H80" s="550"/>
      <c r="I80" s="550"/>
      <c r="J80" s="550"/>
      <c r="K80" s="550"/>
      <c r="L80" s="550"/>
      <c r="M80" s="550"/>
      <c r="N80" s="550"/>
      <c r="O80" s="550"/>
      <c r="P80" s="550"/>
      <c r="Q80" s="550"/>
      <c r="R80" s="550"/>
      <c r="S80" s="550"/>
      <c r="T80" s="550"/>
      <c r="U80" s="550"/>
      <c r="V80" s="550"/>
      <c r="W80" s="550"/>
      <c r="X80" s="550"/>
      <c r="Y80" s="550"/>
      <c r="Z80" s="550"/>
      <c r="AA80" s="550"/>
      <c r="AB80" s="550"/>
      <c r="AC80" s="550"/>
      <c r="AD80" s="550"/>
      <c r="AE80" s="550"/>
      <c r="AF80" s="550"/>
      <c r="AG80" s="550"/>
      <c r="AH80" s="550"/>
      <c r="AI80" s="550"/>
      <c r="AJ80" s="550"/>
      <c r="AK80" s="550"/>
      <c r="AL80" s="550"/>
      <c r="AM80" s="550"/>
      <c r="AN80" s="550"/>
      <c r="AO80" s="550"/>
      <c r="AP80" s="550"/>
      <c r="AQ80" s="550"/>
      <c r="AR80" s="550"/>
      <c r="AS80" s="550"/>
      <c r="AT80" s="550"/>
      <c r="AU80" s="550"/>
      <c r="AV80" s="550"/>
      <c r="AW80" s="550"/>
      <c r="AX80" s="550"/>
      <c r="AY80" s="550"/>
      <c r="AZ80" s="550"/>
      <c r="BA80" s="550"/>
      <c r="BB80" s="550"/>
      <c r="BC80" s="550"/>
      <c r="BD80" s="550"/>
      <c r="BE80" s="550"/>
      <c r="BF80" s="550"/>
      <c r="BG80" s="550"/>
      <c r="BH80" s="550"/>
      <c r="BI80" s="550"/>
      <c r="BJ80" s="550"/>
      <c r="BK80" s="550"/>
      <c r="BL80" s="550"/>
      <c r="BM80" s="550"/>
      <c r="BN80" s="550"/>
      <c r="BO80" s="550"/>
      <c r="BP80" s="550"/>
      <c r="BQ80" s="550"/>
      <c r="BR80" s="550"/>
      <c r="BS80" s="550"/>
      <c r="BT80" s="550"/>
      <c r="BU80" s="550"/>
      <c r="BV80" s="550"/>
      <c r="BW80" s="550"/>
      <c r="BX80" s="550"/>
      <c r="BY80" s="550"/>
      <c r="BZ80" s="550"/>
      <c r="CA80" s="550"/>
      <c r="CB80" s="550"/>
      <c r="CC80" s="550"/>
      <c r="CD80" s="550"/>
      <c r="CE80" s="550"/>
      <c r="CF80" s="550"/>
      <c r="CG80" s="550"/>
      <c r="CH80" s="550"/>
      <c r="CI80" s="550"/>
      <c r="CJ80" s="550"/>
      <c r="CK80" s="550"/>
      <c r="CL80" s="550"/>
      <c r="CM80" s="550"/>
      <c r="CN80" s="550"/>
      <c r="CO80" s="550"/>
      <c r="CP80" s="550"/>
      <c r="CQ80" s="550"/>
      <c r="CR80" s="550"/>
      <c r="CS80" s="550"/>
      <c r="CT80" s="550"/>
      <c r="CU80" s="550"/>
      <c r="CV80" s="550"/>
      <c r="CW80" s="550"/>
      <c r="CX80" s="550"/>
      <c r="CY80" s="550"/>
      <c r="CZ80" s="550"/>
      <c r="DA80" s="550"/>
      <c r="DB80" s="550"/>
      <c r="DC80" s="550"/>
      <c r="DD80" s="550"/>
      <c r="DE80" s="550"/>
      <c r="DF80" s="550"/>
      <c r="DG80" s="550"/>
      <c r="DH80" s="550"/>
      <c r="DI80" s="550"/>
      <c r="DJ80" s="550"/>
      <c r="DK80" s="550"/>
      <c r="DL80" s="550"/>
      <c r="DM80" s="550"/>
      <c r="DN80" s="550"/>
      <c r="DO80" s="550"/>
      <c r="DP80" s="550"/>
      <c r="DQ80" s="550"/>
      <c r="DR80" s="550"/>
      <c r="DS80" s="550"/>
      <c r="DT80" s="550"/>
      <c r="DU80" s="550"/>
      <c r="DV80" s="550"/>
      <c r="DW80" s="550"/>
      <c r="DX80" s="550"/>
      <c r="DY80" s="550"/>
      <c r="DZ80" s="550"/>
      <c r="EA80" s="550"/>
      <c r="EB80" s="550"/>
      <c r="EC80" s="550"/>
      <c r="ED80" s="550"/>
      <c r="EE80" s="550"/>
      <c r="EF80" s="550"/>
      <c r="EG80" s="550"/>
      <c r="EH80" s="550"/>
      <c r="EI80" s="550"/>
      <c r="EJ80" s="550"/>
      <c r="EK80" s="550"/>
      <c r="EL80" s="550"/>
      <c r="EM80" s="550"/>
      <c r="EN80" s="550"/>
      <c r="EO80" s="550"/>
      <c r="EP80" s="550"/>
      <c r="EQ80" s="550"/>
      <c r="ER80" s="550"/>
      <c r="ES80" s="550"/>
      <c r="ET80" s="550"/>
      <c r="EU80" s="550"/>
      <c r="EV80" s="550"/>
      <c r="EW80" s="550"/>
      <c r="EX80" s="550"/>
      <c r="EY80" s="550"/>
      <c r="EZ80" s="550"/>
      <c r="FA80" s="550"/>
      <c r="FB80" s="550"/>
      <c r="FC80" s="550"/>
      <c r="FD80" s="550"/>
      <c r="FE80" s="550"/>
      <c r="FF80" s="550"/>
      <c r="FG80" s="550"/>
      <c r="FH80" s="550"/>
      <c r="FI80" s="550"/>
      <c r="FJ80" s="550"/>
      <c r="FK80" s="550"/>
      <c r="FL80" s="550"/>
      <c r="FM80" s="550"/>
      <c r="FN80" s="550"/>
      <c r="FO80" s="550"/>
      <c r="FP80" s="550"/>
      <c r="FQ80" s="550"/>
      <c r="FR80" s="550"/>
      <c r="FS80" s="550"/>
      <c r="FT80" s="550"/>
      <c r="FU80" s="550"/>
      <c r="FV80" s="550"/>
      <c r="FW80" s="550"/>
      <c r="FX80" s="550"/>
      <c r="FY80" s="550"/>
      <c r="FZ80" s="550"/>
      <c r="GA80" s="550"/>
      <c r="GB80" s="550"/>
      <c r="GC80" s="550"/>
      <c r="GD80" s="550"/>
      <c r="GE80" s="550"/>
      <c r="GF80" s="550"/>
      <c r="GG80" s="550"/>
      <c r="GH80" s="550"/>
      <c r="GI80" s="550"/>
      <c r="GJ80" s="550"/>
      <c r="GK80" s="550"/>
      <c r="GL80" s="550"/>
      <c r="GM80" s="550"/>
    </row>
    <row r="81" spans="7:195" ht="18" customHeight="1">
      <c r="G81" s="550"/>
      <c r="H81" s="550"/>
      <c r="I81" s="550"/>
      <c r="J81" s="550"/>
      <c r="K81" s="550"/>
      <c r="L81" s="550"/>
      <c r="M81" s="550"/>
      <c r="N81" s="550"/>
      <c r="O81" s="550"/>
      <c r="P81" s="550"/>
      <c r="Q81" s="550"/>
      <c r="R81" s="550"/>
      <c r="S81" s="550"/>
      <c r="T81" s="550"/>
      <c r="U81" s="550"/>
      <c r="V81" s="550"/>
      <c r="W81" s="550"/>
      <c r="X81" s="550"/>
      <c r="Y81" s="550"/>
      <c r="Z81" s="550"/>
      <c r="AA81" s="550"/>
      <c r="AB81" s="550"/>
      <c r="AC81" s="550"/>
      <c r="AD81" s="550"/>
      <c r="AE81" s="550"/>
      <c r="AF81" s="550"/>
      <c r="AG81" s="550"/>
      <c r="AH81" s="550"/>
      <c r="AI81" s="550"/>
      <c r="AJ81" s="550"/>
      <c r="AK81" s="550"/>
      <c r="AL81" s="550"/>
      <c r="AM81" s="550"/>
      <c r="AN81" s="550"/>
      <c r="AO81" s="550"/>
      <c r="AP81" s="550"/>
      <c r="AQ81" s="550"/>
      <c r="AR81" s="550"/>
      <c r="AS81" s="550"/>
      <c r="AT81" s="550"/>
      <c r="AU81" s="550"/>
      <c r="AV81" s="550"/>
      <c r="AW81" s="550"/>
      <c r="AX81" s="550"/>
      <c r="AY81" s="550"/>
      <c r="AZ81" s="550"/>
      <c r="BA81" s="550"/>
      <c r="BB81" s="550"/>
      <c r="BC81" s="550"/>
      <c r="BD81" s="550"/>
      <c r="BE81" s="550"/>
      <c r="BF81" s="550"/>
      <c r="BG81" s="550"/>
      <c r="BH81" s="550"/>
      <c r="BI81" s="550"/>
      <c r="BJ81" s="550"/>
      <c r="BK81" s="550"/>
      <c r="BL81" s="550"/>
      <c r="BM81" s="550"/>
      <c r="BN81" s="550"/>
      <c r="BO81" s="550"/>
      <c r="BP81" s="550"/>
      <c r="BQ81" s="550"/>
      <c r="BR81" s="550"/>
      <c r="BS81" s="550"/>
      <c r="BT81" s="550"/>
      <c r="BU81" s="550"/>
      <c r="BV81" s="550"/>
      <c r="BW81" s="550"/>
      <c r="BX81" s="550"/>
      <c r="BY81" s="550"/>
      <c r="BZ81" s="550"/>
      <c r="CA81" s="550"/>
      <c r="CB81" s="550"/>
      <c r="CC81" s="550"/>
      <c r="CD81" s="550"/>
      <c r="CE81" s="550"/>
      <c r="CF81" s="550"/>
      <c r="CG81" s="550"/>
      <c r="CH81" s="550"/>
      <c r="CI81" s="550"/>
      <c r="CJ81" s="550"/>
      <c r="CK81" s="550"/>
      <c r="CL81" s="550"/>
      <c r="CM81" s="550"/>
      <c r="CN81" s="550"/>
      <c r="CO81" s="550"/>
      <c r="CP81" s="550"/>
      <c r="CQ81" s="550"/>
      <c r="CR81" s="550"/>
      <c r="CS81" s="550"/>
      <c r="CT81" s="550"/>
      <c r="CU81" s="550"/>
      <c r="CV81" s="550"/>
      <c r="CW81" s="550"/>
      <c r="CX81" s="550"/>
      <c r="CY81" s="550"/>
      <c r="CZ81" s="550"/>
      <c r="DA81" s="550"/>
      <c r="DB81" s="550"/>
      <c r="DC81" s="550"/>
      <c r="DD81" s="550"/>
      <c r="DE81" s="550"/>
      <c r="DF81" s="550"/>
      <c r="DG81" s="550"/>
      <c r="DH81" s="550"/>
      <c r="DI81" s="550"/>
      <c r="DJ81" s="550"/>
      <c r="DK81" s="550"/>
      <c r="DL81" s="550"/>
      <c r="DM81" s="550"/>
      <c r="DN81" s="550"/>
      <c r="DO81" s="550"/>
      <c r="DP81" s="550"/>
      <c r="DQ81" s="550"/>
      <c r="DR81" s="550"/>
      <c r="DS81" s="550"/>
      <c r="DT81" s="550"/>
      <c r="DU81" s="550"/>
      <c r="DV81" s="550"/>
      <c r="DW81" s="550"/>
      <c r="DX81" s="550"/>
      <c r="DY81" s="550"/>
      <c r="DZ81" s="550"/>
      <c r="EA81" s="550"/>
      <c r="EB81" s="550"/>
      <c r="EC81" s="550"/>
      <c r="ED81" s="550"/>
      <c r="EE81" s="550"/>
      <c r="EF81" s="550"/>
      <c r="EG81" s="550"/>
      <c r="EH81" s="550"/>
      <c r="EI81" s="550"/>
      <c r="EJ81" s="550"/>
      <c r="EK81" s="550"/>
      <c r="EL81" s="550"/>
      <c r="EM81" s="550"/>
      <c r="EN81" s="550"/>
      <c r="EO81" s="550"/>
      <c r="EP81" s="550"/>
      <c r="EQ81" s="550"/>
      <c r="ER81" s="550"/>
      <c r="ES81" s="550"/>
      <c r="ET81" s="550"/>
      <c r="EU81" s="550"/>
      <c r="EV81" s="550"/>
      <c r="EW81" s="550"/>
      <c r="EX81" s="550"/>
      <c r="EY81" s="550"/>
      <c r="EZ81" s="550"/>
      <c r="FA81" s="550"/>
      <c r="FB81" s="550"/>
      <c r="FC81" s="550"/>
      <c r="FD81" s="550"/>
      <c r="FE81" s="550"/>
      <c r="FF81" s="550"/>
      <c r="FG81" s="550"/>
      <c r="FH81" s="550"/>
      <c r="FI81" s="550"/>
      <c r="FJ81" s="550"/>
      <c r="FK81" s="550"/>
      <c r="FL81" s="550"/>
      <c r="FM81" s="550"/>
      <c r="FN81" s="550"/>
      <c r="FO81" s="550"/>
      <c r="FP81" s="550"/>
      <c r="FQ81" s="550"/>
      <c r="FR81" s="550"/>
      <c r="FS81" s="550"/>
      <c r="FT81" s="550"/>
      <c r="FU81" s="550"/>
      <c r="FV81" s="550"/>
      <c r="FW81" s="550"/>
      <c r="FX81" s="550"/>
      <c r="FY81" s="550"/>
      <c r="FZ81" s="550"/>
      <c r="GA81" s="550"/>
      <c r="GB81" s="550"/>
      <c r="GC81" s="550"/>
      <c r="GD81" s="550"/>
      <c r="GE81" s="550"/>
      <c r="GF81" s="550"/>
      <c r="GG81" s="550"/>
      <c r="GH81" s="550"/>
      <c r="GI81" s="550"/>
      <c r="GJ81" s="550"/>
      <c r="GK81" s="550"/>
      <c r="GL81" s="550"/>
      <c r="GM81" s="550"/>
    </row>
    <row r="82" spans="7:195" ht="18" customHeight="1">
      <c r="G82" s="550"/>
      <c r="H82" s="550"/>
      <c r="I82" s="550"/>
      <c r="J82" s="550"/>
      <c r="K82" s="550"/>
      <c r="L82" s="550"/>
      <c r="M82" s="550"/>
      <c r="N82" s="550"/>
      <c r="O82" s="550"/>
      <c r="P82" s="550"/>
      <c r="Q82" s="550"/>
      <c r="R82" s="550"/>
      <c r="S82" s="550"/>
      <c r="T82" s="550"/>
      <c r="U82" s="550"/>
      <c r="V82" s="550"/>
      <c r="W82" s="550"/>
      <c r="X82" s="550"/>
      <c r="Y82" s="550"/>
      <c r="Z82" s="550"/>
      <c r="AA82" s="550"/>
      <c r="AB82" s="550"/>
      <c r="AC82" s="550"/>
      <c r="AD82" s="550"/>
      <c r="AE82" s="550"/>
      <c r="AF82" s="550"/>
      <c r="AG82" s="550"/>
      <c r="AH82" s="550"/>
      <c r="AI82" s="550"/>
      <c r="AJ82" s="550"/>
      <c r="AK82" s="550"/>
      <c r="AL82" s="550"/>
      <c r="AM82" s="550"/>
      <c r="AN82" s="550"/>
      <c r="AO82" s="550"/>
      <c r="AP82" s="550"/>
      <c r="AQ82" s="550"/>
      <c r="AR82" s="550"/>
      <c r="AS82" s="550"/>
      <c r="AT82" s="550"/>
      <c r="AU82" s="550"/>
      <c r="AV82" s="550"/>
      <c r="AW82" s="550"/>
      <c r="AX82" s="550"/>
      <c r="AY82" s="550"/>
      <c r="AZ82" s="550"/>
      <c r="BA82" s="550"/>
      <c r="BB82" s="550"/>
      <c r="BC82" s="550"/>
      <c r="BD82" s="550"/>
      <c r="BE82" s="550"/>
      <c r="BF82" s="550"/>
      <c r="BG82" s="550"/>
      <c r="BH82" s="550"/>
      <c r="BI82" s="550"/>
      <c r="BJ82" s="550"/>
      <c r="BK82" s="550"/>
      <c r="BL82" s="550"/>
      <c r="BM82" s="550"/>
      <c r="BN82" s="550"/>
      <c r="BO82" s="550"/>
      <c r="BP82" s="550"/>
      <c r="BQ82" s="550"/>
      <c r="BR82" s="550"/>
      <c r="BS82" s="550"/>
      <c r="BT82" s="550"/>
      <c r="BU82" s="550"/>
      <c r="BV82" s="550"/>
      <c r="BW82" s="550"/>
      <c r="BX82" s="550"/>
      <c r="BY82" s="550"/>
      <c r="BZ82" s="550"/>
      <c r="CA82" s="550"/>
      <c r="CB82" s="550"/>
      <c r="CC82" s="550"/>
      <c r="CD82" s="550"/>
      <c r="CE82" s="550"/>
      <c r="CF82" s="550"/>
      <c r="CG82" s="550"/>
      <c r="CH82" s="550"/>
      <c r="CI82" s="550"/>
      <c r="CJ82" s="550"/>
      <c r="CK82" s="550"/>
      <c r="CL82" s="550"/>
      <c r="CM82" s="550"/>
      <c r="CN82" s="550"/>
      <c r="CO82" s="550"/>
      <c r="CP82" s="550"/>
      <c r="CQ82" s="550"/>
      <c r="CR82" s="550"/>
      <c r="CS82" s="550"/>
      <c r="CT82" s="550"/>
      <c r="CU82" s="550"/>
      <c r="CV82" s="550"/>
      <c r="CW82" s="550"/>
      <c r="CX82" s="550"/>
      <c r="CY82" s="550"/>
      <c r="CZ82" s="550"/>
      <c r="DA82" s="550"/>
      <c r="DB82" s="550"/>
      <c r="DC82" s="550"/>
      <c r="DD82" s="550"/>
      <c r="DE82" s="550"/>
      <c r="DF82" s="550"/>
      <c r="DG82" s="550"/>
      <c r="DH82" s="550"/>
      <c r="DI82" s="550"/>
      <c r="DJ82" s="550"/>
      <c r="DK82" s="550"/>
      <c r="DL82" s="550"/>
      <c r="DM82" s="550"/>
      <c r="DN82" s="550"/>
      <c r="DO82" s="550"/>
      <c r="DP82" s="550"/>
      <c r="DQ82" s="550"/>
      <c r="DR82" s="550"/>
      <c r="DS82" s="550"/>
      <c r="DT82" s="550"/>
      <c r="DU82" s="550"/>
      <c r="DV82" s="550"/>
      <c r="DW82" s="550"/>
      <c r="DX82" s="550"/>
      <c r="DY82" s="550"/>
      <c r="DZ82" s="550"/>
      <c r="EA82" s="550"/>
      <c r="EB82" s="550"/>
      <c r="EC82" s="550"/>
      <c r="ED82" s="550"/>
      <c r="EE82" s="550"/>
      <c r="EF82" s="550"/>
      <c r="EG82" s="550"/>
      <c r="EH82" s="550"/>
      <c r="EI82" s="550"/>
      <c r="EJ82" s="550"/>
      <c r="EK82" s="550"/>
      <c r="EL82" s="550"/>
      <c r="EM82" s="550"/>
      <c r="EN82" s="550"/>
      <c r="EO82" s="550"/>
      <c r="EP82" s="550"/>
      <c r="EQ82" s="550"/>
      <c r="ER82" s="550"/>
      <c r="ES82" s="550"/>
      <c r="ET82" s="550"/>
      <c r="EU82" s="550"/>
      <c r="EV82" s="550"/>
      <c r="EW82" s="550"/>
      <c r="EX82" s="550"/>
      <c r="EY82" s="550"/>
      <c r="EZ82" s="550"/>
      <c r="FA82" s="550"/>
      <c r="FB82" s="550"/>
      <c r="FC82" s="550"/>
      <c r="FD82" s="550"/>
      <c r="FE82" s="550"/>
      <c r="FF82" s="550"/>
      <c r="FG82" s="550"/>
      <c r="FH82" s="550"/>
      <c r="FI82" s="550"/>
      <c r="FJ82" s="550"/>
      <c r="FK82" s="550"/>
      <c r="FL82" s="550"/>
      <c r="FM82" s="550"/>
      <c r="FN82" s="550"/>
      <c r="FO82" s="550"/>
      <c r="FP82" s="550"/>
      <c r="FQ82" s="550"/>
      <c r="FR82" s="550"/>
      <c r="FS82" s="550"/>
      <c r="FT82" s="550"/>
      <c r="FU82" s="550"/>
      <c r="FV82" s="550"/>
      <c r="FW82" s="550"/>
      <c r="FX82" s="550"/>
      <c r="FY82" s="550"/>
      <c r="FZ82" s="550"/>
      <c r="GA82" s="550"/>
      <c r="GB82" s="550"/>
      <c r="GC82" s="550"/>
      <c r="GD82" s="550"/>
      <c r="GE82" s="550"/>
      <c r="GF82" s="550"/>
      <c r="GG82" s="550"/>
      <c r="GH82" s="550"/>
      <c r="GI82" s="550"/>
      <c r="GJ82" s="550"/>
      <c r="GK82" s="550"/>
      <c r="GL82" s="550"/>
      <c r="GM82" s="550"/>
    </row>
    <row r="83" spans="7:195" ht="18" customHeight="1">
      <c r="G83" s="550"/>
      <c r="H83" s="550"/>
      <c r="I83" s="550"/>
      <c r="J83" s="550"/>
      <c r="K83" s="550"/>
      <c r="L83" s="550"/>
      <c r="M83" s="550"/>
      <c r="N83" s="550"/>
      <c r="O83" s="550"/>
      <c r="P83" s="550"/>
      <c r="Q83" s="550"/>
      <c r="R83" s="550"/>
      <c r="S83" s="550"/>
      <c r="T83" s="550"/>
      <c r="U83" s="550"/>
      <c r="V83" s="550"/>
      <c r="W83" s="550"/>
      <c r="X83" s="550"/>
      <c r="Y83" s="550"/>
      <c r="Z83" s="550"/>
      <c r="AA83" s="550"/>
      <c r="AB83" s="550"/>
      <c r="AC83" s="550"/>
      <c r="AD83" s="550"/>
      <c r="AE83" s="550"/>
      <c r="AF83" s="550"/>
      <c r="AG83" s="550"/>
      <c r="AH83" s="550"/>
      <c r="AI83" s="550"/>
      <c r="AJ83" s="550"/>
      <c r="AK83" s="550"/>
      <c r="AL83" s="550"/>
      <c r="AM83" s="550"/>
      <c r="AN83" s="550"/>
      <c r="AO83" s="550"/>
      <c r="AP83" s="550"/>
      <c r="AQ83" s="550"/>
      <c r="AR83" s="550"/>
      <c r="AS83" s="550"/>
      <c r="AT83" s="550"/>
      <c r="AU83" s="550"/>
      <c r="AV83" s="550"/>
      <c r="AW83" s="550"/>
      <c r="AX83" s="550"/>
      <c r="AY83" s="550"/>
      <c r="AZ83" s="550"/>
      <c r="BA83" s="550"/>
      <c r="BB83" s="550"/>
      <c r="BC83" s="550"/>
      <c r="BD83" s="550"/>
      <c r="BE83" s="550"/>
      <c r="BF83" s="550"/>
      <c r="BG83" s="550"/>
      <c r="BH83" s="550"/>
      <c r="BI83" s="550"/>
      <c r="BJ83" s="550"/>
      <c r="BK83" s="550"/>
      <c r="BL83" s="550"/>
      <c r="BM83" s="550"/>
      <c r="BN83" s="550"/>
      <c r="BO83" s="550"/>
      <c r="BP83" s="550"/>
      <c r="BQ83" s="550"/>
      <c r="BR83" s="550"/>
      <c r="BS83" s="550"/>
      <c r="BT83" s="550"/>
      <c r="BU83" s="550"/>
      <c r="BV83" s="550"/>
      <c r="BW83" s="550"/>
      <c r="BX83" s="550"/>
      <c r="BY83" s="550"/>
      <c r="BZ83" s="550"/>
      <c r="CA83" s="550"/>
      <c r="CB83" s="550"/>
      <c r="CC83" s="550"/>
      <c r="CD83" s="550"/>
      <c r="CE83" s="550"/>
      <c r="CF83" s="550"/>
      <c r="CG83" s="550"/>
      <c r="CH83" s="550"/>
      <c r="CI83" s="550"/>
      <c r="CJ83" s="550"/>
      <c r="CK83" s="550"/>
      <c r="CL83" s="550"/>
      <c r="CM83" s="550"/>
      <c r="CN83" s="550"/>
      <c r="CO83" s="550"/>
      <c r="CP83" s="550"/>
      <c r="CQ83" s="550"/>
      <c r="CR83" s="550"/>
      <c r="CS83" s="550"/>
      <c r="CT83" s="550"/>
      <c r="CU83" s="550"/>
      <c r="CV83" s="550"/>
      <c r="CW83" s="550"/>
      <c r="CX83" s="550"/>
      <c r="CY83" s="550"/>
      <c r="CZ83" s="550"/>
      <c r="DA83" s="550"/>
      <c r="DB83" s="550"/>
      <c r="DC83" s="550"/>
      <c r="DD83" s="550"/>
      <c r="DE83" s="550"/>
      <c r="DF83" s="550"/>
      <c r="DG83" s="550"/>
      <c r="DH83" s="550"/>
      <c r="DI83" s="550"/>
      <c r="DJ83" s="550"/>
      <c r="DK83" s="550"/>
      <c r="DL83" s="550"/>
      <c r="DM83" s="550"/>
      <c r="DN83" s="550"/>
      <c r="DO83" s="550"/>
      <c r="DP83" s="550"/>
      <c r="DQ83" s="550"/>
      <c r="DR83" s="550"/>
      <c r="DS83" s="550"/>
      <c r="DT83" s="550"/>
      <c r="DU83" s="550"/>
      <c r="DV83" s="550"/>
      <c r="DW83" s="550"/>
      <c r="DX83" s="550"/>
      <c r="DY83" s="550"/>
      <c r="DZ83" s="550"/>
      <c r="EA83" s="550"/>
      <c r="EB83" s="550"/>
      <c r="EC83" s="550"/>
      <c r="ED83" s="550"/>
      <c r="EE83" s="550"/>
      <c r="EF83" s="550"/>
      <c r="EG83" s="550"/>
      <c r="EH83" s="550"/>
      <c r="EI83" s="550"/>
      <c r="EJ83" s="550"/>
      <c r="EK83" s="550"/>
      <c r="EL83" s="550"/>
      <c r="EM83" s="550"/>
      <c r="EN83" s="550"/>
      <c r="EO83" s="550"/>
      <c r="EP83" s="550"/>
      <c r="EQ83" s="550"/>
      <c r="ER83" s="550"/>
      <c r="ES83" s="550"/>
      <c r="ET83" s="550"/>
      <c r="EU83" s="550"/>
      <c r="EV83" s="550"/>
      <c r="EW83" s="550"/>
      <c r="EX83" s="550"/>
      <c r="EY83" s="550"/>
      <c r="EZ83" s="550"/>
      <c r="FA83" s="550"/>
      <c r="FB83" s="550"/>
      <c r="FC83" s="550"/>
      <c r="FD83" s="550"/>
      <c r="FE83" s="550"/>
      <c r="FF83" s="550"/>
      <c r="FG83" s="550"/>
      <c r="FH83" s="550"/>
      <c r="FI83" s="550"/>
      <c r="FJ83" s="550"/>
      <c r="FK83" s="550"/>
      <c r="FL83" s="550"/>
      <c r="FM83" s="550"/>
      <c r="FN83" s="550"/>
      <c r="FO83" s="550"/>
      <c r="FP83" s="550"/>
      <c r="FQ83" s="550"/>
      <c r="FR83" s="550"/>
      <c r="FS83" s="550"/>
      <c r="FT83" s="550"/>
      <c r="FU83" s="550"/>
      <c r="FV83" s="550"/>
      <c r="FW83" s="550"/>
      <c r="FX83" s="550"/>
      <c r="FY83" s="550"/>
      <c r="FZ83" s="550"/>
      <c r="GA83" s="550"/>
      <c r="GB83" s="550"/>
      <c r="GC83" s="550"/>
      <c r="GD83" s="550"/>
      <c r="GE83" s="550"/>
      <c r="GF83" s="550"/>
      <c r="GG83" s="550"/>
      <c r="GH83" s="550"/>
      <c r="GI83" s="550"/>
      <c r="GJ83" s="550"/>
      <c r="GK83" s="550"/>
      <c r="GL83" s="550"/>
      <c r="GM83" s="550"/>
    </row>
    <row r="84" spans="7:195" ht="18" customHeight="1">
      <c r="G84" s="550"/>
      <c r="H84" s="550"/>
      <c r="I84" s="550"/>
      <c r="J84" s="550"/>
      <c r="K84" s="550"/>
      <c r="L84" s="550"/>
      <c r="M84" s="550"/>
      <c r="N84" s="550"/>
      <c r="O84" s="550"/>
      <c r="P84" s="550"/>
      <c r="Q84" s="550"/>
      <c r="R84" s="550"/>
      <c r="S84" s="550"/>
      <c r="T84" s="550"/>
      <c r="U84" s="550"/>
      <c r="V84" s="550"/>
      <c r="W84" s="550"/>
      <c r="X84" s="550"/>
      <c r="Y84" s="550"/>
      <c r="Z84" s="550"/>
      <c r="AA84" s="550"/>
      <c r="AB84" s="550"/>
      <c r="AC84" s="550"/>
      <c r="AD84" s="550"/>
      <c r="AE84" s="550"/>
      <c r="AF84" s="550"/>
      <c r="AG84" s="550"/>
      <c r="AH84" s="550"/>
      <c r="AI84" s="550"/>
      <c r="AJ84" s="550"/>
      <c r="AK84" s="550"/>
      <c r="AL84" s="550"/>
      <c r="AM84" s="550"/>
      <c r="AN84" s="550"/>
      <c r="AO84" s="550"/>
      <c r="AP84" s="550"/>
      <c r="AQ84" s="550"/>
      <c r="AR84" s="550"/>
      <c r="AS84" s="550"/>
      <c r="AT84" s="550"/>
      <c r="AU84" s="550"/>
      <c r="AV84" s="550"/>
      <c r="AW84" s="550"/>
      <c r="AX84" s="550"/>
      <c r="AY84" s="550"/>
      <c r="AZ84" s="550"/>
      <c r="BA84" s="550"/>
      <c r="BB84" s="550"/>
      <c r="BC84" s="550"/>
      <c r="BD84" s="550"/>
      <c r="BE84" s="550"/>
      <c r="BF84" s="550"/>
      <c r="BG84" s="550"/>
      <c r="BH84" s="550"/>
      <c r="BI84" s="550"/>
      <c r="BJ84" s="550"/>
      <c r="BK84" s="550"/>
      <c r="BL84" s="550"/>
      <c r="BM84" s="550"/>
      <c r="BN84" s="550"/>
      <c r="BO84" s="550"/>
      <c r="BP84" s="550"/>
      <c r="BQ84" s="550"/>
      <c r="BR84" s="550"/>
      <c r="BS84" s="550"/>
      <c r="BT84" s="550"/>
      <c r="BU84" s="550"/>
      <c r="BV84" s="550"/>
      <c r="BW84" s="550"/>
      <c r="BX84" s="550"/>
      <c r="BY84" s="550"/>
      <c r="BZ84" s="550"/>
      <c r="CA84" s="550"/>
      <c r="CB84" s="550"/>
      <c r="CC84" s="550"/>
      <c r="CD84" s="550"/>
      <c r="CE84" s="550"/>
      <c r="CF84" s="550"/>
      <c r="CG84" s="550"/>
      <c r="CH84" s="550"/>
      <c r="CI84" s="550"/>
      <c r="CJ84" s="550"/>
      <c r="CK84" s="550"/>
      <c r="CL84" s="550"/>
      <c r="CM84" s="550"/>
      <c r="CN84" s="550"/>
      <c r="CO84" s="550"/>
      <c r="CP84" s="550"/>
      <c r="CQ84" s="550"/>
      <c r="CR84" s="550"/>
      <c r="CS84" s="550"/>
      <c r="CT84" s="550"/>
      <c r="CU84" s="550"/>
      <c r="CV84" s="550"/>
      <c r="CW84" s="550"/>
      <c r="CX84" s="550"/>
      <c r="CY84" s="550"/>
      <c r="CZ84" s="550"/>
      <c r="DA84" s="550"/>
      <c r="DB84" s="550"/>
      <c r="DC84" s="550"/>
      <c r="DD84" s="550"/>
      <c r="DE84" s="550"/>
      <c r="DF84" s="550"/>
      <c r="DG84" s="550"/>
      <c r="DH84" s="550"/>
      <c r="DI84" s="550"/>
      <c r="DJ84" s="550"/>
      <c r="DK84" s="550"/>
      <c r="DL84" s="550"/>
      <c r="DM84" s="550"/>
      <c r="DN84" s="550"/>
      <c r="DO84" s="550"/>
      <c r="DP84" s="550"/>
      <c r="DQ84" s="550"/>
      <c r="DR84" s="550"/>
      <c r="DS84" s="550"/>
      <c r="DT84" s="550"/>
      <c r="DU84" s="550"/>
      <c r="DV84" s="550"/>
      <c r="DW84" s="550"/>
      <c r="DX84" s="550"/>
      <c r="DY84" s="550"/>
      <c r="DZ84" s="550"/>
      <c r="EA84" s="550"/>
      <c r="EB84" s="550"/>
      <c r="EC84" s="550"/>
      <c r="ED84" s="550"/>
      <c r="EE84" s="550"/>
      <c r="EF84" s="550"/>
      <c r="EG84" s="550"/>
      <c r="EH84" s="550"/>
      <c r="EI84" s="550"/>
      <c r="EJ84" s="550"/>
      <c r="EK84" s="550"/>
      <c r="EL84" s="550"/>
      <c r="EM84" s="550"/>
      <c r="EN84" s="550"/>
      <c r="EO84" s="550"/>
      <c r="EP84" s="550"/>
      <c r="EQ84" s="550"/>
      <c r="ER84" s="550"/>
      <c r="ES84" s="550"/>
      <c r="ET84" s="550"/>
      <c r="EU84" s="550"/>
      <c r="EV84" s="550"/>
      <c r="EW84" s="550"/>
      <c r="EX84" s="550"/>
      <c r="EY84" s="550"/>
      <c r="EZ84" s="550"/>
      <c r="FA84" s="550"/>
      <c r="FB84" s="550"/>
      <c r="FC84" s="550"/>
      <c r="FD84" s="550"/>
      <c r="FE84" s="550"/>
      <c r="FF84" s="550"/>
      <c r="FG84" s="550"/>
      <c r="FH84" s="550"/>
      <c r="FI84" s="550"/>
      <c r="FJ84" s="550"/>
      <c r="FK84" s="550"/>
      <c r="FL84" s="550"/>
      <c r="FM84" s="550"/>
      <c r="FN84" s="550"/>
      <c r="FO84" s="550"/>
      <c r="FP84" s="550"/>
      <c r="FQ84" s="550"/>
      <c r="FR84" s="550"/>
      <c r="FS84" s="550"/>
      <c r="FT84" s="550"/>
      <c r="FU84" s="550"/>
      <c r="FV84" s="550"/>
      <c r="FW84" s="550"/>
      <c r="FX84" s="550"/>
      <c r="FY84" s="550"/>
      <c r="FZ84" s="550"/>
      <c r="GA84" s="550"/>
      <c r="GB84" s="550"/>
      <c r="GC84" s="550"/>
      <c r="GD84" s="550"/>
      <c r="GE84" s="550"/>
      <c r="GF84" s="550"/>
      <c r="GG84" s="550"/>
      <c r="GH84" s="550"/>
      <c r="GI84" s="550"/>
      <c r="GJ84" s="550"/>
      <c r="GK84" s="550"/>
      <c r="GL84" s="550"/>
      <c r="GM84" s="550"/>
    </row>
    <row r="85" spans="7:195" ht="18" customHeight="1">
      <c r="G85" s="550"/>
      <c r="H85" s="550"/>
      <c r="I85" s="550"/>
      <c r="J85" s="550"/>
      <c r="K85" s="550"/>
      <c r="L85" s="550"/>
      <c r="M85" s="550"/>
      <c r="N85" s="550"/>
      <c r="O85" s="550"/>
      <c r="P85" s="550"/>
      <c r="Q85" s="550"/>
      <c r="R85" s="550"/>
      <c r="S85" s="550"/>
      <c r="T85" s="550"/>
      <c r="U85" s="550"/>
      <c r="V85" s="550"/>
      <c r="W85" s="550"/>
      <c r="X85" s="550"/>
      <c r="Y85" s="550"/>
      <c r="Z85" s="550"/>
      <c r="AA85" s="550"/>
      <c r="AB85" s="550"/>
      <c r="AC85" s="550"/>
      <c r="AD85" s="550"/>
      <c r="AE85" s="550"/>
      <c r="AF85" s="550"/>
      <c r="AG85" s="550"/>
      <c r="AH85" s="550"/>
      <c r="AI85" s="550"/>
      <c r="AJ85" s="550"/>
      <c r="AK85" s="550"/>
      <c r="AL85" s="550"/>
      <c r="AM85" s="550"/>
      <c r="AN85" s="550"/>
      <c r="AO85" s="550"/>
      <c r="AP85" s="550"/>
      <c r="AQ85" s="550"/>
      <c r="AR85" s="550"/>
      <c r="AS85" s="550"/>
      <c r="AT85" s="550"/>
      <c r="AU85" s="550"/>
      <c r="AV85" s="550"/>
      <c r="AW85" s="550"/>
      <c r="AX85" s="550"/>
      <c r="AY85" s="550"/>
      <c r="AZ85" s="550"/>
      <c r="BA85" s="550"/>
      <c r="BB85" s="550"/>
      <c r="BC85" s="550"/>
      <c r="BD85" s="550"/>
      <c r="BE85" s="550"/>
      <c r="BF85" s="550"/>
      <c r="BG85" s="550"/>
      <c r="BH85" s="550"/>
      <c r="BI85" s="550"/>
      <c r="BJ85" s="550"/>
      <c r="BK85" s="550"/>
      <c r="BL85" s="550"/>
      <c r="BM85" s="550"/>
      <c r="BN85" s="550"/>
      <c r="BO85" s="550"/>
      <c r="BP85" s="550"/>
      <c r="BQ85" s="550"/>
      <c r="BR85" s="550"/>
      <c r="BS85" s="550"/>
      <c r="BT85" s="550"/>
      <c r="BU85" s="550"/>
      <c r="BV85" s="550"/>
      <c r="BW85" s="550"/>
      <c r="BX85" s="550"/>
      <c r="BY85" s="550"/>
      <c r="BZ85" s="550"/>
      <c r="CA85" s="550"/>
      <c r="CB85" s="550"/>
      <c r="CC85" s="550"/>
      <c r="CD85" s="550"/>
      <c r="CE85" s="550"/>
      <c r="CF85" s="550"/>
      <c r="CG85" s="550"/>
      <c r="CH85" s="550"/>
      <c r="CI85" s="550"/>
      <c r="CJ85" s="550"/>
      <c r="CK85" s="550"/>
      <c r="CL85" s="550"/>
      <c r="CM85" s="550"/>
      <c r="CN85" s="550"/>
      <c r="CO85" s="550"/>
      <c r="CP85" s="550"/>
      <c r="CQ85" s="550"/>
      <c r="CR85" s="550"/>
      <c r="CS85" s="550"/>
      <c r="CT85" s="550"/>
      <c r="CU85" s="550"/>
      <c r="CV85" s="550"/>
      <c r="CW85" s="550"/>
      <c r="CX85" s="550"/>
      <c r="CY85" s="550"/>
      <c r="CZ85" s="550"/>
      <c r="DA85" s="550"/>
      <c r="DB85" s="550"/>
      <c r="DC85" s="550"/>
      <c r="DD85" s="550"/>
      <c r="DE85" s="550"/>
      <c r="DF85" s="550"/>
      <c r="DG85" s="550"/>
      <c r="DH85" s="550"/>
      <c r="DI85" s="550"/>
      <c r="DJ85" s="550"/>
      <c r="DK85" s="550"/>
      <c r="DL85" s="550"/>
      <c r="DM85" s="550"/>
      <c r="DN85" s="550"/>
      <c r="DO85" s="550"/>
      <c r="DP85" s="550"/>
      <c r="DQ85" s="550"/>
      <c r="DR85" s="550"/>
      <c r="DS85" s="550"/>
      <c r="DT85" s="550"/>
      <c r="DU85" s="550"/>
      <c r="DV85" s="550"/>
      <c r="DW85" s="550"/>
      <c r="DX85" s="550"/>
      <c r="DY85" s="550"/>
      <c r="DZ85" s="550"/>
      <c r="EA85" s="550"/>
      <c r="EB85" s="550"/>
      <c r="EC85" s="550"/>
      <c r="ED85" s="550"/>
      <c r="EE85" s="550"/>
      <c r="EF85" s="550"/>
      <c r="EG85" s="550"/>
      <c r="EH85" s="550"/>
      <c r="EI85" s="550"/>
      <c r="EJ85" s="550"/>
      <c r="EK85" s="550"/>
      <c r="EL85" s="550"/>
      <c r="EM85" s="550"/>
      <c r="EN85" s="550"/>
      <c r="EO85" s="550"/>
      <c r="EP85" s="550"/>
      <c r="EQ85" s="550"/>
      <c r="ER85" s="550"/>
      <c r="ES85" s="550"/>
      <c r="ET85" s="550"/>
      <c r="EU85" s="550"/>
      <c r="EV85" s="550"/>
      <c r="EW85" s="550"/>
      <c r="EX85" s="550"/>
      <c r="EY85" s="550"/>
      <c r="EZ85" s="550"/>
      <c r="FA85" s="550"/>
      <c r="FB85" s="550"/>
      <c r="FC85" s="550"/>
      <c r="FD85" s="550"/>
      <c r="FE85" s="550"/>
      <c r="FF85" s="550"/>
      <c r="FG85" s="550"/>
      <c r="FH85" s="550"/>
      <c r="FI85" s="550"/>
      <c r="FJ85" s="550"/>
      <c r="FK85" s="550"/>
      <c r="FL85" s="550"/>
      <c r="FM85" s="550"/>
      <c r="FN85" s="550"/>
      <c r="FO85" s="550"/>
      <c r="FP85" s="550"/>
      <c r="FQ85" s="550"/>
      <c r="FR85" s="550"/>
      <c r="FS85" s="550"/>
      <c r="FT85" s="550"/>
      <c r="FU85" s="550"/>
      <c r="FV85" s="550"/>
      <c r="FW85" s="550"/>
      <c r="FX85" s="550"/>
      <c r="FY85" s="550"/>
      <c r="FZ85" s="550"/>
      <c r="GA85" s="550"/>
      <c r="GB85" s="550"/>
      <c r="GC85" s="550"/>
      <c r="GD85" s="550"/>
      <c r="GE85" s="550"/>
      <c r="GF85" s="550"/>
      <c r="GG85" s="550"/>
      <c r="GH85" s="550"/>
      <c r="GI85" s="550"/>
      <c r="GJ85" s="550"/>
      <c r="GK85" s="550"/>
      <c r="GL85" s="550"/>
      <c r="GM85" s="550"/>
    </row>
    <row r="86" spans="7:195" ht="18" customHeight="1">
      <c r="G86" s="550"/>
      <c r="H86" s="550"/>
      <c r="I86" s="550"/>
      <c r="J86" s="550"/>
      <c r="K86" s="550"/>
      <c r="L86" s="550"/>
      <c r="M86" s="550"/>
      <c r="N86" s="550"/>
      <c r="O86" s="550"/>
      <c r="P86" s="550"/>
      <c r="Q86" s="550"/>
      <c r="R86" s="550"/>
      <c r="S86" s="550"/>
      <c r="T86" s="550"/>
      <c r="U86" s="550"/>
      <c r="V86" s="550"/>
      <c r="W86" s="550"/>
      <c r="X86" s="550"/>
      <c r="Y86" s="550"/>
      <c r="Z86" s="550"/>
      <c r="AA86" s="550"/>
      <c r="AB86" s="550"/>
      <c r="AC86" s="550"/>
      <c r="AD86" s="550"/>
      <c r="AE86" s="550"/>
      <c r="AF86" s="550"/>
      <c r="AG86" s="550"/>
      <c r="AH86" s="550"/>
      <c r="AI86" s="550"/>
      <c r="AJ86" s="550"/>
      <c r="AK86" s="550"/>
      <c r="AL86" s="550"/>
      <c r="AM86" s="550"/>
      <c r="AN86" s="550"/>
      <c r="AO86" s="550"/>
      <c r="AP86" s="550"/>
      <c r="AQ86" s="550"/>
      <c r="AR86" s="550"/>
      <c r="AS86" s="550"/>
      <c r="AT86" s="550"/>
      <c r="AU86" s="550"/>
      <c r="AV86" s="550"/>
      <c r="AW86" s="550"/>
      <c r="AX86" s="550"/>
      <c r="AY86" s="550"/>
      <c r="AZ86" s="550"/>
      <c r="BA86" s="550"/>
      <c r="BB86" s="550"/>
      <c r="BC86" s="550"/>
      <c r="BD86" s="550"/>
      <c r="BE86" s="550"/>
      <c r="BF86" s="550"/>
      <c r="BG86" s="550"/>
      <c r="BH86" s="550"/>
      <c r="BI86" s="550"/>
      <c r="BJ86" s="550"/>
      <c r="BK86" s="550"/>
      <c r="BL86" s="550"/>
      <c r="BM86" s="550"/>
      <c r="BN86" s="550"/>
      <c r="BO86" s="550"/>
      <c r="BP86" s="550"/>
      <c r="BQ86" s="550"/>
      <c r="BR86" s="550"/>
      <c r="BS86" s="550"/>
      <c r="BT86" s="550"/>
      <c r="BU86" s="550"/>
      <c r="BV86" s="550"/>
      <c r="BW86" s="550"/>
      <c r="BX86" s="550"/>
      <c r="BY86" s="550"/>
      <c r="BZ86" s="550"/>
      <c r="CA86" s="550"/>
      <c r="CB86" s="550"/>
      <c r="CC86" s="550"/>
      <c r="CD86" s="550"/>
      <c r="CE86" s="550"/>
      <c r="CF86" s="550"/>
      <c r="CG86" s="550"/>
      <c r="CH86" s="550"/>
      <c r="CI86" s="550"/>
      <c r="CJ86" s="550"/>
      <c r="CK86" s="550"/>
      <c r="CL86" s="550"/>
      <c r="CM86" s="550"/>
      <c r="CN86" s="550"/>
      <c r="CO86" s="550"/>
      <c r="CP86" s="550"/>
      <c r="CQ86" s="550"/>
      <c r="CR86" s="550"/>
      <c r="CS86" s="550"/>
      <c r="CT86" s="550"/>
      <c r="CU86" s="550"/>
      <c r="CV86" s="550"/>
      <c r="CW86" s="550"/>
      <c r="CX86" s="550"/>
      <c r="CY86" s="550"/>
      <c r="CZ86" s="550"/>
      <c r="DA86" s="550"/>
      <c r="DB86" s="550"/>
      <c r="DC86" s="550"/>
      <c r="DD86" s="550"/>
      <c r="DE86" s="550"/>
      <c r="DF86" s="550"/>
      <c r="DG86" s="550"/>
      <c r="DH86" s="550"/>
      <c r="DI86" s="550"/>
      <c r="DJ86" s="550"/>
      <c r="DK86" s="550"/>
      <c r="DL86" s="550"/>
      <c r="DM86" s="550"/>
      <c r="DN86" s="550"/>
      <c r="DO86" s="550"/>
      <c r="DP86" s="550"/>
      <c r="DQ86" s="550"/>
      <c r="DR86" s="550"/>
      <c r="DS86" s="550"/>
      <c r="DT86" s="550"/>
      <c r="DU86" s="550"/>
      <c r="DV86" s="550"/>
      <c r="DW86" s="550"/>
      <c r="DX86" s="550"/>
      <c r="DY86" s="550"/>
      <c r="DZ86" s="550"/>
      <c r="EA86" s="550"/>
      <c r="EB86" s="550"/>
      <c r="EC86" s="550"/>
      <c r="ED86" s="550"/>
      <c r="EE86" s="550"/>
      <c r="EF86" s="550"/>
      <c r="EG86" s="550"/>
      <c r="EH86" s="550"/>
      <c r="EI86" s="550"/>
      <c r="EJ86" s="550"/>
      <c r="EK86" s="550"/>
      <c r="EL86" s="550"/>
      <c r="EM86" s="550"/>
      <c r="EN86" s="550"/>
      <c r="EO86" s="550"/>
      <c r="EP86" s="550"/>
      <c r="EQ86" s="550"/>
      <c r="ER86" s="550"/>
      <c r="ES86" s="550"/>
      <c r="ET86" s="550"/>
      <c r="EU86" s="550"/>
      <c r="EV86" s="550"/>
      <c r="EW86" s="550"/>
      <c r="EX86" s="550"/>
      <c r="EY86" s="550"/>
      <c r="EZ86" s="550"/>
      <c r="FA86" s="550"/>
      <c r="FB86" s="550"/>
      <c r="FC86" s="550"/>
      <c r="FD86" s="550"/>
      <c r="FE86" s="550"/>
      <c r="FF86" s="550"/>
      <c r="FG86" s="550"/>
      <c r="FH86" s="550"/>
      <c r="FI86" s="550"/>
      <c r="FJ86" s="550"/>
      <c r="FK86" s="550"/>
      <c r="FL86" s="550"/>
      <c r="FM86" s="550"/>
      <c r="FN86" s="550"/>
      <c r="FO86" s="550"/>
      <c r="FP86" s="550"/>
      <c r="FQ86" s="550"/>
      <c r="FR86" s="550"/>
      <c r="FS86" s="550"/>
      <c r="FT86" s="550"/>
      <c r="FU86" s="550"/>
      <c r="FV86" s="550"/>
      <c r="FW86" s="550"/>
      <c r="FX86" s="550"/>
      <c r="FY86" s="550"/>
      <c r="FZ86" s="550"/>
      <c r="GA86" s="550"/>
      <c r="GB86" s="550"/>
      <c r="GC86" s="550"/>
      <c r="GD86" s="550"/>
      <c r="GE86" s="550"/>
      <c r="GF86" s="550"/>
      <c r="GG86" s="550"/>
      <c r="GH86" s="550"/>
      <c r="GI86" s="550"/>
      <c r="GJ86" s="550"/>
      <c r="GK86" s="550"/>
      <c r="GL86" s="550"/>
      <c r="GM86" s="550"/>
    </row>
    <row r="87" spans="7:195" ht="18" customHeight="1">
      <c r="G87" s="550"/>
      <c r="H87" s="550"/>
      <c r="I87" s="550"/>
      <c r="J87" s="550"/>
      <c r="K87" s="550"/>
      <c r="L87" s="550"/>
      <c r="M87" s="550"/>
      <c r="N87" s="550"/>
      <c r="O87" s="550"/>
      <c r="P87" s="550"/>
      <c r="Q87" s="550"/>
      <c r="R87" s="550"/>
      <c r="S87" s="550"/>
      <c r="T87" s="550"/>
      <c r="U87" s="550"/>
      <c r="V87" s="550"/>
      <c r="W87" s="550"/>
      <c r="X87" s="550"/>
      <c r="Y87" s="550"/>
      <c r="Z87" s="550"/>
      <c r="AA87" s="550"/>
      <c r="AB87" s="550"/>
      <c r="AC87" s="550"/>
      <c r="AD87" s="550"/>
      <c r="AE87" s="550"/>
      <c r="AF87" s="550"/>
      <c r="AG87" s="550"/>
      <c r="AH87" s="550"/>
      <c r="AI87" s="550"/>
      <c r="AJ87" s="550"/>
      <c r="AK87" s="550"/>
      <c r="AL87" s="550"/>
      <c r="AM87" s="550"/>
      <c r="AN87" s="550"/>
      <c r="AO87" s="550"/>
      <c r="AP87" s="550"/>
      <c r="AQ87" s="550"/>
      <c r="AR87" s="550"/>
      <c r="AS87" s="550"/>
      <c r="AT87" s="550"/>
      <c r="AU87" s="550"/>
      <c r="AV87" s="550"/>
      <c r="AW87" s="550"/>
      <c r="AX87" s="550"/>
      <c r="AY87" s="550"/>
      <c r="AZ87" s="550"/>
      <c r="BA87" s="550"/>
      <c r="BB87" s="550"/>
      <c r="BC87" s="550"/>
      <c r="BD87" s="550"/>
      <c r="BE87" s="550"/>
      <c r="BF87" s="550"/>
      <c r="BG87" s="550"/>
      <c r="BH87" s="550"/>
      <c r="BI87" s="550"/>
      <c r="BJ87" s="550"/>
      <c r="BK87" s="550"/>
      <c r="BL87" s="550"/>
      <c r="BM87" s="550"/>
      <c r="BN87" s="550"/>
      <c r="BO87" s="550"/>
      <c r="BP87" s="550"/>
      <c r="BQ87" s="550"/>
      <c r="BR87" s="550"/>
      <c r="BS87" s="550"/>
      <c r="BT87" s="550"/>
      <c r="BU87" s="550"/>
      <c r="BV87" s="550"/>
      <c r="BW87" s="550"/>
      <c r="BX87" s="550"/>
      <c r="BY87" s="550"/>
      <c r="BZ87" s="550"/>
      <c r="CA87" s="550"/>
      <c r="CB87" s="550"/>
      <c r="CC87" s="550"/>
      <c r="CD87" s="550"/>
      <c r="CE87" s="550"/>
      <c r="CF87" s="550"/>
      <c r="CG87" s="550"/>
      <c r="CH87" s="550"/>
      <c r="CI87" s="550"/>
      <c r="CJ87" s="550"/>
      <c r="CK87" s="550"/>
      <c r="CL87" s="550"/>
      <c r="CM87" s="550"/>
      <c r="CN87" s="550"/>
      <c r="CO87" s="550"/>
      <c r="CP87" s="550"/>
      <c r="CQ87" s="550"/>
      <c r="CR87" s="550"/>
      <c r="CS87" s="550"/>
      <c r="CT87" s="550"/>
      <c r="CU87" s="550"/>
      <c r="CV87" s="550"/>
      <c r="CW87" s="550"/>
      <c r="CX87" s="550"/>
      <c r="CY87" s="550"/>
      <c r="CZ87" s="550"/>
      <c r="DA87" s="550"/>
      <c r="DB87" s="550"/>
      <c r="DC87" s="550"/>
      <c r="DD87" s="550"/>
      <c r="DE87" s="550"/>
      <c r="DF87" s="550"/>
      <c r="DG87" s="550"/>
      <c r="DH87" s="550"/>
      <c r="DI87" s="550"/>
      <c r="DJ87" s="550"/>
      <c r="DK87" s="550"/>
      <c r="DL87" s="550"/>
      <c r="DM87" s="550"/>
      <c r="DN87" s="550"/>
      <c r="DO87" s="550"/>
      <c r="DP87" s="550"/>
      <c r="DQ87" s="550"/>
      <c r="DR87" s="550"/>
      <c r="DS87" s="550"/>
      <c r="DT87" s="550"/>
      <c r="DU87" s="550"/>
      <c r="DV87" s="550"/>
      <c r="DW87" s="550"/>
      <c r="DX87" s="550"/>
      <c r="DY87" s="550"/>
      <c r="DZ87" s="550"/>
      <c r="EA87" s="550"/>
      <c r="EB87" s="550"/>
      <c r="EC87" s="550"/>
      <c r="ED87" s="550"/>
      <c r="EE87" s="550"/>
      <c r="EF87" s="550"/>
      <c r="EG87" s="550"/>
      <c r="EH87" s="550"/>
      <c r="EI87" s="550"/>
      <c r="EJ87" s="550"/>
      <c r="EK87" s="550"/>
      <c r="EL87" s="550"/>
      <c r="EM87" s="550"/>
      <c r="EN87" s="550"/>
      <c r="EO87" s="550"/>
      <c r="EP87" s="550"/>
      <c r="EQ87" s="550"/>
      <c r="ER87" s="550"/>
      <c r="ES87" s="550"/>
      <c r="ET87" s="550"/>
      <c r="EU87" s="550"/>
      <c r="EV87" s="550"/>
      <c r="EW87" s="550"/>
      <c r="EX87" s="550"/>
      <c r="EY87" s="550"/>
      <c r="EZ87" s="550"/>
      <c r="FA87" s="550"/>
      <c r="FB87" s="550"/>
      <c r="FC87" s="550"/>
      <c r="FD87" s="550"/>
      <c r="FE87" s="550"/>
      <c r="FF87" s="550"/>
      <c r="FG87" s="550"/>
      <c r="FH87" s="550"/>
      <c r="FI87" s="550"/>
      <c r="FJ87" s="550"/>
      <c r="FK87" s="550"/>
      <c r="FL87" s="550"/>
      <c r="FM87" s="550"/>
      <c r="FN87" s="550"/>
      <c r="FO87" s="550"/>
      <c r="FP87" s="550"/>
      <c r="FQ87" s="550"/>
      <c r="FR87" s="550"/>
      <c r="FS87" s="550"/>
      <c r="FT87" s="550"/>
      <c r="FU87" s="550"/>
      <c r="FV87" s="550"/>
      <c r="FW87" s="550"/>
      <c r="FX87" s="550"/>
      <c r="FY87" s="550"/>
      <c r="FZ87" s="550"/>
      <c r="GA87" s="550"/>
      <c r="GB87" s="550"/>
      <c r="GC87" s="550"/>
      <c r="GD87" s="550"/>
      <c r="GE87" s="550"/>
      <c r="GF87" s="550"/>
      <c r="GG87" s="550"/>
      <c r="GH87" s="550"/>
      <c r="GI87" s="550"/>
      <c r="GJ87" s="550"/>
      <c r="GK87" s="550"/>
      <c r="GL87" s="550"/>
      <c r="GM87" s="550"/>
    </row>
    <row r="88" spans="7:195" ht="18" customHeight="1">
      <c r="G88" s="550"/>
      <c r="H88" s="550"/>
      <c r="I88" s="550"/>
      <c r="J88" s="550"/>
      <c r="K88" s="550"/>
      <c r="L88" s="550"/>
      <c r="M88" s="550"/>
      <c r="N88" s="550"/>
      <c r="O88" s="550"/>
      <c r="P88" s="550"/>
      <c r="Q88" s="550"/>
      <c r="R88" s="550"/>
      <c r="S88" s="550"/>
      <c r="T88" s="550"/>
      <c r="U88" s="550"/>
      <c r="V88" s="550"/>
      <c r="W88" s="550"/>
      <c r="X88" s="550"/>
      <c r="Y88" s="550"/>
      <c r="Z88" s="550"/>
      <c r="AA88" s="550"/>
      <c r="AB88" s="550"/>
      <c r="AC88" s="550"/>
      <c r="AD88" s="550"/>
      <c r="AE88" s="550"/>
      <c r="AF88" s="550"/>
      <c r="AG88" s="550"/>
      <c r="AH88" s="550"/>
      <c r="AI88" s="550"/>
      <c r="AJ88" s="550"/>
      <c r="AK88" s="550"/>
      <c r="AL88" s="550"/>
      <c r="AM88" s="550"/>
      <c r="AN88" s="550"/>
      <c r="AO88" s="550"/>
      <c r="AP88" s="550"/>
      <c r="AQ88" s="550"/>
      <c r="AR88" s="550"/>
      <c r="AS88" s="550"/>
      <c r="AT88" s="550"/>
      <c r="AU88" s="550"/>
      <c r="AV88" s="550"/>
      <c r="AW88" s="550"/>
      <c r="AX88" s="550"/>
      <c r="AY88" s="550"/>
      <c r="AZ88" s="550"/>
      <c r="BA88" s="550"/>
      <c r="BB88" s="550"/>
      <c r="BC88" s="550"/>
      <c r="BD88" s="550"/>
      <c r="BE88" s="550"/>
      <c r="BF88" s="550"/>
      <c r="BG88" s="550"/>
      <c r="BH88" s="550"/>
      <c r="BI88" s="550"/>
      <c r="BJ88" s="550"/>
      <c r="BK88" s="550"/>
      <c r="BL88" s="550"/>
      <c r="BM88" s="550"/>
      <c r="BN88" s="550"/>
      <c r="BO88" s="550"/>
      <c r="BP88" s="550"/>
      <c r="BQ88" s="550"/>
      <c r="BR88" s="550"/>
      <c r="BS88" s="550"/>
      <c r="BT88" s="550"/>
      <c r="BU88" s="550"/>
      <c r="BV88" s="550"/>
      <c r="BW88" s="550"/>
      <c r="BX88" s="550"/>
      <c r="BY88" s="550"/>
      <c r="BZ88" s="550"/>
      <c r="CA88" s="550"/>
      <c r="CB88" s="550"/>
      <c r="CC88" s="550"/>
      <c r="CD88" s="550"/>
      <c r="CE88" s="550"/>
      <c r="CF88" s="550"/>
      <c r="CG88" s="550"/>
      <c r="CH88" s="550"/>
      <c r="CI88" s="550"/>
      <c r="CJ88" s="550"/>
      <c r="CK88" s="550"/>
      <c r="CL88" s="550"/>
      <c r="CM88" s="550"/>
      <c r="CN88" s="550"/>
      <c r="CO88" s="550"/>
      <c r="CP88" s="550"/>
      <c r="CQ88" s="550"/>
      <c r="CR88" s="550"/>
      <c r="CS88" s="550"/>
      <c r="CT88" s="550"/>
      <c r="CU88" s="550"/>
      <c r="CV88" s="550"/>
      <c r="CW88" s="550"/>
      <c r="CX88" s="550"/>
      <c r="CY88" s="550"/>
      <c r="CZ88" s="550"/>
      <c r="DA88" s="550"/>
      <c r="DB88" s="550"/>
      <c r="DC88" s="550"/>
      <c r="DD88" s="550"/>
      <c r="DE88" s="550"/>
      <c r="DF88" s="550"/>
      <c r="DG88" s="550"/>
      <c r="DH88" s="550"/>
      <c r="DI88" s="550"/>
      <c r="DJ88" s="550"/>
      <c r="DK88" s="550"/>
      <c r="DL88" s="550"/>
      <c r="DM88" s="550"/>
      <c r="DN88" s="550"/>
      <c r="DO88" s="550"/>
      <c r="DP88" s="550"/>
      <c r="DQ88" s="550"/>
      <c r="DR88" s="550"/>
      <c r="DS88" s="550"/>
      <c r="DT88" s="550"/>
      <c r="DU88" s="550"/>
      <c r="DV88" s="550"/>
      <c r="DW88" s="550"/>
      <c r="DX88" s="550"/>
      <c r="DY88" s="550"/>
      <c r="DZ88" s="550"/>
      <c r="EA88" s="550"/>
      <c r="EB88" s="550"/>
      <c r="EC88" s="550"/>
      <c r="ED88" s="550"/>
      <c r="EE88" s="550"/>
      <c r="EF88" s="550"/>
      <c r="EG88" s="550"/>
      <c r="EH88" s="550"/>
      <c r="EI88" s="550"/>
      <c r="EJ88" s="550"/>
      <c r="EK88" s="550"/>
      <c r="EL88" s="550"/>
      <c r="EM88" s="550"/>
      <c r="EN88" s="550"/>
      <c r="EO88" s="550"/>
      <c r="EP88" s="550"/>
      <c r="EQ88" s="550"/>
      <c r="ER88" s="550"/>
      <c r="ES88" s="550"/>
      <c r="ET88" s="550"/>
      <c r="EU88" s="550"/>
      <c r="EV88" s="550"/>
      <c r="EW88" s="550"/>
      <c r="EX88" s="550"/>
      <c r="EY88" s="550"/>
      <c r="EZ88" s="550"/>
      <c r="FA88" s="550"/>
      <c r="FB88" s="550"/>
      <c r="FC88" s="550"/>
      <c r="FD88" s="550"/>
      <c r="FE88" s="550"/>
      <c r="FF88" s="550"/>
      <c r="FG88" s="550"/>
      <c r="FH88" s="550"/>
      <c r="FI88" s="550"/>
      <c r="FJ88" s="550"/>
      <c r="FK88" s="550"/>
      <c r="FL88" s="550"/>
      <c r="FM88" s="550"/>
      <c r="FN88" s="550"/>
      <c r="FO88" s="550"/>
      <c r="FP88" s="550"/>
      <c r="FQ88" s="550"/>
      <c r="FR88" s="550"/>
      <c r="FS88" s="550"/>
      <c r="FT88" s="550"/>
      <c r="FU88" s="550"/>
      <c r="FV88" s="550"/>
      <c r="FW88" s="550"/>
      <c r="FX88" s="550"/>
      <c r="FY88" s="550"/>
      <c r="FZ88" s="550"/>
      <c r="GA88" s="550"/>
      <c r="GB88" s="550"/>
      <c r="GC88" s="550"/>
      <c r="GD88" s="550"/>
      <c r="GE88" s="550"/>
      <c r="GF88" s="550"/>
      <c r="GG88" s="550"/>
      <c r="GH88" s="550"/>
      <c r="GI88" s="550"/>
      <c r="GJ88" s="550"/>
      <c r="GK88" s="550"/>
      <c r="GL88" s="550"/>
      <c r="GM88" s="550"/>
    </row>
    <row r="89" spans="7:195" ht="18" customHeight="1">
      <c r="G89" s="550"/>
      <c r="H89" s="550"/>
      <c r="I89" s="550"/>
      <c r="J89" s="550"/>
      <c r="K89" s="550"/>
      <c r="L89" s="550"/>
      <c r="M89" s="550"/>
      <c r="N89" s="550"/>
      <c r="O89" s="550"/>
      <c r="P89" s="550"/>
      <c r="Q89" s="550"/>
      <c r="R89" s="550"/>
      <c r="S89" s="550"/>
      <c r="T89" s="550"/>
      <c r="U89" s="550"/>
      <c r="V89" s="550"/>
      <c r="W89" s="550"/>
      <c r="X89" s="550"/>
      <c r="Y89" s="550"/>
      <c r="Z89" s="550"/>
      <c r="AA89" s="550"/>
      <c r="AB89" s="550"/>
      <c r="AC89" s="550"/>
      <c r="AD89" s="550"/>
      <c r="AE89" s="550"/>
      <c r="AF89" s="550"/>
      <c r="AG89" s="550"/>
      <c r="AH89" s="550"/>
      <c r="AI89" s="550"/>
      <c r="AJ89" s="550"/>
      <c r="AK89" s="550"/>
      <c r="AL89" s="550"/>
      <c r="AM89" s="550"/>
      <c r="AN89" s="550"/>
      <c r="AO89" s="550"/>
      <c r="AP89" s="550"/>
      <c r="AQ89" s="550"/>
      <c r="AR89" s="550"/>
      <c r="AS89" s="550"/>
      <c r="AT89" s="550"/>
      <c r="AU89" s="550"/>
      <c r="AV89" s="550"/>
      <c r="AW89" s="550"/>
      <c r="AX89" s="550"/>
      <c r="AY89" s="550"/>
      <c r="AZ89" s="550"/>
      <c r="BA89" s="550"/>
      <c r="BB89" s="550"/>
      <c r="BC89" s="550"/>
      <c r="BD89" s="550"/>
      <c r="BE89" s="550"/>
      <c r="BF89" s="550"/>
      <c r="BG89" s="550"/>
      <c r="BH89" s="550"/>
      <c r="BI89" s="550"/>
      <c r="BJ89" s="550"/>
      <c r="BK89" s="550"/>
      <c r="BL89" s="550"/>
      <c r="BM89" s="550"/>
      <c r="BN89" s="550"/>
      <c r="BO89" s="550"/>
      <c r="BP89" s="550"/>
      <c r="BQ89" s="550"/>
      <c r="BR89" s="550"/>
      <c r="BS89" s="550"/>
      <c r="BT89" s="550"/>
      <c r="BU89" s="550"/>
      <c r="BV89" s="550"/>
      <c r="BW89" s="550"/>
      <c r="BX89" s="550"/>
      <c r="BY89" s="550"/>
      <c r="BZ89" s="550"/>
      <c r="CA89" s="550"/>
      <c r="CB89" s="550"/>
      <c r="CC89" s="550"/>
      <c r="CD89" s="550"/>
      <c r="CE89" s="550"/>
      <c r="CF89" s="550"/>
      <c r="CG89" s="550"/>
      <c r="CH89" s="550"/>
      <c r="CI89" s="550"/>
      <c r="CJ89" s="550"/>
      <c r="CK89" s="550"/>
      <c r="CL89" s="550"/>
      <c r="CM89" s="550"/>
      <c r="CN89" s="550"/>
      <c r="CO89" s="550"/>
      <c r="CP89" s="550"/>
      <c r="CQ89" s="550"/>
      <c r="CR89" s="550"/>
      <c r="CS89" s="550"/>
      <c r="CT89" s="550"/>
      <c r="CU89" s="550"/>
      <c r="CV89" s="550"/>
      <c r="CW89" s="550"/>
      <c r="CX89" s="550"/>
      <c r="CY89" s="550"/>
      <c r="CZ89" s="550"/>
      <c r="DA89" s="550"/>
      <c r="DB89" s="550"/>
      <c r="DC89" s="550"/>
      <c r="DD89" s="550"/>
      <c r="DE89" s="550"/>
      <c r="DF89" s="550"/>
      <c r="DG89" s="550"/>
      <c r="DH89" s="550"/>
      <c r="DI89" s="550"/>
      <c r="DJ89" s="550"/>
      <c r="DK89" s="550"/>
      <c r="DL89" s="550"/>
      <c r="DM89" s="550"/>
      <c r="DN89" s="550"/>
      <c r="DO89" s="550"/>
      <c r="DP89" s="550"/>
      <c r="DQ89" s="550"/>
      <c r="DR89" s="550"/>
      <c r="DS89" s="550"/>
      <c r="DT89" s="550"/>
      <c r="DU89" s="550"/>
      <c r="DV89" s="550"/>
      <c r="DW89" s="550"/>
      <c r="DX89" s="550"/>
      <c r="DY89" s="550"/>
      <c r="DZ89" s="550"/>
      <c r="EA89" s="550"/>
      <c r="EB89" s="550"/>
      <c r="EC89" s="550"/>
      <c r="ED89" s="550"/>
      <c r="EE89" s="550"/>
      <c r="EF89" s="550"/>
      <c r="EG89" s="550"/>
      <c r="EH89" s="550"/>
      <c r="EI89" s="550"/>
      <c r="EJ89" s="550"/>
      <c r="EK89" s="550"/>
      <c r="EL89" s="550"/>
      <c r="EM89" s="550"/>
      <c r="EN89" s="550"/>
      <c r="EO89" s="550"/>
      <c r="EP89" s="550"/>
      <c r="EQ89" s="550"/>
      <c r="ER89" s="550"/>
      <c r="ES89" s="550"/>
      <c r="ET89" s="550"/>
      <c r="EU89" s="550"/>
      <c r="EV89" s="550"/>
      <c r="EW89" s="550"/>
      <c r="EX89" s="550"/>
      <c r="EY89" s="550"/>
      <c r="EZ89" s="550"/>
      <c r="FA89" s="550"/>
      <c r="FB89" s="550"/>
      <c r="FC89" s="550"/>
      <c r="FD89" s="550"/>
      <c r="FE89" s="550"/>
      <c r="FF89" s="550"/>
      <c r="FG89" s="550"/>
      <c r="FH89" s="550"/>
      <c r="FI89" s="550"/>
      <c r="FJ89" s="550"/>
      <c r="FK89" s="550"/>
      <c r="FL89" s="550"/>
      <c r="FM89" s="550"/>
      <c r="FN89" s="550"/>
      <c r="FO89" s="550"/>
      <c r="FP89" s="550"/>
      <c r="FQ89" s="550"/>
      <c r="FR89" s="550"/>
      <c r="FS89" s="550"/>
      <c r="FT89" s="550"/>
      <c r="FU89" s="550"/>
      <c r="FV89" s="550"/>
      <c r="FW89" s="550"/>
      <c r="FX89" s="550"/>
      <c r="FY89" s="550"/>
      <c r="FZ89" s="550"/>
      <c r="GA89" s="550"/>
      <c r="GB89" s="550"/>
      <c r="GC89" s="550"/>
      <c r="GD89" s="550"/>
      <c r="GE89" s="550"/>
      <c r="GF89" s="550"/>
      <c r="GG89" s="550"/>
      <c r="GH89" s="550"/>
      <c r="GI89" s="550"/>
      <c r="GJ89" s="550"/>
      <c r="GK89" s="550"/>
      <c r="GL89" s="550"/>
      <c r="GM89" s="550"/>
    </row>
    <row r="90" spans="7:195" ht="18" customHeight="1">
      <c r="G90" s="550"/>
      <c r="H90" s="550"/>
      <c r="I90" s="550"/>
      <c r="J90" s="550"/>
      <c r="K90" s="550"/>
      <c r="L90" s="550"/>
      <c r="M90" s="550"/>
      <c r="N90" s="550"/>
      <c r="O90" s="550"/>
      <c r="P90" s="550"/>
      <c r="Q90" s="550"/>
      <c r="R90" s="550"/>
      <c r="S90" s="550"/>
      <c r="T90" s="550"/>
      <c r="U90" s="550"/>
      <c r="V90" s="550"/>
      <c r="W90" s="550"/>
      <c r="X90" s="550"/>
      <c r="Y90" s="550"/>
      <c r="Z90" s="550"/>
      <c r="AA90" s="550"/>
      <c r="AB90" s="550"/>
      <c r="AC90" s="550"/>
      <c r="AD90" s="550"/>
      <c r="AE90" s="550"/>
      <c r="AF90" s="550"/>
      <c r="AG90" s="550"/>
      <c r="AH90" s="550"/>
      <c r="AI90" s="550"/>
      <c r="AJ90" s="550"/>
      <c r="AK90" s="550"/>
      <c r="AL90" s="550"/>
      <c r="AM90" s="550"/>
      <c r="AN90" s="550"/>
      <c r="AO90" s="550"/>
      <c r="AP90" s="550"/>
      <c r="AQ90" s="550"/>
      <c r="AR90" s="550"/>
      <c r="AS90" s="550"/>
      <c r="AT90" s="550"/>
      <c r="AU90" s="550"/>
      <c r="AV90" s="550"/>
      <c r="AW90" s="550"/>
      <c r="AX90" s="550"/>
      <c r="AY90" s="550"/>
      <c r="AZ90" s="550"/>
      <c r="BA90" s="550"/>
      <c r="BB90" s="550"/>
      <c r="BC90" s="550"/>
      <c r="BD90" s="550"/>
      <c r="BE90" s="550"/>
      <c r="BF90" s="550"/>
      <c r="BG90" s="550"/>
      <c r="BH90" s="550"/>
      <c r="BI90" s="550"/>
      <c r="BJ90" s="550"/>
      <c r="BK90" s="550"/>
      <c r="BL90" s="550"/>
      <c r="BM90" s="550"/>
      <c r="BN90" s="550"/>
      <c r="BO90" s="550"/>
      <c r="BP90" s="550"/>
      <c r="BQ90" s="550"/>
      <c r="BR90" s="550"/>
      <c r="BS90" s="550"/>
      <c r="BT90" s="550"/>
      <c r="BU90" s="550"/>
      <c r="BV90" s="550"/>
      <c r="BW90" s="550"/>
      <c r="BX90" s="550"/>
      <c r="BY90" s="550"/>
      <c r="BZ90" s="550"/>
      <c r="CA90" s="550"/>
      <c r="CB90" s="550"/>
      <c r="CC90" s="550"/>
      <c r="CD90" s="550"/>
      <c r="CE90" s="550"/>
      <c r="CF90" s="550"/>
      <c r="CG90" s="550"/>
      <c r="CH90" s="550"/>
      <c r="CI90" s="550"/>
      <c r="CJ90" s="550"/>
      <c r="CK90" s="550"/>
      <c r="CL90" s="550"/>
      <c r="CM90" s="550"/>
      <c r="CN90" s="550"/>
      <c r="CO90" s="550"/>
      <c r="CP90" s="550"/>
      <c r="CQ90" s="550"/>
      <c r="CR90" s="550"/>
      <c r="CS90" s="550"/>
      <c r="CT90" s="550"/>
      <c r="CU90" s="550"/>
      <c r="CV90" s="550"/>
      <c r="CW90" s="550"/>
      <c r="CX90" s="550"/>
      <c r="CY90" s="550"/>
      <c r="CZ90" s="550"/>
      <c r="DA90" s="550"/>
      <c r="DB90" s="550"/>
      <c r="DC90" s="550"/>
      <c r="DD90" s="550"/>
      <c r="DE90" s="550"/>
      <c r="DF90" s="550"/>
      <c r="DG90" s="550"/>
      <c r="DH90" s="550"/>
      <c r="DI90" s="550"/>
      <c r="DJ90" s="550"/>
      <c r="DK90" s="550"/>
      <c r="DL90" s="550"/>
      <c r="DM90" s="550"/>
      <c r="DN90" s="550"/>
      <c r="DO90" s="550"/>
      <c r="DP90" s="550"/>
      <c r="DQ90" s="550"/>
      <c r="DR90" s="550"/>
      <c r="DS90" s="550"/>
      <c r="DT90" s="550"/>
      <c r="DU90" s="550"/>
      <c r="DV90" s="550"/>
      <c r="DW90" s="550"/>
      <c r="DX90" s="550"/>
      <c r="DY90" s="550"/>
      <c r="DZ90" s="550"/>
      <c r="EA90" s="550"/>
      <c r="EB90" s="550"/>
      <c r="EC90" s="550"/>
      <c r="ED90" s="550"/>
      <c r="EE90" s="550"/>
      <c r="EF90" s="550"/>
      <c r="EG90" s="550"/>
      <c r="EH90" s="550"/>
      <c r="EI90" s="550"/>
      <c r="EJ90" s="550"/>
      <c r="EK90" s="550"/>
      <c r="EL90" s="550"/>
      <c r="EM90" s="550"/>
      <c r="EN90" s="550"/>
      <c r="EO90" s="550"/>
      <c r="EP90" s="550"/>
      <c r="EQ90" s="550"/>
      <c r="ER90" s="550"/>
      <c r="ES90" s="550"/>
      <c r="ET90" s="550"/>
      <c r="EU90" s="550"/>
      <c r="EV90" s="550"/>
      <c r="EW90" s="550"/>
      <c r="EX90" s="550"/>
      <c r="EY90" s="550"/>
      <c r="EZ90" s="550"/>
      <c r="FA90" s="550"/>
      <c r="FB90" s="550"/>
      <c r="FC90" s="550"/>
      <c r="FD90" s="550"/>
      <c r="FE90" s="550"/>
      <c r="FF90" s="550"/>
      <c r="FG90" s="550"/>
      <c r="FH90" s="550"/>
      <c r="FI90" s="550"/>
      <c r="FJ90" s="550"/>
      <c r="FK90" s="550"/>
      <c r="FL90" s="550"/>
      <c r="FM90" s="550"/>
      <c r="FN90" s="550"/>
      <c r="FO90" s="550"/>
      <c r="FP90" s="550"/>
      <c r="FQ90" s="550"/>
      <c r="FR90" s="550"/>
      <c r="FS90" s="550"/>
      <c r="FT90" s="550"/>
      <c r="FU90" s="550"/>
      <c r="FV90" s="550"/>
      <c r="FW90" s="550"/>
      <c r="FX90" s="550"/>
      <c r="FY90" s="550"/>
      <c r="FZ90" s="550"/>
      <c r="GA90" s="550"/>
      <c r="GB90" s="550"/>
      <c r="GC90" s="550"/>
      <c r="GD90" s="550"/>
      <c r="GE90" s="550"/>
      <c r="GF90" s="550"/>
      <c r="GG90" s="550"/>
      <c r="GH90" s="550"/>
      <c r="GI90" s="550"/>
      <c r="GJ90" s="550"/>
      <c r="GK90" s="550"/>
      <c r="GL90" s="550"/>
      <c r="GM90" s="550"/>
    </row>
    <row r="91" spans="7:195" ht="18" customHeight="1">
      <c r="G91" s="550"/>
      <c r="H91" s="550"/>
      <c r="I91" s="550"/>
      <c r="J91" s="550"/>
      <c r="K91" s="550"/>
      <c r="L91" s="550"/>
      <c r="M91" s="550"/>
      <c r="N91" s="550"/>
      <c r="O91" s="550"/>
      <c r="P91" s="550"/>
      <c r="Q91" s="550"/>
      <c r="R91" s="550"/>
      <c r="S91" s="550"/>
      <c r="T91" s="550"/>
      <c r="U91" s="550"/>
      <c r="V91" s="550"/>
      <c r="W91" s="550"/>
      <c r="X91" s="550"/>
      <c r="Y91" s="550"/>
      <c r="Z91" s="550"/>
      <c r="AA91" s="550"/>
      <c r="AB91" s="550"/>
      <c r="AC91" s="550"/>
      <c r="AD91" s="550"/>
      <c r="AE91" s="550"/>
      <c r="AF91" s="550"/>
      <c r="AG91" s="550"/>
      <c r="AH91" s="550"/>
      <c r="AI91" s="550"/>
      <c r="AJ91" s="550"/>
      <c r="AK91" s="550"/>
      <c r="AL91" s="550"/>
      <c r="AM91" s="550"/>
      <c r="AN91" s="550"/>
      <c r="AO91" s="550"/>
      <c r="AP91" s="550"/>
      <c r="AQ91" s="550"/>
      <c r="AR91" s="550"/>
      <c r="AS91" s="550"/>
      <c r="AT91" s="550"/>
      <c r="AU91" s="550"/>
      <c r="AV91" s="550"/>
      <c r="AW91" s="550"/>
      <c r="AX91" s="550"/>
      <c r="AY91" s="550"/>
      <c r="AZ91" s="550"/>
      <c r="BA91" s="550"/>
      <c r="BB91" s="550"/>
      <c r="BC91" s="550"/>
      <c r="BD91" s="550"/>
      <c r="BE91" s="550"/>
      <c r="BF91" s="550"/>
      <c r="BG91" s="550"/>
      <c r="BH91" s="550"/>
      <c r="BI91" s="550"/>
      <c r="BJ91" s="550"/>
      <c r="BK91" s="550"/>
      <c r="BL91" s="550"/>
      <c r="BM91" s="550"/>
      <c r="BN91" s="550"/>
      <c r="BO91" s="550"/>
      <c r="BP91" s="550"/>
      <c r="BQ91" s="550"/>
      <c r="BR91" s="550"/>
      <c r="BS91" s="550"/>
      <c r="BT91" s="550"/>
      <c r="BU91" s="550"/>
      <c r="BV91" s="550"/>
      <c r="BW91" s="550"/>
      <c r="BX91" s="550"/>
      <c r="BY91" s="550"/>
      <c r="BZ91" s="550"/>
      <c r="CA91" s="550"/>
      <c r="CB91" s="550"/>
      <c r="CC91" s="550"/>
      <c r="CD91" s="550"/>
      <c r="CE91" s="550"/>
      <c r="CF91" s="550"/>
      <c r="CG91" s="550"/>
      <c r="CH91" s="550"/>
      <c r="CI91" s="550"/>
      <c r="CJ91" s="550"/>
      <c r="CK91" s="550"/>
      <c r="CL91" s="550"/>
      <c r="CM91" s="550"/>
      <c r="CN91" s="550"/>
      <c r="CO91" s="550"/>
      <c r="CP91" s="550"/>
      <c r="CQ91" s="550"/>
      <c r="CR91" s="550"/>
      <c r="CS91" s="550"/>
      <c r="CT91" s="550"/>
      <c r="CU91" s="550"/>
      <c r="CV91" s="550"/>
      <c r="CW91" s="550"/>
      <c r="CX91" s="550"/>
      <c r="CY91" s="550"/>
      <c r="CZ91" s="550"/>
      <c r="DA91" s="550"/>
      <c r="DB91" s="550"/>
      <c r="DC91" s="550"/>
      <c r="DD91" s="550"/>
      <c r="DE91" s="550"/>
      <c r="DF91" s="550"/>
      <c r="DG91" s="550"/>
      <c r="DH91" s="550"/>
      <c r="DI91" s="550"/>
      <c r="DJ91" s="550"/>
      <c r="DK91" s="550"/>
      <c r="DL91" s="550"/>
      <c r="DM91" s="550"/>
      <c r="DN91" s="550"/>
      <c r="DO91" s="550"/>
      <c r="DP91" s="550"/>
      <c r="DQ91" s="550"/>
      <c r="DR91" s="550"/>
      <c r="DS91" s="550"/>
      <c r="DT91" s="550"/>
      <c r="DU91" s="550"/>
      <c r="DV91" s="550"/>
      <c r="DW91" s="550"/>
      <c r="DX91" s="550"/>
      <c r="DY91" s="550"/>
      <c r="DZ91" s="550"/>
      <c r="EA91" s="550"/>
      <c r="EB91" s="550"/>
      <c r="EC91" s="550"/>
      <c r="ED91" s="550"/>
      <c r="EE91" s="550"/>
      <c r="EF91" s="550"/>
      <c r="EG91" s="550"/>
      <c r="EH91" s="550"/>
      <c r="EI91" s="550"/>
      <c r="EJ91" s="550"/>
      <c r="EK91" s="550"/>
      <c r="EL91" s="550"/>
      <c r="EM91" s="550"/>
      <c r="EN91" s="550"/>
      <c r="EO91" s="550"/>
      <c r="EP91" s="550"/>
      <c r="EQ91" s="550"/>
      <c r="ER91" s="550"/>
      <c r="ES91" s="550"/>
      <c r="ET91" s="550"/>
      <c r="EU91" s="550"/>
      <c r="EV91" s="550"/>
      <c r="EW91" s="550"/>
      <c r="EX91" s="550"/>
      <c r="EY91" s="550"/>
      <c r="EZ91" s="550"/>
      <c r="FA91" s="550"/>
      <c r="FB91" s="550"/>
      <c r="FC91" s="550"/>
      <c r="FD91" s="550"/>
      <c r="FE91" s="550"/>
      <c r="FF91" s="550"/>
      <c r="FG91" s="550"/>
      <c r="FH91" s="550"/>
      <c r="FI91" s="550"/>
      <c r="FJ91" s="550"/>
      <c r="FK91" s="550"/>
      <c r="FL91" s="550"/>
      <c r="FM91" s="550"/>
      <c r="FN91" s="550"/>
      <c r="FO91" s="550"/>
      <c r="FP91" s="550"/>
      <c r="FQ91" s="550"/>
      <c r="FR91" s="550"/>
      <c r="FS91" s="550"/>
      <c r="FT91" s="550"/>
      <c r="FU91" s="550"/>
      <c r="FV91" s="550"/>
      <c r="FW91" s="550"/>
      <c r="FX91" s="550"/>
      <c r="FY91" s="550"/>
      <c r="FZ91" s="550"/>
      <c r="GA91" s="550"/>
      <c r="GB91" s="550"/>
      <c r="GC91" s="550"/>
      <c r="GD91" s="550"/>
      <c r="GE91" s="550"/>
      <c r="GF91" s="550"/>
      <c r="GG91" s="550"/>
      <c r="GH91" s="550"/>
      <c r="GI91" s="550"/>
      <c r="GJ91" s="550"/>
      <c r="GK91" s="550"/>
      <c r="GL91" s="550"/>
      <c r="GM91" s="550"/>
    </row>
    <row r="92" spans="7:195" ht="18" customHeight="1">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0"/>
      <c r="AL92" s="550"/>
      <c r="AM92" s="550"/>
      <c r="AN92" s="550"/>
      <c r="AO92" s="550"/>
      <c r="AP92" s="550"/>
      <c r="AQ92" s="550"/>
      <c r="AR92" s="550"/>
      <c r="AS92" s="550"/>
      <c r="AT92" s="550"/>
      <c r="AU92" s="550"/>
      <c r="AV92" s="550"/>
      <c r="AW92" s="550"/>
      <c r="AX92" s="550"/>
      <c r="AY92" s="550"/>
      <c r="AZ92" s="550"/>
      <c r="BA92" s="550"/>
      <c r="BB92" s="550"/>
      <c r="BC92" s="550"/>
      <c r="BD92" s="550"/>
      <c r="BE92" s="550"/>
      <c r="BF92" s="550"/>
      <c r="BG92" s="550"/>
      <c r="BH92" s="550"/>
      <c r="BI92" s="550"/>
      <c r="BJ92" s="550"/>
      <c r="BK92" s="550"/>
      <c r="BL92" s="550"/>
      <c r="BM92" s="550"/>
      <c r="BN92" s="550"/>
      <c r="BO92" s="550"/>
      <c r="BP92" s="550"/>
      <c r="BQ92" s="550"/>
      <c r="BR92" s="550"/>
      <c r="BS92" s="550"/>
      <c r="BT92" s="550"/>
      <c r="BU92" s="550"/>
      <c r="BV92" s="550"/>
      <c r="BW92" s="550"/>
      <c r="BX92" s="550"/>
      <c r="BY92" s="550"/>
      <c r="BZ92" s="550"/>
      <c r="CA92" s="550"/>
      <c r="CB92" s="550"/>
      <c r="CC92" s="550"/>
      <c r="CD92" s="550"/>
      <c r="CE92" s="550"/>
      <c r="CF92" s="550"/>
      <c r="CG92" s="550"/>
      <c r="CH92" s="550"/>
      <c r="CI92" s="550"/>
      <c r="CJ92" s="550"/>
      <c r="CK92" s="550"/>
      <c r="CL92" s="550"/>
      <c r="CM92" s="550"/>
      <c r="CN92" s="550"/>
      <c r="CO92" s="550"/>
      <c r="CP92" s="550"/>
      <c r="CQ92" s="550"/>
      <c r="CR92" s="550"/>
      <c r="CS92" s="550"/>
      <c r="CT92" s="550"/>
      <c r="CU92" s="550"/>
      <c r="CV92" s="550"/>
      <c r="CW92" s="550"/>
      <c r="CX92" s="550"/>
      <c r="CY92" s="550"/>
      <c r="CZ92" s="550"/>
      <c r="DA92" s="550"/>
      <c r="DB92" s="550"/>
      <c r="DC92" s="550"/>
      <c r="DD92" s="550"/>
      <c r="DE92" s="550"/>
      <c r="DF92" s="550"/>
      <c r="DG92" s="550"/>
      <c r="DH92" s="550"/>
      <c r="DI92" s="550"/>
      <c r="DJ92" s="550"/>
      <c r="DK92" s="550"/>
      <c r="DL92" s="550"/>
      <c r="DM92" s="550"/>
      <c r="DN92" s="550"/>
      <c r="DO92" s="550"/>
      <c r="DP92" s="550"/>
      <c r="DQ92" s="550"/>
      <c r="DR92" s="550"/>
      <c r="DS92" s="550"/>
      <c r="DT92" s="550"/>
      <c r="DU92" s="550"/>
      <c r="DV92" s="550"/>
      <c r="DW92" s="550"/>
      <c r="DX92" s="550"/>
      <c r="DY92" s="550"/>
      <c r="DZ92" s="550"/>
      <c r="EA92" s="550"/>
      <c r="EB92" s="550"/>
      <c r="EC92" s="550"/>
      <c r="ED92" s="550"/>
      <c r="EE92" s="550"/>
      <c r="EF92" s="550"/>
      <c r="EG92" s="550"/>
      <c r="EH92" s="550"/>
      <c r="EI92" s="550"/>
      <c r="EJ92" s="550"/>
      <c r="EK92" s="550"/>
      <c r="EL92" s="550"/>
      <c r="EM92" s="550"/>
      <c r="EN92" s="550"/>
      <c r="EO92" s="550"/>
      <c r="EP92" s="550"/>
      <c r="EQ92" s="550"/>
      <c r="ER92" s="550"/>
      <c r="ES92" s="550"/>
      <c r="ET92" s="550"/>
      <c r="EU92" s="550"/>
      <c r="EV92" s="550"/>
      <c r="EW92" s="550"/>
      <c r="EX92" s="550"/>
      <c r="EY92" s="550"/>
      <c r="EZ92" s="550"/>
      <c r="FA92" s="550"/>
      <c r="FB92" s="550"/>
      <c r="FC92" s="550"/>
      <c r="FD92" s="550"/>
      <c r="FE92" s="550"/>
      <c r="FF92" s="550"/>
      <c r="FG92" s="550"/>
      <c r="FH92" s="550"/>
      <c r="FI92" s="550"/>
      <c r="FJ92" s="550"/>
      <c r="FK92" s="550"/>
      <c r="FL92" s="550"/>
      <c r="FM92" s="550"/>
      <c r="FN92" s="550"/>
      <c r="FO92" s="550"/>
      <c r="FP92" s="550"/>
      <c r="FQ92" s="550"/>
      <c r="FR92" s="550"/>
      <c r="FS92" s="550"/>
      <c r="FT92" s="550"/>
      <c r="FU92" s="550"/>
      <c r="FV92" s="550"/>
      <c r="FW92" s="550"/>
      <c r="FX92" s="550"/>
      <c r="FY92" s="550"/>
      <c r="FZ92" s="550"/>
      <c r="GA92" s="550"/>
      <c r="GB92" s="550"/>
      <c r="GC92" s="550"/>
      <c r="GD92" s="550"/>
      <c r="GE92" s="550"/>
      <c r="GF92" s="550"/>
      <c r="GG92" s="550"/>
      <c r="GH92" s="550"/>
      <c r="GI92" s="550"/>
      <c r="GJ92" s="550"/>
      <c r="GK92" s="550"/>
      <c r="GL92" s="550"/>
      <c r="GM92" s="550"/>
    </row>
    <row r="93" spans="7:195" ht="18" customHeight="1">
      <c r="G93" s="550"/>
      <c r="H93" s="550"/>
      <c r="I93" s="550"/>
      <c r="J93" s="550"/>
      <c r="K93" s="550"/>
      <c r="L93" s="550"/>
      <c r="M93" s="550"/>
      <c r="N93" s="550"/>
      <c r="O93" s="550"/>
      <c r="P93" s="550"/>
      <c r="Q93" s="550"/>
      <c r="R93" s="550"/>
      <c r="S93" s="550"/>
      <c r="T93" s="550"/>
      <c r="U93" s="550"/>
      <c r="V93" s="550"/>
      <c r="W93" s="550"/>
      <c r="X93" s="550"/>
      <c r="Y93" s="550"/>
      <c r="Z93" s="550"/>
      <c r="AA93" s="550"/>
      <c r="AB93" s="550"/>
      <c r="AC93" s="550"/>
      <c r="AD93" s="550"/>
      <c r="AE93" s="550"/>
      <c r="AF93" s="550"/>
      <c r="AG93" s="550"/>
      <c r="AH93" s="550"/>
      <c r="AI93" s="550"/>
      <c r="AJ93" s="550"/>
      <c r="AK93" s="550"/>
      <c r="AL93" s="550"/>
      <c r="AM93" s="550"/>
      <c r="AN93" s="550"/>
      <c r="AO93" s="550"/>
      <c r="AP93" s="550"/>
      <c r="AQ93" s="550"/>
      <c r="AR93" s="550"/>
      <c r="AS93" s="550"/>
      <c r="AT93" s="550"/>
      <c r="AU93" s="550"/>
      <c r="AV93" s="550"/>
      <c r="AW93" s="550"/>
      <c r="AX93" s="550"/>
      <c r="AY93" s="550"/>
      <c r="AZ93" s="550"/>
      <c r="BA93" s="550"/>
      <c r="BB93" s="550"/>
      <c r="BC93" s="550"/>
      <c r="BD93" s="550"/>
      <c r="BE93" s="550"/>
      <c r="BF93" s="550"/>
      <c r="BG93" s="550"/>
      <c r="BH93" s="550"/>
      <c r="BI93" s="550"/>
      <c r="BJ93" s="550"/>
      <c r="BK93" s="550"/>
      <c r="BL93" s="550"/>
      <c r="BM93" s="550"/>
      <c r="BN93" s="550"/>
      <c r="BO93" s="550"/>
      <c r="BP93" s="550"/>
      <c r="BQ93" s="550"/>
      <c r="BR93" s="550"/>
      <c r="BS93" s="550"/>
      <c r="BT93" s="550"/>
      <c r="BU93" s="550"/>
      <c r="BV93" s="550"/>
      <c r="BW93" s="550"/>
      <c r="BX93" s="550"/>
      <c r="BY93" s="550"/>
      <c r="BZ93" s="550"/>
      <c r="CA93" s="550"/>
      <c r="CB93" s="550"/>
      <c r="CC93" s="550"/>
      <c r="CD93" s="550"/>
      <c r="CE93" s="550"/>
      <c r="CF93" s="550"/>
      <c r="CG93" s="550"/>
      <c r="CH93" s="550"/>
      <c r="CI93" s="550"/>
      <c r="CJ93" s="550"/>
      <c r="CK93" s="550"/>
      <c r="CL93" s="550"/>
      <c r="CM93" s="550"/>
      <c r="CN93" s="550"/>
      <c r="CO93" s="550"/>
      <c r="CP93" s="550"/>
      <c r="CQ93" s="550"/>
      <c r="CR93" s="550"/>
      <c r="CS93" s="550"/>
      <c r="CT93" s="550"/>
      <c r="CU93" s="550"/>
      <c r="CV93" s="550"/>
      <c r="CW93" s="550"/>
      <c r="CX93" s="550"/>
      <c r="CY93" s="550"/>
      <c r="CZ93" s="550"/>
      <c r="DA93" s="550"/>
      <c r="DB93" s="550"/>
      <c r="DC93" s="550"/>
      <c r="DD93" s="550"/>
      <c r="DE93" s="550"/>
      <c r="DF93" s="550"/>
      <c r="DG93" s="550"/>
      <c r="DH93" s="550"/>
      <c r="DI93" s="550"/>
      <c r="DJ93" s="550"/>
      <c r="DK93" s="550"/>
      <c r="DL93" s="550"/>
      <c r="DM93" s="550"/>
      <c r="DN93" s="550"/>
      <c r="DO93" s="550"/>
      <c r="DP93" s="550"/>
      <c r="DQ93" s="550"/>
      <c r="DR93" s="550"/>
      <c r="DS93" s="550"/>
      <c r="DT93" s="550"/>
      <c r="DU93" s="550"/>
      <c r="DV93" s="550"/>
      <c r="DW93" s="550"/>
      <c r="DX93" s="550"/>
      <c r="DY93" s="550"/>
      <c r="DZ93" s="550"/>
      <c r="EA93" s="550"/>
      <c r="EB93" s="550"/>
      <c r="EC93" s="550"/>
      <c r="ED93" s="550"/>
      <c r="EE93" s="550"/>
      <c r="EF93" s="550"/>
      <c r="EG93" s="550"/>
      <c r="EH93" s="550"/>
      <c r="EI93" s="550"/>
      <c r="EJ93" s="550"/>
      <c r="EK93" s="550"/>
      <c r="EL93" s="550"/>
      <c r="EM93" s="550"/>
      <c r="EN93" s="550"/>
      <c r="EO93" s="550"/>
      <c r="EP93" s="550"/>
      <c r="EQ93" s="550"/>
      <c r="ER93" s="550"/>
      <c r="ES93" s="550"/>
      <c r="ET93" s="550"/>
      <c r="EU93" s="550"/>
      <c r="EV93" s="550"/>
      <c r="EW93" s="550"/>
      <c r="EX93" s="550"/>
      <c r="EY93" s="550"/>
      <c r="EZ93" s="550"/>
      <c r="FA93" s="550"/>
      <c r="FB93" s="550"/>
      <c r="FC93" s="550"/>
      <c r="FD93" s="550"/>
      <c r="FE93" s="550"/>
      <c r="FF93" s="550"/>
      <c r="FG93" s="550"/>
      <c r="FH93" s="550"/>
      <c r="FI93" s="550"/>
      <c r="FJ93" s="550"/>
      <c r="FK93" s="550"/>
      <c r="FL93" s="550"/>
      <c r="FM93" s="550"/>
      <c r="FN93" s="550"/>
      <c r="FO93" s="550"/>
      <c r="FP93" s="550"/>
      <c r="FQ93" s="550"/>
      <c r="FR93" s="550"/>
      <c r="FS93" s="550"/>
      <c r="FT93" s="550"/>
      <c r="FU93" s="550"/>
      <c r="FV93" s="550"/>
      <c r="FW93" s="550"/>
      <c r="FX93" s="550"/>
      <c r="FY93" s="550"/>
      <c r="FZ93" s="550"/>
      <c r="GA93" s="550"/>
      <c r="GB93" s="550"/>
      <c r="GC93" s="550"/>
      <c r="GD93" s="550"/>
      <c r="GE93" s="550"/>
      <c r="GF93" s="550"/>
      <c r="GG93" s="550"/>
      <c r="GH93" s="550"/>
      <c r="GI93" s="550"/>
      <c r="GJ93" s="550"/>
      <c r="GK93" s="550"/>
      <c r="GL93" s="550"/>
      <c r="GM93" s="550"/>
    </row>
    <row r="94" spans="7:195" ht="18" customHeight="1">
      <c r="G94" s="550"/>
      <c r="H94" s="550"/>
      <c r="I94" s="550"/>
      <c r="J94" s="550"/>
      <c r="K94" s="550"/>
      <c r="L94" s="550"/>
      <c r="M94" s="550"/>
      <c r="N94" s="550"/>
      <c r="O94" s="550"/>
      <c r="P94" s="550"/>
      <c r="Q94" s="550"/>
      <c r="R94" s="550"/>
      <c r="S94" s="550"/>
      <c r="T94" s="550"/>
      <c r="U94" s="550"/>
      <c r="V94" s="550"/>
      <c r="W94" s="550"/>
      <c r="X94" s="550"/>
      <c r="Y94" s="550"/>
      <c r="Z94" s="550"/>
      <c r="AA94" s="550"/>
      <c r="AB94" s="550"/>
      <c r="AC94" s="550"/>
      <c r="AD94" s="550"/>
      <c r="AE94" s="550"/>
      <c r="AF94" s="550"/>
      <c r="AG94" s="550"/>
      <c r="AH94" s="550"/>
      <c r="AI94" s="550"/>
      <c r="AJ94" s="550"/>
      <c r="AK94" s="550"/>
      <c r="AL94" s="550"/>
      <c r="AM94" s="550"/>
      <c r="AN94" s="550"/>
      <c r="AO94" s="550"/>
      <c r="AP94" s="550"/>
      <c r="AQ94" s="550"/>
      <c r="AR94" s="550"/>
      <c r="AS94" s="550"/>
      <c r="AT94" s="550"/>
      <c r="AU94" s="550"/>
      <c r="AV94" s="550"/>
      <c r="AW94" s="550"/>
      <c r="AX94" s="550"/>
      <c r="AY94" s="550"/>
      <c r="AZ94" s="550"/>
      <c r="BA94" s="550"/>
      <c r="BB94" s="550"/>
      <c r="BC94" s="550"/>
      <c r="BD94" s="550"/>
      <c r="BE94" s="550"/>
      <c r="BF94" s="550"/>
      <c r="BG94" s="550"/>
      <c r="BH94" s="550"/>
      <c r="BI94" s="550"/>
      <c r="BJ94" s="550"/>
      <c r="BK94" s="550"/>
      <c r="BL94" s="550"/>
      <c r="BM94" s="550"/>
      <c r="BN94" s="550"/>
      <c r="BO94" s="550"/>
      <c r="BP94" s="550"/>
      <c r="BQ94" s="550"/>
      <c r="BR94" s="550"/>
      <c r="BS94" s="550"/>
      <c r="BT94" s="550"/>
      <c r="BU94" s="550"/>
      <c r="BV94" s="550"/>
      <c r="BW94" s="550"/>
      <c r="BX94" s="550"/>
      <c r="BY94" s="550"/>
      <c r="BZ94" s="550"/>
      <c r="CA94" s="550"/>
      <c r="CB94" s="550"/>
      <c r="CC94" s="550"/>
      <c r="CD94" s="550"/>
      <c r="CE94" s="550"/>
      <c r="CF94" s="550"/>
      <c r="CG94" s="550"/>
      <c r="CH94" s="550"/>
      <c r="CI94" s="550"/>
      <c r="CJ94" s="550"/>
      <c r="CK94" s="550"/>
      <c r="CL94" s="550"/>
      <c r="CM94" s="550"/>
      <c r="CN94" s="550"/>
      <c r="CO94" s="550"/>
      <c r="CP94" s="550"/>
      <c r="CQ94" s="550"/>
      <c r="CR94" s="550"/>
      <c r="CS94" s="550"/>
      <c r="CT94" s="550"/>
      <c r="CU94" s="550"/>
      <c r="CV94" s="550"/>
      <c r="CW94" s="550"/>
      <c r="CX94" s="550"/>
      <c r="CY94" s="550"/>
      <c r="CZ94" s="550"/>
      <c r="DA94" s="550"/>
      <c r="DB94" s="550"/>
      <c r="DC94" s="550"/>
      <c r="DD94" s="550"/>
      <c r="DE94" s="550"/>
      <c r="DF94" s="550"/>
      <c r="DG94" s="550"/>
      <c r="DH94" s="550"/>
      <c r="DI94" s="550"/>
      <c r="DJ94" s="550"/>
      <c r="DK94" s="550"/>
      <c r="DL94" s="550"/>
      <c r="DM94" s="550"/>
      <c r="DN94" s="550"/>
      <c r="DO94" s="550"/>
      <c r="DP94" s="550"/>
      <c r="DQ94" s="550"/>
      <c r="DR94" s="550"/>
      <c r="DS94" s="550"/>
      <c r="DT94" s="550"/>
      <c r="DU94" s="550"/>
      <c r="DV94" s="550"/>
      <c r="DW94" s="550"/>
      <c r="DX94" s="550"/>
      <c r="DY94" s="550"/>
      <c r="DZ94" s="550"/>
      <c r="EA94" s="550"/>
      <c r="EB94" s="550"/>
      <c r="EC94" s="550"/>
      <c r="ED94" s="550"/>
      <c r="EE94" s="550"/>
      <c r="EF94" s="550"/>
      <c r="EG94" s="550"/>
      <c r="EH94" s="550"/>
      <c r="EI94" s="550"/>
      <c r="EJ94" s="550"/>
      <c r="EK94" s="550"/>
      <c r="EL94" s="550"/>
      <c r="EM94" s="550"/>
      <c r="EN94" s="550"/>
      <c r="EO94" s="550"/>
      <c r="EP94" s="550"/>
      <c r="EQ94" s="550"/>
      <c r="ER94" s="550"/>
      <c r="ES94" s="550"/>
      <c r="ET94" s="550"/>
      <c r="EU94" s="550"/>
      <c r="EV94" s="550"/>
      <c r="EW94" s="550"/>
      <c r="EX94" s="550"/>
      <c r="EY94" s="550"/>
      <c r="EZ94" s="550"/>
      <c r="FA94" s="550"/>
      <c r="FB94" s="550"/>
      <c r="FC94" s="550"/>
      <c r="FD94" s="550"/>
      <c r="FE94" s="550"/>
      <c r="FF94" s="550"/>
      <c r="FG94" s="550"/>
      <c r="FH94" s="550"/>
      <c r="FI94" s="550"/>
      <c r="FJ94" s="550"/>
      <c r="FK94" s="550"/>
      <c r="FL94" s="550"/>
      <c r="FM94" s="550"/>
      <c r="FN94" s="550"/>
      <c r="FO94" s="550"/>
      <c r="FP94" s="550"/>
      <c r="FQ94" s="550"/>
      <c r="FR94" s="550"/>
      <c r="FS94" s="550"/>
      <c r="FT94" s="550"/>
      <c r="FU94" s="550"/>
      <c r="FV94" s="550"/>
      <c r="FW94" s="550"/>
      <c r="FX94" s="550"/>
      <c r="FY94" s="550"/>
      <c r="FZ94" s="550"/>
      <c r="GA94" s="550"/>
      <c r="GB94" s="550"/>
      <c r="GC94" s="550"/>
      <c r="GD94" s="550"/>
      <c r="GE94" s="550"/>
      <c r="GF94" s="550"/>
      <c r="GG94" s="550"/>
      <c r="GH94" s="550"/>
      <c r="GI94" s="550"/>
      <c r="GJ94" s="550"/>
      <c r="GK94" s="550"/>
      <c r="GL94" s="550"/>
      <c r="GM94" s="550"/>
    </row>
    <row r="95" spans="7:195" ht="18" customHeight="1">
      <c r="G95" s="550"/>
      <c r="H95" s="550"/>
      <c r="I95" s="550"/>
      <c r="J95" s="550"/>
      <c r="K95" s="550"/>
      <c r="L95" s="550"/>
      <c r="M95" s="550"/>
      <c r="N95" s="550"/>
      <c r="O95" s="550"/>
      <c r="P95" s="550"/>
      <c r="Q95" s="550"/>
      <c r="R95" s="550"/>
      <c r="S95" s="550"/>
      <c r="T95" s="550"/>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0"/>
      <c r="AR95" s="550"/>
      <c r="AS95" s="550"/>
      <c r="AT95" s="550"/>
      <c r="AU95" s="550"/>
      <c r="AV95" s="550"/>
      <c r="AW95" s="550"/>
      <c r="AX95" s="550"/>
      <c r="AY95" s="550"/>
      <c r="AZ95" s="550"/>
      <c r="BA95" s="550"/>
      <c r="BB95" s="550"/>
      <c r="BC95" s="550"/>
      <c r="BD95" s="550"/>
      <c r="BE95" s="550"/>
      <c r="BF95" s="550"/>
      <c r="BG95" s="550"/>
      <c r="BH95" s="550"/>
      <c r="BI95" s="550"/>
      <c r="BJ95" s="550"/>
      <c r="BK95" s="550"/>
      <c r="BL95" s="550"/>
      <c r="BM95" s="550"/>
      <c r="BN95" s="550"/>
      <c r="BO95" s="550"/>
      <c r="BP95" s="550"/>
      <c r="BQ95" s="550"/>
      <c r="BR95" s="550"/>
      <c r="BS95" s="550"/>
      <c r="BT95" s="550"/>
      <c r="BU95" s="550"/>
      <c r="BV95" s="550"/>
      <c r="BW95" s="550"/>
      <c r="BX95" s="550"/>
      <c r="BY95" s="550"/>
      <c r="BZ95" s="550"/>
      <c r="CA95" s="550"/>
      <c r="CB95" s="550"/>
      <c r="CC95" s="550"/>
      <c r="CD95" s="550"/>
      <c r="CE95" s="550"/>
      <c r="CF95" s="550"/>
      <c r="CG95" s="550"/>
      <c r="CH95" s="550"/>
      <c r="CI95" s="550"/>
      <c r="CJ95" s="550"/>
      <c r="CK95" s="550"/>
      <c r="CL95" s="550"/>
      <c r="CM95" s="550"/>
      <c r="CN95" s="550"/>
      <c r="CO95" s="550"/>
      <c r="CP95" s="550"/>
      <c r="CQ95" s="550"/>
      <c r="CR95" s="550"/>
      <c r="CS95" s="550"/>
      <c r="CT95" s="550"/>
      <c r="CU95" s="550"/>
      <c r="CV95" s="550"/>
      <c r="CW95" s="550"/>
      <c r="CX95" s="550"/>
      <c r="CY95" s="550"/>
      <c r="CZ95" s="550"/>
      <c r="DA95" s="550"/>
      <c r="DB95" s="550"/>
      <c r="DC95" s="550"/>
      <c r="DD95" s="550"/>
      <c r="DE95" s="550"/>
      <c r="DF95" s="550"/>
      <c r="DG95" s="550"/>
      <c r="DH95" s="550"/>
      <c r="DI95" s="550"/>
      <c r="DJ95" s="550"/>
      <c r="DK95" s="550"/>
      <c r="DL95" s="550"/>
      <c r="DM95" s="550"/>
      <c r="DN95" s="550"/>
      <c r="DO95" s="550"/>
      <c r="DP95" s="550"/>
      <c r="DQ95" s="550"/>
      <c r="DR95" s="550"/>
      <c r="DS95" s="550"/>
      <c r="DT95" s="550"/>
      <c r="DU95" s="550"/>
      <c r="DV95" s="550"/>
      <c r="DW95" s="550"/>
      <c r="DX95" s="550"/>
      <c r="DY95" s="550"/>
      <c r="DZ95" s="550"/>
      <c r="EA95" s="550"/>
      <c r="EB95" s="550"/>
      <c r="EC95" s="550"/>
      <c r="ED95" s="550"/>
      <c r="EE95" s="550"/>
      <c r="EF95" s="550"/>
      <c r="EG95" s="550"/>
      <c r="EH95" s="550"/>
      <c r="EI95" s="550"/>
      <c r="EJ95" s="550"/>
      <c r="EK95" s="550"/>
      <c r="EL95" s="550"/>
      <c r="EM95" s="550"/>
      <c r="EN95" s="550"/>
      <c r="EO95" s="550"/>
      <c r="EP95" s="550"/>
      <c r="EQ95" s="550"/>
      <c r="ER95" s="550"/>
      <c r="ES95" s="550"/>
      <c r="ET95" s="550"/>
      <c r="EU95" s="550"/>
      <c r="EV95" s="550"/>
      <c r="EW95" s="550"/>
      <c r="EX95" s="550"/>
      <c r="EY95" s="550"/>
      <c r="EZ95" s="550"/>
      <c r="FA95" s="550"/>
      <c r="FB95" s="550"/>
      <c r="FC95" s="550"/>
      <c r="FD95" s="550"/>
      <c r="FE95" s="550"/>
      <c r="FF95" s="550"/>
      <c r="FG95" s="550"/>
      <c r="FH95" s="550"/>
      <c r="FI95" s="550"/>
      <c r="FJ95" s="550"/>
      <c r="FK95" s="550"/>
      <c r="FL95" s="550"/>
      <c r="FM95" s="550"/>
      <c r="FN95" s="550"/>
      <c r="FO95" s="550"/>
      <c r="FP95" s="550"/>
      <c r="FQ95" s="550"/>
      <c r="FR95" s="550"/>
      <c r="FS95" s="550"/>
      <c r="FT95" s="550"/>
      <c r="FU95" s="550"/>
      <c r="FV95" s="550"/>
      <c r="FW95" s="550"/>
      <c r="FX95" s="550"/>
      <c r="FY95" s="550"/>
      <c r="FZ95" s="550"/>
      <c r="GA95" s="550"/>
      <c r="GB95" s="550"/>
      <c r="GC95" s="550"/>
      <c r="GD95" s="550"/>
      <c r="GE95" s="550"/>
      <c r="GF95" s="550"/>
      <c r="GG95" s="550"/>
      <c r="GH95" s="550"/>
      <c r="GI95" s="550"/>
      <c r="GJ95" s="550"/>
      <c r="GK95" s="550"/>
      <c r="GL95" s="550"/>
      <c r="GM95" s="550"/>
    </row>
    <row r="96" spans="7:195" ht="18" customHeight="1">
      <c r="G96" s="550"/>
      <c r="H96" s="550"/>
      <c r="I96" s="550"/>
      <c r="J96" s="550"/>
      <c r="K96" s="550"/>
      <c r="L96" s="550"/>
      <c r="M96" s="550"/>
      <c r="N96" s="550"/>
      <c r="O96" s="550"/>
      <c r="P96" s="550"/>
      <c r="Q96" s="550"/>
      <c r="R96" s="550"/>
      <c r="S96" s="550"/>
      <c r="T96" s="550"/>
      <c r="U96" s="550"/>
      <c r="V96" s="550"/>
      <c r="W96" s="550"/>
      <c r="X96" s="550"/>
      <c r="Y96" s="550"/>
      <c r="Z96" s="550"/>
      <c r="AA96" s="550"/>
      <c r="AB96" s="550"/>
      <c r="AC96" s="550"/>
      <c r="AD96" s="550"/>
      <c r="AE96" s="550"/>
      <c r="AF96" s="550"/>
      <c r="AG96" s="550"/>
      <c r="AH96" s="550"/>
      <c r="AI96" s="550"/>
      <c r="AJ96" s="550"/>
      <c r="AK96" s="550"/>
      <c r="AL96" s="550"/>
      <c r="AM96" s="550"/>
      <c r="AN96" s="550"/>
      <c r="AO96" s="550"/>
      <c r="AP96" s="550"/>
      <c r="AQ96" s="550"/>
      <c r="AR96" s="550"/>
      <c r="AS96" s="550"/>
      <c r="AT96" s="550"/>
      <c r="AU96" s="550"/>
      <c r="AV96" s="550"/>
      <c r="AW96" s="550"/>
      <c r="AX96" s="550"/>
      <c r="AY96" s="550"/>
      <c r="AZ96" s="550"/>
      <c r="BA96" s="550"/>
      <c r="BB96" s="550"/>
      <c r="BC96" s="550"/>
      <c r="BD96" s="550"/>
      <c r="BE96" s="550"/>
      <c r="BF96" s="550"/>
      <c r="BG96" s="550"/>
      <c r="BH96" s="550"/>
      <c r="BI96" s="550"/>
      <c r="BJ96" s="550"/>
      <c r="BK96" s="550"/>
      <c r="BL96" s="550"/>
      <c r="BM96" s="550"/>
      <c r="BN96" s="550"/>
      <c r="BO96" s="550"/>
      <c r="BP96" s="550"/>
      <c r="BQ96" s="550"/>
      <c r="BR96" s="550"/>
      <c r="BS96" s="550"/>
      <c r="BT96" s="550"/>
      <c r="BU96" s="550"/>
      <c r="BV96" s="550"/>
      <c r="BW96" s="550"/>
      <c r="BX96" s="550"/>
      <c r="BY96" s="550"/>
      <c r="BZ96" s="550"/>
      <c r="CA96" s="550"/>
      <c r="CB96" s="550"/>
      <c r="CC96" s="550"/>
      <c r="CD96" s="550"/>
      <c r="CE96" s="550"/>
      <c r="CF96" s="550"/>
      <c r="CG96" s="550"/>
      <c r="CH96" s="550"/>
      <c r="CI96" s="550"/>
      <c r="CJ96" s="550"/>
      <c r="CK96" s="550"/>
      <c r="CL96" s="550"/>
      <c r="CM96" s="550"/>
      <c r="CN96" s="550"/>
      <c r="CO96" s="550"/>
      <c r="CP96" s="550"/>
      <c r="CQ96" s="550"/>
      <c r="CR96" s="550"/>
      <c r="CS96" s="550"/>
      <c r="CT96" s="550"/>
      <c r="CU96" s="550"/>
      <c r="CV96" s="550"/>
      <c r="CW96" s="550"/>
      <c r="CX96" s="550"/>
      <c r="CY96" s="550"/>
      <c r="CZ96" s="550"/>
      <c r="DA96" s="550"/>
      <c r="DB96" s="550"/>
      <c r="DC96" s="550"/>
      <c r="DD96" s="550"/>
      <c r="DE96" s="550"/>
      <c r="DF96" s="550"/>
      <c r="DG96" s="550"/>
      <c r="DH96" s="550"/>
      <c r="DI96" s="550"/>
      <c r="DJ96" s="550"/>
      <c r="DK96" s="550"/>
      <c r="DL96" s="550"/>
      <c r="DM96" s="550"/>
      <c r="DN96" s="550"/>
      <c r="DO96" s="550"/>
      <c r="DP96" s="550"/>
      <c r="DQ96" s="550"/>
      <c r="DR96" s="550"/>
      <c r="DS96" s="550"/>
      <c r="DT96" s="550"/>
      <c r="DU96" s="550"/>
      <c r="DV96" s="550"/>
      <c r="DW96" s="550"/>
      <c r="DX96" s="550"/>
      <c r="DY96" s="550"/>
      <c r="DZ96" s="550"/>
      <c r="EA96" s="550"/>
      <c r="EB96" s="550"/>
      <c r="EC96" s="550"/>
      <c r="ED96" s="550"/>
      <c r="EE96" s="550"/>
      <c r="EF96" s="550"/>
      <c r="EG96" s="550"/>
      <c r="EH96" s="550"/>
      <c r="EI96" s="550"/>
      <c r="EJ96" s="550"/>
      <c r="EK96" s="550"/>
      <c r="EL96" s="550"/>
      <c r="EM96" s="550"/>
      <c r="EN96" s="550"/>
      <c r="EO96" s="550"/>
      <c r="EP96" s="550"/>
      <c r="EQ96" s="550"/>
      <c r="ER96" s="550"/>
      <c r="ES96" s="550"/>
      <c r="ET96" s="550"/>
      <c r="EU96" s="550"/>
      <c r="EV96" s="550"/>
      <c r="EW96" s="550"/>
      <c r="EX96" s="550"/>
      <c r="EY96" s="550"/>
      <c r="EZ96" s="550"/>
      <c r="FA96" s="550"/>
      <c r="FB96" s="550"/>
      <c r="FC96" s="550"/>
      <c r="FD96" s="550"/>
      <c r="FE96" s="550"/>
      <c r="FF96" s="550"/>
      <c r="FG96" s="550"/>
      <c r="FH96" s="550"/>
      <c r="FI96" s="550"/>
      <c r="FJ96" s="550"/>
      <c r="FK96" s="550"/>
      <c r="FL96" s="550"/>
      <c r="FM96" s="550"/>
      <c r="FN96" s="550"/>
      <c r="FO96" s="550"/>
      <c r="FP96" s="550"/>
      <c r="FQ96" s="550"/>
      <c r="FR96" s="550"/>
      <c r="FS96" s="550"/>
      <c r="FT96" s="550"/>
      <c r="FU96" s="550"/>
      <c r="FV96" s="550"/>
      <c r="FW96" s="550"/>
      <c r="FX96" s="550"/>
      <c r="FY96" s="550"/>
      <c r="FZ96" s="550"/>
      <c r="GA96" s="550"/>
      <c r="GB96" s="550"/>
      <c r="GC96" s="550"/>
      <c r="GD96" s="550"/>
      <c r="GE96" s="550"/>
      <c r="GF96" s="550"/>
      <c r="GG96" s="550"/>
      <c r="GH96" s="550"/>
      <c r="GI96" s="550"/>
      <c r="GJ96" s="550"/>
      <c r="GK96" s="550"/>
      <c r="GL96" s="550"/>
      <c r="GM96" s="550"/>
    </row>
    <row r="97" spans="7:195" ht="18" customHeight="1">
      <c r="G97" s="550"/>
      <c r="H97" s="550"/>
      <c r="I97" s="550"/>
      <c r="J97" s="550"/>
      <c r="K97" s="550"/>
      <c r="L97" s="550"/>
      <c r="M97" s="550"/>
      <c r="N97" s="550"/>
      <c r="O97" s="550"/>
      <c r="P97" s="550"/>
      <c r="Q97" s="550"/>
      <c r="R97" s="550"/>
      <c r="S97" s="550"/>
      <c r="T97" s="550"/>
      <c r="U97" s="550"/>
      <c r="V97" s="550"/>
      <c r="W97" s="550"/>
      <c r="X97" s="550"/>
      <c r="Y97" s="550"/>
      <c r="Z97" s="550"/>
      <c r="AA97" s="550"/>
      <c r="AB97" s="550"/>
      <c r="AC97" s="550"/>
      <c r="AD97" s="550"/>
      <c r="AE97" s="550"/>
      <c r="AF97" s="550"/>
      <c r="AG97" s="550"/>
      <c r="AH97" s="550"/>
      <c r="AI97" s="550"/>
      <c r="AJ97" s="550"/>
      <c r="AK97" s="550"/>
      <c r="AL97" s="550"/>
      <c r="AM97" s="550"/>
      <c r="AN97" s="550"/>
      <c r="AO97" s="550"/>
      <c r="AP97" s="550"/>
      <c r="AQ97" s="550"/>
      <c r="AR97" s="550"/>
      <c r="AS97" s="550"/>
      <c r="AT97" s="550"/>
      <c r="AU97" s="550"/>
      <c r="AV97" s="550"/>
      <c r="AW97" s="550"/>
      <c r="AX97" s="550"/>
      <c r="AY97" s="550"/>
      <c r="AZ97" s="550"/>
      <c r="BA97" s="550"/>
      <c r="BB97" s="550"/>
      <c r="BC97" s="550"/>
      <c r="BD97" s="550"/>
      <c r="BE97" s="550"/>
      <c r="BF97" s="550"/>
      <c r="BG97" s="550"/>
      <c r="BH97" s="550"/>
      <c r="BI97" s="550"/>
      <c r="BJ97" s="550"/>
      <c r="BK97" s="550"/>
      <c r="BL97" s="550"/>
      <c r="BM97" s="550"/>
      <c r="BN97" s="550"/>
      <c r="BO97" s="550"/>
      <c r="BP97" s="550"/>
      <c r="BQ97" s="550"/>
      <c r="BR97" s="550"/>
      <c r="BS97" s="550"/>
      <c r="BT97" s="550"/>
      <c r="BU97" s="550"/>
      <c r="BV97" s="550"/>
      <c r="BW97" s="550"/>
      <c r="BX97" s="550"/>
      <c r="BY97" s="550"/>
      <c r="BZ97" s="550"/>
      <c r="CA97" s="550"/>
      <c r="CB97" s="550"/>
      <c r="CC97" s="550"/>
      <c r="CD97" s="550"/>
      <c r="CE97" s="550"/>
      <c r="CF97" s="550"/>
      <c r="CG97" s="550"/>
      <c r="CH97" s="550"/>
      <c r="CI97" s="550"/>
      <c r="CJ97" s="550"/>
      <c r="CK97" s="550"/>
      <c r="CL97" s="550"/>
      <c r="CM97" s="550"/>
      <c r="CN97" s="550"/>
      <c r="CO97" s="550"/>
      <c r="CP97" s="550"/>
      <c r="CQ97" s="550"/>
      <c r="CR97" s="550"/>
      <c r="CS97" s="550"/>
      <c r="CT97" s="550"/>
      <c r="CU97" s="550"/>
      <c r="CV97" s="550"/>
      <c r="CW97" s="550"/>
      <c r="CX97" s="550"/>
      <c r="CY97" s="550"/>
      <c r="CZ97" s="550"/>
      <c r="DA97" s="550"/>
      <c r="DB97" s="550"/>
      <c r="DC97" s="550"/>
      <c r="DD97" s="550"/>
      <c r="DE97" s="550"/>
      <c r="DF97" s="550"/>
      <c r="DG97" s="550"/>
      <c r="DH97" s="550"/>
      <c r="DI97" s="550"/>
      <c r="DJ97" s="550"/>
      <c r="DK97" s="550"/>
      <c r="DL97" s="550"/>
      <c r="DM97" s="550"/>
      <c r="DN97" s="550"/>
      <c r="DO97" s="550"/>
      <c r="DP97" s="550"/>
      <c r="DQ97" s="550"/>
      <c r="DR97" s="550"/>
      <c r="DS97" s="550"/>
      <c r="DT97" s="550"/>
      <c r="DU97" s="550"/>
      <c r="DV97" s="550"/>
      <c r="DW97" s="550"/>
      <c r="DX97" s="550"/>
      <c r="DY97" s="550"/>
      <c r="DZ97" s="550"/>
      <c r="EA97" s="550"/>
      <c r="EB97" s="550"/>
      <c r="EC97" s="550"/>
      <c r="ED97" s="550"/>
      <c r="EE97" s="550"/>
      <c r="EF97" s="550"/>
      <c r="EG97" s="550"/>
      <c r="EH97" s="550"/>
      <c r="EI97" s="550"/>
      <c r="EJ97" s="550"/>
      <c r="EK97" s="550"/>
      <c r="EL97" s="550"/>
      <c r="EM97" s="550"/>
      <c r="EN97" s="550"/>
      <c r="EO97" s="550"/>
      <c r="EP97" s="550"/>
      <c r="EQ97" s="550"/>
      <c r="ER97" s="550"/>
      <c r="ES97" s="550"/>
      <c r="ET97" s="550"/>
      <c r="EU97" s="550"/>
      <c r="EV97" s="550"/>
      <c r="EW97" s="550"/>
      <c r="EX97" s="550"/>
      <c r="EY97" s="550"/>
      <c r="EZ97" s="550"/>
      <c r="FA97" s="550"/>
      <c r="FB97" s="550"/>
      <c r="FC97" s="550"/>
      <c r="FD97" s="550"/>
      <c r="FE97" s="550"/>
      <c r="FF97" s="550"/>
      <c r="FG97" s="550"/>
      <c r="FH97" s="550"/>
      <c r="FI97" s="550"/>
      <c r="FJ97" s="550"/>
      <c r="FK97" s="550"/>
      <c r="FL97" s="550"/>
      <c r="FM97" s="550"/>
      <c r="FN97" s="550"/>
      <c r="FO97" s="550"/>
      <c r="FP97" s="550"/>
      <c r="FQ97" s="550"/>
      <c r="FR97" s="550"/>
      <c r="FS97" s="550"/>
      <c r="FT97" s="550"/>
      <c r="FU97" s="550"/>
      <c r="FV97" s="550"/>
      <c r="FW97" s="550"/>
      <c r="FX97" s="550"/>
      <c r="FY97" s="550"/>
      <c r="FZ97" s="550"/>
      <c r="GA97" s="550"/>
      <c r="GB97" s="550"/>
      <c r="GC97" s="550"/>
      <c r="GD97" s="550"/>
      <c r="GE97" s="550"/>
      <c r="GF97" s="550"/>
      <c r="GG97" s="550"/>
      <c r="GH97" s="550"/>
      <c r="GI97" s="550"/>
      <c r="GJ97" s="550"/>
      <c r="GK97" s="550"/>
      <c r="GL97" s="550"/>
      <c r="GM97" s="550"/>
    </row>
    <row r="98" spans="7:195" ht="18" customHeight="1">
      <c r="G98" s="550"/>
      <c r="H98" s="550"/>
      <c r="I98" s="550"/>
      <c r="J98" s="550"/>
      <c r="K98" s="550"/>
      <c r="L98" s="550"/>
      <c r="M98" s="550"/>
      <c r="N98" s="550"/>
      <c r="O98" s="550"/>
      <c r="P98" s="550"/>
      <c r="Q98" s="550"/>
      <c r="R98" s="550"/>
      <c r="S98" s="550"/>
      <c r="T98" s="550"/>
      <c r="U98" s="550"/>
      <c r="V98" s="550"/>
      <c r="W98" s="550"/>
      <c r="X98" s="550"/>
      <c r="Y98" s="550"/>
      <c r="Z98" s="550"/>
      <c r="AA98" s="550"/>
      <c r="AB98" s="550"/>
      <c r="AC98" s="550"/>
      <c r="AD98" s="550"/>
      <c r="AE98" s="550"/>
      <c r="AF98" s="550"/>
      <c r="AG98" s="550"/>
      <c r="AH98" s="550"/>
      <c r="AI98" s="550"/>
      <c r="AJ98" s="550"/>
      <c r="AK98" s="550"/>
      <c r="AL98" s="550"/>
      <c r="AM98" s="550"/>
      <c r="AN98" s="550"/>
      <c r="AO98" s="550"/>
      <c r="AP98" s="550"/>
      <c r="AQ98" s="550"/>
      <c r="AR98" s="550"/>
      <c r="AS98" s="550"/>
      <c r="AT98" s="550"/>
      <c r="AU98" s="550"/>
      <c r="AV98" s="550"/>
      <c r="AW98" s="550"/>
      <c r="AX98" s="550"/>
      <c r="AY98" s="550"/>
      <c r="AZ98" s="550"/>
      <c r="BA98" s="550"/>
      <c r="BB98" s="550"/>
      <c r="BC98" s="550"/>
      <c r="BD98" s="550"/>
      <c r="BE98" s="550"/>
      <c r="BF98" s="550"/>
      <c r="BG98" s="550"/>
      <c r="BH98" s="550"/>
      <c r="BI98" s="550"/>
      <c r="BJ98" s="550"/>
      <c r="BK98" s="550"/>
      <c r="BL98" s="550"/>
      <c r="BM98" s="550"/>
      <c r="BN98" s="550"/>
      <c r="BO98" s="550"/>
      <c r="BP98" s="550"/>
      <c r="BQ98" s="550"/>
      <c r="BR98" s="550"/>
      <c r="BS98" s="550"/>
      <c r="BT98" s="550"/>
      <c r="BU98" s="550"/>
      <c r="BV98" s="550"/>
      <c r="BW98" s="550"/>
      <c r="BX98" s="550"/>
      <c r="BY98" s="550"/>
      <c r="BZ98" s="550"/>
      <c r="CA98" s="550"/>
      <c r="CB98" s="550"/>
      <c r="CC98" s="550"/>
      <c r="CD98" s="550"/>
      <c r="CE98" s="550"/>
      <c r="CF98" s="550"/>
      <c r="CG98" s="550"/>
      <c r="CH98" s="550"/>
      <c r="CI98" s="550"/>
      <c r="CJ98" s="550"/>
      <c r="CK98" s="550"/>
      <c r="CL98" s="550"/>
      <c r="CM98" s="550"/>
      <c r="CN98" s="550"/>
      <c r="CO98" s="550"/>
      <c r="CP98" s="550"/>
      <c r="CQ98" s="550"/>
      <c r="CR98" s="550"/>
      <c r="CS98" s="550"/>
      <c r="CT98" s="550"/>
      <c r="CU98" s="550"/>
      <c r="CV98" s="550"/>
      <c r="CW98" s="550"/>
      <c r="CX98" s="550"/>
      <c r="CY98" s="550"/>
      <c r="CZ98" s="550"/>
      <c r="DA98" s="550"/>
      <c r="DB98" s="550"/>
      <c r="DC98" s="550"/>
      <c r="DD98" s="550"/>
      <c r="DE98" s="550"/>
      <c r="DF98" s="550"/>
      <c r="DG98" s="550"/>
      <c r="DH98" s="550"/>
      <c r="DI98" s="550"/>
      <c r="DJ98" s="550"/>
      <c r="DK98" s="550"/>
      <c r="DL98" s="550"/>
      <c r="DM98" s="550"/>
      <c r="DN98" s="550"/>
      <c r="DO98" s="550"/>
      <c r="DP98" s="550"/>
      <c r="DQ98" s="550"/>
      <c r="DR98" s="550"/>
      <c r="DS98" s="550"/>
      <c r="DT98" s="550"/>
      <c r="DU98" s="550"/>
      <c r="DV98" s="550"/>
      <c r="DW98" s="550"/>
      <c r="DX98" s="550"/>
      <c r="DY98" s="550"/>
      <c r="DZ98" s="550"/>
      <c r="EA98" s="550"/>
      <c r="EB98" s="550"/>
      <c r="EC98" s="550"/>
      <c r="ED98" s="550"/>
      <c r="EE98" s="550"/>
      <c r="EF98" s="550"/>
      <c r="EG98" s="550"/>
      <c r="EH98" s="550"/>
      <c r="EI98" s="550"/>
      <c r="EJ98" s="550"/>
      <c r="EK98" s="550"/>
      <c r="EL98" s="550"/>
      <c r="EM98" s="550"/>
      <c r="EN98" s="550"/>
      <c r="EO98" s="550"/>
      <c r="EP98" s="550"/>
      <c r="EQ98" s="550"/>
      <c r="ER98" s="550"/>
      <c r="ES98" s="550"/>
      <c r="ET98" s="550"/>
      <c r="EU98" s="550"/>
      <c r="EV98" s="550"/>
      <c r="EW98" s="550"/>
      <c r="EX98" s="550"/>
      <c r="EY98" s="550"/>
      <c r="EZ98" s="550"/>
      <c r="FA98" s="550"/>
      <c r="FB98" s="550"/>
      <c r="FC98" s="550"/>
      <c r="FD98" s="550"/>
      <c r="FE98" s="550"/>
      <c r="FF98" s="550"/>
      <c r="FG98" s="550"/>
      <c r="FH98" s="550"/>
      <c r="FI98" s="550"/>
      <c r="FJ98" s="550"/>
      <c r="FK98" s="550"/>
      <c r="FL98" s="550"/>
      <c r="FM98" s="550"/>
      <c r="FN98" s="550"/>
      <c r="FO98" s="550"/>
      <c r="FP98" s="550"/>
      <c r="FQ98" s="550"/>
      <c r="FR98" s="550"/>
      <c r="FS98" s="550"/>
      <c r="FT98" s="550"/>
      <c r="FU98" s="550"/>
      <c r="FV98" s="550"/>
      <c r="FW98" s="550"/>
      <c r="FX98" s="550"/>
      <c r="FY98" s="550"/>
      <c r="FZ98" s="550"/>
      <c r="GA98" s="550"/>
      <c r="GB98" s="550"/>
      <c r="GC98" s="550"/>
      <c r="GD98" s="550"/>
      <c r="GE98" s="550"/>
      <c r="GF98" s="550"/>
      <c r="GG98" s="550"/>
      <c r="GH98" s="550"/>
      <c r="GI98" s="550"/>
      <c r="GJ98" s="550"/>
      <c r="GK98" s="550"/>
      <c r="GL98" s="550"/>
      <c r="GM98" s="550"/>
    </row>
    <row r="99" spans="7:195" ht="18" customHeight="1">
      <c r="G99" s="550"/>
      <c r="H99" s="550"/>
      <c r="I99" s="550"/>
      <c r="J99" s="550"/>
      <c r="K99" s="550"/>
      <c r="L99" s="550"/>
      <c r="M99" s="550"/>
      <c r="N99" s="550"/>
      <c r="O99" s="550"/>
      <c r="P99" s="550"/>
      <c r="Q99" s="550"/>
      <c r="R99" s="550"/>
      <c r="S99" s="550"/>
      <c r="T99" s="550"/>
      <c r="U99" s="550"/>
      <c r="V99" s="550"/>
      <c r="W99" s="550"/>
      <c r="X99" s="550"/>
      <c r="Y99" s="550"/>
      <c r="Z99" s="550"/>
      <c r="AA99" s="550"/>
      <c r="AB99" s="550"/>
      <c r="AC99" s="550"/>
      <c r="AD99" s="550"/>
      <c r="AE99" s="550"/>
      <c r="AF99" s="550"/>
      <c r="AG99" s="550"/>
      <c r="AH99" s="550"/>
      <c r="AI99" s="550"/>
      <c r="AJ99" s="550"/>
      <c r="AK99" s="550"/>
      <c r="AL99" s="550"/>
      <c r="AM99" s="550"/>
      <c r="AN99" s="550"/>
      <c r="AO99" s="550"/>
      <c r="AP99" s="550"/>
      <c r="AQ99" s="550"/>
      <c r="AR99" s="550"/>
      <c r="AS99" s="550"/>
      <c r="AT99" s="550"/>
      <c r="AU99" s="550"/>
      <c r="AV99" s="550"/>
      <c r="AW99" s="550"/>
      <c r="AX99" s="550"/>
      <c r="AY99" s="550"/>
      <c r="AZ99" s="550"/>
      <c r="BA99" s="550"/>
      <c r="BB99" s="550"/>
      <c r="BC99" s="550"/>
      <c r="BD99" s="550"/>
      <c r="BE99" s="550"/>
      <c r="BF99" s="550"/>
      <c r="BG99" s="550"/>
      <c r="BH99" s="550"/>
      <c r="BI99" s="550"/>
      <c r="BJ99" s="550"/>
      <c r="BK99" s="550"/>
      <c r="BL99" s="550"/>
      <c r="BM99" s="550"/>
      <c r="BN99" s="550"/>
      <c r="BO99" s="550"/>
      <c r="BP99" s="550"/>
      <c r="BQ99" s="550"/>
      <c r="BR99" s="550"/>
      <c r="BS99" s="550"/>
      <c r="BT99" s="550"/>
      <c r="BU99" s="550"/>
      <c r="BV99" s="550"/>
      <c r="BW99" s="550"/>
      <c r="BX99" s="550"/>
      <c r="BY99" s="550"/>
      <c r="BZ99" s="550"/>
      <c r="CA99" s="550"/>
      <c r="CB99" s="550"/>
      <c r="CC99" s="550"/>
      <c r="CD99" s="550"/>
      <c r="CE99" s="550"/>
      <c r="CF99" s="550"/>
      <c r="CG99" s="550"/>
      <c r="CH99" s="550"/>
      <c r="CI99" s="550"/>
      <c r="CJ99" s="550"/>
      <c r="CK99" s="550"/>
      <c r="CL99" s="550"/>
      <c r="CM99" s="550"/>
      <c r="CN99" s="550"/>
      <c r="CO99" s="550"/>
      <c r="CP99" s="550"/>
      <c r="CQ99" s="550"/>
      <c r="CR99" s="550"/>
      <c r="CS99" s="550"/>
      <c r="CT99" s="550"/>
      <c r="CU99" s="550"/>
      <c r="CV99" s="550"/>
      <c r="CW99" s="550"/>
      <c r="CX99" s="550"/>
      <c r="CY99" s="550"/>
      <c r="CZ99" s="550"/>
      <c r="DA99" s="550"/>
      <c r="DB99" s="550"/>
      <c r="DC99" s="550"/>
      <c r="DD99" s="550"/>
      <c r="DE99" s="550"/>
      <c r="DF99" s="550"/>
      <c r="DG99" s="550"/>
      <c r="DH99" s="550"/>
      <c r="DI99" s="550"/>
      <c r="DJ99" s="550"/>
      <c r="DK99" s="550"/>
      <c r="DL99" s="550"/>
      <c r="DM99" s="550"/>
      <c r="DN99" s="550"/>
      <c r="DO99" s="550"/>
      <c r="DP99" s="550"/>
      <c r="DQ99" s="550"/>
      <c r="DR99" s="550"/>
      <c r="DS99" s="550"/>
      <c r="DT99" s="550"/>
      <c r="DU99" s="550"/>
      <c r="DV99" s="550"/>
      <c r="DW99" s="550"/>
      <c r="DX99" s="550"/>
      <c r="DY99" s="550"/>
      <c r="DZ99" s="550"/>
      <c r="EA99" s="550"/>
      <c r="EB99" s="550"/>
      <c r="EC99" s="550"/>
      <c r="ED99" s="550"/>
      <c r="EE99" s="550"/>
      <c r="EF99" s="550"/>
      <c r="EG99" s="550"/>
      <c r="EH99" s="550"/>
      <c r="EI99" s="550"/>
      <c r="EJ99" s="550"/>
      <c r="EK99" s="550"/>
      <c r="EL99" s="550"/>
      <c r="EM99" s="550"/>
      <c r="EN99" s="550"/>
      <c r="EO99" s="550"/>
      <c r="EP99" s="550"/>
      <c r="EQ99" s="550"/>
      <c r="ER99" s="550"/>
      <c r="ES99" s="550"/>
      <c r="ET99" s="550"/>
      <c r="EU99" s="550"/>
      <c r="EV99" s="550"/>
      <c r="EW99" s="550"/>
      <c r="EX99" s="550"/>
      <c r="EY99" s="550"/>
      <c r="EZ99" s="550"/>
      <c r="FA99" s="550"/>
      <c r="FB99" s="550"/>
      <c r="FC99" s="550"/>
      <c r="FD99" s="550"/>
      <c r="FE99" s="550"/>
      <c r="FF99" s="550"/>
      <c r="FG99" s="550"/>
      <c r="FH99" s="550"/>
      <c r="FI99" s="550"/>
      <c r="FJ99" s="550"/>
      <c r="FK99" s="550"/>
      <c r="FL99" s="550"/>
      <c r="FM99" s="550"/>
      <c r="FN99" s="550"/>
      <c r="FO99" s="550"/>
      <c r="FP99" s="550"/>
      <c r="FQ99" s="550"/>
      <c r="FR99" s="550"/>
      <c r="FS99" s="550"/>
      <c r="FT99" s="550"/>
      <c r="FU99" s="550"/>
      <c r="FV99" s="550"/>
      <c r="FW99" s="550"/>
      <c r="FX99" s="550"/>
      <c r="FY99" s="550"/>
      <c r="FZ99" s="550"/>
      <c r="GA99" s="550"/>
      <c r="GB99" s="550"/>
      <c r="GC99" s="550"/>
      <c r="GD99" s="550"/>
      <c r="GE99" s="550"/>
      <c r="GF99" s="550"/>
      <c r="GG99" s="550"/>
      <c r="GH99" s="550"/>
      <c r="GI99" s="550"/>
      <c r="GJ99" s="550"/>
      <c r="GK99" s="550"/>
      <c r="GL99" s="550"/>
      <c r="GM99" s="550"/>
    </row>
    <row r="100" spans="7:195" ht="18" customHeight="1">
      <c r="G100" s="550"/>
      <c r="H100" s="550"/>
      <c r="I100" s="550"/>
      <c r="J100" s="550"/>
      <c r="K100" s="550"/>
      <c r="L100" s="550"/>
      <c r="M100" s="550"/>
      <c r="N100" s="550"/>
      <c r="O100" s="550"/>
      <c r="P100" s="550"/>
      <c r="Q100" s="550"/>
      <c r="R100" s="550"/>
      <c r="S100" s="550"/>
      <c r="T100" s="550"/>
      <c r="U100" s="550"/>
      <c r="V100" s="550"/>
      <c r="W100" s="550"/>
      <c r="X100" s="550"/>
      <c r="Y100" s="550"/>
      <c r="Z100" s="550"/>
      <c r="AA100" s="550"/>
      <c r="AB100" s="550"/>
      <c r="AC100" s="550"/>
      <c r="AD100" s="55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550"/>
      <c r="BD100" s="550"/>
      <c r="BE100" s="550"/>
      <c r="BF100" s="550"/>
      <c r="BG100" s="550"/>
      <c r="BH100" s="550"/>
      <c r="BI100" s="550"/>
      <c r="BJ100" s="550"/>
      <c r="BK100" s="550"/>
      <c r="BL100" s="550"/>
      <c r="BM100" s="550"/>
      <c r="BN100" s="550"/>
      <c r="BO100" s="550"/>
      <c r="BP100" s="550"/>
      <c r="BQ100" s="550"/>
      <c r="BR100" s="550"/>
      <c r="BS100" s="550"/>
      <c r="BT100" s="550"/>
      <c r="BU100" s="550"/>
      <c r="BV100" s="550"/>
      <c r="BW100" s="550"/>
      <c r="BX100" s="550"/>
      <c r="BY100" s="550"/>
      <c r="BZ100" s="550"/>
      <c r="CA100" s="550"/>
      <c r="CB100" s="550"/>
      <c r="CC100" s="550"/>
      <c r="CD100" s="550"/>
      <c r="CE100" s="550"/>
      <c r="CF100" s="550"/>
      <c r="CG100" s="550"/>
      <c r="CH100" s="550"/>
      <c r="CI100" s="550"/>
      <c r="CJ100" s="550"/>
      <c r="CK100" s="550"/>
      <c r="CL100" s="550"/>
      <c r="CM100" s="550"/>
      <c r="CN100" s="550"/>
      <c r="CO100" s="550"/>
      <c r="CP100" s="550"/>
      <c r="CQ100" s="550"/>
      <c r="CR100" s="550"/>
      <c r="CS100" s="550"/>
      <c r="CT100" s="550"/>
      <c r="CU100" s="550"/>
      <c r="CV100" s="550"/>
      <c r="CW100" s="550"/>
      <c r="CX100" s="550"/>
      <c r="CY100" s="550"/>
      <c r="CZ100" s="550"/>
      <c r="DA100" s="550"/>
      <c r="DB100" s="550"/>
      <c r="DC100" s="550"/>
      <c r="DD100" s="550"/>
      <c r="DE100" s="550"/>
      <c r="DF100" s="550"/>
      <c r="DG100" s="550"/>
      <c r="DH100" s="550"/>
      <c r="DI100" s="550"/>
      <c r="DJ100" s="550"/>
      <c r="DK100" s="550"/>
      <c r="DL100" s="550"/>
      <c r="DM100" s="550"/>
      <c r="DN100" s="550"/>
      <c r="DO100" s="550"/>
      <c r="DP100" s="550"/>
      <c r="DQ100" s="550"/>
      <c r="DR100" s="550"/>
      <c r="DS100" s="550"/>
      <c r="DT100" s="550"/>
      <c r="DU100" s="550"/>
      <c r="DV100" s="550"/>
      <c r="DW100" s="550"/>
      <c r="DX100" s="550"/>
      <c r="DY100" s="550"/>
      <c r="DZ100" s="550"/>
      <c r="EA100" s="550"/>
      <c r="EB100" s="550"/>
      <c r="EC100" s="550"/>
      <c r="ED100" s="550"/>
      <c r="EE100" s="550"/>
      <c r="EF100" s="550"/>
      <c r="EG100" s="550"/>
      <c r="EH100" s="550"/>
      <c r="EI100" s="550"/>
      <c r="EJ100" s="550"/>
      <c r="EK100" s="550"/>
      <c r="EL100" s="550"/>
      <c r="EM100" s="550"/>
      <c r="EN100" s="550"/>
      <c r="EO100" s="550"/>
      <c r="EP100" s="550"/>
      <c r="EQ100" s="550"/>
      <c r="ER100" s="550"/>
      <c r="ES100" s="550"/>
      <c r="ET100" s="550"/>
      <c r="EU100" s="550"/>
      <c r="EV100" s="550"/>
      <c r="EW100" s="550"/>
      <c r="EX100" s="550"/>
      <c r="EY100" s="550"/>
      <c r="EZ100" s="550"/>
      <c r="FA100" s="550"/>
      <c r="FB100" s="550"/>
      <c r="FC100" s="550"/>
      <c r="FD100" s="550"/>
      <c r="FE100" s="550"/>
      <c r="FF100" s="550"/>
      <c r="FG100" s="550"/>
      <c r="FH100" s="550"/>
      <c r="FI100" s="550"/>
      <c r="FJ100" s="550"/>
      <c r="FK100" s="550"/>
      <c r="FL100" s="550"/>
      <c r="FM100" s="550"/>
      <c r="FN100" s="550"/>
      <c r="FO100" s="550"/>
      <c r="FP100" s="550"/>
      <c r="FQ100" s="550"/>
      <c r="FR100" s="550"/>
      <c r="FS100" s="550"/>
      <c r="FT100" s="550"/>
      <c r="FU100" s="550"/>
      <c r="FV100" s="550"/>
      <c r="FW100" s="550"/>
      <c r="FX100" s="550"/>
      <c r="FY100" s="550"/>
      <c r="FZ100" s="550"/>
      <c r="GA100" s="550"/>
      <c r="GB100" s="550"/>
      <c r="GC100" s="550"/>
      <c r="GD100" s="550"/>
      <c r="GE100" s="550"/>
      <c r="GF100" s="550"/>
      <c r="GG100" s="550"/>
      <c r="GH100" s="550"/>
      <c r="GI100" s="550"/>
      <c r="GJ100" s="550"/>
      <c r="GK100" s="550"/>
      <c r="GL100" s="550"/>
      <c r="GM100" s="550"/>
    </row>
    <row r="101" spans="7:195" ht="18" customHeight="1">
      <c r="G101" s="550"/>
      <c r="H101" s="550"/>
      <c r="I101" s="550"/>
      <c r="J101" s="550"/>
      <c r="K101" s="550"/>
      <c r="L101" s="550"/>
      <c r="M101" s="550"/>
      <c r="N101" s="550"/>
      <c r="O101" s="550"/>
      <c r="P101" s="550"/>
      <c r="Q101" s="550"/>
      <c r="R101" s="550"/>
      <c r="S101" s="550"/>
      <c r="T101" s="550"/>
      <c r="U101" s="550"/>
      <c r="V101" s="550"/>
      <c r="W101" s="550"/>
      <c r="X101" s="550"/>
      <c r="Y101" s="550"/>
      <c r="Z101" s="550"/>
      <c r="AA101" s="550"/>
      <c r="AB101" s="550"/>
      <c r="AC101" s="550"/>
      <c r="AD101" s="550"/>
      <c r="AE101" s="550"/>
      <c r="AF101" s="550"/>
      <c r="AG101" s="550"/>
      <c r="AH101" s="550"/>
      <c r="AI101" s="550"/>
      <c r="AJ101" s="550"/>
      <c r="AK101" s="550"/>
      <c r="AL101" s="550"/>
      <c r="AM101" s="550"/>
      <c r="AN101" s="550"/>
      <c r="AO101" s="550"/>
      <c r="AP101" s="550"/>
      <c r="AQ101" s="550"/>
      <c r="AR101" s="550"/>
      <c r="AS101" s="550"/>
      <c r="AT101" s="550"/>
      <c r="AU101" s="550"/>
      <c r="AV101" s="550"/>
      <c r="AW101" s="550"/>
      <c r="AX101" s="550"/>
      <c r="AY101" s="550"/>
      <c r="AZ101" s="550"/>
      <c r="BA101" s="550"/>
      <c r="BB101" s="550"/>
      <c r="BC101" s="550"/>
      <c r="BD101" s="550"/>
      <c r="BE101" s="550"/>
      <c r="BF101" s="550"/>
      <c r="BG101" s="550"/>
      <c r="BH101" s="550"/>
      <c r="BI101" s="550"/>
      <c r="BJ101" s="550"/>
      <c r="BK101" s="550"/>
      <c r="BL101" s="550"/>
      <c r="BM101" s="550"/>
      <c r="BN101" s="550"/>
      <c r="BO101" s="550"/>
      <c r="BP101" s="550"/>
      <c r="BQ101" s="550"/>
      <c r="BR101" s="550"/>
      <c r="BS101" s="550"/>
      <c r="BT101" s="550"/>
      <c r="BU101" s="550"/>
      <c r="BV101" s="550"/>
      <c r="BW101" s="550"/>
      <c r="BX101" s="550"/>
      <c r="BY101" s="550"/>
      <c r="BZ101" s="550"/>
      <c r="CA101" s="550"/>
      <c r="CB101" s="550"/>
      <c r="CC101" s="550"/>
      <c r="CD101" s="550"/>
      <c r="CE101" s="550"/>
      <c r="CF101" s="550"/>
      <c r="CG101" s="550"/>
      <c r="CH101" s="550"/>
      <c r="CI101" s="550"/>
      <c r="CJ101" s="550"/>
      <c r="CK101" s="550"/>
      <c r="CL101" s="550"/>
      <c r="CM101" s="550"/>
      <c r="CN101" s="550"/>
      <c r="CO101" s="550"/>
      <c r="CP101" s="550"/>
      <c r="CQ101" s="550"/>
      <c r="CR101" s="550"/>
      <c r="CS101" s="550"/>
      <c r="CT101" s="550"/>
      <c r="CU101" s="550"/>
      <c r="CV101" s="550"/>
      <c r="CW101" s="550"/>
      <c r="CX101" s="550"/>
      <c r="CY101" s="550"/>
      <c r="CZ101" s="550"/>
      <c r="DA101" s="550"/>
      <c r="DB101" s="550"/>
      <c r="DC101" s="550"/>
      <c r="DD101" s="550"/>
      <c r="DE101" s="550"/>
      <c r="DF101" s="550"/>
      <c r="DG101" s="550"/>
      <c r="DH101" s="550"/>
      <c r="DI101" s="550"/>
      <c r="DJ101" s="550"/>
      <c r="DK101" s="550"/>
      <c r="DL101" s="550"/>
      <c r="DM101" s="550"/>
      <c r="DN101" s="550"/>
      <c r="DO101" s="550"/>
      <c r="DP101" s="550"/>
      <c r="DQ101" s="550"/>
      <c r="DR101" s="550"/>
      <c r="DS101" s="550"/>
      <c r="DT101" s="550"/>
      <c r="DU101" s="550"/>
      <c r="DV101" s="550"/>
      <c r="DW101" s="550"/>
      <c r="DX101" s="550"/>
      <c r="DY101" s="550"/>
      <c r="DZ101" s="550"/>
      <c r="EA101" s="550"/>
      <c r="EB101" s="550"/>
      <c r="EC101" s="550"/>
      <c r="ED101" s="550"/>
      <c r="EE101" s="550"/>
      <c r="EF101" s="550"/>
      <c r="EG101" s="550"/>
      <c r="EH101" s="550"/>
      <c r="EI101" s="550"/>
      <c r="EJ101" s="550"/>
      <c r="EK101" s="550"/>
      <c r="EL101" s="550"/>
      <c r="EM101" s="550"/>
      <c r="EN101" s="550"/>
      <c r="EO101" s="550"/>
      <c r="EP101" s="550"/>
      <c r="EQ101" s="550"/>
      <c r="ER101" s="550"/>
      <c r="ES101" s="550"/>
      <c r="ET101" s="550"/>
      <c r="EU101" s="550"/>
      <c r="EV101" s="550"/>
      <c r="EW101" s="550"/>
      <c r="EX101" s="550"/>
      <c r="EY101" s="550"/>
      <c r="EZ101" s="550"/>
      <c r="FA101" s="550"/>
      <c r="FB101" s="550"/>
      <c r="FC101" s="550"/>
      <c r="FD101" s="550"/>
      <c r="FE101" s="550"/>
      <c r="FF101" s="550"/>
      <c r="FG101" s="550"/>
      <c r="FH101" s="550"/>
      <c r="FI101" s="550"/>
      <c r="FJ101" s="550"/>
      <c r="FK101" s="550"/>
      <c r="FL101" s="550"/>
      <c r="FM101" s="550"/>
      <c r="FN101" s="550"/>
      <c r="FO101" s="550"/>
      <c r="FP101" s="550"/>
      <c r="FQ101" s="550"/>
      <c r="FR101" s="550"/>
      <c r="FS101" s="550"/>
      <c r="FT101" s="550"/>
      <c r="FU101" s="550"/>
      <c r="FV101" s="550"/>
      <c r="FW101" s="550"/>
      <c r="FX101" s="550"/>
      <c r="FY101" s="550"/>
      <c r="FZ101" s="550"/>
      <c r="GA101" s="550"/>
      <c r="GB101" s="550"/>
      <c r="GC101" s="550"/>
      <c r="GD101" s="550"/>
      <c r="GE101" s="550"/>
      <c r="GF101" s="550"/>
      <c r="GG101" s="550"/>
      <c r="GH101" s="550"/>
      <c r="GI101" s="550"/>
      <c r="GJ101" s="550"/>
      <c r="GK101" s="550"/>
      <c r="GL101" s="550"/>
      <c r="GM101" s="550"/>
    </row>
    <row r="102" spans="7:195" ht="18" customHeight="1">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0"/>
      <c r="AE102" s="550"/>
      <c r="AF102" s="550"/>
      <c r="AG102" s="550"/>
      <c r="AH102" s="550"/>
      <c r="AI102" s="550"/>
      <c r="AJ102" s="550"/>
      <c r="AK102" s="550"/>
      <c r="AL102" s="550"/>
      <c r="AM102" s="550"/>
      <c r="AN102" s="550"/>
      <c r="AO102" s="550"/>
      <c r="AP102" s="550"/>
      <c r="AQ102" s="550"/>
      <c r="AR102" s="550"/>
      <c r="AS102" s="550"/>
      <c r="AT102" s="550"/>
      <c r="AU102" s="550"/>
      <c r="AV102" s="550"/>
      <c r="AW102" s="550"/>
      <c r="AX102" s="550"/>
      <c r="AY102" s="550"/>
      <c r="AZ102" s="550"/>
      <c r="BA102" s="550"/>
      <c r="BB102" s="550"/>
      <c r="BC102" s="550"/>
      <c r="BD102" s="550"/>
      <c r="BE102" s="550"/>
      <c r="BF102" s="550"/>
      <c r="BG102" s="550"/>
      <c r="BH102" s="550"/>
      <c r="BI102" s="550"/>
      <c r="BJ102" s="550"/>
      <c r="BK102" s="550"/>
      <c r="BL102" s="550"/>
      <c r="BM102" s="550"/>
      <c r="BN102" s="550"/>
      <c r="BO102" s="550"/>
      <c r="BP102" s="550"/>
      <c r="BQ102" s="550"/>
      <c r="BR102" s="550"/>
      <c r="BS102" s="550"/>
      <c r="BT102" s="550"/>
      <c r="BU102" s="550"/>
      <c r="BV102" s="550"/>
      <c r="BW102" s="550"/>
      <c r="BX102" s="550"/>
      <c r="BY102" s="550"/>
      <c r="BZ102" s="550"/>
      <c r="CA102" s="550"/>
      <c r="CB102" s="550"/>
      <c r="CC102" s="550"/>
      <c r="CD102" s="550"/>
      <c r="CE102" s="550"/>
      <c r="CF102" s="550"/>
      <c r="CG102" s="550"/>
      <c r="CH102" s="550"/>
      <c r="CI102" s="550"/>
      <c r="CJ102" s="550"/>
      <c r="CK102" s="550"/>
      <c r="CL102" s="550"/>
      <c r="CM102" s="550"/>
      <c r="CN102" s="550"/>
      <c r="CO102" s="550"/>
      <c r="CP102" s="550"/>
      <c r="CQ102" s="550"/>
      <c r="CR102" s="550"/>
      <c r="CS102" s="550"/>
      <c r="CT102" s="550"/>
      <c r="CU102" s="550"/>
      <c r="CV102" s="550"/>
      <c r="CW102" s="550"/>
      <c r="CX102" s="550"/>
      <c r="CY102" s="550"/>
      <c r="CZ102" s="550"/>
      <c r="DA102" s="550"/>
      <c r="DB102" s="550"/>
      <c r="DC102" s="550"/>
      <c r="DD102" s="550"/>
      <c r="DE102" s="550"/>
      <c r="DF102" s="550"/>
      <c r="DG102" s="550"/>
      <c r="DH102" s="550"/>
      <c r="DI102" s="550"/>
      <c r="DJ102" s="550"/>
      <c r="DK102" s="550"/>
      <c r="DL102" s="550"/>
      <c r="DM102" s="550"/>
      <c r="DN102" s="550"/>
      <c r="DO102" s="550"/>
      <c r="DP102" s="550"/>
      <c r="DQ102" s="550"/>
      <c r="DR102" s="550"/>
      <c r="DS102" s="550"/>
      <c r="DT102" s="550"/>
      <c r="DU102" s="550"/>
      <c r="DV102" s="550"/>
      <c r="DW102" s="550"/>
      <c r="DX102" s="550"/>
      <c r="DY102" s="550"/>
      <c r="DZ102" s="550"/>
      <c r="EA102" s="550"/>
      <c r="EB102" s="550"/>
      <c r="EC102" s="550"/>
      <c r="ED102" s="550"/>
      <c r="EE102" s="550"/>
      <c r="EF102" s="550"/>
      <c r="EG102" s="550"/>
      <c r="EH102" s="550"/>
      <c r="EI102" s="550"/>
      <c r="EJ102" s="550"/>
      <c r="EK102" s="550"/>
      <c r="EL102" s="550"/>
      <c r="EM102" s="550"/>
      <c r="EN102" s="550"/>
      <c r="EO102" s="550"/>
      <c r="EP102" s="550"/>
      <c r="EQ102" s="550"/>
      <c r="ER102" s="550"/>
      <c r="ES102" s="550"/>
      <c r="ET102" s="550"/>
      <c r="EU102" s="550"/>
      <c r="EV102" s="550"/>
      <c r="EW102" s="550"/>
      <c r="EX102" s="550"/>
      <c r="EY102" s="550"/>
      <c r="EZ102" s="550"/>
      <c r="FA102" s="550"/>
      <c r="FB102" s="550"/>
      <c r="FC102" s="550"/>
      <c r="FD102" s="550"/>
      <c r="FE102" s="550"/>
      <c r="FF102" s="550"/>
      <c r="FG102" s="550"/>
      <c r="FH102" s="550"/>
      <c r="FI102" s="550"/>
      <c r="FJ102" s="550"/>
      <c r="FK102" s="550"/>
      <c r="FL102" s="550"/>
      <c r="FM102" s="550"/>
      <c r="FN102" s="550"/>
      <c r="FO102" s="550"/>
      <c r="FP102" s="550"/>
      <c r="FQ102" s="550"/>
      <c r="FR102" s="550"/>
      <c r="FS102" s="550"/>
      <c r="FT102" s="550"/>
      <c r="FU102" s="550"/>
      <c r="FV102" s="550"/>
      <c r="FW102" s="550"/>
      <c r="FX102" s="550"/>
      <c r="FY102" s="550"/>
      <c r="FZ102" s="550"/>
      <c r="GA102" s="550"/>
      <c r="GB102" s="550"/>
      <c r="GC102" s="550"/>
      <c r="GD102" s="550"/>
      <c r="GE102" s="550"/>
      <c r="GF102" s="550"/>
      <c r="GG102" s="550"/>
      <c r="GH102" s="550"/>
      <c r="GI102" s="550"/>
      <c r="GJ102" s="550"/>
      <c r="GK102" s="550"/>
      <c r="GL102" s="550"/>
      <c r="GM102" s="550"/>
    </row>
    <row r="103" spans="7:195" ht="18" customHeight="1">
      <c r="G103" s="550"/>
      <c r="H103" s="550"/>
      <c r="I103" s="550"/>
      <c r="J103" s="550"/>
      <c r="K103" s="550"/>
      <c r="L103" s="550"/>
      <c r="M103" s="550"/>
      <c r="N103" s="550"/>
      <c r="O103" s="550"/>
      <c r="P103" s="550"/>
      <c r="Q103" s="550"/>
      <c r="R103" s="550"/>
      <c r="S103" s="550"/>
      <c r="T103" s="550"/>
      <c r="U103" s="550"/>
      <c r="V103" s="550"/>
      <c r="W103" s="550"/>
      <c r="X103" s="550"/>
      <c r="Y103" s="550"/>
      <c r="Z103" s="550"/>
      <c r="AA103" s="550"/>
      <c r="AB103" s="550"/>
      <c r="AC103" s="550"/>
      <c r="AD103" s="550"/>
      <c r="AE103" s="550"/>
      <c r="AF103" s="550"/>
      <c r="AG103" s="550"/>
      <c r="AH103" s="550"/>
      <c r="AI103" s="550"/>
      <c r="AJ103" s="550"/>
      <c r="AK103" s="550"/>
      <c r="AL103" s="550"/>
      <c r="AM103" s="550"/>
      <c r="AN103" s="550"/>
      <c r="AO103" s="550"/>
      <c r="AP103" s="550"/>
      <c r="AQ103" s="550"/>
      <c r="AR103" s="550"/>
      <c r="AS103" s="550"/>
      <c r="AT103" s="550"/>
      <c r="AU103" s="550"/>
      <c r="AV103" s="550"/>
      <c r="AW103" s="550"/>
      <c r="AX103" s="550"/>
      <c r="AY103" s="550"/>
      <c r="AZ103" s="550"/>
      <c r="BA103" s="550"/>
      <c r="BB103" s="550"/>
      <c r="BC103" s="550"/>
      <c r="BD103" s="550"/>
      <c r="BE103" s="550"/>
      <c r="BF103" s="550"/>
      <c r="BG103" s="550"/>
      <c r="BH103" s="550"/>
      <c r="BI103" s="550"/>
      <c r="BJ103" s="550"/>
      <c r="BK103" s="550"/>
      <c r="BL103" s="550"/>
      <c r="BM103" s="550"/>
      <c r="BN103" s="550"/>
      <c r="BO103" s="550"/>
      <c r="BP103" s="550"/>
      <c r="BQ103" s="550"/>
      <c r="BR103" s="550"/>
      <c r="BS103" s="550"/>
      <c r="BT103" s="550"/>
      <c r="BU103" s="550"/>
      <c r="BV103" s="550"/>
      <c r="BW103" s="550"/>
      <c r="BX103" s="550"/>
      <c r="BY103" s="550"/>
      <c r="BZ103" s="550"/>
      <c r="CA103" s="550"/>
      <c r="CB103" s="550"/>
      <c r="CC103" s="550"/>
      <c r="CD103" s="550"/>
      <c r="CE103" s="550"/>
      <c r="CF103" s="550"/>
      <c r="CG103" s="550"/>
      <c r="CH103" s="550"/>
      <c r="CI103" s="550"/>
      <c r="CJ103" s="550"/>
      <c r="CK103" s="550"/>
      <c r="CL103" s="550"/>
      <c r="CM103" s="550"/>
      <c r="CN103" s="550"/>
      <c r="CO103" s="550"/>
      <c r="CP103" s="550"/>
      <c r="CQ103" s="550"/>
      <c r="CR103" s="550"/>
      <c r="CS103" s="550"/>
      <c r="CT103" s="550"/>
      <c r="CU103" s="550"/>
      <c r="CV103" s="550"/>
      <c r="CW103" s="550"/>
      <c r="CX103" s="550"/>
      <c r="CY103" s="550"/>
      <c r="CZ103" s="550"/>
      <c r="DA103" s="550"/>
      <c r="DB103" s="550"/>
      <c r="DC103" s="550"/>
      <c r="DD103" s="550"/>
      <c r="DE103" s="550"/>
      <c r="DF103" s="550"/>
      <c r="DG103" s="550"/>
      <c r="DH103" s="550"/>
      <c r="DI103" s="550"/>
      <c r="DJ103" s="550"/>
      <c r="DK103" s="550"/>
      <c r="DL103" s="550"/>
      <c r="DM103" s="550"/>
      <c r="DN103" s="550"/>
      <c r="DO103" s="550"/>
      <c r="DP103" s="550"/>
      <c r="DQ103" s="550"/>
      <c r="DR103" s="550"/>
      <c r="DS103" s="550"/>
      <c r="DT103" s="550"/>
      <c r="DU103" s="550"/>
      <c r="DV103" s="550"/>
      <c r="DW103" s="550"/>
      <c r="DX103" s="550"/>
      <c r="DY103" s="550"/>
      <c r="DZ103" s="550"/>
      <c r="EA103" s="550"/>
      <c r="EB103" s="550"/>
      <c r="EC103" s="550"/>
      <c r="ED103" s="550"/>
      <c r="EE103" s="550"/>
      <c r="EF103" s="550"/>
      <c r="EG103" s="550"/>
      <c r="EH103" s="550"/>
      <c r="EI103" s="550"/>
      <c r="EJ103" s="550"/>
      <c r="EK103" s="550"/>
      <c r="EL103" s="550"/>
      <c r="EM103" s="550"/>
      <c r="EN103" s="550"/>
      <c r="EO103" s="550"/>
      <c r="EP103" s="550"/>
      <c r="EQ103" s="550"/>
      <c r="ER103" s="550"/>
      <c r="ES103" s="550"/>
      <c r="ET103" s="550"/>
      <c r="EU103" s="550"/>
      <c r="EV103" s="550"/>
      <c r="EW103" s="550"/>
      <c r="EX103" s="550"/>
      <c r="EY103" s="550"/>
      <c r="EZ103" s="550"/>
      <c r="FA103" s="550"/>
      <c r="FB103" s="550"/>
      <c r="FC103" s="550"/>
      <c r="FD103" s="550"/>
      <c r="FE103" s="550"/>
      <c r="FF103" s="550"/>
      <c r="FG103" s="550"/>
      <c r="FH103" s="550"/>
      <c r="FI103" s="550"/>
      <c r="FJ103" s="550"/>
      <c r="FK103" s="550"/>
      <c r="FL103" s="550"/>
      <c r="FM103" s="550"/>
      <c r="FN103" s="550"/>
      <c r="FO103" s="550"/>
      <c r="FP103" s="550"/>
      <c r="FQ103" s="550"/>
      <c r="FR103" s="550"/>
      <c r="FS103" s="550"/>
      <c r="FT103" s="550"/>
      <c r="FU103" s="550"/>
      <c r="FV103" s="550"/>
      <c r="FW103" s="550"/>
      <c r="FX103" s="550"/>
      <c r="FY103" s="550"/>
      <c r="FZ103" s="550"/>
      <c r="GA103" s="550"/>
      <c r="GB103" s="550"/>
      <c r="GC103" s="550"/>
      <c r="GD103" s="550"/>
      <c r="GE103" s="550"/>
      <c r="GF103" s="550"/>
      <c r="GG103" s="550"/>
      <c r="GH103" s="550"/>
      <c r="GI103" s="550"/>
      <c r="GJ103" s="550"/>
      <c r="GK103" s="550"/>
      <c r="GL103" s="550"/>
      <c r="GM103" s="550"/>
    </row>
    <row r="104" spans="7:195" ht="18" customHeight="1">
      <c r="G104" s="550"/>
      <c r="H104" s="550"/>
      <c r="I104" s="550"/>
      <c r="J104" s="550"/>
      <c r="K104" s="550"/>
      <c r="L104" s="550"/>
      <c r="M104" s="550"/>
      <c r="N104" s="550"/>
      <c r="O104" s="550"/>
      <c r="P104" s="550"/>
      <c r="Q104" s="550"/>
      <c r="R104" s="550"/>
      <c r="S104" s="550"/>
      <c r="T104" s="550"/>
      <c r="U104" s="550"/>
      <c r="V104" s="550"/>
      <c r="W104" s="550"/>
      <c r="X104" s="550"/>
      <c r="Y104" s="550"/>
      <c r="Z104" s="550"/>
      <c r="AA104" s="550"/>
      <c r="AB104" s="550"/>
      <c r="AC104" s="550"/>
      <c r="AD104" s="550"/>
      <c r="AE104" s="550"/>
      <c r="AF104" s="550"/>
      <c r="AG104" s="550"/>
      <c r="AH104" s="550"/>
      <c r="AI104" s="550"/>
      <c r="AJ104" s="550"/>
      <c r="AK104" s="550"/>
      <c r="AL104" s="550"/>
      <c r="AM104" s="550"/>
      <c r="AN104" s="550"/>
      <c r="AO104" s="550"/>
      <c r="AP104" s="550"/>
      <c r="AQ104" s="550"/>
      <c r="AR104" s="550"/>
      <c r="AS104" s="550"/>
      <c r="AT104" s="550"/>
      <c r="AU104" s="550"/>
      <c r="AV104" s="550"/>
      <c r="AW104" s="550"/>
      <c r="AX104" s="550"/>
      <c r="AY104" s="550"/>
      <c r="AZ104" s="550"/>
      <c r="BA104" s="550"/>
      <c r="BB104" s="550"/>
      <c r="BC104" s="550"/>
      <c r="BD104" s="550"/>
      <c r="BE104" s="550"/>
      <c r="BF104" s="550"/>
      <c r="BG104" s="550"/>
      <c r="BH104" s="550"/>
      <c r="BI104" s="550"/>
      <c r="BJ104" s="550"/>
      <c r="BK104" s="550"/>
      <c r="BL104" s="550"/>
      <c r="BM104" s="550"/>
      <c r="BN104" s="550"/>
      <c r="BO104" s="550"/>
      <c r="BP104" s="550"/>
      <c r="BQ104" s="550"/>
      <c r="BR104" s="550"/>
      <c r="BS104" s="550"/>
      <c r="BT104" s="550"/>
      <c r="BU104" s="550"/>
      <c r="BV104" s="550"/>
      <c r="BW104" s="550"/>
      <c r="BX104" s="550"/>
      <c r="BY104" s="550"/>
      <c r="BZ104" s="550"/>
      <c r="CA104" s="550"/>
      <c r="CB104" s="550"/>
      <c r="CC104" s="550"/>
      <c r="CD104" s="550"/>
      <c r="CE104" s="550"/>
      <c r="CF104" s="550"/>
      <c r="CG104" s="550"/>
      <c r="CH104" s="550"/>
      <c r="CI104" s="550"/>
      <c r="CJ104" s="550"/>
      <c r="CK104" s="550"/>
      <c r="CL104" s="550"/>
      <c r="CM104" s="550"/>
      <c r="CN104" s="550"/>
      <c r="CO104" s="550"/>
      <c r="CP104" s="550"/>
      <c r="CQ104" s="550"/>
      <c r="CR104" s="550"/>
      <c r="CS104" s="550"/>
      <c r="CT104" s="550"/>
      <c r="CU104" s="550"/>
      <c r="CV104" s="550"/>
      <c r="CW104" s="550"/>
      <c r="CX104" s="550"/>
      <c r="CY104" s="550"/>
      <c r="CZ104" s="550"/>
      <c r="DA104" s="550"/>
      <c r="DB104" s="550"/>
      <c r="DC104" s="550"/>
      <c r="DD104" s="550"/>
      <c r="DE104" s="550"/>
      <c r="DF104" s="550"/>
      <c r="DG104" s="550"/>
      <c r="DH104" s="550"/>
      <c r="DI104" s="550"/>
      <c r="DJ104" s="550"/>
      <c r="DK104" s="550"/>
      <c r="DL104" s="550"/>
      <c r="DM104" s="550"/>
      <c r="DN104" s="550"/>
      <c r="DO104" s="550"/>
      <c r="DP104" s="550"/>
      <c r="DQ104" s="550"/>
      <c r="DR104" s="550"/>
      <c r="DS104" s="550"/>
      <c r="DT104" s="550"/>
      <c r="DU104" s="550"/>
      <c r="DV104" s="550"/>
      <c r="DW104" s="550"/>
      <c r="DX104" s="550"/>
      <c r="DY104" s="550"/>
      <c r="DZ104" s="550"/>
      <c r="EA104" s="550"/>
      <c r="EB104" s="550"/>
      <c r="EC104" s="550"/>
      <c r="ED104" s="550"/>
      <c r="EE104" s="550"/>
      <c r="EF104" s="550"/>
      <c r="EG104" s="550"/>
      <c r="EH104" s="550"/>
      <c r="EI104" s="550"/>
      <c r="EJ104" s="550"/>
      <c r="EK104" s="550"/>
      <c r="EL104" s="550"/>
      <c r="EM104" s="550"/>
      <c r="EN104" s="550"/>
      <c r="EO104" s="550"/>
      <c r="EP104" s="550"/>
      <c r="EQ104" s="550"/>
      <c r="ER104" s="550"/>
      <c r="ES104" s="550"/>
      <c r="ET104" s="550"/>
      <c r="EU104" s="550"/>
      <c r="EV104" s="550"/>
      <c r="EW104" s="550"/>
      <c r="EX104" s="550"/>
      <c r="EY104" s="550"/>
      <c r="EZ104" s="550"/>
      <c r="FA104" s="550"/>
      <c r="FB104" s="550"/>
      <c r="FC104" s="550"/>
      <c r="FD104" s="550"/>
      <c r="FE104" s="550"/>
      <c r="FF104" s="550"/>
      <c r="FG104" s="550"/>
      <c r="FH104" s="550"/>
      <c r="FI104" s="550"/>
      <c r="FJ104" s="550"/>
      <c r="FK104" s="550"/>
      <c r="FL104" s="550"/>
      <c r="FM104" s="550"/>
      <c r="FN104" s="550"/>
      <c r="FO104" s="550"/>
      <c r="FP104" s="550"/>
      <c r="FQ104" s="550"/>
      <c r="FR104" s="550"/>
      <c r="FS104" s="550"/>
      <c r="FT104" s="550"/>
      <c r="FU104" s="550"/>
      <c r="FV104" s="550"/>
      <c r="FW104" s="550"/>
      <c r="FX104" s="550"/>
      <c r="FY104" s="550"/>
      <c r="FZ104" s="550"/>
      <c r="GA104" s="550"/>
      <c r="GB104" s="550"/>
      <c r="GC104" s="550"/>
      <c r="GD104" s="550"/>
      <c r="GE104" s="550"/>
      <c r="GF104" s="550"/>
      <c r="GG104" s="550"/>
      <c r="GH104" s="550"/>
      <c r="GI104" s="550"/>
      <c r="GJ104" s="550"/>
      <c r="GK104" s="550"/>
      <c r="GL104" s="550"/>
      <c r="GM104" s="550"/>
    </row>
    <row r="105" spans="7:195" ht="18" customHeight="1">
      <c r="G105" s="550"/>
      <c r="H105" s="550"/>
      <c r="I105" s="550"/>
      <c r="J105" s="550"/>
      <c r="K105" s="550"/>
      <c r="L105" s="550"/>
      <c r="M105" s="550"/>
      <c r="N105" s="550"/>
      <c r="O105" s="550"/>
      <c r="P105" s="550"/>
      <c r="Q105" s="550"/>
      <c r="R105" s="550"/>
      <c r="S105" s="550"/>
      <c r="T105" s="550"/>
      <c r="U105" s="550"/>
      <c r="V105" s="550"/>
      <c r="W105" s="550"/>
      <c r="X105" s="550"/>
      <c r="Y105" s="550"/>
      <c r="Z105" s="550"/>
      <c r="AA105" s="550"/>
      <c r="AB105" s="550"/>
      <c r="AC105" s="550"/>
      <c r="AD105" s="550"/>
      <c r="AE105" s="550"/>
      <c r="AF105" s="550"/>
      <c r="AG105" s="550"/>
      <c r="AH105" s="550"/>
      <c r="AI105" s="550"/>
      <c r="AJ105" s="550"/>
      <c r="AK105" s="550"/>
      <c r="AL105" s="550"/>
      <c r="AM105" s="550"/>
      <c r="AN105" s="550"/>
      <c r="AO105" s="550"/>
      <c r="AP105" s="550"/>
      <c r="AQ105" s="550"/>
      <c r="AR105" s="550"/>
      <c r="AS105" s="550"/>
      <c r="AT105" s="550"/>
      <c r="AU105" s="550"/>
      <c r="AV105" s="550"/>
      <c r="AW105" s="550"/>
      <c r="AX105" s="550"/>
      <c r="AY105" s="550"/>
      <c r="AZ105" s="550"/>
      <c r="BA105" s="550"/>
      <c r="BB105" s="550"/>
      <c r="BC105" s="550"/>
      <c r="BD105" s="550"/>
      <c r="BE105" s="550"/>
      <c r="BF105" s="550"/>
      <c r="BG105" s="550"/>
      <c r="BH105" s="550"/>
      <c r="BI105" s="550"/>
      <c r="BJ105" s="550"/>
      <c r="BK105" s="550"/>
      <c r="BL105" s="550"/>
      <c r="BM105" s="550"/>
      <c r="BN105" s="550"/>
      <c r="BO105" s="550"/>
      <c r="BP105" s="550"/>
      <c r="BQ105" s="550"/>
      <c r="BR105" s="550"/>
      <c r="BS105" s="550"/>
      <c r="BT105" s="550"/>
      <c r="BU105" s="550"/>
      <c r="BV105" s="550"/>
      <c r="BW105" s="550"/>
      <c r="BX105" s="550"/>
      <c r="BY105" s="550"/>
      <c r="BZ105" s="550"/>
      <c r="CA105" s="550"/>
      <c r="CB105" s="550"/>
      <c r="CC105" s="550"/>
      <c r="CD105" s="550"/>
      <c r="CE105" s="550"/>
      <c r="CF105" s="550"/>
      <c r="CG105" s="550"/>
      <c r="CH105" s="550"/>
      <c r="CI105" s="550"/>
      <c r="CJ105" s="550"/>
      <c r="CK105" s="550"/>
      <c r="CL105" s="550"/>
      <c r="CM105" s="550"/>
      <c r="CN105" s="550"/>
      <c r="CO105" s="550"/>
      <c r="CP105" s="550"/>
      <c r="CQ105" s="550"/>
      <c r="CR105" s="550"/>
      <c r="CS105" s="550"/>
      <c r="CT105" s="550"/>
      <c r="CU105" s="550"/>
      <c r="CV105" s="550"/>
      <c r="CW105" s="550"/>
      <c r="CX105" s="550"/>
      <c r="CY105" s="550"/>
      <c r="CZ105" s="550"/>
      <c r="DA105" s="550"/>
      <c r="DB105" s="550"/>
      <c r="DC105" s="550"/>
      <c r="DD105" s="550"/>
      <c r="DE105" s="550"/>
      <c r="DF105" s="550"/>
      <c r="DG105" s="550"/>
      <c r="DH105" s="550"/>
      <c r="DI105" s="550"/>
      <c r="DJ105" s="550"/>
      <c r="DK105" s="550"/>
      <c r="DL105" s="550"/>
      <c r="DM105" s="550"/>
      <c r="DN105" s="550"/>
      <c r="DO105" s="550"/>
      <c r="DP105" s="550"/>
      <c r="DQ105" s="550"/>
      <c r="DR105" s="550"/>
      <c r="DS105" s="550"/>
      <c r="DT105" s="550"/>
      <c r="DU105" s="550"/>
      <c r="DV105" s="550"/>
      <c r="DW105" s="550"/>
      <c r="DX105" s="550"/>
      <c r="DY105" s="550"/>
      <c r="DZ105" s="550"/>
      <c r="EA105" s="550"/>
      <c r="EB105" s="550"/>
      <c r="EC105" s="550"/>
      <c r="ED105" s="550"/>
      <c r="EE105" s="550"/>
      <c r="EF105" s="550"/>
      <c r="EG105" s="550"/>
      <c r="EH105" s="550"/>
      <c r="EI105" s="550"/>
      <c r="EJ105" s="550"/>
      <c r="EK105" s="550"/>
      <c r="EL105" s="550"/>
      <c r="EM105" s="550"/>
      <c r="EN105" s="550"/>
      <c r="EO105" s="550"/>
      <c r="EP105" s="550"/>
      <c r="EQ105" s="550"/>
      <c r="ER105" s="550"/>
      <c r="ES105" s="550"/>
      <c r="ET105" s="550"/>
      <c r="EU105" s="550"/>
      <c r="EV105" s="550"/>
      <c r="EW105" s="550"/>
      <c r="EX105" s="550"/>
      <c r="EY105" s="550"/>
      <c r="EZ105" s="550"/>
      <c r="FA105" s="550"/>
      <c r="FB105" s="550"/>
      <c r="FC105" s="550"/>
      <c r="FD105" s="550"/>
      <c r="FE105" s="550"/>
      <c r="FF105" s="550"/>
      <c r="FG105" s="550"/>
      <c r="FH105" s="550"/>
      <c r="FI105" s="550"/>
      <c r="FJ105" s="550"/>
      <c r="FK105" s="550"/>
      <c r="FL105" s="550"/>
      <c r="FM105" s="550"/>
      <c r="FN105" s="550"/>
      <c r="FO105" s="550"/>
      <c r="FP105" s="550"/>
      <c r="FQ105" s="550"/>
      <c r="FR105" s="550"/>
      <c r="FS105" s="550"/>
      <c r="FT105" s="550"/>
      <c r="FU105" s="550"/>
      <c r="FV105" s="550"/>
      <c r="FW105" s="550"/>
      <c r="FX105" s="550"/>
      <c r="FY105" s="550"/>
      <c r="FZ105" s="550"/>
      <c r="GA105" s="550"/>
      <c r="GB105" s="550"/>
      <c r="GC105" s="550"/>
      <c r="GD105" s="550"/>
      <c r="GE105" s="550"/>
      <c r="GF105" s="550"/>
      <c r="GG105" s="550"/>
      <c r="GH105" s="550"/>
      <c r="GI105" s="550"/>
      <c r="GJ105" s="550"/>
      <c r="GK105" s="550"/>
      <c r="GL105" s="550"/>
      <c r="GM105" s="550"/>
    </row>
    <row r="106" spans="7:195" ht="18" customHeight="1">
      <c r="G106" s="550"/>
      <c r="H106" s="550"/>
      <c r="I106" s="550"/>
      <c r="J106" s="550"/>
      <c r="K106" s="550"/>
      <c r="L106" s="550"/>
      <c r="M106" s="550"/>
      <c r="N106" s="550"/>
      <c r="O106" s="550"/>
      <c r="P106" s="550"/>
      <c r="Q106" s="550"/>
      <c r="R106" s="550"/>
      <c r="S106" s="550"/>
      <c r="T106" s="550"/>
      <c r="U106" s="550"/>
      <c r="V106" s="550"/>
      <c r="W106" s="550"/>
      <c r="X106" s="550"/>
      <c r="Y106" s="550"/>
      <c r="Z106" s="550"/>
      <c r="AA106" s="550"/>
      <c r="AB106" s="550"/>
      <c r="AC106" s="550"/>
      <c r="AD106" s="550"/>
      <c r="AE106" s="550"/>
      <c r="AF106" s="550"/>
      <c r="AG106" s="550"/>
      <c r="AH106" s="550"/>
      <c r="AI106" s="550"/>
      <c r="AJ106" s="550"/>
      <c r="AK106" s="550"/>
      <c r="AL106" s="550"/>
      <c r="AM106" s="550"/>
      <c r="AN106" s="550"/>
      <c r="AO106" s="550"/>
      <c r="AP106" s="550"/>
      <c r="AQ106" s="550"/>
      <c r="AR106" s="550"/>
      <c r="AS106" s="550"/>
      <c r="AT106" s="550"/>
      <c r="AU106" s="550"/>
      <c r="AV106" s="550"/>
      <c r="AW106" s="550"/>
      <c r="AX106" s="550"/>
      <c r="AY106" s="550"/>
      <c r="AZ106" s="550"/>
      <c r="BA106" s="550"/>
      <c r="BB106" s="550"/>
      <c r="BC106" s="550"/>
      <c r="BD106" s="550"/>
      <c r="BE106" s="550"/>
      <c r="BF106" s="550"/>
      <c r="BG106" s="550"/>
      <c r="BH106" s="550"/>
      <c r="BI106" s="550"/>
      <c r="BJ106" s="550"/>
      <c r="BK106" s="550"/>
      <c r="BL106" s="550"/>
      <c r="BM106" s="550"/>
      <c r="BN106" s="550"/>
      <c r="BO106" s="550"/>
      <c r="BP106" s="550"/>
      <c r="BQ106" s="550"/>
      <c r="BR106" s="550"/>
      <c r="BS106" s="550"/>
      <c r="BT106" s="550"/>
      <c r="BU106" s="550"/>
      <c r="BV106" s="550"/>
      <c r="BW106" s="550"/>
      <c r="BX106" s="550"/>
      <c r="BY106" s="550"/>
      <c r="BZ106" s="550"/>
      <c r="CA106" s="550"/>
      <c r="CB106" s="550"/>
      <c r="CC106" s="550"/>
      <c r="CD106" s="550"/>
      <c r="CE106" s="550"/>
      <c r="CF106" s="550"/>
      <c r="CG106" s="550"/>
      <c r="CH106" s="550"/>
      <c r="CI106" s="550"/>
      <c r="CJ106" s="550"/>
      <c r="CK106" s="550"/>
      <c r="CL106" s="550"/>
      <c r="CM106" s="550"/>
      <c r="CN106" s="550"/>
      <c r="CO106" s="550"/>
      <c r="CP106" s="550"/>
      <c r="CQ106" s="550"/>
      <c r="CR106" s="550"/>
      <c r="CS106" s="550"/>
      <c r="CT106" s="550"/>
      <c r="CU106" s="550"/>
      <c r="CV106" s="550"/>
      <c r="CW106" s="550"/>
      <c r="CX106" s="550"/>
      <c r="CY106" s="550"/>
      <c r="CZ106" s="550"/>
      <c r="DA106" s="550"/>
      <c r="DB106" s="550"/>
      <c r="DC106" s="550"/>
      <c r="DD106" s="550"/>
      <c r="DE106" s="550"/>
      <c r="DF106" s="550"/>
      <c r="DG106" s="550"/>
      <c r="DH106" s="550"/>
      <c r="DI106" s="550"/>
      <c r="DJ106" s="550"/>
      <c r="DK106" s="550"/>
      <c r="DL106" s="550"/>
      <c r="DM106" s="550"/>
      <c r="DN106" s="550"/>
      <c r="DO106" s="550"/>
      <c r="DP106" s="550"/>
      <c r="DQ106" s="550"/>
      <c r="DR106" s="550"/>
      <c r="DS106" s="550"/>
      <c r="DT106" s="550"/>
      <c r="DU106" s="550"/>
      <c r="DV106" s="550"/>
      <c r="DW106" s="550"/>
      <c r="DX106" s="550"/>
      <c r="DY106" s="550"/>
      <c r="DZ106" s="550"/>
      <c r="EA106" s="550"/>
      <c r="EB106" s="550"/>
      <c r="EC106" s="550"/>
      <c r="ED106" s="550"/>
      <c r="EE106" s="550"/>
      <c r="EF106" s="550"/>
      <c r="EG106" s="550"/>
      <c r="EH106" s="550"/>
      <c r="EI106" s="550"/>
      <c r="EJ106" s="550"/>
      <c r="EK106" s="550"/>
      <c r="EL106" s="550"/>
      <c r="EM106" s="550"/>
      <c r="EN106" s="550"/>
      <c r="EO106" s="550"/>
      <c r="EP106" s="550"/>
      <c r="EQ106" s="550"/>
      <c r="ER106" s="550"/>
      <c r="ES106" s="550"/>
      <c r="ET106" s="550"/>
      <c r="EU106" s="550"/>
      <c r="EV106" s="550"/>
      <c r="EW106" s="550"/>
      <c r="EX106" s="550"/>
      <c r="EY106" s="550"/>
      <c r="EZ106" s="550"/>
      <c r="FA106" s="550"/>
      <c r="FB106" s="550"/>
      <c r="FC106" s="550"/>
      <c r="FD106" s="550"/>
      <c r="FE106" s="550"/>
      <c r="FF106" s="550"/>
      <c r="FG106" s="550"/>
      <c r="FH106" s="550"/>
      <c r="FI106" s="550"/>
      <c r="FJ106" s="550"/>
      <c r="FK106" s="550"/>
      <c r="FL106" s="550"/>
      <c r="FM106" s="550"/>
      <c r="FN106" s="550"/>
      <c r="FO106" s="550"/>
      <c r="FP106" s="550"/>
      <c r="FQ106" s="550"/>
      <c r="FR106" s="550"/>
      <c r="FS106" s="550"/>
      <c r="FT106" s="550"/>
      <c r="FU106" s="550"/>
      <c r="FV106" s="550"/>
      <c r="FW106" s="550"/>
      <c r="FX106" s="550"/>
      <c r="FY106" s="550"/>
      <c r="FZ106" s="550"/>
      <c r="GA106" s="550"/>
      <c r="GB106" s="550"/>
      <c r="GC106" s="550"/>
      <c r="GD106" s="550"/>
      <c r="GE106" s="550"/>
      <c r="GF106" s="550"/>
      <c r="GG106" s="550"/>
      <c r="GH106" s="550"/>
      <c r="GI106" s="550"/>
      <c r="GJ106" s="550"/>
      <c r="GK106" s="550"/>
      <c r="GL106" s="550"/>
      <c r="GM106" s="550"/>
    </row>
    <row r="107" spans="7:195" ht="18" customHeight="1">
      <c r="G107" s="550"/>
      <c r="H107" s="550"/>
      <c r="I107" s="550"/>
      <c r="J107" s="550"/>
      <c r="K107" s="550"/>
      <c r="L107" s="550"/>
      <c r="M107" s="550"/>
      <c r="N107" s="550"/>
      <c r="O107" s="550"/>
      <c r="P107" s="550"/>
      <c r="Q107" s="550"/>
      <c r="R107" s="550"/>
      <c r="S107" s="550"/>
      <c r="T107" s="550"/>
      <c r="U107" s="550"/>
      <c r="V107" s="550"/>
      <c r="W107" s="550"/>
      <c r="X107" s="550"/>
      <c r="Y107" s="550"/>
      <c r="Z107" s="550"/>
      <c r="AA107" s="550"/>
      <c r="AB107" s="550"/>
      <c r="AC107" s="550"/>
      <c r="AD107" s="550"/>
      <c r="AE107" s="550"/>
      <c r="AF107" s="550"/>
      <c r="AG107" s="550"/>
      <c r="AH107" s="550"/>
      <c r="AI107" s="550"/>
      <c r="AJ107" s="550"/>
      <c r="AK107" s="550"/>
      <c r="AL107" s="550"/>
      <c r="AM107" s="550"/>
      <c r="AN107" s="550"/>
      <c r="AO107" s="550"/>
      <c r="AP107" s="550"/>
      <c r="AQ107" s="550"/>
      <c r="AR107" s="550"/>
      <c r="AS107" s="550"/>
      <c r="AT107" s="550"/>
      <c r="AU107" s="550"/>
      <c r="AV107" s="550"/>
      <c r="AW107" s="550"/>
      <c r="AX107" s="550"/>
      <c r="AY107" s="550"/>
      <c r="AZ107" s="550"/>
      <c r="BA107" s="550"/>
      <c r="BB107" s="550"/>
      <c r="BC107" s="550"/>
      <c r="BD107" s="550"/>
      <c r="BE107" s="550"/>
      <c r="BF107" s="550"/>
      <c r="BG107" s="550"/>
      <c r="BH107" s="550"/>
      <c r="BI107" s="550"/>
      <c r="BJ107" s="550"/>
      <c r="BK107" s="550"/>
      <c r="BL107" s="550"/>
      <c r="BM107" s="550"/>
      <c r="BN107" s="550"/>
      <c r="BO107" s="550"/>
      <c r="BP107" s="550"/>
      <c r="BQ107" s="550"/>
      <c r="BR107" s="550"/>
      <c r="BS107" s="550"/>
      <c r="BT107" s="550"/>
      <c r="BU107" s="550"/>
      <c r="BV107" s="550"/>
      <c r="BW107" s="550"/>
      <c r="BX107" s="550"/>
      <c r="BY107" s="550"/>
      <c r="BZ107" s="550"/>
      <c r="CA107" s="550"/>
      <c r="CB107" s="550"/>
      <c r="CC107" s="550"/>
      <c r="CD107" s="550"/>
      <c r="CE107" s="550"/>
      <c r="CF107" s="550"/>
      <c r="CG107" s="550"/>
      <c r="CH107" s="550"/>
      <c r="CI107" s="550"/>
      <c r="CJ107" s="550"/>
      <c r="CK107" s="550"/>
      <c r="CL107" s="550"/>
      <c r="CM107" s="550"/>
      <c r="CN107" s="550"/>
      <c r="CO107" s="550"/>
      <c r="CP107" s="550"/>
      <c r="CQ107" s="550"/>
      <c r="CR107" s="550"/>
      <c r="CS107" s="550"/>
      <c r="CT107" s="550"/>
      <c r="CU107" s="550"/>
      <c r="CV107" s="550"/>
      <c r="CW107" s="550"/>
      <c r="CX107" s="550"/>
      <c r="CY107" s="550"/>
      <c r="CZ107" s="550"/>
      <c r="DA107" s="550"/>
      <c r="DB107" s="550"/>
      <c r="DC107" s="550"/>
      <c r="DD107" s="550"/>
      <c r="DE107" s="550"/>
      <c r="DF107" s="550"/>
      <c r="DG107" s="550"/>
      <c r="DH107" s="550"/>
      <c r="DI107" s="550"/>
      <c r="DJ107" s="550"/>
      <c r="DK107" s="550"/>
      <c r="DL107" s="550"/>
      <c r="DM107" s="550"/>
      <c r="DN107" s="550"/>
      <c r="DO107" s="550"/>
      <c r="DP107" s="550"/>
      <c r="DQ107" s="550"/>
      <c r="DR107" s="550"/>
      <c r="DS107" s="550"/>
      <c r="DT107" s="550"/>
      <c r="DU107" s="550"/>
      <c r="DV107" s="550"/>
      <c r="DW107" s="550"/>
      <c r="DX107" s="550"/>
      <c r="DY107" s="550"/>
      <c r="DZ107" s="550"/>
      <c r="EA107" s="550"/>
      <c r="EB107" s="550"/>
      <c r="EC107" s="550"/>
      <c r="ED107" s="550"/>
      <c r="EE107" s="550"/>
      <c r="EF107" s="550"/>
      <c r="EG107" s="550"/>
      <c r="EH107" s="550"/>
      <c r="EI107" s="550"/>
      <c r="EJ107" s="550"/>
      <c r="EK107" s="550"/>
      <c r="EL107" s="550"/>
      <c r="EM107" s="550"/>
      <c r="EN107" s="550"/>
      <c r="EO107" s="550"/>
      <c r="EP107" s="550"/>
      <c r="EQ107" s="550"/>
      <c r="ER107" s="550"/>
      <c r="ES107" s="550"/>
      <c r="ET107" s="550"/>
      <c r="EU107" s="550"/>
      <c r="EV107" s="550"/>
      <c r="EW107" s="550"/>
      <c r="EX107" s="550"/>
      <c r="EY107" s="550"/>
      <c r="EZ107" s="550"/>
      <c r="FA107" s="550"/>
      <c r="FB107" s="550"/>
      <c r="FC107" s="550"/>
      <c r="FD107" s="550"/>
      <c r="FE107" s="550"/>
      <c r="FF107" s="550"/>
      <c r="FG107" s="550"/>
      <c r="FH107" s="550"/>
      <c r="FI107" s="550"/>
      <c r="FJ107" s="550"/>
      <c r="FK107" s="550"/>
      <c r="FL107" s="550"/>
      <c r="FM107" s="550"/>
      <c r="FN107" s="550"/>
      <c r="FO107" s="550"/>
      <c r="FP107" s="550"/>
      <c r="FQ107" s="550"/>
      <c r="FR107" s="550"/>
      <c r="FS107" s="550"/>
      <c r="FT107" s="550"/>
      <c r="FU107" s="550"/>
      <c r="FV107" s="550"/>
      <c r="FW107" s="550"/>
      <c r="FX107" s="550"/>
      <c r="FY107" s="550"/>
      <c r="FZ107" s="550"/>
      <c r="GA107" s="550"/>
      <c r="GB107" s="550"/>
      <c r="GC107" s="550"/>
      <c r="GD107" s="550"/>
      <c r="GE107" s="550"/>
      <c r="GF107" s="550"/>
      <c r="GG107" s="550"/>
      <c r="GH107" s="550"/>
      <c r="GI107" s="550"/>
      <c r="GJ107" s="550"/>
      <c r="GK107" s="550"/>
      <c r="GL107" s="550"/>
      <c r="GM107" s="550"/>
    </row>
    <row r="108" spans="7:195" ht="18" customHeight="1">
      <c r="G108" s="550"/>
      <c r="H108" s="550"/>
      <c r="I108" s="550"/>
      <c r="J108" s="550"/>
      <c r="K108" s="550"/>
      <c r="L108" s="550"/>
      <c r="M108" s="550"/>
      <c r="N108" s="550"/>
      <c r="O108" s="550"/>
      <c r="P108" s="550"/>
      <c r="Q108" s="550"/>
      <c r="R108" s="550"/>
      <c r="S108" s="550"/>
      <c r="T108" s="550"/>
      <c r="U108" s="550"/>
      <c r="V108" s="550"/>
      <c r="W108" s="550"/>
      <c r="X108" s="550"/>
      <c r="Y108" s="550"/>
      <c r="Z108" s="550"/>
      <c r="AA108" s="550"/>
      <c r="AB108" s="550"/>
      <c r="AC108" s="550"/>
      <c r="AD108" s="550"/>
      <c r="AE108" s="550"/>
      <c r="AF108" s="550"/>
      <c r="AG108" s="550"/>
      <c r="AH108" s="550"/>
      <c r="AI108" s="550"/>
      <c r="AJ108" s="550"/>
      <c r="AK108" s="550"/>
      <c r="AL108" s="550"/>
      <c r="AM108" s="550"/>
      <c r="AN108" s="550"/>
      <c r="AO108" s="550"/>
      <c r="AP108" s="550"/>
      <c r="AQ108" s="550"/>
      <c r="AR108" s="550"/>
      <c r="AS108" s="550"/>
      <c r="AT108" s="550"/>
      <c r="AU108" s="550"/>
      <c r="AV108" s="550"/>
      <c r="AW108" s="550"/>
      <c r="AX108" s="550"/>
      <c r="AY108" s="550"/>
      <c r="AZ108" s="550"/>
      <c r="BA108" s="550"/>
      <c r="BB108" s="550"/>
      <c r="BC108" s="550"/>
      <c r="BD108" s="550"/>
      <c r="BE108" s="550"/>
      <c r="BF108" s="550"/>
      <c r="BG108" s="550"/>
      <c r="BH108" s="550"/>
      <c r="BI108" s="550"/>
      <c r="BJ108" s="550"/>
      <c r="BK108" s="550"/>
      <c r="BL108" s="550"/>
      <c r="BM108" s="550"/>
      <c r="BN108" s="550"/>
      <c r="BO108" s="550"/>
      <c r="BP108" s="550"/>
      <c r="BQ108" s="550"/>
      <c r="BR108" s="550"/>
      <c r="BS108" s="550"/>
      <c r="BT108" s="550"/>
      <c r="BU108" s="550"/>
      <c r="BV108" s="550"/>
      <c r="BW108" s="550"/>
      <c r="BX108" s="550"/>
      <c r="BY108" s="550"/>
      <c r="BZ108" s="550"/>
      <c r="CA108" s="550"/>
      <c r="CB108" s="550"/>
      <c r="CC108" s="550"/>
      <c r="CD108" s="550"/>
      <c r="CE108" s="550"/>
      <c r="CF108" s="550"/>
      <c r="CG108" s="550"/>
      <c r="CH108" s="550"/>
      <c r="CI108" s="550"/>
      <c r="CJ108" s="550"/>
      <c r="CK108" s="550"/>
      <c r="CL108" s="550"/>
      <c r="CM108" s="550"/>
      <c r="CN108" s="550"/>
      <c r="CO108" s="550"/>
      <c r="CP108" s="550"/>
      <c r="CQ108" s="550"/>
      <c r="CR108" s="550"/>
      <c r="CS108" s="550"/>
      <c r="CT108" s="550"/>
      <c r="CU108" s="550"/>
      <c r="CV108" s="550"/>
      <c r="CW108" s="550"/>
      <c r="CX108" s="550"/>
      <c r="CY108" s="550"/>
      <c r="CZ108" s="550"/>
      <c r="DA108" s="550"/>
      <c r="DB108" s="550"/>
      <c r="DC108" s="550"/>
      <c r="DD108" s="550"/>
      <c r="DE108" s="550"/>
      <c r="DF108" s="550"/>
      <c r="DG108" s="550"/>
      <c r="DH108" s="550"/>
      <c r="DI108" s="550"/>
      <c r="DJ108" s="550"/>
      <c r="DK108" s="550"/>
      <c r="DL108" s="550"/>
      <c r="DM108" s="550"/>
      <c r="DN108" s="550"/>
      <c r="DO108" s="550"/>
      <c r="DP108" s="550"/>
      <c r="DQ108" s="550"/>
      <c r="DR108" s="550"/>
      <c r="DS108" s="550"/>
      <c r="DT108" s="550"/>
      <c r="DU108" s="550"/>
      <c r="DV108" s="550"/>
      <c r="DW108" s="550"/>
      <c r="DX108" s="550"/>
      <c r="DY108" s="550"/>
      <c r="DZ108" s="550"/>
      <c r="EA108" s="550"/>
      <c r="EB108" s="550"/>
      <c r="EC108" s="550"/>
      <c r="ED108" s="550"/>
      <c r="EE108" s="550"/>
      <c r="EF108" s="550"/>
      <c r="EG108" s="550"/>
      <c r="EH108" s="550"/>
      <c r="EI108" s="550"/>
      <c r="EJ108" s="550"/>
      <c r="EK108" s="550"/>
      <c r="EL108" s="550"/>
      <c r="EM108" s="550"/>
      <c r="EN108" s="550"/>
      <c r="EO108" s="550"/>
      <c r="EP108" s="550"/>
      <c r="EQ108" s="550"/>
      <c r="ER108" s="550"/>
      <c r="ES108" s="550"/>
      <c r="ET108" s="550"/>
      <c r="EU108" s="550"/>
      <c r="EV108" s="550"/>
      <c r="EW108" s="550"/>
      <c r="EX108" s="550"/>
      <c r="EY108" s="550"/>
      <c r="EZ108" s="550"/>
      <c r="FA108" s="550"/>
      <c r="FB108" s="550"/>
      <c r="FC108" s="550"/>
      <c r="FD108" s="550"/>
      <c r="FE108" s="550"/>
      <c r="FF108" s="550"/>
      <c r="FG108" s="550"/>
      <c r="FH108" s="550"/>
      <c r="FI108" s="550"/>
      <c r="FJ108" s="550"/>
      <c r="FK108" s="550"/>
      <c r="FL108" s="550"/>
      <c r="FM108" s="550"/>
      <c r="FN108" s="550"/>
      <c r="FO108" s="550"/>
      <c r="FP108" s="550"/>
      <c r="FQ108" s="550"/>
      <c r="FR108" s="550"/>
      <c r="FS108" s="550"/>
      <c r="FT108" s="550"/>
      <c r="FU108" s="550"/>
      <c r="FV108" s="550"/>
      <c r="FW108" s="550"/>
      <c r="FX108" s="550"/>
      <c r="FY108" s="550"/>
      <c r="FZ108" s="550"/>
      <c r="GA108" s="550"/>
      <c r="GB108" s="550"/>
      <c r="GC108" s="550"/>
      <c r="GD108" s="550"/>
      <c r="GE108" s="550"/>
      <c r="GF108" s="550"/>
      <c r="GG108" s="550"/>
      <c r="GH108" s="550"/>
      <c r="GI108" s="550"/>
      <c r="GJ108" s="550"/>
      <c r="GK108" s="550"/>
      <c r="GL108" s="550"/>
      <c r="GM108" s="550"/>
    </row>
    <row r="109" spans="7:195" ht="18" customHeight="1">
      <c r="G109" s="550"/>
      <c r="H109" s="550"/>
      <c r="I109" s="550"/>
      <c r="J109" s="550"/>
      <c r="K109" s="550"/>
      <c r="L109" s="550"/>
      <c r="M109" s="550"/>
      <c r="N109" s="550"/>
      <c r="O109" s="550"/>
      <c r="P109" s="550"/>
      <c r="Q109" s="550"/>
      <c r="R109" s="550"/>
      <c r="S109" s="550"/>
      <c r="T109" s="550"/>
      <c r="U109" s="550"/>
      <c r="V109" s="550"/>
      <c r="W109" s="550"/>
      <c r="X109" s="550"/>
      <c r="Y109" s="550"/>
      <c r="Z109" s="550"/>
      <c r="AA109" s="550"/>
      <c r="AB109" s="550"/>
      <c r="AC109" s="550"/>
      <c r="AD109" s="550"/>
      <c r="AE109" s="550"/>
      <c r="AF109" s="550"/>
      <c r="AG109" s="550"/>
      <c r="AH109" s="550"/>
      <c r="AI109" s="550"/>
      <c r="AJ109" s="550"/>
      <c r="AK109" s="550"/>
      <c r="AL109" s="550"/>
      <c r="AM109" s="550"/>
      <c r="AN109" s="550"/>
      <c r="AO109" s="550"/>
      <c r="AP109" s="550"/>
      <c r="AQ109" s="550"/>
      <c r="AR109" s="550"/>
      <c r="AS109" s="550"/>
      <c r="AT109" s="550"/>
      <c r="AU109" s="550"/>
      <c r="AV109" s="550"/>
      <c r="AW109" s="550"/>
      <c r="AX109" s="550"/>
      <c r="AY109" s="550"/>
      <c r="AZ109" s="550"/>
      <c r="BA109" s="550"/>
      <c r="BB109" s="550"/>
      <c r="BC109" s="550"/>
      <c r="BD109" s="550"/>
      <c r="BE109" s="550"/>
      <c r="BF109" s="550"/>
      <c r="BG109" s="550"/>
      <c r="BH109" s="550"/>
      <c r="BI109" s="550"/>
      <c r="BJ109" s="550"/>
      <c r="BK109" s="550"/>
      <c r="BL109" s="550"/>
      <c r="BM109" s="550"/>
      <c r="BN109" s="550"/>
      <c r="BO109" s="550"/>
      <c r="BP109" s="550"/>
      <c r="BQ109" s="550"/>
      <c r="BR109" s="550"/>
      <c r="BS109" s="550"/>
      <c r="BT109" s="550"/>
      <c r="BU109" s="550"/>
      <c r="BV109" s="550"/>
      <c r="BW109" s="550"/>
      <c r="BX109" s="550"/>
      <c r="BY109" s="550"/>
      <c r="BZ109" s="550"/>
      <c r="CA109" s="550"/>
      <c r="CB109" s="550"/>
      <c r="CC109" s="550"/>
      <c r="CD109" s="550"/>
      <c r="CE109" s="550"/>
      <c r="CF109" s="550"/>
      <c r="CG109" s="550"/>
      <c r="CH109" s="550"/>
      <c r="CI109" s="550"/>
      <c r="CJ109" s="550"/>
      <c r="CK109" s="550"/>
      <c r="CL109" s="550"/>
      <c r="CM109" s="550"/>
      <c r="CN109" s="550"/>
      <c r="CO109" s="550"/>
      <c r="CP109" s="550"/>
      <c r="CQ109" s="550"/>
      <c r="CR109" s="550"/>
      <c r="CS109" s="550"/>
      <c r="CT109" s="550"/>
      <c r="CU109" s="550"/>
      <c r="CV109" s="550"/>
      <c r="CW109" s="550"/>
      <c r="CX109" s="550"/>
      <c r="CY109" s="550"/>
      <c r="CZ109" s="550"/>
      <c r="DA109" s="550"/>
      <c r="DB109" s="550"/>
      <c r="DC109" s="550"/>
      <c r="DD109" s="550"/>
      <c r="DE109" s="550"/>
      <c r="DF109" s="550"/>
      <c r="DG109" s="550"/>
      <c r="DH109" s="550"/>
      <c r="DI109" s="550"/>
      <c r="DJ109" s="550"/>
      <c r="DK109" s="550"/>
      <c r="DL109" s="550"/>
      <c r="DM109" s="550"/>
      <c r="DN109" s="550"/>
      <c r="DO109" s="550"/>
      <c r="DP109" s="550"/>
      <c r="DQ109" s="550"/>
      <c r="DR109" s="550"/>
      <c r="DS109" s="550"/>
      <c r="DT109" s="550"/>
      <c r="DU109" s="550"/>
      <c r="DV109" s="550"/>
      <c r="DW109" s="550"/>
      <c r="DX109" s="550"/>
      <c r="DY109" s="550"/>
      <c r="DZ109" s="550"/>
      <c r="EA109" s="550"/>
      <c r="EB109" s="550"/>
      <c r="EC109" s="550"/>
      <c r="ED109" s="550"/>
      <c r="EE109" s="550"/>
      <c r="EF109" s="550"/>
      <c r="EG109" s="550"/>
      <c r="EH109" s="550"/>
      <c r="EI109" s="550"/>
      <c r="EJ109" s="550"/>
      <c r="EK109" s="550"/>
      <c r="EL109" s="550"/>
      <c r="EM109" s="550"/>
      <c r="EN109" s="550"/>
      <c r="EO109" s="550"/>
      <c r="EP109" s="550"/>
      <c r="EQ109" s="550"/>
      <c r="ER109" s="550"/>
      <c r="ES109" s="550"/>
      <c r="ET109" s="550"/>
      <c r="EU109" s="550"/>
      <c r="EV109" s="550"/>
      <c r="EW109" s="550"/>
      <c r="EX109" s="550"/>
      <c r="EY109" s="550"/>
      <c r="EZ109" s="550"/>
      <c r="FA109" s="550"/>
      <c r="FB109" s="550"/>
      <c r="FC109" s="550"/>
      <c r="FD109" s="550"/>
      <c r="FE109" s="550"/>
      <c r="FF109" s="550"/>
      <c r="FG109" s="550"/>
      <c r="FH109" s="550"/>
      <c r="FI109" s="550"/>
      <c r="FJ109" s="550"/>
      <c r="FK109" s="550"/>
      <c r="FL109" s="550"/>
      <c r="FM109" s="550"/>
      <c r="FN109" s="550"/>
      <c r="FO109" s="550"/>
      <c r="FP109" s="550"/>
      <c r="FQ109" s="550"/>
      <c r="FR109" s="550"/>
      <c r="FS109" s="550"/>
      <c r="FT109" s="550"/>
      <c r="FU109" s="550"/>
      <c r="FV109" s="550"/>
      <c r="FW109" s="550"/>
      <c r="FX109" s="550"/>
      <c r="FY109" s="550"/>
      <c r="FZ109" s="550"/>
      <c r="GA109" s="550"/>
      <c r="GB109" s="550"/>
      <c r="GC109" s="550"/>
      <c r="GD109" s="550"/>
      <c r="GE109" s="550"/>
      <c r="GF109" s="550"/>
      <c r="GG109" s="550"/>
      <c r="GH109" s="550"/>
      <c r="GI109" s="550"/>
      <c r="GJ109" s="550"/>
      <c r="GK109" s="550"/>
      <c r="GL109" s="550"/>
      <c r="GM109" s="550"/>
    </row>
    <row r="110" spans="7:195" ht="18" customHeight="1">
      <c r="G110" s="550"/>
      <c r="H110" s="550"/>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0"/>
      <c r="AY110" s="550"/>
      <c r="AZ110" s="550"/>
      <c r="BA110" s="550"/>
      <c r="BB110" s="550"/>
      <c r="BC110" s="550"/>
      <c r="BD110" s="550"/>
      <c r="BE110" s="550"/>
      <c r="BF110" s="550"/>
      <c r="BG110" s="550"/>
      <c r="BH110" s="550"/>
      <c r="BI110" s="550"/>
      <c r="BJ110" s="550"/>
      <c r="BK110" s="550"/>
      <c r="BL110" s="550"/>
      <c r="BM110" s="550"/>
      <c r="BN110" s="550"/>
      <c r="BO110" s="550"/>
      <c r="BP110" s="550"/>
      <c r="BQ110" s="550"/>
      <c r="BR110" s="550"/>
      <c r="BS110" s="550"/>
      <c r="BT110" s="550"/>
      <c r="BU110" s="550"/>
      <c r="BV110" s="550"/>
      <c r="BW110" s="550"/>
      <c r="BX110" s="550"/>
      <c r="BY110" s="550"/>
      <c r="BZ110" s="550"/>
      <c r="CA110" s="550"/>
      <c r="CB110" s="550"/>
      <c r="CC110" s="550"/>
      <c r="CD110" s="550"/>
      <c r="CE110" s="550"/>
      <c r="CF110" s="550"/>
      <c r="CG110" s="550"/>
      <c r="CH110" s="550"/>
      <c r="CI110" s="550"/>
      <c r="CJ110" s="550"/>
      <c r="CK110" s="550"/>
      <c r="CL110" s="550"/>
      <c r="CM110" s="550"/>
      <c r="CN110" s="550"/>
      <c r="CO110" s="550"/>
      <c r="CP110" s="550"/>
      <c r="CQ110" s="550"/>
      <c r="CR110" s="550"/>
      <c r="CS110" s="550"/>
      <c r="CT110" s="550"/>
      <c r="CU110" s="550"/>
      <c r="CV110" s="550"/>
      <c r="CW110" s="550"/>
      <c r="CX110" s="550"/>
      <c r="CY110" s="550"/>
      <c r="CZ110" s="550"/>
      <c r="DA110" s="550"/>
      <c r="DB110" s="550"/>
      <c r="DC110" s="550"/>
      <c r="DD110" s="550"/>
      <c r="DE110" s="550"/>
      <c r="DF110" s="550"/>
      <c r="DG110" s="550"/>
      <c r="DH110" s="550"/>
      <c r="DI110" s="550"/>
      <c r="DJ110" s="550"/>
      <c r="DK110" s="550"/>
      <c r="DL110" s="550"/>
      <c r="DM110" s="550"/>
      <c r="DN110" s="550"/>
      <c r="DO110" s="550"/>
      <c r="DP110" s="550"/>
      <c r="DQ110" s="550"/>
      <c r="DR110" s="550"/>
      <c r="DS110" s="550"/>
      <c r="DT110" s="550"/>
      <c r="DU110" s="550"/>
      <c r="DV110" s="550"/>
      <c r="DW110" s="550"/>
      <c r="DX110" s="550"/>
      <c r="DY110" s="550"/>
      <c r="DZ110" s="550"/>
      <c r="EA110" s="550"/>
      <c r="EB110" s="550"/>
      <c r="EC110" s="550"/>
      <c r="ED110" s="550"/>
      <c r="EE110" s="550"/>
      <c r="EF110" s="550"/>
      <c r="EG110" s="550"/>
      <c r="EH110" s="550"/>
      <c r="EI110" s="550"/>
      <c r="EJ110" s="550"/>
      <c r="EK110" s="550"/>
      <c r="EL110" s="550"/>
      <c r="EM110" s="550"/>
      <c r="EN110" s="550"/>
      <c r="EO110" s="550"/>
      <c r="EP110" s="550"/>
      <c r="EQ110" s="550"/>
      <c r="ER110" s="550"/>
      <c r="ES110" s="550"/>
      <c r="ET110" s="550"/>
      <c r="EU110" s="550"/>
      <c r="EV110" s="550"/>
      <c r="EW110" s="550"/>
      <c r="EX110" s="550"/>
      <c r="EY110" s="550"/>
      <c r="EZ110" s="550"/>
      <c r="FA110" s="550"/>
      <c r="FB110" s="550"/>
      <c r="FC110" s="550"/>
      <c r="FD110" s="550"/>
      <c r="FE110" s="550"/>
      <c r="FF110" s="550"/>
      <c r="FG110" s="550"/>
      <c r="FH110" s="550"/>
      <c r="FI110" s="550"/>
      <c r="FJ110" s="550"/>
      <c r="FK110" s="550"/>
      <c r="FL110" s="550"/>
      <c r="FM110" s="550"/>
      <c r="FN110" s="550"/>
      <c r="FO110" s="550"/>
      <c r="FP110" s="550"/>
      <c r="FQ110" s="550"/>
      <c r="FR110" s="550"/>
      <c r="FS110" s="550"/>
      <c r="FT110" s="550"/>
      <c r="FU110" s="550"/>
      <c r="FV110" s="550"/>
      <c r="FW110" s="550"/>
      <c r="FX110" s="550"/>
      <c r="FY110" s="550"/>
      <c r="FZ110" s="550"/>
      <c r="GA110" s="550"/>
      <c r="GB110" s="550"/>
      <c r="GC110" s="550"/>
      <c r="GD110" s="550"/>
      <c r="GE110" s="550"/>
      <c r="GF110" s="550"/>
      <c r="GG110" s="550"/>
      <c r="GH110" s="550"/>
      <c r="GI110" s="550"/>
      <c r="GJ110" s="550"/>
      <c r="GK110" s="550"/>
      <c r="GL110" s="550"/>
      <c r="GM110" s="550"/>
    </row>
    <row r="111" spans="7:195" ht="18" customHeight="1">
      <c r="G111" s="550"/>
      <c r="H111" s="550"/>
      <c r="I111" s="550"/>
      <c r="J111" s="550"/>
      <c r="K111" s="550"/>
      <c r="L111" s="550"/>
      <c r="M111" s="550"/>
      <c r="N111" s="550"/>
      <c r="O111" s="550"/>
      <c r="P111" s="550"/>
      <c r="Q111" s="550"/>
      <c r="R111" s="550"/>
      <c r="S111" s="550"/>
      <c r="T111" s="550"/>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0"/>
      <c r="AY111" s="550"/>
      <c r="AZ111" s="550"/>
      <c r="BA111" s="550"/>
      <c r="BB111" s="550"/>
      <c r="BC111" s="550"/>
      <c r="BD111" s="550"/>
      <c r="BE111" s="550"/>
      <c r="BF111" s="550"/>
      <c r="BG111" s="550"/>
      <c r="BH111" s="550"/>
      <c r="BI111" s="550"/>
      <c r="BJ111" s="550"/>
      <c r="BK111" s="550"/>
      <c r="BL111" s="550"/>
      <c r="BM111" s="550"/>
      <c r="BN111" s="550"/>
      <c r="BO111" s="550"/>
      <c r="BP111" s="550"/>
      <c r="BQ111" s="550"/>
      <c r="BR111" s="550"/>
      <c r="BS111" s="550"/>
      <c r="BT111" s="550"/>
      <c r="BU111" s="550"/>
      <c r="BV111" s="550"/>
      <c r="BW111" s="550"/>
      <c r="BX111" s="550"/>
      <c r="BY111" s="550"/>
      <c r="BZ111" s="550"/>
      <c r="CA111" s="550"/>
      <c r="CB111" s="550"/>
      <c r="CC111" s="550"/>
      <c r="CD111" s="550"/>
      <c r="CE111" s="550"/>
      <c r="CF111" s="550"/>
      <c r="CG111" s="550"/>
      <c r="CH111" s="550"/>
      <c r="CI111" s="550"/>
      <c r="CJ111" s="550"/>
      <c r="CK111" s="550"/>
      <c r="CL111" s="550"/>
      <c r="CM111" s="550"/>
      <c r="CN111" s="550"/>
      <c r="CO111" s="550"/>
      <c r="CP111" s="550"/>
      <c r="CQ111" s="550"/>
      <c r="CR111" s="550"/>
      <c r="CS111" s="550"/>
      <c r="CT111" s="550"/>
      <c r="CU111" s="550"/>
      <c r="CV111" s="550"/>
      <c r="CW111" s="550"/>
      <c r="CX111" s="550"/>
      <c r="CY111" s="550"/>
      <c r="CZ111" s="550"/>
      <c r="DA111" s="550"/>
      <c r="DB111" s="550"/>
      <c r="DC111" s="550"/>
      <c r="DD111" s="550"/>
      <c r="DE111" s="550"/>
      <c r="DF111" s="550"/>
      <c r="DG111" s="550"/>
      <c r="DH111" s="550"/>
      <c r="DI111" s="550"/>
      <c r="DJ111" s="550"/>
      <c r="DK111" s="550"/>
      <c r="DL111" s="550"/>
      <c r="DM111" s="550"/>
      <c r="DN111" s="550"/>
      <c r="DO111" s="550"/>
      <c r="DP111" s="550"/>
      <c r="DQ111" s="550"/>
      <c r="DR111" s="550"/>
      <c r="DS111" s="550"/>
      <c r="DT111" s="550"/>
      <c r="DU111" s="550"/>
      <c r="DV111" s="550"/>
      <c r="DW111" s="550"/>
      <c r="DX111" s="550"/>
      <c r="DY111" s="550"/>
      <c r="DZ111" s="550"/>
      <c r="EA111" s="550"/>
      <c r="EB111" s="550"/>
      <c r="EC111" s="550"/>
      <c r="ED111" s="550"/>
      <c r="EE111" s="550"/>
      <c r="EF111" s="550"/>
      <c r="EG111" s="550"/>
      <c r="EH111" s="550"/>
      <c r="EI111" s="550"/>
      <c r="EJ111" s="550"/>
      <c r="EK111" s="550"/>
      <c r="EL111" s="550"/>
      <c r="EM111" s="550"/>
      <c r="EN111" s="550"/>
      <c r="EO111" s="550"/>
      <c r="EP111" s="550"/>
      <c r="EQ111" s="550"/>
      <c r="ER111" s="550"/>
      <c r="ES111" s="550"/>
      <c r="ET111" s="550"/>
      <c r="EU111" s="550"/>
      <c r="EV111" s="550"/>
      <c r="EW111" s="550"/>
      <c r="EX111" s="550"/>
      <c r="EY111" s="550"/>
      <c r="EZ111" s="550"/>
      <c r="FA111" s="550"/>
      <c r="FB111" s="550"/>
      <c r="FC111" s="550"/>
      <c r="FD111" s="550"/>
      <c r="FE111" s="550"/>
      <c r="FF111" s="550"/>
      <c r="FG111" s="550"/>
      <c r="FH111" s="550"/>
      <c r="FI111" s="550"/>
      <c r="FJ111" s="550"/>
      <c r="FK111" s="550"/>
      <c r="FL111" s="550"/>
      <c r="FM111" s="550"/>
      <c r="FN111" s="550"/>
      <c r="FO111" s="550"/>
      <c r="FP111" s="550"/>
      <c r="FQ111" s="550"/>
      <c r="FR111" s="550"/>
      <c r="FS111" s="550"/>
      <c r="FT111" s="550"/>
      <c r="FU111" s="550"/>
      <c r="FV111" s="550"/>
      <c r="FW111" s="550"/>
      <c r="FX111" s="550"/>
      <c r="FY111" s="550"/>
      <c r="FZ111" s="550"/>
      <c r="GA111" s="550"/>
      <c r="GB111" s="550"/>
      <c r="GC111" s="550"/>
      <c r="GD111" s="550"/>
      <c r="GE111" s="550"/>
      <c r="GF111" s="550"/>
      <c r="GG111" s="550"/>
      <c r="GH111" s="550"/>
      <c r="GI111" s="550"/>
      <c r="GJ111" s="550"/>
      <c r="GK111" s="550"/>
      <c r="GL111" s="550"/>
      <c r="GM111" s="550"/>
    </row>
    <row r="112" spans="7:195" ht="18" customHeight="1">
      <c r="G112" s="550"/>
      <c r="H112" s="550"/>
      <c r="I112" s="550"/>
      <c r="J112" s="550"/>
      <c r="K112" s="550"/>
      <c r="L112" s="550"/>
      <c r="M112" s="550"/>
      <c r="N112" s="550"/>
      <c r="O112" s="550"/>
      <c r="P112" s="550"/>
      <c r="Q112" s="550"/>
      <c r="R112" s="550"/>
      <c r="S112" s="550"/>
      <c r="T112" s="550"/>
      <c r="U112" s="550"/>
      <c r="V112" s="550"/>
      <c r="W112" s="550"/>
      <c r="X112" s="550"/>
      <c r="Y112" s="550"/>
      <c r="Z112" s="550"/>
      <c r="AA112" s="550"/>
      <c r="AB112" s="550"/>
      <c r="AC112" s="550"/>
      <c r="AD112" s="550"/>
      <c r="AE112" s="550"/>
      <c r="AF112" s="550"/>
      <c r="AG112" s="550"/>
      <c r="AH112" s="550"/>
      <c r="AI112" s="550"/>
      <c r="AJ112" s="550"/>
      <c r="AK112" s="550"/>
      <c r="AL112" s="550"/>
      <c r="AM112" s="550"/>
      <c r="AN112" s="550"/>
      <c r="AO112" s="550"/>
      <c r="AP112" s="550"/>
      <c r="AQ112" s="550"/>
      <c r="AR112" s="550"/>
      <c r="AS112" s="550"/>
      <c r="AT112" s="550"/>
      <c r="AU112" s="550"/>
      <c r="AV112" s="550"/>
      <c r="AW112" s="550"/>
      <c r="AX112" s="550"/>
      <c r="AY112" s="550"/>
      <c r="AZ112" s="550"/>
      <c r="BA112" s="550"/>
      <c r="BB112" s="550"/>
      <c r="BC112" s="550"/>
      <c r="BD112" s="550"/>
      <c r="BE112" s="550"/>
      <c r="BF112" s="550"/>
      <c r="BG112" s="550"/>
      <c r="BH112" s="550"/>
      <c r="BI112" s="550"/>
      <c r="BJ112" s="550"/>
      <c r="BK112" s="550"/>
      <c r="BL112" s="550"/>
      <c r="BM112" s="550"/>
      <c r="BN112" s="550"/>
      <c r="BO112" s="550"/>
      <c r="BP112" s="550"/>
      <c r="BQ112" s="550"/>
      <c r="BR112" s="550"/>
      <c r="BS112" s="550"/>
      <c r="BT112" s="550"/>
      <c r="BU112" s="550"/>
      <c r="BV112" s="550"/>
      <c r="BW112" s="550"/>
      <c r="BX112" s="550"/>
      <c r="BY112" s="550"/>
      <c r="BZ112" s="550"/>
      <c r="CA112" s="550"/>
      <c r="CB112" s="550"/>
      <c r="CC112" s="550"/>
      <c r="CD112" s="550"/>
      <c r="CE112" s="550"/>
      <c r="CF112" s="550"/>
      <c r="CG112" s="550"/>
      <c r="CH112" s="550"/>
      <c r="CI112" s="550"/>
      <c r="CJ112" s="550"/>
      <c r="CK112" s="550"/>
      <c r="CL112" s="550"/>
      <c r="CM112" s="550"/>
      <c r="CN112" s="550"/>
      <c r="CO112" s="550"/>
      <c r="CP112" s="550"/>
      <c r="CQ112" s="550"/>
      <c r="CR112" s="550"/>
      <c r="CS112" s="550"/>
      <c r="CT112" s="550"/>
      <c r="CU112" s="550"/>
      <c r="CV112" s="550"/>
      <c r="CW112" s="550"/>
      <c r="CX112" s="550"/>
      <c r="CY112" s="550"/>
      <c r="CZ112" s="550"/>
      <c r="DA112" s="550"/>
      <c r="DB112" s="550"/>
      <c r="DC112" s="550"/>
      <c r="DD112" s="550"/>
      <c r="DE112" s="550"/>
      <c r="DF112" s="550"/>
      <c r="DG112" s="550"/>
      <c r="DH112" s="550"/>
      <c r="DI112" s="550"/>
      <c r="DJ112" s="550"/>
      <c r="DK112" s="550"/>
      <c r="DL112" s="550"/>
      <c r="DM112" s="550"/>
      <c r="DN112" s="550"/>
      <c r="DO112" s="550"/>
      <c r="DP112" s="550"/>
      <c r="DQ112" s="550"/>
      <c r="DR112" s="550"/>
      <c r="DS112" s="550"/>
      <c r="DT112" s="550"/>
      <c r="DU112" s="550"/>
      <c r="DV112" s="550"/>
      <c r="DW112" s="550"/>
      <c r="DX112" s="550"/>
      <c r="DY112" s="550"/>
      <c r="DZ112" s="550"/>
      <c r="EA112" s="550"/>
      <c r="EB112" s="550"/>
      <c r="EC112" s="550"/>
      <c r="ED112" s="550"/>
      <c r="EE112" s="550"/>
      <c r="EF112" s="550"/>
      <c r="EG112" s="550"/>
      <c r="EH112" s="550"/>
      <c r="EI112" s="550"/>
      <c r="EJ112" s="550"/>
      <c r="EK112" s="550"/>
      <c r="EL112" s="550"/>
      <c r="EM112" s="550"/>
      <c r="EN112" s="550"/>
      <c r="EO112" s="550"/>
      <c r="EP112" s="550"/>
      <c r="EQ112" s="550"/>
      <c r="ER112" s="550"/>
      <c r="ES112" s="550"/>
      <c r="ET112" s="550"/>
      <c r="EU112" s="550"/>
      <c r="EV112" s="550"/>
      <c r="EW112" s="550"/>
      <c r="EX112" s="550"/>
      <c r="EY112" s="550"/>
      <c r="EZ112" s="550"/>
      <c r="FA112" s="550"/>
      <c r="FB112" s="550"/>
      <c r="FC112" s="550"/>
      <c r="FD112" s="550"/>
      <c r="FE112" s="550"/>
      <c r="FF112" s="550"/>
      <c r="FG112" s="550"/>
      <c r="FH112" s="550"/>
      <c r="FI112" s="550"/>
      <c r="FJ112" s="550"/>
      <c r="FK112" s="550"/>
      <c r="FL112" s="550"/>
      <c r="FM112" s="550"/>
      <c r="FN112" s="550"/>
      <c r="FO112" s="550"/>
      <c r="FP112" s="550"/>
      <c r="FQ112" s="550"/>
      <c r="FR112" s="550"/>
      <c r="FS112" s="550"/>
      <c r="FT112" s="550"/>
      <c r="FU112" s="550"/>
      <c r="FV112" s="550"/>
      <c r="FW112" s="550"/>
      <c r="FX112" s="550"/>
      <c r="FY112" s="550"/>
      <c r="FZ112" s="550"/>
      <c r="GA112" s="550"/>
      <c r="GB112" s="550"/>
      <c r="GC112" s="550"/>
      <c r="GD112" s="550"/>
      <c r="GE112" s="550"/>
      <c r="GF112" s="550"/>
      <c r="GG112" s="550"/>
      <c r="GH112" s="550"/>
      <c r="GI112" s="550"/>
      <c r="GJ112" s="550"/>
      <c r="GK112" s="550"/>
      <c r="GL112" s="550"/>
      <c r="GM112" s="550"/>
    </row>
    <row r="113" spans="7:195" ht="18" customHeight="1">
      <c r="G113" s="550"/>
      <c r="H113" s="550"/>
      <c r="I113" s="550"/>
      <c r="J113" s="550"/>
      <c r="K113" s="550"/>
      <c r="L113" s="550"/>
      <c r="M113" s="550"/>
      <c r="N113" s="550"/>
      <c r="O113" s="550"/>
      <c r="P113" s="550"/>
      <c r="Q113" s="550"/>
      <c r="R113" s="550"/>
      <c r="S113" s="550"/>
      <c r="T113" s="550"/>
      <c r="U113" s="550"/>
      <c r="V113" s="550"/>
      <c r="W113" s="550"/>
      <c r="X113" s="550"/>
      <c r="Y113" s="550"/>
      <c r="Z113" s="550"/>
      <c r="AA113" s="550"/>
      <c r="AB113" s="550"/>
      <c r="AC113" s="550"/>
      <c r="AD113" s="550"/>
      <c r="AE113" s="550"/>
      <c r="AF113" s="550"/>
      <c r="AG113" s="550"/>
      <c r="AH113" s="550"/>
      <c r="AI113" s="550"/>
      <c r="AJ113" s="550"/>
      <c r="AK113" s="550"/>
      <c r="AL113" s="550"/>
      <c r="AM113" s="550"/>
      <c r="AN113" s="550"/>
      <c r="AO113" s="550"/>
      <c r="AP113" s="550"/>
      <c r="AQ113" s="550"/>
      <c r="AR113" s="550"/>
      <c r="AS113" s="550"/>
      <c r="AT113" s="550"/>
      <c r="AU113" s="550"/>
      <c r="AV113" s="550"/>
      <c r="AW113" s="550"/>
      <c r="AX113" s="550"/>
      <c r="AY113" s="550"/>
      <c r="AZ113" s="550"/>
      <c r="BA113" s="550"/>
      <c r="BB113" s="550"/>
      <c r="BC113" s="550"/>
      <c r="BD113" s="550"/>
      <c r="BE113" s="550"/>
      <c r="BF113" s="550"/>
      <c r="BG113" s="550"/>
      <c r="BH113" s="550"/>
      <c r="BI113" s="550"/>
      <c r="BJ113" s="550"/>
      <c r="BK113" s="550"/>
      <c r="BL113" s="550"/>
      <c r="BM113" s="550"/>
      <c r="BN113" s="550"/>
      <c r="BO113" s="550"/>
      <c r="BP113" s="550"/>
      <c r="BQ113" s="550"/>
      <c r="BR113" s="550"/>
      <c r="BS113" s="550"/>
      <c r="BT113" s="550"/>
      <c r="BU113" s="550"/>
      <c r="BV113" s="550"/>
      <c r="BW113" s="550"/>
      <c r="BX113" s="550"/>
      <c r="BY113" s="550"/>
      <c r="BZ113" s="550"/>
      <c r="CA113" s="550"/>
      <c r="CB113" s="550"/>
      <c r="CC113" s="550"/>
      <c r="CD113" s="550"/>
      <c r="CE113" s="550"/>
      <c r="CF113" s="550"/>
      <c r="CG113" s="550"/>
      <c r="CH113" s="550"/>
      <c r="CI113" s="550"/>
      <c r="CJ113" s="550"/>
      <c r="CK113" s="550"/>
      <c r="CL113" s="550"/>
      <c r="CM113" s="550"/>
      <c r="CN113" s="550"/>
      <c r="CO113" s="550"/>
      <c r="CP113" s="550"/>
      <c r="CQ113" s="550"/>
      <c r="CR113" s="550"/>
      <c r="CS113" s="550"/>
      <c r="CT113" s="550"/>
      <c r="CU113" s="550"/>
      <c r="CV113" s="550"/>
      <c r="CW113" s="550"/>
      <c r="CX113" s="550"/>
      <c r="CY113" s="550"/>
      <c r="CZ113" s="550"/>
      <c r="DA113" s="550"/>
      <c r="DB113" s="550"/>
      <c r="DC113" s="550"/>
      <c r="DD113" s="550"/>
      <c r="DE113" s="550"/>
      <c r="DF113" s="550"/>
      <c r="DG113" s="550"/>
      <c r="DH113" s="550"/>
      <c r="DI113" s="550"/>
      <c r="DJ113" s="550"/>
      <c r="DK113" s="550"/>
      <c r="DL113" s="550"/>
      <c r="DM113" s="550"/>
      <c r="DN113" s="550"/>
      <c r="DO113" s="550"/>
      <c r="DP113" s="550"/>
      <c r="DQ113" s="550"/>
      <c r="DR113" s="550"/>
      <c r="DS113" s="550"/>
      <c r="DT113" s="550"/>
      <c r="DU113" s="550"/>
      <c r="DV113" s="550"/>
      <c r="DW113" s="550"/>
      <c r="DX113" s="550"/>
      <c r="DY113" s="550"/>
      <c r="DZ113" s="550"/>
      <c r="EA113" s="550"/>
      <c r="EB113" s="550"/>
      <c r="EC113" s="550"/>
      <c r="ED113" s="550"/>
      <c r="EE113" s="550"/>
      <c r="EF113" s="550"/>
      <c r="EG113" s="550"/>
      <c r="EH113" s="550"/>
      <c r="EI113" s="550"/>
      <c r="EJ113" s="550"/>
      <c r="EK113" s="550"/>
      <c r="EL113" s="550"/>
      <c r="EM113" s="550"/>
      <c r="EN113" s="550"/>
      <c r="EO113" s="550"/>
      <c r="EP113" s="550"/>
      <c r="EQ113" s="550"/>
      <c r="ER113" s="550"/>
      <c r="ES113" s="550"/>
      <c r="ET113" s="550"/>
      <c r="EU113" s="550"/>
      <c r="EV113" s="550"/>
      <c r="EW113" s="550"/>
      <c r="EX113" s="550"/>
      <c r="EY113" s="550"/>
      <c r="EZ113" s="550"/>
      <c r="FA113" s="550"/>
      <c r="FB113" s="550"/>
      <c r="FC113" s="550"/>
      <c r="FD113" s="550"/>
      <c r="FE113" s="550"/>
      <c r="FF113" s="550"/>
      <c r="FG113" s="550"/>
      <c r="FH113" s="550"/>
      <c r="FI113" s="550"/>
      <c r="FJ113" s="550"/>
      <c r="FK113" s="550"/>
      <c r="FL113" s="550"/>
      <c r="FM113" s="550"/>
      <c r="FN113" s="550"/>
      <c r="FO113" s="550"/>
      <c r="FP113" s="550"/>
      <c r="FQ113" s="550"/>
      <c r="FR113" s="550"/>
      <c r="FS113" s="550"/>
      <c r="FT113" s="550"/>
      <c r="FU113" s="550"/>
      <c r="FV113" s="550"/>
      <c r="FW113" s="550"/>
      <c r="FX113" s="550"/>
      <c r="FY113" s="550"/>
      <c r="FZ113" s="550"/>
      <c r="GA113" s="550"/>
      <c r="GB113" s="550"/>
      <c r="GC113" s="550"/>
      <c r="GD113" s="550"/>
      <c r="GE113" s="550"/>
      <c r="GF113" s="550"/>
      <c r="GG113" s="550"/>
      <c r="GH113" s="550"/>
      <c r="GI113" s="550"/>
      <c r="GJ113" s="550"/>
      <c r="GK113" s="550"/>
      <c r="GL113" s="550"/>
      <c r="GM113" s="550"/>
    </row>
    <row r="114" spans="7:195" ht="18" customHeight="1">
      <c r="G114" s="550"/>
      <c r="H114" s="550"/>
      <c r="I114" s="550"/>
      <c r="J114" s="550"/>
      <c r="K114" s="550"/>
      <c r="L114" s="550"/>
      <c r="M114" s="550"/>
      <c r="N114" s="550"/>
      <c r="O114" s="550"/>
      <c r="P114" s="550"/>
      <c r="Q114" s="550"/>
      <c r="R114" s="550"/>
      <c r="S114" s="550"/>
      <c r="T114" s="550"/>
      <c r="U114" s="550"/>
      <c r="V114" s="550"/>
      <c r="W114" s="550"/>
      <c r="X114" s="550"/>
      <c r="Y114" s="550"/>
      <c r="Z114" s="550"/>
      <c r="AA114" s="550"/>
      <c r="AB114" s="550"/>
      <c r="AC114" s="550"/>
      <c r="AD114" s="550"/>
      <c r="AE114" s="550"/>
      <c r="AF114" s="550"/>
      <c r="AG114" s="550"/>
      <c r="AH114" s="550"/>
      <c r="AI114" s="550"/>
      <c r="AJ114" s="550"/>
      <c r="AK114" s="550"/>
      <c r="AL114" s="550"/>
      <c r="AM114" s="550"/>
      <c r="AN114" s="550"/>
      <c r="AO114" s="550"/>
      <c r="AP114" s="550"/>
      <c r="AQ114" s="550"/>
      <c r="AR114" s="550"/>
      <c r="AS114" s="550"/>
      <c r="AT114" s="550"/>
      <c r="AU114" s="550"/>
      <c r="AV114" s="550"/>
      <c r="AW114" s="550"/>
      <c r="AX114" s="550"/>
      <c r="AY114" s="550"/>
      <c r="AZ114" s="550"/>
      <c r="BA114" s="550"/>
      <c r="BB114" s="550"/>
      <c r="BC114" s="550"/>
      <c r="BD114" s="550"/>
      <c r="BE114" s="550"/>
      <c r="BF114" s="550"/>
      <c r="BG114" s="550"/>
      <c r="BH114" s="550"/>
      <c r="BI114" s="550"/>
      <c r="BJ114" s="550"/>
      <c r="BK114" s="550"/>
      <c r="BL114" s="550"/>
      <c r="BM114" s="550"/>
      <c r="BN114" s="550"/>
      <c r="BO114" s="550"/>
      <c r="BP114" s="550"/>
      <c r="BQ114" s="550"/>
      <c r="BR114" s="550"/>
      <c r="BS114" s="550"/>
      <c r="BT114" s="550"/>
      <c r="BU114" s="550"/>
      <c r="BV114" s="550"/>
      <c r="BW114" s="550"/>
      <c r="BX114" s="550"/>
      <c r="BY114" s="550"/>
      <c r="BZ114" s="550"/>
      <c r="CA114" s="550"/>
      <c r="CB114" s="550"/>
      <c r="CC114" s="550"/>
      <c r="CD114" s="550"/>
      <c r="CE114" s="550"/>
      <c r="CF114" s="550"/>
      <c r="CG114" s="550"/>
      <c r="CH114" s="550"/>
      <c r="CI114" s="550"/>
      <c r="CJ114" s="550"/>
      <c r="CK114" s="550"/>
      <c r="CL114" s="550"/>
      <c r="CM114" s="550"/>
      <c r="CN114" s="550"/>
      <c r="CO114" s="550"/>
      <c r="CP114" s="550"/>
      <c r="CQ114" s="550"/>
      <c r="CR114" s="550"/>
      <c r="CS114" s="550"/>
      <c r="CT114" s="550"/>
      <c r="CU114" s="550"/>
      <c r="CV114" s="550"/>
      <c r="CW114" s="550"/>
      <c r="CX114" s="550"/>
      <c r="CY114" s="550"/>
      <c r="CZ114" s="550"/>
      <c r="DA114" s="550"/>
      <c r="DB114" s="550"/>
      <c r="DC114" s="550"/>
      <c r="DD114" s="550"/>
      <c r="DE114" s="550"/>
      <c r="DF114" s="550"/>
      <c r="DG114" s="550"/>
      <c r="DH114" s="550"/>
      <c r="DI114" s="550"/>
      <c r="DJ114" s="550"/>
      <c r="DK114" s="550"/>
      <c r="DL114" s="550"/>
      <c r="DM114" s="550"/>
      <c r="DN114" s="550"/>
      <c r="DO114" s="550"/>
      <c r="DP114" s="550"/>
      <c r="DQ114" s="550"/>
      <c r="DR114" s="550"/>
      <c r="DS114" s="550"/>
      <c r="DT114" s="550"/>
      <c r="DU114" s="550"/>
      <c r="DV114" s="550"/>
      <c r="DW114" s="550"/>
      <c r="DX114" s="550"/>
      <c r="DY114" s="550"/>
      <c r="DZ114" s="550"/>
      <c r="EA114" s="550"/>
      <c r="EB114" s="550"/>
      <c r="EC114" s="550"/>
      <c r="ED114" s="550"/>
      <c r="EE114" s="550"/>
      <c r="EF114" s="550"/>
      <c r="EG114" s="550"/>
      <c r="EH114" s="550"/>
      <c r="EI114" s="550"/>
      <c r="EJ114" s="550"/>
      <c r="EK114" s="550"/>
      <c r="EL114" s="550"/>
      <c r="EM114" s="550"/>
      <c r="EN114" s="550"/>
      <c r="EO114" s="550"/>
      <c r="EP114" s="550"/>
      <c r="EQ114" s="550"/>
      <c r="ER114" s="550"/>
      <c r="ES114" s="550"/>
      <c r="ET114" s="550"/>
      <c r="EU114" s="550"/>
      <c r="EV114" s="550"/>
      <c r="EW114" s="550"/>
      <c r="EX114" s="550"/>
      <c r="EY114" s="550"/>
      <c r="EZ114" s="550"/>
      <c r="FA114" s="550"/>
      <c r="FB114" s="550"/>
      <c r="FC114" s="550"/>
      <c r="FD114" s="550"/>
      <c r="FE114" s="550"/>
      <c r="FF114" s="550"/>
      <c r="FG114" s="550"/>
      <c r="FH114" s="550"/>
      <c r="FI114" s="550"/>
      <c r="FJ114" s="550"/>
      <c r="FK114" s="550"/>
      <c r="FL114" s="550"/>
      <c r="FM114" s="550"/>
      <c r="FN114" s="550"/>
      <c r="FO114" s="550"/>
      <c r="FP114" s="550"/>
      <c r="FQ114" s="550"/>
      <c r="FR114" s="550"/>
      <c r="FS114" s="550"/>
      <c r="FT114" s="550"/>
      <c r="FU114" s="550"/>
      <c r="FV114" s="550"/>
      <c r="FW114" s="550"/>
      <c r="FX114" s="550"/>
      <c r="FY114" s="550"/>
      <c r="FZ114" s="550"/>
      <c r="GA114" s="550"/>
      <c r="GB114" s="550"/>
      <c r="GC114" s="550"/>
      <c r="GD114" s="550"/>
      <c r="GE114" s="550"/>
      <c r="GF114" s="550"/>
      <c r="GG114" s="550"/>
      <c r="GH114" s="550"/>
      <c r="GI114" s="550"/>
      <c r="GJ114" s="550"/>
      <c r="GK114" s="550"/>
      <c r="GL114" s="550"/>
      <c r="GM114" s="550"/>
    </row>
    <row r="115" spans="7:195" ht="18" customHeight="1">
      <c r="G115" s="550"/>
      <c r="H115" s="550"/>
      <c r="I115" s="550"/>
      <c r="J115" s="550"/>
      <c r="K115" s="550"/>
      <c r="L115" s="550"/>
      <c r="M115" s="550"/>
      <c r="N115" s="550"/>
      <c r="O115" s="550"/>
      <c r="P115" s="550"/>
      <c r="Q115" s="550"/>
      <c r="R115" s="550"/>
      <c r="S115" s="550"/>
      <c r="T115" s="550"/>
      <c r="U115" s="550"/>
      <c r="V115" s="550"/>
      <c r="W115" s="550"/>
      <c r="X115" s="550"/>
      <c r="Y115" s="550"/>
      <c r="Z115" s="550"/>
      <c r="AA115" s="550"/>
      <c r="AB115" s="550"/>
      <c r="AC115" s="550"/>
      <c r="AD115" s="550"/>
      <c r="AE115" s="550"/>
      <c r="AF115" s="550"/>
      <c r="AG115" s="550"/>
      <c r="AH115" s="550"/>
      <c r="AI115" s="550"/>
      <c r="AJ115" s="550"/>
      <c r="AK115" s="550"/>
      <c r="AL115" s="550"/>
      <c r="AM115" s="550"/>
      <c r="AN115" s="550"/>
      <c r="AO115" s="550"/>
      <c r="AP115" s="550"/>
      <c r="AQ115" s="550"/>
      <c r="AR115" s="550"/>
      <c r="AS115" s="550"/>
      <c r="AT115" s="550"/>
      <c r="AU115" s="550"/>
      <c r="AV115" s="550"/>
      <c r="AW115" s="550"/>
      <c r="AX115" s="550"/>
      <c r="AY115" s="550"/>
      <c r="AZ115" s="550"/>
      <c r="BA115" s="550"/>
      <c r="BB115" s="550"/>
      <c r="BC115" s="550"/>
      <c r="BD115" s="550"/>
      <c r="BE115" s="550"/>
      <c r="BF115" s="550"/>
      <c r="BG115" s="550"/>
      <c r="BH115" s="550"/>
      <c r="BI115" s="550"/>
      <c r="BJ115" s="550"/>
      <c r="BK115" s="550"/>
      <c r="BL115" s="550"/>
      <c r="BM115" s="550"/>
      <c r="BN115" s="550"/>
      <c r="BO115" s="550"/>
      <c r="BP115" s="550"/>
      <c r="BQ115" s="550"/>
      <c r="BR115" s="550"/>
      <c r="BS115" s="550"/>
      <c r="BT115" s="550"/>
      <c r="BU115" s="550"/>
      <c r="BV115" s="550"/>
      <c r="BW115" s="550"/>
      <c r="BX115" s="550"/>
      <c r="BY115" s="550"/>
      <c r="BZ115" s="550"/>
      <c r="CA115" s="550"/>
      <c r="CB115" s="550"/>
      <c r="CC115" s="550"/>
      <c r="CD115" s="550"/>
      <c r="CE115" s="550"/>
      <c r="CF115" s="550"/>
      <c r="CG115" s="550"/>
      <c r="CH115" s="550"/>
      <c r="CI115" s="550"/>
      <c r="CJ115" s="550"/>
      <c r="CK115" s="550"/>
      <c r="CL115" s="550"/>
      <c r="CM115" s="550"/>
      <c r="CN115" s="550"/>
      <c r="CO115" s="550"/>
      <c r="CP115" s="550"/>
      <c r="CQ115" s="550"/>
      <c r="CR115" s="550"/>
      <c r="CS115" s="550"/>
      <c r="CT115" s="550"/>
      <c r="CU115" s="550"/>
      <c r="CV115" s="550"/>
      <c r="CW115" s="550"/>
      <c r="CX115" s="550"/>
      <c r="CY115" s="550"/>
      <c r="CZ115" s="550"/>
      <c r="DA115" s="550"/>
      <c r="DB115" s="550"/>
      <c r="DC115" s="550"/>
      <c r="DD115" s="550"/>
      <c r="DE115" s="550"/>
      <c r="DF115" s="550"/>
      <c r="DG115" s="550"/>
      <c r="DH115" s="550"/>
      <c r="DI115" s="550"/>
      <c r="DJ115" s="550"/>
      <c r="DK115" s="550"/>
      <c r="DL115" s="550"/>
      <c r="DM115" s="550"/>
      <c r="DN115" s="550"/>
      <c r="DO115" s="550"/>
      <c r="DP115" s="550"/>
      <c r="DQ115" s="550"/>
      <c r="DR115" s="550"/>
      <c r="DS115" s="550"/>
      <c r="DT115" s="550"/>
      <c r="DU115" s="550"/>
      <c r="DV115" s="550"/>
      <c r="DW115" s="550"/>
      <c r="DX115" s="550"/>
      <c r="DY115" s="550"/>
      <c r="DZ115" s="550"/>
      <c r="EA115" s="550"/>
      <c r="EB115" s="550"/>
      <c r="EC115" s="550"/>
      <c r="ED115" s="550"/>
      <c r="EE115" s="550"/>
      <c r="EF115" s="550"/>
      <c r="EG115" s="550"/>
      <c r="EH115" s="550"/>
      <c r="EI115" s="550"/>
      <c r="EJ115" s="550"/>
      <c r="EK115" s="550"/>
      <c r="EL115" s="550"/>
      <c r="EM115" s="550"/>
      <c r="EN115" s="550"/>
      <c r="EO115" s="550"/>
      <c r="EP115" s="550"/>
      <c r="EQ115" s="550"/>
      <c r="ER115" s="550"/>
      <c r="ES115" s="550"/>
      <c r="ET115" s="550"/>
      <c r="EU115" s="550"/>
      <c r="EV115" s="550"/>
      <c r="EW115" s="550"/>
      <c r="EX115" s="550"/>
      <c r="EY115" s="550"/>
      <c r="EZ115" s="550"/>
      <c r="FA115" s="550"/>
      <c r="FB115" s="550"/>
      <c r="FC115" s="550"/>
      <c r="FD115" s="550"/>
      <c r="FE115" s="550"/>
      <c r="FF115" s="550"/>
      <c r="FG115" s="550"/>
      <c r="FH115" s="550"/>
      <c r="FI115" s="550"/>
      <c r="FJ115" s="550"/>
      <c r="FK115" s="550"/>
      <c r="FL115" s="550"/>
      <c r="FM115" s="550"/>
      <c r="FN115" s="550"/>
      <c r="FO115" s="550"/>
      <c r="FP115" s="550"/>
      <c r="FQ115" s="550"/>
      <c r="FR115" s="550"/>
      <c r="FS115" s="550"/>
      <c r="FT115" s="550"/>
      <c r="FU115" s="550"/>
      <c r="FV115" s="550"/>
      <c r="FW115" s="550"/>
      <c r="FX115" s="550"/>
      <c r="FY115" s="550"/>
      <c r="FZ115" s="550"/>
      <c r="GA115" s="550"/>
      <c r="GB115" s="550"/>
      <c r="GC115" s="550"/>
      <c r="GD115" s="550"/>
      <c r="GE115" s="550"/>
      <c r="GF115" s="550"/>
      <c r="GG115" s="550"/>
      <c r="GH115" s="550"/>
      <c r="GI115" s="550"/>
      <c r="GJ115" s="550"/>
      <c r="GK115" s="550"/>
      <c r="GL115" s="550"/>
      <c r="GM115" s="550"/>
    </row>
    <row r="116" spans="7:195" ht="18" customHeight="1">
      <c r="G116" s="550"/>
      <c r="H116" s="550"/>
      <c r="I116" s="550"/>
      <c r="J116" s="550"/>
      <c r="K116" s="550"/>
      <c r="L116" s="550"/>
      <c r="M116" s="550"/>
      <c r="N116" s="550"/>
      <c r="O116" s="550"/>
      <c r="P116" s="550"/>
      <c r="Q116" s="550"/>
      <c r="R116" s="550"/>
      <c r="S116" s="550"/>
      <c r="T116" s="550"/>
      <c r="U116" s="550"/>
      <c r="V116" s="550"/>
      <c r="W116" s="550"/>
      <c r="X116" s="550"/>
      <c r="Y116" s="550"/>
      <c r="Z116" s="550"/>
      <c r="AA116" s="550"/>
      <c r="AB116" s="550"/>
      <c r="AC116" s="550"/>
      <c r="AD116" s="550"/>
      <c r="AE116" s="550"/>
      <c r="AF116" s="550"/>
      <c r="AG116" s="550"/>
      <c r="AH116" s="550"/>
      <c r="AI116" s="550"/>
      <c r="AJ116" s="550"/>
      <c r="AK116" s="550"/>
      <c r="AL116" s="550"/>
      <c r="AM116" s="550"/>
      <c r="AN116" s="550"/>
      <c r="AO116" s="550"/>
      <c r="AP116" s="550"/>
      <c r="AQ116" s="550"/>
      <c r="AR116" s="550"/>
      <c r="AS116" s="550"/>
      <c r="AT116" s="550"/>
      <c r="AU116" s="550"/>
      <c r="AV116" s="550"/>
      <c r="AW116" s="550"/>
      <c r="AX116" s="550"/>
      <c r="AY116" s="550"/>
      <c r="AZ116" s="550"/>
      <c r="BA116" s="550"/>
      <c r="BB116" s="550"/>
      <c r="BC116" s="550"/>
      <c r="BD116" s="550"/>
      <c r="BE116" s="550"/>
      <c r="BF116" s="550"/>
      <c r="BG116" s="550"/>
      <c r="BH116" s="550"/>
      <c r="BI116" s="550"/>
      <c r="BJ116" s="550"/>
      <c r="BK116" s="550"/>
      <c r="BL116" s="550"/>
      <c r="BM116" s="550"/>
      <c r="BN116" s="550"/>
      <c r="BO116" s="550"/>
      <c r="BP116" s="550"/>
      <c r="BQ116" s="550"/>
      <c r="BR116" s="550"/>
      <c r="BS116" s="550"/>
      <c r="BT116" s="550"/>
      <c r="BU116" s="550"/>
      <c r="BV116" s="550"/>
      <c r="BW116" s="550"/>
      <c r="BX116" s="550"/>
      <c r="BY116" s="550"/>
      <c r="BZ116" s="550"/>
      <c r="CA116" s="550"/>
      <c r="CB116" s="550"/>
      <c r="CC116" s="550"/>
      <c r="CD116" s="550"/>
      <c r="CE116" s="550"/>
      <c r="CF116" s="550"/>
      <c r="CG116" s="550"/>
      <c r="CH116" s="550"/>
      <c r="CI116" s="550"/>
      <c r="CJ116" s="550"/>
      <c r="CK116" s="550"/>
      <c r="CL116" s="550"/>
      <c r="CM116" s="550"/>
      <c r="CN116" s="550"/>
      <c r="CO116" s="550"/>
      <c r="CP116" s="550"/>
      <c r="CQ116" s="550"/>
      <c r="CR116" s="550"/>
      <c r="CS116" s="550"/>
      <c r="CT116" s="550"/>
      <c r="CU116" s="550"/>
      <c r="CV116" s="550"/>
      <c r="CW116" s="550"/>
      <c r="CX116" s="550"/>
      <c r="CY116" s="550"/>
      <c r="CZ116" s="550"/>
      <c r="DA116" s="550"/>
      <c r="DB116" s="550"/>
      <c r="DC116" s="550"/>
      <c r="DD116" s="550"/>
      <c r="DE116" s="550"/>
      <c r="DF116" s="550"/>
      <c r="DG116" s="550"/>
      <c r="DH116" s="550"/>
      <c r="DI116" s="550"/>
      <c r="DJ116" s="550"/>
      <c r="DK116" s="550"/>
      <c r="DL116" s="550"/>
      <c r="DM116" s="550"/>
      <c r="DN116" s="550"/>
      <c r="DO116" s="550"/>
      <c r="DP116" s="550"/>
      <c r="DQ116" s="550"/>
      <c r="DR116" s="550"/>
      <c r="DS116" s="550"/>
      <c r="DT116" s="550"/>
      <c r="DU116" s="550"/>
      <c r="DV116" s="550"/>
      <c r="DW116" s="550"/>
      <c r="DX116" s="550"/>
      <c r="DY116" s="550"/>
      <c r="DZ116" s="550"/>
      <c r="EA116" s="550"/>
      <c r="EB116" s="550"/>
      <c r="EC116" s="550"/>
      <c r="ED116" s="550"/>
      <c r="EE116" s="550"/>
      <c r="EF116" s="550"/>
      <c r="EG116" s="550"/>
      <c r="EH116" s="550"/>
      <c r="EI116" s="550"/>
      <c r="EJ116" s="550"/>
      <c r="EK116" s="550"/>
      <c r="EL116" s="550"/>
      <c r="EM116" s="550"/>
      <c r="EN116" s="550"/>
      <c r="EO116" s="550"/>
      <c r="EP116" s="550"/>
      <c r="EQ116" s="550"/>
      <c r="ER116" s="550"/>
      <c r="ES116" s="550"/>
      <c r="ET116" s="550"/>
      <c r="EU116" s="550"/>
      <c r="EV116" s="550"/>
      <c r="EW116" s="550"/>
      <c r="EX116" s="550"/>
      <c r="EY116" s="550"/>
      <c r="EZ116" s="550"/>
      <c r="FA116" s="550"/>
      <c r="FB116" s="550"/>
      <c r="FC116" s="550"/>
      <c r="FD116" s="550"/>
      <c r="FE116" s="550"/>
      <c r="FF116" s="550"/>
      <c r="FG116" s="550"/>
      <c r="FH116" s="550"/>
      <c r="FI116" s="550"/>
      <c r="FJ116" s="550"/>
      <c r="FK116" s="550"/>
      <c r="FL116" s="550"/>
      <c r="FM116" s="550"/>
      <c r="FN116" s="550"/>
      <c r="FO116" s="550"/>
      <c r="FP116" s="550"/>
      <c r="FQ116" s="550"/>
      <c r="FR116" s="550"/>
      <c r="FS116" s="550"/>
      <c r="FT116" s="550"/>
      <c r="FU116" s="550"/>
      <c r="FV116" s="550"/>
      <c r="FW116" s="550"/>
      <c r="FX116" s="550"/>
      <c r="FY116" s="550"/>
      <c r="FZ116" s="550"/>
      <c r="GA116" s="550"/>
      <c r="GB116" s="550"/>
      <c r="GC116" s="550"/>
      <c r="GD116" s="550"/>
      <c r="GE116" s="550"/>
      <c r="GF116" s="550"/>
      <c r="GG116" s="550"/>
      <c r="GH116" s="550"/>
      <c r="GI116" s="550"/>
      <c r="GJ116" s="550"/>
      <c r="GK116" s="550"/>
      <c r="GL116" s="550"/>
      <c r="GM116" s="550"/>
    </row>
    <row r="117" spans="7:195" ht="18" customHeight="1">
      <c r="G117" s="550"/>
      <c r="H117" s="550"/>
      <c r="I117" s="550"/>
      <c r="J117" s="550"/>
      <c r="K117" s="550"/>
      <c r="L117" s="550"/>
      <c r="M117" s="550"/>
      <c r="N117" s="550"/>
      <c r="O117" s="550"/>
      <c r="P117" s="550"/>
      <c r="Q117" s="550"/>
      <c r="R117" s="550"/>
      <c r="S117" s="550"/>
      <c r="T117" s="550"/>
      <c r="U117" s="550"/>
      <c r="V117" s="550"/>
      <c r="W117" s="550"/>
      <c r="X117" s="550"/>
      <c r="Y117" s="550"/>
      <c r="Z117" s="550"/>
      <c r="AA117" s="550"/>
      <c r="AB117" s="550"/>
      <c r="AC117" s="550"/>
      <c r="AD117" s="550"/>
      <c r="AE117" s="550"/>
      <c r="AF117" s="550"/>
      <c r="AG117" s="550"/>
      <c r="AH117" s="550"/>
      <c r="AI117" s="550"/>
      <c r="AJ117" s="550"/>
      <c r="AK117" s="550"/>
      <c r="AL117" s="550"/>
      <c r="AM117" s="550"/>
      <c r="AN117" s="550"/>
      <c r="AO117" s="550"/>
      <c r="AP117" s="550"/>
      <c r="AQ117" s="550"/>
      <c r="AR117" s="550"/>
      <c r="AS117" s="550"/>
      <c r="AT117" s="550"/>
      <c r="AU117" s="550"/>
      <c r="AV117" s="550"/>
      <c r="AW117" s="550"/>
      <c r="AX117" s="550"/>
      <c r="AY117" s="550"/>
      <c r="AZ117" s="550"/>
      <c r="BA117" s="550"/>
      <c r="BB117" s="550"/>
      <c r="BC117" s="550"/>
      <c r="BD117" s="550"/>
      <c r="BE117" s="550"/>
      <c r="BF117" s="550"/>
      <c r="BG117" s="550"/>
      <c r="BH117" s="550"/>
      <c r="BI117" s="550"/>
      <c r="BJ117" s="550"/>
      <c r="BK117" s="550"/>
      <c r="BL117" s="550"/>
      <c r="BM117" s="550"/>
      <c r="BN117" s="550"/>
      <c r="BO117" s="550"/>
      <c r="BP117" s="550"/>
      <c r="BQ117" s="550"/>
      <c r="BR117" s="550"/>
      <c r="BS117" s="550"/>
      <c r="BT117" s="550"/>
      <c r="BU117" s="550"/>
      <c r="BV117" s="550"/>
      <c r="BW117" s="550"/>
      <c r="BX117" s="550"/>
      <c r="BY117" s="550"/>
      <c r="BZ117" s="550"/>
      <c r="CA117" s="550"/>
      <c r="CB117" s="550"/>
      <c r="CC117" s="550"/>
      <c r="CD117" s="550"/>
      <c r="CE117" s="550"/>
      <c r="CF117" s="550"/>
      <c r="CG117" s="550"/>
      <c r="CH117" s="550"/>
      <c r="CI117" s="550"/>
      <c r="CJ117" s="550"/>
      <c r="CK117" s="550"/>
      <c r="CL117" s="550"/>
      <c r="CM117" s="550"/>
      <c r="CN117" s="550"/>
      <c r="CO117" s="550"/>
      <c r="CP117" s="550"/>
      <c r="CQ117" s="550"/>
      <c r="CR117" s="550"/>
      <c r="CS117" s="550"/>
      <c r="CT117" s="550"/>
      <c r="CU117" s="550"/>
      <c r="CV117" s="550"/>
      <c r="CW117" s="550"/>
      <c r="CX117" s="550"/>
      <c r="CY117" s="550"/>
      <c r="CZ117" s="550"/>
      <c r="DA117" s="550"/>
      <c r="DB117" s="550"/>
      <c r="DC117" s="550"/>
      <c r="DD117" s="550"/>
      <c r="DE117" s="550"/>
      <c r="DF117" s="550"/>
      <c r="DG117" s="550"/>
      <c r="DH117" s="550"/>
      <c r="DI117" s="550"/>
      <c r="DJ117" s="550"/>
      <c r="DK117" s="550"/>
      <c r="DL117" s="550"/>
      <c r="DM117" s="550"/>
      <c r="DN117" s="550"/>
      <c r="DO117" s="550"/>
      <c r="DP117" s="550"/>
      <c r="DQ117" s="550"/>
      <c r="DR117" s="550"/>
      <c r="DS117" s="550"/>
      <c r="DT117" s="550"/>
      <c r="DU117" s="550"/>
      <c r="DV117" s="550"/>
      <c r="DW117" s="550"/>
      <c r="DX117" s="550"/>
      <c r="DY117" s="550"/>
      <c r="DZ117" s="550"/>
      <c r="EA117" s="550"/>
      <c r="EB117" s="550"/>
      <c r="EC117" s="550"/>
      <c r="ED117" s="550"/>
      <c r="EE117" s="550"/>
      <c r="EF117" s="550"/>
      <c r="EG117" s="550"/>
      <c r="EH117" s="550"/>
      <c r="EI117" s="550"/>
      <c r="EJ117" s="550"/>
      <c r="EK117" s="550"/>
      <c r="EL117" s="550"/>
      <c r="EM117" s="550"/>
      <c r="EN117" s="550"/>
      <c r="EO117" s="550"/>
      <c r="EP117" s="550"/>
      <c r="EQ117" s="550"/>
      <c r="ER117" s="550"/>
      <c r="ES117" s="550"/>
      <c r="ET117" s="550"/>
      <c r="EU117" s="550"/>
      <c r="EV117" s="550"/>
      <c r="EW117" s="550"/>
      <c r="EX117" s="550"/>
      <c r="EY117" s="550"/>
      <c r="EZ117" s="550"/>
      <c r="FA117" s="550"/>
      <c r="FB117" s="550"/>
      <c r="FC117" s="550"/>
      <c r="FD117" s="550"/>
      <c r="FE117" s="550"/>
      <c r="FF117" s="550"/>
      <c r="FG117" s="550"/>
      <c r="FH117" s="550"/>
      <c r="FI117" s="550"/>
      <c r="FJ117" s="550"/>
      <c r="FK117" s="550"/>
      <c r="FL117" s="550"/>
      <c r="FM117" s="550"/>
      <c r="FN117" s="550"/>
      <c r="FO117" s="550"/>
      <c r="FP117" s="550"/>
      <c r="FQ117" s="550"/>
      <c r="FR117" s="550"/>
      <c r="FS117" s="550"/>
      <c r="FT117" s="550"/>
      <c r="FU117" s="550"/>
      <c r="FV117" s="550"/>
      <c r="FW117" s="550"/>
      <c r="FX117" s="550"/>
      <c r="FY117" s="550"/>
      <c r="FZ117" s="550"/>
      <c r="GA117" s="550"/>
      <c r="GB117" s="550"/>
      <c r="GC117" s="550"/>
      <c r="GD117" s="550"/>
      <c r="GE117" s="550"/>
      <c r="GF117" s="550"/>
      <c r="GG117" s="550"/>
      <c r="GH117" s="550"/>
      <c r="GI117" s="550"/>
      <c r="GJ117" s="550"/>
      <c r="GK117" s="550"/>
      <c r="GL117" s="550"/>
      <c r="GM117" s="550"/>
    </row>
    <row r="118" spans="7:195" ht="18" customHeight="1">
      <c r="G118" s="550"/>
      <c r="H118" s="550"/>
      <c r="I118" s="550"/>
      <c r="J118" s="550"/>
      <c r="K118" s="550"/>
      <c r="L118" s="550"/>
      <c r="M118" s="550"/>
      <c r="N118" s="550"/>
      <c r="O118" s="550"/>
      <c r="P118" s="550"/>
      <c r="Q118" s="550"/>
      <c r="R118" s="550"/>
      <c r="S118" s="550"/>
      <c r="T118" s="550"/>
      <c r="U118" s="550"/>
      <c r="V118" s="550"/>
      <c r="W118" s="550"/>
      <c r="X118" s="550"/>
      <c r="Y118" s="550"/>
      <c r="Z118" s="550"/>
      <c r="AA118" s="550"/>
      <c r="AB118" s="550"/>
      <c r="AC118" s="550"/>
      <c r="AD118" s="550"/>
      <c r="AE118" s="550"/>
      <c r="AF118" s="550"/>
      <c r="AG118" s="550"/>
      <c r="AH118" s="550"/>
      <c r="AI118" s="550"/>
      <c r="AJ118" s="550"/>
      <c r="AK118" s="550"/>
      <c r="AL118" s="550"/>
      <c r="AM118" s="550"/>
      <c r="AN118" s="550"/>
      <c r="AO118" s="550"/>
      <c r="AP118" s="550"/>
      <c r="AQ118" s="550"/>
      <c r="AR118" s="550"/>
      <c r="AS118" s="550"/>
      <c r="AT118" s="550"/>
      <c r="AU118" s="550"/>
      <c r="AV118" s="550"/>
      <c r="AW118" s="550"/>
      <c r="AX118" s="550"/>
      <c r="AY118" s="550"/>
      <c r="AZ118" s="550"/>
      <c r="BA118" s="550"/>
      <c r="BB118" s="550"/>
      <c r="BC118" s="550"/>
      <c r="BD118" s="550"/>
      <c r="BE118" s="550"/>
      <c r="BF118" s="550"/>
      <c r="BG118" s="550"/>
      <c r="BH118" s="550"/>
      <c r="BI118" s="550"/>
      <c r="BJ118" s="550"/>
      <c r="BK118" s="550"/>
      <c r="BL118" s="550"/>
      <c r="BM118" s="550"/>
      <c r="BN118" s="550"/>
      <c r="BO118" s="550"/>
      <c r="BP118" s="550"/>
      <c r="BQ118" s="550"/>
      <c r="BR118" s="550"/>
      <c r="BS118" s="550"/>
      <c r="BT118" s="550"/>
      <c r="BU118" s="550"/>
      <c r="BV118" s="550"/>
      <c r="BW118" s="550"/>
      <c r="BX118" s="550"/>
      <c r="BY118" s="550"/>
      <c r="BZ118" s="550"/>
      <c r="CA118" s="550"/>
      <c r="CB118" s="550"/>
      <c r="CC118" s="550"/>
      <c r="CD118" s="550"/>
      <c r="CE118" s="550"/>
      <c r="CF118" s="550"/>
      <c r="CG118" s="550"/>
      <c r="CH118" s="550"/>
      <c r="CI118" s="550"/>
      <c r="CJ118" s="550"/>
      <c r="CK118" s="550"/>
      <c r="CL118" s="550"/>
      <c r="CM118" s="550"/>
      <c r="CN118" s="550"/>
      <c r="CO118" s="550"/>
      <c r="CP118" s="550"/>
      <c r="CQ118" s="550"/>
      <c r="CR118" s="550"/>
      <c r="CS118" s="550"/>
      <c r="CT118" s="550"/>
      <c r="CU118" s="550"/>
      <c r="CV118" s="550"/>
      <c r="CW118" s="550"/>
      <c r="CX118" s="550"/>
      <c r="CY118" s="550"/>
      <c r="CZ118" s="550"/>
      <c r="DA118" s="550"/>
      <c r="DB118" s="550"/>
      <c r="DC118" s="550"/>
      <c r="DD118" s="550"/>
      <c r="DE118" s="550"/>
      <c r="DF118" s="550"/>
      <c r="DG118" s="550"/>
      <c r="DH118" s="550"/>
      <c r="DI118" s="550"/>
      <c r="DJ118" s="550"/>
      <c r="DK118" s="550"/>
      <c r="DL118" s="550"/>
      <c r="DM118" s="550"/>
      <c r="DN118" s="550"/>
      <c r="DO118" s="550"/>
      <c r="DP118" s="550"/>
      <c r="DQ118" s="550"/>
      <c r="DR118" s="550"/>
      <c r="DS118" s="550"/>
      <c r="DT118" s="550"/>
      <c r="DU118" s="550"/>
      <c r="DV118" s="550"/>
      <c r="DW118" s="550"/>
      <c r="DX118" s="550"/>
      <c r="DY118" s="550"/>
      <c r="DZ118" s="550"/>
      <c r="EA118" s="550"/>
      <c r="EB118" s="550"/>
      <c r="EC118" s="550"/>
      <c r="ED118" s="550"/>
      <c r="EE118" s="550"/>
      <c r="EF118" s="550"/>
      <c r="EG118" s="550"/>
      <c r="EH118" s="550"/>
      <c r="EI118" s="550"/>
      <c r="EJ118" s="550"/>
      <c r="EK118" s="550"/>
      <c r="EL118" s="550"/>
      <c r="EM118" s="550"/>
      <c r="EN118" s="550"/>
      <c r="EO118" s="550"/>
      <c r="EP118" s="550"/>
      <c r="EQ118" s="550"/>
      <c r="ER118" s="550"/>
      <c r="ES118" s="550"/>
      <c r="ET118" s="550"/>
      <c r="EU118" s="550"/>
      <c r="EV118" s="550"/>
      <c r="EW118" s="550"/>
      <c r="EX118" s="550"/>
      <c r="EY118" s="550"/>
      <c r="EZ118" s="550"/>
      <c r="FA118" s="550"/>
      <c r="FB118" s="550"/>
      <c r="FC118" s="550"/>
      <c r="FD118" s="550"/>
      <c r="FE118" s="550"/>
      <c r="FF118" s="550"/>
      <c r="FG118" s="550"/>
      <c r="FH118" s="550"/>
      <c r="FI118" s="550"/>
      <c r="FJ118" s="550"/>
      <c r="FK118" s="550"/>
      <c r="FL118" s="550"/>
      <c r="FM118" s="550"/>
      <c r="FN118" s="550"/>
      <c r="FO118" s="550"/>
      <c r="FP118" s="550"/>
      <c r="FQ118" s="550"/>
      <c r="FR118" s="550"/>
      <c r="FS118" s="550"/>
      <c r="FT118" s="550"/>
      <c r="FU118" s="550"/>
      <c r="FV118" s="550"/>
      <c r="FW118" s="550"/>
      <c r="FX118" s="550"/>
      <c r="FY118" s="550"/>
      <c r="FZ118" s="550"/>
      <c r="GA118" s="550"/>
      <c r="GB118" s="550"/>
      <c r="GC118" s="550"/>
      <c r="GD118" s="550"/>
      <c r="GE118" s="550"/>
      <c r="GF118" s="550"/>
      <c r="GG118" s="550"/>
      <c r="GH118" s="550"/>
      <c r="GI118" s="550"/>
      <c r="GJ118" s="550"/>
      <c r="GK118" s="550"/>
      <c r="GL118" s="550"/>
      <c r="GM118" s="550"/>
    </row>
    <row r="119" spans="7:195" ht="18" customHeight="1">
      <c r="G119" s="550"/>
      <c r="H119" s="550"/>
      <c r="I119" s="550"/>
      <c r="J119" s="550"/>
      <c r="K119" s="550"/>
      <c r="L119" s="550"/>
      <c r="M119" s="550"/>
      <c r="N119" s="550"/>
      <c r="O119" s="550"/>
      <c r="P119" s="550"/>
      <c r="Q119" s="550"/>
      <c r="R119" s="550"/>
      <c r="S119" s="550"/>
      <c r="T119" s="550"/>
      <c r="U119" s="550"/>
      <c r="V119" s="550"/>
      <c r="W119" s="550"/>
      <c r="X119" s="550"/>
      <c r="Y119" s="550"/>
      <c r="Z119" s="550"/>
      <c r="AA119" s="550"/>
      <c r="AB119" s="550"/>
      <c r="AC119" s="550"/>
      <c r="AD119" s="550"/>
      <c r="AE119" s="550"/>
      <c r="AF119" s="550"/>
      <c r="AG119" s="550"/>
      <c r="AH119" s="550"/>
      <c r="AI119" s="550"/>
      <c r="AJ119" s="550"/>
      <c r="AK119" s="550"/>
      <c r="AL119" s="550"/>
      <c r="AM119" s="550"/>
      <c r="AN119" s="550"/>
      <c r="AO119" s="550"/>
      <c r="AP119" s="550"/>
      <c r="AQ119" s="550"/>
      <c r="AR119" s="550"/>
      <c r="AS119" s="550"/>
      <c r="AT119" s="550"/>
      <c r="AU119" s="550"/>
      <c r="AV119" s="550"/>
      <c r="AW119" s="550"/>
      <c r="AX119" s="550"/>
      <c r="AY119" s="550"/>
      <c r="AZ119" s="550"/>
      <c r="BA119" s="550"/>
      <c r="BB119" s="550"/>
      <c r="BC119" s="550"/>
      <c r="BD119" s="550"/>
      <c r="BE119" s="550"/>
      <c r="BF119" s="550"/>
      <c r="BG119" s="550"/>
      <c r="BH119" s="550"/>
      <c r="BI119" s="550"/>
      <c r="BJ119" s="550"/>
      <c r="BK119" s="550"/>
      <c r="BL119" s="550"/>
      <c r="BM119" s="550"/>
      <c r="BN119" s="550"/>
      <c r="BO119" s="550"/>
      <c r="BP119" s="550"/>
      <c r="BQ119" s="550"/>
      <c r="BR119" s="550"/>
      <c r="BS119" s="550"/>
      <c r="BT119" s="550"/>
      <c r="BU119" s="550"/>
      <c r="BV119" s="550"/>
      <c r="BW119" s="550"/>
      <c r="BX119" s="550"/>
      <c r="BY119" s="550"/>
      <c r="BZ119" s="550"/>
      <c r="CA119" s="550"/>
      <c r="CB119" s="550"/>
      <c r="CC119" s="550"/>
      <c r="CD119" s="550"/>
      <c r="CE119" s="550"/>
      <c r="CF119" s="550"/>
      <c r="CG119" s="550"/>
      <c r="CH119" s="550"/>
      <c r="CI119" s="550"/>
      <c r="CJ119" s="550"/>
      <c r="CK119" s="550"/>
      <c r="CL119" s="550"/>
      <c r="CM119" s="550"/>
      <c r="CN119" s="550"/>
      <c r="CO119" s="550"/>
      <c r="CP119" s="550"/>
      <c r="CQ119" s="550"/>
      <c r="CR119" s="550"/>
      <c r="CS119" s="550"/>
      <c r="CT119" s="550"/>
      <c r="CU119" s="550"/>
      <c r="CV119" s="550"/>
      <c r="CW119" s="550"/>
      <c r="CX119" s="550"/>
      <c r="CY119" s="550"/>
      <c r="CZ119" s="550"/>
      <c r="DA119" s="550"/>
      <c r="DB119" s="550"/>
      <c r="DC119" s="550"/>
      <c r="DD119" s="550"/>
      <c r="DE119" s="550"/>
      <c r="DF119" s="550"/>
      <c r="DG119" s="550"/>
      <c r="DH119" s="550"/>
      <c r="DI119" s="550"/>
      <c r="DJ119" s="550"/>
      <c r="DK119" s="550"/>
      <c r="DL119" s="550"/>
      <c r="DM119" s="550"/>
      <c r="DN119" s="550"/>
      <c r="DO119" s="550"/>
      <c r="DP119" s="550"/>
      <c r="DQ119" s="550"/>
      <c r="DR119" s="550"/>
      <c r="DS119" s="550"/>
      <c r="DT119" s="550"/>
      <c r="DU119" s="550"/>
      <c r="DV119" s="550"/>
      <c r="DW119" s="550"/>
      <c r="DX119" s="550"/>
      <c r="DY119" s="550"/>
      <c r="DZ119" s="550"/>
      <c r="EA119" s="550"/>
      <c r="EB119" s="550"/>
      <c r="EC119" s="550"/>
      <c r="ED119" s="550"/>
      <c r="EE119" s="550"/>
      <c r="EF119" s="550"/>
      <c r="EG119" s="550"/>
      <c r="EH119" s="550"/>
      <c r="EI119" s="550"/>
      <c r="EJ119" s="550"/>
      <c r="EK119" s="550"/>
      <c r="EL119" s="550"/>
      <c r="EM119" s="550"/>
      <c r="EN119" s="550"/>
      <c r="EO119" s="550"/>
      <c r="EP119" s="550"/>
      <c r="EQ119" s="550"/>
      <c r="ER119" s="550"/>
      <c r="ES119" s="550"/>
      <c r="ET119" s="550"/>
      <c r="EU119" s="550"/>
      <c r="EV119" s="550"/>
      <c r="EW119" s="550"/>
      <c r="EX119" s="550"/>
      <c r="EY119" s="550"/>
      <c r="EZ119" s="550"/>
      <c r="FA119" s="550"/>
      <c r="FB119" s="550"/>
      <c r="FC119" s="550"/>
      <c r="FD119" s="550"/>
      <c r="FE119" s="550"/>
      <c r="FF119" s="550"/>
      <c r="FG119" s="550"/>
      <c r="FH119" s="550"/>
      <c r="FI119" s="550"/>
      <c r="FJ119" s="550"/>
      <c r="FK119" s="550"/>
      <c r="FL119" s="550"/>
      <c r="FM119" s="550"/>
      <c r="FN119" s="550"/>
      <c r="FO119" s="550"/>
      <c r="FP119" s="550"/>
      <c r="FQ119" s="550"/>
      <c r="FR119" s="550"/>
      <c r="FS119" s="550"/>
      <c r="FT119" s="550"/>
      <c r="FU119" s="550"/>
      <c r="FV119" s="550"/>
      <c r="FW119" s="550"/>
      <c r="FX119" s="550"/>
      <c r="FY119" s="550"/>
      <c r="FZ119" s="550"/>
      <c r="GA119" s="550"/>
      <c r="GB119" s="550"/>
      <c r="GC119" s="550"/>
      <c r="GD119" s="550"/>
      <c r="GE119" s="550"/>
      <c r="GF119" s="550"/>
      <c r="GG119" s="550"/>
      <c r="GH119" s="550"/>
      <c r="GI119" s="550"/>
      <c r="GJ119" s="550"/>
      <c r="GK119" s="550"/>
      <c r="GL119" s="550"/>
      <c r="GM119" s="550"/>
    </row>
    <row r="120" spans="7:195" ht="18" customHeight="1">
      <c r="G120" s="550"/>
      <c r="H120" s="550"/>
      <c r="I120" s="550"/>
      <c r="J120" s="550"/>
      <c r="K120" s="550"/>
      <c r="L120" s="550"/>
      <c r="M120" s="550"/>
      <c r="N120" s="550"/>
      <c r="O120" s="550"/>
      <c r="P120" s="550"/>
      <c r="Q120" s="550"/>
      <c r="R120" s="550"/>
      <c r="S120" s="550"/>
      <c r="T120" s="550"/>
      <c r="U120" s="550"/>
      <c r="V120" s="550"/>
      <c r="W120" s="550"/>
      <c r="X120" s="550"/>
      <c r="Y120" s="550"/>
      <c r="Z120" s="550"/>
      <c r="AA120" s="550"/>
      <c r="AB120" s="550"/>
      <c r="AC120" s="550"/>
      <c r="AD120" s="550"/>
      <c r="AE120" s="550"/>
      <c r="AF120" s="550"/>
      <c r="AG120" s="550"/>
      <c r="AH120" s="550"/>
      <c r="AI120" s="550"/>
      <c r="AJ120" s="550"/>
      <c r="AK120" s="550"/>
      <c r="AL120" s="550"/>
      <c r="AM120" s="550"/>
      <c r="AN120" s="550"/>
      <c r="AO120" s="550"/>
      <c r="AP120" s="550"/>
      <c r="AQ120" s="550"/>
      <c r="AR120" s="550"/>
      <c r="AS120" s="550"/>
      <c r="AT120" s="550"/>
      <c r="AU120" s="550"/>
      <c r="AV120" s="550"/>
      <c r="AW120" s="550"/>
      <c r="AX120" s="550"/>
      <c r="AY120" s="550"/>
      <c r="AZ120" s="550"/>
      <c r="BA120" s="550"/>
      <c r="BB120" s="550"/>
      <c r="BC120" s="550"/>
      <c r="BD120" s="550"/>
      <c r="BE120" s="550"/>
      <c r="BF120" s="550"/>
      <c r="BG120" s="550"/>
      <c r="BH120" s="550"/>
      <c r="BI120" s="550"/>
      <c r="BJ120" s="550"/>
      <c r="BK120" s="550"/>
      <c r="BL120" s="550"/>
      <c r="BM120" s="550"/>
      <c r="BN120" s="550"/>
      <c r="BO120" s="550"/>
      <c r="BP120" s="550"/>
      <c r="BQ120" s="550"/>
      <c r="BR120" s="550"/>
      <c r="BS120" s="550"/>
      <c r="BT120" s="550"/>
      <c r="BU120" s="550"/>
      <c r="BV120" s="550"/>
      <c r="BW120" s="550"/>
      <c r="BX120" s="550"/>
      <c r="BY120" s="550"/>
      <c r="BZ120" s="550"/>
      <c r="CA120" s="550"/>
      <c r="CB120" s="550"/>
      <c r="CC120" s="550"/>
      <c r="CD120" s="550"/>
      <c r="CE120" s="550"/>
      <c r="CF120" s="550"/>
      <c r="CG120" s="550"/>
      <c r="CH120" s="550"/>
      <c r="CI120" s="550"/>
      <c r="CJ120" s="550"/>
      <c r="CK120" s="550"/>
      <c r="CL120" s="550"/>
      <c r="CM120" s="550"/>
      <c r="CN120" s="550"/>
      <c r="CO120" s="550"/>
      <c r="CP120" s="550"/>
      <c r="CQ120" s="550"/>
      <c r="CR120" s="550"/>
      <c r="CS120" s="550"/>
      <c r="CT120" s="550"/>
      <c r="CU120" s="550"/>
      <c r="CV120" s="550"/>
      <c r="CW120" s="550"/>
      <c r="CX120" s="550"/>
      <c r="CY120" s="550"/>
      <c r="CZ120" s="550"/>
      <c r="DA120" s="550"/>
      <c r="DB120" s="550"/>
      <c r="DC120" s="550"/>
      <c r="DD120" s="550"/>
      <c r="DE120" s="550"/>
      <c r="DF120" s="550"/>
      <c r="DG120" s="550"/>
      <c r="DH120" s="550"/>
      <c r="DI120" s="550"/>
      <c r="DJ120" s="550"/>
      <c r="DK120" s="550"/>
      <c r="DL120" s="550"/>
      <c r="DM120" s="550"/>
      <c r="DN120" s="550"/>
      <c r="DO120" s="550"/>
      <c r="DP120" s="550"/>
      <c r="DQ120" s="550"/>
      <c r="DR120" s="550"/>
      <c r="DS120" s="550"/>
      <c r="DT120" s="550"/>
      <c r="DU120" s="550"/>
      <c r="DV120" s="550"/>
      <c r="DW120" s="550"/>
      <c r="DX120" s="550"/>
      <c r="DY120" s="550"/>
      <c r="DZ120" s="550"/>
      <c r="EA120" s="550"/>
      <c r="EB120" s="550"/>
      <c r="EC120" s="550"/>
      <c r="ED120" s="550"/>
      <c r="EE120" s="550"/>
      <c r="EF120" s="550"/>
      <c r="EG120" s="550"/>
      <c r="EH120" s="550"/>
      <c r="EI120" s="550"/>
      <c r="EJ120" s="550"/>
      <c r="EK120" s="550"/>
      <c r="EL120" s="550"/>
      <c r="EM120" s="550"/>
      <c r="EN120" s="550"/>
      <c r="EO120" s="550"/>
      <c r="EP120" s="550"/>
      <c r="EQ120" s="550"/>
      <c r="ER120" s="550"/>
      <c r="ES120" s="550"/>
      <c r="ET120" s="550"/>
      <c r="EU120" s="550"/>
      <c r="EV120" s="550"/>
      <c r="EW120" s="550"/>
      <c r="EX120" s="550"/>
      <c r="EY120" s="550"/>
      <c r="EZ120" s="550"/>
      <c r="FA120" s="550"/>
      <c r="FB120" s="550"/>
      <c r="FC120" s="550"/>
      <c r="FD120" s="550"/>
      <c r="FE120" s="550"/>
      <c r="FF120" s="550"/>
      <c r="FG120" s="550"/>
      <c r="FH120" s="550"/>
      <c r="FI120" s="550"/>
      <c r="FJ120" s="550"/>
      <c r="FK120" s="550"/>
      <c r="FL120" s="550"/>
      <c r="FM120" s="550"/>
      <c r="FN120" s="550"/>
      <c r="FO120" s="550"/>
      <c r="FP120" s="550"/>
      <c r="FQ120" s="550"/>
      <c r="FR120" s="550"/>
      <c r="FS120" s="550"/>
      <c r="FT120" s="550"/>
      <c r="FU120" s="550"/>
      <c r="FV120" s="550"/>
      <c r="FW120" s="550"/>
      <c r="FX120" s="550"/>
      <c r="FY120" s="550"/>
      <c r="FZ120" s="550"/>
      <c r="GA120" s="550"/>
      <c r="GB120" s="550"/>
      <c r="GC120" s="550"/>
      <c r="GD120" s="550"/>
      <c r="GE120" s="550"/>
      <c r="GF120" s="550"/>
      <c r="GG120" s="550"/>
      <c r="GH120" s="550"/>
      <c r="GI120" s="550"/>
      <c r="GJ120" s="550"/>
      <c r="GK120" s="550"/>
      <c r="GL120" s="550"/>
      <c r="GM120" s="550"/>
    </row>
    <row r="121" spans="7:195" ht="18" customHeight="1">
      <c r="G121" s="550"/>
      <c r="H121" s="550"/>
      <c r="I121" s="550"/>
      <c r="J121" s="550"/>
      <c r="K121" s="550"/>
      <c r="L121" s="550"/>
      <c r="M121" s="550"/>
      <c r="N121" s="550"/>
      <c r="O121" s="550"/>
      <c r="P121" s="550"/>
      <c r="Q121" s="550"/>
      <c r="R121" s="550"/>
      <c r="S121" s="550"/>
      <c r="T121" s="550"/>
      <c r="U121" s="550"/>
      <c r="V121" s="550"/>
      <c r="W121" s="550"/>
      <c r="X121" s="550"/>
      <c r="Y121" s="550"/>
      <c r="Z121" s="550"/>
      <c r="AA121" s="550"/>
      <c r="AB121" s="550"/>
      <c r="AC121" s="550"/>
      <c r="AD121" s="550"/>
      <c r="AE121" s="550"/>
      <c r="AF121" s="550"/>
      <c r="AG121" s="550"/>
      <c r="AH121" s="550"/>
      <c r="AI121" s="550"/>
      <c r="AJ121" s="550"/>
      <c r="AK121" s="550"/>
      <c r="AL121" s="550"/>
      <c r="AM121" s="550"/>
      <c r="AN121" s="550"/>
      <c r="AO121" s="550"/>
      <c r="AP121" s="550"/>
      <c r="AQ121" s="550"/>
      <c r="AR121" s="550"/>
      <c r="AS121" s="550"/>
      <c r="AT121" s="550"/>
      <c r="AU121" s="550"/>
      <c r="AV121" s="550"/>
      <c r="AW121" s="550"/>
      <c r="AX121" s="550"/>
      <c r="AY121" s="550"/>
      <c r="AZ121" s="550"/>
      <c r="BA121" s="550"/>
      <c r="BB121" s="550"/>
      <c r="BC121" s="550"/>
      <c r="BD121" s="550"/>
      <c r="BE121" s="550"/>
      <c r="BF121" s="550"/>
      <c r="BG121" s="550"/>
      <c r="BH121" s="550"/>
      <c r="BI121" s="550"/>
      <c r="BJ121" s="550"/>
      <c r="BK121" s="550"/>
      <c r="BL121" s="550"/>
      <c r="BM121" s="550"/>
      <c r="BN121" s="550"/>
      <c r="BO121" s="550"/>
      <c r="BP121" s="550"/>
      <c r="BQ121" s="550"/>
      <c r="BR121" s="550"/>
      <c r="BS121" s="550"/>
      <c r="BT121" s="550"/>
      <c r="BU121" s="550"/>
      <c r="BV121" s="550"/>
      <c r="BW121" s="550"/>
      <c r="BX121" s="550"/>
      <c r="BY121" s="550"/>
      <c r="BZ121" s="550"/>
      <c r="CA121" s="550"/>
      <c r="CB121" s="550"/>
      <c r="CC121" s="550"/>
      <c r="CD121" s="550"/>
      <c r="CE121" s="550"/>
      <c r="CF121" s="550"/>
      <c r="CG121" s="550"/>
      <c r="CH121" s="550"/>
      <c r="CI121" s="550"/>
      <c r="CJ121" s="550"/>
      <c r="CK121" s="550"/>
      <c r="CL121" s="550"/>
      <c r="CM121" s="550"/>
      <c r="CN121" s="550"/>
      <c r="CO121" s="550"/>
      <c r="CP121" s="550"/>
      <c r="CQ121" s="550"/>
      <c r="CR121" s="550"/>
      <c r="CS121" s="550"/>
      <c r="CT121" s="550"/>
      <c r="CU121" s="550"/>
      <c r="CV121" s="550"/>
      <c r="CW121" s="550"/>
      <c r="CX121" s="550"/>
      <c r="CY121" s="550"/>
      <c r="CZ121" s="550"/>
      <c r="DA121" s="550"/>
      <c r="DB121" s="550"/>
      <c r="DC121" s="550"/>
      <c r="DD121" s="550"/>
      <c r="DE121" s="550"/>
      <c r="DF121" s="550"/>
      <c r="DG121" s="550"/>
      <c r="DH121" s="550"/>
      <c r="DI121" s="550"/>
      <c r="DJ121" s="550"/>
      <c r="DK121" s="550"/>
      <c r="DL121" s="550"/>
      <c r="DM121" s="550"/>
      <c r="DN121" s="550"/>
      <c r="DO121" s="550"/>
      <c r="DP121" s="550"/>
      <c r="DQ121" s="550"/>
      <c r="DR121" s="550"/>
      <c r="DS121" s="550"/>
      <c r="DT121" s="550"/>
      <c r="DU121" s="550"/>
      <c r="DV121" s="550"/>
      <c r="DW121" s="550"/>
      <c r="DX121" s="550"/>
      <c r="DY121" s="550"/>
      <c r="DZ121" s="550"/>
      <c r="EA121" s="550"/>
      <c r="EB121" s="550"/>
      <c r="EC121" s="550"/>
      <c r="ED121" s="550"/>
      <c r="EE121" s="550"/>
      <c r="EF121" s="550"/>
      <c r="EG121" s="550"/>
      <c r="EH121" s="550"/>
      <c r="EI121" s="550"/>
      <c r="EJ121" s="550"/>
      <c r="EK121" s="550"/>
      <c r="EL121" s="550"/>
      <c r="EM121" s="550"/>
      <c r="EN121" s="550"/>
      <c r="EO121" s="550"/>
      <c r="EP121" s="550"/>
      <c r="EQ121" s="550"/>
      <c r="ER121" s="550"/>
      <c r="ES121" s="550"/>
      <c r="ET121" s="550"/>
      <c r="EU121" s="550"/>
      <c r="EV121" s="550"/>
      <c r="EW121" s="550"/>
      <c r="EX121" s="550"/>
      <c r="EY121" s="550"/>
      <c r="EZ121" s="550"/>
      <c r="FA121" s="550"/>
      <c r="FB121" s="550"/>
      <c r="FC121" s="550"/>
      <c r="FD121" s="550"/>
      <c r="FE121" s="550"/>
      <c r="FF121" s="550"/>
      <c r="FG121" s="550"/>
      <c r="FH121" s="550"/>
      <c r="FI121" s="550"/>
      <c r="FJ121" s="550"/>
      <c r="FK121" s="550"/>
      <c r="FL121" s="550"/>
      <c r="FM121" s="550"/>
      <c r="FN121" s="550"/>
      <c r="FO121" s="550"/>
      <c r="FP121" s="550"/>
      <c r="FQ121" s="550"/>
      <c r="FR121" s="550"/>
      <c r="FS121" s="550"/>
      <c r="FT121" s="550"/>
      <c r="FU121" s="550"/>
      <c r="FV121" s="550"/>
      <c r="FW121" s="550"/>
      <c r="FX121" s="550"/>
      <c r="FY121" s="550"/>
      <c r="FZ121" s="550"/>
      <c r="GA121" s="550"/>
      <c r="GB121" s="550"/>
      <c r="GC121" s="550"/>
      <c r="GD121" s="550"/>
      <c r="GE121" s="550"/>
      <c r="GF121" s="550"/>
      <c r="GG121" s="550"/>
      <c r="GH121" s="550"/>
      <c r="GI121" s="550"/>
      <c r="GJ121" s="550"/>
      <c r="GK121" s="550"/>
      <c r="GL121" s="550"/>
      <c r="GM121" s="550"/>
    </row>
    <row r="122" spans="7:195" ht="18" customHeight="1">
      <c r="G122" s="550"/>
      <c r="H122" s="550"/>
      <c r="I122" s="550"/>
      <c r="J122" s="550"/>
      <c r="K122" s="550"/>
      <c r="L122" s="550"/>
      <c r="M122" s="550"/>
      <c r="N122" s="550"/>
      <c r="O122" s="550"/>
      <c r="P122" s="550"/>
      <c r="Q122" s="550"/>
      <c r="R122" s="550"/>
      <c r="S122" s="550"/>
      <c r="T122" s="550"/>
      <c r="U122" s="550"/>
      <c r="V122" s="550"/>
      <c r="W122" s="550"/>
      <c r="X122" s="550"/>
      <c r="Y122" s="550"/>
      <c r="Z122" s="550"/>
      <c r="AA122" s="550"/>
      <c r="AB122" s="550"/>
      <c r="AC122" s="550"/>
      <c r="AD122" s="550"/>
      <c r="AE122" s="550"/>
      <c r="AF122" s="550"/>
      <c r="AG122" s="550"/>
      <c r="AH122" s="550"/>
      <c r="AI122" s="550"/>
      <c r="AJ122" s="550"/>
      <c r="AK122" s="550"/>
      <c r="AL122" s="550"/>
      <c r="AM122" s="550"/>
      <c r="AN122" s="550"/>
      <c r="AO122" s="550"/>
      <c r="AP122" s="550"/>
      <c r="AQ122" s="550"/>
      <c r="AR122" s="550"/>
      <c r="AS122" s="550"/>
      <c r="AT122" s="550"/>
      <c r="AU122" s="550"/>
      <c r="AV122" s="550"/>
      <c r="AW122" s="550"/>
      <c r="AX122" s="550"/>
      <c r="AY122" s="550"/>
      <c r="AZ122" s="550"/>
      <c r="BA122" s="550"/>
      <c r="BB122" s="550"/>
      <c r="BC122" s="550"/>
      <c r="BD122" s="550"/>
      <c r="BE122" s="550"/>
      <c r="BF122" s="550"/>
      <c r="BG122" s="550"/>
      <c r="BH122" s="550"/>
      <c r="BI122" s="550"/>
      <c r="BJ122" s="550"/>
      <c r="BK122" s="550"/>
      <c r="BL122" s="550"/>
      <c r="BM122" s="550"/>
      <c r="BN122" s="550"/>
      <c r="BO122" s="550"/>
      <c r="BP122" s="550"/>
      <c r="BQ122" s="550"/>
      <c r="BR122" s="550"/>
      <c r="BS122" s="550"/>
      <c r="BT122" s="550"/>
      <c r="BU122" s="550"/>
      <c r="BV122" s="550"/>
      <c r="BW122" s="550"/>
      <c r="BX122" s="550"/>
      <c r="BY122" s="550"/>
      <c r="BZ122" s="550"/>
      <c r="CA122" s="550"/>
      <c r="CB122" s="550"/>
      <c r="CC122" s="550"/>
      <c r="CD122" s="550"/>
      <c r="CE122" s="550"/>
      <c r="CF122" s="550"/>
      <c r="CG122" s="550"/>
      <c r="CH122" s="550"/>
      <c r="CI122" s="550"/>
      <c r="CJ122" s="550"/>
      <c r="CK122" s="550"/>
      <c r="CL122" s="550"/>
      <c r="CM122" s="550"/>
      <c r="CN122" s="550"/>
      <c r="CO122" s="550"/>
      <c r="CP122" s="550"/>
      <c r="CQ122" s="550"/>
      <c r="CR122" s="550"/>
      <c r="CS122" s="550"/>
      <c r="CT122" s="550"/>
      <c r="CU122" s="550"/>
      <c r="CV122" s="550"/>
      <c r="CW122" s="550"/>
      <c r="CX122" s="550"/>
      <c r="CY122" s="550"/>
      <c r="CZ122" s="550"/>
      <c r="DA122" s="550"/>
      <c r="DB122" s="550"/>
      <c r="DC122" s="550"/>
      <c r="DD122" s="550"/>
      <c r="DE122" s="550"/>
      <c r="DF122" s="550"/>
      <c r="DG122" s="550"/>
      <c r="DH122" s="550"/>
      <c r="DI122" s="550"/>
      <c r="DJ122" s="550"/>
      <c r="DK122" s="550"/>
      <c r="DL122" s="550"/>
      <c r="DM122" s="550"/>
      <c r="DN122" s="550"/>
      <c r="DO122" s="550"/>
      <c r="DP122" s="550"/>
      <c r="DQ122" s="550"/>
      <c r="DR122" s="550"/>
      <c r="DS122" s="550"/>
      <c r="DT122" s="550"/>
      <c r="DU122" s="550"/>
      <c r="DV122" s="550"/>
      <c r="DW122" s="550"/>
      <c r="DX122" s="550"/>
      <c r="DY122" s="550"/>
      <c r="DZ122" s="550"/>
      <c r="EA122" s="550"/>
      <c r="EB122" s="550"/>
      <c r="EC122" s="550"/>
      <c r="ED122" s="550"/>
      <c r="EE122" s="550"/>
      <c r="EF122" s="550"/>
      <c r="EG122" s="550"/>
      <c r="EH122" s="550"/>
      <c r="EI122" s="550"/>
      <c r="EJ122" s="550"/>
      <c r="EK122" s="550"/>
      <c r="EL122" s="550"/>
      <c r="EM122" s="550"/>
      <c r="EN122" s="550"/>
      <c r="EO122" s="550"/>
      <c r="EP122" s="550"/>
      <c r="EQ122" s="550"/>
      <c r="ER122" s="550"/>
      <c r="ES122" s="550"/>
      <c r="ET122" s="550"/>
      <c r="EU122" s="550"/>
      <c r="EV122" s="550"/>
      <c r="EW122" s="550"/>
      <c r="EX122" s="550"/>
      <c r="EY122" s="550"/>
      <c r="EZ122" s="550"/>
      <c r="FA122" s="550"/>
      <c r="FB122" s="550"/>
      <c r="FC122" s="550"/>
      <c r="FD122" s="550"/>
      <c r="FE122" s="550"/>
      <c r="FF122" s="550"/>
      <c r="FG122" s="550"/>
      <c r="FH122" s="550"/>
      <c r="FI122" s="550"/>
      <c r="FJ122" s="550"/>
      <c r="FK122" s="550"/>
      <c r="FL122" s="550"/>
      <c r="FM122" s="550"/>
      <c r="FN122" s="550"/>
      <c r="FO122" s="550"/>
      <c r="FP122" s="550"/>
      <c r="FQ122" s="550"/>
      <c r="FR122" s="550"/>
      <c r="FS122" s="550"/>
      <c r="FT122" s="550"/>
      <c r="FU122" s="550"/>
      <c r="FV122" s="550"/>
      <c r="FW122" s="550"/>
      <c r="FX122" s="550"/>
      <c r="FY122" s="550"/>
      <c r="FZ122" s="550"/>
      <c r="GA122" s="550"/>
      <c r="GB122" s="550"/>
      <c r="GC122" s="550"/>
      <c r="GD122" s="550"/>
      <c r="GE122" s="550"/>
      <c r="GF122" s="550"/>
      <c r="GG122" s="550"/>
      <c r="GH122" s="550"/>
      <c r="GI122" s="550"/>
      <c r="GJ122" s="550"/>
      <c r="GK122" s="550"/>
      <c r="GL122" s="550"/>
      <c r="GM122" s="550"/>
    </row>
    <row r="123" spans="7:195" ht="18" customHeight="1">
      <c r="G123" s="550"/>
      <c r="H123" s="550"/>
      <c r="I123" s="550"/>
      <c r="J123" s="550"/>
      <c r="K123" s="550"/>
      <c r="L123" s="550"/>
      <c r="M123" s="550"/>
      <c r="N123" s="550"/>
      <c r="O123" s="550"/>
      <c r="P123" s="550"/>
      <c r="Q123" s="550"/>
      <c r="R123" s="550"/>
      <c r="S123" s="550"/>
      <c r="T123" s="550"/>
      <c r="U123" s="550"/>
      <c r="V123" s="550"/>
      <c r="W123" s="550"/>
      <c r="X123" s="550"/>
      <c r="Y123" s="550"/>
      <c r="Z123" s="550"/>
      <c r="AA123" s="550"/>
      <c r="AB123" s="550"/>
      <c r="AC123" s="550"/>
      <c r="AD123" s="550"/>
      <c r="AE123" s="550"/>
      <c r="AF123" s="550"/>
      <c r="AG123" s="550"/>
      <c r="AH123" s="550"/>
      <c r="AI123" s="550"/>
      <c r="AJ123" s="550"/>
      <c r="AK123" s="550"/>
      <c r="AL123" s="550"/>
      <c r="AM123" s="550"/>
      <c r="AN123" s="550"/>
      <c r="AO123" s="550"/>
      <c r="AP123" s="550"/>
      <c r="AQ123" s="550"/>
      <c r="AR123" s="550"/>
      <c r="AS123" s="550"/>
      <c r="AT123" s="550"/>
      <c r="AU123" s="550"/>
      <c r="AV123" s="550"/>
      <c r="AW123" s="550"/>
      <c r="AX123" s="550"/>
      <c r="AY123" s="550"/>
      <c r="AZ123" s="550"/>
      <c r="BA123" s="550"/>
      <c r="BB123" s="550"/>
      <c r="BC123" s="550"/>
      <c r="BD123" s="550"/>
      <c r="BE123" s="550"/>
      <c r="BF123" s="550"/>
      <c r="BG123" s="550"/>
      <c r="BH123" s="550"/>
      <c r="BI123" s="550"/>
      <c r="BJ123" s="550"/>
      <c r="BK123" s="550"/>
      <c r="BL123" s="550"/>
      <c r="BM123" s="550"/>
      <c r="BN123" s="550"/>
      <c r="BO123" s="550"/>
      <c r="BP123" s="550"/>
      <c r="BQ123" s="550"/>
      <c r="BR123" s="550"/>
      <c r="BS123" s="550"/>
      <c r="BT123" s="550"/>
      <c r="BU123" s="550"/>
      <c r="BV123" s="550"/>
      <c r="BW123" s="550"/>
      <c r="BX123" s="550"/>
      <c r="BY123" s="550"/>
      <c r="BZ123" s="550"/>
      <c r="CA123" s="550"/>
      <c r="CB123" s="550"/>
      <c r="CC123" s="550"/>
      <c r="CD123" s="550"/>
      <c r="CE123" s="550"/>
      <c r="CF123" s="550"/>
      <c r="CG123" s="550"/>
      <c r="CH123" s="550"/>
      <c r="CI123" s="550"/>
      <c r="CJ123" s="550"/>
      <c r="CK123" s="550"/>
      <c r="CL123" s="550"/>
      <c r="CM123" s="550"/>
      <c r="CN123" s="550"/>
      <c r="CO123" s="550"/>
      <c r="CP123" s="550"/>
      <c r="CQ123" s="550"/>
      <c r="CR123" s="550"/>
      <c r="CS123" s="550"/>
      <c r="CT123" s="550"/>
      <c r="CU123" s="550"/>
      <c r="CV123" s="550"/>
      <c r="CW123" s="550"/>
      <c r="CX123" s="550"/>
      <c r="CY123" s="550"/>
      <c r="CZ123" s="550"/>
      <c r="DA123" s="550"/>
      <c r="DB123" s="550"/>
      <c r="DC123" s="550"/>
      <c r="DD123" s="550"/>
      <c r="DE123" s="550"/>
      <c r="DF123" s="550"/>
      <c r="DG123" s="550"/>
      <c r="DH123" s="550"/>
      <c r="DI123" s="550"/>
      <c r="DJ123" s="550"/>
      <c r="DK123" s="550"/>
      <c r="DL123" s="550"/>
      <c r="DM123" s="550"/>
      <c r="DN123" s="550"/>
      <c r="DO123" s="550"/>
      <c r="DP123" s="550"/>
      <c r="DQ123" s="550"/>
      <c r="DR123" s="550"/>
      <c r="DS123" s="550"/>
      <c r="DT123" s="550"/>
      <c r="DU123" s="550"/>
      <c r="DV123" s="550"/>
      <c r="DW123" s="550"/>
      <c r="DX123" s="550"/>
      <c r="DY123" s="550"/>
      <c r="DZ123" s="550"/>
      <c r="EA123" s="550"/>
      <c r="EB123" s="550"/>
      <c r="EC123" s="550"/>
      <c r="ED123" s="550"/>
      <c r="EE123" s="550"/>
      <c r="EF123" s="550"/>
      <c r="EG123" s="550"/>
      <c r="EH123" s="550"/>
      <c r="EI123" s="550"/>
      <c r="EJ123" s="550"/>
      <c r="EK123" s="550"/>
      <c r="EL123" s="550"/>
      <c r="EM123" s="550"/>
      <c r="EN123" s="550"/>
      <c r="EO123" s="550"/>
      <c r="EP123" s="550"/>
      <c r="EQ123" s="550"/>
      <c r="ER123" s="550"/>
      <c r="ES123" s="550"/>
      <c r="ET123" s="550"/>
      <c r="EU123" s="550"/>
      <c r="EV123" s="550"/>
      <c r="EW123" s="550"/>
      <c r="EX123" s="550"/>
      <c r="EY123" s="550"/>
      <c r="EZ123" s="550"/>
      <c r="FA123" s="550"/>
      <c r="FB123" s="550"/>
      <c r="FC123" s="550"/>
      <c r="FD123" s="550"/>
      <c r="FE123" s="550"/>
      <c r="FF123" s="550"/>
      <c r="FG123" s="550"/>
      <c r="FH123" s="550"/>
      <c r="FI123" s="550"/>
      <c r="FJ123" s="550"/>
      <c r="FK123" s="550"/>
      <c r="FL123" s="550"/>
      <c r="FM123" s="550"/>
      <c r="FN123" s="550"/>
      <c r="FO123" s="550"/>
      <c r="FP123" s="550"/>
      <c r="FQ123" s="550"/>
      <c r="FR123" s="550"/>
      <c r="FS123" s="550"/>
      <c r="FT123" s="550"/>
      <c r="FU123" s="550"/>
      <c r="FV123" s="550"/>
      <c r="FW123" s="550"/>
      <c r="FX123" s="550"/>
      <c r="FY123" s="550"/>
      <c r="FZ123" s="550"/>
      <c r="GA123" s="550"/>
      <c r="GB123" s="550"/>
      <c r="GC123" s="550"/>
      <c r="GD123" s="550"/>
      <c r="GE123" s="550"/>
      <c r="GF123" s="550"/>
      <c r="GG123" s="550"/>
      <c r="GH123" s="550"/>
      <c r="GI123" s="550"/>
      <c r="GJ123" s="550"/>
      <c r="GK123" s="550"/>
      <c r="GL123" s="550"/>
      <c r="GM123" s="550"/>
    </row>
    <row r="124" spans="7:195" ht="18" customHeight="1">
      <c r="G124" s="550"/>
      <c r="H124" s="550"/>
      <c r="I124" s="550"/>
      <c r="J124" s="550"/>
      <c r="K124" s="550"/>
      <c r="L124" s="550"/>
      <c r="M124" s="550"/>
      <c r="N124" s="550"/>
      <c r="O124" s="550"/>
      <c r="P124" s="550"/>
      <c r="Q124" s="550"/>
      <c r="R124" s="550"/>
      <c r="S124" s="550"/>
      <c r="T124" s="550"/>
      <c r="U124" s="550"/>
      <c r="V124" s="550"/>
      <c r="W124" s="550"/>
      <c r="X124" s="550"/>
      <c r="Y124" s="550"/>
      <c r="Z124" s="550"/>
      <c r="AA124" s="550"/>
      <c r="AB124" s="550"/>
      <c r="AC124" s="550"/>
      <c r="AD124" s="550"/>
      <c r="AE124" s="550"/>
      <c r="AF124" s="550"/>
      <c r="AG124" s="550"/>
      <c r="AH124" s="550"/>
      <c r="AI124" s="550"/>
      <c r="AJ124" s="550"/>
      <c r="AK124" s="550"/>
      <c r="AL124" s="550"/>
      <c r="AM124" s="550"/>
      <c r="AN124" s="550"/>
      <c r="AO124" s="550"/>
      <c r="AP124" s="550"/>
      <c r="AQ124" s="550"/>
      <c r="AR124" s="550"/>
      <c r="AS124" s="550"/>
      <c r="AT124" s="550"/>
      <c r="AU124" s="550"/>
      <c r="AV124" s="550"/>
      <c r="AW124" s="550"/>
      <c r="AX124" s="550"/>
      <c r="AY124" s="550"/>
      <c r="AZ124" s="550"/>
      <c r="BA124" s="550"/>
      <c r="BB124" s="550"/>
      <c r="BC124" s="550"/>
      <c r="BD124" s="550"/>
      <c r="BE124" s="550"/>
      <c r="BF124" s="550"/>
      <c r="BG124" s="550"/>
      <c r="BH124" s="550"/>
      <c r="BI124" s="550"/>
      <c r="BJ124" s="550"/>
      <c r="BK124" s="550"/>
      <c r="BL124" s="550"/>
      <c r="BM124" s="550"/>
      <c r="BN124" s="550"/>
      <c r="BO124" s="550"/>
      <c r="BP124" s="550"/>
      <c r="BQ124" s="550"/>
      <c r="BR124" s="550"/>
      <c r="BS124" s="550"/>
      <c r="BT124" s="550"/>
      <c r="BU124" s="550"/>
      <c r="BV124" s="550"/>
      <c r="BW124" s="550"/>
      <c r="BX124" s="550"/>
      <c r="BY124" s="550"/>
      <c r="BZ124" s="550"/>
      <c r="CA124" s="550"/>
      <c r="CB124" s="550"/>
      <c r="CC124" s="550"/>
      <c r="CD124" s="550"/>
      <c r="CE124" s="550"/>
      <c r="CF124" s="550"/>
      <c r="CG124" s="550"/>
      <c r="CH124" s="550"/>
      <c r="CI124" s="550"/>
      <c r="CJ124" s="550"/>
      <c r="CK124" s="550"/>
      <c r="CL124" s="550"/>
      <c r="CM124" s="550"/>
      <c r="CN124" s="550"/>
      <c r="CO124" s="550"/>
      <c r="CP124" s="550"/>
      <c r="CQ124" s="550"/>
      <c r="CR124" s="550"/>
      <c r="CS124" s="550"/>
      <c r="CT124" s="550"/>
      <c r="CU124" s="550"/>
      <c r="CV124" s="550"/>
      <c r="CW124" s="550"/>
      <c r="CX124" s="550"/>
      <c r="CY124" s="550"/>
      <c r="CZ124" s="550"/>
      <c r="DA124" s="550"/>
      <c r="DB124" s="550"/>
      <c r="DC124" s="550"/>
      <c r="DD124" s="550"/>
      <c r="DE124" s="550"/>
      <c r="DF124" s="550"/>
      <c r="DG124" s="550"/>
      <c r="DH124" s="550"/>
      <c r="DI124" s="550"/>
      <c r="DJ124" s="550"/>
      <c r="DK124" s="550"/>
      <c r="DL124" s="550"/>
      <c r="DM124" s="550"/>
      <c r="DN124" s="550"/>
      <c r="DO124" s="550"/>
      <c r="DP124" s="550"/>
      <c r="DQ124" s="550"/>
      <c r="DR124" s="550"/>
      <c r="DS124" s="550"/>
      <c r="DT124" s="550"/>
      <c r="DU124" s="550"/>
      <c r="DV124" s="550"/>
      <c r="DW124" s="550"/>
      <c r="DX124" s="550"/>
      <c r="DY124" s="550"/>
      <c r="DZ124" s="550"/>
      <c r="EA124" s="550"/>
      <c r="EB124" s="550"/>
      <c r="EC124" s="550"/>
      <c r="ED124" s="550"/>
      <c r="EE124" s="550"/>
      <c r="EF124" s="550"/>
      <c r="EG124" s="550"/>
      <c r="EH124" s="550"/>
      <c r="EI124" s="550"/>
      <c r="EJ124" s="550"/>
      <c r="EK124" s="550"/>
      <c r="EL124" s="550"/>
      <c r="EM124" s="550"/>
      <c r="EN124" s="550"/>
      <c r="EO124" s="550"/>
      <c r="EP124" s="550"/>
      <c r="EQ124" s="550"/>
      <c r="ER124" s="550"/>
      <c r="ES124" s="550"/>
      <c r="ET124" s="550"/>
      <c r="EU124" s="550"/>
      <c r="EV124" s="550"/>
      <c r="EW124" s="550"/>
      <c r="EX124" s="550"/>
      <c r="EY124" s="550"/>
      <c r="EZ124" s="550"/>
      <c r="FA124" s="550"/>
      <c r="FB124" s="550"/>
      <c r="FC124" s="550"/>
      <c r="FD124" s="550"/>
      <c r="FE124" s="550"/>
      <c r="FF124" s="550"/>
      <c r="FG124" s="550"/>
      <c r="FH124" s="550"/>
      <c r="FI124" s="550"/>
      <c r="FJ124" s="550"/>
      <c r="FK124" s="550"/>
      <c r="FL124" s="550"/>
      <c r="FM124" s="550"/>
      <c r="FN124" s="550"/>
      <c r="FO124" s="550"/>
      <c r="FP124" s="550"/>
      <c r="FQ124" s="550"/>
      <c r="FR124" s="550"/>
      <c r="FS124" s="550"/>
      <c r="FT124" s="550"/>
      <c r="FU124" s="550"/>
      <c r="FV124" s="550"/>
      <c r="FW124" s="550"/>
      <c r="FX124" s="550"/>
      <c r="FY124" s="550"/>
      <c r="FZ124" s="550"/>
      <c r="GA124" s="550"/>
      <c r="GB124" s="550"/>
      <c r="GC124" s="550"/>
      <c r="GD124" s="550"/>
      <c r="GE124" s="550"/>
      <c r="GF124" s="550"/>
      <c r="GG124" s="550"/>
      <c r="GH124" s="550"/>
      <c r="GI124" s="550"/>
      <c r="GJ124" s="550"/>
      <c r="GK124" s="550"/>
      <c r="GL124" s="550"/>
      <c r="GM124" s="550"/>
    </row>
    <row r="125" spans="7:195" ht="18" customHeight="1">
      <c r="G125" s="550"/>
      <c r="H125" s="550"/>
      <c r="I125" s="550"/>
      <c r="J125" s="550"/>
      <c r="K125" s="550"/>
      <c r="L125" s="550"/>
      <c r="M125" s="550"/>
      <c r="N125" s="550"/>
      <c r="O125" s="550"/>
      <c r="P125" s="550"/>
      <c r="Q125" s="550"/>
      <c r="R125" s="550"/>
      <c r="S125" s="550"/>
      <c r="T125" s="550"/>
      <c r="U125" s="550"/>
      <c r="V125" s="550"/>
      <c r="W125" s="550"/>
      <c r="X125" s="550"/>
      <c r="Y125" s="550"/>
      <c r="Z125" s="550"/>
      <c r="AA125" s="550"/>
      <c r="AB125" s="550"/>
      <c r="AC125" s="550"/>
      <c r="AD125" s="550"/>
      <c r="AE125" s="550"/>
      <c r="AF125" s="550"/>
      <c r="AG125" s="550"/>
      <c r="AH125" s="550"/>
      <c r="AI125" s="550"/>
      <c r="AJ125" s="550"/>
      <c r="AK125" s="550"/>
      <c r="AL125" s="550"/>
      <c r="AM125" s="550"/>
      <c r="AN125" s="550"/>
      <c r="AO125" s="550"/>
      <c r="AP125" s="550"/>
      <c r="AQ125" s="550"/>
      <c r="AR125" s="550"/>
      <c r="AS125" s="550"/>
      <c r="AT125" s="550"/>
      <c r="AU125" s="550"/>
      <c r="AV125" s="550"/>
      <c r="AW125" s="550"/>
      <c r="AX125" s="550"/>
      <c r="AY125" s="550"/>
      <c r="AZ125" s="550"/>
      <c r="BA125" s="550"/>
      <c r="BB125" s="550"/>
      <c r="BC125" s="550"/>
      <c r="BD125" s="550"/>
      <c r="BE125" s="550"/>
      <c r="BF125" s="550"/>
      <c r="BG125" s="550"/>
      <c r="BH125" s="550"/>
      <c r="BI125" s="550"/>
      <c r="BJ125" s="550"/>
      <c r="BK125" s="550"/>
      <c r="BL125" s="550"/>
      <c r="BM125" s="550"/>
      <c r="BN125" s="550"/>
      <c r="BO125" s="550"/>
      <c r="BP125" s="550"/>
      <c r="BQ125" s="550"/>
      <c r="BR125" s="550"/>
      <c r="BS125" s="550"/>
      <c r="BT125" s="550"/>
      <c r="BU125" s="550"/>
      <c r="BV125" s="550"/>
      <c r="BW125" s="550"/>
      <c r="BX125" s="550"/>
      <c r="BY125" s="550"/>
      <c r="BZ125" s="550"/>
      <c r="CA125" s="550"/>
      <c r="CB125" s="550"/>
      <c r="CC125" s="550"/>
      <c r="CD125" s="550"/>
      <c r="CE125" s="550"/>
      <c r="CF125" s="550"/>
      <c r="CG125" s="550"/>
      <c r="CH125" s="550"/>
      <c r="CI125" s="550"/>
      <c r="CJ125" s="550"/>
      <c r="CK125" s="550"/>
      <c r="CL125" s="550"/>
      <c r="CM125" s="550"/>
      <c r="CN125" s="550"/>
      <c r="CO125" s="550"/>
      <c r="CP125" s="550"/>
      <c r="CQ125" s="550"/>
      <c r="CR125" s="550"/>
      <c r="CS125" s="550"/>
      <c r="CT125" s="550"/>
      <c r="CU125" s="550"/>
      <c r="CV125" s="550"/>
      <c r="CW125" s="550"/>
      <c r="CX125" s="550"/>
      <c r="CY125" s="550"/>
      <c r="CZ125" s="550"/>
      <c r="DA125" s="550"/>
      <c r="DB125" s="550"/>
      <c r="DC125" s="550"/>
      <c r="DD125" s="550"/>
      <c r="DE125" s="550"/>
      <c r="DF125" s="550"/>
      <c r="DG125" s="550"/>
      <c r="DH125" s="550"/>
      <c r="DI125" s="550"/>
      <c r="DJ125" s="550"/>
      <c r="DK125" s="550"/>
      <c r="DL125" s="550"/>
      <c r="DM125" s="550"/>
      <c r="DN125" s="550"/>
      <c r="DO125" s="550"/>
      <c r="DP125" s="550"/>
      <c r="DQ125" s="550"/>
      <c r="DR125" s="550"/>
      <c r="DS125" s="550"/>
      <c r="DT125" s="550"/>
      <c r="DU125" s="550"/>
      <c r="DV125" s="550"/>
      <c r="DW125" s="550"/>
      <c r="DX125" s="550"/>
      <c r="DY125" s="550"/>
      <c r="DZ125" s="550"/>
      <c r="EA125" s="550"/>
      <c r="EB125" s="550"/>
      <c r="EC125" s="550"/>
      <c r="ED125" s="550"/>
      <c r="EE125" s="550"/>
      <c r="EF125" s="550"/>
      <c r="EG125" s="550"/>
      <c r="EH125" s="550"/>
      <c r="EI125" s="550"/>
      <c r="EJ125" s="550"/>
      <c r="EK125" s="550"/>
      <c r="EL125" s="550"/>
      <c r="EM125" s="550"/>
      <c r="EN125" s="550"/>
      <c r="EO125" s="550"/>
      <c r="EP125" s="550"/>
      <c r="EQ125" s="550"/>
      <c r="ER125" s="550"/>
      <c r="ES125" s="550"/>
      <c r="ET125" s="550"/>
      <c r="EU125" s="550"/>
      <c r="EV125" s="550"/>
      <c r="EW125" s="550"/>
      <c r="EX125" s="550"/>
      <c r="EY125" s="550"/>
      <c r="EZ125" s="550"/>
      <c r="FA125" s="550"/>
      <c r="FB125" s="550"/>
      <c r="FC125" s="550"/>
      <c r="FD125" s="550"/>
      <c r="FE125" s="550"/>
      <c r="FF125" s="550"/>
      <c r="FG125" s="550"/>
      <c r="FH125" s="550"/>
      <c r="FI125" s="550"/>
      <c r="FJ125" s="550"/>
      <c r="FK125" s="550"/>
      <c r="FL125" s="550"/>
      <c r="FM125" s="550"/>
      <c r="FN125" s="550"/>
      <c r="FO125" s="550"/>
      <c r="FP125" s="550"/>
      <c r="FQ125" s="550"/>
      <c r="FR125" s="550"/>
      <c r="FS125" s="550"/>
      <c r="FT125" s="550"/>
      <c r="FU125" s="550"/>
      <c r="FV125" s="550"/>
      <c r="FW125" s="550"/>
      <c r="FX125" s="550"/>
      <c r="FY125" s="550"/>
      <c r="FZ125" s="550"/>
      <c r="GA125" s="550"/>
      <c r="GB125" s="550"/>
      <c r="GC125" s="550"/>
      <c r="GD125" s="550"/>
      <c r="GE125" s="550"/>
      <c r="GF125" s="550"/>
      <c r="GG125" s="550"/>
      <c r="GH125" s="550"/>
      <c r="GI125" s="550"/>
      <c r="GJ125" s="550"/>
      <c r="GK125" s="550"/>
      <c r="GL125" s="550"/>
      <c r="GM125" s="550"/>
    </row>
    <row r="126" spans="7:195" ht="18" customHeight="1">
      <c r="G126" s="550"/>
      <c r="H126" s="550"/>
      <c r="I126" s="550"/>
      <c r="J126" s="550"/>
      <c r="K126" s="550"/>
      <c r="L126" s="550"/>
      <c r="M126" s="550"/>
      <c r="N126" s="550"/>
      <c r="O126" s="550"/>
      <c r="P126" s="550"/>
      <c r="Q126" s="550"/>
      <c r="R126" s="550"/>
      <c r="S126" s="550"/>
      <c r="T126" s="550"/>
      <c r="U126" s="550"/>
      <c r="V126" s="550"/>
      <c r="W126" s="550"/>
      <c r="X126" s="550"/>
      <c r="Y126" s="550"/>
      <c r="Z126" s="550"/>
      <c r="AA126" s="550"/>
      <c r="AB126" s="550"/>
      <c r="AC126" s="550"/>
      <c r="AD126" s="550"/>
      <c r="AE126" s="550"/>
      <c r="AF126" s="550"/>
      <c r="AG126" s="550"/>
      <c r="AH126" s="550"/>
      <c r="AI126" s="550"/>
      <c r="AJ126" s="550"/>
      <c r="AK126" s="550"/>
      <c r="AL126" s="550"/>
      <c r="AM126" s="550"/>
      <c r="AN126" s="550"/>
      <c r="AO126" s="550"/>
      <c r="AP126" s="550"/>
      <c r="AQ126" s="550"/>
      <c r="AR126" s="550"/>
      <c r="AS126" s="550"/>
      <c r="AT126" s="550"/>
      <c r="AU126" s="550"/>
      <c r="AV126" s="550"/>
      <c r="AW126" s="550"/>
      <c r="AX126" s="550"/>
      <c r="AY126" s="550"/>
      <c r="AZ126" s="550"/>
      <c r="BA126" s="550"/>
      <c r="BB126" s="550"/>
      <c r="BC126" s="550"/>
      <c r="BD126" s="550"/>
      <c r="BE126" s="550"/>
      <c r="BF126" s="550"/>
      <c r="BG126" s="550"/>
      <c r="BH126" s="550"/>
      <c r="BI126" s="550"/>
      <c r="BJ126" s="550"/>
      <c r="BK126" s="550"/>
      <c r="BL126" s="550"/>
      <c r="BM126" s="550"/>
      <c r="BN126" s="550"/>
      <c r="BO126" s="550"/>
      <c r="BP126" s="550"/>
      <c r="BQ126" s="550"/>
      <c r="BR126" s="550"/>
      <c r="BS126" s="550"/>
      <c r="BT126" s="550"/>
      <c r="BU126" s="550"/>
      <c r="BV126" s="550"/>
      <c r="BW126" s="550"/>
      <c r="BX126" s="550"/>
      <c r="BY126" s="550"/>
      <c r="BZ126" s="550"/>
      <c r="CA126" s="550"/>
      <c r="CB126" s="550"/>
      <c r="CC126" s="550"/>
      <c r="CD126" s="550"/>
      <c r="CE126" s="550"/>
      <c r="CF126" s="550"/>
      <c r="CG126" s="550"/>
      <c r="CH126" s="550"/>
      <c r="CI126" s="550"/>
      <c r="CJ126" s="550"/>
      <c r="CK126" s="550"/>
      <c r="CL126" s="550"/>
      <c r="CM126" s="550"/>
      <c r="CN126" s="550"/>
      <c r="CO126" s="550"/>
      <c r="CP126" s="550"/>
      <c r="CQ126" s="550"/>
      <c r="CR126" s="550"/>
      <c r="CS126" s="550"/>
      <c r="CT126" s="550"/>
      <c r="CU126" s="550"/>
      <c r="CV126" s="550"/>
      <c r="CW126" s="550"/>
      <c r="CX126" s="550"/>
      <c r="CY126" s="550"/>
      <c r="CZ126" s="550"/>
      <c r="DA126" s="550"/>
      <c r="DB126" s="550"/>
      <c r="DC126" s="550"/>
      <c r="DD126" s="550"/>
      <c r="DE126" s="550"/>
      <c r="DF126" s="550"/>
      <c r="DG126" s="550"/>
      <c r="DH126" s="550"/>
      <c r="DI126" s="550"/>
      <c r="DJ126" s="550"/>
      <c r="DK126" s="550"/>
      <c r="DL126" s="550"/>
      <c r="DM126" s="550"/>
      <c r="DN126" s="550"/>
      <c r="DO126" s="550"/>
      <c r="DP126" s="550"/>
      <c r="DQ126" s="550"/>
      <c r="DR126" s="550"/>
      <c r="DS126" s="550"/>
      <c r="DT126" s="550"/>
      <c r="DU126" s="550"/>
      <c r="DV126" s="550"/>
      <c r="DW126" s="550"/>
      <c r="DX126" s="550"/>
      <c r="DY126" s="550"/>
      <c r="DZ126" s="550"/>
      <c r="EA126" s="550"/>
      <c r="EB126" s="550"/>
      <c r="EC126" s="550"/>
      <c r="ED126" s="550"/>
      <c r="EE126" s="550"/>
      <c r="EF126" s="550"/>
      <c r="EG126" s="550"/>
      <c r="EH126" s="550"/>
      <c r="EI126" s="550"/>
      <c r="EJ126" s="550"/>
      <c r="EK126" s="550"/>
      <c r="EL126" s="550"/>
      <c r="EM126" s="550"/>
      <c r="EN126" s="550"/>
      <c r="EO126" s="550"/>
      <c r="EP126" s="550"/>
      <c r="EQ126" s="550"/>
      <c r="ER126" s="550"/>
      <c r="ES126" s="550"/>
      <c r="ET126" s="550"/>
      <c r="EU126" s="550"/>
      <c r="EV126" s="550"/>
      <c r="EW126" s="550"/>
      <c r="EX126" s="550"/>
      <c r="EY126" s="550"/>
      <c r="EZ126" s="550"/>
      <c r="FA126" s="550"/>
      <c r="FB126" s="550"/>
      <c r="FC126" s="550"/>
      <c r="FD126" s="550"/>
      <c r="FE126" s="550"/>
      <c r="FF126" s="550"/>
      <c r="FG126" s="550"/>
      <c r="FH126" s="550"/>
      <c r="FI126" s="550"/>
      <c r="FJ126" s="550"/>
      <c r="FK126" s="550"/>
      <c r="FL126" s="550"/>
      <c r="FM126" s="550"/>
      <c r="FN126" s="550"/>
      <c r="FO126" s="550"/>
      <c r="FP126" s="550"/>
      <c r="FQ126" s="550"/>
      <c r="FR126" s="550"/>
      <c r="FS126" s="550"/>
      <c r="FT126" s="550"/>
      <c r="FU126" s="550"/>
      <c r="FV126" s="550"/>
      <c r="FW126" s="550"/>
      <c r="FX126" s="550"/>
      <c r="FY126" s="550"/>
      <c r="FZ126" s="550"/>
      <c r="GA126" s="550"/>
      <c r="GB126" s="550"/>
      <c r="GC126" s="550"/>
      <c r="GD126" s="550"/>
      <c r="GE126" s="550"/>
      <c r="GF126" s="550"/>
      <c r="GG126" s="550"/>
      <c r="GH126" s="550"/>
      <c r="GI126" s="550"/>
      <c r="GJ126" s="550"/>
      <c r="GK126" s="550"/>
      <c r="GL126" s="550"/>
      <c r="GM126" s="550"/>
    </row>
    <row r="127" spans="7:195" ht="18" customHeight="1">
      <c r="G127" s="550"/>
      <c r="H127" s="550"/>
      <c r="I127" s="550"/>
      <c r="J127" s="550"/>
      <c r="K127" s="550"/>
      <c r="L127" s="550"/>
      <c r="M127" s="550"/>
      <c r="N127" s="550"/>
      <c r="O127" s="550"/>
      <c r="P127" s="550"/>
      <c r="Q127" s="550"/>
      <c r="R127" s="550"/>
      <c r="S127" s="550"/>
      <c r="T127" s="550"/>
      <c r="U127" s="550"/>
      <c r="V127" s="550"/>
      <c r="W127" s="550"/>
      <c r="X127" s="550"/>
      <c r="Y127" s="550"/>
      <c r="Z127" s="550"/>
      <c r="AA127" s="550"/>
      <c r="AB127" s="550"/>
      <c r="AC127" s="550"/>
      <c r="AD127" s="550"/>
      <c r="AE127" s="550"/>
      <c r="AF127" s="550"/>
      <c r="AG127" s="550"/>
      <c r="AH127" s="550"/>
      <c r="AI127" s="550"/>
      <c r="AJ127" s="550"/>
      <c r="AK127" s="550"/>
      <c r="AL127" s="550"/>
      <c r="AM127" s="550"/>
      <c r="AN127" s="550"/>
      <c r="AO127" s="550"/>
      <c r="AP127" s="550"/>
      <c r="AQ127" s="550"/>
      <c r="AR127" s="550"/>
      <c r="AS127" s="550"/>
      <c r="AT127" s="550"/>
      <c r="AU127" s="550"/>
      <c r="AV127" s="550"/>
      <c r="AW127" s="550"/>
      <c r="AX127" s="550"/>
      <c r="AY127" s="550"/>
      <c r="AZ127" s="550"/>
      <c r="BA127" s="550"/>
      <c r="BB127" s="550"/>
      <c r="BC127" s="550"/>
      <c r="BD127" s="550"/>
      <c r="BE127" s="550"/>
      <c r="BF127" s="550"/>
      <c r="BG127" s="550"/>
      <c r="BH127" s="550"/>
      <c r="BI127" s="550"/>
      <c r="BJ127" s="550"/>
      <c r="BK127" s="550"/>
      <c r="BL127" s="550"/>
      <c r="BM127" s="550"/>
      <c r="BN127" s="550"/>
      <c r="BO127" s="550"/>
      <c r="BP127" s="550"/>
      <c r="BQ127" s="550"/>
      <c r="BR127" s="550"/>
      <c r="BS127" s="550"/>
      <c r="BT127" s="550"/>
      <c r="BU127" s="550"/>
      <c r="BV127" s="550"/>
      <c r="BW127" s="550"/>
      <c r="BX127" s="550"/>
      <c r="BY127" s="550"/>
      <c r="BZ127" s="550"/>
      <c r="CA127" s="550"/>
      <c r="CB127" s="550"/>
      <c r="CC127" s="550"/>
      <c r="CD127" s="550"/>
      <c r="CE127" s="550"/>
      <c r="CF127" s="550"/>
      <c r="CG127" s="550"/>
      <c r="CH127" s="550"/>
      <c r="CI127" s="550"/>
      <c r="CJ127" s="550"/>
      <c r="CK127" s="550"/>
      <c r="CL127" s="550"/>
      <c r="CM127" s="550"/>
      <c r="CN127" s="550"/>
      <c r="CO127" s="550"/>
      <c r="CP127" s="550"/>
      <c r="CQ127" s="550"/>
      <c r="CR127" s="550"/>
      <c r="CS127" s="550"/>
      <c r="CT127" s="550"/>
      <c r="CU127" s="550"/>
      <c r="CV127" s="550"/>
      <c r="CW127" s="550"/>
      <c r="CX127" s="550"/>
      <c r="CY127" s="550"/>
      <c r="CZ127" s="550"/>
      <c r="DA127" s="550"/>
      <c r="DB127" s="550"/>
      <c r="DC127" s="550"/>
      <c r="DD127" s="550"/>
      <c r="DE127" s="550"/>
      <c r="DF127" s="550"/>
      <c r="DG127" s="550"/>
      <c r="DH127" s="550"/>
      <c r="DI127" s="550"/>
      <c r="DJ127" s="550"/>
      <c r="DK127" s="550"/>
      <c r="DL127" s="550"/>
      <c r="DM127" s="550"/>
      <c r="DN127" s="550"/>
      <c r="DO127" s="550"/>
      <c r="DP127" s="550"/>
      <c r="DQ127" s="550"/>
      <c r="DR127" s="550"/>
      <c r="DS127" s="550"/>
      <c r="DT127" s="550"/>
      <c r="DU127" s="550"/>
      <c r="DV127" s="550"/>
      <c r="DW127" s="550"/>
      <c r="DX127" s="550"/>
      <c r="DY127" s="550"/>
      <c r="DZ127" s="550"/>
      <c r="EA127" s="550"/>
      <c r="EB127" s="550"/>
      <c r="EC127" s="550"/>
      <c r="ED127" s="550"/>
      <c r="EE127" s="550"/>
      <c r="EF127" s="550"/>
      <c r="EG127" s="550"/>
      <c r="EH127" s="550"/>
      <c r="EI127" s="550"/>
      <c r="EJ127" s="550"/>
      <c r="EK127" s="550"/>
      <c r="EL127" s="550"/>
      <c r="EM127" s="550"/>
      <c r="EN127" s="550"/>
      <c r="EO127" s="550"/>
      <c r="EP127" s="550"/>
      <c r="EQ127" s="550"/>
      <c r="ER127" s="550"/>
      <c r="ES127" s="550"/>
      <c r="ET127" s="550"/>
      <c r="EU127" s="550"/>
      <c r="EV127" s="550"/>
      <c r="EW127" s="550"/>
      <c r="EX127" s="550"/>
      <c r="EY127" s="550"/>
      <c r="EZ127" s="550"/>
      <c r="FA127" s="550"/>
      <c r="FB127" s="550"/>
      <c r="FC127" s="550"/>
      <c r="FD127" s="550"/>
      <c r="FE127" s="550"/>
      <c r="FF127" s="550"/>
      <c r="FG127" s="550"/>
      <c r="FH127" s="550"/>
      <c r="FI127" s="550"/>
      <c r="FJ127" s="550"/>
      <c r="FK127" s="550"/>
      <c r="FL127" s="550"/>
      <c r="FM127" s="550"/>
      <c r="FN127" s="550"/>
      <c r="FO127" s="550"/>
      <c r="FP127" s="550"/>
      <c r="FQ127" s="550"/>
      <c r="FR127" s="550"/>
      <c r="FS127" s="550"/>
      <c r="FT127" s="550"/>
      <c r="FU127" s="550"/>
      <c r="FV127" s="550"/>
      <c r="FW127" s="550"/>
      <c r="FX127" s="550"/>
      <c r="FY127" s="550"/>
      <c r="FZ127" s="550"/>
      <c r="GA127" s="550"/>
      <c r="GB127" s="550"/>
      <c r="GC127" s="550"/>
      <c r="GD127" s="550"/>
      <c r="GE127" s="550"/>
      <c r="GF127" s="550"/>
      <c r="GG127" s="550"/>
      <c r="GH127" s="550"/>
      <c r="GI127" s="550"/>
      <c r="GJ127" s="550"/>
      <c r="GK127" s="550"/>
      <c r="GL127" s="550"/>
      <c r="GM127" s="550"/>
    </row>
    <row r="128" spans="7:195" ht="18" customHeight="1">
      <c r="G128" s="550"/>
      <c r="H128" s="550"/>
      <c r="I128" s="550"/>
      <c r="J128" s="550"/>
      <c r="K128" s="550"/>
      <c r="L128" s="550"/>
      <c r="M128" s="550"/>
      <c r="N128" s="550"/>
      <c r="O128" s="550"/>
      <c r="P128" s="550"/>
      <c r="Q128" s="550"/>
      <c r="R128" s="550"/>
      <c r="S128" s="550"/>
      <c r="T128" s="550"/>
      <c r="U128" s="550"/>
      <c r="V128" s="550"/>
      <c r="W128" s="550"/>
      <c r="X128" s="550"/>
      <c r="Y128" s="550"/>
      <c r="Z128" s="550"/>
      <c r="AA128" s="550"/>
      <c r="AB128" s="550"/>
      <c r="AC128" s="550"/>
      <c r="AD128" s="550"/>
      <c r="AE128" s="550"/>
      <c r="AF128" s="550"/>
      <c r="AG128" s="550"/>
      <c r="AH128" s="550"/>
      <c r="AI128" s="550"/>
      <c r="AJ128" s="550"/>
      <c r="AK128" s="550"/>
      <c r="AL128" s="550"/>
      <c r="AM128" s="550"/>
      <c r="AN128" s="550"/>
      <c r="AO128" s="550"/>
      <c r="AP128" s="550"/>
      <c r="AQ128" s="550"/>
      <c r="AR128" s="550"/>
      <c r="AS128" s="550"/>
      <c r="AT128" s="550"/>
      <c r="AU128" s="550"/>
      <c r="AV128" s="550"/>
      <c r="AW128" s="550"/>
      <c r="AX128" s="550"/>
      <c r="AY128" s="550"/>
      <c r="AZ128" s="550"/>
      <c r="BA128" s="550"/>
      <c r="BB128" s="550"/>
      <c r="BC128" s="550"/>
      <c r="BD128" s="550"/>
      <c r="BE128" s="550"/>
      <c r="BF128" s="550"/>
      <c r="BG128" s="550"/>
      <c r="BH128" s="550"/>
      <c r="BI128" s="550"/>
      <c r="BJ128" s="550"/>
      <c r="BK128" s="550"/>
      <c r="BL128" s="550"/>
      <c r="BM128" s="550"/>
      <c r="BN128" s="550"/>
      <c r="BO128" s="550"/>
      <c r="BP128" s="550"/>
      <c r="BQ128" s="550"/>
      <c r="BR128" s="550"/>
      <c r="BS128" s="550"/>
      <c r="BT128" s="550"/>
      <c r="BU128" s="550"/>
      <c r="BV128" s="550"/>
      <c r="BW128" s="550"/>
      <c r="BX128" s="550"/>
      <c r="BY128" s="550"/>
      <c r="BZ128" s="550"/>
      <c r="CA128" s="550"/>
      <c r="CB128" s="550"/>
      <c r="CC128" s="550"/>
      <c r="CD128" s="550"/>
      <c r="CE128" s="550"/>
      <c r="CF128" s="550"/>
      <c r="CG128" s="550"/>
      <c r="CH128" s="550"/>
      <c r="CI128" s="550"/>
      <c r="CJ128" s="550"/>
      <c r="CK128" s="550"/>
      <c r="CL128" s="550"/>
      <c r="CM128" s="550"/>
      <c r="CN128" s="550"/>
      <c r="CO128" s="550"/>
      <c r="CP128" s="550"/>
      <c r="CQ128" s="550"/>
      <c r="CR128" s="550"/>
      <c r="CS128" s="550"/>
      <c r="CT128" s="550"/>
      <c r="CU128" s="550"/>
      <c r="CV128" s="550"/>
      <c r="CW128" s="550"/>
      <c r="CX128" s="550"/>
      <c r="CY128" s="550"/>
      <c r="CZ128" s="550"/>
      <c r="DA128" s="550"/>
      <c r="DB128" s="550"/>
      <c r="DC128" s="550"/>
      <c r="DD128" s="550"/>
      <c r="DE128" s="550"/>
      <c r="DF128" s="550"/>
      <c r="DG128" s="550"/>
      <c r="DH128" s="550"/>
      <c r="DI128" s="550"/>
      <c r="DJ128" s="550"/>
      <c r="DK128" s="550"/>
      <c r="DL128" s="550"/>
      <c r="DM128" s="550"/>
      <c r="DN128" s="550"/>
      <c r="DO128" s="550"/>
      <c r="DP128" s="550"/>
      <c r="DQ128" s="550"/>
      <c r="DR128" s="550"/>
      <c r="DS128" s="550"/>
      <c r="DT128" s="550"/>
      <c r="DU128" s="550"/>
      <c r="DV128" s="550"/>
      <c r="DW128" s="550"/>
      <c r="DX128" s="550"/>
      <c r="DY128" s="550"/>
      <c r="DZ128" s="550"/>
      <c r="EA128" s="550"/>
      <c r="EB128" s="550"/>
      <c r="EC128" s="550"/>
      <c r="ED128" s="550"/>
      <c r="EE128" s="550"/>
      <c r="EF128" s="550"/>
      <c r="EG128" s="550"/>
      <c r="EH128" s="550"/>
      <c r="EI128" s="550"/>
      <c r="EJ128" s="550"/>
      <c r="EK128" s="550"/>
      <c r="EL128" s="550"/>
      <c r="EM128" s="550"/>
      <c r="EN128" s="550"/>
      <c r="EO128" s="550"/>
      <c r="EP128" s="550"/>
      <c r="EQ128" s="550"/>
      <c r="ER128" s="550"/>
      <c r="ES128" s="550"/>
      <c r="ET128" s="550"/>
      <c r="EU128" s="550"/>
      <c r="EV128" s="550"/>
      <c r="EW128" s="550"/>
      <c r="EX128" s="550"/>
      <c r="EY128" s="550"/>
      <c r="EZ128" s="550"/>
      <c r="FA128" s="550"/>
      <c r="FB128" s="550"/>
      <c r="FC128" s="550"/>
      <c r="FD128" s="550"/>
      <c r="FE128" s="550"/>
      <c r="FF128" s="550"/>
      <c r="FG128" s="550"/>
      <c r="FH128" s="550"/>
      <c r="FI128" s="550"/>
      <c r="FJ128" s="550"/>
      <c r="FK128" s="550"/>
      <c r="FL128" s="550"/>
      <c r="FM128" s="550"/>
      <c r="FN128" s="550"/>
      <c r="FO128" s="550"/>
      <c r="FP128" s="550"/>
      <c r="FQ128" s="550"/>
      <c r="FR128" s="550"/>
      <c r="FS128" s="550"/>
      <c r="FT128" s="550"/>
      <c r="FU128" s="550"/>
      <c r="FV128" s="550"/>
      <c r="FW128" s="550"/>
      <c r="FX128" s="550"/>
      <c r="FY128" s="550"/>
      <c r="FZ128" s="550"/>
      <c r="GA128" s="550"/>
      <c r="GB128" s="550"/>
      <c r="GC128" s="550"/>
      <c r="GD128" s="550"/>
      <c r="GE128" s="550"/>
      <c r="GF128" s="550"/>
      <c r="GG128" s="550"/>
      <c r="GH128" s="550"/>
      <c r="GI128" s="550"/>
      <c r="GJ128" s="550"/>
      <c r="GK128" s="550"/>
      <c r="GL128" s="550"/>
      <c r="GM128" s="550"/>
    </row>
    <row r="129" spans="7:195" ht="18" customHeight="1">
      <c r="G129" s="550"/>
      <c r="H129" s="550"/>
      <c r="I129" s="550"/>
      <c r="J129" s="550"/>
      <c r="K129" s="550"/>
      <c r="L129" s="550"/>
      <c r="M129" s="550"/>
      <c r="N129" s="550"/>
      <c r="O129" s="550"/>
      <c r="P129" s="550"/>
      <c r="Q129" s="550"/>
      <c r="R129" s="550"/>
      <c r="S129" s="550"/>
      <c r="T129" s="550"/>
      <c r="U129" s="550"/>
      <c r="V129" s="550"/>
      <c r="W129" s="550"/>
      <c r="X129" s="550"/>
      <c r="Y129" s="550"/>
      <c r="Z129" s="550"/>
      <c r="AA129" s="550"/>
      <c r="AB129" s="550"/>
      <c r="AC129" s="550"/>
      <c r="AD129" s="550"/>
      <c r="AE129" s="550"/>
      <c r="AF129" s="550"/>
      <c r="AG129" s="550"/>
      <c r="AH129" s="550"/>
      <c r="AI129" s="550"/>
      <c r="AJ129" s="550"/>
      <c r="AK129" s="550"/>
      <c r="AL129" s="550"/>
      <c r="AM129" s="550"/>
      <c r="AN129" s="550"/>
      <c r="AO129" s="550"/>
      <c r="AP129" s="550"/>
      <c r="AQ129" s="550"/>
      <c r="AR129" s="550"/>
      <c r="AS129" s="550"/>
      <c r="AT129" s="550"/>
      <c r="AU129" s="550"/>
      <c r="AV129" s="550"/>
      <c r="AW129" s="550"/>
      <c r="AX129" s="550"/>
      <c r="AY129" s="550"/>
      <c r="AZ129" s="550"/>
      <c r="BA129" s="550"/>
      <c r="BB129" s="550"/>
      <c r="BC129" s="550"/>
      <c r="BD129" s="550"/>
      <c r="BE129" s="550"/>
      <c r="BF129" s="550"/>
      <c r="BG129" s="550"/>
      <c r="BH129" s="550"/>
      <c r="BI129" s="550"/>
      <c r="BJ129" s="550"/>
      <c r="BK129" s="550"/>
      <c r="BL129" s="550"/>
      <c r="BM129" s="550"/>
      <c r="BN129" s="550"/>
      <c r="BO129" s="550"/>
      <c r="BP129" s="550"/>
      <c r="BQ129" s="550"/>
      <c r="BR129" s="550"/>
      <c r="BS129" s="550"/>
      <c r="BT129" s="550"/>
      <c r="BU129" s="550"/>
      <c r="BV129" s="550"/>
      <c r="BW129" s="550"/>
      <c r="BX129" s="550"/>
      <c r="BY129" s="550"/>
      <c r="BZ129" s="550"/>
      <c r="CA129" s="550"/>
      <c r="CB129" s="550"/>
      <c r="CC129" s="550"/>
      <c r="CD129" s="550"/>
      <c r="CE129" s="550"/>
      <c r="CF129" s="550"/>
      <c r="CG129" s="550"/>
      <c r="CH129" s="550"/>
      <c r="CI129" s="550"/>
      <c r="CJ129" s="550"/>
      <c r="CK129" s="550"/>
      <c r="CL129" s="550"/>
      <c r="CM129" s="550"/>
      <c r="CN129" s="550"/>
      <c r="CO129" s="550"/>
      <c r="CP129" s="550"/>
      <c r="CQ129" s="550"/>
      <c r="CR129" s="550"/>
      <c r="CS129" s="550"/>
      <c r="CT129" s="550"/>
      <c r="CU129" s="550"/>
      <c r="CV129" s="550"/>
      <c r="CW129" s="550"/>
      <c r="CX129" s="550"/>
      <c r="CY129" s="550"/>
      <c r="CZ129" s="550"/>
      <c r="DA129" s="550"/>
      <c r="DB129" s="550"/>
      <c r="DC129" s="550"/>
      <c r="DD129" s="550"/>
      <c r="DE129" s="550"/>
      <c r="DF129" s="550"/>
      <c r="DG129" s="550"/>
      <c r="DH129" s="550"/>
      <c r="DI129" s="550"/>
      <c r="DJ129" s="550"/>
      <c r="DK129" s="550"/>
      <c r="DL129" s="550"/>
      <c r="DM129" s="550"/>
      <c r="DN129" s="550"/>
      <c r="DO129" s="550"/>
      <c r="DP129" s="550"/>
      <c r="DQ129" s="550"/>
      <c r="DR129" s="550"/>
      <c r="DS129" s="550"/>
      <c r="DT129" s="550"/>
      <c r="DU129" s="550"/>
      <c r="DV129" s="550"/>
      <c r="DW129" s="550"/>
      <c r="DX129" s="550"/>
      <c r="DY129" s="550"/>
      <c r="DZ129" s="550"/>
      <c r="EA129" s="550"/>
      <c r="EB129" s="550"/>
      <c r="EC129" s="550"/>
      <c r="ED129" s="550"/>
      <c r="EE129" s="550"/>
      <c r="EF129" s="550"/>
      <c r="EG129" s="550"/>
      <c r="EH129" s="550"/>
      <c r="EI129" s="550"/>
      <c r="EJ129" s="550"/>
      <c r="EK129" s="550"/>
      <c r="EL129" s="550"/>
      <c r="EM129" s="550"/>
      <c r="EN129" s="550"/>
      <c r="EO129" s="550"/>
      <c r="EP129" s="550"/>
      <c r="EQ129" s="550"/>
      <c r="ER129" s="550"/>
      <c r="ES129" s="550"/>
      <c r="ET129" s="550"/>
      <c r="EU129" s="550"/>
      <c r="EV129" s="550"/>
      <c r="EW129" s="550"/>
      <c r="EX129" s="550"/>
      <c r="EY129" s="550"/>
      <c r="EZ129" s="550"/>
      <c r="FA129" s="550"/>
      <c r="FB129" s="550"/>
      <c r="FC129" s="550"/>
      <c r="FD129" s="550"/>
      <c r="FE129" s="550"/>
      <c r="FF129" s="550"/>
      <c r="FG129" s="550"/>
      <c r="FH129" s="550"/>
      <c r="FI129" s="550"/>
      <c r="FJ129" s="550"/>
      <c r="FK129" s="550"/>
      <c r="FL129" s="550"/>
      <c r="FM129" s="550"/>
      <c r="FN129" s="550"/>
      <c r="FO129" s="550"/>
      <c r="FP129" s="550"/>
      <c r="FQ129" s="550"/>
      <c r="FR129" s="550"/>
      <c r="FS129" s="550"/>
      <c r="FT129" s="550"/>
      <c r="FU129" s="550"/>
      <c r="FV129" s="550"/>
      <c r="FW129" s="550"/>
      <c r="FX129" s="550"/>
      <c r="FY129" s="550"/>
      <c r="FZ129" s="550"/>
      <c r="GA129" s="550"/>
      <c r="GB129" s="550"/>
      <c r="GC129" s="550"/>
      <c r="GD129" s="550"/>
      <c r="GE129" s="550"/>
      <c r="GF129" s="550"/>
      <c r="GG129" s="550"/>
      <c r="GH129" s="550"/>
      <c r="GI129" s="550"/>
      <c r="GJ129" s="550"/>
      <c r="GK129" s="550"/>
      <c r="GL129" s="550"/>
      <c r="GM129" s="550"/>
    </row>
    <row r="130" spans="7:195" ht="18" customHeight="1">
      <c r="G130" s="550"/>
      <c r="H130" s="550"/>
      <c r="I130" s="550"/>
      <c r="J130" s="550"/>
      <c r="K130" s="550"/>
      <c r="L130" s="550"/>
      <c r="M130" s="550"/>
      <c r="N130" s="550"/>
      <c r="O130" s="550"/>
      <c r="P130" s="550"/>
      <c r="Q130" s="550"/>
      <c r="R130" s="550"/>
      <c r="S130" s="550"/>
      <c r="T130" s="550"/>
      <c r="U130" s="550"/>
      <c r="V130" s="550"/>
      <c r="W130" s="550"/>
      <c r="X130" s="550"/>
      <c r="Y130" s="550"/>
      <c r="Z130" s="550"/>
      <c r="AA130" s="550"/>
      <c r="AB130" s="550"/>
      <c r="AC130" s="550"/>
      <c r="AD130" s="550"/>
      <c r="AE130" s="550"/>
      <c r="AF130" s="550"/>
      <c r="AG130" s="550"/>
      <c r="AH130" s="550"/>
      <c r="AI130" s="550"/>
      <c r="AJ130" s="550"/>
      <c r="AK130" s="550"/>
      <c r="AL130" s="550"/>
      <c r="AM130" s="550"/>
      <c r="AN130" s="550"/>
      <c r="AO130" s="550"/>
      <c r="AP130" s="550"/>
      <c r="AQ130" s="550"/>
      <c r="AR130" s="550"/>
      <c r="AS130" s="550"/>
      <c r="AT130" s="550"/>
      <c r="AU130" s="550"/>
      <c r="AV130" s="550"/>
      <c r="AW130" s="550"/>
      <c r="AX130" s="550"/>
      <c r="AY130" s="550"/>
      <c r="AZ130" s="550"/>
      <c r="BA130" s="550"/>
      <c r="BB130" s="550"/>
      <c r="BC130" s="550"/>
      <c r="BD130" s="550"/>
      <c r="BE130" s="550"/>
      <c r="BF130" s="550"/>
      <c r="BG130" s="550"/>
      <c r="BH130" s="550"/>
      <c r="BI130" s="550"/>
      <c r="BJ130" s="550"/>
      <c r="BK130" s="550"/>
      <c r="BL130" s="550"/>
      <c r="BM130" s="550"/>
      <c r="BN130" s="550"/>
      <c r="BO130" s="550"/>
      <c r="BP130" s="550"/>
      <c r="BQ130" s="550"/>
      <c r="BR130" s="550"/>
      <c r="BS130" s="550"/>
      <c r="BT130" s="550"/>
      <c r="BU130" s="550"/>
      <c r="BV130" s="550"/>
      <c r="BW130" s="550"/>
      <c r="BX130" s="550"/>
      <c r="BY130" s="550"/>
      <c r="BZ130" s="550"/>
      <c r="CA130" s="550"/>
      <c r="CB130" s="550"/>
      <c r="CC130" s="550"/>
      <c r="CD130" s="550"/>
      <c r="CE130" s="550"/>
      <c r="CF130" s="550"/>
      <c r="CG130" s="550"/>
      <c r="CH130" s="550"/>
      <c r="CI130" s="550"/>
      <c r="CJ130" s="550"/>
      <c r="CK130" s="550"/>
      <c r="CL130" s="550"/>
      <c r="CM130" s="550"/>
      <c r="CN130" s="550"/>
      <c r="CO130" s="550"/>
      <c r="CP130" s="550"/>
      <c r="CQ130" s="550"/>
      <c r="CR130" s="550"/>
      <c r="CS130" s="550"/>
      <c r="CT130" s="550"/>
      <c r="CU130" s="550"/>
      <c r="CV130" s="550"/>
      <c r="CW130" s="550"/>
      <c r="CX130" s="550"/>
      <c r="CY130" s="550"/>
      <c r="CZ130" s="550"/>
      <c r="DA130" s="550"/>
      <c r="DB130" s="550"/>
      <c r="DC130" s="550"/>
      <c r="DD130" s="550"/>
      <c r="DE130" s="550"/>
      <c r="DF130" s="550"/>
      <c r="DG130" s="550"/>
      <c r="DH130" s="550"/>
      <c r="DI130" s="550"/>
      <c r="DJ130" s="550"/>
      <c r="DK130" s="550"/>
      <c r="DL130" s="550"/>
      <c r="DM130" s="550"/>
      <c r="DN130" s="550"/>
      <c r="DO130" s="550"/>
      <c r="DP130" s="550"/>
      <c r="DQ130" s="550"/>
      <c r="DR130" s="550"/>
      <c r="DS130" s="550"/>
      <c r="DT130" s="550"/>
      <c r="DU130" s="550"/>
      <c r="DV130" s="550"/>
      <c r="DW130" s="550"/>
      <c r="DX130" s="550"/>
      <c r="DY130" s="550"/>
      <c r="DZ130" s="550"/>
      <c r="EA130" s="550"/>
      <c r="EB130" s="550"/>
      <c r="EC130" s="550"/>
      <c r="ED130" s="550"/>
      <c r="EE130" s="550"/>
      <c r="EF130" s="550"/>
      <c r="EG130" s="550"/>
      <c r="EH130" s="550"/>
      <c r="EI130" s="550"/>
      <c r="EJ130" s="550"/>
      <c r="EK130" s="550"/>
      <c r="EL130" s="550"/>
      <c r="EM130" s="550"/>
      <c r="EN130" s="550"/>
      <c r="EO130" s="550"/>
      <c r="EP130" s="550"/>
      <c r="EQ130" s="550"/>
      <c r="ER130" s="550"/>
      <c r="ES130" s="550"/>
      <c r="ET130" s="550"/>
      <c r="EU130" s="550"/>
      <c r="EV130" s="550"/>
      <c r="EW130" s="550"/>
      <c r="EX130" s="550"/>
      <c r="EY130" s="550"/>
      <c r="EZ130" s="550"/>
      <c r="FA130" s="550"/>
      <c r="FB130" s="550"/>
      <c r="FC130" s="550"/>
      <c r="FD130" s="550"/>
      <c r="FE130" s="550"/>
      <c r="FF130" s="550"/>
      <c r="FG130" s="550"/>
      <c r="FH130" s="550"/>
      <c r="FI130" s="550"/>
      <c r="FJ130" s="550"/>
      <c r="FK130" s="550"/>
      <c r="FL130" s="550"/>
      <c r="FM130" s="550"/>
      <c r="FN130" s="550"/>
      <c r="FO130" s="550"/>
      <c r="FP130" s="550"/>
      <c r="FQ130" s="550"/>
      <c r="FR130" s="550"/>
      <c r="FS130" s="550"/>
      <c r="FT130" s="550"/>
      <c r="FU130" s="550"/>
      <c r="FV130" s="550"/>
      <c r="FW130" s="550"/>
      <c r="FX130" s="550"/>
      <c r="FY130" s="550"/>
      <c r="FZ130" s="550"/>
      <c r="GA130" s="550"/>
      <c r="GB130" s="550"/>
      <c r="GC130" s="550"/>
      <c r="GD130" s="550"/>
      <c r="GE130" s="550"/>
      <c r="GF130" s="550"/>
      <c r="GG130" s="550"/>
      <c r="GH130" s="550"/>
      <c r="GI130" s="550"/>
      <c r="GJ130" s="550"/>
      <c r="GK130" s="550"/>
      <c r="GL130" s="550"/>
      <c r="GM130" s="550"/>
    </row>
    <row r="131" spans="7:195" ht="18" customHeight="1">
      <c r="G131" s="550"/>
      <c r="H131" s="550"/>
      <c r="I131" s="550"/>
      <c r="J131" s="550"/>
      <c r="K131" s="550"/>
      <c r="L131" s="550"/>
      <c r="M131" s="550"/>
      <c r="N131" s="550"/>
      <c r="O131" s="550"/>
      <c r="P131" s="550"/>
      <c r="Q131" s="550"/>
      <c r="R131" s="550"/>
      <c r="S131" s="550"/>
      <c r="T131" s="550"/>
      <c r="U131" s="550"/>
      <c r="V131" s="550"/>
      <c r="W131" s="550"/>
      <c r="X131" s="550"/>
      <c r="Y131" s="550"/>
      <c r="Z131" s="550"/>
      <c r="AA131" s="550"/>
      <c r="AB131" s="550"/>
      <c r="AC131" s="550"/>
      <c r="AD131" s="550"/>
      <c r="AE131" s="550"/>
      <c r="AF131" s="550"/>
      <c r="AG131" s="550"/>
      <c r="AH131" s="550"/>
      <c r="AI131" s="550"/>
      <c r="AJ131" s="550"/>
      <c r="AK131" s="550"/>
      <c r="AL131" s="550"/>
      <c r="AM131" s="550"/>
      <c r="AN131" s="550"/>
      <c r="AO131" s="550"/>
      <c r="AP131" s="550"/>
      <c r="AQ131" s="550"/>
      <c r="AR131" s="550"/>
      <c r="AS131" s="550"/>
      <c r="AT131" s="550"/>
      <c r="AU131" s="550"/>
      <c r="AV131" s="550"/>
      <c r="AW131" s="550"/>
      <c r="AX131" s="550"/>
      <c r="AY131" s="550"/>
      <c r="AZ131" s="550"/>
      <c r="BA131" s="550"/>
      <c r="BB131" s="550"/>
      <c r="BC131" s="550"/>
      <c r="BD131" s="550"/>
      <c r="BE131" s="550"/>
      <c r="BF131" s="550"/>
      <c r="BG131" s="550"/>
      <c r="BH131" s="550"/>
      <c r="BI131" s="550"/>
      <c r="BJ131" s="550"/>
      <c r="BK131" s="550"/>
      <c r="BL131" s="550"/>
      <c r="BM131" s="550"/>
      <c r="BN131" s="550"/>
      <c r="BO131" s="550"/>
      <c r="BP131" s="550"/>
      <c r="BQ131" s="550"/>
      <c r="BR131" s="550"/>
      <c r="BS131" s="550"/>
      <c r="BT131" s="550"/>
      <c r="BU131" s="550"/>
      <c r="BV131" s="550"/>
      <c r="BW131" s="550"/>
      <c r="BX131" s="550"/>
      <c r="BY131" s="550"/>
      <c r="BZ131" s="550"/>
      <c r="CA131" s="550"/>
      <c r="CB131" s="550"/>
      <c r="CC131" s="550"/>
      <c r="CD131" s="550"/>
      <c r="CE131" s="550"/>
      <c r="CF131" s="550"/>
      <c r="CG131" s="550"/>
      <c r="CH131" s="550"/>
      <c r="CI131" s="550"/>
      <c r="CJ131" s="550"/>
      <c r="CK131" s="550"/>
      <c r="CL131" s="550"/>
      <c r="CM131" s="550"/>
      <c r="CN131" s="550"/>
      <c r="CO131" s="550"/>
      <c r="CP131" s="550"/>
      <c r="CQ131" s="550"/>
      <c r="CR131" s="550"/>
      <c r="CS131" s="550"/>
      <c r="CT131" s="550"/>
      <c r="CU131" s="550"/>
      <c r="CV131" s="550"/>
      <c r="CW131" s="550"/>
      <c r="CX131" s="550"/>
      <c r="CY131" s="550"/>
      <c r="CZ131" s="550"/>
      <c r="DA131" s="550"/>
      <c r="DB131" s="550"/>
      <c r="DC131" s="550"/>
      <c r="DD131" s="550"/>
      <c r="DE131" s="550"/>
      <c r="DF131" s="550"/>
      <c r="DG131" s="550"/>
      <c r="DH131" s="550"/>
      <c r="DI131" s="550"/>
      <c r="DJ131" s="550"/>
      <c r="DK131" s="550"/>
      <c r="DL131" s="550"/>
      <c r="DM131" s="550"/>
      <c r="DN131" s="550"/>
      <c r="DO131" s="550"/>
      <c r="DP131" s="550"/>
      <c r="DQ131" s="550"/>
      <c r="DR131" s="550"/>
      <c r="DS131" s="550"/>
      <c r="DT131" s="550"/>
      <c r="DU131" s="550"/>
      <c r="DV131" s="550"/>
      <c r="DW131" s="550"/>
      <c r="DX131" s="550"/>
      <c r="DY131" s="550"/>
      <c r="DZ131" s="550"/>
      <c r="EA131" s="550"/>
      <c r="EB131" s="550"/>
      <c r="EC131" s="550"/>
      <c r="ED131" s="550"/>
      <c r="EE131" s="550"/>
      <c r="EF131" s="550"/>
      <c r="EG131" s="550"/>
      <c r="EH131" s="550"/>
      <c r="EI131" s="550"/>
      <c r="EJ131" s="550"/>
      <c r="EK131" s="550"/>
      <c r="EL131" s="550"/>
      <c r="EM131" s="550"/>
      <c r="EN131" s="550"/>
      <c r="EO131" s="550"/>
      <c r="EP131" s="550"/>
      <c r="EQ131" s="550"/>
      <c r="ER131" s="550"/>
      <c r="ES131" s="550"/>
      <c r="ET131" s="550"/>
      <c r="EU131" s="550"/>
      <c r="EV131" s="550"/>
      <c r="EW131" s="550"/>
      <c r="EX131" s="550"/>
      <c r="EY131" s="550"/>
      <c r="EZ131" s="550"/>
      <c r="FA131" s="550"/>
      <c r="FB131" s="550"/>
      <c r="FC131" s="550"/>
      <c r="FD131" s="550"/>
      <c r="FE131" s="550"/>
      <c r="FF131" s="550"/>
      <c r="FG131" s="550"/>
      <c r="FH131" s="550"/>
      <c r="FI131" s="550"/>
      <c r="FJ131" s="550"/>
      <c r="FK131" s="550"/>
      <c r="FL131" s="550"/>
      <c r="FM131" s="550"/>
      <c r="FN131" s="550"/>
      <c r="FO131" s="550"/>
      <c r="FP131" s="550"/>
      <c r="FQ131" s="550"/>
      <c r="FR131" s="550"/>
      <c r="FS131" s="550"/>
      <c r="FT131" s="550"/>
      <c r="FU131" s="550"/>
      <c r="FV131" s="550"/>
      <c r="FW131" s="550"/>
      <c r="FX131" s="550"/>
      <c r="FY131" s="550"/>
      <c r="FZ131" s="550"/>
      <c r="GA131" s="550"/>
      <c r="GB131" s="550"/>
      <c r="GC131" s="550"/>
      <c r="GD131" s="550"/>
      <c r="GE131" s="550"/>
      <c r="GF131" s="550"/>
      <c r="GG131" s="550"/>
      <c r="GH131" s="550"/>
      <c r="GI131" s="550"/>
      <c r="GJ131" s="550"/>
      <c r="GK131" s="550"/>
      <c r="GL131" s="550"/>
      <c r="GM131" s="550"/>
    </row>
    <row r="132" spans="7:195" ht="18" customHeight="1">
      <c r="G132" s="550"/>
      <c r="H132" s="550"/>
      <c r="I132" s="550"/>
      <c r="J132" s="550"/>
      <c r="K132" s="550"/>
      <c r="L132" s="550"/>
      <c r="M132" s="550"/>
      <c r="N132" s="550"/>
      <c r="O132" s="550"/>
      <c r="P132" s="550"/>
      <c r="Q132" s="550"/>
      <c r="R132" s="550"/>
      <c r="S132" s="550"/>
      <c r="T132" s="550"/>
      <c r="U132" s="550"/>
      <c r="V132" s="550"/>
      <c r="W132" s="550"/>
      <c r="X132" s="550"/>
      <c r="Y132" s="550"/>
      <c r="Z132" s="550"/>
      <c r="AA132" s="550"/>
      <c r="AB132" s="550"/>
      <c r="AC132" s="550"/>
      <c r="AD132" s="550"/>
      <c r="AE132" s="550"/>
      <c r="AF132" s="550"/>
      <c r="AG132" s="550"/>
      <c r="AH132" s="550"/>
      <c r="AI132" s="550"/>
      <c r="AJ132" s="550"/>
      <c r="AK132" s="550"/>
      <c r="AL132" s="550"/>
      <c r="AM132" s="550"/>
      <c r="AN132" s="550"/>
      <c r="AO132" s="550"/>
      <c r="AP132" s="550"/>
      <c r="AQ132" s="550"/>
      <c r="AR132" s="550"/>
      <c r="AS132" s="550"/>
      <c r="AT132" s="550"/>
      <c r="AU132" s="550"/>
      <c r="AV132" s="550"/>
      <c r="AW132" s="550"/>
      <c r="AX132" s="550"/>
      <c r="AY132" s="550"/>
      <c r="AZ132" s="550"/>
      <c r="BA132" s="550"/>
      <c r="BB132" s="550"/>
      <c r="BC132" s="550"/>
      <c r="BD132" s="550"/>
      <c r="BE132" s="550"/>
      <c r="BF132" s="550"/>
      <c r="BG132" s="550"/>
      <c r="BH132" s="550"/>
      <c r="BI132" s="550"/>
      <c r="BJ132" s="550"/>
      <c r="BK132" s="550"/>
      <c r="BL132" s="550"/>
      <c r="BM132" s="550"/>
      <c r="BN132" s="550"/>
      <c r="BO132" s="550"/>
      <c r="BP132" s="550"/>
      <c r="BQ132" s="550"/>
      <c r="BR132" s="550"/>
      <c r="BS132" s="550"/>
      <c r="BT132" s="550"/>
      <c r="BU132" s="550"/>
      <c r="BV132" s="550"/>
      <c r="BW132" s="550"/>
      <c r="BX132" s="550"/>
      <c r="BY132" s="550"/>
      <c r="BZ132" s="550"/>
      <c r="CA132" s="550"/>
      <c r="CB132" s="550"/>
      <c r="CC132" s="550"/>
      <c r="CD132" s="550"/>
      <c r="CE132" s="550"/>
      <c r="CF132" s="550"/>
      <c r="CG132" s="550"/>
      <c r="CH132" s="550"/>
      <c r="CI132" s="550"/>
      <c r="CJ132" s="550"/>
      <c r="CK132" s="550"/>
      <c r="CL132" s="550"/>
      <c r="CM132" s="550"/>
      <c r="CN132" s="550"/>
      <c r="CO132" s="550"/>
      <c r="CP132" s="550"/>
      <c r="CQ132" s="550"/>
      <c r="CR132" s="550"/>
      <c r="CS132" s="550"/>
      <c r="CT132" s="550"/>
      <c r="CU132" s="550"/>
      <c r="CV132" s="550"/>
      <c r="CW132" s="550"/>
      <c r="CX132" s="550"/>
      <c r="CY132" s="550"/>
      <c r="CZ132" s="550"/>
      <c r="DA132" s="550"/>
      <c r="DB132" s="550"/>
      <c r="DC132" s="550"/>
      <c r="DD132" s="550"/>
      <c r="DE132" s="550"/>
      <c r="DF132" s="550"/>
      <c r="DG132" s="550"/>
      <c r="DH132" s="550"/>
      <c r="DI132" s="550"/>
      <c r="DJ132" s="550"/>
      <c r="DK132" s="550"/>
      <c r="DL132" s="550"/>
      <c r="DM132" s="550"/>
      <c r="DN132" s="550"/>
      <c r="DO132" s="550"/>
      <c r="DP132" s="550"/>
      <c r="DQ132" s="550"/>
      <c r="DR132" s="550"/>
      <c r="DS132" s="550"/>
      <c r="DT132" s="550"/>
      <c r="DU132" s="550"/>
      <c r="DV132" s="550"/>
      <c r="DW132" s="550"/>
      <c r="DX132" s="550"/>
      <c r="DY132" s="550"/>
      <c r="DZ132" s="550"/>
      <c r="EA132" s="550"/>
      <c r="EB132" s="550"/>
      <c r="EC132" s="550"/>
      <c r="ED132" s="550"/>
      <c r="EE132" s="550"/>
      <c r="EF132" s="550"/>
      <c r="EG132" s="550"/>
      <c r="EH132" s="550"/>
      <c r="EI132" s="550"/>
      <c r="EJ132" s="550"/>
      <c r="EK132" s="550"/>
      <c r="EL132" s="550"/>
      <c r="EM132" s="550"/>
      <c r="EN132" s="550"/>
      <c r="EO132" s="550"/>
      <c r="EP132" s="550"/>
      <c r="EQ132" s="550"/>
      <c r="ER132" s="550"/>
      <c r="ES132" s="550"/>
      <c r="ET132" s="550"/>
      <c r="EU132" s="550"/>
      <c r="EV132" s="550"/>
      <c r="EW132" s="550"/>
      <c r="EX132" s="550"/>
      <c r="EY132" s="550"/>
      <c r="EZ132" s="550"/>
      <c r="FA132" s="550"/>
      <c r="FB132" s="550"/>
      <c r="FC132" s="550"/>
      <c r="FD132" s="550"/>
      <c r="FE132" s="550"/>
      <c r="FF132" s="550"/>
      <c r="FG132" s="550"/>
      <c r="FH132" s="550"/>
      <c r="FI132" s="550"/>
      <c r="FJ132" s="550"/>
      <c r="FK132" s="550"/>
      <c r="FL132" s="550"/>
      <c r="FM132" s="550"/>
      <c r="FN132" s="550"/>
      <c r="FO132" s="550"/>
      <c r="FP132" s="550"/>
      <c r="FQ132" s="550"/>
      <c r="FR132" s="550"/>
      <c r="FS132" s="550"/>
      <c r="FT132" s="550"/>
      <c r="FU132" s="550"/>
      <c r="FV132" s="550"/>
      <c r="FW132" s="550"/>
      <c r="FX132" s="550"/>
      <c r="FY132" s="550"/>
      <c r="FZ132" s="550"/>
      <c r="GA132" s="550"/>
      <c r="GB132" s="550"/>
      <c r="GC132" s="550"/>
      <c r="GD132" s="550"/>
      <c r="GE132" s="550"/>
      <c r="GF132" s="550"/>
      <c r="GG132" s="550"/>
      <c r="GH132" s="550"/>
      <c r="GI132" s="550"/>
      <c r="GJ132" s="550"/>
      <c r="GK132" s="550"/>
      <c r="GL132" s="550"/>
      <c r="GM132" s="550"/>
    </row>
    <row r="133" spans="7:195" ht="18" customHeight="1">
      <c r="G133" s="550"/>
      <c r="H133" s="550"/>
      <c r="I133" s="550"/>
      <c r="J133" s="550"/>
      <c r="K133" s="550"/>
      <c r="L133" s="550"/>
      <c r="M133" s="550"/>
      <c r="N133" s="550"/>
      <c r="O133" s="550"/>
      <c r="P133" s="550"/>
      <c r="Q133" s="550"/>
      <c r="R133" s="550"/>
      <c r="S133" s="550"/>
      <c r="T133" s="550"/>
      <c r="U133" s="550"/>
      <c r="V133" s="550"/>
      <c r="W133" s="550"/>
      <c r="X133" s="550"/>
      <c r="Y133" s="550"/>
      <c r="Z133" s="550"/>
      <c r="AA133" s="550"/>
      <c r="AB133" s="550"/>
      <c r="AC133" s="550"/>
      <c r="AD133" s="550"/>
      <c r="AE133" s="550"/>
      <c r="AF133" s="550"/>
      <c r="AG133" s="550"/>
      <c r="AH133" s="550"/>
      <c r="AI133" s="550"/>
      <c r="AJ133" s="550"/>
      <c r="AK133" s="550"/>
      <c r="AL133" s="550"/>
      <c r="AM133" s="550"/>
      <c r="AN133" s="550"/>
      <c r="AO133" s="550"/>
      <c r="AP133" s="550"/>
      <c r="AQ133" s="550"/>
      <c r="AR133" s="550"/>
      <c r="AS133" s="550"/>
      <c r="AT133" s="550"/>
      <c r="AU133" s="550"/>
      <c r="AV133" s="550"/>
      <c r="AW133" s="550"/>
      <c r="AX133" s="550"/>
      <c r="AY133" s="550"/>
      <c r="AZ133" s="550"/>
      <c r="BA133" s="550"/>
      <c r="BB133" s="550"/>
      <c r="BC133" s="550"/>
      <c r="BD133" s="550"/>
      <c r="BE133" s="550"/>
      <c r="BF133" s="550"/>
      <c r="BG133" s="550"/>
      <c r="BH133" s="550"/>
      <c r="BI133" s="550"/>
      <c r="BJ133" s="550"/>
      <c r="BK133" s="550"/>
      <c r="BL133" s="550"/>
      <c r="BM133" s="550"/>
      <c r="BN133" s="550"/>
      <c r="BO133" s="550"/>
      <c r="BP133" s="550"/>
      <c r="BQ133" s="550"/>
      <c r="BR133" s="550"/>
      <c r="BS133" s="550"/>
      <c r="BT133" s="550"/>
      <c r="BU133" s="550"/>
      <c r="BV133" s="550"/>
      <c r="BW133" s="550"/>
      <c r="BX133" s="550"/>
      <c r="BY133" s="550"/>
      <c r="BZ133" s="550"/>
      <c r="CA133" s="550"/>
      <c r="CB133" s="550"/>
      <c r="CC133" s="550"/>
      <c r="CD133" s="550"/>
      <c r="CE133" s="550"/>
      <c r="CF133" s="550"/>
      <c r="CG133" s="550"/>
      <c r="CH133" s="550"/>
      <c r="CI133" s="550"/>
      <c r="CJ133" s="550"/>
      <c r="CK133" s="550"/>
      <c r="CL133" s="550"/>
      <c r="CM133" s="550"/>
      <c r="CN133" s="550"/>
      <c r="CO133" s="550"/>
      <c r="CP133" s="550"/>
      <c r="CQ133" s="550"/>
      <c r="CR133" s="550"/>
      <c r="CS133" s="550"/>
      <c r="CT133" s="550"/>
      <c r="CU133" s="550"/>
      <c r="CV133" s="550"/>
      <c r="CW133" s="550"/>
      <c r="CX133" s="550"/>
      <c r="CY133" s="550"/>
      <c r="CZ133" s="550"/>
      <c r="DA133" s="550"/>
      <c r="DB133" s="550"/>
      <c r="DC133" s="550"/>
      <c r="DD133" s="550"/>
      <c r="DE133" s="550"/>
      <c r="DF133" s="550"/>
      <c r="DG133" s="550"/>
      <c r="DH133" s="550"/>
      <c r="DI133" s="550"/>
      <c r="DJ133" s="550"/>
      <c r="DK133" s="550"/>
      <c r="DL133" s="550"/>
      <c r="DM133" s="550"/>
      <c r="DN133" s="550"/>
      <c r="DO133" s="550"/>
      <c r="DP133" s="550"/>
      <c r="DQ133" s="550"/>
      <c r="DR133" s="550"/>
      <c r="DS133" s="550"/>
      <c r="DT133" s="550"/>
      <c r="DU133" s="550"/>
      <c r="DV133" s="550"/>
      <c r="DW133" s="550"/>
      <c r="DX133" s="550"/>
      <c r="DY133" s="550"/>
      <c r="DZ133" s="550"/>
      <c r="EA133" s="550"/>
      <c r="EB133" s="550"/>
      <c r="EC133" s="550"/>
      <c r="ED133" s="550"/>
      <c r="EE133" s="550"/>
      <c r="EF133" s="550"/>
      <c r="EG133" s="550"/>
      <c r="EH133" s="550"/>
      <c r="EI133" s="550"/>
      <c r="EJ133" s="550"/>
      <c r="EK133" s="550"/>
      <c r="EL133" s="550"/>
      <c r="EM133" s="550"/>
      <c r="EN133" s="550"/>
      <c r="EO133" s="550"/>
      <c r="EP133" s="550"/>
      <c r="EQ133" s="550"/>
      <c r="ER133" s="550"/>
      <c r="ES133" s="550"/>
      <c r="ET133" s="550"/>
      <c r="EU133" s="550"/>
      <c r="EV133" s="550"/>
      <c r="EW133" s="550"/>
      <c r="EX133" s="550"/>
      <c r="EY133" s="550"/>
      <c r="EZ133" s="550"/>
      <c r="FA133" s="550"/>
      <c r="FB133" s="550"/>
      <c r="FC133" s="550"/>
      <c r="FD133" s="550"/>
      <c r="FE133" s="550"/>
      <c r="FF133" s="550"/>
      <c r="FG133" s="550"/>
      <c r="FH133" s="550"/>
      <c r="FI133" s="550"/>
      <c r="FJ133" s="550"/>
      <c r="FK133" s="550"/>
      <c r="FL133" s="550"/>
      <c r="FM133" s="550"/>
      <c r="FN133" s="550"/>
      <c r="FO133" s="550"/>
      <c r="FP133" s="550"/>
      <c r="FQ133" s="550"/>
      <c r="FR133" s="550"/>
      <c r="FS133" s="550"/>
      <c r="FT133" s="550"/>
      <c r="FU133" s="550"/>
      <c r="FV133" s="550"/>
      <c r="FW133" s="550"/>
      <c r="FX133" s="550"/>
      <c r="FY133" s="550"/>
      <c r="FZ133" s="550"/>
      <c r="GA133" s="550"/>
      <c r="GB133" s="550"/>
      <c r="GC133" s="550"/>
      <c r="GD133" s="550"/>
      <c r="GE133" s="550"/>
      <c r="GF133" s="550"/>
      <c r="GG133" s="550"/>
      <c r="GH133" s="550"/>
      <c r="GI133" s="550"/>
      <c r="GJ133" s="550"/>
      <c r="GK133" s="550"/>
      <c r="GL133" s="550"/>
      <c r="GM133" s="550"/>
    </row>
    <row r="134" spans="7:195" ht="18" customHeight="1">
      <c r="G134" s="550"/>
      <c r="H134" s="550"/>
      <c r="I134" s="550"/>
      <c r="J134" s="550"/>
      <c r="K134" s="550"/>
      <c r="L134" s="550"/>
      <c r="M134" s="550"/>
      <c r="N134" s="550"/>
      <c r="O134" s="550"/>
      <c r="P134" s="550"/>
      <c r="Q134" s="550"/>
      <c r="R134" s="550"/>
      <c r="S134" s="550"/>
      <c r="T134" s="550"/>
      <c r="U134" s="550"/>
      <c r="V134" s="550"/>
      <c r="W134" s="550"/>
      <c r="X134" s="550"/>
      <c r="Y134" s="550"/>
      <c r="Z134" s="550"/>
      <c r="AA134" s="550"/>
      <c r="AB134" s="550"/>
      <c r="AC134" s="550"/>
      <c r="AD134" s="550"/>
      <c r="AE134" s="550"/>
      <c r="AF134" s="550"/>
      <c r="AG134" s="550"/>
      <c r="AH134" s="550"/>
      <c r="AI134" s="550"/>
      <c r="AJ134" s="550"/>
      <c r="AK134" s="550"/>
      <c r="AL134" s="550"/>
      <c r="AM134" s="550"/>
      <c r="AN134" s="550"/>
      <c r="AO134" s="550"/>
      <c r="AP134" s="550"/>
      <c r="AQ134" s="550"/>
      <c r="AR134" s="550"/>
      <c r="AS134" s="550"/>
      <c r="AT134" s="550"/>
      <c r="AU134" s="550"/>
      <c r="AV134" s="550"/>
      <c r="AW134" s="550"/>
      <c r="AX134" s="550"/>
      <c r="AY134" s="550"/>
      <c r="AZ134" s="550"/>
      <c r="BA134" s="550"/>
      <c r="BB134" s="550"/>
      <c r="BC134" s="550"/>
      <c r="BD134" s="550"/>
      <c r="BE134" s="550"/>
      <c r="BF134" s="550"/>
      <c r="BG134" s="550"/>
      <c r="BH134" s="550"/>
      <c r="BI134" s="550"/>
      <c r="BJ134" s="550"/>
      <c r="BK134" s="550"/>
      <c r="BL134" s="550"/>
      <c r="BM134" s="550"/>
      <c r="BN134" s="550"/>
      <c r="BO134" s="550"/>
      <c r="BP134" s="550"/>
      <c r="BQ134" s="550"/>
      <c r="BR134" s="550"/>
      <c r="BS134" s="550"/>
      <c r="BT134" s="550"/>
      <c r="BU134" s="550"/>
      <c r="BV134" s="550"/>
      <c r="BW134" s="550"/>
      <c r="BX134" s="550"/>
      <c r="BY134" s="550"/>
      <c r="BZ134" s="550"/>
      <c r="CA134" s="550"/>
      <c r="CB134" s="550"/>
      <c r="CC134" s="550"/>
      <c r="CD134" s="550"/>
      <c r="CE134" s="550"/>
      <c r="CF134" s="550"/>
      <c r="CG134" s="550"/>
      <c r="CH134" s="550"/>
      <c r="CI134" s="550"/>
      <c r="CJ134" s="550"/>
      <c r="CK134" s="550"/>
      <c r="CL134" s="550"/>
      <c r="CM134" s="550"/>
      <c r="CN134" s="550"/>
      <c r="CO134" s="550"/>
      <c r="CP134" s="550"/>
      <c r="CQ134" s="550"/>
      <c r="CR134" s="550"/>
      <c r="CS134" s="550"/>
      <c r="CT134" s="550"/>
      <c r="CU134" s="550"/>
      <c r="CV134" s="550"/>
      <c r="CW134" s="550"/>
      <c r="CX134" s="550"/>
      <c r="CY134" s="550"/>
      <c r="CZ134" s="550"/>
      <c r="DA134" s="550"/>
      <c r="DB134" s="550"/>
      <c r="DC134" s="550"/>
      <c r="DD134" s="550"/>
      <c r="DE134" s="550"/>
      <c r="DF134" s="550"/>
      <c r="DG134" s="550"/>
      <c r="DH134" s="550"/>
      <c r="DI134" s="550"/>
      <c r="DJ134" s="550"/>
      <c r="DK134" s="550"/>
      <c r="DL134" s="550"/>
      <c r="DM134" s="550"/>
      <c r="DN134" s="550"/>
      <c r="DO134" s="550"/>
      <c r="DP134" s="550"/>
      <c r="DQ134" s="550"/>
      <c r="DR134" s="550"/>
      <c r="DS134" s="550"/>
      <c r="DT134" s="550"/>
      <c r="DU134" s="550"/>
      <c r="DV134" s="550"/>
      <c r="DW134" s="550"/>
      <c r="DX134" s="550"/>
      <c r="DY134" s="550"/>
      <c r="DZ134" s="550"/>
      <c r="EA134" s="550"/>
      <c r="EB134" s="550"/>
      <c r="EC134" s="550"/>
      <c r="ED134" s="550"/>
      <c r="EE134" s="550"/>
      <c r="EF134" s="550"/>
      <c r="EG134" s="550"/>
      <c r="EH134" s="550"/>
      <c r="EI134" s="550"/>
      <c r="EJ134" s="550"/>
      <c r="EK134" s="550"/>
      <c r="EL134" s="550"/>
      <c r="EM134" s="550"/>
      <c r="EN134" s="550"/>
      <c r="EO134" s="550"/>
      <c r="EP134" s="550"/>
      <c r="EQ134" s="550"/>
      <c r="ER134" s="550"/>
      <c r="ES134" s="550"/>
      <c r="ET134" s="550"/>
      <c r="EU134" s="550"/>
      <c r="EV134" s="550"/>
      <c r="EW134" s="550"/>
      <c r="EX134" s="550"/>
      <c r="EY134" s="550"/>
      <c r="EZ134" s="550"/>
      <c r="FA134" s="550"/>
      <c r="FB134" s="550"/>
      <c r="FC134" s="550"/>
      <c r="FD134" s="550"/>
      <c r="FE134" s="550"/>
      <c r="FF134" s="550"/>
      <c r="FG134" s="550"/>
      <c r="FH134" s="550"/>
      <c r="FI134" s="550"/>
      <c r="FJ134" s="550"/>
      <c r="FK134" s="550"/>
      <c r="FL134" s="550"/>
      <c r="FM134" s="550"/>
      <c r="FN134" s="550"/>
      <c r="FO134" s="550"/>
      <c r="FP134" s="550"/>
      <c r="FQ134" s="550"/>
      <c r="FR134" s="550"/>
      <c r="FS134" s="550"/>
      <c r="FT134" s="550"/>
      <c r="FU134" s="550"/>
      <c r="FV134" s="550"/>
      <c r="FW134" s="550"/>
      <c r="FX134" s="550"/>
      <c r="FY134" s="550"/>
      <c r="FZ134" s="550"/>
      <c r="GA134" s="550"/>
      <c r="GB134" s="550"/>
      <c r="GC134" s="550"/>
      <c r="GD134" s="550"/>
      <c r="GE134" s="550"/>
      <c r="GF134" s="550"/>
      <c r="GG134" s="550"/>
      <c r="GH134" s="550"/>
      <c r="GI134" s="550"/>
      <c r="GJ134" s="550"/>
      <c r="GK134" s="550"/>
      <c r="GL134" s="550"/>
      <c r="GM134" s="550"/>
    </row>
    <row r="135" spans="7:195" ht="18" customHeight="1">
      <c r="G135" s="550"/>
      <c r="H135" s="550"/>
      <c r="I135" s="550"/>
      <c r="J135" s="550"/>
      <c r="K135" s="550"/>
      <c r="L135" s="550"/>
      <c r="M135" s="550"/>
      <c r="N135" s="550"/>
      <c r="O135" s="550"/>
      <c r="P135" s="550"/>
      <c r="Q135" s="550"/>
      <c r="R135" s="550"/>
      <c r="S135" s="550"/>
      <c r="T135" s="550"/>
      <c r="U135" s="550"/>
      <c r="V135" s="550"/>
      <c r="W135" s="550"/>
      <c r="X135" s="550"/>
      <c r="Y135" s="550"/>
      <c r="Z135" s="550"/>
      <c r="AA135" s="550"/>
      <c r="AB135" s="550"/>
      <c r="AC135" s="550"/>
      <c r="AD135" s="550"/>
      <c r="AE135" s="550"/>
      <c r="AF135" s="550"/>
      <c r="AG135" s="550"/>
      <c r="AH135" s="550"/>
      <c r="AI135" s="550"/>
      <c r="AJ135" s="550"/>
      <c r="AK135" s="550"/>
      <c r="AL135" s="550"/>
      <c r="AM135" s="550"/>
      <c r="AN135" s="550"/>
      <c r="AO135" s="550"/>
      <c r="AP135" s="550"/>
      <c r="AQ135" s="550"/>
      <c r="AR135" s="550"/>
      <c r="AS135" s="550"/>
      <c r="AT135" s="550"/>
      <c r="AU135" s="550"/>
      <c r="AV135" s="550"/>
      <c r="AW135" s="550"/>
      <c r="AX135" s="550"/>
      <c r="AY135" s="550"/>
      <c r="AZ135" s="550"/>
      <c r="BA135" s="550"/>
      <c r="BB135" s="550"/>
      <c r="BC135" s="550"/>
      <c r="BD135" s="550"/>
      <c r="BE135" s="550"/>
      <c r="BF135" s="550"/>
      <c r="BG135" s="550"/>
      <c r="BH135" s="550"/>
      <c r="BI135" s="550"/>
      <c r="BJ135" s="550"/>
      <c r="BK135" s="550"/>
      <c r="BL135" s="550"/>
      <c r="BM135" s="550"/>
      <c r="BN135" s="550"/>
      <c r="BO135" s="550"/>
      <c r="BP135" s="550"/>
      <c r="BQ135" s="550"/>
      <c r="BR135" s="550"/>
      <c r="BS135" s="550"/>
      <c r="BT135" s="550"/>
      <c r="BU135" s="550"/>
      <c r="BV135" s="550"/>
      <c r="BW135" s="550"/>
      <c r="BX135" s="550"/>
      <c r="BY135" s="550"/>
      <c r="BZ135" s="550"/>
      <c r="CA135" s="550"/>
      <c r="CB135" s="550"/>
      <c r="CC135" s="550"/>
      <c r="CD135" s="550"/>
      <c r="CE135" s="550"/>
      <c r="CF135" s="550"/>
      <c r="CG135" s="550"/>
      <c r="CH135" s="550"/>
      <c r="CI135" s="550"/>
      <c r="CJ135" s="550"/>
      <c r="CK135" s="550"/>
      <c r="CL135" s="550"/>
      <c r="CM135" s="550"/>
      <c r="CN135" s="550"/>
      <c r="CO135" s="550"/>
      <c r="CP135" s="550"/>
      <c r="CQ135" s="550"/>
      <c r="CR135" s="550"/>
      <c r="CS135" s="550"/>
      <c r="CT135" s="550"/>
      <c r="CU135" s="550"/>
      <c r="CV135" s="550"/>
      <c r="CW135" s="550"/>
      <c r="CX135" s="550"/>
      <c r="CY135" s="550"/>
      <c r="CZ135" s="550"/>
      <c r="DA135" s="550"/>
      <c r="DB135" s="550"/>
      <c r="DC135" s="550"/>
      <c r="DD135" s="550"/>
      <c r="DE135" s="550"/>
      <c r="DF135" s="550"/>
      <c r="DG135" s="550"/>
      <c r="DH135" s="550"/>
      <c r="DI135" s="550"/>
      <c r="DJ135" s="550"/>
      <c r="DK135" s="550"/>
      <c r="DL135" s="550"/>
      <c r="DM135" s="550"/>
      <c r="DN135" s="550"/>
      <c r="DO135" s="550"/>
      <c r="DP135" s="550"/>
      <c r="DQ135" s="550"/>
      <c r="DR135" s="550"/>
      <c r="DS135" s="550"/>
      <c r="DT135" s="550"/>
      <c r="DU135" s="550"/>
      <c r="DV135" s="550"/>
      <c r="DW135" s="550"/>
      <c r="DX135" s="550"/>
      <c r="DY135" s="550"/>
      <c r="DZ135" s="550"/>
      <c r="EA135" s="550"/>
      <c r="EB135" s="550"/>
      <c r="EC135" s="550"/>
      <c r="ED135" s="550"/>
      <c r="EE135" s="550"/>
      <c r="EF135" s="550"/>
      <c r="EG135" s="550"/>
      <c r="EH135" s="550"/>
      <c r="EI135" s="550"/>
      <c r="EJ135" s="550"/>
      <c r="EK135" s="550"/>
      <c r="EL135" s="550"/>
      <c r="EM135" s="550"/>
      <c r="EN135" s="550"/>
      <c r="EO135" s="550"/>
      <c r="EP135" s="550"/>
      <c r="EQ135" s="550"/>
      <c r="ER135" s="550"/>
      <c r="ES135" s="550"/>
      <c r="ET135" s="550"/>
      <c r="EU135" s="550"/>
      <c r="EV135" s="550"/>
      <c r="EW135" s="550"/>
      <c r="EX135" s="550"/>
      <c r="EY135" s="550"/>
      <c r="EZ135" s="550"/>
      <c r="FA135" s="550"/>
      <c r="FB135" s="550"/>
      <c r="FC135" s="550"/>
      <c r="FD135" s="550"/>
      <c r="FE135" s="550"/>
      <c r="FF135" s="550"/>
      <c r="FG135" s="550"/>
      <c r="FH135" s="550"/>
      <c r="FI135" s="550"/>
      <c r="FJ135" s="550"/>
      <c r="FK135" s="550"/>
      <c r="FL135" s="550"/>
      <c r="FM135" s="550"/>
      <c r="FN135" s="550"/>
      <c r="FO135" s="550"/>
      <c r="FP135" s="550"/>
      <c r="FQ135" s="550"/>
      <c r="FR135" s="550"/>
      <c r="FS135" s="550"/>
      <c r="FT135" s="550"/>
      <c r="FU135" s="550"/>
      <c r="FV135" s="550"/>
      <c r="FW135" s="550"/>
      <c r="FX135" s="550"/>
      <c r="FY135" s="550"/>
      <c r="FZ135" s="550"/>
      <c r="GA135" s="550"/>
      <c r="GB135" s="550"/>
      <c r="GC135" s="550"/>
      <c r="GD135" s="550"/>
      <c r="GE135" s="550"/>
      <c r="GF135" s="550"/>
      <c r="GG135" s="550"/>
      <c r="GH135" s="550"/>
      <c r="GI135" s="550"/>
      <c r="GJ135" s="550"/>
      <c r="GK135" s="550"/>
      <c r="GL135" s="550"/>
      <c r="GM135" s="550"/>
    </row>
    <row r="136" spans="7:195" ht="18" customHeight="1">
      <c r="G136" s="550"/>
      <c r="H136" s="550"/>
      <c r="I136" s="550"/>
      <c r="J136" s="550"/>
      <c r="K136" s="550"/>
      <c r="L136" s="550"/>
      <c r="M136" s="550"/>
      <c r="N136" s="550"/>
      <c r="O136" s="550"/>
      <c r="P136" s="550"/>
      <c r="Q136" s="550"/>
      <c r="R136" s="550"/>
      <c r="S136" s="550"/>
      <c r="T136" s="550"/>
      <c r="U136" s="550"/>
      <c r="V136" s="550"/>
      <c r="W136" s="550"/>
      <c r="X136" s="550"/>
      <c r="Y136" s="550"/>
      <c r="Z136" s="550"/>
      <c r="AA136" s="550"/>
      <c r="AB136" s="550"/>
      <c r="AC136" s="550"/>
      <c r="AD136" s="550"/>
      <c r="AE136" s="550"/>
      <c r="AF136" s="550"/>
      <c r="AG136" s="550"/>
      <c r="AH136" s="550"/>
      <c r="AI136" s="550"/>
      <c r="AJ136" s="550"/>
      <c r="AK136" s="550"/>
      <c r="AL136" s="550"/>
      <c r="AM136" s="550"/>
      <c r="AN136" s="550"/>
      <c r="AO136" s="550"/>
      <c r="AP136" s="550"/>
      <c r="AQ136" s="550"/>
      <c r="AR136" s="550"/>
      <c r="AS136" s="550"/>
      <c r="AT136" s="550"/>
      <c r="AU136" s="550"/>
      <c r="AV136" s="550"/>
      <c r="AW136" s="550"/>
      <c r="AX136" s="550"/>
      <c r="AY136" s="550"/>
      <c r="AZ136" s="550"/>
      <c r="BA136" s="550"/>
      <c r="BB136" s="550"/>
      <c r="BC136" s="550"/>
      <c r="BD136" s="550"/>
      <c r="BE136" s="550"/>
      <c r="BF136" s="550"/>
      <c r="BG136" s="550"/>
      <c r="BH136" s="550"/>
      <c r="BI136" s="550"/>
      <c r="BJ136" s="550"/>
      <c r="BK136" s="550"/>
      <c r="BL136" s="550"/>
      <c r="BM136" s="550"/>
      <c r="BN136" s="550"/>
      <c r="BO136" s="550"/>
      <c r="BP136" s="550"/>
      <c r="BQ136" s="550"/>
      <c r="BR136" s="550"/>
      <c r="BS136" s="550"/>
      <c r="BT136" s="550"/>
      <c r="BU136" s="550"/>
      <c r="BV136" s="550"/>
      <c r="BW136" s="550"/>
      <c r="BX136" s="550"/>
      <c r="BY136" s="550"/>
      <c r="BZ136" s="550"/>
      <c r="CA136" s="550"/>
      <c r="CB136" s="550"/>
      <c r="CC136" s="550"/>
      <c r="CD136" s="550"/>
      <c r="CE136" s="550"/>
      <c r="CF136" s="550"/>
      <c r="CG136" s="550"/>
      <c r="CH136" s="550"/>
      <c r="CI136" s="550"/>
      <c r="CJ136" s="550"/>
      <c r="CK136" s="550"/>
      <c r="CL136" s="550"/>
      <c r="CM136" s="550"/>
      <c r="CN136" s="550"/>
      <c r="CO136" s="550"/>
      <c r="CP136" s="550"/>
      <c r="CQ136" s="550"/>
      <c r="CR136" s="550"/>
      <c r="CS136" s="550"/>
      <c r="CT136" s="550"/>
      <c r="CU136" s="550"/>
      <c r="CV136" s="550"/>
      <c r="CW136" s="550"/>
      <c r="CX136" s="550"/>
      <c r="CY136" s="550"/>
      <c r="CZ136" s="550"/>
      <c r="DA136" s="550"/>
      <c r="DB136" s="550"/>
      <c r="DC136" s="550"/>
      <c r="DD136" s="550"/>
      <c r="DE136" s="550"/>
      <c r="DF136" s="550"/>
      <c r="DG136" s="550"/>
      <c r="DH136" s="550"/>
      <c r="DI136" s="550"/>
      <c r="DJ136" s="550"/>
      <c r="DK136" s="550"/>
      <c r="DL136" s="550"/>
      <c r="DM136" s="550"/>
      <c r="DN136" s="550"/>
      <c r="DO136" s="550"/>
      <c r="DP136" s="550"/>
      <c r="DQ136" s="550"/>
      <c r="DR136" s="550"/>
      <c r="DS136" s="550"/>
      <c r="DT136" s="550"/>
      <c r="DU136" s="550"/>
      <c r="DV136" s="550"/>
      <c r="DW136" s="550"/>
      <c r="DX136" s="550"/>
      <c r="DY136" s="550"/>
      <c r="DZ136" s="550"/>
      <c r="EA136" s="550"/>
      <c r="EB136" s="550"/>
      <c r="EC136" s="550"/>
      <c r="ED136" s="550"/>
      <c r="EE136" s="550"/>
      <c r="EF136" s="550"/>
      <c r="EG136" s="550"/>
      <c r="EH136" s="550"/>
      <c r="EI136" s="550"/>
      <c r="EJ136" s="550"/>
      <c r="EK136" s="550"/>
      <c r="EL136" s="550"/>
      <c r="EM136" s="550"/>
      <c r="EN136" s="550"/>
      <c r="EO136" s="550"/>
      <c r="EP136" s="550"/>
      <c r="EQ136" s="550"/>
      <c r="ER136" s="550"/>
      <c r="ES136" s="550"/>
      <c r="ET136" s="550"/>
      <c r="EU136" s="550"/>
      <c r="EV136" s="550"/>
      <c r="EW136" s="550"/>
      <c r="EX136" s="550"/>
      <c r="EY136" s="550"/>
      <c r="EZ136" s="550"/>
      <c r="FA136" s="550"/>
      <c r="FB136" s="550"/>
      <c r="FC136" s="550"/>
      <c r="FD136" s="550"/>
      <c r="FE136" s="550"/>
      <c r="FF136" s="550"/>
      <c r="FG136" s="550"/>
      <c r="FH136" s="550"/>
      <c r="FI136" s="550"/>
      <c r="FJ136" s="550"/>
      <c r="FK136" s="550"/>
      <c r="FL136" s="550"/>
      <c r="FM136" s="550"/>
      <c r="FN136" s="550"/>
      <c r="FO136" s="550"/>
      <c r="FP136" s="550"/>
      <c r="FQ136" s="550"/>
      <c r="FR136" s="550"/>
      <c r="FS136" s="550"/>
      <c r="FT136" s="550"/>
      <c r="FU136" s="550"/>
      <c r="FV136" s="550"/>
      <c r="FW136" s="550"/>
      <c r="FX136" s="550"/>
      <c r="FY136" s="550"/>
      <c r="FZ136" s="550"/>
      <c r="GA136" s="550"/>
      <c r="GB136" s="550"/>
      <c r="GC136" s="550"/>
      <c r="GD136" s="550"/>
      <c r="GE136" s="550"/>
      <c r="GF136" s="550"/>
      <c r="GG136" s="550"/>
      <c r="GH136" s="550"/>
      <c r="GI136" s="550"/>
      <c r="GJ136" s="550"/>
      <c r="GK136" s="550"/>
      <c r="GL136" s="550"/>
      <c r="GM136" s="550"/>
    </row>
    <row r="137" spans="7:195" ht="18" customHeight="1">
      <c r="G137" s="550"/>
      <c r="H137" s="550"/>
      <c r="I137" s="550"/>
      <c r="J137" s="550"/>
      <c r="K137" s="550"/>
      <c r="L137" s="550"/>
      <c r="M137" s="550"/>
      <c r="N137" s="550"/>
      <c r="O137" s="550"/>
      <c r="P137" s="550"/>
      <c r="Q137" s="550"/>
      <c r="R137" s="550"/>
      <c r="S137" s="550"/>
      <c r="T137" s="550"/>
      <c r="U137" s="550"/>
      <c r="V137" s="550"/>
      <c r="W137" s="550"/>
      <c r="X137" s="550"/>
      <c r="Y137" s="550"/>
      <c r="Z137" s="550"/>
      <c r="AA137" s="550"/>
      <c r="AB137" s="550"/>
      <c r="AC137" s="550"/>
      <c r="AD137" s="550"/>
      <c r="AE137" s="550"/>
      <c r="AF137" s="550"/>
      <c r="AG137" s="550"/>
      <c r="AH137" s="550"/>
      <c r="AI137" s="550"/>
      <c r="AJ137" s="550"/>
      <c r="AK137" s="550"/>
      <c r="AL137" s="550"/>
      <c r="AM137" s="550"/>
      <c r="AN137" s="550"/>
      <c r="AO137" s="550"/>
      <c r="AP137" s="550"/>
      <c r="AQ137" s="550"/>
      <c r="AR137" s="550"/>
      <c r="AS137" s="550"/>
      <c r="AT137" s="550"/>
      <c r="AU137" s="550"/>
      <c r="AV137" s="550"/>
      <c r="AW137" s="550"/>
      <c r="AX137" s="550"/>
      <c r="AY137" s="550"/>
      <c r="AZ137" s="550"/>
      <c r="BA137" s="550"/>
      <c r="BB137" s="550"/>
      <c r="BC137" s="550"/>
      <c r="BD137" s="550"/>
      <c r="BE137" s="550"/>
      <c r="BF137" s="550"/>
      <c r="BG137" s="550"/>
      <c r="BH137" s="550"/>
      <c r="BI137" s="550"/>
      <c r="BJ137" s="550"/>
      <c r="BK137" s="550"/>
      <c r="BL137" s="550"/>
      <c r="BM137" s="550"/>
      <c r="BN137" s="550"/>
      <c r="BO137" s="550"/>
      <c r="BP137" s="550"/>
      <c r="BQ137" s="550"/>
      <c r="BR137" s="550"/>
      <c r="BS137" s="550"/>
      <c r="BT137" s="550"/>
      <c r="BU137" s="550"/>
      <c r="BV137" s="550"/>
      <c r="BW137" s="550"/>
      <c r="BX137" s="550"/>
      <c r="BY137" s="550"/>
      <c r="BZ137" s="550"/>
      <c r="CA137" s="550"/>
      <c r="CB137" s="550"/>
      <c r="CC137" s="550"/>
      <c r="CD137" s="550"/>
      <c r="CE137" s="550"/>
      <c r="CF137" s="550"/>
      <c r="CG137" s="550"/>
      <c r="CH137" s="550"/>
      <c r="CI137" s="550"/>
      <c r="CJ137" s="550"/>
      <c r="CK137" s="550"/>
      <c r="CL137" s="550"/>
      <c r="CM137" s="550"/>
      <c r="CN137" s="550"/>
      <c r="CO137" s="550"/>
      <c r="CP137" s="550"/>
      <c r="CQ137" s="550"/>
      <c r="CR137" s="550"/>
      <c r="CS137" s="550"/>
      <c r="CT137" s="550"/>
      <c r="CU137" s="550"/>
      <c r="CV137" s="550"/>
      <c r="CW137" s="550"/>
      <c r="CX137" s="550"/>
      <c r="CY137" s="550"/>
      <c r="CZ137" s="550"/>
      <c r="DA137" s="550"/>
      <c r="DB137" s="550"/>
      <c r="DC137" s="550"/>
      <c r="DD137" s="550"/>
      <c r="DE137" s="550"/>
      <c r="DF137" s="550"/>
      <c r="DG137" s="550"/>
      <c r="DH137" s="550"/>
      <c r="DI137" s="550"/>
      <c r="DJ137" s="550"/>
      <c r="DK137" s="550"/>
      <c r="DL137" s="550"/>
      <c r="DM137" s="550"/>
      <c r="DN137" s="550"/>
      <c r="DO137" s="550"/>
      <c r="DP137" s="550"/>
      <c r="DQ137" s="550"/>
      <c r="DR137" s="550"/>
      <c r="DS137" s="550"/>
      <c r="DT137" s="550"/>
      <c r="DU137" s="550"/>
      <c r="DV137" s="550"/>
      <c r="DW137" s="550"/>
      <c r="DX137" s="550"/>
      <c r="DY137" s="550"/>
      <c r="DZ137" s="550"/>
      <c r="EA137" s="550"/>
      <c r="EB137" s="550"/>
      <c r="EC137" s="550"/>
      <c r="ED137" s="550"/>
      <c r="EE137" s="550"/>
      <c r="EF137" s="550"/>
      <c r="EG137" s="550"/>
      <c r="EH137" s="550"/>
      <c r="EI137" s="550"/>
      <c r="EJ137" s="550"/>
      <c r="EK137" s="550"/>
      <c r="EL137" s="550"/>
      <c r="EM137" s="550"/>
      <c r="EN137" s="550"/>
      <c r="EO137" s="550"/>
      <c r="EP137" s="550"/>
      <c r="EQ137" s="550"/>
      <c r="ER137" s="550"/>
      <c r="ES137" s="550"/>
      <c r="ET137" s="550"/>
      <c r="EU137" s="550"/>
      <c r="EV137" s="550"/>
      <c r="EW137" s="550"/>
      <c r="EX137" s="550"/>
      <c r="EY137" s="550"/>
      <c r="EZ137" s="550"/>
      <c r="FA137" s="550"/>
      <c r="FB137" s="550"/>
      <c r="FC137" s="550"/>
      <c r="FD137" s="550"/>
      <c r="FE137" s="550"/>
      <c r="FF137" s="550"/>
      <c r="FG137" s="550"/>
      <c r="FH137" s="550"/>
      <c r="FI137" s="550"/>
      <c r="FJ137" s="550"/>
      <c r="FK137" s="550"/>
      <c r="FL137" s="550"/>
      <c r="FM137" s="550"/>
      <c r="FN137" s="550"/>
      <c r="FO137" s="550"/>
      <c r="FP137" s="550"/>
      <c r="FQ137" s="550"/>
      <c r="FR137" s="550"/>
      <c r="FS137" s="550"/>
      <c r="FT137" s="550"/>
      <c r="FU137" s="550"/>
      <c r="FV137" s="550"/>
      <c r="FW137" s="550"/>
      <c r="FX137" s="550"/>
      <c r="FY137" s="550"/>
      <c r="FZ137" s="550"/>
      <c r="GA137" s="550"/>
      <c r="GB137" s="550"/>
      <c r="GC137" s="550"/>
      <c r="GD137" s="550"/>
      <c r="GE137" s="550"/>
      <c r="GF137" s="550"/>
      <c r="GG137" s="550"/>
      <c r="GH137" s="550"/>
      <c r="GI137" s="550"/>
      <c r="GJ137" s="550"/>
      <c r="GK137" s="550"/>
      <c r="GL137" s="550"/>
      <c r="GM137" s="550"/>
    </row>
    <row r="138" spans="7:195" ht="18" customHeight="1">
      <c r="G138" s="550"/>
      <c r="H138" s="550"/>
      <c r="I138" s="550"/>
      <c r="J138" s="550"/>
      <c r="K138" s="550"/>
      <c r="L138" s="550"/>
      <c r="M138" s="550"/>
      <c r="N138" s="550"/>
      <c r="O138" s="550"/>
      <c r="P138" s="550"/>
      <c r="Q138" s="550"/>
      <c r="R138" s="550"/>
      <c r="S138" s="550"/>
      <c r="T138" s="550"/>
      <c r="U138" s="550"/>
      <c r="V138" s="550"/>
      <c r="W138" s="550"/>
      <c r="X138" s="550"/>
      <c r="Y138" s="550"/>
      <c r="Z138" s="550"/>
      <c r="AA138" s="550"/>
      <c r="AB138" s="550"/>
      <c r="AC138" s="550"/>
      <c r="AD138" s="550"/>
      <c r="AE138" s="550"/>
      <c r="AF138" s="550"/>
      <c r="AG138" s="550"/>
      <c r="AH138" s="550"/>
      <c r="AI138" s="550"/>
      <c r="AJ138" s="550"/>
      <c r="AK138" s="550"/>
      <c r="AL138" s="550"/>
      <c r="AM138" s="550"/>
      <c r="AN138" s="550"/>
      <c r="AO138" s="550"/>
      <c r="AP138" s="550"/>
      <c r="AQ138" s="550"/>
      <c r="AR138" s="550"/>
      <c r="AS138" s="550"/>
      <c r="AT138" s="550"/>
      <c r="AU138" s="550"/>
      <c r="AV138" s="550"/>
      <c r="AW138" s="550"/>
      <c r="AX138" s="550"/>
      <c r="AY138" s="550"/>
      <c r="AZ138" s="550"/>
      <c r="BA138" s="550"/>
      <c r="BB138" s="550"/>
      <c r="BC138" s="550"/>
      <c r="BD138" s="550"/>
      <c r="BE138" s="550"/>
      <c r="BF138" s="550"/>
      <c r="BG138" s="550"/>
      <c r="BH138" s="550"/>
      <c r="BI138" s="550"/>
      <c r="BJ138" s="550"/>
      <c r="BK138" s="550"/>
      <c r="BL138" s="550"/>
      <c r="BM138" s="550"/>
      <c r="BN138" s="550"/>
      <c r="BO138" s="550"/>
      <c r="BP138" s="550"/>
      <c r="BQ138" s="550"/>
      <c r="BR138" s="550"/>
      <c r="BS138" s="550"/>
      <c r="BT138" s="550"/>
      <c r="BU138" s="550"/>
      <c r="BV138" s="550"/>
      <c r="BW138" s="550"/>
      <c r="BX138" s="550"/>
      <c r="BY138" s="550"/>
      <c r="BZ138" s="550"/>
      <c r="CA138" s="550"/>
      <c r="CB138" s="550"/>
      <c r="CC138" s="550"/>
      <c r="CD138" s="550"/>
      <c r="CE138" s="550"/>
      <c r="CF138" s="550"/>
      <c r="CG138" s="550"/>
      <c r="CH138" s="550"/>
      <c r="CI138" s="550"/>
      <c r="CJ138" s="550"/>
      <c r="CK138" s="550"/>
      <c r="CL138" s="550"/>
      <c r="CM138" s="550"/>
      <c r="CN138" s="550"/>
      <c r="CO138" s="550"/>
      <c r="CP138" s="550"/>
      <c r="CQ138" s="550"/>
      <c r="CR138" s="550"/>
      <c r="CS138" s="550"/>
      <c r="CT138" s="550"/>
      <c r="CU138" s="550"/>
      <c r="CV138" s="550"/>
      <c r="CW138" s="550"/>
      <c r="CX138" s="550"/>
      <c r="CY138" s="550"/>
      <c r="CZ138" s="550"/>
      <c r="DA138" s="550"/>
      <c r="DB138" s="550"/>
      <c r="DC138" s="550"/>
      <c r="DD138" s="550"/>
      <c r="DE138" s="550"/>
      <c r="DF138" s="550"/>
      <c r="DG138" s="550"/>
      <c r="DH138" s="550"/>
      <c r="DI138" s="550"/>
      <c r="DJ138" s="550"/>
      <c r="DK138" s="550"/>
      <c r="DL138" s="550"/>
      <c r="DM138" s="550"/>
      <c r="DN138" s="550"/>
      <c r="DO138" s="550"/>
      <c r="DP138" s="550"/>
      <c r="DQ138" s="550"/>
      <c r="DR138" s="550"/>
      <c r="DS138" s="550"/>
      <c r="DT138" s="550"/>
      <c r="DU138" s="550"/>
      <c r="DV138" s="550"/>
      <c r="DW138" s="550"/>
      <c r="DX138" s="550"/>
      <c r="DY138" s="550"/>
      <c r="DZ138" s="550"/>
      <c r="EA138" s="550"/>
      <c r="EB138" s="550"/>
      <c r="EC138" s="550"/>
      <c r="ED138" s="550"/>
      <c r="EE138" s="550"/>
      <c r="EF138" s="550"/>
      <c r="EG138" s="550"/>
      <c r="EH138" s="550"/>
      <c r="EI138" s="550"/>
      <c r="EJ138" s="550"/>
      <c r="EK138" s="550"/>
      <c r="EL138" s="550"/>
      <c r="EM138" s="550"/>
      <c r="EN138" s="550"/>
      <c r="EO138" s="550"/>
      <c r="EP138" s="550"/>
      <c r="EQ138" s="550"/>
      <c r="ER138" s="550"/>
      <c r="ES138" s="550"/>
      <c r="ET138" s="550"/>
      <c r="EU138" s="550"/>
      <c r="EV138" s="550"/>
      <c r="EW138" s="550"/>
      <c r="EX138" s="550"/>
      <c r="EY138" s="550"/>
      <c r="EZ138" s="550"/>
      <c r="FA138" s="550"/>
      <c r="FB138" s="550"/>
      <c r="FC138" s="550"/>
      <c r="FD138" s="550"/>
      <c r="FE138" s="550"/>
      <c r="FF138" s="550"/>
      <c r="FG138" s="550"/>
      <c r="FH138" s="550"/>
      <c r="FI138" s="550"/>
      <c r="FJ138" s="550"/>
      <c r="FK138" s="550"/>
      <c r="FL138" s="550"/>
      <c r="FM138" s="550"/>
      <c r="FN138" s="550"/>
      <c r="FO138" s="550"/>
      <c r="FP138" s="550"/>
      <c r="FQ138" s="550"/>
      <c r="FR138" s="550"/>
      <c r="FS138" s="550"/>
      <c r="FT138" s="550"/>
      <c r="FU138" s="550"/>
      <c r="FV138" s="550"/>
      <c r="FW138" s="550"/>
      <c r="FX138" s="550"/>
      <c r="FY138" s="550"/>
      <c r="FZ138" s="550"/>
      <c r="GA138" s="550"/>
      <c r="GB138" s="550"/>
      <c r="GC138" s="550"/>
      <c r="GD138" s="550"/>
      <c r="GE138" s="550"/>
      <c r="GF138" s="550"/>
      <c r="GG138" s="550"/>
      <c r="GH138" s="550"/>
      <c r="GI138" s="550"/>
      <c r="GJ138" s="550"/>
      <c r="GK138" s="550"/>
      <c r="GL138" s="550"/>
      <c r="GM138" s="550"/>
    </row>
    <row r="139" spans="7:195" ht="18" customHeight="1">
      <c r="G139" s="550"/>
      <c r="H139" s="550"/>
      <c r="I139" s="550"/>
      <c r="J139" s="550"/>
      <c r="K139" s="550"/>
      <c r="L139" s="550"/>
      <c r="M139" s="550"/>
      <c r="N139" s="550"/>
      <c r="O139" s="550"/>
      <c r="P139" s="550"/>
      <c r="Q139" s="550"/>
      <c r="R139" s="550"/>
      <c r="S139" s="550"/>
      <c r="T139" s="550"/>
      <c r="U139" s="550"/>
      <c r="V139" s="550"/>
      <c r="W139" s="550"/>
      <c r="X139" s="550"/>
      <c r="Y139" s="550"/>
      <c r="Z139" s="550"/>
      <c r="AA139" s="550"/>
      <c r="AB139" s="550"/>
      <c r="AC139" s="550"/>
      <c r="AD139" s="550"/>
      <c r="AE139" s="550"/>
      <c r="AF139" s="550"/>
      <c r="AG139" s="550"/>
      <c r="AH139" s="550"/>
      <c r="AI139" s="550"/>
      <c r="AJ139" s="550"/>
      <c r="AK139" s="550"/>
      <c r="AL139" s="550"/>
      <c r="AM139" s="550"/>
      <c r="AN139" s="550"/>
      <c r="AO139" s="550"/>
      <c r="AP139" s="550"/>
      <c r="AQ139" s="550"/>
      <c r="AR139" s="550"/>
      <c r="AS139" s="550"/>
      <c r="AT139" s="550"/>
      <c r="AU139" s="550"/>
      <c r="AV139" s="550"/>
      <c r="AW139" s="550"/>
      <c r="AX139" s="550"/>
      <c r="AY139" s="550"/>
      <c r="AZ139" s="550"/>
      <c r="BA139" s="550"/>
      <c r="BB139" s="550"/>
      <c r="BC139" s="550"/>
      <c r="BD139" s="550"/>
      <c r="BE139" s="550"/>
      <c r="BF139" s="550"/>
      <c r="BG139" s="550"/>
      <c r="BH139" s="550"/>
      <c r="BI139" s="550"/>
      <c r="BJ139" s="550"/>
      <c r="BK139" s="550"/>
      <c r="BL139" s="550"/>
      <c r="BM139" s="550"/>
      <c r="BN139" s="550"/>
      <c r="BO139" s="550"/>
      <c r="BP139" s="550"/>
      <c r="BQ139" s="550"/>
      <c r="BR139" s="550"/>
      <c r="BS139" s="550"/>
      <c r="BT139" s="550"/>
      <c r="BU139" s="550"/>
      <c r="BV139" s="550"/>
      <c r="BW139" s="550"/>
      <c r="BX139" s="550"/>
      <c r="BY139" s="550"/>
      <c r="BZ139" s="550"/>
      <c r="CA139" s="550"/>
      <c r="CB139" s="550"/>
      <c r="CC139" s="550"/>
      <c r="CD139" s="550"/>
      <c r="CE139" s="550"/>
      <c r="CF139" s="550"/>
      <c r="CG139" s="550"/>
      <c r="CH139" s="550"/>
      <c r="CI139" s="550"/>
      <c r="CJ139" s="550"/>
      <c r="CK139" s="550"/>
      <c r="CL139" s="550"/>
      <c r="CM139" s="550"/>
      <c r="CN139" s="550"/>
      <c r="CO139" s="550"/>
      <c r="CP139" s="550"/>
      <c r="CQ139" s="550"/>
      <c r="CR139" s="550"/>
      <c r="CS139" s="550"/>
      <c r="CT139" s="550"/>
      <c r="CU139" s="550"/>
      <c r="CV139" s="550"/>
      <c r="CW139" s="550"/>
      <c r="CX139" s="550"/>
      <c r="CY139" s="550"/>
      <c r="CZ139" s="550"/>
      <c r="DA139" s="550"/>
      <c r="DB139" s="550"/>
      <c r="DC139" s="550"/>
      <c r="DD139" s="550"/>
      <c r="DE139" s="550"/>
      <c r="DF139" s="550"/>
      <c r="DG139" s="550"/>
      <c r="DH139" s="550"/>
      <c r="DI139" s="550"/>
      <c r="DJ139" s="550"/>
      <c r="DK139" s="550"/>
      <c r="DL139" s="550"/>
      <c r="DM139" s="550"/>
      <c r="DN139" s="550"/>
      <c r="DO139" s="550"/>
      <c r="DP139" s="550"/>
      <c r="DQ139" s="550"/>
      <c r="DR139" s="550"/>
      <c r="DS139" s="550"/>
      <c r="DT139" s="550"/>
      <c r="DU139" s="550"/>
      <c r="DV139" s="550"/>
      <c r="DW139" s="550"/>
      <c r="DX139" s="550"/>
      <c r="DY139" s="550"/>
      <c r="DZ139" s="550"/>
      <c r="EA139" s="550"/>
      <c r="EB139" s="550"/>
      <c r="EC139" s="550"/>
      <c r="ED139" s="550"/>
      <c r="EE139" s="550"/>
      <c r="EF139" s="550"/>
      <c r="EG139" s="550"/>
      <c r="EH139" s="550"/>
      <c r="EI139" s="550"/>
      <c r="EJ139" s="550"/>
      <c r="EK139" s="550"/>
      <c r="EL139" s="550"/>
      <c r="EM139" s="550"/>
      <c r="EN139" s="550"/>
      <c r="EO139" s="550"/>
      <c r="EP139" s="550"/>
      <c r="EQ139" s="550"/>
      <c r="ER139" s="550"/>
      <c r="ES139" s="550"/>
      <c r="ET139" s="550"/>
      <c r="EU139" s="550"/>
      <c r="EV139" s="550"/>
      <c r="EW139" s="550"/>
      <c r="EX139" s="550"/>
      <c r="EY139" s="550"/>
      <c r="EZ139" s="550"/>
      <c r="FA139" s="550"/>
      <c r="FB139" s="550"/>
      <c r="FC139" s="550"/>
      <c r="FD139" s="550"/>
      <c r="FE139" s="550"/>
      <c r="FF139" s="550"/>
      <c r="FG139" s="550"/>
      <c r="FH139" s="550"/>
      <c r="FI139" s="550"/>
      <c r="FJ139" s="550"/>
      <c r="FK139" s="550"/>
      <c r="FL139" s="550"/>
      <c r="FM139" s="550"/>
      <c r="FN139" s="550"/>
      <c r="FO139" s="550"/>
      <c r="FP139" s="550"/>
      <c r="FQ139" s="550"/>
      <c r="FR139" s="550"/>
      <c r="FS139" s="550"/>
      <c r="FT139" s="550"/>
      <c r="FU139" s="550"/>
      <c r="FV139" s="550"/>
      <c r="FW139" s="550"/>
      <c r="FX139" s="550"/>
      <c r="FY139" s="550"/>
      <c r="FZ139" s="550"/>
      <c r="GA139" s="550"/>
      <c r="GB139" s="550"/>
      <c r="GC139" s="550"/>
      <c r="GD139" s="550"/>
      <c r="GE139" s="550"/>
      <c r="GF139" s="550"/>
      <c r="GG139" s="550"/>
      <c r="GH139" s="550"/>
      <c r="GI139" s="550"/>
      <c r="GJ139" s="550"/>
      <c r="GK139" s="550"/>
      <c r="GL139" s="550"/>
      <c r="GM139" s="550"/>
    </row>
    <row r="140" spans="7:195" ht="18" customHeight="1">
      <c r="G140" s="550"/>
      <c r="H140" s="550"/>
      <c r="I140" s="550"/>
      <c r="J140" s="550"/>
      <c r="K140" s="550"/>
      <c r="L140" s="550"/>
      <c r="M140" s="550"/>
      <c r="N140" s="550"/>
      <c r="O140" s="550"/>
      <c r="P140" s="550"/>
      <c r="Q140" s="550"/>
      <c r="R140" s="550"/>
      <c r="S140" s="550"/>
      <c r="T140" s="550"/>
      <c r="U140" s="550"/>
      <c r="V140" s="550"/>
      <c r="W140" s="550"/>
      <c r="X140" s="550"/>
      <c r="Y140" s="550"/>
      <c r="Z140" s="550"/>
      <c r="AA140" s="550"/>
      <c r="AB140" s="550"/>
      <c r="AC140" s="550"/>
      <c r="AD140" s="550"/>
      <c r="AE140" s="550"/>
      <c r="AF140" s="550"/>
      <c r="AG140" s="550"/>
      <c r="AH140" s="550"/>
      <c r="AI140" s="550"/>
      <c r="AJ140" s="550"/>
      <c r="AK140" s="550"/>
      <c r="AL140" s="550"/>
      <c r="AM140" s="550"/>
      <c r="AN140" s="550"/>
      <c r="AO140" s="550"/>
      <c r="AP140" s="550"/>
      <c r="AQ140" s="550"/>
      <c r="AR140" s="550"/>
      <c r="AS140" s="550"/>
      <c r="AT140" s="550"/>
      <c r="AU140" s="550"/>
      <c r="AV140" s="550"/>
      <c r="AW140" s="550"/>
      <c r="AX140" s="550"/>
      <c r="AY140" s="550"/>
      <c r="AZ140" s="550"/>
      <c r="BA140" s="550"/>
      <c r="BB140" s="550"/>
      <c r="BC140" s="550"/>
      <c r="BD140" s="550"/>
      <c r="BE140" s="550"/>
      <c r="BF140" s="550"/>
      <c r="BG140" s="550"/>
      <c r="BH140" s="550"/>
      <c r="BI140" s="550"/>
      <c r="BJ140" s="550"/>
      <c r="BK140" s="550"/>
      <c r="BL140" s="550"/>
      <c r="BM140" s="550"/>
      <c r="BN140" s="550"/>
      <c r="BO140" s="550"/>
      <c r="BP140" s="550"/>
      <c r="BQ140" s="550"/>
      <c r="BR140" s="550"/>
      <c r="BS140" s="550"/>
      <c r="BT140" s="550"/>
      <c r="BU140" s="550"/>
      <c r="BV140" s="550"/>
      <c r="BW140" s="550"/>
      <c r="BX140" s="550"/>
      <c r="BY140" s="550"/>
      <c r="BZ140" s="550"/>
      <c r="CA140" s="550"/>
      <c r="CB140" s="550"/>
      <c r="CC140" s="550"/>
      <c r="CD140" s="550"/>
      <c r="CE140" s="550"/>
      <c r="CF140" s="550"/>
      <c r="CG140" s="550"/>
      <c r="CH140" s="550"/>
      <c r="CI140" s="550"/>
      <c r="CJ140" s="550"/>
      <c r="CK140" s="550"/>
      <c r="CL140" s="550"/>
      <c r="CM140" s="550"/>
      <c r="CN140" s="550"/>
      <c r="CO140" s="550"/>
      <c r="CP140" s="550"/>
      <c r="CQ140" s="550"/>
      <c r="CR140" s="550"/>
      <c r="CS140" s="550"/>
      <c r="CT140" s="550"/>
      <c r="CU140" s="550"/>
      <c r="CV140" s="550"/>
      <c r="CW140" s="550"/>
      <c r="CX140" s="550"/>
      <c r="CY140" s="550"/>
      <c r="CZ140" s="550"/>
      <c r="DA140" s="550"/>
      <c r="DB140" s="550"/>
      <c r="DC140" s="550"/>
      <c r="DD140" s="550"/>
      <c r="DE140" s="550"/>
      <c r="DF140" s="550"/>
      <c r="DG140" s="550"/>
      <c r="DH140" s="550"/>
      <c r="DI140" s="550"/>
      <c r="DJ140" s="550"/>
      <c r="DK140" s="550"/>
      <c r="DL140" s="550"/>
      <c r="DM140" s="550"/>
      <c r="DN140" s="550"/>
      <c r="DO140" s="550"/>
      <c r="DP140" s="550"/>
      <c r="DQ140" s="550"/>
      <c r="DR140" s="550"/>
      <c r="DS140" s="550"/>
      <c r="DT140" s="550"/>
      <c r="DU140" s="550"/>
      <c r="DV140" s="550"/>
      <c r="DW140" s="550"/>
      <c r="DX140" s="550"/>
      <c r="DY140" s="550"/>
      <c r="DZ140" s="550"/>
      <c r="EA140" s="550"/>
      <c r="EB140" s="550"/>
      <c r="EC140" s="550"/>
      <c r="ED140" s="550"/>
      <c r="EE140" s="550"/>
      <c r="EF140" s="550"/>
      <c r="EG140" s="550"/>
      <c r="EH140" s="550"/>
      <c r="EI140" s="550"/>
      <c r="EJ140" s="550"/>
      <c r="EK140" s="550"/>
      <c r="EL140" s="550"/>
      <c r="EM140" s="550"/>
      <c r="EN140" s="550"/>
      <c r="EO140" s="550"/>
      <c r="EP140" s="550"/>
      <c r="EQ140" s="550"/>
      <c r="ER140" s="550"/>
      <c r="ES140" s="550"/>
      <c r="ET140" s="550"/>
      <c r="EU140" s="550"/>
      <c r="EV140" s="550"/>
      <c r="EW140" s="550"/>
      <c r="EX140" s="550"/>
      <c r="EY140" s="550"/>
      <c r="EZ140" s="550"/>
      <c r="FA140" s="550"/>
      <c r="FB140" s="550"/>
      <c r="FC140" s="550"/>
      <c r="FD140" s="550"/>
      <c r="FE140" s="550"/>
      <c r="FF140" s="550"/>
      <c r="FG140" s="550"/>
      <c r="FH140" s="550"/>
      <c r="FI140" s="550"/>
      <c r="FJ140" s="550"/>
      <c r="FK140" s="550"/>
      <c r="FL140" s="550"/>
      <c r="FM140" s="550"/>
      <c r="FN140" s="550"/>
      <c r="FO140" s="550"/>
      <c r="FP140" s="550"/>
      <c r="FQ140" s="550"/>
      <c r="FR140" s="550"/>
      <c r="FS140" s="550"/>
      <c r="FT140" s="550"/>
      <c r="FU140" s="550"/>
      <c r="FV140" s="550"/>
      <c r="FW140" s="550"/>
      <c r="FX140" s="550"/>
      <c r="FY140" s="550"/>
      <c r="FZ140" s="550"/>
      <c r="GA140" s="550"/>
      <c r="GB140" s="550"/>
      <c r="GC140" s="550"/>
      <c r="GD140" s="550"/>
      <c r="GE140" s="550"/>
      <c r="GF140" s="550"/>
      <c r="GG140" s="550"/>
      <c r="GH140" s="550"/>
      <c r="GI140" s="550"/>
      <c r="GJ140" s="550"/>
      <c r="GK140" s="550"/>
      <c r="GL140" s="550"/>
      <c r="GM140" s="550"/>
    </row>
    <row r="141" spans="7:195" ht="18" customHeight="1">
      <c r="G141" s="550"/>
      <c r="H141" s="550"/>
      <c r="I141" s="550"/>
      <c r="J141" s="550"/>
      <c r="K141" s="550"/>
      <c r="L141" s="550"/>
      <c r="M141" s="550"/>
      <c r="N141" s="550"/>
      <c r="O141" s="550"/>
      <c r="P141" s="550"/>
      <c r="Q141" s="550"/>
      <c r="R141" s="550"/>
      <c r="S141" s="550"/>
      <c r="T141" s="550"/>
      <c r="U141" s="550"/>
      <c r="V141" s="550"/>
      <c r="W141" s="550"/>
      <c r="X141" s="550"/>
      <c r="Y141" s="550"/>
      <c r="Z141" s="550"/>
      <c r="AA141" s="550"/>
      <c r="AB141" s="550"/>
      <c r="AC141" s="550"/>
      <c r="AD141" s="550"/>
      <c r="AE141" s="550"/>
      <c r="AF141" s="550"/>
      <c r="AG141" s="550"/>
      <c r="AH141" s="550"/>
      <c r="AI141" s="550"/>
      <c r="AJ141" s="550"/>
      <c r="AK141" s="550"/>
      <c r="AL141" s="550"/>
      <c r="AM141" s="550"/>
      <c r="AN141" s="550"/>
      <c r="AO141" s="550"/>
      <c r="AP141" s="550"/>
      <c r="AQ141" s="550"/>
      <c r="AR141" s="550"/>
      <c r="AS141" s="550"/>
      <c r="AT141" s="550"/>
      <c r="AU141" s="550"/>
      <c r="AV141" s="550"/>
      <c r="AW141" s="550"/>
      <c r="AX141" s="550"/>
      <c r="AY141" s="550"/>
      <c r="AZ141" s="550"/>
      <c r="BA141" s="550"/>
      <c r="BB141" s="550"/>
      <c r="BC141" s="550"/>
      <c r="BD141" s="550"/>
      <c r="BE141" s="550"/>
      <c r="BF141" s="550"/>
      <c r="BG141" s="550"/>
      <c r="BH141" s="550"/>
      <c r="BI141" s="550"/>
      <c r="BJ141" s="550"/>
      <c r="BK141" s="550"/>
      <c r="BL141" s="550"/>
      <c r="BM141" s="550"/>
      <c r="BN141" s="550"/>
      <c r="BO141" s="550"/>
      <c r="BP141" s="550"/>
      <c r="BQ141" s="550"/>
      <c r="BR141" s="550"/>
      <c r="BS141" s="550"/>
      <c r="BT141" s="550"/>
      <c r="BU141" s="550"/>
      <c r="BV141" s="550"/>
      <c r="BW141" s="550"/>
      <c r="BX141" s="550"/>
      <c r="BY141" s="550"/>
      <c r="BZ141" s="550"/>
      <c r="CA141" s="550"/>
      <c r="CB141" s="550"/>
      <c r="CC141" s="550"/>
      <c r="CD141" s="550"/>
      <c r="CE141" s="550"/>
      <c r="CF141" s="550"/>
      <c r="CG141" s="550"/>
      <c r="CH141" s="550"/>
      <c r="CI141" s="550"/>
      <c r="CJ141" s="550"/>
      <c r="CK141" s="550"/>
      <c r="CL141" s="550"/>
      <c r="CM141" s="550"/>
      <c r="CN141" s="550"/>
      <c r="CO141" s="550"/>
      <c r="CP141" s="550"/>
      <c r="CQ141" s="550"/>
      <c r="CR141" s="550"/>
      <c r="CS141" s="550"/>
      <c r="CT141" s="550"/>
      <c r="CU141" s="550"/>
      <c r="CV141" s="550"/>
      <c r="CW141" s="550"/>
      <c r="CX141" s="550"/>
      <c r="CY141" s="550"/>
      <c r="CZ141" s="550"/>
      <c r="DA141" s="550"/>
      <c r="DB141" s="550"/>
      <c r="DC141" s="550"/>
      <c r="DD141" s="550"/>
      <c r="DE141" s="550"/>
      <c r="DF141" s="550"/>
      <c r="DG141" s="550"/>
      <c r="DH141" s="550"/>
      <c r="DI141" s="550"/>
      <c r="DJ141" s="550"/>
      <c r="DK141" s="550"/>
      <c r="DL141" s="550"/>
      <c r="DM141" s="550"/>
      <c r="DN141" s="550"/>
      <c r="DO141" s="550"/>
      <c r="DP141" s="550"/>
      <c r="DQ141" s="550"/>
      <c r="DR141" s="550"/>
      <c r="DS141" s="550"/>
      <c r="DT141" s="550"/>
      <c r="DU141" s="550"/>
      <c r="DV141" s="550"/>
      <c r="DW141" s="550"/>
      <c r="DX141" s="550"/>
      <c r="DY141" s="550"/>
      <c r="DZ141" s="550"/>
      <c r="EA141" s="550"/>
      <c r="EB141" s="550"/>
      <c r="EC141" s="550"/>
      <c r="ED141" s="550"/>
      <c r="EE141" s="550"/>
      <c r="EF141" s="550"/>
      <c r="EG141" s="550"/>
      <c r="EH141" s="550"/>
      <c r="EI141" s="550"/>
      <c r="EJ141" s="550"/>
      <c r="EK141" s="550"/>
      <c r="EL141" s="550"/>
      <c r="EM141" s="550"/>
      <c r="EN141" s="550"/>
      <c r="EO141" s="550"/>
      <c r="EP141" s="550"/>
      <c r="EQ141" s="550"/>
      <c r="ER141" s="550"/>
      <c r="ES141" s="550"/>
      <c r="ET141" s="550"/>
      <c r="EU141" s="550"/>
      <c r="EV141" s="550"/>
      <c r="EW141" s="550"/>
      <c r="EX141" s="550"/>
      <c r="EY141" s="550"/>
      <c r="EZ141" s="550"/>
      <c r="FA141" s="550"/>
      <c r="FB141" s="550"/>
      <c r="FC141" s="550"/>
      <c r="FD141" s="550"/>
      <c r="FE141" s="550"/>
      <c r="FF141" s="550"/>
      <c r="FG141" s="550"/>
      <c r="FH141" s="550"/>
      <c r="FI141" s="550"/>
      <c r="FJ141" s="550"/>
      <c r="FK141" s="550"/>
      <c r="FL141" s="550"/>
      <c r="FM141" s="550"/>
      <c r="FN141" s="550"/>
      <c r="FO141" s="550"/>
      <c r="FP141" s="550"/>
      <c r="FQ141" s="550"/>
      <c r="FR141" s="550"/>
      <c r="FS141" s="550"/>
      <c r="FT141" s="550"/>
      <c r="FU141" s="550"/>
      <c r="FV141" s="550"/>
      <c r="FW141" s="550"/>
      <c r="FX141" s="550"/>
      <c r="FY141" s="550"/>
      <c r="FZ141" s="550"/>
      <c r="GA141" s="550"/>
      <c r="GB141" s="550"/>
      <c r="GC141" s="550"/>
      <c r="GD141" s="550"/>
      <c r="GE141" s="550"/>
      <c r="GF141" s="550"/>
      <c r="GG141" s="550"/>
      <c r="GH141" s="550"/>
      <c r="GI141" s="550"/>
      <c r="GJ141" s="550"/>
      <c r="GK141" s="550"/>
      <c r="GL141" s="550"/>
      <c r="GM141" s="550"/>
    </row>
    <row r="142" spans="7:195" ht="18" customHeight="1">
      <c r="G142" s="550"/>
      <c r="H142" s="550"/>
      <c r="I142" s="550"/>
      <c r="J142" s="550"/>
      <c r="K142" s="550"/>
      <c r="L142" s="550"/>
      <c r="M142" s="550"/>
      <c r="N142" s="550"/>
      <c r="O142" s="550"/>
      <c r="P142" s="550"/>
      <c r="Q142" s="550"/>
      <c r="R142" s="550"/>
      <c r="S142" s="550"/>
      <c r="T142" s="550"/>
      <c r="U142" s="550"/>
      <c r="V142" s="550"/>
      <c r="W142" s="550"/>
      <c r="X142" s="550"/>
      <c r="Y142" s="550"/>
      <c r="Z142" s="550"/>
      <c r="AA142" s="550"/>
      <c r="AB142" s="550"/>
      <c r="AC142" s="550"/>
      <c r="AD142" s="550"/>
      <c r="AE142" s="550"/>
      <c r="AF142" s="550"/>
      <c r="AG142" s="550"/>
      <c r="AH142" s="550"/>
      <c r="AI142" s="550"/>
      <c r="AJ142" s="550"/>
      <c r="AK142" s="550"/>
      <c r="AL142" s="550"/>
      <c r="AM142" s="550"/>
      <c r="AN142" s="550"/>
      <c r="AO142" s="550"/>
      <c r="AP142" s="550"/>
      <c r="AQ142" s="550"/>
      <c r="AR142" s="550"/>
      <c r="AS142" s="550"/>
      <c r="AT142" s="550"/>
      <c r="AU142" s="550"/>
      <c r="AV142" s="550"/>
      <c r="AW142" s="550"/>
      <c r="AX142" s="550"/>
      <c r="AY142" s="550"/>
      <c r="AZ142" s="550"/>
      <c r="BA142" s="550"/>
      <c r="BB142" s="550"/>
      <c r="BC142" s="550"/>
      <c r="BD142" s="550"/>
      <c r="BE142" s="550"/>
      <c r="BF142" s="550"/>
      <c r="BG142" s="550"/>
      <c r="BH142" s="550"/>
      <c r="BI142" s="550"/>
      <c r="BJ142" s="550"/>
      <c r="BK142" s="550"/>
      <c r="BL142" s="550"/>
      <c r="BM142" s="550"/>
      <c r="BN142" s="550"/>
      <c r="BO142" s="550"/>
      <c r="BP142" s="550"/>
      <c r="BQ142" s="550"/>
      <c r="BR142" s="550"/>
      <c r="BS142" s="550"/>
      <c r="BT142" s="550"/>
      <c r="BU142" s="550"/>
      <c r="BV142" s="550"/>
      <c r="BW142" s="550"/>
      <c r="BX142" s="550"/>
      <c r="BY142" s="550"/>
      <c r="BZ142" s="550"/>
      <c r="CA142" s="550"/>
      <c r="CB142" s="550"/>
      <c r="CC142" s="550"/>
      <c r="CD142" s="550"/>
      <c r="CE142" s="550"/>
      <c r="CF142" s="550"/>
      <c r="CG142" s="550"/>
      <c r="CH142" s="550"/>
      <c r="CI142" s="550"/>
      <c r="CJ142" s="550"/>
      <c r="CK142" s="550"/>
      <c r="CL142" s="550"/>
      <c r="CM142" s="550"/>
      <c r="CN142" s="550"/>
      <c r="CO142" s="550"/>
      <c r="CP142" s="550"/>
      <c r="CQ142" s="550"/>
      <c r="CR142" s="550"/>
      <c r="CS142" s="550"/>
      <c r="CT142" s="550"/>
      <c r="CU142" s="550"/>
      <c r="CV142" s="550"/>
      <c r="CW142" s="550"/>
      <c r="CX142" s="550"/>
      <c r="CY142" s="550"/>
      <c r="CZ142" s="550"/>
      <c r="DA142" s="550"/>
      <c r="DB142" s="550"/>
      <c r="DC142" s="550"/>
      <c r="DD142" s="550"/>
      <c r="DE142" s="550"/>
      <c r="DF142" s="550"/>
      <c r="DG142" s="550"/>
      <c r="DH142" s="550"/>
      <c r="DI142" s="550"/>
      <c r="DJ142" s="550"/>
      <c r="DK142" s="550"/>
      <c r="DL142" s="550"/>
      <c r="DM142" s="550"/>
      <c r="DN142" s="550"/>
      <c r="DO142" s="550"/>
      <c r="DP142" s="550"/>
      <c r="DQ142" s="550"/>
      <c r="DR142" s="550"/>
      <c r="DS142" s="550"/>
      <c r="DT142" s="550"/>
      <c r="DU142" s="550"/>
      <c r="DV142" s="550"/>
      <c r="DW142" s="550"/>
      <c r="DX142" s="550"/>
      <c r="DY142" s="550"/>
      <c r="DZ142" s="550"/>
      <c r="EA142" s="550"/>
      <c r="EB142" s="550"/>
      <c r="EC142" s="550"/>
      <c r="ED142" s="550"/>
      <c r="EE142" s="550"/>
      <c r="EF142" s="550"/>
      <c r="EG142" s="550"/>
      <c r="EH142" s="550"/>
      <c r="EI142" s="550"/>
      <c r="EJ142" s="550"/>
      <c r="EK142" s="550"/>
      <c r="EL142" s="550"/>
      <c r="EM142" s="550"/>
      <c r="EN142" s="550"/>
      <c r="EO142" s="550"/>
      <c r="EP142" s="550"/>
      <c r="EQ142" s="550"/>
      <c r="ER142" s="550"/>
      <c r="ES142" s="550"/>
      <c r="ET142" s="550"/>
      <c r="EU142" s="550"/>
      <c r="EV142" s="550"/>
      <c r="EW142" s="550"/>
      <c r="EX142" s="550"/>
      <c r="EY142" s="550"/>
      <c r="EZ142" s="550"/>
      <c r="FA142" s="550"/>
      <c r="FB142" s="550"/>
      <c r="FC142" s="550"/>
      <c r="FD142" s="550"/>
      <c r="FE142" s="550"/>
      <c r="FF142" s="550"/>
      <c r="FG142" s="550"/>
      <c r="FH142" s="550"/>
      <c r="FI142" s="550"/>
      <c r="FJ142" s="550"/>
      <c r="FK142" s="550"/>
      <c r="FL142" s="550"/>
      <c r="FM142" s="550"/>
      <c r="FN142" s="550"/>
      <c r="FO142" s="550"/>
      <c r="FP142" s="550"/>
      <c r="FQ142" s="550"/>
      <c r="FR142" s="550"/>
      <c r="FS142" s="550"/>
      <c r="FT142" s="550"/>
      <c r="FU142" s="550"/>
      <c r="FV142" s="550"/>
      <c r="FW142" s="550"/>
      <c r="FX142" s="550"/>
      <c r="FY142" s="550"/>
      <c r="FZ142" s="550"/>
      <c r="GA142" s="550"/>
      <c r="GB142" s="550"/>
      <c r="GC142" s="550"/>
      <c r="GD142" s="550"/>
      <c r="GE142" s="550"/>
      <c r="GF142" s="550"/>
      <c r="GG142" s="550"/>
      <c r="GH142" s="550"/>
      <c r="GI142" s="550"/>
      <c r="GJ142" s="550"/>
      <c r="GK142" s="550"/>
      <c r="GL142" s="550"/>
      <c r="GM142" s="550"/>
    </row>
    <row r="143" spans="7:195" ht="18" customHeight="1">
      <c r="G143" s="550"/>
      <c r="H143" s="550"/>
      <c r="I143" s="550"/>
      <c r="J143" s="550"/>
      <c r="K143" s="550"/>
      <c r="L143" s="550"/>
      <c r="M143" s="550"/>
      <c r="N143" s="550"/>
      <c r="O143" s="550"/>
      <c r="P143" s="550"/>
      <c r="Q143" s="550"/>
      <c r="R143" s="550"/>
      <c r="S143" s="550"/>
      <c r="T143" s="550"/>
      <c r="U143" s="550"/>
      <c r="V143" s="550"/>
      <c r="W143" s="550"/>
      <c r="X143" s="550"/>
      <c r="Y143" s="550"/>
      <c r="Z143" s="550"/>
      <c r="AA143" s="550"/>
      <c r="AB143" s="550"/>
      <c r="AC143" s="550"/>
      <c r="AD143" s="550"/>
      <c r="AE143" s="550"/>
      <c r="AF143" s="550"/>
      <c r="AG143" s="550"/>
      <c r="AH143" s="550"/>
      <c r="AI143" s="550"/>
      <c r="AJ143" s="550"/>
      <c r="AK143" s="550"/>
      <c r="AL143" s="550"/>
      <c r="AM143" s="550"/>
      <c r="AN143" s="550"/>
      <c r="AO143" s="550"/>
      <c r="AP143" s="550"/>
      <c r="AQ143" s="550"/>
      <c r="AR143" s="550"/>
      <c r="AS143" s="550"/>
      <c r="AT143" s="550"/>
      <c r="AU143" s="550"/>
      <c r="AV143" s="550"/>
      <c r="AW143" s="550"/>
      <c r="AX143" s="550"/>
      <c r="AY143" s="550"/>
      <c r="AZ143" s="550"/>
      <c r="BA143" s="550"/>
      <c r="BB143" s="550"/>
      <c r="BC143" s="550"/>
      <c r="BD143" s="550"/>
      <c r="BE143" s="550"/>
      <c r="BF143" s="550"/>
      <c r="BG143" s="550"/>
      <c r="BH143" s="550"/>
      <c r="BI143" s="550"/>
      <c r="BJ143" s="550"/>
      <c r="BK143" s="550"/>
      <c r="BL143" s="550"/>
      <c r="BM143" s="550"/>
      <c r="BN143" s="550"/>
      <c r="BO143" s="550"/>
      <c r="BP143" s="550"/>
      <c r="BQ143" s="550"/>
      <c r="BR143" s="550"/>
      <c r="BS143" s="550"/>
      <c r="BT143" s="550"/>
      <c r="BU143" s="550"/>
      <c r="BV143" s="550"/>
      <c r="BW143" s="550"/>
      <c r="BX143" s="550"/>
      <c r="BY143" s="550"/>
      <c r="BZ143" s="550"/>
      <c r="CA143" s="550"/>
      <c r="CB143" s="550"/>
      <c r="CC143" s="550"/>
      <c r="CD143" s="550"/>
      <c r="CE143" s="550"/>
      <c r="CF143" s="550"/>
      <c r="CG143" s="550"/>
      <c r="CH143" s="550"/>
      <c r="CI143" s="550"/>
      <c r="CJ143" s="550"/>
      <c r="CK143" s="550"/>
      <c r="CL143" s="550"/>
      <c r="CM143" s="550"/>
      <c r="CN143" s="550"/>
      <c r="CO143" s="550"/>
      <c r="CP143" s="550"/>
      <c r="CQ143" s="550"/>
      <c r="CR143" s="550"/>
      <c r="CS143" s="550"/>
      <c r="CT143" s="550"/>
      <c r="CU143" s="550"/>
      <c r="CV143" s="550"/>
      <c r="CW143" s="550"/>
      <c r="CX143" s="550"/>
      <c r="CY143" s="550"/>
      <c r="CZ143" s="550"/>
      <c r="DA143" s="550"/>
      <c r="DB143" s="550"/>
      <c r="DC143" s="550"/>
      <c r="DD143" s="550"/>
      <c r="DE143" s="550"/>
      <c r="DF143" s="550"/>
      <c r="DG143" s="550"/>
      <c r="DH143" s="550"/>
      <c r="DI143" s="550"/>
      <c r="DJ143" s="550"/>
      <c r="DK143" s="550"/>
      <c r="DL143" s="550"/>
      <c r="DM143" s="550"/>
      <c r="DN143" s="550"/>
      <c r="DO143" s="550"/>
      <c r="DP143" s="550"/>
      <c r="DQ143" s="550"/>
      <c r="DR143" s="550"/>
      <c r="DS143" s="550"/>
      <c r="DT143" s="550"/>
      <c r="DU143" s="550"/>
      <c r="DV143" s="550"/>
      <c r="DW143" s="550"/>
      <c r="DX143" s="550"/>
      <c r="DY143" s="550"/>
      <c r="DZ143" s="550"/>
      <c r="EA143" s="550"/>
      <c r="EB143" s="550"/>
      <c r="EC143" s="550"/>
      <c r="ED143" s="550"/>
      <c r="EE143" s="550"/>
      <c r="EF143" s="550"/>
      <c r="EG143" s="550"/>
      <c r="EH143" s="550"/>
      <c r="EI143" s="550"/>
      <c r="EJ143" s="550"/>
      <c r="EK143" s="550"/>
      <c r="EL143" s="550"/>
      <c r="EM143" s="550"/>
      <c r="EN143" s="550"/>
      <c r="EO143" s="550"/>
      <c r="EP143" s="550"/>
      <c r="EQ143" s="550"/>
      <c r="ER143" s="550"/>
      <c r="ES143" s="550"/>
      <c r="ET143" s="550"/>
      <c r="EU143" s="550"/>
      <c r="EV143" s="550"/>
      <c r="EW143" s="550"/>
      <c r="EX143" s="550"/>
      <c r="EY143" s="550"/>
      <c r="EZ143" s="550"/>
      <c r="FA143" s="550"/>
      <c r="FB143" s="550"/>
      <c r="FC143" s="550"/>
      <c r="FD143" s="550"/>
      <c r="FE143" s="550"/>
      <c r="FF143" s="550"/>
      <c r="FG143" s="550"/>
      <c r="FH143" s="550"/>
      <c r="FI143" s="550"/>
      <c r="FJ143" s="550"/>
      <c r="FK143" s="550"/>
      <c r="FL143" s="550"/>
      <c r="FM143" s="550"/>
      <c r="FN143" s="550"/>
      <c r="FO143" s="550"/>
      <c r="FP143" s="550"/>
      <c r="FQ143" s="550"/>
      <c r="FR143" s="550"/>
      <c r="FS143" s="550"/>
      <c r="FT143" s="550"/>
      <c r="FU143" s="550"/>
      <c r="FV143" s="550"/>
      <c r="FW143" s="550"/>
      <c r="FX143" s="550"/>
      <c r="FY143" s="550"/>
      <c r="FZ143" s="550"/>
      <c r="GA143" s="550"/>
      <c r="GB143" s="550"/>
      <c r="GC143" s="550"/>
      <c r="GD143" s="550"/>
      <c r="GE143" s="550"/>
      <c r="GF143" s="550"/>
      <c r="GG143" s="550"/>
      <c r="GH143" s="550"/>
      <c r="GI143" s="550"/>
      <c r="GJ143" s="550"/>
      <c r="GK143" s="550"/>
      <c r="GL143" s="550"/>
      <c r="GM143" s="550"/>
    </row>
    <row r="144" spans="7:195" ht="18" customHeight="1">
      <c r="G144" s="550"/>
      <c r="H144" s="550"/>
      <c r="I144" s="550"/>
      <c r="J144" s="550"/>
      <c r="K144" s="550"/>
      <c r="L144" s="550"/>
      <c r="M144" s="550"/>
      <c r="N144" s="550"/>
      <c r="O144" s="550"/>
      <c r="P144" s="550"/>
      <c r="Q144" s="550"/>
      <c r="R144" s="550"/>
      <c r="S144" s="550"/>
      <c r="T144" s="550"/>
      <c r="U144" s="550"/>
      <c r="V144" s="550"/>
      <c r="W144" s="550"/>
      <c r="X144" s="550"/>
      <c r="Y144" s="550"/>
      <c r="Z144" s="550"/>
      <c r="AA144" s="550"/>
      <c r="AB144" s="550"/>
      <c r="AC144" s="550"/>
      <c r="AD144" s="550"/>
      <c r="AE144" s="550"/>
      <c r="AF144" s="550"/>
      <c r="AG144" s="550"/>
      <c r="AH144" s="550"/>
      <c r="AI144" s="550"/>
      <c r="AJ144" s="550"/>
      <c r="AK144" s="550"/>
      <c r="AL144" s="550"/>
      <c r="AM144" s="550"/>
      <c r="AN144" s="550"/>
      <c r="AO144" s="550"/>
      <c r="AP144" s="550"/>
      <c r="AQ144" s="550"/>
      <c r="AR144" s="550"/>
      <c r="AS144" s="550"/>
      <c r="AT144" s="550"/>
      <c r="AU144" s="550"/>
      <c r="AV144" s="550"/>
      <c r="AW144" s="550"/>
      <c r="AX144" s="550"/>
      <c r="AY144" s="550"/>
      <c r="AZ144" s="550"/>
      <c r="BA144" s="550"/>
      <c r="BB144" s="550"/>
      <c r="BC144" s="550"/>
      <c r="BD144" s="550"/>
      <c r="BE144" s="550"/>
      <c r="BF144" s="550"/>
      <c r="BG144" s="550"/>
      <c r="BH144" s="550"/>
      <c r="BI144" s="550"/>
      <c r="BJ144" s="550"/>
      <c r="BK144" s="550"/>
      <c r="BL144" s="550"/>
      <c r="BM144" s="550"/>
      <c r="BN144" s="550"/>
      <c r="BO144" s="550"/>
      <c r="BP144" s="550"/>
      <c r="BQ144" s="550"/>
      <c r="BR144" s="550"/>
      <c r="BS144" s="550"/>
      <c r="BT144" s="550"/>
      <c r="BU144" s="550"/>
      <c r="BV144" s="550"/>
      <c r="BW144" s="550"/>
      <c r="BX144" s="550"/>
      <c r="BY144" s="550"/>
      <c r="BZ144" s="550"/>
      <c r="CA144" s="550"/>
      <c r="CB144" s="550"/>
      <c r="CC144" s="550"/>
      <c r="CD144" s="550"/>
      <c r="CE144" s="550"/>
      <c r="CF144" s="550"/>
      <c r="CG144" s="550"/>
      <c r="CH144" s="550"/>
      <c r="CI144" s="550"/>
      <c r="CJ144" s="550"/>
      <c r="CK144" s="550"/>
      <c r="CL144" s="550"/>
      <c r="CM144" s="550"/>
      <c r="CN144" s="550"/>
      <c r="CO144" s="550"/>
      <c r="CP144" s="550"/>
      <c r="CQ144" s="550"/>
      <c r="CR144" s="550"/>
      <c r="CS144" s="550"/>
      <c r="CT144" s="550"/>
      <c r="CU144" s="550"/>
      <c r="CV144" s="550"/>
      <c r="CW144" s="550"/>
      <c r="CX144" s="550"/>
      <c r="CY144" s="550"/>
      <c r="CZ144" s="550"/>
      <c r="DA144" s="550"/>
      <c r="DB144" s="550"/>
      <c r="DC144" s="550"/>
      <c r="DD144" s="550"/>
      <c r="DE144" s="550"/>
      <c r="DF144" s="550"/>
      <c r="DG144" s="550"/>
      <c r="DH144" s="550"/>
      <c r="DI144" s="550"/>
      <c r="DJ144" s="550"/>
      <c r="DK144" s="550"/>
      <c r="DL144" s="550"/>
      <c r="DM144" s="550"/>
      <c r="DN144" s="550"/>
      <c r="DO144" s="550"/>
      <c r="DP144" s="550"/>
      <c r="DQ144" s="550"/>
      <c r="DR144" s="550"/>
      <c r="DS144" s="550"/>
      <c r="DT144" s="550"/>
      <c r="DU144" s="550"/>
      <c r="DV144" s="550"/>
      <c r="DW144" s="550"/>
      <c r="DX144" s="550"/>
      <c r="DY144" s="550"/>
      <c r="DZ144" s="550"/>
      <c r="EA144" s="550"/>
      <c r="EB144" s="550"/>
      <c r="EC144" s="550"/>
      <c r="ED144" s="550"/>
      <c r="EE144" s="550"/>
      <c r="EF144" s="550"/>
      <c r="EG144" s="550"/>
      <c r="EH144" s="550"/>
      <c r="EI144" s="550"/>
      <c r="EJ144" s="550"/>
      <c r="EK144" s="550"/>
      <c r="EL144" s="550"/>
      <c r="EM144" s="550"/>
      <c r="EN144" s="550"/>
      <c r="EO144" s="550"/>
      <c r="EP144" s="550"/>
      <c r="EQ144" s="550"/>
      <c r="ER144" s="550"/>
      <c r="ES144" s="550"/>
      <c r="ET144" s="550"/>
      <c r="EU144" s="550"/>
      <c r="EV144" s="550"/>
      <c r="EW144" s="550"/>
      <c r="EX144" s="550"/>
      <c r="EY144" s="550"/>
      <c r="EZ144" s="550"/>
      <c r="FA144" s="550"/>
      <c r="FB144" s="550"/>
      <c r="FC144" s="550"/>
      <c r="FD144" s="550"/>
      <c r="FE144" s="550"/>
      <c r="FF144" s="550"/>
      <c r="FG144" s="550"/>
      <c r="FH144" s="550"/>
      <c r="FI144" s="550"/>
      <c r="FJ144" s="550"/>
      <c r="FK144" s="550"/>
      <c r="FL144" s="550"/>
      <c r="FM144" s="550"/>
      <c r="FN144" s="550"/>
      <c r="FO144" s="550"/>
      <c r="FP144" s="550"/>
      <c r="FQ144" s="550"/>
      <c r="FR144" s="550"/>
      <c r="FS144" s="550"/>
      <c r="FT144" s="550"/>
      <c r="FU144" s="550"/>
      <c r="FV144" s="550"/>
      <c r="FW144" s="550"/>
      <c r="FX144" s="550"/>
      <c r="FY144" s="550"/>
      <c r="FZ144" s="550"/>
      <c r="GA144" s="550"/>
      <c r="GB144" s="550"/>
      <c r="GC144" s="550"/>
      <c r="GD144" s="550"/>
      <c r="GE144" s="550"/>
      <c r="GF144" s="550"/>
      <c r="GG144" s="550"/>
      <c r="GH144" s="550"/>
      <c r="GI144" s="550"/>
      <c r="GJ144" s="550"/>
      <c r="GK144" s="550"/>
      <c r="GL144" s="550"/>
      <c r="GM144" s="550"/>
    </row>
    <row r="145" spans="7:195" ht="18" customHeight="1">
      <c r="G145" s="550"/>
      <c r="H145" s="550"/>
      <c r="I145" s="550"/>
      <c r="J145" s="550"/>
      <c r="K145" s="550"/>
      <c r="L145" s="550"/>
      <c r="M145" s="550"/>
      <c r="N145" s="550"/>
      <c r="O145" s="550"/>
      <c r="P145" s="550"/>
      <c r="Q145" s="550"/>
      <c r="R145" s="550"/>
      <c r="S145" s="550"/>
      <c r="T145" s="550"/>
      <c r="U145" s="550"/>
      <c r="V145" s="550"/>
      <c r="W145" s="550"/>
      <c r="X145" s="550"/>
      <c r="Y145" s="550"/>
      <c r="Z145" s="550"/>
      <c r="AA145" s="550"/>
      <c r="AB145" s="550"/>
      <c r="AC145" s="550"/>
      <c r="AD145" s="550"/>
      <c r="AE145" s="550"/>
      <c r="AF145" s="550"/>
      <c r="AG145" s="550"/>
      <c r="AH145" s="550"/>
      <c r="AI145" s="550"/>
      <c r="AJ145" s="550"/>
      <c r="AK145" s="550"/>
      <c r="AL145" s="550"/>
      <c r="AM145" s="550"/>
      <c r="AN145" s="550"/>
      <c r="AO145" s="550"/>
      <c r="AP145" s="550"/>
      <c r="AQ145" s="550"/>
      <c r="AR145" s="550"/>
      <c r="AS145" s="550"/>
      <c r="AT145" s="550"/>
      <c r="AU145" s="550"/>
      <c r="AV145" s="550"/>
      <c r="AW145" s="550"/>
      <c r="AX145" s="550"/>
      <c r="AY145" s="550"/>
      <c r="AZ145" s="550"/>
      <c r="BA145" s="550"/>
      <c r="BB145" s="550"/>
      <c r="BC145" s="550"/>
      <c r="BD145" s="550"/>
      <c r="BE145" s="550"/>
      <c r="BF145" s="550"/>
      <c r="BG145" s="550"/>
      <c r="BH145" s="550"/>
      <c r="BI145" s="550"/>
      <c r="BJ145" s="550"/>
      <c r="BK145" s="550"/>
      <c r="BL145" s="550"/>
      <c r="BM145" s="550"/>
      <c r="BN145" s="550"/>
      <c r="BO145" s="550"/>
      <c r="BP145" s="550"/>
      <c r="BQ145" s="550"/>
      <c r="BR145" s="550"/>
      <c r="BS145" s="550"/>
      <c r="BT145" s="550"/>
      <c r="BU145" s="550"/>
      <c r="BV145" s="550"/>
      <c r="BW145" s="550"/>
      <c r="BX145" s="550"/>
      <c r="BY145" s="550"/>
      <c r="BZ145" s="550"/>
      <c r="CA145" s="550"/>
      <c r="CB145" s="550"/>
      <c r="CC145" s="550"/>
      <c r="CD145" s="550"/>
      <c r="CE145" s="550"/>
      <c r="CF145" s="550"/>
      <c r="CG145" s="550"/>
      <c r="CH145" s="550"/>
      <c r="CI145" s="550"/>
      <c r="CJ145" s="550"/>
      <c r="CK145" s="550"/>
      <c r="CL145" s="550"/>
      <c r="CM145" s="550"/>
      <c r="CN145" s="550"/>
      <c r="CO145" s="550"/>
      <c r="CP145" s="550"/>
      <c r="CQ145" s="550"/>
      <c r="CR145" s="550"/>
      <c r="CS145" s="550"/>
      <c r="CT145" s="550"/>
      <c r="CU145" s="550"/>
      <c r="CV145" s="550"/>
      <c r="CW145" s="550"/>
      <c r="CX145" s="550"/>
      <c r="CY145" s="550"/>
      <c r="CZ145" s="550"/>
      <c r="DA145" s="550"/>
      <c r="DB145" s="550"/>
      <c r="DC145" s="550"/>
      <c r="DD145" s="550"/>
      <c r="DE145" s="550"/>
      <c r="DF145" s="550"/>
      <c r="DG145" s="550"/>
      <c r="DH145" s="550"/>
      <c r="DI145" s="550"/>
      <c r="DJ145" s="550"/>
      <c r="DK145" s="550"/>
      <c r="DL145" s="550"/>
      <c r="DM145" s="550"/>
      <c r="DN145" s="550"/>
      <c r="DO145" s="550"/>
      <c r="DP145" s="550"/>
      <c r="DQ145" s="550"/>
      <c r="DR145" s="550"/>
      <c r="DS145" s="550"/>
      <c r="DT145" s="550"/>
      <c r="DU145" s="550"/>
      <c r="DV145" s="550"/>
      <c r="DW145" s="550"/>
      <c r="DX145" s="550"/>
      <c r="DY145" s="550"/>
      <c r="DZ145" s="550"/>
      <c r="EA145" s="550"/>
      <c r="EB145" s="550"/>
      <c r="EC145" s="550"/>
      <c r="ED145" s="550"/>
      <c r="EE145" s="550"/>
      <c r="EF145" s="550"/>
      <c r="EG145" s="550"/>
      <c r="EH145" s="550"/>
      <c r="EI145" s="550"/>
      <c r="EJ145" s="550"/>
      <c r="EK145" s="550"/>
      <c r="EL145" s="550"/>
      <c r="EM145" s="550"/>
      <c r="EN145" s="550"/>
      <c r="EO145" s="550"/>
      <c r="EP145" s="550"/>
      <c r="EQ145" s="550"/>
      <c r="ER145" s="550"/>
      <c r="ES145" s="550"/>
      <c r="ET145" s="550"/>
      <c r="EU145" s="550"/>
      <c r="EV145" s="550"/>
      <c r="EW145" s="550"/>
      <c r="EX145" s="550"/>
      <c r="EY145" s="550"/>
      <c r="EZ145" s="550"/>
      <c r="FA145" s="550"/>
      <c r="FB145" s="550"/>
      <c r="FC145" s="550"/>
      <c r="FD145" s="550"/>
      <c r="FE145" s="550"/>
      <c r="FF145" s="550"/>
      <c r="FG145" s="550"/>
      <c r="FH145" s="550"/>
      <c r="FI145" s="550"/>
      <c r="FJ145" s="550"/>
      <c r="FK145" s="550"/>
      <c r="FL145" s="550"/>
      <c r="FM145" s="550"/>
      <c r="FN145" s="550"/>
      <c r="FO145" s="550"/>
      <c r="FP145" s="550"/>
      <c r="FQ145" s="550"/>
      <c r="FR145" s="550"/>
      <c r="FS145" s="550"/>
      <c r="FT145" s="550"/>
      <c r="FU145" s="550"/>
      <c r="FV145" s="550"/>
      <c r="FW145" s="550"/>
      <c r="FX145" s="550"/>
      <c r="FY145" s="550"/>
      <c r="FZ145" s="550"/>
      <c r="GA145" s="550"/>
      <c r="GB145" s="550"/>
      <c r="GC145" s="550"/>
      <c r="GD145" s="550"/>
      <c r="GE145" s="550"/>
      <c r="GF145" s="550"/>
      <c r="GG145" s="550"/>
      <c r="GH145" s="550"/>
      <c r="GI145" s="550"/>
      <c r="GJ145" s="550"/>
      <c r="GK145" s="550"/>
      <c r="GL145" s="550"/>
      <c r="GM145" s="550"/>
    </row>
    <row r="146" spans="7:195" ht="18" customHeight="1">
      <c r="G146" s="550"/>
      <c r="H146" s="550"/>
      <c r="I146" s="550"/>
      <c r="J146" s="550"/>
      <c r="K146" s="550"/>
      <c r="L146" s="550"/>
      <c r="M146" s="550"/>
      <c r="N146" s="550"/>
      <c r="O146" s="550"/>
      <c r="P146" s="550"/>
      <c r="Q146" s="550"/>
      <c r="R146" s="550"/>
      <c r="S146" s="550"/>
      <c r="T146" s="550"/>
      <c r="U146" s="550"/>
      <c r="V146" s="550"/>
      <c r="W146" s="550"/>
      <c r="X146" s="550"/>
      <c r="Y146" s="550"/>
      <c r="Z146" s="550"/>
      <c r="AA146" s="550"/>
      <c r="AB146" s="550"/>
      <c r="AC146" s="550"/>
      <c r="AD146" s="550"/>
      <c r="AE146" s="550"/>
      <c r="AF146" s="550"/>
      <c r="AG146" s="550"/>
      <c r="AH146" s="550"/>
      <c r="AI146" s="550"/>
      <c r="AJ146" s="550"/>
      <c r="AK146" s="550"/>
      <c r="AL146" s="550"/>
      <c r="AM146" s="550"/>
      <c r="AN146" s="550"/>
      <c r="AO146" s="550"/>
      <c r="AP146" s="550"/>
      <c r="AQ146" s="550"/>
      <c r="AR146" s="550"/>
      <c r="AS146" s="550"/>
      <c r="AT146" s="550"/>
      <c r="AU146" s="550"/>
      <c r="AV146" s="550"/>
      <c r="AW146" s="550"/>
      <c r="AX146" s="550"/>
      <c r="AY146" s="550"/>
      <c r="AZ146" s="550"/>
      <c r="BA146" s="550"/>
      <c r="BB146" s="550"/>
      <c r="BC146" s="550"/>
      <c r="BD146" s="550"/>
      <c r="BE146" s="550"/>
      <c r="BF146" s="550"/>
      <c r="BG146" s="550"/>
      <c r="BH146" s="550"/>
      <c r="BI146" s="550"/>
      <c r="BJ146" s="550"/>
      <c r="BK146" s="550"/>
      <c r="BL146" s="550"/>
      <c r="BM146" s="550"/>
      <c r="BN146" s="550"/>
      <c r="BO146" s="550"/>
      <c r="BP146" s="550"/>
      <c r="BQ146" s="550"/>
      <c r="BR146" s="550"/>
      <c r="BS146" s="550"/>
      <c r="BT146" s="550"/>
      <c r="BU146" s="550"/>
      <c r="BV146" s="550"/>
      <c r="BW146" s="550"/>
      <c r="BX146" s="550"/>
      <c r="BY146" s="550"/>
      <c r="BZ146" s="550"/>
      <c r="CA146" s="550"/>
      <c r="CB146" s="550"/>
      <c r="CC146" s="550"/>
      <c r="CD146" s="550"/>
      <c r="CE146" s="550"/>
      <c r="CF146" s="550"/>
      <c r="CG146" s="550"/>
      <c r="CH146" s="550"/>
      <c r="CI146" s="550"/>
      <c r="CJ146" s="550"/>
      <c r="CK146" s="550"/>
      <c r="CL146" s="550"/>
      <c r="CM146" s="550"/>
      <c r="CN146" s="550"/>
      <c r="CO146" s="550"/>
      <c r="CP146" s="550"/>
      <c r="CQ146" s="550"/>
      <c r="CR146" s="550"/>
      <c r="CS146" s="550"/>
      <c r="CT146" s="550"/>
      <c r="CU146" s="550"/>
      <c r="CV146" s="550"/>
      <c r="CW146" s="550"/>
      <c r="CX146" s="550"/>
      <c r="CY146" s="550"/>
      <c r="CZ146" s="550"/>
      <c r="DA146" s="550"/>
      <c r="DB146" s="550"/>
      <c r="DC146" s="550"/>
      <c r="DD146" s="550"/>
      <c r="DE146" s="550"/>
      <c r="DF146" s="550"/>
      <c r="DG146" s="550"/>
      <c r="DH146" s="550"/>
      <c r="DI146" s="550"/>
      <c r="DJ146" s="550"/>
      <c r="DK146" s="550"/>
      <c r="DL146" s="550"/>
      <c r="DM146" s="550"/>
      <c r="DN146" s="550"/>
      <c r="DO146" s="550"/>
      <c r="DP146" s="550"/>
      <c r="DQ146" s="550"/>
      <c r="DR146" s="550"/>
      <c r="DS146" s="550"/>
      <c r="DT146" s="550"/>
      <c r="DU146" s="550"/>
      <c r="DV146" s="550"/>
      <c r="DW146" s="550"/>
      <c r="DX146" s="550"/>
      <c r="DY146" s="550"/>
      <c r="DZ146" s="550"/>
      <c r="EA146" s="550"/>
      <c r="EB146" s="550"/>
      <c r="EC146" s="550"/>
      <c r="ED146" s="550"/>
      <c r="EE146" s="550"/>
      <c r="EF146" s="550"/>
      <c r="EG146" s="550"/>
      <c r="EH146" s="550"/>
      <c r="EI146" s="550"/>
      <c r="EJ146" s="550"/>
      <c r="EK146" s="550"/>
      <c r="EL146" s="550"/>
      <c r="EM146" s="550"/>
      <c r="EN146" s="550"/>
      <c r="EO146" s="550"/>
      <c r="EP146" s="550"/>
      <c r="EQ146" s="550"/>
      <c r="ER146" s="550"/>
      <c r="ES146" s="550"/>
      <c r="ET146" s="550"/>
      <c r="EU146" s="550"/>
      <c r="EV146" s="550"/>
      <c r="EW146" s="550"/>
      <c r="EX146" s="550"/>
      <c r="EY146" s="550"/>
      <c r="EZ146" s="550"/>
      <c r="FA146" s="550"/>
      <c r="FB146" s="550"/>
      <c r="FC146" s="550"/>
      <c r="FD146" s="550"/>
      <c r="FE146" s="550"/>
      <c r="FF146" s="550"/>
      <c r="FG146" s="550"/>
      <c r="FH146" s="550"/>
      <c r="FI146" s="550"/>
      <c r="FJ146" s="550"/>
      <c r="FK146" s="550"/>
      <c r="FL146" s="550"/>
      <c r="FM146" s="550"/>
      <c r="FN146" s="550"/>
      <c r="FO146" s="550"/>
      <c r="FP146" s="550"/>
      <c r="FQ146" s="550"/>
      <c r="FR146" s="550"/>
      <c r="FS146" s="550"/>
      <c r="FT146" s="550"/>
      <c r="FU146" s="550"/>
      <c r="FV146" s="550"/>
      <c r="FW146" s="550"/>
      <c r="FX146" s="550"/>
      <c r="FY146" s="550"/>
      <c r="FZ146" s="550"/>
      <c r="GA146" s="550"/>
      <c r="GB146" s="550"/>
      <c r="GC146" s="550"/>
      <c r="GD146" s="550"/>
      <c r="GE146" s="550"/>
      <c r="GF146" s="550"/>
      <c r="GG146" s="550"/>
      <c r="GH146" s="550"/>
      <c r="GI146" s="550"/>
      <c r="GJ146" s="550"/>
      <c r="GK146" s="550"/>
      <c r="GL146" s="550"/>
      <c r="GM146" s="550"/>
    </row>
    <row r="147" spans="7:195" ht="18" customHeight="1">
      <c r="G147" s="550"/>
      <c r="H147" s="550"/>
      <c r="I147" s="550"/>
      <c r="J147" s="550"/>
      <c r="K147" s="550"/>
      <c r="L147" s="550"/>
      <c r="M147" s="550"/>
      <c r="N147" s="550"/>
      <c r="O147" s="550"/>
      <c r="P147" s="550"/>
      <c r="Q147" s="550"/>
      <c r="R147" s="550"/>
      <c r="S147" s="550"/>
      <c r="T147" s="550"/>
      <c r="U147" s="550"/>
      <c r="V147" s="550"/>
      <c r="W147" s="550"/>
      <c r="X147" s="550"/>
      <c r="Y147" s="550"/>
      <c r="Z147" s="550"/>
      <c r="AA147" s="550"/>
      <c r="AB147" s="550"/>
      <c r="AC147" s="550"/>
      <c r="AD147" s="550"/>
      <c r="AE147" s="550"/>
      <c r="AF147" s="550"/>
      <c r="AG147" s="550"/>
      <c r="AH147" s="550"/>
      <c r="AI147" s="550"/>
      <c r="AJ147" s="550"/>
      <c r="AK147" s="550"/>
      <c r="AL147" s="550"/>
      <c r="AM147" s="550"/>
      <c r="AN147" s="550"/>
      <c r="AO147" s="550"/>
      <c r="AP147" s="550"/>
      <c r="AQ147" s="550"/>
      <c r="AR147" s="550"/>
      <c r="AS147" s="550"/>
      <c r="AT147" s="550"/>
      <c r="AU147" s="550"/>
      <c r="AV147" s="550"/>
      <c r="AW147" s="550"/>
      <c r="AX147" s="550"/>
      <c r="AY147" s="550"/>
      <c r="AZ147" s="550"/>
      <c r="BA147" s="550"/>
      <c r="BB147" s="550"/>
      <c r="BC147" s="550"/>
      <c r="BD147" s="550"/>
      <c r="BE147" s="550"/>
      <c r="BF147" s="550"/>
      <c r="BG147" s="550"/>
      <c r="BH147" s="550"/>
      <c r="BI147" s="550"/>
      <c r="BJ147" s="550"/>
      <c r="BK147" s="550"/>
      <c r="BL147" s="550"/>
      <c r="BM147" s="550"/>
      <c r="BN147" s="550"/>
      <c r="BO147" s="550"/>
      <c r="BP147" s="550"/>
      <c r="BQ147" s="550"/>
      <c r="BR147" s="550"/>
      <c r="BS147" s="550"/>
      <c r="BT147" s="550"/>
      <c r="BU147" s="550"/>
      <c r="BV147" s="550"/>
      <c r="BW147" s="550"/>
      <c r="BX147" s="550"/>
      <c r="BY147" s="550"/>
      <c r="BZ147" s="550"/>
      <c r="CA147" s="550"/>
      <c r="CB147" s="550"/>
      <c r="CC147" s="550"/>
      <c r="CD147" s="550"/>
      <c r="CE147" s="550"/>
      <c r="CF147" s="550"/>
      <c r="CG147" s="550"/>
      <c r="CH147" s="550"/>
      <c r="CI147" s="550"/>
      <c r="CJ147" s="550"/>
      <c r="CK147" s="550"/>
      <c r="CL147" s="550"/>
      <c r="CM147" s="550"/>
      <c r="CN147" s="550"/>
      <c r="CO147" s="550"/>
      <c r="CP147" s="550"/>
      <c r="CQ147" s="550"/>
      <c r="CR147" s="550"/>
      <c r="CS147" s="550"/>
      <c r="CT147" s="550"/>
      <c r="CU147" s="550"/>
      <c r="CV147" s="550"/>
      <c r="CW147" s="550"/>
      <c r="CX147" s="550"/>
      <c r="CY147" s="550"/>
      <c r="CZ147" s="550"/>
      <c r="DA147" s="550"/>
      <c r="DB147" s="550"/>
      <c r="DC147" s="550"/>
      <c r="DD147" s="550"/>
      <c r="DE147" s="550"/>
      <c r="DF147" s="550"/>
      <c r="DG147" s="550"/>
      <c r="DH147" s="550"/>
      <c r="DI147" s="550"/>
      <c r="DJ147" s="550"/>
      <c r="DK147" s="550"/>
      <c r="DL147" s="550"/>
      <c r="DM147" s="550"/>
      <c r="DN147" s="550"/>
      <c r="DO147" s="550"/>
      <c r="DP147" s="550"/>
      <c r="DQ147" s="550"/>
      <c r="DR147" s="550"/>
      <c r="DS147" s="550"/>
      <c r="DT147" s="550"/>
      <c r="DU147" s="550"/>
      <c r="DV147" s="550"/>
      <c r="DW147" s="550"/>
      <c r="DX147" s="550"/>
      <c r="DY147" s="550"/>
      <c r="DZ147" s="550"/>
      <c r="EA147" s="550"/>
      <c r="EB147" s="550"/>
      <c r="EC147" s="550"/>
      <c r="ED147" s="550"/>
      <c r="EE147" s="550"/>
      <c r="EF147" s="550"/>
      <c r="EG147" s="550"/>
      <c r="EH147" s="550"/>
      <c r="EI147" s="550"/>
      <c r="EJ147" s="550"/>
      <c r="EK147" s="550"/>
      <c r="EL147" s="550"/>
      <c r="EM147" s="550"/>
      <c r="EN147" s="550"/>
      <c r="EO147" s="550"/>
      <c r="EP147" s="550"/>
      <c r="EQ147" s="550"/>
      <c r="ER147" s="550"/>
      <c r="ES147" s="550"/>
      <c r="ET147" s="550"/>
      <c r="EU147" s="550"/>
      <c r="EV147" s="550"/>
      <c r="EW147" s="550"/>
      <c r="EX147" s="550"/>
      <c r="EY147" s="550"/>
      <c r="EZ147" s="550"/>
      <c r="FA147" s="550"/>
      <c r="FB147" s="550"/>
      <c r="FC147" s="550"/>
      <c r="FD147" s="550"/>
      <c r="FE147" s="550"/>
      <c r="FF147" s="550"/>
      <c r="FG147" s="550"/>
      <c r="FH147" s="550"/>
      <c r="FI147" s="550"/>
      <c r="FJ147" s="550"/>
      <c r="FK147" s="550"/>
      <c r="FL147" s="550"/>
      <c r="FM147" s="550"/>
      <c r="FN147" s="550"/>
      <c r="FO147" s="550"/>
      <c r="FP147" s="550"/>
      <c r="FQ147" s="550"/>
      <c r="FR147" s="550"/>
      <c r="FS147" s="550"/>
      <c r="FT147" s="550"/>
      <c r="FU147" s="550"/>
      <c r="FV147" s="550"/>
      <c r="FW147" s="550"/>
      <c r="FX147" s="550"/>
      <c r="FY147" s="550"/>
      <c r="FZ147" s="550"/>
      <c r="GA147" s="550"/>
      <c r="GB147" s="550"/>
      <c r="GC147" s="550"/>
      <c r="GD147" s="550"/>
      <c r="GE147" s="550"/>
      <c r="GF147" s="550"/>
      <c r="GG147" s="550"/>
      <c r="GH147" s="550"/>
      <c r="GI147" s="550"/>
      <c r="GJ147" s="550"/>
      <c r="GK147" s="550"/>
      <c r="GL147" s="550"/>
      <c r="GM147" s="550"/>
    </row>
    <row r="148" spans="7:195" ht="18" customHeight="1">
      <c r="G148" s="550"/>
      <c r="H148" s="550"/>
      <c r="I148" s="550"/>
      <c r="J148" s="550"/>
      <c r="K148" s="550"/>
      <c r="L148" s="550"/>
      <c r="M148" s="550"/>
      <c r="N148" s="550"/>
      <c r="O148" s="550"/>
      <c r="P148" s="550"/>
      <c r="Q148" s="550"/>
      <c r="R148" s="550"/>
      <c r="S148" s="550"/>
      <c r="T148" s="550"/>
      <c r="U148" s="550"/>
      <c r="V148" s="550"/>
      <c r="W148" s="550"/>
      <c r="X148" s="550"/>
      <c r="Y148" s="550"/>
      <c r="Z148" s="550"/>
      <c r="AA148" s="550"/>
      <c r="AB148" s="550"/>
      <c r="AC148" s="550"/>
      <c r="AD148" s="550"/>
      <c r="AE148" s="550"/>
      <c r="AF148" s="550"/>
      <c r="AG148" s="550"/>
      <c r="AH148" s="550"/>
      <c r="AI148" s="550"/>
      <c r="AJ148" s="550"/>
      <c r="AK148" s="550"/>
      <c r="AL148" s="550"/>
      <c r="AM148" s="550"/>
      <c r="AN148" s="550"/>
      <c r="AO148" s="550"/>
      <c r="AP148" s="550"/>
      <c r="AQ148" s="550"/>
      <c r="AR148" s="550"/>
      <c r="AS148" s="550"/>
      <c r="AT148" s="550"/>
      <c r="AU148" s="550"/>
      <c r="AV148" s="550"/>
      <c r="AW148" s="550"/>
      <c r="AX148" s="550"/>
      <c r="AY148" s="550"/>
      <c r="AZ148" s="550"/>
      <c r="BA148" s="550"/>
      <c r="BB148" s="550"/>
      <c r="BC148" s="550"/>
      <c r="BD148" s="550"/>
      <c r="BE148" s="550"/>
      <c r="BF148" s="550"/>
      <c r="BG148" s="550"/>
      <c r="BH148" s="550"/>
      <c r="BI148" s="550"/>
      <c r="BJ148" s="550"/>
      <c r="BK148" s="550"/>
      <c r="BL148" s="550"/>
      <c r="BM148" s="550"/>
      <c r="BN148" s="550"/>
      <c r="BO148" s="550"/>
      <c r="BP148" s="550"/>
      <c r="BQ148" s="550"/>
      <c r="BR148" s="550"/>
      <c r="BS148" s="550"/>
      <c r="BT148" s="550"/>
      <c r="BU148" s="550"/>
      <c r="BV148" s="550"/>
      <c r="BW148" s="550"/>
      <c r="BX148" s="550"/>
      <c r="BY148" s="550"/>
      <c r="BZ148" s="550"/>
      <c r="CA148" s="550"/>
      <c r="CB148" s="550"/>
      <c r="CC148" s="550"/>
      <c r="CD148" s="550"/>
      <c r="CE148" s="550"/>
      <c r="CF148" s="550"/>
      <c r="CG148" s="550"/>
      <c r="CH148" s="550"/>
      <c r="CI148" s="550"/>
      <c r="CJ148" s="550"/>
      <c r="CK148" s="550"/>
      <c r="CL148" s="550"/>
      <c r="CM148" s="550"/>
      <c r="CN148" s="550"/>
      <c r="CO148" s="550"/>
      <c r="CP148" s="550"/>
      <c r="CQ148" s="550"/>
      <c r="CR148" s="550"/>
      <c r="CS148" s="550"/>
      <c r="CT148" s="550"/>
      <c r="CU148" s="550"/>
      <c r="CV148" s="550"/>
      <c r="CW148" s="550"/>
      <c r="CX148" s="550"/>
      <c r="CY148" s="550"/>
      <c r="CZ148" s="550"/>
      <c r="DA148" s="550"/>
      <c r="DB148" s="550"/>
      <c r="DC148" s="550"/>
      <c r="DD148" s="550"/>
      <c r="DE148" s="550"/>
      <c r="DF148" s="550"/>
      <c r="DG148" s="550"/>
      <c r="DH148" s="550"/>
      <c r="DI148" s="550"/>
      <c r="DJ148" s="550"/>
      <c r="DK148" s="550"/>
      <c r="DL148" s="550"/>
      <c r="DM148" s="550"/>
      <c r="DN148" s="550"/>
      <c r="DO148" s="550"/>
      <c r="DP148" s="550"/>
      <c r="DQ148" s="550"/>
      <c r="DR148" s="550"/>
      <c r="DS148" s="550"/>
      <c r="DT148" s="550"/>
      <c r="DU148" s="550"/>
      <c r="DV148" s="550"/>
      <c r="DW148" s="550"/>
      <c r="DX148" s="550"/>
      <c r="DY148" s="550"/>
      <c r="DZ148" s="550"/>
      <c r="EA148" s="550"/>
      <c r="EB148" s="550"/>
      <c r="EC148" s="550"/>
      <c r="ED148" s="550"/>
      <c r="EE148" s="550"/>
      <c r="EF148" s="550"/>
      <c r="EG148" s="550"/>
      <c r="EH148" s="550"/>
      <c r="EI148" s="550"/>
      <c r="EJ148" s="550"/>
      <c r="EK148" s="550"/>
      <c r="EL148" s="550"/>
      <c r="EM148" s="550"/>
      <c r="EN148" s="550"/>
      <c r="EO148" s="550"/>
      <c r="EP148" s="550"/>
      <c r="EQ148" s="550"/>
      <c r="ER148" s="550"/>
      <c r="ES148" s="550"/>
      <c r="ET148" s="550"/>
      <c r="EU148" s="550"/>
      <c r="EV148" s="550"/>
      <c r="EW148" s="550"/>
      <c r="EX148" s="550"/>
      <c r="EY148" s="550"/>
      <c r="EZ148" s="550"/>
      <c r="FA148" s="550"/>
      <c r="FB148" s="550"/>
      <c r="FC148" s="550"/>
      <c r="FD148" s="550"/>
      <c r="FE148" s="550"/>
      <c r="FF148" s="550"/>
      <c r="FG148" s="550"/>
      <c r="FH148" s="550"/>
      <c r="FI148" s="550"/>
      <c r="FJ148" s="550"/>
      <c r="FK148" s="550"/>
      <c r="FL148" s="550"/>
      <c r="FM148" s="550"/>
      <c r="FN148" s="550"/>
      <c r="FO148" s="550"/>
      <c r="FP148" s="550"/>
      <c r="FQ148" s="550"/>
      <c r="FR148" s="550"/>
      <c r="FS148" s="550"/>
      <c r="FT148" s="550"/>
      <c r="FU148" s="550"/>
      <c r="FV148" s="550"/>
      <c r="FW148" s="550"/>
      <c r="FX148" s="550"/>
      <c r="FY148" s="550"/>
      <c r="FZ148" s="550"/>
      <c r="GA148" s="550"/>
      <c r="GB148" s="550"/>
      <c r="GC148" s="550"/>
      <c r="GD148" s="550"/>
      <c r="GE148" s="550"/>
      <c r="GF148" s="550"/>
      <c r="GG148" s="550"/>
      <c r="GH148" s="550"/>
      <c r="GI148" s="550"/>
      <c r="GJ148" s="550"/>
      <c r="GK148" s="550"/>
      <c r="GL148" s="550"/>
      <c r="GM148" s="550"/>
    </row>
    <row r="149" spans="7:195" ht="18" customHeight="1">
      <c r="G149" s="550"/>
      <c r="H149" s="550"/>
      <c r="I149" s="550"/>
      <c r="J149" s="550"/>
      <c r="K149" s="550"/>
      <c r="L149" s="550"/>
      <c r="M149" s="550"/>
      <c r="N149" s="550"/>
      <c r="O149" s="550"/>
      <c r="P149" s="550"/>
      <c r="Q149" s="550"/>
      <c r="R149" s="550"/>
      <c r="S149" s="550"/>
      <c r="T149" s="550"/>
      <c r="U149" s="550"/>
      <c r="V149" s="550"/>
      <c r="W149" s="550"/>
      <c r="X149" s="550"/>
      <c r="Y149" s="550"/>
      <c r="Z149" s="550"/>
      <c r="AA149" s="550"/>
      <c r="AB149" s="550"/>
      <c r="AC149" s="550"/>
      <c r="AD149" s="550"/>
      <c r="AE149" s="550"/>
      <c r="AF149" s="550"/>
      <c r="AG149" s="550"/>
      <c r="AH149" s="550"/>
      <c r="AI149" s="550"/>
      <c r="AJ149" s="550"/>
      <c r="AK149" s="550"/>
      <c r="AL149" s="550"/>
      <c r="AM149" s="550"/>
      <c r="AN149" s="550"/>
      <c r="AO149" s="550"/>
      <c r="AP149" s="550"/>
      <c r="AQ149" s="550"/>
      <c r="AR149" s="550"/>
      <c r="AS149" s="550"/>
      <c r="AT149" s="550"/>
      <c r="AU149" s="550"/>
      <c r="AV149" s="550"/>
      <c r="AW149" s="550"/>
      <c r="AX149" s="550"/>
      <c r="AY149" s="550"/>
      <c r="AZ149" s="550"/>
      <c r="BA149" s="550"/>
      <c r="BB149" s="550"/>
      <c r="BC149" s="550"/>
      <c r="BD149" s="550"/>
      <c r="BE149" s="550"/>
      <c r="BF149" s="550"/>
      <c r="BG149" s="550"/>
      <c r="BH149" s="550"/>
      <c r="BI149" s="550"/>
      <c r="BJ149" s="550"/>
      <c r="BK149" s="550"/>
      <c r="BL149" s="550"/>
      <c r="BM149" s="550"/>
      <c r="BN149" s="550"/>
      <c r="BO149" s="550"/>
      <c r="BP149" s="550"/>
      <c r="BQ149" s="550"/>
      <c r="BR149" s="550"/>
      <c r="BS149" s="550"/>
      <c r="BT149" s="550"/>
      <c r="BU149" s="550"/>
      <c r="BV149" s="550"/>
      <c r="BW149" s="550"/>
      <c r="BX149" s="550"/>
      <c r="BY149" s="550"/>
      <c r="BZ149" s="550"/>
      <c r="CA149" s="550"/>
      <c r="CB149" s="550"/>
      <c r="CC149" s="550"/>
      <c r="CD149" s="550"/>
      <c r="CE149" s="550"/>
      <c r="CF149" s="550"/>
      <c r="CG149" s="550"/>
      <c r="CH149" s="550"/>
      <c r="CI149" s="550"/>
      <c r="CJ149" s="550"/>
      <c r="CK149" s="550"/>
      <c r="CL149" s="550"/>
      <c r="CM149" s="550"/>
      <c r="CN149" s="550"/>
      <c r="CO149" s="550"/>
      <c r="CP149" s="550"/>
      <c r="CQ149" s="550"/>
      <c r="CR149" s="550"/>
      <c r="CS149" s="550"/>
      <c r="CT149" s="550"/>
      <c r="CU149" s="550"/>
      <c r="CV149" s="550"/>
      <c r="CW149" s="550"/>
      <c r="CX149" s="550"/>
      <c r="CY149" s="550"/>
      <c r="CZ149" s="550"/>
      <c r="DA149" s="550"/>
      <c r="DB149" s="550"/>
      <c r="DC149" s="550"/>
      <c r="DD149" s="550"/>
      <c r="DE149" s="550"/>
      <c r="DF149" s="550"/>
      <c r="DG149" s="550"/>
      <c r="DH149" s="550"/>
      <c r="DI149" s="550"/>
      <c r="DJ149" s="550"/>
      <c r="DK149" s="550"/>
      <c r="DL149" s="550"/>
      <c r="DM149" s="550"/>
      <c r="DN149" s="550"/>
      <c r="DO149" s="550"/>
      <c r="DP149" s="550"/>
      <c r="DQ149" s="550"/>
      <c r="DR149" s="550"/>
      <c r="DS149" s="550"/>
      <c r="DT149" s="550"/>
      <c r="DU149" s="550"/>
      <c r="DV149" s="550"/>
      <c r="DW149" s="550"/>
      <c r="DX149" s="550"/>
      <c r="DY149" s="550"/>
      <c r="DZ149" s="550"/>
      <c r="EA149" s="550"/>
      <c r="EB149" s="550"/>
      <c r="EC149" s="550"/>
      <c r="ED149" s="550"/>
      <c r="EE149" s="550"/>
      <c r="EF149" s="550"/>
      <c r="EG149" s="550"/>
      <c r="EH149" s="550"/>
      <c r="EI149" s="550"/>
      <c r="EJ149" s="550"/>
      <c r="EK149" s="550"/>
      <c r="EL149" s="550"/>
      <c r="EM149" s="550"/>
      <c r="EN149" s="550"/>
      <c r="EO149" s="550"/>
      <c r="EP149" s="550"/>
      <c r="EQ149" s="550"/>
      <c r="ER149" s="550"/>
      <c r="ES149" s="550"/>
      <c r="ET149" s="550"/>
      <c r="EU149" s="550"/>
      <c r="EV149" s="550"/>
      <c r="EW149" s="550"/>
      <c r="EX149" s="550"/>
      <c r="EY149" s="550"/>
      <c r="EZ149" s="550"/>
      <c r="FA149" s="550"/>
      <c r="FB149" s="550"/>
      <c r="FC149" s="550"/>
      <c r="FD149" s="550"/>
      <c r="FE149" s="550"/>
      <c r="FF149" s="550"/>
      <c r="FG149" s="550"/>
      <c r="FH149" s="550"/>
      <c r="FI149" s="550"/>
      <c r="FJ149" s="550"/>
      <c r="FK149" s="550"/>
      <c r="FL149" s="550"/>
      <c r="FM149" s="550"/>
      <c r="FN149" s="550"/>
      <c r="FO149" s="550"/>
      <c r="FP149" s="550"/>
      <c r="FQ149" s="550"/>
      <c r="FR149" s="550"/>
      <c r="FS149" s="550"/>
      <c r="FT149" s="550"/>
      <c r="FU149" s="550"/>
      <c r="FV149" s="550"/>
      <c r="FW149" s="550"/>
      <c r="FX149" s="550"/>
      <c r="FY149" s="550"/>
      <c r="FZ149" s="550"/>
      <c r="GA149" s="550"/>
      <c r="GB149" s="550"/>
      <c r="GC149" s="550"/>
      <c r="GD149" s="550"/>
      <c r="GE149" s="550"/>
      <c r="GF149" s="550"/>
      <c r="GG149" s="550"/>
      <c r="GH149" s="550"/>
      <c r="GI149" s="550"/>
      <c r="GJ149" s="550"/>
      <c r="GK149" s="550"/>
      <c r="GL149" s="550"/>
      <c r="GM149" s="550"/>
    </row>
    <row r="150" spans="7:195" ht="18" customHeight="1">
      <c r="G150" s="550"/>
      <c r="H150" s="550"/>
      <c r="I150" s="550"/>
      <c r="J150" s="550"/>
      <c r="K150" s="550"/>
      <c r="L150" s="550"/>
      <c r="M150" s="550"/>
      <c r="N150" s="550"/>
      <c r="O150" s="550"/>
      <c r="P150" s="550"/>
      <c r="Q150" s="550"/>
      <c r="R150" s="550"/>
      <c r="S150" s="550"/>
      <c r="T150" s="550"/>
      <c r="U150" s="550"/>
      <c r="V150" s="550"/>
      <c r="W150" s="550"/>
      <c r="X150" s="550"/>
      <c r="Y150" s="550"/>
      <c r="Z150" s="550"/>
      <c r="AA150" s="550"/>
      <c r="AB150" s="550"/>
      <c r="AC150" s="550"/>
      <c r="AD150" s="550"/>
      <c r="AE150" s="550"/>
      <c r="AF150" s="550"/>
      <c r="AG150" s="550"/>
      <c r="AH150" s="550"/>
      <c r="AI150" s="550"/>
      <c r="AJ150" s="550"/>
      <c r="AK150" s="550"/>
      <c r="AL150" s="550"/>
      <c r="AM150" s="550"/>
      <c r="AN150" s="550"/>
      <c r="AO150" s="550"/>
      <c r="AP150" s="550"/>
      <c r="AQ150" s="550"/>
      <c r="AR150" s="550"/>
      <c r="AS150" s="550"/>
      <c r="AT150" s="550"/>
      <c r="AU150" s="550"/>
      <c r="AV150" s="550"/>
      <c r="AW150" s="550"/>
      <c r="AX150" s="550"/>
      <c r="AY150" s="550"/>
      <c r="AZ150" s="550"/>
      <c r="BA150" s="550"/>
      <c r="BB150" s="550"/>
      <c r="BC150" s="550"/>
      <c r="BD150" s="550"/>
      <c r="BE150" s="550"/>
      <c r="BF150" s="550"/>
      <c r="BG150" s="550"/>
      <c r="BH150" s="550"/>
      <c r="BI150" s="550"/>
      <c r="BJ150" s="550"/>
      <c r="BK150" s="550"/>
      <c r="BL150" s="550"/>
      <c r="BM150" s="550"/>
      <c r="BN150" s="550"/>
      <c r="BO150" s="550"/>
      <c r="BP150" s="550"/>
      <c r="BQ150" s="550"/>
      <c r="BR150" s="550"/>
      <c r="BS150" s="550"/>
      <c r="BT150" s="550"/>
      <c r="BU150" s="550"/>
      <c r="BV150" s="550"/>
      <c r="BW150" s="550"/>
      <c r="BX150" s="550"/>
      <c r="BY150" s="550"/>
      <c r="BZ150" s="550"/>
      <c r="CA150" s="550"/>
      <c r="CB150" s="550"/>
      <c r="CC150" s="550"/>
      <c r="CD150" s="550"/>
      <c r="CE150" s="550"/>
      <c r="CF150" s="550"/>
      <c r="CG150" s="550"/>
      <c r="CH150" s="550"/>
      <c r="CI150" s="550"/>
      <c r="CJ150" s="550"/>
      <c r="CK150" s="550"/>
      <c r="CL150" s="550"/>
      <c r="CM150" s="550"/>
      <c r="CN150" s="550"/>
      <c r="CO150" s="550"/>
      <c r="CP150" s="550"/>
      <c r="CQ150" s="550"/>
      <c r="CR150" s="550"/>
      <c r="CS150" s="550"/>
      <c r="CT150" s="550"/>
      <c r="CU150" s="550"/>
      <c r="CV150" s="550"/>
      <c r="CW150" s="550"/>
      <c r="CX150" s="550"/>
      <c r="CY150" s="550"/>
      <c r="CZ150" s="550"/>
      <c r="DA150" s="550"/>
      <c r="DB150" s="550"/>
      <c r="DC150" s="550"/>
      <c r="DD150" s="550"/>
      <c r="DE150" s="550"/>
      <c r="DF150" s="550"/>
      <c r="DG150" s="550"/>
      <c r="DH150" s="550"/>
      <c r="DI150" s="550"/>
      <c r="DJ150" s="550"/>
      <c r="DK150" s="550"/>
      <c r="DL150" s="550"/>
      <c r="DM150" s="550"/>
      <c r="DN150" s="550"/>
      <c r="DO150" s="550"/>
      <c r="DP150" s="550"/>
      <c r="DQ150" s="550"/>
      <c r="DR150" s="550"/>
      <c r="DS150" s="550"/>
      <c r="DT150" s="550"/>
      <c r="DU150" s="550"/>
      <c r="DV150" s="550"/>
      <c r="DW150" s="550"/>
      <c r="DX150" s="550"/>
      <c r="DY150" s="550"/>
      <c r="DZ150" s="550"/>
      <c r="EA150" s="550"/>
      <c r="EB150" s="550"/>
      <c r="EC150" s="550"/>
      <c r="ED150" s="550"/>
      <c r="EE150" s="550"/>
      <c r="EF150" s="550"/>
      <c r="EG150" s="550"/>
      <c r="EH150" s="550"/>
      <c r="EI150" s="550"/>
      <c r="EJ150" s="550"/>
      <c r="EK150" s="550"/>
      <c r="EL150" s="550"/>
      <c r="EM150" s="550"/>
      <c r="EN150" s="550"/>
      <c r="EO150" s="550"/>
      <c r="EP150" s="550"/>
      <c r="EQ150" s="550"/>
      <c r="ER150" s="550"/>
      <c r="ES150" s="550"/>
      <c r="ET150" s="550"/>
      <c r="EU150" s="550"/>
      <c r="EV150" s="550"/>
      <c r="EW150" s="550"/>
      <c r="EX150" s="550"/>
      <c r="EY150" s="550"/>
      <c r="EZ150" s="550"/>
      <c r="FA150" s="550"/>
      <c r="FB150" s="550"/>
      <c r="FC150" s="550"/>
      <c r="FD150" s="550"/>
      <c r="FE150" s="550"/>
      <c r="FF150" s="550"/>
      <c r="FG150" s="550"/>
      <c r="FH150" s="550"/>
      <c r="FI150" s="550"/>
      <c r="FJ150" s="550"/>
      <c r="FK150" s="550"/>
      <c r="FL150" s="550"/>
      <c r="FM150" s="550"/>
      <c r="FN150" s="550"/>
      <c r="FO150" s="550"/>
      <c r="FP150" s="550"/>
      <c r="FQ150" s="550"/>
      <c r="FR150" s="550"/>
      <c r="FS150" s="550"/>
      <c r="FT150" s="550"/>
      <c r="FU150" s="550"/>
      <c r="FV150" s="550"/>
      <c r="FW150" s="550"/>
      <c r="FX150" s="550"/>
      <c r="FY150" s="550"/>
      <c r="FZ150" s="550"/>
      <c r="GA150" s="550"/>
      <c r="GB150" s="550"/>
      <c r="GC150" s="550"/>
      <c r="GD150" s="550"/>
      <c r="GE150" s="550"/>
      <c r="GF150" s="550"/>
      <c r="GG150" s="550"/>
      <c r="GH150" s="550"/>
      <c r="GI150" s="550"/>
      <c r="GJ150" s="550"/>
      <c r="GK150" s="550"/>
      <c r="GL150" s="550"/>
      <c r="GM150" s="550"/>
    </row>
    <row r="151" spans="7:195" ht="18" customHeight="1">
      <c r="G151" s="550"/>
      <c r="H151" s="550"/>
      <c r="I151" s="550"/>
      <c r="J151" s="550"/>
      <c r="K151" s="550"/>
      <c r="L151" s="550"/>
      <c r="M151" s="550"/>
      <c r="N151" s="550"/>
      <c r="O151" s="550"/>
      <c r="P151" s="550"/>
      <c r="Q151" s="550"/>
      <c r="R151" s="550"/>
      <c r="S151" s="550"/>
      <c r="T151" s="550"/>
      <c r="U151" s="550"/>
      <c r="V151" s="550"/>
      <c r="W151" s="550"/>
      <c r="X151" s="550"/>
      <c r="Y151" s="550"/>
      <c r="Z151" s="550"/>
      <c r="AA151" s="550"/>
      <c r="AB151" s="550"/>
      <c r="AC151" s="550"/>
      <c r="AD151" s="550"/>
      <c r="AE151" s="550"/>
      <c r="AF151" s="550"/>
      <c r="AG151" s="550"/>
      <c r="AH151" s="550"/>
      <c r="AI151" s="550"/>
      <c r="AJ151" s="550"/>
      <c r="AK151" s="550"/>
      <c r="AL151" s="550"/>
      <c r="AM151" s="550"/>
      <c r="AN151" s="550"/>
      <c r="AO151" s="550"/>
      <c r="AP151" s="550"/>
      <c r="AQ151" s="550"/>
      <c r="AR151" s="550"/>
      <c r="AS151" s="550"/>
      <c r="AT151" s="550"/>
      <c r="AU151" s="550"/>
      <c r="AV151" s="550"/>
      <c r="AW151" s="550"/>
      <c r="AX151" s="550"/>
      <c r="AY151" s="550"/>
      <c r="AZ151" s="550"/>
      <c r="BA151" s="550"/>
      <c r="BB151" s="550"/>
      <c r="BC151" s="550"/>
      <c r="BD151" s="550"/>
      <c r="BE151" s="550"/>
      <c r="BF151" s="550"/>
      <c r="BG151" s="550"/>
      <c r="BH151" s="550"/>
      <c r="BI151" s="550"/>
      <c r="BJ151" s="550"/>
      <c r="BK151" s="550"/>
      <c r="BL151" s="550"/>
      <c r="BM151" s="550"/>
      <c r="BN151" s="550"/>
      <c r="BO151" s="550"/>
      <c r="BP151" s="550"/>
      <c r="BQ151" s="550"/>
      <c r="BR151" s="550"/>
      <c r="BS151" s="550"/>
      <c r="BT151" s="550"/>
      <c r="BU151" s="550"/>
      <c r="BV151" s="550"/>
      <c r="BW151" s="550"/>
      <c r="BX151" s="550"/>
      <c r="BY151" s="550"/>
      <c r="BZ151" s="550"/>
      <c r="CA151" s="550"/>
      <c r="CB151" s="550"/>
      <c r="CC151" s="550"/>
      <c r="CD151" s="550"/>
      <c r="CE151" s="550"/>
      <c r="CF151" s="550"/>
      <c r="CG151" s="550"/>
      <c r="CH151" s="550"/>
      <c r="CI151" s="550"/>
      <c r="CJ151" s="550"/>
      <c r="CK151" s="550"/>
      <c r="CL151" s="550"/>
      <c r="CM151" s="550"/>
      <c r="CN151" s="550"/>
      <c r="CO151" s="550"/>
      <c r="CP151" s="550"/>
      <c r="CQ151" s="550"/>
      <c r="CR151" s="550"/>
      <c r="CS151" s="550"/>
      <c r="CT151" s="550"/>
      <c r="CU151" s="550"/>
      <c r="CV151" s="550"/>
      <c r="CW151" s="550"/>
      <c r="CX151" s="550"/>
      <c r="CY151" s="550"/>
      <c r="CZ151" s="550"/>
      <c r="DA151" s="550"/>
      <c r="DB151" s="550"/>
      <c r="DC151" s="550"/>
      <c r="DD151" s="550"/>
      <c r="DE151" s="550"/>
      <c r="DF151" s="550"/>
      <c r="DG151" s="550"/>
      <c r="DH151" s="550"/>
      <c r="DI151" s="550"/>
      <c r="DJ151" s="550"/>
      <c r="DK151" s="550"/>
      <c r="DL151" s="550"/>
      <c r="DM151" s="550"/>
      <c r="DN151" s="550"/>
      <c r="DO151" s="550"/>
      <c r="DP151" s="550"/>
      <c r="DQ151" s="550"/>
      <c r="DR151" s="550"/>
      <c r="DS151" s="550"/>
      <c r="DT151" s="550"/>
      <c r="DU151" s="550"/>
      <c r="DV151" s="550"/>
      <c r="DW151" s="550"/>
      <c r="DX151" s="550"/>
      <c r="DY151" s="550"/>
      <c r="DZ151" s="550"/>
      <c r="EA151" s="550"/>
      <c r="EB151" s="550"/>
      <c r="EC151" s="550"/>
      <c r="ED151" s="550"/>
      <c r="EE151" s="550"/>
      <c r="EF151" s="550"/>
      <c r="EG151" s="550"/>
      <c r="EH151" s="550"/>
      <c r="EI151" s="550"/>
      <c r="EJ151" s="550"/>
      <c r="EK151" s="550"/>
      <c r="EL151" s="550"/>
      <c r="EM151" s="550"/>
      <c r="EN151" s="550"/>
      <c r="EO151" s="550"/>
      <c r="EP151" s="550"/>
      <c r="EQ151" s="550"/>
      <c r="ER151" s="550"/>
      <c r="ES151" s="550"/>
      <c r="ET151" s="550"/>
      <c r="EU151" s="550"/>
      <c r="EV151" s="550"/>
      <c r="EW151" s="550"/>
      <c r="EX151" s="550"/>
      <c r="EY151" s="550"/>
      <c r="EZ151" s="550"/>
      <c r="FA151" s="550"/>
      <c r="FB151" s="550"/>
      <c r="FC151" s="550"/>
      <c r="FD151" s="550"/>
      <c r="FE151" s="550"/>
      <c r="FF151" s="550"/>
      <c r="FG151" s="550"/>
      <c r="FH151" s="550"/>
      <c r="FI151" s="550"/>
      <c r="FJ151" s="550"/>
      <c r="FK151" s="550"/>
      <c r="FL151" s="550"/>
      <c r="FM151" s="550"/>
      <c r="FN151" s="550"/>
      <c r="FO151" s="550"/>
      <c r="FP151" s="550"/>
      <c r="FQ151" s="550"/>
      <c r="FR151" s="550"/>
      <c r="FS151" s="550"/>
      <c r="FT151" s="550"/>
      <c r="FU151" s="550"/>
      <c r="FV151" s="550"/>
      <c r="FW151" s="550"/>
      <c r="FX151" s="550"/>
      <c r="FY151" s="550"/>
      <c r="FZ151" s="550"/>
      <c r="GA151" s="550"/>
      <c r="GB151" s="550"/>
      <c r="GC151" s="550"/>
      <c r="GD151" s="550"/>
      <c r="GE151" s="550"/>
      <c r="GF151" s="550"/>
      <c r="GG151" s="550"/>
      <c r="GH151" s="550"/>
      <c r="GI151" s="550"/>
      <c r="GJ151" s="550"/>
      <c r="GK151" s="550"/>
      <c r="GL151" s="550"/>
      <c r="GM151" s="550"/>
    </row>
    <row r="152" spans="7:195" ht="18" customHeight="1">
      <c r="G152" s="550"/>
      <c r="H152" s="550"/>
      <c r="I152" s="550"/>
      <c r="J152" s="550"/>
      <c r="K152" s="550"/>
      <c r="L152" s="550"/>
      <c r="M152" s="550"/>
      <c r="N152" s="550"/>
      <c r="O152" s="550"/>
      <c r="P152" s="550"/>
      <c r="Q152" s="550"/>
      <c r="R152" s="550"/>
      <c r="S152" s="550"/>
      <c r="T152" s="550"/>
      <c r="U152" s="550"/>
      <c r="V152" s="550"/>
      <c r="W152" s="550"/>
      <c r="X152" s="550"/>
      <c r="Y152" s="550"/>
      <c r="Z152" s="550"/>
      <c r="AA152" s="550"/>
      <c r="AB152" s="550"/>
      <c r="AC152" s="550"/>
      <c r="AD152" s="550"/>
      <c r="AE152" s="550"/>
      <c r="AF152" s="550"/>
      <c r="AG152" s="550"/>
      <c r="AH152" s="550"/>
      <c r="AI152" s="550"/>
      <c r="AJ152" s="550"/>
      <c r="AK152" s="550"/>
      <c r="AL152" s="550"/>
      <c r="AM152" s="550"/>
      <c r="AN152" s="550"/>
      <c r="AO152" s="550"/>
      <c r="AP152" s="550"/>
      <c r="AQ152" s="550"/>
      <c r="AR152" s="550"/>
      <c r="AS152" s="550"/>
      <c r="AT152" s="550"/>
      <c r="AU152" s="550"/>
      <c r="AV152" s="550"/>
      <c r="AW152" s="550"/>
      <c r="AX152" s="550"/>
      <c r="AY152" s="550"/>
      <c r="AZ152" s="550"/>
      <c r="BA152" s="550"/>
      <c r="BB152" s="550"/>
      <c r="BC152" s="550"/>
      <c r="BD152" s="550"/>
      <c r="BE152" s="550"/>
      <c r="BF152" s="550"/>
      <c r="BG152" s="550"/>
      <c r="BH152" s="550"/>
      <c r="BI152" s="550"/>
      <c r="BJ152" s="550"/>
      <c r="BK152" s="550"/>
      <c r="BL152" s="550"/>
      <c r="BM152" s="550"/>
      <c r="BN152" s="550"/>
      <c r="BO152" s="550"/>
      <c r="BP152" s="550"/>
      <c r="BQ152" s="550"/>
      <c r="BR152" s="550"/>
      <c r="BS152" s="550"/>
      <c r="BT152" s="550"/>
      <c r="BU152" s="550"/>
      <c r="BV152" s="550"/>
      <c r="BW152" s="550"/>
      <c r="BX152" s="550"/>
      <c r="BY152" s="550"/>
      <c r="BZ152" s="550"/>
      <c r="CA152" s="550"/>
      <c r="CB152" s="550"/>
      <c r="CC152" s="550"/>
      <c r="CD152" s="550"/>
      <c r="CE152" s="550"/>
      <c r="CF152" s="550"/>
      <c r="CG152" s="550"/>
      <c r="CH152" s="550"/>
      <c r="CI152" s="550"/>
      <c r="CJ152" s="550"/>
      <c r="CK152" s="550"/>
      <c r="CL152" s="550"/>
      <c r="CM152" s="550"/>
      <c r="CN152" s="550"/>
      <c r="CO152" s="550"/>
      <c r="CP152" s="550"/>
      <c r="CQ152" s="550"/>
      <c r="CR152" s="550"/>
      <c r="CS152" s="550"/>
      <c r="CT152" s="550"/>
      <c r="CU152" s="550"/>
      <c r="CV152" s="550"/>
      <c r="CW152" s="550"/>
      <c r="CX152" s="550"/>
      <c r="CY152" s="550"/>
      <c r="CZ152" s="550"/>
      <c r="DA152" s="550"/>
      <c r="DB152" s="550"/>
      <c r="DC152" s="550"/>
      <c r="DD152" s="550"/>
      <c r="DE152" s="550"/>
      <c r="DF152" s="550"/>
      <c r="DG152" s="550"/>
      <c r="DH152" s="550"/>
      <c r="DI152" s="550"/>
      <c r="DJ152" s="550"/>
      <c r="DK152" s="550"/>
      <c r="DL152" s="550"/>
      <c r="DM152" s="550"/>
      <c r="DN152" s="550"/>
      <c r="DO152" s="550"/>
      <c r="DP152" s="550"/>
      <c r="DQ152" s="550"/>
      <c r="DR152" s="550"/>
      <c r="DS152" s="550"/>
      <c r="DT152" s="550"/>
      <c r="DU152" s="550"/>
      <c r="DV152" s="550"/>
      <c r="DW152" s="550"/>
      <c r="DX152" s="550"/>
      <c r="DY152" s="550"/>
      <c r="DZ152" s="550"/>
      <c r="EA152" s="550"/>
      <c r="EB152" s="550"/>
      <c r="EC152" s="550"/>
      <c r="ED152" s="550"/>
      <c r="EE152" s="550"/>
      <c r="EF152" s="550"/>
      <c r="EG152" s="550"/>
      <c r="EH152" s="550"/>
      <c r="EI152" s="550"/>
      <c r="EJ152" s="550"/>
      <c r="EK152" s="550"/>
      <c r="EL152" s="550"/>
      <c r="EM152" s="550"/>
      <c r="EN152" s="550"/>
      <c r="EO152" s="550"/>
      <c r="EP152" s="550"/>
      <c r="EQ152" s="550"/>
      <c r="ER152" s="550"/>
      <c r="ES152" s="550"/>
      <c r="ET152" s="550"/>
      <c r="EU152" s="550"/>
      <c r="EV152" s="550"/>
      <c r="EW152" s="550"/>
      <c r="EX152" s="550"/>
      <c r="EY152" s="550"/>
      <c r="EZ152" s="550"/>
      <c r="FA152" s="550"/>
      <c r="FB152" s="550"/>
      <c r="FC152" s="550"/>
      <c r="FD152" s="550"/>
      <c r="FE152" s="550"/>
      <c r="FF152" s="550"/>
      <c r="FG152" s="550"/>
      <c r="FH152" s="550"/>
      <c r="FI152" s="550"/>
      <c r="FJ152" s="550"/>
      <c r="FK152" s="550"/>
      <c r="FL152" s="550"/>
      <c r="FM152" s="550"/>
      <c r="FN152" s="550"/>
      <c r="FO152" s="550"/>
      <c r="FP152" s="550"/>
      <c r="FQ152" s="550"/>
      <c r="FR152" s="550"/>
      <c r="FS152" s="550"/>
      <c r="FT152" s="550"/>
      <c r="FU152" s="550"/>
      <c r="FV152" s="550"/>
      <c r="FW152" s="550"/>
      <c r="FX152" s="550"/>
      <c r="FY152" s="550"/>
      <c r="FZ152" s="550"/>
      <c r="GA152" s="550"/>
      <c r="GB152" s="550"/>
      <c r="GC152" s="550"/>
      <c r="GD152" s="550"/>
      <c r="GE152" s="550"/>
      <c r="GF152" s="550"/>
      <c r="GG152" s="550"/>
      <c r="GH152" s="550"/>
      <c r="GI152" s="550"/>
      <c r="GJ152" s="550"/>
      <c r="GK152" s="550"/>
      <c r="GL152" s="550"/>
      <c r="GM152" s="550"/>
    </row>
    <row r="153" spans="7:195" ht="18" customHeight="1">
      <c r="G153" s="550"/>
      <c r="H153" s="550"/>
      <c r="I153" s="550"/>
      <c r="J153" s="550"/>
      <c r="K153" s="550"/>
      <c r="L153" s="550"/>
      <c r="M153" s="550"/>
      <c r="N153" s="550"/>
      <c r="O153" s="550"/>
      <c r="P153" s="550"/>
      <c r="Q153" s="550"/>
      <c r="R153" s="550"/>
      <c r="S153" s="550"/>
      <c r="T153" s="550"/>
      <c r="U153" s="550"/>
      <c r="V153" s="550"/>
      <c r="W153" s="550"/>
      <c r="X153" s="550"/>
      <c r="Y153" s="550"/>
      <c r="Z153" s="550"/>
      <c r="AA153" s="550"/>
      <c r="AB153" s="550"/>
      <c r="AC153" s="550"/>
      <c r="AD153" s="550"/>
      <c r="AE153" s="550"/>
      <c r="AF153" s="550"/>
      <c r="AG153" s="550"/>
      <c r="AH153" s="550"/>
      <c r="AI153" s="550"/>
      <c r="AJ153" s="550"/>
      <c r="AK153" s="550"/>
      <c r="AL153" s="550"/>
      <c r="AM153" s="550"/>
      <c r="AN153" s="550"/>
      <c r="AO153" s="550"/>
      <c r="AP153" s="550"/>
      <c r="AQ153" s="550"/>
      <c r="AR153" s="550"/>
      <c r="AS153" s="550"/>
      <c r="AT153" s="550"/>
      <c r="AU153" s="550"/>
      <c r="AV153" s="550"/>
      <c r="AW153" s="550"/>
      <c r="AX153" s="550"/>
      <c r="AY153" s="550"/>
      <c r="AZ153" s="550"/>
      <c r="BA153" s="550"/>
      <c r="BB153" s="550"/>
      <c r="BC153" s="550"/>
      <c r="BD153" s="550"/>
      <c r="BE153" s="550"/>
      <c r="BF153" s="550"/>
      <c r="BG153" s="550"/>
      <c r="BH153" s="550"/>
      <c r="BI153" s="550"/>
      <c r="BJ153" s="550"/>
      <c r="BK153" s="550"/>
      <c r="BL153" s="550"/>
      <c r="BM153" s="550"/>
      <c r="BN153" s="550"/>
      <c r="BO153" s="550"/>
      <c r="BP153" s="550"/>
      <c r="BQ153" s="550"/>
      <c r="BR153" s="550"/>
      <c r="BS153" s="550"/>
      <c r="BT153" s="550"/>
      <c r="BU153" s="550"/>
      <c r="BV153" s="550"/>
      <c r="BW153" s="550"/>
      <c r="BX153" s="550"/>
      <c r="BY153" s="550"/>
      <c r="BZ153" s="550"/>
      <c r="CA153" s="550"/>
      <c r="CB153" s="550"/>
      <c r="CC153" s="550"/>
      <c r="CD153" s="550"/>
      <c r="CE153" s="550"/>
      <c r="CF153" s="550"/>
      <c r="CG153" s="550"/>
      <c r="CH153" s="550"/>
      <c r="CI153" s="550"/>
      <c r="CJ153" s="550"/>
      <c r="CK153" s="550"/>
      <c r="CL153" s="550"/>
      <c r="CM153" s="550"/>
      <c r="CN153" s="550"/>
      <c r="CO153" s="550"/>
      <c r="CP153" s="550"/>
      <c r="CQ153" s="550"/>
      <c r="CR153" s="550"/>
      <c r="CS153" s="550"/>
      <c r="CT153" s="550"/>
      <c r="CU153" s="550"/>
      <c r="CV153" s="550"/>
      <c r="CW153" s="550"/>
      <c r="CX153" s="550"/>
      <c r="CY153" s="550"/>
      <c r="CZ153" s="550"/>
      <c r="DA153" s="550"/>
      <c r="DB153" s="550"/>
      <c r="DC153" s="550"/>
      <c r="DD153" s="550"/>
      <c r="DE153" s="550"/>
      <c r="DF153" s="550"/>
      <c r="DG153" s="550"/>
      <c r="DH153" s="550"/>
      <c r="DI153" s="550"/>
      <c r="DJ153" s="550"/>
      <c r="DK153" s="550"/>
      <c r="DL153" s="550"/>
      <c r="DM153" s="550"/>
      <c r="DN153" s="550"/>
      <c r="DO153" s="550"/>
      <c r="DP153" s="550"/>
      <c r="DQ153" s="550"/>
      <c r="DR153" s="550"/>
      <c r="DS153" s="550"/>
      <c r="DT153" s="550"/>
      <c r="DU153" s="550"/>
      <c r="DV153" s="550"/>
      <c r="DW153" s="550"/>
      <c r="DX153" s="550"/>
      <c r="DY153" s="550"/>
      <c r="DZ153" s="550"/>
      <c r="EA153" s="550"/>
      <c r="EB153" s="550"/>
      <c r="EC153" s="550"/>
      <c r="ED153" s="550"/>
      <c r="EE153" s="550"/>
      <c r="EF153" s="550"/>
      <c r="EG153" s="550"/>
      <c r="EH153" s="550"/>
      <c r="EI153" s="550"/>
      <c r="EJ153" s="550"/>
      <c r="EK153" s="550"/>
      <c r="EL153" s="550"/>
      <c r="EM153" s="550"/>
      <c r="EN153" s="550"/>
      <c r="EO153" s="550"/>
      <c r="EP153" s="550"/>
      <c r="EQ153" s="550"/>
      <c r="ER153" s="550"/>
      <c r="ES153" s="550"/>
      <c r="ET153" s="550"/>
      <c r="EU153" s="550"/>
      <c r="EV153" s="550"/>
      <c r="EW153" s="550"/>
      <c r="EX153" s="550"/>
      <c r="EY153" s="550"/>
      <c r="EZ153" s="550"/>
      <c r="FA153" s="550"/>
      <c r="FB153" s="550"/>
      <c r="FC153" s="550"/>
      <c r="FD153" s="550"/>
      <c r="FE153" s="550"/>
      <c r="FF153" s="550"/>
      <c r="FG153" s="550"/>
      <c r="FH153" s="550"/>
      <c r="FI153" s="550"/>
      <c r="FJ153" s="550"/>
      <c r="FK153" s="550"/>
      <c r="FL153" s="550"/>
      <c r="FM153" s="550"/>
      <c r="FN153" s="550"/>
      <c r="FO153" s="550"/>
      <c r="FP153" s="550"/>
      <c r="FQ153" s="550"/>
      <c r="FR153" s="550"/>
      <c r="FS153" s="550"/>
      <c r="FT153" s="550"/>
      <c r="FU153" s="550"/>
      <c r="FV153" s="550"/>
      <c r="FW153" s="550"/>
      <c r="FX153" s="550"/>
      <c r="FY153" s="550"/>
      <c r="FZ153" s="550"/>
      <c r="GA153" s="550"/>
      <c r="GB153" s="550"/>
      <c r="GC153" s="550"/>
      <c r="GD153" s="550"/>
      <c r="GE153" s="550"/>
      <c r="GF153" s="550"/>
      <c r="GG153" s="550"/>
      <c r="GH153" s="550"/>
      <c r="GI153" s="550"/>
      <c r="GJ153" s="550"/>
      <c r="GK153" s="550"/>
      <c r="GL153" s="550"/>
      <c r="GM153" s="550"/>
    </row>
    <row r="154" spans="7:195" ht="18" customHeight="1">
      <c r="G154" s="550"/>
      <c r="H154" s="550"/>
      <c r="I154" s="550"/>
      <c r="J154" s="550"/>
      <c r="K154" s="550"/>
      <c r="L154" s="550"/>
      <c r="M154" s="550"/>
      <c r="N154" s="550"/>
      <c r="O154" s="550"/>
      <c r="P154" s="550"/>
      <c r="Q154" s="550"/>
      <c r="R154" s="550"/>
      <c r="S154" s="550"/>
      <c r="T154" s="550"/>
      <c r="U154" s="550"/>
      <c r="V154" s="550"/>
      <c r="W154" s="550"/>
      <c r="X154" s="550"/>
      <c r="Y154" s="550"/>
      <c r="Z154" s="550"/>
      <c r="AA154" s="550"/>
      <c r="AB154" s="550"/>
      <c r="AC154" s="550"/>
      <c r="AD154" s="550"/>
      <c r="AE154" s="550"/>
      <c r="AF154" s="550"/>
      <c r="AG154" s="550"/>
      <c r="AH154" s="550"/>
      <c r="AI154" s="550"/>
      <c r="AJ154" s="550"/>
      <c r="AK154" s="550"/>
      <c r="AL154" s="550"/>
      <c r="AM154" s="550"/>
      <c r="AN154" s="550"/>
      <c r="AO154" s="550"/>
      <c r="AP154" s="550"/>
      <c r="AQ154" s="550"/>
      <c r="AR154" s="550"/>
      <c r="AS154" s="550"/>
      <c r="AT154" s="550"/>
      <c r="AU154" s="550"/>
      <c r="AV154" s="550"/>
      <c r="AW154" s="550"/>
      <c r="AX154" s="550"/>
      <c r="AY154" s="550"/>
      <c r="AZ154" s="550"/>
      <c r="BA154" s="550"/>
      <c r="BB154" s="550"/>
      <c r="BC154" s="550"/>
      <c r="BD154" s="550"/>
      <c r="BE154" s="550"/>
      <c r="BF154" s="550"/>
      <c r="BG154" s="550"/>
      <c r="BH154" s="550"/>
      <c r="BI154" s="550"/>
      <c r="BJ154" s="550"/>
      <c r="BK154" s="550"/>
      <c r="BL154" s="550"/>
      <c r="BM154" s="550"/>
      <c r="BN154" s="550"/>
      <c r="BO154" s="550"/>
      <c r="BP154" s="550"/>
      <c r="BQ154" s="550"/>
      <c r="BR154" s="550"/>
      <c r="BS154" s="550"/>
      <c r="BT154" s="550"/>
      <c r="BU154" s="550"/>
      <c r="BV154" s="550"/>
      <c r="BW154" s="550"/>
      <c r="BX154" s="550"/>
      <c r="BY154" s="550"/>
      <c r="BZ154" s="550"/>
      <c r="CA154" s="550"/>
      <c r="CB154" s="550"/>
      <c r="CC154" s="550"/>
      <c r="CD154" s="550"/>
      <c r="CE154" s="550"/>
      <c r="CF154" s="550"/>
      <c r="CG154" s="550"/>
      <c r="CH154" s="550"/>
      <c r="CI154" s="550"/>
      <c r="CJ154" s="550"/>
      <c r="CK154" s="550"/>
      <c r="CL154" s="550"/>
      <c r="CM154" s="550"/>
      <c r="CN154" s="550"/>
      <c r="CO154" s="550"/>
      <c r="CP154" s="550"/>
      <c r="CQ154" s="550"/>
      <c r="CR154" s="550"/>
      <c r="CS154" s="550"/>
      <c r="CT154" s="550"/>
      <c r="CU154" s="550"/>
      <c r="CV154" s="550"/>
      <c r="CW154" s="550"/>
      <c r="CX154" s="550"/>
      <c r="CY154" s="550"/>
      <c r="CZ154" s="550"/>
      <c r="DA154" s="550"/>
      <c r="DB154" s="550"/>
      <c r="DC154" s="550"/>
      <c r="DD154" s="550"/>
      <c r="DE154" s="550"/>
      <c r="DF154" s="550"/>
      <c r="DG154" s="550"/>
      <c r="DH154" s="550"/>
      <c r="DI154" s="550"/>
      <c r="DJ154" s="550"/>
      <c r="DK154" s="550"/>
      <c r="DL154" s="550"/>
      <c r="DM154" s="550"/>
      <c r="DN154" s="550"/>
      <c r="DO154" s="550"/>
      <c r="DP154" s="550"/>
      <c r="DQ154" s="550"/>
      <c r="DR154" s="550"/>
      <c r="DS154" s="550"/>
      <c r="DT154" s="550"/>
      <c r="DU154" s="550"/>
      <c r="DV154" s="550"/>
      <c r="DW154" s="550"/>
      <c r="DX154" s="550"/>
      <c r="DY154" s="550"/>
      <c r="DZ154" s="550"/>
      <c r="EA154" s="550"/>
      <c r="EB154" s="550"/>
      <c r="EC154" s="550"/>
      <c r="ED154" s="550"/>
      <c r="EE154" s="550"/>
      <c r="EF154" s="550"/>
      <c r="EG154" s="550"/>
      <c r="EH154" s="550"/>
      <c r="EI154" s="550"/>
      <c r="EJ154" s="550"/>
      <c r="EK154" s="550"/>
      <c r="EL154" s="550"/>
      <c r="EM154" s="550"/>
      <c r="EN154" s="550"/>
      <c r="EO154" s="550"/>
      <c r="EP154" s="550"/>
      <c r="EQ154" s="550"/>
      <c r="ER154" s="550"/>
      <c r="ES154" s="550"/>
      <c r="ET154" s="550"/>
      <c r="EU154" s="550"/>
      <c r="EV154" s="550"/>
      <c r="EW154" s="550"/>
      <c r="EX154" s="550"/>
      <c r="EY154" s="550"/>
      <c r="EZ154" s="550"/>
      <c r="FA154" s="550"/>
      <c r="FB154" s="550"/>
      <c r="FC154" s="550"/>
      <c r="FD154" s="550"/>
      <c r="FE154" s="550"/>
      <c r="FF154" s="550"/>
      <c r="FG154" s="550"/>
      <c r="FH154" s="550"/>
      <c r="FI154" s="550"/>
      <c r="FJ154" s="550"/>
      <c r="FK154" s="550"/>
      <c r="FL154" s="550"/>
      <c r="FM154" s="550"/>
      <c r="FN154" s="550"/>
      <c r="FO154" s="550"/>
      <c r="FP154" s="550"/>
      <c r="FQ154" s="550"/>
      <c r="FR154" s="550"/>
      <c r="FS154" s="550"/>
      <c r="FT154" s="550"/>
      <c r="FU154" s="550"/>
      <c r="FV154" s="550"/>
      <c r="FW154" s="550"/>
      <c r="FX154" s="550"/>
      <c r="FY154" s="550"/>
      <c r="FZ154" s="550"/>
      <c r="GA154" s="550"/>
      <c r="GB154" s="550"/>
      <c r="GC154" s="550"/>
      <c r="GD154" s="550"/>
      <c r="GE154" s="550"/>
      <c r="GF154" s="550"/>
      <c r="GG154" s="550"/>
      <c r="GH154" s="550"/>
      <c r="GI154" s="550"/>
      <c r="GJ154" s="550"/>
      <c r="GK154" s="550"/>
      <c r="GL154" s="550"/>
      <c r="GM154" s="550"/>
    </row>
    <row r="155" spans="7:195" ht="18" customHeight="1">
      <c r="G155" s="550"/>
      <c r="H155" s="550"/>
      <c r="I155" s="550"/>
      <c r="J155" s="550"/>
      <c r="K155" s="550"/>
      <c r="L155" s="550"/>
      <c r="M155" s="550"/>
      <c r="N155" s="550"/>
      <c r="O155" s="550"/>
      <c r="P155" s="550"/>
      <c r="Q155" s="550"/>
      <c r="R155" s="550"/>
      <c r="S155" s="550"/>
      <c r="T155" s="550"/>
      <c r="U155" s="550"/>
      <c r="V155" s="550"/>
      <c r="W155" s="550"/>
      <c r="X155" s="550"/>
      <c r="Y155" s="550"/>
      <c r="Z155" s="550"/>
      <c r="AA155" s="550"/>
      <c r="AB155" s="550"/>
      <c r="AC155" s="550"/>
      <c r="AD155" s="550"/>
      <c r="AE155" s="550"/>
      <c r="AF155" s="550"/>
      <c r="AG155" s="550"/>
      <c r="AH155" s="550"/>
      <c r="AI155" s="550"/>
      <c r="AJ155" s="550"/>
      <c r="AK155" s="550"/>
      <c r="AL155" s="550"/>
      <c r="AM155" s="550"/>
      <c r="AN155" s="550"/>
      <c r="AO155" s="550"/>
      <c r="AP155" s="550"/>
      <c r="AQ155" s="550"/>
      <c r="AR155" s="550"/>
      <c r="AS155" s="550"/>
      <c r="AT155" s="550"/>
      <c r="AU155" s="550"/>
      <c r="AV155" s="550"/>
      <c r="AW155" s="550"/>
      <c r="AX155" s="550"/>
      <c r="AY155" s="550"/>
      <c r="AZ155" s="550"/>
      <c r="BA155" s="550"/>
      <c r="BB155" s="550"/>
      <c r="BC155" s="550"/>
      <c r="BD155" s="550"/>
      <c r="BE155" s="550"/>
      <c r="BF155" s="550"/>
      <c r="BG155" s="550"/>
      <c r="BH155" s="550"/>
      <c r="BI155" s="550"/>
      <c r="BJ155" s="550"/>
      <c r="BK155" s="550"/>
      <c r="BL155" s="550"/>
      <c r="BM155" s="550"/>
      <c r="BN155" s="550"/>
      <c r="BO155" s="550"/>
      <c r="BP155" s="550"/>
      <c r="BQ155" s="550"/>
      <c r="BR155" s="550"/>
      <c r="BS155" s="550"/>
      <c r="BT155" s="550"/>
      <c r="BU155" s="550"/>
      <c r="BV155" s="550"/>
      <c r="BW155" s="550"/>
      <c r="BX155" s="550"/>
      <c r="BY155" s="550"/>
      <c r="BZ155" s="550"/>
      <c r="CA155" s="550"/>
      <c r="CB155" s="550"/>
      <c r="CC155" s="550"/>
      <c r="CD155" s="550"/>
      <c r="CE155" s="550"/>
      <c r="CF155" s="550"/>
      <c r="CG155" s="550"/>
      <c r="CH155" s="550"/>
      <c r="CI155" s="550"/>
      <c r="CJ155" s="550"/>
      <c r="CK155" s="550"/>
      <c r="CL155" s="550"/>
      <c r="CM155" s="550"/>
      <c r="CN155" s="550"/>
      <c r="CO155" s="550"/>
      <c r="CP155" s="550"/>
      <c r="CQ155" s="550"/>
      <c r="CR155" s="550"/>
      <c r="CS155" s="550"/>
      <c r="CT155" s="550"/>
      <c r="CU155" s="550"/>
      <c r="CV155" s="550"/>
      <c r="CW155" s="550"/>
      <c r="CX155" s="550"/>
      <c r="CY155" s="550"/>
      <c r="CZ155" s="550"/>
      <c r="DA155" s="550"/>
      <c r="DB155" s="550"/>
      <c r="DC155" s="550"/>
      <c r="DD155" s="550"/>
      <c r="DE155" s="550"/>
      <c r="DF155" s="550"/>
      <c r="DG155" s="550"/>
      <c r="DH155" s="550"/>
      <c r="DI155" s="550"/>
      <c r="DJ155" s="550"/>
      <c r="DK155" s="550"/>
      <c r="DL155" s="550"/>
      <c r="DM155" s="550"/>
      <c r="DN155" s="550"/>
      <c r="DO155" s="550"/>
      <c r="DP155" s="550"/>
      <c r="DQ155" s="550"/>
      <c r="DR155" s="550"/>
      <c r="DS155" s="550"/>
      <c r="DT155" s="550"/>
      <c r="DU155" s="550"/>
      <c r="DV155" s="550"/>
      <c r="DW155" s="550"/>
      <c r="DX155" s="550"/>
      <c r="DY155" s="550"/>
      <c r="DZ155" s="550"/>
      <c r="EA155" s="550"/>
      <c r="EB155" s="550"/>
      <c r="EC155" s="550"/>
      <c r="ED155" s="550"/>
      <c r="EE155" s="550"/>
      <c r="EF155" s="550"/>
      <c r="EG155" s="550"/>
      <c r="EH155" s="550"/>
      <c r="EI155" s="550"/>
      <c r="EJ155" s="550"/>
      <c r="EK155" s="550"/>
      <c r="EL155" s="550"/>
      <c r="EM155" s="550"/>
      <c r="EN155" s="550"/>
      <c r="EO155" s="550"/>
      <c r="EP155" s="550"/>
      <c r="EQ155" s="550"/>
      <c r="ER155" s="550"/>
      <c r="ES155" s="550"/>
      <c r="ET155" s="550"/>
      <c r="EU155" s="550"/>
      <c r="EV155" s="550"/>
      <c r="EW155" s="550"/>
      <c r="EX155" s="550"/>
      <c r="EY155" s="550"/>
      <c r="EZ155" s="550"/>
      <c r="FA155" s="550"/>
      <c r="FB155" s="550"/>
      <c r="FC155" s="550"/>
      <c r="FD155" s="550"/>
      <c r="FE155" s="550"/>
      <c r="FF155" s="550"/>
      <c r="FG155" s="550"/>
      <c r="FH155" s="550"/>
      <c r="FI155" s="550"/>
      <c r="FJ155" s="550"/>
      <c r="FK155" s="550"/>
      <c r="FL155" s="550"/>
      <c r="FM155" s="550"/>
      <c r="FN155" s="550"/>
      <c r="FO155" s="550"/>
      <c r="FP155" s="550"/>
      <c r="FQ155" s="550"/>
      <c r="FR155" s="550"/>
      <c r="FS155" s="550"/>
      <c r="FT155" s="550"/>
      <c r="FU155" s="550"/>
      <c r="FV155" s="550"/>
      <c r="FW155" s="550"/>
      <c r="FX155" s="550"/>
      <c r="FY155" s="550"/>
      <c r="FZ155" s="550"/>
      <c r="GA155" s="550"/>
      <c r="GB155" s="550"/>
      <c r="GC155" s="550"/>
      <c r="GD155" s="550"/>
      <c r="GE155" s="550"/>
      <c r="GF155" s="550"/>
      <c r="GG155" s="550"/>
      <c r="GH155" s="550"/>
      <c r="GI155" s="550"/>
      <c r="GJ155" s="550"/>
      <c r="GK155" s="550"/>
      <c r="GL155" s="550"/>
      <c r="GM155" s="550"/>
    </row>
    <row r="156" spans="7:195" ht="18" customHeight="1">
      <c r="G156" s="550"/>
      <c r="H156" s="550"/>
      <c r="I156" s="550"/>
      <c r="J156" s="550"/>
      <c r="K156" s="550"/>
      <c r="L156" s="550"/>
      <c r="M156" s="550"/>
      <c r="N156" s="550"/>
      <c r="O156" s="550"/>
      <c r="P156" s="550"/>
      <c r="Q156" s="550"/>
      <c r="R156" s="550"/>
      <c r="S156" s="550"/>
      <c r="T156" s="550"/>
      <c r="U156" s="550"/>
      <c r="V156" s="550"/>
      <c r="W156" s="550"/>
      <c r="X156" s="550"/>
      <c r="Y156" s="550"/>
      <c r="Z156" s="550"/>
      <c r="AA156" s="550"/>
      <c r="AB156" s="550"/>
      <c r="AC156" s="550"/>
      <c r="AD156" s="550"/>
      <c r="AE156" s="550"/>
      <c r="AF156" s="550"/>
      <c r="AG156" s="550"/>
      <c r="AH156" s="550"/>
      <c r="AI156" s="550"/>
      <c r="AJ156" s="550"/>
      <c r="AK156" s="550"/>
      <c r="AL156" s="550"/>
      <c r="AM156" s="550"/>
      <c r="AN156" s="550"/>
      <c r="AO156" s="550"/>
      <c r="AP156" s="550"/>
      <c r="AQ156" s="550"/>
      <c r="AR156" s="550"/>
      <c r="AS156" s="550"/>
      <c r="AT156" s="550"/>
      <c r="AU156" s="550"/>
      <c r="AV156" s="550"/>
      <c r="AW156" s="550"/>
      <c r="AX156" s="550"/>
      <c r="AY156" s="550"/>
      <c r="AZ156" s="550"/>
      <c r="BA156" s="550"/>
      <c r="BB156" s="550"/>
      <c r="BC156" s="550"/>
      <c r="BD156" s="550"/>
      <c r="BE156" s="550"/>
      <c r="BF156" s="550"/>
      <c r="BG156" s="550"/>
      <c r="BH156" s="550"/>
      <c r="BI156" s="550"/>
      <c r="BJ156" s="550"/>
      <c r="BK156" s="550"/>
      <c r="BL156" s="550"/>
      <c r="BM156" s="550"/>
      <c r="BN156" s="550"/>
      <c r="BO156" s="550"/>
      <c r="BP156" s="550"/>
      <c r="BQ156" s="550"/>
      <c r="BR156" s="550"/>
      <c r="BS156" s="550"/>
      <c r="BT156" s="550"/>
      <c r="BU156" s="550"/>
      <c r="BV156" s="550"/>
      <c r="BW156" s="550"/>
      <c r="BX156" s="550"/>
      <c r="BY156" s="550"/>
      <c r="BZ156" s="550"/>
      <c r="CA156" s="550"/>
      <c r="CB156" s="550"/>
      <c r="CC156" s="550"/>
      <c r="CD156" s="550"/>
      <c r="CE156" s="550"/>
      <c r="CF156" s="550"/>
      <c r="CG156" s="550"/>
      <c r="CH156" s="550"/>
      <c r="CI156" s="550"/>
      <c r="CJ156" s="550"/>
      <c r="CK156" s="550"/>
      <c r="CL156" s="550"/>
      <c r="CM156" s="550"/>
      <c r="CN156" s="550"/>
      <c r="CO156" s="550"/>
      <c r="CP156" s="550"/>
      <c r="CQ156" s="550"/>
      <c r="CR156" s="550"/>
      <c r="CS156" s="550"/>
      <c r="CT156" s="550"/>
      <c r="CU156" s="550"/>
      <c r="CV156" s="550"/>
      <c r="CW156" s="550"/>
      <c r="CX156" s="550"/>
      <c r="CY156" s="550"/>
      <c r="CZ156" s="550"/>
      <c r="DA156" s="550"/>
      <c r="DB156" s="550"/>
      <c r="DC156" s="550"/>
      <c r="DD156" s="550"/>
      <c r="DE156" s="550"/>
      <c r="DF156" s="550"/>
      <c r="DG156" s="550"/>
      <c r="DH156" s="550"/>
      <c r="DI156" s="550"/>
      <c r="DJ156" s="550"/>
      <c r="DK156" s="550"/>
      <c r="DL156" s="550"/>
      <c r="DM156" s="550"/>
      <c r="DN156" s="550"/>
      <c r="DO156" s="550"/>
      <c r="DP156" s="550"/>
      <c r="DQ156" s="550"/>
      <c r="DR156" s="550"/>
      <c r="DS156" s="550"/>
      <c r="DT156" s="550"/>
      <c r="DU156" s="550"/>
      <c r="DV156" s="550"/>
      <c r="DW156" s="550"/>
      <c r="DX156" s="550"/>
      <c r="DY156" s="550"/>
      <c r="DZ156" s="550"/>
      <c r="EA156" s="550"/>
      <c r="EB156" s="550"/>
      <c r="EC156" s="550"/>
      <c r="ED156" s="550"/>
      <c r="EE156" s="550"/>
      <c r="EF156" s="550"/>
      <c r="EG156" s="550"/>
      <c r="EH156" s="550"/>
      <c r="EI156" s="550"/>
      <c r="EJ156" s="550"/>
      <c r="EK156" s="550"/>
      <c r="EL156" s="550"/>
      <c r="EM156" s="550"/>
      <c r="EN156" s="550"/>
      <c r="EO156" s="550"/>
      <c r="EP156" s="550"/>
      <c r="EQ156" s="550"/>
      <c r="ER156" s="550"/>
      <c r="ES156" s="550"/>
      <c r="ET156" s="550"/>
      <c r="EU156" s="550"/>
      <c r="EV156" s="550"/>
      <c r="EW156" s="550"/>
      <c r="EX156" s="550"/>
      <c r="EY156" s="550"/>
      <c r="EZ156" s="550"/>
      <c r="FA156" s="550"/>
      <c r="FB156" s="550"/>
      <c r="FC156" s="550"/>
      <c r="FD156" s="550"/>
      <c r="FE156" s="550"/>
      <c r="FF156" s="550"/>
      <c r="FG156" s="550"/>
      <c r="FH156" s="550"/>
      <c r="FI156" s="550"/>
      <c r="FJ156" s="550"/>
      <c r="FK156" s="550"/>
      <c r="FL156" s="550"/>
      <c r="FM156" s="550"/>
      <c r="FN156" s="550"/>
      <c r="FO156" s="550"/>
      <c r="FP156" s="550"/>
      <c r="FQ156" s="550"/>
      <c r="FR156" s="550"/>
      <c r="FS156" s="550"/>
      <c r="FT156" s="550"/>
      <c r="FU156" s="550"/>
      <c r="FV156" s="550"/>
      <c r="FW156" s="550"/>
      <c r="FX156" s="550"/>
      <c r="FY156" s="550"/>
      <c r="FZ156" s="550"/>
      <c r="GA156" s="550"/>
      <c r="GB156" s="550"/>
      <c r="GC156" s="550"/>
      <c r="GD156" s="550"/>
      <c r="GE156" s="550"/>
      <c r="GF156" s="550"/>
      <c r="GG156" s="550"/>
      <c r="GH156" s="550"/>
      <c r="GI156" s="550"/>
      <c r="GJ156" s="550"/>
      <c r="GK156" s="550"/>
      <c r="GL156" s="550"/>
      <c r="GM156" s="550"/>
    </row>
    <row r="157" spans="7:195" ht="18" customHeight="1">
      <c r="G157" s="550"/>
      <c r="H157" s="550"/>
      <c r="I157" s="550"/>
      <c r="J157" s="550"/>
      <c r="K157" s="550"/>
      <c r="L157" s="550"/>
      <c r="M157" s="550"/>
      <c r="N157" s="550"/>
      <c r="O157" s="550"/>
      <c r="P157" s="550"/>
      <c r="Q157" s="550"/>
      <c r="R157" s="550"/>
      <c r="S157" s="550"/>
      <c r="T157" s="550"/>
      <c r="U157" s="550"/>
      <c r="V157" s="550"/>
      <c r="W157" s="550"/>
      <c r="X157" s="550"/>
      <c r="Y157" s="550"/>
      <c r="Z157" s="550"/>
      <c r="AA157" s="550"/>
      <c r="AB157" s="550"/>
      <c r="AC157" s="550"/>
      <c r="AD157" s="550"/>
      <c r="AE157" s="550"/>
      <c r="AF157" s="550"/>
      <c r="AG157" s="550"/>
      <c r="AH157" s="550"/>
      <c r="AI157" s="550"/>
      <c r="AJ157" s="550"/>
      <c r="AK157" s="550"/>
      <c r="AL157" s="550"/>
      <c r="AM157" s="550"/>
      <c r="AN157" s="550"/>
      <c r="AO157" s="550"/>
      <c r="AP157" s="550"/>
      <c r="AQ157" s="550"/>
      <c r="AR157" s="550"/>
      <c r="AS157" s="550"/>
      <c r="AT157" s="550"/>
      <c r="AU157" s="550"/>
      <c r="AV157" s="550"/>
      <c r="AW157" s="550"/>
      <c r="AX157" s="550"/>
      <c r="AY157" s="550"/>
      <c r="AZ157" s="550"/>
      <c r="BA157" s="550"/>
      <c r="BB157" s="550"/>
      <c r="BC157" s="550"/>
      <c r="BD157" s="550"/>
      <c r="BE157" s="550"/>
      <c r="BF157" s="550"/>
      <c r="BG157" s="550"/>
      <c r="BH157" s="550"/>
      <c r="BI157" s="550"/>
      <c r="BJ157" s="550"/>
      <c r="BK157" s="550"/>
      <c r="BL157" s="550"/>
      <c r="BM157" s="550"/>
      <c r="BN157" s="550"/>
      <c r="BO157" s="550"/>
      <c r="BP157" s="550"/>
      <c r="BQ157" s="550"/>
      <c r="BR157" s="550"/>
      <c r="BS157" s="550"/>
      <c r="BT157" s="550"/>
      <c r="BU157" s="550"/>
      <c r="BV157" s="550"/>
      <c r="BW157" s="550"/>
      <c r="BX157" s="550"/>
      <c r="BY157" s="550"/>
      <c r="BZ157" s="550"/>
      <c r="CA157" s="550"/>
      <c r="CB157" s="550"/>
      <c r="CC157" s="550"/>
      <c r="CD157" s="550"/>
      <c r="CE157" s="550"/>
      <c r="CF157" s="550"/>
      <c r="CG157" s="550"/>
      <c r="CH157" s="550"/>
      <c r="CI157" s="550"/>
      <c r="CJ157" s="550"/>
      <c r="CK157" s="550"/>
      <c r="CL157" s="550"/>
      <c r="CM157" s="550"/>
      <c r="CN157" s="550"/>
      <c r="CO157" s="550"/>
      <c r="CP157" s="550"/>
      <c r="CQ157" s="550"/>
      <c r="CR157" s="550"/>
      <c r="CS157" s="550"/>
      <c r="CT157" s="550"/>
      <c r="CU157" s="550"/>
      <c r="CV157" s="550"/>
      <c r="CW157" s="550"/>
      <c r="CX157" s="550"/>
      <c r="CY157" s="550"/>
      <c r="CZ157" s="550"/>
      <c r="DA157" s="550"/>
      <c r="DB157" s="550"/>
      <c r="DC157" s="550"/>
      <c r="DD157" s="550"/>
      <c r="DE157" s="550"/>
      <c r="DF157" s="550"/>
      <c r="DG157" s="550"/>
      <c r="DH157" s="550"/>
      <c r="DI157" s="550"/>
      <c r="DJ157" s="550"/>
      <c r="DK157" s="550"/>
      <c r="DL157" s="550"/>
      <c r="DM157" s="550"/>
      <c r="DN157" s="550"/>
      <c r="DO157" s="550"/>
      <c r="DP157" s="550"/>
      <c r="DQ157" s="550"/>
      <c r="DR157" s="550"/>
      <c r="DS157" s="550"/>
      <c r="DT157" s="550"/>
      <c r="DU157" s="550"/>
      <c r="DV157" s="550"/>
      <c r="DW157" s="550"/>
      <c r="DX157" s="550"/>
      <c r="DY157" s="550"/>
      <c r="DZ157" s="550"/>
      <c r="EA157" s="550"/>
      <c r="EB157" s="550"/>
      <c r="EC157" s="550"/>
      <c r="ED157" s="550"/>
      <c r="EE157" s="550"/>
      <c r="EF157" s="550"/>
      <c r="EG157" s="550"/>
      <c r="EH157" s="550"/>
      <c r="EI157" s="550"/>
      <c r="EJ157" s="550"/>
      <c r="EK157" s="550"/>
      <c r="EL157" s="550"/>
      <c r="EM157" s="550"/>
      <c r="EN157" s="550"/>
      <c r="EO157" s="550"/>
      <c r="EP157" s="550"/>
      <c r="EQ157" s="550"/>
      <c r="ER157" s="550"/>
      <c r="ES157" s="550"/>
      <c r="ET157" s="550"/>
      <c r="EU157" s="550"/>
      <c r="EV157" s="550"/>
      <c r="EW157" s="550"/>
      <c r="EX157" s="550"/>
      <c r="EY157" s="550"/>
      <c r="EZ157" s="550"/>
      <c r="FA157" s="550"/>
      <c r="FB157" s="550"/>
      <c r="FC157" s="550"/>
      <c r="FD157" s="550"/>
      <c r="FE157" s="550"/>
      <c r="FF157" s="550"/>
      <c r="FG157" s="550"/>
      <c r="FH157" s="550"/>
      <c r="FI157" s="550"/>
      <c r="FJ157" s="550"/>
      <c r="FK157" s="550"/>
      <c r="FL157" s="550"/>
      <c r="FM157" s="550"/>
      <c r="FN157" s="550"/>
      <c r="FO157" s="550"/>
      <c r="FP157" s="550"/>
      <c r="FQ157" s="550"/>
      <c r="FR157" s="550"/>
      <c r="FS157" s="550"/>
      <c r="FT157" s="550"/>
      <c r="FU157" s="550"/>
      <c r="FV157" s="550"/>
      <c r="FW157" s="550"/>
      <c r="FX157" s="550"/>
      <c r="FY157" s="550"/>
      <c r="FZ157" s="550"/>
      <c r="GA157" s="550"/>
      <c r="GB157" s="550"/>
      <c r="GC157" s="550"/>
      <c r="GD157" s="550"/>
      <c r="GE157" s="550"/>
      <c r="GF157" s="550"/>
      <c r="GG157" s="550"/>
      <c r="GH157" s="550"/>
      <c r="GI157" s="550"/>
      <c r="GJ157" s="550"/>
      <c r="GK157" s="550"/>
      <c r="GL157" s="550"/>
      <c r="GM157" s="550"/>
    </row>
    <row r="158" spans="7:195" ht="18" customHeight="1">
      <c r="G158" s="550"/>
      <c r="H158" s="550"/>
      <c r="I158" s="550"/>
      <c r="J158" s="550"/>
      <c r="K158" s="550"/>
      <c r="L158" s="550"/>
      <c r="M158" s="550"/>
      <c r="N158" s="550"/>
      <c r="O158" s="550"/>
      <c r="P158" s="550"/>
      <c r="Q158" s="550"/>
      <c r="R158" s="550"/>
      <c r="S158" s="550"/>
      <c r="T158" s="550"/>
      <c r="U158" s="550"/>
      <c r="V158" s="550"/>
      <c r="W158" s="550"/>
      <c r="X158" s="550"/>
      <c r="Y158" s="550"/>
      <c r="Z158" s="550"/>
      <c r="AA158" s="550"/>
      <c r="AB158" s="550"/>
      <c r="AC158" s="550"/>
      <c r="AD158" s="550"/>
      <c r="AE158" s="550"/>
      <c r="AF158" s="550"/>
      <c r="AG158" s="550"/>
      <c r="AH158" s="550"/>
      <c r="AI158" s="550"/>
      <c r="AJ158" s="550"/>
      <c r="AK158" s="550"/>
      <c r="AL158" s="550"/>
      <c r="AM158" s="550"/>
      <c r="AN158" s="550"/>
      <c r="AO158" s="550"/>
      <c r="AP158" s="550"/>
      <c r="AQ158" s="550"/>
      <c r="AR158" s="550"/>
      <c r="AS158" s="550"/>
      <c r="AT158" s="550"/>
      <c r="AU158" s="550"/>
      <c r="AV158" s="550"/>
      <c r="AW158" s="550"/>
      <c r="AX158" s="550"/>
      <c r="AY158" s="550"/>
      <c r="AZ158" s="550"/>
      <c r="BA158" s="550"/>
      <c r="BB158" s="550"/>
      <c r="BC158" s="550"/>
      <c r="BD158" s="550"/>
      <c r="BE158" s="550"/>
      <c r="BF158" s="550"/>
      <c r="BG158" s="550"/>
      <c r="BH158" s="550"/>
      <c r="BI158" s="550"/>
      <c r="BJ158" s="550"/>
      <c r="BK158" s="550"/>
      <c r="BL158" s="550"/>
      <c r="BM158" s="550"/>
      <c r="BN158" s="550"/>
      <c r="BO158" s="550"/>
      <c r="BP158" s="550"/>
      <c r="BQ158" s="550"/>
      <c r="BR158" s="550"/>
      <c r="BS158" s="550"/>
      <c r="BT158" s="550"/>
      <c r="BU158" s="550"/>
      <c r="BV158" s="550"/>
      <c r="BW158" s="550"/>
      <c r="BX158" s="550"/>
      <c r="BY158" s="550"/>
      <c r="BZ158" s="550"/>
      <c r="CA158" s="550"/>
      <c r="CB158" s="550"/>
      <c r="CC158" s="550"/>
      <c r="CD158" s="550"/>
      <c r="CE158" s="550"/>
      <c r="CF158" s="550"/>
      <c r="CG158" s="550"/>
      <c r="CH158" s="550"/>
      <c r="CI158" s="550"/>
      <c r="CJ158" s="550"/>
      <c r="CK158" s="550"/>
      <c r="CL158" s="550"/>
      <c r="CM158" s="550"/>
      <c r="CN158" s="550"/>
      <c r="CO158" s="550"/>
      <c r="CP158" s="550"/>
      <c r="CQ158" s="550"/>
      <c r="CR158" s="550"/>
      <c r="CS158" s="550"/>
      <c r="CT158" s="550"/>
      <c r="CU158" s="550"/>
      <c r="CV158" s="550"/>
      <c r="CW158" s="550"/>
      <c r="CX158" s="550"/>
      <c r="CY158" s="550"/>
      <c r="CZ158" s="550"/>
      <c r="DA158" s="550"/>
      <c r="DB158" s="550"/>
      <c r="DC158" s="550"/>
      <c r="DD158" s="550"/>
      <c r="DE158" s="550"/>
      <c r="DF158" s="550"/>
      <c r="DG158" s="550"/>
      <c r="DH158" s="550"/>
      <c r="DI158" s="550"/>
      <c r="DJ158" s="550"/>
      <c r="DK158" s="550"/>
      <c r="DL158" s="550"/>
      <c r="DM158" s="550"/>
      <c r="DN158" s="550"/>
      <c r="DO158" s="550"/>
      <c r="DP158" s="550"/>
      <c r="DQ158" s="550"/>
      <c r="DR158" s="550"/>
      <c r="DS158" s="550"/>
      <c r="DT158" s="550"/>
      <c r="DU158" s="550"/>
      <c r="DV158" s="550"/>
      <c r="DW158" s="550"/>
      <c r="DX158" s="550"/>
      <c r="DY158" s="550"/>
      <c r="DZ158" s="550"/>
      <c r="EA158" s="550"/>
      <c r="EB158" s="550"/>
      <c r="EC158" s="550"/>
      <c r="ED158" s="550"/>
      <c r="EE158" s="550"/>
      <c r="EF158" s="550"/>
      <c r="EG158" s="550"/>
      <c r="EH158" s="550"/>
      <c r="EI158" s="550"/>
      <c r="EJ158" s="550"/>
      <c r="EK158" s="550"/>
      <c r="EL158" s="550"/>
      <c r="EM158" s="550"/>
      <c r="EN158" s="550"/>
      <c r="EO158" s="550"/>
      <c r="EP158" s="550"/>
      <c r="EQ158" s="550"/>
      <c r="ER158" s="550"/>
      <c r="ES158" s="550"/>
      <c r="ET158" s="550"/>
      <c r="EU158" s="550"/>
      <c r="EV158" s="550"/>
      <c r="EW158" s="550"/>
      <c r="EX158" s="550"/>
      <c r="EY158" s="550"/>
      <c r="EZ158" s="550"/>
      <c r="FA158" s="550"/>
      <c r="FB158" s="550"/>
      <c r="FC158" s="550"/>
      <c r="FD158" s="550"/>
      <c r="FE158" s="550"/>
      <c r="FF158" s="550"/>
      <c r="FG158" s="550"/>
      <c r="FH158" s="550"/>
      <c r="FI158" s="550"/>
      <c r="FJ158" s="550"/>
      <c r="FK158" s="550"/>
      <c r="FL158" s="550"/>
      <c r="FM158" s="550"/>
      <c r="FN158" s="550"/>
      <c r="FO158" s="550"/>
      <c r="FP158" s="550"/>
      <c r="FQ158" s="550"/>
      <c r="FR158" s="550"/>
      <c r="FS158" s="550"/>
      <c r="FT158" s="550"/>
      <c r="FU158" s="550"/>
      <c r="FV158" s="550"/>
      <c r="FW158" s="550"/>
      <c r="FX158" s="550"/>
      <c r="FY158" s="550"/>
      <c r="FZ158" s="550"/>
      <c r="GA158" s="550"/>
      <c r="GB158" s="550"/>
      <c r="GC158" s="550"/>
      <c r="GD158" s="550"/>
      <c r="GE158" s="550"/>
      <c r="GF158" s="550"/>
      <c r="GG158" s="550"/>
      <c r="GH158" s="550"/>
      <c r="GI158" s="550"/>
      <c r="GJ158" s="550"/>
      <c r="GK158" s="550"/>
      <c r="GL158" s="550"/>
      <c r="GM158" s="550"/>
    </row>
    <row r="159" spans="7:195" ht="18" customHeight="1">
      <c r="G159" s="550"/>
      <c r="H159" s="550"/>
      <c r="I159" s="550"/>
      <c r="J159" s="550"/>
      <c r="K159" s="550"/>
      <c r="L159" s="550"/>
      <c r="M159" s="550"/>
      <c r="N159" s="550"/>
      <c r="O159" s="550"/>
      <c r="P159" s="550"/>
      <c r="Q159" s="550"/>
      <c r="R159" s="550"/>
      <c r="S159" s="550"/>
      <c r="T159" s="550"/>
      <c r="U159" s="550"/>
      <c r="V159" s="550"/>
      <c r="W159" s="550"/>
      <c r="X159" s="550"/>
      <c r="Y159" s="550"/>
      <c r="Z159" s="550"/>
      <c r="AA159" s="550"/>
      <c r="AB159" s="550"/>
      <c r="AC159" s="550"/>
      <c r="AD159" s="550"/>
      <c r="AE159" s="550"/>
      <c r="AF159" s="550"/>
      <c r="AG159" s="550"/>
      <c r="AH159" s="550"/>
      <c r="AI159" s="550"/>
      <c r="AJ159" s="550"/>
      <c r="AK159" s="550"/>
      <c r="AL159" s="550"/>
      <c r="AM159" s="550"/>
      <c r="AN159" s="550"/>
      <c r="AO159" s="550"/>
      <c r="AP159" s="550"/>
      <c r="AQ159" s="550"/>
      <c r="AR159" s="550"/>
      <c r="AS159" s="550"/>
      <c r="AT159" s="550"/>
      <c r="AU159" s="550"/>
      <c r="AV159" s="550"/>
      <c r="AW159" s="550"/>
      <c r="AX159" s="550"/>
      <c r="AY159" s="550"/>
      <c r="AZ159" s="550"/>
      <c r="BA159" s="550"/>
      <c r="BB159" s="550"/>
      <c r="BC159" s="550"/>
      <c r="BD159" s="550"/>
      <c r="BE159" s="550"/>
      <c r="BF159" s="550"/>
      <c r="BG159" s="550"/>
      <c r="BH159" s="550"/>
      <c r="BI159" s="550"/>
      <c r="BJ159" s="550"/>
      <c r="BK159" s="550"/>
      <c r="BL159" s="550"/>
      <c r="BM159" s="550"/>
      <c r="BN159" s="550"/>
      <c r="BO159" s="550"/>
      <c r="BP159" s="550"/>
      <c r="BQ159" s="550"/>
      <c r="BR159" s="550"/>
      <c r="BS159" s="550"/>
      <c r="BT159" s="550"/>
      <c r="BU159" s="550"/>
      <c r="BV159" s="550"/>
      <c r="BW159" s="550"/>
      <c r="BX159" s="550"/>
      <c r="BY159" s="550"/>
      <c r="BZ159" s="550"/>
      <c r="CA159" s="550"/>
      <c r="CB159" s="550"/>
      <c r="CC159" s="550"/>
      <c r="CD159" s="550"/>
      <c r="CE159" s="550"/>
      <c r="CF159" s="550"/>
      <c r="CG159" s="550"/>
      <c r="CH159" s="550"/>
      <c r="CI159" s="550"/>
      <c r="CJ159" s="550"/>
      <c r="CK159" s="550"/>
      <c r="CL159" s="550"/>
      <c r="CM159" s="550"/>
      <c r="CN159" s="550"/>
      <c r="CO159" s="550"/>
      <c r="CP159" s="550"/>
      <c r="CQ159" s="550"/>
      <c r="CR159" s="550"/>
      <c r="CS159" s="550"/>
      <c r="CT159" s="550"/>
      <c r="CU159" s="550"/>
      <c r="CV159" s="550"/>
      <c r="CW159" s="550"/>
      <c r="CX159" s="550"/>
      <c r="CY159" s="550"/>
      <c r="CZ159" s="550"/>
      <c r="DA159" s="550"/>
      <c r="DB159" s="550"/>
      <c r="DC159" s="550"/>
      <c r="DD159" s="550"/>
      <c r="DE159" s="550"/>
      <c r="DF159" s="550"/>
      <c r="DG159" s="550"/>
      <c r="DH159" s="550"/>
      <c r="DI159" s="550"/>
      <c r="DJ159" s="550"/>
      <c r="DK159" s="550"/>
      <c r="DL159" s="550"/>
      <c r="DM159" s="550"/>
      <c r="DN159" s="550"/>
      <c r="DO159" s="550"/>
      <c r="DP159" s="550"/>
      <c r="DQ159" s="550"/>
      <c r="DR159" s="550"/>
      <c r="DS159" s="550"/>
      <c r="DT159" s="550"/>
      <c r="DU159" s="550"/>
      <c r="DV159" s="550"/>
      <c r="DW159" s="550"/>
      <c r="DX159" s="550"/>
      <c r="DY159" s="550"/>
      <c r="DZ159" s="550"/>
      <c r="EA159" s="550"/>
      <c r="EB159" s="550"/>
      <c r="EC159" s="550"/>
      <c r="ED159" s="550"/>
      <c r="EE159" s="550"/>
      <c r="EF159" s="550"/>
      <c r="EG159" s="550"/>
      <c r="EH159" s="550"/>
      <c r="EI159" s="550"/>
      <c r="EJ159" s="550"/>
      <c r="EK159" s="550"/>
      <c r="EL159" s="550"/>
      <c r="EM159" s="550"/>
      <c r="EN159" s="550"/>
      <c r="EO159" s="550"/>
      <c r="EP159" s="550"/>
      <c r="EQ159" s="550"/>
      <c r="ER159" s="550"/>
      <c r="ES159" s="550"/>
      <c r="ET159" s="550"/>
      <c r="EU159" s="550"/>
      <c r="EV159" s="550"/>
      <c r="EW159" s="550"/>
      <c r="EX159" s="550"/>
      <c r="EY159" s="550"/>
      <c r="EZ159" s="550"/>
      <c r="FA159" s="550"/>
      <c r="FB159" s="550"/>
      <c r="FC159" s="550"/>
      <c r="FD159" s="550"/>
      <c r="FE159" s="550"/>
      <c r="FF159" s="550"/>
      <c r="FG159" s="550"/>
      <c r="FH159" s="550"/>
      <c r="FI159" s="550"/>
      <c r="FJ159" s="550"/>
      <c r="FK159" s="550"/>
      <c r="FL159" s="550"/>
      <c r="FM159" s="550"/>
      <c r="FN159" s="550"/>
      <c r="FO159" s="550"/>
      <c r="FP159" s="550"/>
      <c r="FQ159" s="550"/>
      <c r="FR159" s="550"/>
      <c r="FS159" s="550"/>
      <c r="FT159" s="550"/>
      <c r="FU159" s="550"/>
      <c r="FV159" s="550"/>
      <c r="FW159" s="550"/>
      <c r="FX159" s="550"/>
      <c r="FY159" s="550"/>
      <c r="FZ159" s="550"/>
      <c r="GA159" s="550"/>
      <c r="GB159" s="550"/>
      <c r="GC159" s="550"/>
      <c r="GD159" s="550"/>
      <c r="GE159" s="550"/>
      <c r="GF159" s="550"/>
      <c r="GG159" s="550"/>
      <c r="GH159" s="550"/>
      <c r="GI159" s="550"/>
      <c r="GJ159" s="550"/>
      <c r="GK159" s="550"/>
      <c r="GL159" s="550"/>
      <c r="GM159" s="550"/>
    </row>
    <row r="160" spans="7:195" ht="18" customHeight="1">
      <c r="G160" s="550"/>
      <c r="H160" s="550"/>
      <c r="I160" s="550"/>
      <c r="J160" s="550"/>
      <c r="K160" s="550"/>
      <c r="L160" s="550"/>
      <c r="M160" s="550"/>
      <c r="N160" s="550"/>
      <c r="O160" s="550"/>
      <c r="P160" s="550"/>
      <c r="Q160" s="550"/>
      <c r="R160" s="550"/>
      <c r="S160" s="550"/>
      <c r="T160" s="550"/>
      <c r="U160" s="550"/>
      <c r="V160" s="550"/>
      <c r="W160" s="550"/>
      <c r="X160" s="550"/>
      <c r="Y160" s="550"/>
      <c r="Z160" s="550"/>
      <c r="AA160" s="550"/>
      <c r="AB160" s="550"/>
      <c r="AC160" s="550"/>
      <c r="AD160" s="550"/>
      <c r="AE160" s="550"/>
      <c r="AF160" s="550"/>
      <c r="AG160" s="550"/>
      <c r="AH160" s="550"/>
      <c r="AI160" s="550"/>
      <c r="AJ160" s="550"/>
      <c r="AK160" s="550"/>
      <c r="AL160" s="550"/>
      <c r="AM160" s="550"/>
      <c r="AN160" s="550"/>
      <c r="AO160" s="550"/>
      <c r="AP160" s="550"/>
      <c r="AQ160" s="550"/>
      <c r="AR160" s="550"/>
      <c r="AS160" s="550"/>
      <c r="AT160" s="550"/>
      <c r="AU160" s="550"/>
      <c r="AV160" s="550"/>
      <c r="AW160" s="550"/>
      <c r="AX160" s="550"/>
      <c r="AY160" s="550"/>
      <c r="AZ160" s="550"/>
      <c r="BA160" s="550"/>
      <c r="BB160" s="550"/>
      <c r="BC160" s="550"/>
      <c r="BD160" s="550"/>
      <c r="BE160" s="550"/>
      <c r="BF160" s="550"/>
      <c r="BG160" s="550"/>
      <c r="BH160" s="550"/>
      <c r="BI160" s="550"/>
      <c r="BJ160" s="550"/>
      <c r="BK160" s="550"/>
      <c r="BL160" s="550"/>
      <c r="BM160" s="550"/>
      <c r="BN160" s="550"/>
      <c r="BO160" s="550"/>
      <c r="BP160" s="550"/>
      <c r="BQ160" s="550"/>
      <c r="BR160" s="550"/>
      <c r="BS160" s="550"/>
      <c r="BT160" s="550"/>
      <c r="BU160" s="550"/>
      <c r="BV160" s="550"/>
      <c r="BW160" s="550"/>
      <c r="BX160" s="550"/>
      <c r="BY160" s="550"/>
      <c r="BZ160" s="550"/>
      <c r="CA160" s="550"/>
      <c r="CB160" s="550"/>
      <c r="CC160" s="550"/>
      <c r="CD160" s="550"/>
      <c r="CE160" s="550"/>
      <c r="CF160" s="550"/>
      <c r="CG160" s="550"/>
      <c r="CH160" s="550"/>
      <c r="CI160" s="550"/>
      <c r="CJ160" s="550"/>
      <c r="CK160" s="550"/>
      <c r="CL160" s="550"/>
      <c r="CM160" s="550"/>
      <c r="CN160" s="550"/>
      <c r="CO160" s="550"/>
      <c r="CP160" s="550"/>
      <c r="CQ160" s="550"/>
      <c r="CR160" s="550"/>
      <c r="CS160" s="550"/>
      <c r="CT160" s="550"/>
      <c r="CU160" s="550"/>
      <c r="CV160" s="550"/>
      <c r="CW160" s="550"/>
      <c r="CX160" s="550"/>
      <c r="CY160" s="550"/>
      <c r="CZ160" s="550"/>
      <c r="DA160" s="550"/>
      <c r="DB160" s="550"/>
      <c r="DC160" s="550"/>
      <c r="DD160" s="550"/>
      <c r="DE160" s="550"/>
      <c r="DF160" s="550"/>
      <c r="DG160" s="550"/>
      <c r="DH160" s="550"/>
      <c r="DI160" s="550"/>
      <c r="DJ160" s="550"/>
      <c r="DK160" s="550"/>
      <c r="DL160" s="550"/>
      <c r="DM160" s="550"/>
      <c r="DN160" s="550"/>
      <c r="DO160" s="550"/>
      <c r="DP160" s="550"/>
      <c r="DQ160" s="550"/>
      <c r="DR160" s="550"/>
      <c r="DS160" s="550"/>
      <c r="DT160" s="550"/>
      <c r="DU160" s="550"/>
      <c r="DV160" s="550"/>
      <c r="DW160" s="550"/>
      <c r="DX160" s="550"/>
      <c r="DY160" s="550"/>
      <c r="DZ160" s="550"/>
      <c r="EA160" s="550"/>
      <c r="EB160" s="550"/>
      <c r="EC160" s="550"/>
      <c r="ED160" s="550"/>
      <c r="EE160" s="550"/>
      <c r="EF160" s="550"/>
      <c r="EG160" s="550"/>
      <c r="EH160" s="550"/>
      <c r="EI160" s="550"/>
      <c r="EJ160" s="550"/>
      <c r="EK160" s="550"/>
      <c r="EL160" s="550"/>
      <c r="EM160" s="550"/>
      <c r="EN160" s="550"/>
      <c r="EO160" s="550"/>
      <c r="EP160" s="550"/>
      <c r="EQ160" s="550"/>
      <c r="ER160" s="550"/>
      <c r="ES160" s="550"/>
      <c r="ET160" s="550"/>
      <c r="EU160" s="550"/>
      <c r="EV160" s="550"/>
      <c r="EW160" s="550"/>
      <c r="EX160" s="550"/>
      <c r="EY160" s="550"/>
      <c r="EZ160" s="550"/>
      <c r="FA160" s="550"/>
      <c r="FB160" s="550"/>
      <c r="FC160" s="550"/>
      <c r="FD160" s="550"/>
      <c r="FE160" s="550"/>
      <c r="FF160" s="550"/>
      <c r="FG160" s="550"/>
      <c r="FH160" s="550"/>
      <c r="FI160" s="550"/>
      <c r="FJ160" s="550"/>
      <c r="FK160" s="550"/>
      <c r="FL160" s="550"/>
      <c r="FM160" s="550"/>
      <c r="FN160" s="550"/>
      <c r="FO160" s="550"/>
      <c r="FP160" s="550"/>
      <c r="FQ160" s="550"/>
      <c r="FR160" s="550"/>
      <c r="FS160" s="550"/>
      <c r="FT160" s="550"/>
      <c r="FU160" s="550"/>
      <c r="FV160" s="550"/>
      <c r="FW160" s="550"/>
      <c r="FX160" s="550"/>
      <c r="FY160" s="550"/>
      <c r="FZ160" s="550"/>
      <c r="GA160" s="550"/>
      <c r="GB160" s="550"/>
      <c r="GC160" s="550"/>
      <c r="GD160" s="550"/>
      <c r="GE160" s="550"/>
      <c r="GF160" s="550"/>
      <c r="GG160" s="550"/>
      <c r="GH160" s="550"/>
      <c r="GI160" s="550"/>
      <c r="GJ160" s="550"/>
      <c r="GK160" s="550"/>
      <c r="GL160" s="550"/>
      <c r="GM160" s="550"/>
    </row>
    <row r="161" spans="7:195" ht="18" customHeight="1">
      <c r="G161" s="550"/>
      <c r="H161" s="550"/>
      <c r="I161" s="550"/>
      <c r="J161" s="550"/>
      <c r="K161" s="550"/>
      <c r="L161" s="550"/>
      <c r="M161" s="550"/>
      <c r="N161" s="550"/>
      <c r="O161" s="550"/>
      <c r="P161" s="550"/>
      <c r="Q161" s="550"/>
      <c r="R161" s="550"/>
      <c r="S161" s="550"/>
      <c r="T161" s="550"/>
      <c r="U161" s="550"/>
      <c r="V161" s="550"/>
      <c r="W161" s="550"/>
      <c r="X161" s="550"/>
      <c r="Y161" s="550"/>
      <c r="Z161" s="550"/>
      <c r="AA161" s="550"/>
      <c r="AB161" s="550"/>
      <c r="AC161" s="550"/>
      <c r="AD161" s="550"/>
      <c r="AE161" s="550"/>
      <c r="AF161" s="550"/>
      <c r="AG161" s="550"/>
      <c r="AH161" s="550"/>
      <c r="AI161" s="550"/>
      <c r="AJ161" s="550"/>
      <c r="AK161" s="550"/>
      <c r="AL161" s="550"/>
      <c r="AM161" s="550"/>
      <c r="AN161" s="550"/>
      <c r="AO161" s="550"/>
      <c r="AP161" s="550"/>
      <c r="AQ161" s="550"/>
      <c r="AR161" s="550"/>
      <c r="AS161" s="550"/>
      <c r="AT161" s="550"/>
      <c r="AU161" s="550"/>
      <c r="AV161" s="550"/>
      <c r="AW161" s="550"/>
      <c r="AX161" s="550"/>
      <c r="AY161" s="550"/>
      <c r="AZ161" s="550"/>
      <c r="BA161" s="550"/>
      <c r="BB161" s="550"/>
      <c r="BC161" s="550"/>
      <c r="BD161" s="550"/>
      <c r="BE161" s="550"/>
      <c r="BF161" s="550"/>
      <c r="BG161" s="550"/>
      <c r="BH161" s="550"/>
      <c r="BI161" s="550"/>
      <c r="BJ161" s="550"/>
      <c r="BK161" s="550"/>
      <c r="BL161" s="550"/>
      <c r="BM161" s="550"/>
      <c r="BN161" s="550"/>
      <c r="BO161" s="550"/>
      <c r="BP161" s="550"/>
      <c r="BQ161" s="550"/>
      <c r="BR161" s="550"/>
      <c r="BS161" s="550"/>
      <c r="BT161" s="550"/>
      <c r="BU161" s="550"/>
      <c r="BV161" s="550"/>
      <c r="BW161" s="550"/>
      <c r="BX161" s="550"/>
      <c r="BY161" s="550"/>
      <c r="BZ161" s="550"/>
      <c r="CA161" s="550"/>
      <c r="CB161" s="550"/>
      <c r="CC161" s="550"/>
      <c r="CD161" s="550"/>
      <c r="CE161" s="550"/>
      <c r="CF161" s="550"/>
      <c r="CG161" s="550"/>
      <c r="CH161" s="550"/>
      <c r="CI161" s="550"/>
      <c r="CJ161" s="550"/>
      <c r="CK161" s="550"/>
      <c r="CL161" s="550"/>
      <c r="CM161" s="550"/>
      <c r="CN161" s="550"/>
      <c r="CO161" s="550"/>
      <c r="CP161" s="550"/>
      <c r="CQ161" s="550"/>
      <c r="CR161" s="550"/>
      <c r="CS161" s="550"/>
      <c r="CT161" s="550"/>
      <c r="CU161" s="550"/>
      <c r="CV161" s="550"/>
      <c r="CW161" s="550"/>
      <c r="CX161" s="550"/>
      <c r="CY161" s="550"/>
      <c r="CZ161" s="550"/>
      <c r="DA161" s="550"/>
      <c r="DB161" s="550"/>
      <c r="DC161" s="550"/>
      <c r="DD161" s="550"/>
      <c r="DE161" s="550"/>
      <c r="DF161" s="550"/>
      <c r="DG161" s="550"/>
      <c r="DH161" s="550"/>
      <c r="DI161" s="550"/>
      <c r="DJ161" s="550"/>
      <c r="DK161" s="550"/>
      <c r="DL161" s="550"/>
      <c r="DM161" s="550"/>
      <c r="DN161" s="550"/>
      <c r="DO161" s="550"/>
      <c r="DP161" s="550"/>
      <c r="DQ161" s="550"/>
      <c r="DR161" s="550"/>
      <c r="DS161" s="550"/>
      <c r="DT161" s="550"/>
      <c r="DU161" s="550"/>
      <c r="DV161" s="550"/>
      <c r="DW161" s="550"/>
      <c r="DX161" s="550"/>
      <c r="DY161" s="550"/>
      <c r="DZ161" s="550"/>
      <c r="EA161" s="550"/>
      <c r="EB161" s="550"/>
      <c r="EC161" s="550"/>
      <c r="ED161" s="550"/>
      <c r="EE161" s="550"/>
      <c r="EF161" s="550"/>
      <c r="EG161" s="550"/>
      <c r="EH161" s="550"/>
      <c r="EI161" s="550"/>
      <c r="EJ161" s="550"/>
      <c r="EK161" s="550"/>
      <c r="EL161" s="550"/>
      <c r="EM161" s="550"/>
      <c r="EN161" s="550"/>
      <c r="EO161" s="550"/>
      <c r="EP161" s="550"/>
      <c r="EQ161" s="550"/>
      <c r="ER161" s="550"/>
      <c r="ES161" s="550"/>
      <c r="ET161" s="550"/>
      <c r="EU161" s="550"/>
      <c r="EV161" s="550"/>
      <c r="EW161" s="550"/>
      <c r="EX161" s="550"/>
      <c r="EY161" s="550"/>
      <c r="EZ161" s="550"/>
      <c r="FA161" s="550"/>
      <c r="FB161" s="550"/>
      <c r="FC161" s="550"/>
      <c r="FD161" s="550"/>
      <c r="FE161" s="550"/>
      <c r="FF161" s="550"/>
      <c r="FG161" s="550"/>
      <c r="FH161" s="550"/>
      <c r="FI161" s="550"/>
      <c r="FJ161" s="550"/>
      <c r="FK161" s="550"/>
      <c r="FL161" s="550"/>
      <c r="FM161" s="550"/>
      <c r="FN161" s="550"/>
      <c r="FO161" s="550"/>
      <c r="FP161" s="550"/>
      <c r="FQ161" s="550"/>
      <c r="FR161" s="550"/>
      <c r="FS161" s="550"/>
      <c r="FT161" s="550"/>
      <c r="FU161" s="550"/>
      <c r="FV161" s="550"/>
      <c r="FW161" s="550"/>
      <c r="FX161" s="550"/>
      <c r="FY161" s="550"/>
      <c r="FZ161" s="550"/>
      <c r="GA161" s="550"/>
      <c r="GB161" s="550"/>
      <c r="GC161" s="550"/>
      <c r="GD161" s="550"/>
      <c r="GE161" s="550"/>
      <c r="GF161" s="550"/>
      <c r="GG161" s="550"/>
      <c r="GH161" s="550"/>
      <c r="GI161" s="550"/>
      <c r="GJ161" s="550"/>
      <c r="GK161" s="550"/>
      <c r="GL161" s="550"/>
      <c r="GM161" s="550"/>
    </row>
    <row r="162" spans="7:195" ht="18" customHeight="1">
      <c r="G162" s="550"/>
      <c r="H162" s="550"/>
      <c r="I162" s="550"/>
      <c r="J162" s="550"/>
      <c r="K162" s="550"/>
      <c r="L162" s="550"/>
      <c r="M162" s="550"/>
      <c r="N162" s="550"/>
      <c r="O162" s="550"/>
      <c r="P162" s="550"/>
      <c r="Q162" s="550"/>
      <c r="R162" s="550"/>
      <c r="S162" s="550"/>
      <c r="T162" s="550"/>
      <c r="U162" s="550"/>
      <c r="V162" s="550"/>
      <c r="W162" s="550"/>
      <c r="X162" s="550"/>
      <c r="Y162" s="550"/>
      <c r="Z162" s="550"/>
      <c r="AA162" s="550"/>
      <c r="AB162" s="550"/>
      <c r="AC162" s="550"/>
      <c r="AD162" s="550"/>
      <c r="AE162" s="550"/>
      <c r="AF162" s="550"/>
      <c r="AG162" s="550"/>
      <c r="AH162" s="550"/>
      <c r="AI162" s="550"/>
      <c r="AJ162" s="550"/>
      <c r="AK162" s="550"/>
      <c r="AL162" s="550"/>
      <c r="AM162" s="550"/>
      <c r="AN162" s="550"/>
      <c r="AO162" s="550"/>
      <c r="AP162" s="550"/>
      <c r="AQ162" s="550"/>
      <c r="AR162" s="550"/>
      <c r="AS162" s="550"/>
      <c r="AT162" s="550"/>
      <c r="AU162" s="550"/>
      <c r="AV162" s="550"/>
      <c r="AW162" s="550"/>
      <c r="AX162" s="550"/>
      <c r="AY162" s="550"/>
      <c r="AZ162" s="550"/>
      <c r="BA162" s="550"/>
      <c r="BB162" s="550"/>
      <c r="BC162" s="550"/>
      <c r="BD162" s="550"/>
      <c r="BE162" s="550"/>
      <c r="BF162" s="550"/>
      <c r="BG162" s="550"/>
      <c r="BH162" s="550"/>
      <c r="BI162" s="550"/>
      <c r="BJ162" s="550"/>
      <c r="BK162" s="550"/>
      <c r="BL162" s="550"/>
      <c r="BM162" s="550"/>
      <c r="BN162" s="550"/>
      <c r="BO162" s="550"/>
      <c r="BP162" s="550"/>
      <c r="BQ162" s="550"/>
      <c r="BR162" s="550"/>
      <c r="BS162" s="550"/>
      <c r="BT162" s="550"/>
      <c r="BU162" s="550"/>
      <c r="BV162" s="550"/>
      <c r="BW162" s="550"/>
      <c r="BX162" s="550"/>
      <c r="BY162" s="550"/>
      <c r="BZ162" s="550"/>
      <c r="CA162" s="550"/>
      <c r="CB162" s="550"/>
      <c r="CC162" s="550"/>
      <c r="CD162" s="550"/>
      <c r="CE162" s="550"/>
      <c r="CF162" s="550"/>
      <c r="CG162" s="550"/>
      <c r="CH162" s="550"/>
      <c r="CI162" s="550"/>
      <c r="CJ162" s="550"/>
      <c r="CK162" s="550"/>
      <c r="CL162" s="550"/>
      <c r="CM162" s="550"/>
      <c r="CN162" s="550"/>
      <c r="CO162" s="550"/>
      <c r="CP162" s="550"/>
      <c r="CQ162" s="550"/>
      <c r="CR162" s="550"/>
      <c r="CS162" s="550"/>
      <c r="CT162" s="550"/>
      <c r="CU162" s="550"/>
      <c r="CV162" s="550"/>
      <c r="CW162" s="550"/>
      <c r="CX162" s="550"/>
      <c r="CY162" s="550"/>
      <c r="CZ162" s="550"/>
      <c r="DA162" s="550"/>
      <c r="DB162" s="550"/>
      <c r="DC162" s="550"/>
      <c r="DD162" s="550"/>
      <c r="DE162" s="550"/>
      <c r="DF162" s="550"/>
      <c r="DG162" s="550"/>
      <c r="DH162" s="550"/>
      <c r="DI162" s="550"/>
      <c r="DJ162" s="550"/>
      <c r="DK162" s="550"/>
      <c r="DL162" s="550"/>
      <c r="DM162" s="550"/>
      <c r="DN162" s="550"/>
      <c r="DO162" s="550"/>
      <c r="DP162" s="550"/>
      <c r="DQ162" s="550"/>
      <c r="DR162" s="550"/>
      <c r="DS162" s="550"/>
      <c r="DT162" s="550"/>
      <c r="DU162" s="550"/>
      <c r="DV162" s="550"/>
      <c r="DW162" s="550"/>
      <c r="DX162" s="550"/>
      <c r="DY162" s="550"/>
      <c r="DZ162" s="550"/>
      <c r="EA162" s="550"/>
      <c r="EB162" s="550"/>
      <c r="EC162" s="550"/>
      <c r="ED162" s="550"/>
      <c r="EE162" s="550"/>
      <c r="EF162" s="550"/>
      <c r="EG162" s="550"/>
      <c r="EH162" s="550"/>
      <c r="EI162" s="550"/>
      <c r="EJ162" s="550"/>
      <c r="EK162" s="550"/>
      <c r="EL162" s="550"/>
      <c r="EM162" s="550"/>
      <c r="EN162" s="550"/>
      <c r="EO162" s="550"/>
      <c r="EP162" s="550"/>
      <c r="EQ162" s="550"/>
      <c r="ER162" s="550"/>
      <c r="ES162" s="550"/>
      <c r="ET162" s="550"/>
      <c r="EU162" s="550"/>
      <c r="EV162" s="550"/>
      <c r="EW162" s="550"/>
      <c r="EX162" s="550"/>
      <c r="EY162" s="550"/>
      <c r="EZ162" s="550"/>
      <c r="FA162" s="550"/>
      <c r="FB162" s="550"/>
      <c r="FC162" s="550"/>
      <c r="FD162" s="550"/>
      <c r="FE162" s="550"/>
      <c r="FF162" s="550"/>
      <c r="FG162" s="550"/>
      <c r="FH162" s="550"/>
      <c r="FI162" s="550"/>
      <c r="FJ162" s="550"/>
      <c r="FK162" s="550"/>
      <c r="FL162" s="550"/>
      <c r="FM162" s="550"/>
      <c r="FN162" s="550"/>
      <c r="FO162" s="550"/>
      <c r="FP162" s="550"/>
      <c r="FQ162" s="550"/>
      <c r="FR162" s="550"/>
      <c r="FS162" s="550"/>
      <c r="FT162" s="550"/>
      <c r="FU162" s="550"/>
      <c r="FV162" s="550"/>
      <c r="FW162" s="550"/>
      <c r="FX162" s="550"/>
      <c r="FY162" s="550"/>
      <c r="FZ162" s="550"/>
      <c r="GA162" s="550"/>
      <c r="GB162" s="550"/>
      <c r="GC162" s="550"/>
      <c r="GD162" s="550"/>
      <c r="GE162" s="550"/>
      <c r="GF162" s="550"/>
      <c r="GG162" s="550"/>
      <c r="GH162" s="550"/>
      <c r="GI162" s="550"/>
      <c r="GJ162" s="550"/>
      <c r="GK162" s="550"/>
      <c r="GL162" s="550"/>
      <c r="GM162" s="550"/>
    </row>
    <row r="163" spans="7:195" ht="18" customHeight="1">
      <c r="G163" s="550"/>
      <c r="H163" s="550"/>
      <c r="I163" s="550"/>
      <c r="J163" s="550"/>
      <c r="K163" s="550"/>
      <c r="L163" s="550"/>
      <c r="M163" s="550"/>
      <c r="N163" s="550"/>
      <c r="O163" s="550"/>
      <c r="P163" s="550"/>
      <c r="Q163" s="550"/>
      <c r="R163" s="550"/>
      <c r="S163" s="550"/>
      <c r="T163" s="550"/>
      <c r="U163" s="550"/>
      <c r="V163" s="550"/>
      <c r="W163" s="550"/>
      <c r="X163" s="550"/>
      <c r="Y163" s="550"/>
      <c r="Z163" s="550"/>
      <c r="AA163" s="550"/>
      <c r="AB163" s="550"/>
      <c r="AC163" s="550"/>
      <c r="AD163" s="550"/>
      <c r="AE163" s="550"/>
      <c r="AF163" s="550"/>
      <c r="AG163" s="550"/>
      <c r="AH163" s="550"/>
      <c r="AI163" s="550"/>
      <c r="AJ163" s="550"/>
      <c r="AK163" s="550"/>
      <c r="AL163" s="550"/>
      <c r="AM163" s="550"/>
      <c r="AN163" s="550"/>
      <c r="AO163" s="550"/>
      <c r="AP163" s="550"/>
      <c r="AQ163" s="550"/>
      <c r="AR163" s="550"/>
      <c r="AS163" s="550"/>
      <c r="AT163" s="550"/>
      <c r="AU163" s="550"/>
      <c r="AV163" s="550"/>
      <c r="AW163" s="550"/>
      <c r="AX163" s="550"/>
      <c r="AY163" s="550"/>
      <c r="AZ163" s="550"/>
      <c r="BA163" s="550"/>
      <c r="BB163" s="550"/>
      <c r="BC163" s="550"/>
      <c r="BD163" s="550"/>
      <c r="BE163" s="550"/>
      <c r="BF163" s="550"/>
      <c r="BG163" s="550"/>
      <c r="BH163" s="550"/>
      <c r="BI163" s="550"/>
      <c r="BJ163" s="550"/>
      <c r="BK163" s="550"/>
      <c r="BL163" s="550"/>
      <c r="BM163" s="550"/>
      <c r="BN163" s="550"/>
      <c r="BO163" s="550"/>
      <c r="BP163" s="550"/>
      <c r="BQ163" s="550"/>
      <c r="BR163" s="550"/>
      <c r="BS163" s="550"/>
      <c r="BT163" s="550"/>
      <c r="BU163" s="550"/>
      <c r="BV163" s="550"/>
      <c r="BW163" s="550"/>
      <c r="BX163" s="550"/>
      <c r="BY163" s="550"/>
      <c r="BZ163" s="550"/>
      <c r="CA163" s="550"/>
      <c r="CB163" s="550"/>
      <c r="CC163" s="550"/>
      <c r="CD163" s="550"/>
      <c r="CE163" s="550"/>
      <c r="CF163" s="550"/>
      <c r="CG163" s="550"/>
      <c r="CH163" s="550"/>
      <c r="CI163" s="550"/>
      <c r="CJ163" s="550"/>
      <c r="CK163" s="550"/>
      <c r="CL163" s="550"/>
      <c r="CM163" s="550"/>
      <c r="CN163" s="550"/>
      <c r="CO163" s="550"/>
      <c r="CP163" s="550"/>
      <c r="CQ163" s="550"/>
      <c r="CR163" s="550"/>
      <c r="CS163" s="550"/>
      <c r="CT163" s="550"/>
      <c r="CU163" s="550"/>
      <c r="CV163" s="550"/>
      <c r="CW163" s="550"/>
      <c r="CX163" s="550"/>
      <c r="CY163" s="550"/>
      <c r="CZ163" s="550"/>
      <c r="DA163" s="550"/>
      <c r="DB163" s="550"/>
      <c r="DC163" s="550"/>
      <c r="DD163" s="550"/>
      <c r="DE163" s="550"/>
      <c r="DF163" s="550"/>
      <c r="DG163" s="550"/>
      <c r="DH163" s="550"/>
      <c r="DI163" s="550"/>
      <c r="DJ163" s="550"/>
      <c r="DK163" s="550"/>
      <c r="DL163" s="550"/>
      <c r="DM163" s="550"/>
      <c r="DN163" s="550"/>
      <c r="DO163" s="550"/>
      <c r="DP163" s="550"/>
      <c r="DQ163" s="550"/>
      <c r="DR163" s="550"/>
      <c r="DS163" s="550"/>
      <c r="DT163" s="550"/>
      <c r="DU163" s="550"/>
      <c r="DV163" s="550"/>
      <c r="DW163" s="550"/>
      <c r="DX163" s="550"/>
      <c r="DY163" s="550"/>
      <c r="DZ163" s="550"/>
      <c r="EA163" s="550"/>
      <c r="EB163" s="550"/>
      <c r="EC163" s="550"/>
      <c r="ED163" s="550"/>
      <c r="EE163" s="550"/>
      <c r="EF163" s="550"/>
      <c r="EG163" s="550"/>
      <c r="EH163" s="550"/>
      <c r="EI163" s="550"/>
      <c r="EJ163" s="550"/>
      <c r="EK163" s="550"/>
      <c r="EL163" s="550"/>
      <c r="EM163" s="550"/>
      <c r="EN163" s="550"/>
      <c r="EO163" s="550"/>
      <c r="EP163" s="550"/>
      <c r="EQ163" s="550"/>
      <c r="ER163" s="550"/>
      <c r="ES163" s="550"/>
      <c r="ET163" s="550"/>
      <c r="EU163" s="550"/>
      <c r="EV163" s="550"/>
      <c r="EW163" s="550"/>
      <c r="EX163" s="550"/>
      <c r="EY163" s="550"/>
      <c r="EZ163" s="550"/>
      <c r="FA163" s="550"/>
      <c r="FB163" s="550"/>
      <c r="FC163" s="550"/>
      <c r="FD163" s="550"/>
      <c r="FE163" s="550"/>
      <c r="FF163" s="550"/>
      <c r="FG163" s="550"/>
      <c r="FH163" s="550"/>
      <c r="FI163" s="550"/>
      <c r="FJ163" s="550"/>
      <c r="FK163" s="550"/>
      <c r="FL163" s="550"/>
      <c r="FM163" s="550"/>
      <c r="FN163" s="550"/>
      <c r="FO163" s="550"/>
      <c r="FP163" s="550"/>
      <c r="FQ163" s="550"/>
      <c r="FR163" s="550"/>
      <c r="FS163" s="550"/>
      <c r="FT163" s="550"/>
      <c r="FU163" s="550"/>
      <c r="FV163" s="550"/>
      <c r="FW163" s="550"/>
      <c r="FX163" s="550"/>
      <c r="FY163" s="550"/>
      <c r="FZ163" s="550"/>
      <c r="GA163" s="550"/>
      <c r="GB163" s="550"/>
      <c r="GC163" s="550"/>
      <c r="GD163" s="550"/>
      <c r="GE163" s="550"/>
      <c r="GF163" s="550"/>
      <c r="GG163" s="550"/>
      <c r="GH163" s="550"/>
      <c r="GI163" s="550"/>
      <c r="GJ163" s="550"/>
      <c r="GK163" s="550"/>
      <c r="GL163" s="550"/>
      <c r="GM163" s="550"/>
    </row>
    <row r="164" spans="7:195" ht="18" customHeight="1">
      <c r="G164" s="550"/>
      <c r="H164" s="550"/>
      <c r="I164" s="550"/>
      <c r="J164" s="550"/>
      <c r="K164" s="550"/>
      <c r="L164" s="550"/>
      <c r="M164" s="550"/>
      <c r="N164" s="550"/>
      <c r="O164" s="550"/>
      <c r="P164" s="550"/>
      <c r="Q164" s="550"/>
      <c r="R164" s="550"/>
      <c r="S164" s="550"/>
      <c r="T164" s="550"/>
      <c r="U164" s="550"/>
      <c r="V164" s="550"/>
      <c r="W164" s="550"/>
      <c r="X164" s="550"/>
      <c r="Y164" s="550"/>
      <c r="Z164" s="550"/>
      <c r="AA164" s="550"/>
      <c r="AB164" s="550"/>
      <c r="AC164" s="550"/>
      <c r="AD164" s="550"/>
      <c r="AE164" s="550"/>
      <c r="AF164" s="550"/>
      <c r="AG164" s="550"/>
      <c r="AH164" s="550"/>
      <c r="AI164" s="550"/>
      <c r="AJ164" s="550"/>
      <c r="AK164" s="550"/>
      <c r="AL164" s="550"/>
      <c r="AM164" s="550"/>
      <c r="AN164" s="550"/>
      <c r="AO164" s="550"/>
      <c r="AP164" s="550"/>
      <c r="AQ164" s="550"/>
      <c r="AR164" s="550"/>
      <c r="AS164" s="550"/>
      <c r="AT164" s="550"/>
      <c r="AU164" s="550"/>
      <c r="AV164" s="550"/>
      <c r="AW164" s="550"/>
      <c r="AX164" s="550"/>
      <c r="AY164" s="550"/>
      <c r="AZ164" s="550"/>
      <c r="BA164" s="550"/>
      <c r="BB164" s="550"/>
      <c r="BC164" s="550"/>
      <c r="BD164" s="550"/>
      <c r="BE164" s="550"/>
      <c r="BF164" s="550"/>
      <c r="BG164" s="550"/>
      <c r="BH164" s="550"/>
      <c r="BI164" s="550"/>
      <c r="BJ164" s="550"/>
      <c r="BK164" s="550"/>
      <c r="BL164" s="550"/>
      <c r="BM164" s="550"/>
      <c r="BN164" s="550"/>
      <c r="BO164" s="550"/>
      <c r="BP164" s="550"/>
      <c r="BQ164" s="550"/>
      <c r="BR164" s="550"/>
      <c r="BS164" s="550"/>
      <c r="BT164" s="550"/>
      <c r="BU164" s="550"/>
      <c r="BV164" s="550"/>
      <c r="BW164" s="550"/>
      <c r="BX164" s="550"/>
      <c r="BY164" s="550"/>
      <c r="BZ164" s="550"/>
      <c r="CA164" s="550"/>
      <c r="CB164" s="550"/>
      <c r="CC164" s="550"/>
      <c r="CD164" s="550"/>
      <c r="CE164" s="550"/>
      <c r="CF164" s="550"/>
      <c r="CG164" s="550"/>
      <c r="CH164" s="550"/>
      <c r="CI164" s="550"/>
      <c r="CJ164" s="550"/>
      <c r="CK164" s="550"/>
      <c r="CL164" s="550"/>
      <c r="CM164" s="550"/>
      <c r="CN164" s="550"/>
      <c r="CO164" s="550"/>
      <c r="CP164" s="550"/>
      <c r="CQ164" s="550"/>
      <c r="CR164" s="550"/>
      <c r="CS164" s="550"/>
      <c r="CT164" s="550"/>
      <c r="CU164" s="550"/>
      <c r="CV164" s="550"/>
      <c r="CW164" s="550"/>
      <c r="CX164" s="550"/>
      <c r="CY164" s="550"/>
      <c r="CZ164" s="550"/>
      <c r="DA164" s="550"/>
      <c r="DB164" s="550"/>
      <c r="DC164" s="550"/>
      <c r="DD164" s="550"/>
      <c r="DE164" s="550"/>
      <c r="DF164" s="550"/>
      <c r="DG164" s="550"/>
      <c r="DH164" s="550"/>
      <c r="DI164" s="550"/>
      <c r="DJ164" s="550"/>
      <c r="DK164" s="550"/>
      <c r="DL164" s="550"/>
      <c r="DM164" s="550"/>
      <c r="DN164" s="550"/>
      <c r="DO164" s="550"/>
      <c r="DP164" s="550"/>
      <c r="DQ164" s="550"/>
      <c r="DR164" s="550"/>
      <c r="DS164" s="550"/>
      <c r="DT164" s="550"/>
      <c r="DU164" s="550"/>
      <c r="DV164" s="550"/>
      <c r="DW164" s="550"/>
      <c r="DX164" s="550"/>
      <c r="DY164" s="550"/>
      <c r="DZ164" s="550"/>
      <c r="EA164" s="550"/>
      <c r="EB164" s="550"/>
      <c r="EC164" s="550"/>
      <c r="ED164" s="550"/>
      <c r="EE164" s="550"/>
      <c r="EF164" s="550"/>
      <c r="EG164" s="550"/>
      <c r="EH164" s="550"/>
      <c r="EI164" s="550"/>
      <c r="EJ164" s="550"/>
      <c r="EK164" s="550"/>
      <c r="EL164" s="550"/>
      <c r="EM164" s="550"/>
      <c r="EN164" s="550"/>
      <c r="EO164" s="550"/>
      <c r="EP164" s="550"/>
      <c r="EQ164" s="550"/>
      <c r="ER164" s="550"/>
      <c r="ES164" s="550"/>
      <c r="ET164" s="550"/>
      <c r="EU164" s="550"/>
      <c r="EV164" s="550"/>
      <c r="EW164" s="550"/>
      <c r="EX164" s="550"/>
      <c r="EY164" s="550"/>
      <c r="EZ164" s="550"/>
      <c r="FA164" s="550"/>
      <c r="FB164" s="550"/>
      <c r="FC164" s="550"/>
      <c r="FD164" s="550"/>
      <c r="FE164" s="550"/>
      <c r="FF164" s="550"/>
      <c r="FG164" s="550"/>
      <c r="FH164" s="550"/>
      <c r="FI164" s="550"/>
      <c r="FJ164" s="550"/>
      <c r="FK164" s="550"/>
      <c r="FL164" s="550"/>
      <c r="FM164" s="550"/>
      <c r="FN164" s="550"/>
      <c r="FO164" s="550"/>
      <c r="FP164" s="550"/>
      <c r="FQ164" s="550"/>
      <c r="FR164" s="550"/>
      <c r="FS164" s="550"/>
      <c r="FT164" s="550"/>
      <c r="FU164" s="550"/>
      <c r="FV164" s="550"/>
      <c r="FW164" s="550"/>
      <c r="FX164" s="550"/>
      <c r="FY164" s="550"/>
      <c r="FZ164" s="550"/>
      <c r="GA164" s="550"/>
      <c r="GB164" s="550"/>
      <c r="GC164" s="550"/>
      <c r="GD164" s="550"/>
      <c r="GE164" s="550"/>
      <c r="GF164" s="550"/>
      <c r="GG164" s="550"/>
      <c r="GH164" s="550"/>
      <c r="GI164" s="550"/>
      <c r="GJ164" s="550"/>
      <c r="GK164" s="550"/>
      <c r="GL164" s="550"/>
      <c r="GM164" s="550"/>
    </row>
    <row r="165" spans="7:195" ht="18" customHeight="1">
      <c r="G165" s="550"/>
      <c r="H165" s="550"/>
      <c r="I165" s="550"/>
      <c r="J165" s="550"/>
      <c r="K165" s="550"/>
      <c r="L165" s="550"/>
      <c r="M165" s="550"/>
      <c r="N165" s="550"/>
      <c r="O165" s="550"/>
      <c r="P165" s="550"/>
      <c r="Q165" s="550"/>
      <c r="R165" s="550"/>
      <c r="S165" s="550"/>
      <c r="T165" s="550"/>
      <c r="U165" s="550"/>
      <c r="V165" s="550"/>
      <c r="W165" s="550"/>
      <c r="X165" s="550"/>
      <c r="Y165" s="550"/>
      <c r="Z165" s="550"/>
      <c r="AA165" s="550"/>
      <c r="AB165" s="550"/>
      <c r="AC165" s="550"/>
      <c r="AD165" s="550"/>
      <c r="AE165" s="550"/>
      <c r="AF165" s="550"/>
      <c r="AG165" s="550"/>
      <c r="AH165" s="550"/>
      <c r="AI165" s="550"/>
      <c r="AJ165" s="550"/>
      <c r="AK165" s="550"/>
      <c r="AL165" s="550"/>
      <c r="AM165" s="550"/>
      <c r="AN165" s="550"/>
      <c r="AO165" s="550"/>
      <c r="AP165" s="550"/>
      <c r="AQ165" s="550"/>
      <c r="AR165" s="550"/>
      <c r="AS165" s="550"/>
      <c r="AT165" s="550"/>
      <c r="AU165" s="550"/>
      <c r="AV165" s="550"/>
      <c r="AW165" s="550"/>
      <c r="AX165" s="550"/>
      <c r="AY165" s="550"/>
      <c r="AZ165" s="550"/>
      <c r="BA165" s="550"/>
      <c r="BB165" s="550"/>
      <c r="BC165" s="550"/>
      <c r="BD165" s="550"/>
      <c r="BE165" s="550"/>
      <c r="BF165" s="550"/>
      <c r="BG165" s="550"/>
      <c r="BH165" s="550"/>
      <c r="BI165" s="550"/>
      <c r="BJ165" s="550"/>
      <c r="BK165" s="550"/>
      <c r="BL165" s="550"/>
      <c r="BM165" s="550"/>
      <c r="BN165" s="550"/>
      <c r="BO165" s="550"/>
      <c r="BP165" s="550"/>
      <c r="BQ165" s="550"/>
      <c r="BR165" s="550"/>
      <c r="BS165" s="550"/>
      <c r="BT165" s="550"/>
      <c r="BU165" s="550"/>
      <c r="BV165" s="550"/>
      <c r="BW165" s="550"/>
      <c r="BX165" s="550"/>
      <c r="BY165" s="550"/>
      <c r="BZ165" s="550"/>
      <c r="CA165" s="550"/>
      <c r="CB165" s="550"/>
      <c r="CC165" s="550"/>
      <c r="CD165" s="550"/>
      <c r="CE165" s="550"/>
      <c r="CF165" s="550"/>
      <c r="CG165" s="550"/>
      <c r="CH165" s="550"/>
      <c r="CI165" s="550"/>
      <c r="CJ165" s="550"/>
      <c r="CK165" s="550"/>
      <c r="CL165" s="550"/>
      <c r="CM165" s="550"/>
      <c r="CN165" s="550"/>
      <c r="CO165" s="550"/>
      <c r="CP165" s="550"/>
      <c r="CQ165" s="550"/>
      <c r="CR165" s="550"/>
      <c r="CS165" s="550"/>
      <c r="CT165" s="550"/>
      <c r="CU165" s="550"/>
      <c r="CV165" s="550"/>
      <c r="CW165" s="550"/>
      <c r="CX165" s="550"/>
      <c r="CY165" s="550"/>
      <c r="CZ165" s="550"/>
      <c r="DA165" s="550"/>
      <c r="DB165" s="550"/>
      <c r="DC165" s="550"/>
      <c r="DD165" s="550"/>
      <c r="DE165" s="550"/>
      <c r="DF165" s="550"/>
      <c r="DG165" s="550"/>
      <c r="DH165" s="550"/>
      <c r="DI165" s="550"/>
      <c r="DJ165" s="550"/>
      <c r="DK165" s="550"/>
      <c r="DL165" s="550"/>
      <c r="DM165" s="550"/>
      <c r="DN165" s="550"/>
      <c r="DO165" s="550"/>
      <c r="DP165" s="550"/>
      <c r="DQ165" s="550"/>
      <c r="DR165" s="550"/>
      <c r="DS165" s="550"/>
      <c r="DT165" s="550"/>
      <c r="DU165" s="550"/>
      <c r="DV165" s="550"/>
      <c r="DW165" s="550"/>
      <c r="DX165" s="550"/>
      <c r="DY165" s="550"/>
      <c r="DZ165" s="550"/>
      <c r="EA165" s="550"/>
      <c r="EB165" s="550"/>
      <c r="EC165" s="550"/>
      <c r="ED165" s="550"/>
      <c r="EE165" s="550"/>
      <c r="EF165" s="550"/>
      <c r="EG165" s="550"/>
      <c r="EH165" s="550"/>
      <c r="EI165" s="550"/>
      <c r="EJ165" s="550"/>
      <c r="EK165" s="550"/>
      <c r="EL165" s="550"/>
      <c r="EM165" s="550"/>
      <c r="EN165" s="550"/>
      <c r="EO165" s="550"/>
      <c r="EP165" s="550"/>
      <c r="EQ165" s="550"/>
      <c r="ER165" s="550"/>
      <c r="ES165" s="550"/>
      <c r="ET165" s="550"/>
      <c r="EU165" s="550"/>
      <c r="EV165" s="550"/>
      <c r="EW165" s="550"/>
      <c r="EX165" s="550"/>
      <c r="EY165" s="550"/>
      <c r="EZ165" s="550"/>
      <c r="FA165" s="550"/>
      <c r="FB165" s="550"/>
      <c r="FC165" s="550"/>
      <c r="FD165" s="550"/>
      <c r="FE165" s="550"/>
      <c r="FF165" s="550"/>
      <c r="FG165" s="550"/>
      <c r="FH165" s="550"/>
      <c r="FI165" s="550"/>
      <c r="FJ165" s="550"/>
      <c r="FK165" s="550"/>
      <c r="FL165" s="550"/>
      <c r="FM165" s="550"/>
      <c r="FN165" s="550"/>
      <c r="FO165" s="550"/>
      <c r="FP165" s="550"/>
      <c r="FQ165" s="550"/>
      <c r="FR165" s="550"/>
      <c r="FS165" s="550"/>
      <c r="FT165" s="550"/>
      <c r="FU165" s="550"/>
      <c r="FV165" s="550"/>
      <c r="FW165" s="550"/>
      <c r="FX165" s="550"/>
      <c r="FY165" s="550"/>
      <c r="FZ165" s="550"/>
      <c r="GA165" s="550"/>
      <c r="GB165" s="550"/>
      <c r="GC165" s="550"/>
      <c r="GD165" s="550"/>
      <c r="GE165" s="550"/>
      <c r="GF165" s="550"/>
      <c r="GG165" s="550"/>
      <c r="GH165" s="550"/>
      <c r="GI165" s="550"/>
      <c r="GJ165" s="550"/>
      <c r="GK165" s="550"/>
      <c r="GL165" s="550"/>
      <c r="GM165" s="550"/>
    </row>
    <row r="166" spans="7:195" ht="18" customHeight="1">
      <c r="G166" s="550"/>
      <c r="H166" s="550"/>
      <c r="I166" s="550"/>
      <c r="J166" s="550"/>
      <c r="K166" s="550"/>
      <c r="L166" s="550"/>
      <c r="M166" s="550"/>
      <c r="N166" s="550"/>
      <c r="O166" s="550"/>
      <c r="P166" s="550"/>
      <c r="Q166" s="550"/>
      <c r="R166" s="550"/>
      <c r="S166" s="550"/>
      <c r="T166" s="550"/>
      <c r="U166" s="550"/>
      <c r="V166" s="550"/>
      <c r="W166" s="550"/>
      <c r="X166" s="550"/>
      <c r="Y166" s="550"/>
      <c r="Z166" s="550"/>
      <c r="AA166" s="550"/>
      <c r="AB166" s="550"/>
      <c r="AC166" s="550"/>
      <c r="AD166" s="550"/>
      <c r="AE166" s="550"/>
      <c r="AF166" s="550"/>
      <c r="AG166" s="550"/>
      <c r="AH166" s="550"/>
      <c r="AI166" s="550"/>
      <c r="AJ166" s="550"/>
      <c r="AK166" s="550"/>
      <c r="AL166" s="550"/>
      <c r="AM166" s="550"/>
      <c r="AN166" s="550"/>
      <c r="AO166" s="550"/>
      <c r="AP166" s="550"/>
      <c r="AQ166" s="550"/>
      <c r="AR166" s="550"/>
      <c r="AS166" s="550"/>
      <c r="AT166" s="550"/>
      <c r="AU166" s="550"/>
      <c r="AV166" s="550"/>
      <c r="AW166" s="550"/>
      <c r="AX166" s="550"/>
      <c r="AY166" s="550"/>
      <c r="AZ166" s="550"/>
      <c r="BA166" s="550"/>
      <c r="BB166" s="550"/>
      <c r="BC166" s="550"/>
      <c r="BD166" s="550"/>
      <c r="BE166" s="550"/>
      <c r="BF166" s="550"/>
      <c r="BG166" s="550"/>
      <c r="BH166" s="550"/>
      <c r="BI166" s="550"/>
      <c r="BJ166" s="550"/>
      <c r="BK166" s="550"/>
      <c r="BL166" s="550"/>
      <c r="BM166" s="550"/>
      <c r="BN166" s="550"/>
      <c r="BO166" s="550"/>
      <c r="BP166" s="550"/>
      <c r="BQ166" s="550"/>
      <c r="BR166" s="550"/>
      <c r="BS166" s="550"/>
      <c r="BT166" s="550"/>
      <c r="BU166" s="550"/>
      <c r="BV166" s="550"/>
      <c r="BW166" s="550"/>
      <c r="BX166" s="550"/>
      <c r="BY166" s="550"/>
      <c r="BZ166" s="550"/>
      <c r="CA166" s="550"/>
      <c r="CB166" s="550"/>
      <c r="CC166" s="550"/>
      <c r="CD166" s="550"/>
      <c r="CE166" s="550"/>
      <c r="CF166" s="550"/>
      <c r="CG166" s="550"/>
      <c r="CH166" s="550"/>
      <c r="CI166" s="550"/>
      <c r="CJ166" s="550"/>
      <c r="CK166" s="550"/>
      <c r="CL166" s="550"/>
      <c r="CM166" s="550"/>
      <c r="CN166" s="550"/>
      <c r="CO166" s="550"/>
      <c r="CP166" s="550"/>
      <c r="CQ166" s="550"/>
      <c r="CR166" s="550"/>
      <c r="CS166" s="550"/>
      <c r="CT166" s="550"/>
      <c r="CU166" s="550"/>
      <c r="CV166" s="550"/>
      <c r="CW166" s="550"/>
      <c r="CX166" s="550"/>
      <c r="CY166" s="550"/>
      <c r="CZ166" s="550"/>
      <c r="DA166" s="550"/>
      <c r="DB166" s="550"/>
      <c r="DC166" s="550"/>
      <c r="DD166" s="550"/>
      <c r="DE166" s="550"/>
      <c r="DF166" s="550"/>
      <c r="DG166" s="550"/>
      <c r="DH166" s="550"/>
      <c r="DI166" s="550"/>
      <c r="DJ166" s="550"/>
      <c r="DK166" s="550"/>
      <c r="DL166" s="550"/>
      <c r="DM166" s="550"/>
      <c r="DN166" s="550"/>
      <c r="DO166" s="550"/>
      <c r="DP166" s="550"/>
      <c r="DQ166" s="550"/>
      <c r="DR166" s="550"/>
      <c r="DS166" s="550"/>
      <c r="DT166" s="550"/>
      <c r="DU166" s="550"/>
      <c r="DV166" s="550"/>
      <c r="DW166" s="550"/>
      <c r="DX166" s="550"/>
      <c r="DY166" s="550"/>
      <c r="DZ166" s="550"/>
      <c r="EA166" s="550"/>
      <c r="EB166" s="550"/>
      <c r="EC166" s="550"/>
      <c r="ED166" s="550"/>
      <c r="EE166" s="550"/>
      <c r="EF166" s="550"/>
      <c r="EG166" s="550"/>
      <c r="EH166" s="550"/>
      <c r="EI166" s="550"/>
      <c r="EJ166" s="550"/>
      <c r="EK166" s="550"/>
      <c r="EL166" s="550"/>
      <c r="EM166" s="550"/>
      <c r="EN166" s="550"/>
      <c r="EO166" s="550"/>
      <c r="EP166" s="550"/>
      <c r="EQ166" s="550"/>
      <c r="ER166" s="550"/>
      <c r="ES166" s="550"/>
      <c r="ET166" s="550"/>
      <c r="EU166" s="550"/>
      <c r="EV166" s="550"/>
      <c r="EW166" s="550"/>
      <c r="EX166" s="550"/>
      <c r="EY166" s="550"/>
      <c r="EZ166" s="550"/>
      <c r="FA166" s="550"/>
      <c r="FB166" s="550"/>
      <c r="FC166" s="550"/>
      <c r="FD166" s="550"/>
      <c r="FE166" s="550"/>
      <c r="FF166" s="550"/>
      <c r="FG166" s="550"/>
      <c r="FH166" s="550"/>
      <c r="FI166" s="550"/>
      <c r="FJ166" s="550"/>
      <c r="FK166" s="550"/>
      <c r="FL166" s="550"/>
      <c r="FM166" s="550"/>
      <c r="FN166" s="550"/>
      <c r="FO166" s="550"/>
      <c r="FP166" s="550"/>
      <c r="FQ166" s="550"/>
      <c r="FR166" s="550"/>
      <c r="FS166" s="550"/>
      <c r="FT166" s="550"/>
      <c r="FU166" s="550"/>
      <c r="FV166" s="550"/>
      <c r="FW166" s="550"/>
      <c r="FX166" s="550"/>
      <c r="FY166" s="550"/>
      <c r="FZ166" s="550"/>
      <c r="GA166" s="550"/>
      <c r="GB166" s="550"/>
      <c r="GC166" s="550"/>
      <c r="GD166" s="550"/>
      <c r="GE166" s="550"/>
      <c r="GF166" s="550"/>
      <c r="GG166" s="550"/>
      <c r="GH166" s="550"/>
      <c r="GI166" s="550"/>
      <c r="GJ166" s="550"/>
      <c r="GK166" s="550"/>
      <c r="GL166" s="550"/>
      <c r="GM166" s="550"/>
    </row>
    <row r="167" spans="7:195" ht="18" customHeight="1">
      <c r="G167" s="550"/>
      <c r="H167" s="550"/>
      <c r="I167" s="550"/>
      <c r="J167" s="550"/>
      <c r="K167" s="550"/>
      <c r="L167" s="550"/>
      <c r="M167" s="550"/>
      <c r="N167" s="550"/>
      <c r="O167" s="550"/>
      <c r="P167" s="550"/>
      <c r="Q167" s="550"/>
      <c r="R167" s="550"/>
      <c r="S167" s="550"/>
      <c r="T167" s="550"/>
      <c r="U167" s="550"/>
      <c r="V167" s="550"/>
      <c r="W167" s="550"/>
      <c r="X167" s="550"/>
      <c r="Y167" s="550"/>
      <c r="Z167" s="550"/>
      <c r="AA167" s="550"/>
      <c r="AB167" s="550"/>
      <c r="AC167" s="550"/>
      <c r="AD167" s="550"/>
      <c r="AE167" s="550"/>
      <c r="AF167" s="550"/>
      <c r="AG167" s="550"/>
      <c r="AH167" s="550"/>
      <c r="AI167" s="550"/>
      <c r="AJ167" s="550"/>
      <c r="AK167" s="550"/>
      <c r="AL167" s="550"/>
      <c r="AM167" s="550"/>
      <c r="AN167" s="550"/>
      <c r="AO167" s="550"/>
      <c r="AP167" s="550"/>
      <c r="AQ167" s="550"/>
      <c r="AR167" s="550"/>
      <c r="AS167" s="550"/>
      <c r="AT167" s="550"/>
      <c r="AU167" s="550"/>
      <c r="AV167" s="550"/>
      <c r="AW167" s="550"/>
      <c r="AX167" s="550"/>
      <c r="AY167" s="550"/>
      <c r="AZ167" s="550"/>
      <c r="BA167" s="550"/>
      <c r="BB167" s="550"/>
      <c r="BC167" s="550"/>
      <c r="BD167" s="550"/>
      <c r="BE167" s="550"/>
      <c r="BF167" s="550"/>
      <c r="BG167" s="550"/>
      <c r="BH167" s="550"/>
      <c r="BI167" s="550"/>
      <c r="BJ167" s="550"/>
      <c r="BK167" s="550"/>
      <c r="BL167" s="550"/>
      <c r="BM167" s="550"/>
      <c r="BN167" s="550"/>
      <c r="BO167" s="550"/>
      <c r="BP167" s="550"/>
      <c r="BQ167" s="550"/>
      <c r="BR167" s="550"/>
      <c r="BS167" s="550"/>
      <c r="BT167" s="550"/>
      <c r="BU167" s="550"/>
      <c r="BV167" s="550"/>
      <c r="BW167" s="550"/>
      <c r="BX167" s="550"/>
      <c r="BY167" s="550"/>
      <c r="BZ167" s="550"/>
      <c r="CA167" s="550"/>
      <c r="CB167" s="550"/>
      <c r="CC167" s="550"/>
      <c r="CD167" s="550"/>
      <c r="CE167" s="550"/>
      <c r="CF167" s="550"/>
      <c r="CG167" s="550"/>
      <c r="CH167" s="550"/>
      <c r="CI167" s="550"/>
      <c r="CJ167" s="550"/>
      <c r="CK167" s="550"/>
      <c r="CL167" s="550"/>
      <c r="CM167" s="550"/>
      <c r="CN167" s="550"/>
      <c r="CO167" s="550"/>
      <c r="CP167" s="550"/>
      <c r="CQ167" s="550"/>
      <c r="CR167" s="550"/>
      <c r="CS167" s="550"/>
      <c r="CT167" s="550"/>
      <c r="CU167" s="550"/>
      <c r="CV167" s="550"/>
      <c r="CW167" s="550"/>
      <c r="CX167" s="550"/>
      <c r="CY167" s="550"/>
      <c r="CZ167" s="550"/>
      <c r="DA167" s="550"/>
      <c r="DB167" s="550"/>
      <c r="DC167" s="550"/>
      <c r="DD167" s="550"/>
      <c r="DE167" s="550"/>
      <c r="DF167" s="550"/>
      <c r="DG167" s="550"/>
      <c r="DH167" s="550"/>
      <c r="DI167" s="550"/>
      <c r="DJ167" s="550"/>
      <c r="DK167" s="550"/>
      <c r="DL167" s="550"/>
      <c r="DM167" s="550"/>
      <c r="DN167" s="550"/>
      <c r="DO167" s="550"/>
      <c r="DP167" s="550"/>
      <c r="DQ167" s="550"/>
      <c r="DR167" s="550"/>
      <c r="DS167" s="550"/>
      <c r="DT167" s="550"/>
      <c r="DU167" s="550"/>
      <c r="DV167" s="550"/>
      <c r="DW167" s="550"/>
      <c r="DX167" s="550"/>
      <c r="DY167" s="550"/>
      <c r="DZ167" s="550"/>
      <c r="EA167" s="550"/>
      <c r="EB167" s="550"/>
      <c r="EC167" s="550"/>
      <c r="ED167" s="550"/>
      <c r="EE167" s="550"/>
      <c r="EF167" s="550"/>
      <c r="EG167" s="550"/>
      <c r="EH167" s="550"/>
      <c r="EI167" s="550"/>
      <c r="EJ167" s="550"/>
      <c r="EK167" s="550"/>
      <c r="EL167" s="550"/>
      <c r="EM167" s="550"/>
      <c r="EN167" s="550"/>
      <c r="EO167" s="550"/>
      <c r="EP167" s="550"/>
      <c r="EQ167" s="550"/>
      <c r="ER167" s="550"/>
      <c r="ES167" s="550"/>
      <c r="ET167" s="550"/>
      <c r="EU167" s="550"/>
      <c r="EV167" s="550"/>
      <c r="EW167" s="550"/>
      <c r="EX167" s="550"/>
      <c r="EY167" s="550"/>
      <c r="EZ167" s="550"/>
      <c r="FA167" s="550"/>
      <c r="FB167" s="550"/>
      <c r="FC167" s="550"/>
      <c r="FD167" s="550"/>
      <c r="FE167" s="550"/>
      <c r="FF167" s="550"/>
      <c r="FG167" s="550"/>
      <c r="FH167" s="550"/>
      <c r="FI167" s="550"/>
      <c r="FJ167" s="550"/>
      <c r="FK167" s="550"/>
      <c r="FL167" s="550"/>
      <c r="FM167" s="550"/>
      <c r="FN167" s="550"/>
      <c r="FO167" s="550"/>
      <c r="FP167" s="550"/>
      <c r="FQ167" s="550"/>
      <c r="FR167" s="550"/>
      <c r="FS167" s="550"/>
      <c r="FT167" s="550"/>
      <c r="FU167" s="550"/>
      <c r="FV167" s="550"/>
      <c r="FW167" s="550"/>
      <c r="FX167" s="550"/>
      <c r="FY167" s="550"/>
      <c r="FZ167" s="550"/>
      <c r="GA167" s="550"/>
      <c r="GB167" s="550"/>
      <c r="GC167" s="550"/>
      <c r="GD167" s="550"/>
      <c r="GE167" s="550"/>
      <c r="GF167" s="550"/>
      <c r="GG167" s="550"/>
      <c r="GH167" s="550"/>
      <c r="GI167" s="550"/>
      <c r="GJ167" s="550"/>
      <c r="GK167" s="550"/>
      <c r="GL167" s="550"/>
      <c r="GM167" s="550"/>
    </row>
    <row r="168" spans="7:195" ht="18" customHeight="1">
      <c r="G168" s="550"/>
      <c r="H168" s="550"/>
      <c r="I168" s="550"/>
      <c r="J168" s="550"/>
      <c r="K168" s="550"/>
      <c r="L168" s="550"/>
      <c r="M168" s="550"/>
      <c r="N168" s="550"/>
      <c r="O168" s="550"/>
      <c r="P168" s="550"/>
      <c r="Q168" s="550"/>
      <c r="R168" s="550"/>
      <c r="S168" s="550"/>
      <c r="T168" s="550"/>
      <c r="U168" s="550"/>
      <c r="V168" s="550"/>
      <c r="W168" s="550"/>
      <c r="X168" s="550"/>
      <c r="Y168" s="550"/>
      <c r="Z168" s="550"/>
      <c r="AA168" s="550"/>
      <c r="AB168" s="550"/>
      <c r="AC168" s="550"/>
      <c r="AD168" s="550"/>
      <c r="AE168" s="550"/>
      <c r="AF168" s="550"/>
      <c r="AG168" s="550"/>
      <c r="AH168" s="550"/>
      <c r="AI168" s="550"/>
      <c r="AJ168" s="550"/>
      <c r="AK168" s="550"/>
      <c r="AL168" s="550"/>
      <c r="AM168" s="550"/>
      <c r="AN168" s="550"/>
      <c r="AO168" s="550"/>
      <c r="AP168" s="550"/>
      <c r="AQ168" s="550"/>
      <c r="AR168" s="550"/>
      <c r="AS168" s="550"/>
      <c r="AT168" s="550"/>
      <c r="AU168" s="550"/>
      <c r="AV168" s="550"/>
      <c r="AW168" s="550"/>
      <c r="AX168" s="550"/>
      <c r="AY168" s="550"/>
      <c r="AZ168" s="550"/>
      <c r="BA168" s="550"/>
      <c r="BB168" s="550"/>
      <c r="BC168" s="550"/>
      <c r="BD168" s="550"/>
      <c r="BE168" s="550"/>
      <c r="BF168" s="550"/>
      <c r="BG168" s="550"/>
      <c r="BH168" s="550"/>
      <c r="BI168" s="550"/>
      <c r="BJ168" s="550"/>
      <c r="BK168" s="550"/>
      <c r="BL168" s="550"/>
      <c r="BM168" s="550"/>
      <c r="BN168" s="550"/>
      <c r="BO168" s="550"/>
      <c r="BP168" s="550"/>
      <c r="BQ168" s="550"/>
      <c r="BR168" s="550"/>
      <c r="BS168" s="550"/>
      <c r="BT168" s="550"/>
      <c r="BU168" s="550"/>
      <c r="BV168" s="550"/>
      <c r="BW168" s="550"/>
      <c r="BX168" s="550"/>
      <c r="BY168" s="550"/>
      <c r="BZ168" s="550"/>
      <c r="CA168" s="550"/>
      <c r="CB168" s="550"/>
      <c r="CC168" s="550"/>
      <c r="CD168" s="550"/>
      <c r="CE168" s="550"/>
      <c r="CF168" s="550"/>
      <c r="CG168" s="550"/>
      <c r="CH168" s="550"/>
      <c r="CI168" s="550"/>
      <c r="CJ168" s="550"/>
      <c r="CK168" s="550"/>
      <c r="CL168" s="550"/>
      <c r="CM168" s="550"/>
      <c r="CN168" s="550"/>
      <c r="CO168" s="550"/>
      <c r="CP168" s="550"/>
      <c r="CQ168" s="550"/>
      <c r="CR168" s="550"/>
      <c r="CS168" s="550"/>
      <c r="CT168" s="550"/>
      <c r="CU168" s="550"/>
      <c r="CV168" s="550"/>
      <c r="CW168" s="550"/>
      <c r="CX168" s="550"/>
      <c r="CY168" s="550"/>
      <c r="CZ168" s="550"/>
      <c r="DA168" s="550"/>
      <c r="DB168" s="550"/>
      <c r="DC168" s="550"/>
      <c r="DD168" s="550"/>
      <c r="DE168" s="550"/>
      <c r="DF168" s="550"/>
      <c r="DG168" s="550"/>
      <c r="DH168" s="550"/>
      <c r="DI168" s="550"/>
      <c r="DJ168" s="550"/>
      <c r="DK168" s="550"/>
      <c r="DL168" s="550"/>
      <c r="DM168" s="550"/>
      <c r="DN168" s="550"/>
      <c r="DO168" s="550"/>
      <c r="DP168" s="550"/>
      <c r="DQ168" s="550"/>
      <c r="DR168" s="550"/>
      <c r="DS168" s="550"/>
      <c r="DT168" s="550"/>
      <c r="DU168" s="550"/>
      <c r="DV168" s="550"/>
      <c r="DW168" s="550"/>
      <c r="DX168" s="550"/>
      <c r="DY168" s="550"/>
      <c r="DZ168" s="550"/>
      <c r="EA168" s="550"/>
      <c r="EB168" s="550"/>
      <c r="EC168" s="550"/>
      <c r="ED168" s="550"/>
      <c r="EE168" s="550"/>
      <c r="EF168" s="550"/>
      <c r="EG168" s="550"/>
      <c r="EH168" s="550"/>
      <c r="EI168" s="550"/>
      <c r="EJ168" s="550"/>
      <c r="EK168" s="550"/>
      <c r="EL168" s="550"/>
      <c r="EM168" s="550"/>
      <c r="EN168" s="550"/>
      <c r="EO168" s="550"/>
      <c r="EP168" s="550"/>
      <c r="EQ168" s="550"/>
      <c r="ER168" s="550"/>
      <c r="ES168" s="550"/>
      <c r="ET168" s="550"/>
      <c r="EU168" s="550"/>
      <c r="EV168" s="550"/>
      <c r="EW168" s="550"/>
      <c r="EX168" s="550"/>
      <c r="EY168" s="550"/>
      <c r="EZ168" s="550"/>
      <c r="FA168" s="550"/>
      <c r="FB168" s="550"/>
      <c r="FC168" s="550"/>
      <c r="FD168" s="550"/>
      <c r="FE168" s="550"/>
      <c r="FF168" s="550"/>
      <c r="FG168" s="550"/>
      <c r="FH168" s="550"/>
      <c r="FI168" s="550"/>
      <c r="FJ168" s="550"/>
      <c r="FK168" s="550"/>
      <c r="FL168" s="550"/>
      <c r="FM168" s="550"/>
      <c r="FN168" s="550"/>
      <c r="FO168" s="550"/>
      <c r="FP168" s="550"/>
      <c r="FQ168" s="550"/>
      <c r="FR168" s="550"/>
      <c r="FS168" s="550"/>
      <c r="FT168" s="550"/>
      <c r="FU168" s="550"/>
      <c r="FV168" s="550"/>
      <c r="FW168" s="550"/>
      <c r="FX168" s="550"/>
      <c r="FY168" s="550"/>
      <c r="FZ168" s="550"/>
      <c r="GA168" s="550"/>
      <c r="GB168" s="550"/>
      <c r="GC168" s="550"/>
      <c r="GD168" s="550"/>
      <c r="GE168" s="550"/>
      <c r="GF168" s="550"/>
      <c r="GG168" s="550"/>
      <c r="GH168" s="550"/>
      <c r="GI168" s="550"/>
      <c r="GJ168" s="550"/>
      <c r="GK168" s="550"/>
      <c r="GL168" s="550"/>
      <c r="GM168" s="550"/>
    </row>
    <row r="169" spans="7:195" ht="18" customHeight="1">
      <c r="G169" s="550"/>
      <c r="H169" s="550"/>
      <c r="I169" s="550"/>
      <c r="J169" s="550"/>
      <c r="K169" s="550"/>
      <c r="L169" s="550"/>
      <c r="M169" s="550"/>
      <c r="N169" s="550"/>
      <c r="O169" s="550"/>
      <c r="P169" s="550"/>
      <c r="Q169" s="550"/>
      <c r="R169" s="550"/>
      <c r="S169" s="550"/>
      <c r="T169" s="550"/>
      <c r="U169" s="550"/>
      <c r="V169" s="550"/>
      <c r="W169" s="550"/>
      <c r="X169" s="550"/>
      <c r="Y169" s="550"/>
      <c r="Z169" s="550"/>
      <c r="AA169" s="550"/>
      <c r="AB169" s="550"/>
      <c r="AC169" s="550"/>
      <c r="AD169" s="550"/>
      <c r="AE169" s="550"/>
      <c r="AF169" s="550"/>
      <c r="AG169" s="550"/>
      <c r="AH169" s="550"/>
      <c r="AI169" s="550"/>
      <c r="AJ169" s="550"/>
      <c r="AK169" s="550"/>
      <c r="AL169" s="550"/>
      <c r="AM169" s="550"/>
      <c r="AN169" s="550"/>
      <c r="AO169" s="550"/>
      <c r="AP169" s="550"/>
      <c r="AQ169" s="550"/>
      <c r="AR169" s="550"/>
      <c r="AS169" s="550"/>
      <c r="AT169" s="550"/>
      <c r="AU169" s="550"/>
      <c r="AV169" s="550"/>
      <c r="AW169" s="550"/>
      <c r="AX169" s="550"/>
      <c r="AY169" s="550"/>
      <c r="AZ169" s="550"/>
      <c r="BA169" s="550"/>
      <c r="BB169" s="550"/>
      <c r="BC169" s="550"/>
      <c r="BD169" s="550"/>
      <c r="BE169" s="550"/>
      <c r="BF169" s="550"/>
      <c r="BG169" s="550"/>
      <c r="BH169" s="550"/>
      <c r="BI169" s="550"/>
      <c r="BJ169" s="550"/>
      <c r="BK169" s="550"/>
      <c r="BL169" s="550"/>
      <c r="BM169" s="550"/>
      <c r="BN169" s="550"/>
      <c r="BO169" s="550"/>
      <c r="BP169" s="550"/>
      <c r="BQ169" s="550"/>
      <c r="BR169" s="550"/>
      <c r="BS169" s="550"/>
      <c r="BT169" s="550"/>
      <c r="BU169" s="550"/>
      <c r="BV169" s="550"/>
      <c r="BW169" s="550"/>
      <c r="BX169" s="550"/>
      <c r="BY169" s="550"/>
      <c r="BZ169" s="550"/>
      <c r="CA169" s="550"/>
      <c r="CB169" s="550"/>
      <c r="CC169" s="550"/>
      <c r="CD169" s="550"/>
      <c r="CE169" s="550"/>
      <c r="CF169" s="550"/>
      <c r="CG169" s="550"/>
      <c r="CH169" s="550"/>
      <c r="CI169" s="550"/>
      <c r="CJ169" s="550"/>
      <c r="CK169" s="550"/>
      <c r="CL169" s="550"/>
      <c r="CM169" s="550"/>
      <c r="CN169" s="550"/>
      <c r="CO169" s="550"/>
      <c r="CP169" s="550"/>
      <c r="CQ169" s="550"/>
      <c r="CR169" s="550"/>
      <c r="CS169" s="550"/>
      <c r="CT169" s="550"/>
      <c r="CU169" s="550"/>
      <c r="CV169" s="550"/>
      <c r="CW169" s="550"/>
      <c r="CX169" s="550"/>
      <c r="CY169" s="550"/>
      <c r="CZ169" s="550"/>
      <c r="DA169" s="550"/>
      <c r="DB169" s="550"/>
      <c r="DC169" s="550"/>
      <c r="DD169" s="550"/>
      <c r="DE169" s="550"/>
      <c r="DF169" s="550"/>
      <c r="DG169" s="550"/>
      <c r="DH169" s="550"/>
      <c r="DI169" s="550"/>
      <c r="DJ169" s="550"/>
      <c r="DK169" s="550"/>
      <c r="DL169" s="550"/>
      <c r="DM169" s="550"/>
      <c r="DN169" s="550"/>
      <c r="DO169" s="550"/>
      <c r="DP169" s="550"/>
      <c r="DQ169" s="550"/>
      <c r="DR169" s="550"/>
      <c r="DS169" s="550"/>
      <c r="DT169" s="550"/>
      <c r="DU169" s="550"/>
      <c r="DV169" s="550"/>
      <c r="DW169" s="550"/>
      <c r="DX169" s="550"/>
      <c r="DY169" s="550"/>
      <c r="DZ169" s="550"/>
      <c r="EA169" s="550"/>
      <c r="EB169" s="550"/>
      <c r="EC169" s="550"/>
      <c r="ED169" s="550"/>
      <c r="EE169" s="550"/>
      <c r="EF169" s="550"/>
      <c r="EG169" s="550"/>
      <c r="EH169" s="550"/>
      <c r="EI169" s="550"/>
      <c r="EJ169" s="550"/>
      <c r="EK169" s="550"/>
      <c r="EL169" s="550"/>
      <c r="EM169" s="550"/>
      <c r="EN169" s="550"/>
      <c r="EO169" s="550"/>
      <c r="EP169" s="550"/>
      <c r="EQ169" s="550"/>
      <c r="ER169" s="550"/>
      <c r="ES169" s="550"/>
      <c r="ET169" s="550"/>
      <c r="EU169" s="550"/>
      <c r="EV169" s="550"/>
      <c r="EW169" s="550"/>
      <c r="EX169" s="550"/>
      <c r="EY169" s="550"/>
      <c r="EZ169" s="550"/>
      <c r="FA169" s="550"/>
      <c r="FB169" s="550"/>
      <c r="FC169" s="550"/>
      <c r="FD169" s="550"/>
      <c r="FE169" s="550"/>
      <c r="FF169" s="550"/>
      <c r="FG169" s="550"/>
      <c r="FH169" s="550"/>
      <c r="FI169" s="550"/>
      <c r="FJ169" s="550"/>
      <c r="FK169" s="550"/>
      <c r="FL169" s="550"/>
      <c r="FM169" s="550"/>
      <c r="FN169" s="550"/>
      <c r="FO169" s="550"/>
      <c r="FP169" s="550"/>
      <c r="FQ169" s="550"/>
      <c r="FR169" s="550"/>
      <c r="FS169" s="550"/>
      <c r="FT169" s="550"/>
      <c r="FU169" s="550"/>
      <c r="FV169" s="550"/>
      <c r="FW169" s="550"/>
      <c r="FX169" s="550"/>
      <c r="FY169" s="550"/>
      <c r="FZ169" s="550"/>
      <c r="GA169" s="550"/>
      <c r="GB169" s="550"/>
      <c r="GC169" s="550"/>
      <c r="GD169" s="550"/>
      <c r="GE169" s="550"/>
      <c r="GF169" s="550"/>
      <c r="GG169" s="550"/>
      <c r="GH169" s="550"/>
      <c r="GI169" s="550"/>
      <c r="GJ169" s="550"/>
      <c r="GK169" s="550"/>
      <c r="GL169" s="550"/>
      <c r="GM169" s="550"/>
    </row>
    <row r="170" spans="7:195" ht="18" customHeight="1">
      <c r="G170" s="550"/>
      <c r="H170" s="550"/>
      <c r="I170" s="550"/>
      <c r="J170" s="550"/>
      <c r="K170" s="550"/>
      <c r="L170" s="550"/>
      <c r="M170" s="550"/>
      <c r="N170" s="550"/>
      <c r="O170" s="550"/>
      <c r="P170" s="550"/>
      <c r="Q170" s="550"/>
      <c r="R170" s="550"/>
      <c r="S170" s="550"/>
      <c r="T170" s="550"/>
      <c r="U170" s="550"/>
      <c r="V170" s="550"/>
      <c r="W170" s="550"/>
      <c r="X170" s="550"/>
      <c r="Y170" s="550"/>
      <c r="Z170" s="550"/>
      <c r="AA170" s="550"/>
      <c r="AB170" s="550"/>
      <c r="AC170" s="550"/>
      <c r="AD170" s="550"/>
      <c r="AE170" s="550"/>
      <c r="AF170" s="550"/>
      <c r="AG170" s="550"/>
      <c r="AH170" s="550"/>
      <c r="AI170" s="550"/>
      <c r="AJ170" s="550"/>
      <c r="AK170" s="550"/>
      <c r="AL170" s="550"/>
      <c r="AM170" s="550"/>
      <c r="AN170" s="550"/>
      <c r="AO170" s="550"/>
      <c r="AP170" s="550"/>
      <c r="AQ170" s="550"/>
      <c r="AR170" s="550"/>
      <c r="AS170" s="550"/>
      <c r="AT170" s="550"/>
      <c r="AU170" s="550"/>
      <c r="AV170" s="550"/>
      <c r="AW170" s="550"/>
      <c r="AX170" s="550"/>
      <c r="AY170" s="550"/>
      <c r="AZ170" s="550"/>
      <c r="BA170" s="550"/>
      <c r="BB170" s="550"/>
      <c r="BC170" s="550"/>
      <c r="BD170" s="550"/>
      <c r="BE170" s="550"/>
      <c r="BF170" s="550"/>
      <c r="BG170" s="550"/>
      <c r="BH170" s="550"/>
      <c r="BI170" s="550"/>
      <c r="BJ170" s="550"/>
      <c r="BK170" s="550"/>
      <c r="BL170" s="550"/>
      <c r="BM170" s="550"/>
      <c r="BN170" s="550"/>
      <c r="BO170" s="550"/>
      <c r="BP170" s="550"/>
      <c r="BQ170" s="550"/>
      <c r="BR170" s="550"/>
      <c r="BS170" s="550"/>
      <c r="BT170" s="550"/>
      <c r="BU170" s="550"/>
      <c r="BV170" s="550"/>
      <c r="BW170" s="550"/>
      <c r="BX170" s="550"/>
      <c r="BY170" s="550"/>
      <c r="BZ170" s="550"/>
      <c r="CA170" s="550"/>
      <c r="CB170" s="550"/>
      <c r="CC170" s="550"/>
      <c r="CD170" s="550"/>
      <c r="CE170" s="550"/>
      <c r="CF170" s="550"/>
      <c r="CG170" s="550"/>
      <c r="CH170" s="550"/>
      <c r="CI170" s="550"/>
      <c r="CJ170" s="550"/>
      <c r="CK170" s="550"/>
      <c r="CL170" s="550"/>
      <c r="CM170" s="550"/>
      <c r="CN170" s="550"/>
      <c r="CO170" s="550"/>
      <c r="CP170" s="550"/>
      <c r="CQ170" s="550"/>
      <c r="CR170" s="550"/>
      <c r="CS170" s="550"/>
      <c r="CT170" s="550"/>
      <c r="CU170" s="550"/>
      <c r="CV170" s="550"/>
      <c r="CW170" s="550"/>
      <c r="CX170" s="550"/>
      <c r="CY170" s="550"/>
      <c r="CZ170" s="550"/>
      <c r="DA170" s="550"/>
      <c r="DB170" s="550"/>
      <c r="DC170" s="550"/>
      <c r="DD170" s="550"/>
      <c r="DE170" s="550"/>
      <c r="DF170" s="550"/>
      <c r="DG170" s="550"/>
      <c r="DH170" s="550"/>
      <c r="DI170" s="550"/>
      <c r="DJ170" s="550"/>
      <c r="DK170" s="550"/>
      <c r="DL170" s="550"/>
      <c r="DM170" s="550"/>
      <c r="DN170" s="550"/>
      <c r="DO170" s="550"/>
      <c r="DP170" s="550"/>
      <c r="DQ170" s="550"/>
      <c r="DR170" s="550"/>
      <c r="DS170" s="550"/>
      <c r="DT170" s="550"/>
      <c r="DU170" s="550"/>
      <c r="DV170" s="550"/>
      <c r="DW170" s="550"/>
      <c r="DX170" s="550"/>
      <c r="DY170" s="550"/>
      <c r="DZ170" s="550"/>
      <c r="EA170" s="550"/>
      <c r="EB170" s="550"/>
      <c r="EC170" s="550"/>
      <c r="ED170" s="550"/>
      <c r="EE170" s="550"/>
      <c r="EF170" s="550"/>
      <c r="EG170" s="550"/>
      <c r="EH170" s="550"/>
      <c r="EI170" s="550"/>
      <c r="EJ170" s="550"/>
      <c r="EK170" s="550"/>
      <c r="EL170" s="550"/>
      <c r="EM170" s="550"/>
      <c r="EN170" s="550"/>
      <c r="EO170" s="550"/>
      <c r="EP170" s="550"/>
      <c r="EQ170" s="550"/>
      <c r="ER170" s="550"/>
      <c r="ES170" s="550"/>
      <c r="ET170" s="550"/>
      <c r="EU170" s="550"/>
      <c r="EV170" s="550"/>
      <c r="EW170" s="550"/>
      <c r="EX170" s="550"/>
      <c r="EY170" s="550"/>
      <c r="EZ170" s="550"/>
      <c r="FA170" s="550"/>
      <c r="FB170" s="550"/>
      <c r="FC170" s="550"/>
      <c r="FD170" s="550"/>
      <c r="FE170" s="550"/>
      <c r="FF170" s="550"/>
      <c r="FG170" s="550"/>
      <c r="FH170" s="550"/>
      <c r="FI170" s="550"/>
      <c r="FJ170" s="550"/>
      <c r="FK170" s="550"/>
      <c r="FL170" s="550"/>
      <c r="FM170" s="550"/>
      <c r="FN170" s="550"/>
      <c r="FO170" s="550"/>
      <c r="FP170" s="550"/>
      <c r="FQ170" s="550"/>
      <c r="FR170" s="550"/>
      <c r="FS170" s="550"/>
      <c r="FT170" s="550"/>
      <c r="FU170" s="550"/>
      <c r="FV170" s="550"/>
      <c r="FW170" s="550"/>
      <c r="FX170" s="550"/>
      <c r="FY170" s="550"/>
      <c r="FZ170" s="550"/>
      <c r="GA170" s="550"/>
      <c r="GB170" s="550"/>
      <c r="GC170" s="550"/>
      <c r="GD170" s="550"/>
      <c r="GE170" s="550"/>
      <c r="GF170" s="550"/>
      <c r="GG170" s="550"/>
      <c r="GH170" s="550"/>
      <c r="GI170" s="550"/>
      <c r="GJ170" s="550"/>
      <c r="GK170" s="550"/>
      <c r="GL170" s="550"/>
      <c r="GM170" s="550"/>
    </row>
    <row r="171" spans="7:195" ht="18" customHeight="1">
      <c r="G171" s="550"/>
      <c r="H171" s="550"/>
      <c r="I171" s="550"/>
      <c r="J171" s="550"/>
      <c r="K171" s="550"/>
      <c r="L171" s="550"/>
      <c r="M171" s="550"/>
      <c r="N171" s="550"/>
      <c r="O171" s="550"/>
      <c r="P171" s="550"/>
      <c r="Q171" s="550"/>
      <c r="R171" s="550"/>
      <c r="S171" s="550"/>
      <c r="T171" s="550"/>
      <c r="U171" s="550"/>
      <c r="V171" s="550"/>
      <c r="W171" s="550"/>
      <c r="X171" s="550"/>
      <c r="Y171" s="550"/>
      <c r="Z171" s="550"/>
      <c r="AA171" s="550"/>
      <c r="AB171" s="550"/>
      <c r="AC171" s="550"/>
      <c r="AD171" s="550"/>
      <c r="AE171" s="550"/>
      <c r="AF171" s="550"/>
      <c r="AG171" s="550"/>
      <c r="AH171" s="550"/>
      <c r="AI171" s="550"/>
      <c r="AJ171" s="550"/>
      <c r="AK171" s="550"/>
      <c r="AL171" s="550"/>
      <c r="AM171" s="550"/>
      <c r="AN171" s="550"/>
      <c r="AO171" s="550"/>
      <c r="AP171" s="550"/>
      <c r="AQ171" s="550"/>
      <c r="AR171" s="550"/>
      <c r="AS171" s="550"/>
      <c r="AT171" s="550"/>
      <c r="AU171" s="550"/>
      <c r="AV171" s="550"/>
      <c r="AW171" s="550"/>
      <c r="AX171" s="550"/>
      <c r="AY171" s="550"/>
      <c r="AZ171" s="550"/>
      <c r="BA171" s="550"/>
      <c r="BB171" s="550"/>
      <c r="BC171" s="550"/>
      <c r="BD171" s="550"/>
      <c r="BE171" s="550"/>
      <c r="BF171" s="550"/>
      <c r="BG171" s="550"/>
      <c r="BH171" s="550"/>
      <c r="BI171" s="550"/>
      <c r="BJ171" s="550"/>
      <c r="BK171" s="550"/>
      <c r="BL171" s="550"/>
      <c r="BM171" s="550"/>
      <c r="BN171" s="550"/>
      <c r="BO171" s="550"/>
      <c r="BP171" s="550"/>
      <c r="BQ171" s="550"/>
      <c r="BR171" s="550"/>
      <c r="BS171" s="550"/>
      <c r="BT171" s="550"/>
      <c r="BU171" s="550"/>
      <c r="BV171" s="550"/>
      <c r="BW171" s="550"/>
      <c r="BX171" s="550"/>
      <c r="BY171" s="550"/>
      <c r="BZ171" s="550"/>
      <c r="CA171" s="550"/>
      <c r="CB171" s="550"/>
      <c r="CC171" s="550"/>
      <c r="CD171" s="550"/>
      <c r="CE171" s="550"/>
      <c r="CF171" s="550"/>
      <c r="CG171" s="550"/>
      <c r="CH171" s="550"/>
      <c r="CI171" s="550"/>
      <c r="CJ171" s="550"/>
      <c r="CK171" s="550"/>
      <c r="CL171" s="550"/>
      <c r="CM171" s="550"/>
      <c r="CN171" s="550"/>
      <c r="CO171" s="550"/>
      <c r="CP171" s="550"/>
      <c r="CQ171" s="550"/>
      <c r="CR171" s="550"/>
      <c r="CS171" s="550"/>
      <c r="CT171" s="550"/>
      <c r="CU171" s="550"/>
      <c r="CV171" s="550"/>
      <c r="CW171" s="550"/>
      <c r="CX171" s="550"/>
      <c r="CY171" s="550"/>
      <c r="CZ171" s="550"/>
      <c r="DA171" s="550"/>
      <c r="DB171" s="550"/>
      <c r="DC171" s="550"/>
      <c r="DD171" s="550"/>
      <c r="DE171" s="550"/>
      <c r="DF171" s="550"/>
      <c r="DG171" s="550"/>
      <c r="DH171" s="550"/>
      <c r="DI171" s="550"/>
      <c r="DJ171" s="550"/>
      <c r="DK171" s="550"/>
      <c r="DL171" s="550"/>
      <c r="DM171" s="550"/>
      <c r="DN171" s="550"/>
      <c r="DO171" s="550"/>
      <c r="DP171" s="550"/>
      <c r="DQ171" s="550"/>
      <c r="DR171" s="550"/>
      <c r="DS171" s="550"/>
      <c r="DT171" s="550"/>
      <c r="DU171" s="550"/>
      <c r="DV171" s="550"/>
      <c r="DW171" s="550"/>
      <c r="DX171" s="550"/>
      <c r="DY171" s="550"/>
      <c r="DZ171" s="550"/>
      <c r="EA171" s="550"/>
      <c r="EB171" s="550"/>
      <c r="EC171" s="550"/>
      <c r="ED171" s="550"/>
      <c r="EE171" s="550"/>
      <c r="EF171" s="550"/>
      <c r="EG171" s="550"/>
      <c r="EH171" s="550"/>
      <c r="EI171" s="550"/>
      <c r="EJ171" s="550"/>
      <c r="EK171" s="550"/>
      <c r="EL171" s="550"/>
      <c r="EM171" s="550"/>
      <c r="EN171" s="550"/>
      <c r="EO171" s="550"/>
      <c r="EP171" s="550"/>
      <c r="EQ171" s="550"/>
      <c r="ER171" s="550"/>
      <c r="ES171" s="550"/>
      <c r="ET171" s="550"/>
      <c r="EU171" s="550"/>
      <c r="EV171" s="550"/>
      <c r="EW171" s="550"/>
      <c r="EX171" s="550"/>
      <c r="EY171" s="550"/>
      <c r="EZ171" s="550"/>
      <c r="FA171" s="550"/>
      <c r="FB171" s="550"/>
      <c r="FC171" s="550"/>
      <c r="FD171" s="550"/>
      <c r="FE171" s="550"/>
      <c r="FF171" s="550"/>
      <c r="FG171" s="550"/>
      <c r="FH171" s="550"/>
      <c r="FI171" s="550"/>
      <c r="FJ171" s="550"/>
      <c r="FK171" s="550"/>
      <c r="FL171" s="550"/>
      <c r="FM171" s="550"/>
      <c r="FN171" s="550"/>
      <c r="FO171" s="550"/>
      <c r="FP171" s="550"/>
      <c r="FQ171" s="550"/>
      <c r="FR171" s="550"/>
      <c r="FS171" s="550"/>
      <c r="FT171" s="550"/>
      <c r="FU171" s="550"/>
      <c r="FV171" s="550"/>
      <c r="FW171" s="550"/>
      <c r="FX171" s="550"/>
      <c r="FY171" s="550"/>
      <c r="FZ171" s="550"/>
      <c r="GA171" s="550"/>
      <c r="GB171" s="550"/>
      <c r="GC171" s="550"/>
      <c r="GD171" s="550"/>
      <c r="GE171" s="550"/>
      <c r="GF171" s="550"/>
      <c r="GG171" s="550"/>
      <c r="GH171" s="550"/>
      <c r="GI171" s="550"/>
      <c r="GJ171" s="550"/>
      <c r="GK171" s="550"/>
      <c r="GL171" s="550"/>
      <c r="GM171" s="550"/>
    </row>
    <row r="172" spans="7:195" ht="18" customHeight="1">
      <c r="G172" s="550"/>
      <c r="H172" s="550"/>
      <c r="I172" s="550"/>
      <c r="J172" s="550"/>
      <c r="K172" s="550"/>
      <c r="L172" s="550"/>
      <c r="M172" s="550"/>
      <c r="N172" s="550"/>
      <c r="O172" s="550"/>
      <c r="P172" s="550"/>
      <c r="Q172" s="550"/>
      <c r="R172" s="550"/>
      <c r="S172" s="550"/>
      <c r="T172" s="550"/>
      <c r="U172" s="550"/>
      <c r="V172" s="550"/>
      <c r="W172" s="550"/>
      <c r="X172" s="550"/>
      <c r="Y172" s="550"/>
      <c r="Z172" s="550"/>
      <c r="AA172" s="550"/>
      <c r="AB172" s="550"/>
      <c r="AC172" s="550"/>
      <c r="AD172" s="550"/>
      <c r="AE172" s="550"/>
      <c r="AF172" s="550"/>
      <c r="AG172" s="550"/>
      <c r="AH172" s="550"/>
      <c r="AI172" s="550"/>
      <c r="AJ172" s="550"/>
      <c r="AK172" s="550"/>
      <c r="AL172" s="550"/>
      <c r="AM172" s="550"/>
      <c r="AN172" s="550"/>
      <c r="AO172" s="550"/>
      <c r="AP172" s="550"/>
      <c r="AQ172" s="550"/>
      <c r="AR172" s="550"/>
      <c r="AS172" s="550"/>
      <c r="AT172" s="550"/>
      <c r="AU172" s="550"/>
      <c r="AV172" s="550"/>
      <c r="AW172" s="550"/>
      <c r="AX172" s="550"/>
      <c r="AY172" s="550"/>
      <c r="AZ172" s="550"/>
      <c r="BA172" s="550"/>
      <c r="BB172" s="550"/>
      <c r="BC172" s="550"/>
      <c r="BD172" s="550"/>
      <c r="BE172" s="550"/>
      <c r="BF172" s="550"/>
      <c r="BG172" s="550"/>
      <c r="BH172" s="550"/>
      <c r="BI172" s="550"/>
      <c r="BJ172" s="550"/>
      <c r="BK172" s="550"/>
      <c r="BL172" s="550"/>
      <c r="BM172" s="550"/>
      <c r="BN172" s="550"/>
      <c r="BO172" s="550"/>
      <c r="BP172" s="550"/>
      <c r="BQ172" s="550"/>
      <c r="BR172" s="550"/>
      <c r="BS172" s="550"/>
      <c r="BT172" s="550"/>
      <c r="BU172" s="550"/>
      <c r="BV172" s="550"/>
      <c r="BW172" s="550"/>
      <c r="BX172" s="550"/>
      <c r="BY172" s="550"/>
      <c r="BZ172" s="550"/>
      <c r="CA172" s="550"/>
      <c r="CB172" s="550"/>
      <c r="CC172" s="550"/>
      <c r="CD172" s="550"/>
      <c r="CE172" s="550"/>
      <c r="CF172" s="550"/>
      <c r="CG172" s="550"/>
      <c r="CH172" s="550"/>
      <c r="CI172" s="550"/>
      <c r="CJ172" s="550"/>
      <c r="CK172" s="550"/>
      <c r="CL172" s="550"/>
      <c r="CM172" s="550"/>
      <c r="CN172" s="550"/>
      <c r="CO172" s="550"/>
      <c r="CP172" s="550"/>
      <c r="CQ172" s="550"/>
      <c r="CR172" s="550"/>
      <c r="CS172" s="550"/>
      <c r="CT172" s="550"/>
      <c r="CU172" s="550"/>
      <c r="CV172" s="550"/>
      <c r="CW172" s="550"/>
      <c r="CX172" s="550"/>
      <c r="CY172" s="550"/>
      <c r="CZ172" s="550"/>
      <c r="DA172" s="550"/>
      <c r="DB172" s="550"/>
      <c r="DC172" s="550"/>
      <c r="DD172" s="550"/>
      <c r="DE172" s="550"/>
      <c r="DF172" s="550"/>
      <c r="DG172" s="550"/>
      <c r="DH172" s="550"/>
      <c r="DI172" s="550"/>
      <c r="DJ172" s="550"/>
      <c r="DK172" s="550"/>
      <c r="DL172" s="550"/>
      <c r="DM172" s="550"/>
      <c r="DN172" s="550"/>
      <c r="DO172" s="550"/>
      <c r="DP172" s="550"/>
      <c r="DQ172" s="550"/>
      <c r="DR172" s="550"/>
      <c r="DS172" s="550"/>
      <c r="DT172" s="550"/>
      <c r="DU172" s="550"/>
      <c r="DV172" s="550"/>
      <c r="DW172" s="550"/>
      <c r="DX172" s="550"/>
      <c r="DY172" s="550"/>
      <c r="DZ172" s="550"/>
      <c r="EA172" s="550"/>
      <c r="EB172" s="550"/>
      <c r="EC172" s="550"/>
      <c r="ED172" s="550"/>
      <c r="EE172" s="550"/>
      <c r="EF172" s="550"/>
      <c r="EG172" s="550"/>
      <c r="EH172" s="550"/>
      <c r="EI172" s="550"/>
      <c r="EJ172" s="550"/>
      <c r="EK172" s="550"/>
      <c r="EL172" s="550"/>
      <c r="EM172" s="550"/>
      <c r="EN172" s="550"/>
      <c r="EO172" s="550"/>
      <c r="EP172" s="550"/>
      <c r="EQ172" s="550"/>
      <c r="ER172" s="550"/>
      <c r="ES172" s="550"/>
      <c r="ET172" s="550"/>
      <c r="EU172" s="550"/>
      <c r="EV172" s="550"/>
      <c r="EW172" s="550"/>
      <c r="EX172" s="550"/>
      <c r="EY172" s="550"/>
      <c r="EZ172" s="550"/>
      <c r="FA172" s="550"/>
      <c r="FB172" s="550"/>
      <c r="FC172" s="550"/>
      <c r="FD172" s="550"/>
      <c r="FE172" s="550"/>
      <c r="FF172" s="550"/>
      <c r="FG172" s="550"/>
      <c r="FH172" s="550"/>
      <c r="FI172" s="550"/>
      <c r="FJ172" s="550"/>
      <c r="FK172" s="550"/>
      <c r="FL172" s="550"/>
      <c r="FM172" s="550"/>
      <c r="FN172" s="550"/>
      <c r="FO172" s="550"/>
      <c r="FP172" s="550"/>
      <c r="FQ172" s="550"/>
      <c r="FR172" s="550"/>
      <c r="FS172" s="550"/>
      <c r="FT172" s="550"/>
      <c r="FU172" s="550"/>
      <c r="FV172" s="550"/>
      <c r="FW172" s="550"/>
      <c r="FX172" s="550"/>
      <c r="FY172" s="550"/>
      <c r="FZ172" s="550"/>
      <c r="GA172" s="550"/>
      <c r="GB172" s="550"/>
      <c r="GC172" s="550"/>
      <c r="GD172" s="550"/>
      <c r="GE172" s="550"/>
      <c r="GF172" s="550"/>
      <c r="GG172" s="550"/>
      <c r="GH172" s="550"/>
      <c r="GI172" s="550"/>
      <c r="GJ172" s="550"/>
      <c r="GK172" s="550"/>
      <c r="GL172" s="550"/>
      <c r="GM172" s="550"/>
    </row>
    <row r="173" spans="7:195" ht="18" customHeight="1">
      <c r="G173" s="550"/>
      <c r="H173" s="550"/>
      <c r="I173" s="550"/>
      <c r="J173" s="550"/>
      <c r="K173" s="550"/>
      <c r="L173" s="550"/>
      <c r="M173" s="550"/>
      <c r="N173" s="550"/>
      <c r="O173" s="550"/>
      <c r="P173" s="550"/>
      <c r="Q173" s="550"/>
      <c r="R173" s="550"/>
      <c r="S173" s="550"/>
      <c r="T173" s="550"/>
      <c r="U173" s="550"/>
      <c r="V173" s="550"/>
      <c r="W173" s="550"/>
      <c r="X173" s="550"/>
      <c r="Y173" s="550"/>
      <c r="Z173" s="550"/>
      <c r="AA173" s="550"/>
      <c r="AB173" s="550"/>
      <c r="AC173" s="550"/>
      <c r="AD173" s="550"/>
      <c r="AE173" s="550"/>
      <c r="AF173" s="550"/>
      <c r="AG173" s="550"/>
      <c r="AH173" s="550"/>
      <c r="AI173" s="550"/>
      <c r="AJ173" s="550"/>
      <c r="AK173" s="550"/>
      <c r="AL173" s="550"/>
      <c r="AM173" s="550"/>
      <c r="AN173" s="550"/>
      <c r="AO173" s="550"/>
      <c r="AP173" s="550"/>
      <c r="AQ173" s="550"/>
      <c r="AR173" s="550"/>
      <c r="AS173" s="550"/>
      <c r="AT173" s="550"/>
      <c r="AU173" s="550"/>
      <c r="AV173" s="550"/>
      <c r="AW173" s="550"/>
      <c r="AX173" s="550"/>
      <c r="AY173" s="550"/>
      <c r="AZ173" s="550"/>
      <c r="BA173" s="550"/>
      <c r="BB173" s="550"/>
      <c r="BC173" s="550"/>
      <c r="BD173" s="550"/>
      <c r="BE173" s="550"/>
      <c r="BF173" s="550"/>
      <c r="BG173" s="550"/>
      <c r="BH173" s="550"/>
      <c r="BI173" s="550"/>
      <c r="BJ173" s="550"/>
      <c r="BK173" s="550"/>
      <c r="BL173" s="550"/>
      <c r="BM173" s="550"/>
      <c r="BN173" s="550"/>
      <c r="BO173" s="550"/>
      <c r="BP173" s="550"/>
      <c r="BQ173" s="550"/>
      <c r="BR173" s="550"/>
      <c r="BS173" s="550"/>
      <c r="BT173" s="550"/>
      <c r="BU173" s="550"/>
      <c r="BV173" s="550"/>
      <c r="BW173" s="550"/>
      <c r="BX173" s="550"/>
      <c r="BY173" s="550"/>
      <c r="BZ173" s="550"/>
      <c r="CA173" s="550"/>
      <c r="CB173" s="550"/>
      <c r="CC173" s="550"/>
      <c r="CD173" s="550"/>
      <c r="CE173" s="550"/>
      <c r="CF173" s="550"/>
      <c r="CG173" s="550"/>
      <c r="CH173" s="550"/>
      <c r="CI173" s="550"/>
      <c r="CJ173" s="550"/>
      <c r="CK173" s="550"/>
      <c r="CL173" s="550"/>
      <c r="CM173" s="550"/>
      <c r="CN173" s="550"/>
      <c r="CO173" s="550"/>
      <c r="CP173" s="550"/>
      <c r="CQ173" s="550"/>
      <c r="CR173" s="550"/>
      <c r="CS173" s="550"/>
      <c r="CT173" s="550"/>
      <c r="CU173" s="550"/>
      <c r="CV173" s="550"/>
      <c r="CW173" s="550"/>
      <c r="CX173" s="550"/>
      <c r="CY173" s="550"/>
      <c r="CZ173" s="550"/>
      <c r="DA173" s="550"/>
      <c r="DB173" s="550"/>
      <c r="DC173" s="550"/>
      <c r="DD173" s="550"/>
      <c r="DE173" s="550"/>
      <c r="DF173" s="550"/>
      <c r="DG173" s="550"/>
      <c r="DH173" s="550"/>
      <c r="DI173" s="550"/>
      <c r="DJ173" s="550"/>
      <c r="DK173" s="550"/>
      <c r="DL173" s="550"/>
      <c r="DM173" s="550"/>
      <c r="DN173" s="550"/>
      <c r="DO173" s="550"/>
      <c r="DP173" s="550"/>
      <c r="DQ173" s="550"/>
      <c r="DR173" s="550"/>
      <c r="DS173" s="550"/>
      <c r="DT173" s="550"/>
      <c r="DU173" s="550"/>
      <c r="DV173" s="550"/>
      <c r="DW173" s="550"/>
      <c r="DX173" s="550"/>
      <c r="DY173" s="550"/>
      <c r="DZ173" s="550"/>
      <c r="EA173" s="550"/>
      <c r="EB173" s="550"/>
      <c r="EC173" s="550"/>
      <c r="ED173" s="550"/>
      <c r="EE173" s="550"/>
      <c r="EF173" s="550"/>
      <c r="EG173" s="550"/>
      <c r="EH173" s="550"/>
      <c r="EI173" s="550"/>
      <c r="EJ173" s="550"/>
      <c r="EK173" s="550"/>
      <c r="EL173" s="550"/>
      <c r="EM173" s="550"/>
      <c r="EN173" s="550"/>
      <c r="EO173" s="550"/>
      <c r="EP173" s="550"/>
      <c r="EQ173" s="550"/>
      <c r="ER173" s="550"/>
      <c r="ES173" s="550"/>
      <c r="ET173" s="550"/>
      <c r="EU173" s="550"/>
      <c r="EV173" s="550"/>
      <c r="EW173" s="550"/>
      <c r="EX173" s="550"/>
      <c r="EY173" s="550"/>
      <c r="EZ173" s="550"/>
      <c r="FA173" s="550"/>
      <c r="FB173" s="550"/>
      <c r="FC173" s="550"/>
      <c r="FD173" s="550"/>
      <c r="FE173" s="550"/>
      <c r="FF173" s="550"/>
      <c r="FG173" s="550"/>
      <c r="FH173" s="550"/>
      <c r="FI173" s="550"/>
      <c r="FJ173" s="550"/>
      <c r="FK173" s="550"/>
      <c r="FL173" s="550"/>
      <c r="FM173" s="550"/>
      <c r="FN173" s="550"/>
      <c r="FO173" s="550"/>
      <c r="FP173" s="550"/>
      <c r="FQ173" s="550"/>
      <c r="FR173" s="550"/>
      <c r="FS173" s="550"/>
      <c r="FT173" s="550"/>
      <c r="FU173" s="550"/>
      <c r="FV173" s="550"/>
      <c r="FW173" s="550"/>
      <c r="FX173" s="550"/>
      <c r="FY173" s="550"/>
      <c r="FZ173" s="550"/>
      <c r="GA173" s="550"/>
      <c r="GB173" s="550"/>
      <c r="GC173" s="550"/>
      <c r="GD173" s="550"/>
      <c r="GE173" s="550"/>
      <c r="GF173" s="550"/>
      <c r="GG173" s="550"/>
      <c r="GH173" s="550"/>
      <c r="GI173" s="550"/>
      <c r="GJ173" s="550"/>
      <c r="GK173" s="550"/>
      <c r="GL173" s="550"/>
      <c r="GM173" s="550"/>
    </row>
    <row r="174" spans="7:195" ht="18" customHeight="1">
      <c r="G174" s="550"/>
      <c r="H174" s="550"/>
      <c r="I174" s="550"/>
      <c r="J174" s="550"/>
      <c r="K174" s="550"/>
      <c r="L174" s="550"/>
      <c r="M174" s="550"/>
      <c r="N174" s="550"/>
      <c r="O174" s="550"/>
      <c r="P174" s="550"/>
      <c r="Q174" s="550"/>
      <c r="R174" s="550"/>
      <c r="S174" s="550"/>
      <c r="T174" s="550"/>
      <c r="U174" s="550"/>
      <c r="V174" s="550"/>
      <c r="W174" s="550"/>
      <c r="X174" s="550"/>
      <c r="Y174" s="550"/>
      <c r="Z174" s="550"/>
      <c r="AA174" s="550"/>
      <c r="AB174" s="550"/>
      <c r="AC174" s="550"/>
      <c r="AD174" s="550"/>
      <c r="AE174" s="550"/>
      <c r="AF174" s="550"/>
      <c r="AG174" s="550"/>
      <c r="AH174" s="550"/>
      <c r="AI174" s="550"/>
      <c r="AJ174" s="550"/>
      <c r="AK174" s="550"/>
      <c r="AL174" s="550"/>
      <c r="AM174" s="550"/>
      <c r="AN174" s="550"/>
      <c r="AO174" s="550"/>
      <c r="AP174" s="550"/>
      <c r="AQ174" s="550"/>
      <c r="AR174" s="550"/>
      <c r="AS174" s="550"/>
      <c r="AT174" s="550"/>
      <c r="AU174" s="550"/>
      <c r="AV174" s="550"/>
      <c r="AW174" s="550"/>
      <c r="AX174" s="550"/>
      <c r="AY174" s="550"/>
      <c r="AZ174" s="550"/>
      <c r="BA174" s="550"/>
      <c r="BB174" s="550"/>
      <c r="BC174" s="550"/>
      <c r="BD174" s="550"/>
      <c r="BE174" s="550"/>
      <c r="BF174" s="550"/>
      <c r="BG174" s="550"/>
      <c r="BH174" s="550"/>
      <c r="BI174" s="550"/>
      <c r="BJ174" s="550"/>
      <c r="BK174" s="550"/>
      <c r="BL174" s="550"/>
      <c r="BM174" s="550"/>
      <c r="BN174" s="550"/>
      <c r="BO174" s="550"/>
      <c r="BP174" s="550"/>
      <c r="BQ174" s="550"/>
      <c r="BR174" s="550"/>
      <c r="BS174" s="550"/>
      <c r="BT174" s="550"/>
      <c r="BU174" s="550"/>
      <c r="BV174" s="550"/>
      <c r="BW174" s="550"/>
      <c r="BX174" s="550"/>
      <c r="BY174" s="550"/>
      <c r="BZ174" s="550"/>
      <c r="CA174" s="550"/>
      <c r="CB174" s="550"/>
      <c r="CC174" s="550"/>
      <c r="CD174" s="550"/>
      <c r="CE174" s="550"/>
      <c r="CF174" s="550"/>
      <c r="CG174" s="550"/>
      <c r="CH174" s="550"/>
      <c r="CI174" s="550"/>
      <c r="CJ174" s="550"/>
      <c r="CK174" s="550"/>
      <c r="CL174" s="550"/>
      <c r="CM174" s="550"/>
      <c r="CN174" s="550"/>
      <c r="CO174" s="550"/>
      <c r="CP174" s="550"/>
      <c r="CQ174" s="550"/>
      <c r="CR174" s="550"/>
      <c r="CS174" s="550"/>
      <c r="CT174" s="550"/>
      <c r="CU174" s="550"/>
      <c r="CV174" s="550"/>
      <c r="CW174" s="550"/>
      <c r="CX174" s="550"/>
      <c r="CY174" s="550"/>
      <c r="CZ174" s="550"/>
      <c r="DA174" s="550"/>
      <c r="DB174" s="550"/>
      <c r="DC174" s="550"/>
      <c r="DD174" s="550"/>
      <c r="DE174" s="550"/>
      <c r="DF174" s="550"/>
      <c r="DG174" s="550"/>
      <c r="DH174" s="550"/>
      <c r="DI174" s="550"/>
      <c r="DJ174" s="550"/>
      <c r="DK174" s="550"/>
      <c r="DL174" s="550"/>
      <c r="DM174" s="550"/>
      <c r="DN174" s="550"/>
      <c r="DO174" s="550"/>
      <c r="DP174" s="550"/>
      <c r="DQ174" s="550"/>
      <c r="DR174" s="550"/>
      <c r="DS174" s="550"/>
      <c r="DT174" s="550"/>
      <c r="DU174" s="550"/>
      <c r="DV174" s="550"/>
      <c r="DW174" s="550"/>
      <c r="DX174" s="550"/>
      <c r="DY174" s="550"/>
      <c r="DZ174" s="550"/>
      <c r="EA174" s="550"/>
      <c r="EB174" s="550"/>
      <c r="EC174" s="550"/>
      <c r="ED174" s="550"/>
      <c r="EE174" s="550"/>
      <c r="EF174" s="550"/>
      <c r="EG174" s="550"/>
      <c r="EH174" s="550"/>
      <c r="EI174" s="550"/>
      <c r="EJ174" s="550"/>
      <c r="EK174" s="550"/>
      <c r="EL174" s="550"/>
      <c r="EM174" s="550"/>
      <c r="EN174" s="550"/>
      <c r="EO174" s="550"/>
      <c r="EP174" s="550"/>
      <c r="EQ174" s="550"/>
      <c r="ER174" s="550"/>
      <c r="ES174" s="550"/>
      <c r="ET174" s="550"/>
      <c r="EU174" s="550"/>
      <c r="EV174" s="550"/>
      <c r="EW174" s="550"/>
      <c r="EX174" s="550"/>
      <c r="EY174" s="550"/>
      <c r="EZ174" s="550"/>
      <c r="FA174" s="550"/>
      <c r="FB174" s="550"/>
      <c r="FC174" s="550"/>
      <c r="FD174" s="550"/>
      <c r="FE174" s="550"/>
      <c r="FF174" s="550"/>
      <c r="FG174" s="550"/>
      <c r="FH174" s="550"/>
      <c r="FI174" s="550"/>
      <c r="FJ174" s="550"/>
      <c r="FK174" s="550"/>
      <c r="FL174" s="550"/>
      <c r="FM174" s="550"/>
      <c r="FN174" s="550"/>
      <c r="FO174" s="550"/>
      <c r="FP174" s="550"/>
      <c r="FQ174" s="550"/>
      <c r="FR174" s="550"/>
      <c r="FS174" s="550"/>
      <c r="FT174" s="550"/>
      <c r="FU174" s="550"/>
      <c r="FV174" s="550"/>
      <c r="FW174" s="550"/>
      <c r="FX174" s="550"/>
      <c r="FY174" s="550"/>
      <c r="FZ174" s="550"/>
      <c r="GA174" s="550"/>
      <c r="GB174" s="550"/>
      <c r="GC174" s="550"/>
      <c r="GD174" s="550"/>
      <c r="GE174" s="550"/>
      <c r="GF174" s="550"/>
      <c r="GG174" s="550"/>
      <c r="GH174" s="550"/>
      <c r="GI174" s="550"/>
      <c r="GJ174" s="550"/>
      <c r="GK174" s="550"/>
      <c r="GL174" s="550"/>
      <c r="GM174" s="550"/>
    </row>
    <row r="175" spans="7:195" ht="18" customHeight="1">
      <c r="G175" s="550"/>
      <c r="H175" s="550"/>
      <c r="I175" s="550"/>
      <c r="J175" s="550"/>
      <c r="K175" s="550"/>
      <c r="L175" s="550"/>
      <c r="M175" s="550"/>
      <c r="N175" s="550"/>
      <c r="O175" s="550"/>
      <c r="P175" s="550"/>
      <c r="Q175" s="550"/>
      <c r="R175" s="550"/>
      <c r="S175" s="550"/>
      <c r="T175" s="550"/>
      <c r="U175" s="550"/>
      <c r="V175" s="550"/>
      <c r="W175" s="550"/>
      <c r="X175" s="550"/>
      <c r="Y175" s="550"/>
      <c r="Z175" s="550"/>
      <c r="AA175" s="550"/>
      <c r="AB175" s="550"/>
      <c r="AC175" s="550"/>
      <c r="AD175" s="550"/>
      <c r="AE175" s="550"/>
      <c r="AF175" s="550"/>
      <c r="AG175" s="550"/>
      <c r="AH175" s="550"/>
      <c r="AI175" s="550"/>
      <c r="AJ175" s="550"/>
      <c r="AK175" s="550"/>
      <c r="AL175" s="550"/>
      <c r="AM175" s="550"/>
      <c r="AN175" s="550"/>
      <c r="AO175" s="550"/>
      <c r="AP175" s="550"/>
      <c r="AQ175" s="550"/>
      <c r="AR175" s="550"/>
      <c r="AS175" s="550"/>
      <c r="AT175" s="550"/>
      <c r="AU175" s="550"/>
      <c r="AV175" s="550"/>
      <c r="AW175" s="550"/>
      <c r="AX175" s="550"/>
      <c r="AY175" s="550"/>
      <c r="AZ175" s="550"/>
      <c r="BA175" s="550"/>
      <c r="BB175" s="550"/>
      <c r="BC175" s="550"/>
      <c r="BD175" s="550"/>
      <c r="BE175" s="550"/>
      <c r="BF175" s="550"/>
      <c r="BG175" s="550"/>
      <c r="BH175" s="550"/>
      <c r="BI175" s="550"/>
      <c r="BJ175" s="550"/>
      <c r="BK175" s="550"/>
      <c r="BL175" s="550"/>
      <c r="BM175" s="550"/>
      <c r="BN175" s="550"/>
      <c r="BO175" s="550"/>
      <c r="BP175" s="550"/>
      <c r="BQ175" s="550"/>
      <c r="BR175" s="550"/>
      <c r="BS175" s="550"/>
      <c r="BT175" s="550"/>
      <c r="BU175" s="550"/>
      <c r="BV175" s="550"/>
      <c r="BW175" s="550"/>
      <c r="BX175" s="550"/>
      <c r="BY175" s="550"/>
      <c r="BZ175" s="550"/>
      <c r="CA175" s="550"/>
      <c r="CB175" s="550"/>
      <c r="CC175" s="550"/>
      <c r="CD175" s="550"/>
      <c r="CE175" s="550"/>
      <c r="CF175" s="550"/>
      <c r="CG175" s="550"/>
      <c r="CH175" s="550"/>
      <c r="CI175" s="550"/>
      <c r="CJ175" s="550"/>
      <c r="CK175" s="550"/>
      <c r="CL175" s="550"/>
      <c r="CM175" s="550"/>
      <c r="CN175" s="550"/>
      <c r="CO175" s="550"/>
      <c r="CP175" s="550"/>
      <c r="CQ175" s="550"/>
      <c r="CR175" s="550"/>
      <c r="CS175" s="550"/>
      <c r="CT175" s="550"/>
      <c r="CU175" s="550"/>
      <c r="CV175" s="550"/>
      <c r="CW175" s="550"/>
      <c r="CX175" s="550"/>
      <c r="CY175" s="550"/>
      <c r="CZ175" s="550"/>
      <c r="DA175" s="550"/>
      <c r="DB175" s="550"/>
      <c r="DC175" s="550"/>
      <c r="DD175" s="550"/>
      <c r="DE175" s="550"/>
      <c r="DF175" s="550"/>
      <c r="DG175" s="550"/>
      <c r="DH175" s="550"/>
      <c r="DI175" s="550"/>
      <c r="DJ175" s="550"/>
      <c r="DK175" s="550"/>
      <c r="DL175" s="550"/>
      <c r="DM175" s="550"/>
      <c r="DN175" s="550"/>
      <c r="DO175" s="550"/>
      <c r="DP175" s="550"/>
      <c r="DQ175" s="550"/>
      <c r="DR175" s="550"/>
      <c r="DS175" s="550"/>
      <c r="DT175" s="550"/>
      <c r="DU175" s="550"/>
      <c r="DV175" s="550"/>
      <c r="DW175" s="550"/>
      <c r="DX175" s="550"/>
      <c r="DY175" s="550"/>
      <c r="DZ175" s="550"/>
      <c r="EA175" s="550"/>
      <c r="EB175" s="550"/>
      <c r="EC175" s="550"/>
      <c r="ED175" s="550"/>
      <c r="EE175" s="550"/>
      <c r="EF175" s="550"/>
      <c r="EG175" s="550"/>
      <c r="EH175" s="550"/>
      <c r="EI175" s="550"/>
      <c r="EJ175" s="550"/>
      <c r="EK175" s="550"/>
      <c r="EL175" s="550"/>
      <c r="EM175" s="550"/>
      <c r="EN175" s="550"/>
      <c r="EO175" s="550"/>
      <c r="EP175" s="550"/>
      <c r="EQ175" s="550"/>
      <c r="ER175" s="550"/>
      <c r="ES175" s="550"/>
      <c r="ET175" s="550"/>
      <c r="EU175" s="550"/>
      <c r="EV175" s="550"/>
      <c r="EW175" s="550"/>
      <c r="EX175" s="550"/>
      <c r="EY175" s="550"/>
      <c r="EZ175" s="550"/>
      <c r="FA175" s="550"/>
      <c r="FB175" s="550"/>
      <c r="FC175" s="550"/>
      <c r="FD175" s="550"/>
      <c r="FE175" s="550"/>
      <c r="FF175" s="550"/>
      <c r="FG175" s="550"/>
      <c r="FH175" s="550"/>
      <c r="FI175" s="550"/>
      <c r="FJ175" s="550"/>
      <c r="FK175" s="550"/>
      <c r="FL175" s="550"/>
      <c r="FM175" s="550"/>
      <c r="FN175" s="550"/>
      <c r="FO175" s="550"/>
      <c r="FP175" s="550"/>
      <c r="FQ175" s="550"/>
      <c r="FR175" s="550"/>
      <c r="FS175" s="550"/>
      <c r="FT175" s="550"/>
      <c r="FU175" s="550"/>
      <c r="FV175" s="550"/>
      <c r="FW175" s="550"/>
      <c r="FX175" s="550"/>
      <c r="FY175" s="550"/>
      <c r="FZ175" s="550"/>
      <c r="GA175" s="550"/>
      <c r="GB175" s="550"/>
      <c r="GC175" s="550"/>
      <c r="GD175" s="550"/>
      <c r="GE175" s="550"/>
      <c r="GF175" s="550"/>
      <c r="GG175" s="550"/>
      <c r="GH175" s="550"/>
      <c r="GI175" s="550"/>
      <c r="GJ175" s="550"/>
      <c r="GK175" s="550"/>
      <c r="GL175" s="550"/>
      <c r="GM175" s="550"/>
    </row>
    <row r="176" spans="7:195" ht="18" customHeight="1">
      <c r="G176" s="550"/>
      <c r="H176" s="550"/>
      <c r="I176" s="550"/>
      <c r="J176" s="550"/>
      <c r="K176" s="550"/>
      <c r="L176" s="550"/>
      <c r="M176" s="550"/>
      <c r="N176" s="550"/>
      <c r="O176" s="550"/>
      <c r="P176" s="550"/>
      <c r="Q176" s="550"/>
      <c r="R176" s="550"/>
      <c r="S176" s="550"/>
      <c r="T176" s="550"/>
      <c r="U176" s="550"/>
      <c r="V176" s="550"/>
      <c r="W176" s="550"/>
      <c r="X176" s="550"/>
      <c r="Y176" s="550"/>
      <c r="Z176" s="550"/>
      <c r="AA176" s="550"/>
      <c r="AB176" s="550"/>
      <c r="AC176" s="550"/>
      <c r="AD176" s="550"/>
      <c r="AE176" s="550"/>
      <c r="AF176" s="550"/>
      <c r="AG176" s="550"/>
      <c r="AH176" s="550"/>
      <c r="AI176" s="550"/>
      <c r="AJ176" s="550"/>
      <c r="AK176" s="550"/>
      <c r="AL176" s="550"/>
      <c r="AM176" s="550"/>
      <c r="AN176" s="550"/>
      <c r="AO176" s="550"/>
      <c r="AP176" s="550"/>
      <c r="AQ176" s="550"/>
      <c r="AR176" s="550"/>
      <c r="AS176" s="550"/>
      <c r="AT176" s="550"/>
      <c r="AU176" s="550"/>
      <c r="AV176" s="550"/>
      <c r="AW176" s="550"/>
      <c r="AX176" s="550"/>
      <c r="AY176" s="550"/>
      <c r="AZ176" s="550"/>
      <c r="BA176" s="550"/>
      <c r="BB176" s="550"/>
      <c r="BC176" s="550"/>
      <c r="BD176" s="550"/>
      <c r="BE176" s="550"/>
      <c r="BF176" s="550"/>
      <c r="BG176" s="550"/>
      <c r="BH176" s="550"/>
      <c r="BI176" s="550"/>
      <c r="BJ176" s="550"/>
      <c r="BK176" s="550"/>
      <c r="BL176" s="550"/>
      <c r="BM176" s="550"/>
      <c r="BN176" s="550"/>
      <c r="BO176" s="550"/>
      <c r="BP176" s="550"/>
      <c r="BQ176" s="550"/>
      <c r="BR176" s="550"/>
      <c r="BS176" s="550"/>
      <c r="BT176" s="550"/>
      <c r="BU176" s="550"/>
      <c r="BV176" s="550"/>
      <c r="BW176" s="550"/>
      <c r="BX176" s="550"/>
      <c r="BY176" s="550"/>
      <c r="BZ176" s="550"/>
      <c r="CA176" s="550"/>
      <c r="CB176" s="550"/>
      <c r="CC176" s="550"/>
      <c r="CD176" s="550"/>
      <c r="CE176" s="550"/>
      <c r="CF176" s="550"/>
      <c r="CG176" s="550"/>
      <c r="CH176" s="550"/>
      <c r="CI176" s="550"/>
      <c r="CJ176" s="550"/>
      <c r="CK176" s="550"/>
      <c r="CL176" s="550"/>
      <c r="CM176" s="550"/>
      <c r="CN176" s="550"/>
      <c r="CO176" s="550"/>
      <c r="CP176" s="550"/>
      <c r="CQ176" s="550"/>
      <c r="CR176" s="550"/>
      <c r="CS176" s="550"/>
      <c r="CT176" s="550"/>
      <c r="CU176" s="550"/>
      <c r="CV176" s="550"/>
      <c r="CW176" s="550"/>
      <c r="CX176" s="550"/>
      <c r="CY176" s="550"/>
      <c r="CZ176" s="550"/>
      <c r="DA176" s="550"/>
      <c r="DB176" s="550"/>
      <c r="DC176" s="550"/>
      <c r="DD176" s="550"/>
      <c r="DE176" s="550"/>
      <c r="DF176" s="550"/>
      <c r="DG176" s="550"/>
      <c r="DH176" s="550"/>
      <c r="DI176" s="550"/>
      <c r="DJ176" s="550"/>
      <c r="DK176" s="550"/>
      <c r="DL176" s="550"/>
      <c r="DM176" s="550"/>
      <c r="DN176" s="550"/>
      <c r="DO176" s="550"/>
      <c r="DP176" s="550"/>
      <c r="DQ176" s="550"/>
      <c r="DR176" s="550"/>
      <c r="DS176" s="550"/>
      <c r="DT176" s="550"/>
      <c r="DU176" s="550"/>
      <c r="DV176" s="550"/>
      <c r="DW176" s="550"/>
      <c r="DX176" s="550"/>
      <c r="DY176" s="550"/>
      <c r="DZ176" s="550"/>
      <c r="EA176" s="550"/>
      <c r="EB176" s="550"/>
      <c r="EC176" s="550"/>
      <c r="ED176" s="550"/>
      <c r="EE176" s="550"/>
      <c r="EF176" s="550"/>
      <c r="EG176" s="550"/>
      <c r="EH176" s="550"/>
      <c r="EI176" s="550"/>
      <c r="EJ176" s="550"/>
      <c r="EK176" s="550"/>
      <c r="EL176" s="550"/>
      <c r="EM176" s="550"/>
      <c r="EN176" s="550"/>
      <c r="EO176" s="550"/>
      <c r="EP176" s="550"/>
      <c r="EQ176" s="550"/>
      <c r="ER176" s="550"/>
      <c r="ES176" s="550"/>
      <c r="ET176" s="550"/>
      <c r="EU176" s="550"/>
      <c r="EV176" s="550"/>
      <c r="EW176" s="550"/>
      <c r="EX176" s="550"/>
      <c r="EY176" s="550"/>
      <c r="EZ176" s="550"/>
      <c r="FA176" s="550"/>
      <c r="FB176" s="550"/>
      <c r="FC176" s="550"/>
      <c r="FD176" s="550"/>
      <c r="FE176" s="550"/>
      <c r="FF176" s="550"/>
      <c r="FG176" s="550"/>
      <c r="FH176" s="550"/>
      <c r="FI176" s="550"/>
      <c r="FJ176" s="550"/>
      <c r="FK176" s="550"/>
      <c r="FL176" s="550"/>
      <c r="FM176" s="550"/>
      <c r="FN176" s="550"/>
      <c r="FO176" s="550"/>
      <c r="FP176" s="550"/>
      <c r="FQ176" s="550"/>
      <c r="FR176" s="550"/>
      <c r="FS176" s="550"/>
      <c r="FT176" s="550"/>
      <c r="FU176" s="550"/>
      <c r="FV176" s="550"/>
      <c r="FW176" s="550"/>
      <c r="FX176" s="550"/>
      <c r="FY176" s="550"/>
      <c r="FZ176" s="550"/>
      <c r="GA176" s="550"/>
      <c r="GB176" s="550"/>
      <c r="GC176" s="550"/>
      <c r="GD176" s="550"/>
      <c r="GE176" s="550"/>
      <c r="GF176" s="550"/>
      <c r="GG176" s="550"/>
      <c r="GH176" s="550"/>
      <c r="GI176" s="550"/>
      <c r="GJ176" s="550"/>
      <c r="GK176" s="550"/>
      <c r="GL176" s="550"/>
      <c r="GM176" s="550"/>
    </row>
    <row r="177" spans="7:195" ht="18" customHeight="1">
      <c r="G177" s="550"/>
      <c r="H177" s="550"/>
      <c r="I177" s="550"/>
      <c r="J177" s="550"/>
      <c r="K177" s="550"/>
      <c r="L177" s="550"/>
      <c r="M177" s="550"/>
      <c r="N177" s="550"/>
      <c r="O177" s="550"/>
      <c r="P177" s="550"/>
      <c r="Q177" s="550"/>
      <c r="R177" s="550"/>
      <c r="S177" s="550"/>
      <c r="T177" s="550"/>
      <c r="U177" s="550"/>
      <c r="V177" s="550"/>
      <c r="W177" s="550"/>
      <c r="X177" s="550"/>
      <c r="Y177" s="550"/>
      <c r="Z177" s="550"/>
      <c r="AA177" s="550"/>
      <c r="AB177" s="550"/>
      <c r="AC177" s="550"/>
      <c r="AD177" s="550"/>
      <c r="AE177" s="550"/>
      <c r="AF177" s="550"/>
      <c r="AG177" s="550"/>
      <c r="AH177" s="550"/>
      <c r="AI177" s="550"/>
      <c r="AJ177" s="550"/>
      <c r="AK177" s="550"/>
      <c r="AL177" s="550"/>
      <c r="AM177" s="550"/>
      <c r="AN177" s="550"/>
      <c r="AO177" s="550"/>
      <c r="AP177" s="550"/>
      <c r="AQ177" s="550"/>
      <c r="AR177" s="550"/>
      <c r="AS177" s="550"/>
      <c r="AT177" s="550"/>
      <c r="AU177" s="550"/>
      <c r="AV177" s="550"/>
      <c r="AW177" s="550"/>
      <c r="AX177" s="550"/>
      <c r="AY177" s="550"/>
      <c r="AZ177" s="550"/>
      <c r="BA177" s="550"/>
      <c r="BB177" s="550"/>
      <c r="BC177" s="550"/>
      <c r="BD177" s="550"/>
      <c r="BE177" s="550"/>
      <c r="BF177" s="550"/>
      <c r="BG177" s="550"/>
      <c r="BH177" s="550"/>
      <c r="BI177" s="550"/>
      <c r="BJ177" s="550"/>
      <c r="BK177" s="550"/>
      <c r="BL177" s="550"/>
      <c r="BM177" s="550"/>
      <c r="BN177" s="550"/>
      <c r="BO177" s="550"/>
      <c r="BP177" s="550"/>
      <c r="BQ177" s="550"/>
      <c r="BR177" s="550"/>
      <c r="BS177" s="550"/>
      <c r="BT177" s="550"/>
      <c r="BU177" s="550"/>
      <c r="BV177" s="550"/>
      <c r="BW177" s="550"/>
      <c r="BX177" s="550"/>
      <c r="BY177" s="550"/>
      <c r="BZ177" s="550"/>
      <c r="CA177" s="550"/>
      <c r="CB177" s="550"/>
      <c r="CC177" s="550"/>
      <c r="CD177" s="550"/>
      <c r="CE177" s="550"/>
      <c r="CF177" s="550"/>
      <c r="CG177" s="550"/>
      <c r="CH177" s="550"/>
      <c r="CI177" s="550"/>
      <c r="CJ177" s="550"/>
      <c r="CK177" s="550"/>
      <c r="CL177" s="550"/>
      <c r="CM177" s="550"/>
      <c r="CN177" s="550"/>
      <c r="CO177" s="550"/>
      <c r="CP177" s="550"/>
      <c r="CQ177" s="550"/>
      <c r="CR177" s="550"/>
      <c r="CS177" s="550"/>
      <c r="CT177" s="550"/>
      <c r="CU177" s="550"/>
      <c r="CV177" s="550"/>
      <c r="CW177" s="550"/>
      <c r="CX177" s="550"/>
      <c r="CY177" s="550"/>
      <c r="CZ177" s="550"/>
      <c r="DA177" s="550"/>
      <c r="DB177" s="550"/>
      <c r="DC177" s="550"/>
      <c r="DD177" s="550"/>
      <c r="DE177" s="550"/>
      <c r="DF177" s="550"/>
      <c r="DG177" s="550"/>
      <c r="DH177" s="550"/>
      <c r="DI177" s="550"/>
      <c r="DJ177" s="550"/>
      <c r="DK177" s="550"/>
      <c r="DL177" s="550"/>
      <c r="DM177" s="550"/>
      <c r="DN177" s="550"/>
      <c r="DO177" s="550"/>
      <c r="DP177" s="550"/>
      <c r="DQ177" s="550"/>
      <c r="DR177" s="550"/>
      <c r="DS177" s="550"/>
      <c r="DT177" s="550"/>
      <c r="DU177" s="550"/>
      <c r="DV177" s="550"/>
      <c r="DW177" s="550"/>
      <c r="DX177" s="550"/>
      <c r="DY177" s="550"/>
      <c r="DZ177" s="550"/>
      <c r="EA177" s="550"/>
      <c r="EB177" s="550"/>
      <c r="EC177" s="550"/>
      <c r="ED177" s="550"/>
      <c r="EE177" s="550"/>
      <c r="EF177" s="550"/>
      <c r="EG177" s="550"/>
      <c r="EH177" s="550"/>
      <c r="EI177" s="550"/>
      <c r="EJ177" s="550"/>
      <c r="EK177" s="550"/>
      <c r="EL177" s="550"/>
      <c r="EM177" s="550"/>
      <c r="EN177" s="550"/>
      <c r="EO177" s="550"/>
      <c r="EP177" s="550"/>
      <c r="EQ177" s="550"/>
      <c r="ER177" s="550"/>
      <c r="ES177" s="550"/>
      <c r="ET177" s="550"/>
      <c r="EU177" s="550"/>
      <c r="EV177" s="550"/>
      <c r="EW177" s="550"/>
      <c r="EX177" s="550"/>
      <c r="EY177" s="550"/>
      <c r="EZ177" s="550"/>
      <c r="FA177" s="550"/>
      <c r="FB177" s="550"/>
      <c r="FC177" s="550"/>
      <c r="FD177" s="550"/>
      <c r="FE177" s="550"/>
      <c r="FF177" s="550"/>
      <c r="FG177" s="550"/>
      <c r="FH177" s="550"/>
      <c r="FI177" s="550"/>
      <c r="FJ177" s="550"/>
      <c r="FK177" s="550"/>
      <c r="FL177" s="550"/>
      <c r="FM177" s="550"/>
      <c r="FN177" s="550"/>
      <c r="FO177" s="550"/>
      <c r="FP177" s="550"/>
      <c r="FQ177" s="550"/>
      <c r="FR177" s="550"/>
      <c r="FS177" s="550"/>
      <c r="FT177" s="550"/>
      <c r="FU177" s="550"/>
      <c r="FV177" s="550"/>
      <c r="FW177" s="550"/>
      <c r="FX177" s="550"/>
      <c r="FY177" s="550"/>
      <c r="FZ177" s="550"/>
      <c r="GA177" s="550"/>
      <c r="GB177" s="550"/>
      <c r="GC177" s="550"/>
      <c r="GD177" s="550"/>
      <c r="GE177" s="550"/>
      <c r="GF177" s="550"/>
      <c r="GG177" s="550"/>
      <c r="GH177" s="550"/>
      <c r="GI177" s="550"/>
      <c r="GJ177" s="550"/>
      <c r="GK177" s="550"/>
      <c r="GL177" s="550"/>
      <c r="GM177" s="550"/>
    </row>
    <row r="178" spans="7:195" ht="18" customHeight="1">
      <c r="G178" s="550"/>
      <c r="H178" s="550"/>
      <c r="I178" s="550"/>
      <c r="J178" s="550"/>
      <c r="K178" s="550"/>
      <c r="L178" s="550"/>
      <c r="M178" s="550"/>
      <c r="N178" s="550"/>
      <c r="O178" s="550"/>
      <c r="P178" s="550"/>
      <c r="Q178" s="550"/>
      <c r="R178" s="550"/>
      <c r="S178" s="550"/>
      <c r="T178" s="550"/>
      <c r="U178" s="550"/>
      <c r="V178" s="550"/>
      <c r="W178" s="550"/>
      <c r="X178" s="550"/>
      <c r="Y178" s="550"/>
      <c r="Z178" s="550"/>
      <c r="AA178" s="550"/>
      <c r="AB178" s="550"/>
      <c r="AC178" s="550"/>
      <c r="AD178" s="550"/>
      <c r="AE178" s="550"/>
      <c r="AF178" s="550"/>
      <c r="AG178" s="550"/>
      <c r="AH178" s="550"/>
      <c r="AI178" s="550"/>
      <c r="AJ178" s="550"/>
      <c r="AK178" s="550"/>
      <c r="AL178" s="550"/>
      <c r="AM178" s="550"/>
      <c r="AN178" s="550"/>
      <c r="AO178" s="550"/>
      <c r="AP178" s="550"/>
      <c r="AQ178" s="550"/>
      <c r="AR178" s="550"/>
      <c r="AS178" s="550"/>
      <c r="AT178" s="550"/>
      <c r="AU178" s="550"/>
      <c r="AV178" s="550"/>
      <c r="AW178" s="550"/>
      <c r="AX178" s="550"/>
      <c r="AY178" s="550"/>
      <c r="AZ178" s="550"/>
      <c r="BA178" s="550"/>
      <c r="BB178" s="550"/>
      <c r="BC178" s="550"/>
      <c r="BD178" s="550"/>
      <c r="BE178" s="550"/>
      <c r="BF178" s="550"/>
      <c r="BG178" s="550"/>
      <c r="BH178" s="550"/>
      <c r="BI178" s="550"/>
      <c r="BJ178" s="550"/>
      <c r="BK178" s="550"/>
      <c r="BL178" s="550"/>
      <c r="BM178" s="550"/>
      <c r="BN178" s="550"/>
      <c r="BO178" s="550"/>
      <c r="BP178" s="550"/>
      <c r="BQ178" s="550"/>
      <c r="BR178" s="550"/>
      <c r="BS178" s="550"/>
      <c r="BT178" s="550"/>
      <c r="BU178" s="550"/>
      <c r="BV178" s="550"/>
      <c r="BW178" s="550"/>
      <c r="BX178" s="550"/>
      <c r="BY178" s="550"/>
      <c r="BZ178" s="550"/>
      <c r="CA178" s="550"/>
      <c r="CB178" s="550"/>
      <c r="CC178" s="550"/>
      <c r="CD178" s="550"/>
      <c r="CE178" s="550"/>
      <c r="CF178" s="550"/>
      <c r="CG178" s="550"/>
      <c r="CH178" s="550"/>
      <c r="CI178" s="550"/>
      <c r="CJ178" s="550"/>
      <c r="CK178" s="550"/>
      <c r="CL178" s="550"/>
      <c r="CM178" s="550"/>
      <c r="CN178" s="550"/>
      <c r="CO178" s="550"/>
      <c r="CP178" s="550"/>
      <c r="CQ178" s="550"/>
      <c r="CR178" s="550"/>
      <c r="CS178" s="550"/>
      <c r="CT178" s="550"/>
      <c r="CU178" s="550"/>
      <c r="CV178" s="550"/>
      <c r="CW178" s="550"/>
      <c r="CX178" s="550"/>
      <c r="CY178" s="550"/>
      <c r="CZ178" s="550"/>
      <c r="DA178" s="550"/>
      <c r="DB178" s="550"/>
      <c r="DC178" s="550"/>
      <c r="DD178" s="550"/>
      <c r="DE178" s="550"/>
      <c r="DF178" s="550"/>
      <c r="DG178" s="550"/>
      <c r="DH178" s="550"/>
      <c r="DI178" s="550"/>
      <c r="DJ178" s="550"/>
      <c r="DK178" s="550"/>
      <c r="DL178" s="550"/>
      <c r="DM178" s="550"/>
      <c r="DN178" s="550"/>
      <c r="DO178" s="550"/>
      <c r="DP178" s="550"/>
      <c r="DQ178" s="550"/>
      <c r="DR178" s="550"/>
      <c r="DS178" s="550"/>
      <c r="DT178" s="550"/>
      <c r="DU178" s="550"/>
      <c r="DV178" s="550"/>
      <c r="DW178" s="550"/>
      <c r="DX178" s="550"/>
      <c r="DY178" s="550"/>
      <c r="DZ178" s="550"/>
      <c r="EA178" s="550"/>
      <c r="EB178" s="550"/>
      <c r="EC178" s="550"/>
      <c r="ED178" s="550"/>
      <c r="EE178" s="550"/>
      <c r="EF178" s="550"/>
      <c r="EG178" s="550"/>
      <c r="EH178" s="550"/>
      <c r="EI178" s="550"/>
      <c r="EJ178" s="550"/>
      <c r="EK178" s="550"/>
      <c r="EL178" s="550"/>
      <c r="EM178" s="550"/>
      <c r="EN178" s="550"/>
      <c r="EO178" s="550"/>
      <c r="EP178" s="550"/>
      <c r="EQ178" s="550"/>
      <c r="ER178" s="550"/>
      <c r="ES178" s="550"/>
      <c r="ET178" s="550"/>
      <c r="EU178" s="550"/>
      <c r="EV178" s="550"/>
      <c r="EW178" s="550"/>
      <c r="EX178" s="550"/>
      <c r="EY178" s="550"/>
      <c r="EZ178" s="550"/>
      <c r="FA178" s="550"/>
      <c r="FB178" s="550"/>
      <c r="FC178" s="550"/>
      <c r="FD178" s="550"/>
      <c r="FE178" s="550"/>
      <c r="FF178" s="550"/>
      <c r="FG178" s="550"/>
      <c r="FH178" s="550"/>
      <c r="FI178" s="550"/>
      <c r="FJ178" s="550"/>
      <c r="FK178" s="550"/>
      <c r="FL178" s="550"/>
      <c r="FM178" s="550"/>
      <c r="FN178" s="550"/>
      <c r="FO178" s="550"/>
      <c r="FP178" s="550"/>
      <c r="FQ178" s="550"/>
      <c r="FR178" s="550"/>
      <c r="FS178" s="550"/>
      <c r="FT178" s="550"/>
      <c r="FU178" s="550"/>
      <c r="FV178" s="550"/>
      <c r="FW178" s="550"/>
      <c r="FX178" s="550"/>
      <c r="FY178" s="550"/>
      <c r="FZ178" s="550"/>
      <c r="GA178" s="550"/>
      <c r="GB178" s="550"/>
      <c r="GC178" s="550"/>
      <c r="GD178" s="550"/>
      <c r="GE178" s="550"/>
      <c r="GF178" s="550"/>
      <c r="GG178" s="550"/>
      <c r="GH178" s="550"/>
      <c r="GI178" s="550"/>
      <c r="GJ178" s="550"/>
      <c r="GK178" s="550"/>
      <c r="GL178" s="550"/>
      <c r="GM178" s="550"/>
    </row>
    <row r="179" spans="7:195" ht="18" customHeight="1">
      <c r="G179" s="550"/>
      <c r="H179" s="550"/>
      <c r="I179" s="550"/>
      <c r="J179" s="550"/>
      <c r="K179" s="550"/>
      <c r="L179" s="550"/>
      <c r="M179" s="550"/>
      <c r="N179" s="550"/>
      <c r="O179" s="550"/>
      <c r="P179" s="550"/>
      <c r="Q179" s="550"/>
      <c r="R179" s="550"/>
      <c r="S179" s="550"/>
      <c r="T179" s="550"/>
      <c r="U179" s="550"/>
      <c r="V179" s="550"/>
      <c r="W179" s="550"/>
      <c r="X179" s="550"/>
      <c r="Y179" s="550"/>
      <c r="Z179" s="550"/>
      <c r="AA179" s="550"/>
      <c r="AB179" s="550"/>
      <c r="AC179" s="550"/>
      <c r="AD179" s="550"/>
      <c r="AE179" s="550"/>
      <c r="AF179" s="550"/>
      <c r="AG179" s="550"/>
      <c r="AH179" s="550"/>
      <c r="AI179" s="550"/>
      <c r="AJ179" s="550"/>
      <c r="AK179" s="550"/>
      <c r="AL179" s="550"/>
      <c r="AM179" s="550"/>
      <c r="AN179" s="550"/>
      <c r="AO179" s="550"/>
      <c r="AP179" s="550"/>
      <c r="AQ179" s="550"/>
      <c r="AR179" s="550"/>
      <c r="AS179" s="550"/>
      <c r="AT179" s="550"/>
      <c r="AU179" s="550"/>
      <c r="AV179" s="550"/>
      <c r="AW179" s="550"/>
      <c r="AX179" s="550"/>
      <c r="AY179" s="550"/>
      <c r="AZ179" s="550"/>
      <c r="BA179" s="550"/>
      <c r="BB179" s="550"/>
      <c r="BC179" s="550"/>
      <c r="BD179" s="550"/>
      <c r="BE179" s="550"/>
      <c r="BF179" s="550"/>
      <c r="BG179" s="550"/>
      <c r="BH179" s="550"/>
      <c r="BI179" s="550"/>
      <c r="BJ179" s="550"/>
      <c r="BK179" s="550"/>
      <c r="BL179" s="550"/>
      <c r="BM179" s="550"/>
      <c r="BN179" s="550"/>
      <c r="BO179" s="550"/>
      <c r="BP179" s="550"/>
      <c r="BQ179" s="550"/>
      <c r="BR179" s="550"/>
      <c r="BS179" s="550"/>
      <c r="BT179" s="550"/>
      <c r="BU179" s="550"/>
      <c r="BV179" s="550"/>
      <c r="BW179" s="550"/>
      <c r="BX179" s="550"/>
      <c r="BY179" s="550"/>
      <c r="BZ179" s="550"/>
      <c r="CA179" s="550"/>
      <c r="CB179" s="550"/>
      <c r="CC179" s="550"/>
      <c r="CD179" s="550"/>
      <c r="CE179" s="550"/>
      <c r="CF179" s="550"/>
      <c r="CG179" s="550"/>
      <c r="CH179" s="550"/>
      <c r="CI179" s="550"/>
      <c r="CJ179" s="550"/>
      <c r="CK179" s="550"/>
      <c r="CL179" s="550"/>
      <c r="CM179" s="550"/>
      <c r="CN179" s="550"/>
      <c r="CO179" s="550"/>
      <c r="CP179" s="550"/>
      <c r="CQ179" s="550"/>
      <c r="CR179" s="550"/>
      <c r="CS179" s="550"/>
      <c r="CT179" s="550"/>
      <c r="CU179" s="550"/>
      <c r="CV179" s="550"/>
      <c r="CW179" s="550"/>
      <c r="CX179" s="550"/>
      <c r="CY179" s="550"/>
      <c r="CZ179" s="550"/>
      <c r="DA179" s="550"/>
      <c r="DB179" s="550"/>
      <c r="DC179" s="550"/>
      <c r="DD179" s="550"/>
      <c r="DE179" s="550"/>
      <c r="DF179" s="550"/>
      <c r="DG179" s="550"/>
      <c r="DH179" s="550"/>
      <c r="DI179" s="550"/>
      <c r="DJ179" s="550"/>
      <c r="DK179" s="550"/>
      <c r="DL179" s="550"/>
      <c r="DM179" s="550"/>
      <c r="DN179" s="550"/>
      <c r="DO179" s="550"/>
      <c r="DP179" s="550"/>
      <c r="DQ179" s="550"/>
      <c r="DR179" s="550"/>
      <c r="DS179" s="550"/>
      <c r="DT179" s="550"/>
      <c r="DU179" s="550"/>
      <c r="DV179" s="550"/>
      <c r="DW179" s="550"/>
      <c r="DX179" s="550"/>
      <c r="DY179" s="550"/>
      <c r="DZ179" s="550"/>
      <c r="EA179" s="550"/>
      <c r="EB179" s="550"/>
      <c r="EC179" s="550"/>
      <c r="ED179" s="550"/>
      <c r="EE179" s="550"/>
      <c r="EF179" s="550"/>
      <c r="EG179" s="550"/>
      <c r="EH179" s="550"/>
      <c r="EI179" s="550"/>
      <c r="EJ179" s="550"/>
      <c r="EK179" s="550"/>
      <c r="EL179" s="550"/>
      <c r="EM179" s="550"/>
      <c r="EN179" s="550"/>
      <c r="EO179" s="550"/>
      <c r="EP179" s="550"/>
      <c r="EQ179" s="550"/>
      <c r="ER179" s="550"/>
      <c r="ES179" s="550"/>
      <c r="ET179" s="550"/>
      <c r="EU179" s="550"/>
      <c r="EV179" s="550"/>
      <c r="EW179" s="550"/>
      <c r="EX179" s="550"/>
      <c r="EY179" s="550"/>
      <c r="EZ179" s="550"/>
      <c r="FA179" s="550"/>
      <c r="FB179" s="550"/>
      <c r="FC179" s="550"/>
      <c r="FD179" s="550"/>
      <c r="FE179" s="550"/>
      <c r="FF179" s="550"/>
      <c r="FG179" s="550"/>
      <c r="FH179" s="550"/>
      <c r="FI179" s="550"/>
      <c r="FJ179" s="550"/>
      <c r="FK179" s="550"/>
      <c r="FL179" s="550"/>
      <c r="FM179" s="550"/>
      <c r="FN179" s="550"/>
      <c r="FO179" s="550"/>
      <c r="FP179" s="550"/>
      <c r="FQ179" s="550"/>
      <c r="FR179" s="550"/>
      <c r="FS179" s="550"/>
      <c r="FT179" s="550"/>
      <c r="FU179" s="550"/>
      <c r="FV179" s="550"/>
      <c r="FW179" s="550"/>
      <c r="FX179" s="550"/>
      <c r="FY179" s="550"/>
      <c r="FZ179" s="550"/>
      <c r="GA179" s="550"/>
      <c r="GB179" s="550"/>
      <c r="GC179" s="550"/>
      <c r="GD179" s="550"/>
      <c r="GE179" s="550"/>
      <c r="GF179" s="550"/>
      <c r="GG179" s="550"/>
      <c r="GH179" s="550"/>
      <c r="GI179" s="550"/>
      <c r="GJ179" s="550"/>
      <c r="GK179" s="550"/>
      <c r="GL179" s="550"/>
      <c r="GM179" s="550"/>
    </row>
    <row r="180" spans="7:195" ht="18" customHeight="1">
      <c r="G180" s="550"/>
      <c r="H180" s="550"/>
      <c r="I180" s="550"/>
      <c r="J180" s="550"/>
      <c r="K180" s="550"/>
      <c r="L180" s="550"/>
      <c r="M180" s="550"/>
      <c r="N180" s="550"/>
      <c r="O180" s="550"/>
      <c r="P180" s="550"/>
      <c r="Q180" s="550"/>
      <c r="R180" s="550"/>
      <c r="S180" s="550"/>
      <c r="T180" s="550"/>
      <c r="U180" s="550"/>
      <c r="V180" s="550"/>
      <c r="W180" s="550"/>
      <c r="X180" s="550"/>
      <c r="Y180" s="550"/>
      <c r="Z180" s="550"/>
      <c r="AA180" s="550"/>
      <c r="AB180" s="550"/>
      <c r="AC180" s="550"/>
      <c r="AD180" s="550"/>
      <c r="AE180" s="550"/>
      <c r="AF180" s="550"/>
      <c r="AG180" s="550"/>
      <c r="AH180" s="550"/>
      <c r="AI180" s="550"/>
      <c r="AJ180" s="550"/>
      <c r="AK180" s="550"/>
      <c r="AL180" s="550"/>
      <c r="AM180" s="550"/>
      <c r="AN180" s="550"/>
      <c r="AO180" s="550"/>
      <c r="AP180" s="550"/>
      <c r="AQ180" s="550"/>
      <c r="AR180" s="550"/>
      <c r="AS180" s="550"/>
      <c r="AT180" s="550"/>
      <c r="AU180" s="550"/>
      <c r="AV180" s="550"/>
      <c r="AW180" s="550"/>
      <c r="AX180" s="550"/>
      <c r="AY180" s="550"/>
      <c r="AZ180" s="550"/>
      <c r="BA180" s="550"/>
      <c r="BB180" s="550"/>
      <c r="BC180" s="550"/>
      <c r="BD180" s="550"/>
      <c r="BE180" s="550"/>
      <c r="BF180" s="550"/>
      <c r="BG180" s="550"/>
      <c r="BH180" s="550"/>
      <c r="BI180" s="550"/>
      <c r="BJ180" s="550"/>
      <c r="BK180" s="550"/>
      <c r="BL180" s="550"/>
      <c r="BM180" s="550"/>
      <c r="BN180" s="550"/>
      <c r="BO180" s="550"/>
      <c r="BP180" s="550"/>
      <c r="BQ180" s="550"/>
      <c r="BR180" s="550"/>
      <c r="BS180" s="550"/>
      <c r="BT180" s="550"/>
      <c r="BU180" s="550"/>
      <c r="BV180" s="550"/>
      <c r="BW180" s="550"/>
      <c r="BX180" s="550"/>
      <c r="BY180" s="550"/>
      <c r="BZ180" s="550"/>
      <c r="CA180" s="550"/>
      <c r="CB180" s="550"/>
      <c r="CC180" s="550"/>
      <c r="CD180" s="550"/>
      <c r="CE180" s="550"/>
      <c r="CF180" s="550"/>
      <c r="CG180" s="550"/>
      <c r="CH180" s="550"/>
      <c r="CI180" s="550"/>
      <c r="CJ180" s="550"/>
      <c r="CK180" s="550"/>
      <c r="CL180" s="550"/>
      <c r="CM180" s="550"/>
      <c r="CN180" s="550"/>
      <c r="CO180" s="550"/>
      <c r="CP180" s="550"/>
      <c r="CQ180" s="550"/>
      <c r="CR180" s="550"/>
      <c r="CS180" s="550"/>
      <c r="CT180" s="550"/>
      <c r="CU180" s="550"/>
      <c r="CV180" s="550"/>
      <c r="CW180" s="550"/>
      <c r="CX180" s="550"/>
      <c r="CY180" s="550"/>
      <c r="CZ180" s="550"/>
      <c r="DA180" s="550"/>
      <c r="DB180" s="550"/>
      <c r="DC180" s="550"/>
      <c r="DD180" s="550"/>
      <c r="DE180" s="550"/>
      <c r="DF180" s="550"/>
      <c r="DG180" s="550"/>
      <c r="DH180" s="550"/>
      <c r="DI180" s="550"/>
      <c r="DJ180" s="550"/>
      <c r="DK180" s="550"/>
      <c r="DL180" s="550"/>
      <c r="DM180" s="550"/>
      <c r="DN180" s="550"/>
      <c r="DO180" s="550"/>
      <c r="DP180" s="550"/>
      <c r="DQ180" s="550"/>
      <c r="DR180" s="550"/>
      <c r="DS180" s="550"/>
      <c r="DT180" s="550"/>
      <c r="DU180" s="550"/>
      <c r="DV180" s="550"/>
      <c r="DW180" s="550"/>
      <c r="DX180" s="550"/>
      <c r="DY180" s="550"/>
      <c r="DZ180" s="550"/>
      <c r="EA180" s="550"/>
      <c r="EB180" s="550"/>
      <c r="EC180" s="550"/>
      <c r="ED180" s="550"/>
      <c r="EE180" s="550"/>
      <c r="EF180" s="550"/>
      <c r="EG180" s="550"/>
      <c r="EH180" s="550"/>
      <c r="EI180" s="550"/>
      <c r="EJ180" s="550"/>
      <c r="EK180" s="550"/>
      <c r="EL180" s="550"/>
      <c r="EM180" s="550"/>
      <c r="EN180" s="550"/>
      <c r="EO180" s="550"/>
      <c r="EP180" s="550"/>
      <c r="EQ180" s="550"/>
      <c r="ER180" s="550"/>
      <c r="ES180" s="550"/>
      <c r="ET180" s="550"/>
      <c r="EU180" s="550"/>
      <c r="EV180" s="550"/>
      <c r="EW180" s="550"/>
      <c r="EX180" s="550"/>
      <c r="EY180" s="550"/>
      <c r="EZ180" s="550"/>
      <c r="FA180" s="550"/>
      <c r="FB180" s="550"/>
      <c r="FC180" s="550"/>
      <c r="FD180" s="550"/>
      <c r="FE180" s="550"/>
      <c r="FF180" s="550"/>
      <c r="FG180" s="550"/>
      <c r="FH180" s="550"/>
      <c r="FI180" s="550"/>
      <c r="FJ180" s="550"/>
      <c r="FK180" s="550"/>
      <c r="FL180" s="550"/>
      <c r="FM180" s="550"/>
      <c r="FN180" s="550"/>
      <c r="FO180" s="550"/>
      <c r="FP180" s="550"/>
      <c r="FQ180" s="550"/>
      <c r="FR180" s="550"/>
      <c r="FS180" s="550"/>
      <c r="FT180" s="550"/>
      <c r="FU180" s="550"/>
      <c r="FV180" s="550"/>
      <c r="FW180" s="550"/>
      <c r="FX180" s="550"/>
      <c r="FY180" s="550"/>
      <c r="FZ180" s="550"/>
      <c r="GA180" s="550"/>
      <c r="GB180" s="550"/>
      <c r="GC180" s="550"/>
      <c r="GD180" s="550"/>
      <c r="GE180" s="550"/>
      <c r="GF180" s="550"/>
      <c r="GG180" s="550"/>
      <c r="GH180" s="550"/>
      <c r="GI180" s="550"/>
      <c r="GJ180" s="550"/>
      <c r="GK180" s="550"/>
      <c r="GL180" s="550"/>
      <c r="GM180" s="550"/>
    </row>
    <row r="181" spans="7:195" ht="18" customHeight="1">
      <c r="G181" s="550"/>
      <c r="H181" s="550"/>
      <c r="I181" s="550"/>
      <c r="J181" s="550"/>
      <c r="K181" s="550"/>
      <c r="L181" s="550"/>
      <c r="M181" s="550"/>
      <c r="N181" s="550"/>
      <c r="O181" s="550"/>
      <c r="P181" s="550"/>
      <c r="Q181" s="550"/>
      <c r="R181" s="550"/>
      <c r="S181" s="550"/>
      <c r="T181" s="550"/>
      <c r="U181" s="550"/>
      <c r="V181" s="550"/>
      <c r="W181" s="550"/>
      <c r="X181" s="550"/>
      <c r="Y181" s="550"/>
      <c r="Z181" s="550"/>
      <c r="AA181" s="550"/>
      <c r="AB181" s="550"/>
      <c r="AC181" s="550"/>
      <c r="AD181" s="550"/>
      <c r="AE181" s="550"/>
      <c r="AF181" s="550"/>
      <c r="AG181" s="550"/>
      <c r="AH181" s="550"/>
      <c r="AI181" s="550"/>
      <c r="AJ181" s="550"/>
      <c r="AK181" s="550"/>
      <c r="AL181" s="550"/>
      <c r="AM181" s="550"/>
      <c r="AN181" s="550"/>
      <c r="AO181" s="550"/>
      <c r="AP181" s="550"/>
      <c r="AQ181" s="550"/>
      <c r="AR181" s="550"/>
      <c r="AS181" s="550"/>
      <c r="AT181" s="550"/>
      <c r="AU181" s="550"/>
      <c r="AV181" s="550"/>
      <c r="AW181" s="550"/>
      <c r="AX181" s="550"/>
      <c r="AY181" s="550"/>
      <c r="AZ181" s="550"/>
      <c r="BA181" s="550"/>
      <c r="BB181" s="550"/>
      <c r="BC181" s="550"/>
      <c r="BD181" s="550"/>
      <c r="BE181" s="550"/>
      <c r="BF181" s="550"/>
      <c r="BG181" s="550"/>
      <c r="BH181" s="550"/>
      <c r="BI181" s="550"/>
      <c r="BJ181" s="550"/>
      <c r="BK181" s="550"/>
      <c r="BL181" s="550"/>
      <c r="BM181" s="550"/>
      <c r="BN181" s="550"/>
      <c r="BO181" s="550"/>
      <c r="BP181" s="550"/>
      <c r="BQ181" s="550"/>
      <c r="BR181" s="550"/>
      <c r="BS181" s="550"/>
      <c r="BT181" s="550"/>
      <c r="BU181" s="550"/>
      <c r="BV181" s="550"/>
      <c r="BW181" s="550"/>
      <c r="BX181" s="550"/>
      <c r="BY181" s="550"/>
      <c r="BZ181" s="550"/>
      <c r="CA181" s="550"/>
      <c r="CB181" s="550"/>
      <c r="CC181" s="550"/>
      <c r="CD181" s="550"/>
      <c r="CE181" s="550"/>
      <c r="CF181" s="550"/>
      <c r="CG181" s="550"/>
      <c r="CH181" s="550"/>
      <c r="CI181" s="550"/>
      <c r="CJ181" s="550"/>
      <c r="CK181" s="550"/>
      <c r="CL181" s="550"/>
      <c r="CM181" s="550"/>
      <c r="CN181" s="550"/>
      <c r="CO181" s="550"/>
      <c r="CP181" s="550"/>
      <c r="CQ181" s="550"/>
      <c r="CR181" s="550"/>
      <c r="CS181" s="550"/>
      <c r="CT181" s="550"/>
      <c r="CU181" s="550"/>
      <c r="CV181" s="550"/>
      <c r="CW181" s="550"/>
      <c r="CX181" s="550"/>
      <c r="CY181" s="550"/>
      <c r="CZ181" s="550"/>
      <c r="DA181" s="550"/>
      <c r="DB181" s="550"/>
      <c r="DC181" s="550"/>
      <c r="DD181" s="550"/>
      <c r="DE181" s="550"/>
      <c r="DF181" s="550"/>
      <c r="DG181" s="550"/>
      <c r="DH181" s="550"/>
      <c r="DI181" s="550"/>
      <c r="DJ181" s="550"/>
      <c r="DK181" s="550"/>
      <c r="DL181" s="550"/>
      <c r="DM181" s="550"/>
      <c r="DN181" s="550"/>
      <c r="DO181" s="550"/>
      <c r="DP181" s="550"/>
      <c r="DQ181" s="550"/>
      <c r="DR181" s="550"/>
      <c r="DS181" s="550"/>
      <c r="DT181" s="550"/>
      <c r="DU181" s="550"/>
      <c r="DV181" s="550"/>
      <c r="DW181" s="550"/>
      <c r="DX181" s="550"/>
      <c r="DY181" s="550"/>
      <c r="DZ181" s="550"/>
      <c r="EA181" s="550"/>
      <c r="EB181" s="550"/>
      <c r="EC181" s="550"/>
      <c r="ED181" s="550"/>
      <c r="EE181" s="550"/>
      <c r="EF181" s="550"/>
      <c r="EG181" s="550"/>
      <c r="EH181" s="550"/>
      <c r="EI181" s="550"/>
      <c r="EJ181" s="550"/>
      <c r="EK181" s="550"/>
      <c r="EL181" s="550"/>
      <c r="EM181" s="550"/>
      <c r="EN181" s="550"/>
      <c r="EO181" s="550"/>
      <c r="EP181" s="550"/>
      <c r="EQ181" s="550"/>
      <c r="ER181" s="550"/>
      <c r="ES181" s="550"/>
      <c r="ET181" s="550"/>
      <c r="EU181" s="550"/>
      <c r="EV181" s="550"/>
      <c r="EW181" s="550"/>
      <c r="EX181" s="550"/>
      <c r="EY181" s="550"/>
      <c r="EZ181" s="550"/>
      <c r="FA181" s="550"/>
      <c r="FB181" s="550"/>
      <c r="FC181" s="550"/>
      <c r="FD181" s="550"/>
      <c r="FE181" s="550"/>
      <c r="FF181" s="550"/>
      <c r="FG181" s="550"/>
      <c r="FH181" s="550"/>
      <c r="FI181" s="550"/>
      <c r="FJ181" s="550"/>
      <c r="FK181" s="550"/>
      <c r="FL181" s="550"/>
      <c r="FM181" s="550"/>
      <c r="FN181" s="550"/>
      <c r="FO181" s="550"/>
      <c r="FP181" s="550"/>
      <c r="FQ181" s="550"/>
      <c r="FR181" s="550"/>
      <c r="FS181" s="550"/>
      <c r="FT181" s="550"/>
      <c r="FU181" s="550"/>
      <c r="FV181" s="550"/>
      <c r="FW181" s="550"/>
      <c r="FX181" s="550"/>
      <c r="FY181" s="550"/>
      <c r="FZ181" s="550"/>
      <c r="GA181" s="550"/>
      <c r="GB181" s="550"/>
      <c r="GC181" s="550"/>
      <c r="GD181" s="550"/>
      <c r="GE181" s="550"/>
      <c r="GF181" s="550"/>
      <c r="GG181" s="550"/>
      <c r="GH181" s="550"/>
      <c r="GI181" s="550"/>
      <c r="GJ181" s="550"/>
      <c r="GK181" s="550"/>
      <c r="GL181" s="550"/>
      <c r="GM181" s="550"/>
    </row>
    <row r="182" spans="7:195" ht="18" customHeight="1">
      <c r="G182" s="550"/>
      <c r="H182" s="550"/>
      <c r="I182" s="550"/>
      <c r="J182" s="550"/>
      <c r="K182" s="550"/>
      <c r="L182" s="550"/>
      <c r="M182" s="550"/>
      <c r="N182" s="550"/>
      <c r="O182" s="550"/>
      <c r="P182" s="550"/>
      <c r="Q182" s="550"/>
      <c r="R182" s="550"/>
      <c r="S182" s="550"/>
      <c r="T182" s="550"/>
      <c r="U182" s="550"/>
      <c r="V182" s="550"/>
      <c r="W182" s="550"/>
      <c r="X182" s="550"/>
      <c r="Y182" s="550"/>
      <c r="Z182" s="550"/>
      <c r="AA182" s="550"/>
      <c r="AB182" s="550"/>
      <c r="AC182" s="550"/>
      <c r="AD182" s="550"/>
      <c r="AE182" s="550"/>
      <c r="AF182" s="550"/>
      <c r="AG182" s="550"/>
      <c r="AH182" s="550"/>
      <c r="AI182" s="550"/>
      <c r="AJ182" s="550"/>
      <c r="AK182" s="550"/>
      <c r="AL182" s="550"/>
      <c r="AM182" s="550"/>
      <c r="AN182" s="550"/>
      <c r="AO182" s="550"/>
      <c r="AP182" s="550"/>
      <c r="AQ182" s="550"/>
      <c r="AR182" s="550"/>
      <c r="AS182" s="550"/>
      <c r="AT182" s="550"/>
      <c r="AU182" s="550"/>
      <c r="AV182" s="550"/>
      <c r="AW182" s="550"/>
      <c r="AX182" s="550"/>
      <c r="AY182" s="550"/>
      <c r="AZ182" s="550"/>
      <c r="BA182" s="550"/>
      <c r="BB182" s="550"/>
      <c r="BC182" s="550"/>
      <c r="BD182" s="550"/>
      <c r="BE182" s="550"/>
      <c r="BF182" s="550"/>
      <c r="BG182" s="550"/>
      <c r="BH182" s="550"/>
      <c r="BI182" s="550"/>
      <c r="BJ182" s="550"/>
      <c r="BK182" s="550"/>
      <c r="BL182" s="550"/>
      <c r="BM182" s="550"/>
      <c r="BN182" s="550"/>
      <c r="BO182" s="550"/>
      <c r="BP182" s="550"/>
      <c r="BQ182" s="550"/>
      <c r="BR182" s="550"/>
      <c r="BS182" s="550"/>
      <c r="BT182" s="550"/>
      <c r="BU182" s="550"/>
      <c r="BV182" s="550"/>
      <c r="BW182" s="550"/>
      <c r="BX182" s="550"/>
      <c r="BY182" s="550"/>
      <c r="BZ182" s="550"/>
      <c r="CA182" s="550"/>
      <c r="CB182" s="550"/>
      <c r="CC182" s="550"/>
      <c r="CD182" s="550"/>
      <c r="CE182" s="550"/>
      <c r="CF182" s="550"/>
      <c r="CG182" s="550"/>
      <c r="CH182" s="550"/>
      <c r="CI182" s="550"/>
      <c r="CJ182" s="550"/>
      <c r="CK182" s="550"/>
      <c r="CL182" s="550"/>
      <c r="CM182" s="550"/>
      <c r="CN182" s="550"/>
      <c r="CO182" s="550"/>
      <c r="CP182" s="550"/>
      <c r="CQ182" s="550"/>
      <c r="CR182" s="550"/>
      <c r="CS182" s="550"/>
      <c r="CT182" s="550"/>
      <c r="CU182" s="550"/>
      <c r="CV182" s="550"/>
      <c r="CW182" s="550"/>
      <c r="CX182" s="550"/>
      <c r="CY182" s="550"/>
      <c r="CZ182" s="550"/>
      <c r="DA182" s="550"/>
      <c r="DB182" s="550"/>
      <c r="DC182" s="550"/>
      <c r="DD182" s="550"/>
      <c r="DE182" s="550"/>
      <c r="DF182" s="550"/>
      <c r="DG182" s="550"/>
      <c r="DH182" s="550"/>
      <c r="DI182" s="550"/>
      <c r="DJ182" s="550"/>
      <c r="DK182" s="550"/>
      <c r="DL182" s="550"/>
      <c r="DM182" s="550"/>
      <c r="DN182" s="550"/>
      <c r="DO182" s="550"/>
      <c r="DP182" s="550"/>
      <c r="DQ182" s="550"/>
      <c r="DR182" s="550"/>
      <c r="DS182" s="550"/>
      <c r="DT182" s="550"/>
      <c r="DU182" s="550"/>
      <c r="DV182" s="550"/>
      <c r="DW182" s="550"/>
      <c r="DX182" s="550"/>
      <c r="DY182" s="550"/>
      <c r="DZ182" s="550"/>
      <c r="EA182" s="550"/>
      <c r="EB182" s="550"/>
      <c r="EC182" s="550"/>
      <c r="ED182" s="550"/>
      <c r="EE182" s="550"/>
      <c r="EF182" s="550"/>
      <c r="EG182" s="550"/>
      <c r="EH182" s="550"/>
      <c r="EI182" s="550"/>
      <c r="EJ182" s="550"/>
      <c r="EK182" s="550"/>
      <c r="EL182" s="550"/>
      <c r="EM182" s="550"/>
      <c r="EN182" s="550"/>
      <c r="EO182" s="550"/>
      <c r="EP182" s="550"/>
      <c r="EQ182" s="550"/>
      <c r="ER182" s="550"/>
      <c r="ES182" s="550"/>
      <c r="ET182" s="550"/>
      <c r="EU182" s="550"/>
      <c r="EV182" s="550"/>
      <c r="EW182" s="550"/>
      <c r="EX182" s="550"/>
      <c r="EY182" s="550"/>
      <c r="EZ182" s="550"/>
      <c r="FA182" s="550"/>
      <c r="FB182" s="550"/>
      <c r="FC182" s="550"/>
      <c r="FD182" s="550"/>
      <c r="FE182" s="550"/>
      <c r="FF182" s="550"/>
      <c r="FG182" s="550"/>
      <c r="FH182" s="550"/>
      <c r="FI182" s="550"/>
      <c r="FJ182" s="550"/>
      <c r="FK182" s="550"/>
      <c r="FL182" s="550"/>
      <c r="FM182" s="550"/>
      <c r="FN182" s="550"/>
      <c r="FO182" s="550"/>
      <c r="FP182" s="550"/>
      <c r="FQ182" s="550"/>
      <c r="FR182" s="550"/>
      <c r="FS182" s="550"/>
      <c r="FT182" s="550"/>
      <c r="FU182" s="550"/>
      <c r="FV182" s="550"/>
      <c r="FW182" s="550"/>
      <c r="FX182" s="550"/>
      <c r="FY182" s="550"/>
      <c r="FZ182" s="550"/>
      <c r="GA182" s="550"/>
      <c r="GB182" s="550"/>
      <c r="GC182" s="550"/>
      <c r="GD182" s="550"/>
      <c r="GE182" s="550"/>
      <c r="GF182" s="550"/>
      <c r="GG182" s="550"/>
      <c r="GH182" s="550"/>
      <c r="GI182" s="550"/>
      <c r="GJ182" s="550"/>
      <c r="GK182" s="550"/>
      <c r="GL182" s="550"/>
      <c r="GM182" s="550"/>
    </row>
    <row r="183" spans="7:195" ht="18" customHeight="1">
      <c r="G183" s="550"/>
      <c r="H183" s="550"/>
      <c r="I183" s="550"/>
      <c r="J183" s="550"/>
      <c r="K183" s="550"/>
      <c r="L183" s="550"/>
      <c r="M183" s="550"/>
      <c r="N183" s="550"/>
      <c r="O183" s="550"/>
      <c r="P183" s="550"/>
      <c r="Q183" s="550"/>
      <c r="R183" s="550"/>
      <c r="S183" s="550"/>
      <c r="T183" s="550"/>
      <c r="U183" s="550"/>
      <c r="V183" s="550"/>
      <c r="W183" s="550"/>
      <c r="X183" s="550"/>
      <c r="Y183" s="550"/>
      <c r="Z183" s="550"/>
      <c r="AA183" s="550"/>
      <c r="AB183" s="550"/>
      <c r="AC183" s="550"/>
      <c r="AD183" s="550"/>
      <c r="AE183" s="550"/>
      <c r="AF183" s="550"/>
      <c r="AG183" s="550"/>
      <c r="AH183" s="550"/>
      <c r="AI183" s="550"/>
      <c r="AJ183" s="550"/>
      <c r="AK183" s="550"/>
      <c r="AL183" s="550"/>
      <c r="AM183" s="550"/>
      <c r="AN183" s="550"/>
      <c r="AO183" s="550"/>
      <c r="AP183" s="550"/>
      <c r="AQ183" s="550"/>
      <c r="AR183" s="550"/>
      <c r="AS183" s="550"/>
      <c r="AT183" s="550"/>
      <c r="AU183" s="550"/>
      <c r="AV183" s="550"/>
      <c r="AW183" s="550"/>
      <c r="AX183" s="550"/>
      <c r="AY183" s="550"/>
      <c r="AZ183" s="550"/>
      <c r="BA183" s="550"/>
      <c r="BB183" s="550"/>
      <c r="BC183" s="550"/>
      <c r="BD183" s="550"/>
      <c r="BE183" s="550"/>
      <c r="BF183" s="550"/>
      <c r="BG183" s="550"/>
      <c r="BH183" s="550"/>
      <c r="BI183" s="550"/>
      <c r="BJ183" s="550"/>
      <c r="BK183" s="550"/>
      <c r="BL183" s="550"/>
      <c r="BM183" s="550"/>
      <c r="BN183" s="550"/>
      <c r="BO183" s="550"/>
      <c r="BP183" s="550"/>
      <c r="BQ183" s="550"/>
      <c r="BR183" s="550"/>
      <c r="BS183" s="550"/>
      <c r="BT183" s="550"/>
      <c r="BU183" s="550"/>
      <c r="BV183" s="550"/>
      <c r="BW183" s="550"/>
      <c r="BX183" s="550"/>
      <c r="BY183" s="550"/>
      <c r="BZ183" s="550"/>
      <c r="CA183" s="550"/>
      <c r="CB183" s="550"/>
      <c r="CC183" s="550"/>
      <c r="CD183" s="550"/>
      <c r="CE183" s="550"/>
      <c r="CF183" s="550"/>
      <c r="CG183" s="550"/>
      <c r="CH183" s="550"/>
      <c r="CI183" s="550"/>
      <c r="CJ183" s="550"/>
      <c r="CK183" s="550"/>
      <c r="CL183" s="550"/>
      <c r="CM183" s="550"/>
      <c r="CN183" s="550"/>
      <c r="CO183" s="550"/>
      <c r="CP183" s="550"/>
      <c r="CQ183" s="550"/>
      <c r="CR183" s="550"/>
      <c r="CS183" s="550"/>
      <c r="CT183" s="550"/>
      <c r="CU183" s="550"/>
      <c r="CV183" s="550"/>
      <c r="CW183" s="550"/>
      <c r="CX183" s="550"/>
      <c r="CY183" s="550"/>
      <c r="CZ183" s="550"/>
      <c r="DA183" s="550"/>
      <c r="DB183" s="550"/>
      <c r="DC183" s="550"/>
      <c r="DD183" s="550"/>
      <c r="DE183" s="550"/>
      <c r="DF183" s="550"/>
      <c r="DG183" s="550"/>
      <c r="DH183" s="550"/>
      <c r="DI183" s="550"/>
      <c r="DJ183" s="550"/>
      <c r="DK183" s="550"/>
      <c r="DL183" s="550"/>
      <c r="DM183" s="550"/>
      <c r="DN183" s="550"/>
      <c r="DO183" s="550"/>
      <c r="DP183" s="550"/>
      <c r="DQ183" s="550"/>
      <c r="DR183" s="550"/>
      <c r="DS183" s="550"/>
      <c r="DT183" s="550"/>
      <c r="DU183" s="550"/>
      <c r="DV183" s="550"/>
      <c r="DW183" s="550"/>
      <c r="DX183" s="550"/>
      <c r="DY183" s="550"/>
      <c r="DZ183" s="550"/>
      <c r="EA183" s="550"/>
      <c r="EB183" s="550"/>
      <c r="EC183" s="550"/>
      <c r="ED183" s="550"/>
      <c r="EE183" s="550"/>
      <c r="EF183" s="550"/>
      <c r="EG183" s="550"/>
      <c r="EH183" s="550"/>
      <c r="EI183" s="550"/>
      <c r="EJ183" s="550"/>
      <c r="EK183" s="550"/>
      <c r="EL183" s="550"/>
      <c r="EM183" s="550"/>
      <c r="EN183" s="550"/>
      <c r="EO183" s="550"/>
      <c r="EP183" s="550"/>
      <c r="EQ183" s="550"/>
      <c r="ER183" s="550"/>
      <c r="ES183" s="550"/>
      <c r="ET183" s="550"/>
      <c r="EU183" s="550"/>
      <c r="EV183" s="550"/>
      <c r="EW183" s="550"/>
      <c r="EX183" s="550"/>
      <c r="EY183" s="550"/>
      <c r="EZ183" s="550"/>
      <c r="FA183" s="550"/>
      <c r="FB183" s="550"/>
      <c r="FC183" s="550"/>
      <c r="FD183" s="550"/>
      <c r="FE183" s="550"/>
      <c r="FF183" s="550"/>
      <c r="FG183" s="550"/>
      <c r="FH183" s="550"/>
      <c r="FI183" s="550"/>
      <c r="FJ183" s="550"/>
      <c r="FK183" s="550"/>
      <c r="FL183" s="550"/>
      <c r="FM183" s="550"/>
      <c r="FN183" s="550"/>
      <c r="FO183" s="550"/>
      <c r="FP183" s="550"/>
      <c r="FQ183" s="550"/>
      <c r="FR183" s="550"/>
      <c r="FS183" s="550"/>
      <c r="FT183" s="550"/>
      <c r="FU183" s="550"/>
      <c r="FV183" s="550"/>
      <c r="FW183" s="550"/>
      <c r="FX183" s="550"/>
      <c r="FY183" s="550"/>
      <c r="FZ183" s="550"/>
      <c r="GA183" s="550"/>
      <c r="GB183" s="550"/>
      <c r="GC183" s="550"/>
      <c r="GD183" s="550"/>
      <c r="GE183" s="550"/>
      <c r="GF183" s="550"/>
      <c r="GG183" s="550"/>
      <c r="GH183" s="550"/>
      <c r="GI183" s="550"/>
      <c r="GJ183" s="550"/>
      <c r="GK183" s="550"/>
      <c r="GL183" s="550"/>
      <c r="GM183" s="550"/>
    </row>
    <row r="184" spans="7:195" ht="18" customHeight="1">
      <c r="G184" s="550"/>
      <c r="H184" s="550"/>
      <c r="I184" s="550"/>
      <c r="J184" s="550"/>
      <c r="K184" s="550"/>
      <c r="L184" s="550"/>
      <c r="M184" s="550"/>
      <c r="N184" s="550"/>
      <c r="O184" s="550"/>
      <c r="P184" s="550"/>
      <c r="Q184" s="550"/>
      <c r="R184" s="550"/>
      <c r="S184" s="550"/>
      <c r="T184" s="550"/>
      <c r="U184" s="550"/>
      <c r="V184" s="550"/>
      <c r="W184" s="550"/>
      <c r="X184" s="550"/>
      <c r="Y184" s="550"/>
      <c r="Z184" s="550"/>
      <c r="AA184" s="550"/>
      <c r="AB184" s="550"/>
      <c r="AC184" s="550"/>
      <c r="AD184" s="550"/>
      <c r="AE184" s="550"/>
      <c r="AF184" s="550"/>
      <c r="AG184" s="550"/>
      <c r="AH184" s="550"/>
      <c r="AI184" s="550"/>
      <c r="AJ184" s="550"/>
      <c r="AK184" s="550"/>
      <c r="AL184" s="550"/>
      <c r="AM184" s="550"/>
      <c r="AN184" s="550"/>
      <c r="AO184" s="550"/>
      <c r="AP184" s="550"/>
      <c r="AQ184" s="550"/>
      <c r="AR184" s="550"/>
      <c r="AS184" s="550"/>
      <c r="AT184" s="550"/>
      <c r="AU184" s="550"/>
      <c r="AV184" s="550"/>
      <c r="AW184" s="550"/>
      <c r="AX184" s="550"/>
      <c r="AY184" s="550"/>
      <c r="AZ184" s="550"/>
      <c r="BA184" s="550"/>
      <c r="BB184" s="550"/>
      <c r="BC184" s="550"/>
      <c r="BD184" s="550"/>
      <c r="BE184" s="550"/>
      <c r="BF184" s="550"/>
      <c r="BG184" s="550"/>
      <c r="BH184" s="550"/>
      <c r="BI184" s="550"/>
      <c r="BJ184" s="550"/>
      <c r="BK184" s="550"/>
      <c r="BL184" s="550"/>
      <c r="BM184" s="550"/>
      <c r="BN184" s="550"/>
      <c r="BO184" s="550"/>
      <c r="BP184" s="550"/>
      <c r="BQ184" s="550"/>
      <c r="BR184" s="550"/>
      <c r="BS184" s="550"/>
      <c r="BT184" s="550"/>
      <c r="BU184" s="550"/>
      <c r="BV184" s="550"/>
      <c r="BW184" s="550"/>
      <c r="BX184" s="550"/>
      <c r="BY184" s="550"/>
      <c r="BZ184" s="550"/>
      <c r="CA184" s="550"/>
      <c r="CB184" s="550"/>
      <c r="CC184" s="550"/>
      <c r="CD184" s="550"/>
      <c r="CE184" s="550"/>
      <c r="CF184" s="550"/>
      <c r="CG184" s="550"/>
      <c r="CH184" s="550"/>
      <c r="CI184" s="550"/>
      <c r="CJ184" s="550"/>
      <c r="CK184" s="550"/>
      <c r="CL184" s="550"/>
      <c r="CM184" s="550"/>
      <c r="CN184" s="550"/>
      <c r="CO184" s="550"/>
      <c r="CP184" s="550"/>
      <c r="CQ184" s="550"/>
      <c r="CR184" s="550"/>
      <c r="CS184" s="550"/>
      <c r="CT184" s="550"/>
      <c r="CU184" s="550"/>
      <c r="CV184" s="550"/>
      <c r="CW184" s="550"/>
      <c r="CX184" s="550"/>
      <c r="CY184" s="550"/>
      <c r="CZ184" s="550"/>
      <c r="DA184" s="550"/>
      <c r="DB184" s="550"/>
      <c r="DC184" s="550"/>
      <c r="DD184" s="550"/>
      <c r="DE184" s="550"/>
      <c r="DF184" s="550"/>
      <c r="DG184" s="550"/>
      <c r="DH184" s="550"/>
      <c r="DI184" s="550"/>
      <c r="DJ184" s="550"/>
      <c r="DK184" s="550"/>
      <c r="DL184" s="550"/>
      <c r="DM184" s="550"/>
      <c r="DN184" s="550"/>
      <c r="DO184" s="550"/>
      <c r="DP184" s="550"/>
      <c r="DQ184" s="550"/>
      <c r="DR184" s="550"/>
      <c r="DS184" s="550"/>
      <c r="DT184" s="550"/>
      <c r="DU184" s="550"/>
      <c r="DV184" s="550"/>
      <c r="DW184" s="550"/>
      <c r="DX184" s="550"/>
      <c r="DY184" s="550"/>
      <c r="DZ184" s="550"/>
      <c r="EA184" s="550"/>
      <c r="EB184" s="550"/>
      <c r="EC184" s="550"/>
      <c r="ED184" s="550"/>
      <c r="EE184" s="550"/>
      <c r="EF184" s="550"/>
      <c r="EG184" s="550"/>
      <c r="EH184" s="550"/>
      <c r="EI184" s="550"/>
      <c r="EJ184" s="550"/>
      <c r="EK184" s="550"/>
      <c r="EL184" s="550"/>
      <c r="EM184" s="550"/>
      <c r="EN184" s="550"/>
      <c r="EO184" s="550"/>
      <c r="EP184" s="550"/>
      <c r="EQ184" s="550"/>
      <c r="ER184" s="550"/>
      <c r="ES184" s="550"/>
      <c r="ET184" s="550"/>
      <c r="EU184" s="550"/>
      <c r="EV184" s="550"/>
      <c r="EW184" s="550"/>
      <c r="EX184" s="550"/>
      <c r="EY184" s="550"/>
      <c r="EZ184" s="550"/>
      <c r="FA184" s="550"/>
      <c r="FB184" s="550"/>
      <c r="FC184" s="550"/>
      <c r="FD184" s="550"/>
      <c r="FE184" s="550"/>
      <c r="FF184" s="550"/>
      <c r="FG184" s="550"/>
      <c r="FH184" s="550"/>
      <c r="FI184" s="550"/>
      <c r="FJ184" s="550"/>
      <c r="FK184" s="550"/>
      <c r="FL184" s="550"/>
      <c r="FM184" s="550"/>
      <c r="FN184" s="550"/>
      <c r="FO184" s="550"/>
      <c r="FP184" s="550"/>
      <c r="FQ184" s="550"/>
      <c r="FR184" s="550"/>
      <c r="FS184" s="550"/>
      <c r="FT184" s="550"/>
      <c r="FU184" s="550"/>
      <c r="FV184" s="550"/>
      <c r="FW184" s="550"/>
      <c r="FX184" s="550"/>
      <c r="FY184" s="550"/>
      <c r="FZ184" s="550"/>
      <c r="GA184" s="550"/>
      <c r="GB184" s="550"/>
      <c r="GC184" s="550"/>
      <c r="GD184" s="550"/>
      <c r="GE184" s="550"/>
      <c r="GF184" s="550"/>
      <c r="GG184" s="550"/>
      <c r="GH184" s="550"/>
      <c r="GI184" s="550"/>
      <c r="GJ184" s="550"/>
      <c r="GK184" s="550"/>
      <c r="GL184" s="550"/>
      <c r="GM184" s="550"/>
    </row>
    <row r="185" spans="7:195" ht="18" customHeight="1">
      <c r="G185" s="550"/>
      <c r="H185" s="550"/>
      <c r="I185" s="550"/>
      <c r="J185" s="550"/>
      <c r="K185" s="550"/>
      <c r="L185" s="550"/>
      <c r="M185" s="550"/>
      <c r="N185" s="550"/>
      <c r="O185" s="550"/>
      <c r="P185" s="550"/>
      <c r="Q185" s="550"/>
      <c r="R185" s="550"/>
      <c r="S185" s="550"/>
      <c r="T185" s="550"/>
      <c r="U185" s="550"/>
      <c r="V185" s="550"/>
      <c r="W185" s="550"/>
      <c r="X185" s="550"/>
      <c r="Y185" s="550"/>
      <c r="Z185" s="550"/>
      <c r="AA185" s="550"/>
      <c r="AB185" s="550"/>
      <c r="AC185" s="550"/>
      <c r="AD185" s="550"/>
      <c r="AE185" s="550"/>
      <c r="AF185" s="550"/>
      <c r="AG185" s="550"/>
      <c r="AH185" s="550"/>
      <c r="AI185" s="550"/>
      <c r="AJ185" s="550"/>
      <c r="AK185" s="550"/>
      <c r="AL185" s="550"/>
      <c r="AM185" s="550"/>
      <c r="AN185" s="550"/>
      <c r="AO185" s="550"/>
      <c r="AP185" s="550"/>
      <c r="AQ185" s="550"/>
      <c r="AR185" s="550"/>
      <c r="AS185" s="550"/>
      <c r="AT185" s="550"/>
      <c r="AU185" s="550"/>
      <c r="AV185" s="550"/>
      <c r="AW185" s="550"/>
      <c r="AX185" s="550"/>
      <c r="AY185" s="550"/>
      <c r="AZ185" s="550"/>
      <c r="BA185" s="550"/>
      <c r="BB185" s="550"/>
      <c r="BC185" s="550"/>
      <c r="BD185" s="550"/>
      <c r="BE185" s="550"/>
      <c r="BF185" s="550"/>
      <c r="BG185" s="550"/>
      <c r="BH185" s="550"/>
      <c r="BI185" s="550"/>
      <c r="BJ185" s="550"/>
      <c r="BK185" s="550"/>
      <c r="BL185" s="550"/>
      <c r="BM185" s="550"/>
      <c r="BN185" s="550"/>
      <c r="BO185" s="550"/>
      <c r="BP185" s="550"/>
      <c r="BQ185" s="550"/>
      <c r="BR185" s="550"/>
      <c r="BS185" s="550"/>
      <c r="BT185" s="550"/>
      <c r="BU185" s="550"/>
      <c r="BV185" s="550"/>
      <c r="BW185" s="550"/>
      <c r="BX185" s="550"/>
      <c r="BY185" s="550"/>
      <c r="BZ185" s="550"/>
      <c r="CA185" s="550"/>
      <c r="CB185" s="550"/>
      <c r="CC185" s="550"/>
      <c r="CD185" s="550"/>
      <c r="CE185" s="550"/>
      <c r="CF185" s="550"/>
      <c r="CG185" s="550"/>
      <c r="CH185" s="550"/>
      <c r="CI185" s="550"/>
      <c r="CJ185" s="550"/>
      <c r="CK185" s="550"/>
      <c r="CL185" s="550"/>
      <c r="CM185" s="550"/>
      <c r="CN185" s="550"/>
      <c r="CO185" s="550"/>
      <c r="CP185" s="550"/>
      <c r="CQ185" s="550"/>
      <c r="CR185" s="550"/>
      <c r="CS185" s="550"/>
      <c r="CT185" s="550"/>
      <c r="CU185" s="550"/>
      <c r="CV185" s="550"/>
      <c r="CW185" s="550"/>
      <c r="CX185" s="550"/>
      <c r="CY185" s="550"/>
      <c r="CZ185" s="550"/>
      <c r="DA185" s="550"/>
      <c r="DB185" s="550"/>
      <c r="DC185" s="550"/>
      <c r="DD185" s="550"/>
      <c r="DE185" s="550"/>
      <c r="DF185" s="550"/>
      <c r="DG185" s="550"/>
      <c r="DH185" s="550"/>
      <c r="DI185" s="550"/>
      <c r="DJ185" s="550"/>
      <c r="DK185" s="550"/>
      <c r="DL185" s="550"/>
      <c r="DM185" s="550"/>
      <c r="DN185" s="550"/>
      <c r="DO185" s="550"/>
      <c r="DP185" s="550"/>
      <c r="DQ185" s="550"/>
      <c r="DR185" s="550"/>
      <c r="DS185" s="550"/>
      <c r="DT185" s="550"/>
      <c r="DU185" s="550"/>
      <c r="DV185" s="550"/>
      <c r="DW185" s="550"/>
      <c r="DX185" s="550"/>
      <c r="DY185" s="550"/>
      <c r="DZ185" s="550"/>
      <c r="EA185" s="550"/>
      <c r="EB185" s="550"/>
      <c r="EC185" s="550"/>
      <c r="ED185" s="550"/>
      <c r="EE185" s="550"/>
      <c r="EF185" s="550"/>
      <c r="EG185" s="550"/>
      <c r="EH185" s="550"/>
      <c r="EI185" s="550"/>
      <c r="EJ185" s="550"/>
      <c r="EK185" s="550"/>
      <c r="EL185" s="550"/>
      <c r="EM185" s="550"/>
      <c r="EN185" s="550"/>
      <c r="EO185" s="550"/>
      <c r="EP185" s="550"/>
      <c r="EQ185" s="550"/>
      <c r="ER185" s="550"/>
      <c r="ES185" s="550"/>
      <c r="ET185" s="550"/>
      <c r="EU185" s="550"/>
      <c r="EV185" s="550"/>
      <c r="EW185" s="550"/>
      <c r="EX185" s="550"/>
      <c r="EY185" s="550"/>
      <c r="EZ185" s="550"/>
      <c r="FA185" s="550"/>
      <c r="FB185" s="550"/>
      <c r="FC185" s="550"/>
      <c r="FD185" s="550"/>
      <c r="FE185" s="550"/>
      <c r="FF185" s="550"/>
      <c r="FG185" s="550"/>
      <c r="FH185" s="550"/>
      <c r="FI185" s="550"/>
      <c r="FJ185" s="550"/>
      <c r="FK185" s="550"/>
      <c r="FL185" s="550"/>
      <c r="FM185" s="550"/>
      <c r="FN185" s="550"/>
      <c r="FO185" s="550"/>
      <c r="FP185" s="550"/>
      <c r="FQ185" s="550"/>
      <c r="FR185" s="550"/>
      <c r="FS185" s="550"/>
      <c r="FT185" s="550"/>
      <c r="FU185" s="550"/>
      <c r="FV185" s="550"/>
      <c r="FW185" s="550"/>
      <c r="FX185" s="550"/>
      <c r="FY185" s="550"/>
      <c r="FZ185" s="550"/>
      <c r="GA185" s="550"/>
      <c r="GB185" s="550"/>
      <c r="GC185" s="550"/>
      <c r="GD185" s="550"/>
      <c r="GE185" s="550"/>
      <c r="GF185" s="550"/>
      <c r="GG185" s="550"/>
      <c r="GH185" s="550"/>
      <c r="GI185" s="550"/>
      <c r="GJ185" s="550"/>
      <c r="GK185" s="550"/>
      <c r="GL185" s="550"/>
      <c r="GM185" s="550"/>
    </row>
    <row r="186" spans="7:195" ht="18" customHeight="1">
      <c r="G186" s="550"/>
      <c r="H186" s="550"/>
      <c r="I186" s="550"/>
      <c r="J186" s="550"/>
      <c r="K186" s="550"/>
      <c r="L186" s="550"/>
      <c r="M186" s="550"/>
      <c r="N186" s="550"/>
      <c r="O186" s="550"/>
      <c r="P186" s="550"/>
      <c r="Q186" s="550"/>
      <c r="R186" s="550"/>
      <c r="S186" s="550"/>
      <c r="T186" s="550"/>
      <c r="U186" s="550"/>
      <c r="V186" s="550"/>
      <c r="W186" s="550"/>
      <c r="X186" s="550"/>
      <c r="Y186" s="550"/>
      <c r="Z186" s="550"/>
      <c r="AA186" s="550"/>
      <c r="AB186" s="550"/>
      <c r="AC186" s="550"/>
      <c r="AD186" s="550"/>
      <c r="AE186" s="550"/>
      <c r="AF186" s="550"/>
      <c r="AG186" s="550"/>
      <c r="AH186" s="550"/>
      <c r="AI186" s="550"/>
      <c r="AJ186" s="550"/>
      <c r="AK186" s="550"/>
      <c r="AL186" s="550"/>
      <c r="AM186" s="550"/>
      <c r="AN186" s="550"/>
      <c r="AO186" s="550"/>
      <c r="AP186" s="550"/>
      <c r="AQ186" s="550"/>
      <c r="AR186" s="550"/>
      <c r="AS186" s="550"/>
      <c r="AT186" s="550"/>
      <c r="AU186" s="550"/>
      <c r="AV186" s="550"/>
      <c r="AW186" s="550"/>
      <c r="AX186" s="550"/>
      <c r="AY186" s="550"/>
      <c r="AZ186" s="550"/>
      <c r="BA186" s="550"/>
      <c r="BB186" s="550"/>
      <c r="BC186" s="550"/>
      <c r="BD186" s="550"/>
      <c r="BE186" s="550"/>
      <c r="BF186" s="550"/>
      <c r="BG186" s="550"/>
      <c r="BH186" s="550"/>
      <c r="BI186" s="550"/>
      <c r="BJ186" s="550"/>
      <c r="BK186" s="550"/>
      <c r="BL186" s="550"/>
      <c r="BM186" s="550"/>
      <c r="BN186" s="550"/>
      <c r="BO186" s="550"/>
      <c r="BP186" s="550"/>
      <c r="BQ186" s="550"/>
      <c r="BR186" s="550"/>
      <c r="BS186" s="550"/>
      <c r="BT186" s="550"/>
      <c r="BU186" s="550"/>
      <c r="BV186" s="550"/>
      <c r="BW186" s="550"/>
      <c r="BX186" s="550"/>
      <c r="BY186" s="550"/>
      <c r="BZ186" s="550"/>
      <c r="CA186" s="550"/>
      <c r="CB186" s="550"/>
      <c r="CC186" s="550"/>
      <c r="CD186" s="550"/>
      <c r="CE186" s="550"/>
      <c r="CF186" s="550"/>
      <c r="CG186" s="550"/>
      <c r="CH186" s="550"/>
      <c r="CI186" s="550"/>
      <c r="CJ186" s="550"/>
      <c r="CK186" s="550"/>
      <c r="CL186" s="550"/>
      <c r="CM186" s="550"/>
      <c r="CN186" s="550"/>
      <c r="CO186" s="550"/>
      <c r="CP186" s="550"/>
      <c r="CQ186" s="550"/>
      <c r="CR186" s="550"/>
      <c r="CS186" s="550"/>
      <c r="CT186" s="550"/>
      <c r="CU186" s="550"/>
      <c r="CV186" s="550"/>
      <c r="CW186" s="550"/>
      <c r="CX186" s="550"/>
      <c r="CY186" s="550"/>
      <c r="CZ186" s="550"/>
      <c r="DA186" s="550"/>
      <c r="DB186" s="550"/>
      <c r="DC186" s="550"/>
      <c r="DD186" s="550"/>
      <c r="DE186" s="550"/>
      <c r="DF186" s="550"/>
      <c r="DG186" s="550"/>
      <c r="DH186" s="550"/>
      <c r="DI186" s="550"/>
      <c r="DJ186" s="550"/>
      <c r="DK186" s="550"/>
      <c r="DL186" s="550"/>
      <c r="DM186" s="550"/>
      <c r="DN186" s="550"/>
      <c r="DO186" s="550"/>
      <c r="DP186" s="550"/>
      <c r="DQ186" s="550"/>
      <c r="DR186" s="550"/>
      <c r="DS186" s="550"/>
      <c r="DT186" s="550"/>
      <c r="DU186" s="550"/>
      <c r="DV186" s="550"/>
      <c r="DW186" s="550"/>
      <c r="DX186" s="550"/>
      <c r="DY186" s="550"/>
      <c r="DZ186" s="550"/>
      <c r="EA186" s="550"/>
      <c r="EB186" s="550"/>
      <c r="EC186" s="550"/>
      <c r="ED186" s="550"/>
      <c r="EE186" s="550"/>
      <c r="EF186" s="550"/>
      <c r="EG186" s="550"/>
      <c r="EH186" s="550"/>
      <c r="EI186" s="550"/>
      <c r="EJ186" s="550"/>
      <c r="EK186" s="550"/>
      <c r="EL186" s="550"/>
      <c r="EM186" s="550"/>
      <c r="EN186" s="550"/>
      <c r="EO186" s="550"/>
      <c r="EP186" s="550"/>
      <c r="EQ186" s="550"/>
      <c r="ER186" s="550"/>
      <c r="ES186" s="550"/>
      <c r="ET186" s="550"/>
      <c r="EU186" s="550"/>
      <c r="EV186" s="550"/>
      <c r="EW186" s="550"/>
      <c r="EX186" s="550"/>
      <c r="EY186" s="550"/>
      <c r="EZ186" s="550"/>
      <c r="FA186" s="550"/>
      <c r="FB186" s="550"/>
      <c r="FC186" s="550"/>
      <c r="FD186" s="550"/>
      <c r="FE186" s="550"/>
      <c r="FF186" s="550"/>
      <c r="FG186" s="550"/>
      <c r="FH186" s="550"/>
      <c r="FI186" s="550"/>
      <c r="FJ186" s="550"/>
      <c r="FK186" s="550"/>
      <c r="FL186" s="550"/>
      <c r="FM186" s="550"/>
      <c r="FN186" s="550"/>
      <c r="FO186" s="550"/>
      <c r="FP186" s="550"/>
      <c r="FQ186" s="550"/>
      <c r="FR186" s="550"/>
      <c r="FS186" s="550"/>
      <c r="FT186" s="550"/>
      <c r="FU186" s="550"/>
      <c r="FV186" s="550"/>
      <c r="FW186" s="550"/>
      <c r="FX186" s="550"/>
      <c r="FY186" s="550"/>
      <c r="FZ186" s="550"/>
      <c r="GA186" s="550"/>
      <c r="GB186" s="550"/>
      <c r="GC186" s="550"/>
      <c r="GD186" s="550"/>
      <c r="GE186" s="550"/>
      <c r="GF186" s="550"/>
      <c r="GG186" s="550"/>
      <c r="GH186" s="550"/>
      <c r="GI186" s="550"/>
      <c r="GJ186" s="550"/>
      <c r="GK186" s="550"/>
      <c r="GL186" s="550"/>
      <c r="GM186" s="550"/>
    </row>
    <row r="187" spans="7:195" ht="18" customHeight="1">
      <c r="G187" s="550"/>
      <c r="H187" s="550"/>
      <c r="I187" s="550"/>
      <c r="J187" s="550"/>
      <c r="K187" s="550"/>
      <c r="L187" s="550"/>
      <c r="M187" s="550"/>
      <c r="N187" s="550"/>
      <c r="O187" s="550"/>
      <c r="P187" s="550"/>
      <c r="Q187" s="550"/>
      <c r="R187" s="550"/>
      <c r="S187" s="550"/>
      <c r="T187" s="550"/>
      <c r="U187" s="550"/>
      <c r="V187" s="550"/>
      <c r="W187" s="550"/>
      <c r="X187" s="550"/>
      <c r="Y187" s="550"/>
      <c r="Z187" s="550"/>
      <c r="AA187" s="550"/>
      <c r="AB187" s="550"/>
      <c r="AC187" s="550"/>
      <c r="AD187" s="550"/>
      <c r="AE187" s="550"/>
      <c r="AF187" s="550"/>
      <c r="AG187" s="550"/>
      <c r="AH187" s="550"/>
      <c r="AI187" s="550"/>
      <c r="AJ187" s="550"/>
      <c r="AK187" s="550"/>
      <c r="AL187" s="550"/>
      <c r="AM187" s="550"/>
      <c r="AN187" s="550"/>
      <c r="AO187" s="550"/>
      <c r="AP187" s="550"/>
      <c r="AQ187" s="550"/>
      <c r="AR187" s="550"/>
      <c r="AS187" s="550"/>
      <c r="AT187" s="550"/>
      <c r="AU187" s="550"/>
      <c r="AV187" s="550"/>
      <c r="AW187" s="550"/>
      <c r="AX187" s="550"/>
      <c r="AY187" s="550"/>
      <c r="AZ187" s="550"/>
      <c r="BA187" s="550"/>
      <c r="BB187" s="550"/>
      <c r="BC187" s="550"/>
      <c r="BD187" s="550"/>
      <c r="BE187" s="550"/>
      <c r="BF187" s="550"/>
      <c r="BG187" s="550"/>
      <c r="BH187" s="550"/>
      <c r="BI187" s="550"/>
      <c r="BJ187" s="550"/>
      <c r="BK187" s="550"/>
      <c r="BL187" s="550"/>
      <c r="BM187" s="550"/>
      <c r="BN187" s="550"/>
      <c r="BO187" s="550"/>
      <c r="BP187" s="550"/>
      <c r="BQ187" s="550"/>
      <c r="BR187" s="550"/>
      <c r="BS187" s="550"/>
      <c r="BT187" s="550"/>
      <c r="BU187" s="550"/>
      <c r="BV187" s="550"/>
      <c r="BW187" s="550"/>
      <c r="BX187" s="550"/>
      <c r="BY187" s="550"/>
      <c r="BZ187" s="550"/>
      <c r="CA187" s="550"/>
      <c r="CB187" s="550"/>
      <c r="CC187" s="550"/>
      <c r="CD187" s="550"/>
      <c r="CE187" s="550"/>
      <c r="CF187" s="550"/>
      <c r="CG187" s="550"/>
      <c r="CH187" s="550"/>
      <c r="CI187" s="550"/>
      <c r="CJ187" s="550"/>
      <c r="CK187" s="550"/>
      <c r="CL187" s="550"/>
      <c r="CM187" s="550"/>
      <c r="CN187" s="550"/>
      <c r="CO187" s="550"/>
      <c r="CP187" s="550"/>
      <c r="CQ187" s="550"/>
      <c r="CR187" s="550"/>
      <c r="CS187" s="550"/>
      <c r="CT187" s="550"/>
      <c r="CU187" s="550"/>
      <c r="CV187" s="550"/>
      <c r="CW187" s="550"/>
      <c r="CX187" s="550"/>
      <c r="CY187" s="550"/>
      <c r="CZ187" s="550"/>
      <c r="DA187" s="550"/>
      <c r="DB187" s="550"/>
      <c r="DC187" s="550"/>
      <c r="DD187" s="550"/>
      <c r="DE187" s="550"/>
      <c r="DF187" s="550"/>
      <c r="DG187" s="550"/>
      <c r="DH187" s="550"/>
      <c r="DI187" s="550"/>
      <c r="DJ187" s="550"/>
      <c r="DK187" s="550"/>
      <c r="DL187" s="550"/>
      <c r="DM187" s="550"/>
      <c r="DN187" s="550"/>
      <c r="DO187" s="550"/>
      <c r="DP187" s="550"/>
      <c r="DQ187" s="550"/>
      <c r="DR187" s="550"/>
      <c r="DS187" s="550"/>
      <c r="DT187" s="550"/>
      <c r="DU187" s="550"/>
      <c r="DV187" s="550"/>
      <c r="DW187" s="550"/>
      <c r="DX187" s="550"/>
      <c r="DY187" s="550"/>
      <c r="DZ187" s="550"/>
      <c r="EA187" s="550"/>
      <c r="EB187" s="550"/>
      <c r="EC187" s="550"/>
      <c r="ED187" s="550"/>
      <c r="EE187" s="550"/>
      <c r="EF187" s="550"/>
      <c r="EG187" s="550"/>
      <c r="EH187" s="550"/>
      <c r="EI187" s="550"/>
      <c r="EJ187" s="550"/>
      <c r="EK187" s="550"/>
      <c r="EL187" s="550"/>
      <c r="EM187" s="550"/>
      <c r="EN187" s="550"/>
      <c r="EO187" s="550"/>
      <c r="EP187" s="550"/>
      <c r="EQ187" s="550"/>
      <c r="ER187" s="550"/>
      <c r="ES187" s="550"/>
      <c r="ET187" s="550"/>
      <c r="EU187" s="550"/>
      <c r="EV187" s="550"/>
      <c r="EW187" s="550"/>
      <c r="EX187" s="550"/>
      <c r="EY187" s="550"/>
      <c r="EZ187" s="550"/>
      <c r="FA187" s="550"/>
      <c r="FB187" s="550"/>
      <c r="FC187" s="550"/>
      <c r="FD187" s="550"/>
      <c r="FE187" s="550"/>
      <c r="FF187" s="550"/>
      <c r="FG187" s="550"/>
      <c r="FH187" s="550"/>
      <c r="FI187" s="550"/>
      <c r="FJ187" s="550"/>
      <c r="FK187" s="550"/>
      <c r="FL187" s="550"/>
      <c r="FM187" s="550"/>
      <c r="FN187" s="550"/>
      <c r="FO187" s="550"/>
      <c r="FP187" s="550"/>
      <c r="FQ187" s="550"/>
      <c r="FR187" s="550"/>
      <c r="FS187" s="550"/>
      <c r="FT187" s="550"/>
      <c r="FU187" s="550"/>
      <c r="FV187" s="550"/>
      <c r="FW187" s="550"/>
      <c r="FX187" s="550"/>
      <c r="FY187" s="550"/>
      <c r="FZ187" s="550"/>
      <c r="GA187" s="550"/>
      <c r="GB187" s="550"/>
      <c r="GC187" s="550"/>
      <c r="GD187" s="550"/>
      <c r="GE187" s="550"/>
      <c r="GF187" s="550"/>
      <c r="GG187" s="550"/>
      <c r="GH187" s="550"/>
      <c r="GI187" s="550"/>
      <c r="GJ187" s="550"/>
      <c r="GK187" s="550"/>
      <c r="GL187" s="550"/>
      <c r="GM187" s="550"/>
    </row>
    <row r="188" spans="7:195" ht="18" customHeight="1">
      <c r="G188" s="550"/>
      <c r="H188" s="550"/>
      <c r="I188" s="550"/>
      <c r="J188" s="550"/>
      <c r="K188" s="550"/>
      <c r="L188" s="550"/>
      <c r="M188" s="550"/>
      <c r="N188" s="550"/>
      <c r="O188" s="550"/>
      <c r="P188" s="550"/>
      <c r="Q188" s="550"/>
      <c r="R188" s="550"/>
      <c r="S188" s="550"/>
      <c r="T188" s="550"/>
      <c r="U188" s="550"/>
      <c r="V188" s="550"/>
      <c r="W188" s="550"/>
      <c r="X188" s="550"/>
      <c r="Y188" s="550"/>
      <c r="Z188" s="550"/>
      <c r="AA188" s="550"/>
      <c r="AB188" s="550"/>
      <c r="AC188" s="550"/>
      <c r="AD188" s="550"/>
      <c r="AE188" s="550"/>
      <c r="AF188" s="550"/>
      <c r="AG188" s="550"/>
      <c r="AH188" s="550"/>
      <c r="AI188" s="550"/>
      <c r="AJ188" s="550"/>
      <c r="AK188" s="550"/>
      <c r="AL188" s="550"/>
      <c r="AM188" s="550"/>
      <c r="AN188" s="550"/>
      <c r="AO188" s="550"/>
      <c r="AP188" s="550"/>
      <c r="AQ188" s="550"/>
      <c r="AR188" s="550"/>
      <c r="AS188" s="550"/>
      <c r="AT188" s="550"/>
      <c r="AU188" s="550"/>
      <c r="AV188" s="550"/>
      <c r="AW188" s="550"/>
      <c r="AX188" s="550"/>
      <c r="AY188" s="550"/>
      <c r="AZ188" s="550"/>
      <c r="BA188" s="550"/>
      <c r="BB188" s="550"/>
      <c r="BC188" s="550"/>
      <c r="BD188" s="550"/>
      <c r="BE188" s="550"/>
      <c r="BF188" s="550"/>
      <c r="BG188" s="550"/>
      <c r="BH188" s="550"/>
      <c r="BI188" s="550"/>
      <c r="BJ188" s="550"/>
      <c r="BK188" s="550"/>
      <c r="BL188" s="550"/>
      <c r="BM188" s="550"/>
      <c r="BN188" s="550"/>
      <c r="BO188" s="550"/>
      <c r="BP188" s="550"/>
      <c r="BQ188" s="550"/>
      <c r="BR188" s="550"/>
      <c r="BS188" s="550"/>
      <c r="BT188" s="550"/>
      <c r="BU188" s="550"/>
      <c r="BV188" s="550"/>
      <c r="BW188" s="550"/>
      <c r="BX188" s="550"/>
      <c r="BY188" s="550"/>
      <c r="BZ188" s="550"/>
      <c r="CA188" s="550"/>
      <c r="CB188" s="550"/>
      <c r="CC188" s="550"/>
      <c r="CD188" s="550"/>
      <c r="CE188" s="550"/>
      <c r="CF188" s="550"/>
      <c r="CG188" s="550"/>
      <c r="CH188" s="550"/>
      <c r="CI188" s="550"/>
      <c r="CJ188" s="550"/>
      <c r="CK188" s="550"/>
      <c r="CL188" s="550"/>
      <c r="CM188" s="550"/>
      <c r="CN188" s="550"/>
      <c r="CO188" s="550"/>
      <c r="CP188" s="550"/>
      <c r="CQ188" s="550"/>
      <c r="CR188" s="550"/>
      <c r="CS188" s="550"/>
      <c r="CT188" s="550"/>
      <c r="CU188" s="550"/>
      <c r="CV188" s="550"/>
      <c r="CW188" s="550"/>
      <c r="CX188" s="550"/>
      <c r="CY188" s="550"/>
      <c r="CZ188" s="550"/>
      <c r="DA188" s="550"/>
      <c r="DB188" s="550"/>
      <c r="DC188" s="550"/>
      <c r="DD188" s="550"/>
      <c r="DE188" s="550"/>
      <c r="DF188" s="550"/>
      <c r="DG188" s="550"/>
      <c r="DH188" s="550"/>
      <c r="DI188" s="550"/>
      <c r="DJ188" s="550"/>
      <c r="DK188" s="550"/>
      <c r="DL188" s="550"/>
      <c r="DM188" s="550"/>
      <c r="DN188" s="550"/>
      <c r="DO188" s="550"/>
      <c r="DP188" s="550"/>
      <c r="DQ188" s="550"/>
      <c r="DR188" s="550"/>
      <c r="DS188" s="550"/>
      <c r="DT188" s="550"/>
      <c r="DU188" s="550"/>
      <c r="DV188" s="550"/>
      <c r="DW188" s="550"/>
      <c r="DX188" s="550"/>
      <c r="DY188" s="550"/>
      <c r="DZ188" s="550"/>
      <c r="EA188" s="550"/>
      <c r="EB188" s="550"/>
      <c r="EC188" s="550"/>
      <c r="ED188" s="550"/>
      <c r="EE188" s="550"/>
      <c r="EF188" s="550"/>
      <c r="EG188" s="550"/>
      <c r="EH188" s="550"/>
      <c r="EI188" s="550"/>
      <c r="EJ188" s="550"/>
      <c r="EK188" s="550"/>
      <c r="EL188" s="550"/>
      <c r="EM188" s="550"/>
      <c r="EN188" s="550"/>
      <c r="EO188" s="550"/>
      <c r="EP188" s="550"/>
      <c r="EQ188" s="550"/>
      <c r="ER188" s="550"/>
      <c r="ES188" s="550"/>
      <c r="ET188" s="550"/>
      <c r="EU188" s="550"/>
      <c r="EV188" s="550"/>
      <c r="EW188" s="550"/>
      <c r="EX188" s="550"/>
      <c r="EY188" s="550"/>
      <c r="EZ188" s="550"/>
      <c r="FA188" s="550"/>
      <c r="FB188" s="550"/>
      <c r="FC188" s="550"/>
      <c r="FD188" s="550"/>
      <c r="FE188" s="550"/>
      <c r="FF188" s="550"/>
      <c r="FG188" s="550"/>
      <c r="FH188" s="550"/>
      <c r="FI188" s="550"/>
      <c r="FJ188" s="550"/>
      <c r="FK188" s="550"/>
      <c r="FL188" s="550"/>
      <c r="FM188" s="550"/>
      <c r="FN188" s="550"/>
      <c r="FO188" s="550"/>
      <c r="FP188" s="550"/>
      <c r="FQ188" s="550"/>
      <c r="FR188" s="550"/>
      <c r="FS188" s="550"/>
      <c r="FT188" s="550"/>
      <c r="FU188" s="550"/>
      <c r="FV188" s="550"/>
      <c r="FW188" s="550"/>
      <c r="FX188" s="550"/>
      <c r="FY188" s="550"/>
      <c r="FZ188" s="550"/>
      <c r="GA188" s="550"/>
      <c r="GB188" s="550"/>
      <c r="GC188" s="550"/>
      <c r="GD188" s="550"/>
      <c r="GE188" s="550"/>
      <c r="GF188" s="550"/>
      <c r="GG188" s="550"/>
      <c r="GH188" s="550"/>
      <c r="GI188" s="550"/>
      <c r="GJ188" s="550"/>
      <c r="GK188" s="550"/>
      <c r="GL188" s="550"/>
      <c r="GM188" s="550"/>
    </row>
    <row r="189" spans="7:195" ht="18" customHeight="1">
      <c r="G189" s="550"/>
      <c r="H189" s="550"/>
      <c r="I189" s="550"/>
      <c r="J189" s="550"/>
      <c r="K189" s="550"/>
      <c r="L189" s="550"/>
      <c r="M189" s="550"/>
      <c r="N189" s="550"/>
      <c r="O189" s="550"/>
      <c r="P189" s="550"/>
      <c r="Q189" s="550"/>
      <c r="R189" s="550"/>
      <c r="S189" s="550"/>
      <c r="T189" s="550"/>
      <c r="U189" s="550"/>
      <c r="V189" s="550"/>
      <c r="W189" s="550"/>
      <c r="X189" s="550"/>
      <c r="Y189" s="550"/>
      <c r="Z189" s="550"/>
      <c r="AA189" s="550"/>
      <c r="AB189" s="550"/>
      <c r="AC189" s="550"/>
      <c r="AD189" s="550"/>
      <c r="AE189" s="550"/>
      <c r="AF189" s="550"/>
      <c r="AG189" s="550"/>
      <c r="AH189" s="550"/>
      <c r="AI189" s="550"/>
      <c r="AJ189" s="550"/>
      <c r="AK189" s="550"/>
      <c r="AL189" s="550"/>
      <c r="AM189" s="550"/>
      <c r="AN189" s="550"/>
      <c r="AO189" s="550"/>
      <c r="AP189" s="550"/>
      <c r="AQ189" s="550"/>
      <c r="AR189" s="550"/>
      <c r="AS189" s="550"/>
      <c r="AT189" s="550"/>
      <c r="AU189" s="550"/>
      <c r="AV189" s="550"/>
      <c r="AW189" s="550"/>
      <c r="AX189" s="550"/>
      <c r="AY189" s="550"/>
      <c r="AZ189" s="550"/>
      <c r="BA189" s="550"/>
      <c r="BB189" s="550"/>
      <c r="BC189" s="550"/>
      <c r="BD189" s="550"/>
      <c r="BE189" s="550"/>
      <c r="BF189" s="550"/>
      <c r="BG189" s="550"/>
      <c r="BH189" s="550"/>
      <c r="BI189" s="550"/>
      <c r="BJ189" s="550"/>
      <c r="BK189" s="550"/>
      <c r="BL189" s="550"/>
      <c r="BM189" s="550"/>
      <c r="BN189" s="550"/>
      <c r="BO189" s="550"/>
      <c r="BP189" s="550"/>
      <c r="BQ189" s="550"/>
      <c r="BR189" s="550"/>
      <c r="BS189" s="550"/>
      <c r="BT189" s="550"/>
      <c r="BU189" s="550"/>
      <c r="BV189" s="550"/>
      <c r="BW189" s="550"/>
      <c r="BX189" s="550"/>
      <c r="BY189" s="550"/>
      <c r="BZ189" s="550"/>
      <c r="CA189" s="550"/>
      <c r="CB189" s="550"/>
      <c r="CC189" s="550"/>
      <c r="CD189" s="550"/>
      <c r="CE189" s="550"/>
      <c r="CF189" s="550"/>
      <c r="CG189" s="550"/>
      <c r="CH189" s="550"/>
      <c r="CI189" s="550"/>
      <c r="CJ189" s="550"/>
      <c r="CK189" s="550"/>
      <c r="CL189" s="550"/>
      <c r="CM189" s="550"/>
      <c r="CN189" s="550"/>
      <c r="CO189" s="550"/>
      <c r="CP189" s="550"/>
      <c r="CQ189" s="550"/>
      <c r="CR189" s="550"/>
      <c r="CS189" s="550"/>
      <c r="CT189" s="550"/>
      <c r="CU189" s="550"/>
      <c r="CV189" s="550"/>
      <c r="CW189" s="550"/>
      <c r="CX189" s="550"/>
      <c r="CY189" s="550"/>
      <c r="CZ189" s="550"/>
      <c r="DA189" s="550"/>
      <c r="DB189" s="550"/>
      <c r="DC189" s="550"/>
      <c r="DD189" s="550"/>
      <c r="DE189" s="550"/>
      <c r="DF189" s="550"/>
      <c r="DG189" s="550"/>
      <c r="DH189" s="550"/>
      <c r="DI189" s="550"/>
      <c r="DJ189" s="550"/>
      <c r="DK189" s="550"/>
      <c r="DL189" s="550"/>
      <c r="DM189" s="550"/>
      <c r="DN189" s="550"/>
      <c r="DO189" s="550"/>
      <c r="DP189" s="550"/>
      <c r="DQ189" s="550"/>
      <c r="DR189" s="550"/>
      <c r="DS189" s="550"/>
      <c r="DT189" s="550"/>
      <c r="DU189" s="550"/>
      <c r="DV189" s="550"/>
      <c r="DW189" s="550"/>
      <c r="DX189" s="550"/>
      <c r="DY189" s="550"/>
      <c r="DZ189" s="550"/>
      <c r="EA189" s="550"/>
      <c r="EB189" s="550"/>
      <c r="EC189" s="550"/>
      <c r="ED189" s="550"/>
      <c r="EE189" s="550"/>
      <c r="EF189" s="550"/>
      <c r="EG189" s="550"/>
      <c r="EH189" s="550"/>
      <c r="EI189" s="550"/>
      <c r="EJ189" s="550"/>
      <c r="EK189" s="550"/>
      <c r="EL189" s="550"/>
      <c r="EM189" s="550"/>
      <c r="EN189" s="550"/>
      <c r="EO189" s="550"/>
      <c r="EP189" s="550"/>
      <c r="EQ189" s="550"/>
      <c r="ER189" s="550"/>
      <c r="ES189" s="550"/>
      <c r="ET189" s="550"/>
      <c r="EU189" s="550"/>
      <c r="EV189" s="550"/>
      <c r="EW189" s="550"/>
      <c r="EX189" s="550"/>
      <c r="EY189" s="550"/>
      <c r="EZ189" s="550"/>
      <c r="FA189" s="550"/>
      <c r="FB189" s="550"/>
      <c r="FC189" s="550"/>
      <c r="FD189" s="550"/>
      <c r="FE189" s="550"/>
      <c r="FF189" s="550"/>
      <c r="FG189" s="550"/>
      <c r="FH189" s="550"/>
      <c r="FI189" s="550"/>
      <c r="FJ189" s="550"/>
      <c r="FK189" s="550"/>
      <c r="FL189" s="550"/>
      <c r="FM189" s="550"/>
      <c r="FN189" s="550"/>
      <c r="FO189" s="550"/>
      <c r="FP189" s="550"/>
      <c r="FQ189" s="550"/>
      <c r="FR189" s="550"/>
      <c r="FS189" s="550"/>
      <c r="FT189" s="550"/>
      <c r="FU189" s="550"/>
      <c r="FV189" s="550"/>
      <c r="FW189" s="550"/>
      <c r="FX189" s="550"/>
      <c r="FY189" s="550"/>
      <c r="FZ189" s="550"/>
      <c r="GA189" s="550"/>
      <c r="GB189" s="550"/>
      <c r="GC189" s="550"/>
      <c r="GD189" s="550"/>
      <c r="GE189" s="550"/>
      <c r="GF189" s="550"/>
      <c r="GG189" s="550"/>
      <c r="GH189" s="550"/>
      <c r="GI189" s="550"/>
      <c r="GJ189" s="550"/>
      <c r="GK189" s="550"/>
      <c r="GL189" s="550"/>
      <c r="GM189" s="550"/>
    </row>
    <row r="190" spans="7:195" ht="18" customHeight="1">
      <c r="G190" s="550"/>
      <c r="H190" s="550"/>
      <c r="I190" s="550"/>
      <c r="J190" s="550"/>
      <c r="K190" s="550"/>
      <c r="L190" s="550"/>
      <c r="M190" s="550"/>
      <c r="N190" s="550"/>
      <c r="O190" s="550"/>
      <c r="P190" s="550"/>
      <c r="Q190" s="550"/>
      <c r="R190" s="550"/>
      <c r="S190" s="550"/>
      <c r="T190" s="550"/>
      <c r="U190" s="550"/>
      <c r="V190" s="550"/>
      <c r="W190" s="550"/>
      <c r="X190" s="550"/>
      <c r="Y190" s="550"/>
      <c r="Z190" s="550"/>
      <c r="AA190" s="550"/>
      <c r="AB190" s="550"/>
      <c r="AC190" s="550"/>
      <c r="AD190" s="550"/>
      <c r="AE190" s="550"/>
      <c r="AF190" s="550"/>
      <c r="AG190" s="550"/>
      <c r="AH190" s="550"/>
      <c r="AI190" s="550"/>
      <c r="AJ190" s="550"/>
      <c r="AK190" s="550"/>
      <c r="AL190" s="550"/>
      <c r="AM190" s="550"/>
      <c r="AN190" s="550"/>
      <c r="AO190" s="550"/>
      <c r="AP190" s="550"/>
      <c r="AQ190" s="550"/>
      <c r="AR190" s="550"/>
      <c r="AS190" s="550"/>
      <c r="AT190" s="550"/>
      <c r="AU190" s="550"/>
      <c r="AV190" s="550"/>
      <c r="AW190" s="550"/>
      <c r="AX190" s="550"/>
      <c r="AY190" s="550"/>
      <c r="AZ190" s="550"/>
      <c r="BA190" s="550"/>
      <c r="BB190" s="550"/>
      <c r="BC190" s="550"/>
      <c r="BD190" s="550"/>
      <c r="BE190" s="550"/>
      <c r="BF190" s="550"/>
      <c r="BG190" s="550"/>
      <c r="BH190" s="550"/>
      <c r="BI190" s="550"/>
      <c r="BJ190" s="550"/>
      <c r="BK190" s="550"/>
      <c r="BL190" s="550"/>
      <c r="BM190" s="550"/>
      <c r="BN190" s="550"/>
      <c r="BO190" s="550"/>
      <c r="BP190" s="550"/>
      <c r="BQ190" s="550"/>
      <c r="BR190" s="550"/>
      <c r="BS190" s="550"/>
      <c r="BT190" s="550"/>
      <c r="BU190" s="550"/>
      <c r="BV190" s="550"/>
      <c r="BW190" s="550"/>
      <c r="BX190" s="550"/>
      <c r="BY190" s="550"/>
      <c r="BZ190" s="550"/>
      <c r="CA190" s="550"/>
      <c r="CB190" s="550"/>
      <c r="CC190" s="550"/>
      <c r="CD190" s="550"/>
      <c r="CE190" s="550"/>
      <c r="CF190" s="550"/>
      <c r="CG190" s="550"/>
      <c r="CH190" s="550"/>
      <c r="CI190" s="550"/>
      <c r="CJ190" s="550"/>
      <c r="CK190" s="550"/>
      <c r="CL190" s="550"/>
      <c r="CM190" s="550"/>
      <c r="CN190" s="550"/>
      <c r="CO190" s="550"/>
      <c r="CP190" s="550"/>
      <c r="CQ190" s="550"/>
      <c r="CR190" s="550"/>
      <c r="CS190" s="550"/>
      <c r="CT190" s="550"/>
      <c r="CU190" s="550"/>
      <c r="CV190" s="550"/>
      <c r="CW190" s="550"/>
      <c r="CX190" s="550"/>
      <c r="CY190" s="550"/>
      <c r="CZ190" s="550"/>
      <c r="DA190" s="550"/>
      <c r="DB190" s="550"/>
      <c r="DC190" s="550"/>
      <c r="DD190" s="550"/>
      <c r="DE190" s="550"/>
      <c r="DF190" s="550"/>
      <c r="DG190" s="550"/>
      <c r="DH190" s="550"/>
      <c r="DI190" s="550"/>
      <c r="DJ190" s="550"/>
      <c r="DK190" s="550"/>
      <c r="DL190" s="550"/>
      <c r="DM190" s="550"/>
      <c r="DN190" s="550"/>
      <c r="DO190" s="550"/>
      <c r="DP190" s="550"/>
      <c r="DQ190" s="550"/>
      <c r="DR190" s="550"/>
      <c r="DS190" s="550"/>
      <c r="DT190" s="550"/>
      <c r="DU190" s="550"/>
      <c r="DV190" s="550"/>
      <c r="DW190" s="550"/>
      <c r="DX190" s="550"/>
      <c r="DY190" s="550"/>
      <c r="DZ190" s="550"/>
      <c r="EA190" s="550"/>
      <c r="EB190" s="550"/>
      <c r="EC190" s="550"/>
      <c r="ED190" s="550"/>
      <c r="EE190" s="550"/>
      <c r="EF190" s="550"/>
      <c r="EG190" s="550"/>
      <c r="EH190" s="550"/>
      <c r="EI190" s="550"/>
      <c r="EJ190" s="550"/>
      <c r="EK190" s="550"/>
      <c r="EL190" s="550"/>
      <c r="EM190" s="550"/>
      <c r="EN190" s="550"/>
      <c r="EO190" s="550"/>
      <c r="EP190" s="550"/>
      <c r="EQ190" s="550"/>
      <c r="ER190" s="550"/>
      <c r="ES190" s="550"/>
      <c r="ET190" s="550"/>
      <c r="EU190" s="550"/>
      <c r="EV190" s="550"/>
      <c r="EW190" s="550"/>
      <c r="EX190" s="550"/>
      <c r="EY190" s="550"/>
      <c r="EZ190" s="550"/>
      <c r="FA190" s="550"/>
      <c r="FB190" s="550"/>
      <c r="FC190" s="550"/>
      <c r="FD190" s="550"/>
      <c r="FE190" s="550"/>
      <c r="FF190" s="550"/>
      <c r="FG190" s="550"/>
      <c r="FH190" s="550"/>
      <c r="FI190" s="550"/>
      <c r="FJ190" s="550"/>
      <c r="FK190" s="550"/>
      <c r="FL190" s="550"/>
      <c r="FM190" s="550"/>
      <c r="FN190" s="550"/>
      <c r="FO190" s="550"/>
      <c r="FP190" s="550"/>
      <c r="FQ190" s="550"/>
      <c r="FR190" s="550"/>
      <c r="FS190" s="550"/>
      <c r="FT190" s="550"/>
      <c r="FU190" s="550"/>
      <c r="FV190" s="550"/>
      <c r="FW190" s="550"/>
      <c r="FX190" s="550"/>
      <c r="FY190" s="550"/>
      <c r="FZ190" s="550"/>
      <c r="GA190" s="550"/>
      <c r="GB190" s="550"/>
      <c r="GC190" s="550"/>
      <c r="GD190" s="550"/>
      <c r="GE190" s="550"/>
      <c r="GF190" s="550"/>
      <c r="GG190" s="550"/>
      <c r="GH190" s="550"/>
      <c r="GI190" s="550"/>
      <c r="GJ190" s="550"/>
      <c r="GK190" s="550"/>
      <c r="GL190" s="550"/>
      <c r="GM190" s="550"/>
    </row>
    <row r="191" spans="7:195" ht="18" customHeight="1">
      <c r="G191" s="550"/>
      <c r="H191" s="550"/>
      <c r="I191" s="550"/>
      <c r="J191" s="550"/>
      <c r="K191" s="550"/>
      <c r="L191" s="550"/>
      <c r="M191" s="550"/>
      <c r="N191" s="550"/>
      <c r="O191" s="550"/>
      <c r="P191" s="550"/>
      <c r="Q191" s="550"/>
      <c r="R191" s="550"/>
      <c r="S191" s="550"/>
      <c r="T191" s="550"/>
      <c r="U191" s="550"/>
      <c r="V191" s="550"/>
      <c r="W191" s="550"/>
      <c r="X191" s="550"/>
      <c r="Y191" s="550"/>
      <c r="Z191" s="550"/>
      <c r="AA191" s="550"/>
      <c r="AB191" s="550"/>
      <c r="AC191" s="550"/>
      <c r="AD191" s="550"/>
      <c r="AE191" s="550"/>
      <c r="AF191" s="550"/>
      <c r="AG191" s="550"/>
      <c r="AH191" s="550"/>
      <c r="AI191" s="550"/>
      <c r="AJ191" s="550"/>
      <c r="AK191" s="550"/>
      <c r="AL191" s="550"/>
      <c r="AM191" s="550"/>
      <c r="AN191" s="550"/>
      <c r="AO191" s="550"/>
      <c r="AP191" s="550"/>
      <c r="AQ191" s="550"/>
      <c r="AR191" s="550"/>
      <c r="AS191" s="550"/>
      <c r="AT191" s="550"/>
      <c r="AU191" s="550"/>
      <c r="AV191" s="550"/>
      <c r="AW191" s="550"/>
      <c r="AX191" s="550"/>
      <c r="AY191" s="550"/>
      <c r="AZ191" s="550"/>
      <c r="BA191" s="550"/>
      <c r="BB191" s="550"/>
      <c r="BC191" s="550"/>
      <c r="BD191" s="550"/>
      <c r="BE191" s="550"/>
      <c r="BF191" s="550"/>
      <c r="BG191" s="550"/>
      <c r="BH191" s="550"/>
      <c r="BI191" s="550"/>
      <c r="BJ191" s="550"/>
      <c r="BK191" s="550"/>
      <c r="BL191" s="550"/>
      <c r="BM191" s="550"/>
      <c r="BN191" s="550"/>
      <c r="BO191" s="550"/>
      <c r="BP191" s="550"/>
      <c r="BQ191" s="550"/>
      <c r="BR191" s="550"/>
      <c r="BS191" s="550"/>
      <c r="BT191" s="550"/>
      <c r="BU191" s="550"/>
      <c r="BV191" s="550"/>
      <c r="BW191" s="550"/>
      <c r="BX191" s="550"/>
      <c r="BY191" s="550"/>
      <c r="BZ191" s="550"/>
      <c r="CA191" s="550"/>
      <c r="CB191" s="550"/>
      <c r="CC191" s="550"/>
      <c r="CD191" s="550"/>
      <c r="CE191" s="550"/>
      <c r="CF191" s="550"/>
      <c r="CG191" s="550"/>
      <c r="CH191" s="550"/>
      <c r="CI191" s="550"/>
      <c r="CJ191" s="550"/>
      <c r="CK191" s="550"/>
      <c r="CL191" s="550"/>
      <c r="CM191" s="550"/>
      <c r="CN191" s="550"/>
      <c r="CO191" s="550"/>
      <c r="CP191" s="550"/>
      <c r="CQ191" s="550"/>
      <c r="CR191" s="550"/>
      <c r="CS191" s="550"/>
      <c r="CT191" s="550"/>
      <c r="CU191" s="550"/>
      <c r="CV191" s="550"/>
      <c r="CW191" s="550"/>
      <c r="CX191" s="550"/>
      <c r="CY191" s="550"/>
      <c r="CZ191" s="550"/>
      <c r="DA191" s="550"/>
      <c r="DB191" s="550"/>
      <c r="DC191" s="550"/>
      <c r="DD191" s="550"/>
      <c r="DE191" s="550"/>
      <c r="DF191" s="550"/>
      <c r="DG191" s="550"/>
      <c r="DH191" s="550"/>
      <c r="DI191" s="550"/>
      <c r="DJ191" s="550"/>
      <c r="DK191" s="550"/>
      <c r="DL191" s="550"/>
      <c r="DM191" s="550"/>
      <c r="DN191" s="550"/>
      <c r="DO191" s="550"/>
      <c r="DP191" s="550"/>
      <c r="DQ191" s="550"/>
      <c r="DR191" s="550"/>
      <c r="DS191" s="550"/>
      <c r="DT191" s="550"/>
      <c r="DU191" s="550"/>
      <c r="DV191" s="550"/>
      <c r="DW191" s="550"/>
      <c r="DX191" s="550"/>
      <c r="DY191" s="550"/>
      <c r="DZ191" s="550"/>
      <c r="EA191" s="550"/>
      <c r="EB191" s="550"/>
      <c r="EC191" s="550"/>
      <c r="ED191" s="550"/>
      <c r="EE191" s="550"/>
      <c r="EF191" s="550"/>
      <c r="EG191" s="550"/>
      <c r="EH191" s="550"/>
      <c r="EI191" s="550"/>
      <c r="EJ191" s="550"/>
      <c r="EK191" s="550"/>
      <c r="EL191" s="550"/>
      <c r="EM191" s="550"/>
      <c r="EN191" s="550"/>
      <c r="EO191" s="550"/>
      <c r="EP191" s="550"/>
      <c r="EQ191" s="550"/>
      <c r="ER191" s="550"/>
      <c r="ES191" s="550"/>
      <c r="ET191" s="550"/>
      <c r="EU191" s="550"/>
      <c r="EV191" s="550"/>
      <c r="EW191" s="550"/>
      <c r="EX191" s="550"/>
      <c r="EY191" s="550"/>
      <c r="EZ191" s="550"/>
      <c r="FA191" s="550"/>
      <c r="FB191" s="550"/>
      <c r="FC191" s="550"/>
      <c r="FD191" s="550"/>
      <c r="FE191" s="550"/>
      <c r="FF191" s="550"/>
      <c r="FG191" s="550"/>
      <c r="FH191" s="550"/>
      <c r="FI191" s="550"/>
      <c r="FJ191" s="550"/>
      <c r="FK191" s="550"/>
      <c r="FL191" s="550"/>
      <c r="FM191" s="550"/>
      <c r="FN191" s="550"/>
      <c r="FO191" s="550"/>
      <c r="FP191" s="550"/>
      <c r="FQ191" s="550"/>
      <c r="FR191" s="550"/>
      <c r="FS191" s="550"/>
      <c r="FT191" s="550"/>
      <c r="FU191" s="550"/>
      <c r="FV191" s="550"/>
      <c r="FW191" s="550"/>
      <c r="FX191" s="550"/>
      <c r="FY191" s="550"/>
      <c r="FZ191" s="550"/>
      <c r="GA191" s="550"/>
      <c r="GB191" s="550"/>
      <c r="GC191" s="550"/>
      <c r="GD191" s="550"/>
      <c r="GE191" s="550"/>
      <c r="GF191" s="550"/>
      <c r="GG191" s="550"/>
      <c r="GH191" s="550"/>
      <c r="GI191" s="550"/>
      <c r="GJ191" s="550"/>
      <c r="GK191" s="550"/>
      <c r="GL191" s="550"/>
      <c r="GM191" s="550"/>
    </row>
    <row r="192" spans="7:195" ht="18" customHeight="1">
      <c r="G192" s="550"/>
      <c r="H192" s="550"/>
      <c r="I192" s="550"/>
      <c r="J192" s="550"/>
      <c r="K192" s="550"/>
      <c r="L192" s="550"/>
      <c r="M192" s="550"/>
      <c r="N192" s="550"/>
      <c r="O192" s="550"/>
      <c r="P192" s="550"/>
      <c r="Q192" s="550"/>
      <c r="R192" s="550"/>
      <c r="S192" s="550"/>
      <c r="T192" s="550"/>
      <c r="U192" s="550"/>
      <c r="V192" s="550"/>
      <c r="W192" s="550"/>
      <c r="X192" s="550"/>
      <c r="Y192" s="550"/>
      <c r="Z192" s="550"/>
      <c r="AA192" s="550"/>
      <c r="AB192" s="550"/>
      <c r="AC192" s="550"/>
      <c r="AD192" s="550"/>
      <c r="AE192" s="550"/>
      <c r="AF192" s="550"/>
      <c r="AG192" s="550"/>
      <c r="AH192" s="550"/>
      <c r="AI192" s="550"/>
      <c r="AJ192" s="550"/>
      <c r="AK192" s="550"/>
      <c r="AL192" s="550"/>
      <c r="AM192" s="550"/>
      <c r="AN192" s="550"/>
      <c r="AO192" s="550"/>
      <c r="AP192" s="550"/>
      <c r="AQ192" s="550"/>
      <c r="AR192" s="550"/>
      <c r="AS192" s="550"/>
      <c r="AT192" s="550"/>
      <c r="AU192" s="550"/>
      <c r="AV192" s="550"/>
      <c r="AW192" s="550"/>
      <c r="AX192" s="550"/>
      <c r="AY192" s="550"/>
      <c r="AZ192" s="550"/>
      <c r="BA192" s="550"/>
      <c r="BB192" s="550"/>
      <c r="BC192" s="550"/>
      <c r="BD192" s="550"/>
      <c r="BE192" s="550"/>
      <c r="BF192" s="550"/>
      <c r="BG192" s="550"/>
      <c r="BH192" s="550"/>
      <c r="BI192" s="550"/>
      <c r="BJ192" s="550"/>
      <c r="BK192" s="550"/>
      <c r="BL192" s="550"/>
      <c r="BM192" s="550"/>
      <c r="BN192" s="550"/>
      <c r="BO192" s="550"/>
      <c r="BP192" s="550"/>
      <c r="BQ192" s="550"/>
      <c r="BR192" s="550"/>
      <c r="BS192" s="550"/>
      <c r="BT192" s="550"/>
      <c r="BU192" s="550"/>
      <c r="BV192" s="550"/>
      <c r="BW192" s="550"/>
      <c r="BX192" s="550"/>
      <c r="BY192" s="550"/>
      <c r="BZ192" s="550"/>
      <c r="CA192" s="550"/>
      <c r="CB192" s="550"/>
      <c r="CC192" s="550"/>
      <c r="CD192" s="550"/>
      <c r="CE192" s="550"/>
      <c r="CF192" s="550"/>
      <c r="CG192" s="550"/>
      <c r="CH192" s="550"/>
      <c r="CI192" s="550"/>
      <c r="CJ192" s="550"/>
      <c r="CK192" s="550"/>
      <c r="CL192" s="550"/>
      <c r="CM192" s="550"/>
      <c r="CN192" s="550"/>
      <c r="CO192" s="550"/>
      <c r="CP192" s="550"/>
      <c r="CQ192" s="550"/>
      <c r="CR192" s="550"/>
      <c r="CS192" s="550"/>
      <c r="CT192" s="550"/>
      <c r="CU192" s="550"/>
      <c r="CV192" s="550"/>
      <c r="CW192" s="550"/>
      <c r="CX192" s="550"/>
      <c r="CY192" s="550"/>
      <c r="CZ192" s="550"/>
      <c r="DA192" s="550"/>
      <c r="DB192" s="550"/>
      <c r="DC192" s="550"/>
      <c r="DD192" s="550"/>
      <c r="DE192" s="550"/>
      <c r="DF192" s="550"/>
      <c r="DG192" s="550"/>
      <c r="DH192" s="550"/>
      <c r="DI192" s="550"/>
      <c r="DJ192" s="550"/>
      <c r="DK192" s="550"/>
      <c r="DL192" s="550"/>
      <c r="DM192" s="550"/>
      <c r="DN192" s="550"/>
      <c r="DO192" s="550"/>
      <c r="DP192" s="550"/>
      <c r="DQ192" s="550"/>
      <c r="DR192" s="550"/>
      <c r="DS192" s="550"/>
      <c r="DT192" s="550"/>
      <c r="DU192" s="550"/>
      <c r="DV192" s="550"/>
      <c r="DW192" s="550"/>
      <c r="DX192" s="550"/>
      <c r="DY192" s="550"/>
      <c r="DZ192" s="550"/>
      <c r="EA192" s="550"/>
      <c r="EB192" s="550"/>
      <c r="EC192" s="550"/>
      <c r="ED192" s="550"/>
      <c r="EE192" s="550"/>
      <c r="EF192" s="550"/>
      <c r="EG192" s="550"/>
      <c r="EH192" s="550"/>
      <c r="EI192" s="550"/>
      <c r="EJ192" s="550"/>
      <c r="EK192" s="550"/>
      <c r="EL192" s="550"/>
      <c r="EM192" s="550"/>
      <c r="EN192" s="550"/>
      <c r="EO192" s="550"/>
      <c r="EP192" s="550"/>
      <c r="EQ192" s="550"/>
      <c r="ER192" s="550"/>
      <c r="ES192" s="550"/>
      <c r="ET192" s="550"/>
      <c r="EU192" s="550"/>
      <c r="EV192" s="550"/>
      <c r="EW192" s="550"/>
      <c r="EX192" s="550"/>
      <c r="EY192" s="550"/>
      <c r="EZ192" s="550"/>
      <c r="FA192" s="550"/>
      <c r="FB192" s="550"/>
      <c r="FC192" s="550"/>
      <c r="FD192" s="550"/>
      <c r="FE192" s="550"/>
      <c r="FF192" s="550"/>
      <c r="FG192" s="550"/>
      <c r="FH192" s="550"/>
      <c r="FI192" s="550"/>
      <c r="FJ192" s="550"/>
      <c r="FK192" s="550"/>
      <c r="FL192" s="550"/>
      <c r="FM192" s="550"/>
      <c r="FN192" s="550"/>
      <c r="FO192" s="550"/>
      <c r="FP192" s="550"/>
      <c r="FQ192" s="550"/>
      <c r="FR192" s="550"/>
      <c r="FS192" s="550"/>
      <c r="FT192" s="550"/>
      <c r="FU192" s="550"/>
      <c r="FV192" s="550"/>
      <c r="FW192" s="550"/>
      <c r="FX192" s="550"/>
      <c r="FY192" s="550"/>
      <c r="FZ192" s="550"/>
      <c r="GA192" s="550"/>
      <c r="GB192" s="550"/>
      <c r="GC192" s="550"/>
      <c r="GD192" s="550"/>
      <c r="GE192" s="550"/>
      <c r="GF192" s="550"/>
      <c r="GG192" s="550"/>
      <c r="GH192" s="550"/>
      <c r="GI192" s="550"/>
      <c r="GJ192" s="550"/>
      <c r="GK192" s="550"/>
      <c r="GL192" s="550"/>
      <c r="GM192" s="550"/>
    </row>
    <row r="193" spans="7:195" ht="18" customHeight="1">
      <c r="G193" s="550"/>
      <c r="H193" s="550"/>
      <c r="I193" s="550"/>
      <c r="J193" s="550"/>
      <c r="K193" s="550"/>
      <c r="L193" s="550"/>
      <c r="M193" s="550"/>
      <c r="N193" s="550"/>
      <c r="O193" s="550"/>
      <c r="P193" s="550"/>
      <c r="Q193" s="550"/>
      <c r="R193" s="550"/>
      <c r="S193" s="550"/>
      <c r="T193" s="550"/>
      <c r="U193" s="550"/>
      <c r="V193" s="550"/>
      <c r="W193" s="550"/>
      <c r="X193" s="550"/>
      <c r="Y193" s="550"/>
      <c r="Z193" s="550"/>
      <c r="AA193" s="550"/>
      <c r="AB193" s="550"/>
      <c r="AC193" s="550"/>
      <c r="AD193" s="550"/>
      <c r="AE193" s="550"/>
      <c r="AF193" s="550"/>
      <c r="AG193" s="550"/>
      <c r="AH193" s="550"/>
      <c r="AI193" s="550"/>
      <c r="AJ193" s="550"/>
      <c r="AK193" s="550"/>
      <c r="AL193" s="550"/>
      <c r="AM193" s="550"/>
      <c r="AN193" s="550"/>
      <c r="AO193" s="550"/>
      <c r="AP193" s="550"/>
      <c r="AQ193" s="550"/>
      <c r="AR193" s="550"/>
      <c r="AS193" s="550"/>
      <c r="AT193" s="550"/>
      <c r="AU193" s="550"/>
      <c r="AV193" s="550"/>
      <c r="AW193" s="550"/>
      <c r="AX193" s="550"/>
      <c r="AY193" s="550"/>
      <c r="AZ193" s="550"/>
      <c r="BA193" s="550"/>
      <c r="BB193" s="550"/>
      <c r="BC193" s="550"/>
      <c r="BD193" s="550"/>
      <c r="BE193" s="550"/>
      <c r="BF193" s="550"/>
      <c r="BG193" s="550"/>
      <c r="BH193" s="550"/>
      <c r="BI193" s="550"/>
      <c r="BJ193" s="550"/>
      <c r="BK193" s="550"/>
      <c r="BL193" s="550"/>
      <c r="BM193" s="550"/>
      <c r="BN193" s="550"/>
      <c r="BO193" s="550"/>
      <c r="BP193" s="550"/>
      <c r="BQ193" s="550"/>
      <c r="BR193" s="550"/>
      <c r="BS193" s="550"/>
      <c r="BT193" s="550"/>
      <c r="BU193" s="550"/>
      <c r="BV193" s="550"/>
      <c r="BW193" s="550"/>
      <c r="BX193" s="550"/>
      <c r="BY193" s="550"/>
      <c r="BZ193" s="550"/>
      <c r="CA193" s="550"/>
      <c r="CB193" s="550"/>
      <c r="CC193" s="550"/>
      <c r="CD193" s="550"/>
      <c r="CE193" s="550"/>
      <c r="CF193" s="550"/>
      <c r="CG193" s="550"/>
      <c r="CH193" s="550"/>
      <c r="CI193" s="550"/>
      <c r="CJ193" s="550"/>
      <c r="CK193" s="550"/>
      <c r="CL193" s="550"/>
      <c r="CM193" s="550"/>
      <c r="CN193" s="550"/>
      <c r="CO193" s="550"/>
      <c r="CP193" s="550"/>
      <c r="CQ193" s="550"/>
      <c r="CR193" s="550"/>
      <c r="CS193" s="550"/>
      <c r="CT193" s="550"/>
      <c r="CU193" s="550"/>
      <c r="CV193" s="550"/>
      <c r="CW193" s="550"/>
      <c r="CX193" s="550"/>
      <c r="CY193" s="550"/>
      <c r="CZ193" s="550"/>
      <c r="DA193" s="550"/>
      <c r="DB193" s="550"/>
      <c r="DC193" s="550"/>
      <c r="DD193" s="550"/>
      <c r="DE193" s="550"/>
      <c r="DF193" s="550"/>
      <c r="DG193" s="550"/>
      <c r="DH193" s="550"/>
      <c r="DI193" s="550"/>
      <c r="DJ193" s="550"/>
      <c r="DK193" s="550"/>
      <c r="DL193" s="550"/>
      <c r="DM193" s="550"/>
      <c r="DN193" s="550"/>
      <c r="DO193" s="550"/>
      <c r="DP193" s="550"/>
      <c r="DQ193" s="550"/>
      <c r="DR193" s="550"/>
      <c r="DS193" s="550"/>
      <c r="DT193" s="550"/>
      <c r="DU193" s="550"/>
      <c r="DV193" s="550"/>
      <c r="DW193" s="550"/>
      <c r="DX193" s="550"/>
      <c r="DY193" s="550"/>
      <c r="DZ193" s="550"/>
      <c r="EA193" s="550"/>
      <c r="EB193" s="550"/>
      <c r="EC193" s="550"/>
      <c r="ED193" s="550"/>
      <c r="EE193" s="550"/>
      <c r="EF193" s="550"/>
      <c r="EG193" s="550"/>
      <c r="EH193" s="550"/>
      <c r="EI193" s="550"/>
      <c r="EJ193" s="550"/>
      <c r="EK193" s="550"/>
      <c r="EL193" s="550"/>
      <c r="EM193" s="550"/>
      <c r="EN193" s="550"/>
      <c r="EO193" s="550"/>
      <c r="EP193" s="550"/>
      <c r="EQ193" s="550"/>
      <c r="ER193" s="550"/>
      <c r="ES193" s="550"/>
      <c r="ET193" s="550"/>
      <c r="EU193" s="550"/>
      <c r="EV193" s="550"/>
      <c r="EW193" s="550"/>
      <c r="EX193" s="550"/>
      <c r="EY193" s="550"/>
      <c r="EZ193" s="550"/>
      <c r="FA193" s="550"/>
      <c r="FB193" s="550"/>
      <c r="FC193" s="550"/>
      <c r="FD193" s="550"/>
      <c r="FE193" s="550"/>
      <c r="FF193" s="550"/>
      <c r="FG193" s="550"/>
      <c r="FH193" s="550"/>
      <c r="FI193" s="550"/>
      <c r="FJ193" s="550"/>
      <c r="FK193" s="550"/>
      <c r="FL193" s="550"/>
      <c r="FM193" s="550"/>
      <c r="FN193" s="550"/>
      <c r="FO193" s="550"/>
      <c r="FP193" s="550"/>
      <c r="FQ193" s="550"/>
      <c r="FR193" s="550"/>
      <c r="FS193" s="550"/>
      <c r="FT193" s="550"/>
      <c r="FU193" s="550"/>
      <c r="FV193" s="550"/>
      <c r="FW193" s="550"/>
      <c r="FX193" s="550"/>
      <c r="FY193" s="550"/>
      <c r="FZ193" s="550"/>
      <c r="GA193" s="550"/>
      <c r="GB193" s="550"/>
      <c r="GC193" s="550"/>
      <c r="GD193" s="550"/>
      <c r="GE193" s="550"/>
      <c r="GF193" s="550"/>
      <c r="GG193" s="550"/>
      <c r="GH193" s="550"/>
      <c r="GI193" s="550"/>
      <c r="GJ193" s="550"/>
      <c r="GK193" s="550"/>
      <c r="GL193" s="550"/>
      <c r="GM193" s="550"/>
    </row>
    <row r="194" spans="7:195" ht="18" customHeight="1">
      <c r="G194" s="550"/>
      <c r="H194" s="550"/>
      <c r="I194" s="550"/>
      <c r="J194" s="550"/>
      <c r="K194" s="550"/>
      <c r="L194" s="550"/>
      <c r="M194" s="550"/>
      <c r="N194" s="550"/>
      <c r="O194" s="550"/>
      <c r="P194" s="550"/>
      <c r="Q194" s="550"/>
      <c r="R194" s="550"/>
      <c r="S194" s="550"/>
      <c r="T194" s="550"/>
      <c r="U194" s="550"/>
      <c r="V194" s="550"/>
      <c r="W194" s="550"/>
      <c r="X194" s="550"/>
      <c r="Y194" s="550"/>
      <c r="Z194" s="550"/>
      <c r="AA194" s="550"/>
      <c r="AB194" s="550"/>
      <c r="AC194" s="550"/>
      <c r="AD194" s="550"/>
      <c r="AE194" s="550"/>
      <c r="AF194" s="550"/>
      <c r="AG194" s="550"/>
      <c r="AH194" s="550"/>
      <c r="AI194" s="550"/>
      <c r="AJ194" s="550"/>
      <c r="AK194" s="550"/>
      <c r="AL194" s="550"/>
      <c r="AM194" s="550"/>
      <c r="AN194" s="550"/>
      <c r="AO194" s="550"/>
      <c r="AP194" s="550"/>
      <c r="AQ194" s="550"/>
      <c r="AR194" s="550"/>
      <c r="AS194" s="550"/>
      <c r="AT194" s="550"/>
      <c r="AU194" s="550"/>
      <c r="AV194" s="550"/>
      <c r="AW194" s="550"/>
      <c r="AX194" s="550"/>
      <c r="AY194" s="550"/>
      <c r="AZ194" s="550"/>
      <c r="BA194" s="550"/>
      <c r="BB194" s="550"/>
      <c r="BC194" s="550"/>
      <c r="BD194" s="550"/>
      <c r="BE194" s="550"/>
      <c r="BF194" s="550"/>
      <c r="BG194" s="550"/>
      <c r="BH194" s="550"/>
      <c r="BI194" s="550"/>
      <c r="BJ194" s="550"/>
      <c r="BK194" s="550"/>
      <c r="BL194" s="550"/>
      <c r="BM194" s="550"/>
      <c r="BN194" s="550"/>
      <c r="BO194" s="550"/>
      <c r="BP194" s="550"/>
      <c r="BQ194" s="550"/>
      <c r="BR194" s="550"/>
      <c r="BS194" s="550"/>
      <c r="BT194" s="550"/>
      <c r="BU194" s="550"/>
      <c r="BV194" s="550"/>
      <c r="BW194" s="550"/>
      <c r="BX194" s="550"/>
      <c r="BY194" s="550"/>
      <c r="BZ194" s="550"/>
      <c r="CA194" s="550"/>
      <c r="CB194" s="550"/>
      <c r="CC194" s="550"/>
      <c r="CD194" s="550"/>
      <c r="CE194" s="550"/>
      <c r="CF194" s="550"/>
      <c r="CG194" s="550"/>
      <c r="CH194" s="550"/>
      <c r="CI194" s="550"/>
      <c r="CJ194" s="550"/>
      <c r="CK194" s="550"/>
      <c r="CL194" s="550"/>
      <c r="CM194" s="550"/>
      <c r="CN194" s="550"/>
      <c r="CO194" s="550"/>
      <c r="CP194" s="550"/>
      <c r="CQ194" s="550"/>
      <c r="CR194" s="550"/>
      <c r="CS194" s="550"/>
      <c r="CT194" s="550"/>
      <c r="CU194" s="550"/>
      <c r="CV194" s="550"/>
      <c r="CW194" s="550"/>
      <c r="CX194" s="550"/>
      <c r="CY194" s="550"/>
      <c r="CZ194" s="550"/>
      <c r="DA194" s="550"/>
      <c r="DB194" s="550"/>
      <c r="DC194" s="550"/>
      <c r="DD194" s="550"/>
      <c r="DE194" s="550"/>
      <c r="DF194" s="550"/>
      <c r="DG194" s="550"/>
      <c r="DH194" s="550"/>
      <c r="DI194" s="550"/>
      <c r="DJ194" s="550"/>
      <c r="DK194" s="550"/>
      <c r="DL194" s="550"/>
      <c r="DM194" s="550"/>
      <c r="DN194" s="550"/>
      <c r="DO194" s="550"/>
      <c r="DP194" s="550"/>
      <c r="DQ194" s="550"/>
      <c r="DR194" s="550"/>
      <c r="DS194" s="550"/>
      <c r="DT194" s="550"/>
      <c r="DU194" s="550"/>
      <c r="DV194" s="550"/>
      <c r="DW194" s="550"/>
      <c r="DX194" s="550"/>
      <c r="DY194" s="550"/>
      <c r="DZ194" s="550"/>
      <c r="EA194" s="550"/>
      <c r="EB194" s="550"/>
      <c r="EC194" s="550"/>
      <c r="ED194" s="550"/>
      <c r="EE194" s="550"/>
      <c r="EF194" s="550"/>
      <c r="EG194" s="550"/>
      <c r="EH194" s="550"/>
      <c r="EI194" s="550"/>
      <c r="EJ194" s="550"/>
      <c r="EK194" s="550"/>
      <c r="EL194" s="550"/>
      <c r="EM194" s="550"/>
      <c r="EN194" s="550"/>
      <c r="EO194" s="550"/>
      <c r="EP194" s="550"/>
      <c r="EQ194" s="550"/>
      <c r="ER194" s="550"/>
      <c r="ES194" s="550"/>
      <c r="ET194" s="550"/>
      <c r="EU194" s="550"/>
      <c r="EV194" s="550"/>
      <c r="EW194" s="550"/>
      <c r="EX194" s="550"/>
      <c r="EY194" s="550"/>
      <c r="EZ194" s="550"/>
      <c r="FA194" s="550"/>
      <c r="FB194" s="550"/>
      <c r="FC194" s="550"/>
      <c r="FD194" s="550"/>
      <c r="FE194" s="550"/>
      <c r="FF194" s="550"/>
      <c r="FG194" s="550"/>
      <c r="FH194" s="550"/>
      <c r="FI194" s="550"/>
      <c r="FJ194" s="550"/>
      <c r="FK194" s="550"/>
      <c r="FL194" s="550"/>
      <c r="FM194" s="550"/>
      <c r="FN194" s="550"/>
      <c r="FO194" s="550"/>
      <c r="FP194" s="550"/>
      <c r="FQ194" s="550"/>
      <c r="FR194" s="550"/>
      <c r="FS194" s="550"/>
      <c r="FT194" s="550"/>
      <c r="FU194" s="550"/>
      <c r="FV194" s="550"/>
      <c r="FW194" s="550"/>
      <c r="FX194" s="550"/>
      <c r="FY194" s="550"/>
      <c r="FZ194" s="550"/>
      <c r="GA194" s="550"/>
      <c r="GB194" s="550"/>
      <c r="GC194" s="550"/>
      <c r="GD194" s="550"/>
      <c r="GE194" s="550"/>
      <c r="GF194" s="550"/>
      <c r="GG194" s="550"/>
      <c r="GH194" s="550"/>
      <c r="GI194" s="550"/>
      <c r="GJ194" s="550"/>
      <c r="GK194" s="550"/>
      <c r="GL194" s="550"/>
      <c r="GM194" s="550"/>
    </row>
    <row r="195" spans="7:195" ht="18" customHeight="1">
      <c r="G195" s="550"/>
      <c r="H195" s="550"/>
      <c r="I195" s="550"/>
      <c r="J195" s="550"/>
      <c r="K195" s="550"/>
      <c r="L195" s="550"/>
      <c r="M195" s="550"/>
      <c r="N195" s="550"/>
      <c r="O195" s="550"/>
      <c r="P195" s="550"/>
      <c r="Q195" s="550"/>
      <c r="R195" s="550"/>
      <c r="S195" s="550"/>
      <c r="T195" s="550"/>
      <c r="U195" s="550"/>
      <c r="V195" s="550"/>
      <c r="W195" s="550"/>
      <c r="X195" s="550"/>
      <c r="Y195" s="550"/>
      <c r="Z195" s="550"/>
      <c r="AA195" s="550"/>
      <c r="AB195" s="550"/>
      <c r="AC195" s="550"/>
      <c r="AD195" s="550"/>
      <c r="AE195" s="550"/>
      <c r="AF195" s="550"/>
      <c r="AG195" s="550"/>
      <c r="AH195" s="550"/>
      <c r="AI195" s="550"/>
      <c r="AJ195" s="550"/>
      <c r="AK195" s="550"/>
      <c r="AL195" s="550"/>
      <c r="AM195" s="550"/>
      <c r="AN195" s="550"/>
      <c r="AO195" s="550"/>
      <c r="AP195" s="550"/>
      <c r="AQ195" s="550"/>
      <c r="AR195" s="550"/>
      <c r="AS195" s="550"/>
      <c r="AT195" s="550"/>
      <c r="AU195" s="550"/>
      <c r="AV195" s="550"/>
      <c r="AW195" s="550"/>
      <c r="AX195" s="550"/>
      <c r="AY195" s="550"/>
      <c r="AZ195" s="550"/>
      <c r="BA195" s="550"/>
      <c r="BB195" s="550"/>
      <c r="BC195" s="550"/>
      <c r="BD195" s="550"/>
      <c r="BE195" s="550"/>
      <c r="BF195" s="550"/>
      <c r="BG195" s="550"/>
      <c r="BH195" s="550"/>
      <c r="BI195" s="550"/>
      <c r="BJ195" s="550"/>
      <c r="BK195" s="550"/>
      <c r="BL195" s="550"/>
      <c r="BM195" s="550"/>
      <c r="BN195" s="550"/>
      <c r="BO195" s="550"/>
      <c r="BP195" s="550"/>
      <c r="BQ195" s="550"/>
      <c r="BR195" s="550"/>
      <c r="BS195" s="550"/>
      <c r="BT195" s="550"/>
      <c r="BU195" s="550"/>
      <c r="BV195" s="550"/>
      <c r="BW195" s="550"/>
      <c r="BX195" s="550"/>
      <c r="BY195" s="550"/>
      <c r="BZ195" s="550"/>
      <c r="CA195" s="550"/>
      <c r="CB195" s="550"/>
      <c r="CC195" s="550"/>
      <c r="CD195" s="550"/>
      <c r="CE195" s="550"/>
      <c r="CF195" s="550"/>
      <c r="CG195" s="550"/>
      <c r="CH195" s="550"/>
      <c r="CI195" s="550"/>
      <c r="CJ195" s="550"/>
      <c r="CK195" s="550"/>
      <c r="CL195" s="550"/>
      <c r="CM195" s="550"/>
      <c r="CN195" s="550"/>
      <c r="CO195" s="550"/>
      <c r="CP195" s="550"/>
      <c r="CQ195" s="550"/>
      <c r="CR195" s="550"/>
      <c r="CS195" s="550"/>
      <c r="CT195" s="550"/>
      <c r="CU195" s="550"/>
      <c r="CV195" s="550"/>
      <c r="CW195" s="550"/>
      <c r="CX195" s="550"/>
      <c r="CY195" s="550"/>
      <c r="CZ195" s="550"/>
      <c r="DA195" s="550"/>
      <c r="DB195" s="550"/>
      <c r="DC195" s="550"/>
      <c r="DD195" s="550"/>
      <c r="DE195" s="550"/>
      <c r="DF195" s="550"/>
      <c r="DG195" s="550"/>
      <c r="DH195" s="550"/>
      <c r="DI195" s="550"/>
      <c r="DJ195" s="550"/>
      <c r="DK195" s="550"/>
      <c r="DL195" s="550"/>
      <c r="DM195" s="550"/>
      <c r="DN195" s="550"/>
      <c r="DO195" s="550"/>
      <c r="DP195" s="550"/>
      <c r="DQ195" s="550"/>
      <c r="DR195" s="550"/>
      <c r="DS195" s="550"/>
      <c r="DT195" s="550"/>
      <c r="DU195" s="550"/>
      <c r="DV195" s="550"/>
      <c r="DW195" s="550"/>
      <c r="DX195" s="550"/>
      <c r="DY195" s="550"/>
      <c r="DZ195" s="550"/>
      <c r="EA195" s="550"/>
      <c r="EB195" s="550"/>
      <c r="EC195" s="550"/>
      <c r="ED195" s="550"/>
      <c r="EE195" s="550"/>
      <c r="EF195" s="550"/>
      <c r="EG195" s="550"/>
      <c r="EH195" s="550"/>
      <c r="EI195" s="550"/>
      <c r="EJ195" s="550"/>
      <c r="EK195" s="550"/>
      <c r="EL195" s="550"/>
      <c r="EM195" s="550"/>
      <c r="EN195" s="550"/>
      <c r="EO195" s="550"/>
      <c r="EP195" s="550"/>
      <c r="EQ195" s="550"/>
      <c r="ER195" s="550"/>
      <c r="ES195" s="550"/>
      <c r="ET195" s="550"/>
      <c r="EU195" s="550"/>
      <c r="EV195" s="550"/>
      <c r="EW195" s="550"/>
      <c r="EX195" s="550"/>
      <c r="EY195" s="550"/>
      <c r="EZ195" s="550"/>
      <c r="FA195" s="550"/>
      <c r="FB195" s="550"/>
      <c r="FC195" s="550"/>
      <c r="FD195" s="550"/>
      <c r="FE195" s="550"/>
      <c r="FF195" s="550"/>
      <c r="FG195" s="550"/>
      <c r="FH195" s="550"/>
      <c r="FI195" s="550"/>
      <c r="FJ195" s="550"/>
      <c r="FK195" s="550"/>
      <c r="FL195" s="550"/>
      <c r="FM195" s="550"/>
      <c r="FN195" s="550"/>
      <c r="FO195" s="550"/>
      <c r="FP195" s="550"/>
      <c r="FQ195" s="550"/>
      <c r="FR195" s="550"/>
      <c r="FS195" s="550"/>
      <c r="FT195" s="550"/>
      <c r="FU195" s="550"/>
      <c r="FV195" s="550"/>
      <c r="FW195" s="550"/>
      <c r="FX195" s="550"/>
      <c r="FY195" s="550"/>
      <c r="FZ195" s="550"/>
      <c r="GA195" s="550"/>
      <c r="GB195" s="550"/>
      <c r="GC195" s="550"/>
      <c r="GD195" s="550"/>
      <c r="GE195" s="550"/>
      <c r="GF195" s="550"/>
      <c r="GG195" s="550"/>
      <c r="GH195" s="550"/>
      <c r="GI195" s="550"/>
      <c r="GJ195" s="550"/>
      <c r="GK195" s="550"/>
      <c r="GL195" s="550"/>
      <c r="GM195" s="550"/>
    </row>
    <row r="196" spans="7:195" ht="18" customHeight="1">
      <c r="G196" s="550"/>
      <c r="H196" s="550"/>
      <c r="I196" s="550"/>
      <c r="J196" s="550"/>
      <c r="K196" s="550"/>
      <c r="L196" s="550"/>
      <c r="M196" s="550"/>
      <c r="N196" s="550"/>
      <c r="O196" s="550"/>
      <c r="P196" s="550"/>
      <c r="Q196" s="550"/>
      <c r="R196" s="550"/>
      <c r="S196" s="550"/>
      <c r="T196" s="550"/>
      <c r="U196" s="550"/>
      <c r="V196" s="550"/>
      <c r="W196" s="550"/>
      <c r="X196" s="550"/>
      <c r="Y196" s="550"/>
      <c r="Z196" s="550"/>
      <c r="AA196" s="550"/>
      <c r="AB196" s="550"/>
      <c r="AC196" s="550"/>
      <c r="AD196" s="550"/>
      <c r="AE196" s="550"/>
      <c r="AF196" s="550"/>
      <c r="AG196" s="550"/>
      <c r="AH196" s="550"/>
      <c r="AI196" s="550"/>
      <c r="AJ196" s="550"/>
      <c r="AK196" s="550"/>
      <c r="AL196" s="550"/>
      <c r="AM196" s="550"/>
      <c r="AN196" s="550"/>
      <c r="AO196" s="550"/>
      <c r="AP196" s="550"/>
      <c r="AQ196" s="550"/>
      <c r="AR196" s="550"/>
      <c r="AS196" s="550"/>
      <c r="AT196" s="550"/>
      <c r="AU196" s="550"/>
      <c r="AV196" s="550"/>
      <c r="AW196" s="550"/>
      <c r="AX196" s="550"/>
      <c r="AY196" s="550"/>
      <c r="AZ196" s="550"/>
      <c r="BA196" s="550"/>
      <c r="BB196" s="550"/>
      <c r="BC196" s="550"/>
      <c r="BD196" s="550"/>
      <c r="BE196" s="550"/>
      <c r="BF196" s="550"/>
      <c r="BG196" s="550"/>
      <c r="BH196" s="550"/>
      <c r="BI196" s="550"/>
      <c r="BJ196" s="550"/>
      <c r="BK196" s="550"/>
      <c r="BL196" s="550"/>
      <c r="BM196" s="550"/>
      <c r="BN196" s="550"/>
      <c r="BO196" s="550"/>
      <c r="BP196" s="550"/>
      <c r="BQ196" s="550"/>
      <c r="BR196" s="550"/>
      <c r="BS196" s="550"/>
      <c r="BT196" s="550"/>
      <c r="BU196" s="550"/>
      <c r="BV196" s="550"/>
      <c r="BW196" s="550"/>
      <c r="BX196" s="550"/>
      <c r="BY196" s="550"/>
      <c r="BZ196" s="550"/>
      <c r="CA196" s="550"/>
      <c r="CB196" s="550"/>
      <c r="CC196" s="550"/>
      <c r="CD196" s="550"/>
      <c r="CE196" s="550"/>
      <c r="CF196" s="550"/>
      <c r="CG196" s="550"/>
      <c r="CH196" s="550"/>
      <c r="CI196" s="550"/>
      <c r="CJ196" s="550"/>
      <c r="CK196" s="550"/>
      <c r="CL196" s="550"/>
      <c r="CM196" s="550"/>
      <c r="CN196" s="550"/>
      <c r="CO196" s="550"/>
      <c r="CP196" s="550"/>
      <c r="CQ196" s="550"/>
      <c r="CR196" s="550"/>
      <c r="CS196" s="550"/>
      <c r="CT196" s="550"/>
      <c r="CU196" s="550"/>
      <c r="CV196" s="550"/>
      <c r="CW196" s="550"/>
      <c r="CX196" s="550"/>
      <c r="CY196" s="550"/>
      <c r="CZ196" s="550"/>
      <c r="DA196" s="550"/>
      <c r="DB196" s="550"/>
      <c r="DC196" s="550"/>
      <c r="DD196" s="550"/>
      <c r="DE196" s="550"/>
      <c r="DF196" s="550"/>
      <c r="DG196" s="550"/>
      <c r="DH196" s="550"/>
      <c r="DI196" s="550"/>
      <c r="DJ196" s="550"/>
      <c r="DK196" s="550"/>
      <c r="DL196" s="550"/>
      <c r="DM196" s="550"/>
      <c r="DN196" s="550"/>
      <c r="DO196" s="550"/>
      <c r="DP196" s="550"/>
      <c r="DQ196" s="550"/>
      <c r="DR196" s="550"/>
      <c r="DS196" s="550"/>
      <c r="DT196" s="550"/>
      <c r="DU196" s="550"/>
      <c r="DV196" s="550"/>
      <c r="DW196" s="550"/>
      <c r="DX196" s="550"/>
      <c r="DY196" s="550"/>
      <c r="DZ196" s="550"/>
      <c r="EA196" s="550"/>
      <c r="EB196" s="550"/>
      <c r="EC196" s="550"/>
      <c r="ED196" s="550"/>
      <c r="EE196" s="550"/>
      <c r="EF196" s="550"/>
      <c r="EG196" s="550"/>
      <c r="EH196" s="550"/>
      <c r="EI196" s="550"/>
      <c r="EJ196" s="550"/>
      <c r="EK196" s="550"/>
      <c r="EL196" s="550"/>
      <c r="EM196" s="550"/>
      <c r="EN196" s="550"/>
      <c r="EO196" s="550"/>
      <c r="EP196" s="550"/>
      <c r="EQ196" s="550"/>
      <c r="ER196" s="550"/>
      <c r="ES196" s="550"/>
      <c r="ET196" s="550"/>
      <c r="EU196" s="550"/>
      <c r="EV196" s="550"/>
      <c r="EW196" s="550"/>
      <c r="EX196" s="550"/>
      <c r="EY196" s="550"/>
      <c r="EZ196" s="550"/>
      <c r="FA196" s="550"/>
      <c r="FB196" s="550"/>
      <c r="FC196" s="550"/>
      <c r="FD196" s="550"/>
      <c r="FE196" s="550"/>
      <c r="FF196" s="550"/>
      <c r="FG196" s="550"/>
      <c r="FH196" s="550"/>
      <c r="FI196" s="550"/>
      <c r="FJ196" s="550"/>
      <c r="FK196" s="550"/>
      <c r="FL196" s="550"/>
      <c r="FM196" s="550"/>
      <c r="FN196" s="550"/>
      <c r="FO196" s="550"/>
      <c r="FP196" s="550"/>
      <c r="FQ196" s="550"/>
      <c r="FR196" s="550"/>
      <c r="FS196" s="550"/>
      <c r="FT196" s="550"/>
      <c r="FU196" s="550"/>
      <c r="FV196" s="550"/>
      <c r="FW196" s="550"/>
      <c r="FX196" s="550"/>
      <c r="FY196" s="550"/>
      <c r="FZ196" s="550"/>
      <c r="GA196" s="550"/>
      <c r="GB196" s="550"/>
      <c r="GC196" s="550"/>
      <c r="GD196" s="550"/>
      <c r="GE196" s="550"/>
      <c r="GF196" s="550"/>
      <c r="GG196" s="550"/>
      <c r="GH196" s="550"/>
      <c r="GI196" s="550"/>
      <c r="GJ196" s="550"/>
      <c r="GK196" s="550"/>
      <c r="GL196" s="550"/>
      <c r="GM196" s="550"/>
    </row>
    <row r="197" spans="7:195" ht="18" customHeight="1">
      <c r="G197" s="550"/>
      <c r="H197" s="550"/>
      <c r="I197" s="550"/>
      <c r="J197" s="550"/>
      <c r="K197" s="550"/>
      <c r="L197" s="550"/>
      <c r="M197" s="550"/>
      <c r="N197" s="550"/>
      <c r="O197" s="550"/>
      <c r="P197" s="550"/>
      <c r="Q197" s="550"/>
      <c r="R197" s="550"/>
      <c r="S197" s="550"/>
      <c r="T197" s="550"/>
      <c r="U197" s="550"/>
      <c r="V197" s="550"/>
      <c r="W197" s="550"/>
      <c r="X197" s="550"/>
      <c r="Y197" s="550"/>
      <c r="Z197" s="550"/>
      <c r="AA197" s="550"/>
      <c r="AB197" s="550"/>
      <c r="AC197" s="550"/>
      <c r="AD197" s="550"/>
      <c r="AE197" s="550"/>
      <c r="AF197" s="550"/>
      <c r="AG197" s="550"/>
      <c r="AH197" s="550"/>
      <c r="AI197" s="550"/>
      <c r="AJ197" s="550"/>
      <c r="AK197" s="550"/>
      <c r="AL197" s="550"/>
      <c r="AM197" s="550"/>
      <c r="AN197" s="550"/>
      <c r="AO197" s="550"/>
      <c r="AP197" s="550"/>
      <c r="AQ197" s="550"/>
      <c r="AR197" s="550"/>
      <c r="AS197" s="550"/>
      <c r="AT197" s="550"/>
      <c r="AU197" s="550"/>
      <c r="AV197" s="550"/>
      <c r="AW197" s="550"/>
      <c r="AX197" s="550"/>
      <c r="AY197" s="550"/>
      <c r="AZ197" s="550"/>
      <c r="BA197" s="550"/>
      <c r="BB197" s="550"/>
      <c r="BC197" s="550"/>
      <c r="BD197" s="550"/>
      <c r="BE197" s="550"/>
      <c r="BF197" s="550"/>
      <c r="BG197" s="550"/>
      <c r="BH197" s="550"/>
      <c r="BI197" s="550"/>
      <c r="BJ197" s="550"/>
      <c r="BK197" s="550"/>
      <c r="BL197" s="550"/>
      <c r="BM197" s="550"/>
      <c r="BN197" s="550"/>
      <c r="BO197" s="550"/>
      <c r="BP197" s="550"/>
      <c r="BQ197" s="550"/>
      <c r="BR197" s="550"/>
      <c r="BS197" s="550"/>
      <c r="BT197" s="550"/>
      <c r="BU197" s="550"/>
      <c r="BV197" s="550"/>
      <c r="BW197" s="550"/>
      <c r="BX197" s="550"/>
      <c r="BY197" s="550"/>
      <c r="BZ197" s="550"/>
      <c r="CA197" s="550"/>
      <c r="CB197" s="550"/>
      <c r="CC197" s="550"/>
      <c r="CD197" s="550"/>
      <c r="CE197" s="550"/>
      <c r="CF197" s="550"/>
      <c r="CG197" s="550"/>
      <c r="CH197" s="550"/>
      <c r="CI197" s="550"/>
      <c r="CJ197" s="550"/>
      <c r="CK197" s="550"/>
      <c r="CL197" s="550"/>
      <c r="CM197" s="550"/>
      <c r="CN197" s="550"/>
      <c r="CO197" s="550"/>
      <c r="CP197" s="550"/>
      <c r="CQ197" s="550"/>
      <c r="CR197" s="550"/>
      <c r="CS197" s="550"/>
      <c r="CT197" s="550"/>
      <c r="CU197" s="550"/>
      <c r="CV197" s="550"/>
      <c r="CW197" s="550"/>
      <c r="CX197" s="550"/>
      <c r="CY197" s="550"/>
      <c r="CZ197" s="550"/>
      <c r="DA197" s="550"/>
      <c r="DB197" s="550"/>
      <c r="DC197" s="550"/>
      <c r="DD197" s="550"/>
      <c r="DE197" s="550"/>
      <c r="DF197" s="550"/>
      <c r="DG197" s="550"/>
      <c r="DH197" s="550"/>
      <c r="DI197" s="550"/>
      <c r="DJ197" s="550"/>
      <c r="DK197" s="550"/>
      <c r="DL197" s="550"/>
      <c r="DM197" s="550"/>
      <c r="DN197" s="550"/>
      <c r="DO197" s="550"/>
      <c r="DP197" s="550"/>
      <c r="DQ197" s="550"/>
      <c r="DR197" s="550"/>
      <c r="DS197" s="550"/>
      <c r="DT197" s="550"/>
      <c r="DU197" s="550"/>
      <c r="DV197" s="550"/>
      <c r="DW197" s="550"/>
      <c r="DX197" s="550"/>
      <c r="DY197" s="550"/>
      <c r="DZ197" s="550"/>
      <c r="EA197" s="550"/>
      <c r="EB197" s="550"/>
      <c r="EC197" s="550"/>
      <c r="ED197" s="550"/>
      <c r="EE197" s="550"/>
      <c r="EF197" s="550"/>
      <c r="EG197" s="550"/>
      <c r="EH197" s="550"/>
      <c r="EI197" s="550"/>
      <c r="EJ197" s="550"/>
      <c r="EK197" s="550"/>
      <c r="EL197" s="550"/>
      <c r="EM197" s="550"/>
      <c r="EN197" s="550"/>
      <c r="EO197" s="550"/>
      <c r="EP197" s="550"/>
      <c r="EQ197" s="550"/>
      <c r="ER197" s="550"/>
      <c r="ES197" s="550"/>
      <c r="ET197" s="550"/>
      <c r="EU197" s="550"/>
      <c r="EV197" s="550"/>
      <c r="EW197" s="550"/>
      <c r="EX197" s="550"/>
      <c r="EY197" s="550"/>
      <c r="EZ197" s="550"/>
      <c r="FA197" s="550"/>
      <c r="FB197" s="550"/>
      <c r="FC197" s="550"/>
      <c r="FD197" s="550"/>
      <c r="FE197" s="550"/>
      <c r="FF197" s="550"/>
      <c r="FG197" s="550"/>
      <c r="FH197" s="550"/>
      <c r="FI197" s="550"/>
      <c r="FJ197" s="550"/>
      <c r="FK197" s="550"/>
      <c r="FL197" s="550"/>
      <c r="FM197" s="550"/>
      <c r="FN197" s="550"/>
      <c r="FO197" s="550"/>
      <c r="FP197" s="550"/>
      <c r="FQ197" s="550"/>
      <c r="FR197" s="550"/>
      <c r="FS197" s="550"/>
      <c r="FT197" s="550"/>
      <c r="FU197" s="550"/>
      <c r="FV197" s="550"/>
      <c r="FW197" s="550"/>
      <c r="FX197" s="550"/>
      <c r="FY197" s="550"/>
      <c r="FZ197" s="550"/>
      <c r="GA197" s="550"/>
      <c r="GB197" s="550"/>
      <c r="GC197" s="550"/>
      <c r="GD197" s="550"/>
      <c r="GE197" s="550"/>
      <c r="GF197" s="550"/>
      <c r="GG197" s="550"/>
      <c r="GH197" s="550"/>
      <c r="GI197" s="550"/>
      <c r="GJ197" s="550"/>
      <c r="GK197" s="550"/>
      <c r="GL197" s="550"/>
      <c r="GM197" s="550"/>
    </row>
    <row r="198" spans="7:195" ht="18" customHeight="1">
      <c r="G198" s="550"/>
      <c r="H198" s="550"/>
      <c r="I198" s="550"/>
      <c r="J198" s="550"/>
      <c r="K198" s="550"/>
      <c r="L198" s="550"/>
      <c r="M198" s="550"/>
      <c r="N198" s="550"/>
      <c r="O198" s="550"/>
      <c r="P198" s="550"/>
      <c r="Q198" s="550"/>
      <c r="R198" s="550"/>
      <c r="S198" s="550"/>
      <c r="T198" s="550"/>
      <c r="U198" s="550"/>
      <c r="V198" s="550"/>
      <c r="W198" s="550"/>
      <c r="X198" s="550"/>
      <c r="Y198" s="550"/>
      <c r="Z198" s="550"/>
      <c r="AA198" s="550"/>
      <c r="AB198" s="550"/>
      <c r="AC198" s="550"/>
      <c r="AD198" s="550"/>
      <c r="AE198" s="550"/>
      <c r="AF198" s="550"/>
      <c r="AG198" s="550"/>
      <c r="AH198" s="550"/>
      <c r="AI198" s="550"/>
      <c r="AJ198" s="550"/>
      <c r="AK198" s="550"/>
      <c r="AL198" s="550"/>
      <c r="AM198" s="550"/>
      <c r="AN198" s="550"/>
      <c r="AO198" s="550"/>
      <c r="AP198" s="550"/>
      <c r="AQ198" s="550"/>
      <c r="AR198" s="550"/>
      <c r="AS198" s="550"/>
      <c r="AT198" s="550"/>
      <c r="AU198" s="550"/>
      <c r="AV198" s="550"/>
      <c r="AW198" s="550"/>
      <c r="AX198" s="550"/>
      <c r="AY198" s="550"/>
      <c r="AZ198" s="550"/>
      <c r="BA198" s="550"/>
      <c r="BB198" s="550"/>
      <c r="BC198" s="550"/>
      <c r="BD198" s="550"/>
      <c r="BE198" s="550"/>
      <c r="BF198" s="550"/>
      <c r="BG198" s="550"/>
      <c r="BH198" s="550"/>
      <c r="BI198" s="550"/>
      <c r="BJ198" s="550"/>
      <c r="BK198" s="550"/>
      <c r="BL198" s="550"/>
      <c r="BM198" s="550"/>
      <c r="BN198" s="550"/>
      <c r="BO198" s="550"/>
      <c r="BP198" s="550"/>
      <c r="BQ198" s="550"/>
      <c r="BR198" s="550"/>
      <c r="BS198" s="550"/>
      <c r="BT198" s="550"/>
      <c r="BU198" s="550"/>
      <c r="BV198" s="550"/>
      <c r="BW198" s="550"/>
      <c r="BX198" s="550"/>
      <c r="BY198" s="550"/>
      <c r="BZ198" s="550"/>
      <c r="CA198" s="550"/>
      <c r="CB198" s="550"/>
      <c r="CC198" s="550"/>
      <c r="CD198" s="550"/>
      <c r="CE198" s="550"/>
      <c r="CF198" s="550"/>
      <c r="CG198" s="550"/>
      <c r="CH198" s="550"/>
      <c r="CI198" s="550"/>
      <c r="CJ198" s="550"/>
      <c r="CK198" s="550"/>
      <c r="CL198" s="550"/>
      <c r="CM198" s="550"/>
      <c r="CN198" s="550"/>
      <c r="CO198" s="550"/>
      <c r="CP198" s="550"/>
      <c r="CQ198" s="550"/>
      <c r="CR198" s="550"/>
      <c r="CS198" s="550"/>
      <c r="CT198" s="550"/>
      <c r="CU198" s="550"/>
      <c r="CV198" s="550"/>
      <c r="CW198" s="550"/>
      <c r="CX198" s="550"/>
      <c r="CY198" s="550"/>
      <c r="CZ198" s="550"/>
      <c r="DA198" s="550"/>
      <c r="DB198" s="550"/>
      <c r="DC198" s="550"/>
      <c r="DD198" s="550"/>
      <c r="DE198" s="550"/>
      <c r="DF198" s="550"/>
      <c r="DG198" s="550"/>
      <c r="DH198" s="550"/>
      <c r="DI198" s="550"/>
      <c r="DJ198" s="550"/>
      <c r="DK198" s="550"/>
      <c r="DL198" s="550"/>
      <c r="DM198" s="550"/>
      <c r="DN198" s="550"/>
      <c r="DO198" s="550"/>
      <c r="DP198" s="550"/>
      <c r="DQ198" s="550"/>
      <c r="DR198" s="550"/>
      <c r="DS198" s="550"/>
      <c r="DT198" s="550"/>
      <c r="DU198" s="550"/>
      <c r="DV198" s="550"/>
      <c r="DW198" s="550"/>
      <c r="DX198" s="550"/>
      <c r="DY198" s="550"/>
      <c r="DZ198" s="550"/>
      <c r="EA198" s="550"/>
      <c r="EB198" s="550"/>
      <c r="EC198" s="550"/>
      <c r="ED198" s="550"/>
      <c r="EE198" s="550"/>
      <c r="EF198" s="550"/>
      <c r="EG198" s="550"/>
      <c r="EH198" s="550"/>
      <c r="EI198" s="550"/>
      <c r="EJ198" s="550"/>
      <c r="EK198" s="550"/>
      <c r="EL198" s="550"/>
      <c r="EM198" s="550"/>
      <c r="EN198" s="550"/>
      <c r="EO198" s="550"/>
      <c r="EP198" s="550"/>
      <c r="EQ198" s="550"/>
      <c r="ER198" s="550"/>
      <c r="ES198" s="550"/>
      <c r="ET198" s="550"/>
      <c r="EU198" s="550"/>
      <c r="EV198" s="550"/>
      <c r="EW198" s="550"/>
      <c r="EX198" s="550"/>
      <c r="EY198" s="550"/>
      <c r="EZ198" s="550"/>
      <c r="FA198" s="550"/>
      <c r="FB198" s="550"/>
      <c r="FC198" s="550"/>
      <c r="FD198" s="550"/>
      <c r="FE198" s="550"/>
      <c r="FF198" s="550"/>
      <c r="FG198" s="550"/>
      <c r="FH198" s="550"/>
      <c r="FI198" s="550"/>
      <c r="FJ198" s="550"/>
      <c r="FK198" s="550"/>
      <c r="FL198" s="550"/>
      <c r="FM198" s="550"/>
      <c r="FN198" s="550"/>
      <c r="FO198" s="550"/>
      <c r="FP198" s="550"/>
      <c r="FQ198" s="550"/>
      <c r="FR198" s="550"/>
      <c r="FS198" s="550"/>
      <c r="FT198" s="550"/>
      <c r="FU198" s="550"/>
      <c r="FV198" s="550"/>
      <c r="FW198" s="550"/>
      <c r="FX198" s="550"/>
      <c r="FY198" s="550"/>
      <c r="FZ198" s="550"/>
      <c r="GA198" s="550"/>
      <c r="GB198" s="550"/>
      <c r="GC198" s="550"/>
      <c r="GD198" s="550"/>
      <c r="GE198" s="550"/>
      <c r="GF198" s="550"/>
      <c r="GG198" s="550"/>
      <c r="GH198" s="550"/>
      <c r="GI198" s="550"/>
      <c r="GJ198" s="550"/>
      <c r="GK198" s="550"/>
      <c r="GL198" s="550"/>
      <c r="GM198" s="550"/>
    </row>
    <row r="199" spans="7:195" ht="18" customHeight="1">
      <c r="G199" s="550"/>
      <c r="H199" s="550"/>
      <c r="I199" s="550"/>
      <c r="J199" s="550"/>
      <c r="K199" s="550"/>
      <c r="L199" s="550"/>
      <c r="M199" s="550"/>
      <c r="N199" s="550"/>
      <c r="O199" s="550"/>
      <c r="P199" s="550"/>
      <c r="Q199" s="550"/>
      <c r="R199" s="550"/>
      <c r="S199" s="550"/>
      <c r="T199" s="550"/>
      <c r="U199" s="550"/>
      <c r="V199" s="550"/>
      <c r="W199" s="550"/>
      <c r="X199" s="550"/>
      <c r="Y199" s="550"/>
      <c r="Z199" s="550"/>
      <c r="AA199" s="550"/>
      <c r="AB199" s="550"/>
      <c r="AC199" s="550"/>
      <c r="AD199" s="550"/>
      <c r="AE199" s="550"/>
      <c r="AF199" s="550"/>
      <c r="AG199" s="550"/>
      <c r="AH199" s="550"/>
      <c r="AI199" s="550"/>
      <c r="AJ199" s="550"/>
      <c r="AK199" s="550"/>
      <c r="AL199" s="550"/>
      <c r="AM199" s="550"/>
      <c r="AN199" s="550"/>
      <c r="AO199" s="550"/>
      <c r="AP199" s="550"/>
      <c r="AQ199" s="550"/>
      <c r="AR199" s="550"/>
      <c r="AS199" s="550"/>
      <c r="AT199" s="550"/>
      <c r="AU199" s="550"/>
      <c r="AV199" s="550"/>
      <c r="AW199" s="550"/>
      <c r="AX199" s="550"/>
      <c r="AY199" s="550"/>
      <c r="AZ199" s="550"/>
      <c r="BA199" s="550"/>
      <c r="BB199" s="550"/>
      <c r="BC199" s="550"/>
      <c r="BD199" s="550"/>
      <c r="BE199" s="550"/>
      <c r="BF199" s="550"/>
      <c r="BG199" s="550"/>
      <c r="BH199" s="550"/>
      <c r="BI199" s="550"/>
      <c r="BJ199" s="550"/>
      <c r="BK199" s="550"/>
      <c r="BL199" s="550"/>
      <c r="BM199" s="550"/>
      <c r="BN199" s="550"/>
      <c r="BO199" s="550"/>
      <c r="BP199" s="550"/>
      <c r="BQ199" s="550"/>
      <c r="BR199" s="550"/>
      <c r="BS199" s="550"/>
      <c r="BT199" s="550"/>
      <c r="BU199" s="550"/>
      <c r="BV199" s="550"/>
      <c r="BW199" s="550"/>
      <c r="BX199" s="550"/>
      <c r="BY199" s="550"/>
      <c r="BZ199" s="550"/>
      <c r="CA199" s="550"/>
      <c r="CB199" s="550"/>
      <c r="CC199" s="550"/>
      <c r="CD199" s="550"/>
      <c r="CE199" s="550"/>
      <c r="CF199" s="550"/>
      <c r="CG199" s="550"/>
      <c r="CH199" s="550"/>
      <c r="CI199" s="550"/>
      <c r="CJ199" s="550"/>
      <c r="CK199" s="550"/>
      <c r="CL199" s="550"/>
      <c r="CM199" s="550"/>
      <c r="CN199" s="550"/>
      <c r="CO199" s="550"/>
      <c r="CP199" s="550"/>
      <c r="CQ199" s="550"/>
      <c r="CR199" s="550"/>
      <c r="CS199" s="550"/>
      <c r="CT199" s="550"/>
      <c r="CU199" s="550"/>
      <c r="CV199" s="550"/>
      <c r="CW199" s="550"/>
      <c r="CX199" s="550"/>
      <c r="CY199" s="550"/>
      <c r="CZ199" s="550"/>
      <c r="DA199" s="550"/>
      <c r="DB199" s="550"/>
      <c r="DC199" s="550"/>
      <c r="DD199" s="550"/>
      <c r="DE199" s="550"/>
      <c r="DF199" s="550"/>
      <c r="DG199" s="550"/>
      <c r="DH199" s="550"/>
      <c r="DI199" s="550"/>
      <c r="DJ199" s="550"/>
      <c r="DK199" s="550"/>
      <c r="DL199" s="550"/>
      <c r="DM199" s="550"/>
      <c r="DN199" s="550"/>
      <c r="DO199" s="550"/>
      <c r="DP199" s="550"/>
      <c r="DQ199" s="550"/>
      <c r="DR199" s="550"/>
      <c r="DS199" s="550"/>
      <c r="DT199" s="550"/>
      <c r="DU199" s="550"/>
      <c r="DV199" s="550"/>
      <c r="DW199" s="550"/>
      <c r="DX199" s="550"/>
      <c r="DY199" s="550"/>
      <c r="DZ199" s="550"/>
      <c r="EA199" s="550"/>
      <c r="EB199" s="550"/>
      <c r="EC199" s="550"/>
      <c r="ED199" s="550"/>
      <c r="EE199" s="550"/>
      <c r="EF199" s="550"/>
      <c r="EG199" s="550"/>
      <c r="EH199" s="550"/>
      <c r="EI199" s="550"/>
      <c r="EJ199" s="550"/>
      <c r="EK199" s="550"/>
      <c r="EL199" s="550"/>
      <c r="EM199" s="550"/>
      <c r="EN199" s="550"/>
      <c r="EO199" s="550"/>
      <c r="EP199" s="550"/>
      <c r="EQ199" s="550"/>
      <c r="ER199" s="550"/>
      <c r="ES199" s="550"/>
      <c r="ET199" s="550"/>
      <c r="EU199" s="550"/>
      <c r="EV199" s="550"/>
      <c r="EW199" s="550"/>
      <c r="EX199" s="550"/>
      <c r="EY199" s="550"/>
      <c r="EZ199" s="550"/>
      <c r="FA199" s="550"/>
      <c r="FB199" s="550"/>
      <c r="FC199" s="550"/>
      <c r="FD199" s="550"/>
      <c r="FE199" s="550"/>
      <c r="FF199" s="550"/>
      <c r="FG199" s="550"/>
      <c r="FH199" s="550"/>
      <c r="FI199" s="550"/>
      <c r="FJ199" s="550"/>
      <c r="FK199" s="550"/>
      <c r="FL199" s="550"/>
      <c r="FM199" s="550"/>
      <c r="FN199" s="550"/>
      <c r="FO199" s="550"/>
      <c r="FP199" s="550"/>
      <c r="FQ199" s="550"/>
      <c r="FR199" s="550"/>
      <c r="FS199" s="550"/>
      <c r="FT199" s="550"/>
      <c r="FU199" s="550"/>
      <c r="FV199" s="550"/>
      <c r="FW199" s="550"/>
      <c r="FX199" s="550"/>
      <c r="FY199" s="550"/>
      <c r="FZ199" s="550"/>
      <c r="GA199" s="550"/>
      <c r="GB199" s="550"/>
      <c r="GC199" s="550"/>
      <c r="GD199" s="550"/>
      <c r="GE199" s="550"/>
      <c r="GF199" s="550"/>
      <c r="GG199" s="550"/>
      <c r="GH199" s="550"/>
      <c r="GI199" s="550"/>
      <c r="GJ199" s="550"/>
      <c r="GK199" s="550"/>
      <c r="GL199" s="550"/>
      <c r="GM199" s="550"/>
    </row>
    <row r="200" spans="7:195" ht="18" customHeight="1">
      <c r="G200" s="550"/>
      <c r="H200" s="550"/>
      <c r="I200" s="550"/>
      <c r="J200" s="550"/>
      <c r="K200" s="550"/>
      <c r="L200" s="550"/>
      <c r="M200" s="550"/>
      <c r="N200" s="550"/>
      <c r="O200" s="550"/>
      <c r="P200" s="550"/>
      <c r="Q200" s="550"/>
      <c r="R200" s="550"/>
      <c r="S200" s="550"/>
      <c r="T200" s="550"/>
      <c r="U200" s="550"/>
      <c r="V200" s="550"/>
      <c r="W200" s="550"/>
      <c r="X200" s="550"/>
      <c r="Y200" s="550"/>
      <c r="Z200" s="550"/>
      <c r="AA200" s="550"/>
      <c r="AB200" s="550"/>
      <c r="AC200" s="550"/>
      <c r="AD200" s="550"/>
      <c r="AE200" s="550"/>
      <c r="AF200" s="550"/>
      <c r="AG200" s="550"/>
      <c r="AH200" s="550"/>
      <c r="AI200" s="550"/>
      <c r="AJ200" s="550"/>
      <c r="AK200" s="550"/>
      <c r="AL200" s="550"/>
      <c r="AM200" s="550"/>
      <c r="AN200" s="550"/>
      <c r="AO200" s="550"/>
      <c r="AP200" s="550"/>
      <c r="AQ200" s="550"/>
      <c r="AR200" s="550"/>
      <c r="AS200" s="550"/>
      <c r="AT200" s="550"/>
      <c r="AU200" s="550"/>
      <c r="AV200" s="550"/>
      <c r="AW200" s="550"/>
      <c r="AX200" s="550"/>
      <c r="AY200" s="550"/>
      <c r="AZ200" s="550"/>
      <c r="BA200" s="550"/>
      <c r="BB200" s="550"/>
      <c r="BC200" s="550"/>
      <c r="BD200" s="550"/>
      <c r="BE200" s="550"/>
      <c r="BF200" s="550"/>
      <c r="BG200" s="550"/>
      <c r="BH200" s="550"/>
      <c r="BI200" s="550"/>
      <c r="BJ200" s="550"/>
      <c r="BK200" s="550"/>
      <c r="BL200" s="550"/>
      <c r="BM200" s="550"/>
      <c r="BN200" s="550"/>
      <c r="BO200" s="550"/>
      <c r="BP200" s="550"/>
      <c r="BQ200" s="550"/>
      <c r="BR200" s="550"/>
      <c r="BS200" s="550"/>
      <c r="BT200" s="550"/>
      <c r="BU200" s="550"/>
      <c r="BV200" s="550"/>
      <c r="BW200" s="550"/>
      <c r="BX200" s="550"/>
      <c r="BY200" s="550"/>
      <c r="BZ200" s="550"/>
      <c r="CA200" s="550"/>
      <c r="CB200" s="550"/>
      <c r="CC200" s="550"/>
      <c r="CD200" s="550"/>
      <c r="CE200" s="550"/>
      <c r="CF200" s="550"/>
      <c r="CG200" s="550"/>
      <c r="CH200" s="550"/>
      <c r="CI200" s="550"/>
      <c r="CJ200" s="550"/>
      <c r="CK200" s="550"/>
      <c r="CL200" s="550"/>
      <c r="CM200" s="550"/>
      <c r="CN200" s="550"/>
      <c r="CO200" s="550"/>
      <c r="CP200" s="550"/>
      <c r="CQ200" s="550"/>
      <c r="CR200" s="550"/>
      <c r="CS200" s="550"/>
      <c r="CT200" s="550"/>
      <c r="CU200" s="550"/>
      <c r="CV200" s="550"/>
      <c r="CW200" s="550"/>
      <c r="CX200" s="550"/>
      <c r="CY200" s="550"/>
      <c r="CZ200" s="550"/>
      <c r="DA200" s="550"/>
      <c r="DB200" s="550"/>
      <c r="DC200" s="550"/>
      <c r="DD200" s="550"/>
      <c r="DE200" s="550"/>
      <c r="DF200" s="550"/>
      <c r="DG200" s="550"/>
      <c r="DH200" s="550"/>
      <c r="DI200" s="550"/>
      <c r="DJ200" s="550"/>
      <c r="DK200" s="550"/>
      <c r="DL200" s="550"/>
      <c r="DM200" s="550"/>
      <c r="DN200" s="550"/>
      <c r="DO200" s="550"/>
      <c r="DP200" s="550"/>
      <c r="DQ200" s="550"/>
      <c r="DR200" s="550"/>
      <c r="DS200" s="550"/>
      <c r="DT200" s="550"/>
      <c r="DU200" s="550"/>
      <c r="DV200" s="550"/>
      <c r="DW200" s="550"/>
      <c r="DX200" s="550"/>
      <c r="DY200" s="550"/>
      <c r="DZ200" s="550"/>
      <c r="EA200" s="550"/>
      <c r="EB200" s="550"/>
      <c r="EC200" s="550"/>
      <c r="ED200" s="550"/>
      <c r="EE200" s="550"/>
      <c r="EF200" s="550"/>
      <c r="EG200" s="550"/>
      <c r="EH200" s="550"/>
      <c r="EI200" s="550"/>
      <c r="EJ200" s="550"/>
      <c r="EK200" s="550"/>
      <c r="EL200" s="550"/>
      <c r="EM200" s="550"/>
      <c r="EN200" s="550"/>
      <c r="EO200" s="550"/>
      <c r="EP200" s="550"/>
      <c r="EQ200" s="550"/>
      <c r="ER200" s="550"/>
      <c r="ES200" s="550"/>
      <c r="ET200" s="550"/>
      <c r="EU200" s="550"/>
      <c r="EV200" s="550"/>
      <c r="EW200" s="550"/>
      <c r="EX200" s="550"/>
      <c r="EY200" s="550"/>
      <c r="EZ200" s="550"/>
      <c r="FA200" s="550"/>
      <c r="FB200" s="550"/>
      <c r="FC200" s="550"/>
      <c r="FD200" s="550"/>
      <c r="FE200" s="550"/>
      <c r="FF200" s="550"/>
      <c r="FG200" s="550"/>
      <c r="FH200" s="550"/>
      <c r="FI200" s="550"/>
      <c r="FJ200" s="550"/>
      <c r="FK200" s="550"/>
      <c r="FL200" s="550"/>
      <c r="FM200" s="550"/>
      <c r="FN200" s="550"/>
      <c r="FO200" s="550"/>
      <c r="FP200" s="550"/>
      <c r="FQ200" s="550"/>
      <c r="FR200" s="550"/>
      <c r="FS200" s="550"/>
      <c r="FT200" s="550"/>
      <c r="FU200" s="550"/>
      <c r="FV200" s="550"/>
      <c r="FW200" s="550"/>
      <c r="FX200" s="550"/>
      <c r="FY200" s="550"/>
      <c r="FZ200" s="550"/>
      <c r="GA200" s="550"/>
      <c r="GB200" s="550"/>
      <c r="GC200" s="550"/>
      <c r="GD200" s="550"/>
      <c r="GE200" s="550"/>
      <c r="GF200" s="550"/>
      <c r="GG200" s="550"/>
      <c r="GH200" s="550"/>
      <c r="GI200" s="550"/>
      <c r="GJ200" s="550"/>
      <c r="GK200" s="550"/>
      <c r="GL200" s="550"/>
      <c r="GM200" s="550"/>
    </row>
    <row r="201" spans="7:195" ht="18" customHeight="1">
      <c r="G201" s="550"/>
      <c r="H201" s="550"/>
      <c r="I201" s="550"/>
      <c r="J201" s="550"/>
      <c r="K201" s="550"/>
      <c r="L201" s="550"/>
      <c r="M201" s="550"/>
      <c r="N201" s="550"/>
      <c r="O201" s="550"/>
      <c r="P201" s="550"/>
      <c r="Q201" s="550"/>
      <c r="R201" s="550"/>
      <c r="S201" s="550"/>
      <c r="T201" s="550"/>
      <c r="U201" s="550"/>
      <c r="V201" s="550"/>
      <c r="W201" s="550"/>
      <c r="X201" s="550"/>
      <c r="Y201" s="550"/>
      <c r="Z201" s="550"/>
      <c r="AA201" s="550"/>
      <c r="AB201" s="550"/>
      <c r="AC201" s="550"/>
      <c r="AD201" s="550"/>
      <c r="AE201" s="550"/>
      <c r="AF201" s="550"/>
      <c r="AG201" s="550"/>
      <c r="AH201" s="550"/>
      <c r="AI201" s="550"/>
      <c r="AJ201" s="550"/>
      <c r="AK201" s="550"/>
      <c r="AL201" s="550"/>
      <c r="AM201" s="550"/>
      <c r="AN201" s="550"/>
      <c r="AO201" s="550"/>
      <c r="AP201" s="550"/>
      <c r="AQ201" s="550"/>
      <c r="AR201" s="550"/>
      <c r="AS201" s="550"/>
      <c r="AT201" s="550"/>
      <c r="AU201" s="550"/>
      <c r="AV201" s="550"/>
      <c r="AW201" s="550"/>
      <c r="AX201" s="550"/>
      <c r="AY201" s="550"/>
      <c r="AZ201" s="550"/>
      <c r="BA201" s="550"/>
      <c r="BB201" s="550"/>
      <c r="BC201" s="550"/>
      <c r="BD201" s="550"/>
      <c r="BE201" s="550"/>
      <c r="BF201" s="550"/>
      <c r="BG201" s="550"/>
      <c r="BH201" s="550"/>
      <c r="BI201" s="550"/>
      <c r="BJ201" s="550"/>
      <c r="BK201" s="550"/>
      <c r="BL201" s="550"/>
      <c r="BM201" s="550"/>
      <c r="BN201" s="550"/>
      <c r="BO201" s="550"/>
      <c r="BP201" s="550"/>
      <c r="BQ201" s="550"/>
      <c r="BR201" s="550"/>
      <c r="BS201" s="550"/>
      <c r="BT201" s="550"/>
      <c r="BU201" s="550"/>
      <c r="BV201" s="550"/>
      <c r="BW201" s="550"/>
      <c r="BX201" s="550"/>
      <c r="BY201" s="550"/>
      <c r="BZ201" s="550"/>
      <c r="CA201" s="550"/>
      <c r="CB201" s="550"/>
      <c r="CC201" s="550"/>
      <c r="CD201" s="550"/>
      <c r="CE201" s="550"/>
      <c r="CF201" s="550"/>
      <c r="CG201" s="550"/>
      <c r="CH201" s="550"/>
      <c r="CI201" s="550"/>
      <c r="CJ201" s="550"/>
      <c r="CK201" s="550"/>
      <c r="CL201" s="550"/>
      <c r="CM201" s="550"/>
      <c r="CN201" s="550"/>
      <c r="CO201" s="550"/>
      <c r="CP201" s="550"/>
      <c r="CQ201" s="550"/>
      <c r="CR201" s="550"/>
      <c r="CS201" s="550"/>
      <c r="CT201" s="550"/>
      <c r="CU201" s="550"/>
      <c r="CV201" s="550"/>
      <c r="CW201" s="550"/>
      <c r="CX201" s="550"/>
      <c r="CY201" s="550"/>
      <c r="CZ201" s="550"/>
      <c r="DA201" s="550"/>
      <c r="DB201" s="550"/>
      <c r="DC201" s="550"/>
      <c r="DD201" s="550"/>
      <c r="DE201" s="550"/>
      <c r="DF201" s="550"/>
      <c r="DG201" s="550"/>
      <c r="DH201" s="550"/>
      <c r="DI201" s="550"/>
      <c r="DJ201" s="550"/>
      <c r="DK201" s="550"/>
      <c r="DL201" s="550"/>
      <c r="DM201" s="550"/>
      <c r="DN201" s="550"/>
      <c r="DO201" s="550"/>
      <c r="DP201" s="550"/>
      <c r="DQ201" s="550"/>
      <c r="DR201" s="550"/>
      <c r="DS201" s="550"/>
      <c r="DT201" s="550"/>
      <c r="DU201" s="550"/>
      <c r="DV201" s="550"/>
      <c r="DW201" s="550"/>
      <c r="DX201" s="550"/>
      <c r="DY201" s="550"/>
      <c r="DZ201" s="550"/>
      <c r="EA201" s="550"/>
      <c r="EB201" s="550"/>
      <c r="EC201" s="550"/>
      <c r="ED201" s="550"/>
      <c r="EE201" s="550"/>
      <c r="EF201" s="550"/>
      <c r="EG201" s="550"/>
      <c r="EH201" s="550"/>
      <c r="EI201" s="550"/>
      <c r="EJ201" s="550"/>
      <c r="EK201" s="550"/>
      <c r="EL201" s="550"/>
      <c r="EM201" s="550"/>
      <c r="EN201" s="550"/>
      <c r="EO201" s="550"/>
      <c r="EP201" s="550"/>
      <c r="EQ201" s="550"/>
      <c r="ER201" s="550"/>
      <c r="ES201" s="550"/>
      <c r="ET201" s="550"/>
      <c r="EU201" s="550"/>
      <c r="EV201" s="550"/>
      <c r="EW201" s="550"/>
      <c r="EX201" s="550"/>
      <c r="EY201" s="550"/>
      <c r="EZ201" s="550"/>
      <c r="FA201" s="550"/>
      <c r="FB201" s="550"/>
      <c r="FC201" s="550"/>
      <c r="FD201" s="550"/>
      <c r="FE201" s="550"/>
      <c r="FF201" s="550"/>
      <c r="FG201" s="550"/>
      <c r="FH201" s="550"/>
      <c r="FI201" s="550"/>
      <c r="FJ201" s="550"/>
      <c r="FK201" s="550"/>
      <c r="FL201" s="550"/>
      <c r="FM201" s="550"/>
      <c r="FN201" s="550"/>
      <c r="FO201" s="550"/>
      <c r="FP201" s="550"/>
      <c r="FQ201" s="550"/>
      <c r="FR201" s="550"/>
      <c r="FS201" s="550"/>
      <c r="FT201" s="550"/>
      <c r="FU201" s="550"/>
      <c r="FV201" s="550"/>
      <c r="FW201" s="550"/>
      <c r="FX201" s="550"/>
      <c r="FY201" s="550"/>
      <c r="FZ201" s="550"/>
      <c r="GA201" s="550"/>
      <c r="GB201" s="550"/>
      <c r="GC201" s="550"/>
      <c r="GD201" s="550"/>
      <c r="GE201" s="550"/>
      <c r="GF201" s="550"/>
      <c r="GG201" s="550"/>
      <c r="GH201" s="550"/>
      <c r="GI201" s="550"/>
      <c r="GJ201" s="550"/>
      <c r="GK201" s="550"/>
      <c r="GL201" s="550"/>
      <c r="GM201" s="550"/>
    </row>
    <row r="202" spans="7:195" ht="18" customHeight="1">
      <c r="G202" s="550"/>
      <c r="H202" s="550"/>
      <c r="I202" s="550"/>
      <c r="J202" s="550"/>
      <c r="K202" s="550"/>
      <c r="L202" s="550"/>
      <c r="M202" s="550"/>
      <c r="N202" s="550"/>
      <c r="O202" s="550"/>
      <c r="P202" s="550"/>
      <c r="Q202" s="550"/>
      <c r="R202" s="550"/>
      <c r="S202" s="550"/>
      <c r="T202" s="550"/>
      <c r="U202" s="550"/>
      <c r="V202" s="550"/>
      <c r="W202" s="550"/>
      <c r="X202" s="550"/>
      <c r="Y202" s="550"/>
      <c r="Z202" s="550"/>
      <c r="AA202" s="550"/>
      <c r="AB202" s="550"/>
      <c r="AC202" s="550"/>
      <c r="AD202" s="550"/>
      <c r="AE202" s="550"/>
      <c r="AF202" s="550"/>
      <c r="AG202" s="550"/>
      <c r="AH202" s="550"/>
      <c r="AI202" s="550"/>
      <c r="AJ202" s="550"/>
      <c r="AK202" s="550"/>
      <c r="AL202" s="550"/>
      <c r="AM202" s="550"/>
      <c r="AN202" s="550"/>
      <c r="AO202" s="550"/>
      <c r="AP202" s="550"/>
      <c r="AQ202" s="550"/>
      <c r="AR202" s="550"/>
      <c r="AS202" s="550"/>
      <c r="AT202" s="550"/>
      <c r="AU202" s="550"/>
      <c r="AV202" s="550"/>
      <c r="AW202" s="550"/>
      <c r="AX202" s="550"/>
      <c r="AY202" s="550"/>
      <c r="AZ202" s="550"/>
      <c r="BA202" s="550"/>
      <c r="BB202" s="550"/>
      <c r="BC202" s="550"/>
      <c r="BD202" s="550"/>
      <c r="BE202" s="550"/>
      <c r="BF202" s="550"/>
      <c r="BG202" s="550"/>
      <c r="BH202" s="550"/>
      <c r="BI202" s="550"/>
      <c r="BJ202" s="550"/>
      <c r="BK202" s="550"/>
      <c r="BL202" s="550"/>
      <c r="BM202" s="550"/>
      <c r="BN202" s="550"/>
      <c r="BO202" s="550"/>
      <c r="BP202" s="550"/>
      <c r="BQ202" s="550"/>
      <c r="BR202" s="550"/>
      <c r="BS202" s="550"/>
      <c r="BT202" s="550"/>
      <c r="BU202" s="550"/>
      <c r="BV202" s="550"/>
      <c r="BW202" s="550"/>
      <c r="BX202" s="550"/>
      <c r="BY202" s="550"/>
      <c r="BZ202" s="550"/>
      <c r="CA202" s="550"/>
      <c r="CB202" s="550"/>
      <c r="CC202" s="550"/>
      <c r="CD202" s="550"/>
      <c r="CE202" s="550"/>
      <c r="CF202" s="550"/>
      <c r="CG202" s="550"/>
      <c r="CH202" s="550"/>
      <c r="CI202" s="550"/>
      <c r="CJ202" s="550"/>
      <c r="CK202" s="550"/>
      <c r="CL202" s="550"/>
      <c r="CM202" s="550"/>
      <c r="CN202" s="550"/>
      <c r="CO202" s="550"/>
      <c r="CP202" s="550"/>
      <c r="CQ202" s="550"/>
      <c r="CR202" s="550"/>
      <c r="CS202" s="550"/>
      <c r="CT202" s="550"/>
      <c r="CU202" s="550"/>
      <c r="CV202" s="550"/>
      <c r="CW202" s="550"/>
      <c r="CX202" s="550"/>
      <c r="CY202" s="550"/>
      <c r="CZ202" s="550"/>
      <c r="DA202" s="550"/>
      <c r="DB202" s="550"/>
      <c r="DC202" s="550"/>
      <c r="DD202" s="550"/>
      <c r="DE202" s="550"/>
      <c r="DF202" s="550"/>
      <c r="DG202" s="550"/>
      <c r="DH202" s="550"/>
      <c r="DI202" s="550"/>
      <c r="DJ202" s="550"/>
      <c r="DK202" s="550"/>
      <c r="DL202" s="550"/>
      <c r="DM202" s="550"/>
      <c r="DN202" s="550"/>
      <c r="DO202" s="550"/>
      <c r="DP202" s="550"/>
      <c r="DQ202" s="550"/>
      <c r="DR202" s="550"/>
      <c r="DS202" s="550"/>
      <c r="DT202" s="550"/>
      <c r="DU202" s="550"/>
      <c r="DV202" s="550"/>
      <c r="DW202" s="550"/>
      <c r="DX202" s="550"/>
      <c r="DY202" s="550"/>
      <c r="DZ202" s="550"/>
      <c r="EA202" s="550"/>
      <c r="EB202" s="550"/>
      <c r="EC202" s="550"/>
      <c r="ED202" s="550"/>
      <c r="EE202" s="550"/>
      <c r="EF202" s="550"/>
      <c r="EG202" s="550"/>
      <c r="EH202" s="550"/>
      <c r="EI202" s="550"/>
      <c r="EJ202" s="550"/>
      <c r="EK202" s="550"/>
      <c r="EL202" s="550"/>
      <c r="EM202" s="550"/>
      <c r="EN202" s="550"/>
      <c r="EO202" s="550"/>
      <c r="EP202" s="550"/>
      <c r="EQ202" s="550"/>
      <c r="ER202" s="550"/>
      <c r="ES202" s="550"/>
      <c r="ET202" s="550"/>
      <c r="EU202" s="550"/>
      <c r="EV202" s="550"/>
      <c r="EW202" s="550"/>
      <c r="EX202" s="550"/>
      <c r="EY202" s="550"/>
      <c r="EZ202" s="550"/>
      <c r="FA202" s="550"/>
      <c r="FB202" s="550"/>
      <c r="FC202" s="550"/>
      <c r="FD202" s="550"/>
      <c r="FE202" s="550"/>
      <c r="FF202" s="550"/>
      <c r="FG202" s="550"/>
      <c r="FH202" s="550"/>
      <c r="FI202" s="550"/>
      <c r="FJ202" s="550"/>
      <c r="FK202" s="550"/>
      <c r="FL202" s="550"/>
      <c r="FM202" s="550"/>
      <c r="FN202" s="550"/>
      <c r="FO202" s="550"/>
      <c r="FP202" s="550"/>
      <c r="FQ202" s="550"/>
      <c r="FR202" s="550"/>
      <c r="FS202" s="550"/>
      <c r="FT202" s="550"/>
      <c r="FU202" s="550"/>
      <c r="FV202" s="550"/>
      <c r="FW202" s="550"/>
      <c r="FX202" s="550"/>
      <c r="FY202" s="550"/>
      <c r="FZ202" s="550"/>
      <c r="GA202" s="550"/>
      <c r="GB202" s="550"/>
      <c r="GC202" s="550"/>
      <c r="GD202" s="550"/>
      <c r="GE202" s="550"/>
      <c r="GF202" s="550"/>
      <c r="GG202" s="550"/>
      <c r="GH202" s="550"/>
      <c r="GI202" s="550"/>
      <c r="GJ202" s="550"/>
      <c r="GK202" s="550"/>
      <c r="GL202" s="550"/>
      <c r="GM202" s="550"/>
    </row>
    <row r="203" spans="7:195" ht="18" customHeight="1">
      <c r="G203" s="550"/>
      <c r="H203" s="550"/>
      <c r="I203" s="550"/>
      <c r="J203" s="550"/>
      <c r="K203" s="550"/>
      <c r="L203" s="550"/>
      <c r="M203" s="550"/>
      <c r="N203" s="550"/>
      <c r="O203" s="550"/>
      <c r="P203" s="550"/>
      <c r="Q203" s="550"/>
      <c r="R203" s="550"/>
      <c r="S203" s="550"/>
      <c r="T203" s="550"/>
      <c r="U203" s="550"/>
      <c r="V203" s="550"/>
      <c r="W203" s="550"/>
      <c r="X203" s="550"/>
      <c r="Y203" s="550"/>
      <c r="Z203" s="550"/>
      <c r="AA203" s="550"/>
      <c r="AB203" s="550"/>
      <c r="AC203" s="550"/>
      <c r="AD203" s="550"/>
      <c r="AE203" s="550"/>
      <c r="AF203" s="550"/>
      <c r="AG203" s="550"/>
      <c r="AH203" s="550"/>
      <c r="AI203" s="550"/>
      <c r="AJ203" s="550"/>
      <c r="AK203" s="550"/>
      <c r="AL203" s="550"/>
      <c r="AM203" s="550"/>
      <c r="AN203" s="550"/>
      <c r="AO203" s="550"/>
      <c r="AP203" s="550"/>
      <c r="AQ203" s="550"/>
      <c r="AR203" s="550"/>
      <c r="AS203" s="550"/>
      <c r="AT203" s="550"/>
      <c r="AU203" s="550"/>
      <c r="AV203" s="550"/>
      <c r="AW203" s="550"/>
      <c r="AX203" s="550"/>
      <c r="AY203" s="550"/>
      <c r="AZ203" s="550"/>
      <c r="BA203" s="550"/>
      <c r="BB203" s="550"/>
      <c r="BC203" s="550"/>
      <c r="BD203" s="550"/>
      <c r="BE203" s="550"/>
      <c r="BF203" s="550"/>
      <c r="BG203" s="550"/>
      <c r="BH203" s="550"/>
      <c r="BI203" s="550"/>
      <c r="BJ203" s="550"/>
      <c r="BK203" s="550"/>
      <c r="BL203" s="550"/>
      <c r="BM203" s="550"/>
      <c r="BN203" s="550"/>
      <c r="BO203" s="550"/>
      <c r="BP203" s="550"/>
      <c r="BQ203" s="550"/>
      <c r="BR203" s="550"/>
      <c r="BS203" s="550"/>
      <c r="BT203" s="550"/>
      <c r="BU203" s="550"/>
      <c r="BV203" s="550"/>
      <c r="BW203" s="550"/>
      <c r="BX203" s="550"/>
      <c r="BY203" s="550"/>
      <c r="BZ203" s="550"/>
      <c r="CA203" s="550"/>
      <c r="CB203" s="550"/>
      <c r="CC203" s="550"/>
      <c r="CD203" s="550"/>
      <c r="CE203" s="550"/>
      <c r="CF203" s="550"/>
      <c r="CG203" s="550"/>
      <c r="CH203" s="550"/>
      <c r="CI203" s="550"/>
      <c r="CJ203" s="550"/>
      <c r="CK203" s="550"/>
      <c r="CL203" s="550"/>
      <c r="CM203" s="550"/>
      <c r="CN203" s="550"/>
      <c r="CO203" s="550"/>
      <c r="CP203" s="550"/>
      <c r="CQ203" s="550"/>
      <c r="CR203" s="550"/>
      <c r="CS203" s="550"/>
      <c r="CT203" s="550"/>
      <c r="CU203" s="550"/>
      <c r="CV203" s="550"/>
      <c r="CW203" s="550"/>
      <c r="CX203" s="550"/>
      <c r="CY203" s="550"/>
      <c r="CZ203" s="550"/>
      <c r="DA203" s="550"/>
      <c r="DB203" s="550"/>
      <c r="DC203" s="550"/>
      <c r="DD203" s="550"/>
      <c r="DE203" s="550"/>
      <c r="DF203" s="550"/>
      <c r="DG203" s="550"/>
      <c r="DH203" s="550"/>
      <c r="DI203" s="550"/>
      <c r="DJ203" s="550"/>
      <c r="DK203" s="550"/>
      <c r="DL203" s="550"/>
      <c r="DM203" s="550"/>
      <c r="DN203" s="550"/>
      <c r="DO203" s="550"/>
      <c r="DP203" s="550"/>
      <c r="DQ203" s="550"/>
      <c r="DR203" s="550"/>
      <c r="DS203" s="550"/>
      <c r="DT203" s="550"/>
      <c r="DU203" s="550"/>
      <c r="DV203" s="550"/>
      <c r="DW203" s="550"/>
      <c r="DX203" s="550"/>
      <c r="DY203" s="550"/>
      <c r="DZ203" s="550"/>
      <c r="EA203" s="550"/>
      <c r="EB203" s="550"/>
      <c r="EC203" s="550"/>
      <c r="ED203" s="550"/>
      <c r="EE203" s="550"/>
      <c r="EF203" s="550"/>
      <c r="EG203" s="550"/>
      <c r="EH203" s="550"/>
      <c r="EI203" s="550"/>
      <c r="EJ203" s="550"/>
      <c r="EK203" s="550"/>
      <c r="EL203" s="550"/>
      <c r="EM203" s="550"/>
      <c r="EN203" s="550"/>
      <c r="EO203" s="550"/>
      <c r="EP203" s="550"/>
      <c r="EQ203" s="550"/>
      <c r="ER203" s="550"/>
      <c r="ES203" s="550"/>
      <c r="ET203" s="550"/>
      <c r="EU203" s="550"/>
      <c r="EV203" s="550"/>
      <c r="EW203" s="550"/>
      <c r="EX203" s="550"/>
      <c r="EY203" s="550"/>
      <c r="EZ203" s="550"/>
      <c r="FA203" s="550"/>
      <c r="FB203" s="550"/>
      <c r="FC203" s="550"/>
      <c r="FD203" s="550"/>
      <c r="FE203" s="550"/>
      <c r="FF203" s="550"/>
      <c r="FG203" s="550"/>
      <c r="FH203" s="550"/>
      <c r="FI203" s="550"/>
      <c r="FJ203" s="550"/>
      <c r="FK203" s="550"/>
      <c r="FL203" s="550"/>
      <c r="FM203" s="550"/>
      <c r="FN203" s="550"/>
      <c r="FO203" s="550"/>
      <c r="FP203" s="550"/>
      <c r="FQ203" s="550"/>
      <c r="FR203" s="550"/>
      <c r="FS203" s="550"/>
      <c r="FT203" s="550"/>
      <c r="FU203" s="550"/>
      <c r="FV203" s="550"/>
      <c r="FW203" s="550"/>
      <c r="FX203" s="550"/>
      <c r="FY203" s="550"/>
      <c r="FZ203" s="550"/>
      <c r="GA203" s="550"/>
      <c r="GB203" s="550"/>
      <c r="GC203" s="550"/>
      <c r="GD203" s="550"/>
      <c r="GE203" s="550"/>
      <c r="GF203" s="550"/>
      <c r="GG203" s="550"/>
      <c r="GH203" s="550"/>
      <c r="GI203" s="550"/>
      <c r="GJ203" s="550"/>
      <c r="GK203" s="550"/>
      <c r="GL203" s="550"/>
      <c r="GM203" s="550"/>
    </row>
    <row r="204" spans="7:195" ht="18" customHeight="1">
      <c r="G204" s="550"/>
      <c r="H204" s="550"/>
      <c r="I204" s="550"/>
      <c r="J204" s="550"/>
      <c r="K204" s="550"/>
      <c r="L204" s="550"/>
      <c r="M204" s="550"/>
      <c r="N204" s="550"/>
      <c r="O204" s="550"/>
      <c r="P204" s="550"/>
      <c r="Q204" s="550"/>
      <c r="R204" s="550"/>
      <c r="S204" s="550"/>
      <c r="T204" s="550"/>
      <c r="U204" s="550"/>
      <c r="V204" s="550"/>
      <c r="W204" s="550"/>
      <c r="X204" s="550"/>
      <c r="Y204" s="550"/>
      <c r="Z204" s="550"/>
      <c r="AA204" s="550"/>
      <c r="AB204" s="550"/>
      <c r="AC204" s="550"/>
      <c r="AD204" s="550"/>
      <c r="AE204" s="550"/>
      <c r="AF204" s="550"/>
      <c r="AG204" s="550"/>
      <c r="AH204" s="550"/>
      <c r="AI204" s="550"/>
      <c r="AJ204" s="550"/>
      <c r="AK204" s="550"/>
      <c r="AL204" s="550"/>
      <c r="AM204" s="550"/>
      <c r="AN204" s="550"/>
      <c r="AO204" s="550"/>
      <c r="AP204" s="550"/>
      <c r="AQ204" s="550"/>
      <c r="AR204" s="550"/>
      <c r="AS204" s="550"/>
      <c r="AT204" s="550"/>
      <c r="AU204" s="550"/>
      <c r="AV204" s="550"/>
      <c r="AW204" s="550"/>
      <c r="AX204" s="550"/>
      <c r="AY204" s="550"/>
      <c r="AZ204" s="550"/>
      <c r="BA204" s="550"/>
      <c r="BB204" s="550"/>
      <c r="BC204" s="550"/>
      <c r="BD204" s="550"/>
      <c r="BE204" s="550"/>
      <c r="BF204" s="550"/>
      <c r="BG204" s="550"/>
      <c r="BH204" s="550"/>
      <c r="BI204" s="550"/>
      <c r="BJ204" s="550"/>
      <c r="BK204" s="550"/>
      <c r="BL204" s="550"/>
      <c r="BM204" s="550"/>
      <c r="BN204" s="550"/>
      <c r="BO204" s="550"/>
      <c r="BP204" s="550"/>
      <c r="BQ204" s="550"/>
      <c r="BR204" s="550"/>
      <c r="BS204" s="550"/>
      <c r="BT204" s="550"/>
      <c r="BU204" s="550"/>
      <c r="BV204" s="550"/>
      <c r="BW204" s="550"/>
      <c r="BX204" s="550"/>
      <c r="BY204" s="550"/>
      <c r="BZ204" s="550"/>
      <c r="CA204" s="550"/>
      <c r="CB204" s="550"/>
      <c r="CC204" s="550"/>
      <c r="CD204" s="550"/>
      <c r="CE204" s="550"/>
      <c r="CF204" s="550"/>
      <c r="CG204" s="550"/>
      <c r="CH204" s="550"/>
      <c r="CI204" s="550"/>
      <c r="CJ204" s="550"/>
      <c r="CK204" s="550"/>
      <c r="CL204" s="550"/>
      <c r="CM204" s="550"/>
      <c r="CN204" s="550"/>
      <c r="CO204" s="550"/>
      <c r="CP204" s="550"/>
      <c r="CQ204" s="550"/>
      <c r="CR204" s="550"/>
      <c r="CS204" s="550"/>
      <c r="CT204" s="550"/>
      <c r="CU204" s="550"/>
      <c r="CV204" s="550"/>
      <c r="CW204" s="550"/>
      <c r="CX204" s="550"/>
      <c r="CY204" s="550"/>
      <c r="CZ204" s="550"/>
      <c r="DA204" s="550"/>
      <c r="DB204" s="550"/>
      <c r="DC204" s="550"/>
      <c r="DD204" s="550"/>
      <c r="DE204" s="550"/>
      <c r="DF204" s="550"/>
      <c r="DG204" s="550"/>
      <c r="DH204" s="550"/>
      <c r="DI204" s="550"/>
      <c r="DJ204" s="550"/>
      <c r="DK204" s="550"/>
      <c r="DL204" s="550"/>
      <c r="DM204" s="550"/>
      <c r="DN204" s="550"/>
      <c r="DO204" s="550"/>
      <c r="DP204" s="550"/>
      <c r="DQ204" s="550"/>
      <c r="DR204" s="550"/>
      <c r="DS204" s="550"/>
      <c r="DT204" s="550"/>
      <c r="DU204" s="550"/>
      <c r="DV204" s="550"/>
      <c r="DW204" s="550"/>
      <c r="DX204" s="550"/>
      <c r="DY204" s="550"/>
      <c r="DZ204" s="550"/>
      <c r="EA204" s="550"/>
      <c r="EB204" s="550"/>
      <c r="EC204" s="550"/>
      <c r="ED204" s="550"/>
      <c r="EE204" s="550"/>
      <c r="EF204" s="550"/>
      <c r="EG204" s="550"/>
      <c r="EH204" s="550"/>
      <c r="EI204" s="550"/>
      <c r="EJ204" s="550"/>
      <c r="EK204" s="550"/>
      <c r="EL204" s="550"/>
      <c r="EM204" s="550"/>
      <c r="EN204" s="550"/>
      <c r="EO204" s="550"/>
      <c r="EP204" s="550"/>
      <c r="EQ204" s="550"/>
      <c r="ER204" s="550"/>
      <c r="ES204" s="550"/>
      <c r="ET204" s="550"/>
      <c r="EU204" s="550"/>
      <c r="EV204" s="550"/>
      <c r="EW204" s="550"/>
      <c r="EX204" s="550"/>
      <c r="EY204" s="550"/>
      <c r="EZ204" s="550"/>
      <c r="FA204" s="550"/>
      <c r="FB204" s="550"/>
      <c r="FC204" s="550"/>
      <c r="FD204" s="550"/>
      <c r="FE204" s="550"/>
      <c r="FF204" s="550"/>
      <c r="FG204" s="550"/>
      <c r="FH204" s="550"/>
      <c r="FI204" s="550"/>
      <c r="FJ204" s="550"/>
      <c r="FK204" s="550"/>
      <c r="FL204" s="550"/>
      <c r="FM204" s="550"/>
      <c r="FN204" s="550"/>
      <c r="FO204" s="550"/>
      <c r="FP204" s="550"/>
      <c r="FQ204" s="550"/>
      <c r="FR204" s="550"/>
      <c r="FS204" s="550"/>
      <c r="FT204" s="550"/>
      <c r="FU204" s="550"/>
      <c r="FV204" s="550"/>
      <c r="FW204" s="550"/>
      <c r="FX204" s="550"/>
      <c r="FY204" s="550"/>
      <c r="FZ204" s="550"/>
      <c r="GA204" s="550"/>
      <c r="GB204" s="550"/>
      <c r="GC204" s="550"/>
      <c r="GD204" s="550"/>
      <c r="GE204" s="550"/>
      <c r="GF204" s="550"/>
      <c r="GG204" s="550"/>
      <c r="GH204" s="550"/>
      <c r="GI204" s="550"/>
      <c r="GJ204" s="550"/>
      <c r="GK204" s="550"/>
      <c r="GL204" s="550"/>
      <c r="GM204" s="550"/>
    </row>
    <row r="205" spans="7:195" ht="18" customHeight="1">
      <c r="G205" s="550"/>
      <c r="H205" s="550"/>
      <c r="I205" s="550"/>
      <c r="J205" s="550"/>
      <c r="K205" s="550"/>
      <c r="L205" s="550"/>
      <c r="M205" s="550"/>
      <c r="N205" s="550"/>
      <c r="O205" s="550"/>
      <c r="P205" s="550"/>
      <c r="Q205" s="550"/>
      <c r="R205" s="550"/>
      <c r="S205" s="550"/>
      <c r="T205" s="550"/>
      <c r="U205" s="550"/>
      <c r="V205" s="550"/>
      <c r="W205" s="550"/>
      <c r="X205" s="550"/>
      <c r="Y205" s="550"/>
      <c r="Z205" s="550"/>
      <c r="AA205" s="550"/>
      <c r="AB205" s="550"/>
      <c r="AC205" s="550"/>
      <c r="AD205" s="550"/>
      <c r="AE205" s="550"/>
      <c r="AF205" s="550"/>
      <c r="AG205" s="550"/>
      <c r="AH205" s="550"/>
      <c r="AI205" s="550"/>
      <c r="AJ205" s="550"/>
      <c r="AK205" s="550"/>
      <c r="AL205" s="550"/>
      <c r="AM205" s="550"/>
      <c r="AN205" s="550"/>
      <c r="AO205" s="550"/>
      <c r="AP205" s="550"/>
      <c r="AQ205" s="550"/>
      <c r="AR205" s="550"/>
      <c r="AS205" s="550"/>
      <c r="AT205" s="550"/>
      <c r="AU205" s="550"/>
      <c r="AV205" s="550"/>
      <c r="AW205" s="550"/>
      <c r="AX205" s="550"/>
      <c r="AY205" s="550"/>
      <c r="AZ205" s="550"/>
      <c r="BA205" s="550"/>
      <c r="BB205" s="550"/>
      <c r="BC205" s="550"/>
      <c r="BD205" s="550"/>
      <c r="BE205" s="550"/>
      <c r="BF205" s="550"/>
      <c r="BG205" s="550"/>
      <c r="BH205" s="550"/>
      <c r="BI205" s="550"/>
      <c r="BJ205" s="550"/>
      <c r="BK205" s="550"/>
      <c r="BL205" s="550"/>
      <c r="BM205" s="550"/>
      <c r="BN205" s="550"/>
      <c r="BO205" s="550"/>
      <c r="BP205" s="550"/>
      <c r="BQ205" s="550"/>
      <c r="BR205" s="550"/>
      <c r="BS205" s="550"/>
      <c r="BT205" s="550"/>
      <c r="BU205" s="550"/>
      <c r="BV205" s="550"/>
      <c r="BW205" s="550"/>
      <c r="BX205" s="550"/>
      <c r="BY205" s="550"/>
      <c r="BZ205" s="550"/>
      <c r="CA205" s="550"/>
      <c r="CB205" s="550"/>
      <c r="CC205" s="550"/>
      <c r="CD205" s="550"/>
      <c r="CE205" s="550"/>
      <c r="CF205" s="550"/>
      <c r="CG205" s="550"/>
      <c r="CH205" s="550"/>
      <c r="CI205" s="550"/>
      <c r="CJ205" s="550"/>
      <c r="CK205" s="550"/>
      <c r="CL205" s="550"/>
      <c r="CM205" s="550"/>
      <c r="CN205" s="550"/>
      <c r="CO205" s="550"/>
      <c r="CP205" s="550"/>
      <c r="CQ205" s="550"/>
      <c r="CR205" s="550"/>
      <c r="CS205" s="550"/>
      <c r="CT205" s="550"/>
      <c r="CU205" s="550"/>
      <c r="CV205" s="550"/>
      <c r="CW205" s="550"/>
      <c r="CX205" s="550"/>
      <c r="CY205" s="550"/>
      <c r="CZ205" s="550"/>
      <c r="DA205" s="550"/>
      <c r="DB205" s="550"/>
      <c r="DC205" s="550"/>
      <c r="DD205" s="550"/>
      <c r="DE205" s="550"/>
      <c r="DF205" s="550"/>
      <c r="DG205" s="550"/>
      <c r="DH205" s="550"/>
      <c r="DI205" s="550"/>
      <c r="DJ205" s="550"/>
      <c r="DK205" s="550"/>
      <c r="DL205" s="550"/>
      <c r="DM205" s="550"/>
      <c r="DN205" s="550"/>
      <c r="DO205" s="550"/>
      <c r="DP205" s="550"/>
      <c r="DQ205" s="550"/>
      <c r="DR205" s="550"/>
      <c r="DS205" s="550"/>
      <c r="DT205" s="550"/>
      <c r="DU205" s="550"/>
      <c r="DV205" s="550"/>
      <c r="DW205" s="550"/>
      <c r="DX205" s="550"/>
      <c r="DY205" s="550"/>
      <c r="DZ205" s="550"/>
      <c r="EA205" s="550"/>
      <c r="EB205" s="550"/>
      <c r="EC205" s="550"/>
      <c r="ED205" s="550"/>
      <c r="EE205" s="550"/>
      <c r="EF205" s="550"/>
      <c r="EG205" s="550"/>
      <c r="EH205" s="550"/>
      <c r="EI205" s="550"/>
      <c r="EJ205" s="550"/>
      <c r="EK205" s="550"/>
      <c r="EL205" s="550"/>
      <c r="EM205" s="550"/>
      <c r="EN205" s="550"/>
      <c r="EO205" s="550"/>
      <c r="EP205" s="550"/>
      <c r="EQ205" s="550"/>
      <c r="ER205" s="550"/>
      <c r="ES205" s="550"/>
      <c r="ET205" s="550"/>
      <c r="EU205" s="550"/>
      <c r="EV205" s="550"/>
      <c r="EW205" s="550"/>
      <c r="EX205" s="550"/>
      <c r="EY205" s="550"/>
      <c r="EZ205" s="550"/>
      <c r="FA205" s="550"/>
      <c r="FB205" s="550"/>
      <c r="FC205" s="550"/>
      <c r="FD205" s="550"/>
      <c r="FE205" s="550"/>
      <c r="FF205" s="550"/>
      <c r="FG205" s="550"/>
      <c r="FH205" s="550"/>
      <c r="FI205" s="550"/>
      <c r="FJ205" s="550"/>
      <c r="FK205" s="550"/>
      <c r="FL205" s="550"/>
      <c r="FM205" s="550"/>
      <c r="FN205" s="550"/>
      <c r="FO205" s="550"/>
      <c r="FP205" s="550"/>
      <c r="FQ205" s="550"/>
      <c r="FR205" s="550"/>
      <c r="FS205" s="550"/>
      <c r="FT205" s="550"/>
      <c r="FU205" s="550"/>
      <c r="FV205" s="550"/>
      <c r="FW205" s="550"/>
      <c r="FX205" s="550"/>
      <c r="FY205" s="550"/>
      <c r="FZ205" s="550"/>
      <c r="GA205" s="550"/>
      <c r="GB205" s="550"/>
      <c r="GC205" s="550"/>
      <c r="GD205" s="550"/>
      <c r="GE205" s="550"/>
      <c r="GF205" s="550"/>
      <c r="GG205" s="550"/>
      <c r="GH205" s="550"/>
      <c r="GI205" s="550"/>
      <c r="GJ205" s="550"/>
      <c r="GK205" s="550"/>
      <c r="GL205" s="550"/>
      <c r="GM205" s="550"/>
    </row>
    <row r="206" spans="7:195" ht="18" customHeight="1">
      <c r="G206" s="550"/>
      <c r="H206" s="550"/>
      <c r="I206" s="550"/>
      <c r="J206" s="550"/>
      <c r="K206" s="550"/>
      <c r="L206" s="550"/>
      <c r="M206" s="550"/>
      <c r="N206" s="550"/>
      <c r="O206" s="550"/>
      <c r="P206" s="550"/>
      <c r="Q206" s="550"/>
      <c r="R206" s="550"/>
      <c r="S206" s="550"/>
      <c r="T206" s="550"/>
      <c r="U206" s="550"/>
      <c r="V206" s="550"/>
      <c r="W206" s="550"/>
      <c r="X206" s="550"/>
      <c r="Y206" s="550"/>
      <c r="Z206" s="550"/>
      <c r="AA206" s="550"/>
      <c r="AB206" s="550"/>
      <c r="AC206" s="550"/>
      <c r="AD206" s="550"/>
      <c r="AE206" s="550"/>
      <c r="AF206" s="550"/>
      <c r="AG206" s="550"/>
      <c r="AH206" s="550"/>
      <c r="AI206" s="550"/>
      <c r="AJ206" s="550"/>
      <c r="AK206" s="550"/>
      <c r="AL206" s="550"/>
      <c r="AM206" s="550"/>
      <c r="AN206" s="550"/>
      <c r="AO206" s="550"/>
      <c r="AP206" s="550"/>
      <c r="AQ206" s="550"/>
      <c r="AR206" s="550"/>
      <c r="AS206" s="550"/>
      <c r="AT206" s="550"/>
      <c r="AU206" s="550"/>
      <c r="AV206" s="550"/>
      <c r="AW206" s="550"/>
      <c r="AX206" s="550"/>
      <c r="AY206" s="550"/>
      <c r="AZ206" s="550"/>
      <c r="BA206" s="550"/>
      <c r="BB206" s="550"/>
      <c r="BC206" s="550"/>
      <c r="BD206" s="550"/>
      <c r="BE206" s="550"/>
      <c r="BF206" s="550"/>
      <c r="BG206" s="550"/>
      <c r="BH206" s="550"/>
      <c r="BI206" s="550"/>
      <c r="BJ206" s="550"/>
      <c r="BK206" s="550"/>
      <c r="BL206" s="550"/>
      <c r="BM206" s="550"/>
      <c r="BN206" s="550"/>
      <c r="BO206" s="550"/>
      <c r="BP206" s="550"/>
      <c r="BQ206" s="550"/>
      <c r="BR206" s="550"/>
      <c r="BS206" s="550"/>
      <c r="BT206" s="550"/>
      <c r="BU206" s="550"/>
      <c r="BV206" s="550"/>
      <c r="BW206" s="550"/>
      <c r="BX206" s="550"/>
      <c r="BY206" s="550"/>
      <c r="BZ206" s="550"/>
      <c r="CA206" s="550"/>
      <c r="CB206" s="550"/>
      <c r="CC206" s="550"/>
      <c r="CD206" s="550"/>
      <c r="CE206" s="550"/>
      <c r="CF206" s="550"/>
      <c r="CG206" s="550"/>
      <c r="CH206" s="550"/>
      <c r="CI206" s="550"/>
      <c r="CJ206" s="550"/>
      <c r="CK206" s="550"/>
      <c r="CL206" s="550"/>
      <c r="CM206" s="550"/>
      <c r="CN206" s="550"/>
      <c r="CO206" s="550"/>
      <c r="CP206" s="550"/>
      <c r="CQ206" s="550"/>
      <c r="CR206" s="550"/>
      <c r="CS206" s="550"/>
      <c r="CT206" s="550"/>
      <c r="CU206" s="550"/>
      <c r="CV206" s="550"/>
      <c r="CW206" s="550"/>
      <c r="CX206" s="550"/>
      <c r="CY206" s="550"/>
      <c r="CZ206" s="550"/>
      <c r="DA206" s="550"/>
      <c r="DB206" s="550"/>
      <c r="DC206" s="550"/>
      <c r="DD206" s="550"/>
      <c r="DE206" s="550"/>
      <c r="DF206" s="550"/>
      <c r="DG206" s="550"/>
      <c r="DH206" s="550"/>
      <c r="DI206" s="550"/>
      <c r="DJ206" s="550"/>
      <c r="DK206" s="550"/>
      <c r="DL206" s="550"/>
      <c r="DM206" s="550"/>
      <c r="DN206" s="550"/>
      <c r="DO206" s="550"/>
      <c r="DP206" s="550"/>
      <c r="DQ206" s="550"/>
      <c r="DR206" s="550"/>
      <c r="DS206" s="550"/>
      <c r="DT206" s="550"/>
      <c r="DU206" s="550"/>
      <c r="DV206" s="550"/>
      <c r="DW206" s="550"/>
      <c r="DX206" s="550"/>
      <c r="DY206" s="550"/>
      <c r="DZ206" s="550"/>
      <c r="EA206" s="550"/>
      <c r="EB206" s="550"/>
      <c r="EC206" s="550"/>
      <c r="ED206" s="550"/>
      <c r="EE206" s="550"/>
      <c r="EF206" s="550"/>
      <c r="EG206" s="550"/>
      <c r="EH206" s="550"/>
      <c r="EI206" s="550"/>
      <c r="EJ206" s="550"/>
      <c r="EK206" s="550"/>
      <c r="EL206" s="550"/>
      <c r="EM206" s="550"/>
      <c r="EN206" s="550"/>
      <c r="EO206" s="550"/>
      <c r="EP206" s="550"/>
      <c r="EQ206" s="550"/>
      <c r="ER206" s="550"/>
      <c r="ES206" s="550"/>
      <c r="ET206" s="550"/>
      <c r="EU206" s="550"/>
      <c r="EV206" s="550"/>
      <c r="EW206" s="550"/>
      <c r="EX206" s="550"/>
      <c r="EY206" s="550"/>
      <c r="EZ206" s="550"/>
      <c r="FA206" s="550"/>
      <c r="FB206" s="550"/>
      <c r="FC206" s="550"/>
      <c r="FD206" s="550"/>
      <c r="FE206" s="550"/>
      <c r="FF206" s="550"/>
      <c r="FG206" s="550"/>
      <c r="FH206" s="550"/>
      <c r="FI206" s="550"/>
      <c r="FJ206" s="550"/>
      <c r="FK206" s="550"/>
      <c r="FL206" s="550"/>
      <c r="FM206" s="550"/>
      <c r="FN206" s="550"/>
      <c r="FO206" s="550"/>
      <c r="FP206" s="550"/>
      <c r="FQ206" s="550"/>
      <c r="FR206" s="550"/>
      <c r="FS206" s="550"/>
      <c r="FT206" s="550"/>
      <c r="FU206" s="550"/>
      <c r="FV206" s="550"/>
      <c r="FW206" s="550"/>
      <c r="FX206" s="550"/>
      <c r="FY206" s="550"/>
      <c r="FZ206" s="550"/>
      <c r="GA206" s="550"/>
      <c r="GB206" s="550"/>
      <c r="GC206" s="550"/>
      <c r="GD206" s="550"/>
      <c r="GE206" s="550"/>
      <c r="GF206" s="550"/>
      <c r="GG206" s="550"/>
      <c r="GH206" s="550"/>
      <c r="GI206" s="550"/>
      <c r="GJ206" s="550"/>
      <c r="GK206" s="550"/>
      <c r="GL206" s="550"/>
      <c r="GM206" s="550"/>
    </row>
    <row r="207" spans="7:195" ht="18" customHeight="1">
      <c r="G207" s="550"/>
      <c r="H207" s="550"/>
      <c r="I207" s="550"/>
      <c r="J207" s="550"/>
      <c r="K207" s="550"/>
      <c r="L207" s="550"/>
      <c r="M207" s="550"/>
      <c r="N207" s="550"/>
      <c r="O207" s="550"/>
      <c r="P207" s="550"/>
      <c r="Q207" s="550"/>
      <c r="R207" s="550"/>
      <c r="S207" s="550"/>
      <c r="T207" s="550"/>
      <c r="U207" s="550"/>
      <c r="V207" s="550"/>
      <c r="W207" s="550"/>
      <c r="X207" s="550"/>
      <c r="Y207" s="550"/>
      <c r="Z207" s="550"/>
      <c r="AA207" s="550"/>
      <c r="AB207" s="550"/>
      <c r="AC207" s="550"/>
      <c r="AD207" s="550"/>
      <c r="AE207" s="550"/>
      <c r="AF207" s="550"/>
      <c r="AG207" s="550"/>
      <c r="AH207" s="550"/>
      <c r="AI207" s="550"/>
      <c r="AJ207" s="550"/>
      <c r="AK207" s="550"/>
      <c r="AL207" s="550"/>
      <c r="AM207" s="550"/>
      <c r="AN207" s="550"/>
      <c r="AO207" s="550"/>
      <c r="AP207" s="550"/>
      <c r="AQ207" s="550"/>
      <c r="AR207" s="550"/>
      <c r="AS207" s="550"/>
      <c r="AT207" s="550"/>
      <c r="AU207" s="550"/>
      <c r="AV207" s="550"/>
      <c r="AW207" s="550"/>
      <c r="AX207" s="550"/>
      <c r="AY207" s="550"/>
      <c r="AZ207" s="550"/>
      <c r="BA207" s="550"/>
      <c r="BB207" s="550"/>
      <c r="BC207" s="550"/>
      <c r="BD207" s="550"/>
      <c r="BE207" s="550"/>
      <c r="BF207" s="550"/>
      <c r="BG207" s="550"/>
      <c r="BH207" s="550"/>
      <c r="BI207" s="550"/>
      <c r="BJ207" s="550"/>
      <c r="BK207" s="550"/>
      <c r="BL207" s="550"/>
      <c r="BM207" s="550"/>
      <c r="BN207" s="550"/>
      <c r="BO207" s="550"/>
      <c r="BP207" s="550"/>
      <c r="BQ207" s="550"/>
      <c r="BR207" s="550"/>
      <c r="BS207" s="550"/>
      <c r="BT207" s="550"/>
      <c r="BU207" s="550"/>
      <c r="BV207" s="550"/>
      <c r="BW207" s="550"/>
      <c r="BX207" s="550"/>
      <c r="BY207" s="550"/>
      <c r="BZ207" s="550"/>
      <c r="CA207" s="550"/>
      <c r="CB207" s="550"/>
      <c r="CC207" s="550"/>
      <c r="CD207" s="550"/>
      <c r="CE207" s="550"/>
      <c r="CF207" s="550"/>
      <c r="CG207" s="550"/>
      <c r="CH207" s="550"/>
      <c r="CI207" s="550"/>
      <c r="CJ207" s="550"/>
      <c r="CK207" s="550"/>
      <c r="CL207" s="550"/>
      <c r="CM207" s="550"/>
      <c r="CN207" s="550"/>
      <c r="CO207" s="550"/>
      <c r="CP207" s="550"/>
      <c r="CQ207" s="550"/>
      <c r="CR207" s="550"/>
      <c r="CS207" s="550"/>
      <c r="CT207" s="550"/>
      <c r="CU207" s="550"/>
      <c r="CV207" s="550"/>
      <c r="CW207" s="550"/>
      <c r="CX207" s="550"/>
      <c r="CY207" s="550"/>
      <c r="CZ207" s="550"/>
      <c r="DA207" s="550"/>
      <c r="DB207" s="550"/>
      <c r="DC207" s="550"/>
      <c r="DD207" s="550"/>
      <c r="DE207" s="550"/>
      <c r="DF207" s="550"/>
      <c r="DG207" s="550"/>
      <c r="DH207" s="550"/>
      <c r="DI207" s="550"/>
      <c r="DJ207" s="550"/>
      <c r="DK207" s="550"/>
      <c r="DL207" s="550"/>
      <c r="DM207" s="550"/>
      <c r="DN207" s="550"/>
      <c r="DO207" s="550"/>
      <c r="DP207" s="550"/>
      <c r="DQ207" s="550"/>
      <c r="DR207" s="550"/>
      <c r="DS207" s="550"/>
      <c r="DT207" s="550"/>
      <c r="DU207" s="550"/>
      <c r="DV207" s="550"/>
      <c r="DW207" s="550"/>
      <c r="DX207" s="550"/>
      <c r="DY207" s="550"/>
      <c r="DZ207" s="550"/>
      <c r="EA207" s="550"/>
      <c r="EB207" s="550"/>
      <c r="EC207" s="550"/>
      <c r="ED207" s="550"/>
      <c r="EE207" s="550"/>
      <c r="EF207" s="550"/>
      <c r="EG207" s="550"/>
      <c r="EH207" s="550"/>
      <c r="EI207" s="550"/>
      <c r="EJ207" s="550"/>
      <c r="EK207" s="550"/>
      <c r="EL207" s="550"/>
      <c r="EM207" s="550"/>
      <c r="EN207" s="550"/>
      <c r="EO207" s="550"/>
      <c r="EP207" s="550"/>
      <c r="EQ207" s="550"/>
      <c r="ER207" s="550"/>
      <c r="ES207" s="550"/>
      <c r="ET207" s="550"/>
      <c r="EU207" s="550"/>
      <c r="EV207" s="550"/>
      <c r="EW207" s="550"/>
      <c r="EX207" s="550"/>
      <c r="EY207" s="550"/>
      <c r="EZ207" s="550"/>
      <c r="FA207" s="550"/>
      <c r="FB207" s="550"/>
      <c r="FC207" s="550"/>
      <c r="FD207" s="550"/>
      <c r="FE207" s="550"/>
      <c r="FF207" s="550"/>
      <c r="FG207" s="550"/>
      <c r="FH207" s="550"/>
      <c r="FI207" s="550"/>
      <c r="FJ207" s="550"/>
      <c r="FK207" s="550"/>
      <c r="FL207" s="550"/>
      <c r="FM207" s="550"/>
      <c r="FN207" s="550"/>
      <c r="FO207" s="550"/>
      <c r="FP207" s="550"/>
      <c r="FQ207" s="550"/>
      <c r="FR207" s="550"/>
      <c r="FS207" s="550"/>
      <c r="FT207" s="550"/>
      <c r="FU207" s="550"/>
      <c r="FV207" s="550"/>
      <c r="FW207" s="550"/>
      <c r="FX207" s="550"/>
      <c r="FY207" s="550"/>
      <c r="FZ207" s="550"/>
      <c r="GA207" s="550"/>
      <c r="GB207" s="550"/>
      <c r="GC207" s="550"/>
      <c r="GD207" s="550"/>
      <c r="GE207" s="550"/>
      <c r="GF207" s="550"/>
      <c r="GG207" s="550"/>
      <c r="GH207" s="550"/>
      <c r="GI207" s="550"/>
      <c r="GJ207" s="550"/>
      <c r="GK207" s="550"/>
      <c r="GL207" s="550"/>
      <c r="GM207" s="550"/>
    </row>
    <row r="208" spans="7:195" ht="18" customHeight="1">
      <c r="G208" s="550"/>
      <c r="H208" s="550"/>
      <c r="I208" s="550"/>
      <c r="J208" s="550"/>
      <c r="K208" s="550"/>
      <c r="L208" s="550"/>
      <c r="M208" s="550"/>
      <c r="N208" s="550"/>
      <c r="O208" s="550"/>
      <c r="P208" s="550"/>
      <c r="Q208" s="550"/>
      <c r="R208" s="550"/>
      <c r="S208" s="550"/>
      <c r="T208" s="550"/>
      <c r="U208" s="550"/>
      <c r="V208" s="550"/>
      <c r="W208" s="550"/>
      <c r="X208" s="550"/>
      <c r="Y208" s="550"/>
      <c r="Z208" s="550"/>
      <c r="AA208" s="550"/>
      <c r="AB208" s="550"/>
      <c r="AC208" s="550"/>
      <c r="AD208" s="550"/>
      <c r="AE208" s="550"/>
      <c r="AF208" s="550"/>
      <c r="AG208" s="550"/>
      <c r="AH208" s="550"/>
      <c r="AI208" s="550"/>
      <c r="AJ208" s="550"/>
      <c r="AK208" s="550"/>
      <c r="AL208" s="550"/>
      <c r="AM208" s="550"/>
      <c r="AN208" s="550"/>
      <c r="AO208" s="550"/>
      <c r="AP208" s="550"/>
      <c r="AQ208" s="550"/>
      <c r="AR208" s="550"/>
      <c r="AS208" s="550"/>
      <c r="AT208" s="550"/>
      <c r="AU208" s="550"/>
      <c r="AV208" s="550"/>
      <c r="AW208" s="550"/>
      <c r="AX208" s="550"/>
      <c r="AY208" s="550"/>
      <c r="AZ208" s="550"/>
      <c r="BA208" s="550"/>
      <c r="BB208" s="550"/>
      <c r="BC208" s="550"/>
      <c r="BD208" s="550"/>
      <c r="BE208" s="550"/>
      <c r="BF208" s="550"/>
      <c r="BG208" s="550"/>
      <c r="BH208" s="550"/>
      <c r="BI208" s="550"/>
      <c r="BJ208" s="550"/>
      <c r="BK208" s="550"/>
      <c r="BL208" s="550"/>
      <c r="BM208" s="550"/>
      <c r="BN208" s="550"/>
      <c r="BO208" s="550"/>
      <c r="BP208" s="550"/>
      <c r="BQ208" s="550"/>
      <c r="BR208" s="550"/>
      <c r="BS208" s="550"/>
      <c r="BT208" s="550"/>
      <c r="BU208" s="550"/>
      <c r="BV208" s="550"/>
      <c r="BW208" s="550"/>
      <c r="BX208" s="550"/>
      <c r="BY208" s="550"/>
      <c r="BZ208" s="550"/>
      <c r="CA208" s="550"/>
      <c r="CB208" s="550"/>
      <c r="CC208" s="550"/>
      <c r="CD208" s="550"/>
      <c r="CE208" s="550"/>
      <c r="CF208" s="550"/>
      <c r="CG208" s="550"/>
      <c r="CH208" s="550"/>
      <c r="CI208" s="550"/>
      <c r="CJ208" s="550"/>
      <c r="CK208" s="550"/>
      <c r="CL208" s="550"/>
      <c r="CM208" s="550"/>
      <c r="CN208" s="550"/>
      <c r="CO208" s="550"/>
      <c r="CP208" s="550"/>
      <c r="CQ208" s="550"/>
      <c r="CR208" s="550"/>
      <c r="CS208" s="550"/>
      <c r="CT208" s="550"/>
      <c r="CU208" s="550"/>
      <c r="CV208" s="550"/>
      <c r="CW208" s="550"/>
      <c r="CX208" s="550"/>
      <c r="CY208" s="550"/>
      <c r="CZ208" s="550"/>
      <c r="DA208" s="550"/>
      <c r="DB208" s="550"/>
      <c r="DC208" s="550"/>
      <c r="DD208" s="550"/>
      <c r="DE208" s="550"/>
      <c r="DF208" s="550"/>
      <c r="DG208" s="550"/>
      <c r="DH208" s="550"/>
      <c r="DI208" s="550"/>
      <c r="DJ208" s="550"/>
      <c r="DK208" s="550"/>
      <c r="DL208" s="550"/>
      <c r="DM208" s="550"/>
      <c r="DN208" s="550"/>
      <c r="DO208" s="550"/>
      <c r="DP208" s="550"/>
      <c r="DQ208" s="550"/>
      <c r="DR208" s="550"/>
      <c r="DS208" s="550"/>
      <c r="DT208" s="550"/>
      <c r="DU208" s="550"/>
      <c r="DV208" s="550"/>
      <c r="DW208" s="550"/>
      <c r="DX208" s="550"/>
      <c r="DY208" s="550"/>
      <c r="DZ208" s="550"/>
      <c r="EA208" s="550"/>
      <c r="EB208" s="550"/>
      <c r="EC208" s="550"/>
      <c r="ED208" s="550"/>
      <c r="EE208" s="550"/>
      <c r="EF208" s="550"/>
      <c r="EG208" s="550"/>
      <c r="EH208" s="550"/>
      <c r="EI208" s="550"/>
      <c r="EJ208" s="550"/>
      <c r="EK208" s="550"/>
      <c r="EL208" s="550"/>
      <c r="EM208" s="550"/>
      <c r="EN208" s="550"/>
      <c r="EO208" s="550"/>
      <c r="EP208" s="550"/>
      <c r="EQ208" s="550"/>
      <c r="ER208" s="550"/>
      <c r="ES208" s="550"/>
      <c r="ET208" s="550"/>
      <c r="EU208" s="550"/>
      <c r="EV208" s="550"/>
      <c r="EW208" s="550"/>
      <c r="EX208" s="550"/>
      <c r="EY208" s="550"/>
      <c r="EZ208" s="550"/>
      <c r="FA208" s="550"/>
      <c r="FB208" s="550"/>
      <c r="FC208" s="550"/>
      <c r="FD208" s="550"/>
      <c r="FE208" s="550"/>
      <c r="FF208" s="550"/>
      <c r="FG208" s="550"/>
      <c r="FH208" s="550"/>
      <c r="FI208" s="550"/>
      <c r="FJ208" s="550"/>
      <c r="FK208" s="550"/>
      <c r="FL208" s="550"/>
      <c r="FM208" s="550"/>
      <c r="FN208" s="550"/>
      <c r="FO208" s="550"/>
      <c r="FP208" s="550"/>
      <c r="FQ208" s="550"/>
      <c r="FR208" s="550"/>
      <c r="FS208" s="550"/>
      <c r="FT208" s="550"/>
      <c r="FU208" s="550"/>
      <c r="FV208" s="550"/>
      <c r="FW208" s="550"/>
      <c r="FX208" s="550"/>
      <c r="FY208" s="550"/>
      <c r="FZ208" s="550"/>
      <c r="GA208" s="550"/>
      <c r="GB208" s="550"/>
      <c r="GC208" s="550"/>
      <c r="GD208" s="550"/>
      <c r="GE208" s="550"/>
      <c r="GF208" s="550"/>
      <c r="GG208" s="550"/>
      <c r="GH208" s="550"/>
      <c r="GI208" s="550"/>
      <c r="GJ208" s="550"/>
      <c r="GK208" s="550"/>
      <c r="GL208" s="550"/>
      <c r="GM208" s="550"/>
    </row>
    <row r="209" spans="7:195" ht="18" customHeight="1">
      <c r="G209" s="550"/>
      <c r="H209" s="550"/>
      <c r="I209" s="550"/>
      <c r="J209" s="550"/>
      <c r="K209" s="550"/>
      <c r="L209" s="550"/>
      <c r="M209" s="550"/>
      <c r="N209" s="550"/>
      <c r="O209" s="550"/>
      <c r="P209" s="550"/>
      <c r="Q209" s="550"/>
      <c r="R209" s="550"/>
      <c r="S209" s="550"/>
      <c r="T209" s="550"/>
      <c r="U209" s="550"/>
      <c r="V209" s="550"/>
      <c r="W209" s="550"/>
      <c r="X209" s="550"/>
      <c r="Y209" s="550"/>
      <c r="Z209" s="550"/>
      <c r="AA209" s="550"/>
      <c r="AB209" s="550"/>
      <c r="AC209" s="550"/>
      <c r="AD209" s="550"/>
      <c r="AE209" s="550"/>
      <c r="AF209" s="550"/>
      <c r="AG209" s="550"/>
      <c r="AH209" s="550"/>
      <c r="AI209" s="550"/>
      <c r="AJ209" s="550"/>
      <c r="AK209" s="550"/>
      <c r="AL209" s="550"/>
      <c r="AM209" s="550"/>
      <c r="AN209" s="550"/>
      <c r="AO209" s="550"/>
      <c r="AP209" s="550"/>
      <c r="AQ209" s="550"/>
      <c r="AR209" s="550"/>
      <c r="AS209" s="550"/>
      <c r="AT209" s="550"/>
      <c r="AU209" s="550"/>
      <c r="AV209" s="550"/>
      <c r="AW209" s="550"/>
      <c r="AX209" s="550"/>
      <c r="AY209" s="550"/>
      <c r="AZ209" s="550"/>
      <c r="BA209" s="550"/>
      <c r="BB209" s="550"/>
      <c r="BC209" s="550"/>
      <c r="BD209" s="550"/>
      <c r="BE209" s="550"/>
      <c r="BF209" s="550"/>
      <c r="BG209" s="550"/>
      <c r="BH209" s="550"/>
      <c r="BI209" s="550"/>
      <c r="BJ209" s="550"/>
      <c r="BK209" s="550"/>
      <c r="BL209" s="550"/>
      <c r="BM209" s="550"/>
      <c r="BN209" s="550"/>
      <c r="BO209" s="550"/>
      <c r="BP209" s="550"/>
      <c r="BQ209" s="550"/>
      <c r="BR209" s="550"/>
      <c r="BS209" s="550"/>
      <c r="BT209" s="550"/>
      <c r="BU209" s="550"/>
      <c r="BV209" s="550"/>
      <c r="BW209" s="550"/>
      <c r="BX209" s="550"/>
      <c r="BY209" s="550"/>
      <c r="BZ209" s="550"/>
      <c r="CA209" s="550"/>
      <c r="CB209" s="550"/>
      <c r="CC209" s="550"/>
      <c r="CD209" s="550"/>
      <c r="CE209" s="550"/>
      <c r="CF209" s="550"/>
      <c r="CG209" s="550"/>
      <c r="CH209" s="550"/>
      <c r="CI209" s="550"/>
      <c r="CJ209" s="550"/>
      <c r="CK209" s="550"/>
      <c r="CL209" s="550"/>
      <c r="CM209" s="550"/>
      <c r="CN209" s="550"/>
      <c r="CO209" s="550"/>
      <c r="CP209" s="550"/>
      <c r="CQ209" s="550"/>
      <c r="CR209" s="550"/>
      <c r="CS209" s="550"/>
      <c r="CT209" s="550"/>
      <c r="CU209" s="550"/>
      <c r="CV209" s="550"/>
      <c r="CW209" s="550"/>
      <c r="CX209" s="550"/>
      <c r="CY209" s="550"/>
      <c r="CZ209" s="550"/>
      <c r="DA209" s="550"/>
      <c r="DB209" s="550"/>
      <c r="DC209" s="550"/>
      <c r="DD209" s="550"/>
      <c r="DE209" s="550"/>
      <c r="DF209" s="550"/>
      <c r="DG209" s="550"/>
      <c r="DH209" s="550"/>
      <c r="DI209" s="550"/>
      <c r="DJ209" s="550"/>
      <c r="DK209" s="550"/>
      <c r="DL209" s="550"/>
      <c r="DM209" s="550"/>
      <c r="DN209" s="550"/>
      <c r="DO209" s="550"/>
      <c r="DP209" s="550"/>
      <c r="DQ209" s="550"/>
      <c r="DR209" s="550"/>
      <c r="DS209" s="550"/>
      <c r="DT209" s="550"/>
      <c r="DU209" s="550"/>
      <c r="DV209" s="550"/>
      <c r="DW209" s="550"/>
      <c r="DX209" s="550"/>
      <c r="DY209" s="550"/>
      <c r="DZ209" s="550"/>
      <c r="EA209" s="550"/>
      <c r="EB209" s="550"/>
      <c r="EC209" s="550"/>
      <c r="ED209" s="550"/>
      <c r="EE209" s="550"/>
      <c r="EF209" s="550"/>
      <c r="EG209" s="550"/>
      <c r="EH209" s="550"/>
      <c r="EI209" s="550"/>
      <c r="EJ209" s="550"/>
      <c r="EK209" s="550"/>
      <c r="EL209" s="550"/>
      <c r="EM209" s="550"/>
      <c r="EN209" s="550"/>
      <c r="EO209" s="550"/>
      <c r="EP209" s="550"/>
      <c r="EQ209" s="550"/>
      <c r="ER209" s="550"/>
      <c r="ES209" s="550"/>
      <c r="ET209" s="550"/>
      <c r="EU209" s="550"/>
      <c r="EV209" s="550"/>
      <c r="EW209" s="550"/>
      <c r="EX209" s="550"/>
      <c r="EY209" s="550"/>
      <c r="EZ209" s="550"/>
      <c r="FA209" s="550"/>
      <c r="FB209" s="550"/>
      <c r="FC209" s="550"/>
      <c r="FD209" s="550"/>
      <c r="FE209" s="550"/>
      <c r="FF209" s="550"/>
      <c r="FG209" s="550"/>
      <c r="FH209" s="550"/>
      <c r="FI209" s="550"/>
      <c r="FJ209" s="550"/>
      <c r="FK209" s="550"/>
      <c r="FL209" s="550"/>
      <c r="FM209" s="550"/>
      <c r="FN209" s="550"/>
      <c r="FO209" s="550"/>
      <c r="FP209" s="550"/>
      <c r="FQ209" s="550"/>
      <c r="FR209" s="550"/>
      <c r="FS209" s="550"/>
      <c r="FT209" s="550"/>
      <c r="FU209" s="550"/>
      <c r="FV209" s="550"/>
      <c r="FW209" s="550"/>
      <c r="FX209" s="550"/>
      <c r="FY209" s="550"/>
      <c r="FZ209" s="550"/>
      <c r="GA209" s="550"/>
      <c r="GB209" s="550"/>
      <c r="GC209" s="550"/>
      <c r="GD209" s="550"/>
      <c r="GE209" s="550"/>
      <c r="GF209" s="550"/>
      <c r="GG209" s="550"/>
      <c r="GH209" s="550"/>
      <c r="GI209" s="550"/>
      <c r="GJ209" s="550"/>
      <c r="GK209" s="550"/>
      <c r="GL209" s="550"/>
      <c r="GM209" s="550"/>
    </row>
    <row r="210" spans="7:195" ht="18" customHeight="1">
      <c r="G210" s="550"/>
      <c r="H210" s="550"/>
      <c r="I210" s="550"/>
      <c r="J210" s="550"/>
      <c r="K210" s="550"/>
      <c r="L210" s="550"/>
      <c r="M210" s="550"/>
      <c r="N210" s="550"/>
      <c r="O210" s="550"/>
      <c r="P210" s="550"/>
      <c r="Q210" s="550"/>
      <c r="R210" s="550"/>
      <c r="S210" s="550"/>
      <c r="T210" s="550"/>
      <c r="U210" s="550"/>
      <c r="V210" s="550"/>
      <c r="W210" s="550"/>
      <c r="X210" s="550"/>
      <c r="Y210" s="550"/>
      <c r="Z210" s="550"/>
      <c r="AA210" s="550"/>
      <c r="AB210" s="550"/>
      <c r="AC210" s="550"/>
      <c r="AD210" s="550"/>
      <c r="AE210" s="550"/>
      <c r="AF210" s="550"/>
      <c r="AG210" s="550"/>
      <c r="AH210" s="550"/>
      <c r="AI210" s="550"/>
      <c r="AJ210" s="550"/>
      <c r="AK210" s="550"/>
      <c r="AL210" s="550"/>
      <c r="AM210" s="550"/>
      <c r="AN210" s="550"/>
      <c r="AO210" s="550"/>
      <c r="AP210" s="550"/>
      <c r="AQ210" s="550"/>
      <c r="AR210" s="550"/>
      <c r="AS210" s="550"/>
      <c r="AT210" s="550"/>
      <c r="AU210" s="550"/>
      <c r="AV210" s="550"/>
      <c r="AW210" s="550"/>
      <c r="AX210" s="550"/>
      <c r="AY210" s="550"/>
      <c r="AZ210" s="550"/>
      <c r="BA210" s="550"/>
      <c r="BB210" s="550"/>
      <c r="BC210" s="550"/>
      <c r="BD210" s="550"/>
      <c r="BE210" s="550"/>
      <c r="BF210" s="550"/>
      <c r="BG210" s="550"/>
      <c r="BH210" s="550"/>
      <c r="BI210" s="550"/>
      <c r="BJ210" s="550"/>
      <c r="BK210" s="550"/>
      <c r="BL210" s="550"/>
      <c r="BM210" s="550"/>
      <c r="BN210" s="550"/>
      <c r="BO210" s="550"/>
      <c r="BP210" s="550"/>
      <c r="BQ210" s="550"/>
      <c r="BR210" s="550"/>
      <c r="BS210" s="550"/>
      <c r="BT210" s="550"/>
      <c r="BU210" s="550"/>
      <c r="BV210" s="550"/>
      <c r="BW210" s="550"/>
      <c r="BX210" s="550"/>
      <c r="BY210" s="550"/>
      <c r="BZ210" s="550"/>
      <c r="CA210" s="550"/>
      <c r="CB210" s="550"/>
      <c r="CC210" s="550"/>
      <c r="CD210" s="550"/>
      <c r="CE210" s="550"/>
      <c r="CF210" s="550"/>
      <c r="CG210" s="550"/>
      <c r="CH210" s="550"/>
      <c r="CI210" s="550"/>
      <c r="CJ210" s="550"/>
      <c r="CK210" s="550"/>
      <c r="CL210" s="550"/>
      <c r="CM210" s="550"/>
      <c r="CN210" s="550"/>
      <c r="CO210" s="550"/>
      <c r="CP210" s="550"/>
      <c r="CQ210" s="550"/>
      <c r="CR210" s="550"/>
      <c r="CS210" s="550"/>
      <c r="CT210" s="550"/>
      <c r="CU210" s="550"/>
      <c r="CV210" s="550"/>
      <c r="CW210" s="550"/>
      <c r="CX210" s="550"/>
      <c r="CY210" s="550"/>
      <c r="CZ210" s="550"/>
      <c r="DA210" s="550"/>
      <c r="DB210" s="550"/>
      <c r="DC210" s="550"/>
      <c r="DD210" s="550"/>
      <c r="DE210" s="550"/>
      <c r="DF210" s="550"/>
      <c r="DG210" s="550"/>
      <c r="DH210" s="550"/>
      <c r="DI210" s="550"/>
      <c r="DJ210" s="550"/>
      <c r="DK210" s="550"/>
      <c r="DL210" s="550"/>
      <c r="DM210" s="550"/>
      <c r="DN210" s="550"/>
      <c r="DO210" s="550"/>
      <c r="DP210" s="550"/>
      <c r="DQ210" s="550"/>
      <c r="DR210" s="550"/>
      <c r="DS210" s="550"/>
      <c r="DT210" s="550"/>
      <c r="DU210" s="550"/>
      <c r="DV210" s="550"/>
      <c r="DW210" s="550"/>
      <c r="DX210" s="550"/>
      <c r="DY210" s="550"/>
      <c r="DZ210" s="550"/>
      <c r="EA210" s="550"/>
      <c r="EB210" s="550"/>
      <c r="EC210" s="550"/>
      <c r="ED210" s="550"/>
      <c r="EE210" s="550"/>
      <c r="EF210" s="550"/>
      <c r="EG210" s="550"/>
      <c r="EH210" s="550"/>
      <c r="EI210" s="550"/>
      <c r="EJ210" s="550"/>
      <c r="EK210" s="550"/>
      <c r="EL210" s="550"/>
      <c r="EM210" s="550"/>
      <c r="EN210" s="550"/>
      <c r="EO210" s="550"/>
      <c r="EP210" s="550"/>
      <c r="EQ210" s="550"/>
      <c r="ER210" s="550"/>
      <c r="ES210" s="550"/>
      <c r="ET210" s="550"/>
      <c r="EU210" s="550"/>
      <c r="EV210" s="550"/>
      <c r="EW210" s="550"/>
      <c r="EX210" s="550"/>
      <c r="EY210" s="550"/>
      <c r="EZ210" s="550"/>
      <c r="FA210" s="550"/>
      <c r="FB210" s="550"/>
      <c r="FC210" s="550"/>
      <c r="FD210" s="550"/>
      <c r="FE210" s="550"/>
      <c r="FF210" s="550"/>
      <c r="FG210" s="550"/>
      <c r="FH210" s="550"/>
      <c r="FI210" s="550"/>
      <c r="FJ210" s="550"/>
      <c r="FK210" s="550"/>
      <c r="FL210" s="550"/>
      <c r="FM210" s="550"/>
      <c r="FN210" s="550"/>
      <c r="FO210" s="550"/>
      <c r="FP210" s="550"/>
      <c r="FQ210" s="550"/>
      <c r="FR210" s="550"/>
      <c r="FS210" s="550"/>
      <c r="FT210" s="550"/>
      <c r="FU210" s="550"/>
      <c r="FV210" s="550"/>
      <c r="FW210" s="550"/>
      <c r="FX210" s="550"/>
      <c r="FY210" s="550"/>
      <c r="FZ210" s="550"/>
      <c r="GA210" s="550"/>
      <c r="GB210" s="550"/>
      <c r="GC210" s="550"/>
      <c r="GD210" s="550"/>
      <c r="GE210" s="550"/>
      <c r="GF210" s="550"/>
      <c r="GG210" s="550"/>
      <c r="GH210" s="550"/>
      <c r="GI210" s="550"/>
      <c r="GJ210" s="550"/>
      <c r="GK210" s="550"/>
      <c r="GL210" s="550"/>
      <c r="GM210" s="550"/>
    </row>
    <row r="211" spans="7:195" ht="18" customHeight="1">
      <c r="G211" s="550"/>
      <c r="H211" s="550"/>
      <c r="I211" s="550"/>
      <c r="J211" s="550"/>
      <c r="K211" s="550"/>
      <c r="L211" s="550"/>
      <c r="M211" s="550"/>
      <c r="N211" s="550"/>
      <c r="O211" s="550"/>
      <c r="P211" s="550"/>
      <c r="Q211" s="550"/>
      <c r="R211" s="550"/>
      <c r="S211" s="550"/>
      <c r="T211" s="550"/>
      <c r="U211" s="550"/>
      <c r="V211" s="550"/>
      <c r="W211" s="550"/>
      <c r="X211" s="550"/>
      <c r="Y211" s="550"/>
      <c r="Z211" s="550"/>
      <c r="AA211" s="550"/>
      <c r="AB211" s="550"/>
      <c r="AC211" s="550"/>
      <c r="AD211" s="550"/>
      <c r="AE211" s="550"/>
      <c r="AF211" s="550"/>
      <c r="AG211" s="550"/>
      <c r="AH211" s="550"/>
      <c r="AI211" s="550"/>
      <c r="AJ211" s="550"/>
      <c r="AK211" s="550"/>
      <c r="AL211" s="550"/>
      <c r="AM211" s="550"/>
      <c r="AN211" s="550"/>
      <c r="AO211" s="550"/>
      <c r="AP211" s="550"/>
      <c r="AQ211" s="550"/>
      <c r="AR211" s="550"/>
      <c r="AS211" s="550"/>
      <c r="AT211" s="550"/>
      <c r="AU211" s="550"/>
      <c r="AV211" s="550"/>
      <c r="AW211" s="550"/>
      <c r="AX211" s="550"/>
      <c r="AY211" s="550"/>
      <c r="AZ211" s="550"/>
      <c r="BA211" s="550"/>
      <c r="BB211" s="550"/>
      <c r="BC211" s="550"/>
      <c r="BD211" s="550"/>
      <c r="BE211" s="550"/>
      <c r="BF211" s="550"/>
      <c r="BG211" s="550"/>
      <c r="BH211" s="550"/>
      <c r="BI211" s="550"/>
      <c r="BJ211" s="550"/>
      <c r="BK211" s="550"/>
      <c r="BL211" s="550"/>
      <c r="BM211" s="550"/>
      <c r="BN211" s="550"/>
      <c r="BO211" s="550"/>
      <c r="BP211" s="550"/>
      <c r="BQ211" s="550"/>
      <c r="BR211" s="550"/>
      <c r="BS211" s="550"/>
      <c r="BT211" s="550"/>
      <c r="BU211" s="550"/>
      <c r="BV211" s="550"/>
      <c r="BW211" s="550"/>
      <c r="BX211" s="550"/>
      <c r="BY211" s="550"/>
      <c r="BZ211" s="550"/>
      <c r="CA211" s="550"/>
      <c r="CB211" s="550"/>
      <c r="CC211" s="550"/>
      <c r="CD211" s="550"/>
      <c r="CE211" s="550"/>
      <c r="CF211" s="550"/>
      <c r="CG211" s="550"/>
      <c r="CH211" s="550"/>
      <c r="CI211" s="550"/>
      <c r="CJ211" s="550"/>
      <c r="CK211" s="550"/>
      <c r="CL211" s="550"/>
      <c r="CM211" s="550"/>
      <c r="CN211" s="550"/>
      <c r="CO211" s="550"/>
      <c r="CP211" s="550"/>
      <c r="CQ211" s="550"/>
      <c r="CR211" s="550"/>
      <c r="CS211" s="550"/>
      <c r="CT211" s="550"/>
      <c r="CU211" s="550"/>
      <c r="CV211" s="550"/>
      <c r="CW211" s="550"/>
      <c r="CX211" s="550"/>
      <c r="CY211" s="550"/>
      <c r="CZ211" s="550"/>
      <c r="DA211" s="550"/>
      <c r="DB211" s="550"/>
      <c r="DC211" s="550"/>
      <c r="DD211" s="550"/>
      <c r="DE211" s="550"/>
      <c r="DF211" s="550"/>
      <c r="DG211" s="550"/>
      <c r="DH211" s="550"/>
      <c r="DI211" s="550"/>
      <c r="DJ211" s="550"/>
      <c r="DK211" s="550"/>
      <c r="DL211" s="550"/>
      <c r="DM211" s="550"/>
      <c r="DN211" s="550"/>
      <c r="DO211" s="550"/>
      <c r="DP211" s="550"/>
      <c r="DQ211" s="550"/>
      <c r="DR211" s="550"/>
      <c r="DS211" s="550"/>
      <c r="DT211" s="550"/>
      <c r="DU211" s="550"/>
      <c r="DV211" s="550"/>
      <c r="DW211" s="550"/>
      <c r="DX211" s="550"/>
      <c r="DY211" s="550"/>
      <c r="DZ211" s="550"/>
      <c r="EA211" s="550"/>
      <c r="EB211" s="550"/>
      <c r="EC211" s="550"/>
      <c r="ED211" s="550"/>
      <c r="EE211" s="550"/>
      <c r="EF211" s="550"/>
      <c r="EG211" s="550"/>
      <c r="EH211" s="550"/>
      <c r="EI211" s="550"/>
      <c r="EJ211" s="550"/>
      <c r="EK211" s="550"/>
      <c r="EL211" s="550"/>
      <c r="EM211" s="550"/>
      <c r="EN211" s="550"/>
      <c r="EO211" s="550"/>
      <c r="EP211" s="550"/>
      <c r="EQ211" s="550"/>
      <c r="ER211" s="550"/>
      <c r="ES211" s="550"/>
      <c r="ET211" s="550"/>
      <c r="EU211" s="550"/>
      <c r="EV211" s="550"/>
      <c r="EW211" s="550"/>
      <c r="EX211" s="550"/>
      <c r="EY211" s="550"/>
      <c r="EZ211" s="550"/>
      <c r="FA211" s="550"/>
      <c r="FB211" s="550"/>
      <c r="FC211" s="550"/>
      <c r="FD211" s="550"/>
      <c r="FE211" s="550"/>
      <c r="FF211" s="550"/>
      <c r="FG211" s="550"/>
      <c r="FH211" s="550"/>
      <c r="FI211" s="550"/>
      <c r="FJ211" s="550"/>
      <c r="FK211" s="550"/>
      <c r="FL211" s="550"/>
      <c r="FM211" s="550"/>
      <c r="FN211" s="550"/>
      <c r="FO211" s="550"/>
      <c r="FP211" s="550"/>
      <c r="FQ211" s="550"/>
      <c r="FR211" s="550"/>
      <c r="FS211" s="550"/>
      <c r="FT211" s="550"/>
      <c r="FU211" s="550"/>
      <c r="FV211" s="550"/>
      <c r="FW211" s="550"/>
      <c r="FX211" s="550"/>
      <c r="FY211" s="550"/>
      <c r="FZ211" s="550"/>
      <c r="GA211" s="550"/>
      <c r="GB211" s="550"/>
      <c r="GC211" s="550"/>
      <c r="GD211" s="550"/>
      <c r="GE211" s="550"/>
      <c r="GF211" s="550"/>
      <c r="GG211" s="550"/>
      <c r="GH211" s="550"/>
      <c r="GI211" s="550"/>
      <c r="GJ211" s="550"/>
      <c r="GK211" s="550"/>
      <c r="GL211" s="550"/>
      <c r="GM211" s="550"/>
    </row>
    <row r="212" spans="7:195" ht="18" customHeight="1">
      <c r="G212" s="550"/>
      <c r="H212" s="550"/>
      <c r="I212" s="550"/>
      <c r="J212" s="550"/>
      <c r="K212" s="550"/>
      <c r="L212" s="550"/>
      <c r="M212" s="550"/>
      <c r="N212" s="550"/>
      <c r="O212" s="550"/>
      <c r="P212" s="550"/>
      <c r="Q212" s="550"/>
      <c r="R212" s="550"/>
      <c r="S212" s="550"/>
      <c r="T212" s="550"/>
      <c r="U212" s="550"/>
      <c r="V212" s="550"/>
      <c r="W212" s="550"/>
      <c r="X212" s="550"/>
      <c r="Y212" s="550"/>
      <c r="Z212" s="550"/>
      <c r="AA212" s="550"/>
      <c r="AB212" s="550"/>
      <c r="AC212" s="550"/>
      <c r="AD212" s="550"/>
      <c r="AE212" s="550"/>
      <c r="AF212" s="550"/>
      <c r="AG212" s="550"/>
      <c r="AH212" s="550"/>
      <c r="AI212" s="550"/>
      <c r="AJ212" s="550"/>
      <c r="AK212" s="550"/>
      <c r="AL212" s="550"/>
      <c r="AM212" s="550"/>
      <c r="AN212" s="550"/>
      <c r="AO212" s="550"/>
      <c r="AP212" s="550"/>
      <c r="AQ212" s="550"/>
      <c r="AR212" s="550"/>
      <c r="AS212" s="550"/>
      <c r="AT212" s="550"/>
      <c r="AU212" s="550"/>
      <c r="AV212" s="550"/>
      <c r="AW212" s="550"/>
      <c r="AX212" s="550"/>
      <c r="AY212" s="550"/>
      <c r="AZ212" s="550"/>
      <c r="BA212" s="550"/>
      <c r="BB212" s="550"/>
      <c r="BC212" s="550"/>
      <c r="BD212" s="550"/>
      <c r="BE212" s="550"/>
      <c r="BF212" s="550"/>
      <c r="BG212" s="550"/>
      <c r="BH212" s="550"/>
      <c r="BI212" s="550"/>
      <c r="BJ212" s="550"/>
      <c r="BK212" s="550"/>
      <c r="BL212" s="550"/>
      <c r="BM212" s="550"/>
      <c r="BN212" s="550"/>
      <c r="BO212" s="550"/>
      <c r="BP212" s="550"/>
      <c r="BQ212" s="550"/>
      <c r="BR212" s="550"/>
      <c r="BS212" s="550"/>
      <c r="BT212" s="550"/>
      <c r="BU212" s="550"/>
      <c r="BV212" s="550"/>
      <c r="BW212" s="550"/>
      <c r="BX212" s="550"/>
      <c r="BY212" s="550"/>
      <c r="BZ212" s="550"/>
      <c r="CA212" s="550"/>
      <c r="CB212" s="550"/>
      <c r="CC212" s="550"/>
      <c r="CD212" s="550"/>
      <c r="CE212" s="550"/>
      <c r="CF212" s="550"/>
      <c r="CG212" s="550"/>
      <c r="CH212" s="550"/>
      <c r="CI212" s="550"/>
      <c r="CJ212" s="550"/>
      <c r="CK212" s="550"/>
      <c r="CL212" s="550"/>
      <c r="CM212" s="550"/>
      <c r="CN212" s="550"/>
      <c r="CO212" s="550"/>
      <c r="CP212" s="550"/>
      <c r="CQ212" s="550"/>
      <c r="CR212" s="550"/>
      <c r="CS212" s="550"/>
      <c r="CT212" s="550"/>
      <c r="CU212" s="550"/>
      <c r="CV212" s="550"/>
      <c r="CW212" s="550"/>
      <c r="CX212" s="550"/>
      <c r="CY212" s="550"/>
      <c r="CZ212" s="550"/>
      <c r="DA212" s="550"/>
      <c r="DB212" s="550"/>
      <c r="DC212" s="550"/>
      <c r="DD212" s="550"/>
      <c r="DE212" s="550"/>
      <c r="DF212" s="550"/>
      <c r="DG212" s="550"/>
      <c r="DH212" s="550"/>
      <c r="DI212" s="550"/>
      <c r="DJ212" s="550"/>
      <c r="DK212" s="550"/>
      <c r="DL212" s="550"/>
      <c r="DM212" s="550"/>
      <c r="DN212" s="550"/>
      <c r="DO212" s="550"/>
      <c r="DP212" s="550"/>
      <c r="DQ212" s="550"/>
      <c r="DR212" s="550"/>
      <c r="DS212" s="550"/>
      <c r="DT212" s="550"/>
      <c r="DU212" s="550"/>
      <c r="DV212" s="550"/>
      <c r="DW212" s="550"/>
      <c r="DX212" s="550"/>
      <c r="DY212" s="550"/>
      <c r="DZ212" s="550"/>
      <c r="EA212" s="550"/>
      <c r="EB212" s="550"/>
      <c r="EC212" s="550"/>
      <c r="ED212" s="550"/>
      <c r="EE212" s="550"/>
      <c r="EF212" s="550"/>
      <c r="EG212" s="550"/>
      <c r="EH212" s="550"/>
      <c r="EI212" s="550"/>
      <c r="EJ212" s="550"/>
      <c r="EK212" s="550"/>
      <c r="EL212" s="550"/>
      <c r="EM212" s="550"/>
      <c r="EN212" s="550"/>
      <c r="EO212" s="550"/>
      <c r="EP212" s="550"/>
      <c r="EQ212" s="550"/>
      <c r="ER212" s="550"/>
      <c r="ES212" s="550"/>
      <c r="ET212" s="550"/>
      <c r="EU212" s="550"/>
      <c r="EV212" s="550"/>
      <c r="EW212" s="550"/>
      <c r="EX212" s="550"/>
      <c r="EY212" s="550"/>
      <c r="EZ212" s="550"/>
      <c r="FA212" s="550"/>
      <c r="FB212" s="550"/>
      <c r="FC212" s="550"/>
      <c r="FD212" s="550"/>
      <c r="FE212" s="550"/>
      <c r="FF212" s="550"/>
      <c r="FG212" s="550"/>
      <c r="FH212" s="550"/>
      <c r="FI212" s="550"/>
      <c r="FJ212" s="550"/>
      <c r="FK212" s="550"/>
      <c r="FL212" s="550"/>
      <c r="FM212" s="550"/>
      <c r="FN212" s="550"/>
      <c r="FO212" s="550"/>
      <c r="FP212" s="550"/>
      <c r="FQ212" s="550"/>
      <c r="FR212" s="550"/>
      <c r="FS212" s="550"/>
      <c r="FT212" s="550"/>
      <c r="FU212" s="550"/>
      <c r="FV212" s="550"/>
      <c r="FW212" s="550"/>
      <c r="FX212" s="550"/>
      <c r="FY212" s="550"/>
      <c r="FZ212" s="550"/>
      <c r="GA212" s="550"/>
      <c r="GB212" s="550"/>
      <c r="GC212" s="550"/>
      <c r="GD212" s="550"/>
      <c r="GE212" s="550"/>
      <c r="GF212" s="550"/>
      <c r="GG212" s="550"/>
      <c r="GH212" s="550"/>
      <c r="GI212" s="550"/>
      <c r="GJ212" s="550"/>
      <c r="GK212" s="550"/>
      <c r="GL212" s="550"/>
      <c r="GM212" s="550"/>
    </row>
    <row r="213" spans="7:195" ht="18" customHeight="1">
      <c r="G213" s="550"/>
      <c r="H213" s="550"/>
      <c r="I213" s="550"/>
      <c r="J213" s="550"/>
      <c r="K213" s="550"/>
      <c r="L213" s="550"/>
      <c r="M213" s="550"/>
      <c r="N213" s="550"/>
      <c r="O213" s="550"/>
      <c r="P213" s="550"/>
      <c r="Q213" s="550"/>
      <c r="R213" s="550"/>
      <c r="S213" s="550"/>
      <c r="T213" s="550"/>
      <c r="U213" s="550"/>
      <c r="V213" s="550"/>
      <c r="W213" s="550"/>
      <c r="X213" s="550"/>
      <c r="Y213" s="550"/>
      <c r="Z213" s="550"/>
      <c r="AA213" s="550"/>
      <c r="AB213" s="550"/>
      <c r="AC213" s="550"/>
      <c r="AD213" s="550"/>
      <c r="AE213" s="550"/>
      <c r="AF213" s="550"/>
      <c r="AG213" s="550"/>
      <c r="AH213" s="550"/>
      <c r="AI213" s="550"/>
      <c r="AJ213" s="550"/>
      <c r="AK213" s="550"/>
      <c r="AL213" s="550"/>
      <c r="AM213" s="550"/>
      <c r="AN213" s="550"/>
      <c r="AO213" s="550"/>
      <c r="AP213" s="550"/>
      <c r="AQ213" s="550"/>
      <c r="AR213" s="550"/>
      <c r="AS213" s="550"/>
      <c r="AT213" s="550"/>
      <c r="AU213" s="550"/>
      <c r="AV213" s="550"/>
      <c r="AW213" s="550"/>
      <c r="AX213" s="550"/>
      <c r="AY213" s="550"/>
      <c r="AZ213" s="550"/>
      <c r="BA213" s="550"/>
      <c r="BB213" s="550"/>
      <c r="BC213" s="550"/>
      <c r="BD213" s="550"/>
      <c r="BE213" s="550"/>
      <c r="BF213" s="550"/>
      <c r="BG213" s="550"/>
      <c r="BH213" s="550"/>
      <c r="BI213" s="550"/>
      <c r="BJ213" s="550"/>
      <c r="BK213" s="550"/>
      <c r="BL213" s="550"/>
      <c r="BM213" s="550"/>
      <c r="BN213" s="550"/>
      <c r="BO213" s="550"/>
      <c r="BP213" s="550"/>
      <c r="BQ213" s="550"/>
      <c r="BR213" s="550"/>
      <c r="BS213" s="550"/>
      <c r="BT213" s="550"/>
      <c r="BU213" s="550"/>
      <c r="BV213" s="550"/>
      <c r="BW213" s="550"/>
      <c r="BX213" s="550"/>
      <c r="BY213" s="550"/>
      <c r="BZ213" s="550"/>
      <c r="CA213" s="550"/>
      <c r="CB213" s="550"/>
      <c r="CC213" s="550"/>
      <c r="CD213" s="550"/>
      <c r="CE213" s="550"/>
      <c r="CF213" s="550"/>
      <c r="CG213" s="550"/>
      <c r="CH213" s="550"/>
      <c r="CI213" s="550"/>
      <c r="CJ213" s="550"/>
      <c r="CK213" s="550"/>
      <c r="CL213" s="550"/>
      <c r="CM213" s="550"/>
      <c r="CN213" s="550"/>
      <c r="CO213" s="550"/>
      <c r="CP213" s="550"/>
      <c r="CQ213" s="550"/>
      <c r="CR213" s="550"/>
      <c r="CS213" s="550"/>
      <c r="CT213" s="550"/>
      <c r="CU213" s="550"/>
      <c r="CV213" s="550"/>
      <c r="CW213" s="550"/>
      <c r="CX213" s="550"/>
      <c r="CY213" s="550"/>
      <c r="CZ213" s="550"/>
      <c r="DA213" s="550"/>
      <c r="DB213" s="550"/>
      <c r="DC213" s="550"/>
      <c r="DD213" s="550"/>
      <c r="DE213" s="550"/>
      <c r="DF213" s="550"/>
      <c r="DG213" s="550"/>
      <c r="DH213" s="550"/>
      <c r="DI213" s="550"/>
      <c r="DJ213" s="550"/>
      <c r="DK213" s="550"/>
      <c r="DL213" s="550"/>
      <c r="DM213" s="550"/>
      <c r="DN213" s="550"/>
      <c r="DO213" s="550"/>
      <c r="DP213" s="550"/>
      <c r="DQ213" s="550"/>
      <c r="DR213" s="550"/>
      <c r="DS213" s="550"/>
      <c r="DT213" s="550"/>
      <c r="DU213" s="550"/>
      <c r="DV213" s="550"/>
      <c r="DW213" s="550"/>
      <c r="DX213" s="550"/>
      <c r="DY213" s="550"/>
      <c r="DZ213" s="550"/>
      <c r="EA213" s="550"/>
      <c r="EB213" s="550"/>
      <c r="EC213" s="550"/>
      <c r="ED213" s="550"/>
      <c r="EE213" s="550"/>
      <c r="EF213" s="550"/>
      <c r="EG213" s="550"/>
      <c r="EH213" s="550"/>
      <c r="EI213" s="550"/>
      <c r="EJ213" s="550"/>
      <c r="EK213" s="550"/>
      <c r="EL213" s="550"/>
      <c r="EM213" s="550"/>
      <c r="EN213" s="550"/>
      <c r="EO213" s="550"/>
      <c r="EP213" s="550"/>
      <c r="EQ213" s="550"/>
      <c r="ER213" s="550"/>
      <c r="ES213" s="550"/>
      <c r="ET213" s="550"/>
      <c r="EU213" s="550"/>
      <c r="EV213" s="550"/>
      <c r="EW213" s="550"/>
      <c r="EX213" s="550"/>
      <c r="EY213" s="550"/>
      <c r="EZ213" s="550"/>
      <c r="FA213" s="550"/>
      <c r="FB213" s="550"/>
      <c r="FC213" s="550"/>
      <c r="FD213" s="550"/>
      <c r="FE213" s="550"/>
      <c r="FF213" s="550"/>
      <c r="FG213" s="550"/>
      <c r="FH213" s="550"/>
      <c r="FI213" s="550"/>
      <c r="FJ213" s="550"/>
      <c r="FK213" s="550"/>
      <c r="FL213" s="550"/>
      <c r="FM213" s="550"/>
      <c r="FN213" s="550"/>
      <c r="FO213" s="550"/>
      <c r="FP213" s="550"/>
      <c r="FQ213" s="550"/>
      <c r="FR213" s="550"/>
      <c r="FS213" s="550"/>
      <c r="FT213" s="550"/>
      <c r="FU213" s="550"/>
      <c r="FV213" s="550"/>
      <c r="FW213" s="550"/>
      <c r="FX213" s="550"/>
      <c r="FY213" s="550"/>
      <c r="FZ213" s="550"/>
      <c r="GA213" s="550"/>
      <c r="GB213" s="550"/>
      <c r="GC213" s="550"/>
      <c r="GD213" s="550"/>
      <c r="GE213" s="550"/>
      <c r="GF213" s="550"/>
      <c r="GG213" s="550"/>
      <c r="GH213" s="550"/>
      <c r="GI213" s="550"/>
      <c r="GJ213" s="550"/>
      <c r="GK213" s="550"/>
      <c r="GL213" s="550"/>
      <c r="GM213" s="550"/>
    </row>
    <row r="214" spans="7:195" ht="18" customHeight="1">
      <c r="G214" s="550"/>
      <c r="H214" s="550"/>
      <c r="I214" s="550"/>
      <c r="J214" s="550"/>
      <c r="K214" s="550"/>
      <c r="L214" s="550"/>
      <c r="M214" s="550"/>
      <c r="N214" s="550"/>
      <c r="O214" s="550"/>
      <c r="P214" s="550"/>
      <c r="Q214" s="550"/>
      <c r="R214" s="550"/>
      <c r="S214" s="550"/>
      <c r="T214" s="550"/>
      <c r="U214" s="550"/>
      <c r="V214" s="550"/>
      <c r="W214" s="550"/>
      <c r="X214" s="550"/>
      <c r="Y214" s="550"/>
      <c r="Z214" s="550"/>
      <c r="AA214" s="550"/>
      <c r="AB214" s="550"/>
      <c r="AC214" s="550"/>
      <c r="AD214" s="550"/>
      <c r="AE214" s="550"/>
      <c r="AF214" s="550"/>
      <c r="AG214" s="550"/>
      <c r="AH214" s="550"/>
      <c r="AI214" s="550"/>
      <c r="AJ214" s="550"/>
      <c r="AK214" s="550"/>
      <c r="AL214" s="550"/>
      <c r="AM214" s="550"/>
      <c r="AN214" s="550"/>
      <c r="AO214" s="550"/>
      <c r="AP214" s="550"/>
      <c r="AQ214" s="550"/>
      <c r="AR214" s="550"/>
      <c r="AS214" s="550"/>
      <c r="AT214" s="550"/>
      <c r="AU214" s="550"/>
      <c r="AV214" s="550"/>
      <c r="AW214" s="550"/>
      <c r="AX214" s="550"/>
      <c r="AY214" s="550"/>
      <c r="AZ214" s="550"/>
      <c r="BA214" s="550"/>
      <c r="BB214" s="550"/>
      <c r="BC214" s="550"/>
      <c r="BD214" s="550"/>
      <c r="BE214" s="550"/>
      <c r="BF214" s="550"/>
      <c r="BG214" s="550"/>
      <c r="BH214" s="550"/>
      <c r="BI214" s="550"/>
      <c r="BJ214" s="550"/>
      <c r="BK214" s="550"/>
      <c r="BL214" s="550"/>
      <c r="BM214" s="550"/>
      <c r="BN214" s="550"/>
      <c r="BO214" s="550"/>
      <c r="BP214" s="550"/>
      <c r="BQ214" s="550"/>
      <c r="BR214" s="550"/>
      <c r="BS214" s="550"/>
      <c r="BT214" s="550"/>
      <c r="BU214" s="550"/>
      <c r="BV214" s="550"/>
      <c r="BW214" s="550"/>
      <c r="BX214" s="550"/>
      <c r="BY214" s="550"/>
      <c r="BZ214" s="550"/>
      <c r="CA214" s="550"/>
      <c r="CB214" s="550"/>
      <c r="CC214" s="550"/>
      <c r="CD214" s="550"/>
      <c r="CE214" s="550"/>
      <c r="CF214" s="550"/>
      <c r="CG214" s="550"/>
      <c r="CH214" s="550"/>
      <c r="CI214" s="550"/>
      <c r="CJ214" s="550"/>
      <c r="CK214" s="550"/>
      <c r="CL214" s="550"/>
      <c r="CM214" s="550"/>
      <c r="CN214" s="550"/>
      <c r="CO214" s="550"/>
      <c r="CP214" s="550"/>
      <c r="CQ214" s="550"/>
      <c r="CR214" s="550"/>
      <c r="CS214" s="550"/>
      <c r="CT214" s="550"/>
      <c r="CU214" s="550"/>
      <c r="CV214" s="550"/>
      <c r="CW214" s="550"/>
      <c r="CX214" s="550"/>
      <c r="CY214" s="550"/>
      <c r="CZ214" s="550"/>
      <c r="DA214" s="550"/>
      <c r="DB214" s="550"/>
      <c r="DC214" s="550"/>
      <c r="DD214" s="550"/>
      <c r="DE214" s="550"/>
      <c r="DF214" s="550"/>
      <c r="DG214" s="550"/>
      <c r="DH214" s="550"/>
      <c r="DI214" s="550"/>
      <c r="DJ214" s="550"/>
      <c r="DK214" s="550"/>
      <c r="DL214" s="550"/>
      <c r="DM214" s="550"/>
      <c r="DN214" s="550"/>
      <c r="DO214" s="550"/>
      <c r="DP214" s="550"/>
      <c r="DQ214" s="550"/>
      <c r="DR214" s="550"/>
      <c r="DS214" s="550"/>
      <c r="DT214" s="550"/>
      <c r="DU214" s="550"/>
      <c r="DV214" s="550"/>
      <c r="DW214" s="550"/>
      <c r="DX214" s="550"/>
      <c r="DY214" s="550"/>
      <c r="DZ214" s="550"/>
      <c r="EA214" s="550"/>
      <c r="EB214" s="550"/>
      <c r="EC214" s="550"/>
      <c r="ED214" s="550"/>
      <c r="EE214" s="550"/>
      <c r="EF214" s="550"/>
      <c r="EG214" s="550"/>
      <c r="EH214" s="550"/>
      <c r="EI214" s="550"/>
      <c r="EJ214" s="550"/>
      <c r="EK214" s="550"/>
      <c r="EL214" s="550"/>
      <c r="EM214" s="550"/>
      <c r="EN214" s="550"/>
      <c r="EO214" s="550"/>
      <c r="EP214" s="550"/>
      <c r="EQ214" s="550"/>
      <c r="ER214" s="550"/>
      <c r="ES214" s="550"/>
      <c r="ET214" s="550"/>
      <c r="EU214" s="550"/>
      <c r="EV214" s="550"/>
      <c r="EW214" s="550"/>
      <c r="EX214" s="550"/>
      <c r="EY214" s="550"/>
      <c r="EZ214" s="550"/>
      <c r="FA214" s="550"/>
      <c r="FB214" s="550"/>
      <c r="FC214" s="550"/>
      <c r="FD214" s="550"/>
      <c r="FE214" s="550"/>
      <c r="FF214" s="550"/>
      <c r="FG214" s="550"/>
      <c r="FH214" s="550"/>
      <c r="FI214" s="550"/>
      <c r="FJ214" s="550"/>
      <c r="FK214" s="550"/>
      <c r="FL214" s="550"/>
      <c r="FM214" s="550"/>
      <c r="FN214" s="550"/>
      <c r="FO214" s="550"/>
      <c r="FP214" s="550"/>
      <c r="FQ214" s="550"/>
      <c r="FR214" s="550"/>
      <c r="FS214" s="550"/>
      <c r="FT214" s="550"/>
      <c r="FU214" s="550"/>
      <c r="FV214" s="550"/>
      <c r="FW214" s="550"/>
      <c r="FX214" s="550"/>
      <c r="FY214" s="550"/>
      <c r="FZ214" s="550"/>
      <c r="GA214" s="550"/>
      <c r="GB214" s="550"/>
      <c r="GC214" s="550"/>
      <c r="GD214" s="550"/>
      <c r="GE214" s="550"/>
      <c r="GF214" s="550"/>
      <c r="GG214" s="550"/>
      <c r="GH214" s="550"/>
      <c r="GI214" s="550"/>
      <c r="GJ214" s="550"/>
      <c r="GK214" s="550"/>
      <c r="GL214" s="550"/>
      <c r="GM214" s="550"/>
    </row>
    <row r="215" spans="7:195" ht="18" customHeight="1">
      <c r="G215" s="550"/>
      <c r="H215" s="550"/>
      <c r="I215" s="550"/>
      <c r="J215" s="550"/>
      <c r="K215" s="550"/>
      <c r="L215" s="550"/>
      <c r="M215" s="550"/>
      <c r="N215" s="550"/>
      <c r="O215" s="550"/>
      <c r="P215" s="550"/>
      <c r="Q215" s="550"/>
      <c r="R215" s="550"/>
      <c r="S215" s="550"/>
      <c r="T215" s="550"/>
      <c r="U215" s="550"/>
      <c r="V215" s="550"/>
      <c r="W215" s="550"/>
      <c r="X215" s="550"/>
      <c r="Y215" s="550"/>
      <c r="Z215" s="550"/>
      <c r="AA215" s="550"/>
      <c r="AB215" s="550"/>
      <c r="AC215" s="550"/>
      <c r="AD215" s="550"/>
      <c r="AE215" s="550"/>
      <c r="AF215" s="550"/>
      <c r="AG215" s="550"/>
      <c r="AH215" s="550"/>
      <c r="AI215" s="550"/>
      <c r="AJ215" s="550"/>
      <c r="AK215" s="550"/>
      <c r="AL215" s="550"/>
      <c r="AM215" s="550"/>
      <c r="AN215" s="550"/>
      <c r="AO215" s="550"/>
      <c r="AP215" s="550"/>
      <c r="AQ215" s="550"/>
      <c r="AR215" s="550"/>
      <c r="AS215" s="550"/>
      <c r="AT215" s="550"/>
      <c r="AU215" s="550"/>
      <c r="AV215" s="550"/>
      <c r="AW215" s="550"/>
      <c r="AX215" s="550"/>
      <c r="AY215" s="550"/>
      <c r="AZ215" s="550"/>
      <c r="BA215" s="550"/>
      <c r="BB215" s="550"/>
      <c r="BC215" s="550"/>
      <c r="BD215" s="550"/>
      <c r="BE215" s="550"/>
      <c r="BF215" s="550"/>
      <c r="BG215" s="550"/>
      <c r="BH215" s="550"/>
      <c r="BI215" s="550"/>
      <c r="BJ215" s="550"/>
      <c r="BK215" s="550"/>
      <c r="BL215" s="550"/>
      <c r="BM215" s="550"/>
      <c r="BN215" s="550"/>
      <c r="BO215" s="550"/>
      <c r="BP215" s="550"/>
      <c r="BQ215" s="550"/>
      <c r="BR215" s="550"/>
      <c r="BS215" s="550"/>
      <c r="BT215" s="550"/>
      <c r="BU215" s="550"/>
      <c r="BV215" s="550"/>
      <c r="BW215" s="550"/>
      <c r="BX215" s="550"/>
      <c r="BY215" s="550"/>
      <c r="BZ215" s="550"/>
      <c r="CA215" s="550"/>
      <c r="CB215" s="550"/>
      <c r="CC215" s="550"/>
      <c r="CD215" s="550"/>
      <c r="CE215" s="550"/>
      <c r="CF215" s="550"/>
      <c r="CG215" s="550"/>
      <c r="CH215" s="550"/>
      <c r="CI215" s="550"/>
      <c r="CJ215" s="550"/>
      <c r="CK215" s="550"/>
      <c r="CL215" s="550"/>
      <c r="CM215" s="550"/>
      <c r="CN215" s="550"/>
      <c r="CO215" s="550"/>
      <c r="CP215" s="550"/>
      <c r="CQ215" s="550"/>
      <c r="CR215" s="550"/>
      <c r="CS215" s="550"/>
      <c r="CT215" s="550"/>
      <c r="CU215" s="550"/>
      <c r="CV215" s="550"/>
      <c r="CW215" s="550"/>
      <c r="CX215" s="550"/>
      <c r="CY215" s="550"/>
      <c r="CZ215" s="550"/>
      <c r="DA215" s="550"/>
      <c r="DB215" s="550"/>
      <c r="DC215" s="550"/>
      <c r="DD215" s="550"/>
      <c r="DE215" s="550"/>
      <c r="DF215" s="550"/>
      <c r="DG215" s="550"/>
      <c r="DH215" s="550"/>
      <c r="DI215" s="550"/>
      <c r="DJ215" s="550"/>
      <c r="DK215" s="550"/>
      <c r="DL215" s="550"/>
      <c r="DM215" s="550"/>
      <c r="DN215" s="550"/>
      <c r="DO215" s="550"/>
      <c r="DP215" s="550"/>
      <c r="DQ215" s="550"/>
      <c r="DR215" s="550"/>
      <c r="DS215" s="550"/>
      <c r="DT215" s="550"/>
      <c r="DU215" s="550"/>
      <c r="DV215" s="550"/>
      <c r="DW215" s="550"/>
      <c r="DX215" s="550"/>
      <c r="DY215" s="550"/>
      <c r="DZ215" s="550"/>
      <c r="EA215" s="550"/>
      <c r="EB215" s="550"/>
      <c r="EC215" s="550"/>
      <c r="ED215" s="550"/>
      <c r="EE215" s="550"/>
      <c r="EF215" s="550"/>
      <c r="EG215" s="550"/>
      <c r="EH215" s="550"/>
      <c r="EI215" s="550"/>
      <c r="EJ215" s="550"/>
      <c r="EK215" s="550"/>
      <c r="EL215" s="550"/>
      <c r="EM215" s="550"/>
      <c r="EN215" s="550"/>
      <c r="EO215" s="550"/>
      <c r="EP215" s="550"/>
      <c r="EQ215" s="550"/>
      <c r="ER215" s="550"/>
      <c r="ES215" s="550"/>
      <c r="ET215" s="550"/>
      <c r="EU215" s="550"/>
      <c r="EV215" s="550"/>
      <c r="EW215" s="550"/>
      <c r="EX215" s="550"/>
      <c r="EY215" s="550"/>
      <c r="EZ215" s="550"/>
      <c r="FA215" s="550"/>
      <c r="FB215" s="550"/>
      <c r="FC215" s="550"/>
      <c r="FD215" s="550"/>
      <c r="FE215" s="550"/>
      <c r="FF215" s="550"/>
      <c r="FG215" s="550"/>
      <c r="FH215" s="550"/>
      <c r="FI215" s="550"/>
      <c r="FJ215" s="550"/>
      <c r="FK215" s="550"/>
      <c r="FL215" s="550"/>
      <c r="FM215" s="550"/>
      <c r="FN215" s="550"/>
      <c r="FO215" s="550"/>
      <c r="FP215" s="550"/>
      <c r="FQ215" s="550"/>
      <c r="FR215" s="550"/>
      <c r="FS215" s="550"/>
      <c r="FT215" s="550"/>
      <c r="FU215" s="550"/>
      <c r="FV215" s="550"/>
      <c r="FW215" s="550"/>
      <c r="FX215" s="550"/>
      <c r="FY215" s="550"/>
      <c r="FZ215" s="550"/>
      <c r="GA215" s="550"/>
      <c r="GB215" s="550"/>
      <c r="GC215" s="550"/>
      <c r="GD215" s="550"/>
      <c r="GE215" s="550"/>
      <c r="GF215" s="550"/>
      <c r="GG215" s="550"/>
      <c r="GH215" s="550"/>
      <c r="GI215" s="550"/>
      <c r="GJ215" s="550"/>
      <c r="GK215" s="550"/>
      <c r="GL215" s="550"/>
      <c r="GM215" s="550"/>
    </row>
    <row r="216" spans="7:195" ht="18" customHeight="1">
      <c r="G216" s="550"/>
      <c r="H216" s="550"/>
      <c r="I216" s="550"/>
      <c r="J216" s="550"/>
      <c r="K216" s="550"/>
      <c r="L216" s="550"/>
      <c r="M216" s="550"/>
      <c r="N216" s="550"/>
      <c r="O216" s="550"/>
      <c r="P216" s="550"/>
      <c r="Q216" s="550"/>
      <c r="R216" s="550"/>
      <c r="S216" s="550"/>
      <c r="T216" s="550"/>
      <c r="U216" s="550"/>
      <c r="V216" s="550"/>
      <c r="W216" s="550"/>
      <c r="X216" s="550"/>
      <c r="Y216" s="550"/>
      <c r="Z216" s="550"/>
      <c r="AA216" s="550"/>
      <c r="AB216" s="550"/>
      <c r="AC216" s="550"/>
      <c r="AD216" s="550"/>
      <c r="AE216" s="550"/>
      <c r="AF216" s="550"/>
      <c r="AG216" s="550"/>
      <c r="AH216" s="550"/>
      <c r="AI216" s="550"/>
      <c r="AJ216" s="550"/>
      <c r="AK216" s="550"/>
      <c r="AL216" s="550"/>
      <c r="AM216" s="550"/>
      <c r="AN216" s="550"/>
      <c r="AO216" s="550"/>
      <c r="AP216" s="550"/>
      <c r="AQ216" s="550"/>
      <c r="AR216" s="550"/>
      <c r="AS216" s="550"/>
      <c r="AT216" s="550"/>
      <c r="AU216" s="550"/>
      <c r="AV216" s="550"/>
      <c r="AW216" s="550"/>
      <c r="AX216" s="550"/>
      <c r="AY216" s="550"/>
      <c r="AZ216" s="550"/>
      <c r="BA216" s="550"/>
      <c r="BB216" s="550"/>
      <c r="BC216" s="550"/>
      <c r="BD216" s="550"/>
      <c r="BE216" s="550"/>
      <c r="BF216" s="550"/>
      <c r="BG216" s="550"/>
      <c r="BH216" s="550"/>
      <c r="BI216" s="550"/>
      <c r="BJ216" s="550"/>
      <c r="BK216" s="550"/>
      <c r="BL216" s="550"/>
      <c r="BM216" s="550"/>
      <c r="BN216" s="550"/>
      <c r="BO216" s="550"/>
      <c r="BP216" s="550"/>
      <c r="BQ216" s="550"/>
      <c r="BR216" s="550"/>
      <c r="BS216" s="550"/>
      <c r="BT216" s="550"/>
      <c r="BU216" s="550"/>
      <c r="BV216" s="550"/>
      <c r="BW216" s="550"/>
      <c r="BX216" s="550"/>
      <c r="BY216" s="550"/>
      <c r="BZ216" s="550"/>
      <c r="CA216" s="550"/>
      <c r="CB216" s="550"/>
      <c r="CC216" s="550"/>
      <c r="CD216" s="550"/>
      <c r="CE216" s="550"/>
      <c r="CF216" s="550"/>
      <c r="CG216" s="550"/>
      <c r="CH216" s="550"/>
      <c r="CI216" s="550"/>
      <c r="CJ216" s="550"/>
      <c r="CK216" s="550"/>
      <c r="CL216" s="550"/>
      <c r="CM216" s="550"/>
      <c r="CN216" s="550"/>
      <c r="CO216" s="550"/>
      <c r="CP216" s="550"/>
      <c r="CQ216" s="550"/>
      <c r="CR216" s="550"/>
      <c r="CS216" s="550"/>
      <c r="CT216" s="550"/>
      <c r="CU216" s="550"/>
      <c r="CV216" s="550"/>
      <c r="CW216" s="550"/>
      <c r="CX216" s="550"/>
      <c r="CY216" s="550"/>
      <c r="CZ216" s="550"/>
      <c r="DA216" s="550"/>
      <c r="DB216" s="550"/>
      <c r="DC216" s="550"/>
      <c r="DD216" s="550"/>
      <c r="DE216" s="550"/>
      <c r="DF216" s="550"/>
      <c r="DG216" s="550"/>
      <c r="DH216" s="550"/>
      <c r="DI216" s="550"/>
      <c r="DJ216" s="550"/>
      <c r="DK216" s="550"/>
      <c r="DL216" s="550"/>
      <c r="DM216" s="550"/>
      <c r="DN216" s="550"/>
      <c r="DO216" s="550"/>
      <c r="DP216" s="550"/>
      <c r="DQ216" s="550"/>
      <c r="DR216" s="550"/>
      <c r="DS216" s="550"/>
      <c r="DT216" s="550"/>
      <c r="DU216" s="550"/>
      <c r="DV216" s="550"/>
      <c r="DW216" s="550"/>
      <c r="DX216" s="550"/>
      <c r="DY216" s="550"/>
      <c r="DZ216" s="550"/>
      <c r="EA216" s="550"/>
      <c r="EB216" s="550"/>
      <c r="EC216" s="550"/>
      <c r="ED216" s="550"/>
      <c r="EE216" s="550"/>
      <c r="EF216" s="550"/>
      <c r="EG216" s="550"/>
      <c r="EH216" s="550"/>
      <c r="EI216" s="550"/>
      <c r="EJ216" s="550"/>
      <c r="EK216" s="550"/>
      <c r="EL216" s="550"/>
      <c r="EM216" s="550"/>
      <c r="EN216" s="550"/>
      <c r="EO216" s="550"/>
      <c r="EP216" s="550"/>
      <c r="EQ216" s="550"/>
      <c r="ER216" s="550"/>
      <c r="ES216" s="550"/>
      <c r="ET216" s="550"/>
      <c r="EU216" s="550"/>
      <c r="EV216" s="550"/>
      <c r="EW216" s="550"/>
      <c r="EX216" s="550"/>
      <c r="EY216" s="550"/>
      <c r="EZ216" s="550"/>
      <c r="FA216" s="550"/>
      <c r="FB216" s="550"/>
      <c r="FC216" s="550"/>
      <c r="FD216" s="550"/>
      <c r="FE216" s="550"/>
      <c r="FF216" s="550"/>
      <c r="FG216" s="550"/>
      <c r="FH216" s="550"/>
      <c r="FI216" s="550"/>
      <c r="FJ216" s="550"/>
      <c r="FK216" s="550"/>
      <c r="FL216" s="550"/>
      <c r="FM216" s="550"/>
      <c r="FN216" s="550"/>
      <c r="FO216" s="550"/>
      <c r="FP216" s="550"/>
      <c r="FQ216" s="550"/>
      <c r="FR216" s="550"/>
      <c r="FS216" s="550"/>
      <c r="FT216" s="550"/>
      <c r="FU216" s="550"/>
      <c r="FV216" s="550"/>
      <c r="FW216" s="550"/>
      <c r="FX216" s="550"/>
      <c r="FY216" s="550"/>
      <c r="FZ216" s="550"/>
      <c r="GA216" s="550"/>
      <c r="GB216" s="550"/>
      <c r="GC216" s="550"/>
      <c r="GD216" s="550"/>
      <c r="GE216" s="550"/>
      <c r="GF216" s="550"/>
      <c r="GG216" s="550"/>
      <c r="GH216" s="550"/>
      <c r="GI216" s="550"/>
      <c r="GJ216" s="550"/>
      <c r="GK216" s="550"/>
      <c r="GL216" s="550"/>
      <c r="GM216" s="550"/>
    </row>
    <row r="217" spans="7:195" ht="18" customHeight="1">
      <c r="G217" s="550"/>
      <c r="H217" s="550"/>
      <c r="I217" s="550"/>
      <c r="J217" s="550"/>
      <c r="K217" s="550"/>
      <c r="L217" s="550"/>
      <c r="M217" s="550"/>
      <c r="N217" s="550"/>
      <c r="O217" s="550"/>
      <c r="P217" s="550"/>
      <c r="Q217" s="550"/>
      <c r="R217" s="550"/>
      <c r="S217" s="550"/>
      <c r="T217" s="550"/>
      <c r="U217" s="550"/>
      <c r="V217" s="550"/>
      <c r="W217" s="550"/>
      <c r="X217" s="550"/>
      <c r="Y217" s="550"/>
      <c r="Z217" s="550"/>
      <c r="AA217" s="550"/>
      <c r="AB217" s="550"/>
      <c r="AC217" s="550"/>
      <c r="AD217" s="550"/>
      <c r="AE217" s="550"/>
      <c r="AF217" s="550"/>
      <c r="AG217" s="550"/>
      <c r="AH217" s="550"/>
      <c r="AI217" s="550"/>
      <c r="AJ217" s="550"/>
      <c r="AK217" s="550"/>
      <c r="AL217" s="550"/>
      <c r="AM217" s="550"/>
      <c r="AN217" s="550"/>
      <c r="AO217" s="550"/>
      <c r="AP217" s="550"/>
      <c r="AQ217" s="550"/>
      <c r="AR217" s="550"/>
      <c r="AS217" s="550"/>
      <c r="AT217" s="550"/>
      <c r="AU217" s="550"/>
      <c r="AV217" s="550"/>
      <c r="AW217" s="550"/>
      <c r="AX217" s="550"/>
      <c r="AY217" s="550"/>
      <c r="AZ217" s="550"/>
      <c r="BA217" s="550"/>
      <c r="BB217" s="550"/>
      <c r="BC217" s="550"/>
      <c r="BD217" s="550"/>
      <c r="BE217" s="550"/>
      <c r="BF217" s="550"/>
      <c r="BG217" s="550"/>
      <c r="BH217" s="550"/>
      <c r="BI217" s="550"/>
      <c r="BJ217" s="550"/>
      <c r="BK217" s="550"/>
      <c r="BL217" s="550"/>
      <c r="BM217" s="550"/>
      <c r="BN217" s="550"/>
      <c r="BO217" s="550"/>
      <c r="BP217" s="550"/>
      <c r="BQ217" s="550"/>
      <c r="BR217" s="550"/>
      <c r="BS217" s="550"/>
      <c r="BT217" s="550"/>
      <c r="BU217" s="550"/>
      <c r="BV217" s="550"/>
      <c r="BW217" s="550"/>
      <c r="BX217" s="550"/>
      <c r="BY217" s="550"/>
      <c r="BZ217" s="550"/>
      <c r="CA217" s="550"/>
      <c r="CB217" s="550"/>
      <c r="CC217" s="550"/>
      <c r="CD217" s="550"/>
      <c r="CE217" s="550"/>
      <c r="CF217" s="550"/>
      <c r="CG217" s="550"/>
      <c r="CH217" s="550"/>
      <c r="CI217" s="550"/>
      <c r="CJ217" s="550"/>
      <c r="CK217" s="550"/>
      <c r="CL217" s="550"/>
      <c r="CM217" s="550"/>
      <c r="CN217" s="550"/>
      <c r="CO217" s="550"/>
      <c r="CP217" s="550"/>
      <c r="CQ217" s="550"/>
      <c r="CR217" s="550"/>
      <c r="CS217" s="550"/>
      <c r="CT217" s="550"/>
      <c r="CU217" s="550"/>
      <c r="CV217" s="550"/>
      <c r="CW217" s="550"/>
      <c r="CX217" s="550"/>
      <c r="CY217" s="550"/>
      <c r="CZ217" s="550"/>
      <c r="DA217" s="550"/>
      <c r="DB217" s="550"/>
      <c r="DC217" s="550"/>
      <c r="DD217" s="550"/>
      <c r="DE217" s="550"/>
      <c r="DF217" s="550"/>
      <c r="DG217" s="550"/>
      <c r="DH217" s="550"/>
      <c r="DI217" s="550"/>
      <c r="DJ217" s="550"/>
      <c r="DK217" s="550"/>
      <c r="DL217" s="550"/>
      <c r="DM217" s="550"/>
      <c r="DN217" s="550"/>
      <c r="DO217" s="550"/>
      <c r="DP217" s="550"/>
      <c r="DQ217" s="550"/>
      <c r="DR217" s="550"/>
      <c r="DS217" s="550"/>
      <c r="DT217" s="550"/>
      <c r="DU217" s="550"/>
      <c r="DV217" s="550"/>
      <c r="DW217" s="550"/>
      <c r="DX217" s="550"/>
      <c r="DY217" s="550"/>
      <c r="DZ217" s="550"/>
      <c r="EA217" s="550"/>
      <c r="EB217" s="550"/>
      <c r="EC217" s="550"/>
      <c r="ED217" s="550"/>
      <c r="EE217" s="550"/>
      <c r="EF217" s="550"/>
      <c r="EG217" s="550"/>
      <c r="EH217" s="550"/>
      <c r="EI217" s="550"/>
      <c r="EJ217" s="550"/>
      <c r="EK217" s="550"/>
      <c r="EL217" s="550"/>
      <c r="EM217" s="550"/>
      <c r="EN217" s="550"/>
      <c r="EO217" s="550"/>
      <c r="EP217" s="550"/>
      <c r="EQ217" s="550"/>
      <c r="ER217" s="550"/>
      <c r="ES217" s="550"/>
      <c r="ET217" s="550"/>
      <c r="EU217" s="550"/>
      <c r="EV217" s="550"/>
      <c r="EW217" s="550"/>
      <c r="EX217" s="550"/>
      <c r="EY217" s="550"/>
      <c r="EZ217" s="550"/>
      <c r="FA217" s="550"/>
      <c r="FB217" s="550"/>
      <c r="FC217" s="550"/>
      <c r="FD217" s="550"/>
      <c r="FE217" s="550"/>
      <c r="FF217" s="550"/>
      <c r="FG217" s="550"/>
      <c r="FH217" s="550"/>
      <c r="FI217" s="550"/>
      <c r="FJ217" s="550"/>
      <c r="FK217" s="550"/>
      <c r="FL217" s="550"/>
      <c r="FM217" s="550"/>
      <c r="FN217" s="550"/>
      <c r="FO217" s="550"/>
      <c r="FP217" s="550"/>
      <c r="FQ217" s="550"/>
      <c r="FR217" s="550"/>
      <c r="FS217" s="550"/>
      <c r="FT217" s="550"/>
      <c r="FU217" s="550"/>
      <c r="FV217" s="550"/>
      <c r="FW217" s="550"/>
      <c r="FX217" s="550"/>
      <c r="FY217" s="550"/>
      <c r="FZ217" s="550"/>
      <c r="GA217" s="550"/>
      <c r="GB217" s="550"/>
      <c r="GC217" s="550"/>
      <c r="GD217" s="550"/>
      <c r="GE217" s="550"/>
      <c r="GF217" s="550"/>
      <c r="GG217" s="550"/>
      <c r="GH217" s="550"/>
      <c r="GI217" s="550"/>
      <c r="GJ217" s="550"/>
      <c r="GK217" s="550"/>
      <c r="GL217" s="550"/>
      <c r="GM217" s="550"/>
    </row>
    <row r="218" spans="7:195" ht="18" customHeight="1">
      <c r="G218" s="550"/>
      <c r="H218" s="550"/>
      <c r="I218" s="550"/>
      <c r="J218" s="550"/>
      <c r="K218" s="550"/>
      <c r="L218" s="550"/>
      <c r="M218" s="550"/>
      <c r="N218" s="550"/>
      <c r="O218" s="550"/>
      <c r="P218" s="550"/>
      <c r="Q218" s="550"/>
      <c r="R218" s="550"/>
      <c r="S218" s="550"/>
      <c r="T218" s="550"/>
      <c r="U218" s="550"/>
      <c r="V218" s="550"/>
      <c r="W218" s="550"/>
      <c r="X218" s="550"/>
      <c r="Y218" s="550"/>
      <c r="Z218" s="550"/>
      <c r="AA218" s="550"/>
      <c r="AB218" s="550"/>
      <c r="AC218" s="550"/>
      <c r="AD218" s="550"/>
      <c r="AE218" s="550"/>
      <c r="AF218" s="550"/>
      <c r="AG218" s="550"/>
      <c r="AH218" s="550"/>
      <c r="AI218" s="550"/>
      <c r="AJ218" s="550"/>
      <c r="AK218" s="550"/>
      <c r="AL218" s="550"/>
      <c r="AM218" s="550"/>
      <c r="AN218" s="550"/>
      <c r="AO218" s="550"/>
      <c r="AP218" s="550"/>
      <c r="AQ218" s="550"/>
      <c r="AR218" s="550"/>
      <c r="AS218" s="550"/>
      <c r="AT218" s="550"/>
      <c r="AU218" s="550"/>
      <c r="AV218" s="550"/>
      <c r="AW218" s="550"/>
      <c r="AX218" s="550"/>
      <c r="AY218" s="550"/>
      <c r="AZ218" s="550"/>
      <c r="BA218" s="550"/>
      <c r="BB218" s="550"/>
      <c r="BC218" s="550"/>
      <c r="BD218" s="550"/>
      <c r="BE218" s="550"/>
      <c r="BF218" s="550"/>
      <c r="BG218" s="550"/>
      <c r="BH218" s="550"/>
      <c r="BI218" s="550"/>
      <c r="BJ218" s="550"/>
      <c r="BK218" s="550"/>
      <c r="BL218" s="550"/>
      <c r="BM218" s="550"/>
      <c r="BN218" s="550"/>
      <c r="BO218" s="550"/>
      <c r="BP218" s="550"/>
      <c r="BQ218" s="550"/>
      <c r="BR218" s="550"/>
      <c r="BS218" s="550"/>
      <c r="BT218" s="550"/>
      <c r="BU218" s="550"/>
      <c r="BV218" s="550"/>
      <c r="BW218" s="550"/>
      <c r="BX218" s="550"/>
      <c r="BY218" s="550"/>
      <c r="BZ218" s="550"/>
      <c r="CA218" s="550"/>
      <c r="CB218" s="550"/>
      <c r="CC218" s="550"/>
      <c r="CD218" s="550"/>
      <c r="CE218" s="550"/>
      <c r="CF218" s="550"/>
      <c r="CG218" s="550"/>
      <c r="CH218" s="550"/>
      <c r="CI218" s="550"/>
      <c r="CJ218" s="550"/>
      <c r="CK218" s="550"/>
      <c r="CL218" s="550"/>
      <c r="CM218" s="550"/>
      <c r="CN218" s="550"/>
      <c r="CO218" s="550"/>
      <c r="CP218" s="550"/>
      <c r="CQ218" s="550"/>
      <c r="CR218" s="550"/>
      <c r="CS218" s="550"/>
      <c r="CT218" s="550"/>
      <c r="CU218" s="550"/>
      <c r="CV218" s="550"/>
      <c r="CW218" s="550"/>
      <c r="CX218" s="550"/>
      <c r="CY218" s="550"/>
      <c r="CZ218" s="550"/>
      <c r="DA218" s="550"/>
      <c r="DB218" s="550"/>
      <c r="DC218" s="550"/>
      <c r="DD218" s="550"/>
      <c r="DE218" s="550"/>
      <c r="DF218" s="550"/>
      <c r="DG218" s="550"/>
      <c r="DH218" s="550"/>
      <c r="DI218" s="550"/>
      <c r="DJ218" s="550"/>
      <c r="DK218" s="550"/>
      <c r="DL218" s="550"/>
      <c r="DM218" s="550"/>
      <c r="DN218" s="550"/>
      <c r="DO218" s="550"/>
      <c r="DP218" s="550"/>
      <c r="DQ218" s="550"/>
      <c r="DR218" s="550"/>
      <c r="DS218" s="550"/>
      <c r="DT218" s="550"/>
      <c r="DU218" s="550"/>
      <c r="DV218" s="550"/>
      <c r="DW218" s="550"/>
      <c r="DX218" s="550"/>
      <c r="DY218" s="550"/>
      <c r="DZ218" s="550"/>
      <c r="EA218" s="550"/>
      <c r="EB218" s="550"/>
      <c r="EC218" s="550"/>
      <c r="ED218" s="550"/>
      <c r="EE218" s="550"/>
      <c r="EF218" s="550"/>
      <c r="EG218" s="550"/>
      <c r="EH218" s="550"/>
      <c r="EI218" s="550"/>
      <c r="EJ218" s="550"/>
      <c r="EK218" s="550"/>
      <c r="EL218" s="550"/>
      <c r="EM218" s="550"/>
      <c r="EN218" s="550"/>
      <c r="EO218" s="550"/>
      <c r="EP218" s="550"/>
      <c r="EQ218" s="550"/>
      <c r="ER218" s="550"/>
      <c r="ES218" s="550"/>
      <c r="ET218" s="550"/>
      <c r="EU218" s="550"/>
      <c r="EV218" s="550"/>
      <c r="EW218" s="550"/>
      <c r="EX218" s="550"/>
      <c r="EY218" s="550"/>
      <c r="EZ218" s="550"/>
      <c r="FA218" s="550"/>
      <c r="FB218" s="550"/>
      <c r="FC218" s="550"/>
      <c r="FD218" s="550"/>
      <c r="FE218" s="550"/>
      <c r="FF218" s="550"/>
      <c r="FG218" s="550"/>
      <c r="FH218" s="550"/>
      <c r="FI218" s="550"/>
      <c r="FJ218" s="550"/>
      <c r="FK218" s="550"/>
      <c r="FL218" s="550"/>
      <c r="FM218" s="550"/>
      <c r="FN218" s="550"/>
      <c r="FO218" s="550"/>
      <c r="FP218" s="550"/>
      <c r="FQ218" s="550"/>
      <c r="FR218" s="550"/>
      <c r="FS218" s="550"/>
      <c r="FT218" s="550"/>
      <c r="FU218" s="550"/>
      <c r="FV218" s="550"/>
      <c r="FW218" s="550"/>
      <c r="FX218" s="550"/>
      <c r="FY218" s="550"/>
      <c r="FZ218" s="550"/>
      <c r="GA218" s="550"/>
      <c r="GB218" s="550"/>
      <c r="GC218" s="550"/>
      <c r="GD218" s="550"/>
      <c r="GE218" s="550"/>
      <c r="GF218" s="550"/>
      <c r="GG218" s="550"/>
      <c r="GH218" s="550"/>
      <c r="GI218" s="550"/>
      <c r="GJ218" s="550"/>
      <c r="GK218" s="550"/>
      <c r="GL218" s="550"/>
      <c r="GM218" s="550"/>
    </row>
    <row r="219" spans="7:195" ht="18" customHeight="1">
      <c r="G219" s="550"/>
      <c r="H219" s="550"/>
      <c r="I219" s="550"/>
      <c r="J219" s="550"/>
      <c r="K219" s="550"/>
      <c r="L219" s="550"/>
      <c r="M219" s="550"/>
      <c r="N219" s="550"/>
      <c r="O219" s="550"/>
      <c r="P219" s="550"/>
      <c r="Q219" s="550"/>
      <c r="R219" s="550"/>
      <c r="S219" s="550"/>
      <c r="T219" s="550"/>
      <c r="U219" s="550"/>
      <c r="V219" s="550"/>
      <c r="W219" s="550"/>
      <c r="X219" s="550"/>
      <c r="Y219" s="550"/>
      <c r="Z219" s="550"/>
      <c r="AA219" s="550"/>
      <c r="AB219" s="550"/>
      <c r="AC219" s="550"/>
      <c r="AD219" s="550"/>
      <c r="AE219" s="550"/>
      <c r="AF219" s="550"/>
      <c r="AG219" s="550"/>
      <c r="AH219" s="550"/>
      <c r="AI219" s="550"/>
      <c r="AJ219" s="550"/>
      <c r="AK219" s="550"/>
      <c r="AL219" s="550"/>
      <c r="AM219" s="550"/>
      <c r="AN219" s="550"/>
      <c r="AO219" s="550"/>
      <c r="AP219" s="550"/>
      <c r="AQ219" s="550"/>
      <c r="AR219" s="550"/>
      <c r="AS219" s="550"/>
      <c r="AT219" s="550"/>
      <c r="AU219" s="550"/>
      <c r="AV219" s="550"/>
      <c r="AW219" s="550"/>
      <c r="AX219" s="550"/>
      <c r="AY219" s="550"/>
      <c r="AZ219" s="550"/>
      <c r="BA219" s="550"/>
      <c r="BB219" s="550"/>
      <c r="BC219" s="550"/>
      <c r="BD219" s="550"/>
      <c r="BE219" s="550"/>
      <c r="BF219" s="550"/>
      <c r="BG219" s="550"/>
      <c r="BH219" s="550"/>
      <c r="BI219" s="550"/>
      <c r="BJ219" s="550"/>
      <c r="BK219" s="550"/>
      <c r="BL219" s="550"/>
      <c r="BM219" s="550"/>
      <c r="BN219" s="550"/>
      <c r="BO219" s="550"/>
      <c r="BP219" s="550"/>
      <c r="BQ219" s="550"/>
      <c r="BR219" s="550"/>
      <c r="BS219" s="550"/>
      <c r="BT219" s="550"/>
      <c r="BU219" s="550"/>
      <c r="BV219" s="550"/>
      <c r="BW219" s="550"/>
      <c r="BX219" s="550"/>
      <c r="BY219" s="550"/>
      <c r="BZ219" s="550"/>
      <c r="CA219" s="550"/>
      <c r="CB219" s="550"/>
      <c r="CC219" s="550"/>
      <c r="CD219" s="550"/>
      <c r="CE219" s="550"/>
      <c r="CF219" s="550"/>
      <c r="CG219" s="550"/>
      <c r="CH219" s="550"/>
      <c r="CI219" s="550"/>
      <c r="CJ219" s="550"/>
      <c r="CK219" s="550"/>
      <c r="CL219" s="550"/>
      <c r="CM219" s="550"/>
      <c r="CN219" s="550"/>
      <c r="CO219" s="550"/>
      <c r="CP219" s="550"/>
      <c r="CQ219" s="550"/>
      <c r="CR219" s="550"/>
      <c r="CS219" s="550"/>
      <c r="CT219" s="550"/>
      <c r="CU219" s="550"/>
      <c r="CV219" s="550"/>
      <c r="CW219" s="550"/>
      <c r="CX219" s="550"/>
      <c r="CY219" s="550"/>
      <c r="CZ219" s="550"/>
      <c r="DA219" s="550"/>
      <c r="DB219" s="550"/>
      <c r="DC219" s="550"/>
      <c r="DD219" s="550"/>
      <c r="DE219" s="550"/>
      <c r="DF219" s="550"/>
      <c r="DG219" s="550"/>
      <c r="DH219" s="550"/>
      <c r="DI219" s="550"/>
      <c r="DJ219" s="550"/>
      <c r="DK219" s="550"/>
      <c r="DL219" s="550"/>
      <c r="DM219" s="550"/>
      <c r="DN219" s="550"/>
      <c r="DO219" s="550"/>
      <c r="DP219" s="550"/>
      <c r="DQ219" s="550"/>
      <c r="DR219" s="550"/>
      <c r="DS219" s="550"/>
      <c r="DT219" s="550"/>
      <c r="DU219" s="550"/>
      <c r="DV219" s="550"/>
      <c r="DW219" s="550"/>
      <c r="DX219" s="550"/>
      <c r="DY219" s="550"/>
      <c r="DZ219" s="550"/>
      <c r="EA219" s="550"/>
      <c r="EB219" s="550"/>
      <c r="EC219" s="550"/>
      <c r="ED219" s="550"/>
      <c r="EE219" s="550"/>
      <c r="EF219" s="550"/>
      <c r="EG219" s="550"/>
      <c r="EH219" s="550"/>
      <c r="EI219" s="550"/>
      <c r="EJ219" s="550"/>
      <c r="EK219" s="550"/>
      <c r="EL219" s="550"/>
      <c r="EM219" s="550"/>
      <c r="EN219" s="550"/>
      <c r="EO219" s="550"/>
      <c r="EP219" s="550"/>
      <c r="EQ219" s="550"/>
      <c r="ER219" s="550"/>
      <c r="ES219" s="550"/>
      <c r="ET219" s="550"/>
      <c r="EU219" s="550"/>
      <c r="EV219" s="550"/>
      <c r="EW219" s="550"/>
      <c r="EX219" s="550"/>
      <c r="EY219" s="550"/>
      <c r="EZ219" s="550"/>
      <c r="FA219" s="550"/>
      <c r="FB219" s="550"/>
      <c r="FC219" s="550"/>
      <c r="FD219" s="550"/>
      <c r="FE219" s="550"/>
      <c r="FF219" s="550"/>
      <c r="FG219" s="550"/>
      <c r="FH219" s="550"/>
      <c r="FI219" s="550"/>
      <c r="FJ219" s="550"/>
      <c r="FK219" s="550"/>
      <c r="FL219" s="550"/>
      <c r="FM219" s="550"/>
      <c r="FN219" s="550"/>
      <c r="FO219" s="550"/>
      <c r="FP219" s="550"/>
      <c r="FQ219" s="550"/>
      <c r="FR219" s="550"/>
      <c r="FS219" s="550"/>
      <c r="FT219" s="550"/>
      <c r="FU219" s="550"/>
      <c r="FV219" s="550"/>
      <c r="FW219" s="550"/>
      <c r="FX219" s="550"/>
      <c r="FY219" s="550"/>
      <c r="FZ219" s="550"/>
      <c r="GA219" s="550"/>
      <c r="GB219" s="550"/>
      <c r="GC219" s="550"/>
      <c r="GD219" s="550"/>
      <c r="GE219" s="550"/>
      <c r="GF219" s="550"/>
      <c r="GG219" s="550"/>
      <c r="GH219" s="550"/>
      <c r="GI219" s="550"/>
      <c r="GJ219" s="550"/>
      <c r="GK219" s="550"/>
      <c r="GL219" s="550"/>
      <c r="GM219" s="550"/>
    </row>
    <row r="220" spans="7:195" ht="18" customHeight="1">
      <c r="G220" s="550"/>
      <c r="H220" s="550"/>
      <c r="I220" s="550"/>
      <c r="J220" s="550"/>
      <c r="K220" s="550"/>
      <c r="L220" s="550"/>
      <c r="M220" s="550"/>
      <c r="N220" s="550"/>
      <c r="O220" s="550"/>
      <c r="P220" s="550"/>
      <c r="Q220" s="550"/>
      <c r="R220" s="550"/>
      <c r="S220" s="550"/>
      <c r="T220" s="550"/>
      <c r="U220" s="550"/>
      <c r="V220" s="550"/>
      <c r="W220" s="550"/>
      <c r="X220" s="550"/>
      <c r="Y220" s="550"/>
      <c r="Z220" s="550"/>
      <c r="AA220" s="550"/>
      <c r="AB220" s="550"/>
      <c r="AC220" s="550"/>
      <c r="AD220" s="550"/>
      <c r="AE220" s="550"/>
      <c r="AF220" s="550"/>
      <c r="AG220" s="550"/>
      <c r="AH220" s="550"/>
      <c r="AI220" s="550"/>
      <c r="AJ220" s="550"/>
      <c r="AK220" s="550"/>
      <c r="AL220" s="550"/>
      <c r="AM220" s="550"/>
      <c r="AN220" s="550"/>
      <c r="AO220" s="550"/>
      <c r="AP220" s="550"/>
      <c r="AQ220" s="550"/>
      <c r="AR220" s="550"/>
      <c r="AS220" s="550"/>
      <c r="AT220" s="550"/>
      <c r="AU220" s="550"/>
      <c r="AV220" s="550"/>
      <c r="AW220" s="550"/>
      <c r="AX220" s="550"/>
      <c r="AY220" s="550"/>
      <c r="AZ220" s="550"/>
      <c r="BA220" s="550"/>
      <c r="BB220" s="550"/>
      <c r="BC220" s="550"/>
      <c r="BD220" s="550"/>
      <c r="BE220" s="550"/>
      <c r="BF220" s="550"/>
      <c r="BG220" s="550"/>
      <c r="BH220" s="550"/>
      <c r="BI220" s="550"/>
      <c r="BJ220" s="550"/>
      <c r="BK220" s="550"/>
      <c r="BL220" s="550"/>
      <c r="BM220" s="550"/>
      <c r="BN220" s="550"/>
      <c r="BO220" s="550"/>
      <c r="BP220" s="550"/>
      <c r="BQ220" s="550"/>
      <c r="BR220" s="550"/>
      <c r="BS220" s="550"/>
      <c r="BT220" s="550"/>
      <c r="BU220" s="550"/>
      <c r="BV220" s="550"/>
      <c r="BW220" s="550"/>
      <c r="BX220" s="550"/>
      <c r="BY220" s="550"/>
      <c r="BZ220" s="550"/>
      <c r="CA220" s="550"/>
      <c r="CB220" s="550"/>
      <c r="CC220" s="550"/>
      <c r="CD220" s="550"/>
      <c r="CE220" s="550"/>
      <c r="CF220" s="550"/>
      <c r="CG220" s="550"/>
      <c r="CH220" s="550"/>
      <c r="CI220" s="550"/>
      <c r="CJ220" s="550"/>
      <c r="CK220" s="550"/>
      <c r="CL220" s="550"/>
      <c r="CM220" s="550"/>
      <c r="CN220" s="550"/>
      <c r="CO220" s="550"/>
      <c r="CP220" s="550"/>
      <c r="CQ220" s="550"/>
      <c r="CR220" s="550"/>
      <c r="CS220" s="550"/>
      <c r="CT220" s="550"/>
      <c r="CU220" s="550"/>
      <c r="CV220" s="550"/>
      <c r="CW220" s="550"/>
      <c r="CX220" s="550"/>
      <c r="CY220" s="550"/>
      <c r="CZ220" s="550"/>
      <c r="DA220" s="550"/>
      <c r="DB220" s="550"/>
      <c r="DC220" s="550"/>
      <c r="DD220" s="550"/>
      <c r="DE220" s="550"/>
      <c r="DF220" s="550"/>
      <c r="DG220" s="550"/>
      <c r="DH220" s="550"/>
      <c r="DI220" s="550"/>
      <c r="DJ220" s="550"/>
      <c r="DK220" s="550"/>
      <c r="DL220" s="550"/>
      <c r="DM220" s="550"/>
      <c r="DN220" s="550"/>
      <c r="DO220" s="550"/>
      <c r="DP220" s="550"/>
      <c r="DQ220" s="550"/>
      <c r="DR220" s="550"/>
      <c r="DS220" s="550"/>
      <c r="DT220" s="550"/>
      <c r="DU220" s="550"/>
      <c r="DV220" s="550"/>
      <c r="DW220" s="550"/>
      <c r="DX220" s="550"/>
      <c r="DY220" s="550"/>
      <c r="DZ220" s="550"/>
      <c r="EA220" s="550"/>
      <c r="EB220" s="550"/>
      <c r="EC220" s="550"/>
      <c r="ED220" s="550"/>
      <c r="EE220" s="550"/>
      <c r="EF220" s="550"/>
      <c r="EG220" s="550"/>
      <c r="EH220" s="550"/>
      <c r="EI220" s="550"/>
      <c r="EJ220" s="550"/>
      <c r="EK220" s="550"/>
      <c r="EL220" s="550"/>
      <c r="EM220" s="550"/>
      <c r="EN220" s="550"/>
      <c r="EO220" s="550"/>
      <c r="EP220" s="550"/>
      <c r="EQ220" s="550"/>
      <c r="ER220" s="550"/>
      <c r="ES220" s="550"/>
      <c r="ET220" s="550"/>
      <c r="EU220" s="550"/>
      <c r="EV220" s="550"/>
      <c r="EW220" s="550"/>
      <c r="EX220" s="550"/>
      <c r="EY220" s="550"/>
      <c r="EZ220" s="550"/>
      <c r="FA220" s="550"/>
      <c r="FB220" s="550"/>
      <c r="FC220" s="550"/>
      <c r="FD220" s="550"/>
      <c r="FE220" s="550"/>
      <c r="FF220" s="550"/>
      <c r="FG220" s="550"/>
      <c r="FH220" s="550"/>
      <c r="FI220" s="550"/>
      <c r="FJ220" s="550"/>
      <c r="FK220" s="550"/>
      <c r="FL220" s="550"/>
      <c r="FM220" s="550"/>
      <c r="FN220" s="550"/>
      <c r="FO220" s="550"/>
      <c r="FP220" s="550"/>
      <c r="FQ220" s="550"/>
      <c r="FR220" s="550"/>
      <c r="FS220" s="550"/>
      <c r="FT220" s="550"/>
      <c r="FU220" s="550"/>
      <c r="FV220" s="550"/>
      <c r="FW220" s="550"/>
      <c r="FX220" s="550"/>
      <c r="FY220" s="550"/>
      <c r="FZ220" s="550"/>
      <c r="GA220" s="550"/>
      <c r="GB220" s="550"/>
      <c r="GC220" s="550"/>
      <c r="GD220" s="550"/>
      <c r="GE220" s="550"/>
      <c r="GF220" s="550"/>
      <c r="GG220" s="550"/>
      <c r="GH220" s="550"/>
      <c r="GI220" s="550"/>
      <c r="GJ220" s="550"/>
      <c r="GK220" s="550"/>
      <c r="GL220" s="550"/>
      <c r="GM220" s="550"/>
    </row>
    <row r="221" spans="7:195" ht="18" customHeight="1">
      <c r="G221" s="550"/>
      <c r="H221" s="550"/>
      <c r="I221" s="550"/>
      <c r="J221" s="550"/>
      <c r="K221" s="550"/>
      <c r="L221" s="550"/>
      <c r="M221" s="550"/>
      <c r="N221" s="550"/>
      <c r="O221" s="550"/>
      <c r="P221" s="550"/>
      <c r="Q221" s="550"/>
      <c r="R221" s="550"/>
      <c r="S221" s="550"/>
      <c r="T221" s="550"/>
      <c r="U221" s="550"/>
      <c r="V221" s="550"/>
      <c r="W221" s="550"/>
      <c r="X221" s="550"/>
      <c r="Y221" s="550"/>
      <c r="Z221" s="550"/>
      <c r="AA221" s="550"/>
      <c r="AB221" s="550"/>
      <c r="AC221" s="550"/>
      <c r="AD221" s="550"/>
      <c r="AE221" s="550"/>
      <c r="AF221" s="550"/>
      <c r="AG221" s="550"/>
      <c r="AH221" s="550"/>
      <c r="AI221" s="550"/>
      <c r="AJ221" s="550"/>
      <c r="AK221" s="550"/>
      <c r="AL221" s="550"/>
      <c r="AM221" s="550"/>
      <c r="AN221" s="550"/>
      <c r="AO221" s="550"/>
      <c r="AP221" s="550"/>
      <c r="AQ221" s="550"/>
      <c r="AR221" s="550"/>
      <c r="AS221" s="550"/>
      <c r="AT221" s="550"/>
      <c r="AU221" s="550"/>
      <c r="AV221" s="550"/>
      <c r="AW221" s="550"/>
      <c r="AX221" s="550"/>
      <c r="AY221" s="550"/>
      <c r="AZ221" s="550"/>
      <c r="BA221" s="550"/>
      <c r="BB221" s="550"/>
      <c r="BC221" s="550"/>
      <c r="BD221" s="550"/>
      <c r="BE221" s="550"/>
      <c r="BF221" s="550"/>
      <c r="BG221" s="550"/>
      <c r="BH221" s="550"/>
      <c r="BI221" s="550"/>
      <c r="BJ221" s="550"/>
      <c r="BK221" s="550"/>
      <c r="BL221" s="550"/>
      <c r="BM221" s="550"/>
      <c r="BN221" s="550"/>
      <c r="BO221" s="550"/>
      <c r="BP221" s="550"/>
      <c r="BQ221" s="550"/>
      <c r="BR221" s="550"/>
      <c r="BS221" s="550"/>
      <c r="BT221" s="550"/>
      <c r="BU221" s="550"/>
      <c r="BV221" s="550"/>
      <c r="BW221" s="550"/>
      <c r="BX221" s="550"/>
      <c r="BY221" s="550"/>
      <c r="BZ221" s="550"/>
      <c r="CA221" s="550"/>
      <c r="CB221" s="550"/>
      <c r="CC221" s="550"/>
      <c r="CD221" s="550"/>
      <c r="CE221" s="550"/>
      <c r="CF221" s="550"/>
      <c r="CG221" s="550"/>
      <c r="CH221" s="550"/>
      <c r="CI221" s="550"/>
      <c r="CJ221" s="550"/>
      <c r="CK221" s="550"/>
      <c r="CL221" s="550"/>
      <c r="CM221" s="550"/>
      <c r="CN221" s="550"/>
      <c r="CO221" s="550"/>
      <c r="CP221" s="550"/>
      <c r="CQ221" s="550"/>
      <c r="CR221" s="550"/>
      <c r="CS221" s="550"/>
      <c r="CT221" s="550"/>
      <c r="CU221" s="550"/>
      <c r="CV221" s="550"/>
      <c r="CW221" s="550"/>
      <c r="CX221" s="550"/>
      <c r="CY221" s="550"/>
      <c r="CZ221" s="550"/>
      <c r="DA221" s="550"/>
      <c r="DB221" s="550"/>
      <c r="DC221" s="550"/>
      <c r="DD221" s="550"/>
      <c r="DE221" s="550"/>
      <c r="DF221" s="550"/>
      <c r="DG221" s="550"/>
      <c r="DH221" s="550"/>
      <c r="DI221" s="550"/>
      <c r="DJ221" s="550"/>
      <c r="DK221" s="550"/>
      <c r="DL221" s="550"/>
      <c r="DM221" s="550"/>
      <c r="DN221" s="550"/>
      <c r="DO221" s="550"/>
      <c r="DP221" s="550"/>
      <c r="DQ221" s="550"/>
      <c r="DR221" s="550"/>
      <c r="DS221" s="550"/>
      <c r="DT221" s="550"/>
      <c r="DU221" s="550"/>
      <c r="DV221" s="550"/>
      <c r="DW221" s="550"/>
      <c r="DX221" s="550"/>
      <c r="DY221" s="550"/>
      <c r="DZ221" s="550"/>
      <c r="EA221" s="550"/>
      <c r="EB221" s="550"/>
      <c r="EC221" s="550"/>
      <c r="ED221" s="550"/>
      <c r="EE221" s="550"/>
      <c r="EF221" s="550"/>
      <c r="EG221" s="550"/>
      <c r="EH221" s="550"/>
      <c r="EI221" s="550"/>
      <c r="EJ221" s="550"/>
      <c r="EK221" s="550"/>
      <c r="EL221" s="550"/>
      <c r="EM221" s="550"/>
      <c r="EN221" s="550"/>
      <c r="EO221" s="550"/>
      <c r="EP221" s="550"/>
      <c r="EQ221" s="550"/>
      <c r="ER221" s="550"/>
      <c r="ES221" s="550"/>
      <c r="ET221" s="550"/>
      <c r="EU221" s="550"/>
      <c r="EV221" s="550"/>
      <c r="EW221" s="550"/>
      <c r="EX221" s="550"/>
      <c r="EY221" s="550"/>
      <c r="EZ221" s="550"/>
      <c r="FA221" s="550"/>
      <c r="FB221" s="550"/>
      <c r="FC221" s="550"/>
      <c r="FD221" s="550"/>
      <c r="FE221" s="550"/>
      <c r="FF221" s="550"/>
      <c r="FG221" s="550"/>
      <c r="FH221" s="550"/>
      <c r="FI221" s="550"/>
      <c r="FJ221" s="550"/>
      <c r="FK221" s="550"/>
      <c r="FL221" s="550"/>
      <c r="FM221" s="550"/>
      <c r="FN221" s="550"/>
      <c r="FO221" s="550"/>
      <c r="FP221" s="550"/>
      <c r="FQ221" s="550"/>
      <c r="FR221" s="550"/>
      <c r="FS221" s="550"/>
      <c r="FT221" s="550"/>
      <c r="FU221" s="550"/>
      <c r="FV221" s="550"/>
      <c r="FW221" s="550"/>
      <c r="FX221" s="550"/>
      <c r="FY221" s="550"/>
      <c r="FZ221" s="550"/>
      <c r="GA221" s="550"/>
      <c r="GB221" s="550"/>
      <c r="GC221" s="550"/>
      <c r="GD221" s="550"/>
      <c r="GE221" s="550"/>
      <c r="GF221" s="550"/>
      <c r="GG221" s="550"/>
      <c r="GH221" s="550"/>
      <c r="GI221" s="550"/>
      <c r="GJ221" s="550"/>
      <c r="GK221" s="550"/>
      <c r="GL221" s="550"/>
      <c r="GM221" s="550"/>
    </row>
    <row r="222" spans="7:195" ht="18" customHeight="1">
      <c r="G222" s="550"/>
      <c r="H222" s="550"/>
      <c r="I222" s="550"/>
      <c r="J222" s="550"/>
      <c r="K222" s="550"/>
      <c r="L222" s="550"/>
      <c r="M222" s="550"/>
      <c r="N222" s="550"/>
      <c r="O222" s="550"/>
      <c r="P222" s="550"/>
      <c r="Q222" s="550"/>
      <c r="R222" s="550"/>
      <c r="S222" s="550"/>
      <c r="T222" s="550"/>
      <c r="U222" s="550"/>
      <c r="V222" s="550"/>
      <c r="W222" s="550"/>
      <c r="X222" s="550"/>
      <c r="Y222" s="550"/>
      <c r="Z222" s="550"/>
      <c r="AA222" s="550"/>
      <c r="AB222" s="550"/>
      <c r="AC222" s="550"/>
      <c r="AD222" s="550"/>
      <c r="AE222" s="550"/>
      <c r="AF222" s="550"/>
      <c r="AG222" s="550"/>
      <c r="AH222" s="550"/>
      <c r="AI222" s="550"/>
      <c r="AJ222" s="550"/>
      <c r="AK222" s="550"/>
      <c r="AL222" s="550"/>
      <c r="AM222" s="550"/>
      <c r="AN222" s="550"/>
      <c r="AO222" s="550"/>
      <c r="AP222" s="550"/>
      <c r="AQ222" s="550"/>
      <c r="AR222" s="550"/>
      <c r="AS222" s="550"/>
      <c r="AT222" s="550"/>
      <c r="AU222" s="550"/>
      <c r="AV222" s="550"/>
      <c r="AW222" s="550"/>
      <c r="AX222" s="550"/>
      <c r="AY222" s="550"/>
      <c r="AZ222" s="550"/>
      <c r="BA222" s="550"/>
      <c r="BB222" s="550"/>
      <c r="BC222" s="550"/>
      <c r="BD222" s="550"/>
      <c r="BE222" s="550"/>
      <c r="BF222" s="550"/>
      <c r="BG222" s="550"/>
      <c r="BH222" s="550"/>
      <c r="BI222" s="550"/>
      <c r="BJ222" s="550"/>
      <c r="BK222" s="550"/>
      <c r="BL222" s="550"/>
      <c r="BM222" s="550"/>
      <c r="BN222" s="550"/>
      <c r="BO222" s="550"/>
      <c r="BP222" s="550"/>
      <c r="BQ222" s="550"/>
      <c r="BR222" s="550"/>
      <c r="BS222" s="550"/>
      <c r="BT222" s="550"/>
      <c r="BU222" s="550"/>
      <c r="BV222" s="550"/>
      <c r="BW222" s="550"/>
      <c r="BX222" s="550"/>
      <c r="BY222" s="550"/>
      <c r="BZ222" s="550"/>
      <c r="CA222" s="550"/>
      <c r="CB222" s="550"/>
      <c r="CC222" s="550"/>
      <c r="CD222" s="550"/>
      <c r="CE222" s="550"/>
      <c r="CF222" s="550"/>
      <c r="CG222" s="550"/>
      <c r="CH222" s="550"/>
      <c r="CI222" s="550"/>
      <c r="CJ222" s="550"/>
      <c r="CK222" s="550"/>
      <c r="CL222" s="550"/>
      <c r="CM222" s="550"/>
      <c r="CN222" s="550"/>
      <c r="CO222" s="550"/>
      <c r="CP222" s="550"/>
      <c r="CQ222" s="550"/>
      <c r="CR222" s="550"/>
      <c r="CS222" s="550"/>
      <c r="CT222" s="550"/>
      <c r="CU222" s="550"/>
      <c r="CV222" s="550"/>
      <c r="CW222" s="550"/>
      <c r="CX222" s="550"/>
      <c r="CY222" s="550"/>
      <c r="CZ222" s="550"/>
      <c r="DA222" s="550"/>
      <c r="DB222" s="550"/>
      <c r="DC222" s="550"/>
      <c r="DD222" s="550"/>
      <c r="DE222" s="550"/>
      <c r="DF222" s="550"/>
      <c r="DG222" s="550"/>
      <c r="DH222" s="550"/>
      <c r="DI222" s="550"/>
      <c r="DJ222" s="550"/>
      <c r="DK222" s="550"/>
      <c r="DL222" s="550"/>
      <c r="DM222" s="550"/>
      <c r="DN222" s="550"/>
      <c r="DO222" s="550"/>
      <c r="DP222" s="550"/>
      <c r="DQ222" s="550"/>
      <c r="DR222" s="550"/>
      <c r="DS222" s="550"/>
      <c r="DT222" s="550"/>
      <c r="DU222" s="550"/>
      <c r="DV222" s="550"/>
      <c r="DW222" s="550"/>
      <c r="DX222" s="550"/>
      <c r="DY222" s="550"/>
      <c r="DZ222" s="550"/>
      <c r="EA222" s="550"/>
      <c r="EB222" s="550"/>
      <c r="EC222" s="550"/>
      <c r="ED222" s="550"/>
      <c r="EE222" s="550"/>
      <c r="EF222" s="550"/>
      <c r="EG222" s="550"/>
      <c r="EH222" s="550"/>
      <c r="EI222" s="550"/>
      <c r="EJ222" s="550"/>
      <c r="EK222" s="550"/>
      <c r="EL222" s="550"/>
      <c r="EM222" s="550"/>
      <c r="EN222" s="550"/>
      <c r="EO222" s="550"/>
      <c r="EP222" s="550"/>
      <c r="EQ222" s="550"/>
      <c r="ER222" s="550"/>
      <c r="ES222" s="550"/>
      <c r="ET222" s="550"/>
      <c r="EU222" s="550"/>
      <c r="EV222" s="550"/>
      <c r="EW222" s="550"/>
      <c r="EX222" s="550"/>
      <c r="EY222" s="550"/>
      <c r="EZ222" s="550"/>
      <c r="FA222" s="550"/>
      <c r="FB222" s="550"/>
      <c r="FC222" s="550"/>
      <c r="FD222" s="550"/>
      <c r="FE222" s="550"/>
      <c r="FF222" s="550"/>
      <c r="FG222" s="550"/>
      <c r="FH222" s="550"/>
      <c r="FI222" s="550"/>
      <c r="FJ222" s="550"/>
      <c r="FK222" s="550"/>
      <c r="FL222" s="550"/>
      <c r="FM222" s="550"/>
      <c r="FN222" s="550"/>
      <c r="FO222" s="550"/>
      <c r="FP222" s="550"/>
      <c r="FQ222" s="550"/>
      <c r="FR222" s="550"/>
      <c r="FS222" s="550"/>
      <c r="FT222" s="550"/>
      <c r="FU222" s="550"/>
      <c r="FV222" s="550"/>
      <c r="FW222" s="550"/>
      <c r="FX222" s="550"/>
      <c r="FY222" s="550"/>
      <c r="FZ222" s="550"/>
      <c r="GA222" s="550"/>
      <c r="GB222" s="550"/>
      <c r="GC222" s="550"/>
      <c r="GD222" s="550"/>
      <c r="GE222" s="550"/>
      <c r="GF222" s="550"/>
      <c r="GG222" s="550"/>
      <c r="GH222" s="550"/>
      <c r="GI222" s="550"/>
      <c r="GJ222" s="550"/>
      <c r="GK222" s="550"/>
      <c r="GL222" s="550"/>
      <c r="GM222" s="550"/>
    </row>
    <row r="223" spans="7:195" ht="18" customHeight="1">
      <c r="G223" s="550"/>
      <c r="H223" s="550"/>
      <c r="I223" s="550"/>
      <c r="J223" s="550"/>
      <c r="K223" s="550"/>
      <c r="L223" s="550"/>
      <c r="M223" s="550"/>
      <c r="N223" s="550"/>
      <c r="O223" s="550"/>
      <c r="P223" s="550"/>
      <c r="Q223" s="550"/>
      <c r="R223" s="550"/>
      <c r="S223" s="550"/>
      <c r="T223" s="550"/>
      <c r="U223" s="550"/>
      <c r="V223" s="550"/>
      <c r="W223" s="550"/>
      <c r="X223" s="550"/>
      <c r="Y223" s="550"/>
      <c r="Z223" s="550"/>
      <c r="AA223" s="550"/>
      <c r="AB223" s="550"/>
      <c r="AC223" s="550"/>
      <c r="AD223" s="550"/>
      <c r="AE223" s="550"/>
      <c r="AF223" s="550"/>
      <c r="AG223" s="550"/>
      <c r="AH223" s="550"/>
      <c r="AI223" s="550"/>
      <c r="AJ223" s="550"/>
      <c r="AK223" s="550"/>
      <c r="AL223" s="550"/>
      <c r="AM223" s="550"/>
      <c r="AN223" s="550"/>
      <c r="AO223" s="550"/>
      <c r="AP223" s="550"/>
      <c r="AQ223" s="550"/>
      <c r="AR223" s="550"/>
      <c r="AS223" s="550"/>
      <c r="AT223" s="550"/>
      <c r="AU223" s="550"/>
      <c r="AV223" s="550"/>
      <c r="AW223" s="550"/>
      <c r="AX223" s="550"/>
      <c r="AY223" s="550"/>
      <c r="AZ223" s="550"/>
      <c r="BA223" s="550"/>
      <c r="BB223" s="550"/>
      <c r="BC223" s="550"/>
      <c r="BD223" s="550"/>
      <c r="BE223" s="550"/>
      <c r="BF223" s="550"/>
      <c r="BG223" s="550"/>
      <c r="BH223" s="550"/>
      <c r="BI223" s="550"/>
      <c r="BJ223" s="550"/>
      <c r="BK223" s="550"/>
      <c r="BL223" s="550"/>
      <c r="BM223" s="550"/>
      <c r="BN223" s="550"/>
      <c r="BO223" s="550"/>
      <c r="BP223" s="550"/>
      <c r="BQ223" s="550"/>
      <c r="BR223" s="550"/>
      <c r="BS223" s="550"/>
      <c r="BT223" s="550"/>
      <c r="BU223" s="550"/>
      <c r="BV223" s="550"/>
      <c r="BW223" s="550"/>
      <c r="BX223" s="550"/>
      <c r="BY223" s="550"/>
      <c r="BZ223" s="550"/>
      <c r="CA223" s="550"/>
      <c r="CB223" s="550"/>
      <c r="CC223" s="550"/>
      <c r="CD223" s="550"/>
      <c r="CE223" s="550"/>
      <c r="CF223" s="550"/>
      <c r="CG223" s="550"/>
      <c r="CH223" s="550"/>
      <c r="CI223" s="550"/>
      <c r="CJ223" s="550"/>
      <c r="CK223" s="550"/>
      <c r="CL223" s="550"/>
      <c r="CM223" s="550"/>
      <c r="CN223" s="550"/>
      <c r="CO223" s="550"/>
      <c r="CP223" s="550"/>
      <c r="CQ223" s="550"/>
      <c r="CR223" s="550"/>
      <c r="CS223" s="550"/>
      <c r="CT223" s="550"/>
      <c r="CU223" s="550"/>
      <c r="CV223" s="550"/>
      <c r="CW223" s="550"/>
      <c r="CX223" s="550"/>
      <c r="CY223" s="550"/>
      <c r="CZ223" s="550"/>
      <c r="DA223" s="550"/>
      <c r="DB223" s="550"/>
      <c r="DC223" s="550"/>
      <c r="DD223" s="550"/>
      <c r="DE223" s="550"/>
      <c r="DF223" s="550"/>
      <c r="DG223" s="550"/>
      <c r="DH223" s="550"/>
      <c r="DI223" s="550"/>
      <c r="DJ223" s="550"/>
      <c r="DK223" s="550"/>
      <c r="DL223" s="550"/>
      <c r="DM223" s="550"/>
      <c r="DN223" s="550"/>
      <c r="DO223" s="550"/>
      <c r="DP223" s="550"/>
      <c r="DQ223" s="550"/>
      <c r="DR223" s="550"/>
      <c r="DS223" s="550"/>
      <c r="DT223" s="550"/>
      <c r="DU223" s="550"/>
      <c r="DV223" s="550"/>
      <c r="DW223" s="550"/>
      <c r="DX223" s="550"/>
      <c r="DY223" s="550"/>
      <c r="DZ223" s="550"/>
      <c r="EA223" s="550"/>
      <c r="EB223" s="550"/>
      <c r="EC223" s="550"/>
      <c r="ED223" s="550"/>
      <c r="EE223" s="550"/>
      <c r="EF223" s="550"/>
      <c r="EG223" s="550"/>
      <c r="EH223" s="550"/>
      <c r="EI223" s="550"/>
      <c r="EJ223" s="550"/>
      <c r="EK223" s="550"/>
      <c r="EL223" s="550"/>
      <c r="EM223" s="550"/>
      <c r="EN223" s="550"/>
      <c r="EO223" s="550"/>
      <c r="EP223" s="550"/>
      <c r="EQ223" s="550"/>
      <c r="ER223" s="550"/>
      <c r="ES223" s="550"/>
      <c r="ET223" s="550"/>
      <c r="EU223" s="550"/>
      <c r="EV223" s="550"/>
      <c r="EW223" s="550"/>
      <c r="EX223" s="550"/>
      <c r="EY223" s="550"/>
      <c r="EZ223" s="550"/>
      <c r="FA223" s="550"/>
      <c r="FB223" s="550"/>
      <c r="FC223" s="550"/>
      <c r="FD223" s="550"/>
      <c r="FE223" s="550"/>
      <c r="FF223" s="550"/>
      <c r="FG223" s="550"/>
      <c r="FH223" s="550"/>
      <c r="FI223" s="550"/>
      <c r="FJ223" s="550"/>
      <c r="FK223" s="550"/>
      <c r="FL223" s="550"/>
      <c r="FM223" s="550"/>
      <c r="FN223" s="550"/>
      <c r="FO223" s="550"/>
      <c r="FP223" s="550"/>
      <c r="FQ223" s="550"/>
      <c r="FR223" s="550"/>
      <c r="FS223" s="550"/>
      <c r="FT223" s="550"/>
      <c r="FU223" s="550"/>
      <c r="FV223" s="550"/>
      <c r="FW223" s="550"/>
      <c r="FX223" s="550"/>
      <c r="FY223" s="550"/>
      <c r="FZ223" s="550"/>
      <c r="GA223" s="550"/>
      <c r="GB223" s="550"/>
      <c r="GC223" s="550"/>
      <c r="GD223" s="550"/>
      <c r="GE223" s="550"/>
      <c r="GF223" s="550"/>
      <c r="GG223" s="550"/>
      <c r="GH223" s="550"/>
      <c r="GI223" s="550"/>
      <c r="GJ223" s="550"/>
      <c r="GK223" s="550"/>
      <c r="GL223" s="550"/>
      <c r="GM223" s="550"/>
    </row>
    <row r="224" spans="7:195" ht="18" customHeight="1">
      <c r="G224" s="550"/>
      <c r="H224" s="550"/>
      <c r="I224" s="550"/>
      <c r="J224" s="550"/>
      <c r="K224" s="550"/>
      <c r="L224" s="550"/>
      <c r="M224" s="550"/>
      <c r="N224" s="550"/>
      <c r="O224" s="550"/>
      <c r="P224" s="550"/>
      <c r="Q224" s="550"/>
      <c r="R224" s="550"/>
      <c r="S224" s="550"/>
      <c r="T224" s="550"/>
      <c r="U224" s="550"/>
      <c r="V224" s="550"/>
      <c r="W224" s="550"/>
      <c r="X224" s="550"/>
      <c r="Y224" s="550"/>
      <c r="Z224" s="550"/>
      <c r="AA224" s="550"/>
      <c r="AB224" s="550"/>
      <c r="AC224" s="550"/>
      <c r="AD224" s="550"/>
      <c r="AE224" s="550"/>
      <c r="AF224" s="550"/>
      <c r="AG224" s="550"/>
      <c r="AH224" s="550"/>
      <c r="AI224" s="550"/>
      <c r="AJ224" s="550"/>
      <c r="AK224" s="550"/>
      <c r="AL224" s="550"/>
      <c r="AM224" s="550"/>
      <c r="AN224" s="550"/>
      <c r="AO224" s="550"/>
      <c r="AP224" s="550"/>
      <c r="AQ224" s="550"/>
      <c r="AR224" s="550"/>
      <c r="AS224" s="550"/>
      <c r="AT224" s="550"/>
      <c r="AU224" s="550"/>
      <c r="AV224" s="550"/>
      <c r="AW224" s="550"/>
      <c r="AX224" s="550"/>
      <c r="AY224" s="550"/>
      <c r="AZ224" s="550"/>
      <c r="BA224" s="550"/>
      <c r="BB224" s="550"/>
      <c r="BC224" s="550"/>
      <c r="BD224" s="550"/>
      <c r="BE224" s="550"/>
      <c r="BF224" s="550"/>
      <c r="BG224" s="550"/>
      <c r="BH224" s="550"/>
      <c r="BI224" s="550"/>
      <c r="BJ224" s="550"/>
      <c r="BK224" s="550"/>
      <c r="BL224" s="550"/>
      <c r="BM224" s="550"/>
      <c r="BN224" s="550"/>
      <c r="BO224" s="550"/>
      <c r="BP224" s="550"/>
      <c r="BQ224" s="550"/>
      <c r="BR224" s="550"/>
      <c r="BS224" s="550"/>
      <c r="BT224" s="550"/>
      <c r="BU224" s="550"/>
      <c r="BV224" s="550"/>
      <c r="BW224" s="550"/>
      <c r="BX224" s="550"/>
      <c r="BY224" s="550"/>
      <c r="BZ224" s="550"/>
      <c r="CA224" s="550"/>
      <c r="CB224" s="550"/>
      <c r="CC224" s="550"/>
      <c r="CD224" s="550"/>
      <c r="CE224" s="550"/>
      <c r="CF224" s="550"/>
      <c r="CG224" s="550"/>
      <c r="CH224" s="550"/>
      <c r="CI224" s="550"/>
      <c r="CJ224" s="550"/>
      <c r="CK224" s="550"/>
      <c r="CL224" s="550"/>
      <c r="CM224" s="550"/>
      <c r="CN224" s="550"/>
      <c r="CO224" s="550"/>
      <c r="CP224" s="550"/>
      <c r="CQ224" s="550"/>
      <c r="CR224" s="550"/>
      <c r="CS224" s="550"/>
      <c r="CT224" s="550"/>
      <c r="CU224" s="550"/>
      <c r="CV224" s="550"/>
      <c r="CW224" s="550"/>
      <c r="CX224" s="550"/>
      <c r="CY224" s="550"/>
      <c r="CZ224" s="550"/>
      <c r="DA224" s="550"/>
      <c r="DB224" s="550"/>
      <c r="DC224" s="550"/>
      <c r="DD224" s="550"/>
      <c r="DE224" s="550"/>
      <c r="DF224" s="550"/>
      <c r="DG224" s="550"/>
      <c r="DH224" s="550"/>
      <c r="DI224" s="550"/>
      <c r="DJ224" s="550"/>
      <c r="DK224" s="550"/>
      <c r="DL224" s="550"/>
      <c r="DM224" s="550"/>
      <c r="DN224" s="550"/>
      <c r="DO224" s="550"/>
      <c r="DP224" s="550"/>
      <c r="DQ224" s="550"/>
      <c r="DR224" s="550"/>
      <c r="DS224" s="550"/>
      <c r="DT224" s="550"/>
      <c r="DU224" s="550"/>
      <c r="DV224" s="550"/>
      <c r="DW224" s="550"/>
      <c r="DX224" s="550"/>
      <c r="DY224" s="550"/>
      <c r="DZ224" s="550"/>
      <c r="EA224" s="550"/>
      <c r="EB224" s="550"/>
      <c r="EC224" s="550"/>
      <c r="ED224" s="550"/>
      <c r="EE224" s="550"/>
      <c r="EF224" s="550"/>
      <c r="EG224" s="550"/>
      <c r="EH224" s="550"/>
      <c r="EI224" s="550"/>
      <c r="EJ224" s="550"/>
      <c r="EK224" s="550"/>
      <c r="EL224" s="550"/>
      <c r="EM224" s="550"/>
      <c r="EN224" s="550"/>
      <c r="EO224" s="550"/>
      <c r="EP224" s="550"/>
      <c r="EQ224" s="550"/>
      <c r="ER224" s="550"/>
      <c r="ES224" s="550"/>
      <c r="ET224" s="550"/>
      <c r="EU224" s="550"/>
      <c r="EV224" s="550"/>
      <c r="EW224" s="550"/>
      <c r="EX224" s="550"/>
      <c r="EY224" s="550"/>
      <c r="EZ224" s="550"/>
      <c r="FA224" s="550"/>
      <c r="FB224" s="550"/>
      <c r="FC224" s="550"/>
      <c r="FD224" s="550"/>
      <c r="FE224" s="550"/>
      <c r="FF224" s="550"/>
      <c r="FG224" s="550"/>
      <c r="FH224" s="550"/>
      <c r="FI224" s="550"/>
      <c r="FJ224" s="550"/>
      <c r="FK224" s="550"/>
      <c r="FL224" s="550"/>
      <c r="FM224" s="550"/>
      <c r="FN224" s="550"/>
      <c r="FO224" s="550"/>
      <c r="FP224" s="550"/>
      <c r="FQ224" s="550"/>
      <c r="FR224" s="550"/>
      <c r="FS224" s="550"/>
      <c r="FT224" s="550"/>
      <c r="FU224" s="550"/>
      <c r="FV224" s="550"/>
      <c r="FW224" s="550"/>
      <c r="FX224" s="550"/>
      <c r="FY224" s="550"/>
      <c r="FZ224" s="550"/>
      <c r="GA224" s="550"/>
      <c r="GB224" s="550"/>
      <c r="GC224" s="550"/>
      <c r="GD224" s="550"/>
      <c r="GE224" s="550"/>
      <c r="GF224" s="550"/>
      <c r="GG224" s="550"/>
      <c r="GH224" s="550"/>
      <c r="GI224" s="550"/>
      <c r="GJ224" s="550"/>
      <c r="GK224" s="550"/>
      <c r="GL224" s="550"/>
      <c r="GM224" s="550"/>
    </row>
    <row r="225" spans="7:195" ht="18" customHeight="1">
      <c r="G225" s="550"/>
      <c r="H225" s="550"/>
      <c r="I225" s="550"/>
      <c r="J225" s="550"/>
      <c r="K225" s="550"/>
      <c r="L225" s="550"/>
      <c r="M225" s="550"/>
      <c r="N225" s="550"/>
      <c r="O225" s="550"/>
      <c r="P225" s="550"/>
      <c r="Q225" s="550"/>
      <c r="R225" s="550"/>
      <c r="S225" s="550"/>
      <c r="T225" s="550"/>
      <c r="U225" s="550"/>
      <c r="V225" s="550"/>
      <c r="W225" s="550"/>
      <c r="X225" s="550"/>
      <c r="Y225" s="550"/>
      <c r="Z225" s="550"/>
      <c r="AA225" s="550"/>
      <c r="AB225" s="550"/>
      <c r="AC225" s="550"/>
      <c r="AD225" s="550"/>
      <c r="AE225" s="550"/>
      <c r="AF225" s="550"/>
      <c r="AG225" s="550"/>
      <c r="AH225" s="550"/>
      <c r="AI225" s="550"/>
      <c r="AJ225" s="550"/>
      <c r="AK225" s="550"/>
      <c r="AL225" s="550"/>
      <c r="AM225" s="550"/>
      <c r="AN225" s="550"/>
      <c r="AO225" s="550"/>
      <c r="AP225" s="550"/>
      <c r="AQ225" s="550"/>
      <c r="AR225" s="550"/>
      <c r="AS225" s="550"/>
      <c r="AT225" s="550"/>
      <c r="AU225" s="550"/>
      <c r="AV225" s="550"/>
      <c r="AW225" s="550"/>
      <c r="AX225" s="550"/>
      <c r="AY225" s="550"/>
      <c r="AZ225" s="550"/>
      <c r="BA225" s="550"/>
      <c r="BB225" s="550"/>
      <c r="BC225" s="550"/>
      <c r="BD225" s="550"/>
      <c r="BE225" s="550"/>
      <c r="BF225" s="550"/>
      <c r="BG225" s="550"/>
      <c r="BH225" s="550"/>
      <c r="BI225" s="550"/>
      <c r="BJ225" s="550"/>
      <c r="BK225" s="550"/>
      <c r="BL225" s="550"/>
      <c r="BM225" s="550"/>
      <c r="BN225" s="550"/>
      <c r="BO225" s="550"/>
      <c r="BP225" s="550"/>
      <c r="BQ225" s="550"/>
      <c r="BR225" s="550"/>
      <c r="BS225" s="550"/>
      <c r="BT225" s="550"/>
      <c r="BU225" s="550"/>
      <c r="BV225" s="550"/>
      <c r="BW225" s="550"/>
      <c r="BX225" s="550"/>
      <c r="BY225" s="550"/>
      <c r="BZ225" s="550"/>
      <c r="CA225" s="550"/>
      <c r="CB225" s="550"/>
      <c r="CC225" s="550"/>
      <c r="CD225" s="550"/>
      <c r="CE225" s="550"/>
      <c r="CF225" s="550"/>
      <c r="CG225" s="550"/>
      <c r="CH225" s="550"/>
      <c r="CI225" s="550"/>
      <c r="CJ225" s="550"/>
      <c r="CK225" s="550"/>
      <c r="CL225" s="550"/>
      <c r="CM225" s="550"/>
      <c r="CN225" s="550"/>
      <c r="CO225" s="550"/>
      <c r="CP225" s="550"/>
      <c r="CQ225" s="550"/>
      <c r="CR225" s="550"/>
      <c r="CS225" s="550"/>
      <c r="CT225" s="550"/>
      <c r="CU225" s="550"/>
      <c r="CV225" s="550"/>
      <c r="CW225" s="550"/>
      <c r="CX225" s="550"/>
      <c r="CY225" s="550"/>
      <c r="CZ225" s="550"/>
      <c r="DA225" s="550"/>
      <c r="DB225" s="550"/>
      <c r="DC225" s="550"/>
      <c r="DD225" s="550"/>
      <c r="DE225" s="550"/>
      <c r="DF225" s="550"/>
      <c r="DG225" s="550"/>
      <c r="DH225" s="550"/>
      <c r="DI225" s="550"/>
      <c r="DJ225" s="550"/>
      <c r="DK225" s="550"/>
      <c r="DL225" s="550"/>
      <c r="DM225" s="550"/>
      <c r="DN225" s="550"/>
      <c r="DO225" s="550"/>
      <c r="DP225" s="550"/>
      <c r="DQ225" s="550"/>
      <c r="DR225" s="550"/>
      <c r="DS225" s="550"/>
      <c r="DT225" s="550"/>
      <c r="DU225" s="550"/>
      <c r="DV225" s="550"/>
      <c r="DW225" s="550"/>
      <c r="DX225" s="550"/>
      <c r="DY225" s="550"/>
      <c r="DZ225" s="550"/>
      <c r="EA225" s="550"/>
      <c r="EB225" s="550"/>
      <c r="EC225" s="550"/>
      <c r="ED225" s="550"/>
      <c r="EE225" s="550"/>
      <c r="EF225" s="550"/>
      <c r="EG225" s="550"/>
      <c r="EH225" s="550"/>
      <c r="EI225" s="550"/>
      <c r="EJ225" s="550"/>
      <c r="EK225" s="550"/>
      <c r="EL225" s="550"/>
      <c r="EM225" s="550"/>
      <c r="EN225" s="550"/>
      <c r="EO225" s="550"/>
      <c r="EP225" s="550"/>
      <c r="EQ225" s="550"/>
      <c r="ER225" s="550"/>
      <c r="ES225" s="550"/>
      <c r="ET225" s="550"/>
      <c r="EU225" s="550"/>
      <c r="EV225" s="550"/>
      <c r="EW225" s="550"/>
      <c r="EX225" s="550"/>
      <c r="EY225" s="550"/>
      <c r="EZ225" s="550"/>
      <c r="FA225" s="550"/>
      <c r="FB225" s="550"/>
      <c r="FC225" s="550"/>
      <c r="FD225" s="550"/>
      <c r="FE225" s="550"/>
      <c r="FF225" s="550"/>
      <c r="FG225" s="550"/>
      <c r="FH225" s="550"/>
      <c r="FI225" s="550"/>
      <c r="FJ225" s="550"/>
      <c r="FK225" s="550"/>
      <c r="FL225" s="550"/>
      <c r="FM225" s="550"/>
      <c r="FN225" s="550"/>
      <c r="FO225" s="550"/>
      <c r="FP225" s="550"/>
      <c r="FQ225" s="550"/>
      <c r="FR225" s="550"/>
      <c r="FS225" s="550"/>
      <c r="FT225" s="550"/>
      <c r="FU225" s="550"/>
      <c r="FV225" s="550"/>
      <c r="FW225" s="550"/>
      <c r="FX225" s="550"/>
      <c r="FY225" s="550"/>
      <c r="FZ225" s="550"/>
      <c r="GA225" s="550"/>
      <c r="GB225" s="550"/>
      <c r="GC225" s="550"/>
      <c r="GD225" s="550"/>
      <c r="GE225" s="550"/>
      <c r="GF225" s="550"/>
      <c r="GG225" s="550"/>
      <c r="GH225" s="550"/>
      <c r="GI225" s="550"/>
      <c r="GJ225" s="550"/>
      <c r="GK225" s="550"/>
      <c r="GL225" s="550"/>
      <c r="GM225" s="550"/>
    </row>
    <row r="226" spans="7:195" ht="18" customHeight="1">
      <c r="G226" s="550"/>
      <c r="H226" s="550"/>
      <c r="I226" s="550"/>
      <c r="J226" s="550"/>
      <c r="K226" s="550"/>
      <c r="L226" s="550"/>
      <c r="M226" s="550"/>
      <c r="N226" s="550"/>
      <c r="O226" s="550"/>
      <c r="P226" s="550"/>
      <c r="Q226" s="550"/>
      <c r="R226" s="550"/>
      <c r="S226" s="550"/>
      <c r="T226" s="550"/>
      <c r="U226" s="550"/>
      <c r="V226" s="550"/>
      <c r="W226" s="550"/>
      <c r="X226" s="550"/>
      <c r="Y226" s="550"/>
      <c r="Z226" s="550"/>
      <c r="AA226" s="550"/>
      <c r="AB226" s="550"/>
      <c r="AC226" s="550"/>
      <c r="AD226" s="550"/>
      <c r="AE226" s="550"/>
      <c r="AF226" s="550"/>
      <c r="AG226" s="550"/>
      <c r="AH226" s="550"/>
      <c r="AI226" s="550"/>
      <c r="AJ226" s="550"/>
      <c r="AK226" s="550"/>
      <c r="AL226" s="550"/>
      <c r="AM226" s="550"/>
      <c r="AN226" s="550"/>
      <c r="AO226" s="550"/>
      <c r="AP226" s="550"/>
      <c r="AQ226" s="550"/>
      <c r="AR226" s="550"/>
      <c r="AS226" s="550"/>
      <c r="AT226" s="550"/>
      <c r="AU226" s="550"/>
      <c r="AV226" s="550"/>
      <c r="AW226" s="550"/>
      <c r="AX226" s="550"/>
      <c r="AY226" s="550"/>
      <c r="AZ226" s="550"/>
      <c r="BA226" s="550"/>
      <c r="BB226" s="550"/>
      <c r="BC226" s="550"/>
      <c r="BD226" s="550"/>
      <c r="BE226" s="550"/>
      <c r="BF226" s="550"/>
      <c r="BG226" s="550"/>
      <c r="BH226" s="550"/>
      <c r="BI226" s="550"/>
      <c r="BJ226" s="550"/>
      <c r="BK226" s="550"/>
      <c r="BL226" s="550"/>
      <c r="BM226" s="550"/>
      <c r="BN226" s="550"/>
      <c r="BO226" s="550"/>
      <c r="BP226" s="550"/>
      <c r="BQ226" s="550"/>
      <c r="BR226" s="550"/>
      <c r="BS226" s="550"/>
      <c r="BT226" s="550"/>
      <c r="BU226" s="550"/>
      <c r="BV226" s="550"/>
      <c r="BW226" s="550"/>
      <c r="BX226" s="550"/>
      <c r="BY226" s="550"/>
      <c r="BZ226" s="550"/>
      <c r="CA226" s="550"/>
      <c r="CB226" s="550"/>
      <c r="CC226" s="550"/>
      <c r="CD226" s="550"/>
      <c r="CE226" s="550"/>
      <c r="CF226" s="550"/>
      <c r="CG226" s="550"/>
      <c r="CH226" s="550"/>
      <c r="CI226" s="550"/>
      <c r="CJ226" s="550"/>
      <c r="CK226" s="550"/>
      <c r="CL226" s="550"/>
      <c r="CM226" s="550"/>
      <c r="CN226" s="550"/>
      <c r="CO226" s="550"/>
      <c r="CP226" s="550"/>
      <c r="CQ226" s="550"/>
      <c r="CR226" s="550"/>
      <c r="CS226" s="550"/>
      <c r="CT226" s="550"/>
      <c r="CU226" s="550"/>
      <c r="CV226" s="550"/>
      <c r="CW226" s="550"/>
      <c r="CX226" s="550"/>
      <c r="CY226" s="550"/>
      <c r="CZ226" s="550"/>
      <c r="DA226" s="550"/>
      <c r="DB226" s="550"/>
      <c r="DC226" s="550"/>
      <c r="DD226" s="550"/>
      <c r="DE226" s="550"/>
      <c r="DF226" s="550"/>
      <c r="DG226" s="550"/>
      <c r="DH226" s="550"/>
      <c r="DI226" s="550"/>
      <c r="DJ226" s="550"/>
      <c r="DK226" s="550"/>
      <c r="DL226" s="550"/>
      <c r="DM226" s="550"/>
      <c r="DN226" s="550"/>
      <c r="DO226" s="550"/>
      <c r="DP226" s="550"/>
      <c r="DQ226" s="550"/>
      <c r="DR226" s="550"/>
      <c r="DS226" s="550"/>
      <c r="DT226" s="550"/>
      <c r="DU226" s="550"/>
      <c r="DV226" s="550"/>
      <c r="DW226" s="550"/>
      <c r="DX226" s="550"/>
      <c r="DY226" s="550"/>
      <c r="DZ226" s="550"/>
      <c r="EA226" s="550"/>
      <c r="EB226" s="550"/>
      <c r="EC226" s="550"/>
      <c r="ED226" s="550"/>
      <c r="EE226" s="550"/>
      <c r="EF226" s="550"/>
      <c r="EG226" s="550"/>
      <c r="EH226" s="550"/>
      <c r="EI226" s="550"/>
      <c r="EJ226" s="550"/>
      <c r="EK226" s="550"/>
      <c r="EL226" s="550"/>
      <c r="EM226" s="550"/>
      <c r="EN226" s="550"/>
      <c r="EO226" s="550"/>
      <c r="EP226" s="550"/>
      <c r="EQ226" s="550"/>
      <c r="ER226" s="550"/>
      <c r="ES226" s="550"/>
      <c r="ET226" s="550"/>
      <c r="EU226" s="550"/>
      <c r="EV226" s="550"/>
      <c r="EW226" s="550"/>
      <c r="EX226" s="550"/>
      <c r="EY226" s="550"/>
      <c r="EZ226" s="550"/>
      <c r="FA226" s="550"/>
      <c r="FB226" s="550"/>
      <c r="FC226" s="550"/>
      <c r="FD226" s="550"/>
      <c r="FE226" s="550"/>
      <c r="FF226" s="550"/>
      <c r="FG226" s="550"/>
      <c r="FH226" s="550"/>
      <c r="FI226" s="550"/>
      <c r="FJ226" s="550"/>
      <c r="FK226" s="550"/>
      <c r="FL226" s="550"/>
      <c r="FM226" s="550"/>
      <c r="FN226" s="550"/>
      <c r="FO226" s="550"/>
      <c r="FP226" s="550"/>
      <c r="FQ226" s="550"/>
      <c r="FR226" s="550"/>
      <c r="FS226" s="550"/>
      <c r="FT226" s="550"/>
      <c r="FU226" s="550"/>
      <c r="FV226" s="550"/>
      <c r="FW226" s="550"/>
      <c r="FX226" s="550"/>
      <c r="FY226" s="550"/>
      <c r="FZ226" s="550"/>
      <c r="GA226" s="550"/>
      <c r="GB226" s="550"/>
      <c r="GC226" s="550"/>
      <c r="GD226" s="550"/>
      <c r="GE226" s="550"/>
      <c r="GF226" s="550"/>
      <c r="GG226" s="550"/>
      <c r="GH226" s="550"/>
      <c r="GI226" s="550"/>
      <c r="GJ226" s="550"/>
      <c r="GK226" s="550"/>
      <c r="GL226" s="550"/>
      <c r="GM226" s="550"/>
    </row>
    <row r="227" spans="7:195" ht="18" customHeight="1">
      <c r="G227" s="550"/>
      <c r="H227" s="550"/>
      <c r="I227" s="550"/>
      <c r="J227" s="550"/>
      <c r="K227" s="550"/>
      <c r="L227" s="550"/>
      <c r="M227" s="550"/>
      <c r="N227" s="550"/>
      <c r="O227" s="550"/>
      <c r="P227" s="550"/>
      <c r="Q227" s="550"/>
      <c r="R227" s="550"/>
      <c r="S227" s="550"/>
      <c r="T227" s="550"/>
      <c r="U227" s="550"/>
      <c r="V227" s="550"/>
      <c r="W227" s="550"/>
      <c r="X227" s="550"/>
      <c r="Y227" s="550"/>
      <c r="Z227" s="550"/>
      <c r="AA227" s="550"/>
      <c r="AB227" s="550"/>
      <c r="AC227" s="550"/>
      <c r="AD227" s="550"/>
      <c r="AE227" s="550"/>
      <c r="AF227" s="550"/>
      <c r="AG227" s="550"/>
      <c r="AH227" s="550"/>
      <c r="AI227" s="550"/>
      <c r="AJ227" s="550"/>
      <c r="AK227" s="550"/>
      <c r="AL227" s="550"/>
      <c r="AM227" s="550"/>
      <c r="AN227" s="550"/>
      <c r="AO227" s="550"/>
      <c r="AP227" s="550"/>
      <c r="AQ227" s="550"/>
      <c r="AR227" s="550"/>
      <c r="AS227" s="550"/>
      <c r="AT227" s="550"/>
      <c r="AU227" s="550"/>
      <c r="AV227" s="550"/>
      <c r="AW227" s="550"/>
      <c r="AX227" s="550"/>
      <c r="AY227" s="550"/>
      <c r="AZ227" s="550"/>
      <c r="BA227" s="550"/>
      <c r="BB227" s="550"/>
      <c r="BC227" s="550"/>
      <c r="BD227" s="550"/>
      <c r="BE227" s="550"/>
      <c r="BF227" s="550"/>
      <c r="BG227" s="550"/>
      <c r="BH227" s="550"/>
      <c r="BI227" s="550"/>
      <c r="BJ227" s="550"/>
      <c r="BK227" s="550"/>
      <c r="BL227" s="550"/>
      <c r="BM227" s="550"/>
      <c r="BN227" s="550"/>
      <c r="BO227" s="550"/>
      <c r="BP227" s="550"/>
      <c r="BQ227" s="550"/>
      <c r="BR227" s="550"/>
      <c r="BS227" s="550"/>
      <c r="BT227" s="550"/>
      <c r="BU227" s="550"/>
      <c r="BV227" s="550"/>
      <c r="BW227" s="550"/>
      <c r="BX227" s="550"/>
      <c r="BY227" s="550"/>
      <c r="BZ227" s="550"/>
      <c r="CA227" s="550"/>
      <c r="CB227" s="550"/>
      <c r="CC227" s="550"/>
      <c r="CD227" s="550"/>
      <c r="CE227" s="550"/>
      <c r="CF227" s="550"/>
      <c r="CG227" s="550"/>
      <c r="CH227" s="550"/>
      <c r="CI227" s="550"/>
      <c r="CJ227" s="550"/>
      <c r="CK227" s="550"/>
      <c r="CL227" s="550"/>
      <c r="CM227" s="550"/>
      <c r="CN227" s="550"/>
      <c r="CO227" s="550"/>
      <c r="CP227" s="550"/>
      <c r="CQ227" s="550"/>
      <c r="CR227" s="550"/>
      <c r="CS227" s="550"/>
      <c r="CT227" s="550"/>
      <c r="CU227" s="550"/>
      <c r="CV227" s="550"/>
      <c r="CW227" s="550"/>
      <c r="CX227" s="550"/>
      <c r="CY227" s="550"/>
      <c r="CZ227" s="550"/>
      <c r="DA227" s="550"/>
      <c r="DB227" s="550"/>
      <c r="DC227" s="550"/>
      <c r="DD227" s="550"/>
      <c r="DE227" s="550"/>
      <c r="DF227" s="550"/>
      <c r="DG227" s="550"/>
      <c r="DH227" s="550"/>
      <c r="DI227" s="550"/>
      <c r="DJ227" s="550"/>
      <c r="DK227" s="550"/>
      <c r="DL227" s="550"/>
      <c r="DM227" s="550"/>
      <c r="DN227" s="550"/>
      <c r="DO227" s="550"/>
      <c r="DP227" s="550"/>
      <c r="DQ227" s="550"/>
      <c r="DR227" s="550"/>
      <c r="DS227" s="550"/>
      <c r="DT227" s="550"/>
      <c r="DU227" s="550"/>
      <c r="DV227" s="550"/>
      <c r="DW227" s="550"/>
      <c r="DX227" s="550"/>
      <c r="DY227" s="550"/>
      <c r="DZ227" s="550"/>
      <c r="EA227" s="550"/>
      <c r="EB227" s="550"/>
      <c r="EC227" s="550"/>
      <c r="ED227" s="550"/>
      <c r="EE227" s="550"/>
      <c r="EF227" s="550"/>
      <c r="EG227" s="550"/>
      <c r="EH227" s="550"/>
      <c r="EI227" s="550"/>
      <c r="EJ227" s="550"/>
      <c r="EK227" s="550"/>
      <c r="EL227" s="550"/>
      <c r="EM227" s="550"/>
      <c r="EN227" s="550"/>
      <c r="EO227" s="550"/>
      <c r="EP227" s="550"/>
      <c r="EQ227" s="550"/>
      <c r="ER227" s="550"/>
      <c r="ES227" s="550"/>
      <c r="ET227" s="550"/>
      <c r="EU227" s="550"/>
      <c r="EV227" s="550"/>
      <c r="EW227" s="550"/>
      <c r="EX227" s="550"/>
      <c r="EY227" s="550"/>
      <c r="EZ227" s="550"/>
      <c r="FA227" s="550"/>
      <c r="FB227" s="550"/>
      <c r="FC227" s="550"/>
      <c r="FD227" s="550"/>
      <c r="FE227" s="550"/>
      <c r="FF227" s="550"/>
      <c r="FG227" s="550"/>
      <c r="FH227" s="550"/>
      <c r="FI227" s="550"/>
      <c r="FJ227" s="550"/>
      <c r="FK227" s="550"/>
      <c r="FL227" s="550"/>
      <c r="FM227" s="550"/>
      <c r="FN227" s="550"/>
      <c r="FO227" s="550"/>
      <c r="FP227" s="550"/>
      <c r="FQ227" s="550"/>
      <c r="FR227" s="550"/>
      <c r="FS227" s="550"/>
      <c r="FT227" s="550"/>
      <c r="FU227" s="550"/>
      <c r="FV227" s="550"/>
      <c r="FW227" s="550"/>
      <c r="FX227" s="550"/>
      <c r="FY227" s="550"/>
      <c r="FZ227" s="550"/>
      <c r="GA227" s="550"/>
      <c r="GB227" s="550"/>
      <c r="GC227" s="550"/>
      <c r="GD227" s="550"/>
      <c r="GE227" s="550"/>
      <c r="GF227" s="550"/>
      <c r="GG227" s="550"/>
      <c r="GH227" s="550"/>
      <c r="GI227" s="550"/>
      <c r="GJ227" s="550"/>
      <c r="GK227" s="550"/>
      <c r="GL227" s="550"/>
      <c r="GM227" s="550"/>
    </row>
    <row r="228" spans="7:195" ht="18" customHeight="1">
      <c r="G228" s="550"/>
      <c r="H228" s="550"/>
      <c r="I228" s="550"/>
      <c r="J228" s="550"/>
      <c r="K228" s="550"/>
      <c r="L228" s="550"/>
      <c r="M228" s="550"/>
      <c r="N228" s="550"/>
      <c r="O228" s="550"/>
      <c r="P228" s="550"/>
      <c r="Q228" s="550"/>
      <c r="R228" s="550"/>
      <c r="S228" s="550"/>
      <c r="T228" s="550"/>
      <c r="U228" s="550"/>
      <c r="V228" s="550"/>
      <c r="W228" s="550"/>
      <c r="X228" s="550"/>
      <c r="Y228" s="550"/>
      <c r="Z228" s="550"/>
      <c r="AA228" s="550"/>
      <c r="AB228" s="550"/>
      <c r="AC228" s="550"/>
      <c r="AD228" s="550"/>
      <c r="AE228" s="550"/>
      <c r="AF228" s="550"/>
      <c r="AG228" s="550"/>
      <c r="AH228" s="550"/>
      <c r="AI228" s="550"/>
      <c r="AJ228" s="550"/>
      <c r="AK228" s="550"/>
      <c r="AL228" s="550"/>
      <c r="AM228" s="550"/>
      <c r="AN228" s="550"/>
      <c r="AO228" s="550"/>
      <c r="AP228" s="550"/>
      <c r="AQ228" s="550"/>
      <c r="AR228" s="550"/>
      <c r="AS228" s="550"/>
      <c r="AT228" s="550"/>
      <c r="AU228" s="550"/>
      <c r="AV228" s="550"/>
      <c r="AW228" s="550"/>
      <c r="AX228" s="550"/>
      <c r="AY228" s="550"/>
      <c r="AZ228" s="550"/>
      <c r="BA228" s="550"/>
      <c r="BB228" s="550"/>
      <c r="BC228" s="550"/>
      <c r="BD228" s="550"/>
      <c r="BE228" s="550"/>
      <c r="BF228" s="550"/>
      <c r="BG228" s="550"/>
      <c r="BH228" s="550"/>
      <c r="BI228" s="550"/>
      <c r="BJ228" s="550"/>
      <c r="BK228" s="550"/>
      <c r="BL228" s="550"/>
      <c r="BM228" s="550"/>
      <c r="BN228" s="550"/>
      <c r="BO228" s="550"/>
      <c r="BP228" s="550"/>
      <c r="BQ228" s="550"/>
      <c r="BR228" s="550"/>
      <c r="BS228" s="550"/>
      <c r="BT228" s="550"/>
      <c r="BU228" s="550"/>
      <c r="BV228" s="550"/>
      <c r="BW228" s="550"/>
      <c r="BX228" s="550"/>
      <c r="BY228" s="550"/>
      <c r="BZ228" s="550"/>
      <c r="CA228" s="550"/>
      <c r="CB228" s="550"/>
      <c r="CC228" s="550"/>
      <c r="CD228" s="550"/>
      <c r="CE228" s="550"/>
      <c r="CF228" s="550"/>
      <c r="CG228" s="550"/>
      <c r="CH228" s="550"/>
      <c r="CI228" s="550"/>
      <c r="CJ228" s="550"/>
      <c r="CK228" s="550"/>
      <c r="CL228" s="550"/>
      <c r="CM228" s="550"/>
      <c r="CN228" s="550"/>
      <c r="CO228" s="550"/>
      <c r="CP228" s="550"/>
      <c r="CQ228" s="550"/>
      <c r="CR228" s="550"/>
      <c r="CS228" s="550"/>
      <c r="CT228" s="550"/>
      <c r="CU228" s="550"/>
      <c r="CV228" s="550"/>
      <c r="CW228" s="550"/>
      <c r="CX228" s="550"/>
      <c r="CY228" s="550"/>
      <c r="CZ228" s="550"/>
      <c r="DA228" s="550"/>
      <c r="DB228" s="550"/>
      <c r="DC228" s="550"/>
      <c r="DD228" s="550"/>
      <c r="DE228" s="550"/>
      <c r="DF228" s="550"/>
      <c r="DG228" s="550"/>
      <c r="DH228" s="550"/>
      <c r="DI228" s="550"/>
      <c r="DJ228" s="550"/>
      <c r="DK228" s="550"/>
      <c r="DL228" s="550"/>
      <c r="DM228" s="550"/>
      <c r="DN228" s="550"/>
      <c r="DO228" s="550"/>
      <c r="DP228" s="550"/>
      <c r="DQ228" s="550"/>
      <c r="DR228" s="550"/>
      <c r="DS228" s="550"/>
      <c r="DT228" s="550"/>
      <c r="DU228" s="550"/>
      <c r="DV228" s="550"/>
      <c r="DW228" s="550"/>
      <c r="DX228" s="550"/>
      <c r="DY228" s="550"/>
      <c r="DZ228" s="550"/>
      <c r="EA228" s="550"/>
      <c r="EB228" s="550"/>
      <c r="EC228" s="550"/>
      <c r="ED228" s="550"/>
      <c r="EE228" s="550"/>
      <c r="EF228" s="550"/>
      <c r="EG228" s="550"/>
      <c r="EH228" s="550"/>
      <c r="EI228" s="550"/>
      <c r="EJ228" s="550"/>
      <c r="EK228" s="550"/>
      <c r="EL228" s="550"/>
      <c r="EM228" s="550"/>
      <c r="EN228" s="550"/>
      <c r="EO228" s="550"/>
      <c r="EP228" s="550"/>
      <c r="EQ228" s="550"/>
      <c r="ER228" s="550"/>
      <c r="ES228" s="550"/>
      <c r="ET228" s="550"/>
      <c r="EU228" s="550"/>
      <c r="EV228" s="550"/>
      <c r="EW228" s="550"/>
      <c r="EX228" s="550"/>
      <c r="EY228" s="550"/>
      <c r="EZ228" s="550"/>
      <c r="FA228" s="550"/>
      <c r="FB228" s="550"/>
      <c r="FC228" s="550"/>
      <c r="FD228" s="550"/>
      <c r="FE228" s="550"/>
      <c r="FF228" s="550"/>
      <c r="FG228" s="550"/>
      <c r="FH228" s="550"/>
      <c r="FI228" s="550"/>
      <c r="FJ228" s="550"/>
      <c r="FK228" s="550"/>
      <c r="FL228" s="550"/>
      <c r="FM228" s="550"/>
      <c r="FN228" s="550"/>
      <c r="FO228" s="550"/>
      <c r="FP228" s="550"/>
      <c r="FQ228" s="550"/>
      <c r="FR228" s="550"/>
      <c r="FS228" s="550"/>
      <c r="FT228" s="550"/>
      <c r="FU228" s="550"/>
      <c r="FV228" s="550"/>
      <c r="FW228" s="550"/>
      <c r="FX228" s="550"/>
      <c r="FY228" s="550"/>
      <c r="FZ228" s="550"/>
      <c r="GA228" s="550"/>
      <c r="GB228" s="550"/>
      <c r="GC228" s="550"/>
      <c r="GD228" s="550"/>
      <c r="GE228" s="550"/>
      <c r="GF228" s="550"/>
      <c r="GG228" s="550"/>
      <c r="GH228" s="550"/>
      <c r="GI228" s="550"/>
      <c r="GJ228" s="550"/>
      <c r="GK228" s="550"/>
      <c r="GL228" s="550"/>
      <c r="GM228" s="550"/>
    </row>
    <row r="229" spans="7:195" ht="18" customHeight="1">
      <c r="G229" s="550"/>
      <c r="H229" s="550"/>
      <c r="I229" s="550"/>
      <c r="J229" s="550"/>
      <c r="K229" s="550"/>
      <c r="L229" s="550"/>
      <c r="M229" s="550"/>
      <c r="N229" s="550"/>
      <c r="O229" s="550"/>
      <c r="P229" s="550"/>
      <c r="Q229" s="550"/>
      <c r="R229" s="550"/>
      <c r="S229" s="550"/>
      <c r="T229" s="550"/>
      <c r="U229" s="550"/>
      <c r="V229" s="550"/>
      <c r="W229" s="550"/>
      <c r="X229" s="550"/>
      <c r="Y229" s="550"/>
      <c r="Z229" s="550"/>
      <c r="AA229" s="550"/>
      <c r="AB229" s="550"/>
      <c r="AC229" s="550"/>
      <c r="AD229" s="550"/>
      <c r="AE229" s="550"/>
      <c r="AF229" s="550"/>
      <c r="AG229" s="550"/>
      <c r="AH229" s="550"/>
      <c r="AI229" s="550"/>
      <c r="AJ229" s="550"/>
      <c r="AK229" s="550"/>
      <c r="AL229" s="550"/>
      <c r="AM229" s="550"/>
      <c r="AN229" s="550"/>
      <c r="AO229" s="550"/>
      <c r="AP229" s="550"/>
      <c r="AQ229" s="550"/>
      <c r="AR229" s="550"/>
      <c r="AS229" s="550"/>
      <c r="AT229" s="550"/>
      <c r="AU229" s="550"/>
      <c r="AV229" s="550"/>
      <c r="AW229" s="550"/>
      <c r="AX229" s="550"/>
      <c r="AY229" s="550"/>
      <c r="AZ229" s="550"/>
      <c r="BA229" s="550"/>
      <c r="BB229" s="550"/>
      <c r="BC229" s="550"/>
      <c r="BD229" s="550"/>
      <c r="BE229" s="550"/>
      <c r="BF229" s="550"/>
      <c r="BG229" s="550"/>
      <c r="BH229" s="550"/>
      <c r="BI229" s="550"/>
      <c r="BJ229" s="550"/>
      <c r="BK229" s="550"/>
      <c r="BL229" s="550"/>
      <c r="BM229" s="550"/>
      <c r="BN229" s="550"/>
      <c r="BO229" s="550"/>
      <c r="BP229" s="550"/>
      <c r="BQ229" s="550"/>
      <c r="BR229" s="550"/>
      <c r="BS229" s="550"/>
      <c r="BT229" s="550"/>
      <c r="BU229" s="550"/>
      <c r="BV229" s="550"/>
      <c r="BW229" s="550"/>
      <c r="BX229" s="550"/>
      <c r="BY229" s="550"/>
      <c r="BZ229" s="550"/>
      <c r="CA229" s="550"/>
      <c r="CB229" s="550"/>
      <c r="CC229" s="550"/>
      <c r="CD229" s="550"/>
      <c r="CE229" s="550"/>
      <c r="CF229" s="550"/>
      <c r="CG229" s="550"/>
      <c r="CH229" s="550"/>
      <c r="CI229" s="550"/>
      <c r="CJ229" s="550"/>
      <c r="CK229" s="550"/>
      <c r="CL229" s="550"/>
      <c r="CM229" s="550"/>
      <c r="CN229" s="550"/>
      <c r="CO229" s="550"/>
      <c r="CP229" s="550"/>
      <c r="CQ229" s="550"/>
      <c r="CR229" s="550"/>
      <c r="CS229" s="550"/>
      <c r="CT229" s="550"/>
      <c r="CU229" s="550"/>
      <c r="CV229" s="550"/>
      <c r="CW229" s="550"/>
      <c r="CX229" s="550"/>
      <c r="CY229" s="550"/>
      <c r="CZ229" s="550"/>
      <c r="DA229" s="550"/>
      <c r="DB229" s="550"/>
      <c r="DC229" s="550"/>
      <c r="DD229" s="550"/>
      <c r="DE229" s="550"/>
      <c r="DF229" s="550"/>
      <c r="DG229" s="550"/>
      <c r="DH229" s="550"/>
      <c r="DI229" s="550"/>
      <c r="DJ229" s="550"/>
      <c r="DK229" s="550"/>
      <c r="DL229" s="550"/>
      <c r="DM229" s="550"/>
      <c r="DN229" s="550"/>
      <c r="DO229" s="550"/>
      <c r="DP229" s="550"/>
      <c r="DQ229" s="550"/>
      <c r="DR229" s="550"/>
      <c r="DS229" s="550"/>
      <c r="DT229" s="550"/>
      <c r="DU229" s="550"/>
      <c r="DV229" s="550"/>
      <c r="DW229" s="550"/>
      <c r="DX229" s="550"/>
      <c r="DY229" s="550"/>
      <c r="DZ229" s="550"/>
      <c r="EA229" s="550"/>
      <c r="EB229" s="550"/>
      <c r="EC229" s="550"/>
      <c r="ED229" s="550"/>
      <c r="EE229" s="550"/>
      <c r="EF229" s="550"/>
      <c r="EG229" s="550"/>
      <c r="EH229" s="550"/>
      <c r="EI229" s="550"/>
      <c r="EJ229" s="550"/>
      <c r="EK229" s="550"/>
      <c r="EL229" s="550"/>
      <c r="EM229" s="550"/>
      <c r="EN229" s="550"/>
      <c r="EO229" s="550"/>
      <c r="EP229" s="550"/>
      <c r="EQ229" s="550"/>
      <c r="ER229" s="550"/>
      <c r="ES229" s="550"/>
      <c r="ET229" s="550"/>
      <c r="EU229" s="550"/>
      <c r="EV229" s="550"/>
      <c r="EW229" s="550"/>
      <c r="EX229" s="550"/>
      <c r="EY229" s="550"/>
      <c r="EZ229" s="550"/>
      <c r="FA229" s="550"/>
      <c r="FB229" s="550"/>
      <c r="FC229" s="550"/>
      <c r="FD229" s="550"/>
      <c r="FE229" s="550"/>
      <c r="FF229" s="550"/>
      <c r="FG229" s="550"/>
      <c r="FH229" s="550"/>
      <c r="FI229" s="550"/>
      <c r="FJ229" s="550"/>
      <c r="FK229" s="550"/>
      <c r="FL229" s="550"/>
      <c r="FM229" s="550"/>
      <c r="FN229" s="550"/>
      <c r="FO229" s="550"/>
      <c r="FP229" s="550"/>
      <c r="FQ229" s="550"/>
      <c r="FR229" s="550"/>
      <c r="FS229" s="550"/>
      <c r="FT229" s="550"/>
      <c r="FU229" s="550"/>
      <c r="FV229" s="550"/>
      <c r="FW229" s="550"/>
      <c r="FX229" s="550"/>
      <c r="FY229" s="550"/>
      <c r="FZ229" s="550"/>
      <c r="GA229" s="550"/>
      <c r="GB229" s="550"/>
      <c r="GC229" s="550"/>
      <c r="GD229" s="550"/>
      <c r="GE229" s="550"/>
      <c r="GF229" s="550"/>
      <c r="GG229" s="550"/>
      <c r="GH229" s="550"/>
      <c r="GI229" s="550"/>
      <c r="GJ229" s="550"/>
      <c r="GK229" s="550"/>
      <c r="GL229" s="550"/>
      <c r="GM229" s="550"/>
    </row>
    <row r="230" spans="7:195" ht="18" customHeight="1">
      <c r="G230" s="550"/>
      <c r="H230" s="550"/>
      <c r="I230" s="550"/>
      <c r="J230" s="550"/>
      <c r="K230" s="550"/>
      <c r="L230" s="550"/>
      <c r="M230" s="550"/>
      <c r="N230" s="550"/>
      <c r="O230" s="550"/>
      <c r="P230" s="550"/>
      <c r="Q230" s="550"/>
      <c r="R230" s="550"/>
      <c r="S230" s="550"/>
      <c r="T230" s="550"/>
      <c r="U230" s="550"/>
      <c r="V230" s="550"/>
      <c r="W230" s="550"/>
      <c r="X230" s="550"/>
      <c r="Y230" s="550"/>
      <c r="Z230" s="550"/>
      <c r="AA230" s="550"/>
      <c r="AB230" s="550"/>
      <c r="AC230" s="550"/>
      <c r="AD230" s="550"/>
      <c r="AE230" s="550"/>
      <c r="AF230" s="550"/>
      <c r="AG230" s="550"/>
      <c r="AH230" s="550"/>
      <c r="AI230" s="550"/>
      <c r="AJ230" s="550"/>
      <c r="AK230" s="550"/>
      <c r="AL230" s="550"/>
      <c r="AM230" s="550"/>
      <c r="AN230" s="550"/>
      <c r="AO230" s="550"/>
      <c r="AP230" s="550"/>
      <c r="AQ230" s="550"/>
      <c r="AR230" s="550"/>
      <c r="AS230" s="550"/>
      <c r="AT230" s="550"/>
      <c r="AU230" s="550"/>
      <c r="AV230" s="550"/>
      <c r="AW230" s="550"/>
      <c r="AX230" s="550"/>
      <c r="AY230" s="550"/>
      <c r="AZ230" s="550"/>
      <c r="BA230" s="550"/>
      <c r="BB230" s="550"/>
      <c r="BC230" s="550"/>
      <c r="BD230" s="550"/>
      <c r="BE230" s="550"/>
      <c r="BF230" s="550"/>
      <c r="BG230" s="550"/>
      <c r="BH230" s="550"/>
      <c r="BI230" s="550"/>
      <c r="BJ230" s="550"/>
      <c r="BK230" s="550"/>
      <c r="BL230" s="550"/>
      <c r="BM230" s="550"/>
      <c r="BN230" s="550"/>
      <c r="BO230" s="550"/>
      <c r="BP230" s="550"/>
      <c r="BQ230" s="550"/>
      <c r="BR230" s="550"/>
      <c r="BS230" s="550"/>
      <c r="BT230" s="550"/>
      <c r="BU230" s="550"/>
      <c r="BV230" s="550"/>
      <c r="BW230" s="550"/>
      <c r="BX230" s="550"/>
      <c r="BY230" s="550"/>
      <c r="BZ230" s="550"/>
      <c r="CA230" s="550"/>
      <c r="CB230" s="550"/>
      <c r="CC230" s="550"/>
      <c r="CD230" s="550"/>
      <c r="CE230" s="550"/>
      <c r="CF230" s="550"/>
      <c r="CG230" s="550"/>
      <c r="CH230" s="550"/>
      <c r="CI230" s="550"/>
      <c r="CJ230" s="550"/>
      <c r="CK230" s="550"/>
      <c r="CL230" s="550"/>
      <c r="CM230" s="550"/>
      <c r="CN230" s="550"/>
      <c r="CO230" s="550"/>
      <c r="CP230" s="550"/>
      <c r="CQ230" s="550"/>
      <c r="CR230" s="550"/>
      <c r="CS230" s="550"/>
      <c r="CT230" s="550"/>
      <c r="CU230" s="550"/>
      <c r="CV230" s="550"/>
      <c r="CW230" s="550"/>
      <c r="CX230" s="550"/>
      <c r="CY230" s="550"/>
      <c r="CZ230" s="550"/>
      <c r="DA230" s="550"/>
      <c r="DB230" s="550"/>
      <c r="DC230" s="550"/>
      <c r="DD230" s="550"/>
      <c r="DE230" s="550"/>
      <c r="DF230" s="550"/>
      <c r="DG230" s="550"/>
      <c r="DH230" s="550"/>
      <c r="DI230" s="550"/>
      <c r="DJ230" s="550"/>
      <c r="DK230" s="550"/>
      <c r="DL230" s="550"/>
      <c r="DM230" s="550"/>
      <c r="DN230" s="550"/>
      <c r="DO230" s="550"/>
      <c r="DP230" s="550"/>
      <c r="DQ230" s="550"/>
      <c r="DR230" s="550"/>
      <c r="DS230" s="550"/>
      <c r="DT230" s="550"/>
      <c r="DU230" s="550"/>
      <c r="DV230" s="550"/>
      <c r="DW230" s="550"/>
      <c r="DX230" s="550"/>
      <c r="DY230" s="550"/>
      <c r="DZ230" s="550"/>
      <c r="EA230" s="550"/>
      <c r="EB230" s="550"/>
      <c r="EC230" s="550"/>
      <c r="ED230" s="550"/>
      <c r="EE230" s="550"/>
      <c r="EF230" s="550"/>
      <c r="EG230" s="550"/>
      <c r="EH230" s="550"/>
      <c r="EI230" s="550"/>
      <c r="EJ230" s="550"/>
      <c r="EK230" s="550"/>
      <c r="EL230" s="550"/>
      <c r="EM230" s="550"/>
      <c r="EN230" s="550"/>
      <c r="EO230" s="550"/>
      <c r="EP230" s="550"/>
      <c r="EQ230" s="550"/>
      <c r="ER230" s="550"/>
      <c r="ES230" s="550"/>
      <c r="ET230" s="550"/>
      <c r="EU230" s="550"/>
      <c r="EV230" s="550"/>
      <c r="EW230" s="550"/>
      <c r="EX230" s="550"/>
      <c r="EY230" s="550"/>
      <c r="EZ230" s="550"/>
      <c r="FA230" s="550"/>
      <c r="FB230" s="550"/>
      <c r="FC230" s="550"/>
      <c r="FD230" s="550"/>
      <c r="FE230" s="550"/>
      <c r="FF230" s="550"/>
      <c r="FG230" s="550"/>
      <c r="FH230" s="550"/>
      <c r="FI230" s="550"/>
      <c r="FJ230" s="550"/>
      <c r="FK230" s="550"/>
      <c r="FL230" s="550"/>
      <c r="FM230" s="550"/>
      <c r="FN230" s="550"/>
      <c r="FO230" s="550"/>
      <c r="FP230" s="550"/>
      <c r="FQ230" s="550"/>
      <c r="FR230" s="550"/>
      <c r="FS230" s="550"/>
      <c r="FT230" s="550"/>
      <c r="FU230" s="550"/>
      <c r="FV230" s="550"/>
      <c r="FW230" s="550"/>
      <c r="FX230" s="550"/>
      <c r="FY230" s="550"/>
      <c r="FZ230" s="550"/>
      <c r="GA230" s="550"/>
      <c r="GB230" s="550"/>
      <c r="GC230" s="550"/>
      <c r="GD230" s="550"/>
      <c r="GE230" s="550"/>
      <c r="GF230" s="550"/>
      <c r="GG230" s="550"/>
      <c r="GH230" s="550"/>
      <c r="GI230" s="550"/>
      <c r="GJ230" s="550"/>
      <c r="GK230" s="550"/>
      <c r="GL230" s="550"/>
      <c r="GM230" s="550"/>
    </row>
    <row r="231" spans="7:195" ht="18" customHeight="1">
      <c r="G231" s="550"/>
      <c r="H231" s="550"/>
      <c r="I231" s="550"/>
      <c r="J231" s="550"/>
      <c r="K231" s="550"/>
      <c r="L231" s="550"/>
      <c r="M231" s="550"/>
      <c r="N231" s="550"/>
      <c r="O231" s="550"/>
      <c r="P231" s="550"/>
      <c r="Q231" s="550"/>
      <c r="R231" s="550"/>
      <c r="S231" s="550"/>
      <c r="T231" s="550"/>
      <c r="U231" s="550"/>
      <c r="V231" s="550"/>
      <c r="W231" s="550"/>
      <c r="X231" s="550"/>
      <c r="Y231" s="550"/>
      <c r="Z231" s="550"/>
      <c r="AA231" s="550"/>
      <c r="AB231" s="550"/>
      <c r="AC231" s="550"/>
      <c r="AD231" s="550"/>
      <c r="AE231" s="550"/>
      <c r="AF231" s="550"/>
      <c r="AG231" s="550"/>
      <c r="AH231" s="550"/>
      <c r="AI231" s="550"/>
      <c r="AJ231" s="550"/>
      <c r="AK231" s="550"/>
      <c r="AL231" s="550"/>
      <c r="AM231" s="550"/>
      <c r="AN231" s="550"/>
      <c r="AO231" s="550"/>
      <c r="AP231" s="550"/>
      <c r="AQ231" s="550"/>
      <c r="AR231" s="550"/>
      <c r="AS231" s="550"/>
      <c r="AT231" s="550"/>
      <c r="AU231" s="550"/>
      <c r="AV231" s="550"/>
      <c r="AW231" s="550"/>
      <c r="AX231" s="550"/>
      <c r="AY231" s="550"/>
      <c r="AZ231" s="550"/>
      <c r="BA231" s="550"/>
      <c r="BB231" s="550"/>
      <c r="BC231" s="550"/>
      <c r="BD231" s="550"/>
      <c r="BE231" s="550"/>
      <c r="BF231" s="550"/>
      <c r="BG231" s="550"/>
      <c r="BH231" s="550"/>
      <c r="BI231" s="550"/>
      <c r="BJ231" s="550"/>
      <c r="BK231" s="550"/>
      <c r="BL231" s="550"/>
      <c r="BM231" s="550"/>
      <c r="BN231" s="550"/>
      <c r="BO231" s="550"/>
      <c r="BP231" s="550"/>
      <c r="BQ231" s="550"/>
      <c r="BR231" s="550"/>
      <c r="BS231" s="550"/>
      <c r="BT231" s="550"/>
      <c r="BU231" s="550"/>
      <c r="BV231" s="550"/>
      <c r="BW231" s="550"/>
      <c r="BX231" s="550"/>
      <c r="BY231" s="550"/>
      <c r="BZ231" s="550"/>
      <c r="CA231" s="550"/>
      <c r="CB231" s="550"/>
      <c r="CC231" s="550"/>
      <c r="CD231" s="550"/>
      <c r="CE231" s="550"/>
      <c r="CF231" s="550"/>
      <c r="CG231" s="550"/>
      <c r="CH231" s="550"/>
      <c r="CI231" s="550"/>
      <c r="CJ231" s="550"/>
      <c r="CK231" s="550"/>
      <c r="CL231" s="550"/>
      <c r="CM231" s="550"/>
      <c r="CN231" s="550"/>
      <c r="CO231" s="550"/>
      <c r="CP231" s="550"/>
      <c r="CQ231" s="550"/>
      <c r="CR231" s="550"/>
      <c r="CS231" s="550"/>
      <c r="CT231" s="550"/>
      <c r="CU231" s="550"/>
      <c r="CV231" s="550"/>
      <c r="CW231" s="550"/>
      <c r="CX231" s="550"/>
      <c r="CY231" s="550"/>
      <c r="CZ231" s="550"/>
      <c r="DA231" s="550"/>
      <c r="DB231" s="550"/>
      <c r="DC231" s="550"/>
      <c r="DD231" s="550"/>
      <c r="DE231" s="550"/>
      <c r="DF231" s="550"/>
      <c r="DG231" s="550"/>
      <c r="DH231" s="550"/>
      <c r="DI231" s="550"/>
      <c r="DJ231" s="550"/>
      <c r="DK231" s="550"/>
      <c r="DL231" s="550"/>
      <c r="DM231" s="550"/>
      <c r="DN231" s="550"/>
      <c r="DO231" s="550"/>
      <c r="DP231" s="550"/>
      <c r="DQ231" s="550"/>
      <c r="DR231" s="550"/>
      <c r="DS231" s="550"/>
      <c r="DT231" s="550"/>
      <c r="DU231" s="550"/>
      <c r="DV231" s="550"/>
      <c r="DW231" s="550"/>
      <c r="DX231" s="550"/>
      <c r="DY231" s="550"/>
      <c r="DZ231" s="550"/>
      <c r="EA231" s="550"/>
      <c r="EB231" s="550"/>
      <c r="EC231" s="550"/>
      <c r="ED231" s="550"/>
      <c r="EE231" s="550"/>
      <c r="EF231" s="550"/>
      <c r="EG231" s="550"/>
      <c r="EH231" s="550"/>
      <c r="EI231" s="550"/>
      <c r="EJ231" s="550"/>
      <c r="EK231" s="550"/>
      <c r="EL231" s="550"/>
      <c r="EM231" s="550"/>
      <c r="EN231" s="550"/>
      <c r="EO231" s="550"/>
      <c r="EP231" s="550"/>
      <c r="EQ231" s="550"/>
      <c r="ER231" s="550"/>
      <c r="ES231" s="550"/>
      <c r="ET231" s="550"/>
      <c r="EU231" s="550"/>
      <c r="EV231" s="550"/>
      <c r="EW231" s="550"/>
      <c r="EX231" s="550"/>
      <c r="EY231" s="550"/>
      <c r="EZ231" s="550"/>
      <c r="FA231" s="550"/>
      <c r="FB231" s="550"/>
      <c r="FC231" s="550"/>
      <c r="FD231" s="550"/>
      <c r="FE231" s="550"/>
      <c r="FF231" s="550"/>
      <c r="FG231" s="550"/>
      <c r="FH231" s="550"/>
      <c r="FI231" s="550"/>
      <c r="FJ231" s="550"/>
      <c r="FK231" s="550"/>
      <c r="FL231" s="550"/>
      <c r="FM231" s="550"/>
      <c r="FN231" s="550"/>
      <c r="FO231" s="550"/>
      <c r="FP231" s="550"/>
      <c r="FQ231" s="550"/>
      <c r="FR231" s="550"/>
      <c r="FS231" s="550"/>
      <c r="FT231" s="550"/>
      <c r="FU231" s="550"/>
      <c r="FV231" s="550"/>
      <c r="FW231" s="550"/>
      <c r="FX231" s="550"/>
      <c r="FY231" s="550"/>
      <c r="FZ231" s="550"/>
      <c r="GA231" s="550"/>
      <c r="GB231" s="550"/>
      <c r="GC231" s="550"/>
      <c r="GD231" s="550"/>
      <c r="GE231" s="550"/>
      <c r="GF231" s="550"/>
      <c r="GG231" s="550"/>
      <c r="GH231" s="550"/>
      <c r="GI231" s="550"/>
      <c r="GJ231" s="550"/>
      <c r="GK231" s="550"/>
      <c r="GL231" s="550"/>
      <c r="GM231" s="550"/>
    </row>
    <row r="232" spans="7:195" ht="18" customHeight="1">
      <c r="G232" s="550"/>
      <c r="H232" s="550"/>
      <c r="I232" s="550"/>
      <c r="J232" s="550"/>
      <c r="K232" s="550"/>
      <c r="L232" s="550"/>
      <c r="M232" s="550"/>
      <c r="N232" s="550"/>
      <c r="O232" s="550"/>
      <c r="P232" s="550"/>
      <c r="Q232" s="550"/>
      <c r="R232" s="550"/>
      <c r="S232" s="550"/>
      <c r="T232" s="550"/>
      <c r="U232" s="550"/>
      <c r="V232" s="550"/>
      <c r="W232" s="550"/>
      <c r="X232" s="550"/>
      <c r="Y232" s="550"/>
      <c r="Z232" s="550"/>
      <c r="AA232" s="550"/>
      <c r="AB232" s="550"/>
      <c r="AC232" s="550"/>
      <c r="AD232" s="550"/>
      <c r="AE232" s="550"/>
      <c r="AF232" s="550"/>
      <c r="AG232" s="550"/>
      <c r="AH232" s="550"/>
      <c r="AI232" s="550"/>
      <c r="AJ232" s="550"/>
      <c r="AK232" s="550"/>
      <c r="AL232" s="550"/>
      <c r="AM232" s="550"/>
      <c r="AN232" s="550"/>
      <c r="AO232" s="550"/>
      <c r="AP232" s="550"/>
      <c r="AQ232" s="550"/>
      <c r="AR232" s="550"/>
      <c r="AS232" s="550"/>
      <c r="AT232" s="550"/>
      <c r="AU232" s="550"/>
      <c r="AV232" s="550"/>
      <c r="AW232" s="550"/>
      <c r="AX232" s="550"/>
      <c r="AY232" s="550"/>
      <c r="AZ232" s="550"/>
      <c r="BA232" s="550"/>
      <c r="BB232" s="550"/>
      <c r="BC232" s="550"/>
      <c r="BD232" s="550"/>
      <c r="BE232" s="550"/>
      <c r="BF232" s="550"/>
      <c r="BG232" s="550"/>
      <c r="BH232" s="550"/>
      <c r="BI232" s="550"/>
      <c r="BJ232" s="550"/>
      <c r="BK232" s="550"/>
      <c r="BL232" s="550"/>
      <c r="BM232" s="550"/>
      <c r="BN232" s="550"/>
      <c r="BO232" s="550"/>
      <c r="BP232" s="550"/>
      <c r="BQ232" s="550"/>
      <c r="BR232" s="550"/>
      <c r="BS232" s="550"/>
      <c r="BT232" s="550"/>
      <c r="BU232" s="550"/>
      <c r="BV232" s="550"/>
      <c r="BW232" s="550"/>
      <c r="BX232" s="550"/>
      <c r="BY232" s="550"/>
      <c r="BZ232" s="550"/>
      <c r="CA232" s="550"/>
      <c r="CB232" s="550"/>
      <c r="CC232" s="550"/>
      <c r="CD232" s="550"/>
      <c r="CE232" s="550"/>
      <c r="CF232" s="550"/>
      <c r="CG232" s="550"/>
      <c r="CH232" s="550"/>
      <c r="CI232" s="550"/>
      <c r="CJ232" s="550"/>
      <c r="CK232" s="550"/>
      <c r="CL232" s="550"/>
      <c r="CM232" s="550"/>
      <c r="CN232" s="550"/>
      <c r="CO232" s="550"/>
      <c r="CP232" s="550"/>
      <c r="CQ232" s="550"/>
      <c r="CR232" s="550"/>
      <c r="CS232" s="550"/>
      <c r="CT232" s="550"/>
      <c r="CU232" s="550"/>
      <c r="CV232" s="550"/>
      <c r="CW232" s="550"/>
      <c r="CX232" s="550"/>
      <c r="CY232" s="550"/>
      <c r="CZ232" s="550"/>
      <c r="DA232" s="550"/>
      <c r="DB232" s="550"/>
      <c r="DC232" s="550"/>
      <c r="DD232" s="550"/>
      <c r="DE232" s="550"/>
      <c r="DF232" s="550"/>
      <c r="DG232" s="550"/>
      <c r="DH232" s="550"/>
      <c r="DI232" s="550"/>
      <c r="DJ232" s="550"/>
      <c r="DK232" s="550"/>
      <c r="DL232" s="550"/>
      <c r="DM232" s="550"/>
      <c r="DN232" s="550"/>
      <c r="DO232" s="550"/>
      <c r="DP232" s="550"/>
      <c r="DQ232" s="550"/>
      <c r="DR232" s="550"/>
      <c r="DS232" s="550"/>
      <c r="DT232" s="550"/>
      <c r="DU232" s="550"/>
      <c r="DV232" s="550"/>
      <c r="DW232" s="550"/>
      <c r="DX232" s="550"/>
      <c r="DY232" s="550"/>
      <c r="DZ232" s="550"/>
      <c r="EA232" s="550"/>
      <c r="EB232" s="550"/>
      <c r="EC232" s="550"/>
      <c r="ED232" s="550"/>
      <c r="EE232" s="550"/>
      <c r="EF232" s="550"/>
      <c r="EG232" s="550"/>
      <c r="EH232" s="550"/>
      <c r="EI232" s="550"/>
      <c r="EJ232" s="550"/>
      <c r="EK232" s="550"/>
      <c r="EL232" s="550"/>
      <c r="EM232" s="550"/>
      <c r="EN232" s="550"/>
      <c r="EO232" s="550"/>
      <c r="EP232" s="550"/>
      <c r="EQ232" s="550"/>
      <c r="ER232" s="550"/>
      <c r="ES232" s="550"/>
      <c r="ET232" s="550"/>
      <c r="EU232" s="550"/>
      <c r="EV232" s="550"/>
      <c r="EW232" s="550"/>
      <c r="EX232" s="550"/>
      <c r="EY232" s="550"/>
      <c r="EZ232" s="550"/>
      <c r="FA232" s="550"/>
      <c r="FB232" s="550"/>
      <c r="FC232" s="550"/>
      <c r="FD232" s="550"/>
      <c r="FE232" s="550"/>
      <c r="FF232" s="550"/>
      <c r="FG232" s="550"/>
      <c r="FH232" s="550"/>
      <c r="FI232" s="550"/>
      <c r="FJ232" s="550"/>
      <c r="FK232" s="550"/>
      <c r="FL232" s="550"/>
      <c r="FM232" s="550"/>
      <c r="FN232" s="550"/>
      <c r="FO232" s="550"/>
      <c r="FP232" s="550"/>
      <c r="FQ232" s="550"/>
      <c r="FR232" s="550"/>
      <c r="FS232" s="550"/>
      <c r="FT232" s="550"/>
      <c r="FU232" s="550"/>
      <c r="FV232" s="550"/>
      <c r="FW232" s="550"/>
      <c r="FX232" s="550"/>
      <c r="FY232" s="550"/>
      <c r="FZ232" s="550"/>
      <c r="GA232" s="550"/>
      <c r="GB232" s="550"/>
      <c r="GC232" s="550"/>
      <c r="GD232" s="550"/>
      <c r="GE232" s="550"/>
      <c r="GF232" s="550"/>
      <c r="GG232" s="550"/>
      <c r="GH232" s="550"/>
      <c r="GI232" s="550"/>
      <c r="GJ232" s="550"/>
      <c r="GK232" s="550"/>
      <c r="GL232" s="550"/>
      <c r="GM232" s="550"/>
    </row>
    <row r="233" spans="7:195" ht="18" customHeight="1">
      <c r="G233" s="550"/>
      <c r="H233" s="550"/>
      <c r="I233" s="550"/>
      <c r="J233" s="550"/>
      <c r="K233" s="550"/>
      <c r="L233" s="550"/>
      <c r="M233" s="550"/>
      <c r="N233" s="550"/>
      <c r="O233" s="550"/>
      <c r="P233" s="550"/>
      <c r="Q233" s="550"/>
      <c r="R233" s="550"/>
      <c r="S233" s="550"/>
      <c r="T233" s="550"/>
      <c r="U233" s="550"/>
      <c r="V233" s="550"/>
      <c r="W233" s="550"/>
      <c r="X233" s="550"/>
      <c r="Y233" s="550"/>
      <c r="Z233" s="550"/>
      <c r="AA233" s="550"/>
      <c r="AB233" s="550"/>
      <c r="AC233" s="550"/>
      <c r="AD233" s="550"/>
      <c r="AE233" s="550"/>
      <c r="AF233" s="550"/>
      <c r="AG233" s="550"/>
      <c r="AH233" s="550"/>
      <c r="AI233" s="550"/>
      <c r="AJ233" s="550"/>
      <c r="AK233" s="550"/>
      <c r="AL233" s="550"/>
      <c r="AM233" s="550"/>
      <c r="AN233" s="550"/>
      <c r="AO233" s="550"/>
      <c r="AP233" s="550"/>
      <c r="AQ233" s="550"/>
      <c r="AR233" s="550"/>
      <c r="AS233" s="550"/>
      <c r="AT233" s="550"/>
      <c r="AU233" s="550"/>
      <c r="AV233" s="550"/>
      <c r="AW233" s="550"/>
      <c r="AX233" s="550"/>
      <c r="AY233" s="550"/>
      <c r="AZ233" s="550"/>
      <c r="BA233" s="550"/>
      <c r="BB233" s="550"/>
      <c r="BC233" s="550"/>
      <c r="BD233" s="550"/>
      <c r="BE233" s="550"/>
      <c r="BF233" s="550"/>
      <c r="BG233" s="550"/>
      <c r="BH233" s="550"/>
      <c r="BI233" s="550"/>
      <c r="BJ233" s="550"/>
      <c r="BK233" s="550"/>
      <c r="BL233" s="550"/>
      <c r="BM233" s="550"/>
      <c r="BN233" s="550"/>
      <c r="BO233" s="550"/>
      <c r="BP233" s="550"/>
      <c r="BQ233" s="550"/>
      <c r="BR233" s="550"/>
      <c r="BS233" s="550"/>
      <c r="BT233" s="550"/>
      <c r="BU233" s="550"/>
      <c r="BV233" s="550"/>
      <c r="BW233" s="550"/>
      <c r="BX233" s="550"/>
      <c r="BY233" s="550"/>
      <c r="BZ233" s="550"/>
      <c r="CA233" s="550"/>
      <c r="CB233" s="550"/>
      <c r="CC233" s="550"/>
      <c r="CD233" s="550"/>
      <c r="CE233" s="550"/>
      <c r="CF233" s="550"/>
      <c r="CG233" s="550"/>
      <c r="CH233" s="550"/>
      <c r="CI233" s="550"/>
      <c r="CJ233" s="550"/>
      <c r="CK233" s="550"/>
      <c r="CL233" s="550"/>
      <c r="CM233" s="550"/>
      <c r="CN233" s="550"/>
      <c r="CO233" s="550"/>
      <c r="CP233" s="550"/>
      <c r="CQ233" s="550"/>
      <c r="CR233" s="550"/>
      <c r="CS233" s="550"/>
      <c r="CT233" s="550"/>
      <c r="CU233" s="550"/>
      <c r="CV233" s="550"/>
      <c r="CW233" s="550"/>
      <c r="CX233" s="550"/>
      <c r="CY233" s="550"/>
      <c r="CZ233" s="550"/>
      <c r="DA233" s="550"/>
      <c r="DB233" s="550"/>
      <c r="DC233" s="550"/>
      <c r="DD233" s="550"/>
      <c r="DE233" s="550"/>
      <c r="DF233" s="550"/>
      <c r="DG233" s="550"/>
      <c r="DH233" s="550"/>
      <c r="DI233" s="550"/>
      <c r="DJ233" s="550"/>
      <c r="DK233" s="550"/>
      <c r="DL233" s="550"/>
      <c r="DM233" s="550"/>
      <c r="DN233" s="550"/>
      <c r="DO233" s="550"/>
      <c r="DP233" s="550"/>
      <c r="DQ233" s="550"/>
      <c r="DR233" s="550"/>
      <c r="DS233" s="550"/>
      <c r="DT233" s="550"/>
      <c r="DU233" s="550"/>
      <c r="DV233" s="550"/>
      <c r="DW233" s="550"/>
      <c r="DX233" s="550"/>
      <c r="DY233" s="550"/>
      <c r="DZ233" s="550"/>
      <c r="EA233" s="550"/>
      <c r="EB233" s="550"/>
      <c r="EC233" s="550"/>
      <c r="ED233" s="550"/>
      <c r="EE233" s="550"/>
      <c r="EF233" s="550"/>
      <c r="EG233" s="550"/>
      <c r="EH233" s="550"/>
      <c r="EI233" s="550"/>
      <c r="EJ233" s="550"/>
      <c r="EK233" s="550"/>
      <c r="EL233" s="550"/>
      <c r="EM233" s="550"/>
      <c r="EN233" s="550"/>
      <c r="EO233" s="550"/>
      <c r="EP233" s="550"/>
      <c r="EQ233" s="550"/>
      <c r="ER233" s="550"/>
      <c r="ES233" s="550"/>
      <c r="ET233" s="550"/>
      <c r="EU233" s="550"/>
      <c r="EV233" s="550"/>
      <c r="EW233" s="550"/>
      <c r="EX233" s="550"/>
      <c r="EY233" s="550"/>
      <c r="EZ233" s="550"/>
      <c r="FA233" s="550"/>
      <c r="FB233" s="550"/>
      <c r="FC233" s="550"/>
      <c r="FD233" s="550"/>
      <c r="FE233" s="550"/>
      <c r="FF233" s="550"/>
      <c r="FG233" s="550"/>
      <c r="FH233" s="550"/>
      <c r="FI233" s="550"/>
      <c r="FJ233" s="550"/>
      <c r="FK233" s="550"/>
      <c r="FL233" s="550"/>
      <c r="FM233" s="550"/>
      <c r="FN233" s="550"/>
      <c r="FO233" s="550"/>
      <c r="FP233" s="550"/>
      <c r="FQ233" s="550"/>
      <c r="FR233" s="550"/>
      <c r="FS233" s="550"/>
      <c r="FT233" s="550"/>
      <c r="FU233" s="550"/>
      <c r="FV233" s="550"/>
      <c r="FW233" s="550"/>
      <c r="FX233" s="550"/>
      <c r="FY233" s="550"/>
      <c r="FZ233" s="550"/>
      <c r="GA233" s="550"/>
      <c r="GB233" s="550"/>
      <c r="GC233" s="550"/>
      <c r="GD233" s="550"/>
      <c r="GE233" s="550"/>
      <c r="GF233" s="550"/>
      <c r="GG233" s="550"/>
      <c r="GH233" s="550"/>
      <c r="GI233" s="550"/>
      <c r="GJ233" s="550"/>
      <c r="GK233" s="550"/>
      <c r="GL233" s="550"/>
      <c r="GM233" s="550"/>
    </row>
    <row r="234" spans="7:195" ht="18" customHeight="1">
      <c r="G234" s="550"/>
      <c r="H234" s="550"/>
      <c r="I234" s="550"/>
      <c r="J234" s="550"/>
      <c r="K234" s="550"/>
      <c r="L234" s="550"/>
      <c r="M234" s="550"/>
      <c r="N234" s="550"/>
      <c r="O234" s="550"/>
      <c r="P234" s="550"/>
      <c r="Q234" s="550"/>
      <c r="R234" s="550"/>
      <c r="S234" s="550"/>
      <c r="T234" s="550"/>
      <c r="U234" s="550"/>
      <c r="V234" s="550"/>
      <c r="W234" s="550"/>
      <c r="X234" s="550"/>
      <c r="Y234" s="550"/>
      <c r="Z234" s="550"/>
      <c r="AA234" s="550"/>
      <c r="AB234" s="550"/>
      <c r="AC234" s="550"/>
      <c r="AD234" s="550"/>
      <c r="AE234" s="550"/>
      <c r="AF234" s="550"/>
      <c r="AG234" s="550"/>
      <c r="AH234" s="550"/>
      <c r="AI234" s="550"/>
      <c r="AJ234" s="550"/>
      <c r="AK234" s="550"/>
      <c r="AL234" s="550"/>
      <c r="AM234" s="550"/>
      <c r="AN234" s="550"/>
      <c r="AO234" s="550"/>
      <c r="AP234" s="550"/>
      <c r="AQ234" s="550"/>
      <c r="AR234" s="550"/>
      <c r="AS234" s="550"/>
      <c r="AT234" s="550"/>
      <c r="AU234" s="550"/>
      <c r="AV234" s="550"/>
      <c r="AW234" s="550"/>
      <c r="AX234" s="550"/>
      <c r="AY234" s="550"/>
      <c r="AZ234" s="550"/>
      <c r="BA234" s="550"/>
      <c r="BB234" s="550"/>
      <c r="BC234" s="550"/>
      <c r="BD234" s="550"/>
      <c r="BE234" s="550"/>
      <c r="BF234" s="550"/>
      <c r="BG234" s="550"/>
      <c r="BH234" s="550"/>
      <c r="BI234" s="550"/>
      <c r="BJ234" s="550"/>
      <c r="BK234" s="550"/>
      <c r="BL234" s="550"/>
      <c r="BM234" s="550"/>
      <c r="BN234" s="550"/>
      <c r="BO234" s="550"/>
      <c r="BP234" s="550"/>
      <c r="BQ234" s="550"/>
      <c r="BR234" s="550"/>
      <c r="BS234" s="550"/>
      <c r="BT234" s="550"/>
      <c r="BU234" s="550"/>
      <c r="BV234" s="550"/>
      <c r="BW234" s="550"/>
      <c r="BX234" s="550"/>
      <c r="BY234" s="550"/>
      <c r="BZ234" s="550"/>
      <c r="CA234" s="550"/>
      <c r="CB234" s="550"/>
      <c r="CC234" s="550"/>
      <c r="CD234" s="550"/>
      <c r="CE234" s="550"/>
      <c r="CF234" s="550"/>
      <c r="CG234" s="550"/>
      <c r="CH234" s="550"/>
      <c r="CI234" s="550"/>
      <c r="CJ234" s="550"/>
      <c r="CK234" s="550"/>
      <c r="CL234" s="550"/>
      <c r="CM234" s="550"/>
      <c r="CN234" s="550"/>
      <c r="CO234" s="550"/>
      <c r="CP234" s="550"/>
      <c r="CQ234" s="550"/>
      <c r="CR234" s="550"/>
      <c r="CS234" s="550"/>
      <c r="CT234" s="550"/>
      <c r="CU234" s="550"/>
      <c r="CV234" s="550"/>
      <c r="CW234" s="550"/>
      <c r="CX234" s="550"/>
      <c r="CY234" s="550"/>
      <c r="CZ234" s="550"/>
      <c r="DA234" s="550"/>
      <c r="DB234" s="550"/>
      <c r="DC234" s="550"/>
      <c r="DD234" s="550"/>
      <c r="DE234" s="550"/>
      <c r="DF234" s="550"/>
      <c r="DG234" s="550"/>
      <c r="DH234" s="550"/>
      <c r="DI234" s="550"/>
      <c r="DJ234" s="550"/>
      <c r="DK234" s="550"/>
      <c r="DL234" s="550"/>
      <c r="DM234" s="550"/>
      <c r="DN234" s="550"/>
      <c r="DO234" s="550"/>
      <c r="DP234" s="550"/>
      <c r="DQ234" s="550"/>
      <c r="DR234" s="550"/>
      <c r="DS234" s="550"/>
      <c r="DT234" s="550"/>
      <c r="DU234" s="550"/>
      <c r="DV234" s="550"/>
      <c r="DW234" s="550"/>
      <c r="DX234" s="550"/>
      <c r="DY234" s="550"/>
      <c r="DZ234" s="550"/>
      <c r="EA234" s="550"/>
      <c r="EB234" s="550"/>
      <c r="EC234" s="550"/>
      <c r="ED234" s="550"/>
      <c r="EE234" s="550"/>
      <c r="EF234" s="550"/>
      <c r="EG234" s="550"/>
      <c r="EH234" s="550"/>
      <c r="EI234" s="550"/>
      <c r="EJ234" s="550"/>
      <c r="EK234" s="550"/>
      <c r="EL234" s="550"/>
      <c r="EM234" s="550"/>
      <c r="EN234" s="550"/>
      <c r="EO234" s="550"/>
      <c r="EP234" s="550"/>
      <c r="EQ234" s="550"/>
      <c r="ER234" s="550"/>
      <c r="ES234" s="550"/>
      <c r="ET234" s="550"/>
      <c r="EU234" s="550"/>
      <c r="EV234" s="550"/>
      <c r="EW234" s="550"/>
      <c r="EX234" s="550"/>
      <c r="EY234" s="550"/>
      <c r="EZ234" s="550"/>
      <c r="FA234" s="550"/>
      <c r="FB234" s="550"/>
      <c r="FC234" s="550"/>
      <c r="FD234" s="550"/>
      <c r="FE234" s="550"/>
      <c r="FF234" s="550"/>
      <c r="FG234" s="550"/>
      <c r="FH234" s="550"/>
      <c r="FI234" s="550"/>
      <c r="FJ234" s="550"/>
      <c r="FK234" s="550"/>
      <c r="FL234" s="550"/>
      <c r="FM234" s="550"/>
      <c r="FN234" s="550"/>
      <c r="FO234" s="550"/>
      <c r="FP234" s="550"/>
      <c r="FQ234" s="550"/>
      <c r="FR234" s="550"/>
      <c r="FS234" s="550"/>
      <c r="FT234" s="550"/>
      <c r="FU234" s="550"/>
      <c r="FV234" s="550"/>
      <c r="FW234" s="550"/>
      <c r="FX234" s="550"/>
      <c r="FY234" s="550"/>
      <c r="FZ234" s="550"/>
      <c r="GA234" s="550"/>
      <c r="GB234" s="550"/>
      <c r="GC234" s="550"/>
      <c r="GD234" s="550"/>
      <c r="GE234" s="550"/>
      <c r="GF234" s="550"/>
      <c r="GG234" s="550"/>
      <c r="GH234" s="550"/>
      <c r="GI234" s="550"/>
      <c r="GJ234" s="550"/>
      <c r="GK234" s="550"/>
      <c r="GL234" s="550"/>
      <c r="GM234" s="550"/>
    </row>
    <row r="235" spans="7:195" ht="18" customHeight="1">
      <c r="G235" s="550"/>
      <c r="H235" s="550"/>
      <c r="I235" s="550"/>
      <c r="J235" s="550"/>
      <c r="K235" s="550"/>
      <c r="L235" s="550"/>
      <c r="M235" s="550"/>
      <c r="N235" s="550"/>
      <c r="O235" s="550"/>
      <c r="P235" s="550"/>
      <c r="Q235" s="550"/>
      <c r="R235" s="550"/>
      <c r="S235" s="550"/>
      <c r="T235" s="550"/>
      <c r="U235" s="550"/>
      <c r="V235" s="550"/>
      <c r="W235" s="550"/>
      <c r="X235" s="550"/>
      <c r="Y235" s="550"/>
      <c r="Z235" s="550"/>
      <c r="AA235" s="550"/>
      <c r="AB235" s="550"/>
      <c r="AC235" s="550"/>
      <c r="AD235" s="550"/>
      <c r="AE235" s="550"/>
      <c r="AF235" s="550"/>
      <c r="AG235" s="550"/>
      <c r="AH235" s="550"/>
      <c r="AI235" s="550"/>
      <c r="AJ235" s="550"/>
      <c r="AK235" s="550"/>
      <c r="AL235" s="550"/>
      <c r="AM235" s="550"/>
      <c r="AN235" s="550"/>
      <c r="AO235" s="550"/>
      <c r="AP235" s="550"/>
      <c r="AQ235" s="550"/>
      <c r="AR235" s="550"/>
      <c r="AS235" s="550"/>
      <c r="AT235" s="550"/>
      <c r="AU235" s="550"/>
      <c r="AV235" s="550"/>
      <c r="AW235" s="550"/>
      <c r="AX235" s="550"/>
      <c r="AY235" s="550"/>
      <c r="AZ235" s="550"/>
      <c r="BA235" s="550"/>
      <c r="BB235" s="550"/>
      <c r="BC235" s="550"/>
      <c r="BD235" s="550"/>
      <c r="BE235" s="550"/>
      <c r="BF235" s="550"/>
      <c r="BG235" s="550"/>
      <c r="BH235" s="550"/>
      <c r="BI235" s="550"/>
      <c r="BJ235" s="550"/>
      <c r="BK235" s="550"/>
      <c r="BL235" s="550"/>
      <c r="BM235" s="550"/>
      <c r="BN235" s="550"/>
      <c r="BO235" s="550"/>
      <c r="BP235" s="550"/>
      <c r="BQ235" s="550"/>
      <c r="BR235" s="550"/>
      <c r="BS235" s="550"/>
      <c r="BT235" s="550"/>
      <c r="BU235" s="550"/>
      <c r="BV235" s="550"/>
      <c r="BW235" s="550"/>
      <c r="BX235" s="550"/>
      <c r="BY235" s="550"/>
      <c r="BZ235" s="550"/>
      <c r="CA235" s="550"/>
      <c r="CB235" s="550"/>
      <c r="CC235" s="550"/>
      <c r="CD235" s="550"/>
      <c r="CE235" s="550"/>
      <c r="CF235" s="550"/>
      <c r="CG235" s="550"/>
      <c r="CH235" s="550"/>
      <c r="CI235" s="550"/>
      <c r="CJ235" s="550"/>
      <c r="CK235" s="550"/>
      <c r="CL235" s="550"/>
      <c r="CM235" s="550"/>
      <c r="CN235" s="550"/>
      <c r="CO235" s="550"/>
      <c r="CP235" s="550"/>
      <c r="CQ235" s="550"/>
      <c r="CR235" s="550"/>
      <c r="CS235" s="550"/>
      <c r="CT235" s="550"/>
      <c r="CU235" s="550"/>
      <c r="CV235" s="550"/>
      <c r="CW235" s="550"/>
      <c r="CX235" s="550"/>
      <c r="CY235" s="550"/>
      <c r="CZ235" s="550"/>
      <c r="DA235" s="550"/>
      <c r="DB235" s="550"/>
      <c r="DC235" s="550"/>
      <c r="DD235" s="550"/>
      <c r="DE235" s="550"/>
      <c r="DF235" s="550"/>
      <c r="DG235" s="550"/>
      <c r="DH235" s="550"/>
      <c r="DI235" s="550"/>
      <c r="DJ235" s="550"/>
      <c r="DK235" s="550"/>
      <c r="DL235" s="550"/>
      <c r="DM235" s="550"/>
      <c r="DN235" s="550"/>
      <c r="DO235" s="550"/>
      <c r="DP235" s="550"/>
      <c r="DQ235" s="550"/>
      <c r="DR235" s="550"/>
      <c r="DS235" s="550"/>
      <c r="DT235" s="550"/>
      <c r="DU235" s="550"/>
      <c r="DV235" s="550"/>
      <c r="DW235" s="550"/>
      <c r="DX235" s="550"/>
      <c r="DY235" s="550"/>
      <c r="DZ235" s="550"/>
      <c r="EA235" s="550"/>
      <c r="EB235" s="550"/>
      <c r="EC235" s="550"/>
      <c r="ED235" s="550"/>
      <c r="EE235" s="550"/>
      <c r="EF235" s="550"/>
      <c r="EG235" s="550"/>
      <c r="EH235" s="550"/>
      <c r="EI235" s="550"/>
      <c r="EJ235" s="550"/>
      <c r="EK235" s="550"/>
      <c r="EL235" s="550"/>
      <c r="EM235" s="550"/>
      <c r="EN235" s="550"/>
      <c r="EO235" s="550"/>
      <c r="EP235" s="550"/>
      <c r="EQ235" s="550"/>
      <c r="ER235" s="550"/>
      <c r="ES235" s="550"/>
      <c r="ET235" s="550"/>
      <c r="EU235" s="550"/>
      <c r="EV235" s="550"/>
      <c r="EW235" s="550"/>
      <c r="EX235" s="550"/>
      <c r="EY235" s="550"/>
      <c r="EZ235" s="550"/>
      <c r="FA235" s="550"/>
      <c r="FB235" s="550"/>
      <c r="FC235" s="550"/>
      <c r="FD235" s="550"/>
      <c r="FE235" s="550"/>
      <c r="FF235" s="550"/>
      <c r="FG235" s="550"/>
      <c r="FH235" s="550"/>
      <c r="FI235" s="550"/>
      <c r="FJ235" s="550"/>
      <c r="FK235" s="550"/>
      <c r="FL235" s="550"/>
      <c r="FM235" s="550"/>
      <c r="FN235" s="550"/>
      <c r="FO235" s="550"/>
      <c r="FP235" s="550"/>
      <c r="FQ235" s="550"/>
      <c r="FR235" s="550"/>
      <c r="FS235" s="550"/>
      <c r="FT235" s="550"/>
      <c r="FU235" s="550"/>
      <c r="FV235" s="550"/>
      <c r="FW235" s="550"/>
      <c r="FX235" s="550"/>
      <c r="FY235" s="550"/>
      <c r="FZ235" s="550"/>
      <c r="GA235" s="550"/>
      <c r="GB235" s="550"/>
      <c r="GC235" s="550"/>
      <c r="GD235" s="550"/>
      <c r="GE235" s="550"/>
      <c r="GF235" s="550"/>
      <c r="GG235" s="550"/>
      <c r="GH235" s="550"/>
      <c r="GI235" s="550"/>
      <c r="GJ235" s="550"/>
      <c r="GK235" s="550"/>
      <c r="GL235" s="550"/>
      <c r="GM235" s="550"/>
    </row>
    <row r="236" spans="7:195" ht="18" customHeight="1">
      <c r="G236" s="550"/>
      <c r="H236" s="550"/>
      <c r="I236" s="550"/>
      <c r="J236" s="550"/>
      <c r="K236" s="550"/>
      <c r="L236" s="550"/>
      <c r="M236" s="550"/>
      <c r="N236" s="550"/>
      <c r="O236" s="550"/>
      <c r="P236" s="550"/>
      <c r="Q236" s="550"/>
      <c r="R236" s="550"/>
      <c r="S236" s="550"/>
      <c r="T236" s="550"/>
      <c r="U236" s="550"/>
      <c r="V236" s="550"/>
      <c r="W236" s="550"/>
      <c r="X236" s="550"/>
      <c r="Y236" s="550"/>
      <c r="Z236" s="550"/>
      <c r="AA236" s="550"/>
      <c r="AB236" s="550"/>
      <c r="AC236" s="550"/>
      <c r="AD236" s="550"/>
      <c r="AE236" s="550"/>
      <c r="AF236" s="550"/>
      <c r="AG236" s="550"/>
      <c r="AH236" s="550"/>
      <c r="AI236" s="550"/>
      <c r="AJ236" s="550"/>
      <c r="AK236" s="550"/>
      <c r="AL236" s="550"/>
      <c r="AM236" s="550"/>
      <c r="AN236" s="550"/>
      <c r="AO236" s="550"/>
      <c r="AP236" s="550"/>
      <c r="AQ236" s="550"/>
      <c r="AR236" s="550"/>
      <c r="AS236" s="550"/>
      <c r="AT236" s="550"/>
      <c r="AU236" s="550"/>
      <c r="AV236" s="550"/>
      <c r="AW236" s="550"/>
      <c r="AX236" s="550"/>
      <c r="AY236" s="550"/>
      <c r="AZ236" s="550"/>
      <c r="BA236" s="550"/>
      <c r="BB236" s="550"/>
      <c r="BC236" s="550"/>
      <c r="BD236" s="550"/>
      <c r="BE236" s="550"/>
      <c r="BF236" s="550"/>
      <c r="BG236" s="550"/>
      <c r="BH236" s="550"/>
      <c r="BI236" s="550"/>
      <c r="BJ236" s="550"/>
      <c r="BK236" s="550"/>
      <c r="BL236" s="550"/>
      <c r="BM236" s="550"/>
      <c r="BN236" s="550"/>
      <c r="BO236" s="550"/>
      <c r="BP236" s="550"/>
      <c r="BQ236" s="550"/>
      <c r="BR236" s="550"/>
      <c r="BS236" s="550"/>
      <c r="BT236" s="550"/>
      <c r="BU236" s="550"/>
      <c r="BV236" s="550"/>
      <c r="BW236" s="550"/>
      <c r="BX236" s="550"/>
      <c r="BY236" s="550"/>
      <c r="BZ236" s="550"/>
      <c r="CA236" s="550"/>
      <c r="CB236" s="550"/>
      <c r="CC236" s="550"/>
      <c r="CD236" s="550"/>
      <c r="CE236" s="550"/>
      <c r="CF236" s="550"/>
      <c r="CG236" s="550"/>
      <c r="CH236" s="550"/>
      <c r="CI236" s="550"/>
      <c r="CJ236" s="550"/>
      <c r="CK236" s="550"/>
      <c r="CL236" s="550"/>
      <c r="CM236" s="550"/>
      <c r="CN236" s="550"/>
      <c r="CO236" s="550"/>
      <c r="CP236" s="550"/>
      <c r="CQ236" s="550"/>
      <c r="CR236" s="550"/>
      <c r="CS236" s="550"/>
      <c r="CT236" s="550"/>
      <c r="CU236" s="550"/>
      <c r="CV236" s="550"/>
      <c r="CW236" s="550"/>
      <c r="CX236" s="550"/>
      <c r="CY236" s="550"/>
      <c r="CZ236" s="550"/>
      <c r="DA236" s="550"/>
      <c r="DB236" s="550"/>
      <c r="DC236" s="550"/>
      <c r="DD236" s="550"/>
      <c r="DE236" s="550"/>
      <c r="DF236" s="550"/>
      <c r="DG236" s="550"/>
      <c r="DH236" s="550"/>
      <c r="DI236" s="550"/>
      <c r="DJ236" s="550"/>
      <c r="DK236" s="550"/>
      <c r="DL236" s="550"/>
      <c r="DM236" s="550"/>
      <c r="DN236" s="550"/>
      <c r="DO236" s="550"/>
      <c r="DP236" s="550"/>
      <c r="DQ236" s="550"/>
      <c r="DR236" s="550"/>
      <c r="DS236" s="550"/>
      <c r="DT236" s="550"/>
      <c r="DU236" s="550"/>
      <c r="DV236" s="550"/>
      <c r="DW236" s="550"/>
      <c r="DX236" s="550"/>
      <c r="DY236" s="550"/>
      <c r="DZ236" s="550"/>
      <c r="EA236" s="550"/>
      <c r="EB236" s="550"/>
      <c r="EC236" s="550"/>
      <c r="ED236" s="550"/>
      <c r="EE236" s="550"/>
      <c r="EF236" s="550"/>
      <c r="EG236" s="550"/>
      <c r="EH236" s="550"/>
      <c r="EI236" s="550"/>
      <c r="EJ236" s="550"/>
      <c r="EK236" s="550"/>
      <c r="EL236" s="550"/>
      <c r="EM236" s="550"/>
      <c r="EN236" s="550"/>
      <c r="EO236" s="550"/>
      <c r="EP236" s="550"/>
      <c r="EQ236" s="550"/>
      <c r="ER236" s="550"/>
      <c r="ES236" s="550"/>
      <c r="ET236" s="550"/>
      <c r="EU236" s="550"/>
      <c r="EV236" s="550"/>
      <c r="EW236" s="550"/>
      <c r="EX236" s="550"/>
      <c r="EY236" s="550"/>
      <c r="EZ236" s="550"/>
      <c r="FA236" s="550"/>
      <c r="FB236" s="550"/>
      <c r="FC236" s="550"/>
      <c r="FD236" s="550"/>
      <c r="FE236" s="550"/>
      <c r="FF236" s="550"/>
      <c r="FG236" s="550"/>
      <c r="FH236" s="550"/>
      <c r="FI236" s="550"/>
      <c r="FJ236" s="550"/>
      <c r="FK236" s="550"/>
      <c r="FL236" s="550"/>
      <c r="FM236" s="550"/>
      <c r="FN236" s="550"/>
      <c r="FO236" s="550"/>
      <c r="FP236" s="550"/>
      <c r="FQ236" s="550"/>
      <c r="FR236" s="550"/>
      <c r="FS236" s="550"/>
      <c r="FT236" s="550"/>
      <c r="FU236" s="550"/>
      <c r="FV236" s="550"/>
      <c r="FW236" s="550"/>
      <c r="FX236" s="550"/>
      <c r="FY236" s="550"/>
      <c r="FZ236" s="550"/>
      <c r="GA236" s="550"/>
      <c r="GB236" s="550"/>
      <c r="GC236" s="550"/>
      <c r="GD236" s="550"/>
      <c r="GE236" s="550"/>
      <c r="GF236" s="550"/>
      <c r="GG236" s="550"/>
      <c r="GH236" s="550"/>
      <c r="GI236" s="550"/>
      <c r="GJ236" s="550"/>
      <c r="GK236" s="550"/>
      <c r="GL236" s="550"/>
      <c r="GM236" s="550"/>
    </row>
    <row r="237" spans="7:195" ht="18" customHeight="1">
      <c r="G237" s="550"/>
      <c r="H237" s="550"/>
      <c r="I237" s="550"/>
      <c r="J237" s="550"/>
      <c r="K237" s="550"/>
      <c r="L237" s="550"/>
      <c r="M237" s="550"/>
      <c r="N237" s="550"/>
      <c r="O237" s="550"/>
      <c r="P237" s="550"/>
      <c r="Q237" s="550"/>
      <c r="R237" s="550"/>
      <c r="S237" s="550"/>
      <c r="T237" s="550"/>
      <c r="U237" s="550"/>
      <c r="V237" s="550"/>
      <c r="W237" s="550"/>
      <c r="X237" s="550"/>
      <c r="Y237" s="550"/>
      <c r="Z237" s="550"/>
      <c r="AA237" s="550"/>
      <c r="AB237" s="550"/>
      <c r="AC237" s="550"/>
      <c r="AD237" s="550"/>
      <c r="AE237" s="550"/>
      <c r="AF237" s="550"/>
      <c r="AG237" s="550"/>
      <c r="AH237" s="550"/>
      <c r="AI237" s="550"/>
      <c r="AJ237" s="550"/>
      <c r="AK237" s="550"/>
      <c r="AL237" s="550"/>
      <c r="AM237" s="550"/>
      <c r="AN237" s="550"/>
      <c r="AO237" s="550"/>
      <c r="AP237" s="550"/>
      <c r="AQ237" s="550"/>
      <c r="AR237" s="550"/>
      <c r="AS237" s="550"/>
      <c r="AT237" s="550"/>
      <c r="AU237" s="550"/>
      <c r="AV237" s="550"/>
      <c r="AW237" s="550"/>
      <c r="AX237" s="550"/>
      <c r="AY237" s="550"/>
      <c r="AZ237" s="550"/>
      <c r="BA237" s="550"/>
      <c r="BB237" s="550"/>
      <c r="BC237" s="550"/>
      <c r="BD237" s="550"/>
      <c r="BE237" s="550"/>
      <c r="BF237" s="550"/>
      <c r="BG237" s="550"/>
      <c r="BH237" s="550"/>
      <c r="BI237" s="550"/>
      <c r="BJ237" s="550"/>
      <c r="BK237" s="550"/>
      <c r="BL237" s="550"/>
      <c r="BM237" s="550"/>
      <c r="BN237" s="550"/>
      <c r="BO237" s="550"/>
      <c r="BP237" s="550"/>
      <c r="BQ237" s="550"/>
      <c r="BR237" s="550"/>
      <c r="BS237" s="550"/>
      <c r="BT237" s="550"/>
      <c r="BU237" s="550"/>
      <c r="BV237" s="550"/>
      <c r="BW237" s="550"/>
      <c r="BX237" s="550"/>
      <c r="BY237" s="550"/>
      <c r="BZ237" s="550"/>
      <c r="CA237" s="550"/>
      <c r="CB237" s="550"/>
      <c r="CC237" s="550"/>
      <c r="CD237" s="550"/>
      <c r="CE237" s="550"/>
      <c r="CF237" s="550"/>
      <c r="CG237" s="550"/>
      <c r="CH237" s="550"/>
      <c r="CI237" s="550"/>
      <c r="CJ237" s="550"/>
      <c r="CK237" s="550"/>
      <c r="CL237" s="550"/>
      <c r="CM237" s="550"/>
      <c r="CN237" s="550"/>
      <c r="CO237" s="550"/>
      <c r="CP237" s="550"/>
      <c r="CQ237" s="550"/>
      <c r="CR237" s="550"/>
      <c r="CS237" s="550"/>
      <c r="CT237" s="550"/>
      <c r="CU237" s="550"/>
      <c r="CV237" s="550"/>
      <c r="CW237" s="550"/>
      <c r="CX237" s="550"/>
      <c r="CY237" s="550"/>
      <c r="CZ237" s="550"/>
      <c r="DA237" s="550"/>
      <c r="DB237" s="550"/>
      <c r="DC237" s="550"/>
      <c r="DD237" s="550"/>
      <c r="DE237" s="550"/>
      <c r="DF237" s="550"/>
      <c r="DG237" s="550"/>
      <c r="DH237" s="550"/>
      <c r="DI237" s="550"/>
      <c r="DJ237" s="550"/>
      <c r="DK237" s="550"/>
      <c r="DL237" s="550"/>
      <c r="DM237" s="550"/>
      <c r="DN237" s="550"/>
      <c r="DO237" s="550"/>
      <c r="DP237" s="550"/>
      <c r="DQ237" s="550"/>
      <c r="DR237" s="550"/>
      <c r="DS237" s="550"/>
      <c r="DT237" s="550"/>
      <c r="DU237" s="550"/>
      <c r="DV237" s="550"/>
      <c r="DW237" s="550"/>
      <c r="DX237" s="550"/>
      <c r="DY237" s="550"/>
      <c r="DZ237" s="550"/>
      <c r="EA237" s="550"/>
      <c r="EB237" s="550"/>
      <c r="EC237" s="550"/>
      <c r="ED237" s="550"/>
      <c r="EE237" s="550"/>
      <c r="EF237" s="550"/>
      <c r="EG237" s="550"/>
      <c r="EH237" s="550"/>
      <c r="EI237" s="550"/>
      <c r="EJ237" s="550"/>
      <c r="EK237" s="550"/>
      <c r="EL237" s="550"/>
      <c r="EM237" s="550"/>
      <c r="EN237" s="550"/>
      <c r="EO237" s="550"/>
      <c r="EP237" s="550"/>
      <c r="EQ237" s="550"/>
      <c r="ER237" s="550"/>
      <c r="ES237" s="550"/>
      <c r="ET237" s="550"/>
      <c r="EU237" s="550"/>
      <c r="EV237" s="550"/>
      <c r="EW237" s="550"/>
      <c r="EX237" s="550"/>
      <c r="EY237" s="550"/>
      <c r="EZ237" s="550"/>
      <c r="FA237" s="550"/>
      <c r="FB237" s="550"/>
      <c r="FC237" s="550"/>
      <c r="FD237" s="550"/>
      <c r="FE237" s="550"/>
      <c r="FF237" s="550"/>
      <c r="FG237" s="550"/>
      <c r="FH237" s="550"/>
      <c r="FI237" s="550"/>
      <c r="FJ237" s="550"/>
      <c r="FK237" s="550"/>
      <c r="FL237" s="550"/>
      <c r="FM237" s="550"/>
      <c r="FN237" s="550"/>
      <c r="FO237" s="550"/>
      <c r="FP237" s="550"/>
      <c r="FQ237" s="550"/>
      <c r="FR237" s="550"/>
      <c r="FS237" s="550"/>
      <c r="FT237" s="550"/>
      <c r="FU237" s="550"/>
      <c r="FV237" s="550"/>
      <c r="FW237" s="550"/>
      <c r="FX237" s="550"/>
      <c r="FY237" s="550"/>
      <c r="FZ237" s="550"/>
      <c r="GA237" s="550"/>
      <c r="GB237" s="550"/>
      <c r="GC237" s="550"/>
      <c r="GD237" s="550"/>
      <c r="GE237" s="550"/>
      <c r="GF237" s="550"/>
      <c r="GG237" s="550"/>
      <c r="GH237" s="550"/>
      <c r="GI237" s="550"/>
      <c r="GJ237" s="550"/>
      <c r="GK237" s="550"/>
      <c r="GL237" s="550"/>
      <c r="GM237" s="550"/>
    </row>
    <row r="238" spans="7:195" ht="18" customHeight="1">
      <c r="G238" s="550"/>
      <c r="H238" s="550"/>
      <c r="I238" s="550"/>
      <c r="J238" s="550"/>
      <c r="K238" s="550"/>
      <c r="L238" s="550"/>
      <c r="M238" s="550"/>
      <c r="N238" s="550"/>
      <c r="O238" s="550"/>
      <c r="P238" s="550"/>
      <c r="Q238" s="550"/>
      <c r="R238" s="550"/>
      <c r="S238" s="550"/>
      <c r="T238" s="550"/>
      <c r="U238" s="550"/>
      <c r="V238" s="550"/>
      <c r="W238" s="550"/>
      <c r="X238" s="550"/>
      <c r="Y238" s="550"/>
      <c r="Z238" s="550"/>
      <c r="AA238" s="550"/>
      <c r="AB238" s="550"/>
      <c r="AC238" s="550"/>
      <c r="AD238" s="550"/>
      <c r="AE238" s="550"/>
      <c r="AF238" s="550"/>
      <c r="AG238" s="550"/>
      <c r="AH238" s="550"/>
      <c r="AI238" s="550"/>
      <c r="AJ238" s="550"/>
      <c r="AK238" s="550"/>
      <c r="AL238" s="550"/>
      <c r="AM238" s="550"/>
      <c r="AN238" s="550"/>
      <c r="AO238" s="550"/>
      <c r="AP238" s="550"/>
      <c r="AQ238" s="550"/>
      <c r="AR238" s="550"/>
      <c r="AS238" s="550"/>
      <c r="AT238" s="550"/>
      <c r="AU238" s="550"/>
      <c r="AV238" s="550"/>
      <c r="AW238" s="550"/>
      <c r="AX238" s="550"/>
      <c r="AY238" s="550"/>
      <c r="AZ238" s="550"/>
      <c r="BA238" s="550"/>
      <c r="BB238" s="550"/>
      <c r="BC238" s="550"/>
      <c r="BD238" s="550"/>
      <c r="BE238" s="550"/>
      <c r="BF238" s="550"/>
      <c r="BG238" s="550"/>
      <c r="BH238" s="550"/>
      <c r="BI238" s="550"/>
      <c r="BJ238" s="550"/>
      <c r="BK238" s="550"/>
      <c r="BL238" s="550"/>
      <c r="BM238" s="550"/>
      <c r="BN238" s="550"/>
      <c r="BO238" s="550"/>
      <c r="BP238" s="550"/>
      <c r="BQ238" s="550"/>
      <c r="BR238" s="550"/>
      <c r="BS238" s="550"/>
      <c r="BT238" s="550"/>
      <c r="BU238" s="550"/>
      <c r="BV238" s="550"/>
      <c r="BW238" s="550"/>
      <c r="BX238" s="550"/>
      <c r="BY238" s="550"/>
      <c r="BZ238" s="550"/>
      <c r="CA238" s="550"/>
      <c r="CB238" s="550"/>
      <c r="CC238" s="550"/>
      <c r="CD238" s="550"/>
      <c r="CE238" s="550"/>
      <c r="CF238" s="550"/>
      <c r="CG238" s="550"/>
      <c r="CH238" s="550"/>
      <c r="CI238" s="550"/>
      <c r="CJ238" s="550"/>
      <c r="CK238" s="550"/>
      <c r="CL238" s="550"/>
      <c r="CM238" s="550"/>
      <c r="CN238" s="550"/>
      <c r="CO238" s="550"/>
      <c r="CP238" s="550"/>
      <c r="CQ238" s="550"/>
      <c r="CR238" s="550"/>
      <c r="CS238" s="550"/>
      <c r="CT238" s="550"/>
      <c r="CU238" s="550"/>
      <c r="CV238" s="550"/>
      <c r="CW238" s="550"/>
      <c r="CX238" s="550"/>
      <c r="CY238" s="550"/>
      <c r="CZ238" s="550"/>
      <c r="DA238" s="550"/>
      <c r="DB238" s="550"/>
      <c r="DC238" s="550"/>
      <c r="DD238" s="550"/>
      <c r="DE238" s="550"/>
      <c r="DF238" s="550"/>
      <c r="DG238" s="550"/>
      <c r="DH238" s="550"/>
      <c r="DI238" s="550"/>
      <c r="DJ238" s="550"/>
      <c r="DK238" s="550"/>
      <c r="DL238" s="550"/>
      <c r="DM238" s="550"/>
      <c r="DN238" s="550"/>
      <c r="DO238" s="550"/>
      <c r="DP238" s="550"/>
      <c r="DQ238" s="550"/>
      <c r="DR238" s="550"/>
      <c r="DS238" s="550"/>
      <c r="DT238" s="550"/>
      <c r="DU238" s="550"/>
      <c r="DV238" s="550"/>
      <c r="DW238" s="550"/>
      <c r="DX238" s="550"/>
      <c r="DY238" s="550"/>
      <c r="DZ238" s="550"/>
      <c r="EA238" s="550"/>
      <c r="EB238" s="550"/>
      <c r="EC238" s="550"/>
      <c r="ED238" s="550"/>
      <c r="EE238" s="550"/>
      <c r="EF238" s="550"/>
      <c r="EG238" s="550"/>
      <c r="EH238" s="550"/>
      <c r="EI238" s="550"/>
      <c r="EJ238" s="550"/>
      <c r="EK238" s="550"/>
      <c r="EL238" s="550"/>
      <c r="EM238" s="550"/>
      <c r="EN238" s="550"/>
      <c r="EO238" s="550"/>
      <c r="EP238" s="550"/>
      <c r="EQ238" s="550"/>
      <c r="ER238" s="550"/>
      <c r="ES238" s="550"/>
      <c r="ET238" s="550"/>
      <c r="EU238" s="550"/>
      <c r="EV238" s="550"/>
      <c r="EW238" s="550"/>
      <c r="EX238" s="550"/>
      <c r="EY238" s="550"/>
      <c r="EZ238" s="550"/>
      <c r="FA238" s="550"/>
      <c r="FB238" s="550"/>
      <c r="FC238" s="550"/>
      <c r="FD238" s="550"/>
      <c r="FE238" s="550"/>
      <c r="FF238" s="550"/>
      <c r="FG238" s="550"/>
      <c r="FH238" s="550"/>
      <c r="FI238" s="550"/>
      <c r="FJ238" s="550"/>
      <c r="FK238" s="550"/>
      <c r="FL238" s="550"/>
      <c r="FM238" s="550"/>
      <c r="FN238" s="550"/>
      <c r="FO238" s="550"/>
      <c r="FP238" s="550"/>
      <c r="FQ238" s="550"/>
      <c r="FR238" s="550"/>
      <c r="FS238" s="550"/>
      <c r="FT238" s="550"/>
      <c r="FU238" s="550"/>
      <c r="FV238" s="550"/>
      <c r="FW238" s="550"/>
      <c r="FX238" s="550"/>
      <c r="FY238" s="550"/>
      <c r="FZ238" s="550"/>
      <c r="GA238" s="550"/>
      <c r="GB238" s="550"/>
      <c r="GC238" s="550"/>
      <c r="GD238" s="550"/>
      <c r="GE238" s="550"/>
      <c r="GF238" s="550"/>
      <c r="GG238" s="550"/>
      <c r="GH238" s="550"/>
      <c r="GI238" s="550"/>
      <c r="GJ238" s="550"/>
      <c r="GK238" s="550"/>
      <c r="GL238" s="550"/>
      <c r="GM238" s="550"/>
    </row>
    <row r="239" spans="7:195" ht="18" customHeight="1">
      <c r="G239" s="550"/>
      <c r="H239" s="550"/>
      <c r="I239" s="550"/>
      <c r="J239" s="550"/>
      <c r="K239" s="550"/>
      <c r="L239" s="550"/>
      <c r="M239" s="550"/>
      <c r="N239" s="550"/>
      <c r="O239" s="550"/>
      <c r="P239" s="550"/>
      <c r="Q239" s="550"/>
      <c r="R239" s="550"/>
      <c r="S239" s="550"/>
      <c r="T239" s="550"/>
      <c r="U239" s="550"/>
      <c r="V239" s="550"/>
      <c r="W239" s="550"/>
      <c r="X239" s="550"/>
      <c r="Y239" s="550"/>
      <c r="Z239" s="550"/>
      <c r="AA239" s="550"/>
      <c r="AB239" s="550"/>
      <c r="AC239" s="550"/>
      <c r="AD239" s="550"/>
      <c r="AE239" s="550"/>
      <c r="AF239" s="550"/>
      <c r="AG239" s="550"/>
      <c r="AH239" s="550"/>
      <c r="AI239" s="550"/>
      <c r="AJ239" s="550"/>
      <c r="AK239" s="550"/>
      <c r="AL239" s="550"/>
      <c r="AM239" s="550"/>
      <c r="AN239" s="550"/>
      <c r="AO239" s="550"/>
      <c r="AP239" s="550"/>
      <c r="AQ239" s="550"/>
      <c r="AR239" s="550"/>
      <c r="AS239" s="550"/>
      <c r="AT239" s="550"/>
      <c r="AU239" s="550"/>
      <c r="AV239" s="550"/>
      <c r="AW239" s="550"/>
      <c r="AX239" s="550"/>
      <c r="AY239" s="550"/>
      <c r="AZ239" s="550"/>
      <c r="BA239" s="550"/>
      <c r="BB239" s="550"/>
      <c r="BC239" s="550"/>
      <c r="BD239" s="550"/>
      <c r="BE239" s="550"/>
      <c r="BF239" s="550"/>
      <c r="BG239" s="550"/>
      <c r="BH239" s="550"/>
      <c r="BI239" s="550"/>
      <c r="BJ239" s="550"/>
      <c r="BK239" s="550"/>
      <c r="BL239" s="550"/>
      <c r="BM239" s="550"/>
      <c r="BN239" s="550"/>
      <c r="BO239" s="550"/>
      <c r="BP239" s="550"/>
      <c r="BQ239" s="550"/>
      <c r="BR239" s="550"/>
      <c r="BS239" s="550"/>
      <c r="BT239" s="550"/>
      <c r="BU239" s="550"/>
      <c r="BV239" s="550"/>
      <c r="BW239" s="550"/>
      <c r="BX239" s="550"/>
      <c r="BY239" s="550"/>
      <c r="BZ239" s="550"/>
      <c r="CA239" s="550"/>
      <c r="CB239" s="550"/>
      <c r="CC239" s="550"/>
      <c r="CD239" s="550"/>
      <c r="CE239" s="550"/>
      <c r="CF239" s="550"/>
      <c r="CG239" s="550"/>
      <c r="CH239" s="550"/>
      <c r="CI239" s="550"/>
      <c r="CJ239" s="550"/>
      <c r="CK239" s="550"/>
      <c r="CL239" s="550"/>
      <c r="CM239" s="550"/>
      <c r="CN239" s="550"/>
      <c r="CO239" s="550"/>
      <c r="CP239" s="550"/>
      <c r="CQ239" s="550"/>
      <c r="CR239" s="550"/>
      <c r="CS239" s="550"/>
      <c r="CT239" s="550"/>
      <c r="CU239" s="550"/>
      <c r="CV239" s="550"/>
      <c r="CW239" s="550"/>
      <c r="CX239" s="550"/>
      <c r="CY239" s="550"/>
      <c r="CZ239" s="550"/>
      <c r="DA239" s="550"/>
      <c r="DB239" s="550"/>
      <c r="DC239" s="550"/>
      <c r="DD239" s="550"/>
      <c r="DE239" s="550"/>
      <c r="DF239" s="550"/>
      <c r="DG239" s="550"/>
      <c r="DH239" s="550"/>
      <c r="DI239" s="550"/>
      <c r="DJ239" s="550"/>
      <c r="DK239" s="550"/>
      <c r="DL239" s="550"/>
      <c r="DM239" s="550"/>
      <c r="DN239" s="550"/>
      <c r="DO239" s="550"/>
      <c r="DP239" s="550"/>
      <c r="DQ239" s="550"/>
      <c r="DR239" s="550"/>
      <c r="DS239" s="550"/>
      <c r="DT239" s="550"/>
      <c r="DU239" s="550"/>
      <c r="DV239" s="550"/>
      <c r="DW239" s="550"/>
      <c r="DX239" s="550"/>
      <c r="DY239" s="550"/>
      <c r="DZ239" s="550"/>
      <c r="EA239" s="550"/>
      <c r="EB239" s="550"/>
      <c r="EC239" s="550"/>
      <c r="ED239" s="550"/>
      <c r="EE239" s="550"/>
      <c r="EF239" s="550"/>
      <c r="EG239" s="550"/>
      <c r="EH239" s="550"/>
      <c r="EI239" s="550"/>
      <c r="EJ239" s="550"/>
      <c r="EK239" s="550"/>
      <c r="EL239" s="550"/>
      <c r="EM239" s="550"/>
      <c r="EN239" s="550"/>
      <c r="EO239" s="550"/>
      <c r="EP239" s="550"/>
      <c r="EQ239" s="550"/>
      <c r="ER239" s="550"/>
      <c r="ES239" s="550"/>
      <c r="ET239" s="550"/>
      <c r="EU239" s="550"/>
      <c r="EV239" s="550"/>
      <c r="EW239" s="550"/>
      <c r="EX239" s="550"/>
      <c r="EY239" s="550"/>
      <c r="EZ239" s="550"/>
      <c r="FA239" s="550"/>
      <c r="FB239" s="550"/>
      <c r="FC239" s="550"/>
      <c r="FD239" s="550"/>
      <c r="FE239" s="550"/>
      <c r="FF239" s="550"/>
      <c r="FG239" s="550"/>
      <c r="FH239" s="550"/>
      <c r="FI239" s="550"/>
      <c r="FJ239" s="550"/>
      <c r="FK239" s="550"/>
      <c r="FL239" s="550"/>
      <c r="FM239" s="550"/>
      <c r="FN239" s="550"/>
      <c r="FO239" s="550"/>
      <c r="FP239" s="550"/>
      <c r="FQ239" s="550"/>
      <c r="FR239" s="550"/>
      <c r="FS239" s="550"/>
      <c r="FT239" s="550"/>
      <c r="FU239" s="550"/>
      <c r="FV239" s="550"/>
      <c r="FW239" s="550"/>
      <c r="FX239" s="550"/>
      <c r="FY239" s="550"/>
      <c r="FZ239" s="550"/>
      <c r="GA239" s="550"/>
      <c r="GB239" s="550"/>
      <c r="GC239" s="550"/>
      <c r="GD239" s="550"/>
      <c r="GE239" s="550"/>
      <c r="GF239" s="550"/>
      <c r="GG239" s="550"/>
      <c r="GH239" s="550"/>
      <c r="GI239" s="550"/>
      <c r="GJ239" s="550"/>
      <c r="GK239" s="550"/>
      <c r="GL239" s="550"/>
      <c r="GM239" s="550"/>
    </row>
    <row r="240" spans="7:195" ht="18" customHeight="1">
      <c r="G240" s="550"/>
      <c r="H240" s="550"/>
      <c r="I240" s="550"/>
      <c r="J240" s="550"/>
      <c r="K240" s="550"/>
      <c r="L240" s="550"/>
      <c r="M240" s="550"/>
      <c r="N240" s="550"/>
      <c r="O240" s="550"/>
      <c r="P240" s="550"/>
      <c r="Q240" s="550"/>
      <c r="R240" s="550"/>
      <c r="S240" s="550"/>
      <c r="T240" s="550"/>
      <c r="U240" s="550"/>
      <c r="V240" s="550"/>
      <c r="W240" s="550"/>
      <c r="X240" s="550"/>
      <c r="Y240" s="550"/>
      <c r="Z240" s="550"/>
      <c r="AA240" s="550"/>
      <c r="AB240" s="550"/>
      <c r="AC240" s="550"/>
      <c r="AD240" s="550"/>
      <c r="AE240" s="550"/>
      <c r="AF240" s="550"/>
      <c r="AG240" s="550"/>
      <c r="AH240" s="550"/>
      <c r="AI240" s="550"/>
      <c r="AJ240" s="550"/>
      <c r="AK240" s="550"/>
      <c r="AL240" s="550"/>
      <c r="AM240" s="550"/>
      <c r="AN240" s="550"/>
      <c r="AO240" s="550"/>
      <c r="AP240" s="550"/>
      <c r="AQ240" s="550"/>
      <c r="AR240" s="550"/>
      <c r="AS240" s="550"/>
      <c r="AT240" s="550"/>
      <c r="AU240" s="550"/>
      <c r="AV240" s="550"/>
      <c r="AW240" s="550"/>
      <c r="AX240" s="550"/>
      <c r="AY240" s="550"/>
      <c r="AZ240" s="550"/>
      <c r="BA240" s="550"/>
      <c r="BB240" s="550"/>
      <c r="BC240" s="550"/>
      <c r="BD240" s="550"/>
      <c r="BE240" s="550"/>
      <c r="BF240" s="550"/>
      <c r="BG240" s="550"/>
      <c r="BH240" s="550"/>
      <c r="BI240" s="550"/>
      <c r="BJ240" s="550"/>
      <c r="BK240" s="550"/>
      <c r="BL240" s="550"/>
      <c r="BM240" s="550"/>
      <c r="BN240" s="550"/>
      <c r="BO240" s="550"/>
      <c r="BP240" s="550"/>
      <c r="BQ240" s="550"/>
      <c r="BR240" s="550"/>
      <c r="BS240" s="550"/>
      <c r="BT240" s="550"/>
      <c r="BU240" s="550"/>
      <c r="BV240" s="550"/>
      <c r="BW240" s="550"/>
      <c r="BX240" s="550"/>
      <c r="BY240" s="550"/>
      <c r="BZ240" s="550"/>
      <c r="CA240" s="550"/>
      <c r="CB240" s="550"/>
      <c r="CC240" s="550"/>
      <c r="CD240" s="550"/>
      <c r="CE240" s="550"/>
      <c r="CF240" s="550"/>
      <c r="CG240" s="550"/>
      <c r="CH240" s="550"/>
      <c r="CI240" s="550"/>
      <c r="CJ240" s="550"/>
      <c r="CK240" s="550"/>
      <c r="CL240" s="550"/>
      <c r="CM240" s="550"/>
      <c r="CN240" s="550"/>
      <c r="CO240" s="550"/>
      <c r="CP240" s="550"/>
      <c r="CQ240" s="550"/>
      <c r="CR240" s="550"/>
      <c r="CS240" s="550"/>
      <c r="CT240" s="550"/>
      <c r="CU240" s="550"/>
      <c r="CV240" s="550"/>
      <c r="CW240" s="550"/>
      <c r="CX240" s="550"/>
      <c r="CY240" s="550"/>
      <c r="CZ240" s="550"/>
      <c r="DA240" s="550"/>
      <c r="DB240" s="550"/>
      <c r="DC240" s="550"/>
      <c r="DD240" s="550"/>
      <c r="DE240" s="550"/>
      <c r="DF240" s="550"/>
      <c r="DG240" s="550"/>
      <c r="DH240" s="550"/>
      <c r="DI240" s="550"/>
      <c r="DJ240" s="550"/>
      <c r="DK240" s="550"/>
      <c r="DL240" s="550"/>
      <c r="DM240" s="550"/>
      <c r="DN240" s="550"/>
      <c r="DO240" s="550"/>
      <c r="DP240" s="550"/>
      <c r="DQ240" s="550"/>
      <c r="DR240" s="550"/>
      <c r="DS240" s="550"/>
      <c r="DT240" s="550"/>
      <c r="DU240" s="550"/>
      <c r="DV240" s="550"/>
      <c r="DW240" s="550"/>
      <c r="DX240" s="550"/>
      <c r="DY240" s="550"/>
      <c r="DZ240" s="550"/>
      <c r="EA240" s="550"/>
      <c r="EB240" s="550"/>
      <c r="EC240" s="550"/>
      <c r="ED240" s="550"/>
      <c r="EE240" s="550"/>
      <c r="EF240" s="550"/>
      <c r="EG240" s="550"/>
      <c r="EH240" s="550"/>
      <c r="EI240" s="550"/>
      <c r="EJ240" s="550"/>
      <c r="EK240" s="550"/>
      <c r="EL240" s="550"/>
      <c r="EM240" s="550"/>
      <c r="EN240" s="550"/>
      <c r="EO240" s="550"/>
      <c r="EP240" s="550"/>
      <c r="EQ240" s="550"/>
      <c r="ER240" s="550"/>
      <c r="ES240" s="550"/>
      <c r="ET240" s="550"/>
      <c r="EU240" s="550"/>
      <c r="EV240" s="550"/>
      <c r="EW240" s="550"/>
      <c r="EX240" s="550"/>
      <c r="EY240" s="550"/>
      <c r="EZ240" s="550"/>
      <c r="FA240" s="550"/>
      <c r="FB240" s="550"/>
      <c r="FC240" s="550"/>
      <c r="FD240" s="550"/>
      <c r="FE240" s="550"/>
      <c r="FF240" s="550"/>
      <c r="FG240" s="550"/>
      <c r="FH240" s="550"/>
      <c r="FI240" s="550"/>
      <c r="FJ240" s="550"/>
      <c r="FK240" s="550"/>
      <c r="FL240" s="550"/>
      <c r="FM240" s="550"/>
      <c r="FN240" s="550"/>
      <c r="FO240" s="550"/>
      <c r="FP240" s="550"/>
      <c r="FQ240" s="550"/>
      <c r="FR240" s="550"/>
      <c r="FS240" s="550"/>
      <c r="FT240" s="550"/>
      <c r="FU240" s="550"/>
      <c r="FV240" s="550"/>
      <c r="FW240" s="550"/>
      <c r="FX240" s="550"/>
      <c r="FY240" s="550"/>
      <c r="FZ240" s="550"/>
      <c r="GA240" s="550"/>
      <c r="GB240" s="550"/>
      <c r="GC240" s="550"/>
      <c r="GD240" s="550"/>
      <c r="GE240" s="550"/>
      <c r="GF240" s="550"/>
      <c r="GG240" s="550"/>
      <c r="GH240" s="550"/>
      <c r="GI240" s="550"/>
      <c r="GJ240" s="550"/>
      <c r="GK240" s="550"/>
      <c r="GL240" s="550"/>
      <c r="GM240" s="550"/>
    </row>
    <row r="241" spans="7:195" ht="18" customHeight="1">
      <c r="G241" s="550"/>
      <c r="H241" s="550"/>
      <c r="I241" s="550"/>
      <c r="J241" s="550"/>
      <c r="K241" s="550"/>
      <c r="L241" s="550"/>
      <c r="M241" s="550"/>
      <c r="N241" s="550"/>
      <c r="O241" s="550"/>
      <c r="P241" s="550"/>
      <c r="Q241" s="550"/>
      <c r="R241" s="550"/>
      <c r="S241" s="550"/>
      <c r="T241" s="550"/>
      <c r="U241" s="550"/>
      <c r="V241" s="550"/>
      <c r="W241" s="550"/>
      <c r="X241" s="550"/>
      <c r="Y241" s="550"/>
      <c r="Z241" s="550"/>
      <c r="AA241" s="550"/>
      <c r="AB241" s="550"/>
      <c r="AC241" s="550"/>
      <c r="AD241" s="550"/>
      <c r="AE241" s="550"/>
      <c r="AF241" s="550"/>
      <c r="AG241" s="550"/>
      <c r="AH241" s="550"/>
      <c r="AI241" s="550"/>
      <c r="AJ241" s="550"/>
      <c r="AK241" s="550"/>
      <c r="AL241" s="550"/>
      <c r="AM241" s="550"/>
      <c r="AN241" s="550"/>
      <c r="AO241" s="550"/>
      <c r="AP241" s="550"/>
      <c r="AQ241" s="550"/>
      <c r="AR241" s="550"/>
      <c r="AS241" s="550"/>
      <c r="AT241" s="550"/>
      <c r="AU241" s="550"/>
      <c r="AV241" s="550"/>
      <c r="AW241" s="550"/>
      <c r="AX241" s="550"/>
      <c r="AY241" s="550"/>
      <c r="AZ241" s="550"/>
      <c r="BA241" s="550"/>
      <c r="BB241" s="550"/>
      <c r="BC241" s="550"/>
      <c r="BD241" s="550"/>
      <c r="BE241" s="550"/>
      <c r="BF241" s="550"/>
      <c r="BG241" s="550"/>
      <c r="BH241" s="550"/>
      <c r="BI241" s="550"/>
      <c r="BJ241" s="550"/>
      <c r="BK241" s="550"/>
      <c r="BL241" s="550"/>
      <c r="BM241" s="550"/>
      <c r="BN241" s="550"/>
      <c r="BO241" s="550"/>
      <c r="BP241" s="550"/>
      <c r="BQ241" s="550"/>
      <c r="BR241" s="550"/>
      <c r="BS241" s="550"/>
      <c r="BT241" s="550"/>
      <c r="BU241" s="550"/>
      <c r="BV241" s="550"/>
      <c r="BW241" s="550"/>
      <c r="BX241" s="550"/>
      <c r="BY241" s="550"/>
      <c r="BZ241" s="550"/>
      <c r="CA241" s="550"/>
      <c r="CB241" s="550"/>
      <c r="CC241" s="550"/>
      <c r="CD241" s="550"/>
      <c r="CE241" s="550"/>
      <c r="CF241" s="550"/>
      <c r="CG241" s="550"/>
      <c r="CH241" s="550"/>
      <c r="CI241" s="550"/>
      <c r="CJ241" s="550"/>
      <c r="CK241" s="550"/>
      <c r="CL241" s="550"/>
      <c r="CM241" s="550"/>
      <c r="CN241" s="550"/>
      <c r="CO241" s="550"/>
      <c r="CP241" s="550"/>
      <c r="CQ241" s="550"/>
      <c r="CR241" s="550"/>
      <c r="CS241" s="550"/>
      <c r="CT241" s="550"/>
      <c r="CU241" s="550"/>
      <c r="CV241" s="550"/>
      <c r="CW241" s="550"/>
      <c r="CX241" s="550"/>
      <c r="CY241" s="550"/>
      <c r="CZ241" s="550"/>
      <c r="DA241" s="550"/>
      <c r="DB241" s="550"/>
      <c r="DC241" s="550"/>
      <c r="DD241" s="550"/>
      <c r="DE241" s="550"/>
      <c r="DF241" s="550"/>
      <c r="DG241" s="550"/>
      <c r="DH241" s="550"/>
      <c r="DI241" s="550"/>
      <c r="DJ241" s="550"/>
      <c r="DK241" s="550"/>
      <c r="DL241" s="550"/>
      <c r="DM241" s="550"/>
      <c r="DN241" s="550"/>
      <c r="DO241" s="550"/>
      <c r="DP241" s="550"/>
      <c r="DQ241" s="550"/>
      <c r="DR241" s="550"/>
      <c r="DS241" s="550"/>
      <c r="DT241" s="550"/>
      <c r="DU241" s="550"/>
      <c r="DV241" s="550"/>
      <c r="DW241" s="550"/>
      <c r="DX241" s="550"/>
      <c r="DY241" s="550"/>
      <c r="DZ241" s="550"/>
      <c r="EA241" s="550"/>
      <c r="EB241" s="550"/>
      <c r="EC241" s="550"/>
      <c r="ED241" s="550"/>
      <c r="EE241" s="550"/>
      <c r="EF241" s="550"/>
      <c r="EG241" s="550"/>
      <c r="EH241" s="550"/>
      <c r="EI241" s="550"/>
      <c r="EJ241" s="550"/>
      <c r="EK241" s="550"/>
      <c r="EL241" s="550"/>
      <c r="EM241" s="550"/>
      <c r="EN241" s="550"/>
      <c r="EO241" s="550"/>
      <c r="EP241" s="550"/>
      <c r="EQ241" s="550"/>
      <c r="ER241" s="550"/>
      <c r="ES241" s="550"/>
      <c r="ET241" s="550"/>
      <c r="EU241" s="550"/>
      <c r="EV241" s="550"/>
      <c r="EW241" s="550"/>
      <c r="EX241" s="550"/>
      <c r="EY241" s="550"/>
      <c r="EZ241" s="550"/>
      <c r="FA241" s="550"/>
      <c r="FB241" s="550"/>
      <c r="FC241" s="550"/>
      <c r="FD241" s="550"/>
      <c r="FE241" s="550"/>
      <c r="FF241" s="550"/>
      <c r="FG241" s="550"/>
      <c r="FH241" s="550"/>
      <c r="FI241" s="550"/>
      <c r="FJ241" s="550"/>
      <c r="FK241" s="550"/>
      <c r="FL241" s="550"/>
      <c r="FM241" s="550"/>
      <c r="FN241" s="550"/>
      <c r="FO241" s="550"/>
      <c r="FP241" s="550"/>
      <c r="FQ241" s="550"/>
      <c r="FR241" s="550"/>
      <c r="FS241" s="550"/>
      <c r="FT241" s="550"/>
      <c r="FU241" s="550"/>
      <c r="FV241" s="550"/>
      <c r="FW241" s="550"/>
      <c r="FX241" s="550"/>
      <c r="FY241" s="550"/>
      <c r="FZ241" s="550"/>
      <c r="GA241" s="550"/>
      <c r="GB241" s="550"/>
      <c r="GC241" s="550"/>
      <c r="GD241" s="550"/>
      <c r="GE241" s="550"/>
      <c r="GF241" s="550"/>
      <c r="GG241" s="550"/>
      <c r="GH241" s="550"/>
      <c r="GI241" s="550"/>
      <c r="GJ241" s="550"/>
      <c r="GK241" s="550"/>
      <c r="GL241" s="550"/>
      <c r="GM241" s="550"/>
    </row>
    <row r="242" spans="7:195" ht="18" customHeight="1">
      <c r="G242" s="550"/>
      <c r="H242" s="550"/>
      <c r="I242" s="550"/>
      <c r="J242" s="550"/>
      <c r="K242" s="550"/>
      <c r="L242" s="550"/>
      <c r="M242" s="550"/>
      <c r="N242" s="550"/>
      <c r="O242" s="550"/>
      <c r="P242" s="550"/>
      <c r="Q242" s="550"/>
      <c r="R242" s="550"/>
      <c r="S242" s="550"/>
      <c r="T242" s="550"/>
      <c r="U242" s="550"/>
      <c r="V242" s="550"/>
      <c r="W242" s="550"/>
      <c r="X242" s="550"/>
      <c r="Y242" s="550"/>
      <c r="Z242" s="550"/>
      <c r="AA242" s="550"/>
      <c r="AB242" s="550"/>
      <c r="AC242" s="550"/>
      <c r="AD242" s="550"/>
      <c r="AE242" s="550"/>
      <c r="AF242" s="550"/>
      <c r="AG242" s="550"/>
      <c r="AH242" s="550"/>
      <c r="AI242" s="550"/>
      <c r="AJ242" s="550"/>
      <c r="AK242" s="550"/>
      <c r="AL242" s="550"/>
      <c r="AM242" s="550"/>
      <c r="AN242" s="550"/>
      <c r="AO242" s="550"/>
      <c r="AP242" s="550"/>
      <c r="AQ242" s="550"/>
      <c r="AR242" s="550"/>
      <c r="AS242" s="550"/>
      <c r="AT242" s="550"/>
      <c r="AU242" s="550"/>
      <c r="AV242" s="550"/>
      <c r="AW242" s="550"/>
      <c r="AX242" s="550"/>
      <c r="AY242" s="550"/>
      <c r="AZ242" s="550"/>
      <c r="BA242" s="550"/>
      <c r="BB242" s="550"/>
      <c r="BC242" s="550"/>
      <c r="BD242" s="550"/>
      <c r="BE242" s="550"/>
      <c r="BF242" s="550"/>
      <c r="BG242" s="550"/>
      <c r="BH242" s="550"/>
      <c r="BI242" s="550"/>
      <c r="BJ242" s="550"/>
      <c r="BK242" s="550"/>
      <c r="BL242" s="550"/>
      <c r="BM242" s="550"/>
      <c r="BN242" s="550"/>
      <c r="BO242" s="550"/>
      <c r="BP242" s="550"/>
      <c r="BQ242" s="550"/>
      <c r="BR242" s="550"/>
      <c r="BS242" s="550"/>
      <c r="BT242" s="550"/>
      <c r="BU242" s="550"/>
      <c r="BV242" s="550"/>
      <c r="BW242" s="550"/>
      <c r="BX242" s="550"/>
      <c r="BY242" s="550"/>
      <c r="BZ242" s="550"/>
      <c r="CA242" s="550"/>
      <c r="CB242" s="550"/>
      <c r="CC242" s="550"/>
      <c r="CD242" s="550"/>
      <c r="CE242" s="550"/>
      <c r="CF242" s="550"/>
      <c r="CG242" s="550"/>
      <c r="CH242" s="550"/>
      <c r="CI242" s="550"/>
      <c r="CJ242" s="550"/>
      <c r="CK242" s="550"/>
      <c r="CL242" s="550"/>
      <c r="CM242" s="550"/>
      <c r="CN242" s="550"/>
      <c r="CO242" s="550"/>
      <c r="CP242" s="550"/>
      <c r="CQ242" s="550"/>
      <c r="CR242" s="550"/>
      <c r="CS242" s="550"/>
      <c r="CT242" s="550"/>
      <c r="CU242" s="550"/>
      <c r="CV242" s="550"/>
      <c r="CW242" s="550"/>
      <c r="CX242" s="550"/>
      <c r="CY242" s="550"/>
      <c r="CZ242" s="550"/>
      <c r="DA242" s="550"/>
      <c r="DB242" s="550"/>
      <c r="DC242" s="550"/>
      <c r="DD242" s="550"/>
      <c r="DE242" s="550"/>
      <c r="DF242" s="550"/>
      <c r="DG242" s="550"/>
      <c r="DH242" s="550"/>
      <c r="DI242" s="550"/>
      <c r="DJ242" s="550"/>
      <c r="DK242" s="550"/>
      <c r="DL242" s="550"/>
      <c r="DM242" s="550"/>
      <c r="DN242" s="550"/>
      <c r="DO242" s="550"/>
      <c r="DP242" s="550"/>
      <c r="DQ242" s="550"/>
      <c r="DR242" s="550"/>
      <c r="DS242" s="550"/>
      <c r="DT242" s="550"/>
      <c r="DU242" s="550"/>
      <c r="DV242" s="550"/>
      <c r="DW242" s="550"/>
      <c r="DX242" s="550"/>
      <c r="DY242" s="550"/>
      <c r="DZ242" s="550"/>
      <c r="EA242" s="550"/>
      <c r="EB242" s="550"/>
      <c r="EC242" s="550"/>
      <c r="ED242" s="550"/>
      <c r="EE242" s="550"/>
      <c r="EF242" s="550"/>
      <c r="EG242" s="550"/>
      <c r="EH242" s="550"/>
      <c r="EI242" s="550"/>
      <c r="EJ242" s="550"/>
      <c r="EK242" s="550"/>
      <c r="EL242" s="550"/>
      <c r="EM242" s="550"/>
      <c r="EN242" s="550"/>
      <c r="EO242" s="550"/>
      <c r="EP242" s="550"/>
      <c r="EQ242" s="550"/>
      <c r="ER242" s="550"/>
      <c r="ES242" s="550"/>
      <c r="ET242" s="550"/>
      <c r="EU242" s="550"/>
      <c r="EV242" s="550"/>
      <c r="EW242" s="550"/>
      <c r="EX242" s="550"/>
      <c r="EY242" s="550"/>
      <c r="EZ242" s="550"/>
      <c r="FA242" s="550"/>
      <c r="FB242" s="550"/>
      <c r="FC242" s="550"/>
      <c r="FD242" s="550"/>
      <c r="FE242" s="550"/>
      <c r="FF242" s="550"/>
      <c r="FG242" s="550"/>
      <c r="FH242" s="550"/>
      <c r="FI242" s="550"/>
      <c r="FJ242" s="550"/>
      <c r="FK242" s="550"/>
      <c r="FL242" s="550"/>
      <c r="FM242" s="550"/>
      <c r="FN242" s="550"/>
      <c r="FO242" s="550"/>
      <c r="FP242" s="550"/>
      <c r="FQ242" s="550"/>
      <c r="FR242" s="550"/>
      <c r="FS242" s="550"/>
      <c r="FT242" s="550"/>
      <c r="FU242" s="550"/>
      <c r="FV242" s="550"/>
      <c r="FW242" s="550"/>
      <c r="FX242" s="550"/>
      <c r="FY242" s="550"/>
      <c r="FZ242" s="550"/>
      <c r="GA242" s="550"/>
      <c r="GB242" s="550"/>
      <c r="GC242" s="550"/>
      <c r="GD242" s="550"/>
      <c r="GE242" s="550"/>
      <c r="GF242" s="550"/>
      <c r="GG242" s="550"/>
      <c r="GH242" s="550"/>
      <c r="GI242" s="550"/>
      <c r="GJ242" s="550"/>
      <c r="GK242" s="550"/>
      <c r="GL242" s="550"/>
      <c r="GM242" s="550"/>
    </row>
    <row r="243" spans="7:195" ht="18" customHeight="1">
      <c r="G243" s="550"/>
      <c r="H243" s="550"/>
      <c r="I243" s="550"/>
      <c r="J243" s="550"/>
      <c r="K243" s="550"/>
      <c r="L243" s="550"/>
      <c r="M243" s="550"/>
      <c r="N243" s="550"/>
      <c r="O243" s="550"/>
      <c r="P243" s="550"/>
      <c r="Q243" s="550"/>
      <c r="R243" s="550"/>
      <c r="S243" s="550"/>
      <c r="T243" s="550"/>
      <c r="U243" s="550"/>
      <c r="V243" s="550"/>
      <c r="W243" s="550"/>
      <c r="X243" s="550"/>
      <c r="Y243" s="550"/>
      <c r="Z243" s="550"/>
      <c r="AA243" s="550"/>
      <c r="AB243" s="550"/>
      <c r="AC243" s="550"/>
      <c r="AD243" s="550"/>
      <c r="AE243" s="550"/>
      <c r="AF243" s="550"/>
      <c r="AG243" s="550"/>
      <c r="AH243" s="550"/>
      <c r="AI243" s="550"/>
      <c r="AJ243" s="550"/>
      <c r="AK243" s="550"/>
      <c r="AL243" s="550"/>
      <c r="AM243" s="550"/>
      <c r="AN243" s="550"/>
      <c r="AO243" s="550"/>
      <c r="AP243" s="550"/>
      <c r="AQ243" s="550"/>
      <c r="AR243" s="550"/>
      <c r="AS243" s="550"/>
      <c r="AT243" s="550"/>
      <c r="AU243" s="550"/>
      <c r="AV243" s="550"/>
      <c r="AW243" s="550"/>
      <c r="AX243" s="550"/>
      <c r="AY243" s="550"/>
      <c r="AZ243" s="550"/>
      <c r="BA243" s="550"/>
      <c r="BB243" s="550"/>
      <c r="BC243" s="550"/>
      <c r="BD243" s="550"/>
      <c r="BE243" s="550"/>
      <c r="BF243" s="550"/>
      <c r="BG243" s="550"/>
      <c r="BH243" s="550"/>
      <c r="BI243" s="550"/>
      <c r="BJ243" s="550"/>
      <c r="BK243" s="550"/>
      <c r="BL243" s="550"/>
      <c r="BM243" s="550"/>
      <c r="BN243" s="550"/>
      <c r="BO243" s="550"/>
      <c r="BP243" s="550"/>
      <c r="BQ243" s="550"/>
      <c r="BR243" s="550"/>
      <c r="BS243" s="550"/>
      <c r="BT243" s="550"/>
      <c r="BU243" s="550"/>
      <c r="BV243" s="550"/>
      <c r="BW243" s="550"/>
      <c r="BX243" s="550"/>
      <c r="BY243" s="550"/>
      <c r="BZ243" s="550"/>
      <c r="CA243" s="550"/>
      <c r="CB243" s="550"/>
      <c r="CC243" s="550"/>
      <c r="CD243" s="550"/>
      <c r="CE243" s="550"/>
      <c r="CF243" s="550"/>
      <c r="CG243" s="550"/>
      <c r="CH243" s="550"/>
      <c r="CI243" s="550"/>
      <c r="CJ243" s="550"/>
      <c r="CK243" s="550"/>
      <c r="CL243" s="550"/>
      <c r="CM243" s="550"/>
      <c r="CN243" s="550"/>
      <c r="CO243" s="550"/>
      <c r="CP243" s="550"/>
      <c r="CQ243" s="550"/>
      <c r="CR243" s="550"/>
      <c r="CS243" s="550"/>
      <c r="CT243" s="550"/>
      <c r="CU243" s="550"/>
      <c r="CV243" s="550"/>
      <c r="CW243" s="550"/>
      <c r="CX243" s="550"/>
      <c r="CY243" s="550"/>
      <c r="CZ243" s="550"/>
      <c r="DA243" s="550"/>
      <c r="DB243" s="550"/>
      <c r="DC243" s="550"/>
      <c r="DD243" s="550"/>
      <c r="DE243" s="550"/>
      <c r="DF243" s="550"/>
      <c r="DG243" s="550"/>
      <c r="DH243" s="550"/>
      <c r="DI243" s="550"/>
      <c r="DJ243" s="550"/>
      <c r="DK243" s="550"/>
      <c r="DL243" s="550"/>
      <c r="DM243" s="550"/>
      <c r="DN243" s="550"/>
      <c r="DO243" s="550"/>
      <c r="DP243" s="550"/>
      <c r="DQ243" s="550"/>
      <c r="DR243" s="550"/>
      <c r="DS243" s="550"/>
      <c r="DT243" s="550"/>
      <c r="DU243" s="550"/>
      <c r="DV243" s="550"/>
      <c r="DW243" s="550"/>
      <c r="DX243" s="550"/>
      <c r="DY243" s="550"/>
      <c r="DZ243" s="550"/>
      <c r="EA243" s="550"/>
      <c r="EB243" s="550"/>
      <c r="EC243" s="550"/>
      <c r="ED243" s="550"/>
      <c r="EE243" s="550"/>
      <c r="EF243" s="550"/>
      <c r="EG243" s="550"/>
      <c r="EH243" s="550"/>
      <c r="EI243" s="550"/>
      <c r="EJ243" s="550"/>
      <c r="EK243" s="550"/>
      <c r="EL243" s="550"/>
      <c r="EM243" s="550"/>
      <c r="EN243" s="550"/>
      <c r="EO243" s="550"/>
      <c r="EP243" s="550"/>
      <c r="EQ243" s="550"/>
      <c r="ER243" s="550"/>
      <c r="ES243" s="550"/>
      <c r="ET243" s="550"/>
      <c r="EU243" s="550"/>
      <c r="EV243" s="550"/>
      <c r="EW243" s="550"/>
      <c r="EX243" s="550"/>
      <c r="EY243" s="550"/>
      <c r="EZ243" s="550"/>
      <c r="FA243" s="550"/>
      <c r="FB243" s="550"/>
      <c r="FC243" s="550"/>
      <c r="FD243" s="550"/>
      <c r="FE243" s="550"/>
      <c r="FF243" s="550"/>
      <c r="FG243" s="550"/>
      <c r="FH243" s="550"/>
      <c r="FI243" s="550"/>
      <c r="FJ243" s="550"/>
      <c r="FK243" s="550"/>
      <c r="FL243" s="550"/>
      <c r="FM243" s="550"/>
      <c r="FN243" s="550"/>
      <c r="FO243" s="550"/>
      <c r="FP243" s="550"/>
      <c r="FQ243" s="550"/>
      <c r="FR243" s="550"/>
      <c r="FS243" s="550"/>
      <c r="FT243" s="550"/>
      <c r="FU243" s="550"/>
      <c r="FV243" s="550"/>
      <c r="FW243" s="550"/>
      <c r="FX243" s="550"/>
      <c r="FY243" s="550"/>
      <c r="FZ243" s="550"/>
      <c r="GA243" s="550"/>
      <c r="GB243" s="550"/>
      <c r="GC243" s="550"/>
      <c r="GD243" s="550"/>
      <c r="GE243" s="550"/>
      <c r="GF243" s="550"/>
      <c r="GG243" s="550"/>
      <c r="GH243" s="550"/>
      <c r="GI243" s="550"/>
      <c r="GJ243" s="550"/>
      <c r="GK243" s="550"/>
      <c r="GL243" s="550"/>
      <c r="GM243" s="550"/>
    </row>
    <row r="244" spans="7:195" ht="18" customHeight="1">
      <c r="G244" s="550"/>
      <c r="H244" s="550"/>
      <c r="I244" s="550"/>
      <c r="J244" s="550"/>
      <c r="K244" s="550"/>
      <c r="L244" s="550"/>
      <c r="M244" s="550"/>
      <c r="N244" s="550"/>
      <c r="O244" s="550"/>
      <c r="P244" s="550"/>
      <c r="Q244" s="550"/>
      <c r="R244" s="550"/>
      <c r="S244" s="550"/>
      <c r="T244" s="550"/>
      <c r="U244" s="550"/>
      <c r="V244" s="550"/>
      <c r="W244" s="550"/>
      <c r="X244" s="550"/>
      <c r="Y244" s="550"/>
      <c r="Z244" s="550"/>
      <c r="AA244" s="550"/>
      <c r="AB244" s="550"/>
      <c r="AC244" s="550"/>
      <c r="AD244" s="550"/>
      <c r="AE244" s="550"/>
      <c r="AF244" s="550"/>
      <c r="AG244" s="550"/>
      <c r="AH244" s="550"/>
      <c r="AI244" s="550"/>
      <c r="AJ244" s="550"/>
      <c r="AK244" s="550"/>
      <c r="AL244" s="550"/>
      <c r="AM244" s="550"/>
      <c r="AN244" s="550"/>
      <c r="AO244" s="550"/>
      <c r="AP244" s="550"/>
      <c r="AQ244" s="550"/>
      <c r="AR244" s="550"/>
      <c r="AS244" s="550"/>
      <c r="AT244" s="550"/>
      <c r="AU244" s="550"/>
      <c r="AV244" s="550"/>
      <c r="AW244" s="550"/>
      <c r="AX244" s="550"/>
      <c r="AY244" s="550"/>
      <c r="AZ244" s="550"/>
      <c r="BA244" s="550"/>
      <c r="BB244" s="550"/>
      <c r="BC244" s="550"/>
      <c r="BD244" s="550"/>
      <c r="BE244" s="550"/>
      <c r="BF244" s="550"/>
      <c r="BG244" s="550"/>
      <c r="BH244" s="550"/>
      <c r="BI244" s="550"/>
      <c r="BJ244" s="550"/>
      <c r="BK244" s="550"/>
      <c r="BL244" s="550"/>
      <c r="BM244" s="550"/>
      <c r="BN244" s="550"/>
      <c r="BO244" s="550"/>
      <c r="BP244" s="550"/>
      <c r="BQ244" s="550"/>
      <c r="BR244" s="550"/>
      <c r="BS244" s="550"/>
      <c r="BT244" s="550"/>
      <c r="BU244" s="550"/>
      <c r="BV244" s="550"/>
      <c r="BW244" s="550"/>
      <c r="BX244" s="550"/>
      <c r="BY244" s="550"/>
      <c r="BZ244" s="550"/>
      <c r="CA244" s="550"/>
      <c r="CB244" s="550"/>
      <c r="CC244" s="550"/>
      <c r="CD244" s="550"/>
      <c r="CE244" s="550"/>
      <c r="CF244" s="550"/>
      <c r="CG244" s="550"/>
      <c r="CH244" s="550"/>
      <c r="CI244" s="550"/>
      <c r="CJ244" s="550"/>
      <c r="CK244" s="550"/>
      <c r="CL244" s="550"/>
      <c r="CM244" s="550"/>
      <c r="CN244" s="550"/>
      <c r="CO244" s="550"/>
      <c r="CP244" s="550"/>
      <c r="CQ244" s="550"/>
      <c r="CR244" s="550"/>
      <c r="CS244" s="550"/>
      <c r="CT244" s="550"/>
      <c r="CU244" s="550"/>
      <c r="CV244" s="550"/>
      <c r="CW244" s="550"/>
      <c r="CX244" s="550"/>
      <c r="CY244" s="550"/>
      <c r="CZ244" s="550"/>
      <c r="DA244" s="550"/>
      <c r="DB244" s="550"/>
      <c r="DC244" s="550"/>
      <c r="DD244" s="550"/>
      <c r="DE244" s="550"/>
      <c r="DF244" s="550"/>
      <c r="DG244" s="550"/>
      <c r="DH244" s="550"/>
      <c r="DI244" s="550"/>
      <c r="DJ244" s="550"/>
      <c r="DK244" s="550"/>
      <c r="DL244" s="550"/>
      <c r="DM244" s="550"/>
      <c r="DN244" s="550"/>
      <c r="DO244" s="550"/>
      <c r="DP244" s="550"/>
      <c r="DQ244" s="550"/>
      <c r="DR244" s="550"/>
      <c r="DS244" s="550"/>
      <c r="DT244" s="550"/>
      <c r="DU244" s="550"/>
      <c r="DV244" s="550"/>
      <c r="DW244" s="550"/>
      <c r="DX244" s="550"/>
      <c r="DY244" s="550"/>
      <c r="DZ244" s="550"/>
      <c r="EA244" s="550"/>
      <c r="EB244" s="550"/>
      <c r="EC244" s="550"/>
      <c r="ED244" s="550"/>
      <c r="EE244" s="550"/>
      <c r="EF244" s="550"/>
      <c r="EG244" s="550"/>
      <c r="EH244" s="550"/>
      <c r="EI244" s="550"/>
      <c r="EJ244" s="550"/>
      <c r="EK244" s="550"/>
      <c r="EL244" s="550"/>
      <c r="EM244" s="550"/>
      <c r="EN244" s="550"/>
      <c r="EO244" s="550"/>
      <c r="EP244" s="550"/>
      <c r="EQ244" s="550"/>
      <c r="ER244" s="550"/>
      <c r="ES244" s="550"/>
      <c r="ET244" s="550"/>
      <c r="EU244" s="550"/>
      <c r="EV244" s="550"/>
      <c r="EW244" s="550"/>
      <c r="EX244" s="550"/>
      <c r="EY244" s="550"/>
      <c r="EZ244" s="550"/>
      <c r="FA244" s="550"/>
      <c r="FB244" s="550"/>
      <c r="FC244" s="550"/>
      <c r="FD244" s="550"/>
      <c r="FE244" s="550"/>
      <c r="FF244" s="550"/>
      <c r="FG244" s="550"/>
      <c r="FH244" s="550"/>
      <c r="FI244" s="550"/>
      <c r="FJ244" s="550"/>
      <c r="FK244" s="550"/>
      <c r="FL244" s="550"/>
      <c r="FM244" s="550"/>
      <c r="FN244" s="550"/>
      <c r="FO244" s="550"/>
      <c r="FP244" s="550"/>
      <c r="FQ244" s="550"/>
      <c r="FR244" s="550"/>
      <c r="FS244" s="550"/>
      <c r="FT244" s="550"/>
      <c r="FU244" s="550"/>
      <c r="FV244" s="550"/>
      <c r="FW244" s="550"/>
      <c r="FX244" s="550"/>
      <c r="FY244" s="550"/>
      <c r="FZ244" s="550"/>
      <c r="GA244" s="550"/>
      <c r="GB244" s="550"/>
      <c r="GC244" s="550"/>
      <c r="GD244" s="550"/>
      <c r="GE244" s="550"/>
      <c r="GF244" s="550"/>
      <c r="GG244" s="550"/>
      <c r="GH244" s="550"/>
      <c r="GI244" s="550"/>
      <c r="GJ244" s="550"/>
      <c r="GK244" s="550"/>
      <c r="GL244" s="550"/>
      <c r="GM244" s="550"/>
    </row>
    <row r="245" spans="7:195" ht="18" customHeight="1">
      <c r="G245" s="550"/>
      <c r="H245" s="550"/>
      <c r="I245" s="550"/>
      <c r="J245" s="550"/>
      <c r="K245" s="550"/>
      <c r="L245" s="550"/>
      <c r="M245" s="550"/>
      <c r="N245" s="550"/>
      <c r="O245" s="550"/>
      <c r="P245" s="550"/>
      <c r="Q245" s="550"/>
      <c r="R245" s="550"/>
      <c r="S245" s="550"/>
      <c r="T245" s="550"/>
      <c r="U245" s="550"/>
      <c r="V245" s="550"/>
      <c r="W245" s="550"/>
      <c r="X245" s="550"/>
      <c r="Y245" s="550"/>
      <c r="Z245" s="550"/>
      <c r="AA245" s="550"/>
      <c r="AB245" s="550"/>
      <c r="AC245" s="550"/>
      <c r="AD245" s="550"/>
      <c r="AE245" s="550"/>
      <c r="AF245" s="550"/>
      <c r="AG245" s="550"/>
      <c r="AH245" s="550"/>
      <c r="AI245" s="550"/>
      <c r="AJ245" s="550"/>
      <c r="AK245" s="550"/>
      <c r="AL245" s="550"/>
      <c r="AM245" s="550"/>
      <c r="AN245" s="550"/>
      <c r="AO245" s="550"/>
      <c r="AP245" s="550"/>
      <c r="AQ245" s="550"/>
      <c r="AR245" s="550"/>
      <c r="AS245" s="550"/>
      <c r="AT245" s="550"/>
      <c r="AU245" s="550"/>
      <c r="AV245" s="550"/>
      <c r="AW245" s="550"/>
      <c r="AX245" s="550"/>
      <c r="AY245" s="550"/>
      <c r="AZ245" s="550"/>
      <c r="BA245" s="550"/>
      <c r="BB245" s="550"/>
      <c r="BC245" s="550"/>
      <c r="BD245" s="550"/>
      <c r="BE245" s="550"/>
      <c r="BF245" s="550"/>
      <c r="BG245" s="550"/>
      <c r="BH245" s="550"/>
      <c r="BI245" s="550"/>
      <c r="BJ245" s="550"/>
      <c r="BK245" s="550"/>
      <c r="BL245" s="550"/>
      <c r="BM245" s="550"/>
      <c r="BN245" s="550"/>
      <c r="BO245" s="550"/>
      <c r="BP245" s="550"/>
      <c r="BQ245" s="550"/>
      <c r="BR245" s="550"/>
      <c r="BS245" s="550"/>
      <c r="BT245" s="550"/>
      <c r="BU245" s="550"/>
      <c r="BV245" s="550"/>
      <c r="BW245" s="550"/>
      <c r="BX245" s="550"/>
      <c r="BY245" s="550"/>
      <c r="BZ245" s="550"/>
      <c r="CA245" s="550"/>
      <c r="CB245" s="550"/>
      <c r="CC245" s="550"/>
      <c r="CD245" s="550"/>
      <c r="CE245" s="550"/>
      <c r="CF245" s="550"/>
      <c r="CG245" s="550"/>
      <c r="CH245" s="550"/>
      <c r="CI245" s="550"/>
      <c r="CJ245" s="550"/>
      <c r="CK245" s="550"/>
      <c r="CL245" s="550"/>
      <c r="CM245" s="550"/>
      <c r="CN245" s="550"/>
      <c r="CO245" s="550"/>
      <c r="CP245" s="550"/>
      <c r="CQ245" s="550"/>
      <c r="CR245" s="550"/>
      <c r="CS245" s="550"/>
      <c r="CT245" s="550"/>
      <c r="CU245" s="550"/>
      <c r="CV245" s="550"/>
      <c r="CW245" s="550"/>
      <c r="CX245" s="550"/>
      <c r="CY245" s="550"/>
      <c r="CZ245" s="550"/>
      <c r="DA245" s="550"/>
      <c r="DB245" s="550"/>
      <c r="DC245" s="550"/>
      <c r="DD245" s="550"/>
      <c r="DE245" s="550"/>
      <c r="DF245" s="550"/>
      <c r="DG245" s="550"/>
      <c r="DH245" s="550"/>
      <c r="DI245" s="550"/>
      <c r="DJ245" s="550"/>
      <c r="DK245" s="550"/>
      <c r="DL245" s="550"/>
      <c r="DM245" s="550"/>
      <c r="DN245" s="550"/>
      <c r="DO245" s="550"/>
      <c r="DP245" s="550"/>
      <c r="DQ245" s="550"/>
      <c r="DR245" s="550"/>
      <c r="DS245" s="550"/>
      <c r="DT245" s="550"/>
      <c r="DU245" s="550"/>
      <c r="DV245" s="550"/>
      <c r="DW245" s="550"/>
      <c r="DX245" s="550"/>
      <c r="DY245" s="550"/>
      <c r="DZ245" s="550"/>
      <c r="EA245" s="550"/>
      <c r="EB245" s="550"/>
      <c r="EC245" s="550"/>
      <c r="ED245" s="550"/>
      <c r="EE245" s="550"/>
      <c r="EF245" s="550"/>
      <c r="EG245" s="550"/>
      <c r="EH245" s="550"/>
      <c r="EI245" s="550"/>
      <c r="EJ245" s="550"/>
      <c r="EK245" s="550"/>
      <c r="EL245" s="550"/>
      <c r="EM245" s="550"/>
      <c r="EN245" s="550"/>
      <c r="EO245" s="550"/>
      <c r="EP245" s="550"/>
      <c r="EQ245" s="550"/>
      <c r="ER245" s="550"/>
      <c r="ES245" s="550"/>
      <c r="ET245" s="550"/>
      <c r="EU245" s="550"/>
      <c r="EV245" s="550"/>
      <c r="EW245" s="550"/>
      <c r="EX245" s="550"/>
      <c r="EY245" s="550"/>
      <c r="EZ245" s="550"/>
      <c r="FA245" s="550"/>
      <c r="FB245" s="550"/>
      <c r="FC245" s="550"/>
      <c r="FD245" s="550"/>
      <c r="FE245" s="550"/>
      <c r="FF245" s="550"/>
      <c r="FG245" s="550"/>
      <c r="FH245" s="550"/>
      <c r="FI245" s="550"/>
      <c r="FJ245" s="550"/>
      <c r="FK245" s="550"/>
      <c r="FL245" s="550"/>
      <c r="FM245" s="550"/>
      <c r="FN245" s="550"/>
      <c r="FO245" s="550"/>
      <c r="FP245" s="550"/>
      <c r="FQ245" s="550"/>
      <c r="FR245" s="550"/>
      <c r="FS245" s="550"/>
      <c r="FT245" s="550"/>
      <c r="FU245" s="550"/>
      <c r="FV245" s="550"/>
      <c r="FW245" s="550"/>
      <c r="FX245" s="550"/>
      <c r="FY245" s="550"/>
      <c r="FZ245" s="550"/>
      <c r="GA245" s="550"/>
      <c r="GB245" s="550"/>
      <c r="GC245" s="550"/>
      <c r="GD245" s="550"/>
      <c r="GE245" s="550"/>
      <c r="GF245" s="550"/>
      <c r="GG245" s="550"/>
      <c r="GH245" s="550"/>
      <c r="GI245" s="550"/>
      <c r="GJ245" s="550"/>
      <c r="GK245" s="550"/>
      <c r="GL245" s="550"/>
      <c r="GM245" s="550"/>
    </row>
    <row r="246" spans="7:195" ht="18" customHeight="1">
      <c r="G246" s="550"/>
      <c r="H246" s="550"/>
      <c r="I246" s="550"/>
      <c r="J246" s="550"/>
      <c r="K246" s="550"/>
      <c r="L246" s="550"/>
      <c r="M246" s="550"/>
      <c r="N246" s="550"/>
      <c r="O246" s="550"/>
      <c r="P246" s="550"/>
      <c r="Q246" s="550"/>
      <c r="R246" s="550"/>
      <c r="S246" s="550"/>
      <c r="T246" s="550"/>
      <c r="U246" s="550"/>
      <c r="V246" s="550"/>
      <c r="W246" s="550"/>
      <c r="X246" s="550"/>
      <c r="Y246" s="550"/>
      <c r="Z246" s="550"/>
      <c r="AA246" s="550"/>
      <c r="AB246" s="550"/>
      <c r="AC246" s="550"/>
      <c r="AD246" s="550"/>
      <c r="AE246" s="550"/>
      <c r="AF246" s="550"/>
      <c r="AG246" s="550"/>
      <c r="AH246" s="550"/>
      <c r="AI246" s="550"/>
      <c r="AJ246" s="550"/>
      <c r="AK246" s="550"/>
      <c r="AL246" s="550"/>
      <c r="AM246" s="550"/>
      <c r="AN246" s="550"/>
      <c r="AO246" s="550"/>
      <c r="AP246" s="550"/>
      <c r="AQ246" s="550"/>
      <c r="AR246" s="550"/>
      <c r="AS246" s="550"/>
      <c r="AT246" s="550"/>
      <c r="AU246" s="550"/>
      <c r="AV246" s="550"/>
      <c r="AW246" s="550"/>
      <c r="AX246" s="550"/>
      <c r="AY246" s="550"/>
      <c r="AZ246" s="550"/>
      <c r="BA246" s="550"/>
      <c r="BB246" s="550"/>
      <c r="BC246" s="550"/>
      <c r="BD246" s="550"/>
      <c r="BE246" s="550"/>
      <c r="BF246" s="550"/>
      <c r="BG246" s="550"/>
      <c r="BH246" s="550"/>
      <c r="BI246" s="550"/>
      <c r="BJ246" s="550"/>
      <c r="BK246" s="550"/>
      <c r="BL246" s="550"/>
      <c r="BM246" s="550"/>
      <c r="BN246" s="550"/>
      <c r="BO246" s="550"/>
      <c r="BP246" s="550"/>
      <c r="BQ246" s="550"/>
      <c r="BR246" s="550"/>
      <c r="BS246" s="550"/>
      <c r="BT246" s="550"/>
      <c r="BU246" s="550"/>
      <c r="BV246" s="550"/>
      <c r="BW246" s="550"/>
      <c r="BX246" s="550"/>
      <c r="BY246" s="550"/>
      <c r="BZ246" s="550"/>
      <c r="CA246" s="550"/>
      <c r="CB246" s="550"/>
      <c r="CC246" s="550"/>
      <c r="CD246" s="550"/>
      <c r="CE246" s="550"/>
      <c r="CF246" s="550"/>
      <c r="CG246" s="550"/>
      <c r="CH246" s="550"/>
      <c r="CI246" s="550"/>
      <c r="CJ246" s="550"/>
      <c r="CK246" s="550"/>
      <c r="CL246" s="550"/>
      <c r="CM246" s="550"/>
      <c r="CN246" s="550"/>
      <c r="CO246" s="550"/>
      <c r="CP246" s="550"/>
      <c r="CQ246" s="550"/>
      <c r="CR246" s="550"/>
      <c r="CS246" s="550"/>
      <c r="CT246" s="550"/>
      <c r="CU246" s="550"/>
      <c r="CV246" s="550"/>
      <c r="CW246" s="550"/>
      <c r="CX246" s="550"/>
      <c r="CY246" s="550"/>
      <c r="CZ246" s="550"/>
      <c r="DA246" s="550"/>
      <c r="DB246" s="550"/>
      <c r="DC246" s="550"/>
      <c r="DD246" s="550"/>
      <c r="DE246" s="550"/>
      <c r="DF246" s="550"/>
      <c r="DG246" s="550"/>
      <c r="DH246" s="550"/>
      <c r="DI246" s="550"/>
      <c r="DJ246" s="550"/>
      <c r="DK246" s="550"/>
      <c r="DL246" s="550"/>
      <c r="DM246" s="550"/>
      <c r="DN246" s="550"/>
      <c r="DO246" s="550"/>
      <c r="DP246" s="550"/>
      <c r="DQ246" s="550"/>
      <c r="DR246" s="550"/>
      <c r="DS246" s="550"/>
      <c r="DT246" s="550"/>
      <c r="DU246" s="550"/>
      <c r="DV246" s="550"/>
      <c r="DW246" s="550"/>
      <c r="DX246" s="550"/>
      <c r="DY246" s="550"/>
      <c r="DZ246" s="550"/>
      <c r="EA246" s="550"/>
      <c r="EB246" s="550"/>
      <c r="EC246" s="550"/>
      <c r="ED246" s="550"/>
      <c r="EE246" s="550"/>
      <c r="EF246" s="550"/>
      <c r="EG246" s="550"/>
      <c r="EH246" s="550"/>
      <c r="EI246" s="550"/>
      <c r="EJ246" s="550"/>
      <c r="EK246" s="550"/>
      <c r="EL246" s="550"/>
      <c r="EM246" s="550"/>
      <c r="EN246" s="550"/>
      <c r="EO246" s="550"/>
      <c r="EP246" s="550"/>
      <c r="EQ246" s="550"/>
      <c r="ER246" s="550"/>
      <c r="ES246" s="550"/>
      <c r="ET246" s="550"/>
      <c r="EU246" s="550"/>
      <c r="EV246" s="550"/>
      <c r="EW246" s="550"/>
      <c r="EX246" s="550"/>
      <c r="EY246" s="550"/>
      <c r="EZ246" s="550"/>
      <c r="FA246" s="550"/>
      <c r="FB246" s="550"/>
      <c r="FC246" s="550"/>
      <c r="FD246" s="550"/>
      <c r="FE246" s="550"/>
      <c r="FF246" s="550"/>
      <c r="FG246" s="550"/>
      <c r="FH246" s="550"/>
      <c r="FI246" s="550"/>
      <c r="FJ246" s="550"/>
      <c r="FK246" s="550"/>
      <c r="FL246" s="550"/>
      <c r="FM246" s="550"/>
      <c r="FN246" s="550"/>
      <c r="FO246" s="550"/>
      <c r="FP246" s="550"/>
      <c r="FQ246" s="550"/>
      <c r="FR246" s="550"/>
      <c r="FS246" s="550"/>
      <c r="FT246" s="550"/>
      <c r="FU246" s="550"/>
      <c r="FV246" s="550"/>
      <c r="FW246" s="550"/>
      <c r="FX246" s="550"/>
      <c r="FY246" s="550"/>
      <c r="FZ246" s="550"/>
      <c r="GA246" s="550"/>
      <c r="GB246" s="550"/>
      <c r="GC246" s="550"/>
      <c r="GD246" s="550"/>
      <c r="GE246" s="550"/>
      <c r="GF246" s="550"/>
      <c r="GG246" s="550"/>
      <c r="GH246" s="550"/>
      <c r="GI246" s="550"/>
      <c r="GJ246" s="550"/>
      <c r="GK246" s="550"/>
      <c r="GL246" s="550"/>
      <c r="GM246" s="550"/>
    </row>
    <row r="247" spans="7:195" ht="18" customHeight="1">
      <c r="G247" s="550"/>
      <c r="H247" s="550"/>
      <c r="I247" s="550"/>
      <c r="J247" s="550"/>
      <c r="K247" s="550"/>
      <c r="L247" s="550"/>
      <c r="M247" s="550"/>
      <c r="N247" s="550"/>
      <c r="O247" s="550"/>
      <c r="P247" s="550"/>
      <c r="Q247" s="550"/>
      <c r="R247" s="550"/>
      <c r="S247" s="550"/>
      <c r="T247" s="550"/>
      <c r="U247" s="550"/>
      <c r="V247" s="550"/>
      <c r="W247" s="550"/>
      <c r="X247" s="550"/>
      <c r="Y247" s="550"/>
      <c r="Z247" s="550"/>
      <c r="AA247" s="550"/>
      <c r="AB247" s="550"/>
      <c r="AC247" s="550"/>
      <c r="AD247" s="550"/>
      <c r="AE247" s="550"/>
      <c r="AF247" s="550"/>
      <c r="AG247" s="550"/>
      <c r="AH247" s="550"/>
      <c r="AI247" s="550"/>
      <c r="AJ247" s="550"/>
      <c r="AK247" s="550"/>
      <c r="AL247" s="550"/>
      <c r="AM247" s="550"/>
      <c r="AN247" s="550"/>
      <c r="AO247" s="550"/>
      <c r="AP247" s="550"/>
      <c r="AQ247" s="550"/>
      <c r="AR247" s="550"/>
      <c r="AS247" s="550"/>
      <c r="AT247" s="550"/>
      <c r="AU247" s="550"/>
      <c r="AV247" s="550"/>
      <c r="AW247" s="550"/>
      <c r="AX247" s="550"/>
      <c r="AY247" s="550"/>
      <c r="AZ247" s="550"/>
      <c r="BA247" s="550"/>
      <c r="BB247" s="550"/>
      <c r="BC247" s="550"/>
      <c r="BD247" s="550"/>
      <c r="BE247" s="550"/>
      <c r="BF247" s="550"/>
      <c r="BG247" s="550"/>
      <c r="BH247" s="550"/>
      <c r="BI247" s="550"/>
      <c r="BJ247" s="550"/>
      <c r="BK247" s="550"/>
      <c r="BL247" s="550"/>
      <c r="BM247" s="550"/>
      <c r="BN247" s="550"/>
      <c r="BO247" s="550"/>
      <c r="BP247" s="550"/>
      <c r="BQ247" s="550"/>
      <c r="BR247" s="550"/>
      <c r="BS247" s="550"/>
      <c r="BT247" s="550"/>
      <c r="BU247" s="550"/>
      <c r="BV247" s="550"/>
      <c r="BW247" s="550"/>
      <c r="BX247" s="550"/>
      <c r="BY247" s="550"/>
      <c r="BZ247" s="550"/>
      <c r="CA247" s="550"/>
      <c r="CB247" s="550"/>
      <c r="CC247" s="550"/>
      <c r="CD247" s="550"/>
      <c r="CE247" s="550"/>
      <c r="CF247" s="550"/>
      <c r="CG247" s="550"/>
      <c r="CH247" s="550"/>
      <c r="CI247" s="550"/>
      <c r="CJ247" s="550"/>
      <c r="CK247" s="550"/>
      <c r="CL247" s="550"/>
      <c r="CM247" s="550"/>
      <c r="CN247" s="550"/>
      <c r="CO247" s="550"/>
      <c r="CP247" s="550"/>
      <c r="CQ247" s="550"/>
      <c r="CR247" s="550"/>
      <c r="CS247" s="550"/>
      <c r="CT247" s="550"/>
      <c r="CU247" s="550"/>
      <c r="CV247" s="550"/>
      <c r="CW247" s="550"/>
      <c r="CX247" s="550"/>
      <c r="CY247" s="550"/>
      <c r="CZ247" s="550"/>
      <c r="DA247" s="550"/>
      <c r="DB247" s="550"/>
      <c r="DC247" s="550"/>
      <c r="DD247" s="550"/>
      <c r="DE247" s="550"/>
      <c r="DF247" s="550"/>
      <c r="DG247" s="550"/>
      <c r="DH247" s="550"/>
      <c r="DI247" s="550"/>
      <c r="DJ247" s="550"/>
      <c r="DK247" s="550"/>
      <c r="DL247" s="550"/>
      <c r="DM247" s="550"/>
      <c r="DN247" s="550"/>
      <c r="DO247" s="550"/>
      <c r="DP247" s="550"/>
      <c r="DQ247" s="550"/>
      <c r="DR247" s="550"/>
      <c r="DS247" s="550"/>
      <c r="DT247" s="550"/>
      <c r="DU247" s="550"/>
      <c r="DV247" s="550"/>
      <c r="DW247" s="550"/>
      <c r="DX247" s="550"/>
      <c r="DY247" s="550"/>
      <c r="DZ247" s="550"/>
      <c r="EA247" s="550"/>
      <c r="EB247" s="550"/>
      <c r="EC247" s="550"/>
      <c r="ED247" s="550"/>
      <c r="EE247" s="550"/>
      <c r="EF247" s="550"/>
      <c r="EG247" s="550"/>
      <c r="EH247" s="550"/>
      <c r="EI247" s="550"/>
      <c r="EJ247" s="550"/>
      <c r="EK247" s="550"/>
      <c r="EL247" s="550"/>
      <c r="EM247" s="550"/>
      <c r="EN247" s="550"/>
      <c r="EO247" s="550"/>
      <c r="EP247" s="550"/>
      <c r="EQ247" s="550"/>
      <c r="ER247" s="550"/>
      <c r="ES247" s="550"/>
      <c r="ET247" s="550"/>
      <c r="EU247" s="550"/>
      <c r="EV247" s="550"/>
      <c r="EW247" s="550"/>
      <c r="EX247" s="550"/>
      <c r="EY247" s="550"/>
      <c r="EZ247" s="550"/>
      <c r="FA247" s="550"/>
      <c r="FB247" s="550"/>
      <c r="FC247" s="550"/>
      <c r="FD247" s="550"/>
      <c r="FE247" s="550"/>
      <c r="FF247" s="550"/>
      <c r="FG247" s="550"/>
      <c r="FH247" s="550"/>
      <c r="FI247" s="550"/>
      <c r="FJ247" s="550"/>
      <c r="FK247" s="550"/>
      <c r="FL247" s="550"/>
      <c r="FM247" s="550"/>
      <c r="FN247" s="550"/>
      <c r="FO247" s="550"/>
      <c r="FP247" s="550"/>
      <c r="FQ247" s="550"/>
      <c r="FR247" s="550"/>
      <c r="FS247" s="550"/>
      <c r="FT247" s="550"/>
      <c r="FU247" s="550"/>
      <c r="FV247" s="550"/>
      <c r="FW247" s="550"/>
      <c r="FX247" s="550"/>
      <c r="FY247" s="550"/>
      <c r="FZ247" s="550"/>
      <c r="GA247" s="550"/>
      <c r="GB247" s="550"/>
      <c r="GC247" s="550"/>
      <c r="GD247" s="550"/>
      <c r="GE247" s="550"/>
      <c r="GF247" s="550"/>
      <c r="GG247" s="550"/>
      <c r="GH247" s="550"/>
      <c r="GI247" s="550"/>
      <c r="GJ247" s="550"/>
      <c r="GK247" s="550"/>
      <c r="GL247" s="550"/>
      <c r="GM247" s="550"/>
    </row>
    <row r="248" spans="7:195" ht="18" customHeight="1">
      <c r="G248" s="550"/>
      <c r="H248" s="550"/>
      <c r="I248" s="550"/>
      <c r="J248" s="550"/>
      <c r="K248" s="550"/>
      <c r="L248" s="550"/>
      <c r="M248" s="550"/>
      <c r="N248" s="550"/>
      <c r="O248" s="550"/>
      <c r="P248" s="550"/>
      <c r="Q248" s="550"/>
      <c r="R248" s="550"/>
      <c r="S248" s="550"/>
      <c r="T248" s="550"/>
      <c r="U248" s="550"/>
      <c r="V248" s="550"/>
      <c r="W248" s="550"/>
      <c r="X248" s="550"/>
      <c r="Y248" s="550"/>
      <c r="Z248" s="550"/>
      <c r="AA248" s="550"/>
      <c r="AB248" s="550"/>
      <c r="AC248" s="550"/>
      <c r="AD248" s="550"/>
      <c r="AE248" s="550"/>
      <c r="AF248" s="550"/>
      <c r="AG248" s="550"/>
      <c r="AH248" s="550"/>
      <c r="AI248" s="550"/>
      <c r="AJ248" s="550"/>
      <c r="AK248" s="550"/>
      <c r="AL248" s="550"/>
      <c r="AM248" s="550"/>
      <c r="AN248" s="550"/>
      <c r="AO248" s="550"/>
      <c r="AP248" s="550"/>
      <c r="AQ248" s="550"/>
      <c r="AR248" s="550"/>
      <c r="AS248" s="550"/>
      <c r="AT248" s="550"/>
      <c r="AU248" s="550"/>
      <c r="AV248" s="550"/>
      <c r="AW248" s="550"/>
      <c r="AX248" s="550"/>
      <c r="AY248" s="550"/>
      <c r="AZ248" s="550"/>
      <c r="BA248" s="550"/>
      <c r="BB248" s="550"/>
      <c r="BC248" s="550"/>
      <c r="BD248" s="550"/>
      <c r="BE248" s="550"/>
      <c r="BF248" s="550"/>
      <c r="BG248" s="550"/>
      <c r="BH248" s="550"/>
      <c r="BI248" s="550"/>
      <c r="BJ248" s="550"/>
      <c r="BK248" s="550"/>
      <c r="BL248" s="550"/>
      <c r="BM248" s="550"/>
      <c r="BN248" s="550"/>
      <c r="BO248" s="550"/>
      <c r="BP248" s="550"/>
      <c r="BQ248" s="550"/>
      <c r="BR248" s="550"/>
      <c r="BS248" s="550"/>
      <c r="BT248" s="550"/>
      <c r="BU248" s="550"/>
      <c r="BV248" s="550"/>
      <c r="BW248" s="550"/>
      <c r="BX248" s="550"/>
      <c r="BY248" s="550"/>
      <c r="BZ248" s="550"/>
      <c r="CA248" s="550"/>
      <c r="CB248" s="550"/>
      <c r="CC248" s="550"/>
      <c r="CD248" s="550"/>
      <c r="CE248" s="550"/>
      <c r="CF248" s="550"/>
      <c r="CG248" s="550"/>
      <c r="CH248" s="550"/>
      <c r="CI248" s="550"/>
      <c r="CJ248" s="550"/>
      <c r="CK248" s="550"/>
      <c r="CL248" s="550"/>
      <c r="CM248" s="550"/>
      <c r="CN248" s="550"/>
      <c r="CO248" s="550"/>
      <c r="CP248" s="550"/>
      <c r="CQ248" s="550"/>
      <c r="CR248" s="550"/>
      <c r="CS248" s="550"/>
      <c r="CT248" s="550"/>
      <c r="CU248" s="550"/>
      <c r="CV248" s="550"/>
      <c r="CW248" s="550"/>
      <c r="CX248" s="550"/>
      <c r="CY248" s="550"/>
      <c r="CZ248" s="550"/>
      <c r="DA248" s="550"/>
      <c r="DB248" s="550"/>
      <c r="DC248" s="550"/>
      <c r="DD248" s="550"/>
      <c r="DE248" s="550"/>
      <c r="DF248" s="550"/>
      <c r="DG248" s="550"/>
      <c r="DH248" s="550"/>
      <c r="DI248" s="550"/>
      <c r="DJ248" s="550"/>
      <c r="DK248" s="550"/>
      <c r="DL248" s="550"/>
      <c r="DM248" s="550"/>
      <c r="DN248" s="550"/>
      <c r="DO248" s="550"/>
      <c r="DP248" s="550"/>
      <c r="DQ248" s="550"/>
      <c r="DR248" s="550"/>
      <c r="DS248" s="550"/>
      <c r="DT248" s="550"/>
      <c r="DU248" s="550"/>
      <c r="DV248" s="550"/>
      <c r="DW248" s="550"/>
      <c r="DX248" s="550"/>
      <c r="DY248" s="550"/>
      <c r="DZ248" s="550"/>
      <c r="EA248" s="550"/>
      <c r="EB248" s="550"/>
      <c r="EC248" s="550"/>
      <c r="ED248" s="550"/>
      <c r="EE248" s="550"/>
      <c r="EF248" s="550"/>
      <c r="EG248" s="550"/>
      <c r="EH248" s="550"/>
      <c r="EI248" s="550"/>
      <c r="EJ248" s="550"/>
      <c r="EK248" s="550"/>
      <c r="EL248" s="550"/>
      <c r="EM248" s="550"/>
      <c r="EN248" s="550"/>
      <c r="EO248" s="550"/>
      <c r="EP248" s="550"/>
      <c r="EQ248" s="550"/>
      <c r="ER248" s="550"/>
      <c r="ES248" s="550"/>
      <c r="ET248" s="550"/>
      <c r="EU248" s="550"/>
      <c r="EV248" s="550"/>
      <c r="EW248" s="550"/>
      <c r="EX248" s="550"/>
      <c r="EY248" s="550"/>
      <c r="EZ248" s="550"/>
      <c r="FA248" s="550"/>
      <c r="FB248" s="550"/>
      <c r="FC248" s="550"/>
      <c r="FD248" s="550"/>
      <c r="FE248" s="550"/>
      <c r="FF248" s="550"/>
      <c r="FG248" s="550"/>
      <c r="FH248" s="550"/>
      <c r="FI248" s="550"/>
      <c r="FJ248" s="550"/>
      <c r="FK248" s="550"/>
      <c r="FL248" s="550"/>
      <c r="FM248" s="550"/>
      <c r="FN248" s="550"/>
      <c r="FO248" s="550"/>
      <c r="FP248" s="550"/>
      <c r="FQ248" s="550"/>
      <c r="FR248" s="550"/>
      <c r="FS248" s="550"/>
      <c r="FT248" s="550"/>
      <c r="FU248" s="550"/>
      <c r="FV248" s="550"/>
      <c r="FW248" s="550"/>
      <c r="FX248" s="550"/>
      <c r="FY248" s="550"/>
      <c r="FZ248" s="550"/>
      <c r="GA248" s="550"/>
      <c r="GB248" s="550"/>
      <c r="GC248" s="550"/>
      <c r="GD248" s="550"/>
      <c r="GE248" s="550"/>
      <c r="GF248" s="550"/>
      <c r="GG248" s="550"/>
      <c r="GH248" s="550"/>
      <c r="GI248" s="550"/>
      <c r="GJ248" s="550"/>
      <c r="GK248" s="550"/>
      <c r="GL248" s="550"/>
      <c r="GM248" s="550"/>
    </row>
    <row r="249" spans="7:195" ht="18" customHeight="1">
      <c r="G249" s="550"/>
      <c r="H249" s="550"/>
      <c r="I249" s="550"/>
      <c r="J249" s="550"/>
      <c r="K249" s="550"/>
      <c r="L249" s="550"/>
      <c r="M249" s="550"/>
      <c r="N249" s="550"/>
      <c r="O249" s="550"/>
      <c r="P249" s="550"/>
      <c r="Q249" s="550"/>
      <c r="R249" s="550"/>
      <c r="S249" s="550"/>
      <c r="T249" s="550"/>
      <c r="U249" s="550"/>
      <c r="V249" s="550"/>
      <c r="W249" s="550"/>
      <c r="X249" s="550"/>
      <c r="Y249" s="550"/>
      <c r="Z249" s="550"/>
      <c r="AA249" s="550"/>
      <c r="AB249" s="550"/>
      <c r="AC249" s="550"/>
      <c r="AD249" s="550"/>
      <c r="AE249" s="550"/>
      <c r="AF249" s="550"/>
      <c r="AG249" s="550"/>
      <c r="AH249" s="550"/>
      <c r="AI249" s="550"/>
      <c r="AJ249" s="550"/>
      <c r="AK249" s="550"/>
      <c r="AL249" s="550"/>
      <c r="AM249" s="550"/>
      <c r="AN249" s="550"/>
      <c r="AO249" s="550"/>
      <c r="AP249" s="550"/>
      <c r="AQ249" s="550"/>
      <c r="AR249" s="550"/>
      <c r="AS249" s="550"/>
      <c r="AT249" s="550"/>
      <c r="AU249" s="550"/>
      <c r="AV249" s="550"/>
      <c r="AW249" s="550"/>
      <c r="AX249" s="550"/>
      <c r="AY249" s="550"/>
      <c r="AZ249" s="550"/>
      <c r="BA249" s="550"/>
      <c r="BB249" s="550"/>
      <c r="BC249" s="550"/>
      <c r="BD249" s="550"/>
      <c r="BE249" s="550"/>
      <c r="BF249" s="550"/>
      <c r="BG249" s="550"/>
      <c r="BH249" s="550"/>
      <c r="BI249" s="550"/>
      <c r="BJ249" s="550"/>
      <c r="BK249" s="550"/>
      <c r="BL249" s="550"/>
      <c r="BM249" s="550"/>
      <c r="BN249" s="550"/>
      <c r="BO249" s="550"/>
      <c r="BP249" s="550"/>
      <c r="BQ249" s="550"/>
      <c r="BR249" s="550"/>
      <c r="BS249" s="550"/>
      <c r="BT249" s="550"/>
      <c r="BU249" s="550"/>
      <c r="BV249" s="550"/>
      <c r="BW249" s="550"/>
      <c r="BX249" s="550"/>
      <c r="BY249" s="550"/>
      <c r="BZ249" s="550"/>
      <c r="CA249" s="550"/>
      <c r="CB249" s="550"/>
      <c r="CC249" s="550"/>
      <c r="CD249" s="550"/>
      <c r="CE249" s="550"/>
      <c r="CF249" s="550"/>
      <c r="CG249" s="550"/>
      <c r="CH249" s="550"/>
      <c r="CI249" s="550"/>
      <c r="CJ249" s="550"/>
      <c r="CK249" s="550"/>
      <c r="CL249" s="550"/>
      <c r="CM249" s="550"/>
      <c r="CN249" s="550"/>
      <c r="CO249" s="550"/>
      <c r="CP249" s="550"/>
      <c r="CQ249" s="550"/>
      <c r="CR249" s="550"/>
      <c r="CS249" s="550"/>
      <c r="CT249" s="550"/>
      <c r="CU249" s="550"/>
      <c r="CV249" s="550"/>
      <c r="CW249" s="550"/>
      <c r="CX249" s="550"/>
      <c r="CY249" s="550"/>
      <c r="CZ249" s="550"/>
      <c r="DA249" s="550"/>
      <c r="DB249" s="550"/>
      <c r="DC249" s="550"/>
      <c r="DD249" s="550"/>
      <c r="DE249" s="550"/>
      <c r="DF249" s="550"/>
      <c r="DG249" s="550"/>
      <c r="DH249" s="550"/>
      <c r="DI249" s="550"/>
      <c r="DJ249" s="550"/>
      <c r="DK249" s="550"/>
      <c r="DL249" s="550"/>
      <c r="DM249" s="550"/>
      <c r="DN249" s="550"/>
      <c r="DO249" s="550"/>
      <c r="DP249" s="550"/>
      <c r="DQ249" s="550"/>
      <c r="DR249" s="550"/>
      <c r="DS249" s="550"/>
      <c r="DT249" s="550"/>
      <c r="DU249" s="550"/>
      <c r="DV249" s="550"/>
      <c r="DW249" s="550"/>
      <c r="DX249" s="550"/>
      <c r="DY249" s="550"/>
      <c r="DZ249" s="550"/>
      <c r="EA249" s="550"/>
      <c r="EB249" s="550"/>
      <c r="EC249" s="550"/>
      <c r="ED249" s="550"/>
      <c r="EE249" s="550"/>
      <c r="EF249" s="550"/>
      <c r="EG249" s="550"/>
      <c r="EH249" s="550"/>
      <c r="EI249" s="550"/>
      <c r="EJ249" s="550"/>
      <c r="EK249" s="550"/>
      <c r="EL249" s="550"/>
      <c r="EM249" s="550"/>
      <c r="EN249" s="550"/>
      <c r="EO249" s="550"/>
      <c r="EP249" s="550"/>
      <c r="EQ249" s="550"/>
      <c r="ER249" s="550"/>
      <c r="ES249" s="550"/>
      <c r="ET249" s="550"/>
      <c r="EU249" s="550"/>
      <c r="EV249" s="550"/>
      <c r="EW249" s="550"/>
      <c r="EX249" s="550"/>
      <c r="EY249" s="550"/>
      <c r="EZ249" s="550"/>
      <c r="FA249" s="550"/>
      <c r="FB249" s="550"/>
      <c r="FC249" s="550"/>
      <c r="FD249" s="550"/>
      <c r="FE249" s="550"/>
      <c r="FF249" s="550"/>
      <c r="FG249" s="550"/>
      <c r="FH249" s="550"/>
      <c r="FI249" s="550"/>
      <c r="FJ249" s="550"/>
      <c r="FK249" s="550"/>
      <c r="FL249" s="550"/>
      <c r="FM249" s="550"/>
      <c r="FN249" s="550"/>
      <c r="FO249" s="550"/>
      <c r="FP249" s="550"/>
      <c r="FQ249" s="550"/>
      <c r="FR249" s="550"/>
      <c r="FS249" s="550"/>
      <c r="FT249" s="550"/>
      <c r="FU249" s="550"/>
      <c r="FV249" s="550"/>
      <c r="FW249" s="550"/>
      <c r="FX249" s="550"/>
      <c r="FY249" s="550"/>
      <c r="FZ249" s="550"/>
      <c r="GA249" s="550"/>
      <c r="GB249" s="550"/>
      <c r="GC249" s="550"/>
      <c r="GD249" s="550"/>
      <c r="GE249" s="550"/>
      <c r="GF249" s="550"/>
      <c r="GG249" s="550"/>
      <c r="GH249" s="550"/>
      <c r="GI249" s="550"/>
      <c r="GJ249" s="550"/>
      <c r="GK249" s="550"/>
      <c r="GL249" s="550"/>
      <c r="GM249" s="550"/>
    </row>
    <row r="250" spans="7:195" ht="18" customHeight="1">
      <c r="G250" s="550"/>
      <c r="H250" s="550"/>
      <c r="I250" s="550"/>
      <c r="J250" s="550"/>
      <c r="K250" s="550"/>
      <c r="L250" s="550"/>
      <c r="M250" s="550"/>
      <c r="N250" s="550"/>
      <c r="O250" s="550"/>
      <c r="P250" s="550"/>
      <c r="Q250" s="550"/>
      <c r="R250" s="550"/>
      <c r="S250" s="550"/>
      <c r="T250" s="550"/>
      <c r="U250" s="550"/>
      <c r="V250" s="550"/>
      <c r="W250" s="550"/>
      <c r="X250" s="550"/>
      <c r="Y250" s="550"/>
      <c r="Z250" s="550"/>
      <c r="AA250" s="550"/>
      <c r="AB250" s="550"/>
      <c r="AC250" s="550"/>
      <c r="AD250" s="550"/>
      <c r="AE250" s="550"/>
      <c r="AF250" s="550"/>
      <c r="AG250" s="550"/>
      <c r="AH250" s="550"/>
      <c r="AI250" s="550"/>
      <c r="AJ250" s="550"/>
      <c r="AK250" s="550"/>
      <c r="AL250" s="550"/>
      <c r="AM250" s="550"/>
      <c r="AN250" s="550"/>
      <c r="AO250" s="550"/>
      <c r="AP250" s="550"/>
      <c r="AQ250" s="550"/>
      <c r="AR250" s="550"/>
      <c r="AS250" s="550"/>
      <c r="AT250" s="550"/>
      <c r="AU250" s="550"/>
      <c r="AV250" s="550"/>
      <c r="AW250" s="550"/>
      <c r="AX250" s="550"/>
      <c r="AY250" s="550"/>
      <c r="AZ250" s="550"/>
      <c r="BA250" s="550"/>
      <c r="BB250" s="550"/>
      <c r="BC250" s="550"/>
      <c r="BD250" s="550"/>
      <c r="BE250" s="550"/>
      <c r="BF250" s="550"/>
      <c r="BG250" s="550"/>
      <c r="BH250" s="550"/>
      <c r="BI250" s="550"/>
      <c r="BJ250" s="550"/>
      <c r="BK250" s="550"/>
      <c r="BL250" s="550"/>
      <c r="BM250" s="550"/>
      <c r="BN250" s="550"/>
      <c r="BO250" s="550"/>
      <c r="BP250" s="550"/>
      <c r="BQ250" s="550"/>
      <c r="BR250" s="550"/>
      <c r="BS250" s="550"/>
      <c r="BT250" s="550"/>
      <c r="BU250" s="550"/>
      <c r="BV250" s="550"/>
      <c r="BW250" s="550"/>
      <c r="BX250" s="550"/>
      <c r="BY250" s="550"/>
      <c r="BZ250" s="550"/>
      <c r="CA250" s="550"/>
      <c r="CB250" s="550"/>
      <c r="CC250" s="550"/>
      <c r="CD250" s="550"/>
      <c r="CE250" s="550"/>
      <c r="CF250" s="550"/>
      <c r="CG250" s="550"/>
      <c r="CH250" s="550"/>
      <c r="CI250" s="550"/>
      <c r="CJ250" s="550"/>
      <c r="CK250" s="550"/>
      <c r="CL250" s="550"/>
      <c r="CM250" s="550"/>
      <c r="CN250" s="550"/>
      <c r="CO250" s="550"/>
      <c r="CP250" s="550"/>
      <c r="CQ250" s="550"/>
      <c r="CR250" s="550"/>
      <c r="CS250" s="550"/>
      <c r="CT250" s="550"/>
      <c r="CU250" s="550"/>
      <c r="CV250" s="550"/>
      <c r="CW250" s="550"/>
      <c r="CX250" s="550"/>
      <c r="CY250" s="550"/>
      <c r="CZ250" s="550"/>
      <c r="DA250" s="550"/>
      <c r="DB250" s="550"/>
      <c r="DC250" s="550"/>
      <c r="DD250" s="550"/>
      <c r="DE250" s="550"/>
      <c r="DF250" s="550"/>
      <c r="DG250" s="550"/>
      <c r="DH250" s="550"/>
      <c r="DI250" s="550"/>
      <c r="DJ250" s="550"/>
      <c r="DK250" s="550"/>
      <c r="DL250" s="550"/>
      <c r="DM250" s="550"/>
      <c r="DN250" s="550"/>
      <c r="DO250" s="550"/>
      <c r="DP250" s="550"/>
      <c r="DQ250" s="550"/>
      <c r="DR250" s="550"/>
      <c r="DS250" s="550"/>
      <c r="DT250" s="550"/>
      <c r="DU250" s="550"/>
      <c r="DV250" s="550"/>
      <c r="DW250" s="550"/>
      <c r="DX250" s="550"/>
      <c r="DY250" s="550"/>
      <c r="DZ250" s="550"/>
      <c r="EA250" s="550"/>
      <c r="EB250" s="550"/>
      <c r="EC250" s="550"/>
      <c r="ED250" s="550"/>
      <c r="EE250" s="550"/>
      <c r="EF250" s="550"/>
      <c r="EG250" s="550"/>
      <c r="EH250" s="550"/>
      <c r="EI250" s="550"/>
      <c r="EJ250" s="550"/>
      <c r="EK250" s="550"/>
      <c r="EL250" s="550"/>
      <c r="EM250" s="550"/>
      <c r="EN250" s="550"/>
      <c r="EO250" s="550"/>
      <c r="EP250" s="550"/>
      <c r="EQ250" s="550"/>
      <c r="ER250" s="550"/>
      <c r="ES250" s="550"/>
      <c r="ET250" s="550"/>
      <c r="EU250" s="550"/>
      <c r="EV250" s="550"/>
      <c r="EW250" s="550"/>
      <c r="EX250" s="550"/>
      <c r="EY250" s="550"/>
      <c r="EZ250" s="550"/>
      <c r="FA250" s="550"/>
      <c r="FB250" s="550"/>
      <c r="FC250" s="550"/>
      <c r="FD250" s="550"/>
      <c r="FE250" s="550"/>
      <c r="FF250" s="550"/>
      <c r="FG250" s="550"/>
      <c r="FH250" s="550"/>
      <c r="FI250" s="550"/>
      <c r="FJ250" s="550"/>
      <c r="FK250" s="550"/>
      <c r="FL250" s="550"/>
      <c r="FM250" s="550"/>
      <c r="FN250" s="550"/>
      <c r="FO250" s="550"/>
      <c r="FP250" s="550"/>
      <c r="FQ250" s="550"/>
      <c r="FR250" s="550"/>
      <c r="FS250" s="550"/>
      <c r="FT250" s="550"/>
      <c r="FU250" s="550"/>
      <c r="FV250" s="550"/>
      <c r="FW250" s="550"/>
      <c r="FX250" s="550"/>
      <c r="FY250" s="550"/>
      <c r="FZ250" s="550"/>
      <c r="GA250" s="550"/>
      <c r="GB250" s="550"/>
      <c r="GC250" s="550"/>
      <c r="GD250" s="550"/>
      <c r="GE250" s="550"/>
      <c r="GF250" s="550"/>
      <c r="GG250" s="550"/>
      <c r="GH250" s="550"/>
      <c r="GI250" s="550"/>
      <c r="GJ250" s="550"/>
      <c r="GK250" s="550"/>
      <c r="GL250" s="550"/>
      <c r="GM250" s="550"/>
    </row>
    <row r="251" spans="7:195" ht="18" customHeight="1">
      <c r="G251" s="550"/>
      <c r="H251" s="550"/>
      <c r="I251" s="550"/>
      <c r="J251" s="550"/>
      <c r="K251" s="550"/>
      <c r="L251" s="550"/>
      <c r="M251" s="550"/>
      <c r="N251" s="550"/>
      <c r="O251" s="550"/>
      <c r="P251" s="550"/>
      <c r="Q251" s="550"/>
      <c r="R251" s="550"/>
      <c r="S251" s="550"/>
      <c r="T251" s="550"/>
      <c r="U251" s="550"/>
      <c r="V251" s="550"/>
      <c r="W251" s="550"/>
      <c r="X251" s="550"/>
      <c r="Y251" s="550"/>
      <c r="Z251" s="550"/>
      <c r="AA251" s="550"/>
      <c r="AB251" s="550"/>
      <c r="AC251" s="550"/>
      <c r="AD251" s="550"/>
      <c r="AE251" s="550"/>
      <c r="AF251" s="550"/>
      <c r="AG251" s="550"/>
      <c r="AH251" s="550"/>
      <c r="AI251" s="550"/>
      <c r="AJ251" s="550"/>
      <c r="AK251" s="550"/>
      <c r="AL251" s="550"/>
      <c r="AM251" s="550"/>
      <c r="AN251" s="550"/>
      <c r="AO251" s="550"/>
      <c r="AP251" s="550"/>
      <c r="AQ251" s="550"/>
      <c r="AR251" s="550"/>
      <c r="AS251" s="550"/>
      <c r="AT251" s="550"/>
      <c r="AU251" s="550"/>
      <c r="AV251" s="550"/>
      <c r="AW251" s="550"/>
      <c r="AX251" s="550"/>
      <c r="AY251" s="550"/>
      <c r="AZ251" s="550"/>
      <c r="BA251" s="550"/>
      <c r="BB251" s="550"/>
      <c r="BC251" s="550"/>
      <c r="BD251" s="550"/>
      <c r="BE251" s="550"/>
      <c r="BF251" s="550"/>
      <c r="BG251" s="550"/>
      <c r="BH251" s="550"/>
      <c r="BI251" s="550"/>
      <c r="BJ251" s="550"/>
      <c r="BK251" s="550"/>
      <c r="BL251" s="550"/>
      <c r="BM251" s="550"/>
      <c r="BN251" s="550"/>
      <c r="BO251" s="550"/>
      <c r="BP251" s="550"/>
      <c r="BQ251" s="550"/>
      <c r="BR251" s="550"/>
      <c r="BS251" s="550"/>
      <c r="BT251" s="550"/>
      <c r="BU251" s="550"/>
      <c r="BV251" s="550"/>
      <c r="BW251" s="550"/>
      <c r="BX251" s="550"/>
      <c r="BY251" s="550"/>
      <c r="BZ251" s="550"/>
      <c r="CA251" s="550"/>
      <c r="CB251" s="550"/>
      <c r="CC251" s="550"/>
      <c r="CD251" s="550"/>
      <c r="CE251" s="550"/>
      <c r="CF251" s="550"/>
      <c r="CG251" s="550"/>
      <c r="CH251" s="550"/>
      <c r="CI251" s="550"/>
      <c r="CJ251" s="550"/>
      <c r="CK251" s="550"/>
      <c r="CL251" s="550"/>
      <c r="CM251" s="550"/>
      <c r="CN251" s="550"/>
      <c r="CO251" s="550"/>
      <c r="CP251" s="550"/>
      <c r="CQ251" s="550"/>
      <c r="CR251" s="550"/>
      <c r="CS251" s="550"/>
      <c r="CT251" s="550"/>
      <c r="CU251" s="550"/>
      <c r="CV251" s="550"/>
      <c r="CW251" s="550"/>
      <c r="CX251" s="550"/>
      <c r="CY251" s="550"/>
      <c r="CZ251" s="550"/>
      <c r="DA251" s="550"/>
      <c r="DB251" s="550"/>
      <c r="DC251" s="550"/>
      <c r="DD251" s="550"/>
      <c r="DE251" s="550"/>
      <c r="DF251" s="550"/>
      <c r="DG251" s="550"/>
      <c r="DH251" s="550"/>
      <c r="DI251" s="550"/>
      <c r="DJ251" s="550"/>
      <c r="DK251" s="550"/>
      <c r="DL251" s="550"/>
      <c r="DM251" s="550"/>
      <c r="DN251" s="550"/>
      <c r="DO251" s="550"/>
      <c r="DP251" s="550"/>
      <c r="DQ251" s="550"/>
      <c r="DR251" s="550"/>
      <c r="DS251" s="550"/>
      <c r="DT251" s="550"/>
      <c r="DU251" s="550"/>
      <c r="DV251" s="550"/>
      <c r="DW251" s="550"/>
      <c r="DX251" s="550"/>
      <c r="DY251" s="550"/>
      <c r="DZ251" s="550"/>
      <c r="EA251" s="550"/>
      <c r="EB251" s="550"/>
      <c r="EC251" s="550"/>
      <c r="ED251" s="550"/>
      <c r="EE251" s="550"/>
      <c r="EF251" s="550"/>
      <c r="EG251" s="550"/>
      <c r="EH251" s="550"/>
      <c r="EI251" s="550"/>
      <c r="EJ251" s="550"/>
      <c r="EK251" s="550"/>
      <c r="EL251" s="550"/>
      <c r="EM251" s="550"/>
      <c r="EN251" s="550"/>
      <c r="EO251" s="550"/>
      <c r="EP251" s="550"/>
      <c r="EQ251" s="550"/>
      <c r="ER251" s="550"/>
      <c r="ES251" s="550"/>
      <c r="ET251" s="550"/>
      <c r="EU251" s="550"/>
      <c r="EV251" s="550"/>
      <c r="EW251" s="550"/>
      <c r="EX251" s="550"/>
      <c r="EY251" s="550"/>
      <c r="EZ251" s="550"/>
      <c r="FA251" s="550"/>
      <c r="FB251" s="550"/>
      <c r="FC251" s="550"/>
      <c r="FD251" s="550"/>
      <c r="FE251" s="550"/>
      <c r="FF251" s="550"/>
      <c r="FG251" s="550"/>
      <c r="FH251" s="550"/>
      <c r="FI251" s="550"/>
      <c r="FJ251" s="550"/>
      <c r="FK251" s="550"/>
      <c r="FL251" s="550"/>
      <c r="FM251" s="550"/>
      <c r="FN251" s="550"/>
      <c r="FO251" s="550"/>
      <c r="FP251" s="550"/>
      <c r="FQ251" s="550"/>
      <c r="FR251" s="550"/>
      <c r="FS251" s="550"/>
      <c r="FT251" s="550"/>
      <c r="FU251" s="550"/>
      <c r="FV251" s="550"/>
      <c r="FW251" s="550"/>
      <c r="FX251" s="550"/>
      <c r="FY251" s="550"/>
      <c r="FZ251" s="550"/>
      <c r="GA251" s="550"/>
      <c r="GB251" s="550"/>
      <c r="GC251" s="550"/>
      <c r="GD251" s="550"/>
      <c r="GE251" s="550"/>
      <c r="GF251" s="550"/>
      <c r="GG251" s="550"/>
      <c r="GH251" s="550"/>
      <c r="GI251" s="550"/>
      <c r="GJ251" s="550"/>
      <c r="GK251" s="550"/>
      <c r="GL251" s="550"/>
      <c r="GM251" s="550"/>
    </row>
    <row r="252" spans="7:195" ht="18" customHeight="1">
      <c r="G252" s="550"/>
      <c r="H252" s="550"/>
      <c r="I252" s="550"/>
      <c r="J252" s="550"/>
      <c r="K252" s="550"/>
      <c r="L252" s="550"/>
      <c r="M252" s="550"/>
      <c r="N252" s="550"/>
      <c r="O252" s="550"/>
      <c r="P252" s="550"/>
      <c r="Q252" s="550"/>
      <c r="R252" s="550"/>
      <c r="S252" s="550"/>
      <c r="T252" s="550"/>
      <c r="U252" s="550"/>
      <c r="V252" s="550"/>
      <c r="W252" s="550"/>
      <c r="X252" s="550"/>
      <c r="Y252" s="550"/>
      <c r="Z252" s="550"/>
      <c r="AA252" s="550"/>
      <c r="AB252" s="550"/>
      <c r="AC252" s="550"/>
      <c r="AD252" s="550"/>
      <c r="AE252" s="550"/>
      <c r="AF252" s="550"/>
      <c r="AG252" s="550"/>
      <c r="AH252" s="550"/>
      <c r="AI252" s="550"/>
      <c r="AJ252" s="550"/>
      <c r="AK252" s="550"/>
      <c r="AL252" s="550"/>
      <c r="AM252" s="550"/>
      <c r="AN252" s="550"/>
      <c r="AO252" s="550"/>
      <c r="AP252" s="550"/>
      <c r="AQ252" s="550"/>
      <c r="AR252" s="550"/>
      <c r="AS252" s="550"/>
      <c r="AT252" s="550"/>
      <c r="AU252" s="550"/>
      <c r="AV252" s="550"/>
      <c r="AW252" s="550"/>
      <c r="AX252" s="550"/>
      <c r="AY252" s="550"/>
      <c r="AZ252" s="550"/>
      <c r="BA252" s="550"/>
      <c r="BB252" s="550"/>
      <c r="BC252" s="550"/>
      <c r="BD252" s="550"/>
      <c r="BE252" s="550"/>
      <c r="BF252" s="550"/>
      <c r="BG252" s="550"/>
      <c r="BH252" s="550"/>
      <c r="BI252" s="550"/>
      <c r="BJ252" s="550"/>
      <c r="BK252" s="550"/>
      <c r="BL252" s="550"/>
      <c r="BM252" s="550"/>
      <c r="BN252" s="550"/>
      <c r="BO252" s="550"/>
      <c r="BP252" s="550"/>
      <c r="BQ252" s="550"/>
      <c r="BR252" s="550"/>
      <c r="BS252" s="550"/>
      <c r="BT252" s="550"/>
      <c r="BU252" s="550"/>
      <c r="BV252" s="550"/>
      <c r="BW252" s="550"/>
      <c r="BX252" s="550"/>
      <c r="BY252" s="550"/>
      <c r="BZ252" s="550"/>
      <c r="CA252" s="550"/>
      <c r="CB252" s="550"/>
      <c r="CC252" s="550"/>
      <c r="CD252" s="550"/>
      <c r="CE252" s="550"/>
      <c r="CF252" s="550"/>
      <c r="CG252" s="550"/>
      <c r="CH252" s="550"/>
      <c r="CI252" s="550"/>
      <c r="CJ252" s="550"/>
      <c r="CK252" s="550"/>
      <c r="CL252" s="550"/>
      <c r="CM252" s="550"/>
      <c r="CN252" s="550"/>
      <c r="CO252" s="550"/>
      <c r="CP252" s="550"/>
      <c r="CQ252" s="550"/>
      <c r="CR252" s="550"/>
      <c r="CS252" s="550"/>
      <c r="CT252" s="550"/>
      <c r="CU252" s="550"/>
      <c r="CV252" s="550"/>
      <c r="CW252" s="550"/>
      <c r="CX252" s="550"/>
      <c r="CY252" s="550"/>
      <c r="CZ252" s="550"/>
      <c r="DA252" s="550"/>
      <c r="DB252" s="550"/>
      <c r="DC252" s="550"/>
      <c r="DD252" s="550"/>
      <c r="DE252" s="550"/>
      <c r="DF252" s="550"/>
      <c r="DG252" s="550"/>
      <c r="DH252" s="550"/>
      <c r="DI252" s="550"/>
      <c r="DJ252" s="550"/>
      <c r="DK252" s="550"/>
      <c r="DL252" s="550"/>
      <c r="DM252" s="550"/>
      <c r="DN252" s="550"/>
      <c r="DO252" s="550"/>
      <c r="DP252" s="550"/>
      <c r="DQ252" s="550"/>
      <c r="DR252" s="550"/>
      <c r="DS252" s="550"/>
      <c r="DT252" s="550"/>
      <c r="DU252" s="550"/>
      <c r="DV252" s="550"/>
      <c r="DW252" s="550"/>
      <c r="DX252" s="550"/>
      <c r="DY252" s="550"/>
      <c r="DZ252" s="550"/>
      <c r="EA252" s="550"/>
      <c r="EB252" s="550"/>
      <c r="EC252" s="550"/>
      <c r="ED252" s="550"/>
      <c r="EE252" s="550"/>
      <c r="EF252" s="550"/>
      <c r="EG252" s="550"/>
      <c r="EH252" s="550"/>
      <c r="EI252" s="550"/>
      <c r="EJ252" s="550"/>
      <c r="EK252" s="550"/>
      <c r="EL252" s="550"/>
      <c r="EM252" s="550"/>
      <c r="EN252" s="550"/>
      <c r="EO252" s="550"/>
      <c r="EP252" s="550"/>
      <c r="EQ252" s="550"/>
      <c r="ER252" s="550"/>
      <c r="ES252" s="550"/>
      <c r="ET252" s="550"/>
      <c r="EU252" s="550"/>
      <c r="EV252" s="550"/>
      <c r="EW252" s="550"/>
      <c r="EX252" s="550"/>
      <c r="EY252" s="550"/>
      <c r="EZ252" s="550"/>
      <c r="FA252" s="550"/>
      <c r="FB252" s="550"/>
      <c r="FC252" s="550"/>
      <c r="FD252" s="550"/>
      <c r="FE252" s="550"/>
      <c r="FF252" s="550"/>
      <c r="FG252" s="550"/>
      <c r="FH252" s="550"/>
      <c r="FI252" s="550"/>
      <c r="FJ252" s="550"/>
      <c r="FK252" s="550"/>
      <c r="FL252" s="550"/>
      <c r="FM252" s="550"/>
      <c r="FN252" s="550"/>
      <c r="FO252" s="550"/>
      <c r="FP252" s="550"/>
      <c r="FQ252" s="550"/>
      <c r="FR252" s="550"/>
      <c r="FS252" s="550"/>
      <c r="FT252" s="550"/>
      <c r="FU252" s="550"/>
      <c r="FV252" s="550"/>
      <c r="FW252" s="550"/>
      <c r="FX252" s="550"/>
      <c r="FY252" s="550"/>
      <c r="FZ252" s="550"/>
      <c r="GA252" s="550"/>
      <c r="GB252" s="550"/>
      <c r="GC252" s="550"/>
      <c r="GD252" s="550"/>
      <c r="GE252" s="550"/>
      <c r="GF252" s="550"/>
      <c r="GG252" s="550"/>
      <c r="GH252" s="550"/>
      <c r="GI252" s="550"/>
      <c r="GJ252" s="550"/>
      <c r="GK252" s="550"/>
      <c r="GL252" s="550"/>
      <c r="GM252" s="550"/>
    </row>
    <row r="253" spans="7:195" ht="18" customHeight="1">
      <c r="G253" s="550"/>
      <c r="H253" s="550"/>
      <c r="I253" s="550"/>
      <c r="J253" s="550"/>
      <c r="K253" s="550"/>
      <c r="L253" s="550"/>
      <c r="M253" s="550"/>
      <c r="N253" s="550"/>
      <c r="O253" s="550"/>
      <c r="P253" s="550"/>
      <c r="Q253" s="550"/>
      <c r="R253" s="550"/>
      <c r="S253" s="550"/>
      <c r="T253" s="550"/>
      <c r="U253" s="550"/>
      <c r="V253" s="550"/>
      <c r="W253" s="550"/>
      <c r="X253" s="550"/>
      <c r="Y253" s="550"/>
      <c r="Z253" s="550"/>
      <c r="AA253" s="550"/>
      <c r="AB253" s="550"/>
      <c r="AC253" s="550"/>
      <c r="AD253" s="550"/>
      <c r="AE253" s="550"/>
      <c r="AF253" s="550"/>
      <c r="AG253" s="550"/>
      <c r="AH253" s="550"/>
      <c r="AI253" s="550"/>
      <c r="AJ253" s="550"/>
      <c r="AK253" s="550"/>
      <c r="AL253" s="550"/>
      <c r="AM253" s="550"/>
      <c r="AN253" s="550"/>
      <c r="AO253" s="550"/>
      <c r="AP253" s="550"/>
      <c r="AQ253" s="550"/>
      <c r="AR253" s="550"/>
      <c r="AS253" s="550"/>
      <c r="AT253" s="550"/>
      <c r="AU253" s="550"/>
      <c r="AV253" s="550"/>
      <c r="AW253" s="550"/>
      <c r="AX253" s="550"/>
      <c r="AY253" s="550"/>
      <c r="AZ253" s="550"/>
      <c r="BA253" s="550"/>
      <c r="BB253" s="550"/>
      <c r="BC253" s="550"/>
      <c r="BD253" s="550"/>
      <c r="BE253" s="550"/>
      <c r="BF253" s="550"/>
      <c r="BG253" s="550"/>
      <c r="BH253" s="550"/>
      <c r="BI253" s="550"/>
      <c r="BJ253" s="550"/>
      <c r="BK253" s="550"/>
      <c r="BL253" s="550"/>
      <c r="BM253" s="550"/>
      <c r="BN253" s="550"/>
      <c r="BO253" s="550"/>
      <c r="BP253" s="550"/>
      <c r="BQ253" s="550"/>
      <c r="BR253" s="550"/>
      <c r="BS253" s="550"/>
      <c r="BT253" s="550"/>
      <c r="BU253" s="550"/>
      <c r="BV253" s="550"/>
      <c r="BW253" s="550"/>
      <c r="BX253" s="550"/>
      <c r="BY253" s="550"/>
      <c r="BZ253" s="550"/>
      <c r="CA253" s="550"/>
      <c r="CB253" s="550"/>
      <c r="CC253" s="550"/>
      <c r="CD253" s="550"/>
      <c r="CE253" s="550"/>
      <c r="CF253" s="550"/>
      <c r="CG253" s="550"/>
      <c r="CH253" s="550"/>
      <c r="CI253" s="550"/>
      <c r="CJ253" s="550"/>
      <c r="CK253" s="550"/>
      <c r="CL253" s="550"/>
      <c r="CM253" s="550"/>
      <c r="CN253" s="550"/>
      <c r="CO253" s="550"/>
      <c r="CP253" s="550"/>
      <c r="CQ253" s="550"/>
      <c r="CR253" s="550"/>
      <c r="CS253" s="550"/>
      <c r="CT253" s="550"/>
      <c r="CU253" s="550"/>
      <c r="CV253" s="550"/>
      <c r="CW253" s="550"/>
      <c r="CX253" s="550"/>
      <c r="CY253" s="550"/>
      <c r="CZ253" s="550"/>
      <c r="DA253" s="550"/>
      <c r="DB253" s="550"/>
      <c r="DC253" s="550"/>
      <c r="DD253" s="550"/>
      <c r="DE253" s="550"/>
      <c r="DF253" s="550"/>
      <c r="DG253" s="550"/>
      <c r="DH253" s="550"/>
      <c r="DI253" s="550"/>
      <c r="DJ253" s="550"/>
      <c r="DK253" s="550"/>
      <c r="DL253" s="550"/>
      <c r="DM253" s="550"/>
      <c r="DN253" s="550"/>
      <c r="DO253" s="550"/>
      <c r="DP253" s="550"/>
      <c r="DQ253" s="550"/>
      <c r="DR253" s="550"/>
      <c r="DS253" s="550"/>
      <c r="DT253" s="550"/>
      <c r="DU253" s="550"/>
      <c r="DV253" s="550"/>
      <c r="DW253" s="550"/>
      <c r="DX253" s="550"/>
      <c r="DY253" s="550"/>
      <c r="DZ253" s="550"/>
      <c r="EA253" s="550"/>
      <c r="EB253" s="550"/>
      <c r="EC253" s="550"/>
      <c r="ED253" s="550"/>
      <c r="EE253" s="550"/>
      <c r="EF253" s="550"/>
      <c r="EG253" s="550"/>
      <c r="EH253" s="550"/>
      <c r="EI253" s="550"/>
      <c r="EJ253" s="550"/>
      <c r="EK253" s="550"/>
      <c r="EL253" s="550"/>
      <c r="EM253" s="550"/>
      <c r="EN253" s="550"/>
      <c r="EO253" s="550"/>
      <c r="EP253" s="550"/>
      <c r="EQ253" s="550"/>
      <c r="ER253" s="550"/>
      <c r="ES253" s="550"/>
      <c r="ET253" s="550"/>
      <c r="EU253" s="550"/>
      <c r="EV253" s="550"/>
      <c r="EW253" s="550"/>
      <c r="EX253" s="550"/>
      <c r="EY253" s="550"/>
      <c r="EZ253" s="550"/>
      <c r="FA253" s="550"/>
      <c r="FB253" s="550"/>
      <c r="FC253" s="550"/>
      <c r="FD253" s="550"/>
      <c r="FE253" s="550"/>
      <c r="FF253" s="550"/>
      <c r="FG253" s="550"/>
      <c r="FH253" s="550"/>
      <c r="FI253" s="550"/>
      <c r="FJ253" s="550"/>
      <c r="FK253" s="550"/>
      <c r="FL253" s="550"/>
      <c r="FM253" s="550"/>
      <c r="FN253" s="550"/>
      <c r="FO253" s="550"/>
      <c r="FP253" s="550"/>
      <c r="FQ253" s="550"/>
      <c r="FR253" s="550"/>
      <c r="FS253" s="550"/>
      <c r="FT253" s="550"/>
      <c r="FU253" s="550"/>
      <c r="FV253" s="550"/>
      <c r="FW253" s="550"/>
      <c r="FX253" s="550"/>
      <c r="FY253" s="550"/>
      <c r="FZ253" s="550"/>
      <c r="GA253" s="550"/>
      <c r="GB253" s="550"/>
      <c r="GC253" s="550"/>
      <c r="GD253" s="550"/>
      <c r="GE253" s="550"/>
      <c r="GF253" s="550"/>
      <c r="GG253" s="550"/>
      <c r="GH253" s="550"/>
      <c r="GI253" s="550"/>
      <c r="GJ253" s="550"/>
      <c r="GK253" s="550"/>
      <c r="GL253" s="550"/>
      <c r="GM253" s="550"/>
    </row>
    <row r="254" spans="7:195" ht="18" customHeight="1">
      <c r="G254" s="550"/>
      <c r="H254" s="550"/>
      <c r="I254" s="550"/>
      <c r="J254" s="550"/>
      <c r="K254" s="550"/>
      <c r="L254" s="550"/>
      <c r="M254" s="550"/>
      <c r="N254" s="550"/>
      <c r="O254" s="550"/>
      <c r="P254" s="550"/>
      <c r="Q254" s="550"/>
      <c r="R254" s="550"/>
      <c r="S254" s="550"/>
      <c r="T254" s="550"/>
      <c r="U254" s="550"/>
      <c r="V254" s="550"/>
      <c r="W254" s="550"/>
      <c r="X254" s="550"/>
      <c r="Y254" s="550"/>
      <c r="Z254" s="550"/>
      <c r="AA254" s="550"/>
      <c r="AB254" s="550"/>
      <c r="AC254" s="550"/>
      <c r="AD254" s="550"/>
      <c r="AE254" s="550"/>
      <c r="AF254" s="550"/>
      <c r="AG254" s="550"/>
      <c r="AH254" s="550"/>
      <c r="AI254" s="550"/>
      <c r="AJ254" s="550"/>
      <c r="AK254" s="550"/>
      <c r="AL254" s="550"/>
      <c r="AM254" s="550"/>
      <c r="AN254" s="550"/>
      <c r="AO254" s="550"/>
      <c r="AP254" s="550"/>
      <c r="AQ254" s="550"/>
      <c r="AR254" s="550"/>
      <c r="AS254" s="550"/>
      <c r="AT254" s="550"/>
      <c r="AU254" s="550"/>
      <c r="AV254" s="550"/>
      <c r="AW254" s="550"/>
      <c r="AX254" s="550"/>
      <c r="AY254" s="550"/>
      <c r="AZ254" s="550"/>
      <c r="BA254" s="550"/>
      <c r="BB254" s="550"/>
      <c r="BC254" s="550"/>
      <c r="BD254" s="550"/>
      <c r="BE254" s="550"/>
      <c r="BF254" s="550"/>
      <c r="BG254" s="550"/>
      <c r="BH254" s="550"/>
      <c r="BI254" s="550"/>
      <c r="BJ254" s="550"/>
      <c r="BK254" s="550"/>
      <c r="BL254" s="550"/>
      <c r="BM254" s="550"/>
      <c r="BN254" s="550"/>
      <c r="BO254" s="550"/>
      <c r="BP254" s="550"/>
      <c r="BQ254" s="550"/>
      <c r="BR254" s="550"/>
      <c r="BS254" s="550"/>
      <c r="BT254" s="550"/>
      <c r="BU254" s="550"/>
      <c r="BV254" s="550"/>
      <c r="BW254" s="550"/>
      <c r="BX254" s="550"/>
      <c r="BY254" s="550"/>
      <c r="BZ254" s="550"/>
      <c r="CA254" s="550"/>
      <c r="CB254" s="550"/>
      <c r="CC254" s="550"/>
      <c r="CD254" s="550"/>
      <c r="CE254" s="550"/>
      <c r="CF254" s="550"/>
      <c r="CG254" s="550"/>
      <c r="CH254" s="550"/>
      <c r="CI254" s="550"/>
      <c r="CJ254" s="550"/>
      <c r="CK254" s="550"/>
      <c r="CL254" s="550"/>
      <c r="CM254" s="550"/>
      <c r="CN254" s="550"/>
      <c r="CO254" s="550"/>
      <c r="CP254" s="550"/>
      <c r="CQ254" s="550"/>
      <c r="CR254" s="550"/>
      <c r="CS254" s="550"/>
      <c r="CT254" s="550"/>
      <c r="CU254" s="550"/>
      <c r="CV254" s="550"/>
      <c r="CW254" s="550"/>
      <c r="CX254" s="550"/>
      <c r="CY254" s="550"/>
      <c r="CZ254" s="550"/>
      <c r="DA254" s="550"/>
      <c r="DB254" s="550"/>
      <c r="DC254" s="550"/>
      <c r="DD254" s="550"/>
      <c r="DE254" s="550"/>
      <c r="DF254" s="550"/>
      <c r="DG254" s="550"/>
      <c r="DH254" s="550"/>
      <c r="DI254" s="550"/>
      <c r="DJ254" s="550"/>
      <c r="DK254" s="550"/>
      <c r="DL254" s="550"/>
      <c r="DM254" s="550"/>
      <c r="DN254" s="550"/>
      <c r="DO254" s="550"/>
      <c r="DP254" s="550"/>
      <c r="DQ254" s="550"/>
      <c r="DR254" s="550"/>
      <c r="DS254" s="550"/>
      <c r="DT254" s="550"/>
      <c r="DU254" s="550"/>
      <c r="DV254" s="550"/>
      <c r="DW254" s="550"/>
      <c r="DX254" s="550"/>
      <c r="DY254" s="550"/>
      <c r="DZ254" s="550"/>
      <c r="EA254" s="550"/>
      <c r="EB254" s="550"/>
      <c r="EC254" s="550"/>
      <c r="ED254" s="550"/>
      <c r="EE254" s="550"/>
      <c r="EF254" s="550"/>
      <c r="EG254" s="550"/>
      <c r="EH254" s="550"/>
      <c r="EI254" s="550"/>
      <c r="EJ254" s="550"/>
      <c r="EK254" s="550"/>
      <c r="EL254" s="550"/>
      <c r="EM254" s="550"/>
      <c r="EN254" s="550"/>
      <c r="EO254" s="550"/>
      <c r="EP254" s="550"/>
      <c r="EQ254" s="550"/>
      <c r="ER254" s="550"/>
      <c r="ES254" s="550"/>
      <c r="ET254" s="550"/>
      <c r="EU254" s="550"/>
      <c r="EV254" s="550"/>
      <c r="EW254" s="550"/>
      <c r="EX254" s="550"/>
      <c r="EY254" s="550"/>
      <c r="EZ254" s="550"/>
      <c r="FA254" s="550"/>
      <c r="FB254" s="550"/>
      <c r="FC254" s="550"/>
      <c r="FD254" s="550"/>
      <c r="FE254" s="550"/>
      <c r="FF254" s="550"/>
      <c r="FG254" s="550"/>
      <c r="FH254" s="550"/>
      <c r="FI254" s="550"/>
      <c r="FJ254" s="550"/>
      <c r="FK254" s="550"/>
      <c r="FL254" s="550"/>
      <c r="FM254" s="550"/>
      <c r="FN254" s="550"/>
      <c r="FO254" s="550"/>
      <c r="FP254" s="550"/>
      <c r="FQ254" s="550"/>
      <c r="FR254" s="550"/>
      <c r="FS254" s="550"/>
      <c r="FT254" s="550"/>
      <c r="FU254" s="550"/>
      <c r="FV254" s="550"/>
      <c r="FW254" s="550"/>
      <c r="FX254" s="550"/>
      <c r="FY254" s="550"/>
      <c r="FZ254" s="550"/>
      <c r="GA254" s="550"/>
      <c r="GB254" s="550"/>
      <c r="GC254" s="550"/>
      <c r="GD254" s="550"/>
      <c r="GE254" s="550"/>
      <c r="GF254" s="550"/>
      <c r="GG254" s="550"/>
      <c r="GH254" s="550"/>
      <c r="GI254" s="550"/>
      <c r="GJ254" s="550"/>
      <c r="GK254" s="550"/>
      <c r="GL254" s="550"/>
      <c r="GM254" s="550"/>
    </row>
    <row r="255" spans="7:195" ht="18" customHeight="1">
      <c r="G255" s="550"/>
      <c r="H255" s="550"/>
      <c r="I255" s="550"/>
      <c r="J255" s="550"/>
      <c r="K255" s="550"/>
      <c r="L255" s="550"/>
      <c r="M255" s="550"/>
      <c r="N255" s="550"/>
      <c r="O255" s="550"/>
      <c r="P255" s="550"/>
      <c r="Q255" s="550"/>
      <c r="R255" s="550"/>
      <c r="S255" s="550"/>
      <c r="T255" s="550"/>
      <c r="U255" s="550"/>
      <c r="V255" s="550"/>
      <c r="W255" s="550"/>
      <c r="X255" s="550"/>
      <c r="Y255" s="550"/>
      <c r="Z255" s="550"/>
      <c r="AA255" s="550"/>
      <c r="AB255" s="550"/>
      <c r="AC255" s="550"/>
      <c r="AD255" s="550"/>
      <c r="AE255" s="550"/>
      <c r="AF255" s="550"/>
      <c r="AG255" s="550"/>
      <c r="AH255" s="550"/>
      <c r="AI255" s="550"/>
      <c r="AJ255" s="550"/>
      <c r="AK255" s="550"/>
      <c r="AL255" s="550"/>
      <c r="AM255" s="550"/>
      <c r="AN255" s="550"/>
      <c r="AO255" s="550"/>
      <c r="AP255" s="550"/>
      <c r="AQ255" s="550"/>
      <c r="AR255" s="550"/>
      <c r="AS255" s="550"/>
      <c r="AT255" s="550"/>
      <c r="AU255" s="550"/>
      <c r="AV255" s="550"/>
      <c r="AW255" s="550"/>
      <c r="AX255" s="550"/>
      <c r="AY255" s="550"/>
      <c r="AZ255" s="550"/>
      <c r="BA255" s="550"/>
      <c r="BB255" s="550"/>
      <c r="BC255" s="550"/>
      <c r="BD255" s="550"/>
      <c r="BE255" s="550"/>
      <c r="BF255" s="550"/>
      <c r="BG255" s="550"/>
      <c r="BH255" s="550"/>
      <c r="BI255" s="550"/>
      <c r="BJ255" s="550"/>
      <c r="BK255" s="550"/>
      <c r="BL255" s="550"/>
      <c r="BM255" s="550"/>
      <c r="BN255" s="550"/>
      <c r="BO255" s="550"/>
      <c r="BP255" s="550"/>
      <c r="BQ255" s="550"/>
      <c r="BR255" s="550"/>
      <c r="BS255" s="550"/>
      <c r="BT255" s="550"/>
      <c r="BU255" s="550"/>
      <c r="BV255" s="550"/>
      <c r="BW255" s="550"/>
      <c r="BX255" s="550"/>
      <c r="BY255" s="550"/>
      <c r="BZ255" s="550"/>
      <c r="CA255" s="550"/>
      <c r="CB255" s="550"/>
      <c r="CC255" s="550"/>
      <c r="CD255" s="550"/>
      <c r="CE255" s="550"/>
      <c r="CF255" s="550"/>
      <c r="CG255" s="550"/>
      <c r="CH255" s="550"/>
      <c r="CI255" s="550"/>
      <c r="CJ255" s="550"/>
      <c r="CK255" s="550"/>
      <c r="CL255" s="550"/>
      <c r="CM255" s="550"/>
      <c r="CN255" s="550"/>
      <c r="CO255" s="550"/>
      <c r="CP255" s="550"/>
      <c r="CQ255" s="550"/>
      <c r="CR255" s="550"/>
      <c r="CS255" s="550"/>
      <c r="CT255" s="550"/>
      <c r="CU255" s="550"/>
      <c r="CV255" s="550"/>
      <c r="CW255" s="550"/>
      <c r="CX255" s="550"/>
      <c r="CY255" s="550"/>
      <c r="CZ255" s="550"/>
      <c r="DA255" s="550"/>
      <c r="DB255" s="550"/>
      <c r="DC255" s="550"/>
      <c r="DD255" s="550"/>
      <c r="DE255" s="550"/>
      <c r="DF255" s="550"/>
      <c r="DG255" s="550"/>
      <c r="DH255" s="550"/>
      <c r="DI255" s="550"/>
      <c r="DJ255" s="550"/>
      <c r="DK255" s="550"/>
      <c r="DL255" s="550"/>
      <c r="DM255" s="550"/>
      <c r="DN255" s="550"/>
      <c r="DO255" s="550"/>
      <c r="DP255" s="550"/>
      <c r="DQ255" s="550"/>
      <c r="DR255" s="550"/>
      <c r="DS255" s="550"/>
      <c r="DT255" s="550"/>
      <c r="DU255" s="550"/>
      <c r="DV255" s="550"/>
      <c r="DW255" s="550"/>
      <c r="DX255" s="550"/>
      <c r="DY255" s="550"/>
      <c r="DZ255" s="550"/>
      <c r="EA255" s="550"/>
      <c r="EB255" s="550"/>
      <c r="EC255" s="550"/>
      <c r="ED255" s="550"/>
      <c r="EE255" s="550"/>
      <c r="EF255" s="550"/>
      <c r="EG255" s="550"/>
      <c r="EH255" s="550"/>
      <c r="EI255" s="550"/>
      <c r="EJ255" s="550"/>
      <c r="EK255" s="550"/>
      <c r="EL255" s="550"/>
      <c r="EM255" s="550"/>
      <c r="EN255" s="550"/>
      <c r="EO255" s="550"/>
      <c r="EP255" s="550"/>
      <c r="EQ255" s="550"/>
      <c r="ER255" s="550"/>
      <c r="ES255" s="550"/>
      <c r="ET255" s="550"/>
      <c r="EU255" s="550"/>
      <c r="EV255" s="550"/>
      <c r="EW255" s="550"/>
      <c r="EX255" s="550"/>
      <c r="EY255" s="550"/>
      <c r="EZ255" s="550"/>
      <c r="FA255" s="550"/>
      <c r="FB255" s="550"/>
      <c r="FC255" s="550"/>
      <c r="FD255" s="550"/>
      <c r="FE255" s="550"/>
      <c r="FF255" s="550"/>
      <c r="FG255" s="550"/>
      <c r="FH255" s="550"/>
      <c r="FI255" s="550"/>
      <c r="FJ255" s="550"/>
      <c r="FK255" s="550"/>
      <c r="FL255" s="550"/>
      <c r="FM255" s="550"/>
      <c r="FN255" s="550"/>
      <c r="FO255" s="550"/>
      <c r="FP255" s="550"/>
      <c r="FQ255" s="550"/>
      <c r="FR255" s="550"/>
      <c r="FS255" s="550"/>
      <c r="FT255" s="550"/>
      <c r="FU255" s="550"/>
      <c r="FV255" s="550"/>
      <c r="FW255" s="550"/>
      <c r="FX255" s="550"/>
      <c r="FY255" s="550"/>
      <c r="FZ255" s="550"/>
      <c r="GA255" s="550"/>
      <c r="GB255" s="550"/>
      <c r="GC255" s="550"/>
      <c r="GD255" s="550"/>
      <c r="GE255" s="550"/>
      <c r="GF255" s="550"/>
      <c r="GG255" s="550"/>
      <c r="GH255" s="550"/>
      <c r="GI255" s="550"/>
      <c r="GJ255" s="550"/>
      <c r="GK255" s="550"/>
      <c r="GL255" s="550"/>
      <c r="GM255" s="550"/>
    </row>
    <row r="256" spans="7:195" ht="18" customHeight="1">
      <c r="G256" s="550"/>
      <c r="H256" s="550"/>
      <c r="I256" s="550"/>
      <c r="J256" s="550"/>
      <c r="K256" s="550"/>
      <c r="L256" s="550"/>
      <c r="M256" s="550"/>
      <c r="N256" s="550"/>
      <c r="O256" s="550"/>
      <c r="P256" s="550"/>
      <c r="Q256" s="550"/>
      <c r="R256" s="550"/>
      <c r="S256" s="550"/>
      <c r="T256" s="550"/>
      <c r="U256" s="550"/>
      <c r="V256" s="550"/>
      <c r="W256" s="550"/>
      <c r="X256" s="550"/>
      <c r="Y256" s="550"/>
      <c r="Z256" s="550"/>
      <c r="AA256" s="550"/>
      <c r="AB256" s="550"/>
      <c r="AC256" s="550"/>
      <c r="AD256" s="550"/>
      <c r="AE256" s="550"/>
      <c r="AF256" s="550"/>
      <c r="AG256" s="550"/>
      <c r="AH256" s="550"/>
      <c r="AI256" s="550"/>
      <c r="AJ256" s="550"/>
      <c r="AK256" s="550"/>
      <c r="AL256" s="550"/>
      <c r="AM256" s="550"/>
      <c r="AN256" s="550"/>
      <c r="AO256" s="550"/>
      <c r="AP256" s="550"/>
      <c r="AQ256" s="550"/>
      <c r="AR256" s="550"/>
      <c r="AS256" s="550"/>
      <c r="AT256" s="550"/>
      <c r="AU256" s="550"/>
      <c r="AV256" s="550"/>
      <c r="AW256" s="550"/>
      <c r="AX256" s="550"/>
      <c r="AY256" s="550"/>
      <c r="AZ256" s="550"/>
      <c r="BA256" s="550"/>
      <c r="BB256" s="550"/>
      <c r="BC256" s="550"/>
      <c r="BD256" s="550"/>
      <c r="BE256" s="550"/>
      <c r="BF256" s="550"/>
      <c r="BG256" s="550"/>
      <c r="BH256" s="550"/>
      <c r="BI256" s="550"/>
      <c r="BJ256" s="550"/>
      <c r="BK256" s="550"/>
      <c r="BL256" s="550"/>
      <c r="BM256" s="550"/>
      <c r="BN256" s="550"/>
      <c r="BO256" s="550"/>
      <c r="BP256" s="550"/>
      <c r="BQ256" s="550"/>
      <c r="BR256" s="550"/>
      <c r="BS256" s="550"/>
      <c r="BT256" s="550"/>
      <c r="BU256" s="550"/>
      <c r="BV256" s="550"/>
      <c r="BW256" s="550"/>
      <c r="BX256" s="550"/>
      <c r="BY256" s="550"/>
      <c r="BZ256" s="550"/>
      <c r="CA256" s="550"/>
      <c r="CB256" s="550"/>
      <c r="CC256" s="550"/>
      <c r="CD256" s="550"/>
      <c r="CE256" s="550"/>
      <c r="CF256" s="550"/>
      <c r="CG256" s="550"/>
      <c r="CH256" s="550"/>
      <c r="CI256" s="550"/>
      <c r="CJ256" s="550"/>
      <c r="CK256" s="550"/>
      <c r="CL256" s="550"/>
      <c r="CM256" s="550"/>
      <c r="CN256" s="550"/>
      <c r="CO256" s="550"/>
      <c r="CP256" s="550"/>
      <c r="CQ256" s="550"/>
      <c r="CR256" s="550"/>
      <c r="CS256" s="550"/>
      <c r="CT256" s="550"/>
      <c r="CU256" s="550"/>
      <c r="CV256" s="550"/>
      <c r="CW256" s="550"/>
      <c r="CX256" s="550"/>
      <c r="CY256" s="550"/>
      <c r="CZ256" s="550"/>
      <c r="DA256" s="550"/>
      <c r="DB256" s="550"/>
      <c r="DC256" s="550"/>
      <c r="DD256" s="550"/>
      <c r="DE256" s="550"/>
      <c r="DF256" s="550"/>
      <c r="DG256" s="550"/>
      <c r="DH256" s="550"/>
      <c r="DI256" s="550"/>
      <c r="DJ256" s="550"/>
      <c r="DK256" s="550"/>
      <c r="DL256" s="550"/>
      <c r="DM256" s="550"/>
      <c r="DN256" s="550"/>
      <c r="DO256" s="550"/>
      <c r="DP256" s="550"/>
      <c r="DQ256" s="550"/>
      <c r="DR256" s="550"/>
      <c r="DS256" s="550"/>
      <c r="DT256" s="550"/>
      <c r="DU256" s="550"/>
      <c r="DV256" s="550"/>
      <c r="DW256" s="550"/>
      <c r="DX256" s="550"/>
      <c r="DY256" s="550"/>
      <c r="DZ256" s="550"/>
      <c r="EA256" s="550"/>
      <c r="EB256" s="550"/>
      <c r="EC256" s="550"/>
      <c r="ED256" s="550"/>
      <c r="EE256" s="550"/>
      <c r="EF256" s="550"/>
      <c r="EG256" s="550"/>
      <c r="EH256" s="550"/>
      <c r="EI256" s="550"/>
      <c r="EJ256" s="550"/>
      <c r="EK256" s="550"/>
      <c r="EL256" s="550"/>
      <c r="EM256" s="550"/>
      <c r="EN256" s="550"/>
      <c r="EO256" s="550"/>
      <c r="EP256" s="550"/>
      <c r="EQ256" s="550"/>
      <c r="ER256" s="550"/>
      <c r="ES256" s="550"/>
      <c r="ET256" s="550"/>
      <c r="EU256" s="550"/>
      <c r="EV256" s="550"/>
      <c r="EW256" s="550"/>
      <c r="EX256" s="550"/>
      <c r="EY256" s="550"/>
      <c r="EZ256" s="550"/>
      <c r="FA256" s="550"/>
      <c r="FB256" s="550"/>
      <c r="FC256" s="550"/>
      <c r="FD256" s="550"/>
      <c r="FE256" s="550"/>
      <c r="FF256" s="550"/>
      <c r="FG256" s="550"/>
      <c r="FH256" s="550"/>
      <c r="FI256" s="550"/>
      <c r="FJ256" s="550"/>
      <c r="FK256" s="550"/>
      <c r="FL256" s="550"/>
      <c r="FM256" s="550"/>
      <c r="FN256" s="550"/>
      <c r="FO256" s="550"/>
      <c r="FP256" s="550"/>
      <c r="FQ256" s="550"/>
      <c r="FR256" s="550"/>
      <c r="FS256" s="550"/>
      <c r="FT256" s="550"/>
      <c r="FU256" s="550"/>
      <c r="FV256" s="550"/>
      <c r="FW256" s="550"/>
      <c r="FX256" s="550"/>
      <c r="FY256" s="550"/>
      <c r="FZ256" s="550"/>
      <c r="GA256" s="550"/>
      <c r="GB256" s="550"/>
      <c r="GC256" s="550"/>
      <c r="GD256" s="550"/>
      <c r="GE256" s="550"/>
      <c r="GF256" s="550"/>
      <c r="GG256" s="550"/>
      <c r="GH256" s="550"/>
      <c r="GI256" s="550"/>
      <c r="GJ256" s="550"/>
      <c r="GK256" s="550"/>
      <c r="GL256" s="550"/>
      <c r="GM256" s="550"/>
    </row>
    <row r="257" spans="7:195" ht="18" customHeight="1">
      <c r="G257" s="550"/>
      <c r="H257" s="550"/>
      <c r="I257" s="550"/>
      <c r="J257" s="550"/>
      <c r="K257" s="550"/>
      <c r="L257" s="550"/>
      <c r="M257" s="550"/>
      <c r="N257" s="550"/>
      <c r="O257" s="550"/>
      <c r="P257" s="550"/>
      <c r="Q257" s="550"/>
      <c r="R257" s="550"/>
      <c r="S257" s="550"/>
      <c r="T257" s="550"/>
      <c r="U257" s="550"/>
      <c r="V257" s="550"/>
      <c r="W257" s="550"/>
      <c r="X257" s="550"/>
      <c r="Y257" s="550"/>
      <c r="Z257" s="550"/>
      <c r="AA257" s="550"/>
      <c r="AB257" s="550"/>
      <c r="AC257" s="550"/>
      <c r="AD257" s="550"/>
      <c r="AE257" s="550"/>
      <c r="AF257" s="550"/>
      <c r="AG257" s="550"/>
      <c r="AH257" s="550"/>
      <c r="AI257" s="550"/>
      <c r="AJ257" s="550"/>
      <c r="AK257" s="550"/>
      <c r="AL257" s="550"/>
      <c r="AM257" s="550"/>
      <c r="AN257" s="550"/>
      <c r="AO257" s="550"/>
      <c r="AP257" s="550"/>
      <c r="AQ257" s="550"/>
      <c r="AR257" s="550"/>
      <c r="AS257" s="550"/>
      <c r="AT257" s="550"/>
      <c r="AU257" s="550"/>
      <c r="AV257" s="550"/>
      <c r="AW257" s="550"/>
      <c r="AX257" s="550"/>
      <c r="AY257" s="550"/>
      <c r="AZ257" s="550"/>
      <c r="BA257" s="550"/>
      <c r="BB257" s="550"/>
      <c r="BC257" s="550"/>
      <c r="BD257" s="550"/>
      <c r="BE257" s="550"/>
      <c r="BF257" s="550"/>
      <c r="BG257" s="550"/>
      <c r="BH257" s="550"/>
      <c r="BI257" s="550"/>
      <c r="BJ257" s="550"/>
      <c r="BK257" s="550"/>
      <c r="BL257" s="550"/>
      <c r="BM257" s="550"/>
      <c r="BN257" s="550"/>
      <c r="BO257" s="550"/>
      <c r="BP257" s="550"/>
      <c r="BQ257" s="550"/>
      <c r="BR257" s="550"/>
      <c r="BS257" s="550"/>
      <c r="BT257" s="550"/>
      <c r="BU257" s="550"/>
      <c r="BV257" s="550"/>
      <c r="BW257" s="550"/>
      <c r="BX257" s="550"/>
      <c r="BY257" s="550"/>
      <c r="BZ257" s="550"/>
      <c r="CA257" s="550"/>
      <c r="CB257" s="550"/>
      <c r="CC257" s="550"/>
      <c r="CD257" s="550"/>
      <c r="CE257" s="550"/>
      <c r="CF257" s="550"/>
      <c r="CG257" s="550"/>
      <c r="CH257" s="550"/>
      <c r="CI257" s="550"/>
      <c r="CJ257" s="550"/>
      <c r="CK257" s="550"/>
      <c r="CL257" s="550"/>
      <c r="CM257" s="550"/>
      <c r="CN257" s="550"/>
      <c r="CO257" s="550"/>
      <c r="CP257" s="550"/>
      <c r="CQ257" s="550"/>
      <c r="CR257" s="550"/>
      <c r="CS257" s="550"/>
      <c r="CT257" s="550"/>
      <c r="CU257" s="550"/>
      <c r="CV257" s="550"/>
      <c r="CW257" s="550"/>
      <c r="CX257" s="550"/>
      <c r="CY257" s="550"/>
      <c r="CZ257" s="550"/>
      <c r="DA257" s="550"/>
      <c r="DB257" s="550"/>
      <c r="DC257" s="550"/>
      <c r="DD257" s="550"/>
      <c r="DE257" s="550"/>
      <c r="DF257" s="550"/>
      <c r="DG257" s="550"/>
      <c r="DH257" s="550"/>
      <c r="DI257" s="550"/>
      <c r="DJ257" s="550"/>
      <c r="DK257" s="550"/>
      <c r="DL257" s="550"/>
      <c r="DM257" s="550"/>
      <c r="DN257" s="550"/>
      <c r="DO257" s="550"/>
      <c r="DP257" s="550"/>
      <c r="DQ257" s="550"/>
      <c r="DR257" s="550"/>
      <c r="DS257" s="550"/>
      <c r="DT257" s="550"/>
      <c r="DU257" s="550"/>
      <c r="DV257" s="550"/>
      <c r="DW257" s="550"/>
      <c r="DX257" s="550"/>
      <c r="DY257" s="550"/>
      <c r="DZ257" s="550"/>
      <c r="EA257" s="550"/>
      <c r="EB257" s="550"/>
      <c r="EC257" s="550"/>
      <c r="ED257" s="550"/>
      <c r="EE257" s="550"/>
      <c r="EF257" s="550"/>
      <c r="EG257" s="550"/>
      <c r="EH257" s="550"/>
      <c r="EI257" s="550"/>
      <c r="EJ257" s="550"/>
      <c r="EK257" s="550"/>
      <c r="EL257" s="550"/>
      <c r="EM257" s="550"/>
      <c r="EN257" s="550"/>
      <c r="EO257" s="550"/>
      <c r="EP257" s="550"/>
      <c r="EQ257" s="550"/>
      <c r="ER257" s="550"/>
      <c r="ES257" s="550"/>
      <c r="ET257" s="550"/>
      <c r="EU257" s="550"/>
      <c r="EV257" s="550"/>
      <c r="EW257" s="550"/>
      <c r="EX257" s="550"/>
      <c r="EY257" s="550"/>
      <c r="EZ257" s="550"/>
      <c r="FA257" s="550"/>
      <c r="FB257" s="550"/>
      <c r="FC257" s="550"/>
      <c r="FD257" s="550"/>
      <c r="FE257" s="550"/>
      <c r="FF257" s="550"/>
      <c r="FG257" s="550"/>
      <c r="FH257" s="550"/>
      <c r="FI257" s="550"/>
      <c r="FJ257" s="550"/>
      <c r="FK257" s="550"/>
      <c r="FL257" s="550"/>
      <c r="FM257" s="550"/>
      <c r="FN257" s="550"/>
      <c r="FO257" s="550"/>
      <c r="FP257" s="550"/>
      <c r="FQ257" s="550"/>
      <c r="FR257" s="550"/>
      <c r="FS257" s="550"/>
      <c r="FT257" s="550"/>
      <c r="FU257" s="550"/>
      <c r="FV257" s="550"/>
      <c r="FW257" s="550"/>
      <c r="FX257" s="550"/>
      <c r="FY257" s="550"/>
      <c r="FZ257" s="550"/>
      <c r="GA257" s="550"/>
      <c r="GB257" s="550"/>
      <c r="GC257" s="550"/>
      <c r="GD257" s="550"/>
      <c r="GE257" s="550"/>
      <c r="GF257" s="550"/>
      <c r="GG257" s="550"/>
      <c r="GH257" s="550"/>
      <c r="GI257" s="550"/>
      <c r="GJ257" s="550"/>
      <c r="GK257" s="550"/>
      <c r="GL257" s="550"/>
      <c r="GM257" s="550"/>
    </row>
    <row r="258" spans="7:195" ht="18" customHeight="1">
      <c r="G258" s="550"/>
      <c r="H258" s="550"/>
      <c r="I258" s="550"/>
      <c r="J258" s="550"/>
      <c r="K258" s="550"/>
      <c r="L258" s="550"/>
      <c r="M258" s="550"/>
      <c r="N258" s="550"/>
      <c r="O258" s="550"/>
      <c r="P258" s="550"/>
      <c r="Q258" s="550"/>
      <c r="R258" s="550"/>
      <c r="S258" s="550"/>
      <c r="T258" s="550"/>
      <c r="U258" s="550"/>
      <c r="V258" s="550"/>
      <c r="W258" s="550"/>
      <c r="X258" s="550"/>
      <c r="Y258" s="550"/>
      <c r="Z258" s="550"/>
      <c r="AA258" s="550"/>
      <c r="AB258" s="550"/>
      <c r="AC258" s="550"/>
      <c r="AD258" s="550"/>
      <c r="AE258" s="550"/>
      <c r="AF258" s="550"/>
      <c r="AG258" s="550"/>
      <c r="AH258" s="550"/>
      <c r="AI258" s="550"/>
      <c r="AJ258" s="550"/>
      <c r="AK258" s="550"/>
      <c r="AL258" s="550"/>
      <c r="AM258" s="550"/>
      <c r="AN258" s="550"/>
      <c r="AO258" s="550"/>
      <c r="AP258" s="550"/>
      <c r="AQ258" s="550"/>
      <c r="AR258" s="550"/>
      <c r="AS258" s="550"/>
      <c r="AT258" s="550"/>
      <c r="AU258" s="550"/>
      <c r="AV258" s="550"/>
      <c r="AW258" s="550"/>
      <c r="AX258" s="550"/>
      <c r="AY258" s="550"/>
      <c r="AZ258" s="550"/>
      <c r="BA258" s="550"/>
      <c r="BB258" s="550"/>
      <c r="BC258" s="550"/>
      <c r="BD258" s="550"/>
      <c r="BE258" s="550"/>
      <c r="BF258" s="550"/>
      <c r="BG258" s="550"/>
      <c r="BH258" s="550"/>
      <c r="BI258" s="550"/>
      <c r="BJ258" s="550"/>
      <c r="BK258" s="550"/>
      <c r="BL258" s="550"/>
      <c r="BM258" s="550"/>
      <c r="BN258" s="550"/>
      <c r="BO258" s="550"/>
      <c r="BP258" s="550"/>
      <c r="BQ258" s="550"/>
      <c r="BR258" s="550"/>
      <c r="BS258" s="550"/>
      <c r="BT258" s="550"/>
      <c r="BU258" s="550"/>
      <c r="BV258" s="550"/>
      <c r="BW258" s="550"/>
      <c r="BX258" s="550"/>
      <c r="BY258" s="550"/>
      <c r="BZ258" s="550"/>
      <c r="CA258" s="550"/>
      <c r="CB258" s="550"/>
      <c r="CC258" s="550"/>
      <c r="CD258" s="550"/>
      <c r="CE258" s="550"/>
      <c r="CF258" s="550"/>
      <c r="CG258" s="550"/>
      <c r="CH258" s="550"/>
      <c r="CI258" s="550"/>
      <c r="CJ258" s="550"/>
      <c r="CK258" s="550"/>
      <c r="CL258" s="550"/>
      <c r="CM258" s="550"/>
      <c r="CN258" s="550"/>
      <c r="CO258" s="550"/>
      <c r="CP258" s="550"/>
      <c r="CQ258" s="550"/>
      <c r="CR258" s="550"/>
      <c r="CS258" s="550"/>
      <c r="CT258" s="550"/>
      <c r="CU258" s="550"/>
      <c r="CV258" s="550"/>
      <c r="CW258" s="550"/>
      <c r="CX258" s="550"/>
      <c r="CY258" s="550"/>
      <c r="CZ258" s="550"/>
      <c r="DA258" s="550"/>
      <c r="DB258" s="550"/>
      <c r="DC258" s="550"/>
      <c r="DD258" s="550"/>
      <c r="DE258" s="550"/>
      <c r="DF258" s="550"/>
      <c r="DG258" s="550"/>
      <c r="DH258" s="550"/>
      <c r="DI258" s="550"/>
      <c r="DJ258" s="550"/>
      <c r="DK258" s="550"/>
      <c r="DL258" s="550"/>
      <c r="DM258" s="550"/>
      <c r="DN258" s="550"/>
      <c r="DO258" s="550"/>
      <c r="DP258" s="550"/>
      <c r="DQ258" s="550"/>
      <c r="DR258" s="550"/>
      <c r="DS258" s="550"/>
      <c r="DT258" s="550"/>
      <c r="DU258" s="550"/>
      <c r="DV258" s="550"/>
      <c r="DW258" s="550"/>
      <c r="DX258" s="550"/>
      <c r="DY258" s="550"/>
      <c r="DZ258" s="550"/>
      <c r="EA258" s="550"/>
      <c r="EB258" s="550"/>
      <c r="EC258" s="550"/>
      <c r="ED258" s="550"/>
      <c r="EE258" s="550"/>
      <c r="EF258" s="550"/>
      <c r="EG258" s="550"/>
      <c r="EH258" s="550"/>
      <c r="EI258" s="550"/>
      <c r="EJ258" s="550"/>
      <c r="EK258" s="550"/>
      <c r="EL258" s="550"/>
      <c r="EM258" s="550"/>
      <c r="EN258" s="550"/>
      <c r="EO258" s="550"/>
      <c r="EP258" s="550"/>
      <c r="EQ258" s="550"/>
      <c r="ER258" s="550"/>
      <c r="ES258" s="550"/>
      <c r="ET258" s="550"/>
      <c r="EU258" s="550"/>
      <c r="EV258" s="550"/>
      <c r="EW258" s="550"/>
      <c r="EX258" s="550"/>
      <c r="EY258" s="550"/>
      <c r="EZ258" s="550"/>
      <c r="FA258" s="550"/>
      <c r="FB258" s="550"/>
      <c r="FC258" s="550"/>
      <c r="FD258" s="550"/>
      <c r="FE258" s="550"/>
      <c r="FF258" s="550"/>
      <c r="FG258" s="550"/>
      <c r="FH258" s="550"/>
      <c r="FI258" s="550"/>
      <c r="FJ258" s="550"/>
      <c r="FK258" s="550"/>
      <c r="FL258" s="550"/>
      <c r="FM258" s="550"/>
      <c r="FN258" s="550"/>
      <c r="FO258" s="550"/>
      <c r="FP258" s="550"/>
      <c r="FQ258" s="550"/>
      <c r="FR258" s="550"/>
      <c r="FS258" s="550"/>
      <c r="FT258" s="550"/>
      <c r="FU258" s="550"/>
      <c r="FV258" s="550"/>
      <c r="FW258" s="550"/>
      <c r="FX258" s="550"/>
      <c r="FY258" s="550"/>
      <c r="FZ258" s="550"/>
      <c r="GA258" s="550"/>
      <c r="GB258" s="550"/>
      <c r="GC258" s="550"/>
      <c r="GD258" s="550"/>
      <c r="GE258" s="550"/>
      <c r="GF258" s="550"/>
      <c r="GG258" s="550"/>
      <c r="GH258" s="550"/>
      <c r="GI258" s="550"/>
      <c r="GJ258" s="550"/>
      <c r="GK258" s="550"/>
      <c r="GL258" s="550"/>
      <c r="GM258" s="550"/>
    </row>
    <row r="259" spans="7:195" ht="18" customHeight="1">
      <c r="G259" s="550"/>
      <c r="H259" s="550"/>
      <c r="I259" s="550"/>
      <c r="J259" s="550"/>
      <c r="K259" s="550"/>
      <c r="L259" s="550"/>
      <c r="M259" s="550"/>
      <c r="N259" s="550"/>
      <c r="O259" s="550"/>
      <c r="P259" s="550"/>
      <c r="Q259" s="550"/>
      <c r="R259" s="550"/>
      <c r="S259" s="550"/>
      <c r="T259" s="550"/>
      <c r="U259" s="550"/>
      <c r="V259" s="550"/>
      <c r="W259" s="550"/>
      <c r="X259" s="550"/>
      <c r="Y259" s="550"/>
      <c r="Z259" s="550"/>
      <c r="AA259" s="550"/>
      <c r="AB259" s="550"/>
      <c r="AC259" s="550"/>
      <c r="AD259" s="550"/>
      <c r="AE259" s="550"/>
      <c r="AF259" s="550"/>
      <c r="AG259" s="550"/>
      <c r="AH259" s="550"/>
      <c r="AI259" s="550"/>
      <c r="AJ259" s="550"/>
      <c r="AK259" s="550"/>
      <c r="AL259" s="550"/>
      <c r="AM259" s="550"/>
      <c r="AN259" s="550"/>
      <c r="AO259" s="550"/>
      <c r="AP259" s="550"/>
      <c r="AQ259" s="550"/>
      <c r="AR259" s="550"/>
      <c r="AS259" s="550"/>
      <c r="AT259" s="550"/>
      <c r="AU259" s="550"/>
      <c r="AV259" s="550"/>
      <c r="AW259" s="550"/>
      <c r="AX259" s="550"/>
      <c r="AY259" s="550"/>
      <c r="AZ259" s="550"/>
      <c r="BA259" s="550"/>
      <c r="BB259" s="550"/>
      <c r="BC259" s="550"/>
      <c r="BD259" s="550"/>
      <c r="BE259" s="550"/>
      <c r="BF259" s="550"/>
      <c r="BG259" s="550"/>
      <c r="BH259" s="550"/>
      <c r="BI259" s="550"/>
      <c r="BJ259" s="550"/>
      <c r="BK259" s="550"/>
      <c r="BL259" s="550"/>
      <c r="BM259" s="550"/>
      <c r="BN259" s="550"/>
      <c r="BO259" s="550"/>
      <c r="BP259" s="550"/>
      <c r="BQ259" s="550"/>
      <c r="BR259" s="550"/>
      <c r="BS259" s="550"/>
      <c r="BT259" s="550"/>
      <c r="BU259" s="550"/>
      <c r="BV259" s="550"/>
      <c r="BW259" s="550"/>
      <c r="BX259" s="550"/>
      <c r="BY259" s="550"/>
      <c r="BZ259" s="550"/>
      <c r="CA259" s="550"/>
      <c r="CB259" s="550"/>
      <c r="CC259" s="550"/>
      <c r="CD259" s="550"/>
      <c r="CE259" s="550"/>
      <c r="CF259" s="550"/>
      <c r="CG259" s="550"/>
      <c r="CH259" s="550"/>
      <c r="CI259" s="550"/>
      <c r="CJ259" s="550"/>
      <c r="CK259" s="550"/>
      <c r="CL259" s="550"/>
      <c r="CM259" s="550"/>
      <c r="CN259" s="550"/>
      <c r="CO259" s="550"/>
      <c r="CP259" s="550"/>
      <c r="CQ259" s="550"/>
      <c r="CR259" s="550"/>
      <c r="CS259" s="550"/>
      <c r="CT259" s="550"/>
      <c r="CU259" s="550"/>
      <c r="CV259" s="550"/>
      <c r="CW259" s="550"/>
      <c r="CX259" s="550"/>
      <c r="CY259" s="550"/>
      <c r="CZ259" s="550"/>
      <c r="DA259" s="550"/>
      <c r="DB259" s="550"/>
      <c r="DC259" s="550"/>
      <c r="DD259" s="550"/>
      <c r="DE259" s="550"/>
      <c r="DF259" s="550"/>
      <c r="DG259" s="550"/>
      <c r="DH259" s="550"/>
      <c r="DI259" s="550"/>
      <c r="DJ259" s="550"/>
      <c r="DK259" s="550"/>
      <c r="DL259" s="550"/>
      <c r="DM259" s="550"/>
      <c r="DN259" s="550"/>
      <c r="DO259" s="550"/>
      <c r="DP259" s="550"/>
      <c r="DQ259" s="550"/>
      <c r="DR259" s="550"/>
      <c r="DS259" s="550"/>
      <c r="DT259" s="550"/>
      <c r="DU259" s="550"/>
      <c r="DV259" s="550"/>
      <c r="DW259" s="550"/>
      <c r="DX259" s="550"/>
      <c r="DY259" s="550"/>
      <c r="DZ259" s="550"/>
      <c r="EA259" s="550"/>
      <c r="EB259" s="550"/>
      <c r="EC259" s="550"/>
      <c r="ED259" s="550"/>
      <c r="EE259" s="550"/>
      <c r="EF259" s="550"/>
      <c r="EG259" s="550"/>
      <c r="EH259" s="550"/>
      <c r="EI259" s="550"/>
      <c r="EJ259" s="550"/>
      <c r="EK259" s="550"/>
      <c r="EL259" s="550"/>
      <c r="EM259" s="550"/>
      <c r="EN259" s="550"/>
      <c r="EO259" s="550"/>
      <c r="EP259" s="550"/>
      <c r="EQ259" s="550"/>
      <c r="ER259" s="550"/>
      <c r="ES259" s="550"/>
      <c r="ET259" s="550"/>
      <c r="EU259" s="550"/>
      <c r="EV259" s="550"/>
      <c r="EW259" s="550"/>
      <c r="EX259" s="550"/>
      <c r="EY259" s="550"/>
      <c r="EZ259" s="550"/>
      <c r="FA259" s="550"/>
      <c r="FB259" s="550"/>
      <c r="FC259" s="550"/>
      <c r="FD259" s="550"/>
      <c r="FE259" s="550"/>
      <c r="FF259" s="550"/>
      <c r="FG259" s="550"/>
      <c r="FH259" s="550"/>
      <c r="FI259" s="550"/>
      <c r="FJ259" s="550"/>
      <c r="FK259" s="550"/>
      <c r="FL259" s="550"/>
      <c r="FM259" s="550"/>
      <c r="FN259" s="550"/>
      <c r="FO259" s="550"/>
      <c r="FP259" s="550"/>
      <c r="FQ259" s="550"/>
      <c r="FR259" s="550"/>
      <c r="FS259" s="550"/>
      <c r="FT259" s="550"/>
      <c r="FU259" s="550"/>
      <c r="FV259" s="550"/>
      <c r="FW259" s="550"/>
      <c r="FX259" s="550"/>
      <c r="FY259" s="550"/>
      <c r="FZ259" s="550"/>
      <c r="GA259" s="550"/>
      <c r="GB259" s="550"/>
      <c r="GC259" s="550"/>
      <c r="GD259" s="550"/>
      <c r="GE259" s="550"/>
      <c r="GF259" s="550"/>
      <c r="GG259" s="550"/>
      <c r="GH259" s="550"/>
      <c r="GI259" s="550"/>
      <c r="GJ259" s="550"/>
      <c r="GK259" s="550"/>
      <c r="GL259" s="550"/>
      <c r="GM259" s="550"/>
    </row>
    <row r="260" spans="7:195" ht="18" customHeight="1">
      <c r="G260" s="550"/>
      <c r="H260" s="550"/>
      <c r="I260" s="550"/>
      <c r="J260" s="550"/>
      <c r="K260" s="550"/>
      <c r="L260" s="550"/>
      <c r="M260" s="550"/>
      <c r="N260" s="550"/>
      <c r="O260" s="550"/>
      <c r="P260" s="550"/>
      <c r="Q260" s="550"/>
      <c r="R260" s="550"/>
      <c r="S260" s="550"/>
      <c r="T260" s="550"/>
      <c r="U260" s="550"/>
      <c r="V260" s="550"/>
      <c r="W260" s="550"/>
      <c r="X260" s="550"/>
      <c r="Y260" s="550"/>
      <c r="Z260" s="550"/>
      <c r="AA260" s="550"/>
      <c r="AB260" s="550"/>
      <c r="AC260" s="550"/>
      <c r="AD260" s="550"/>
      <c r="AE260" s="550"/>
      <c r="AF260" s="550"/>
      <c r="AG260" s="550"/>
      <c r="AH260" s="550"/>
      <c r="AI260" s="550"/>
      <c r="AJ260" s="550"/>
      <c r="AK260" s="550"/>
      <c r="AL260" s="550"/>
      <c r="AM260" s="550"/>
      <c r="AN260" s="550"/>
      <c r="AO260" s="550"/>
      <c r="AP260" s="550"/>
      <c r="AQ260" s="550"/>
      <c r="AR260" s="550"/>
      <c r="AS260" s="550"/>
      <c r="AT260" s="550"/>
      <c r="AU260" s="550"/>
      <c r="AV260" s="550"/>
      <c r="AW260" s="550"/>
      <c r="AX260" s="550"/>
      <c r="AY260" s="550"/>
      <c r="AZ260" s="550"/>
      <c r="BA260" s="550"/>
      <c r="BB260" s="550"/>
      <c r="BC260" s="550"/>
      <c r="BD260" s="550"/>
      <c r="BE260" s="550"/>
      <c r="BF260" s="550"/>
      <c r="BG260" s="550"/>
      <c r="BH260" s="550"/>
      <c r="BI260" s="550"/>
      <c r="BJ260" s="550"/>
      <c r="BK260" s="550"/>
      <c r="BL260" s="550"/>
      <c r="BM260" s="550"/>
      <c r="BN260" s="550"/>
      <c r="BO260" s="550"/>
      <c r="BP260" s="550"/>
      <c r="BQ260" s="550"/>
      <c r="BR260" s="550"/>
      <c r="BS260" s="550"/>
      <c r="BT260" s="550"/>
      <c r="BU260" s="550"/>
      <c r="BV260" s="550"/>
      <c r="BW260" s="550"/>
      <c r="BX260" s="550"/>
      <c r="BY260" s="550"/>
      <c r="BZ260" s="550"/>
      <c r="CA260" s="550"/>
      <c r="CB260" s="550"/>
      <c r="CC260" s="550"/>
      <c r="CD260" s="550"/>
      <c r="CE260" s="550"/>
      <c r="CF260" s="550"/>
      <c r="CG260" s="550"/>
      <c r="CH260" s="550"/>
      <c r="CI260" s="550"/>
      <c r="CJ260" s="550"/>
      <c r="CK260" s="550"/>
      <c r="CL260" s="550"/>
      <c r="CM260" s="550"/>
      <c r="CN260" s="550"/>
      <c r="CO260" s="550"/>
      <c r="CP260" s="550"/>
      <c r="CQ260" s="550"/>
      <c r="CR260" s="550"/>
      <c r="CS260" s="550"/>
      <c r="CT260" s="550"/>
      <c r="CU260" s="550"/>
      <c r="CV260" s="550"/>
      <c r="CW260" s="550"/>
      <c r="CX260" s="550"/>
      <c r="CY260" s="550"/>
      <c r="CZ260" s="550"/>
      <c r="DA260" s="550"/>
      <c r="DB260" s="550"/>
      <c r="DC260" s="550"/>
      <c r="DD260" s="550"/>
      <c r="DE260" s="550"/>
      <c r="DF260" s="550"/>
      <c r="DG260" s="550"/>
      <c r="DH260" s="550"/>
      <c r="DI260" s="550"/>
      <c r="DJ260" s="550"/>
      <c r="DK260" s="550"/>
      <c r="DL260" s="550"/>
      <c r="DM260" s="550"/>
      <c r="DN260" s="550"/>
      <c r="DO260" s="550"/>
      <c r="DP260" s="550"/>
      <c r="DQ260" s="550"/>
      <c r="DR260" s="550"/>
      <c r="DS260" s="550"/>
      <c r="DT260" s="550"/>
      <c r="DU260" s="550"/>
      <c r="DV260" s="550"/>
      <c r="DW260" s="550"/>
      <c r="DX260" s="550"/>
      <c r="DY260" s="550"/>
      <c r="DZ260" s="550"/>
      <c r="EA260" s="550"/>
      <c r="EB260" s="550"/>
      <c r="EC260" s="550"/>
      <c r="ED260" s="550"/>
      <c r="EE260" s="550"/>
      <c r="EF260" s="550"/>
      <c r="EG260" s="550"/>
      <c r="EH260" s="550"/>
      <c r="EI260" s="550"/>
      <c r="EJ260" s="550"/>
      <c r="EK260" s="550"/>
      <c r="EL260" s="550"/>
      <c r="EM260" s="550"/>
      <c r="EN260" s="550"/>
      <c r="EO260" s="550"/>
      <c r="EP260" s="550"/>
      <c r="EQ260" s="550"/>
      <c r="ER260" s="550"/>
      <c r="ES260" s="550"/>
      <c r="ET260" s="550"/>
      <c r="EU260" s="550"/>
      <c r="EV260" s="550"/>
      <c r="EW260" s="550"/>
      <c r="EX260" s="550"/>
      <c r="EY260" s="550"/>
      <c r="EZ260" s="550"/>
      <c r="FA260" s="550"/>
      <c r="FB260" s="550"/>
      <c r="FC260" s="550"/>
      <c r="FD260" s="550"/>
      <c r="FE260" s="550"/>
      <c r="FF260" s="550"/>
      <c r="FG260" s="550"/>
      <c r="FH260" s="550"/>
      <c r="FI260" s="550"/>
      <c r="FJ260" s="550"/>
      <c r="FK260" s="550"/>
      <c r="FL260" s="550"/>
      <c r="FM260" s="550"/>
      <c r="FN260" s="550"/>
      <c r="FO260" s="550"/>
      <c r="FP260" s="550"/>
      <c r="FQ260" s="550"/>
      <c r="FR260" s="550"/>
      <c r="FS260" s="550"/>
      <c r="FT260" s="550"/>
      <c r="FU260" s="550"/>
      <c r="FV260" s="550"/>
      <c r="FW260" s="550"/>
      <c r="FX260" s="550"/>
      <c r="FY260" s="550"/>
      <c r="FZ260" s="550"/>
      <c r="GA260" s="550"/>
      <c r="GB260" s="550"/>
      <c r="GC260" s="550"/>
      <c r="GD260" s="550"/>
      <c r="GE260" s="550"/>
      <c r="GF260" s="550"/>
      <c r="GG260" s="550"/>
      <c r="GH260" s="550"/>
      <c r="GI260" s="550"/>
      <c r="GJ260" s="550"/>
      <c r="GK260" s="550"/>
      <c r="GL260" s="550"/>
      <c r="GM260" s="550"/>
    </row>
    <row r="261" spans="7:195" ht="18" customHeight="1">
      <c r="G261" s="550"/>
      <c r="H261" s="550"/>
      <c r="I261" s="550"/>
      <c r="J261" s="550"/>
      <c r="K261" s="550"/>
      <c r="L261" s="550"/>
      <c r="M261" s="550"/>
      <c r="N261" s="550"/>
      <c r="O261" s="550"/>
      <c r="P261" s="550"/>
      <c r="Q261" s="550"/>
      <c r="R261" s="550"/>
      <c r="S261" s="550"/>
      <c r="T261" s="550"/>
      <c r="U261" s="550"/>
      <c r="V261" s="550"/>
      <c r="W261" s="550"/>
      <c r="X261" s="550"/>
      <c r="Y261" s="550"/>
      <c r="Z261" s="550"/>
      <c r="AA261" s="550"/>
      <c r="AB261" s="550"/>
      <c r="AC261" s="550"/>
      <c r="AD261" s="550"/>
      <c r="AE261" s="550"/>
      <c r="AF261" s="550"/>
      <c r="AG261" s="550"/>
      <c r="AH261" s="550"/>
      <c r="AI261" s="550"/>
      <c r="AJ261" s="550"/>
      <c r="AK261" s="550"/>
      <c r="AL261" s="550"/>
      <c r="AM261" s="550"/>
      <c r="AN261" s="550"/>
      <c r="AO261" s="550"/>
      <c r="AP261" s="550"/>
      <c r="AQ261" s="550"/>
      <c r="AR261" s="550"/>
      <c r="AS261" s="550"/>
      <c r="AT261" s="550"/>
      <c r="AU261" s="550"/>
      <c r="AV261" s="550"/>
      <c r="AW261" s="550"/>
      <c r="AX261" s="550"/>
      <c r="AY261" s="550"/>
      <c r="AZ261" s="550"/>
      <c r="BA261" s="550"/>
      <c r="BB261" s="550"/>
      <c r="BC261" s="550"/>
      <c r="BD261" s="550"/>
      <c r="BE261" s="550"/>
      <c r="BF261" s="550"/>
      <c r="BG261" s="550"/>
      <c r="BH261" s="550"/>
      <c r="BI261" s="550"/>
      <c r="BJ261" s="550"/>
      <c r="BK261" s="550"/>
      <c r="BL261" s="550"/>
      <c r="BM261" s="550"/>
      <c r="BN261" s="550"/>
      <c r="BO261" s="550"/>
      <c r="BP261" s="550"/>
      <c r="BQ261" s="550"/>
      <c r="BR261" s="550"/>
      <c r="BS261" s="550"/>
      <c r="BT261" s="550"/>
      <c r="BU261" s="550"/>
      <c r="BV261" s="550"/>
      <c r="BW261" s="550"/>
      <c r="BX261" s="550"/>
      <c r="BY261" s="550"/>
      <c r="BZ261" s="550"/>
      <c r="CA261" s="550"/>
      <c r="CB261" s="550"/>
      <c r="CC261" s="550"/>
      <c r="CD261" s="550"/>
      <c r="CE261" s="550"/>
      <c r="CF261" s="550"/>
      <c r="CG261" s="550"/>
      <c r="CH261" s="550"/>
      <c r="CI261" s="550"/>
      <c r="CJ261" s="550"/>
      <c r="CK261" s="550"/>
      <c r="CL261" s="550"/>
      <c r="CM261" s="550"/>
      <c r="CN261" s="550"/>
      <c r="CO261" s="550"/>
      <c r="CP261" s="550"/>
      <c r="CQ261" s="550"/>
      <c r="CR261" s="550"/>
      <c r="CS261" s="550"/>
      <c r="CT261" s="550"/>
      <c r="CU261" s="550"/>
      <c r="CV261" s="550"/>
      <c r="CW261" s="550"/>
      <c r="CX261" s="550"/>
      <c r="CY261" s="550"/>
      <c r="CZ261" s="550"/>
      <c r="DA261" s="550"/>
      <c r="DB261" s="550"/>
      <c r="DC261" s="550"/>
      <c r="DD261" s="550"/>
      <c r="DE261" s="550"/>
      <c r="DF261" s="550"/>
      <c r="DG261" s="550"/>
      <c r="DH261" s="550"/>
      <c r="DI261" s="550"/>
      <c r="DJ261" s="550"/>
      <c r="DK261" s="550"/>
      <c r="DL261" s="550"/>
      <c r="DM261" s="550"/>
      <c r="DN261" s="550"/>
      <c r="DO261" s="550"/>
      <c r="DP261" s="550"/>
      <c r="DQ261" s="550"/>
      <c r="DR261" s="550"/>
      <c r="DS261" s="550"/>
      <c r="DT261" s="550"/>
      <c r="DU261" s="550"/>
      <c r="DV261" s="550"/>
      <c r="DW261" s="550"/>
      <c r="DX261" s="550"/>
      <c r="DY261" s="550"/>
      <c r="DZ261" s="550"/>
      <c r="EA261" s="550"/>
      <c r="EB261" s="550"/>
      <c r="EC261" s="550"/>
      <c r="ED261" s="550"/>
      <c r="EE261" s="550"/>
      <c r="EF261" s="550"/>
      <c r="EG261" s="550"/>
      <c r="EH261" s="550"/>
      <c r="EI261" s="550"/>
      <c r="EJ261" s="550"/>
      <c r="EK261" s="550"/>
      <c r="EL261" s="550"/>
      <c r="EM261" s="550"/>
      <c r="EN261" s="550"/>
      <c r="EO261" s="550"/>
      <c r="EP261" s="550"/>
      <c r="EQ261" s="550"/>
      <c r="ER261" s="550"/>
      <c r="ES261" s="550"/>
      <c r="ET261" s="550"/>
      <c r="EU261" s="550"/>
      <c r="EV261" s="550"/>
      <c r="EW261" s="550"/>
      <c r="EX261" s="550"/>
      <c r="EY261" s="550"/>
      <c r="EZ261" s="550"/>
      <c r="FA261" s="550"/>
      <c r="FB261" s="550"/>
      <c r="FC261" s="550"/>
      <c r="FD261" s="550"/>
      <c r="FE261" s="550"/>
      <c r="FF261" s="550"/>
      <c r="FG261" s="550"/>
      <c r="FH261" s="550"/>
      <c r="FI261" s="550"/>
      <c r="FJ261" s="550"/>
      <c r="FK261" s="550"/>
      <c r="FL261" s="550"/>
      <c r="FM261" s="550"/>
      <c r="FN261" s="550"/>
      <c r="FO261" s="550"/>
      <c r="FP261" s="550"/>
      <c r="FQ261" s="550"/>
      <c r="FR261" s="550"/>
      <c r="FS261" s="550"/>
      <c r="FT261" s="550"/>
      <c r="FU261" s="550"/>
      <c r="FV261" s="550"/>
      <c r="FW261" s="550"/>
      <c r="FX261" s="550"/>
      <c r="FY261" s="550"/>
      <c r="FZ261" s="550"/>
      <c r="GA261" s="550"/>
      <c r="GB261" s="550"/>
      <c r="GC261" s="550"/>
      <c r="GD261" s="550"/>
      <c r="GE261" s="550"/>
      <c r="GF261" s="550"/>
      <c r="GG261" s="550"/>
      <c r="GH261" s="550"/>
      <c r="GI261" s="550"/>
      <c r="GJ261" s="550"/>
      <c r="GK261" s="550"/>
      <c r="GL261" s="550"/>
      <c r="GM261" s="550"/>
    </row>
    <row r="262" spans="7:195" ht="18" customHeight="1">
      <c r="G262" s="550"/>
      <c r="H262" s="550"/>
      <c r="I262" s="550"/>
      <c r="J262" s="550"/>
      <c r="K262" s="550"/>
      <c r="L262" s="550"/>
      <c r="M262" s="550"/>
      <c r="N262" s="550"/>
      <c r="O262" s="550"/>
      <c r="P262" s="550"/>
      <c r="Q262" s="550"/>
      <c r="R262" s="550"/>
      <c r="S262" s="550"/>
      <c r="T262" s="550"/>
      <c r="U262" s="550"/>
      <c r="V262" s="550"/>
      <c r="W262" s="550"/>
      <c r="X262" s="550"/>
      <c r="Y262" s="550"/>
      <c r="Z262" s="550"/>
      <c r="AA262" s="550"/>
      <c r="AB262" s="550"/>
      <c r="AC262" s="550"/>
      <c r="AD262" s="550"/>
      <c r="AE262" s="550"/>
      <c r="AF262" s="550"/>
      <c r="AG262" s="550"/>
      <c r="AH262" s="550"/>
      <c r="AI262" s="550"/>
      <c r="AJ262" s="550"/>
      <c r="AK262" s="550"/>
      <c r="AL262" s="550"/>
      <c r="AM262" s="550"/>
      <c r="AN262" s="550"/>
      <c r="AO262" s="550"/>
      <c r="AP262" s="550"/>
      <c r="AQ262" s="550"/>
      <c r="AR262" s="550"/>
      <c r="AS262" s="550"/>
      <c r="AT262" s="550"/>
      <c r="AU262" s="550"/>
      <c r="AV262" s="550"/>
      <c r="AW262" s="550"/>
      <c r="AX262" s="550"/>
      <c r="AY262" s="550"/>
      <c r="AZ262" s="550"/>
      <c r="BA262" s="550"/>
      <c r="BB262" s="550"/>
      <c r="BC262" s="550"/>
      <c r="BD262" s="550"/>
      <c r="BE262" s="550"/>
      <c r="BF262" s="550"/>
      <c r="BG262" s="550"/>
      <c r="BH262" s="550"/>
      <c r="BI262" s="550"/>
      <c r="BJ262" s="550"/>
      <c r="BK262" s="550"/>
      <c r="BL262" s="550"/>
      <c r="BM262" s="550"/>
      <c r="BN262" s="550"/>
      <c r="BO262" s="550"/>
      <c r="BP262" s="550"/>
      <c r="BQ262" s="550"/>
      <c r="BR262" s="550"/>
      <c r="BS262" s="550"/>
      <c r="BT262" s="550"/>
      <c r="BU262" s="550"/>
      <c r="BV262" s="550"/>
      <c r="BW262" s="550"/>
      <c r="BX262" s="550"/>
      <c r="BY262" s="550"/>
      <c r="BZ262" s="550"/>
      <c r="CA262" s="550"/>
      <c r="CB262" s="550"/>
      <c r="CC262" s="550"/>
      <c r="CD262" s="550"/>
      <c r="CE262" s="550"/>
      <c r="CF262" s="550"/>
      <c r="CG262" s="550"/>
      <c r="CH262" s="550"/>
      <c r="CI262" s="550"/>
      <c r="CJ262" s="550"/>
      <c r="CK262" s="550"/>
      <c r="CL262" s="550"/>
      <c r="CM262" s="550"/>
      <c r="CN262" s="550"/>
      <c r="CO262" s="550"/>
      <c r="CP262" s="550"/>
      <c r="CQ262" s="550"/>
      <c r="CR262" s="550"/>
      <c r="CS262" s="550"/>
      <c r="CT262" s="550"/>
      <c r="CU262" s="550"/>
      <c r="CV262" s="550"/>
      <c r="CW262" s="550"/>
      <c r="CX262" s="550"/>
      <c r="CY262" s="550"/>
      <c r="CZ262" s="550"/>
      <c r="DA262" s="550"/>
      <c r="DB262" s="550"/>
      <c r="DC262" s="550"/>
      <c r="DD262" s="550"/>
      <c r="DE262" s="550"/>
      <c r="DF262" s="550"/>
      <c r="DG262" s="550"/>
      <c r="DH262" s="550"/>
      <c r="DI262" s="550"/>
      <c r="DJ262" s="550"/>
      <c r="DK262" s="550"/>
      <c r="DL262" s="550"/>
      <c r="DM262" s="550"/>
      <c r="DN262" s="550"/>
      <c r="DO262" s="550"/>
      <c r="DP262" s="550"/>
      <c r="DQ262" s="550"/>
      <c r="DR262" s="550"/>
      <c r="DS262" s="550"/>
      <c r="DT262" s="550"/>
      <c r="DU262" s="550"/>
      <c r="DV262" s="550"/>
      <c r="DW262" s="550"/>
      <c r="DX262" s="550"/>
      <c r="DY262" s="550"/>
      <c r="DZ262" s="550"/>
      <c r="EA262" s="550"/>
      <c r="EB262" s="550"/>
      <c r="EC262" s="550"/>
      <c r="ED262" s="550"/>
      <c r="EE262" s="550"/>
      <c r="EF262" s="550"/>
      <c r="EG262" s="550"/>
      <c r="EH262" s="550"/>
      <c r="EI262" s="550"/>
      <c r="EJ262" s="550"/>
      <c r="EK262" s="550"/>
      <c r="EL262" s="550"/>
      <c r="EM262" s="550"/>
      <c r="EN262" s="550"/>
      <c r="EO262" s="550"/>
      <c r="EP262" s="550"/>
      <c r="EQ262" s="550"/>
      <c r="ER262" s="550"/>
      <c r="ES262" s="550"/>
      <c r="ET262" s="550"/>
      <c r="EU262" s="550"/>
      <c r="EV262" s="550"/>
      <c r="EW262" s="550"/>
      <c r="EX262" s="550"/>
      <c r="EY262" s="550"/>
      <c r="EZ262" s="550"/>
      <c r="FA262" s="550"/>
      <c r="FB262" s="550"/>
      <c r="FC262" s="550"/>
      <c r="FD262" s="550"/>
      <c r="FE262" s="550"/>
      <c r="FF262" s="550"/>
      <c r="FG262" s="550"/>
      <c r="FH262" s="550"/>
      <c r="FI262" s="550"/>
      <c r="FJ262" s="550"/>
      <c r="FK262" s="550"/>
      <c r="FL262" s="550"/>
      <c r="FM262" s="550"/>
      <c r="FN262" s="550"/>
      <c r="FO262" s="550"/>
      <c r="FP262" s="550"/>
      <c r="FQ262" s="550"/>
      <c r="FR262" s="550"/>
      <c r="FS262" s="550"/>
      <c r="FT262" s="550"/>
      <c r="FU262" s="550"/>
      <c r="FV262" s="550"/>
      <c r="FW262" s="550"/>
      <c r="FX262" s="550"/>
      <c r="FY262" s="550"/>
      <c r="FZ262" s="550"/>
      <c r="GA262" s="550"/>
      <c r="GB262" s="550"/>
      <c r="GC262" s="550"/>
      <c r="GD262" s="550"/>
      <c r="GE262" s="550"/>
      <c r="GF262" s="550"/>
      <c r="GG262" s="550"/>
      <c r="GH262" s="550"/>
      <c r="GI262" s="550"/>
      <c r="GJ262" s="550"/>
      <c r="GK262" s="550"/>
      <c r="GL262" s="550"/>
      <c r="GM262" s="550"/>
    </row>
    <row r="263" spans="7:195" ht="18" customHeight="1">
      <c r="G263" s="550"/>
      <c r="H263" s="550"/>
      <c r="I263" s="550"/>
      <c r="J263" s="550"/>
      <c r="K263" s="550"/>
      <c r="L263" s="550"/>
      <c r="M263" s="550"/>
      <c r="N263" s="550"/>
      <c r="O263" s="550"/>
      <c r="P263" s="550"/>
      <c r="Q263" s="550"/>
      <c r="R263" s="550"/>
      <c r="S263" s="550"/>
      <c r="T263" s="550"/>
      <c r="U263" s="550"/>
      <c r="V263" s="550"/>
      <c r="W263" s="550"/>
      <c r="X263" s="550"/>
      <c r="Y263" s="550"/>
      <c r="Z263" s="550"/>
      <c r="AA263" s="550"/>
      <c r="AB263" s="550"/>
      <c r="AC263" s="550"/>
      <c r="AD263" s="550"/>
      <c r="AE263" s="550"/>
      <c r="AF263" s="550"/>
      <c r="AG263" s="550"/>
      <c r="AH263" s="550"/>
      <c r="AI263" s="550"/>
      <c r="AJ263" s="550"/>
      <c r="AK263" s="550"/>
      <c r="AL263" s="550"/>
      <c r="AM263" s="550"/>
      <c r="AN263" s="550"/>
      <c r="AO263" s="550"/>
      <c r="AP263" s="550"/>
      <c r="AQ263" s="550"/>
      <c r="AR263" s="550"/>
      <c r="AS263" s="550"/>
      <c r="AT263" s="550"/>
      <c r="AU263" s="550"/>
      <c r="AV263" s="550"/>
      <c r="AW263" s="550"/>
      <c r="AX263" s="550"/>
      <c r="AY263" s="550"/>
      <c r="AZ263" s="550"/>
      <c r="BA263" s="550"/>
      <c r="BB263" s="550"/>
      <c r="BC263" s="550"/>
      <c r="BD263" s="550"/>
      <c r="BE263" s="550"/>
      <c r="BF263" s="550"/>
      <c r="BG263" s="550"/>
      <c r="BH263" s="550"/>
      <c r="BI263" s="550"/>
      <c r="BJ263" s="550"/>
      <c r="BK263" s="550"/>
      <c r="BL263" s="550"/>
      <c r="BM263" s="550"/>
      <c r="BN263" s="550"/>
      <c r="BO263" s="550"/>
      <c r="BP263" s="550"/>
      <c r="BQ263" s="550"/>
      <c r="BR263" s="550"/>
      <c r="BS263" s="550"/>
      <c r="BT263" s="550"/>
      <c r="BU263" s="550"/>
      <c r="BV263" s="550"/>
      <c r="BW263" s="550"/>
      <c r="BX263" s="550"/>
      <c r="BY263" s="550"/>
      <c r="BZ263" s="550"/>
      <c r="CA263" s="550"/>
      <c r="CB263" s="550"/>
      <c r="CC263" s="550"/>
      <c r="CD263" s="550"/>
      <c r="CE263" s="550"/>
      <c r="CF263" s="550"/>
      <c r="CG263" s="550"/>
      <c r="CH263" s="550"/>
      <c r="CI263" s="550"/>
      <c r="CJ263" s="550"/>
      <c r="CK263" s="550"/>
      <c r="CL263" s="550"/>
      <c r="CM263" s="550"/>
      <c r="CN263" s="550"/>
      <c r="CO263" s="550"/>
      <c r="CP263" s="550"/>
      <c r="CQ263" s="550"/>
      <c r="CR263" s="550"/>
      <c r="CS263" s="550"/>
      <c r="CT263" s="550"/>
      <c r="CU263" s="550"/>
      <c r="CV263" s="550"/>
      <c r="CW263" s="550"/>
      <c r="CX263" s="550"/>
      <c r="CY263" s="550"/>
      <c r="CZ263" s="550"/>
      <c r="DA263" s="550"/>
      <c r="DB263" s="550"/>
      <c r="DC263" s="550"/>
      <c r="DD263" s="550"/>
      <c r="DE263" s="550"/>
      <c r="DF263" s="550"/>
      <c r="DG263" s="550"/>
      <c r="DH263" s="550"/>
      <c r="DI263" s="550"/>
      <c r="DJ263" s="550"/>
      <c r="DK263" s="550"/>
      <c r="DL263" s="550"/>
      <c r="DM263" s="550"/>
      <c r="DN263" s="550"/>
      <c r="DO263" s="550"/>
      <c r="DP263" s="550"/>
      <c r="DQ263" s="550"/>
      <c r="DR263" s="550"/>
      <c r="DS263" s="550"/>
      <c r="DT263" s="550"/>
      <c r="DU263" s="550"/>
      <c r="DV263" s="550"/>
      <c r="DW263" s="550"/>
      <c r="DX263" s="550"/>
      <c r="DY263" s="550"/>
      <c r="DZ263" s="550"/>
      <c r="EA263" s="550"/>
      <c r="EB263" s="550"/>
      <c r="EC263" s="550"/>
      <c r="ED263" s="550"/>
      <c r="EE263" s="550"/>
      <c r="EF263" s="550"/>
      <c r="EG263" s="550"/>
      <c r="EH263" s="550"/>
      <c r="EI263" s="550"/>
      <c r="EJ263" s="550"/>
      <c r="EK263" s="550"/>
      <c r="EL263" s="550"/>
      <c r="EM263" s="550"/>
      <c r="EN263" s="550"/>
      <c r="EO263" s="550"/>
      <c r="EP263" s="550"/>
      <c r="EQ263" s="550"/>
      <c r="ER263" s="550"/>
      <c r="ES263" s="550"/>
      <c r="ET263" s="550"/>
      <c r="EU263" s="550"/>
      <c r="EV263" s="550"/>
      <c r="EW263" s="550"/>
      <c r="EX263" s="550"/>
      <c r="EY263" s="550"/>
      <c r="EZ263" s="550"/>
      <c r="FA263" s="550"/>
      <c r="FB263" s="550"/>
      <c r="FC263" s="550"/>
      <c r="FD263" s="550"/>
      <c r="FE263" s="550"/>
      <c r="FF263" s="550"/>
      <c r="FG263" s="550"/>
      <c r="FH263" s="550"/>
      <c r="FI263" s="550"/>
      <c r="FJ263" s="550"/>
      <c r="FK263" s="550"/>
      <c r="FL263" s="550"/>
      <c r="FM263" s="550"/>
      <c r="FN263" s="550"/>
      <c r="FO263" s="550"/>
      <c r="FP263" s="550"/>
      <c r="FQ263" s="550"/>
      <c r="FR263" s="550"/>
      <c r="FS263" s="550"/>
      <c r="FT263" s="550"/>
      <c r="FU263" s="550"/>
      <c r="FV263" s="550"/>
      <c r="FW263" s="550"/>
      <c r="FX263" s="550"/>
      <c r="FY263" s="550"/>
      <c r="FZ263" s="550"/>
      <c r="GA263" s="550"/>
      <c r="GB263" s="550"/>
      <c r="GC263" s="550"/>
      <c r="GD263" s="550"/>
      <c r="GE263" s="550"/>
      <c r="GF263" s="550"/>
      <c r="GG263" s="550"/>
      <c r="GH263" s="550"/>
      <c r="GI263" s="550"/>
      <c r="GJ263" s="550"/>
      <c r="GK263" s="550"/>
      <c r="GL263" s="550"/>
      <c r="GM263" s="550"/>
    </row>
    <row r="264" spans="7:195" ht="18" customHeight="1">
      <c r="G264" s="550"/>
      <c r="H264" s="550"/>
      <c r="I264" s="550"/>
      <c r="J264" s="550"/>
      <c r="K264" s="550"/>
      <c r="L264" s="550"/>
      <c r="M264" s="550"/>
      <c r="N264" s="550"/>
      <c r="O264" s="550"/>
      <c r="P264" s="550"/>
      <c r="Q264" s="550"/>
      <c r="R264" s="550"/>
      <c r="S264" s="550"/>
      <c r="T264" s="550"/>
      <c r="U264" s="550"/>
      <c r="V264" s="550"/>
      <c r="W264" s="550"/>
      <c r="X264" s="550"/>
      <c r="Y264" s="550"/>
      <c r="Z264" s="550"/>
      <c r="AA264" s="550"/>
      <c r="AB264" s="550"/>
      <c r="AC264" s="550"/>
      <c r="AD264" s="550"/>
      <c r="AE264" s="550"/>
      <c r="AF264" s="550"/>
      <c r="AG264" s="550"/>
      <c r="AH264" s="550"/>
      <c r="AI264" s="550"/>
      <c r="AJ264" s="550"/>
      <c r="AK264" s="550"/>
      <c r="AL264" s="550"/>
      <c r="AM264" s="550"/>
      <c r="AN264" s="550"/>
      <c r="AO264" s="550"/>
      <c r="AP264" s="550"/>
      <c r="AQ264" s="550"/>
      <c r="AR264" s="550"/>
      <c r="AS264" s="550"/>
      <c r="AT264" s="550"/>
      <c r="AU264" s="550"/>
      <c r="AV264" s="550"/>
      <c r="AW264" s="550"/>
      <c r="AX264" s="550"/>
      <c r="AY264" s="550"/>
      <c r="AZ264" s="550"/>
      <c r="BA264" s="550"/>
      <c r="BB264" s="550"/>
      <c r="BC264" s="550"/>
      <c r="BD264" s="550"/>
      <c r="BE264" s="550"/>
      <c r="BF264" s="550"/>
      <c r="BG264" s="550"/>
      <c r="BH264" s="550"/>
      <c r="BI264" s="550"/>
      <c r="BJ264" s="550"/>
      <c r="BK264" s="550"/>
      <c r="BL264" s="550"/>
      <c r="BM264" s="550"/>
      <c r="BN264" s="550"/>
      <c r="BO264" s="550"/>
      <c r="BP264" s="550"/>
      <c r="BQ264" s="550"/>
      <c r="BR264" s="550"/>
      <c r="BS264" s="550"/>
      <c r="BT264" s="550"/>
      <c r="BU264" s="550"/>
      <c r="BV264" s="550"/>
      <c r="BW264" s="550"/>
      <c r="BX264" s="550"/>
      <c r="BY264" s="550"/>
      <c r="BZ264" s="550"/>
      <c r="CA264" s="550"/>
      <c r="CB264" s="550"/>
      <c r="CC264" s="550"/>
      <c r="CD264" s="550"/>
      <c r="CE264" s="550"/>
      <c r="CF264" s="550"/>
      <c r="CG264" s="550"/>
      <c r="CH264" s="550"/>
      <c r="CI264" s="550"/>
      <c r="CJ264" s="550"/>
      <c r="CK264" s="550"/>
      <c r="CL264" s="550"/>
      <c r="CM264" s="550"/>
      <c r="CN264" s="550"/>
      <c r="CO264" s="550"/>
      <c r="CP264" s="550"/>
      <c r="CQ264" s="550"/>
      <c r="CR264" s="550"/>
      <c r="CS264" s="550"/>
      <c r="CT264" s="550"/>
      <c r="CU264" s="550"/>
      <c r="CV264" s="550"/>
      <c r="CW264" s="550"/>
      <c r="CX264" s="550"/>
      <c r="CY264" s="550"/>
      <c r="CZ264" s="550"/>
      <c r="DA264" s="550"/>
      <c r="DB264" s="550"/>
      <c r="DC264" s="550"/>
      <c r="DD264" s="550"/>
      <c r="DE264" s="550"/>
      <c r="DF264" s="550"/>
      <c r="DG264" s="550"/>
      <c r="DH264" s="550"/>
      <c r="DI264" s="550"/>
      <c r="DJ264" s="550"/>
      <c r="DK264" s="550"/>
      <c r="DL264" s="550"/>
      <c r="DM264" s="550"/>
      <c r="DN264" s="550"/>
      <c r="DO264" s="550"/>
      <c r="DP264" s="550"/>
      <c r="DQ264" s="550"/>
      <c r="DR264" s="550"/>
      <c r="DS264" s="550"/>
      <c r="DT264" s="550"/>
      <c r="DU264" s="550"/>
      <c r="DV264" s="550"/>
      <c r="DW264" s="550"/>
      <c r="DX264" s="550"/>
      <c r="DY264" s="550"/>
      <c r="DZ264" s="550"/>
      <c r="EA264" s="550"/>
      <c r="EB264" s="550"/>
      <c r="EC264" s="550"/>
      <c r="ED264" s="550"/>
      <c r="EE264" s="550"/>
      <c r="EF264" s="550"/>
      <c r="EG264" s="550"/>
      <c r="EH264" s="550"/>
      <c r="EI264" s="550"/>
      <c r="EJ264" s="550"/>
      <c r="EK264" s="550"/>
      <c r="EL264" s="550"/>
      <c r="EM264" s="550"/>
      <c r="EN264" s="550"/>
      <c r="EO264" s="550"/>
      <c r="EP264" s="550"/>
      <c r="EQ264" s="550"/>
      <c r="ER264" s="550"/>
      <c r="ES264" s="550"/>
      <c r="ET264" s="550"/>
      <c r="EU264" s="550"/>
      <c r="EV264" s="550"/>
      <c r="EW264" s="550"/>
      <c r="EX264" s="550"/>
      <c r="EY264" s="550"/>
      <c r="EZ264" s="550"/>
      <c r="FA264" s="550"/>
      <c r="FB264" s="550"/>
      <c r="FC264" s="550"/>
      <c r="FD264" s="550"/>
      <c r="FE264" s="550"/>
      <c r="FF264" s="550"/>
      <c r="FG264" s="550"/>
      <c r="FH264" s="550"/>
      <c r="FI264" s="550"/>
      <c r="FJ264" s="550"/>
      <c r="FK264" s="550"/>
      <c r="FL264" s="550"/>
      <c r="FM264" s="550"/>
      <c r="FN264" s="550"/>
      <c r="FO264" s="550"/>
      <c r="FP264" s="550"/>
      <c r="FQ264" s="550"/>
      <c r="FR264" s="550"/>
      <c r="FS264" s="550"/>
      <c r="FT264" s="550"/>
      <c r="FU264" s="550"/>
      <c r="FV264" s="550"/>
      <c r="FW264" s="550"/>
      <c r="FX264" s="550"/>
      <c r="FY264" s="550"/>
      <c r="FZ264" s="550"/>
      <c r="GA264" s="550"/>
      <c r="GB264" s="550"/>
      <c r="GC264" s="550"/>
      <c r="GD264" s="550"/>
      <c r="GE264" s="550"/>
      <c r="GF264" s="550"/>
      <c r="GG264" s="550"/>
      <c r="GH264" s="550"/>
      <c r="GI264" s="550"/>
      <c r="GJ264" s="550"/>
      <c r="GK264" s="550"/>
      <c r="GL264" s="550"/>
      <c r="GM264" s="550"/>
    </row>
    <row r="265" spans="7:195" ht="18" customHeight="1">
      <c r="G265" s="550"/>
      <c r="H265" s="550"/>
      <c r="I265" s="550"/>
      <c r="J265" s="550"/>
      <c r="K265" s="550"/>
      <c r="L265" s="550"/>
      <c r="M265" s="550"/>
      <c r="N265" s="550"/>
      <c r="O265" s="550"/>
      <c r="P265" s="550"/>
      <c r="Q265" s="550"/>
      <c r="R265" s="550"/>
      <c r="S265" s="550"/>
      <c r="T265" s="550"/>
      <c r="U265" s="550"/>
      <c r="V265" s="550"/>
      <c r="W265" s="550"/>
      <c r="X265" s="550"/>
      <c r="Y265" s="550"/>
      <c r="Z265" s="550"/>
      <c r="AA265" s="550"/>
      <c r="AB265" s="550"/>
      <c r="AC265" s="550"/>
      <c r="AD265" s="550"/>
      <c r="AE265" s="550"/>
      <c r="AF265" s="550"/>
      <c r="AG265" s="550"/>
      <c r="AH265" s="550"/>
      <c r="AI265" s="550"/>
      <c r="AJ265" s="550"/>
      <c r="AK265" s="550"/>
      <c r="AL265" s="550"/>
      <c r="AM265" s="550"/>
      <c r="AN265" s="550"/>
      <c r="AO265" s="550"/>
      <c r="AP265" s="550"/>
      <c r="AQ265" s="550"/>
      <c r="AR265" s="550"/>
      <c r="AS265" s="550"/>
      <c r="AT265" s="550"/>
      <c r="AU265" s="550"/>
      <c r="AV265" s="550"/>
      <c r="AW265" s="550"/>
      <c r="AX265" s="550"/>
      <c r="AY265" s="550"/>
      <c r="AZ265" s="550"/>
      <c r="BA265" s="550"/>
      <c r="BB265" s="550"/>
      <c r="BC265" s="550"/>
      <c r="BD265" s="550"/>
      <c r="BE265" s="550"/>
      <c r="BF265" s="550"/>
      <c r="BG265" s="550"/>
      <c r="BH265" s="550"/>
      <c r="BI265" s="550"/>
      <c r="BJ265" s="550"/>
      <c r="BK265" s="550"/>
      <c r="BL265" s="550"/>
      <c r="BM265" s="550"/>
      <c r="BN265" s="550"/>
      <c r="BO265" s="550"/>
      <c r="BP265" s="550"/>
      <c r="BQ265" s="550"/>
      <c r="BR265" s="550"/>
      <c r="BS265" s="550"/>
      <c r="BT265" s="550"/>
      <c r="BU265" s="550"/>
      <c r="BV265" s="550"/>
      <c r="BW265" s="550"/>
      <c r="BX265" s="550"/>
      <c r="BY265" s="550"/>
      <c r="BZ265" s="550"/>
      <c r="CA265" s="550"/>
      <c r="CB265" s="550"/>
      <c r="CC265" s="550"/>
      <c r="CD265" s="550"/>
      <c r="CE265" s="550"/>
      <c r="CF265" s="550"/>
      <c r="CG265" s="550"/>
      <c r="CH265" s="550"/>
      <c r="CI265" s="550"/>
      <c r="CJ265" s="550"/>
      <c r="CK265" s="550"/>
      <c r="CL265" s="550"/>
      <c r="CM265" s="550"/>
      <c r="CN265" s="550"/>
      <c r="CO265" s="550"/>
      <c r="CP265" s="550"/>
      <c r="CQ265" s="550"/>
      <c r="CR265" s="550"/>
      <c r="CS265" s="550"/>
      <c r="CT265" s="550"/>
      <c r="CU265" s="550"/>
      <c r="CV265" s="550"/>
      <c r="CW265" s="550"/>
      <c r="CX265" s="550"/>
      <c r="CY265" s="550"/>
      <c r="CZ265" s="550"/>
      <c r="DA265" s="550"/>
      <c r="DB265" s="550"/>
      <c r="DC265" s="550"/>
      <c r="DD265" s="550"/>
      <c r="DE265" s="550"/>
      <c r="DF265" s="550"/>
      <c r="DG265" s="550"/>
      <c r="DH265" s="550"/>
      <c r="DI265" s="550"/>
      <c r="DJ265" s="550"/>
      <c r="DK265" s="550"/>
      <c r="DL265" s="550"/>
      <c r="DM265" s="550"/>
      <c r="DN265" s="550"/>
      <c r="DO265" s="550"/>
      <c r="DP265" s="550"/>
      <c r="DQ265" s="550"/>
      <c r="DR265" s="550"/>
      <c r="DS265" s="550"/>
      <c r="DT265" s="550"/>
      <c r="DU265" s="550"/>
      <c r="DV265" s="550"/>
      <c r="DW265" s="550"/>
      <c r="DX265" s="550"/>
      <c r="DY265" s="550"/>
      <c r="DZ265" s="550"/>
      <c r="EA265" s="550"/>
      <c r="EB265" s="550"/>
      <c r="EC265" s="550"/>
      <c r="ED265" s="550"/>
      <c r="EE265" s="550"/>
      <c r="EF265" s="550"/>
      <c r="EG265" s="550"/>
      <c r="EH265" s="550"/>
      <c r="EI265" s="550"/>
      <c r="EJ265" s="550"/>
      <c r="EK265" s="550"/>
      <c r="EL265" s="550"/>
      <c r="EM265" s="550"/>
      <c r="EN265" s="550"/>
      <c r="EO265" s="550"/>
      <c r="EP265" s="550"/>
      <c r="EQ265" s="550"/>
      <c r="ER265" s="550"/>
      <c r="ES265" s="550"/>
      <c r="ET265" s="550"/>
      <c r="EU265" s="550"/>
      <c r="EV265" s="550"/>
      <c r="EW265" s="550"/>
      <c r="EX265" s="550"/>
      <c r="EY265" s="550"/>
      <c r="EZ265" s="550"/>
      <c r="FA265" s="550"/>
      <c r="FB265" s="550"/>
      <c r="FC265" s="550"/>
      <c r="FD265" s="550"/>
      <c r="FE265" s="550"/>
      <c r="FF265" s="550"/>
      <c r="FG265" s="550"/>
      <c r="FH265" s="550"/>
      <c r="FI265" s="550"/>
      <c r="FJ265" s="550"/>
      <c r="FK265" s="550"/>
      <c r="FL265" s="550"/>
      <c r="FM265" s="550"/>
      <c r="FN265" s="550"/>
      <c r="FO265" s="550"/>
      <c r="FP265" s="550"/>
      <c r="FQ265" s="550"/>
      <c r="FR265" s="550"/>
      <c r="FS265" s="550"/>
      <c r="FT265" s="550"/>
      <c r="FU265" s="550"/>
      <c r="FV265" s="550"/>
      <c r="FW265" s="550"/>
      <c r="FX265" s="550"/>
      <c r="FY265" s="550"/>
      <c r="FZ265" s="550"/>
      <c r="GA265" s="550"/>
      <c r="GB265" s="550"/>
      <c r="GC265" s="550"/>
      <c r="GD265" s="550"/>
      <c r="GE265" s="550"/>
      <c r="GF265" s="550"/>
      <c r="GG265" s="550"/>
      <c r="GH265" s="550"/>
      <c r="GI265" s="550"/>
      <c r="GJ265" s="550"/>
      <c r="GK265" s="550"/>
      <c r="GL265" s="550"/>
      <c r="GM265" s="550"/>
    </row>
    <row r="266" spans="7:195" ht="18" customHeight="1">
      <c r="G266" s="550"/>
      <c r="H266" s="550"/>
      <c r="I266" s="550"/>
      <c r="J266" s="550"/>
      <c r="K266" s="550"/>
      <c r="L266" s="550"/>
      <c r="M266" s="550"/>
      <c r="N266" s="550"/>
      <c r="O266" s="550"/>
      <c r="P266" s="550"/>
      <c r="Q266" s="550"/>
      <c r="R266" s="550"/>
      <c r="S266" s="550"/>
      <c r="T266" s="550"/>
      <c r="U266" s="550"/>
      <c r="V266" s="550"/>
      <c r="W266" s="550"/>
      <c r="X266" s="550"/>
      <c r="Y266" s="550"/>
      <c r="Z266" s="550"/>
      <c r="AA266" s="550"/>
      <c r="AB266" s="550"/>
      <c r="AC266" s="550"/>
      <c r="AD266" s="550"/>
      <c r="AE266" s="550"/>
      <c r="AF266" s="550"/>
      <c r="AG266" s="550"/>
      <c r="AH266" s="550"/>
      <c r="AI266" s="550"/>
      <c r="AJ266" s="550"/>
      <c r="AK266" s="550"/>
      <c r="AL266" s="550"/>
      <c r="AM266" s="550"/>
      <c r="AN266" s="550"/>
      <c r="AO266" s="550"/>
      <c r="AP266" s="550"/>
      <c r="AQ266" s="550"/>
      <c r="AR266" s="550"/>
      <c r="AS266" s="550"/>
      <c r="AT266" s="550"/>
      <c r="AU266" s="550"/>
      <c r="AV266" s="550"/>
      <c r="AW266" s="550"/>
      <c r="AX266" s="550"/>
      <c r="AY266" s="550"/>
      <c r="AZ266" s="550"/>
      <c r="BA266" s="550"/>
      <c r="BB266" s="550"/>
      <c r="BC266" s="550"/>
      <c r="BD266" s="550"/>
      <c r="BE266" s="550"/>
      <c r="BF266" s="550"/>
      <c r="BG266" s="550"/>
      <c r="BH266" s="550"/>
      <c r="BI266" s="550"/>
      <c r="BJ266" s="550"/>
      <c r="BK266" s="550"/>
      <c r="BL266" s="550"/>
      <c r="BM266" s="550"/>
      <c r="BN266" s="550"/>
      <c r="BO266" s="550"/>
      <c r="BP266" s="550"/>
      <c r="BQ266" s="550"/>
      <c r="BR266" s="550"/>
      <c r="BS266" s="550"/>
      <c r="BT266" s="550"/>
      <c r="BU266" s="550"/>
      <c r="BV266" s="550"/>
      <c r="BW266" s="550"/>
      <c r="BX266" s="550"/>
      <c r="BY266" s="550"/>
      <c r="BZ266" s="550"/>
      <c r="CA266" s="550"/>
      <c r="CB266" s="550"/>
      <c r="CC266" s="550"/>
      <c r="CD266" s="550"/>
      <c r="CE266" s="550"/>
      <c r="CF266" s="550"/>
      <c r="CG266" s="550"/>
      <c r="CH266" s="550"/>
      <c r="CI266" s="550"/>
      <c r="CJ266" s="550"/>
      <c r="CK266" s="550"/>
      <c r="CL266" s="550"/>
      <c r="CM266" s="550"/>
      <c r="CN266" s="550"/>
      <c r="CO266" s="550"/>
      <c r="CP266" s="550"/>
      <c r="CQ266" s="550"/>
      <c r="CR266" s="550"/>
      <c r="CS266" s="550"/>
      <c r="CT266" s="550"/>
      <c r="CU266" s="550"/>
      <c r="CV266" s="550"/>
      <c r="CW266" s="550"/>
      <c r="CX266" s="550"/>
      <c r="CY266" s="550"/>
      <c r="CZ266" s="550"/>
      <c r="DA266" s="550"/>
      <c r="DB266" s="550"/>
      <c r="DC266" s="550"/>
      <c r="DD266" s="550"/>
      <c r="DE266" s="550"/>
      <c r="DF266" s="550"/>
      <c r="DG266" s="550"/>
      <c r="DH266" s="550"/>
      <c r="DI266" s="550"/>
      <c r="DJ266" s="550"/>
      <c r="DK266" s="550"/>
      <c r="DL266" s="550"/>
      <c r="DM266" s="550"/>
      <c r="DN266" s="550"/>
      <c r="DO266" s="550"/>
      <c r="DP266" s="550"/>
      <c r="DQ266" s="550"/>
      <c r="DR266" s="550"/>
      <c r="DS266" s="550"/>
      <c r="DT266" s="550"/>
      <c r="DU266" s="550"/>
      <c r="DV266" s="550"/>
      <c r="DW266" s="550"/>
      <c r="DX266" s="550"/>
      <c r="DY266" s="550"/>
      <c r="DZ266" s="550"/>
      <c r="EA266" s="550"/>
      <c r="EB266" s="550"/>
      <c r="EC266" s="550"/>
      <c r="ED266" s="550"/>
      <c r="EE266" s="550"/>
      <c r="EF266" s="550"/>
      <c r="EG266" s="550"/>
      <c r="EH266" s="550"/>
      <c r="EI266" s="550"/>
      <c r="EJ266" s="550"/>
      <c r="EK266" s="550"/>
      <c r="EL266" s="550"/>
      <c r="EM266" s="550"/>
      <c r="EN266" s="550"/>
      <c r="EO266" s="550"/>
      <c r="EP266" s="550"/>
      <c r="EQ266" s="550"/>
      <c r="ER266" s="550"/>
      <c r="ES266" s="550"/>
      <c r="ET266" s="550"/>
      <c r="EU266" s="550"/>
      <c r="EV266" s="550"/>
      <c r="EW266" s="550"/>
      <c r="EX266" s="550"/>
      <c r="EY266" s="550"/>
      <c r="EZ266" s="550"/>
      <c r="FA266" s="550"/>
      <c r="FB266" s="550"/>
      <c r="FC266" s="550"/>
      <c r="FD266" s="550"/>
      <c r="FE266" s="550"/>
      <c r="FF266" s="550"/>
      <c r="FG266" s="550"/>
      <c r="FH266" s="550"/>
      <c r="FI266" s="550"/>
      <c r="FJ266" s="550"/>
      <c r="FK266" s="550"/>
      <c r="FL266" s="550"/>
      <c r="FM266" s="550"/>
      <c r="FN266" s="550"/>
      <c r="FO266" s="550"/>
      <c r="FP266" s="550"/>
      <c r="FQ266" s="550"/>
      <c r="FR266" s="550"/>
      <c r="FS266" s="550"/>
      <c r="FT266" s="550"/>
      <c r="FU266" s="550"/>
      <c r="FV266" s="550"/>
      <c r="FW266" s="550"/>
      <c r="FX266" s="550"/>
      <c r="FY266" s="550"/>
      <c r="FZ266" s="550"/>
      <c r="GA266" s="550"/>
      <c r="GB266" s="550"/>
      <c r="GC266" s="550"/>
      <c r="GD266" s="550"/>
      <c r="GE266" s="550"/>
      <c r="GF266" s="550"/>
      <c r="GG266" s="550"/>
      <c r="GH266" s="550"/>
      <c r="GI266" s="550"/>
      <c r="GJ266" s="550"/>
      <c r="GK266" s="550"/>
      <c r="GL266" s="550"/>
      <c r="GM266" s="550"/>
    </row>
    <row r="267" spans="7:195" ht="18" customHeight="1">
      <c r="G267" s="550"/>
      <c r="H267" s="550"/>
      <c r="I267" s="550"/>
      <c r="J267" s="550"/>
      <c r="K267" s="550"/>
      <c r="L267" s="550"/>
      <c r="M267" s="550"/>
      <c r="N267" s="550"/>
      <c r="O267" s="550"/>
      <c r="P267" s="550"/>
      <c r="Q267" s="550"/>
      <c r="R267" s="550"/>
      <c r="S267" s="550"/>
      <c r="T267" s="550"/>
      <c r="U267" s="550"/>
      <c r="V267" s="550"/>
      <c r="W267" s="550"/>
      <c r="X267" s="550"/>
      <c r="Y267" s="550"/>
      <c r="Z267" s="550"/>
      <c r="AA267" s="550"/>
      <c r="AB267" s="550"/>
      <c r="AC267" s="550"/>
      <c r="AD267" s="550"/>
      <c r="AE267" s="550"/>
      <c r="AF267" s="550"/>
      <c r="AG267" s="550"/>
      <c r="AH267" s="550"/>
      <c r="AI267" s="550"/>
      <c r="AJ267" s="550"/>
      <c r="AK267" s="550"/>
      <c r="AL267" s="550"/>
      <c r="AM267" s="550"/>
      <c r="AN267" s="550"/>
      <c r="AO267" s="550"/>
      <c r="AP267" s="550"/>
      <c r="AQ267" s="550"/>
      <c r="AR267" s="550"/>
      <c r="AS267" s="550"/>
      <c r="AT267" s="550"/>
      <c r="AU267" s="550"/>
      <c r="AV267" s="550"/>
      <c r="AW267" s="550"/>
      <c r="AX267" s="550"/>
      <c r="AY267" s="550"/>
      <c r="AZ267" s="550"/>
      <c r="BA267" s="550"/>
      <c r="BB267" s="550"/>
      <c r="BC267" s="550"/>
      <c r="BD267" s="550"/>
      <c r="BE267" s="550"/>
      <c r="BF267" s="550"/>
      <c r="BG267" s="550"/>
      <c r="BH267" s="550"/>
      <c r="BI267" s="550"/>
      <c r="BJ267" s="550"/>
      <c r="BK267" s="550"/>
      <c r="BL267" s="550"/>
      <c r="BM267" s="550"/>
      <c r="BN267" s="550"/>
      <c r="BO267" s="550"/>
      <c r="BP267" s="550"/>
      <c r="BQ267" s="550"/>
      <c r="BR267" s="550"/>
      <c r="BS267" s="550"/>
      <c r="BT267" s="550"/>
      <c r="BU267" s="550"/>
      <c r="BV267" s="550"/>
      <c r="BW267" s="550"/>
      <c r="BX267" s="550"/>
      <c r="BY267" s="550"/>
      <c r="BZ267" s="550"/>
      <c r="CA267" s="550"/>
      <c r="CB267" s="550"/>
      <c r="CC267" s="550"/>
      <c r="CD267" s="550"/>
      <c r="CE267" s="550"/>
      <c r="CF267" s="550"/>
      <c r="CG267" s="550"/>
      <c r="CH267" s="550"/>
      <c r="CI267" s="550"/>
      <c r="CJ267" s="550"/>
      <c r="CK267" s="550"/>
      <c r="CL267" s="550"/>
      <c r="CM267" s="550"/>
      <c r="CN267" s="550"/>
      <c r="CO267" s="550"/>
      <c r="CP267" s="550"/>
      <c r="CQ267" s="550"/>
      <c r="CR267" s="550"/>
      <c r="CS267" s="550"/>
      <c r="CT267" s="550"/>
      <c r="CU267" s="550"/>
      <c r="CV267" s="550"/>
      <c r="CW267" s="550"/>
      <c r="CX267" s="550"/>
      <c r="CY267" s="550"/>
      <c r="CZ267" s="550"/>
      <c r="DA267" s="550"/>
      <c r="DB267" s="550"/>
      <c r="DC267" s="550"/>
      <c r="DD267" s="550"/>
      <c r="DE267" s="550"/>
      <c r="DF267" s="550"/>
      <c r="DG267" s="550"/>
      <c r="DH267" s="550"/>
      <c r="DI267" s="550"/>
      <c r="DJ267" s="550"/>
      <c r="DK267" s="550"/>
      <c r="DL267" s="550"/>
      <c r="DM267" s="550"/>
      <c r="DN267" s="550"/>
      <c r="DO267" s="550"/>
      <c r="DP267" s="550"/>
      <c r="DQ267" s="550"/>
      <c r="DR267" s="550"/>
      <c r="DS267" s="550"/>
      <c r="DT267" s="550"/>
      <c r="DU267" s="550"/>
      <c r="DV267" s="550"/>
      <c r="DW267" s="550"/>
      <c r="DX267" s="550"/>
      <c r="DY267" s="550"/>
      <c r="DZ267" s="550"/>
      <c r="EA267" s="550"/>
      <c r="EB267" s="550"/>
      <c r="EC267" s="550"/>
      <c r="ED267" s="550"/>
      <c r="EE267" s="550"/>
      <c r="EF267" s="550"/>
      <c r="EG267" s="550"/>
      <c r="EH267" s="550"/>
      <c r="EI267" s="550"/>
      <c r="EJ267" s="550"/>
      <c r="EK267" s="550"/>
      <c r="EL267" s="550"/>
      <c r="EM267" s="550"/>
      <c r="EN267" s="550"/>
      <c r="EO267" s="550"/>
      <c r="EP267" s="550"/>
      <c r="EQ267" s="550"/>
      <c r="ER267" s="550"/>
      <c r="ES267" s="550"/>
      <c r="ET267" s="550"/>
      <c r="EU267" s="550"/>
      <c r="EV267" s="550"/>
      <c r="EW267" s="550"/>
      <c r="EX267" s="550"/>
      <c r="EY267" s="550"/>
      <c r="EZ267" s="550"/>
      <c r="FA267" s="550"/>
      <c r="FB267" s="550"/>
      <c r="FC267" s="550"/>
      <c r="FD267" s="550"/>
      <c r="FE267" s="550"/>
      <c r="FF267" s="550"/>
      <c r="FG267" s="550"/>
      <c r="FH267" s="550"/>
      <c r="FI267" s="550"/>
      <c r="FJ267" s="550"/>
      <c r="FK267" s="550"/>
      <c r="FL267" s="550"/>
      <c r="FM267" s="550"/>
      <c r="FN267" s="550"/>
      <c r="FO267" s="550"/>
      <c r="FP267" s="550"/>
      <c r="FQ267" s="550"/>
      <c r="FR267" s="550"/>
      <c r="FS267" s="550"/>
      <c r="FT267" s="550"/>
      <c r="FU267" s="550"/>
      <c r="FV267" s="550"/>
      <c r="FW267" s="550"/>
      <c r="FX267" s="550"/>
      <c r="FY267" s="550"/>
      <c r="FZ267" s="550"/>
      <c r="GA267" s="550"/>
      <c r="GB267" s="550"/>
      <c r="GC267" s="550"/>
      <c r="GD267" s="550"/>
      <c r="GE267" s="550"/>
      <c r="GF267" s="550"/>
      <c r="GG267" s="550"/>
      <c r="GH267" s="550"/>
      <c r="GI267" s="550"/>
      <c r="GJ267" s="550"/>
      <c r="GK267" s="550"/>
      <c r="GL267" s="550"/>
      <c r="GM267" s="550"/>
    </row>
    <row r="268" spans="7:195" ht="18" customHeight="1">
      <c r="G268" s="550"/>
      <c r="H268" s="550"/>
      <c r="I268" s="550"/>
      <c r="J268" s="550"/>
      <c r="K268" s="550"/>
      <c r="L268" s="550"/>
      <c r="M268" s="550"/>
      <c r="N268" s="550"/>
      <c r="O268" s="550"/>
      <c r="P268" s="550"/>
      <c r="Q268" s="550"/>
      <c r="R268" s="550"/>
      <c r="S268" s="550"/>
      <c r="T268" s="550"/>
      <c r="U268" s="550"/>
      <c r="V268" s="550"/>
      <c r="W268" s="550"/>
      <c r="X268" s="550"/>
      <c r="Y268" s="550"/>
      <c r="Z268" s="550"/>
      <c r="AA268" s="550"/>
      <c r="AB268" s="550"/>
      <c r="AC268" s="550"/>
      <c r="AD268" s="550"/>
      <c r="AE268" s="550"/>
      <c r="AF268" s="550"/>
      <c r="AG268" s="550"/>
      <c r="AH268" s="550"/>
      <c r="AI268" s="550"/>
      <c r="AJ268" s="550"/>
      <c r="AK268" s="550"/>
      <c r="AL268" s="550"/>
      <c r="AM268" s="550"/>
      <c r="AN268" s="550"/>
      <c r="AO268" s="550"/>
      <c r="AP268" s="550"/>
      <c r="AQ268" s="550"/>
      <c r="AR268" s="550"/>
      <c r="AS268" s="550"/>
      <c r="AT268" s="550"/>
      <c r="AU268" s="550"/>
      <c r="AV268" s="550"/>
      <c r="AW268" s="550"/>
      <c r="AX268" s="550"/>
      <c r="AY268" s="550"/>
      <c r="AZ268" s="550"/>
      <c r="BA268" s="550"/>
      <c r="BB268" s="550"/>
      <c r="BC268" s="550"/>
      <c r="BD268" s="550"/>
      <c r="BE268" s="550"/>
      <c r="BF268" s="550"/>
      <c r="BG268" s="550"/>
      <c r="BH268" s="550"/>
      <c r="BI268" s="550"/>
      <c r="BJ268" s="550"/>
      <c r="BK268" s="550"/>
      <c r="BL268" s="550"/>
      <c r="BM268" s="550"/>
      <c r="BN268" s="550"/>
      <c r="BO268" s="550"/>
      <c r="BP268" s="550"/>
      <c r="BQ268" s="550"/>
      <c r="BR268" s="550"/>
      <c r="BS268" s="550"/>
      <c r="BT268" s="550"/>
      <c r="BU268" s="550"/>
      <c r="BV268" s="550"/>
      <c r="BW268" s="550"/>
      <c r="BX268" s="550"/>
      <c r="BY268" s="550"/>
      <c r="BZ268" s="550"/>
      <c r="CA268" s="550"/>
      <c r="CB268" s="550"/>
      <c r="CC268" s="550"/>
      <c r="CD268" s="550"/>
      <c r="CE268" s="550"/>
      <c r="CF268" s="550"/>
      <c r="CG268" s="550"/>
      <c r="CH268" s="550"/>
      <c r="CI268" s="550"/>
      <c r="CJ268" s="550"/>
      <c r="CK268" s="550"/>
      <c r="CL268" s="550"/>
      <c r="CM268" s="550"/>
      <c r="CN268" s="550"/>
      <c r="CO268" s="550"/>
      <c r="CP268" s="550"/>
      <c r="CQ268" s="550"/>
      <c r="CR268" s="550"/>
      <c r="CS268" s="550"/>
      <c r="CT268" s="550"/>
      <c r="CU268" s="550"/>
      <c r="CV268" s="550"/>
      <c r="CW268" s="550"/>
      <c r="CX268" s="550"/>
      <c r="CY268" s="550"/>
      <c r="CZ268" s="550"/>
      <c r="DA268" s="550"/>
      <c r="DB268" s="550"/>
      <c r="DC268" s="550"/>
      <c r="DD268" s="550"/>
      <c r="DE268" s="550"/>
      <c r="DF268" s="550"/>
      <c r="DG268" s="550"/>
      <c r="DH268" s="550"/>
      <c r="DI268" s="550"/>
      <c r="DJ268" s="550"/>
      <c r="DK268" s="550"/>
      <c r="DL268" s="550"/>
      <c r="DM268" s="550"/>
      <c r="DN268" s="550"/>
      <c r="DO268" s="550"/>
      <c r="DP268" s="550"/>
      <c r="DQ268" s="550"/>
      <c r="DR268" s="550"/>
      <c r="DS268" s="550"/>
      <c r="DT268" s="550"/>
      <c r="DU268" s="550"/>
      <c r="DV268" s="550"/>
      <c r="DW268" s="550"/>
      <c r="DX268" s="550"/>
      <c r="DY268" s="550"/>
      <c r="DZ268" s="550"/>
      <c r="EA268" s="550"/>
      <c r="EB268" s="550"/>
      <c r="EC268" s="550"/>
      <c r="ED268" s="550"/>
      <c r="EE268" s="550"/>
      <c r="EF268" s="550"/>
      <c r="EG268" s="550"/>
      <c r="EH268" s="550"/>
      <c r="EI268" s="550"/>
      <c r="EJ268" s="550"/>
      <c r="EK268" s="550"/>
      <c r="EL268" s="550"/>
      <c r="EM268" s="550"/>
      <c r="EN268" s="550"/>
      <c r="EO268" s="550"/>
      <c r="EP268" s="550"/>
      <c r="EQ268" s="550"/>
      <c r="ER268" s="550"/>
      <c r="ES268" s="550"/>
      <c r="ET268" s="550"/>
      <c r="EU268" s="550"/>
      <c r="EV268" s="550"/>
      <c r="EW268" s="550"/>
      <c r="EX268" s="550"/>
      <c r="EY268" s="550"/>
      <c r="EZ268" s="550"/>
      <c r="FA268" s="550"/>
      <c r="FB268" s="550"/>
      <c r="FC268" s="550"/>
      <c r="FD268" s="550"/>
      <c r="FE268" s="550"/>
      <c r="FF268" s="550"/>
      <c r="FG268" s="550"/>
      <c r="FH268" s="550"/>
      <c r="FI268" s="550"/>
      <c r="FJ268" s="550"/>
      <c r="FK268" s="550"/>
      <c r="FL268" s="550"/>
      <c r="FM268" s="550"/>
      <c r="FN268" s="550"/>
      <c r="FO268" s="550"/>
      <c r="FP268" s="550"/>
      <c r="FQ268" s="550"/>
      <c r="FR268" s="550"/>
      <c r="FS268" s="550"/>
      <c r="FT268" s="550"/>
      <c r="FU268" s="550"/>
      <c r="FV268" s="550"/>
      <c r="FW268" s="550"/>
      <c r="FX268" s="550"/>
      <c r="FY268" s="550"/>
      <c r="FZ268" s="550"/>
      <c r="GA268" s="550"/>
      <c r="GB268" s="550"/>
      <c r="GC268" s="550"/>
      <c r="GD268" s="550"/>
      <c r="GE268" s="550"/>
      <c r="GF268" s="550"/>
      <c r="GG268" s="550"/>
      <c r="GH268" s="550"/>
      <c r="GI268" s="550"/>
      <c r="GJ268" s="550"/>
      <c r="GK268" s="550"/>
      <c r="GL268" s="550"/>
      <c r="GM268" s="550"/>
    </row>
    <row r="269" spans="7:195" ht="18" customHeight="1">
      <c r="G269" s="550"/>
      <c r="H269" s="550"/>
      <c r="I269" s="550"/>
      <c r="J269" s="550"/>
      <c r="K269" s="550"/>
      <c r="L269" s="550"/>
      <c r="M269" s="550"/>
      <c r="N269" s="550"/>
      <c r="O269" s="550"/>
      <c r="P269" s="550"/>
      <c r="Q269" s="550"/>
      <c r="R269" s="550"/>
      <c r="S269" s="550"/>
      <c r="T269" s="550"/>
      <c r="U269" s="550"/>
      <c r="V269" s="550"/>
      <c r="W269" s="550"/>
      <c r="X269" s="550"/>
      <c r="Y269" s="550"/>
      <c r="Z269" s="550"/>
      <c r="AA269" s="550"/>
      <c r="AB269" s="550"/>
      <c r="AC269" s="550"/>
      <c r="AD269" s="550"/>
      <c r="AE269" s="550"/>
      <c r="AF269" s="550"/>
      <c r="AG269" s="550"/>
      <c r="AH269" s="550"/>
      <c r="AI269" s="550"/>
      <c r="AJ269" s="550"/>
      <c r="AK269" s="550"/>
      <c r="AL269" s="550"/>
      <c r="AM269" s="550"/>
      <c r="AN269" s="550"/>
      <c r="AO269" s="550"/>
      <c r="AP269" s="550"/>
      <c r="AQ269" s="550"/>
      <c r="AR269" s="550"/>
      <c r="AS269" s="550"/>
      <c r="AT269" s="550"/>
      <c r="AU269" s="550"/>
      <c r="AV269" s="550"/>
      <c r="AW269" s="550"/>
      <c r="AX269" s="550"/>
      <c r="AY269" s="550"/>
      <c r="AZ269" s="550"/>
      <c r="BA269" s="550"/>
      <c r="BB269" s="550"/>
      <c r="BC269" s="550"/>
      <c r="BD269" s="550"/>
      <c r="BE269" s="550"/>
      <c r="BF269" s="550"/>
      <c r="BG269" s="550"/>
      <c r="BH269" s="550"/>
      <c r="BI269" s="550"/>
      <c r="BJ269" s="550"/>
      <c r="BK269" s="550"/>
      <c r="BL269" s="550"/>
      <c r="BM269" s="550"/>
      <c r="BN269" s="550"/>
      <c r="BO269" s="550"/>
      <c r="BP269" s="550"/>
      <c r="BQ269" s="550"/>
      <c r="BR269" s="550"/>
      <c r="BS269" s="550"/>
      <c r="BT269" s="550"/>
      <c r="BU269" s="550"/>
      <c r="BV269" s="550"/>
      <c r="BW269" s="550"/>
      <c r="BX269" s="550"/>
      <c r="BY269" s="550"/>
      <c r="BZ269" s="550"/>
      <c r="CA269" s="550"/>
      <c r="CB269" s="550"/>
      <c r="CC269" s="550"/>
      <c r="CD269" s="550"/>
      <c r="CE269" s="550"/>
      <c r="CF269" s="550"/>
      <c r="CG269" s="550"/>
      <c r="CH269" s="550"/>
      <c r="CI269" s="550"/>
      <c r="CJ269" s="550"/>
      <c r="CK269" s="550"/>
      <c r="CL269" s="550"/>
      <c r="CM269" s="550"/>
      <c r="CN269" s="550"/>
      <c r="CO269" s="550"/>
      <c r="CP269" s="550"/>
      <c r="CQ269" s="550"/>
      <c r="CR269" s="550"/>
      <c r="CS269" s="550"/>
      <c r="CT269" s="550"/>
      <c r="CU269" s="550"/>
      <c r="CV269" s="550"/>
      <c r="CW269" s="550"/>
      <c r="CX269" s="550"/>
      <c r="CY269" s="550"/>
      <c r="CZ269" s="550"/>
      <c r="DA269" s="550"/>
      <c r="DB269" s="550"/>
      <c r="DC269" s="550"/>
      <c r="DD269" s="550"/>
      <c r="DE269" s="550"/>
      <c r="DF269" s="550"/>
      <c r="DG269" s="550"/>
      <c r="DH269" s="550"/>
      <c r="DI269" s="550"/>
      <c r="DJ269" s="550"/>
      <c r="DK269" s="550"/>
      <c r="DL269" s="550"/>
      <c r="DM269" s="550"/>
      <c r="DN269" s="550"/>
      <c r="DO269" s="550"/>
      <c r="DP269" s="550"/>
      <c r="DQ269" s="550"/>
      <c r="DR269" s="550"/>
      <c r="DS269" s="550"/>
      <c r="DT269" s="550"/>
      <c r="DU269" s="550"/>
      <c r="DV269" s="550"/>
      <c r="DW269" s="550"/>
      <c r="DX269" s="550"/>
      <c r="DY269" s="550"/>
      <c r="DZ269" s="550"/>
      <c r="EA269" s="550"/>
      <c r="EB269" s="550"/>
      <c r="EC269" s="550"/>
      <c r="ED269" s="550"/>
      <c r="EE269" s="550"/>
      <c r="EF269" s="550"/>
      <c r="EG269" s="550"/>
      <c r="EH269" s="550"/>
      <c r="EI269" s="550"/>
      <c r="EJ269" s="550"/>
      <c r="EK269" s="550"/>
      <c r="EL269" s="550"/>
      <c r="EM269" s="550"/>
      <c r="EN269" s="550"/>
      <c r="EO269" s="550"/>
      <c r="EP269" s="550"/>
      <c r="EQ269" s="550"/>
      <c r="ER269" s="550"/>
      <c r="ES269" s="550"/>
      <c r="ET269" s="550"/>
      <c r="EU269" s="550"/>
      <c r="EV269" s="550"/>
      <c r="EW269" s="550"/>
      <c r="EX269" s="550"/>
      <c r="EY269" s="550"/>
      <c r="EZ269" s="550"/>
      <c r="FA269" s="550"/>
      <c r="FB269" s="550"/>
      <c r="FC269" s="550"/>
      <c r="FD269" s="550"/>
      <c r="FE269" s="550"/>
      <c r="FF269" s="550"/>
      <c r="FG269" s="550"/>
      <c r="FH269" s="550"/>
      <c r="FI269" s="550"/>
      <c r="FJ269" s="550"/>
      <c r="FK269" s="550"/>
      <c r="FL269" s="550"/>
      <c r="FM269" s="550"/>
      <c r="FN269" s="550"/>
      <c r="FO269" s="550"/>
      <c r="FP269" s="550"/>
      <c r="FQ269" s="550"/>
      <c r="FR269" s="550"/>
      <c r="FS269" s="550"/>
      <c r="FT269" s="550"/>
      <c r="FU269" s="550"/>
      <c r="FV269" s="550"/>
      <c r="FW269" s="550"/>
      <c r="FX269" s="550"/>
      <c r="FY269" s="550"/>
      <c r="FZ269" s="550"/>
      <c r="GA269" s="550"/>
      <c r="GB269" s="550"/>
      <c r="GC269" s="550"/>
      <c r="GD269" s="550"/>
      <c r="GE269" s="550"/>
      <c r="GF269" s="550"/>
      <c r="GG269" s="550"/>
      <c r="GH269" s="550"/>
      <c r="GI269" s="550"/>
      <c r="GJ269" s="550"/>
      <c r="GK269" s="550"/>
      <c r="GL269" s="550"/>
      <c r="GM269" s="550"/>
    </row>
    <row r="270" spans="7:195" ht="18" customHeight="1">
      <c r="G270" s="550"/>
      <c r="H270" s="550"/>
      <c r="I270" s="550"/>
      <c r="J270" s="550"/>
      <c r="K270" s="550"/>
      <c r="L270" s="550"/>
      <c r="M270" s="550"/>
      <c r="N270" s="550"/>
      <c r="O270" s="550"/>
      <c r="P270" s="550"/>
      <c r="Q270" s="550"/>
      <c r="R270" s="550"/>
      <c r="S270" s="550"/>
      <c r="T270" s="550"/>
      <c r="U270" s="550"/>
      <c r="V270" s="550"/>
      <c r="W270" s="550"/>
      <c r="X270" s="550"/>
      <c r="Y270" s="550"/>
      <c r="Z270" s="550"/>
      <c r="AA270" s="550"/>
      <c r="AB270" s="550"/>
      <c r="AC270" s="550"/>
      <c r="AD270" s="550"/>
      <c r="AE270" s="550"/>
      <c r="AF270" s="550"/>
      <c r="AG270" s="550"/>
      <c r="AH270" s="550"/>
      <c r="AI270" s="550"/>
      <c r="AJ270" s="550"/>
      <c r="AK270" s="550"/>
      <c r="AL270" s="550"/>
      <c r="AM270" s="550"/>
      <c r="AN270" s="550"/>
      <c r="AO270" s="550"/>
      <c r="AP270" s="550"/>
      <c r="AQ270" s="550"/>
      <c r="AR270" s="550"/>
      <c r="AS270" s="550"/>
      <c r="AT270" s="550"/>
      <c r="AU270" s="550"/>
      <c r="AV270" s="550"/>
      <c r="AW270" s="550"/>
      <c r="AX270" s="550"/>
      <c r="AY270" s="550"/>
      <c r="AZ270" s="550"/>
      <c r="BA270" s="550"/>
      <c r="BB270" s="550"/>
      <c r="BC270" s="550"/>
      <c r="BD270" s="550"/>
      <c r="BE270" s="550"/>
      <c r="BF270" s="550"/>
      <c r="BG270" s="550"/>
      <c r="BH270" s="550"/>
      <c r="BI270" s="550"/>
      <c r="BJ270" s="550"/>
      <c r="BK270" s="550"/>
      <c r="BL270" s="550"/>
      <c r="BM270" s="550"/>
      <c r="BN270" s="550"/>
      <c r="BO270" s="550"/>
      <c r="BP270" s="550"/>
      <c r="BQ270" s="550"/>
      <c r="BR270" s="550"/>
      <c r="BS270" s="550"/>
      <c r="BT270" s="550"/>
      <c r="BU270" s="550"/>
      <c r="BV270" s="550"/>
      <c r="BW270" s="550"/>
      <c r="BX270" s="550"/>
      <c r="BY270" s="550"/>
      <c r="BZ270" s="550"/>
      <c r="CA270" s="550"/>
      <c r="CB270" s="550"/>
      <c r="CC270" s="550"/>
      <c r="CD270" s="550"/>
      <c r="CE270" s="550"/>
      <c r="CF270" s="550"/>
      <c r="CG270" s="550"/>
      <c r="CH270" s="550"/>
      <c r="CI270" s="550"/>
      <c r="CJ270" s="550"/>
      <c r="CK270" s="550"/>
      <c r="CL270" s="550"/>
      <c r="CM270" s="550"/>
      <c r="CN270" s="550"/>
      <c r="CO270" s="550"/>
      <c r="CP270" s="550"/>
      <c r="CQ270" s="550"/>
      <c r="CR270" s="550"/>
      <c r="CS270" s="550"/>
      <c r="CT270" s="550"/>
      <c r="CU270" s="550"/>
      <c r="CV270" s="550"/>
      <c r="CW270" s="550"/>
      <c r="CX270" s="550"/>
      <c r="CY270" s="550"/>
      <c r="CZ270" s="550"/>
      <c r="DA270" s="550"/>
      <c r="DB270" s="550"/>
      <c r="DC270" s="550"/>
      <c r="DD270" s="550"/>
      <c r="DE270" s="550"/>
      <c r="DF270" s="550"/>
      <c r="DG270" s="550"/>
      <c r="DH270" s="550"/>
      <c r="DI270" s="550"/>
      <c r="DJ270" s="550"/>
      <c r="DK270" s="550"/>
      <c r="DL270" s="550"/>
      <c r="DM270" s="550"/>
      <c r="DN270" s="550"/>
      <c r="DO270" s="550"/>
      <c r="DP270" s="550"/>
      <c r="DQ270" s="550"/>
      <c r="DR270" s="550"/>
      <c r="DS270" s="550"/>
      <c r="DT270" s="550"/>
      <c r="DU270" s="550"/>
      <c r="DV270" s="550"/>
      <c r="DW270" s="550"/>
      <c r="DX270" s="550"/>
      <c r="DY270" s="550"/>
      <c r="DZ270" s="550"/>
      <c r="EA270" s="550"/>
      <c r="EB270" s="550"/>
      <c r="EC270" s="550"/>
      <c r="ED270" s="550"/>
      <c r="EE270" s="550"/>
      <c r="EF270" s="550"/>
      <c r="EG270" s="550"/>
      <c r="EH270" s="550"/>
      <c r="EI270" s="550"/>
      <c r="EJ270" s="550"/>
      <c r="EK270" s="550"/>
      <c r="EL270" s="550"/>
      <c r="EM270" s="550"/>
      <c r="EN270" s="550"/>
      <c r="EO270" s="550"/>
      <c r="EP270" s="550"/>
      <c r="EQ270" s="550"/>
      <c r="ER270" s="550"/>
      <c r="ES270" s="550"/>
      <c r="ET270" s="550"/>
      <c r="EU270" s="550"/>
      <c r="EV270" s="550"/>
      <c r="EW270" s="550"/>
      <c r="EX270" s="550"/>
      <c r="EY270" s="550"/>
      <c r="EZ270" s="550"/>
      <c r="FA270" s="550"/>
      <c r="FB270" s="550"/>
      <c r="FC270" s="550"/>
      <c r="FD270" s="550"/>
      <c r="FE270" s="550"/>
      <c r="FF270" s="550"/>
      <c r="FG270" s="550"/>
      <c r="FH270" s="550"/>
      <c r="FI270" s="550"/>
      <c r="FJ270" s="550"/>
      <c r="FK270" s="550"/>
      <c r="FL270" s="550"/>
      <c r="FM270" s="550"/>
      <c r="FN270" s="550"/>
      <c r="FO270" s="550"/>
      <c r="FP270" s="550"/>
      <c r="FQ270" s="550"/>
      <c r="FR270" s="550"/>
      <c r="FS270" s="550"/>
      <c r="FT270" s="550"/>
      <c r="FU270" s="550"/>
      <c r="FV270" s="550"/>
      <c r="FW270" s="550"/>
      <c r="FX270" s="550"/>
      <c r="FY270" s="550"/>
      <c r="FZ270" s="550"/>
      <c r="GA270" s="550"/>
      <c r="GB270" s="550"/>
      <c r="GC270" s="550"/>
      <c r="GD270" s="550"/>
      <c r="GE270" s="550"/>
      <c r="GF270" s="550"/>
      <c r="GG270" s="550"/>
      <c r="GH270" s="550"/>
      <c r="GI270" s="550"/>
      <c r="GJ270" s="550"/>
      <c r="GK270" s="550"/>
      <c r="GL270" s="550"/>
      <c r="GM270" s="550"/>
    </row>
    <row r="271" spans="7:195" ht="18" customHeight="1">
      <c r="G271" s="550"/>
      <c r="H271" s="550"/>
      <c r="I271" s="550"/>
      <c r="J271" s="550"/>
      <c r="K271" s="550"/>
      <c r="L271" s="550"/>
      <c r="M271" s="550"/>
      <c r="N271" s="550"/>
      <c r="O271" s="550"/>
      <c r="P271" s="550"/>
      <c r="Q271" s="550"/>
      <c r="R271" s="550"/>
      <c r="S271" s="550"/>
      <c r="T271" s="550"/>
      <c r="U271" s="550"/>
      <c r="V271" s="550"/>
      <c r="W271" s="550"/>
      <c r="X271" s="550"/>
      <c r="Y271" s="550"/>
      <c r="Z271" s="550"/>
      <c r="AA271" s="550"/>
      <c r="AB271" s="550"/>
      <c r="AC271" s="550"/>
      <c r="AD271" s="550"/>
      <c r="AE271" s="550"/>
      <c r="AF271" s="550"/>
      <c r="AG271" s="550"/>
      <c r="AH271" s="550"/>
      <c r="AI271" s="550"/>
      <c r="AJ271" s="550"/>
      <c r="AK271" s="550"/>
      <c r="AL271" s="550"/>
      <c r="AM271" s="550"/>
      <c r="AN271" s="550"/>
      <c r="AO271" s="550"/>
      <c r="AP271" s="550"/>
      <c r="AQ271" s="550"/>
      <c r="AR271" s="550"/>
      <c r="AS271" s="550"/>
      <c r="AT271" s="550"/>
      <c r="AU271" s="550"/>
      <c r="AV271" s="550"/>
      <c r="AW271" s="550"/>
      <c r="AX271" s="550"/>
      <c r="AY271" s="550"/>
      <c r="AZ271" s="550"/>
      <c r="BA271" s="550"/>
      <c r="BB271" s="550"/>
      <c r="BC271" s="550"/>
      <c r="BD271" s="550"/>
      <c r="BE271" s="550"/>
      <c r="BF271" s="550"/>
      <c r="BG271" s="550"/>
      <c r="BH271" s="550"/>
      <c r="BI271" s="550"/>
      <c r="BJ271" s="550"/>
      <c r="BK271" s="550"/>
      <c r="BL271" s="550"/>
      <c r="BM271" s="550"/>
      <c r="BN271" s="550"/>
      <c r="BO271" s="550"/>
      <c r="BP271" s="550"/>
      <c r="BQ271" s="550"/>
      <c r="BR271" s="550"/>
      <c r="BS271" s="550"/>
      <c r="BT271" s="550"/>
      <c r="BU271" s="550"/>
      <c r="BV271" s="550"/>
      <c r="BW271" s="550"/>
      <c r="BX271" s="550"/>
      <c r="BY271" s="550"/>
      <c r="BZ271" s="550"/>
      <c r="CA271" s="550"/>
      <c r="CB271" s="550"/>
      <c r="CC271" s="550"/>
      <c r="CD271" s="550"/>
      <c r="CE271" s="550"/>
      <c r="CF271" s="550"/>
      <c r="CG271" s="550"/>
      <c r="CH271" s="550"/>
      <c r="CI271" s="550"/>
      <c r="CJ271" s="550"/>
      <c r="CK271" s="550"/>
      <c r="CL271" s="550"/>
      <c r="CM271" s="550"/>
      <c r="CN271" s="550"/>
      <c r="CO271" s="550"/>
      <c r="CP271" s="550"/>
      <c r="CQ271" s="550"/>
      <c r="CR271" s="550"/>
      <c r="CS271" s="550"/>
      <c r="CT271" s="550"/>
      <c r="CU271" s="550"/>
      <c r="CV271" s="550"/>
      <c r="CW271" s="550"/>
      <c r="CX271" s="550"/>
      <c r="CY271" s="550"/>
      <c r="CZ271" s="550"/>
      <c r="DA271" s="550"/>
      <c r="DB271" s="550"/>
      <c r="DC271" s="550"/>
      <c r="DD271" s="550"/>
      <c r="DE271" s="550"/>
      <c r="DF271" s="550"/>
      <c r="DG271" s="550"/>
      <c r="DH271" s="550"/>
      <c r="DI271" s="550"/>
      <c r="DJ271" s="550"/>
      <c r="DK271" s="550"/>
      <c r="DL271" s="550"/>
      <c r="DM271" s="550"/>
      <c r="DN271" s="550"/>
      <c r="DO271" s="550"/>
      <c r="DP271" s="550"/>
      <c r="DQ271" s="550"/>
      <c r="DR271" s="550"/>
      <c r="DS271" s="550"/>
      <c r="DT271" s="550"/>
      <c r="DU271" s="550"/>
      <c r="DV271" s="550"/>
      <c r="DW271" s="550"/>
      <c r="DX271" s="550"/>
      <c r="DY271" s="550"/>
      <c r="DZ271" s="550"/>
      <c r="EA271" s="550"/>
      <c r="EB271" s="550"/>
      <c r="EC271" s="550"/>
      <c r="ED271" s="550"/>
      <c r="EE271" s="550"/>
      <c r="EF271" s="550"/>
      <c r="EG271" s="550"/>
      <c r="EH271" s="550"/>
      <c r="EI271" s="550"/>
      <c r="EJ271" s="550"/>
      <c r="EK271" s="550"/>
      <c r="EL271" s="550"/>
      <c r="EM271" s="550"/>
      <c r="EN271" s="550"/>
      <c r="EO271" s="550"/>
      <c r="EP271" s="550"/>
      <c r="EQ271" s="550"/>
      <c r="ER271" s="550"/>
      <c r="ES271" s="550"/>
      <c r="ET271" s="550"/>
      <c r="EU271" s="550"/>
      <c r="EV271" s="550"/>
      <c r="EW271" s="550"/>
      <c r="EX271" s="550"/>
      <c r="EY271" s="550"/>
      <c r="EZ271" s="550"/>
      <c r="FA271" s="550"/>
      <c r="FB271" s="550"/>
      <c r="FC271" s="550"/>
      <c r="FD271" s="550"/>
      <c r="FE271" s="550"/>
      <c r="FF271" s="550"/>
      <c r="FG271" s="550"/>
      <c r="FH271" s="550"/>
      <c r="FI271" s="550"/>
      <c r="FJ271" s="550"/>
      <c r="FK271" s="550"/>
      <c r="FL271" s="550"/>
      <c r="FM271" s="550"/>
      <c r="FN271" s="550"/>
      <c r="FO271" s="550"/>
      <c r="FP271" s="550"/>
      <c r="FQ271" s="550"/>
      <c r="FR271" s="550"/>
      <c r="FS271" s="550"/>
      <c r="FT271" s="550"/>
      <c r="FU271" s="550"/>
      <c r="FV271" s="550"/>
      <c r="FW271" s="550"/>
      <c r="FX271" s="550"/>
      <c r="FY271" s="550"/>
      <c r="FZ271" s="550"/>
      <c r="GA271" s="550"/>
      <c r="GB271" s="550"/>
      <c r="GC271" s="550"/>
      <c r="GD271" s="550"/>
      <c r="GE271" s="550"/>
      <c r="GF271" s="550"/>
      <c r="GG271" s="550"/>
      <c r="GH271" s="550"/>
      <c r="GI271" s="550"/>
      <c r="GJ271" s="550"/>
      <c r="GK271" s="550"/>
      <c r="GL271" s="550"/>
      <c r="GM271" s="550"/>
    </row>
    <row r="272" spans="7:195" ht="18" customHeight="1">
      <c r="G272" s="550"/>
      <c r="H272" s="550"/>
      <c r="I272" s="550"/>
      <c r="J272" s="550"/>
      <c r="K272" s="550"/>
      <c r="L272" s="550"/>
      <c r="M272" s="550"/>
      <c r="N272" s="550"/>
      <c r="O272" s="550"/>
      <c r="P272" s="550"/>
      <c r="Q272" s="550"/>
      <c r="R272" s="550"/>
      <c r="S272" s="550"/>
      <c r="T272" s="550"/>
      <c r="U272" s="550"/>
      <c r="V272" s="550"/>
      <c r="W272" s="550"/>
      <c r="X272" s="550"/>
      <c r="Y272" s="550"/>
      <c r="Z272" s="550"/>
      <c r="AA272" s="550"/>
      <c r="AB272" s="550"/>
      <c r="AC272" s="550"/>
      <c r="AD272" s="550"/>
      <c r="AE272" s="550"/>
      <c r="AF272" s="550"/>
      <c r="AG272" s="550"/>
      <c r="AH272" s="550"/>
      <c r="AI272" s="550"/>
      <c r="AJ272" s="550"/>
      <c r="AK272" s="550"/>
      <c r="AL272" s="550"/>
      <c r="AM272" s="550"/>
      <c r="AN272" s="550"/>
      <c r="AO272" s="550"/>
      <c r="AP272" s="550"/>
      <c r="AQ272" s="550"/>
      <c r="AR272" s="550"/>
      <c r="AS272" s="550"/>
      <c r="AT272" s="550"/>
      <c r="AU272" s="550"/>
      <c r="AV272" s="550"/>
      <c r="AW272" s="550"/>
      <c r="AX272" s="550"/>
      <c r="AY272" s="550"/>
      <c r="AZ272" s="550"/>
      <c r="BA272" s="550"/>
      <c r="BB272" s="550"/>
      <c r="BC272" s="550"/>
      <c r="BD272" s="550"/>
      <c r="BE272" s="550"/>
      <c r="BF272" s="550"/>
      <c r="BG272" s="550"/>
      <c r="BH272" s="550"/>
      <c r="BI272" s="550"/>
      <c r="BJ272" s="550"/>
      <c r="BK272" s="550"/>
      <c r="BL272" s="550"/>
      <c r="BM272" s="550"/>
      <c r="BN272" s="550"/>
      <c r="BO272" s="550"/>
      <c r="BP272" s="550"/>
      <c r="BQ272" s="550"/>
      <c r="BR272" s="550"/>
      <c r="BS272" s="550"/>
      <c r="BT272" s="550"/>
      <c r="BU272" s="550"/>
      <c r="BV272" s="550"/>
      <c r="BW272" s="550"/>
      <c r="BX272" s="550"/>
      <c r="BY272" s="550"/>
      <c r="BZ272" s="550"/>
      <c r="CA272" s="550"/>
      <c r="CB272" s="550"/>
      <c r="CC272" s="550"/>
      <c r="CD272" s="550"/>
      <c r="CE272" s="550"/>
      <c r="CF272" s="550"/>
      <c r="CG272" s="550"/>
      <c r="CH272" s="550"/>
      <c r="CI272" s="550"/>
      <c r="CJ272" s="550"/>
      <c r="CK272" s="550"/>
      <c r="CL272" s="550"/>
      <c r="CM272" s="550"/>
      <c r="CN272" s="550"/>
      <c r="CO272" s="550"/>
      <c r="CP272" s="550"/>
      <c r="CQ272" s="550"/>
      <c r="CR272" s="550"/>
      <c r="CS272" s="550"/>
      <c r="CT272" s="550"/>
      <c r="CU272" s="550"/>
      <c r="CV272" s="550"/>
      <c r="CW272" s="550"/>
      <c r="CX272" s="550"/>
      <c r="CY272" s="550"/>
      <c r="CZ272" s="550"/>
      <c r="DA272" s="550"/>
      <c r="DB272" s="550"/>
      <c r="DC272" s="550"/>
      <c r="DD272" s="550"/>
      <c r="DE272" s="550"/>
      <c r="DF272" s="550"/>
      <c r="DG272" s="550"/>
      <c r="DH272" s="550"/>
      <c r="DI272" s="550"/>
      <c r="DJ272" s="550"/>
      <c r="DK272" s="550"/>
      <c r="DL272" s="550"/>
      <c r="DM272" s="550"/>
      <c r="DN272" s="550"/>
      <c r="DO272" s="550"/>
      <c r="DP272" s="550"/>
      <c r="DQ272" s="550"/>
      <c r="DR272" s="550"/>
      <c r="DS272" s="550"/>
      <c r="DT272" s="550"/>
      <c r="DU272" s="550"/>
      <c r="DV272" s="550"/>
      <c r="DW272" s="550"/>
      <c r="DX272" s="550"/>
      <c r="DY272" s="550"/>
      <c r="DZ272" s="550"/>
      <c r="EA272" s="550"/>
      <c r="EB272" s="550"/>
      <c r="EC272" s="550"/>
      <c r="ED272" s="550"/>
      <c r="EE272" s="550"/>
      <c r="EF272" s="550"/>
      <c r="EG272" s="550"/>
      <c r="EH272" s="550"/>
      <c r="EI272" s="550"/>
      <c r="EJ272" s="550"/>
      <c r="EK272" s="550"/>
      <c r="EL272" s="550"/>
      <c r="EM272" s="550"/>
      <c r="EN272" s="550"/>
      <c r="EO272" s="550"/>
      <c r="EP272" s="550"/>
      <c r="EQ272" s="550"/>
      <c r="ER272" s="550"/>
      <c r="ES272" s="550"/>
      <c r="ET272" s="550"/>
      <c r="EU272" s="550"/>
      <c r="EV272" s="550"/>
      <c r="EW272" s="550"/>
      <c r="EX272" s="550"/>
      <c r="EY272" s="550"/>
      <c r="EZ272" s="550"/>
      <c r="FA272" s="550"/>
      <c r="FB272" s="550"/>
      <c r="FC272" s="550"/>
      <c r="FD272" s="550"/>
      <c r="FE272" s="550"/>
      <c r="FF272" s="550"/>
      <c r="FG272" s="550"/>
      <c r="FH272" s="550"/>
      <c r="FI272" s="550"/>
      <c r="FJ272" s="550"/>
      <c r="FK272" s="550"/>
      <c r="FL272" s="550"/>
      <c r="FM272" s="550"/>
      <c r="FN272" s="550"/>
      <c r="FO272" s="550"/>
      <c r="FP272" s="550"/>
      <c r="FQ272" s="550"/>
      <c r="FR272" s="550"/>
      <c r="FS272" s="550"/>
      <c r="FT272" s="550"/>
      <c r="FU272" s="550"/>
      <c r="FV272" s="550"/>
      <c r="FW272" s="550"/>
      <c r="FX272" s="550"/>
      <c r="FY272" s="550"/>
      <c r="FZ272" s="550"/>
      <c r="GA272" s="550"/>
      <c r="GB272" s="550"/>
      <c r="GC272" s="550"/>
      <c r="GD272" s="550"/>
      <c r="GE272" s="550"/>
      <c r="GF272" s="550"/>
      <c r="GG272" s="550"/>
      <c r="GH272" s="550"/>
      <c r="GI272" s="550"/>
      <c r="GJ272" s="550"/>
      <c r="GK272" s="550"/>
      <c r="GL272" s="550"/>
      <c r="GM272" s="550"/>
    </row>
    <row r="273" spans="7:195" ht="18" customHeight="1">
      <c r="G273" s="550"/>
      <c r="H273" s="550"/>
      <c r="I273" s="550"/>
      <c r="J273" s="550"/>
      <c r="K273" s="550"/>
      <c r="L273" s="550"/>
      <c r="M273" s="550"/>
      <c r="N273" s="550"/>
      <c r="O273" s="550"/>
      <c r="P273" s="550"/>
      <c r="Q273" s="550"/>
      <c r="R273" s="550"/>
      <c r="S273" s="550"/>
      <c r="T273" s="550"/>
      <c r="U273" s="550"/>
      <c r="V273" s="550"/>
      <c r="W273" s="550"/>
      <c r="X273" s="550"/>
      <c r="Y273" s="550"/>
      <c r="Z273" s="550"/>
      <c r="AA273" s="550"/>
      <c r="AB273" s="550"/>
      <c r="AC273" s="550"/>
      <c r="AD273" s="550"/>
      <c r="AE273" s="550"/>
      <c r="AF273" s="550"/>
      <c r="AG273" s="550"/>
      <c r="AH273" s="550"/>
      <c r="AI273" s="550"/>
      <c r="AJ273" s="550"/>
      <c r="AK273" s="550"/>
      <c r="AL273" s="550"/>
      <c r="AM273" s="550"/>
      <c r="AN273" s="550"/>
      <c r="AO273" s="550"/>
      <c r="AP273" s="550"/>
      <c r="AQ273" s="550"/>
      <c r="AR273" s="550"/>
      <c r="AS273" s="550"/>
      <c r="AT273" s="550"/>
      <c r="AU273" s="550"/>
      <c r="AV273" s="550"/>
      <c r="AW273" s="550"/>
      <c r="AX273" s="550"/>
      <c r="AY273" s="550"/>
      <c r="AZ273" s="550"/>
      <c r="BA273" s="550"/>
      <c r="BB273" s="550"/>
      <c r="BC273" s="550"/>
      <c r="BD273" s="550"/>
      <c r="BE273" s="550"/>
      <c r="BF273" s="550"/>
      <c r="BG273" s="550"/>
      <c r="BH273" s="550"/>
      <c r="BI273" s="550"/>
      <c r="BJ273" s="550"/>
      <c r="BK273" s="550"/>
      <c r="BL273" s="550"/>
      <c r="BM273" s="550"/>
      <c r="BN273" s="550"/>
      <c r="BO273" s="550"/>
      <c r="BP273" s="550"/>
      <c r="BQ273" s="550"/>
      <c r="BR273" s="550"/>
      <c r="BS273" s="550"/>
      <c r="BT273" s="550"/>
      <c r="BU273" s="550"/>
      <c r="BV273" s="550"/>
      <c r="BW273" s="550"/>
      <c r="BX273" s="550"/>
      <c r="BY273" s="550"/>
      <c r="BZ273" s="550"/>
      <c r="CA273" s="550"/>
      <c r="CB273" s="550"/>
      <c r="CC273" s="550"/>
      <c r="CD273" s="550"/>
      <c r="CE273" s="550"/>
      <c r="CF273" s="550"/>
      <c r="CG273" s="550"/>
      <c r="CH273" s="550"/>
      <c r="CI273" s="550"/>
      <c r="CJ273" s="550"/>
      <c r="CK273" s="550"/>
      <c r="CL273" s="550"/>
      <c r="CM273" s="550"/>
      <c r="CN273" s="550"/>
      <c r="CO273" s="550"/>
      <c r="CP273" s="550"/>
      <c r="CQ273" s="550"/>
      <c r="CR273" s="550"/>
      <c r="CS273" s="550"/>
      <c r="CT273" s="550"/>
      <c r="CU273" s="550"/>
      <c r="CV273" s="550"/>
      <c r="CW273" s="550"/>
      <c r="CX273" s="550"/>
      <c r="CY273" s="550"/>
      <c r="CZ273" s="550"/>
      <c r="DA273" s="550"/>
      <c r="DB273" s="550"/>
      <c r="DC273" s="550"/>
      <c r="DD273" s="550"/>
      <c r="DE273" s="550"/>
      <c r="DF273" s="550"/>
      <c r="DG273" s="550"/>
      <c r="DH273" s="550"/>
      <c r="DI273" s="550"/>
      <c r="DJ273" s="550"/>
      <c r="DK273" s="550"/>
      <c r="DL273" s="550"/>
      <c r="DM273" s="550"/>
      <c r="DN273" s="550"/>
      <c r="DO273" s="550"/>
      <c r="DP273" s="550"/>
      <c r="DQ273" s="550"/>
      <c r="DR273" s="550"/>
      <c r="DS273" s="550"/>
      <c r="DT273" s="550"/>
      <c r="DU273" s="550"/>
      <c r="DV273" s="550"/>
      <c r="DW273" s="550"/>
      <c r="DX273" s="550"/>
      <c r="DY273" s="550"/>
      <c r="DZ273" s="550"/>
      <c r="EA273" s="550"/>
      <c r="EB273" s="550"/>
      <c r="EC273" s="550"/>
      <c r="ED273" s="550"/>
      <c r="EE273" s="550"/>
      <c r="EF273" s="550"/>
      <c r="EG273" s="550"/>
      <c r="EH273" s="550"/>
      <c r="EI273" s="550"/>
      <c r="EJ273" s="550"/>
      <c r="EK273" s="550"/>
      <c r="EL273" s="550"/>
      <c r="EM273" s="550"/>
      <c r="EN273" s="550"/>
      <c r="EO273" s="550"/>
      <c r="EP273" s="550"/>
      <c r="EQ273" s="550"/>
      <c r="ER273" s="550"/>
      <c r="ES273" s="550"/>
      <c r="ET273" s="550"/>
      <c r="EU273" s="550"/>
      <c r="EV273" s="550"/>
      <c r="EW273" s="550"/>
      <c r="EX273" s="550"/>
      <c r="EY273" s="550"/>
      <c r="EZ273" s="550"/>
      <c r="FA273" s="550"/>
      <c r="FB273" s="550"/>
      <c r="FC273" s="550"/>
      <c r="FD273" s="550"/>
      <c r="FE273" s="550"/>
      <c r="FF273" s="550"/>
      <c r="FG273" s="550"/>
      <c r="FH273" s="550"/>
      <c r="FI273" s="550"/>
      <c r="FJ273" s="550"/>
      <c r="FK273" s="550"/>
      <c r="FL273" s="550"/>
      <c r="FM273" s="550"/>
      <c r="FN273" s="550"/>
      <c r="FO273" s="550"/>
      <c r="FP273" s="550"/>
      <c r="FQ273" s="550"/>
      <c r="FR273" s="550"/>
      <c r="FS273" s="550"/>
      <c r="FT273" s="550"/>
      <c r="FU273" s="550"/>
      <c r="FV273" s="550"/>
      <c r="FW273" s="550"/>
      <c r="FX273" s="550"/>
      <c r="FY273" s="550"/>
      <c r="FZ273" s="550"/>
      <c r="GA273" s="550"/>
      <c r="GB273" s="550"/>
      <c r="GC273" s="550"/>
      <c r="GD273" s="550"/>
      <c r="GE273" s="550"/>
      <c r="GF273" s="550"/>
      <c r="GG273" s="550"/>
      <c r="GH273" s="550"/>
      <c r="GI273" s="550"/>
      <c r="GJ273" s="550"/>
      <c r="GK273" s="550"/>
      <c r="GL273" s="550"/>
      <c r="GM273" s="550"/>
    </row>
    <row r="274" spans="7:195" ht="18" customHeight="1">
      <c r="G274" s="550"/>
      <c r="H274" s="550"/>
      <c r="I274" s="550"/>
      <c r="J274" s="550"/>
      <c r="K274" s="550"/>
      <c r="L274" s="550"/>
      <c r="M274" s="550"/>
      <c r="N274" s="550"/>
      <c r="O274" s="550"/>
      <c r="P274" s="550"/>
      <c r="Q274" s="550"/>
      <c r="R274" s="550"/>
      <c r="S274" s="550"/>
      <c r="T274" s="550"/>
      <c r="U274" s="550"/>
      <c r="V274" s="550"/>
      <c r="W274" s="550"/>
      <c r="X274" s="550"/>
      <c r="Y274" s="550"/>
      <c r="Z274" s="550"/>
      <c r="AA274" s="550"/>
      <c r="AB274" s="550"/>
      <c r="AC274" s="550"/>
      <c r="AD274" s="550"/>
      <c r="AE274" s="550"/>
      <c r="AF274" s="550"/>
      <c r="AG274" s="550"/>
      <c r="AH274" s="550"/>
      <c r="AI274" s="550"/>
      <c r="AJ274" s="550"/>
      <c r="AK274" s="550"/>
      <c r="AL274" s="550"/>
      <c r="AM274" s="550"/>
      <c r="AN274" s="550"/>
      <c r="AO274" s="550"/>
      <c r="AP274" s="550"/>
      <c r="AQ274" s="550"/>
      <c r="AR274" s="550"/>
      <c r="AS274" s="550"/>
      <c r="AT274" s="550"/>
      <c r="AU274" s="550"/>
      <c r="AV274" s="550"/>
      <c r="AW274" s="550"/>
      <c r="AX274" s="550"/>
      <c r="AY274" s="550"/>
      <c r="AZ274" s="550"/>
      <c r="BA274" s="550"/>
      <c r="BB274" s="550"/>
      <c r="BC274" s="550"/>
      <c r="BD274" s="550"/>
      <c r="BE274" s="550"/>
      <c r="BF274" s="550"/>
      <c r="BG274" s="550"/>
      <c r="BH274" s="550"/>
      <c r="BI274" s="550"/>
      <c r="BJ274" s="550"/>
      <c r="BK274" s="550"/>
      <c r="BL274" s="550"/>
      <c r="BM274" s="550"/>
      <c r="BN274" s="550"/>
      <c r="BO274" s="550"/>
      <c r="BP274" s="550"/>
      <c r="BQ274" s="550"/>
      <c r="BR274" s="550"/>
      <c r="BS274" s="550"/>
      <c r="BT274" s="550"/>
      <c r="BU274" s="550"/>
      <c r="BV274" s="550"/>
      <c r="BW274" s="550"/>
      <c r="BX274" s="550"/>
      <c r="BY274" s="550"/>
      <c r="BZ274" s="550"/>
      <c r="CA274" s="550"/>
      <c r="CB274" s="550"/>
      <c r="CC274" s="550"/>
      <c r="CD274" s="550"/>
      <c r="CE274" s="550"/>
      <c r="CF274" s="550"/>
      <c r="CG274" s="550"/>
      <c r="CH274" s="550"/>
      <c r="CI274" s="550"/>
      <c r="CJ274" s="550"/>
      <c r="CK274" s="550"/>
      <c r="CL274" s="550"/>
      <c r="CM274" s="550"/>
      <c r="CN274" s="550"/>
      <c r="CO274" s="550"/>
      <c r="CP274" s="550"/>
      <c r="CQ274" s="550"/>
      <c r="CR274" s="550"/>
      <c r="CS274" s="550"/>
      <c r="CT274" s="550"/>
      <c r="CU274" s="550"/>
      <c r="CV274" s="550"/>
      <c r="CW274" s="550"/>
      <c r="CX274" s="550"/>
      <c r="CY274" s="550"/>
      <c r="CZ274" s="550"/>
      <c r="DA274" s="550"/>
      <c r="DB274" s="550"/>
      <c r="DC274" s="550"/>
      <c r="DD274" s="550"/>
      <c r="DE274" s="550"/>
      <c r="DF274" s="550"/>
      <c r="DG274" s="550"/>
      <c r="DH274" s="550"/>
      <c r="DI274" s="550"/>
      <c r="DJ274" s="550"/>
      <c r="DK274" s="550"/>
      <c r="DL274" s="550"/>
      <c r="DM274" s="550"/>
      <c r="DN274" s="550"/>
      <c r="DO274" s="550"/>
      <c r="DP274" s="550"/>
      <c r="DQ274" s="550"/>
      <c r="DR274" s="550"/>
      <c r="DS274" s="550"/>
      <c r="DT274" s="550"/>
      <c r="DU274" s="550"/>
      <c r="DV274" s="550"/>
      <c r="DW274" s="550"/>
      <c r="DX274" s="550"/>
      <c r="DY274" s="550"/>
      <c r="DZ274" s="550"/>
      <c r="EA274" s="550"/>
      <c r="EB274" s="550"/>
      <c r="EC274" s="550"/>
      <c r="ED274" s="550"/>
      <c r="EE274" s="550"/>
      <c r="EF274" s="550"/>
      <c r="EG274" s="550"/>
      <c r="EH274" s="550"/>
      <c r="EI274" s="550"/>
      <c r="EJ274" s="550"/>
      <c r="EK274" s="550"/>
      <c r="EL274" s="550"/>
      <c r="EM274" s="550"/>
      <c r="EN274" s="550"/>
      <c r="EO274" s="550"/>
      <c r="EP274" s="550"/>
      <c r="EQ274" s="550"/>
      <c r="ER274" s="550"/>
      <c r="ES274" s="550"/>
      <c r="ET274" s="550"/>
      <c r="EU274" s="550"/>
      <c r="EV274" s="550"/>
      <c r="EW274" s="550"/>
      <c r="EX274" s="550"/>
      <c r="EY274" s="550"/>
      <c r="EZ274" s="550"/>
      <c r="FA274" s="550"/>
      <c r="FB274" s="550"/>
      <c r="FC274" s="550"/>
      <c r="FD274" s="550"/>
      <c r="FE274" s="550"/>
      <c r="FF274" s="550"/>
      <c r="FG274" s="550"/>
      <c r="FH274" s="550"/>
      <c r="FI274" s="550"/>
      <c r="FJ274" s="550"/>
      <c r="FK274" s="550"/>
      <c r="FL274" s="550"/>
      <c r="FM274" s="550"/>
      <c r="FN274" s="550"/>
      <c r="FO274" s="550"/>
      <c r="FP274" s="550"/>
      <c r="FQ274" s="550"/>
      <c r="FR274" s="550"/>
      <c r="FS274" s="550"/>
      <c r="FT274" s="550"/>
      <c r="FU274" s="550"/>
      <c r="FV274" s="550"/>
      <c r="FW274" s="550"/>
      <c r="FX274" s="550"/>
      <c r="FY274" s="550"/>
      <c r="FZ274" s="550"/>
      <c r="GA274" s="550"/>
      <c r="GB274" s="550"/>
      <c r="GC274" s="550"/>
      <c r="GD274" s="550"/>
      <c r="GE274" s="550"/>
      <c r="GF274" s="550"/>
      <c r="GG274" s="550"/>
      <c r="GH274" s="550"/>
      <c r="GI274" s="550"/>
      <c r="GJ274" s="550"/>
      <c r="GK274" s="550"/>
      <c r="GL274" s="550"/>
      <c r="GM274" s="550"/>
    </row>
    <row r="275" spans="7:195" ht="18" customHeight="1">
      <c r="G275" s="550"/>
      <c r="H275" s="550"/>
      <c r="I275" s="550"/>
      <c r="J275" s="550"/>
      <c r="K275" s="550"/>
      <c r="L275" s="550"/>
      <c r="M275" s="550"/>
      <c r="N275" s="550"/>
      <c r="O275" s="550"/>
      <c r="P275" s="550"/>
      <c r="Q275" s="550"/>
      <c r="R275" s="550"/>
      <c r="S275" s="550"/>
      <c r="T275" s="550"/>
      <c r="U275" s="550"/>
      <c r="V275" s="550"/>
      <c r="W275" s="550"/>
      <c r="X275" s="550"/>
      <c r="Y275" s="550"/>
      <c r="Z275" s="550"/>
      <c r="AA275" s="550"/>
      <c r="AB275" s="550"/>
      <c r="AC275" s="550"/>
      <c r="AD275" s="550"/>
      <c r="AE275" s="550"/>
      <c r="AF275" s="550"/>
      <c r="AG275" s="550"/>
      <c r="AH275" s="550"/>
      <c r="AI275" s="550"/>
      <c r="AJ275" s="550"/>
      <c r="AK275" s="550"/>
      <c r="AL275" s="550"/>
      <c r="AM275" s="550"/>
      <c r="AN275" s="550"/>
      <c r="AO275" s="550"/>
      <c r="AP275" s="550"/>
      <c r="AQ275" s="550"/>
      <c r="AR275" s="550"/>
      <c r="AS275" s="550"/>
      <c r="AT275" s="550"/>
      <c r="AU275" s="550"/>
      <c r="AV275" s="550"/>
      <c r="AW275" s="550"/>
      <c r="AX275" s="550"/>
      <c r="AY275" s="550"/>
      <c r="AZ275" s="550"/>
      <c r="BA275" s="550"/>
      <c r="BB275" s="550"/>
      <c r="BC275" s="550"/>
      <c r="BD275" s="550"/>
      <c r="BE275" s="550"/>
      <c r="BF275" s="550"/>
      <c r="BG275" s="550"/>
      <c r="BH275" s="550"/>
      <c r="BI275" s="550"/>
      <c r="BJ275" s="550"/>
      <c r="BK275" s="550"/>
      <c r="BL275" s="550"/>
      <c r="BM275" s="550"/>
      <c r="BN275" s="550"/>
      <c r="BO275" s="550"/>
      <c r="BP275" s="550"/>
      <c r="BQ275" s="550"/>
      <c r="BR275" s="550"/>
      <c r="BS275" s="550"/>
      <c r="BT275" s="550"/>
      <c r="BU275" s="550"/>
      <c r="BV275" s="550"/>
      <c r="BW275" s="550"/>
      <c r="BX275" s="550"/>
      <c r="BY275" s="550"/>
      <c r="BZ275" s="550"/>
      <c r="CA275" s="550"/>
      <c r="CB275" s="550"/>
      <c r="CC275" s="550"/>
      <c r="CD275" s="550"/>
      <c r="CE275" s="550"/>
      <c r="CF275" s="550"/>
      <c r="CG275" s="550"/>
      <c r="CH275" s="550"/>
      <c r="CI275" s="550"/>
      <c r="CJ275" s="550"/>
      <c r="CK275" s="550"/>
      <c r="CL275" s="550"/>
      <c r="CM275" s="550"/>
      <c r="CN275" s="550"/>
      <c r="CO275" s="550"/>
      <c r="CP275" s="550"/>
      <c r="CQ275" s="550"/>
      <c r="CR275" s="550"/>
      <c r="CS275" s="550"/>
      <c r="CT275" s="550"/>
      <c r="CU275" s="550"/>
      <c r="CV275" s="550"/>
      <c r="CW275" s="550"/>
      <c r="CX275" s="550"/>
      <c r="CY275" s="550"/>
      <c r="CZ275" s="550"/>
      <c r="DA275" s="550"/>
      <c r="DB275" s="550"/>
      <c r="DC275" s="550"/>
      <c r="DD275" s="550"/>
      <c r="DE275" s="550"/>
      <c r="DF275" s="550"/>
      <c r="DG275" s="550"/>
      <c r="DH275" s="550"/>
      <c r="DI275" s="550"/>
      <c r="DJ275" s="550"/>
      <c r="DK275" s="550"/>
      <c r="DL275" s="550"/>
      <c r="DM275" s="550"/>
      <c r="DN275" s="550"/>
      <c r="DO275" s="550"/>
      <c r="DP275" s="550"/>
      <c r="DQ275" s="550"/>
      <c r="DR275" s="550"/>
      <c r="DS275" s="550"/>
      <c r="DT275" s="550"/>
      <c r="DU275" s="550"/>
      <c r="DV275" s="550"/>
      <c r="DW275" s="550"/>
      <c r="DX275" s="550"/>
      <c r="DY275" s="550"/>
      <c r="DZ275" s="550"/>
      <c r="EA275" s="550"/>
      <c r="EB275" s="550"/>
      <c r="EC275" s="550"/>
      <c r="ED275" s="550"/>
      <c r="EE275" s="550"/>
      <c r="EF275" s="550"/>
      <c r="EG275" s="550"/>
      <c r="EH275" s="550"/>
      <c r="EI275" s="550"/>
      <c r="EJ275" s="550"/>
      <c r="EK275" s="550"/>
      <c r="EL275" s="550"/>
      <c r="EM275" s="550"/>
      <c r="EN275" s="550"/>
      <c r="EO275" s="550"/>
      <c r="EP275" s="550"/>
      <c r="EQ275" s="550"/>
      <c r="ER275" s="550"/>
      <c r="ES275" s="550"/>
      <c r="ET275" s="550"/>
      <c r="EU275" s="550"/>
      <c r="EV275" s="550"/>
      <c r="EW275" s="550"/>
      <c r="EX275" s="550"/>
      <c r="EY275" s="550"/>
      <c r="EZ275" s="550"/>
      <c r="FA275" s="550"/>
      <c r="FB275" s="550"/>
      <c r="FC275" s="550"/>
      <c r="FD275" s="550"/>
      <c r="FE275" s="550"/>
      <c r="FF275" s="550"/>
      <c r="FG275" s="550"/>
      <c r="FH275" s="550"/>
      <c r="FI275" s="550"/>
      <c r="FJ275" s="550"/>
      <c r="FK275" s="550"/>
      <c r="FL275" s="550"/>
      <c r="FM275" s="550"/>
      <c r="FN275" s="550"/>
      <c r="FO275" s="550"/>
      <c r="FP275" s="550"/>
      <c r="FQ275" s="550"/>
      <c r="FR275" s="550"/>
      <c r="FS275" s="550"/>
      <c r="FT275" s="550"/>
      <c r="FU275" s="550"/>
      <c r="FV275" s="550"/>
      <c r="FW275" s="550"/>
      <c r="FX275" s="550"/>
      <c r="FY275" s="550"/>
      <c r="FZ275" s="550"/>
      <c r="GA275" s="550"/>
      <c r="GB275" s="550"/>
      <c r="GC275" s="550"/>
      <c r="GD275" s="550"/>
      <c r="GE275" s="550"/>
      <c r="GF275" s="550"/>
      <c r="GG275" s="550"/>
      <c r="GH275" s="550"/>
      <c r="GI275" s="550"/>
      <c r="GJ275" s="550"/>
      <c r="GK275" s="550"/>
      <c r="GL275" s="550"/>
      <c r="GM275" s="550"/>
    </row>
    <row r="276" spans="7:195" ht="18" customHeight="1">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50"/>
      <c r="AI276" s="550"/>
      <c r="AJ276" s="550"/>
      <c r="AK276" s="550"/>
      <c r="AL276" s="550"/>
      <c r="AM276" s="550"/>
      <c r="AN276" s="550"/>
      <c r="AO276" s="550"/>
      <c r="AP276" s="550"/>
      <c r="AQ276" s="550"/>
      <c r="AR276" s="550"/>
      <c r="AS276" s="550"/>
      <c r="AT276" s="550"/>
      <c r="AU276" s="550"/>
      <c r="AV276" s="550"/>
      <c r="AW276" s="550"/>
      <c r="AX276" s="550"/>
      <c r="AY276" s="550"/>
      <c r="AZ276" s="550"/>
      <c r="BA276" s="550"/>
      <c r="BB276" s="550"/>
      <c r="BC276" s="550"/>
      <c r="BD276" s="550"/>
      <c r="BE276" s="550"/>
      <c r="BF276" s="550"/>
      <c r="BG276" s="550"/>
      <c r="BH276" s="550"/>
      <c r="BI276" s="550"/>
      <c r="BJ276" s="550"/>
      <c r="BK276" s="550"/>
      <c r="BL276" s="550"/>
      <c r="BM276" s="550"/>
      <c r="BN276" s="550"/>
      <c r="BO276" s="550"/>
      <c r="BP276" s="550"/>
      <c r="BQ276" s="550"/>
      <c r="BR276" s="550"/>
      <c r="BS276" s="550"/>
      <c r="BT276" s="550"/>
      <c r="BU276" s="550"/>
      <c r="BV276" s="550"/>
      <c r="BW276" s="550"/>
      <c r="BX276" s="550"/>
      <c r="BY276" s="550"/>
      <c r="BZ276" s="550"/>
      <c r="CA276" s="550"/>
      <c r="CB276" s="550"/>
      <c r="CC276" s="550"/>
      <c r="CD276" s="550"/>
      <c r="CE276" s="550"/>
      <c r="CF276" s="550"/>
      <c r="CG276" s="550"/>
      <c r="CH276" s="550"/>
      <c r="CI276" s="550"/>
      <c r="CJ276" s="550"/>
      <c r="CK276" s="550"/>
      <c r="CL276" s="550"/>
      <c r="CM276" s="550"/>
      <c r="CN276" s="550"/>
      <c r="CO276" s="550"/>
      <c r="CP276" s="550"/>
      <c r="CQ276" s="550"/>
      <c r="CR276" s="550"/>
      <c r="CS276" s="550"/>
      <c r="CT276" s="550"/>
      <c r="CU276" s="550"/>
      <c r="CV276" s="550"/>
      <c r="CW276" s="550"/>
      <c r="CX276" s="550"/>
      <c r="CY276" s="550"/>
      <c r="CZ276" s="550"/>
      <c r="DA276" s="550"/>
      <c r="DB276" s="550"/>
      <c r="DC276" s="550"/>
      <c r="DD276" s="550"/>
      <c r="DE276" s="550"/>
      <c r="DF276" s="550"/>
      <c r="DG276" s="550"/>
      <c r="DH276" s="550"/>
      <c r="DI276" s="550"/>
      <c r="DJ276" s="550"/>
      <c r="DK276" s="550"/>
      <c r="DL276" s="550"/>
      <c r="DM276" s="550"/>
      <c r="DN276" s="550"/>
      <c r="DO276" s="550"/>
      <c r="DP276" s="550"/>
      <c r="DQ276" s="550"/>
      <c r="DR276" s="550"/>
      <c r="DS276" s="550"/>
      <c r="DT276" s="550"/>
      <c r="DU276" s="550"/>
      <c r="DV276" s="550"/>
      <c r="DW276" s="550"/>
      <c r="DX276" s="550"/>
      <c r="DY276" s="550"/>
      <c r="DZ276" s="550"/>
      <c r="EA276" s="550"/>
      <c r="EB276" s="550"/>
      <c r="EC276" s="550"/>
      <c r="ED276" s="550"/>
      <c r="EE276" s="550"/>
      <c r="EF276" s="550"/>
      <c r="EG276" s="550"/>
      <c r="EH276" s="550"/>
      <c r="EI276" s="550"/>
      <c r="EJ276" s="550"/>
      <c r="EK276" s="550"/>
      <c r="EL276" s="550"/>
      <c r="EM276" s="550"/>
      <c r="EN276" s="550"/>
      <c r="EO276" s="550"/>
      <c r="EP276" s="550"/>
      <c r="EQ276" s="550"/>
      <c r="ER276" s="550"/>
      <c r="ES276" s="550"/>
      <c r="ET276" s="550"/>
      <c r="EU276" s="550"/>
      <c r="EV276" s="550"/>
      <c r="EW276" s="550"/>
      <c r="EX276" s="550"/>
      <c r="EY276" s="550"/>
      <c r="EZ276" s="550"/>
      <c r="FA276" s="550"/>
      <c r="FB276" s="550"/>
      <c r="FC276" s="550"/>
      <c r="FD276" s="550"/>
      <c r="FE276" s="550"/>
      <c r="FF276" s="550"/>
      <c r="FG276" s="550"/>
      <c r="FH276" s="550"/>
      <c r="FI276" s="550"/>
      <c r="FJ276" s="550"/>
      <c r="FK276" s="550"/>
      <c r="FL276" s="550"/>
      <c r="FM276" s="550"/>
      <c r="FN276" s="550"/>
      <c r="FO276" s="550"/>
      <c r="FP276" s="550"/>
      <c r="FQ276" s="550"/>
      <c r="FR276" s="550"/>
      <c r="FS276" s="550"/>
      <c r="FT276" s="550"/>
      <c r="FU276" s="550"/>
      <c r="FV276" s="550"/>
      <c r="FW276" s="550"/>
      <c r="FX276" s="550"/>
      <c r="FY276" s="550"/>
      <c r="FZ276" s="550"/>
      <c r="GA276" s="550"/>
      <c r="GB276" s="550"/>
      <c r="GC276" s="550"/>
      <c r="GD276" s="550"/>
      <c r="GE276" s="550"/>
      <c r="GF276" s="550"/>
      <c r="GG276" s="550"/>
      <c r="GH276" s="550"/>
      <c r="GI276" s="550"/>
      <c r="GJ276" s="550"/>
      <c r="GK276" s="550"/>
      <c r="GL276" s="550"/>
      <c r="GM276" s="550"/>
    </row>
    <row r="277" spans="7:195" ht="18" customHeight="1">
      <c r="G277" s="550"/>
      <c r="H277" s="550"/>
      <c r="I277" s="550"/>
      <c r="J277" s="550"/>
      <c r="K277" s="550"/>
      <c r="L277" s="550"/>
      <c r="M277" s="550"/>
      <c r="N277" s="550"/>
      <c r="O277" s="550"/>
      <c r="P277" s="550"/>
      <c r="Q277" s="550"/>
      <c r="R277" s="550"/>
      <c r="S277" s="550"/>
      <c r="T277" s="550"/>
      <c r="U277" s="550"/>
      <c r="V277" s="550"/>
      <c r="W277" s="550"/>
      <c r="X277" s="550"/>
      <c r="Y277" s="550"/>
      <c r="Z277" s="550"/>
      <c r="AA277" s="550"/>
      <c r="AB277" s="550"/>
      <c r="AC277" s="550"/>
      <c r="AD277" s="550"/>
      <c r="AE277" s="550"/>
      <c r="AF277" s="550"/>
      <c r="AG277" s="550"/>
      <c r="AH277" s="550"/>
      <c r="AI277" s="550"/>
      <c r="AJ277" s="550"/>
      <c r="AK277" s="550"/>
      <c r="AL277" s="550"/>
      <c r="AM277" s="550"/>
      <c r="AN277" s="550"/>
      <c r="AO277" s="550"/>
      <c r="AP277" s="550"/>
      <c r="AQ277" s="550"/>
      <c r="AR277" s="550"/>
      <c r="AS277" s="550"/>
      <c r="AT277" s="550"/>
      <c r="AU277" s="550"/>
      <c r="AV277" s="550"/>
      <c r="AW277" s="550"/>
      <c r="AX277" s="550"/>
      <c r="AY277" s="550"/>
      <c r="AZ277" s="550"/>
      <c r="BA277" s="550"/>
      <c r="BB277" s="550"/>
      <c r="BC277" s="550"/>
      <c r="BD277" s="550"/>
      <c r="BE277" s="550"/>
      <c r="BF277" s="550"/>
      <c r="BG277" s="550"/>
      <c r="BH277" s="550"/>
      <c r="BI277" s="550"/>
      <c r="BJ277" s="550"/>
      <c r="BK277" s="550"/>
      <c r="BL277" s="550"/>
      <c r="BM277" s="550"/>
      <c r="BN277" s="550"/>
      <c r="BO277" s="550"/>
      <c r="BP277" s="550"/>
      <c r="BQ277" s="550"/>
      <c r="BR277" s="550"/>
      <c r="BS277" s="550"/>
      <c r="BT277" s="550"/>
      <c r="BU277" s="550"/>
      <c r="BV277" s="550"/>
      <c r="BW277" s="550"/>
      <c r="BX277" s="550"/>
      <c r="BY277" s="550"/>
      <c r="BZ277" s="550"/>
      <c r="CA277" s="550"/>
      <c r="CB277" s="550"/>
      <c r="CC277" s="550"/>
      <c r="CD277" s="550"/>
      <c r="CE277" s="550"/>
      <c r="CF277" s="550"/>
      <c r="CG277" s="550"/>
      <c r="CH277" s="550"/>
      <c r="CI277" s="550"/>
      <c r="CJ277" s="550"/>
      <c r="CK277" s="550"/>
      <c r="CL277" s="550"/>
      <c r="CM277" s="550"/>
      <c r="CN277" s="550"/>
      <c r="CO277" s="550"/>
      <c r="CP277" s="550"/>
      <c r="CQ277" s="550"/>
      <c r="CR277" s="550"/>
      <c r="CS277" s="550"/>
      <c r="CT277" s="550"/>
      <c r="CU277" s="550"/>
      <c r="CV277" s="550"/>
      <c r="CW277" s="550"/>
      <c r="CX277" s="550"/>
      <c r="CY277" s="550"/>
      <c r="CZ277" s="550"/>
      <c r="DA277" s="550"/>
      <c r="DB277" s="550"/>
      <c r="DC277" s="550"/>
      <c r="DD277" s="550"/>
      <c r="DE277" s="550"/>
      <c r="DF277" s="550"/>
      <c r="DG277" s="550"/>
      <c r="DH277" s="550"/>
      <c r="DI277" s="550"/>
      <c r="DJ277" s="550"/>
      <c r="DK277" s="550"/>
      <c r="DL277" s="550"/>
      <c r="DM277" s="550"/>
      <c r="DN277" s="550"/>
      <c r="DO277" s="550"/>
      <c r="DP277" s="550"/>
      <c r="DQ277" s="550"/>
      <c r="DR277" s="550"/>
      <c r="DS277" s="550"/>
      <c r="DT277" s="550"/>
      <c r="DU277" s="550"/>
      <c r="DV277" s="550"/>
      <c r="DW277" s="550"/>
      <c r="DX277" s="550"/>
      <c r="DY277" s="550"/>
      <c r="DZ277" s="550"/>
      <c r="EA277" s="550"/>
      <c r="EB277" s="550"/>
      <c r="EC277" s="550"/>
      <c r="ED277" s="550"/>
      <c r="EE277" s="550"/>
      <c r="EF277" s="550"/>
      <c r="EG277" s="550"/>
      <c r="EH277" s="550"/>
      <c r="EI277" s="550"/>
      <c r="EJ277" s="550"/>
      <c r="EK277" s="550"/>
      <c r="EL277" s="550"/>
      <c r="EM277" s="550"/>
      <c r="EN277" s="550"/>
      <c r="EO277" s="550"/>
      <c r="EP277" s="550"/>
      <c r="EQ277" s="550"/>
      <c r="ER277" s="550"/>
      <c r="ES277" s="550"/>
      <c r="ET277" s="550"/>
      <c r="EU277" s="550"/>
      <c r="EV277" s="550"/>
      <c r="EW277" s="550"/>
      <c r="EX277" s="550"/>
      <c r="EY277" s="550"/>
      <c r="EZ277" s="550"/>
      <c r="FA277" s="550"/>
      <c r="FB277" s="550"/>
      <c r="FC277" s="550"/>
      <c r="FD277" s="550"/>
      <c r="FE277" s="550"/>
      <c r="FF277" s="550"/>
      <c r="FG277" s="550"/>
      <c r="FH277" s="550"/>
      <c r="FI277" s="550"/>
      <c r="FJ277" s="550"/>
      <c r="FK277" s="550"/>
      <c r="FL277" s="550"/>
      <c r="FM277" s="550"/>
      <c r="FN277" s="550"/>
      <c r="FO277" s="550"/>
      <c r="FP277" s="550"/>
      <c r="FQ277" s="550"/>
      <c r="FR277" s="550"/>
      <c r="FS277" s="550"/>
      <c r="FT277" s="550"/>
      <c r="FU277" s="550"/>
      <c r="FV277" s="550"/>
      <c r="FW277" s="550"/>
      <c r="FX277" s="550"/>
      <c r="FY277" s="550"/>
      <c r="FZ277" s="550"/>
      <c r="GA277" s="550"/>
      <c r="GB277" s="550"/>
      <c r="GC277" s="550"/>
      <c r="GD277" s="550"/>
      <c r="GE277" s="550"/>
      <c r="GF277" s="550"/>
      <c r="GG277" s="550"/>
      <c r="GH277" s="550"/>
      <c r="GI277" s="550"/>
      <c r="GJ277" s="550"/>
      <c r="GK277" s="550"/>
      <c r="GL277" s="550"/>
      <c r="GM277" s="550"/>
    </row>
    <row r="278" spans="7:195" ht="18" customHeight="1">
      <c r="G278" s="550"/>
      <c r="H278" s="550"/>
      <c r="I278" s="550"/>
      <c r="J278" s="550"/>
      <c r="K278" s="550"/>
      <c r="L278" s="550"/>
      <c r="M278" s="550"/>
      <c r="N278" s="550"/>
      <c r="O278" s="550"/>
      <c r="P278" s="550"/>
      <c r="Q278" s="550"/>
      <c r="R278" s="550"/>
      <c r="S278" s="550"/>
      <c r="T278" s="550"/>
      <c r="U278" s="550"/>
      <c r="V278" s="550"/>
      <c r="W278" s="550"/>
      <c r="X278" s="550"/>
      <c r="Y278" s="550"/>
      <c r="Z278" s="550"/>
      <c r="AA278" s="550"/>
      <c r="AB278" s="550"/>
      <c r="AC278" s="550"/>
      <c r="AD278" s="550"/>
      <c r="AE278" s="550"/>
      <c r="AF278" s="550"/>
      <c r="AG278" s="550"/>
      <c r="AH278" s="550"/>
      <c r="AI278" s="550"/>
      <c r="AJ278" s="550"/>
      <c r="AK278" s="550"/>
      <c r="AL278" s="550"/>
      <c r="AM278" s="550"/>
      <c r="AN278" s="550"/>
      <c r="AO278" s="550"/>
      <c r="AP278" s="550"/>
      <c r="AQ278" s="550"/>
      <c r="AR278" s="550"/>
      <c r="AS278" s="550"/>
      <c r="AT278" s="550"/>
      <c r="AU278" s="550"/>
      <c r="AV278" s="550"/>
      <c r="AW278" s="550"/>
      <c r="AX278" s="550"/>
      <c r="AY278" s="550"/>
      <c r="AZ278" s="550"/>
      <c r="BA278" s="550"/>
      <c r="BB278" s="550"/>
      <c r="BC278" s="550"/>
      <c r="BD278" s="550"/>
      <c r="BE278" s="550"/>
      <c r="BF278" s="550"/>
      <c r="BG278" s="550"/>
      <c r="BH278" s="550"/>
      <c r="BI278" s="550"/>
      <c r="BJ278" s="550"/>
      <c r="BK278" s="550"/>
      <c r="BL278" s="550"/>
      <c r="BM278" s="550"/>
      <c r="BN278" s="550"/>
      <c r="BO278" s="550"/>
      <c r="BP278" s="550"/>
      <c r="BQ278" s="550"/>
      <c r="BR278" s="550"/>
      <c r="BS278" s="550"/>
      <c r="BT278" s="550"/>
      <c r="BU278" s="550"/>
      <c r="BV278" s="550"/>
      <c r="BW278" s="550"/>
      <c r="BX278" s="550"/>
      <c r="BY278" s="550"/>
      <c r="BZ278" s="550"/>
      <c r="CA278" s="550"/>
      <c r="CB278" s="550"/>
      <c r="CC278" s="550"/>
      <c r="CD278" s="550"/>
      <c r="CE278" s="550"/>
      <c r="CF278" s="550"/>
      <c r="CG278" s="550"/>
      <c r="CH278" s="550"/>
      <c r="CI278" s="550"/>
      <c r="CJ278" s="550"/>
      <c r="CK278" s="550"/>
      <c r="CL278" s="550"/>
      <c r="CM278" s="550"/>
      <c r="CN278" s="550"/>
      <c r="CO278" s="550"/>
      <c r="CP278" s="550"/>
      <c r="CQ278" s="550"/>
      <c r="CR278" s="550"/>
      <c r="CS278" s="550"/>
      <c r="CT278" s="550"/>
      <c r="CU278" s="550"/>
      <c r="CV278" s="550"/>
      <c r="CW278" s="550"/>
      <c r="CX278" s="550"/>
      <c r="CY278" s="550"/>
      <c r="CZ278" s="550"/>
      <c r="DA278" s="550"/>
      <c r="DB278" s="550"/>
      <c r="DC278" s="550"/>
      <c r="DD278" s="550"/>
      <c r="DE278" s="550"/>
      <c r="DF278" s="550"/>
      <c r="DG278" s="550"/>
      <c r="DH278" s="550"/>
      <c r="DI278" s="550"/>
      <c r="DJ278" s="550"/>
      <c r="DK278" s="550"/>
      <c r="DL278" s="550"/>
      <c r="DM278" s="550"/>
      <c r="DN278" s="550"/>
      <c r="DO278" s="550"/>
      <c r="DP278" s="550"/>
      <c r="DQ278" s="550"/>
      <c r="DR278" s="550"/>
      <c r="DS278" s="550"/>
      <c r="DT278" s="550"/>
      <c r="DU278" s="550"/>
      <c r="DV278" s="550"/>
      <c r="DW278" s="550"/>
      <c r="DX278" s="550"/>
      <c r="DY278" s="550"/>
      <c r="DZ278" s="550"/>
      <c r="EA278" s="550"/>
      <c r="EB278" s="550"/>
      <c r="EC278" s="550"/>
      <c r="ED278" s="550"/>
      <c r="EE278" s="550"/>
      <c r="EF278" s="550"/>
      <c r="EG278" s="550"/>
      <c r="EH278" s="550"/>
      <c r="EI278" s="550"/>
      <c r="EJ278" s="550"/>
      <c r="EK278" s="550"/>
      <c r="EL278" s="550"/>
      <c r="EM278" s="550"/>
      <c r="EN278" s="550"/>
      <c r="EO278" s="550"/>
      <c r="EP278" s="550"/>
      <c r="EQ278" s="550"/>
      <c r="ER278" s="550"/>
      <c r="ES278" s="550"/>
      <c r="ET278" s="550"/>
      <c r="EU278" s="550"/>
      <c r="EV278" s="550"/>
      <c r="EW278" s="550"/>
      <c r="EX278" s="550"/>
      <c r="EY278" s="550"/>
      <c r="EZ278" s="550"/>
      <c r="FA278" s="550"/>
      <c r="FB278" s="550"/>
      <c r="FC278" s="550"/>
      <c r="FD278" s="550"/>
      <c r="FE278" s="550"/>
      <c r="FF278" s="550"/>
      <c r="FG278" s="550"/>
      <c r="FH278" s="550"/>
      <c r="FI278" s="550"/>
      <c r="FJ278" s="550"/>
      <c r="FK278" s="550"/>
      <c r="FL278" s="550"/>
      <c r="FM278" s="550"/>
      <c r="FN278" s="550"/>
      <c r="FO278" s="550"/>
      <c r="FP278" s="550"/>
      <c r="FQ278" s="550"/>
      <c r="FR278" s="550"/>
      <c r="FS278" s="550"/>
      <c r="FT278" s="550"/>
      <c r="FU278" s="550"/>
      <c r="FV278" s="550"/>
      <c r="FW278" s="550"/>
      <c r="FX278" s="550"/>
      <c r="FY278" s="550"/>
      <c r="FZ278" s="550"/>
      <c r="GA278" s="550"/>
      <c r="GB278" s="550"/>
      <c r="GC278" s="550"/>
      <c r="GD278" s="550"/>
      <c r="GE278" s="550"/>
      <c r="GF278" s="550"/>
      <c r="GG278" s="550"/>
      <c r="GH278" s="550"/>
      <c r="GI278" s="550"/>
      <c r="GJ278" s="550"/>
      <c r="GK278" s="550"/>
      <c r="GL278" s="550"/>
      <c r="GM278" s="550"/>
    </row>
    <row r="279" spans="7:195" ht="18" customHeight="1">
      <c r="G279" s="550"/>
      <c r="H279" s="550"/>
      <c r="I279" s="550"/>
      <c r="J279" s="550"/>
      <c r="K279" s="550"/>
      <c r="L279" s="550"/>
      <c r="M279" s="550"/>
      <c r="N279" s="550"/>
      <c r="O279" s="550"/>
      <c r="P279" s="550"/>
      <c r="Q279" s="550"/>
      <c r="R279" s="550"/>
      <c r="S279" s="550"/>
      <c r="T279" s="550"/>
      <c r="U279" s="550"/>
      <c r="V279" s="550"/>
      <c r="W279" s="550"/>
      <c r="X279" s="550"/>
      <c r="Y279" s="550"/>
      <c r="Z279" s="550"/>
      <c r="AA279" s="550"/>
      <c r="AB279" s="550"/>
      <c r="AC279" s="550"/>
      <c r="AD279" s="550"/>
      <c r="AE279" s="550"/>
      <c r="AF279" s="550"/>
      <c r="AG279" s="550"/>
      <c r="AH279" s="550"/>
      <c r="AI279" s="550"/>
      <c r="AJ279" s="550"/>
      <c r="AK279" s="550"/>
      <c r="AL279" s="550"/>
      <c r="AM279" s="550"/>
      <c r="AN279" s="550"/>
      <c r="AO279" s="550"/>
      <c r="AP279" s="550"/>
      <c r="AQ279" s="550"/>
      <c r="AR279" s="550"/>
      <c r="AS279" s="550"/>
      <c r="AT279" s="550"/>
      <c r="AU279" s="550"/>
      <c r="AV279" s="550"/>
      <c r="AW279" s="550"/>
      <c r="AX279" s="550"/>
      <c r="AY279" s="550"/>
      <c r="AZ279" s="550"/>
      <c r="BA279" s="550"/>
      <c r="BB279" s="550"/>
      <c r="BC279" s="550"/>
      <c r="BD279" s="550"/>
      <c r="BE279" s="550"/>
      <c r="BF279" s="550"/>
      <c r="BG279" s="550"/>
      <c r="BH279" s="550"/>
      <c r="BI279" s="550"/>
      <c r="BJ279" s="550"/>
      <c r="BK279" s="550"/>
      <c r="BL279" s="550"/>
      <c r="BM279" s="550"/>
      <c r="BN279" s="550"/>
      <c r="BO279" s="550"/>
      <c r="BP279" s="550"/>
      <c r="BQ279" s="550"/>
      <c r="BR279" s="550"/>
      <c r="BS279" s="550"/>
      <c r="BT279" s="550"/>
      <c r="BU279" s="550"/>
      <c r="BV279" s="550"/>
      <c r="BW279" s="550"/>
      <c r="BX279" s="550"/>
      <c r="BY279" s="550"/>
      <c r="BZ279" s="550"/>
      <c r="CA279" s="550"/>
      <c r="CB279" s="550"/>
      <c r="CC279" s="550"/>
      <c r="CD279" s="550"/>
      <c r="CE279" s="550"/>
      <c r="CF279" s="550"/>
      <c r="CG279" s="550"/>
      <c r="CH279" s="550"/>
      <c r="CI279" s="550"/>
      <c r="CJ279" s="550"/>
      <c r="CK279" s="550"/>
      <c r="CL279" s="550"/>
      <c r="CM279" s="550"/>
      <c r="CN279" s="550"/>
      <c r="CO279" s="550"/>
      <c r="CP279" s="550"/>
      <c r="CQ279" s="550"/>
      <c r="CR279" s="550"/>
      <c r="CS279" s="550"/>
      <c r="CT279" s="550"/>
      <c r="CU279" s="550"/>
      <c r="CV279" s="550"/>
      <c r="CW279" s="550"/>
      <c r="CX279" s="550"/>
      <c r="CY279" s="550"/>
      <c r="CZ279" s="550"/>
      <c r="DA279" s="550"/>
      <c r="DB279" s="550"/>
      <c r="DC279" s="550"/>
      <c r="DD279" s="550"/>
      <c r="DE279" s="550"/>
      <c r="DF279" s="550"/>
      <c r="DG279" s="550"/>
      <c r="DH279" s="550"/>
      <c r="DI279" s="550"/>
      <c r="DJ279" s="550"/>
      <c r="DK279" s="550"/>
      <c r="DL279" s="550"/>
      <c r="DM279" s="550"/>
      <c r="DN279" s="550"/>
      <c r="DO279" s="550"/>
      <c r="DP279" s="550"/>
      <c r="DQ279" s="550"/>
      <c r="DR279" s="550"/>
      <c r="DS279" s="550"/>
      <c r="DT279" s="550"/>
      <c r="DU279" s="550"/>
      <c r="DV279" s="550"/>
      <c r="DW279" s="550"/>
      <c r="DX279" s="550"/>
      <c r="DY279" s="550"/>
      <c r="DZ279" s="550"/>
      <c r="EA279" s="550"/>
      <c r="EB279" s="550"/>
      <c r="EC279" s="550"/>
      <c r="ED279" s="550"/>
      <c r="EE279" s="550"/>
      <c r="EF279" s="550"/>
      <c r="EG279" s="550"/>
      <c r="EH279" s="550"/>
      <c r="EI279" s="550"/>
      <c r="EJ279" s="550"/>
      <c r="EK279" s="550"/>
      <c r="EL279" s="550"/>
      <c r="EM279" s="550"/>
      <c r="EN279" s="550"/>
      <c r="EO279" s="550"/>
      <c r="EP279" s="550"/>
      <c r="EQ279" s="550"/>
      <c r="ER279" s="550"/>
      <c r="ES279" s="550"/>
      <c r="ET279" s="550"/>
      <c r="EU279" s="550"/>
      <c r="EV279" s="550"/>
      <c r="EW279" s="550"/>
      <c r="EX279" s="550"/>
      <c r="EY279" s="550"/>
      <c r="EZ279" s="550"/>
      <c r="FA279" s="550"/>
      <c r="FB279" s="550"/>
      <c r="FC279" s="550"/>
      <c r="FD279" s="550"/>
      <c r="FE279" s="550"/>
      <c r="FF279" s="550"/>
      <c r="FG279" s="550"/>
      <c r="FH279" s="550"/>
      <c r="FI279" s="550"/>
      <c r="FJ279" s="550"/>
      <c r="FK279" s="550"/>
      <c r="FL279" s="550"/>
      <c r="FM279" s="550"/>
      <c r="FN279" s="550"/>
      <c r="FO279" s="550"/>
      <c r="FP279" s="550"/>
      <c r="FQ279" s="550"/>
      <c r="FR279" s="550"/>
      <c r="FS279" s="550"/>
      <c r="FT279" s="550"/>
      <c r="FU279" s="550"/>
      <c r="FV279" s="550"/>
      <c r="FW279" s="550"/>
      <c r="FX279" s="550"/>
      <c r="FY279" s="550"/>
      <c r="FZ279" s="550"/>
      <c r="GA279" s="550"/>
      <c r="GB279" s="550"/>
      <c r="GC279" s="550"/>
      <c r="GD279" s="550"/>
      <c r="GE279" s="550"/>
      <c r="GF279" s="550"/>
      <c r="GG279" s="550"/>
      <c r="GH279" s="550"/>
      <c r="GI279" s="550"/>
      <c r="GJ279" s="550"/>
      <c r="GK279" s="550"/>
      <c r="GL279" s="550"/>
      <c r="GM279" s="550"/>
    </row>
    <row r="280" spans="7:195" ht="18" customHeight="1">
      <c r="G280" s="550"/>
      <c r="H280" s="550"/>
      <c r="I280" s="550"/>
      <c r="J280" s="550"/>
      <c r="K280" s="550"/>
      <c r="L280" s="550"/>
      <c r="M280" s="550"/>
      <c r="N280" s="550"/>
      <c r="O280" s="550"/>
      <c r="P280" s="550"/>
      <c r="Q280" s="550"/>
      <c r="R280" s="550"/>
      <c r="S280" s="550"/>
      <c r="T280" s="550"/>
      <c r="U280" s="550"/>
      <c r="V280" s="550"/>
      <c r="W280" s="550"/>
      <c r="X280" s="550"/>
      <c r="Y280" s="550"/>
      <c r="Z280" s="550"/>
      <c r="AA280" s="550"/>
      <c r="AB280" s="550"/>
      <c r="AC280" s="550"/>
      <c r="AD280" s="550"/>
      <c r="AE280" s="550"/>
      <c r="AF280" s="550"/>
      <c r="AG280" s="550"/>
      <c r="AH280" s="550"/>
      <c r="AI280" s="550"/>
      <c r="AJ280" s="550"/>
      <c r="AK280" s="550"/>
      <c r="AL280" s="550"/>
      <c r="AM280" s="550"/>
      <c r="AN280" s="550"/>
      <c r="AO280" s="550"/>
      <c r="AP280" s="550"/>
      <c r="AQ280" s="550"/>
      <c r="AR280" s="550"/>
      <c r="AS280" s="550"/>
      <c r="AT280" s="550"/>
      <c r="AU280" s="550"/>
      <c r="AV280" s="550"/>
      <c r="AW280" s="550"/>
      <c r="AX280" s="550"/>
      <c r="AY280" s="550"/>
      <c r="AZ280" s="550"/>
      <c r="BA280" s="550"/>
      <c r="BB280" s="550"/>
      <c r="BC280" s="550"/>
      <c r="BD280" s="550"/>
      <c r="BE280" s="550"/>
      <c r="BF280" s="550"/>
      <c r="BG280" s="550"/>
      <c r="BH280" s="550"/>
      <c r="BI280" s="550"/>
      <c r="BJ280" s="550"/>
      <c r="BK280" s="550"/>
      <c r="BL280" s="550"/>
      <c r="BM280" s="550"/>
      <c r="BN280" s="550"/>
      <c r="BO280" s="550"/>
      <c r="BP280" s="550"/>
      <c r="BQ280" s="550"/>
      <c r="BR280" s="550"/>
      <c r="BS280" s="550"/>
      <c r="BT280" s="550"/>
      <c r="BU280" s="550"/>
      <c r="BV280" s="550"/>
      <c r="BW280" s="550"/>
      <c r="BX280" s="550"/>
      <c r="BY280" s="550"/>
      <c r="BZ280" s="550"/>
      <c r="CA280" s="550"/>
      <c r="CB280" s="550"/>
      <c r="CC280" s="550"/>
      <c r="CD280" s="550"/>
      <c r="CE280" s="550"/>
      <c r="CF280" s="550"/>
      <c r="CG280" s="550"/>
      <c r="CH280" s="550"/>
      <c r="CI280" s="550"/>
      <c r="CJ280" s="550"/>
      <c r="CK280" s="550"/>
      <c r="CL280" s="550"/>
      <c r="CM280" s="550"/>
      <c r="CN280" s="550"/>
      <c r="CO280" s="550"/>
      <c r="CP280" s="550"/>
      <c r="CQ280" s="550"/>
      <c r="CR280" s="550"/>
      <c r="CS280" s="550"/>
      <c r="CT280" s="550"/>
      <c r="CU280" s="550"/>
      <c r="CV280" s="550"/>
      <c r="CW280" s="550"/>
      <c r="CX280" s="550"/>
      <c r="CY280" s="550"/>
      <c r="CZ280" s="550"/>
      <c r="DA280" s="550"/>
      <c r="DB280" s="550"/>
      <c r="DC280" s="550"/>
      <c r="DD280" s="550"/>
      <c r="DE280" s="550"/>
      <c r="DF280" s="550"/>
      <c r="DG280" s="550"/>
      <c r="DH280" s="550"/>
      <c r="DI280" s="550"/>
      <c r="DJ280" s="550"/>
      <c r="DK280" s="550"/>
      <c r="DL280" s="550"/>
      <c r="DM280" s="550"/>
      <c r="DN280" s="550"/>
      <c r="DO280" s="550"/>
      <c r="DP280" s="550"/>
      <c r="DQ280" s="550"/>
      <c r="DR280" s="550"/>
      <c r="DS280" s="550"/>
      <c r="DT280" s="550"/>
      <c r="DU280" s="550"/>
      <c r="DV280" s="550"/>
      <c r="DW280" s="550"/>
      <c r="DX280" s="550"/>
      <c r="DY280" s="550"/>
      <c r="DZ280" s="550"/>
      <c r="EA280" s="550"/>
      <c r="EB280" s="550"/>
      <c r="EC280" s="550"/>
      <c r="ED280" s="550"/>
      <c r="EE280" s="550"/>
      <c r="EF280" s="550"/>
      <c r="EG280" s="550"/>
      <c r="EH280" s="550"/>
      <c r="EI280" s="550"/>
      <c r="EJ280" s="550"/>
      <c r="EK280" s="550"/>
      <c r="EL280" s="550"/>
      <c r="EM280" s="550"/>
      <c r="EN280" s="550"/>
      <c r="EO280" s="550"/>
      <c r="EP280" s="550"/>
      <c r="EQ280" s="550"/>
      <c r="ER280" s="550"/>
      <c r="ES280" s="550"/>
      <c r="ET280" s="550"/>
      <c r="EU280" s="550"/>
      <c r="EV280" s="550"/>
      <c r="EW280" s="550"/>
      <c r="EX280" s="550"/>
      <c r="EY280" s="550"/>
      <c r="EZ280" s="550"/>
      <c r="FA280" s="550"/>
      <c r="FB280" s="550"/>
      <c r="FC280" s="550"/>
      <c r="FD280" s="550"/>
      <c r="FE280" s="550"/>
      <c r="FF280" s="550"/>
      <c r="FG280" s="550"/>
      <c r="FH280" s="550"/>
      <c r="FI280" s="550"/>
      <c r="FJ280" s="550"/>
      <c r="FK280" s="550"/>
      <c r="FL280" s="550"/>
      <c r="FM280" s="550"/>
      <c r="FN280" s="550"/>
      <c r="FO280" s="550"/>
      <c r="FP280" s="550"/>
      <c r="FQ280" s="550"/>
      <c r="FR280" s="550"/>
      <c r="FS280" s="550"/>
      <c r="FT280" s="550"/>
      <c r="FU280" s="550"/>
      <c r="FV280" s="550"/>
      <c r="FW280" s="550"/>
      <c r="FX280" s="550"/>
      <c r="FY280" s="550"/>
      <c r="FZ280" s="550"/>
      <c r="GA280" s="550"/>
      <c r="GB280" s="550"/>
      <c r="GC280" s="550"/>
      <c r="GD280" s="550"/>
      <c r="GE280" s="550"/>
      <c r="GF280" s="550"/>
      <c r="GG280" s="550"/>
      <c r="GH280" s="550"/>
      <c r="GI280" s="550"/>
      <c r="GJ280" s="550"/>
      <c r="GK280" s="550"/>
      <c r="GL280" s="550"/>
      <c r="GM280" s="550"/>
    </row>
    <row r="281" spans="7:195" ht="18" customHeight="1">
      <c r="G281" s="550"/>
      <c r="H281" s="550"/>
      <c r="I281" s="550"/>
      <c r="J281" s="550"/>
      <c r="K281" s="550"/>
      <c r="L281" s="550"/>
      <c r="M281" s="550"/>
      <c r="N281" s="550"/>
      <c r="O281" s="550"/>
      <c r="P281" s="550"/>
      <c r="Q281" s="550"/>
      <c r="R281" s="550"/>
      <c r="S281" s="550"/>
      <c r="T281" s="550"/>
      <c r="U281" s="550"/>
      <c r="V281" s="550"/>
      <c r="W281" s="550"/>
      <c r="X281" s="550"/>
      <c r="Y281" s="550"/>
      <c r="Z281" s="550"/>
      <c r="AA281" s="550"/>
      <c r="AB281" s="550"/>
      <c r="AC281" s="550"/>
      <c r="AD281" s="550"/>
      <c r="AE281" s="550"/>
      <c r="AF281" s="550"/>
      <c r="AG281" s="550"/>
      <c r="AH281" s="550"/>
      <c r="AI281" s="550"/>
      <c r="AJ281" s="550"/>
      <c r="AK281" s="550"/>
      <c r="AL281" s="550"/>
      <c r="AM281" s="550"/>
      <c r="AN281" s="550"/>
      <c r="AO281" s="550"/>
      <c r="AP281" s="550"/>
      <c r="AQ281" s="550"/>
      <c r="AR281" s="550"/>
      <c r="AS281" s="550"/>
      <c r="AT281" s="550"/>
      <c r="AU281" s="550"/>
      <c r="AV281" s="550"/>
      <c r="AW281" s="550"/>
      <c r="AX281" s="550"/>
      <c r="AY281" s="550"/>
      <c r="AZ281" s="550"/>
      <c r="BA281" s="550"/>
      <c r="BB281" s="550"/>
      <c r="BC281" s="550"/>
      <c r="BD281" s="550"/>
      <c r="BE281" s="550"/>
      <c r="BF281" s="550"/>
      <c r="BG281" s="550"/>
      <c r="BH281" s="550"/>
      <c r="BI281" s="550"/>
      <c r="BJ281" s="550"/>
      <c r="BK281" s="550"/>
      <c r="BL281" s="550"/>
      <c r="BM281" s="550"/>
      <c r="BN281" s="550"/>
      <c r="BO281" s="550"/>
      <c r="BP281" s="550"/>
      <c r="BQ281" s="550"/>
      <c r="BR281" s="550"/>
      <c r="BS281" s="550"/>
      <c r="BT281" s="550"/>
      <c r="BU281" s="550"/>
      <c r="BV281" s="550"/>
      <c r="BW281" s="550"/>
      <c r="BX281" s="550"/>
      <c r="BY281" s="550"/>
      <c r="BZ281" s="550"/>
      <c r="CA281" s="550"/>
      <c r="CB281" s="550"/>
      <c r="CC281" s="550"/>
      <c r="CD281" s="550"/>
      <c r="CE281" s="550"/>
      <c r="CF281" s="550"/>
      <c r="CG281" s="550"/>
      <c r="CH281" s="550"/>
      <c r="CI281" s="550"/>
      <c r="CJ281" s="550"/>
      <c r="CK281" s="550"/>
      <c r="CL281" s="550"/>
      <c r="CM281" s="550"/>
      <c r="CN281" s="550"/>
      <c r="CO281" s="550"/>
      <c r="CP281" s="550"/>
      <c r="CQ281" s="550"/>
      <c r="CR281" s="550"/>
      <c r="CS281" s="550"/>
      <c r="CT281" s="550"/>
      <c r="CU281" s="550"/>
      <c r="CV281" s="550"/>
      <c r="CW281" s="550"/>
      <c r="CX281" s="550"/>
      <c r="CY281" s="550"/>
      <c r="CZ281" s="550"/>
      <c r="DA281" s="550"/>
      <c r="DB281" s="550"/>
      <c r="DC281" s="550"/>
      <c r="DD281" s="550"/>
      <c r="DE281" s="550"/>
      <c r="DF281" s="550"/>
      <c r="DG281" s="550"/>
      <c r="DH281" s="550"/>
      <c r="DI281" s="550"/>
      <c r="DJ281" s="550"/>
      <c r="DK281" s="550"/>
      <c r="DL281" s="550"/>
      <c r="DM281" s="550"/>
      <c r="DN281" s="550"/>
      <c r="DO281" s="550"/>
      <c r="DP281" s="550"/>
      <c r="DQ281" s="550"/>
      <c r="DR281" s="550"/>
      <c r="DS281" s="550"/>
      <c r="DT281" s="550"/>
      <c r="DU281" s="550"/>
      <c r="DV281" s="550"/>
      <c r="DW281" s="550"/>
      <c r="DX281" s="550"/>
      <c r="DY281" s="550"/>
      <c r="DZ281" s="550"/>
      <c r="EA281" s="550"/>
      <c r="EB281" s="550"/>
      <c r="EC281" s="550"/>
      <c r="ED281" s="550"/>
      <c r="EE281" s="550"/>
      <c r="EF281" s="550"/>
      <c r="EG281" s="550"/>
      <c r="EH281" s="550"/>
      <c r="EI281" s="550"/>
      <c r="EJ281" s="550"/>
      <c r="EK281" s="550"/>
      <c r="EL281" s="550"/>
      <c r="EM281" s="550"/>
      <c r="EN281" s="550"/>
      <c r="EO281" s="550"/>
      <c r="EP281" s="550"/>
      <c r="EQ281" s="550"/>
      <c r="ER281" s="550"/>
      <c r="ES281" s="550"/>
      <c r="ET281" s="550"/>
      <c r="EU281" s="550"/>
      <c r="EV281" s="550"/>
      <c r="EW281" s="550"/>
      <c r="EX281" s="550"/>
      <c r="EY281" s="550"/>
      <c r="EZ281" s="550"/>
      <c r="FA281" s="550"/>
      <c r="FB281" s="550"/>
      <c r="FC281" s="550"/>
      <c r="FD281" s="550"/>
      <c r="FE281" s="550"/>
      <c r="FF281" s="550"/>
      <c r="FG281" s="550"/>
      <c r="FH281" s="550"/>
      <c r="FI281" s="550"/>
      <c r="FJ281" s="550"/>
      <c r="FK281" s="550"/>
      <c r="FL281" s="550"/>
      <c r="FM281" s="550"/>
      <c r="FN281" s="550"/>
      <c r="FO281" s="550"/>
      <c r="FP281" s="550"/>
      <c r="FQ281" s="550"/>
      <c r="FR281" s="550"/>
      <c r="FS281" s="550"/>
      <c r="FT281" s="550"/>
      <c r="FU281" s="550"/>
      <c r="FV281" s="550"/>
      <c r="FW281" s="550"/>
      <c r="FX281" s="550"/>
      <c r="FY281" s="550"/>
      <c r="FZ281" s="550"/>
      <c r="GA281" s="550"/>
      <c r="GB281" s="550"/>
      <c r="GC281" s="550"/>
      <c r="GD281" s="550"/>
      <c r="GE281" s="550"/>
      <c r="GF281" s="550"/>
      <c r="GG281" s="550"/>
      <c r="GH281" s="550"/>
      <c r="GI281" s="550"/>
      <c r="GJ281" s="550"/>
      <c r="GK281" s="550"/>
      <c r="GL281" s="550"/>
      <c r="GM281" s="550"/>
    </row>
    <row r="282" spans="7:195" ht="18" customHeight="1">
      <c r="G282" s="550"/>
      <c r="H282" s="550"/>
      <c r="I282" s="550"/>
      <c r="J282" s="550"/>
      <c r="K282" s="550"/>
      <c r="L282" s="550"/>
      <c r="M282" s="550"/>
      <c r="N282" s="550"/>
      <c r="O282" s="550"/>
      <c r="P282" s="550"/>
      <c r="Q282" s="550"/>
      <c r="R282" s="550"/>
      <c r="S282" s="550"/>
      <c r="T282" s="550"/>
      <c r="U282" s="550"/>
      <c r="V282" s="550"/>
      <c r="W282" s="550"/>
      <c r="X282" s="550"/>
      <c r="Y282" s="550"/>
      <c r="Z282" s="550"/>
      <c r="AA282" s="550"/>
      <c r="AB282" s="550"/>
      <c r="AC282" s="550"/>
      <c r="AD282" s="550"/>
      <c r="AE282" s="550"/>
      <c r="AF282" s="550"/>
      <c r="AG282" s="550"/>
      <c r="AH282" s="550"/>
      <c r="AI282" s="550"/>
      <c r="AJ282" s="550"/>
      <c r="AK282" s="550"/>
      <c r="AL282" s="550"/>
      <c r="AM282" s="550"/>
      <c r="AN282" s="550"/>
      <c r="AO282" s="550"/>
      <c r="AP282" s="550"/>
      <c r="AQ282" s="550"/>
      <c r="AR282" s="550"/>
      <c r="AS282" s="550"/>
      <c r="AT282" s="550"/>
      <c r="AU282" s="550"/>
      <c r="AV282" s="550"/>
      <c r="AW282" s="550"/>
      <c r="AX282" s="550"/>
      <c r="AY282" s="550"/>
      <c r="AZ282" s="550"/>
      <c r="BA282" s="550"/>
      <c r="BB282" s="550"/>
      <c r="BC282" s="550"/>
      <c r="BD282" s="550"/>
      <c r="BE282" s="550"/>
      <c r="BF282" s="550"/>
      <c r="BG282" s="550"/>
      <c r="BH282" s="550"/>
      <c r="BI282" s="550"/>
      <c r="BJ282" s="550"/>
      <c r="BK282" s="550"/>
      <c r="BL282" s="550"/>
      <c r="BM282" s="550"/>
      <c r="BN282" s="550"/>
      <c r="BO282" s="550"/>
      <c r="BP282" s="550"/>
      <c r="BQ282" s="550"/>
      <c r="BR282" s="550"/>
      <c r="BS282" s="550"/>
      <c r="BT282" s="550"/>
      <c r="BU282" s="550"/>
      <c r="BV282" s="550"/>
      <c r="BW282" s="550"/>
      <c r="BX282" s="550"/>
      <c r="BY282" s="550"/>
      <c r="BZ282" s="550"/>
      <c r="CA282" s="550"/>
      <c r="CB282" s="550"/>
      <c r="CC282" s="550"/>
      <c r="CD282" s="550"/>
      <c r="CE282" s="550"/>
      <c r="CF282" s="550"/>
      <c r="CG282" s="550"/>
      <c r="CH282" s="550"/>
      <c r="CI282" s="550"/>
      <c r="CJ282" s="550"/>
      <c r="CK282" s="550"/>
      <c r="CL282" s="550"/>
      <c r="CM282" s="550"/>
      <c r="CN282" s="550"/>
      <c r="CO282" s="550"/>
      <c r="CP282" s="550"/>
      <c r="CQ282" s="550"/>
      <c r="CR282" s="550"/>
      <c r="CS282" s="550"/>
      <c r="CT282" s="550"/>
      <c r="CU282" s="550"/>
      <c r="CV282" s="550"/>
      <c r="CW282" s="550"/>
      <c r="CX282" s="550"/>
      <c r="CY282" s="550"/>
      <c r="CZ282" s="550"/>
      <c r="DA282" s="550"/>
      <c r="DB282" s="550"/>
      <c r="DC282" s="550"/>
      <c r="DD282" s="550"/>
      <c r="DE282" s="550"/>
      <c r="DF282" s="550"/>
      <c r="DG282" s="550"/>
      <c r="DH282" s="550"/>
      <c r="DI282" s="550"/>
      <c r="DJ282" s="550"/>
      <c r="DK282" s="550"/>
      <c r="DL282" s="550"/>
      <c r="DM282" s="550"/>
      <c r="DN282" s="550"/>
      <c r="DO282" s="550"/>
      <c r="DP282" s="550"/>
      <c r="DQ282" s="550"/>
      <c r="DR282" s="550"/>
      <c r="DS282" s="550"/>
      <c r="DT282" s="550"/>
      <c r="DU282" s="550"/>
      <c r="DV282" s="550"/>
      <c r="DW282" s="550"/>
      <c r="DX282" s="550"/>
      <c r="DY282" s="550"/>
      <c r="DZ282" s="550"/>
      <c r="EA282" s="550"/>
      <c r="EB282" s="550"/>
      <c r="EC282" s="550"/>
      <c r="ED282" s="550"/>
      <c r="EE282" s="550"/>
      <c r="EF282" s="550"/>
      <c r="EG282" s="550"/>
      <c r="EH282" s="550"/>
      <c r="EI282" s="550"/>
      <c r="EJ282" s="550"/>
      <c r="EK282" s="550"/>
      <c r="EL282" s="550"/>
      <c r="EM282" s="550"/>
      <c r="EN282" s="550"/>
      <c r="EO282" s="550"/>
      <c r="EP282" s="550"/>
      <c r="EQ282" s="550"/>
      <c r="ER282" s="550"/>
      <c r="ES282" s="550"/>
      <c r="ET282" s="550"/>
      <c r="EU282" s="550"/>
      <c r="EV282" s="550"/>
      <c r="EW282" s="550"/>
      <c r="EX282" s="550"/>
      <c r="EY282" s="550"/>
      <c r="EZ282" s="550"/>
      <c r="FA282" s="550"/>
      <c r="FB282" s="550"/>
      <c r="FC282" s="550"/>
      <c r="FD282" s="550"/>
      <c r="FE282" s="550"/>
      <c r="FF282" s="550"/>
      <c r="FG282" s="550"/>
      <c r="FH282" s="550"/>
      <c r="FI282" s="550"/>
      <c r="FJ282" s="550"/>
      <c r="FK282" s="550"/>
      <c r="FL282" s="550"/>
      <c r="FM282" s="550"/>
      <c r="FN282" s="550"/>
      <c r="FO282" s="550"/>
      <c r="FP282" s="550"/>
      <c r="FQ282" s="550"/>
      <c r="FR282" s="550"/>
      <c r="FS282" s="550"/>
      <c r="FT282" s="550"/>
      <c r="FU282" s="550"/>
      <c r="FV282" s="550"/>
      <c r="FW282" s="550"/>
      <c r="FX282" s="550"/>
      <c r="FY282" s="550"/>
      <c r="FZ282" s="550"/>
      <c r="GA282" s="550"/>
      <c r="GB282" s="550"/>
      <c r="GC282" s="550"/>
      <c r="GD282" s="550"/>
      <c r="GE282" s="550"/>
      <c r="GF282" s="550"/>
      <c r="GG282" s="550"/>
      <c r="GH282" s="550"/>
      <c r="GI282" s="550"/>
      <c r="GJ282" s="550"/>
      <c r="GK282" s="550"/>
      <c r="GL282" s="550"/>
      <c r="GM282" s="550"/>
    </row>
    <row r="283" spans="7:195" ht="18" customHeight="1">
      <c r="G283" s="550"/>
      <c r="H283" s="550"/>
      <c r="I283" s="550"/>
      <c r="J283" s="550"/>
      <c r="K283" s="550"/>
      <c r="L283" s="550"/>
      <c r="M283" s="550"/>
      <c r="N283" s="550"/>
      <c r="O283" s="550"/>
      <c r="P283" s="550"/>
      <c r="Q283" s="550"/>
      <c r="R283" s="550"/>
      <c r="S283" s="550"/>
      <c r="T283" s="550"/>
      <c r="U283" s="550"/>
      <c r="V283" s="550"/>
      <c r="W283" s="550"/>
      <c r="X283" s="550"/>
      <c r="Y283" s="550"/>
      <c r="Z283" s="550"/>
      <c r="AA283" s="550"/>
      <c r="AB283" s="550"/>
      <c r="AC283" s="550"/>
      <c r="AD283" s="550"/>
      <c r="AE283" s="550"/>
      <c r="AF283" s="550"/>
      <c r="AG283" s="550"/>
      <c r="AH283" s="550"/>
      <c r="AI283" s="550"/>
      <c r="AJ283" s="550"/>
      <c r="AK283" s="550"/>
      <c r="AL283" s="550"/>
      <c r="AM283" s="550"/>
      <c r="AN283" s="550"/>
      <c r="AO283" s="550"/>
      <c r="AP283" s="550"/>
      <c r="AQ283" s="550"/>
      <c r="AR283" s="550"/>
      <c r="AS283" s="550"/>
      <c r="AT283" s="550"/>
      <c r="AU283" s="550"/>
      <c r="AV283" s="550"/>
      <c r="AW283" s="550"/>
      <c r="AX283" s="550"/>
      <c r="AY283" s="550"/>
      <c r="AZ283" s="550"/>
      <c r="BA283" s="550"/>
      <c r="BB283" s="550"/>
      <c r="BC283" s="550"/>
      <c r="BD283" s="550"/>
      <c r="BE283" s="550"/>
      <c r="BF283" s="550"/>
      <c r="BG283" s="550"/>
      <c r="BH283" s="550"/>
      <c r="BI283" s="550"/>
      <c r="BJ283" s="550"/>
      <c r="BK283" s="550"/>
      <c r="BL283" s="550"/>
      <c r="BM283" s="550"/>
      <c r="BN283" s="550"/>
      <c r="BO283" s="550"/>
      <c r="BP283" s="550"/>
      <c r="BQ283" s="550"/>
      <c r="BR283" s="550"/>
      <c r="BS283" s="550"/>
      <c r="BT283" s="550"/>
      <c r="BU283" s="550"/>
      <c r="BV283" s="550"/>
      <c r="BW283" s="550"/>
      <c r="BX283" s="550"/>
      <c r="BY283" s="550"/>
      <c r="BZ283" s="550"/>
      <c r="CA283" s="550"/>
      <c r="CB283" s="550"/>
      <c r="CC283" s="550"/>
      <c r="CD283" s="550"/>
      <c r="CE283" s="550"/>
      <c r="CF283" s="550"/>
      <c r="CG283" s="550"/>
      <c r="CH283" s="550"/>
      <c r="CI283" s="550"/>
      <c r="CJ283" s="550"/>
      <c r="CK283" s="550"/>
      <c r="CL283" s="550"/>
      <c r="CM283" s="550"/>
      <c r="CN283" s="550"/>
      <c r="CO283" s="550"/>
      <c r="CP283" s="550"/>
      <c r="CQ283" s="550"/>
      <c r="CR283" s="550"/>
      <c r="CS283" s="550"/>
      <c r="CT283" s="550"/>
      <c r="CU283" s="550"/>
      <c r="CV283" s="550"/>
      <c r="CW283" s="550"/>
      <c r="CX283" s="550"/>
      <c r="CY283" s="550"/>
      <c r="CZ283" s="550"/>
      <c r="DA283" s="550"/>
      <c r="DB283" s="550"/>
      <c r="DC283" s="550"/>
      <c r="DD283" s="550"/>
      <c r="DE283" s="550"/>
      <c r="DF283" s="550"/>
      <c r="DG283" s="550"/>
      <c r="DH283" s="550"/>
      <c r="DI283" s="550"/>
      <c r="DJ283" s="550"/>
      <c r="DK283" s="550"/>
      <c r="DL283" s="550"/>
      <c r="DM283" s="550"/>
      <c r="DN283" s="550"/>
      <c r="DO283" s="550"/>
      <c r="DP283" s="550"/>
      <c r="DQ283" s="550"/>
      <c r="DR283" s="550"/>
      <c r="DS283" s="550"/>
      <c r="DT283" s="550"/>
      <c r="DU283" s="550"/>
      <c r="DV283" s="550"/>
      <c r="DW283" s="550"/>
      <c r="DX283" s="550"/>
      <c r="DY283" s="550"/>
      <c r="DZ283" s="550"/>
      <c r="EA283" s="550"/>
      <c r="EB283" s="550"/>
      <c r="EC283" s="550"/>
      <c r="ED283" s="550"/>
      <c r="EE283" s="550"/>
      <c r="EF283" s="550"/>
      <c r="EG283" s="550"/>
      <c r="EH283" s="550"/>
      <c r="EI283" s="550"/>
      <c r="EJ283" s="550"/>
      <c r="EK283" s="550"/>
      <c r="EL283" s="550"/>
      <c r="EM283" s="550"/>
      <c r="EN283" s="550"/>
      <c r="EO283" s="550"/>
      <c r="EP283" s="550"/>
      <c r="EQ283" s="550"/>
      <c r="ER283" s="550"/>
      <c r="ES283" s="550"/>
      <c r="ET283" s="550"/>
      <c r="EU283" s="550"/>
      <c r="EV283" s="550"/>
      <c r="EW283" s="550"/>
      <c r="EX283" s="550"/>
      <c r="EY283" s="550"/>
      <c r="EZ283" s="550"/>
      <c r="FA283" s="550"/>
      <c r="FB283" s="550"/>
      <c r="FC283" s="550"/>
      <c r="FD283" s="550"/>
      <c r="FE283" s="550"/>
      <c r="FF283" s="550"/>
      <c r="FG283" s="550"/>
      <c r="FH283" s="550"/>
      <c r="FI283" s="550"/>
      <c r="FJ283" s="550"/>
      <c r="FK283" s="550"/>
      <c r="FL283" s="550"/>
      <c r="FM283" s="550"/>
      <c r="FN283" s="550"/>
      <c r="FO283" s="550"/>
      <c r="FP283" s="550"/>
      <c r="FQ283" s="550"/>
      <c r="FR283" s="550"/>
      <c r="FS283" s="550"/>
      <c r="FT283" s="550"/>
      <c r="FU283" s="550"/>
      <c r="FV283" s="550"/>
      <c r="FW283" s="550"/>
      <c r="FX283" s="550"/>
      <c r="FY283" s="550"/>
      <c r="FZ283" s="550"/>
      <c r="GA283" s="550"/>
      <c r="GB283" s="550"/>
      <c r="GC283" s="550"/>
      <c r="GD283" s="550"/>
      <c r="GE283" s="550"/>
      <c r="GF283" s="550"/>
      <c r="GG283" s="550"/>
      <c r="GH283" s="550"/>
      <c r="GI283" s="550"/>
      <c r="GJ283" s="550"/>
      <c r="GK283" s="550"/>
      <c r="GL283" s="550"/>
      <c r="GM283" s="550"/>
    </row>
    <row r="284" spans="7:195" ht="18" customHeight="1">
      <c r="G284" s="550"/>
      <c r="H284" s="550"/>
      <c r="I284" s="550"/>
      <c r="J284" s="550"/>
      <c r="K284" s="550"/>
      <c r="L284" s="550"/>
      <c r="M284" s="550"/>
      <c r="N284" s="550"/>
      <c r="O284" s="550"/>
      <c r="P284" s="550"/>
      <c r="Q284" s="550"/>
      <c r="R284" s="550"/>
      <c r="S284" s="550"/>
      <c r="T284" s="550"/>
      <c r="U284" s="550"/>
      <c r="V284" s="550"/>
      <c r="W284" s="550"/>
      <c r="X284" s="550"/>
      <c r="Y284" s="550"/>
      <c r="Z284" s="550"/>
      <c r="AA284" s="550"/>
      <c r="AB284" s="550"/>
      <c r="AC284" s="550"/>
      <c r="AD284" s="550"/>
      <c r="AE284" s="550"/>
      <c r="AF284" s="550"/>
      <c r="AG284" s="550"/>
      <c r="AH284" s="550"/>
      <c r="AI284" s="550"/>
      <c r="AJ284" s="550"/>
      <c r="AK284" s="550"/>
      <c r="AL284" s="550"/>
      <c r="AM284" s="550"/>
      <c r="AN284" s="550"/>
      <c r="AO284" s="550"/>
      <c r="AP284" s="550"/>
      <c r="AQ284" s="550"/>
      <c r="AR284" s="550"/>
      <c r="AS284" s="550"/>
      <c r="AT284" s="550"/>
      <c r="AU284" s="550"/>
      <c r="AV284" s="550"/>
      <c r="AW284" s="550"/>
      <c r="AX284" s="550"/>
      <c r="AY284" s="550"/>
      <c r="AZ284" s="550"/>
      <c r="BA284" s="550"/>
      <c r="BB284" s="550"/>
      <c r="BC284" s="550"/>
      <c r="BD284" s="550"/>
      <c r="BE284" s="550"/>
      <c r="BF284" s="550"/>
      <c r="BG284" s="550"/>
      <c r="BH284" s="550"/>
      <c r="BI284" s="550"/>
      <c r="BJ284" s="550"/>
      <c r="BK284" s="550"/>
      <c r="BL284" s="550"/>
      <c r="BM284" s="550"/>
      <c r="BN284" s="550"/>
      <c r="BO284" s="550"/>
      <c r="BP284" s="550"/>
      <c r="BQ284" s="550"/>
      <c r="BR284" s="550"/>
      <c r="BS284" s="550"/>
      <c r="BT284" s="550"/>
      <c r="BU284" s="550"/>
      <c r="BV284" s="550"/>
      <c r="BW284" s="550"/>
      <c r="BX284" s="550"/>
      <c r="BY284" s="550"/>
      <c r="BZ284" s="550"/>
      <c r="CA284" s="550"/>
      <c r="CB284" s="550"/>
      <c r="CC284" s="550"/>
      <c r="CD284" s="550"/>
      <c r="CE284" s="550"/>
      <c r="CF284" s="550"/>
      <c r="CG284" s="550"/>
      <c r="CH284" s="550"/>
      <c r="CI284" s="550"/>
      <c r="CJ284" s="550"/>
      <c r="CK284" s="550"/>
      <c r="CL284" s="550"/>
      <c r="CM284" s="550"/>
      <c r="CN284" s="550"/>
      <c r="CO284" s="550"/>
      <c r="CP284" s="550"/>
      <c r="CQ284" s="550"/>
      <c r="CR284" s="550"/>
      <c r="CS284" s="550"/>
      <c r="CT284" s="550"/>
      <c r="CU284" s="550"/>
      <c r="CV284" s="550"/>
      <c r="CW284" s="550"/>
      <c r="CX284" s="550"/>
      <c r="CY284" s="550"/>
      <c r="CZ284" s="550"/>
      <c r="DA284" s="550"/>
      <c r="DB284" s="550"/>
      <c r="DC284" s="550"/>
      <c r="DD284" s="550"/>
      <c r="DE284" s="550"/>
      <c r="DF284" s="550"/>
      <c r="DG284" s="550"/>
      <c r="DH284" s="550"/>
      <c r="DI284" s="550"/>
      <c r="DJ284" s="550"/>
      <c r="DK284" s="550"/>
      <c r="DL284" s="550"/>
      <c r="DM284" s="550"/>
      <c r="DN284" s="550"/>
      <c r="DO284" s="550"/>
      <c r="DP284" s="550"/>
      <c r="DQ284" s="550"/>
      <c r="DR284" s="550"/>
      <c r="DS284" s="550"/>
      <c r="DT284" s="550"/>
      <c r="DU284" s="550"/>
      <c r="DV284" s="550"/>
      <c r="DW284" s="550"/>
      <c r="DX284" s="550"/>
      <c r="DY284" s="550"/>
      <c r="DZ284" s="550"/>
      <c r="EA284" s="550"/>
      <c r="EB284" s="550"/>
      <c r="EC284" s="550"/>
      <c r="ED284" s="550"/>
      <c r="EE284" s="550"/>
      <c r="EF284" s="550"/>
      <c r="EG284" s="550"/>
      <c r="EH284" s="550"/>
      <c r="EI284" s="550"/>
      <c r="EJ284" s="550"/>
      <c r="EK284" s="550"/>
      <c r="EL284" s="550"/>
      <c r="EM284" s="550"/>
      <c r="EN284" s="550"/>
      <c r="EO284" s="550"/>
      <c r="EP284" s="550"/>
      <c r="EQ284" s="550"/>
      <c r="ER284" s="550"/>
      <c r="ES284" s="550"/>
      <c r="ET284" s="550"/>
      <c r="EU284" s="550"/>
      <c r="EV284" s="550"/>
      <c r="EW284" s="550"/>
      <c r="EX284" s="550"/>
      <c r="EY284" s="550"/>
      <c r="EZ284" s="550"/>
      <c r="FA284" s="550"/>
      <c r="FB284" s="550"/>
      <c r="FC284" s="550"/>
      <c r="FD284" s="550"/>
      <c r="FE284" s="550"/>
      <c r="FF284" s="550"/>
      <c r="FG284" s="550"/>
      <c r="FH284" s="550"/>
      <c r="FI284" s="550"/>
      <c r="FJ284" s="550"/>
      <c r="FK284" s="550"/>
      <c r="FL284" s="550"/>
      <c r="FM284" s="550"/>
      <c r="FN284" s="550"/>
      <c r="FO284" s="550"/>
      <c r="FP284" s="550"/>
      <c r="FQ284" s="550"/>
      <c r="FR284" s="550"/>
      <c r="FS284" s="550"/>
      <c r="FT284" s="550"/>
      <c r="FU284" s="550"/>
      <c r="FV284" s="550"/>
      <c r="FW284" s="550"/>
      <c r="FX284" s="550"/>
      <c r="FY284" s="550"/>
      <c r="FZ284" s="550"/>
      <c r="GA284" s="550"/>
      <c r="GB284" s="550"/>
      <c r="GC284" s="550"/>
      <c r="GD284" s="550"/>
      <c r="GE284" s="550"/>
      <c r="GF284" s="550"/>
      <c r="GG284" s="550"/>
      <c r="GH284" s="550"/>
      <c r="GI284" s="550"/>
      <c r="GJ284" s="550"/>
      <c r="GK284" s="550"/>
      <c r="GL284" s="550"/>
      <c r="GM284" s="550"/>
    </row>
    <row r="285" spans="7:195" ht="18" customHeight="1">
      <c r="G285" s="550"/>
      <c r="H285" s="550"/>
      <c r="I285" s="550"/>
      <c r="J285" s="550"/>
      <c r="K285" s="550"/>
      <c r="L285" s="550"/>
      <c r="M285" s="550"/>
      <c r="N285" s="550"/>
      <c r="O285" s="550"/>
      <c r="P285" s="550"/>
      <c r="Q285" s="550"/>
      <c r="R285" s="550"/>
      <c r="S285" s="550"/>
      <c r="T285" s="550"/>
      <c r="U285" s="550"/>
      <c r="V285" s="550"/>
      <c r="W285" s="550"/>
      <c r="X285" s="550"/>
      <c r="Y285" s="550"/>
      <c r="Z285" s="550"/>
      <c r="AA285" s="550"/>
      <c r="AB285" s="550"/>
      <c r="AC285" s="550"/>
      <c r="AD285" s="550"/>
      <c r="AE285" s="550"/>
      <c r="AF285" s="550"/>
      <c r="AG285" s="550"/>
      <c r="AH285" s="550"/>
      <c r="AI285" s="550"/>
      <c r="AJ285" s="550"/>
      <c r="AK285" s="550"/>
      <c r="AL285" s="550"/>
      <c r="AM285" s="550"/>
      <c r="AN285" s="550"/>
      <c r="AO285" s="550"/>
      <c r="AP285" s="550"/>
      <c r="AQ285" s="550"/>
      <c r="AR285" s="550"/>
      <c r="AS285" s="550"/>
      <c r="AT285" s="550"/>
      <c r="AU285" s="550"/>
      <c r="AV285" s="550"/>
      <c r="AW285" s="550"/>
      <c r="AX285" s="550"/>
      <c r="AY285" s="550"/>
      <c r="AZ285" s="550"/>
      <c r="BA285" s="550"/>
      <c r="BB285" s="550"/>
      <c r="BC285" s="550"/>
      <c r="BD285" s="550"/>
      <c r="BE285" s="550"/>
      <c r="BF285" s="550"/>
      <c r="BG285" s="550"/>
      <c r="BH285" s="550"/>
      <c r="BI285" s="550"/>
      <c r="BJ285" s="550"/>
      <c r="BK285" s="550"/>
      <c r="BL285" s="550"/>
      <c r="BM285" s="550"/>
      <c r="BN285" s="550"/>
      <c r="BO285" s="550"/>
      <c r="BP285" s="550"/>
      <c r="BQ285" s="550"/>
      <c r="BR285" s="550"/>
      <c r="BS285" s="550"/>
      <c r="BT285" s="550"/>
      <c r="BU285" s="550"/>
      <c r="BV285" s="550"/>
      <c r="BW285" s="550"/>
      <c r="BX285" s="550"/>
      <c r="BY285" s="550"/>
      <c r="BZ285" s="550"/>
      <c r="CA285" s="550"/>
      <c r="CB285" s="550"/>
      <c r="CC285" s="550"/>
      <c r="CD285" s="550"/>
      <c r="CE285" s="550"/>
      <c r="CF285" s="550"/>
      <c r="CG285" s="550"/>
      <c r="CH285" s="550"/>
      <c r="CI285" s="550"/>
      <c r="CJ285" s="550"/>
      <c r="CK285" s="550"/>
      <c r="CL285" s="550"/>
      <c r="CM285" s="550"/>
      <c r="CN285" s="550"/>
      <c r="CO285" s="550"/>
      <c r="CP285" s="550"/>
      <c r="CQ285" s="550"/>
      <c r="CR285" s="550"/>
      <c r="CS285" s="550"/>
      <c r="CT285" s="550"/>
      <c r="CU285" s="550"/>
      <c r="CV285" s="550"/>
      <c r="CW285" s="550"/>
      <c r="CX285" s="550"/>
      <c r="CY285" s="550"/>
      <c r="CZ285" s="550"/>
      <c r="DA285" s="550"/>
      <c r="DB285" s="550"/>
      <c r="DC285" s="550"/>
      <c r="DD285" s="550"/>
      <c r="DE285" s="550"/>
      <c r="DF285" s="550"/>
      <c r="DG285" s="550"/>
      <c r="DH285" s="550"/>
      <c r="DI285" s="550"/>
      <c r="DJ285" s="550"/>
      <c r="DK285" s="550"/>
      <c r="DL285" s="550"/>
      <c r="DM285" s="550"/>
      <c r="DN285" s="550"/>
      <c r="DO285" s="550"/>
      <c r="DP285" s="550"/>
      <c r="DQ285" s="550"/>
      <c r="DR285" s="550"/>
      <c r="DS285" s="550"/>
      <c r="DT285" s="550"/>
      <c r="DU285" s="550"/>
      <c r="DV285" s="550"/>
      <c r="DW285" s="550"/>
      <c r="DX285" s="550"/>
      <c r="DY285" s="550"/>
      <c r="DZ285" s="550"/>
      <c r="EA285" s="550"/>
      <c r="EB285" s="550"/>
      <c r="EC285" s="550"/>
      <c r="ED285" s="550"/>
      <c r="EE285" s="550"/>
      <c r="EF285" s="550"/>
      <c r="EG285" s="550"/>
      <c r="EH285" s="550"/>
      <c r="EI285" s="550"/>
      <c r="EJ285" s="550"/>
      <c r="EK285" s="550"/>
      <c r="EL285" s="550"/>
      <c r="EM285" s="550"/>
      <c r="EN285" s="550"/>
      <c r="EO285" s="550"/>
      <c r="EP285" s="550"/>
      <c r="EQ285" s="550"/>
      <c r="ER285" s="550"/>
      <c r="ES285" s="550"/>
      <c r="ET285" s="550"/>
      <c r="EU285" s="550"/>
      <c r="EV285" s="550"/>
      <c r="EW285" s="550"/>
      <c r="EX285" s="550"/>
      <c r="EY285" s="550"/>
      <c r="EZ285" s="550"/>
      <c r="FA285" s="550"/>
      <c r="FB285" s="550"/>
      <c r="FC285" s="550"/>
      <c r="FD285" s="550"/>
      <c r="FE285" s="550"/>
      <c r="FF285" s="550"/>
      <c r="FG285" s="550"/>
      <c r="FH285" s="550"/>
      <c r="FI285" s="550"/>
      <c r="FJ285" s="550"/>
      <c r="FK285" s="550"/>
      <c r="FL285" s="550"/>
      <c r="FM285" s="550"/>
      <c r="FN285" s="550"/>
      <c r="FO285" s="550"/>
      <c r="FP285" s="550"/>
      <c r="FQ285" s="550"/>
      <c r="FR285" s="550"/>
      <c r="FS285" s="550"/>
      <c r="FT285" s="550"/>
      <c r="FU285" s="550"/>
      <c r="FV285" s="550"/>
      <c r="FW285" s="550"/>
      <c r="FX285" s="550"/>
      <c r="FY285" s="550"/>
      <c r="FZ285" s="550"/>
      <c r="GA285" s="550"/>
      <c r="GB285" s="550"/>
      <c r="GC285" s="550"/>
      <c r="GD285" s="550"/>
      <c r="GE285" s="550"/>
      <c r="GF285" s="550"/>
      <c r="GG285" s="550"/>
      <c r="GH285" s="550"/>
      <c r="GI285" s="550"/>
      <c r="GJ285" s="550"/>
      <c r="GK285" s="550"/>
      <c r="GL285" s="550"/>
      <c r="GM285" s="550"/>
    </row>
    <row r="286" spans="7:195" ht="18" customHeight="1">
      <c r="G286" s="550"/>
      <c r="H286" s="550"/>
      <c r="I286" s="550"/>
      <c r="J286" s="550"/>
      <c r="K286" s="550"/>
      <c r="L286" s="550"/>
      <c r="M286" s="550"/>
      <c r="N286" s="550"/>
      <c r="O286" s="550"/>
      <c r="P286" s="550"/>
      <c r="Q286" s="550"/>
      <c r="R286" s="550"/>
      <c r="S286" s="550"/>
      <c r="T286" s="550"/>
      <c r="U286" s="550"/>
      <c r="V286" s="550"/>
      <c r="W286" s="550"/>
      <c r="X286" s="550"/>
      <c r="Y286" s="550"/>
      <c r="Z286" s="550"/>
      <c r="AA286" s="550"/>
      <c r="AB286" s="550"/>
      <c r="AC286" s="550"/>
      <c r="AD286" s="550"/>
      <c r="AE286" s="550"/>
      <c r="AF286" s="550"/>
      <c r="AG286" s="550"/>
      <c r="AH286" s="550"/>
      <c r="AI286" s="550"/>
      <c r="AJ286" s="550"/>
      <c r="AK286" s="550"/>
      <c r="AL286" s="550"/>
      <c r="AM286" s="550"/>
      <c r="AN286" s="550"/>
      <c r="AO286" s="550"/>
      <c r="AP286" s="550"/>
      <c r="AQ286" s="550"/>
      <c r="AR286" s="550"/>
      <c r="AS286" s="550"/>
      <c r="AT286" s="550"/>
      <c r="AU286" s="550"/>
      <c r="AV286" s="550"/>
      <c r="AW286" s="550"/>
      <c r="AX286" s="550"/>
      <c r="AY286" s="550"/>
      <c r="AZ286" s="550"/>
      <c r="BA286" s="550"/>
      <c r="BB286" s="550"/>
      <c r="BC286" s="550"/>
      <c r="BD286" s="550"/>
      <c r="BE286" s="550"/>
      <c r="BF286" s="550"/>
      <c r="BG286" s="550"/>
      <c r="BH286" s="550"/>
      <c r="BI286" s="550"/>
      <c r="BJ286" s="550"/>
      <c r="BK286" s="550"/>
      <c r="BL286" s="550"/>
      <c r="BM286" s="550"/>
      <c r="BN286" s="550"/>
      <c r="BO286" s="550"/>
      <c r="BP286" s="550"/>
      <c r="BQ286" s="550"/>
      <c r="BR286" s="550"/>
      <c r="BS286" s="550"/>
      <c r="BT286" s="550"/>
      <c r="BU286" s="550"/>
      <c r="BV286" s="550"/>
      <c r="BW286" s="550"/>
      <c r="BX286" s="550"/>
      <c r="BY286" s="550"/>
      <c r="BZ286" s="550"/>
      <c r="CA286" s="550"/>
      <c r="CB286" s="550"/>
      <c r="CC286" s="550"/>
      <c r="CD286" s="550"/>
      <c r="CE286" s="550"/>
      <c r="CF286" s="550"/>
      <c r="CG286" s="550"/>
      <c r="CH286" s="550"/>
      <c r="CI286" s="550"/>
      <c r="CJ286" s="550"/>
      <c r="CK286" s="550"/>
      <c r="CL286" s="550"/>
      <c r="CM286" s="550"/>
      <c r="CN286" s="550"/>
      <c r="CO286" s="550"/>
      <c r="CP286" s="550"/>
      <c r="CQ286" s="550"/>
      <c r="CR286" s="550"/>
      <c r="CS286" s="550"/>
      <c r="CT286" s="550"/>
      <c r="CU286" s="550"/>
      <c r="CV286" s="550"/>
      <c r="CW286" s="550"/>
      <c r="CX286" s="550"/>
      <c r="CY286" s="550"/>
      <c r="CZ286" s="550"/>
      <c r="DA286" s="550"/>
      <c r="DB286" s="550"/>
      <c r="DC286" s="550"/>
      <c r="DD286" s="550"/>
      <c r="DE286" s="550"/>
      <c r="DF286" s="550"/>
      <c r="DG286" s="550"/>
      <c r="DH286" s="550"/>
      <c r="DI286" s="550"/>
      <c r="DJ286" s="550"/>
      <c r="DK286" s="550"/>
      <c r="DL286" s="550"/>
      <c r="DM286" s="550"/>
      <c r="DN286" s="550"/>
      <c r="DO286" s="550"/>
      <c r="DP286" s="550"/>
      <c r="DQ286" s="550"/>
      <c r="DR286" s="550"/>
      <c r="DS286" s="550"/>
      <c r="DT286" s="550"/>
      <c r="DU286" s="550"/>
      <c r="DV286" s="550"/>
      <c r="DW286" s="550"/>
      <c r="DX286" s="550"/>
      <c r="DY286" s="550"/>
      <c r="DZ286" s="550"/>
      <c r="EA286" s="550"/>
      <c r="EB286" s="550"/>
      <c r="EC286" s="550"/>
      <c r="ED286" s="550"/>
      <c r="EE286" s="550"/>
      <c r="EF286" s="550"/>
      <c r="EG286" s="550"/>
      <c r="EH286" s="550"/>
      <c r="EI286" s="550"/>
      <c r="EJ286" s="550"/>
      <c r="EK286" s="550"/>
      <c r="EL286" s="550"/>
      <c r="EM286" s="550"/>
      <c r="EN286" s="550"/>
      <c r="EO286" s="550"/>
      <c r="EP286" s="550"/>
      <c r="EQ286" s="550"/>
      <c r="ER286" s="550"/>
      <c r="ES286" s="550"/>
      <c r="ET286" s="550"/>
      <c r="EU286" s="550"/>
      <c r="EV286" s="550"/>
      <c r="EW286" s="550"/>
      <c r="EX286" s="550"/>
      <c r="EY286" s="550"/>
      <c r="EZ286" s="550"/>
      <c r="FA286" s="550"/>
      <c r="FB286" s="550"/>
      <c r="FC286" s="550"/>
      <c r="FD286" s="550"/>
      <c r="FE286" s="550"/>
      <c r="FF286" s="550"/>
      <c r="FG286" s="550"/>
      <c r="FH286" s="550"/>
      <c r="FI286" s="550"/>
      <c r="FJ286" s="550"/>
      <c r="FK286" s="550"/>
      <c r="FL286" s="550"/>
      <c r="FM286" s="550"/>
      <c r="FN286" s="550"/>
      <c r="FO286" s="550"/>
      <c r="FP286" s="550"/>
      <c r="FQ286" s="550"/>
      <c r="FR286" s="550"/>
      <c r="FS286" s="550"/>
      <c r="FT286" s="550"/>
      <c r="FU286" s="550"/>
      <c r="FV286" s="550"/>
      <c r="FW286" s="550"/>
      <c r="FX286" s="550"/>
      <c r="FY286" s="550"/>
      <c r="FZ286" s="550"/>
      <c r="GA286" s="550"/>
      <c r="GB286" s="550"/>
      <c r="GC286" s="550"/>
      <c r="GD286" s="550"/>
      <c r="GE286" s="550"/>
      <c r="GF286" s="550"/>
      <c r="GG286" s="550"/>
      <c r="GH286" s="550"/>
      <c r="GI286" s="550"/>
      <c r="GJ286" s="550"/>
      <c r="GK286" s="550"/>
      <c r="GL286" s="550"/>
      <c r="GM286" s="550"/>
    </row>
    <row r="287" spans="7:195" ht="18" customHeight="1">
      <c r="G287" s="550"/>
      <c r="H287" s="550"/>
      <c r="I287" s="550"/>
      <c r="J287" s="550"/>
      <c r="K287" s="550"/>
      <c r="L287" s="550"/>
      <c r="M287" s="550"/>
      <c r="N287" s="550"/>
      <c r="O287" s="550"/>
      <c r="P287" s="550"/>
      <c r="Q287" s="550"/>
      <c r="R287" s="550"/>
      <c r="S287" s="550"/>
      <c r="T287" s="550"/>
      <c r="U287" s="550"/>
      <c r="V287" s="550"/>
      <c r="W287" s="550"/>
      <c r="X287" s="550"/>
      <c r="Y287" s="550"/>
      <c r="Z287" s="550"/>
      <c r="AA287" s="550"/>
      <c r="AB287" s="550"/>
      <c r="AC287" s="550"/>
      <c r="AD287" s="550"/>
      <c r="AE287" s="550"/>
      <c r="AF287" s="550"/>
      <c r="AG287" s="550"/>
      <c r="AH287" s="550"/>
      <c r="AI287" s="550"/>
      <c r="AJ287" s="550"/>
      <c r="AK287" s="550"/>
      <c r="AL287" s="550"/>
      <c r="AM287" s="550"/>
      <c r="AN287" s="550"/>
      <c r="AO287" s="550"/>
      <c r="AP287" s="550"/>
      <c r="AQ287" s="550"/>
      <c r="AR287" s="550"/>
      <c r="AS287" s="550"/>
      <c r="AT287" s="550"/>
      <c r="AU287" s="550"/>
      <c r="AV287" s="550"/>
      <c r="AW287" s="550"/>
      <c r="AX287" s="550"/>
      <c r="AY287" s="550"/>
      <c r="AZ287" s="550"/>
      <c r="BA287" s="550"/>
      <c r="BB287" s="550"/>
      <c r="BC287" s="550"/>
      <c r="BD287" s="550"/>
      <c r="BE287" s="550"/>
      <c r="BF287" s="550"/>
      <c r="BG287" s="550"/>
      <c r="BH287" s="550"/>
      <c r="BI287" s="550"/>
      <c r="BJ287" s="550"/>
      <c r="BK287" s="550"/>
      <c r="BL287" s="550"/>
      <c r="BM287" s="550"/>
      <c r="BN287" s="550"/>
      <c r="BO287" s="550"/>
      <c r="BP287" s="550"/>
      <c r="BQ287" s="550"/>
      <c r="BR287" s="550"/>
      <c r="BS287" s="550"/>
      <c r="BT287" s="550"/>
      <c r="BU287" s="550"/>
      <c r="BV287" s="550"/>
      <c r="BW287" s="550"/>
      <c r="BX287" s="550"/>
      <c r="BY287" s="550"/>
      <c r="BZ287" s="550"/>
      <c r="CA287" s="550"/>
      <c r="CB287" s="550"/>
      <c r="CC287" s="550"/>
      <c r="CD287" s="550"/>
      <c r="CE287" s="550"/>
      <c r="CF287" s="550"/>
      <c r="CG287" s="550"/>
      <c r="CH287" s="550"/>
      <c r="CI287" s="550"/>
      <c r="CJ287" s="550"/>
      <c r="CK287" s="550"/>
      <c r="CL287" s="550"/>
      <c r="CM287" s="550"/>
      <c r="CN287" s="550"/>
      <c r="CO287" s="550"/>
      <c r="CP287" s="550"/>
      <c r="CQ287" s="550"/>
      <c r="CR287" s="550"/>
      <c r="CS287" s="550"/>
      <c r="CT287" s="550"/>
      <c r="CU287" s="550"/>
      <c r="CV287" s="550"/>
      <c r="CW287" s="550"/>
      <c r="CX287" s="550"/>
      <c r="CY287" s="550"/>
      <c r="CZ287" s="550"/>
      <c r="DA287" s="550"/>
      <c r="DB287" s="550"/>
      <c r="DC287" s="550"/>
      <c r="DD287" s="550"/>
      <c r="DE287" s="550"/>
      <c r="DF287" s="550"/>
      <c r="DG287" s="550"/>
      <c r="DH287" s="550"/>
      <c r="DI287" s="550"/>
      <c r="DJ287" s="550"/>
      <c r="DK287" s="550"/>
      <c r="DL287" s="550"/>
      <c r="DM287" s="550"/>
      <c r="DN287" s="550"/>
      <c r="DO287" s="550"/>
      <c r="DP287" s="550"/>
      <c r="DQ287" s="550"/>
      <c r="DR287" s="550"/>
      <c r="DS287" s="550"/>
      <c r="DT287" s="550"/>
      <c r="DU287" s="550"/>
      <c r="DV287" s="550"/>
      <c r="DW287" s="550"/>
      <c r="DX287" s="550"/>
      <c r="DY287" s="550"/>
      <c r="DZ287" s="550"/>
      <c r="EA287" s="550"/>
      <c r="EB287" s="550"/>
      <c r="EC287" s="550"/>
      <c r="ED287" s="550"/>
      <c r="EE287" s="550"/>
      <c r="EF287" s="550"/>
      <c r="EG287" s="550"/>
      <c r="EH287" s="550"/>
      <c r="EI287" s="550"/>
      <c r="EJ287" s="550"/>
      <c r="EK287" s="550"/>
      <c r="EL287" s="550"/>
      <c r="EM287" s="550"/>
      <c r="EN287" s="550"/>
      <c r="EO287" s="550"/>
      <c r="EP287" s="550"/>
      <c r="EQ287" s="550"/>
      <c r="ER287" s="550"/>
      <c r="ES287" s="550"/>
      <c r="ET287" s="550"/>
      <c r="EU287" s="550"/>
      <c r="EV287" s="550"/>
      <c r="EW287" s="550"/>
      <c r="EX287" s="550"/>
      <c r="EY287" s="550"/>
      <c r="EZ287" s="550"/>
      <c r="FA287" s="550"/>
      <c r="FB287" s="550"/>
      <c r="FC287" s="550"/>
      <c r="FD287" s="550"/>
      <c r="FE287" s="550"/>
      <c r="FF287" s="550"/>
      <c r="FG287" s="550"/>
      <c r="FH287" s="550"/>
      <c r="FI287" s="550"/>
      <c r="FJ287" s="550"/>
      <c r="FK287" s="550"/>
      <c r="FL287" s="550"/>
      <c r="FM287" s="550"/>
      <c r="FN287" s="550"/>
      <c r="FO287" s="550"/>
      <c r="FP287" s="550"/>
      <c r="FQ287" s="550"/>
      <c r="FR287" s="550"/>
      <c r="FS287" s="550"/>
      <c r="FT287" s="550"/>
      <c r="FU287" s="550"/>
      <c r="FV287" s="550"/>
      <c r="FW287" s="550"/>
      <c r="FX287" s="550"/>
      <c r="FY287" s="550"/>
      <c r="FZ287" s="550"/>
      <c r="GA287" s="550"/>
      <c r="GB287" s="550"/>
      <c r="GC287" s="550"/>
      <c r="GD287" s="550"/>
      <c r="GE287" s="550"/>
      <c r="GF287" s="550"/>
      <c r="GG287" s="550"/>
      <c r="GH287" s="550"/>
      <c r="GI287" s="550"/>
      <c r="GJ287" s="550"/>
      <c r="GK287" s="550"/>
      <c r="GL287" s="550"/>
      <c r="GM287" s="550"/>
    </row>
    <row r="288" spans="7:195" ht="18" customHeight="1">
      <c r="G288" s="550"/>
      <c r="H288" s="550"/>
      <c r="I288" s="550"/>
      <c r="J288" s="550"/>
      <c r="K288" s="550"/>
      <c r="L288" s="550"/>
      <c r="M288" s="550"/>
      <c r="N288" s="550"/>
      <c r="O288" s="550"/>
      <c r="P288" s="550"/>
      <c r="Q288" s="550"/>
      <c r="R288" s="550"/>
      <c r="S288" s="550"/>
      <c r="T288" s="550"/>
      <c r="U288" s="550"/>
      <c r="V288" s="550"/>
      <c r="W288" s="550"/>
      <c r="X288" s="550"/>
      <c r="Y288" s="550"/>
      <c r="Z288" s="550"/>
      <c r="AA288" s="550"/>
      <c r="AB288" s="550"/>
      <c r="AC288" s="550"/>
      <c r="AD288" s="550"/>
      <c r="AE288" s="550"/>
      <c r="AF288" s="550"/>
      <c r="AG288" s="550"/>
      <c r="AH288" s="550"/>
      <c r="AI288" s="550"/>
      <c r="AJ288" s="550"/>
      <c r="AK288" s="550"/>
      <c r="AL288" s="550"/>
      <c r="AM288" s="550"/>
      <c r="AN288" s="550"/>
      <c r="AO288" s="550"/>
      <c r="AP288" s="550"/>
      <c r="AQ288" s="550"/>
      <c r="AR288" s="550"/>
      <c r="AS288" s="550"/>
      <c r="AT288" s="550"/>
      <c r="AU288" s="550"/>
      <c r="AV288" s="550"/>
      <c r="AW288" s="550"/>
      <c r="AX288" s="550"/>
      <c r="AY288" s="550"/>
      <c r="AZ288" s="550"/>
      <c r="BA288" s="550"/>
      <c r="BB288" s="550"/>
      <c r="BC288" s="550"/>
      <c r="BD288" s="550"/>
      <c r="BE288" s="550"/>
      <c r="BF288" s="550"/>
      <c r="BG288" s="550"/>
      <c r="BH288" s="550"/>
      <c r="BI288" s="550"/>
      <c r="BJ288" s="550"/>
      <c r="BK288" s="550"/>
      <c r="BL288" s="550"/>
      <c r="BM288" s="550"/>
      <c r="BN288" s="550"/>
      <c r="BO288" s="550"/>
      <c r="BP288" s="550"/>
      <c r="BQ288" s="550"/>
      <c r="BR288" s="550"/>
      <c r="BS288" s="550"/>
      <c r="BT288" s="550"/>
      <c r="BU288" s="550"/>
      <c r="BV288" s="550"/>
      <c r="BW288" s="550"/>
      <c r="BX288" s="550"/>
      <c r="BY288" s="550"/>
      <c r="BZ288" s="550"/>
      <c r="CA288" s="550"/>
      <c r="CB288" s="550"/>
      <c r="CC288" s="550"/>
      <c r="CD288" s="550"/>
      <c r="CE288" s="550"/>
      <c r="CF288" s="550"/>
      <c r="CG288" s="550"/>
      <c r="CH288" s="550"/>
      <c r="CI288" s="550"/>
      <c r="CJ288" s="550"/>
      <c r="CK288" s="550"/>
      <c r="CL288" s="550"/>
      <c r="CM288" s="550"/>
      <c r="CN288" s="550"/>
      <c r="CO288" s="550"/>
      <c r="CP288" s="550"/>
      <c r="CQ288" s="550"/>
      <c r="CR288" s="550"/>
      <c r="CS288" s="550"/>
      <c r="CT288" s="550"/>
      <c r="CU288" s="550"/>
      <c r="CV288" s="550"/>
      <c r="CW288" s="550"/>
      <c r="CX288" s="550"/>
      <c r="CY288" s="550"/>
      <c r="CZ288" s="550"/>
      <c r="DA288" s="550"/>
      <c r="DB288" s="550"/>
      <c r="DC288" s="550"/>
      <c r="DD288" s="550"/>
      <c r="DE288" s="550"/>
      <c r="DF288" s="550"/>
      <c r="DG288" s="550"/>
      <c r="DH288" s="550"/>
      <c r="DI288" s="550"/>
      <c r="DJ288" s="550"/>
      <c r="DK288" s="550"/>
      <c r="DL288" s="550"/>
      <c r="DM288" s="550"/>
      <c r="DN288" s="550"/>
      <c r="DO288" s="550"/>
      <c r="DP288" s="550"/>
      <c r="DQ288" s="550"/>
      <c r="DR288" s="550"/>
      <c r="DS288" s="550"/>
      <c r="DT288" s="550"/>
      <c r="DU288" s="550"/>
      <c r="DV288" s="550"/>
      <c r="DW288" s="550"/>
      <c r="DX288" s="550"/>
      <c r="DY288" s="550"/>
      <c r="DZ288" s="550"/>
      <c r="EA288" s="550"/>
      <c r="EB288" s="550"/>
      <c r="EC288" s="550"/>
      <c r="ED288" s="550"/>
      <c r="EE288" s="550"/>
      <c r="EF288" s="550"/>
      <c r="EG288" s="550"/>
      <c r="EH288" s="550"/>
      <c r="EI288" s="550"/>
      <c r="EJ288" s="550"/>
      <c r="EK288" s="550"/>
      <c r="EL288" s="550"/>
      <c r="EM288" s="550"/>
      <c r="EN288" s="550"/>
      <c r="EO288" s="550"/>
      <c r="EP288" s="550"/>
      <c r="EQ288" s="550"/>
      <c r="ER288" s="550"/>
      <c r="ES288" s="550"/>
      <c r="ET288" s="550"/>
      <c r="EU288" s="550"/>
      <c r="EV288" s="550"/>
      <c r="EW288" s="550"/>
      <c r="EX288" s="550"/>
      <c r="EY288" s="550"/>
      <c r="EZ288" s="550"/>
      <c r="FA288" s="550"/>
      <c r="FB288" s="550"/>
      <c r="FC288" s="550"/>
      <c r="FD288" s="550"/>
      <c r="FE288" s="550"/>
      <c r="FF288" s="550"/>
      <c r="FG288" s="550"/>
      <c r="FH288" s="550"/>
      <c r="FI288" s="550"/>
      <c r="FJ288" s="550"/>
      <c r="FK288" s="550"/>
      <c r="FL288" s="550"/>
      <c r="FM288" s="550"/>
      <c r="FN288" s="550"/>
      <c r="FO288" s="550"/>
      <c r="FP288" s="550"/>
      <c r="FQ288" s="550"/>
      <c r="FR288" s="550"/>
      <c r="FS288" s="550"/>
      <c r="FT288" s="550"/>
      <c r="FU288" s="550"/>
      <c r="FV288" s="550"/>
      <c r="FW288" s="550"/>
      <c r="FX288" s="550"/>
      <c r="FY288" s="550"/>
      <c r="FZ288" s="550"/>
      <c r="GA288" s="550"/>
      <c r="GB288" s="550"/>
      <c r="GC288" s="550"/>
      <c r="GD288" s="550"/>
      <c r="GE288" s="550"/>
      <c r="GF288" s="550"/>
      <c r="GG288" s="550"/>
      <c r="GH288" s="550"/>
      <c r="GI288" s="550"/>
      <c r="GJ288" s="550"/>
      <c r="GK288" s="550"/>
      <c r="GL288" s="550"/>
      <c r="GM288" s="550"/>
    </row>
    <row r="289" spans="7:195" ht="18" customHeight="1">
      <c r="G289" s="550"/>
      <c r="H289" s="550"/>
      <c r="I289" s="550"/>
      <c r="J289" s="550"/>
      <c r="K289" s="550"/>
      <c r="L289" s="550"/>
      <c r="M289" s="550"/>
      <c r="N289" s="550"/>
      <c r="O289" s="550"/>
      <c r="P289" s="550"/>
      <c r="Q289" s="550"/>
      <c r="R289" s="550"/>
      <c r="S289" s="550"/>
      <c r="T289" s="550"/>
      <c r="U289" s="550"/>
      <c r="V289" s="550"/>
      <c r="W289" s="550"/>
      <c r="X289" s="550"/>
      <c r="Y289" s="550"/>
      <c r="Z289" s="550"/>
      <c r="AA289" s="550"/>
      <c r="AB289" s="550"/>
      <c r="AC289" s="550"/>
      <c r="AD289" s="550"/>
      <c r="AE289" s="550"/>
      <c r="AF289" s="550"/>
      <c r="AG289" s="550"/>
      <c r="AH289" s="550"/>
      <c r="AI289" s="550"/>
      <c r="AJ289" s="550"/>
      <c r="AK289" s="550"/>
      <c r="AL289" s="550"/>
      <c r="AM289" s="550"/>
      <c r="AN289" s="550"/>
      <c r="AO289" s="550"/>
      <c r="AP289" s="550"/>
      <c r="AQ289" s="550"/>
      <c r="AR289" s="550"/>
      <c r="AS289" s="550"/>
      <c r="AT289" s="550"/>
      <c r="AU289" s="550"/>
      <c r="AV289" s="550"/>
      <c r="AW289" s="550"/>
      <c r="AX289" s="550"/>
      <c r="AY289" s="550"/>
      <c r="AZ289" s="550"/>
      <c r="BA289" s="550"/>
      <c r="BB289" s="550"/>
      <c r="BC289" s="550"/>
      <c r="BD289" s="550"/>
      <c r="BE289" s="550"/>
      <c r="BF289" s="550"/>
      <c r="BG289" s="550"/>
      <c r="BH289" s="550"/>
      <c r="BI289" s="550"/>
      <c r="BJ289" s="550"/>
      <c r="BK289" s="550"/>
      <c r="BL289" s="550"/>
      <c r="BM289" s="550"/>
      <c r="BN289" s="550"/>
      <c r="BO289" s="550"/>
      <c r="BP289" s="550"/>
      <c r="BQ289" s="550"/>
      <c r="BR289" s="550"/>
      <c r="BS289" s="550"/>
      <c r="BT289" s="550"/>
      <c r="BU289" s="550"/>
      <c r="BV289" s="550"/>
      <c r="BW289" s="550"/>
      <c r="BX289" s="550"/>
      <c r="BY289" s="550"/>
      <c r="BZ289" s="550"/>
      <c r="CA289" s="550"/>
      <c r="CB289" s="550"/>
      <c r="CC289" s="550"/>
      <c r="CD289" s="550"/>
      <c r="CE289" s="550"/>
      <c r="CF289" s="550"/>
      <c r="CG289" s="550"/>
      <c r="CH289" s="550"/>
      <c r="CI289" s="550"/>
      <c r="CJ289" s="550"/>
      <c r="CK289" s="550"/>
      <c r="CL289" s="550"/>
      <c r="CM289" s="550"/>
      <c r="CN289" s="550"/>
      <c r="CO289" s="550"/>
      <c r="CP289" s="550"/>
      <c r="CQ289" s="550"/>
      <c r="CR289" s="550"/>
      <c r="CS289" s="550"/>
      <c r="CT289" s="550"/>
      <c r="CU289" s="550"/>
      <c r="CV289" s="550"/>
      <c r="CW289" s="550"/>
      <c r="CX289" s="550"/>
      <c r="CY289" s="550"/>
      <c r="CZ289" s="550"/>
      <c r="DA289" s="550"/>
      <c r="DB289" s="550"/>
      <c r="DC289" s="550"/>
      <c r="DD289" s="550"/>
      <c r="DE289" s="550"/>
      <c r="DF289" s="550"/>
      <c r="DG289" s="550"/>
      <c r="DH289" s="550"/>
      <c r="DI289" s="550"/>
      <c r="DJ289" s="550"/>
      <c r="DK289" s="550"/>
      <c r="DL289" s="550"/>
      <c r="DM289" s="550"/>
      <c r="DN289" s="550"/>
      <c r="DO289" s="550"/>
      <c r="DP289" s="550"/>
      <c r="DQ289" s="550"/>
      <c r="DR289" s="550"/>
      <c r="DS289" s="550"/>
      <c r="DT289" s="550"/>
      <c r="DU289" s="550"/>
      <c r="DV289" s="550"/>
      <c r="DW289" s="550"/>
      <c r="DX289" s="550"/>
      <c r="DY289" s="550"/>
      <c r="DZ289" s="550"/>
      <c r="EA289" s="550"/>
      <c r="EB289" s="550"/>
      <c r="EC289" s="550"/>
      <c r="ED289" s="550"/>
      <c r="EE289" s="550"/>
      <c r="EF289" s="550"/>
      <c r="EG289" s="550"/>
      <c r="EH289" s="550"/>
      <c r="EI289" s="550"/>
      <c r="EJ289" s="550"/>
      <c r="EK289" s="550"/>
      <c r="EL289" s="550"/>
      <c r="EM289" s="550"/>
      <c r="EN289" s="550"/>
      <c r="EO289" s="550"/>
      <c r="EP289" s="550"/>
      <c r="EQ289" s="550"/>
      <c r="ER289" s="550"/>
      <c r="ES289" s="550"/>
      <c r="ET289" s="550"/>
      <c r="EU289" s="550"/>
      <c r="EV289" s="550"/>
      <c r="EW289" s="550"/>
      <c r="EX289" s="550"/>
      <c r="EY289" s="550"/>
      <c r="EZ289" s="550"/>
      <c r="FA289" s="550"/>
      <c r="FB289" s="550"/>
      <c r="FC289" s="550"/>
      <c r="FD289" s="550"/>
      <c r="FE289" s="550"/>
      <c r="FF289" s="550"/>
      <c r="FG289" s="550"/>
      <c r="FH289" s="550"/>
      <c r="FI289" s="550"/>
      <c r="FJ289" s="550"/>
      <c r="FK289" s="550"/>
      <c r="FL289" s="550"/>
      <c r="FM289" s="550"/>
      <c r="FN289" s="550"/>
      <c r="FO289" s="550"/>
      <c r="FP289" s="550"/>
      <c r="FQ289" s="550"/>
      <c r="FR289" s="550"/>
      <c r="FS289" s="550"/>
      <c r="FT289" s="550"/>
      <c r="FU289" s="550"/>
      <c r="FV289" s="550"/>
      <c r="FW289" s="550"/>
      <c r="FX289" s="550"/>
      <c r="FY289" s="550"/>
      <c r="FZ289" s="550"/>
      <c r="GA289" s="550"/>
      <c r="GB289" s="550"/>
      <c r="GC289" s="550"/>
      <c r="GD289" s="550"/>
      <c r="GE289" s="550"/>
      <c r="GF289" s="550"/>
      <c r="GG289" s="550"/>
      <c r="GH289" s="550"/>
      <c r="GI289" s="550"/>
      <c r="GJ289" s="550"/>
      <c r="GK289" s="550"/>
      <c r="GL289" s="550"/>
      <c r="GM289" s="550"/>
    </row>
    <row r="290" spans="7:195" ht="18" customHeight="1">
      <c r="G290" s="550"/>
      <c r="H290" s="550"/>
      <c r="I290" s="550"/>
      <c r="J290" s="550"/>
      <c r="K290" s="550"/>
      <c r="L290" s="550"/>
      <c r="M290" s="550"/>
      <c r="N290" s="550"/>
      <c r="O290" s="550"/>
      <c r="P290" s="550"/>
      <c r="Q290" s="550"/>
      <c r="R290" s="550"/>
      <c r="S290" s="550"/>
      <c r="T290" s="550"/>
      <c r="U290" s="550"/>
      <c r="V290" s="550"/>
      <c r="W290" s="550"/>
      <c r="X290" s="550"/>
      <c r="Y290" s="550"/>
      <c r="Z290" s="550"/>
      <c r="AA290" s="550"/>
      <c r="AB290" s="550"/>
      <c r="AC290" s="550"/>
      <c r="AD290" s="550"/>
      <c r="AE290" s="550"/>
      <c r="AF290" s="550"/>
      <c r="AG290" s="550"/>
      <c r="AH290" s="550"/>
      <c r="AI290" s="550"/>
      <c r="AJ290" s="550"/>
      <c r="AK290" s="550"/>
      <c r="AL290" s="550"/>
      <c r="AM290" s="550"/>
      <c r="AN290" s="550"/>
      <c r="AO290" s="550"/>
      <c r="AP290" s="550"/>
      <c r="AQ290" s="550"/>
      <c r="AR290" s="550"/>
      <c r="AS290" s="550"/>
      <c r="AT290" s="550"/>
      <c r="AU290" s="550"/>
      <c r="AV290" s="550"/>
      <c r="AW290" s="550"/>
      <c r="AX290" s="550"/>
      <c r="AY290" s="550"/>
      <c r="AZ290" s="550"/>
      <c r="BA290" s="550"/>
      <c r="BB290" s="550"/>
      <c r="BC290" s="550"/>
      <c r="BD290" s="550"/>
      <c r="BE290" s="550"/>
      <c r="BF290" s="550"/>
      <c r="BG290" s="550"/>
      <c r="BH290" s="550"/>
      <c r="BI290" s="550"/>
      <c r="BJ290" s="550"/>
      <c r="BK290" s="550"/>
      <c r="BL290" s="550"/>
      <c r="BM290" s="550"/>
      <c r="BN290" s="550"/>
      <c r="BO290" s="550"/>
      <c r="BP290" s="550"/>
      <c r="BQ290" s="550"/>
      <c r="BR290" s="550"/>
      <c r="BS290" s="550"/>
      <c r="BT290" s="550"/>
      <c r="BU290" s="550"/>
      <c r="BV290" s="550"/>
      <c r="BW290" s="550"/>
      <c r="BX290" s="550"/>
      <c r="BY290" s="550"/>
      <c r="BZ290" s="550"/>
      <c r="CA290" s="550"/>
      <c r="CB290" s="550"/>
      <c r="CC290" s="550"/>
      <c r="CD290" s="550"/>
      <c r="CE290" s="550"/>
      <c r="CF290" s="550"/>
      <c r="CG290" s="550"/>
      <c r="CH290" s="550"/>
      <c r="CI290" s="550"/>
      <c r="CJ290" s="550"/>
      <c r="CK290" s="550"/>
      <c r="CL290" s="550"/>
      <c r="CM290" s="550"/>
      <c r="CN290" s="550"/>
      <c r="CO290" s="550"/>
      <c r="CP290" s="550"/>
      <c r="CQ290" s="550"/>
      <c r="CR290" s="550"/>
      <c r="CS290" s="550"/>
      <c r="CT290" s="550"/>
      <c r="CU290" s="550"/>
      <c r="CV290" s="550"/>
      <c r="CW290" s="550"/>
      <c r="CX290" s="550"/>
      <c r="CY290" s="550"/>
      <c r="CZ290" s="550"/>
      <c r="DA290" s="550"/>
      <c r="DB290" s="550"/>
      <c r="DC290" s="550"/>
      <c r="DD290" s="550"/>
      <c r="DE290" s="550"/>
      <c r="DF290" s="550"/>
      <c r="DG290" s="550"/>
      <c r="DH290" s="550"/>
      <c r="DI290" s="550"/>
      <c r="DJ290" s="550"/>
      <c r="DK290" s="550"/>
      <c r="DL290" s="550"/>
      <c r="DM290" s="550"/>
      <c r="DN290" s="550"/>
      <c r="DO290" s="550"/>
      <c r="DP290" s="550"/>
      <c r="DQ290" s="550"/>
      <c r="DR290" s="550"/>
      <c r="DS290" s="550"/>
      <c r="DT290" s="550"/>
      <c r="DU290" s="550"/>
      <c r="DV290" s="550"/>
      <c r="DW290" s="550"/>
      <c r="DX290" s="550"/>
      <c r="DY290" s="550"/>
      <c r="DZ290" s="550"/>
      <c r="EA290" s="550"/>
      <c r="EB290" s="550"/>
      <c r="EC290" s="550"/>
      <c r="ED290" s="550"/>
      <c r="EE290" s="550"/>
      <c r="EF290" s="550"/>
      <c r="EG290" s="550"/>
      <c r="EH290" s="550"/>
      <c r="EI290" s="550"/>
      <c r="EJ290" s="550"/>
      <c r="EK290" s="550"/>
      <c r="EL290" s="550"/>
      <c r="EM290" s="550"/>
      <c r="EN290" s="550"/>
      <c r="EO290" s="550"/>
      <c r="EP290" s="550"/>
      <c r="EQ290" s="550"/>
      <c r="ER290" s="550"/>
      <c r="ES290" s="550"/>
      <c r="ET290" s="550"/>
      <c r="EU290" s="550"/>
      <c r="EV290" s="550"/>
      <c r="EW290" s="550"/>
      <c r="EX290" s="550"/>
      <c r="EY290" s="550"/>
      <c r="EZ290" s="550"/>
      <c r="FA290" s="550"/>
      <c r="FB290" s="550"/>
      <c r="FC290" s="550"/>
      <c r="FD290" s="550"/>
      <c r="FE290" s="550"/>
      <c r="FF290" s="550"/>
      <c r="FG290" s="550"/>
      <c r="FH290" s="550"/>
      <c r="FI290" s="550"/>
      <c r="FJ290" s="550"/>
      <c r="FK290" s="550"/>
      <c r="FL290" s="550"/>
      <c r="FM290" s="550"/>
      <c r="FN290" s="550"/>
      <c r="FO290" s="550"/>
      <c r="FP290" s="550"/>
      <c r="FQ290" s="550"/>
      <c r="FR290" s="550"/>
      <c r="FS290" s="550"/>
      <c r="FT290" s="550"/>
      <c r="FU290" s="550"/>
      <c r="FV290" s="550"/>
      <c r="FW290" s="550"/>
      <c r="FX290" s="550"/>
      <c r="FY290" s="550"/>
      <c r="FZ290" s="550"/>
      <c r="GA290" s="550"/>
      <c r="GB290" s="550"/>
      <c r="GC290" s="550"/>
      <c r="GD290" s="550"/>
      <c r="GE290" s="550"/>
      <c r="GF290" s="550"/>
      <c r="GG290" s="550"/>
      <c r="GH290" s="550"/>
      <c r="GI290" s="550"/>
      <c r="GJ290" s="550"/>
      <c r="GK290" s="550"/>
      <c r="GL290" s="550"/>
      <c r="GM290" s="550"/>
    </row>
    <row r="291" spans="7:195" ht="18" customHeight="1">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E291" s="550"/>
      <c r="AF291" s="550"/>
      <c r="AG291" s="550"/>
      <c r="AH291" s="550"/>
      <c r="AI291" s="550"/>
      <c r="AJ291" s="550"/>
      <c r="AK291" s="550"/>
      <c r="AL291" s="550"/>
      <c r="AM291" s="550"/>
      <c r="AN291" s="550"/>
      <c r="AO291" s="550"/>
      <c r="AP291" s="550"/>
      <c r="AQ291" s="550"/>
      <c r="AR291" s="550"/>
      <c r="AS291" s="550"/>
      <c r="AT291" s="550"/>
      <c r="AU291" s="550"/>
      <c r="AV291" s="550"/>
      <c r="AW291" s="550"/>
      <c r="AX291" s="550"/>
      <c r="AY291" s="550"/>
      <c r="AZ291" s="550"/>
      <c r="BA291" s="550"/>
      <c r="BB291" s="550"/>
      <c r="BC291" s="550"/>
      <c r="BD291" s="550"/>
      <c r="BE291" s="550"/>
      <c r="BF291" s="550"/>
      <c r="BG291" s="550"/>
      <c r="BH291" s="550"/>
      <c r="BI291" s="550"/>
      <c r="BJ291" s="550"/>
      <c r="BK291" s="550"/>
      <c r="BL291" s="550"/>
      <c r="BM291" s="550"/>
      <c r="BN291" s="550"/>
      <c r="BO291" s="550"/>
      <c r="BP291" s="550"/>
      <c r="BQ291" s="550"/>
      <c r="BR291" s="550"/>
      <c r="BS291" s="550"/>
      <c r="BT291" s="550"/>
      <c r="BU291" s="550"/>
      <c r="BV291" s="550"/>
      <c r="BW291" s="550"/>
      <c r="BX291" s="550"/>
      <c r="BY291" s="550"/>
      <c r="BZ291" s="550"/>
      <c r="CA291" s="550"/>
      <c r="CB291" s="550"/>
      <c r="CC291" s="550"/>
      <c r="CD291" s="550"/>
      <c r="CE291" s="550"/>
      <c r="CF291" s="550"/>
      <c r="CG291" s="550"/>
      <c r="CH291" s="550"/>
      <c r="CI291" s="550"/>
      <c r="CJ291" s="550"/>
      <c r="CK291" s="550"/>
      <c r="CL291" s="550"/>
      <c r="CM291" s="550"/>
      <c r="CN291" s="550"/>
      <c r="CO291" s="550"/>
      <c r="CP291" s="550"/>
      <c r="CQ291" s="550"/>
      <c r="CR291" s="550"/>
      <c r="CS291" s="550"/>
      <c r="CT291" s="550"/>
      <c r="CU291" s="550"/>
      <c r="CV291" s="550"/>
      <c r="CW291" s="550"/>
      <c r="CX291" s="550"/>
      <c r="CY291" s="550"/>
      <c r="CZ291" s="550"/>
      <c r="DA291" s="550"/>
      <c r="DB291" s="550"/>
      <c r="DC291" s="550"/>
      <c r="DD291" s="550"/>
      <c r="DE291" s="550"/>
      <c r="DF291" s="550"/>
      <c r="DG291" s="550"/>
      <c r="DH291" s="550"/>
      <c r="DI291" s="550"/>
      <c r="DJ291" s="550"/>
      <c r="DK291" s="550"/>
      <c r="DL291" s="550"/>
      <c r="DM291" s="550"/>
      <c r="DN291" s="550"/>
      <c r="DO291" s="550"/>
      <c r="DP291" s="550"/>
      <c r="DQ291" s="550"/>
      <c r="DR291" s="550"/>
      <c r="DS291" s="550"/>
      <c r="DT291" s="550"/>
      <c r="DU291" s="550"/>
      <c r="DV291" s="550"/>
      <c r="DW291" s="550"/>
      <c r="DX291" s="550"/>
      <c r="DY291" s="550"/>
      <c r="DZ291" s="550"/>
      <c r="EA291" s="550"/>
      <c r="EB291" s="550"/>
      <c r="EC291" s="550"/>
      <c r="ED291" s="550"/>
      <c r="EE291" s="550"/>
      <c r="EF291" s="550"/>
      <c r="EG291" s="550"/>
      <c r="EH291" s="550"/>
      <c r="EI291" s="550"/>
      <c r="EJ291" s="550"/>
      <c r="EK291" s="550"/>
      <c r="EL291" s="550"/>
      <c r="EM291" s="550"/>
      <c r="EN291" s="550"/>
      <c r="EO291" s="550"/>
      <c r="EP291" s="550"/>
      <c r="EQ291" s="550"/>
      <c r="ER291" s="550"/>
      <c r="ES291" s="550"/>
      <c r="ET291" s="550"/>
      <c r="EU291" s="550"/>
      <c r="EV291" s="550"/>
      <c r="EW291" s="550"/>
      <c r="EX291" s="550"/>
      <c r="EY291" s="550"/>
      <c r="EZ291" s="550"/>
      <c r="FA291" s="550"/>
      <c r="FB291" s="550"/>
      <c r="FC291" s="550"/>
      <c r="FD291" s="550"/>
      <c r="FE291" s="550"/>
      <c r="FF291" s="550"/>
      <c r="FG291" s="550"/>
      <c r="FH291" s="550"/>
      <c r="FI291" s="550"/>
      <c r="FJ291" s="550"/>
      <c r="FK291" s="550"/>
      <c r="FL291" s="550"/>
      <c r="FM291" s="550"/>
      <c r="FN291" s="550"/>
      <c r="FO291" s="550"/>
      <c r="FP291" s="550"/>
      <c r="FQ291" s="550"/>
      <c r="FR291" s="550"/>
      <c r="FS291" s="550"/>
      <c r="FT291" s="550"/>
      <c r="FU291" s="550"/>
      <c r="FV291" s="550"/>
      <c r="FW291" s="550"/>
      <c r="FX291" s="550"/>
      <c r="FY291" s="550"/>
      <c r="FZ291" s="550"/>
      <c r="GA291" s="550"/>
      <c r="GB291" s="550"/>
      <c r="GC291" s="550"/>
      <c r="GD291" s="550"/>
      <c r="GE291" s="550"/>
      <c r="GF291" s="550"/>
      <c r="GG291" s="550"/>
      <c r="GH291" s="550"/>
      <c r="GI291" s="550"/>
      <c r="GJ291" s="550"/>
      <c r="GK291" s="550"/>
      <c r="GL291" s="550"/>
      <c r="GM291" s="550"/>
    </row>
    <row r="292" spans="7:195" ht="18" customHeight="1">
      <c r="G292" s="550"/>
      <c r="H292" s="550"/>
      <c r="I292" s="550"/>
      <c r="J292" s="550"/>
      <c r="K292" s="550"/>
      <c r="L292" s="550"/>
      <c r="M292" s="550"/>
      <c r="N292" s="550"/>
      <c r="O292" s="550"/>
      <c r="P292" s="550"/>
      <c r="Q292" s="550"/>
      <c r="R292" s="550"/>
      <c r="S292" s="550"/>
      <c r="T292" s="550"/>
      <c r="U292" s="550"/>
      <c r="V292" s="550"/>
      <c r="W292" s="550"/>
      <c r="X292" s="550"/>
      <c r="Y292" s="550"/>
      <c r="Z292" s="550"/>
      <c r="AA292" s="550"/>
      <c r="AB292" s="550"/>
      <c r="AC292" s="550"/>
      <c r="AD292" s="550"/>
      <c r="AE292" s="550"/>
      <c r="AF292" s="550"/>
      <c r="AG292" s="550"/>
      <c r="AH292" s="550"/>
      <c r="AI292" s="550"/>
      <c r="AJ292" s="550"/>
      <c r="AK292" s="550"/>
      <c r="AL292" s="550"/>
      <c r="AM292" s="550"/>
      <c r="AN292" s="550"/>
      <c r="AO292" s="550"/>
      <c r="AP292" s="550"/>
      <c r="AQ292" s="550"/>
      <c r="AR292" s="550"/>
      <c r="AS292" s="550"/>
      <c r="AT292" s="550"/>
      <c r="AU292" s="550"/>
      <c r="AV292" s="550"/>
      <c r="AW292" s="550"/>
      <c r="AX292" s="550"/>
      <c r="AY292" s="550"/>
      <c r="AZ292" s="550"/>
      <c r="BA292" s="550"/>
      <c r="BB292" s="550"/>
      <c r="BC292" s="550"/>
      <c r="BD292" s="550"/>
      <c r="BE292" s="550"/>
      <c r="BF292" s="550"/>
      <c r="BG292" s="550"/>
      <c r="BH292" s="550"/>
      <c r="BI292" s="550"/>
      <c r="BJ292" s="550"/>
      <c r="BK292" s="550"/>
      <c r="BL292" s="550"/>
      <c r="BM292" s="550"/>
      <c r="BN292" s="550"/>
      <c r="BO292" s="550"/>
      <c r="BP292" s="550"/>
      <c r="BQ292" s="550"/>
      <c r="BR292" s="550"/>
      <c r="BS292" s="550"/>
      <c r="BT292" s="550"/>
      <c r="BU292" s="550"/>
      <c r="BV292" s="550"/>
      <c r="BW292" s="550"/>
      <c r="BX292" s="550"/>
      <c r="BY292" s="550"/>
      <c r="BZ292" s="550"/>
      <c r="CA292" s="550"/>
      <c r="CB292" s="550"/>
      <c r="CC292" s="550"/>
      <c r="CD292" s="550"/>
      <c r="CE292" s="550"/>
      <c r="CF292" s="550"/>
      <c r="CG292" s="550"/>
      <c r="CH292" s="550"/>
      <c r="CI292" s="550"/>
      <c r="CJ292" s="550"/>
      <c r="CK292" s="550"/>
      <c r="CL292" s="550"/>
      <c r="CM292" s="550"/>
      <c r="CN292" s="550"/>
      <c r="CO292" s="550"/>
      <c r="CP292" s="550"/>
      <c r="CQ292" s="550"/>
      <c r="CR292" s="550"/>
      <c r="CS292" s="550"/>
      <c r="CT292" s="550"/>
      <c r="CU292" s="550"/>
      <c r="CV292" s="550"/>
      <c r="CW292" s="550"/>
      <c r="CX292" s="550"/>
      <c r="CY292" s="550"/>
      <c r="CZ292" s="550"/>
      <c r="DA292" s="550"/>
      <c r="DB292" s="550"/>
      <c r="DC292" s="550"/>
      <c r="DD292" s="550"/>
      <c r="DE292" s="550"/>
      <c r="DF292" s="550"/>
      <c r="DG292" s="550"/>
      <c r="DH292" s="550"/>
      <c r="DI292" s="550"/>
      <c r="DJ292" s="550"/>
      <c r="DK292" s="550"/>
      <c r="DL292" s="550"/>
      <c r="DM292" s="550"/>
      <c r="DN292" s="550"/>
      <c r="DO292" s="550"/>
      <c r="DP292" s="550"/>
      <c r="DQ292" s="550"/>
      <c r="DR292" s="550"/>
      <c r="DS292" s="550"/>
      <c r="DT292" s="550"/>
      <c r="DU292" s="550"/>
      <c r="DV292" s="550"/>
      <c r="DW292" s="550"/>
      <c r="DX292" s="550"/>
      <c r="DY292" s="550"/>
      <c r="DZ292" s="550"/>
      <c r="EA292" s="550"/>
      <c r="EB292" s="550"/>
      <c r="EC292" s="550"/>
      <c r="ED292" s="550"/>
      <c r="EE292" s="550"/>
      <c r="EF292" s="550"/>
      <c r="EG292" s="550"/>
      <c r="EH292" s="550"/>
      <c r="EI292" s="550"/>
      <c r="EJ292" s="550"/>
      <c r="EK292" s="550"/>
      <c r="EL292" s="550"/>
      <c r="EM292" s="550"/>
      <c r="EN292" s="550"/>
      <c r="EO292" s="550"/>
      <c r="EP292" s="550"/>
      <c r="EQ292" s="550"/>
      <c r="ER292" s="550"/>
      <c r="ES292" s="550"/>
      <c r="ET292" s="550"/>
      <c r="EU292" s="550"/>
      <c r="EV292" s="550"/>
      <c r="EW292" s="550"/>
      <c r="EX292" s="550"/>
      <c r="EY292" s="550"/>
      <c r="EZ292" s="550"/>
      <c r="FA292" s="550"/>
      <c r="FB292" s="550"/>
      <c r="FC292" s="550"/>
      <c r="FD292" s="550"/>
      <c r="FE292" s="550"/>
      <c r="FF292" s="550"/>
      <c r="FG292" s="550"/>
      <c r="FH292" s="550"/>
      <c r="FI292" s="550"/>
      <c r="FJ292" s="550"/>
      <c r="FK292" s="550"/>
      <c r="FL292" s="550"/>
      <c r="FM292" s="550"/>
      <c r="FN292" s="550"/>
      <c r="FO292" s="550"/>
      <c r="FP292" s="550"/>
      <c r="FQ292" s="550"/>
      <c r="FR292" s="550"/>
      <c r="FS292" s="550"/>
      <c r="FT292" s="550"/>
      <c r="FU292" s="550"/>
      <c r="FV292" s="550"/>
      <c r="FW292" s="550"/>
      <c r="FX292" s="550"/>
      <c r="FY292" s="550"/>
      <c r="FZ292" s="550"/>
      <c r="GA292" s="550"/>
      <c r="GB292" s="550"/>
      <c r="GC292" s="550"/>
      <c r="GD292" s="550"/>
      <c r="GE292" s="550"/>
      <c r="GF292" s="550"/>
      <c r="GG292" s="550"/>
      <c r="GH292" s="550"/>
      <c r="GI292" s="550"/>
      <c r="GJ292" s="550"/>
      <c r="GK292" s="550"/>
      <c r="GL292" s="550"/>
      <c r="GM292" s="550"/>
    </row>
    <row r="293" spans="7:195" ht="18" customHeight="1">
      <c r="G293" s="550"/>
      <c r="H293" s="550"/>
      <c r="I293" s="550"/>
      <c r="J293" s="550"/>
      <c r="K293" s="550"/>
      <c r="L293" s="550"/>
      <c r="M293" s="550"/>
      <c r="N293" s="550"/>
      <c r="O293" s="550"/>
      <c r="P293" s="550"/>
      <c r="Q293" s="550"/>
      <c r="R293" s="550"/>
      <c r="S293" s="550"/>
      <c r="T293" s="550"/>
      <c r="U293" s="550"/>
      <c r="V293" s="550"/>
      <c r="W293" s="550"/>
      <c r="X293" s="550"/>
      <c r="Y293" s="550"/>
      <c r="Z293" s="550"/>
      <c r="AA293" s="550"/>
      <c r="AB293" s="550"/>
      <c r="AC293" s="550"/>
      <c r="AD293" s="550"/>
      <c r="AE293" s="550"/>
      <c r="AF293" s="550"/>
      <c r="AG293" s="550"/>
      <c r="AH293" s="550"/>
      <c r="AI293" s="550"/>
      <c r="AJ293" s="550"/>
      <c r="AK293" s="550"/>
      <c r="AL293" s="550"/>
      <c r="AM293" s="550"/>
      <c r="AN293" s="550"/>
      <c r="AO293" s="550"/>
      <c r="AP293" s="550"/>
      <c r="AQ293" s="550"/>
      <c r="AR293" s="550"/>
      <c r="AS293" s="550"/>
      <c r="AT293" s="550"/>
      <c r="AU293" s="550"/>
      <c r="AV293" s="550"/>
      <c r="AW293" s="550"/>
      <c r="AX293" s="550"/>
      <c r="AY293" s="550"/>
      <c r="AZ293" s="550"/>
      <c r="BA293" s="550"/>
      <c r="BB293" s="550"/>
      <c r="BC293" s="550"/>
      <c r="BD293" s="550"/>
      <c r="BE293" s="550"/>
      <c r="BF293" s="550"/>
      <c r="BG293" s="550"/>
      <c r="BH293" s="550"/>
      <c r="BI293" s="550"/>
      <c r="BJ293" s="550"/>
      <c r="BK293" s="550"/>
      <c r="BL293" s="550"/>
      <c r="BM293" s="550"/>
      <c r="BN293" s="550"/>
      <c r="BO293" s="550"/>
      <c r="BP293" s="550"/>
      <c r="BQ293" s="550"/>
      <c r="BR293" s="550"/>
      <c r="BS293" s="550"/>
      <c r="BT293" s="550"/>
      <c r="BU293" s="550"/>
      <c r="BV293" s="550"/>
      <c r="BW293" s="550"/>
      <c r="BX293" s="550"/>
      <c r="BY293" s="550"/>
      <c r="BZ293" s="550"/>
      <c r="CA293" s="550"/>
      <c r="CB293" s="550"/>
      <c r="CC293" s="550"/>
      <c r="CD293" s="550"/>
      <c r="CE293" s="550"/>
      <c r="CF293" s="550"/>
      <c r="CG293" s="550"/>
      <c r="CH293" s="550"/>
      <c r="CI293" s="550"/>
      <c r="CJ293" s="550"/>
      <c r="CK293" s="550"/>
      <c r="CL293" s="550"/>
      <c r="CM293" s="550"/>
      <c r="CN293" s="550"/>
      <c r="CO293" s="550"/>
      <c r="CP293" s="550"/>
      <c r="CQ293" s="550"/>
      <c r="CR293" s="550"/>
      <c r="CS293" s="550"/>
      <c r="CT293" s="550"/>
      <c r="CU293" s="550"/>
      <c r="CV293" s="550"/>
      <c r="CW293" s="550"/>
      <c r="CX293" s="550"/>
      <c r="CY293" s="550"/>
      <c r="CZ293" s="550"/>
      <c r="DA293" s="550"/>
      <c r="DB293" s="550"/>
      <c r="DC293" s="550"/>
      <c r="DD293" s="550"/>
      <c r="DE293" s="550"/>
      <c r="DF293" s="550"/>
      <c r="DG293" s="550"/>
      <c r="DH293" s="550"/>
      <c r="DI293" s="550"/>
      <c r="DJ293" s="550"/>
      <c r="DK293" s="550"/>
      <c r="DL293" s="550"/>
      <c r="DM293" s="550"/>
      <c r="DN293" s="550"/>
      <c r="DO293" s="550"/>
      <c r="DP293" s="550"/>
      <c r="DQ293" s="550"/>
      <c r="DR293" s="550"/>
      <c r="DS293" s="550"/>
      <c r="DT293" s="550"/>
      <c r="DU293" s="550"/>
      <c r="DV293" s="550"/>
      <c r="DW293" s="550"/>
      <c r="DX293" s="550"/>
      <c r="DY293" s="550"/>
      <c r="DZ293" s="550"/>
      <c r="EA293" s="550"/>
      <c r="EB293" s="550"/>
      <c r="EC293" s="550"/>
      <c r="ED293" s="550"/>
      <c r="EE293" s="550"/>
      <c r="EF293" s="550"/>
      <c r="EG293" s="550"/>
      <c r="EH293" s="550"/>
      <c r="EI293" s="550"/>
      <c r="EJ293" s="550"/>
      <c r="EK293" s="550"/>
      <c r="EL293" s="550"/>
      <c r="EM293" s="550"/>
      <c r="EN293" s="550"/>
      <c r="EO293" s="550"/>
      <c r="EP293" s="550"/>
      <c r="EQ293" s="550"/>
      <c r="ER293" s="550"/>
      <c r="ES293" s="550"/>
      <c r="ET293" s="550"/>
      <c r="EU293" s="550"/>
      <c r="EV293" s="550"/>
      <c r="EW293" s="550"/>
      <c r="EX293" s="550"/>
      <c r="EY293" s="550"/>
      <c r="EZ293" s="550"/>
      <c r="FA293" s="550"/>
      <c r="FB293" s="550"/>
      <c r="FC293" s="550"/>
      <c r="FD293" s="550"/>
      <c r="FE293" s="550"/>
      <c r="FF293" s="550"/>
      <c r="FG293" s="550"/>
      <c r="FH293" s="550"/>
      <c r="FI293" s="550"/>
      <c r="FJ293" s="550"/>
      <c r="FK293" s="550"/>
      <c r="FL293" s="550"/>
      <c r="FM293" s="550"/>
      <c r="FN293" s="550"/>
      <c r="FO293" s="550"/>
      <c r="FP293" s="550"/>
      <c r="FQ293" s="550"/>
      <c r="FR293" s="550"/>
      <c r="FS293" s="550"/>
      <c r="FT293" s="550"/>
      <c r="FU293" s="550"/>
      <c r="FV293" s="550"/>
      <c r="FW293" s="550"/>
      <c r="FX293" s="550"/>
      <c r="FY293" s="550"/>
      <c r="FZ293" s="550"/>
      <c r="GA293" s="550"/>
      <c r="GB293" s="550"/>
      <c r="GC293" s="550"/>
      <c r="GD293" s="550"/>
      <c r="GE293" s="550"/>
      <c r="GF293" s="550"/>
      <c r="GG293" s="550"/>
      <c r="GH293" s="550"/>
      <c r="GI293" s="550"/>
      <c r="GJ293" s="550"/>
      <c r="GK293" s="550"/>
      <c r="GL293" s="550"/>
      <c r="GM293" s="550"/>
    </row>
    <row r="294" spans="7:195" ht="18" customHeight="1">
      <c r="G294" s="550"/>
      <c r="H294" s="550"/>
      <c r="I294" s="550"/>
      <c r="J294" s="550"/>
      <c r="K294" s="550"/>
      <c r="L294" s="550"/>
      <c r="M294" s="550"/>
      <c r="N294" s="550"/>
      <c r="O294" s="550"/>
      <c r="P294" s="550"/>
      <c r="Q294" s="550"/>
      <c r="R294" s="550"/>
      <c r="S294" s="550"/>
      <c r="T294" s="550"/>
      <c r="U294" s="550"/>
      <c r="V294" s="550"/>
      <c r="W294" s="550"/>
      <c r="X294" s="550"/>
      <c r="Y294" s="550"/>
      <c r="Z294" s="550"/>
      <c r="AA294" s="550"/>
      <c r="AB294" s="550"/>
      <c r="AC294" s="550"/>
      <c r="AD294" s="550"/>
      <c r="AE294" s="550"/>
      <c r="AF294" s="550"/>
      <c r="AG294" s="550"/>
      <c r="AH294" s="550"/>
      <c r="AI294" s="550"/>
      <c r="AJ294" s="550"/>
      <c r="AK294" s="550"/>
      <c r="AL294" s="550"/>
      <c r="AM294" s="550"/>
      <c r="AN294" s="550"/>
      <c r="AO294" s="550"/>
      <c r="AP294" s="550"/>
      <c r="AQ294" s="550"/>
      <c r="AR294" s="550"/>
      <c r="AS294" s="550"/>
      <c r="AT294" s="550"/>
      <c r="AU294" s="550"/>
      <c r="AV294" s="550"/>
      <c r="AW294" s="550"/>
      <c r="AX294" s="550"/>
      <c r="AY294" s="550"/>
      <c r="AZ294" s="550"/>
      <c r="BA294" s="550"/>
      <c r="BB294" s="550"/>
      <c r="BC294" s="550"/>
      <c r="BD294" s="550"/>
      <c r="BE294" s="550"/>
      <c r="BF294" s="550"/>
      <c r="BG294" s="550"/>
      <c r="BH294" s="550"/>
      <c r="BI294" s="550"/>
      <c r="BJ294" s="550"/>
      <c r="BK294" s="550"/>
      <c r="BL294" s="550"/>
      <c r="BM294" s="550"/>
      <c r="BN294" s="550"/>
      <c r="BO294" s="550"/>
      <c r="BP294" s="550"/>
      <c r="BQ294" s="550"/>
      <c r="BR294" s="550"/>
      <c r="BS294" s="550"/>
      <c r="BT294" s="550"/>
      <c r="BU294" s="550"/>
      <c r="BV294" s="550"/>
      <c r="BW294" s="550"/>
      <c r="BX294" s="550"/>
      <c r="BY294" s="550"/>
      <c r="BZ294" s="550"/>
      <c r="CA294" s="550"/>
      <c r="CB294" s="550"/>
      <c r="CC294" s="550"/>
      <c r="CD294" s="550"/>
      <c r="CE294" s="550"/>
      <c r="CF294" s="550"/>
      <c r="CG294" s="550"/>
      <c r="CH294" s="550"/>
      <c r="CI294" s="550"/>
      <c r="CJ294" s="550"/>
      <c r="CK294" s="550"/>
      <c r="CL294" s="550"/>
      <c r="CM294" s="550"/>
      <c r="CN294" s="550"/>
      <c r="CO294" s="550"/>
      <c r="CP294" s="550"/>
      <c r="CQ294" s="550"/>
      <c r="CR294" s="550"/>
      <c r="CS294" s="550"/>
      <c r="CT294" s="550"/>
      <c r="CU294" s="550"/>
      <c r="CV294" s="550"/>
      <c r="CW294" s="550"/>
      <c r="CX294" s="550"/>
      <c r="CY294" s="550"/>
      <c r="CZ294" s="550"/>
      <c r="DA294" s="550"/>
      <c r="DB294" s="550"/>
      <c r="DC294" s="550"/>
      <c r="DD294" s="550"/>
      <c r="DE294" s="550"/>
      <c r="DF294" s="550"/>
      <c r="DG294" s="550"/>
      <c r="DH294" s="550"/>
      <c r="DI294" s="550"/>
      <c r="DJ294" s="550"/>
      <c r="DK294" s="550"/>
      <c r="DL294" s="550"/>
      <c r="DM294" s="550"/>
      <c r="DN294" s="550"/>
      <c r="DO294" s="550"/>
      <c r="DP294" s="550"/>
      <c r="DQ294" s="550"/>
      <c r="DR294" s="550"/>
      <c r="DS294" s="550"/>
      <c r="DT294" s="550"/>
      <c r="DU294" s="550"/>
      <c r="DV294" s="550"/>
      <c r="DW294" s="550"/>
      <c r="DX294" s="550"/>
      <c r="DY294" s="550"/>
      <c r="DZ294" s="550"/>
      <c r="EA294" s="550"/>
      <c r="EB294" s="550"/>
      <c r="EC294" s="550"/>
      <c r="ED294" s="550"/>
      <c r="EE294" s="550"/>
      <c r="EF294" s="550"/>
      <c r="EG294" s="550"/>
      <c r="EH294" s="550"/>
      <c r="EI294" s="550"/>
      <c r="EJ294" s="550"/>
      <c r="EK294" s="550"/>
      <c r="EL294" s="550"/>
      <c r="EM294" s="550"/>
      <c r="EN294" s="550"/>
      <c r="EO294" s="550"/>
      <c r="EP294" s="550"/>
      <c r="EQ294" s="550"/>
      <c r="ER294" s="550"/>
      <c r="ES294" s="550"/>
      <c r="ET294" s="550"/>
      <c r="EU294" s="550"/>
      <c r="EV294" s="550"/>
      <c r="EW294" s="550"/>
      <c r="EX294" s="550"/>
      <c r="EY294" s="550"/>
      <c r="EZ294" s="550"/>
      <c r="FA294" s="550"/>
      <c r="FB294" s="550"/>
      <c r="FC294" s="550"/>
      <c r="FD294" s="550"/>
      <c r="FE294" s="550"/>
      <c r="FF294" s="550"/>
      <c r="FG294" s="550"/>
      <c r="FH294" s="550"/>
      <c r="FI294" s="550"/>
      <c r="FJ294" s="550"/>
      <c r="FK294" s="550"/>
      <c r="FL294" s="550"/>
      <c r="FM294" s="550"/>
      <c r="FN294" s="550"/>
      <c r="FO294" s="550"/>
      <c r="FP294" s="550"/>
      <c r="FQ294" s="550"/>
      <c r="FR294" s="550"/>
      <c r="FS294" s="550"/>
      <c r="FT294" s="550"/>
      <c r="FU294" s="550"/>
      <c r="FV294" s="550"/>
      <c r="FW294" s="550"/>
      <c r="FX294" s="550"/>
      <c r="FY294" s="550"/>
      <c r="FZ294" s="550"/>
      <c r="GA294" s="550"/>
      <c r="GB294" s="550"/>
      <c r="GC294" s="550"/>
      <c r="GD294" s="550"/>
      <c r="GE294" s="550"/>
      <c r="GF294" s="550"/>
      <c r="GG294" s="550"/>
      <c r="GH294" s="550"/>
      <c r="GI294" s="550"/>
      <c r="GJ294" s="550"/>
      <c r="GK294" s="550"/>
      <c r="GL294" s="550"/>
      <c r="GM294" s="550"/>
    </row>
    <row r="295" spans="7:195" ht="18" customHeight="1">
      <c r="G295" s="550"/>
      <c r="H295" s="550"/>
      <c r="I295" s="550"/>
      <c r="J295" s="550"/>
      <c r="K295" s="550"/>
      <c r="L295" s="550"/>
      <c r="M295" s="550"/>
      <c r="N295" s="550"/>
      <c r="O295" s="550"/>
      <c r="P295" s="550"/>
      <c r="Q295" s="550"/>
      <c r="R295" s="550"/>
      <c r="S295" s="550"/>
      <c r="T295" s="550"/>
      <c r="U295" s="550"/>
      <c r="V295" s="550"/>
      <c r="W295" s="550"/>
      <c r="X295" s="550"/>
      <c r="Y295" s="550"/>
      <c r="Z295" s="550"/>
      <c r="AA295" s="550"/>
      <c r="AB295" s="550"/>
      <c r="AC295" s="550"/>
      <c r="AD295" s="550"/>
      <c r="AE295" s="550"/>
      <c r="AF295" s="550"/>
      <c r="AG295" s="550"/>
      <c r="AH295" s="550"/>
      <c r="AI295" s="550"/>
      <c r="AJ295" s="550"/>
      <c r="AK295" s="550"/>
      <c r="AL295" s="550"/>
      <c r="AM295" s="550"/>
      <c r="AN295" s="550"/>
      <c r="AO295" s="550"/>
      <c r="AP295" s="550"/>
      <c r="AQ295" s="550"/>
      <c r="AR295" s="550"/>
      <c r="AS295" s="550"/>
      <c r="AT295" s="550"/>
      <c r="AU295" s="550"/>
      <c r="AV295" s="550"/>
      <c r="AW295" s="550"/>
      <c r="AX295" s="550"/>
      <c r="AY295" s="550"/>
      <c r="AZ295" s="550"/>
      <c r="BA295" s="550"/>
      <c r="BB295" s="550"/>
      <c r="BC295" s="550"/>
      <c r="BD295" s="550"/>
      <c r="BE295" s="550"/>
      <c r="BF295" s="550"/>
      <c r="BG295" s="550"/>
      <c r="BH295" s="550"/>
      <c r="BI295" s="550"/>
      <c r="BJ295" s="550"/>
      <c r="BK295" s="550"/>
      <c r="BL295" s="550"/>
      <c r="BM295" s="550"/>
      <c r="BN295" s="550"/>
      <c r="BO295" s="550"/>
      <c r="BP295" s="550"/>
      <c r="BQ295" s="550"/>
      <c r="BR295" s="550"/>
      <c r="BS295" s="550"/>
      <c r="BT295" s="550"/>
      <c r="BU295" s="550"/>
      <c r="BV295" s="550"/>
      <c r="BW295" s="550"/>
      <c r="BX295" s="550"/>
      <c r="BY295" s="550"/>
      <c r="BZ295" s="550"/>
      <c r="CA295" s="550"/>
      <c r="CB295" s="550"/>
      <c r="CC295" s="550"/>
      <c r="CD295" s="550"/>
      <c r="CE295" s="550"/>
      <c r="CF295" s="550"/>
      <c r="CG295" s="550"/>
      <c r="CH295" s="550"/>
      <c r="CI295" s="550"/>
      <c r="CJ295" s="550"/>
      <c r="CK295" s="550"/>
      <c r="CL295" s="550"/>
      <c r="CM295" s="550"/>
      <c r="CN295" s="550"/>
      <c r="CO295" s="550"/>
      <c r="CP295" s="550"/>
      <c r="CQ295" s="550"/>
      <c r="CR295" s="550"/>
      <c r="CS295" s="550"/>
      <c r="CT295" s="550"/>
      <c r="CU295" s="550"/>
      <c r="CV295" s="550"/>
      <c r="CW295" s="550"/>
      <c r="CX295" s="550"/>
      <c r="CY295" s="550"/>
      <c r="CZ295" s="550"/>
      <c r="DA295" s="550"/>
      <c r="DB295" s="550"/>
      <c r="DC295" s="550"/>
      <c r="DD295" s="550"/>
      <c r="DE295" s="550"/>
      <c r="DF295" s="550"/>
      <c r="DG295" s="550"/>
      <c r="DH295" s="550"/>
      <c r="DI295" s="550"/>
      <c r="DJ295" s="550"/>
      <c r="DK295" s="550"/>
      <c r="DL295" s="550"/>
      <c r="DM295" s="550"/>
      <c r="DN295" s="550"/>
      <c r="DO295" s="550"/>
      <c r="DP295" s="550"/>
      <c r="DQ295" s="550"/>
      <c r="DR295" s="550"/>
      <c r="DS295" s="550"/>
      <c r="DT295" s="550"/>
      <c r="DU295" s="550"/>
      <c r="DV295" s="550"/>
      <c r="DW295" s="550"/>
      <c r="DX295" s="550"/>
      <c r="DY295" s="550"/>
      <c r="DZ295" s="550"/>
      <c r="EA295" s="550"/>
      <c r="EB295" s="550"/>
      <c r="EC295" s="550"/>
      <c r="ED295" s="550"/>
      <c r="EE295" s="550"/>
      <c r="EF295" s="550"/>
      <c r="EG295" s="550"/>
      <c r="EH295" s="550"/>
      <c r="EI295" s="550"/>
      <c r="EJ295" s="550"/>
      <c r="EK295" s="550"/>
      <c r="EL295" s="550"/>
      <c r="EM295" s="550"/>
      <c r="EN295" s="550"/>
      <c r="EO295" s="550"/>
      <c r="EP295" s="550"/>
      <c r="EQ295" s="550"/>
      <c r="ER295" s="550"/>
      <c r="ES295" s="550"/>
      <c r="ET295" s="550"/>
      <c r="EU295" s="550"/>
      <c r="EV295" s="550"/>
      <c r="EW295" s="550"/>
      <c r="EX295" s="550"/>
      <c r="EY295" s="550"/>
      <c r="EZ295" s="550"/>
      <c r="FA295" s="550"/>
      <c r="FB295" s="550"/>
      <c r="FC295" s="550"/>
      <c r="FD295" s="550"/>
      <c r="FE295" s="550"/>
      <c r="FF295" s="550"/>
      <c r="FG295" s="550"/>
      <c r="FH295" s="550"/>
      <c r="FI295" s="550"/>
      <c r="FJ295" s="550"/>
      <c r="FK295" s="550"/>
      <c r="FL295" s="550"/>
      <c r="FM295" s="550"/>
      <c r="FN295" s="550"/>
      <c r="FO295" s="550"/>
      <c r="FP295" s="550"/>
      <c r="FQ295" s="550"/>
      <c r="FR295" s="550"/>
      <c r="FS295" s="550"/>
      <c r="FT295" s="550"/>
      <c r="FU295" s="550"/>
      <c r="FV295" s="550"/>
      <c r="FW295" s="550"/>
      <c r="FX295" s="550"/>
      <c r="FY295" s="550"/>
      <c r="FZ295" s="550"/>
      <c r="GA295" s="550"/>
      <c r="GB295" s="550"/>
      <c r="GC295" s="550"/>
      <c r="GD295" s="550"/>
      <c r="GE295" s="550"/>
      <c r="GF295" s="550"/>
      <c r="GG295" s="550"/>
      <c r="GH295" s="550"/>
      <c r="GI295" s="550"/>
      <c r="GJ295" s="550"/>
      <c r="GK295" s="550"/>
      <c r="GL295" s="550"/>
      <c r="GM295" s="550"/>
    </row>
    <row r="296" spans="7:195" ht="18" customHeight="1">
      <c r="G296" s="550"/>
      <c r="H296" s="550"/>
      <c r="I296" s="550"/>
      <c r="J296" s="550"/>
      <c r="K296" s="550"/>
      <c r="L296" s="550"/>
      <c r="M296" s="550"/>
      <c r="N296" s="550"/>
      <c r="O296" s="550"/>
      <c r="P296" s="550"/>
      <c r="Q296" s="550"/>
      <c r="R296" s="550"/>
      <c r="S296" s="550"/>
      <c r="T296" s="550"/>
      <c r="U296" s="550"/>
      <c r="V296" s="550"/>
      <c r="W296" s="550"/>
      <c r="X296" s="550"/>
      <c r="Y296" s="550"/>
      <c r="Z296" s="550"/>
      <c r="AA296" s="550"/>
      <c r="AB296" s="550"/>
      <c r="AC296" s="550"/>
      <c r="AD296" s="550"/>
      <c r="AE296" s="550"/>
      <c r="AF296" s="550"/>
      <c r="AG296" s="550"/>
      <c r="AH296" s="550"/>
      <c r="AI296" s="550"/>
      <c r="AJ296" s="550"/>
      <c r="AK296" s="550"/>
      <c r="AL296" s="550"/>
      <c r="AM296" s="550"/>
      <c r="AN296" s="550"/>
      <c r="AO296" s="550"/>
      <c r="AP296" s="550"/>
      <c r="AQ296" s="550"/>
      <c r="AR296" s="550"/>
      <c r="AS296" s="550"/>
      <c r="AT296" s="550"/>
      <c r="AU296" s="550"/>
      <c r="AV296" s="550"/>
      <c r="AW296" s="550"/>
      <c r="AX296" s="550"/>
      <c r="AY296" s="550"/>
      <c r="AZ296" s="550"/>
      <c r="BA296" s="550"/>
      <c r="BB296" s="550"/>
      <c r="BC296" s="550"/>
      <c r="BD296" s="550"/>
      <c r="BE296" s="550"/>
      <c r="BF296" s="550"/>
      <c r="BG296" s="550"/>
      <c r="BH296" s="550"/>
      <c r="BI296" s="550"/>
      <c r="BJ296" s="550"/>
      <c r="BK296" s="550"/>
      <c r="BL296" s="550"/>
      <c r="BM296" s="550"/>
      <c r="BN296" s="550"/>
      <c r="BO296" s="550"/>
      <c r="BP296" s="550"/>
      <c r="BQ296" s="550"/>
      <c r="BR296" s="550"/>
      <c r="BS296" s="550"/>
      <c r="BT296" s="550"/>
      <c r="BU296" s="550"/>
      <c r="BV296" s="550"/>
      <c r="BW296" s="550"/>
      <c r="BX296" s="550"/>
      <c r="BY296" s="550"/>
      <c r="BZ296" s="550"/>
      <c r="CA296" s="550"/>
      <c r="CB296" s="550"/>
      <c r="CC296" s="550"/>
      <c r="CD296" s="550"/>
      <c r="CE296" s="550"/>
      <c r="CF296" s="550"/>
      <c r="CG296" s="550"/>
      <c r="CH296" s="550"/>
      <c r="CI296" s="550"/>
      <c r="CJ296" s="550"/>
      <c r="CK296" s="550"/>
      <c r="CL296" s="550"/>
      <c r="CM296" s="550"/>
      <c r="CN296" s="550"/>
      <c r="CO296" s="550"/>
      <c r="CP296" s="550"/>
      <c r="CQ296" s="550"/>
      <c r="CR296" s="550"/>
      <c r="CS296" s="550"/>
      <c r="CT296" s="550"/>
      <c r="CU296" s="550"/>
      <c r="CV296" s="550"/>
      <c r="CW296" s="550"/>
      <c r="CX296" s="550"/>
      <c r="CY296" s="550"/>
      <c r="CZ296" s="550"/>
      <c r="DA296" s="550"/>
      <c r="DB296" s="550"/>
      <c r="DC296" s="550"/>
      <c r="DD296" s="550"/>
      <c r="DE296" s="550"/>
      <c r="DF296" s="550"/>
      <c r="DG296" s="550"/>
      <c r="DH296" s="550"/>
      <c r="DI296" s="550"/>
      <c r="DJ296" s="550"/>
      <c r="DK296" s="550"/>
      <c r="DL296" s="550"/>
      <c r="DM296" s="550"/>
      <c r="DN296" s="550"/>
      <c r="DO296" s="550"/>
      <c r="DP296" s="550"/>
      <c r="DQ296" s="550"/>
      <c r="DR296" s="550"/>
      <c r="DS296" s="550"/>
      <c r="DT296" s="550"/>
      <c r="DU296" s="550"/>
      <c r="DV296" s="550"/>
      <c r="DW296" s="550"/>
      <c r="DX296" s="550"/>
      <c r="DY296" s="550"/>
      <c r="DZ296" s="550"/>
      <c r="EA296" s="550"/>
      <c r="EB296" s="550"/>
      <c r="EC296" s="550"/>
      <c r="ED296" s="550"/>
      <c r="EE296" s="550"/>
      <c r="EF296" s="550"/>
      <c r="EG296" s="550"/>
      <c r="EH296" s="550"/>
      <c r="EI296" s="550"/>
      <c r="EJ296" s="550"/>
      <c r="EK296" s="550"/>
      <c r="EL296" s="550"/>
      <c r="EM296" s="550"/>
      <c r="EN296" s="550"/>
      <c r="EO296" s="550"/>
      <c r="EP296" s="550"/>
      <c r="EQ296" s="550"/>
      <c r="ER296" s="550"/>
      <c r="ES296" s="550"/>
      <c r="ET296" s="550"/>
      <c r="EU296" s="550"/>
      <c r="EV296" s="550"/>
      <c r="EW296" s="550"/>
      <c r="EX296" s="550"/>
      <c r="EY296" s="550"/>
      <c r="EZ296" s="550"/>
      <c r="FA296" s="550"/>
      <c r="FB296" s="550"/>
      <c r="FC296" s="550"/>
      <c r="FD296" s="550"/>
      <c r="FE296" s="550"/>
      <c r="FF296" s="550"/>
      <c r="FG296" s="550"/>
      <c r="FH296" s="550"/>
      <c r="FI296" s="550"/>
      <c r="FJ296" s="550"/>
      <c r="FK296" s="550"/>
      <c r="FL296" s="550"/>
      <c r="FM296" s="550"/>
      <c r="FN296" s="550"/>
      <c r="FO296" s="550"/>
      <c r="FP296" s="550"/>
      <c r="FQ296" s="550"/>
      <c r="FR296" s="550"/>
      <c r="FS296" s="550"/>
      <c r="FT296" s="550"/>
      <c r="FU296" s="550"/>
      <c r="FV296" s="550"/>
      <c r="FW296" s="550"/>
      <c r="FX296" s="550"/>
      <c r="FY296" s="550"/>
      <c r="FZ296" s="550"/>
      <c r="GA296" s="550"/>
      <c r="GB296" s="550"/>
      <c r="GC296" s="550"/>
      <c r="GD296" s="550"/>
      <c r="GE296" s="550"/>
      <c r="GF296" s="550"/>
      <c r="GG296" s="550"/>
      <c r="GH296" s="550"/>
      <c r="GI296" s="550"/>
      <c r="GJ296" s="550"/>
      <c r="GK296" s="550"/>
      <c r="GL296" s="550"/>
      <c r="GM296" s="550"/>
    </row>
    <row r="297" spans="7:195" ht="18" customHeight="1">
      <c r="G297" s="550"/>
      <c r="H297" s="550"/>
      <c r="I297" s="550"/>
      <c r="J297" s="550"/>
      <c r="K297" s="550"/>
      <c r="L297" s="550"/>
      <c r="M297" s="550"/>
      <c r="N297" s="550"/>
      <c r="O297" s="550"/>
      <c r="P297" s="550"/>
      <c r="Q297" s="550"/>
      <c r="R297" s="550"/>
      <c r="S297" s="550"/>
      <c r="T297" s="550"/>
      <c r="U297" s="550"/>
      <c r="V297" s="550"/>
      <c r="W297" s="550"/>
      <c r="X297" s="550"/>
      <c r="Y297" s="550"/>
      <c r="Z297" s="550"/>
      <c r="AA297" s="550"/>
      <c r="AB297" s="550"/>
      <c r="AC297" s="550"/>
      <c r="AD297" s="550"/>
      <c r="AE297" s="550"/>
      <c r="AF297" s="550"/>
      <c r="AG297" s="550"/>
      <c r="AH297" s="550"/>
      <c r="AI297" s="550"/>
      <c r="AJ297" s="550"/>
      <c r="AK297" s="550"/>
      <c r="AL297" s="550"/>
      <c r="AM297" s="550"/>
      <c r="AN297" s="550"/>
      <c r="AO297" s="550"/>
      <c r="AP297" s="550"/>
      <c r="AQ297" s="550"/>
      <c r="AR297" s="550"/>
      <c r="AS297" s="550"/>
      <c r="AT297" s="550"/>
      <c r="AU297" s="550"/>
      <c r="AV297" s="550"/>
      <c r="AW297" s="550"/>
      <c r="AX297" s="550"/>
      <c r="AY297" s="550"/>
      <c r="AZ297" s="550"/>
      <c r="BA297" s="550"/>
      <c r="BB297" s="550"/>
      <c r="BC297" s="550"/>
      <c r="BD297" s="550"/>
      <c r="BE297" s="550"/>
      <c r="BF297" s="550"/>
      <c r="BG297" s="550"/>
      <c r="BH297" s="550"/>
      <c r="BI297" s="550"/>
      <c r="BJ297" s="550"/>
      <c r="BK297" s="550"/>
      <c r="BL297" s="550"/>
      <c r="BM297" s="550"/>
      <c r="BN297" s="550"/>
      <c r="BO297" s="550"/>
      <c r="BP297" s="550"/>
      <c r="BQ297" s="550"/>
      <c r="BR297" s="550"/>
      <c r="BS297" s="550"/>
      <c r="BT297" s="550"/>
      <c r="BU297" s="550"/>
      <c r="BV297" s="550"/>
      <c r="BW297" s="550"/>
      <c r="BX297" s="550"/>
      <c r="BY297" s="550"/>
      <c r="BZ297" s="550"/>
      <c r="CA297" s="550"/>
      <c r="CB297" s="550"/>
      <c r="CC297" s="550"/>
      <c r="CD297" s="550"/>
      <c r="CE297" s="550"/>
      <c r="CF297" s="550"/>
      <c r="CG297" s="550"/>
      <c r="CH297" s="550"/>
      <c r="CI297" s="550"/>
      <c r="CJ297" s="550"/>
      <c r="CK297" s="550"/>
      <c r="CL297" s="550"/>
      <c r="CM297" s="550"/>
      <c r="CN297" s="550"/>
      <c r="CO297" s="550"/>
      <c r="CP297" s="550"/>
      <c r="CQ297" s="550"/>
      <c r="CR297" s="550"/>
      <c r="CS297" s="550"/>
      <c r="CT297" s="550"/>
      <c r="CU297" s="550"/>
      <c r="CV297" s="550"/>
      <c r="CW297" s="550"/>
      <c r="CX297" s="550"/>
      <c r="CY297" s="550"/>
      <c r="CZ297" s="550"/>
      <c r="DA297" s="550"/>
      <c r="DB297" s="550"/>
      <c r="DC297" s="550"/>
      <c r="DD297" s="550"/>
      <c r="DE297" s="550"/>
      <c r="DF297" s="550"/>
      <c r="DG297" s="550"/>
      <c r="DH297" s="550"/>
      <c r="DI297" s="550"/>
      <c r="DJ297" s="550"/>
      <c r="DK297" s="550"/>
      <c r="DL297" s="550"/>
      <c r="DM297" s="550"/>
      <c r="DN297" s="550"/>
      <c r="DO297" s="550"/>
      <c r="DP297" s="550"/>
      <c r="DQ297" s="550"/>
      <c r="DR297" s="550"/>
      <c r="DS297" s="550"/>
      <c r="DT297" s="550"/>
      <c r="DU297" s="550"/>
      <c r="DV297" s="550"/>
      <c r="DW297" s="550"/>
      <c r="DX297" s="550"/>
      <c r="DY297" s="550"/>
      <c r="DZ297" s="550"/>
      <c r="EA297" s="550"/>
      <c r="EB297" s="550"/>
      <c r="EC297" s="550"/>
      <c r="ED297" s="550"/>
      <c r="EE297" s="550"/>
      <c r="EF297" s="550"/>
      <c r="EG297" s="550"/>
      <c r="EH297" s="550"/>
      <c r="EI297" s="550"/>
      <c r="EJ297" s="550"/>
      <c r="EK297" s="550"/>
      <c r="EL297" s="550"/>
      <c r="EM297" s="550"/>
      <c r="EN297" s="550"/>
      <c r="EO297" s="550"/>
      <c r="EP297" s="550"/>
      <c r="EQ297" s="550"/>
      <c r="ER297" s="550"/>
      <c r="ES297" s="550"/>
      <c r="ET297" s="550"/>
      <c r="EU297" s="550"/>
      <c r="EV297" s="550"/>
      <c r="EW297" s="550"/>
      <c r="EX297" s="550"/>
      <c r="EY297" s="550"/>
      <c r="EZ297" s="550"/>
      <c r="FA297" s="550"/>
      <c r="FB297" s="550"/>
      <c r="FC297" s="550"/>
      <c r="FD297" s="550"/>
      <c r="FE297" s="550"/>
      <c r="FF297" s="550"/>
      <c r="FG297" s="550"/>
      <c r="FH297" s="550"/>
      <c r="FI297" s="550"/>
      <c r="FJ297" s="550"/>
      <c r="FK297" s="550"/>
      <c r="FL297" s="550"/>
      <c r="FM297" s="550"/>
      <c r="FN297" s="550"/>
      <c r="FO297" s="550"/>
      <c r="FP297" s="550"/>
      <c r="FQ297" s="550"/>
      <c r="FR297" s="550"/>
      <c r="FS297" s="550"/>
      <c r="FT297" s="550"/>
      <c r="FU297" s="550"/>
      <c r="FV297" s="550"/>
      <c r="FW297" s="550"/>
      <c r="FX297" s="550"/>
      <c r="FY297" s="550"/>
      <c r="FZ297" s="550"/>
      <c r="GA297" s="550"/>
      <c r="GB297" s="550"/>
      <c r="GC297" s="550"/>
      <c r="GD297" s="550"/>
      <c r="GE297" s="550"/>
      <c r="GF297" s="550"/>
      <c r="GG297" s="550"/>
      <c r="GH297" s="550"/>
      <c r="GI297" s="550"/>
      <c r="GJ297" s="550"/>
      <c r="GK297" s="550"/>
      <c r="GL297" s="550"/>
      <c r="GM297" s="550"/>
    </row>
    <row r="298" spans="7:195" ht="18" customHeight="1">
      <c r="G298" s="550"/>
      <c r="H298" s="550"/>
      <c r="I298" s="550"/>
      <c r="J298" s="550"/>
      <c r="K298" s="550"/>
      <c r="L298" s="550"/>
      <c r="M298" s="550"/>
      <c r="N298" s="550"/>
      <c r="O298" s="550"/>
      <c r="P298" s="550"/>
      <c r="Q298" s="550"/>
      <c r="R298" s="550"/>
      <c r="S298" s="550"/>
      <c r="T298" s="550"/>
      <c r="U298" s="550"/>
      <c r="V298" s="550"/>
      <c r="W298" s="550"/>
      <c r="X298" s="550"/>
      <c r="Y298" s="550"/>
      <c r="Z298" s="550"/>
      <c r="AA298" s="550"/>
      <c r="AB298" s="550"/>
      <c r="AC298" s="550"/>
      <c r="AD298" s="550"/>
      <c r="AE298" s="550"/>
      <c r="AF298" s="550"/>
      <c r="AG298" s="550"/>
      <c r="AH298" s="550"/>
      <c r="AI298" s="550"/>
      <c r="AJ298" s="550"/>
      <c r="AK298" s="550"/>
      <c r="AL298" s="550"/>
      <c r="AM298" s="550"/>
      <c r="AN298" s="550"/>
      <c r="AO298" s="550"/>
      <c r="AP298" s="550"/>
      <c r="AQ298" s="550"/>
      <c r="AR298" s="550"/>
      <c r="AS298" s="550"/>
      <c r="AT298" s="550"/>
      <c r="AU298" s="550"/>
      <c r="AV298" s="550"/>
      <c r="AW298" s="550"/>
      <c r="AX298" s="550"/>
      <c r="AY298" s="550"/>
      <c r="AZ298" s="550"/>
      <c r="BA298" s="550"/>
      <c r="BB298" s="550"/>
      <c r="BC298" s="550"/>
      <c r="BD298" s="550"/>
      <c r="BE298" s="550"/>
      <c r="BF298" s="550"/>
      <c r="BG298" s="550"/>
      <c r="BH298" s="550"/>
      <c r="BI298" s="550"/>
      <c r="BJ298" s="550"/>
      <c r="BK298" s="550"/>
      <c r="BL298" s="550"/>
      <c r="BM298" s="550"/>
      <c r="BN298" s="550"/>
      <c r="BO298" s="550"/>
      <c r="BP298" s="550"/>
      <c r="BQ298" s="550"/>
      <c r="BR298" s="550"/>
      <c r="BS298" s="550"/>
      <c r="BT298" s="550"/>
      <c r="BU298" s="550"/>
      <c r="BV298" s="550"/>
      <c r="BW298" s="550"/>
      <c r="BX298" s="550"/>
      <c r="BY298" s="550"/>
      <c r="BZ298" s="550"/>
      <c r="CA298" s="550"/>
      <c r="CB298" s="550"/>
      <c r="CC298" s="550"/>
      <c r="CD298" s="550"/>
      <c r="CE298" s="550"/>
      <c r="CF298" s="550"/>
      <c r="CG298" s="550"/>
      <c r="CH298" s="550"/>
      <c r="CI298" s="550"/>
      <c r="CJ298" s="550"/>
      <c r="CK298" s="550"/>
      <c r="CL298" s="550"/>
      <c r="CM298" s="550"/>
      <c r="CN298" s="550"/>
      <c r="CO298" s="550"/>
      <c r="CP298" s="550"/>
      <c r="CQ298" s="550"/>
      <c r="CR298" s="550"/>
      <c r="CS298" s="550"/>
      <c r="CT298" s="550"/>
      <c r="CU298" s="550"/>
      <c r="CV298" s="550"/>
      <c r="CW298" s="550"/>
      <c r="CX298" s="550"/>
      <c r="CY298" s="550"/>
      <c r="CZ298" s="550"/>
      <c r="DA298" s="550"/>
      <c r="DB298" s="550"/>
      <c r="DC298" s="550"/>
      <c r="DD298" s="550"/>
      <c r="DE298" s="550"/>
      <c r="DF298" s="550"/>
      <c r="DG298" s="550"/>
      <c r="DH298" s="550"/>
      <c r="DI298" s="550"/>
      <c r="DJ298" s="550"/>
      <c r="DK298" s="550"/>
      <c r="DL298" s="550"/>
      <c r="DM298" s="550"/>
      <c r="DN298" s="550"/>
      <c r="DO298" s="550"/>
      <c r="DP298" s="550"/>
      <c r="DQ298" s="550"/>
      <c r="DR298" s="550"/>
      <c r="DS298" s="550"/>
      <c r="DT298" s="550"/>
      <c r="DU298" s="550"/>
      <c r="DV298" s="550"/>
      <c r="DW298" s="550"/>
      <c r="DX298" s="550"/>
      <c r="DY298" s="550"/>
      <c r="DZ298" s="550"/>
      <c r="EA298" s="550"/>
      <c r="EB298" s="550"/>
      <c r="EC298" s="550"/>
      <c r="ED298" s="550"/>
      <c r="EE298" s="550"/>
      <c r="EF298" s="550"/>
      <c r="EG298" s="550"/>
      <c r="EH298" s="550"/>
      <c r="EI298" s="550"/>
      <c r="EJ298" s="550"/>
      <c r="EK298" s="550"/>
      <c r="EL298" s="550"/>
      <c r="EM298" s="550"/>
      <c r="EN298" s="550"/>
      <c r="EO298" s="550"/>
      <c r="EP298" s="550"/>
      <c r="EQ298" s="550"/>
      <c r="ER298" s="550"/>
      <c r="ES298" s="550"/>
      <c r="ET298" s="550"/>
      <c r="EU298" s="550"/>
      <c r="EV298" s="550"/>
      <c r="EW298" s="550"/>
      <c r="EX298" s="550"/>
      <c r="EY298" s="550"/>
      <c r="EZ298" s="550"/>
      <c r="FA298" s="550"/>
      <c r="FB298" s="550"/>
      <c r="FC298" s="550"/>
      <c r="FD298" s="550"/>
      <c r="FE298" s="550"/>
      <c r="FF298" s="550"/>
      <c r="FG298" s="550"/>
      <c r="FH298" s="550"/>
      <c r="FI298" s="550"/>
      <c r="FJ298" s="550"/>
      <c r="FK298" s="550"/>
      <c r="FL298" s="550"/>
      <c r="FM298" s="550"/>
      <c r="FN298" s="550"/>
      <c r="FO298" s="550"/>
      <c r="FP298" s="550"/>
      <c r="FQ298" s="550"/>
      <c r="FR298" s="550"/>
      <c r="FS298" s="550"/>
      <c r="FT298" s="550"/>
      <c r="FU298" s="550"/>
      <c r="FV298" s="550"/>
      <c r="FW298" s="550"/>
      <c r="FX298" s="550"/>
      <c r="FY298" s="550"/>
      <c r="FZ298" s="550"/>
      <c r="GA298" s="550"/>
      <c r="GB298" s="550"/>
      <c r="GC298" s="550"/>
      <c r="GD298" s="550"/>
      <c r="GE298" s="550"/>
      <c r="GF298" s="550"/>
      <c r="GG298" s="550"/>
      <c r="GH298" s="550"/>
      <c r="GI298" s="550"/>
      <c r="GJ298" s="550"/>
      <c r="GK298" s="550"/>
      <c r="GL298" s="550"/>
      <c r="GM298" s="550"/>
    </row>
    <row r="299" spans="7:195" ht="18" customHeight="1">
      <c r="G299" s="550"/>
      <c r="H299" s="550"/>
      <c r="I299" s="550"/>
      <c r="J299" s="550"/>
      <c r="K299" s="550"/>
      <c r="L299" s="550"/>
      <c r="M299" s="550"/>
      <c r="N299" s="550"/>
      <c r="O299" s="550"/>
      <c r="P299" s="550"/>
      <c r="Q299" s="550"/>
      <c r="R299" s="550"/>
      <c r="S299" s="550"/>
      <c r="T299" s="550"/>
      <c r="U299" s="550"/>
      <c r="V299" s="550"/>
      <c r="W299" s="550"/>
      <c r="X299" s="550"/>
      <c r="Y299" s="550"/>
      <c r="Z299" s="550"/>
      <c r="AA299" s="550"/>
      <c r="AB299" s="550"/>
      <c r="AC299" s="550"/>
      <c r="AD299" s="550"/>
      <c r="AE299" s="550"/>
      <c r="AF299" s="550"/>
      <c r="AG299" s="550"/>
      <c r="AH299" s="550"/>
      <c r="AI299" s="550"/>
      <c r="AJ299" s="550"/>
      <c r="AK299" s="550"/>
      <c r="AL299" s="550"/>
      <c r="AM299" s="550"/>
      <c r="AN299" s="550"/>
      <c r="AO299" s="550"/>
      <c r="AP299" s="550"/>
      <c r="AQ299" s="550"/>
      <c r="AR299" s="550"/>
      <c r="AS299" s="550"/>
      <c r="AT299" s="550"/>
      <c r="AU299" s="550"/>
      <c r="AV299" s="550"/>
      <c r="AW299" s="550"/>
      <c r="AX299" s="550"/>
      <c r="AY299" s="550"/>
      <c r="AZ299" s="550"/>
      <c r="BA299" s="550"/>
      <c r="BB299" s="550"/>
      <c r="BC299" s="550"/>
      <c r="BD299" s="550"/>
      <c r="BE299" s="550"/>
      <c r="BF299" s="550"/>
      <c r="BG299" s="550"/>
      <c r="BH299" s="550"/>
      <c r="BI299" s="550"/>
      <c r="BJ299" s="550"/>
      <c r="BK299" s="550"/>
      <c r="BL299" s="550"/>
      <c r="BM299" s="550"/>
      <c r="BN299" s="550"/>
      <c r="BO299" s="550"/>
      <c r="BP299" s="550"/>
      <c r="BQ299" s="550"/>
      <c r="BR299" s="550"/>
      <c r="BS299" s="550"/>
      <c r="BT299" s="550"/>
      <c r="BU299" s="550"/>
      <c r="BV299" s="550"/>
      <c r="BW299" s="550"/>
      <c r="BX299" s="550"/>
      <c r="BY299" s="550"/>
      <c r="BZ299" s="550"/>
      <c r="CA299" s="550"/>
      <c r="CB299" s="550"/>
      <c r="CC299" s="550"/>
      <c r="CD299" s="550"/>
      <c r="CE299" s="550"/>
      <c r="CF299" s="550"/>
      <c r="CG299" s="550"/>
      <c r="CH299" s="550"/>
      <c r="CI299" s="550"/>
      <c r="CJ299" s="550"/>
      <c r="CK299" s="550"/>
      <c r="CL299" s="550"/>
      <c r="CM299" s="550"/>
      <c r="CN299" s="550"/>
      <c r="CO299" s="550"/>
      <c r="CP299" s="550"/>
      <c r="CQ299" s="550"/>
      <c r="CR299" s="550"/>
      <c r="CS299" s="550"/>
      <c r="CT299" s="550"/>
      <c r="CU299" s="550"/>
      <c r="CV299" s="550"/>
      <c r="CW299" s="550"/>
      <c r="CX299" s="550"/>
      <c r="CY299" s="550"/>
      <c r="CZ299" s="550"/>
      <c r="DA299" s="550"/>
      <c r="DB299" s="550"/>
      <c r="DC299" s="550"/>
      <c r="DD299" s="550"/>
      <c r="DE299" s="550"/>
      <c r="DF299" s="550"/>
      <c r="DG299" s="550"/>
      <c r="DH299" s="550"/>
      <c r="DI299" s="550"/>
      <c r="DJ299" s="550"/>
      <c r="DK299" s="550"/>
      <c r="DL299" s="550"/>
      <c r="DM299" s="550"/>
      <c r="DN299" s="550"/>
      <c r="DO299" s="550"/>
      <c r="DP299" s="550"/>
      <c r="DQ299" s="550"/>
      <c r="DR299" s="550"/>
      <c r="DS299" s="550"/>
      <c r="DT299" s="550"/>
      <c r="DU299" s="550"/>
      <c r="DV299" s="550"/>
      <c r="DW299" s="550"/>
      <c r="DX299" s="550"/>
      <c r="DY299" s="550"/>
      <c r="DZ299" s="550"/>
      <c r="EA299" s="550"/>
      <c r="EB299" s="550"/>
      <c r="EC299" s="550"/>
      <c r="ED299" s="550"/>
      <c r="EE299" s="550"/>
      <c r="EF299" s="550"/>
      <c r="EG299" s="550"/>
      <c r="EH299" s="550"/>
      <c r="EI299" s="550"/>
      <c r="EJ299" s="550"/>
      <c r="EK299" s="550"/>
      <c r="EL299" s="550"/>
      <c r="EM299" s="550"/>
      <c r="EN299" s="550"/>
      <c r="EO299" s="550"/>
      <c r="EP299" s="550"/>
      <c r="EQ299" s="550"/>
      <c r="ER299" s="550"/>
      <c r="ES299" s="550"/>
      <c r="ET299" s="550"/>
      <c r="EU299" s="550"/>
      <c r="EV299" s="550"/>
      <c r="EW299" s="550"/>
      <c r="EX299" s="550"/>
      <c r="EY299" s="550"/>
      <c r="EZ299" s="550"/>
      <c r="FA299" s="550"/>
      <c r="FB299" s="550"/>
      <c r="FC299" s="550"/>
      <c r="FD299" s="550"/>
      <c r="FE299" s="550"/>
      <c r="FF299" s="550"/>
      <c r="FG299" s="550"/>
      <c r="FH299" s="550"/>
      <c r="FI299" s="550"/>
      <c r="FJ299" s="550"/>
      <c r="FK299" s="550"/>
      <c r="FL299" s="550"/>
      <c r="FM299" s="550"/>
      <c r="FN299" s="550"/>
      <c r="FO299" s="550"/>
      <c r="FP299" s="550"/>
      <c r="FQ299" s="550"/>
      <c r="FR299" s="550"/>
      <c r="FS299" s="550"/>
      <c r="FT299" s="550"/>
      <c r="FU299" s="550"/>
      <c r="FV299" s="550"/>
      <c r="FW299" s="550"/>
      <c r="FX299" s="550"/>
      <c r="FY299" s="550"/>
      <c r="FZ299" s="550"/>
      <c r="GA299" s="550"/>
      <c r="GB299" s="550"/>
      <c r="GC299" s="550"/>
      <c r="GD299" s="550"/>
      <c r="GE299" s="550"/>
      <c r="GF299" s="550"/>
      <c r="GG299" s="550"/>
      <c r="GH299" s="550"/>
      <c r="GI299" s="550"/>
      <c r="GJ299" s="550"/>
      <c r="GK299" s="550"/>
      <c r="GL299" s="550"/>
      <c r="GM299" s="550"/>
    </row>
    <row r="300" spans="7:195" ht="18" customHeight="1">
      <c r="G300" s="550"/>
      <c r="H300" s="550"/>
      <c r="I300" s="550"/>
      <c r="J300" s="550"/>
      <c r="K300" s="550"/>
      <c r="L300" s="550"/>
      <c r="M300" s="550"/>
      <c r="N300" s="550"/>
      <c r="O300" s="550"/>
      <c r="P300" s="550"/>
      <c r="Q300" s="550"/>
      <c r="R300" s="550"/>
      <c r="S300" s="550"/>
      <c r="T300" s="550"/>
      <c r="U300" s="550"/>
      <c r="V300" s="550"/>
      <c r="W300" s="550"/>
      <c r="X300" s="550"/>
      <c r="Y300" s="550"/>
      <c r="Z300" s="550"/>
      <c r="AA300" s="550"/>
      <c r="AB300" s="550"/>
      <c r="AC300" s="550"/>
      <c r="AD300" s="550"/>
      <c r="AE300" s="550"/>
      <c r="AF300" s="550"/>
      <c r="AG300" s="550"/>
      <c r="AH300" s="550"/>
      <c r="AI300" s="550"/>
      <c r="AJ300" s="550"/>
      <c r="AK300" s="550"/>
      <c r="AL300" s="550"/>
      <c r="AM300" s="550"/>
      <c r="AN300" s="550"/>
      <c r="AO300" s="550"/>
      <c r="AP300" s="550"/>
      <c r="AQ300" s="550"/>
      <c r="AR300" s="550"/>
      <c r="AS300" s="550"/>
      <c r="AT300" s="550"/>
      <c r="AU300" s="550"/>
      <c r="AV300" s="550"/>
      <c r="AW300" s="550"/>
      <c r="AX300" s="550"/>
      <c r="AY300" s="550"/>
      <c r="AZ300" s="550"/>
      <c r="BA300" s="550"/>
      <c r="BB300" s="550"/>
      <c r="BC300" s="550"/>
      <c r="BD300" s="550"/>
      <c r="BE300" s="550"/>
      <c r="BF300" s="550"/>
      <c r="BG300" s="550"/>
      <c r="BH300" s="550"/>
      <c r="BI300" s="550"/>
      <c r="BJ300" s="550"/>
      <c r="BK300" s="550"/>
      <c r="BL300" s="550"/>
      <c r="BM300" s="550"/>
      <c r="BN300" s="550"/>
      <c r="BO300" s="550"/>
      <c r="BP300" s="550"/>
      <c r="BQ300" s="550"/>
      <c r="BR300" s="550"/>
      <c r="BS300" s="550"/>
      <c r="BT300" s="550"/>
      <c r="BU300" s="550"/>
      <c r="BV300" s="550"/>
      <c r="BW300" s="550"/>
      <c r="BX300" s="550"/>
      <c r="BY300" s="550"/>
      <c r="BZ300" s="550"/>
      <c r="CA300" s="550"/>
      <c r="CB300" s="550"/>
      <c r="CC300" s="550"/>
      <c r="CD300" s="550"/>
      <c r="CE300" s="550"/>
      <c r="CF300" s="550"/>
      <c r="CG300" s="550"/>
      <c r="CH300" s="550"/>
      <c r="CI300" s="550"/>
      <c r="CJ300" s="550"/>
      <c r="CK300" s="550"/>
      <c r="CL300" s="550"/>
      <c r="CM300" s="550"/>
      <c r="CN300" s="550"/>
      <c r="CO300" s="550"/>
      <c r="CP300" s="550"/>
      <c r="CQ300" s="550"/>
      <c r="CR300" s="550"/>
      <c r="CS300" s="550"/>
      <c r="CT300" s="550"/>
      <c r="CU300" s="550"/>
      <c r="CV300" s="550"/>
      <c r="CW300" s="550"/>
      <c r="CX300" s="550"/>
      <c r="CY300" s="550"/>
      <c r="CZ300" s="550"/>
      <c r="DA300" s="550"/>
      <c r="DB300" s="550"/>
      <c r="DC300" s="550"/>
      <c r="DD300" s="550"/>
      <c r="DE300" s="550"/>
      <c r="DF300" s="550"/>
      <c r="DG300" s="550"/>
      <c r="DH300" s="550"/>
      <c r="DI300" s="550"/>
      <c r="DJ300" s="550"/>
      <c r="DK300" s="550"/>
      <c r="DL300" s="550"/>
      <c r="DM300" s="550"/>
      <c r="DN300" s="550"/>
      <c r="DO300" s="550"/>
      <c r="DP300" s="550"/>
      <c r="DQ300" s="550"/>
      <c r="DR300" s="550"/>
      <c r="DS300" s="550"/>
      <c r="DT300" s="550"/>
      <c r="DU300" s="550"/>
      <c r="DV300" s="550"/>
      <c r="DW300" s="550"/>
      <c r="DX300" s="550"/>
      <c r="DY300" s="550"/>
      <c r="DZ300" s="550"/>
      <c r="EA300" s="550"/>
      <c r="EB300" s="550"/>
      <c r="EC300" s="550"/>
      <c r="ED300" s="550"/>
      <c r="EE300" s="550"/>
      <c r="EF300" s="550"/>
      <c r="EG300" s="550"/>
      <c r="EH300" s="550"/>
      <c r="EI300" s="550"/>
      <c r="EJ300" s="550"/>
      <c r="EK300" s="550"/>
      <c r="EL300" s="550"/>
      <c r="EM300" s="550"/>
      <c r="EN300" s="550"/>
      <c r="EO300" s="550"/>
      <c r="EP300" s="550"/>
      <c r="EQ300" s="550"/>
      <c r="ER300" s="550"/>
      <c r="ES300" s="550"/>
      <c r="ET300" s="550"/>
      <c r="EU300" s="550"/>
      <c r="EV300" s="550"/>
      <c r="EW300" s="550"/>
      <c r="EX300" s="550"/>
      <c r="EY300" s="550"/>
      <c r="EZ300" s="550"/>
      <c r="FA300" s="550"/>
      <c r="FB300" s="550"/>
      <c r="FC300" s="550"/>
      <c r="FD300" s="550"/>
      <c r="FE300" s="550"/>
      <c r="FF300" s="550"/>
      <c r="FG300" s="550"/>
      <c r="FH300" s="550"/>
      <c r="FI300" s="550"/>
      <c r="FJ300" s="550"/>
      <c r="FK300" s="550"/>
      <c r="FL300" s="550"/>
      <c r="FM300" s="550"/>
      <c r="FN300" s="550"/>
      <c r="FO300" s="550"/>
      <c r="FP300" s="550"/>
      <c r="FQ300" s="550"/>
      <c r="FR300" s="550"/>
      <c r="FS300" s="550"/>
      <c r="FT300" s="550"/>
      <c r="FU300" s="550"/>
      <c r="FV300" s="550"/>
      <c r="FW300" s="550"/>
      <c r="FX300" s="550"/>
      <c r="FY300" s="550"/>
      <c r="FZ300" s="550"/>
      <c r="GA300" s="550"/>
      <c r="GB300" s="550"/>
      <c r="GC300" s="550"/>
      <c r="GD300" s="550"/>
      <c r="GE300" s="550"/>
      <c r="GF300" s="550"/>
      <c r="GG300" s="550"/>
      <c r="GH300" s="550"/>
      <c r="GI300" s="550"/>
      <c r="GJ300" s="550"/>
      <c r="GK300" s="550"/>
      <c r="GL300" s="550"/>
      <c r="GM300" s="550"/>
    </row>
    <row r="301" spans="7:195" ht="18" customHeight="1">
      <c r="G301" s="550"/>
      <c r="H301" s="550"/>
      <c r="I301" s="550"/>
      <c r="J301" s="550"/>
      <c r="K301" s="550"/>
      <c r="L301" s="550"/>
      <c r="M301" s="550"/>
      <c r="N301" s="550"/>
      <c r="O301" s="550"/>
      <c r="P301" s="550"/>
      <c r="Q301" s="550"/>
      <c r="R301" s="550"/>
      <c r="S301" s="550"/>
      <c r="T301" s="550"/>
      <c r="U301" s="550"/>
      <c r="V301" s="550"/>
      <c r="W301" s="550"/>
      <c r="X301" s="550"/>
      <c r="Y301" s="550"/>
      <c r="Z301" s="550"/>
      <c r="AA301" s="550"/>
      <c r="AB301" s="550"/>
      <c r="AC301" s="550"/>
      <c r="AD301" s="550"/>
      <c r="AE301" s="550"/>
      <c r="AF301" s="550"/>
      <c r="AG301" s="550"/>
      <c r="AH301" s="550"/>
      <c r="AI301" s="550"/>
      <c r="AJ301" s="550"/>
      <c r="AK301" s="550"/>
      <c r="AL301" s="550"/>
      <c r="AM301" s="550"/>
      <c r="AN301" s="550"/>
      <c r="AO301" s="550"/>
      <c r="AP301" s="550"/>
      <c r="AQ301" s="550"/>
      <c r="AR301" s="550"/>
      <c r="AS301" s="550"/>
      <c r="AT301" s="550"/>
      <c r="AU301" s="550"/>
      <c r="AV301" s="550"/>
      <c r="AW301" s="550"/>
      <c r="AX301" s="550"/>
      <c r="AY301" s="550"/>
      <c r="AZ301" s="550"/>
      <c r="BA301" s="550"/>
      <c r="BB301" s="550"/>
      <c r="BC301" s="550"/>
      <c r="BD301" s="550"/>
      <c r="BE301" s="550"/>
      <c r="BF301" s="550"/>
      <c r="BG301" s="550"/>
      <c r="BH301" s="550"/>
      <c r="BI301" s="550"/>
      <c r="BJ301" s="550"/>
      <c r="BK301" s="550"/>
      <c r="BL301" s="550"/>
      <c r="BM301" s="550"/>
      <c r="BN301" s="550"/>
      <c r="BO301" s="550"/>
      <c r="BP301" s="550"/>
      <c r="BQ301" s="550"/>
      <c r="BR301" s="550"/>
      <c r="BS301" s="550"/>
      <c r="BT301" s="550"/>
      <c r="BU301" s="550"/>
      <c r="BV301" s="550"/>
      <c r="BW301" s="550"/>
      <c r="BX301" s="550"/>
      <c r="BY301" s="550"/>
      <c r="BZ301" s="550"/>
      <c r="CA301" s="550"/>
      <c r="CB301" s="550"/>
      <c r="CC301" s="550"/>
      <c r="CD301" s="550"/>
      <c r="CE301" s="550"/>
      <c r="CF301" s="550"/>
      <c r="CG301" s="550"/>
      <c r="CH301" s="550"/>
      <c r="CI301" s="550"/>
      <c r="CJ301" s="550"/>
      <c r="CK301" s="550"/>
      <c r="CL301" s="550"/>
      <c r="CM301" s="550"/>
      <c r="CN301" s="550"/>
      <c r="CO301" s="550"/>
      <c r="CP301" s="550"/>
      <c r="CQ301" s="550"/>
      <c r="CR301" s="550"/>
      <c r="CS301" s="550"/>
      <c r="CT301" s="550"/>
      <c r="CU301" s="550"/>
      <c r="CV301" s="550"/>
      <c r="CW301" s="550"/>
      <c r="CX301" s="550"/>
      <c r="CY301" s="550"/>
      <c r="CZ301" s="550"/>
      <c r="DA301" s="550"/>
      <c r="DB301" s="550"/>
      <c r="DC301" s="550"/>
      <c r="DD301" s="550"/>
      <c r="DE301" s="550"/>
      <c r="DF301" s="550"/>
      <c r="DG301" s="550"/>
      <c r="DH301" s="550"/>
      <c r="DI301" s="550"/>
      <c r="DJ301" s="550"/>
      <c r="DK301" s="550"/>
      <c r="DL301" s="550"/>
      <c r="DM301" s="550"/>
      <c r="DN301" s="550"/>
      <c r="DO301" s="550"/>
      <c r="DP301" s="550"/>
      <c r="DQ301" s="550"/>
      <c r="DR301" s="550"/>
      <c r="DS301" s="550"/>
      <c r="DT301" s="550"/>
      <c r="DU301" s="550"/>
      <c r="DV301" s="550"/>
      <c r="DW301" s="550"/>
      <c r="DX301" s="550"/>
      <c r="DY301" s="550"/>
      <c r="DZ301" s="550"/>
      <c r="EA301" s="550"/>
      <c r="EB301" s="550"/>
      <c r="EC301" s="550"/>
      <c r="ED301" s="550"/>
      <c r="EE301" s="550"/>
      <c r="EF301" s="550"/>
      <c r="EG301" s="550"/>
      <c r="EH301" s="550"/>
      <c r="EI301" s="550"/>
      <c r="EJ301" s="550"/>
      <c r="EK301" s="550"/>
      <c r="EL301" s="550"/>
      <c r="EM301" s="550"/>
      <c r="EN301" s="550"/>
      <c r="EO301" s="550"/>
      <c r="EP301" s="550"/>
      <c r="EQ301" s="550"/>
      <c r="ER301" s="550"/>
      <c r="ES301" s="550"/>
      <c r="ET301" s="550"/>
      <c r="EU301" s="550"/>
      <c r="EV301" s="550"/>
      <c r="EW301" s="550"/>
      <c r="EX301" s="550"/>
      <c r="EY301" s="550"/>
      <c r="EZ301" s="550"/>
      <c r="FA301" s="550"/>
      <c r="FB301" s="550"/>
      <c r="FC301" s="550"/>
      <c r="FD301" s="550"/>
      <c r="FE301" s="550"/>
      <c r="FF301" s="550"/>
      <c r="FG301" s="550"/>
      <c r="FH301" s="550"/>
      <c r="FI301" s="550"/>
      <c r="FJ301" s="550"/>
      <c r="FK301" s="550"/>
      <c r="FL301" s="550"/>
      <c r="FM301" s="550"/>
      <c r="FN301" s="550"/>
      <c r="FO301" s="550"/>
      <c r="FP301" s="550"/>
      <c r="FQ301" s="550"/>
      <c r="FR301" s="550"/>
      <c r="FS301" s="550"/>
      <c r="FT301" s="550"/>
      <c r="FU301" s="550"/>
      <c r="FV301" s="550"/>
      <c r="FW301" s="550"/>
      <c r="FX301" s="550"/>
      <c r="FY301" s="550"/>
      <c r="FZ301" s="550"/>
      <c r="GA301" s="550"/>
      <c r="GB301" s="550"/>
      <c r="GC301" s="550"/>
      <c r="GD301" s="550"/>
      <c r="GE301" s="550"/>
      <c r="GF301" s="550"/>
      <c r="GG301" s="550"/>
      <c r="GH301" s="550"/>
      <c r="GI301" s="550"/>
      <c r="GJ301" s="550"/>
      <c r="GK301" s="550"/>
      <c r="GL301" s="550"/>
      <c r="GM301" s="550"/>
    </row>
    <row r="302" spans="7:195" ht="18" customHeight="1">
      <c r="G302" s="550"/>
      <c r="H302" s="550"/>
      <c r="I302" s="550"/>
      <c r="J302" s="550"/>
      <c r="K302" s="550"/>
      <c r="L302" s="550"/>
      <c r="M302" s="550"/>
      <c r="N302" s="550"/>
      <c r="O302" s="550"/>
      <c r="P302" s="550"/>
      <c r="Q302" s="550"/>
      <c r="R302" s="550"/>
      <c r="S302" s="550"/>
      <c r="T302" s="550"/>
      <c r="U302" s="550"/>
      <c r="V302" s="550"/>
      <c r="W302" s="550"/>
      <c r="X302" s="550"/>
      <c r="Y302" s="550"/>
      <c r="Z302" s="550"/>
      <c r="AA302" s="550"/>
      <c r="AB302" s="550"/>
      <c r="AC302" s="550"/>
      <c r="AD302" s="550"/>
      <c r="AE302" s="550"/>
      <c r="AF302" s="550"/>
      <c r="AG302" s="550"/>
      <c r="AH302" s="550"/>
      <c r="AI302" s="550"/>
      <c r="AJ302" s="550"/>
      <c r="AK302" s="550"/>
      <c r="AL302" s="550"/>
      <c r="AM302" s="550"/>
      <c r="AN302" s="550"/>
      <c r="AO302" s="550"/>
      <c r="AP302" s="550"/>
      <c r="AQ302" s="550"/>
      <c r="AR302" s="550"/>
      <c r="AS302" s="550"/>
      <c r="AT302" s="550"/>
      <c r="AU302" s="550"/>
      <c r="AV302" s="550"/>
      <c r="AW302" s="550"/>
      <c r="AX302" s="550"/>
      <c r="AY302" s="550"/>
      <c r="AZ302" s="550"/>
      <c r="BA302" s="550"/>
      <c r="BB302" s="550"/>
      <c r="BC302" s="550"/>
      <c r="BD302" s="550"/>
      <c r="BE302" s="550"/>
      <c r="BF302" s="550"/>
      <c r="BG302" s="550"/>
      <c r="BH302" s="550"/>
      <c r="BI302" s="550"/>
      <c r="BJ302" s="550"/>
      <c r="BK302" s="550"/>
      <c r="BL302" s="550"/>
      <c r="BM302" s="550"/>
      <c r="BN302" s="550"/>
      <c r="BO302" s="550"/>
      <c r="BP302" s="550"/>
      <c r="BQ302" s="550"/>
      <c r="BR302" s="550"/>
      <c r="BS302" s="550"/>
      <c r="BT302" s="550"/>
      <c r="BU302" s="550"/>
      <c r="BV302" s="550"/>
      <c r="BW302" s="550"/>
      <c r="BX302" s="550"/>
      <c r="BY302" s="550"/>
      <c r="BZ302" s="550"/>
      <c r="CA302" s="550"/>
      <c r="CB302" s="550"/>
      <c r="CC302" s="550"/>
      <c r="CD302" s="550"/>
      <c r="CE302" s="550"/>
      <c r="CF302" s="550"/>
      <c r="CG302" s="550"/>
      <c r="CH302" s="550"/>
      <c r="CI302" s="550"/>
      <c r="CJ302" s="550"/>
      <c r="CK302" s="550"/>
      <c r="CL302" s="550"/>
      <c r="CM302" s="550"/>
      <c r="CN302" s="550"/>
      <c r="CO302" s="550"/>
      <c r="CP302" s="550"/>
      <c r="CQ302" s="550"/>
      <c r="CR302" s="550"/>
      <c r="CS302" s="550"/>
      <c r="CT302" s="550"/>
      <c r="CU302" s="550"/>
      <c r="CV302" s="550"/>
      <c r="CW302" s="550"/>
      <c r="CX302" s="550"/>
      <c r="CY302" s="550"/>
      <c r="CZ302" s="550"/>
      <c r="DA302" s="550"/>
      <c r="DB302" s="550"/>
      <c r="DC302" s="550"/>
      <c r="DD302" s="550"/>
      <c r="DE302" s="550"/>
      <c r="DF302" s="550"/>
      <c r="DG302" s="550"/>
      <c r="DH302" s="550"/>
      <c r="DI302" s="550"/>
      <c r="DJ302" s="550"/>
      <c r="DK302" s="550"/>
      <c r="DL302" s="550"/>
      <c r="DM302" s="550"/>
      <c r="DN302" s="550"/>
      <c r="DO302" s="550"/>
      <c r="DP302" s="550"/>
      <c r="DQ302" s="550"/>
      <c r="DR302" s="550"/>
      <c r="DS302" s="550"/>
      <c r="DT302" s="550"/>
      <c r="DU302" s="550"/>
      <c r="DV302" s="550"/>
      <c r="DW302" s="550"/>
      <c r="DX302" s="550"/>
      <c r="DY302" s="550"/>
      <c r="DZ302" s="550"/>
      <c r="EA302" s="550"/>
      <c r="EB302" s="550"/>
      <c r="EC302" s="550"/>
      <c r="ED302" s="550"/>
      <c r="EE302" s="550"/>
      <c r="EF302" s="550"/>
      <c r="EG302" s="550"/>
      <c r="EH302" s="550"/>
      <c r="EI302" s="550"/>
      <c r="EJ302" s="550"/>
      <c r="EK302" s="550"/>
      <c r="EL302" s="550"/>
      <c r="EM302" s="550"/>
      <c r="EN302" s="550"/>
      <c r="EO302" s="550"/>
      <c r="EP302" s="550"/>
      <c r="EQ302" s="550"/>
      <c r="ER302" s="550"/>
      <c r="ES302" s="550"/>
      <c r="ET302" s="550"/>
      <c r="EU302" s="550"/>
      <c r="EV302" s="550"/>
      <c r="EW302" s="550"/>
      <c r="EX302" s="550"/>
      <c r="EY302" s="550"/>
      <c r="EZ302" s="550"/>
      <c r="FA302" s="550"/>
      <c r="FB302" s="550"/>
      <c r="FC302" s="550"/>
      <c r="FD302" s="550"/>
      <c r="FE302" s="550"/>
      <c r="FF302" s="550"/>
      <c r="FG302" s="550"/>
      <c r="FH302" s="550"/>
      <c r="FI302" s="550"/>
      <c r="FJ302" s="550"/>
      <c r="FK302" s="550"/>
      <c r="FL302" s="550"/>
      <c r="FM302" s="550"/>
      <c r="FN302" s="550"/>
      <c r="FO302" s="550"/>
      <c r="FP302" s="550"/>
      <c r="FQ302" s="550"/>
      <c r="FR302" s="550"/>
      <c r="FS302" s="550"/>
      <c r="FT302" s="550"/>
      <c r="FU302" s="550"/>
      <c r="FV302" s="550"/>
      <c r="FW302" s="550"/>
      <c r="FX302" s="550"/>
      <c r="FY302" s="550"/>
      <c r="FZ302" s="550"/>
      <c r="GA302" s="550"/>
      <c r="GB302" s="550"/>
      <c r="GC302" s="550"/>
      <c r="GD302" s="550"/>
      <c r="GE302" s="550"/>
      <c r="GF302" s="550"/>
      <c r="GG302" s="550"/>
      <c r="GH302" s="550"/>
      <c r="GI302" s="550"/>
      <c r="GJ302" s="550"/>
      <c r="GK302" s="550"/>
      <c r="GL302" s="550"/>
      <c r="GM302" s="550"/>
    </row>
    <row r="303" spans="7:195" ht="18" customHeight="1">
      <c r="G303" s="550"/>
      <c r="H303" s="550"/>
      <c r="I303" s="550"/>
      <c r="J303" s="550"/>
      <c r="K303" s="550"/>
      <c r="L303" s="550"/>
      <c r="M303" s="550"/>
      <c r="N303" s="550"/>
      <c r="O303" s="550"/>
      <c r="P303" s="550"/>
      <c r="Q303" s="550"/>
      <c r="R303" s="550"/>
      <c r="S303" s="550"/>
      <c r="T303" s="550"/>
      <c r="U303" s="550"/>
      <c r="V303" s="550"/>
      <c r="W303" s="550"/>
      <c r="X303" s="550"/>
      <c r="Y303" s="550"/>
      <c r="Z303" s="550"/>
      <c r="AA303" s="550"/>
      <c r="AB303" s="550"/>
      <c r="AC303" s="550"/>
      <c r="AD303" s="550"/>
      <c r="AE303" s="550"/>
      <c r="AF303" s="550"/>
      <c r="AG303" s="550"/>
      <c r="AH303" s="550"/>
      <c r="AI303" s="550"/>
      <c r="AJ303" s="550"/>
      <c r="AK303" s="550"/>
      <c r="AL303" s="550"/>
      <c r="AM303" s="550"/>
      <c r="AN303" s="550"/>
      <c r="AO303" s="550"/>
      <c r="AP303" s="550"/>
      <c r="AQ303" s="550"/>
      <c r="AR303" s="550"/>
      <c r="AS303" s="550"/>
      <c r="AT303" s="550"/>
      <c r="AU303" s="550"/>
      <c r="AV303" s="550"/>
      <c r="AW303" s="550"/>
      <c r="AX303" s="550"/>
      <c r="AY303" s="550"/>
      <c r="AZ303" s="550"/>
      <c r="BA303" s="550"/>
      <c r="BB303" s="550"/>
      <c r="BC303" s="550"/>
      <c r="BD303" s="550"/>
      <c r="BE303" s="550"/>
      <c r="BF303" s="550"/>
      <c r="BG303" s="550"/>
      <c r="BH303" s="550"/>
      <c r="BI303" s="550"/>
      <c r="BJ303" s="550"/>
      <c r="BK303" s="550"/>
      <c r="BL303" s="550"/>
      <c r="BM303" s="550"/>
      <c r="BN303" s="550"/>
      <c r="BO303" s="550"/>
      <c r="BP303" s="550"/>
      <c r="BQ303" s="550"/>
      <c r="BR303" s="550"/>
      <c r="BS303" s="550"/>
      <c r="BT303" s="550"/>
      <c r="BU303" s="550"/>
      <c r="BV303" s="550"/>
      <c r="BW303" s="550"/>
      <c r="BX303" s="550"/>
      <c r="BY303" s="550"/>
      <c r="BZ303" s="550"/>
      <c r="CA303" s="550"/>
      <c r="CB303" s="550"/>
      <c r="CC303" s="550"/>
      <c r="CD303" s="550"/>
      <c r="CE303" s="550"/>
      <c r="CF303" s="550"/>
      <c r="CG303" s="550"/>
      <c r="CH303" s="550"/>
      <c r="CI303" s="550"/>
      <c r="CJ303" s="550"/>
      <c r="CK303" s="550"/>
      <c r="CL303" s="550"/>
      <c r="CM303" s="550"/>
      <c r="CN303" s="550"/>
      <c r="CO303" s="550"/>
      <c r="CP303" s="550"/>
      <c r="CQ303" s="550"/>
      <c r="CR303" s="550"/>
      <c r="CS303" s="550"/>
      <c r="CT303" s="550"/>
      <c r="CU303" s="550"/>
      <c r="CV303" s="550"/>
      <c r="CW303" s="550"/>
      <c r="CX303" s="550"/>
      <c r="CY303" s="550"/>
      <c r="CZ303" s="550"/>
      <c r="DA303" s="550"/>
      <c r="DB303" s="550"/>
      <c r="DC303" s="550"/>
      <c r="DD303" s="550"/>
      <c r="DE303" s="550"/>
      <c r="DF303" s="550"/>
      <c r="DG303" s="550"/>
      <c r="DH303" s="550"/>
      <c r="DI303" s="550"/>
      <c r="DJ303" s="550"/>
      <c r="DK303" s="550"/>
      <c r="DL303" s="550"/>
      <c r="DM303" s="550"/>
      <c r="DN303" s="550"/>
      <c r="DO303" s="550"/>
      <c r="DP303" s="550"/>
      <c r="DQ303" s="550"/>
      <c r="DR303" s="550"/>
      <c r="DS303" s="550"/>
      <c r="DT303" s="550"/>
      <c r="DU303" s="550"/>
      <c r="DV303" s="550"/>
      <c r="DW303" s="550"/>
      <c r="DX303" s="550"/>
      <c r="DY303" s="550"/>
      <c r="DZ303" s="550"/>
      <c r="EA303" s="550"/>
      <c r="EB303" s="550"/>
      <c r="EC303" s="550"/>
      <c r="ED303" s="550"/>
      <c r="EE303" s="550"/>
      <c r="EF303" s="550"/>
      <c r="EG303" s="550"/>
      <c r="EH303" s="550"/>
      <c r="EI303" s="550"/>
      <c r="EJ303" s="550"/>
      <c r="EK303" s="550"/>
      <c r="EL303" s="550"/>
      <c r="EM303" s="550"/>
      <c r="EN303" s="550"/>
      <c r="EO303" s="550"/>
      <c r="EP303" s="550"/>
      <c r="EQ303" s="550"/>
      <c r="ER303" s="550"/>
      <c r="ES303" s="550"/>
      <c r="ET303" s="550"/>
      <c r="EU303" s="550"/>
      <c r="EV303" s="550"/>
      <c r="EW303" s="550"/>
      <c r="EX303" s="550"/>
      <c r="EY303" s="550"/>
      <c r="EZ303" s="550"/>
      <c r="FA303" s="550"/>
      <c r="FB303" s="550"/>
      <c r="FC303" s="550"/>
      <c r="FD303" s="550"/>
      <c r="FE303" s="550"/>
      <c r="FF303" s="550"/>
      <c r="FG303" s="550"/>
      <c r="FH303" s="550"/>
      <c r="FI303" s="550"/>
      <c r="FJ303" s="550"/>
      <c r="FK303" s="550"/>
      <c r="FL303" s="550"/>
      <c r="FM303" s="550"/>
      <c r="FN303" s="550"/>
      <c r="FO303" s="550"/>
      <c r="FP303" s="550"/>
      <c r="FQ303" s="550"/>
      <c r="FR303" s="550"/>
      <c r="FS303" s="550"/>
      <c r="FT303" s="550"/>
      <c r="FU303" s="550"/>
      <c r="FV303" s="550"/>
      <c r="FW303" s="550"/>
      <c r="FX303" s="550"/>
      <c r="FY303" s="550"/>
      <c r="FZ303" s="550"/>
      <c r="GA303" s="550"/>
      <c r="GB303" s="550"/>
      <c r="GC303" s="550"/>
      <c r="GD303" s="550"/>
      <c r="GE303" s="550"/>
      <c r="GF303" s="550"/>
      <c r="GG303" s="550"/>
      <c r="GH303" s="550"/>
      <c r="GI303" s="550"/>
      <c r="GJ303" s="550"/>
      <c r="GK303" s="550"/>
      <c r="GL303" s="550"/>
      <c r="GM303" s="550"/>
    </row>
    <row r="304" spans="7:195" ht="18" customHeight="1">
      <c r="G304" s="550"/>
      <c r="H304" s="550"/>
      <c r="I304" s="550"/>
      <c r="J304" s="550"/>
      <c r="K304" s="550"/>
      <c r="L304" s="550"/>
      <c r="M304" s="550"/>
      <c r="N304" s="550"/>
      <c r="O304" s="550"/>
      <c r="P304" s="550"/>
      <c r="Q304" s="550"/>
      <c r="R304" s="550"/>
      <c r="S304" s="550"/>
      <c r="T304" s="550"/>
      <c r="U304" s="550"/>
      <c r="V304" s="550"/>
      <c r="W304" s="550"/>
      <c r="X304" s="550"/>
      <c r="Y304" s="550"/>
      <c r="Z304" s="550"/>
      <c r="AA304" s="550"/>
      <c r="AB304" s="550"/>
      <c r="AC304" s="550"/>
      <c r="AD304" s="550"/>
      <c r="AE304" s="550"/>
      <c r="AF304" s="550"/>
      <c r="AG304" s="550"/>
      <c r="AH304" s="550"/>
      <c r="AI304" s="550"/>
      <c r="AJ304" s="550"/>
      <c r="AK304" s="550"/>
      <c r="AL304" s="550"/>
      <c r="AM304" s="550"/>
      <c r="AN304" s="550"/>
      <c r="AO304" s="550"/>
      <c r="AP304" s="550"/>
      <c r="AQ304" s="550"/>
      <c r="AR304" s="550"/>
      <c r="AS304" s="550"/>
      <c r="AT304" s="550"/>
      <c r="AU304" s="550"/>
      <c r="AV304" s="550"/>
      <c r="AW304" s="550"/>
      <c r="AX304" s="550"/>
      <c r="AY304" s="550"/>
      <c r="AZ304" s="550"/>
      <c r="BA304" s="550"/>
      <c r="BB304" s="550"/>
      <c r="BC304" s="550"/>
      <c r="BD304" s="550"/>
      <c r="BE304" s="550"/>
      <c r="BF304" s="550"/>
      <c r="BG304" s="550"/>
      <c r="BH304" s="550"/>
      <c r="BI304" s="550"/>
      <c r="BJ304" s="550"/>
      <c r="BK304" s="550"/>
      <c r="BL304" s="550"/>
      <c r="BM304" s="550"/>
      <c r="BN304" s="550"/>
      <c r="BO304" s="550"/>
      <c r="BP304" s="550"/>
      <c r="BQ304" s="550"/>
      <c r="BR304" s="550"/>
      <c r="BS304" s="550"/>
      <c r="BT304" s="550"/>
      <c r="BU304" s="550"/>
      <c r="BV304" s="550"/>
      <c r="BW304" s="550"/>
      <c r="BX304" s="550"/>
      <c r="BY304" s="550"/>
      <c r="BZ304" s="550"/>
      <c r="CA304" s="550"/>
      <c r="CB304" s="550"/>
      <c r="CC304" s="550"/>
      <c r="CD304" s="550"/>
      <c r="CE304" s="550"/>
      <c r="CF304" s="550"/>
      <c r="CG304" s="550"/>
      <c r="CH304" s="550"/>
      <c r="CI304" s="550"/>
      <c r="CJ304" s="550"/>
      <c r="CK304" s="550"/>
      <c r="CL304" s="550"/>
      <c r="CM304" s="550"/>
      <c r="CN304" s="550"/>
      <c r="CO304" s="550"/>
      <c r="CP304" s="550"/>
      <c r="CQ304" s="550"/>
      <c r="CR304" s="550"/>
      <c r="CS304" s="550"/>
      <c r="CT304" s="550"/>
      <c r="CU304" s="550"/>
      <c r="CV304" s="550"/>
      <c r="CW304" s="550"/>
      <c r="CX304" s="550"/>
      <c r="CY304" s="550"/>
      <c r="CZ304" s="550"/>
      <c r="DA304" s="550"/>
      <c r="DB304" s="550"/>
      <c r="DC304" s="550"/>
      <c r="DD304" s="550"/>
      <c r="DE304" s="550"/>
      <c r="DF304" s="550"/>
      <c r="DG304" s="550"/>
      <c r="DH304" s="550"/>
      <c r="DI304" s="550"/>
      <c r="DJ304" s="550"/>
      <c r="DK304" s="550"/>
      <c r="DL304" s="550"/>
      <c r="DM304" s="550"/>
      <c r="DN304" s="550"/>
      <c r="DO304" s="550"/>
      <c r="DP304" s="550"/>
      <c r="DQ304" s="550"/>
      <c r="DR304" s="550"/>
      <c r="DS304" s="550"/>
      <c r="DT304" s="550"/>
      <c r="DU304" s="550"/>
      <c r="DV304" s="550"/>
      <c r="DW304" s="550"/>
      <c r="DX304" s="550"/>
      <c r="DY304" s="550"/>
      <c r="DZ304" s="550"/>
      <c r="EA304" s="550"/>
      <c r="EB304" s="550"/>
      <c r="EC304" s="550"/>
      <c r="ED304" s="550"/>
      <c r="EE304" s="550"/>
      <c r="EF304" s="550"/>
      <c r="EG304" s="550"/>
      <c r="EH304" s="550"/>
      <c r="EI304" s="550"/>
      <c r="EJ304" s="550"/>
      <c r="EK304" s="550"/>
      <c r="EL304" s="550"/>
      <c r="EM304" s="550"/>
      <c r="EN304" s="550"/>
      <c r="EO304" s="550"/>
      <c r="EP304" s="550"/>
      <c r="EQ304" s="550"/>
      <c r="ER304" s="550"/>
      <c r="ES304" s="550"/>
      <c r="ET304" s="550"/>
      <c r="EU304" s="550"/>
      <c r="EV304" s="550"/>
      <c r="EW304" s="550"/>
      <c r="EX304" s="550"/>
      <c r="EY304" s="550"/>
      <c r="EZ304" s="550"/>
      <c r="FA304" s="550"/>
      <c r="FB304" s="550"/>
      <c r="FC304" s="550"/>
      <c r="FD304" s="550"/>
      <c r="FE304" s="550"/>
      <c r="FF304" s="550"/>
      <c r="FG304" s="550"/>
      <c r="FH304" s="550"/>
      <c r="FI304" s="550"/>
      <c r="FJ304" s="550"/>
      <c r="FK304" s="550"/>
      <c r="FL304" s="550"/>
      <c r="FM304" s="550"/>
      <c r="FN304" s="550"/>
      <c r="FO304" s="550"/>
      <c r="FP304" s="550"/>
      <c r="FQ304" s="550"/>
      <c r="FR304" s="550"/>
      <c r="FS304" s="550"/>
      <c r="FT304" s="550"/>
      <c r="FU304" s="550"/>
      <c r="FV304" s="550"/>
      <c r="FW304" s="550"/>
      <c r="FX304" s="550"/>
      <c r="FY304" s="550"/>
      <c r="FZ304" s="550"/>
      <c r="GA304" s="550"/>
      <c r="GB304" s="550"/>
      <c r="GC304" s="550"/>
      <c r="GD304" s="550"/>
      <c r="GE304" s="550"/>
      <c r="GF304" s="550"/>
      <c r="GG304" s="550"/>
      <c r="GH304" s="550"/>
      <c r="GI304" s="550"/>
      <c r="GJ304" s="550"/>
      <c r="GK304" s="550"/>
      <c r="GL304" s="550"/>
      <c r="GM304" s="550"/>
    </row>
    <row r="305" spans="7:195" ht="18" customHeight="1">
      <c r="G305" s="550"/>
      <c r="H305" s="550"/>
      <c r="I305" s="550"/>
      <c r="J305" s="550"/>
      <c r="K305" s="550"/>
      <c r="L305" s="550"/>
      <c r="M305" s="550"/>
      <c r="N305" s="550"/>
      <c r="O305" s="550"/>
      <c r="P305" s="550"/>
      <c r="Q305" s="550"/>
      <c r="R305" s="550"/>
      <c r="S305" s="550"/>
      <c r="T305" s="550"/>
      <c r="U305" s="550"/>
      <c r="V305" s="550"/>
      <c r="W305" s="550"/>
      <c r="X305" s="550"/>
      <c r="Y305" s="550"/>
      <c r="Z305" s="550"/>
      <c r="AA305" s="550"/>
      <c r="AB305" s="550"/>
      <c r="AC305" s="550"/>
      <c r="AD305" s="550"/>
      <c r="AE305" s="550"/>
      <c r="AF305" s="550"/>
      <c r="AG305" s="550"/>
      <c r="AH305" s="550"/>
      <c r="AI305" s="550"/>
      <c r="AJ305" s="550"/>
      <c r="AK305" s="550"/>
      <c r="AL305" s="550"/>
      <c r="AM305" s="550"/>
      <c r="AN305" s="550"/>
      <c r="AO305" s="550"/>
      <c r="AP305" s="550"/>
      <c r="AQ305" s="550"/>
      <c r="AR305" s="550"/>
      <c r="AS305" s="550"/>
      <c r="AT305" s="550"/>
      <c r="AU305" s="550"/>
      <c r="AV305" s="550"/>
      <c r="AW305" s="550"/>
      <c r="AX305" s="550"/>
      <c r="AY305" s="550"/>
      <c r="AZ305" s="550"/>
      <c r="BA305" s="550"/>
      <c r="BB305" s="550"/>
      <c r="BC305" s="550"/>
      <c r="BD305" s="550"/>
      <c r="BE305" s="550"/>
      <c r="BF305" s="550"/>
      <c r="BG305" s="550"/>
      <c r="BH305" s="550"/>
      <c r="BI305" s="550"/>
      <c r="BJ305" s="550"/>
      <c r="BK305" s="550"/>
      <c r="BL305" s="550"/>
      <c r="BM305" s="550"/>
      <c r="BN305" s="550"/>
      <c r="BO305" s="550"/>
      <c r="BP305" s="550"/>
      <c r="BQ305" s="550"/>
      <c r="BR305" s="550"/>
      <c r="BS305" s="550"/>
      <c r="BT305" s="550"/>
      <c r="BU305" s="550"/>
      <c r="BV305" s="550"/>
      <c r="BW305" s="550"/>
      <c r="BX305" s="550"/>
      <c r="BY305" s="550"/>
      <c r="BZ305" s="550"/>
      <c r="CA305" s="550"/>
      <c r="CB305" s="550"/>
      <c r="CC305" s="550"/>
      <c r="CD305" s="550"/>
      <c r="CE305" s="550"/>
      <c r="CF305" s="550"/>
      <c r="CG305" s="550"/>
      <c r="CH305" s="550"/>
      <c r="CI305" s="550"/>
      <c r="CJ305" s="550"/>
      <c r="CK305" s="550"/>
      <c r="CL305" s="550"/>
      <c r="CM305" s="550"/>
      <c r="CN305" s="550"/>
      <c r="CO305" s="550"/>
      <c r="CP305" s="550"/>
      <c r="CQ305" s="550"/>
      <c r="CR305" s="550"/>
      <c r="CS305" s="550"/>
      <c r="CT305" s="550"/>
      <c r="CU305" s="550"/>
      <c r="CV305" s="550"/>
      <c r="CW305" s="550"/>
      <c r="CX305" s="550"/>
      <c r="CY305" s="550"/>
      <c r="CZ305" s="550"/>
      <c r="DA305" s="550"/>
      <c r="DB305" s="550"/>
      <c r="DC305" s="550"/>
      <c r="DD305" s="550"/>
      <c r="DE305" s="550"/>
      <c r="DF305" s="550"/>
      <c r="DG305" s="550"/>
      <c r="DH305" s="550"/>
      <c r="DI305" s="550"/>
      <c r="DJ305" s="550"/>
      <c r="DK305" s="550"/>
      <c r="DL305" s="550"/>
      <c r="DM305" s="550"/>
      <c r="DN305" s="550"/>
      <c r="DO305" s="550"/>
      <c r="DP305" s="550"/>
      <c r="DQ305" s="550"/>
      <c r="DR305" s="550"/>
      <c r="DS305" s="550"/>
      <c r="DT305" s="550"/>
      <c r="DU305" s="550"/>
      <c r="DV305" s="550"/>
      <c r="DW305" s="550"/>
      <c r="DX305" s="550"/>
      <c r="DY305" s="550"/>
      <c r="DZ305" s="550"/>
      <c r="EA305" s="550"/>
      <c r="EB305" s="550"/>
      <c r="EC305" s="550"/>
      <c r="ED305" s="550"/>
      <c r="EE305" s="550"/>
      <c r="EF305" s="550"/>
      <c r="EG305" s="550"/>
      <c r="EH305" s="550"/>
      <c r="EI305" s="550"/>
      <c r="EJ305" s="550"/>
      <c r="EK305" s="550"/>
      <c r="EL305" s="550"/>
      <c r="EM305" s="550"/>
      <c r="EN305" s="550"/>
      <c r="EO305" s="550"/>
      <c r="EP305" s="550"/>
      <c r="EQ305" s="550"/>
      <c r="ER305" s="550"/>
      <c r="ES305" s="550"/>
      <c r="ET305" s="550"/>
      <c r="EU305" s="550"/>
      <c r="EV305" s="550"/>
      <c r="EW305" s="550"/>
      <c r="EX305" s="550"/>
      <c r="EY305" s="550"/>
      <c r="EZ305" s="550"/>
      <c r="FA305" s="550"/>
      <c r="FB305" s="550"/>
      <c r="FC305" s="550"/>
      <c r="FD305" s="550"/>
      <c r="FE305" s="550"/>
      <c r="FF305" s="550"/>
      <c r="FG305" s="550"/>
      <c r="FH305" s="550"/>
      <c r="FI305" s="550"/>
      <c r="FJ305" s="550"/>
      <c r="FK305" s="550"/>
      <c r="FL305" s="550"/>
      <c r="FM305" s="550"/>
      <c r="FN305" s="550"/>
      <c r="FO305" s="550"/>
      <c r="FP305" s="550"/>
      <c r="FQ305" s="550"/>
      <c r="FR305" s="550"/>
      <c r="FS305" s="550"/>
      <c r="FT305" s="550"/>
      <c r="FU305" s="550"/>
      <c r="FV305" s="550"/>
      <c r="FW305" s="550"/>
      <c r="FX305" s="550"/>
      <c r="FY305" s="550"/>
      <c r="FZ305" s="550"/>
      <c r="GA305" s="550"/>
      <c r="GB305" s="550"/>
      <c r="GC305" s="550"/>
      <c r="GD305" s="550"/>
      <c r="GE305" s="550"/>
      <c r="GF305" s="550"/>
      <c r="GG305" s="550"/>
      <c r="GH305" s="550"/>
      <c r="GI305" s="550"/>
      <c r="GJ305" s="550"/>
      <c r="GK305" s="550"/>
      <c r="GL305" s="550"/>
      <c r="GM305" s="550"/>
    </row>
    <row r="306" spans="7:195" ht="18" customHeight="1">
      <c r="G306" s="550"/>
      <c r="H306" s="550"/>
      <c r="I306" s="550"/>
      <c r="J306" s="550"/>
      <c r="K306" s="550"/>
      <c r="L306" s="550"/>
      <c r="M306" s="550"/>
      <c r="N306" s="550"/>
      <c r="O306" s="550"/>
      <c r="P306" s="550"/>
      <c r="Q306" s="550"/>
      <c r="R306" s="550"/>
      <c r="S306" s="550"/>
      <c r="T306" s="550"/>
      <c r="U306" s="550"/>
      <c r="V306" s="550"/>
      <c r="W306" s="550"/>
      <c r="X306" s="550"/>
      <c r="Y306" s="550"/>
      <c r="Z306" s="550"/>
      <c r="AA306" s="550"/>
      <c r="AB306" s="550"/>
      <c r="AC306" s="550"/>
      <c r="AD306" s="550"/>
      <c r="AE306" s="550"/>
      <c r="AF306" s="550"/>
      <c r="AG306" s="550"/>
      <c r="AH306" s="550"/>
      <c r="AI306" s="550"/>
      <c r="AJ306" s="550"/>
      <c r="AK306" s="550"/>
      <c r="AL306" s="550"/>
      <c r="AM306" s="550"/>
      <c r="AN306" s="550"/>
      <c r="AO306" s="550"/>
      <c r="AP306" s="550"/>
      <c r="AQ306" s="550"/>
      <c r="AR306" s="550"/>
      <c r="AS306" s="550"/>
      <c r="AT306" s="550"/>
      <c r="AU306" s="550"/>
      <c r="AV306" s="550"/>
      <c r="AW306" s="550"/>
      <c r="AX306" s="550"/>
      <c r="AY306" s="550"/>
      <c r="AZ306" s="550"/>
      <c r="BA306" s="550"/>
      <c r="BB306" s="550"/>
      <c r="BC306" s="550"/>
      <c r="BD306" s="550"/>
      <c r="BE306" s="550"/>
      <c r="BF306" s="550"/>
      <c r="BG306" s="550"/>
      <c r="BH306" s="550"/>
      <c r="BI306" s="550"/>
      <c r="BJ306" s="550"/>
      <c r="BK306" s="550"/>
      <c r="BL306" s="550"/>
      <c r="BM306" s="550"/>
      <c r="BN306" s="550"/>
      <c r="BO306" s="550"/>
      <c r="BP306" s="550"/>
      <c r="BQ306" s="550"/>
      <c r="BR306" s="550"/>
      <c r="BS306" s="550"/>
      <c r="BT306" s="550"/>
      <c r="BU306" s="550"/>
      <c r="BV306" s="550"/>
      <c r="BW306" s="550"/>
      <c r="BX306" s="550"/>
      <c r="BY306" s="550"/>
      <c r="BZ306" s="550"/>
      <c r="CA306" s="550"/>
      <c r="CB306" s="550"/>
      <c r="CC306" s="550"/>
      <c r="CD306" s="550"/>
      <c r="CE306" s="550"/>
      <c r="CF306" s="550"/>
      <c r="CG306" s="550"/>
      <c r="CH306" s="550"/>
      <c r="CI306" s="550"/>
      <c r="CJ306" s="550"/>
      <c r="CK306" s="550"/>
      <c r="CL306" s="550"/>
      <c r="CM306" s="550"/>
      <c r="CN306" s="550"/>
      <c r="CO306" s="550"/>
      <c r="CP306" s="550"/>
      <c r="CQ306" s="550"/>
      <c r="CR306" s="550"/>
      <c r="CS306" s="550"/>
      <c r="CT306" s="550"/>
      <c r="CU306" s="550"/>
      <c r="CV306" s="550"/>
      <c r="CW306" s="550"/>
      <c r="CX306" s="550"/>
      <c r="CY306" s="550"/>
      <c r="CZ306" s="550"/>
      <c r="DA306" s="550"/>
      <c r="DB306" s="550"/>
      <c r="DC306" s="550"/>
      <c r="DD306" s="550"/>
      <c r="DE306" s="550"/>
      <c r="DF306" s="550"/>
      <c r="DG306" s="550"/>
      <c r="DH306" s="550"/>
      <c r="DI306" s="550"/>
      <c r="DJ306" s="550"/>
      <c r="DK306" s="550"/>
      <c r="DL306" s="550"/>
      <c r="DM306" s="550"/>
      <c r="DN306" s="550"/>
      <c r="DO306" s="550"/>
      <c r="DP306" s="550"/>
      <c r="DQ306" s="550"/>
      <c r="DR306" s="550"/>
      <c r="DS306" s="550"/>
      <c r="DT306" s="550"/>
      <c r="DU306" s="550"/>
      <c r="DV306" s="550"/>
      <c r="DW306" s="550"/>
      <c r="DX306" s="550"/>
      <c r="DY306" s="550"/>
      <c r="DZ306" s="550"/>
      <c r="EA306" s="550"/>
      <c r="EB306" s="550"/>
      <c r="EC306" s="550"/>
      <c r="ED306" s="550"/>
      <c r="EE306" s="550"/>
      <c r="EF306" s="550"/>
      <c r="EG306" s="550"/>
      <c r="EH306" s="550"/>
      <c r="EI306" s="550"/>
      <c r="EJ306" s="550"/>
      <c r="EK306" s="550"/>
      <c r="EL306" s="550"/>
      <c r="EM306" s="550"/>
      <c r="EN306" s="550"/>
      <c r="EO306" s="550"/>
      <c r="EP306" s="550"/>
      <c r="EQ306" s="550"/>
      <c r="ER306" s="550"/>
      <c r="ES306" s="550"/>
      <c r="ET306" s="550"/>
      <c r="EU306" s="550"/>
      <c r="EV306" s="550"/>
      <c r="EW306" s="550"/>
      <c r="EX306" s="550"/>
      <c r="EY306" s="550"/>
      <c r="EZ306" s="550"/>
      <c r="FA306" s="550"/>
      <c r="FB306" s="550"/>
      <c r="FC306" s="550"/>
      <c r="FD306" s="550"/>
      <c r="FE306" s="550"/>
      <c r="FF306" s="550"/>
      <c r="FG306" s="550"/>
      <c r="FH306" s="550"/>
      <c r="FI306" s="550"/>
      <c r="FJ306" s="550"/>
      <c r="FK306" s="550"/>
      <c r="FL306" s="550"/>
      <c r="FM306" s="550"/>
      <c r="FN306" s="550"/>
      <c r="FO306" s="550"/>
      <c r="FP306" s="550"/>
      <c r="FQ306" s="550"/>
      <c r="FR306" s="550"/>
      <c r="FS306" s="550"/>
      <c r="FT306" s="550"/>
      <c r="FU306" s="550"/>
      <c r="FV306" s="550"/>
      <c r="FW306" s="550"/>
      <c r="FX306" s="550"/>
      <c r="FY306" s="550"/>
      <c r="FZ306" s="550"/>
      <c r="GA306" s="550"/>
      <c r="GB306" s="550"/>
      <c r="GC306" s="550"/>
      <c r="GD306" s="550"/>
      <c r="GE306" s="550"/>
      <c r="GF306" s="550"/>
      <c r="GG306" s="550"/>
      <c r="GH306" s="550"/>
      <c r="GI306" s="550"/>
      <c r="GJ306" s="550"/>
      <c r="GK306" s="550"/>
      <c r="GL306" s="550"/>
      <c r="GM306" s="550"/>
    </row>
    <row r="307" spans="7:195" ht="18" customHeight="1">
      <c r="G307" s="550"/>
      <c r="H307" s="550"/>
      <c r="I307" s="550"/>
      <c r="J307" s="550"/>
      <c r="K307" s="550"/>
      <c r="L307" s="550"/>
      <c r="M307" s="550"/>
      <c r="N307" s="550"/>
      <c r="O307" s="550"/>
      <c r="P307" s="550"/>
      <c r="Q307" s="550"/>
      <c r="R307" s="550"/>
      <c r="S307" s="550"/>
      <c r="T307" s="550"/>
      <c r="U307" s="550"/>
      <c r="V307" s="550"/>
      <c r="W307" s="550"/>
      <c r="X307" s="550"/>
      <c r="Y307" s="550"/>
      <c r="Z307" s="550"/>
      <c r="AA307" s="550"/>
      <c r="AB307" s="550"/>
      <c r="AC307" s="550"/>
      <c r="AD307" s="550"/>
      <c r="AE307" s="550"/>
      <c r="AF307" s="550"/>
      <c r="AG307" s="550"/>
      <c r="AH307" s="550"/>
      <c r="AI307" s="550"/>
      <c r="AJ307" s="550"/>
      <c r="AK307" s="550"/>
      <c r="AL307" s="550"/>
      <c r="AM307" s="550"/>
      <c r="AN307" s="550"/>
      <c r="AO307" s="550"/>
      <c r="AP307" s="550"/>
      <c r="AQ307" s="550"/>
      <c r="AR307" s="550"/>
      <c r="AS307" s="550"/>
      <c r="AT307" s="550"/>
      <c r="AU307" s="550"/>
      <c r="AV307" s="550"/>
      <c r="AW307" s="550"/>
      <c r="AX307" s="550"/>
      <c r="AY307" s="550"/>
      <c r="AZ307" s="550"/>
      <c r="BA307" s="550"/>
      <c r="BB307" s="550"/>
      <c r="BC307" s="550"/>
      <c r="BD307" s="550"/>
      <c r="BE307" s="550"/>
      <c r="BF307" s="550"/>
      <c r="BG307" s="550"/>
      <c r="BH307" s="550"/>
      <c r="BI307" s="550"/>
      <c r="BJ307" s="550"/>
      <c r="BK307" s="550"/>
      <c r="BL307" s="550"/>
      <c r="BM307" s="550"/>
      <c r="BN307" s="550"/>
      <c r="BO307" s="550"/>
      <c r="BP307" s="550"/>
      <c r="BQ307" s="550"/>
      <c r="BR307" s="550"/>
      <c r="BS307" s="550"/>
      <c r="BT307" s="550"/>
      <c r="BU307" s="550"/>
      <c r="BV307" s="550"/>
      <c r="BW307" s="550"/>
      <c r="BX307" s="550"/>
      <c r="BY307" s="550"/>
      <c r="BZ307" s="550"/>
      <c r="CA307" s="550"/>
      <c r="CB307" s="550"/>
      <c r="CC307" s="550"/>
      <c r="CD307" s="550"/>
      <c r="CE307" s="550"/>
      <c r="CF307" s="550"/>
      <c r="CG307" s="550"/>
      <c r="CH307" s="550"/>
      <c r="CI307" s="550"/>
      <c r="CJ307" s="550"/>
      <c r="CK307" s="550"/>
      <c r="CL307" s="550"/>
      <c r="CM307" s="550"/>
      <c r="CN307" s="550"/>
      <c r="CO307" s="550"/>
      <c r="CP307" s="550"/>
      <c r="CQ307" s="550"/>
      <c r="CR307" s="550"/>
      <c r="CS307" s="550"/>
      <c r="CT307" s="550"/>
      <c r="CU307" s="550"/>
      <c r="CV307" s="550"/>
      <c r="CW307" s="550"/>
      <c r="CX307" s="550"/>
      <c r="CY307" s="550"/>
      <c r="CZ307" s="550"/>
      <c r="DA307" s="550"/>
      <c r="DB307" s="550"/>
      <c r="DC307" s="550"/>
      <c r="DD307" s="550"/>
      <c r="DE307" s="550"/>
      <c r="DF307" s="550"/>
      <c r="DG307" s="550"/>
      <c r="DH307" s="550"/>
      <c r="DI307" s="550"/>
      <c r="DJ307" s="550"/>
      <c r="DK307" s="550"/>
      <c r="DL307" s="550"/>
      <c r="DM307" s="550"/>
      <c r="DN307" s="550"/>
      <c r="DO307" s="550"/>
      <c r="DP307" s="550"/>
      <c r="DQ307" s="550"/>
      <c r="DR307" s="550"/>
      <c r="DS307" s="550"/>
      <c r="DT307" s="550"/>
      <c r="DU307" s="550"/>
      <c r="DV307" s="550"/>
      <c r="DW307" s="550"/>
      <c r="DX307" s="550"/>
      <c r="DY307" s="550"/>
      <c r="DZ307" s="550"/>
      <c r="EA307" s="550"/>
      <c r="EB307" s="550"/>
      <c r="EC307" s="550"/>
      <c r="ED307" s="550"/>
      <c r="EE307" s="550"/>
      <c r="EF307" s="550"/>
      <c r="EG307" s="550"/>
      <c r="EH307" s="550"/>
      <c r="EI307" s="550"/>
      <c r="EJ307" s="550"/>
      <c r="EK307" s="550"/>
      <c r="EL307" s="550"/>
      <c r="EM307" s="550"/>
      <c r="EN307" s="550"/>
      <c r="EO307" s="550"/>
      <c r="EP307" s="550"/>
      <c r="EQ307" s="550"/>
      <c r="ER307" s="550"/>
      <c r="ES307" s="550"/>
      <c r="ET307" s="550"/>
      <c r="EU307" s="550"/>
      <c r="EV307" s="550"/>
      <c r="EW307" s="550"/>
      <c r="EX307" s="550"/>
      <c r="EY307" s="550"/>
      <c r="EZ307" s="550"/>
      <c r="FA307" s="550"/>
      <c r="FB307" s="550"/>
      <c r="FC307" s="550"/>
      <c r="FD307" s="550"/>
      <c r="FE307" s="550"/>
      <c r="FF307" s="550"/>
      <c r="FG307" s="550"/>
      <c r="FH307" s="550"/>
      <c r="FI307" s="550"/>
      <c r="FJ307" s="550"/>
      <c r="FK307" s="550"/>
      <c r="FL307" s="550"/>
      <c r="FM307" s="550"/>
      <c r="FN307" s="550"/>
      <c r="FO307" s="550"/>
      <c r="FP307" s="550"/>
      <c r="FQ307" s="550"/>
      <c r="FR307" s="550"/>
      <c r="FS307" s="550"/>
      <c r="FT307" s="550"/>
      <c r="FU307" s="550"/>
      <c r="FV307" s="550"/>
      <c r="FW307" s="550"/>
      <c r="FX307" s="550"/>
      <c r="FY307" s="550"/>
      <c r="FZ307" s="550"/>
      <c r="GA307" s="550"/>
      <c r="GB307" s="550"/>
      <c r="GC307" s="550"/>
      <c r="GD307" s="550"/>
      <c r="GE307" s="550"/>
      <c r="GF307" s="550"/>
      <c r="GG307" s="550"/>
      <c r="GH307" s="550"/>
      <c r="GI307" s="550"/>
      <c r="GJ307" s="550"/>
      <c r="GK307" s="550"/>
      <c r="GL307" s="550"/>
      <c r="GM307" s="550"/>
    </row>
    <row r="308" spans="7:195" ht="18" customHeight="1">
      <c r="G308" s="550"/>
      <c r="H308" s="550"/>
      <c r="I308" s="550"/>
      <c r="J308" s="550"/>
      <c r="K308" s="550"/>
      <c r="L308" s="550"/>
      <c r="M308" s="550"/>
      <c r="N308" s="550"/>
      <c r="O308" s="550"/>
      <c r="P308" s="550"/>
      <c r="Q308" s="550"/>
      <c r="R308" s="550"/>
      <c r="S308" s="550"/>
      <c r="T308" s="550"/>
      <c r="U308" s="550"/>
      <c r="V308" s="550"/>
      <c r="W308" s="550"/>
      <c r="X308" s="550"/>
      <c r="Y308" s="550"/>
      <c r="Z308" s="550"/>
      <c r="AA308" s="550"/>
      <c r="AB308" s="550"/>
      <c r="AC308" s="550"/>
      <c r="AD308" s="550"/>
      <c r="AE308" s="550"/>
      <c r="AF308" s="550"/>
      <c r="AG308" s="550"/>
      <c r="AH308" s="550"/>
      <c r="AI308" s="550"/>
      <c r="AJ308" s="550"/>
      <c r="AK308" s="550"/>
      <c r="AL308" s="550"/>
      <c r="AM308" s="550"/>
      <c r="AN308" s="550"/>
      <c r="AO308" s="550"/>
      <c r="AP308" s="550"/>
      <c r="AQ308" s="550"/>
      <c r="AR308" s="550"/>
      <c r="AS308" s="550"/>
      <c r="AT308" s="550"/>
      <c r="AU308" s="550"/>
      <c r="AV308" s="550"/>
      <c r="AW308" s="550"/>
      <c r="AX308" s="550"/>
      <c r="AY308" s="550"/>
      <c r="AZ308" s="550"/>
      <c r="BA308" s="550"/>
      <c r="BB308" s="550"/>
      <c r="BC308" s="550"/>
      <c r="BD308" s="550"/>
      <c r="BE308" s="550"/>
      <c r="BF308" s="550"/>
      <c r="BG308" s="550"/>
      <c r="BH308" s="550"/>
      <c r="BI308" s="550"/>
      <c r="BJ308" s="550"/>
      <c r="BK308" s="550"/>
      <c r="BL308" s="550"/>
      <c r="BM308" s="550"/>
      <c r="BN308" s="550"/>
      <c r="BO308" s="550"/>
      <c r="BP308" s="550"/>
      <c r="BQ308" s="550"/>
      <c r="BR308" s="550"/>
      <c r="BS308" s="550"/>
      <c r="BT308" s="550"/>
      <c r="BU308" s="550"/>
      <c r="BV308" s="550"/>
      <c r="BW308" s="550"/>
      <c r="BX308" s="550"/>
      <c r="BY308" s="550"/>
      <c r="BZ308" s="550"/>
      <c r="CA308" s="550"/>
      <c r="CB308" s="550"/>
      <c r="CC308" s="550"/>
      <c r="CD308" s="550"/>
      <c r="CE308" s="550"/>
      <c r="CF308" s="550"/>
      <c r="CG308" s="550"/>
      <c r="CH308" s="550"/>
      <c r="CI308" s="550"/>
      <c r="CJ308" s="550"/>
      <c r="CK308" s="550"/>
      <c r="CL308" s="550"/>
      <c r="CM308" s="550"/>
      <c r="CN308" s="550"/>
      <c r="CO308" s="550"/>
      <c r="CP308" s="550"/>
      <c r="CQ308" s="550"/>
      <c r="CR308" s="550"/>
      <c r="CS308" s="550"/>
      <c r="CT308" s="550"/>
      <c r="CU308" s="550"/>
      <c r="CV308" s="550"/>
      <c r="CW308" s="550"/>
      <c r="CX308" s="550"/>
      <c r="CY308" s="550"/>
      <c r="CZ308" s="550"/>
      <c r="DA308" s="550"/>
      <c r="DB308" s="550"/>
      <c r="DC308" s="550"/>
      <c r="DD308" s="550"/>
      <c r="DE308" s="550"/>
      <c r="DF308" s="550"/>
      <c r="DG308" s="550"/>
      <c r="DH308" s="550"/>
      <c r="DI308" s="550"/>
      <c r="DJ308" s="550"/>
      <c r="DK308" s="550"/>
      <c r="DL308" s="550"/>
      <c r="DM308" s="550"/>
      <c r="DN308" s="550"/>
      <c r="DO308" s="550"/>
      <c r="DP308" s="550"/>
      <c r="DQ308" s="550"/>
      <c r="DR308" s="550"/>
      <c r="DS308" s="550"/>
      <c r="DT308" s="550"/>
      <c r="DU308" s="550"/>
      <c r="DV308" s="550"/>
      <c r="DW308" s="550"/>
      <c r="DX308" s="550"/>
      <c r="DY308" s="550"/>
      <c r="DZ308" s="550"/>
      <c r="EA308" s="550"/>
      <c r="EB308" s="550"/>
      <c r="EC308" s="550"/>
      <c r="ED308" s="550"/>
      <c r="EE308" s="550"/>
      <c r="EF308" s="550"/>
      <c r="EG308" s="550"/>
      <c r="EH308" s="550"/>
      <c r="EI308" s="550"/>
      <c r="EJ308" s="550"/>
      <c r="EK308" s="550"/>
      <c r="EL308" s="550"/>
      <c r="EM308" s="550"/>
      <c r="EN308" s="550"/>
      <c r="EO308" s="550"/>
      <c r="EP308" s="550"/>
      <c r="EQ308" s="550"/>
      <c r="ER308" s="550"/>
      <c r="ES308" s="550"/>
      <c r="ET308" s="550"/>
      <c r="EU308" s="550"/>
      <c r="EV308" s="550"/>
      <c r="EW308" s="550"/>
      <c r="EX308" s="550"/>
      <c r="EY308" s="550"/>
      <c r="EZ308" s="550"/>
      <c r="FA308" s="550"/>
      <c r="FB308" s="550"/>
      <c r="FC308" s="550"/>
      <c r="FD308" s="550"/>
      <c r="FE308" s="550"/>
      <c r="FF308" s="550"/>
      <c r="FG308" s="550"/>
      <c r="FH308" s="550"/>
      <c r="FI308" s="550"/>
      <c r="FJ308" s="550"/>
      <c r="FK308" s="550"/>
      <c r="FL308" s="550"/>
      <c r="FM308" s="550"/>
      <c r="FN308" s="550"/>
      <c r="FO308" s="550"/>
      <c r="FP308" s="550"/>
      <c r="FQ308" s="550"/>
      <c r="FR308" s="550"/>
      <c r="FS308" s="550"/>
      <c r="FT308" s="550"/>
      <c r="FU308" s="550"/>
      <c r="FV308" s="550"/>
      <c r="FW308" s="550"/>
      <c r="FX308" s="550"/>
      <c r="FY308" s="550"/>
      <c r="FZ308" s="550"/>
      <c r="GA308" s="550"/>
      <c r="GB308" s="550"/>
      <c r="GC308" s="550"/>
      <c r="GD308" s="550"/>
      <c r="GE308" s="550"/>
      <c r="GF308" s="550"/>
      <c r="GG308" s="550"/>
      <c r="GH308" s="550"/>
      <c r="GI308" s="550"/>
      <c r="GJ308" s="550"/>
      <c r="GK308" s="550"/>
      <c r="GL308" s="550"/>
      <c r="GM308" s="550"/>
    </row>
    <row r="309" spans="7:195" ht="18" customHeight="1">
      <c r="G309" s="550"/>
      <c r="H309" s="550"/>
      <c r="I309" s="550"/>
      <c r="J309" s="550"/>
      <c r="K309" s="550"/>
      <c r="L309" s="550"/>
      <c r="M309" s="550"/>
      <c r="N309" s="550"/>
      <c r="O309" s="550"/>
      <c r="P309" s="550"/>
      <c r="Q309" s="550"/>
      <c r="R309" s="550"/>
      <c r="S309" s="550"/>
      <c r="T309" s="550"/>
      <c r="U309" s="550"/>
      <c r="V309" s="550"/>
      <c r="W309" s="550"/>
      <c r="X309" s="550"/>
      <c r="Y309" s="550"/>
      <c r="Z309" s="550"/>
      <c r="AA309" s="550"/>
      <c r="AB309" s="550"/>
      <c r="AC309" s="550"/>
      <c r="AD309" s="550"/>
      <c r="AE309" s="550"/>
      <c r="AF309" s="550"/>
      <c r="AG309" s="550"/>
      <c r="AH309" s="550"/>
      <c r="AI309" s="550"/>
      <c r="AJ309" s="550"/>
      <c r="AK309" s="550"/>
      <c r="AL309" s="550"/>
      <c r="AM309" s="550"/>
      <c r="AN309" s="550"/>
      <c r="AO309" s="550"/>
      <c r="AP309" s="550"/>
      <c r="AQ309" s="550"/>
      <c r="AR309" s="550"/>
      <c r="AS309" s="550"/>
      <c r="AT309" s="550"/>
      <c r="AU309" s="550"/>
      <c r="AV309" s="550"/>
      <c r="AW309" s="550"/>
      <c r="AX309" s="550"/>
      <c r="AY309" s="550"/>
      <c r="AZ309" s="550"/>
      <c r="BA309" s="550"/>
      <c r="BB309" s="550"/>
      <c r="BC309" s="550"/>
      <c r="BD309" s="550"/>
      <c r="BE309" s="550"/>
      <c r="BF309" s="550"/>
      <c r="BG309" s="550"/>
      <c r="BH309" s="550"/>
      <c r="BI309" s="550"/>
      <c r="BJ309" s="550"/>
      <c r="BK309" s="550"/>
      <c r="BL309" s="550"/>
      <c r="BM309" s="550"/>
      <c r="BN309" s="550"/>
      <c r="BO309" s="550"/>
      <c r="BP309" s="550"/>
      <c r="BQ309" s="550"/>
      <c r="BR309" s="550"/>
      <c r="BS309" s="550"/>
      <c r="BT309" s="550"/>
      <c r="BU309" s="550"/>
      <c r="BV309" s="550"/>
      <c r="BW309" s="550"/>
      <c r="BX309" s="550"/>
      <c r="BY309" s="550"/>
      <c r="BZ309" s="550"/>
      <c r="CA309" s="550"/>
      <c r="CB309" s="550"/>
      <c r="CC309" s="550"/>
      <c r="CD309" s="550"/>
      <c r="CE309" s="550"/>
      <c r="CF309" s="550"/>
      <c r="CG309" s="550"/>
      <c r="CH309" s="550"/>
      <c r="CI309" s="550"/>
      <c r="CJ309" s="550"/>
      <c r="CK309" s="550"/>
      <c r="CL309" s="550"/>
      <c r="CM309" s="550"/>
      <c r="CN309" s="550"/>
      <c r="CO309" s="550"/>
      <c r="CP309" s="550"/>
      <c r="CQ309" s="550"/>
      <c r="CR309" s="550"/>
      <c r="CS309" s="550"/>
      <c r="CT309" s="550"/>
      <c r="CU309" s="550"/>
      <c r="CV309" s="550"/>
      <c r="CW309" s="550"/>
      <c r="CX309" s="550"/>
      <c r="CY309" s="550"/>
      <c r="CZ309" s="550"/>
      <c r="DA309" s="550"/>
      <c r="DB309" s="550"/>
      <c r="DC309" s="550"/>
      <c r="DD309" s="550"/>
      <c r="DE309" s="550"/>
      <c r="DF309" s="550"/>
      <c r="DG309" s="550"/>
      <c r="DH309" s="550"/>
      <c r="DI309" s="550"/>
      <c r="DJ309" s="550"/>
      <c r="DK309" s="550"/>
      <c r="DL309" s="550"/>
      <c r="DM309" s="550"/>
      <c r="DN309" s="550"/>
      <c r="DO309" s="550"/>
      <c r="DP309" s="550"/>
      <c r="DQ309" s="550"/>
      <c r="DR309" s="550"/>
      <c r="DS309" s="550"/>
      <c r="DT309" s="550"/>
      <c r="DU309" s="550"/>
      <c r="DV309" s="550"/>
      <c r="DW309" s="550"/>
      <c r="DX309" s="550"/>
      <c r="DY309" s="550"/>
      <c r="DZ309" s="550"/>
      <c r="EA309" s="550"/>
      <c r="EB309" s="550"/>
      <c r="EC309" s="550"/>
      <c r="ED309" s="550"/>
      <c r="EE309" s="550"/>
      <c r="EF309" s="550"/>
      <c r="EG309" s="550"/>
      <c r="EH309" s="550"/>
      <c r="EI309" s="550"/>
      <c r="EJ309" s="550"/>
      <c r="EK309" s="550"/>
      <c r="EL309" s="550"/>
      <c r="EM309" s="550"/>
      <c r="EN309" s="550"/>
      <c r="EO309" s="550"/>
      <c r="EP309" s="550"/>
      <c r="EQ309" s="550"/>
      <c r="ER309" s="550"/>
      <c r="ES309" s="550"/>
      <c r="ET309" s="550"/>
      <c r="EU309" s="550"/>
      <c r="EV309" s="550"/>
      <c r="EW309" s="550"/>
      <c r="EX309" s="550"/>
      <c r="EY309" s="550"/>
      <c r="EZ309" s="550"/>
      <c r="FA309" s="550"/>
      <c r="FB309" s="550"/>
      <c r="FC309" s="550"/>
      <c r="FD309" s="550"/>
      <c r="FE309" s="550"/>
      <c r="FF309" s="550"/>
      <c r="FG309" s="550"/>
      <c r="FH309" s="550"/>
      <c r="FI309" s="550"/>
      <c r="FJ309" s="550"/>
      <c r="FK309" s="550"/>
      <c r="FL309" s="550"/>
      <c r="FM309" s="550"/>
      <c r="FN309" s="550"/>
      <c r="FO309" s="550"/>
      <c r="FP309" s="550"/>
      <c r="FQ309" s="550"/>
      <c r="FR309" s="550"/>
      <c r="FS309" s="550"/>
      <c r="FT309" s="550"/>
      <c r="FU309" s="550"/>
      <c r="FV309" s="550"/>
      <c r="FW309" s="550"/>
      <c r="FX309" s="550"/>
      <c r="FY309" s="550"/>
      <c r="FZ309" s="550"/>
      <c r="GA309" s="550"/>
      <c r="GB309" s="550"/>
      <c r="GC309" s="550"/>
      <c r="GD309" s="550"/>
      <c r="GE309" s="550"/>
      <c r="GF309" s="550"/>
      <c r="GG309" s="550"/>
      <c r="GH309" s="550"/>
      <c r="GI309" s="550"/>
      <c r="GJ309" s="550"/>
      <c r="GK309" s="550"/>
      <c r="GL309" s="550"/>
      <c r="GM309" s="550"/>
    </row>
    <row r="310" spans="7:195" ht="18" customHeight="1">
      <c r="G310" s="550"/>
      <c r="H310" s="550"/>
      <c r="I310" s="550"/>
      <c r="J310" s="550"/>
      <c r="K310" s="550"/>
      <c r="L310" s="550"/>
      <c r="M310" s="550"/>
      <c r="N310" s="550"/>
      <c r="O310" s="550"/>
      <c r="P310" s="550"/>
      <c r="Q310" s="550"/>
      <c r="R310" s="550"/>
      <c r="S310" s="550"/>
      <c r="T310" s="550"/>
      <c r="U310" s="550"/>
      <c r="V310" s="550"/>
      <c r="W310" s="550"/>
      <c r="X310" s="550"/>
      <c r="Y310" s="550"/>
      <c r="Z310" s="550"/>
      <c r="AA310" s="550"/>
      <c r="AB310" s="550"/>
      <c r="AC310" s="550"/>
      <c r="AD310" s="550"/>
      <c r="AE310" s="550"/>
      <c r="AF310" s="550"/>
      <c r="AG310" s="550"/>
      <c r="AH310" s="550"/>
      <c r="AI310" s="550"/>
      <c r="AJ310" s="550"/>
      <c r="AK310" s="550"/>
      <c r="AL310" s="550"/>
      <c r="AM310" s="550"/>
      <c r="AN310" s="550"/>
      <c r="AO310" s="550"/>
      <c r="AP310" s="550"/>
      <c r="AQ310" s="550"/>
      <c r="AR310" s="550"/>
      <c r="AS310" s="550"/>
      <c r="AT310" s="550"/>
      <c r="AU310" s="550"/>
      <c r="AV310" s="550"/>
      <c r="AW310" s="550"/>
      <c r="AX310" s="550"/>
      <c r="AY310" s="550"/>
      <c r="AZ310" s="550"/>
      <c r="BA310" s="550"/>
      <c r="BB310" s="550"/>
      <c r="BC310" s="550"/>
      <c r="BD310" s="550"/>
      <c r="BE310" s="550"/>
      <c r="BF310" s="550"/>
      <c r="BG310" s="550"/>
      <c r="BH310" s="550"/>
      <c r="BI310" s="550"/>
      <c r="BJ310" s="550"/>
      <c r="BK310" s="550"/>
      <c r="BL310" s="550"/>
      <c r="BM310" s="550"/>
      <c r="BN310" s="550"/>
      <c r="BO310" s="550"/>
      <c r="BP310" s="550"/>
      <c r="BQ310" s="550"/>
      <c r="BR310" s="550"/>
      <c r="BS310" s="550"/>
      <c r="BT310" s="550"/>
      <c r="BU310" s="550"/>
      <c r="BV310" s="550"/>
      <c r="BW310" s="550"/>
      <c r="BX310" s="550"/>
      <c r="BY310" s="550"/>
      <c r="BZ310" s="550"/>
      <c r="CA310" s="550"/>
      <c r="CB310" s="550"/>
      <c r="CC310" s="550"/>
      <c r="CD310" s="550"/>
      <c r="CE310" s="550"/>
      <c r="CF310" s="550"/>
      <c r="CG310" s="550"/>
      <c r="CH310" s="550"/>
      <c r="CI310" s="550"/>
      <c r="CJ310" s="550"/>
      <c r="CK310" s="550"/>
      <c r="CL310" s="550"/>
      <c r="CM310" s="550"/>
      <c r="CN310" s="550"/>
      <c r="CO310" s="550"/>
      <c r="CP310" s="550"/>
      <c r="CQ310" s="550"/>
      <c r="CR310" s="550"/>
      <c r="CS310" s="550"/>
      <c r="CT310" s="550"/>
      <c r="CU310" s="550"/>
      <c r="CV310" s="550"/>
      <c r="CW310" s="550"/>
      <c r="CX310" s="550"/>
      <c r="CY310" s="550"/>
      <c r="CZ310" s="550"/>
      <c r="DA310" s="550"/>
      <c r="DB310" s="550"/>
      <c r="DC310" s="550"/>
      <c r="DD310" s="550"/>
      <c r="DE310" s="550"/>
      <c r="DF310" s="550"/>
      <c r="DG310" s="550"/>
      <c r="DH310" s="550"/>
      <c r="DI310" s="550"/>
      <c r="DJ310" s="550"/>
      <c r="DK310" s="550"/>
      <c r="DL310" s="550"/>
      <c r="DM310" s="550"/>
      <c r="DN310" s="550"/>
      <c r="DO310" s="550"/>
      <c r="DP310" s="550"/>
      <c r="DQ310" s="550"/>
      <c r="DR310" s="550"/>
      <c r="DS310" s="550"/>
      <c r="DT310" s="550"/>
      <c r="DU310" s="550"/>
      <c r="DV310" s="550"/>
      <c r="DW310" s="550"/>
      <c r="DX310" s="550"/>
      <c r="DY310" s="550"/>
      <c r="DZ310" s="550"/>
      <c r="EA310" s="550"/>
      <c r="EB310" s="550"/>
      <c r="EC310" s="550"/>
      <c r="ED310" s="550"/>
      <c r="EE310" s="550"/>
      <c r="EF310" s="550"/>
      <c r="EG310" s="550"/>
      <c r="EH310" s="550"/>
      <c r="EI310" s="550"/>
      <c r="EJ310" s="550"/>
      <c r="EK310" s="550"/>
      <c r="EL310" s="550"/>
      <c r="EM310" s="550"/>
      <c r="EN310" s="550"/>
      <c r="EO310" s="550"/>
      <c r="EP310" s="550"/>
      <c r="EQ310" s="550"/>
      <c r="ER310" s="550"/>
      <c r="ES310" s="550"/>
      <c r="ET310" s="550"/>
      <c r="EU310" s="550"/>
      <c r="EV310" s="550"/>
      <c r="EW310" s="550"/>
      <c r="EX310" s="550"/>
      <c r="EY310" s="550"/>
      <c r="EZ310" s="550"/>
      <c r="FA310" s="550"/>
      <c r="FB310" s="550"/>
      <c r="FC310" s="550"/>
      <c r="FD310" s="550"/>
      <c r="FE310" s="550"/>
      <c r="FF310" s="550"/>
      <c r="FG310" s="550"/>
      <c r="FH310" s="550"/>
      <c r="FI310" s="550"/>
      <c r="FJ310" s="550"/>
      <c r="FK310" s="550"/>
      <c r="FL310" s="550"/>
      <c r="FM310" s="550"/>
      <c r="FN310" s="550"/>
      <c r="FO310" s="550"/>
      <c r="FP310" s="550"/>
      <c r="FQ310" s="550"/>
      <c r="FR310" s="550"/>
      <c r="FS310" s="550"/>
      <c r="FT310" s="550"/>
      <c r="FU310" s="550"/>
      <c r="FV310" s="550"/>
      <c r="FW310" s="550"/>
      <c r="FX310" s="550"/>
      <c r="FY310" s="550"/>
      <c r="FZ310" s="550"/>
      <c r="GA310" s="550"/>
      <c r="GB310" s="550"/>
      <c r="GC310" s="550"/>
      <c r="GD310" s="550"/>
      <c r="GE310" s="550"/>
      <c r="GF310" s="550"/>
      <c r="GG310" s="550"/>
      <c r="GH310" s="550"/>
      <c r="GI310" s="550"/>
      <c r="GJ310" s="550"/>
      <c r="GK310" s="550"/>
      <c r="GL310" s="550"/>
      <c r="GM310" s="550"/>
    </row>
    <row r="311" spans="7:195" ht="18" customHeight="1">
      <c r="G311" s="550"/>
      <c r="H311" s="550"/>
      <c r="I311" s="550"/>
      <c r="J311" s="550"/>
      <c r="K311" s="550"/>
      <c r="L311" s="550"/>
      <c r="M311" s="550"/>
      <c r="N311" s="550"/>
      <c r="O311" s="550"/>
      <c r="P311" s="550"/>
      <c r="Q311" s="550"/>
      <c r="R311" s="550"/>
      <c r="S311" s="550"/>
      <c r="T311" s="550"/>
      <c r="U311" s="550"/>
      <c r="V311" s="550"/>
      <c r="W311" s="550"/>
      <c r="X311" s="550"/>
      <c r="Y311" s="550"/>
      <c r="Z311" s="550"/>
      <c r="AA311" s="550"/>
      <c r="AB311" s="550"/>
      <c r="AC311" s="550"/>
      <c r="AD311" s="550"/>
      <c r="AE311" s="550"/>
      <c r="AF311" s="550"/>
      <c r="AG311" s="550"/>
      <c r="AH311" s="550"/>
      <c r="AI311" s="550"/>
      <c r="AJ311" s="550"/>
      <c r="AK311" s="550"/>
      <c r="AL311" s="550"/>
      <c r="AM311" s="550"/>
      <c r="AN311" s="550"/>
      <c r="AO311" s="550"/>
      <c r="AP311" s="550"/>
      <c r="AQ311" s="550"/>
      <c r="AR311" s="550"/>
      <c r="AS311" s="550"/>
      <c r="AT311" s="550"/>
      <c r="AU311" s="550"/>
      <c r="AV311" s="550"/>
      <c r="AW311" s="550"/>
      <c r="AX311" s="550"/>
      <c r="AY311" s="550"/>
      <c r="AZ311" s="550"/>
      <c r="BA311" s="550"/>
      <c r="BB311" s="550"/>
      <c r="BC311" s="550"/>
      <c r="BD311" s="550"/>
      <c r="BE311" s="550"/>
      <c r="BF311" s="550"/>
      <c r="BG311" s="550"/>
      <c r="BH311" s="550"/>
      <c r="BI311" s="550"/>
      <c r="BJ311" s="550"/>
      <c r="BK311" s="550"/>
      <c r="BL311" s="550"/>
      <c r="BM311" s="550"/>
      <c r="BN311" s="550"/>
      <c r="BO311" s="550"/>
      <c r="BP311" s="550"/>
      <c r="BQ311" s="550"/>
      <c r="BR311" s="550"/>
      <c r="BS311" s="550"/>
      <c r="BT311" s="550"/>
      <c r="BU311" s="550"/>
      <c r="BV311" s="550"/>
      <c r="BW311" s="550"/>
      <c r="BX311" s="550"/>
      <c r="BY311" s="550"/>
      <c r="BZ311" s="550"/>
      <c r="CA311" s="550"/>
      <c r="CB311" s="550"/>
      <c r="CC311" s="550"/>
      <c r="CD311" s="550"/>
      <c r="CE311" s="550"/>
      <c r="CF311" s="550"/>
      <c r="CG311" s="550"/>
      <c r="CH311" s="550"/>
      <c r="CI311" s="550"/>
      <c r="CJ311" s="550"/>
      <c r="CK311" s="550"/>
      <c r="CL311" s="550"/>
      <c r="CM311" s="550"/>
      <c r="CN311" s="550"/>
      <c r="CO311" s="550"/>
      <c r="CP311" s="550"/>
      <c r="CQ311" s="550"/>
      <c r="CR311" s="550"/>
      <c r="CS311" s="550"/>
      <c r="CT311" s="550"/>
      <c r="CU311" s="550"/>
      <c r="CV311" s="550"/>
      <c r="CW311" s="550"/>
      <c r="CX311" s="550"/>
      <c r="CY311" s="550"/>
      <c r="CZ311" s="550"/>
      <c r="DA311" s="550"/>
      <c r="DB311" s="550"/>
      <c r="DC311" s="550"/>
      <c r="DD311" s="550"/>
      <c r="DE311" s="550"/>
      <c r="DF311" s="550"/>
      <c r="DG311" s="550"/>
      <c r="DH311" s="550"/>
      <c r="DI311" s="550"/>
      <c r="DJ311" s="550"/>
      <c r="DK311" s="550"/>
      <c r="DL311" s="550"/>
      <c r="DM311" s="550"/>
      <c r="DN311" s="550"/>
      <c r="DO311" s="550"/>
      <c r="DP311" s="550"/>
      <c r="DQ311" s="550"/>
      <c r="DR311" s="550"/>
      <c r="DS311" s="550"/>
      <c r="DT311" s="550"/>
      <c r="DU311" s="550"/>
      <c r="DV311" s="550"/>
      <c r="DW311" s="550"/>
      <c r="DX311" s="550"/>
      <c r="DY311" s="550"/>
      <c r="DZ311" s="550"/>
      <c r="EA311" s="550"/>
      <c r="EB311" s="550"/>
      <c r="EC311" s="550"/>
      <c r="ED311" s="550"/>
      <c r="EE311" s="550"/>
      <c r="EF311" s="550"/>
      <c r="EG311" s="550"/>
      <c r="EH311" s="550"/>
      <c r="EI311" s="550"/>
      <c r="EJ311" s="550"/>
      <c r="EK311" s="550"/>
      <c r="EL311" s="550"/>
      <c r="EM311" s="550"/>
      <c r="EN311" s="550"/>
      <c r="EO311" s="550"/>
      <c r="EP311" s="550"/>
      <c r="EQ311" s="550"/>
      <c r="ER311" s="550"/>
      <c r="ES311" s="550"/>
      <c r="ET311" s="550"/>
      <c r="EU311" s="550"/>
      <c r="EV311" s="550"/>
      <c r="EW311" s="550"/>
      <c r="EX311" s="550"/>
      <c r="EY311" s="550"/>
      <c r="EZ311" s="550"/>
      <c r="FA311" s="550"/>
      <c r="FB311" s="550"/>
      <c r="FC311" s="550"/>
      <c r="FD311" s="550"/>
      <c r="FE311" s="550"/>
      <c r="FF311" s="550"/>
      <c r="FG311" s="550"/>
      <c r="FH311" s="550"/>
      <c r="FI311" s="550"/>
      <c r="FJ311" s="550"/>
      <c r="FK311" s="550"/>
      <c r="FL311" s="550"/>
      <c r="FM311" s="550"/>
      <c r="FN311" s="550"/>
      <c r="FO311" s="550"/>
      <c r="FP311" s="550"/>
      <c r="FQ311" s="550"/>
      <c r="FR311" s="550"/>
      <c r="FS311" s="550"/>
      <c r="FT311" s="550"/>
      <c r="FU311" s="550"/>
      <c r="FV311" s="550"/>
      <c r="FW311" s="550"/>
      <c r="FX311" s="550"/>
      <c r="FY311" s="550"/>
      <c r="FZ311" s="550"/>
      <c r="GA311" s="550"/>
      <c r="GB311" s="550"/>
      <c r="GC311" s="550"/>
      <c r="GD311" s="550"/>
      <c r="GE311" s="550"/>
      <c r="GF311" s="550"/>
      <c r="GG311" s="550"/>
      <c r="GH311" s="550"/>
      <c r="GI311" s="550"/>
      <c r="GJ311" s="550"/>
      <c r="GK311" s="550"/>
      <c r="GL311" s="550"/>
      <c r="GM311" s="550"/>
    </row>
    <row r="312" spans="7:195" ht="18" customHeight="1">
      <c r="G312" s="550"/>
      <c r="H312" s="550"/>
      <c r="I312" s="550"/>
      <c r="J312" s="550"/>
      <c r="K312" s="550"/>
      <c r="L312" s="550"/>
      <c r="M312" s="550"/>
      <c r="N312" s="550"/>
      <c r="O312" s="550"/>
      <c r="P312" s="550"/>
      <c r="Q312" s="550"/>
      <c r="R312" s="550"/>
      <c r="S312" s="550"/>
      <c r="T312" s="550"/>
      <c r="U312" s="550"/>
      <c r="V312" s="550"/>
      <c r="W312" s="550"/>
      <c r="X312" s="550"/>
      <c r="Y312" s="550"/>
      <c r="Z312" s="550"/>
      <c r="AA312" s="550"/>
      <c r="AB312" s="550"/>
      <c r="AC312" s="550"/>
      <c r="AD312" s="550"/>
      <c r="AE312" s="550"/>
      <c r="AF312" s="550"/>
      <c r="AG312" s="550"/>
      <c r="AH312" s="550"/>
      <c r="AI312" s="550"/>
      <c r="AJ312" s="550"/>
      <c r="AK312" s="550"/>
      <c r="AL312" s="550"/>
      <c r="AM312" s="550"/>
      <c r="AN312" s="550"/>
      <c r="AO312" s="550"/>
      <c r="AP312" s="550"/>
      <c r="AQ312" s="550"/>
      <c r="AR312" s="550"/>
      <c r="AS312" s="550"/>
      <c r="AT312" s="550"/>
      <c r="AU312" s="550"/>
      <c r="AV312" s="550"/>
      <c r="AW312" s="550"/>
      <c r="AX312" s="550"/>
      <c r="AY312" s="550"/>
      <c r="AZ312" s="550"/>
      <c r="BA312" s="550"/>
      <c r="BB312" s="550"/>
      <c r="BC312" s="550"/>
      <c r="BD312" s="550"/>
      <c r="BE312" s="550"/>
      <c r="BF312" s="550"/>
      <c r="BG312" s="550"/>
      <c r="BH312" s="550"/>
      <c r="BI312" s="550"/>
      <c r="BJ312" s="550"/>
      <c r="BK312" s="550"/>
      <c r="BL312" s="550"/>
      <c r="BM312" s="550"/>
      <c r="BN312" s="550"/>
      <c r="BO312" s="550"/>
      <c r="BP312" s="550"/>
      <c r="BQ312" s="550"/>
      <c r="BR312" s="550"/>
      <c r="BS312" s="550"/>
      <c r="BT312" s="550"/>
      <c r="BU312" s="550"/>
      <c r="BV312" s="550"/>
      <c r="BW312" s="550"/>
      <c r="BX312" s="550"/>
      <c r="BY312" s="550"/>
      <c r="BZ312" s="550"/>
      <c r="CA312" s="550"/>
      <c r="CB312" s="550"/>
      <c r="CC312" s="550"/>
      <c r="CD312" s="550"/>
      <c r="CE312" s="550"/>
      <c r="CF312" s="550"/>
      <c r="CG312" s="550"/>
      <c r="CH312" s="550"/>
      <c r="CI312" s="550"/>
      <c r="CJ312" s="550"/>
      <c r="CK312" s="550"/>
      <c r="CL312" s="550"/>
      <c r="CM312" s="550"/>
      <c r="CN312" s="550"/>
      <c r="CO312" s="550"/>
      <c r="CP312" s="550"/>
      <c r="CQ312" s="550"/>
      <c r="CR312" s="550"/>
      <c r="CS312" s="550"/>
      <c r="CT312" s="550"/>
      <c r="CU312" s="550"/>
      <c r="CV312" s="550"/>
      <c r="CW312" s="550"/>
      <c r="CX312" s="550"/>
      <c r="CY312" s="550"/>
      <c r="CZ312" s="550"/>
      <c r="DA312" s="550"/>
      <c r="DB312" s="550"/>
      <c r="DC312" s="550"/>
      <c r="DD312" s="550"/>
      <c r="DE312" s="550"/>
      <c r="DF312" s="550"/>
      <c r="DG312" s="550"/>
      <c r="DH312" s="550"/>
      <c r="DI312" s="550"/>
      <c r="DJ312" s="550"/>
      <c r="DK312" s="550"/>
      <c r="DL312" s="550"/>
      <c r="DM312" s="550"/>
      <c r="DN312" s="550"/>
      <c r="DO312" s="550"/>
      <c r="DP312" s="550"/>
      <c r="DQ312" s="550"/>
      <c r="DR312" s="550"/>
      <c r="DS312" s="550"/>
      <c r="DT312" s="550"/>
      <c r="DU312" s="550"/>
      <c r="DV312" s="550"/>
      <c r="DW312" s="550"/>
      <c r="DX312" s="550"/>
      <c r="DY312" s="550"/>
      <c r="DZ312" s="550"/>
      <c r="EA312" s="550"/>
      <c r="EB312" s="550"/>
      <c r="EC312" s="550"/>
      <c r="ED312" s="550"/>
      <c r="EE312" s="550"/>
      <c r="EF312" s="550"/>
      <c r="EG312" s="550"/>
      <c r="EH312" s="550"/>
      <c r="EI312" s="550"/>
      <c r="EJ312" s="550"/>
      <c r="EK312" s="550"/>
      <c r="EL312" s="550"/>
      <c r="EM312" s="550"/>
      <c r="EN312" s="550"/>
      <c r="EO312" s="550"/>
      <c r="EP312" s="550"/>
      <c r="EQ312" s="550"/>
      <c r="ER312" s="550"/>
      <c r="ES312" s="550"/>
      <c r="ET312" s="550"/>
      <c r="EU312" s="550"/>
      <c r="EV312" s="550"/>
      <c r="EW312" s="550"/>
      <c r="EX312" s="550"/>
      <c r="EY312" s="550"/>
      <c r="EZ312" s="550"/>
      <c r="FA312" s="550"/>
      <c r="FB312" s="550"/>
      <c r="FC312" s="550"/>
      <c r="FD312" s="550"/>
      <c r="FE312" s="550"/>
      <c r="FF312" s="550"/>
      <c r="FG312" s="550"/>
      <c r="FH312" s="550"/>
      <c r="FI312" s="550"/>
      <c r="FJ312" s="550"/>
      <c r="FK312" s="550"/>
      <c r="FL312" s="550"/>
      <c r="FM312" s="550"/>
      <c r="FN312" s="550"/>
      <c r="FO312" s="550"/>
      <c r="FP312" s="550"/>
      <c r="FQ312" s="550"/>
      <c r="FR312" s="550"/>
      <c r="FS312" s="550"/>
      <c r="FT312" s="550"/>
      <c r="FU312" s="550"/>
      <c r="FV312" s="550"/>
      <c r="FW312" s="550"/>
      <c r="FX312" s="550"/>
      <c r="FY312" s="550"/>
      <c r="FZ312" s="550"/>
      <c r="GA312" s="550"/>
      <c r="GB312" s="550"/>
      <c r="GC312" s="550"/>
      <c r="GD312" s="550"/>
      <c r="GE312" s="550"/>
      <c r="GF312" s="550"/>
      <c r="GG312" s="550"/>
      <c r="GH312" s="550"/>
      <c r="GI312" s="550"/>
      <c r="GJ312" s="550"/>
      <c r="GK312" s="550"/>
      <c r="GL312" s="550"/>
      <c r="GM312" s="550"/>
    </row>
    <row r="313" spans="7:195" ht="18" customHeight="1">
      <c r="G313" s="550"/>
      <c r="H313" s="550"/>
      <c r="I313" s="550"/>
      <c r="J313" s="550"/>
      <c r="K313" s="550"/>
      <c r="L313" s="550"/>
      <c r="M313" s="550"/>
      <c r="N313" s="550"/>
      <c r="O313" s="550"/>
      <c r="P313" s="550"/>
      <c r="Q313" s="550"/>
      <c r="R313" s="550"/>
      <c r="S313" s="550"/>
      <c r="T313" s="550"/>
      <c r="U313" s="550"/>
      <c r="V313" s="550"/>
      <c r="W313" s="550"/>
      <c r="X313" s="550"/>
      <c r="Y313" s="550"/>
      <c r="Z313" s="550"/>
      <c r="AA313" s="550"/>
      <c r="AB313" s="550"/>
      <c r="AC313" s="550"/>
      <c r="AD313" s="550"/>
      <c r="AE313" s="550"/>
      <c r="AF313" s="550"/>
      <c r="AG313" s="550"/>
      <c r="AH313" s="550"/>
      <c r="AI313" s="550"/>
      <c r="AJ313" s="550"/>
      <c r="AK313" s="550"/>
      <c r="AL313" s="550"/>
      <c r="AM313" s="550"/>
      <c r="AN313" s="550"/>
      <c r="AO313" s="550"/>
      <c r="AP313" s="550"/>
      <c r="AQ313" s="550"/>
      <c r="AR313" s="550"/>
      <c r="AS313" s="550"/>
      <c r="AT313" s="550"/>
      <c r="AU313" s="550"/>
      <c r="AV313" s="550"/>
      <c r="AW313" s="550"/>
      <c r="AX313" s="550"/>
      <c r="AY313" s="550"/>
      <c r="AZ313" s="550"/>
      <c r="BA313" s="550"/>
      <c r="BB313" s="550"/>
      <c r="BC313" s="550"/>
      <c r="BD313" s="550"/>
      <c r="BE313" s="550"/>
      <c r="BF313" s="550"/>
      <c r="BG313" s="550"/>
      <c r="BH313" s="550"/>
      <c r="BI313" s="550"/>
      <c r="BJ313" s="550"/>
      <c r="BK313" s="550"/>
      <c r="BL313" s="550"/>
      <c r="BM313" s="550"/>
      <c r="BN313" s="550"/>
      <c r="BO313" s="550"/>
      <c r="BP313" s="550"/>
      <c r="BQ313" s="550"/>
      <c r="BR313" s="550"/>
      <c r="BS313" s="550"/>
      <c r="BT313" s="550"/>
      <c r="BU313" s="550"/>
      <c r="BV313" s="550"/>
      <c r="BW313" s="550"/>
      <c r="BX313" s="550"/>
      <c r="BY313" s="550"/>
      <c r="BZ313" s="550"/>
      <c r="CA313" s="550"/>
      <c r="CB313" s="550"/>
      <c r="CC313" s="550"/>
      <c r="CD313" s="550"/>
      <c r="CE313" s="550"/>
      <c r="CF313" s="550"/>
      <c r="CG313" s="550"/>
      <c r="CH313" s="550"/>
      <c r="CI313" s="550"/>
      <c r="CJ313" s="550"/>
      <c r="CK313" s="550"/>
      <c r="CL313" s="550"/>
      <c r="CM313" s="550"/>
      <c r="CN313" s="550"/>
      <c r="CO313" s="550"/>
      <c r="CP313" s="550"/>
      <c r="CQ313" s="550"/>
      <c r="CR313" s="550"/>
      <c r="CS313" s="550"/>
      <c r="CT313" s="550"/>
      <c r="CU313" s="550"/>
      <c r="CV313" s="550"/>
      <c r="CW313" s="550"/>
      <c r="CX313" s="550"/>
      <c r="CY313" s="550"/>
      <c r="CZ313" s="550"/>
      <c r="DA313" s="550"/>
      <c r="DB313" s="550"/>
      <c r="DC313" s="550"/>
      <c r="DD313" s="550"/>
      <c r="DE313" s="550"/>
      <c r="DF313" s="550"/>
      <c r="DG313" s="550"/>
      <c r="DH313" s="550"/>
      <c r="DI313" s="550"/>
      <c r="DJ313" s="550"/>
      <c r="DK313" s="550"/>
      <c r="DL313" s="550"/>
      <c r="DM313" s="550"/>
      <c r="DN313" s="550"/>
      <c r="DO313" s="550"/>
      <c r="DP313" s="550"/>
      <c r="DQ313" s="550"/>
      <c r="DR313" s="550"/>
      <c r="DS313" s="550"/>
      <c r="DT313" s="550"/>
      <c r="DU313" s="550"/>
      <c r="DV313" s="550"/>
      <c r="DW313" s="550"/>
      <c r="DX313" s="550"/>
      <c r="DY313" s="550"/>
      <c r="DZ313" s="550"/>
      <c r="EA313" s="550"/>
      <c r="EB313" s="550"/>
      <c r="EC313" s="550"/>
      <c r="ED313" s="550"/>
      <c r="EE313" s="550"/>
      <c r="EF313" s="550"/>
      <c r="EG313" s="550"/>
      <c r="EH313" s="550"/>
      <c r="EI313" s="550"/>
      <c r="EJ313" s="550"/>
      <c r="EK313" s="550"/>
      <c r="EL313" s="550"/>
      <c r="EM313" s="550"/>
      <c r="EN313" s="550"/>
      <c r="EO313" s="550"/>
      <c r="EP313" s="550"/>
      <c r="EQ313" s="550"/>
      <c r="ER313" s="550"/>
      <c r="ES313" s="550"/>
      <c r="ET313" s="550"/>
      <c r="EU313" s="550"/>
      <c r="EV313" s="550"/>
      <c r="EW313" s="550"/>
      <c r="EX313" s="550"/>
      <c r="EY313" s="550"/>
      <c r="EZ313" s="550"/>
      <c r="FA313" s="550"/>
      <c r="FB313" s="550"/>
      <c r="FC313" s="550"/>
      <c r="FD313" s="550"/>
      <c r="FE313" s="550"/>
      <c r="FF313" s="550"/>
      <c r="FG313" s="550"/>
      <c r="FH313" s="550"/>
      <c r="FI313" s="550"/>
      <c r="FJ313" s="550"/>
      <c r="FK313" s="550"/>
      <c r="FL313" s="550"/>
      <c r="FM313" s="550"/>
      <c r="FN313" s="550"/>
      <c r="FO313" s="550"/>
      <c r="FP313" s="550"/>
      <c r="FQ313" s="550"/>
      <c r="FR313" s="550"/>
      <c r="FS313" s="550"/>
      <c r="FT313" s="550"/>
      <c r="FU313" s="550"/>
      <c r="FV313" s="550"/>
      <c r="FW313" s="550"/>
      <c r="FX313" s="550"/>
      <c r="FY313" s="550"/>
      <c r="FZ313" s="550"/>
      <c r="GA313" s="550"/>
      <c r="GB313" s="550"/>
      <c r="GC313" s="550"/>
      <c r="GD313" s="550"/>
      <c r="GE313" s="550"/>
      <c r="GF313" s="550"/>
      <c r="GG313" s="550"/>
      <c r="GH313" s="550"/>
      <c r="GI313" s="550"/>
      <c r="GJ313" s="550"/>
      <c r="GK313" s="550"/>
      <c r="GL313" s="550"/>
      <c r="GM313" s="550"/>
    </row>
    <row r="314" spans="7:195" ht="18" customHeight="1">
      <c r="G314" s="550"/>
      <c r="H314" s="550"/>
      <c r="I314" s="550"/>
      <c r="J314" s="550"/>
      <c r="K314" s="550"/>
      <c r="L314" s="550"/>
      <c r="M314" s="550"/>
      <c r="N314" s="550"/>
      <c r="O314" s="550"/>
      <c r="P314" s="550"/>
      <c r="Q314" s="550"/>
      <c r="R314" s="550"/>
      <c r="S314" s="550"/>
      <c r="T314" s="550"/>
      <c r="U314" s="550"/>
      <c r="V314" s="550"/>
      <c r="W314" s="550"/>
      <c r="X314" s="550"/>
      <c r="Y314" s="550"/>
      <c r="Z314" s="550"/>
      <c r="AA314" s="550"/>
      <c r="AB314" s="550"/>
      <c r="AC314" s="550"/>
      <c r="AD314" s="550"/>
      <c r="AE314" s="550"/>
      <c r="AF314" s="550"/>
      <c r="AG314" s="550"/>
      <c r="AH314" s="550"/>
      <c r="AI314" s="550"/>
      <c r="AJ314" s="550"/>
      <c r="AK314" s="550"/>
      <c r="AL314" s="550"/>
      <c r="AM314" s="550"/>
      <c r="AN314" s="550"/>
      <c r="AO314" s="550"/>
      <c r="AP314" s="550"/>
      <c r="AQ314" s="550"/>
      <c r="AR314" s="550"/>
      <c r="AS314" s="550"/>
      <c r="AT314" s="550"/>
      <c r="AU314" s="550"/>
      <c r="AV314" s="550"/>
      <c r="AW314" s="550"/>
      <c r="AX314" s="550"/>
      <c r="AY314" s="550"/>
      <c r="AZ314" s="550"/>
      <c r="BA314" s="550"/>
      <c r="BB314" s="550"/>
      <c r="BC314" s="550"/>
      <c r="BD314" s="550"/>
      <c r="BE314" s="550"/>
      <c r="BF314" s="550"/>
      <c r="BG314" s="550"/>
      <c r="BH314" s="550"/>
      <c r="BI314" s="550"/>
      <c r="BJ314" s="550"/>
      <c r="BK314" s="550"/>
      <c r="BL314" s="550"/>
      <c r="BM314" s="550"/>
      <c r="BN314" s="550"/>
      <c r="BO314" s="550"/>
      <c r="BP314" s="550"/>
      <c r="BQ314" s="550"/>
      <c r="BR314" s="550"/>
      <c r="BS314" s="550"/>
      <c r="BT314" s="550"/>
      <c r="BU314" s="550"/>
      <c r="BV314" s="550"/>
      <c r="BW314" s="550"/>
      <c r="BX314" s="550"/>
      <c r="BY314" s="550"/>
      <c r="BZ314" s="550"/>
      <c r="CA314" s="550"/>
      <c r="CB314" s="550"/>
      <c r="CC314" s="550"/>
      <c r="CD314" s="550"/>
      <c r="CE314" s="550"/>
      <c r="CF314" s="550"/>
      <c r="CG314" s="550"/>
      <c r="CH314" s="550"/>
      <c r="CI314" s="550"/>
      <c r="CJ314" s="550"/>
      <c r="CK314" s="550"/>
      <c r="CL314" s="550"/>
      <c r="CM314" s="550"/>
      <c r="CN314" s="550"/>
      <c r="CO314" s="550"/>
      <c r="CP314" s="550"/>
      <c r="CQ314" s="550"/>
      <c r="CR314" s="550"/>
      <c r="CS314" s="550"/>
      <c r="CT314" s="550"/>
      <c r="CU314" s="550"/>
      <c r="CV314" s="550"/>
      <c r="CW314" s="550"/>
      <c r="CX314" s="550"/>
      <c r="CY314" s="550"/>
      <c r="CZ314" s="550"/>
      <c r="DA314" s="550"/>
      <c r="DB314" s="550"/>
      <c r="DC314" s="550"/>
      <c r="DD314" s="550"/>
      <c r="DE314" s="550"/>
      <c r="DF314" s="550"/>
      <c r="DG314" s="550"/>
      <c r="DH314" s="550"/>
      <c r="DI314" s="550"/>
      <c r="DJ314" s="550"/>
      <c r="DK314" s="550"/>
      <c r="DL314" s="550"/>
      <c r="DM314" s="550"/>
      <c r="DN314" s="550"/>
      <c r="DO314" s="550"/>
      <c r="DP314" s="550"/>
      <c r="DQ314" s="550"/>
      <c r="DR314" s="550"/>
      <c r="DS314" s="550"/>
      <c r="DT314" s="550"/>
      <c r="DU314" s="550"/>
      <c r="DV314" s="550"/>
      <c r="DW314" s="550"/>
      <c r="DX314" s="550"/>
      <c r="DY314" s="550"/>
      <c r="DZ314" s="550"/>
      <c r="EA314" s="550"/>
      <c r="EB314" s="550"/>
      <c r="EC314" s="550"/>
      <c r="ED314" s="550"/>
      <c r="EE314" s="550"/>
      <c r="EF314" s="550"/>
      <c r="EG314" s="550"/>
      <c r="EH314" s="550"/>
      <c r="EI314" s="550"/>
      <c r="EJ314" s="550"/>
      <c r="EK314" s="550"/>
      <c r="EL314" s="550"/>
      <c r="EM314" s="550"/>
      <c r="EN314" s="550"/>
      <c r="EO314" s="550"/>
      <c r="EP314" s="550"/>
      <c r="EQ314" s="550"/>
      <c r="ER314" s="550"/>
      <c r="ES314" s="550"/>
      <c r="ET314" s="550"/>
      <c r="EU314" s="550"/>
      <c r="EV314" s="550"/>
      <c r="EW314" s="550"/>
      <c r="EX314" s="550"/>
      <c r="EY314" s="550"/>
      <c r="EZ314" s="550"/>
      <c r="FA314" s="550"/>
      <c r="FB314" s="550"/>
      <c r="FC314" s="550"/>
      <c r="FD314" s="550"/>
      <c r="FE314" s="550"/>
      <c r="FF314" s="550"/>
      <c r="FG314" s="550"/>
      <c r="FH314" s="550"/>
      <c r="FI314" s="550"/>
      <c r="FJ314" s="550"/>
      <c r="FK314" s="550"/>
      <c r="FL314" s="550"/>
      <c r="FM314" s="550"/>
      <c r="FN314" s="550"/>
      <c r="FO314" s="550"/>
      <c r="FP314" s="550"/>
      <c r="FQ314" s="550"/>
      <c r="FR314" s="550"/>
      <c r="FS314" s="550"/>
      <c r="FT314" s="550"/>
      <c r="FU314" s="550"/>
      <c r="FV314" s="550"/>
      <c r="FW314" s="550"/>
      <c r="FX314" s="550"/>
      <c r="FY314" s="550"/>
      <c r="FZ314" s="550"/>
      <c r="GA314" s="550"/>
      <c r="GB314" s="550"/>
      <c r="GC314" s="550"/>
      <c r="GD314" s="550"/>
      <c r="GE314" s="550"/>
      <c r="GF314" s="550"/>
      <c r="GG314" s="550"/>
      <c r="GH314" s="550"/>
      <c r="GI314" s="550"/>
      <c r="GJ314" s="550"/>
      <c r="GK314" s="550"/>
      <c r="GL314" s="550"/>
      <c r="GM314" s="550"/>
    </row>
    <row r="315" spans="7:195" ht="18" customHeight="1">
      <c r="G315" s="550"/>
      <c r="H315" s="550"/>
      <c r="I315" s="550"/>
      <c r="J315" s="550"/>
      <c r="K315" s="550"/>
      <c r="L315" s="550"/>
      <c r="M315" s="550"/>
      <c r="N315" s="550"/>
      <c r="O315" s="550"/>
      <c r="P315" s="550"/>
      <c r="Q315" s="550"/>
      <c r="R315" s="550"/>
      <c r="S315" s="550"/>
      <c r="T315" s="550"/>
      <c r="U315" s="550"/>
      <c r="V315" s="550"/>
      <c r="W315" s="550"/>
      <c r="X315" s="550"/>
      <c r="Y315" s="550"/>
      <c r="Z315" s="550"/>
      <c r="AA315" s="550"/>
      <c r="AB315" s="550"/>
      <c r="AC315" s="550"/>
      <c r="AD315" s="550"/>
      <c r="AE315" s="550"/>
      <c r="AF315" s="550"/>
      <c r="AG315" s="550"/>
      <c r="AH315" s="550"/>
      <c r="AI315" s="550"/>
      <c r="AJ315" s="550"/>
      <c r="AK315" s="550"/>
      <c r="AL315" s="550"/>
      <c r="AM315" s="550"/>
      <c r="AN315" s="550"/>
      <c r="AO315" s="550"/>
      <c r="AP315" s="550"/>
      <c r="AQ315" s="550"/>
      <c r="AR315" s="550"/>
      <c r="AS315" s="550"/>
      <c r="AT315" s="550"/>
      <c r="AU315" s="550"/>
      <c r="AV315" s="550"/>
      <c r="AW315" s="550"/>
      <c r="AX315" s="550"/>
      <c r="AY315" s="550"/>
      <c r="AZ315" s="550"/>
      <c r="BA315" s="550"/>
      <c r="BB315" s="550"/>
      <c r="BC315" s="550"/>
      <c r="BD315" s="550"/>
      <c r="BE315" s="550"/>
      <c r="BF315" s="550"/>
      <c r="BG315" s="550"/>
      <c r="BH315" s="550"/>
      <c r="BI315" s="550"/>
      <c r="BJ315" s="550"/>
      <c r="BK315" s="550"/>
      <c r="BL315" s="550"/>
      <c r="BM315" s="550"/>
      <c r="BN315" s="550"/>
      <c r="BO315" s="550"/>
      <c r="BP315" s="550"/>
      <c r="BQ315" s="550"/>
      <c r="BR315" s="550"/>
      <c r="BS315" s="550"/>
      <c r="BT315" s="550"/>
      <c r="BU315" s="550"/>
      <c r="BV315" s="550"/>
      <c r="BW315" s="550"/>
      <c r="BX315" s="550"/>
      <c r="BY315" s="550"/>
      <c r="BZ315" s="550"/>
      <c r="CA315" s="550"/>
      <c r="CB315" s="550"/>
      <c r="CC315" s="550"/>
      <c r="CD315" s="550"/>
      <c r="CE315" s="550"/>
      <c r="CF315" s="550"/>
      <c r="CG315" s="550"/>
      <c r="CH315" s="550"/>
      <c r="CI315" s="550"/>
      <c r="CJ315" s="550"/>
      <c r="CK315" s="550"/>
      <c r="CL315" s="550"/>
      <c r="CM315" s="550"/>
      <c r="CN315" s="550"/>
      <c r="CO315" s="550"/>
      <c r="CP315" s="550"/>
      <c r="CQ315" s="550"/>
      <c r="CR315" s="550"/>
      <c r="CS315" s="550"/>
      <c r="CT315" s="550"/>
      <c r="CU315" s="550"/>
      <c r="CV315" s="550"/>
      <c r="CW315" s="550"/>
      <c r="CX315" s="550"/>
      <c r="CY315" s="550"/>
      <c r="CZ315" s="550"/>
      <c r="DA315" s="550"/>
      <c r="DB315" s="550"/>
      <c r="DC315" s="550"/>
      <c r="DD315" s="550"/>
      <c r="DE315" s="550"/>
      <c r="DF315" s="550"/>
      <c r="DG315" s="550"/>
      <c r="DH315" s="550"/>
      <c r="DI315" s="550"/>
      <c r="DJ315" s="550"/>
      <c r="DK315" s="550"/>
      <c r="DL315" s="550"/>
      <c r="DM315" s="550"/>
      <c r="DN315" s="550"/>
      <c r="DO315" s="550"/>
      <c r="DP315" s="550"/>
      <c r="DQ315" s="550"/>
      <c r="DR315" s="550"/>
      <c r="DS315" s="550"/>
      <c r="DT315" s="550"/>
      <c r="DU315" s="550"/>
      <c r="DV315" s="550"/>
      <c r="DW315" s="550"/>
      <c r="DX315" s="550"/>
      <c r="DY315" s="550"/>
      <c r="DZ315" s="550"/>
      <c r="EA315" s="550"/>
      <c r="EB315" s="550"/>
      <c r="EC315" s="550"/>
      <c r="ED315" s="550"/>
      <c r="EE315" s="550"/>
      <c r="EF315" s="550"/>
      <c r="EG315" s="550"/>
      <c r="EH315" s="550"/>
      <c r="EI315" s="550"/>
      <c r="EJ315" s="550"/>
      <c r="EK315" s="550"/>
      <c r="EL315" s="550"/>
      <c r="EM315" s="550"/>
      <c r="EN315" s="550"/>
      <c r="EO315" s="550"/>
      <c r="EP315" s="550"/>
      <c r="EQ315" s="550"/>
      <c r="ER315" s="550"/>
      <c r="ES315" s="550"/>
      <c r="ET315" s="550"/>
      <c r="EU315" s="550"/>
      <c r="EV315" s="550"/>
      <c r="EW315" s="550"/>
      <c r="EX315" s="550"/>
      <c r="EY315" s="550"/>
      <c r="EZ315" s="550"/>
      <c r="FA315" s="550"/>
      <c r="FB315" s="550"/>
      <c r="FC315" s="550"/>
      <c r="FD315" s="550"/>
      <c r="FE315" s="550"/>
      <c r="FF315" s="550"/>
      <c r="FG315" s="550"/>
      <c r="FH315" s="550"/>
      <c r="FI315" s="550"/>
      <c r="FJ315" s="550"/>
      <c r="FK315" s="550"/>
      <c r="FL315" s="550"/>
      <c r="FM315" s="550"/>
      <c r="FN315" s="550"/>
      <c r="FO315" s="550"/>
      <c r="FP315" s="550"/>
      <c r="FQ315" s="550"/>
      <c r="FR315" s="550"/>
      <c r="FS315" s="550"/>
      <c r="FT315" s="550"/>
      <c r="FU315" s="550"/>
      <c r="FV315" s="550"/>
      <c r="FW315" s="550"/>
      <c r="FX315" s="550"/>
      <c r="FY315" s="550"/>
      <c r="FZ315" s="550"/>
      <c r="GA315" s="550"/>
      <c r="GB315" s="550"/>
      <c r="GC315" s="550"/>
      <c r="GD315" s="550"/>
      <c r="GE315" s="550"/>
      <c r="GF315" s="550"/>
      <c r="GG315" s="550"/>
      <c r="GH315" s="550"/>
      <c r="GI315" s="550"/>
      <c r="GJ315" s="550"/>
      <c r="GK315" s="550"/>
      <c r="GL315" s="550"/>
      <c r="GM315" s="550"/>
    </row>
    <row r="316" spans="7:195" ht="18" customHeight="1">
      <c r="G316" s="550"/>
      <c r="H316" s="550"/>
      <c r="I316" s="550"/>
      <c r="J316" s="550"/>
      <c r="K316" s="550"/>
      <c r="L316" s="550"/>
      <c r="M316" s="550"/>
      <c r="N316" s="550"/>
      <c r="O316" s="550"/>
      <c r="P316" s="550"/>
      <c r="Q316" s="550"/>
      <c r="R316" s="550"/>
      <c r="S316" s="550"/>
      <c r="T316" s="550"/>
      <c r="U316" s="550"/>
      <c r="V316" s="550"/>
      <c r="W316" s="550"/>
      <c r="X316" s="550"/>
      <c r="Y316" s="550"/>
      <c r="Z316" s="550"/>
      <c r="AA316" s="550"/>
      <c r="AB316" s="550"/>
      <c r="AC316" s="550"/>
      <c r="AD316" s="550"/>
      <c r="AE316" s="550"/>
      <c r="AF316" s="550"/>
      <c r="AG316" s="550"/>
      <c r="AH316" s="550"/>
      <c r="AI316" s="550"/>
      <c r="AJ316" s="550"/>
      <c r="AK316" s="550"/>
      <c r="AL316" s="550"/>
      <c r="AM316" s="550"/>
      <c r="AN316" s="550"/>
      <c r="AO316" s="550"/>
      <c r="AP316" s="550"/>
      <c r="AQ316" s="550"/>
      <c r="AR316" s="550"/>
      <c r="AS316" s="550"/>
      <c r="AT316" s="550"/>
      <c r="AU316" s="550"/>
      <c r="AV316" s="550"/>
      <c r="AW316" s="550"/>
      <c r="AX316" s="550"/>
      <c r="AY316" s="550"/>
      <c r="AZ316" s="550"/>
      <c r="BA316" s="550"/>
      <c r="BB316" s="550"/>
      <c r="BC316" s="550"/>
      <c r="BD316" s="550"/>
      <c r="BE316" s="550"/>
      <c r="BF316" s="550"/>
      <c r="BG316" s="550"/>
      <c r="BH316" s="550"/>
      <c r="BI316" s="550"/>
      <c r="BJ316" s="550"/>
      <c r="BK316" s="550"/>
      <c r="BL316" s="550"/>
      <c r="BM316" s="550"/>
      <c r="BN316" s="550"/>
      <c r="BO316" s="550"/>
      <c r="BP316" s="550"/>
      <c r="BQ316" s="550"/>
      <c r="BR316" s="550"/>
      <c r="BS316" s="550"/>
      <c r="BT316" s="550"/>
      <c r="BU316" s="550"/>
      <c r="BV316" s="550"/>
      <c r="BW316" s="550"/>
      <c r="BX316" s="550"/>
      <c r="BY316" s="550"/>
      <c r="BZ316" s="550"/>
      <c r="CA316" s="550"/>
      <c r="CB316" s="550"/>
      <c r="CC316" s="550"/>
      <c r="CD316" s="550"/>
      <c r="CE316" s="550"/>
      <c r="CF316" s="550"/>
      <c r="CG316" s="550"/>
      <c r="CH316" s="550"/>
      <c r="CI316" s="550"/>
      <c r="CJ316" s="550"/>
      <c r="CK316" s="550"/>
      <c r="CL316" s="550"/>
      <c r="CM316" s="550"/>
      <c r="CN316" s="550"/>
      <c r="CO316" s="550"/>
      <c r="CP316" s="550"/>
      <c r="CQ316" s="550"/>
      <c r="CR316" s="550"/>
      <c r="CS316" s="550"/>
      <c r="CT316" s="550"/>
      <c r="CU316" s="550"/>
      <c r="CV316" s="550"/>
      <c r="CW316" s="550"/>
      <c r="CX316" s="550"/>
      <c r="CY316" s="550"/>
      <c r="CZ316" s="550"/>
      <c r="DA316" s="550"/>
      <c r="DB316" s="550"/>
      <c r="DC316" s="550"/>
      <c r="DD316" s="550"/>
      <c r="DE316" s="550"/>
      <c r="DF316" s="550"/>
      <c r="DG316" s="550"/>
      <c r="DH316" s="550"/>
      <c r="DI316" s="550"/>
      <c r="DJ316" s="550"/>
      <c r="DK316" s="550"/>
      <c r="DL316" s="550"/>
      <c r="DM316" s="550"/>
      <c r="DN316" s="550"/>
      <c r="DO316" s="550"/>
      <c r="DP316" s="550"/>
      <c r="DQ316" s="550"/>
      <c r="DR316" s="550"/>
      <c r="DS316" s="550"/>
      <c r="DT316" s="550"/>
      <c r="DU316" s="550"/>
      <c r="DV316" s="550"/>
      <c r="DW316" s="550"/>
      <c r="DX316" s="550"/>
      <c r="DY316" s="550"/>
      <c r="DZ316" s="550"/>
      <c r="EA316" s="550"/>
      <c r="EB316" s="550"/>
      <c r="EC316" s="550"/>
      <c r="ED316" s="550"/>
      <c r="EE316" s="550"/>
      <c r="EF316" s="550"/>
      <c r="EG316" s="550"/>
      <c r="EH316" s="550"/>
      <c r="EI316" s="550"/>
      <c r="EJ316" s="550"/>
      <c r="EK316" s="550"/>
      <c r="EL316" s="550"/>
      <c r="EM316" s="550"/>
      <c r="EN316" s="550"/>
      <c r="EO316" s="550"/>
      <c r="EP316" s="550"/>
      <c r="EQ316" s="550"/>
      <c r="ER316" s="550"/>
      <c r="ES316" s="550"/>
      <c r="ET316" s="550"/>
      <c r="EU316" s="550"/>
      <c r="EV316" s="550"/>
      <c r="EW316" s="550"/>
      <c r="EX316" s="550"/>
      <c r="EY316" s="550"/>
      <c r="EZ316" s="550"/>
      <c r="FA316" s="550"/>
      <c r="FB316" s="550"/>
      <c r="FC316" s="550"/>
      <c r="FD316" s="550"/>
      <c r="FE316" s="550"/>
      <c r="FF316" s="550"/>
      <c r="FG316" s="550"/>
      <c r="FH316" s="550"/>
      <c r="FI316" s="550"/>
      <c r="FJ316" s="550"/>
      <c r="FK316" s="550"/>
      <c r="FL316" s="550"/>
      <c r="FM316" s="550"/>
      <c r="FN316" s="550"/>
      <c r="FO316" s="550"/>
      <c r="FP316" s="550"/>
      <c r="FQ316" s="550"/>
      <c r="FR316" s="550"/>
      <c r="FS316" s="550"/>
      <c r="FT316" s="550"/>
      <c r="FU316" s="550"/>
      <c r="FV316" s="550"/>
      <c r="FW316" s="550"/>
      <c r="FX316" s="550"/>
      <c r="FY316" s="550"/>
      <c r="FZ316" s="550"/>
      <c r="GA316" s="550"/>
      <c r="GB316" s="550"/>
      <c r="GC316" s="550"/>
      <c r="GD316" s="550"/>
      <c r="GE316" s="550"/>
      <c r="GF316" s="550"/>
      <c r="GG316" s="550"/>
      <c r="GH316" s="550"/>
      <c r="GI316" s="550"/>
      <c r="GJ316" s="550"/>
      <c r="GK316" s="550"/>
      <c r="GL316" s="550"/>
      <c r="GM316" s="550"/>
    </row>
    <row r="317" spans="7:195" ht="18" customHeight="1">
      <c r="G317" s="550"/>
      <c r="H317" s="550"/>
      <c r="I317" s="550"/>
      <c r="J317" s="550"/>
      <c r="K317" s="550"/>
      <c r="L317" s="550"/>
      <c r="M317" s="550"/>
      <c r="N317" s="550"/>
      <c r="O317" s="550"/>
      <c r="P317" s="550"/>
      <c r="Q317" s="550"/>
      <c r="R317" s="550"/>
      <c r="S317" s="550"/>
      <c r="T317" s="550"/>
      <c r="U317" s="550"/>
      <c r="V317" s="550"/>
      <c r="W317" s="550"/>
      <c r="X317" s="550"/>
      <c r="Y317" s="550"/>
      <c r="Z317" s="550"/>
      <c r="AA317" s="550"/>
      <c r="AB317" s="550"/>
      <c r="AC317" s="550"/>
      <c r="AD317" s="550"/>
      <c r="AE317" s="550"/>
      <c r="AF317" s="550"/>
      <c r="AG317" s="550"/>
      <c r="AH317" s="550"/>
      <c r="AI317" s="550"/>
      <c r="AJ317" s="550"/>
      <c r="AK317" s="550"/>
      <c r="AL317" s="550"/>
      <c r="AM317" s="550"/>
      <c r="AN317" s="550"/>
      <c r="AO317" s="550"/>
      <c r="AP317" s="550"/>
      <c r="AQ317" s="550"/>
      <c r="AR317" s="550"/>
      <c r="AS317" s="550"/>
      <c r="AT317" s="550"/>
      <c r="AU317" s="550"/>
      <c r="AV317" s="550"/>
      <c r="AW317" s="550"/>
      <c r="AX317" s="550"/>
      <c r="AY317" s="550"/>
      <c r="AZ317" s="550"/>
      <c r="BA317" s="550"/>
      <c r="BB317" s="550"/>
      <c r="BC317" s="550"/>
      <c r="BD317" s="550"/>
      <c r="BE317" s="550"/>
      <c r="BF317" s="550"/>
      <c r="BG317" s="550"/>
      <c r="BH317" s="550"/>
      <c r="BI317" s="550"/>
      <c r="BJ317" s="550"/>
      <c r="BK317" s="550"/>
      <c r="BL317" s="550"/>
      <c r="BM317" s="550"/>
      <c r="BN317" s="550"/>
      <c r="BO317" s="550"/>
      <c r="BP317" s="550"/>
      <c r="BQ317" s="550"/>
      <c r="BR317" s="550"/>
      <c r="BS317" s="550"/>
      <c r="BT317" s="550"/>
      <c r="BU317" s="550"/>
      <c r="BV317" s="550"/>
      <c r="BW317" s="550"/>
      <c r="BX317" s="550"/>
      <c r="BY317" s="550"/>
      <c r="BZ317" s="550"/>
      <c r="CA317" s="550"/>
      <c r="CB317" s="550"/>
      <c r="CC317" s="550"/>
      <c r="CD317" s="550"/>
      <c r="CE317" s="550"/>
      <c r="CF317" s="550"/>
      <c r="CG317" s="550"/>
      <c r="CH317" s="550"/>
      <c r="CI317" s="550"/>
      <c r="CJ317" s="550"/>
      <c r="CK317" s="550"/>
      <c r="CL317" s="550"/>
      <c r="CM317" s="550"/>
      <c r="CN317" s="550"/>
      <c r="CO317" s="550"/>
      <c r="CP317" s="550"/>
      <c r="CQ317" s="550"/>
      <c r="CR317" s="550"/>
      <c r="CS317" s="550"/>
      <c r="CT317" s="550"/>
      <c r="CU317" s="550"/>
      <c r="CV317" s="550"/>
      <c r="CW317" s="550"/>
      <c r="CX317" s="550"/>
      <c r="CY317" s="550"/>
      <c r="CZ317" s="550"/>
      <c r="DA317" s="550"/>
      <c r="DB317" s="550"/>
      <c r="DC317" s="550"/>
      <c r="DD317" s="550"/>
      <c r="DE317" s="550"/>
      <c r="DF317" s="550"/>
      <c r="DG317" s="550"/>
      <c r="DH317" s="550"/>
      <c r="DI317" s="550"/>
      <c r="DJ317" s="550"/>
      <c r="DK317" s="550"/>
      <c r="DL317" s="550"/>
      <c r="DM317" s="550"/>
      <c r="DN317" s="550"/>
      <c r="DO317" s="550"/>
      <c r="DP317" s="550"/>
      <c r="DQ317" s="550"/>
      <c r="DR317" s="550"/>
      <c r="DS317" s="550"/>
      <c r="DT317" s="550"/>
      <c r="DU317" s="550"/>
      <c r="DV317" s="550"/>
      <c r="DW317" s="550"/>
      <c r="DX317" s="550"/>
      <c r="DY317" s="550"/>
      <c r="DZ317" s="550"/>
      <c r="EA317" s="550"/>
      <c r="EB317" s="550"/>
      <c r="EC317" s="550"/>
      <c r="ED317" s="550"/>
      <c r="EE317" s="550"/>
      <c r="EF317" s="550"/>
      <c r="EG317" s="550"/>
      <c r="EH317" s="550"/>
      <c r="EI317" s="550"/>
      <c r="EJ317" s="550"/>
      <c r="EK317" s="550"/>
      <c r="EL317" s="550"/>
      <c r="EM317" s="550"/>
      <c r="EN317" s="550"/>
      <c r="EO317" s="550"/>
      <c r="EP317" s="550"/>
      <c r="EQ317" s="550"/>
      <c r="ER317" s="550"/>
      <c r="ES317" s="550"/>
      <c r="ET317" s="550"/>
      <c r="EU317" s="550"/>
      <c r="EV317" s="550"/>
      <c r="EW317" s="550"/>
      <c r="EX317" s="550"/>
      <c r="EY317" s="550"/>
      <c r="EZ317" s="550"/>
      <c r="FA317" s="550"/>
      <c r="FB317" s="550"/>
      <c r="FC317" s="550"/>
      <c r="FD317" s="550"/>
      <c r="FE317" s="550"/>
      <c r="FF317" s="550"/>
      <c r="FG317" s="550"/>
      <c r="FH317" s="550"/>
      <c r="FI317" s="550"/>
      <c r="FJ317" s="550"/>
      <c r="FK317" s="550"/>
      <c r="FL317" s="550"/>
      <c r="FM317" s="550"/>
      <c r="FN317" s="550"/>
      <c r="FO317" s="550"/>
      <c r="FP317" s="550"/>
      <c r="FQ317" s="550"/>
      <c r="FR317" s="550"/>
      <c r="FS317" s="550"/>
      <c r="FT317" s="550"/>
      <c r="FU317" s="550"/>
      <c r="FV317" s="550"/>
      <c r="FW317" s="550"/>
      <c r="FX317" s="550"/>
      <c r="FY317" s="550"/>
      <c r="FZ317" s="550"/>
      <c r="GA317" s="550"/>
      <c r="GB317" s="550"/>
      <c r="GC317" s="550"/>
      <c r="GD317" s="550"/>
      <c r="GE317" s="550"/>
      <c r="GF317" s="550"/>
      <c r="GG317" s="550"/>
      <c r="GH317" s="550"/>
      <c r="GI317" s="550"/>
      <c r="GJ317" s="550"/>
      <c r="GK317" s="550"/>
      <c r="GL317" s="550"/>
      <c r="GM317" s="550"/>
    </row>
    <row r="318" spans="7:195" ht="18" customHeight="1">
      <c r="G318" s="550"/>
      <c r="H318" s="550"/>
      <c r="I318" s="550"/>
      <c r="J318" s="550"/>
      <c r="K318" s="550"/>
      <c r="L318" s="550"/>
      <c r="M318" s="550"/>
      <c r="N318" s="550"/>
      <c r="O318" s="550"/>
      <c r="P318" s="550"/>
      <c r="Q318" s="550"/>
      <c r="R318" s="550"/>
      <c r="S318" s="550"/>
      <c r="T318" s="550"/>
      <c r="U318" s="550"/>
      <c r="V318" s="550"/>
      <c r="W318" s="550"/>
      <c r="X318" s="550"/>
      <c r="Y318" s="550"/>
      <c r="Z318" s="550"/>
      <c r="AA318" s="550"/>
      <c r="AB318" s="550"/>
      <c r="AC318" s="550"/>
      <c r="AD318" s="550"/>
      <c r="AE318" s="550"/>
      <c r="AF318" s="550"/>
      <c r="AG318" s="550"/>
      <c r="AH318" s="550"/>
      <c r="AI318" s="550"/>
      <c r="AJ318" s="550"/>
      <c r="AK318" s="550"/>
      <c r="AL318" s="550"/>
      <c r="AM318" s="550"/>
      <c r="AN318" s="550"/>
      <c r="AO318" s="550"/>
      <c r="AP318" s="550"/>
      <c r="AQ318" s="550"/>
      <c r="AR318" s="550"/>
      <c r="AS318" s="550"/>
      <c r="AT318" s="550"/>
      <c r="AU318" s="550"/>
      <c r="AV318" s="550"/>
      <c r="AW318" s="550"/>
      <c r="AX318" s="550"/>
      <c r="AY318" s="550"/>
      <c r="AZ318" s="550"/>
      <c r="BA318" s="550"/>
      <c r="BB318" s="550"/>
      <c r="BC318" s="550"/>
      <c r="BD318" s="550"/>
      <c r="BE318" s="550"/>
      <c r="BF318" s="550"/>
      <c r="BG318" s="550"/>
      <c r="BH318" s="550"/>
      <c r="BI318" s="550"/>
      <c r="BJ318" s="550"/>
      <c r="BK318" s="550"/>
      <c r="BL318" s="550"/>
      <c r="BM318" s="550"/>
      <c r="BN318" s="550"/>
      <c r="BO318" s="550"/>
      <c r="BP318" s="550"/>
      <c r="BQ318" s="550"/>
      <c r="BR318" s="550"/>
      <c r="BS318" s="550"/>
      <c r="BT318" s="550"/>
      <c r="BU318" s="550"/>
      <c r="BV318" s="550"/>
      <c r="BW318" s="550"/>
      <c r="BX318" s="550"/>
      <c r="BY318" s="550"/>
      <c r="BZ318" s="550"/>
      <c r="CA318" s="550"/>
      <c r="CB318" s="550"/>
      <c r="CC318" s="550"/>
      <c r="CD318" s="550"/>
      <c r="CE318" s="550"/>
      <c r="CF318" s="550"/>
      <c r="CG318" s="550"/>
      <c r="CH318" s="550"/>
      <c r="CI318" s="550"/>
      <c r="CJ318" s="550"/>
      <c r="CK318" s="550"/>
      <c r="CL318" s="550"/>
      <c r="CM318" s="550"/>
      <c r="CN318" s="550"/>
      <c r="CO318" s="550"/>
      <c r="CP318" s="550"/>
      <c r="CQ318" s="550"/>
      <c r="CR318" s="550"/>
      <c r="CS318" s="550"/>
      <c r="CT318" s="550"/>
      <c r="CU318" s="550"/>
      <c r="CV318" s="550"/>
      <c r="CW318" s="550"/>
      <c r="CX318" s="550"/>
      <c r="CY318" s="550"/>
      <c r="CZ318" s="550"/>
      <c r="DA318" s="550"/>
      <c r="DB318" s="550"/>
      <c r="DC318" s="550"/>
      <c r="DD318" s="550"/>
      <c r="DE318" s="550"/>
      <c r="DF318" s="550"/>
      <c r="DG318" s="550"/>
      <c r="DH318" s="550"/>
      <c r="DI318" s="550"/>
      <c r="DJ318" s="550"/>
      <c r="DK318" s="550"/>
      <c r="DL318" s="550"/>
      <c r="DM318" s="550"/>
      <c r="DN318" s="550"/>
      <c r="DO318" s="550"/>
      <c r="DP318" s="550"/>
      <c r="DQ318" s="550"/>
      <c r="DR318" s="550"/>
      <c r="DS318" s="550"/>
      <c r="DT318" s="550"/>
      <c r="DU318" s="550"/>
      <c r="DV318" s="550"/>
      <c r="DW318" s="550"/>
      <c r="DX318" s="550"/>
      <c r="DY318" s="550"/>
      <c r="DZ318" s="550"/>
      <c r="EA318" s="550"/>
      <c r="EB318" s="550"/>
      <c r="EC318" s="550"/>
      <c r="ED318" s="550"/>
      <c r="EE318" s="550"/>
      <c r="EF318" s="550"/>
      <c r="EG318" s="550"/>
      <c r="EH318" s="550"/>
      <c r="EI318" s="550"/>
      <c r="EJ318" s="550"/>
      <c r="EK318" s="550"/>
      <c r="EL318" s="550"/>
      <c r="EM318" s="550"/>
      <c r="EN318" s="550"/>
      <c r="EO318" s="550"/>
      <c r="EP318" s="550"/>
      <c r="EQ318" s="550"/>
      <c r="ER318" s="550"/>
      <c r="ES318" s="550"/>
      <c r="ET318" s="550"/>
      <c r="EU318" s="550"/>
      <c r="EV318" s="550"/>
      <c r="EW318" s="550"/>
      <c r="EX318" s="550"/>
      <c r="EY318" s="550"/>
      <c r="EZ318" s="550"/>
      <c r="FA318" s="550"/>
      <c r="FB318" s="550"/>
      <c r="FC318" s="550"/>
      <c r="FD318" s="550"/>
      <c r="FE318" s="550"/>
      <c r="FF318" s="550"/>
      <c r="FG318" s="550"/>
      <c r="FH318" s="550"/>
      <c r="FI318" s="550"/>
      <c r="FJ318" s="550"/>
      <c r="FK318" s="550"/>
      <c r="FL318" s="550"/>
      <c r="FM318" s="550"/>
      <c r="FN318" s="550"/>
      <c r="FO318" s="550"/>
      <c r="FP318" s="550"/>
      <c r="FQ318" s="550"/>
      <c r="FR318" s="550"/>
      <c r="FS318" s="550"/>
      <c r="FT318" s="550"/>
      <c r="FU318" s="550"/>
      <c r="FV318" s="550"/>
      <c r="FW318" s="550"/>
      <c r="FX318" s="550"/>
      <c r="FY318" s="550"/>
      <c r="FZ318" s="550"/>
      <c r="GA318" s="550"/>
      <c r="GB318" s="550"/>
      <c r="GC318" s="550"/>
      <c r="GD318" s="550"/>
      <c r="GE318" s="550"/>
      <c r="GF318" s="550"/>
      <c r="GG318" s="550"/>
      <c r="GH318" s="550"/>
      <c r="GI318" s="550"/>
      <c r="GJ318" s="550"/>
      <c r="GK318" s="550"/>
      <c r="GL318" s="550"/>
      <c r="GM318" s="550"/>
    </row>
    <row r="319" spans="7:195" ht="18" customHeight="1">
      <c r="G319" s="550"/>
      <c r="H319" s="550"/>
      <c r="I319" s="550"/>
      <c r="J319" s="550"/>
      <c r="K319" s="550"/>
      <c r="L319" s="550"/>
      <c r="M319" s="550"/>
      <c r="N319" s="550"/>
      <c r="O319" s="550"/>
      <c r="P319" s="550"/>
      <c r="Q319" s="550"/>
      <c r="R319" s="550"/>
      <c r="S319" s="550"/>
      <c r="T319" s="550"/>
      <c r="U319" s="550"/>
      <c r="V319" s="550"/>
      <c r="W319" s="550"/>
      <c r="X319" s="550"/>
      <c r="Y319" s="550"/>
      <c r="Z319" s="550"/>
      <c r="AA319" s="550"/>
      <c r="AB319" s="550"/>
      <c r="AC319" s="550"/>
      <c r="AD319" s="550"/>
      <c r="AE319" s="550"/>
      <c r="AF319" s="550"/>
      <c r="AG319" s="550"/>
      <c r="AH319" s="550"/>
      <c r="AI319" s="550"/>
      <c r="AJ319" s="550"/>
      <c r="AK319" s="550"/>
      <c r="AL319" s="550"/>
      <c r="AM319" s="550"/>
      <c r="AN319" s="550"/>
      <c r="AO319" s="550"/>
      <c r="AP319" s="550"/>
      <c r="AQ319" s="550"/>
      <c r="AR319" s="550"/>
      <c r="AS319" s="550"/>
      <c r="AT319" s="550"/>
      <c r="AU319" s="550"/>
      <c r="AV319" s="550"/>
      <c r="AW319" s="550"/>
      <c r="AX319" s="550"/>
      <c r="AY319" s="550"/>
      <c r="AZ319" s="550"/>
      <c r="BA319" s="550"/>
      <c r="BB319" s="550"/>
      <c r="BC319" s="550"/>
      <c r="BD319" s="550"/>
      <c r="BE319" s="550"/>
      <c r="BF319" s="550"/>
      <c r="BG319" s="550"/>
      <c r="BH319" s="550"/>
      <c r="BI319" s="550"/>
      <c r="BJ319" s="550"/>
      <c r="BK319" s="550"/>
      <c r="BL319" s="550"/>
      <c r="BM319" s="550"/>
      <c r="BN319" s="550"/>
      <c r="BO319" s="550"/>
      <c r="BP319" s="550"/>
      <c r="BQ319" s="550"/>
      <c r="BR319" s="550"/>
      <c r="BS319" s="550"/>
      <c r="BT319" s="550"/>
      <c r="BU319" s="550"/>
      <c r="BV319" s="550"/>
      <c r="BW319" s="550"/>
      <c r="BX319" s="550"/>
      <c r="BY319" s="550"/>
      <c r="BZ319" s="550"/>
      <c r="CA319" s="550"/>
      <c r="CB319" s="550"/>
      <c r="CC319" s="550"/>
      <c r="CD319" s="550"/>
      <c r="CE319" s="550"/>
      <c r="CF319" s="550"/>
      <c r="CG319" s="550"/>
      <c r="CH319" s="550"/>
      <c r="CI319" s="550"/>
      <c r="CJ319" s="550"/>
      <c r="CK319" s="550"/>
      <c r="CL319" s="550"/>
      <c r="CM319" s="550"/>
      <c r="CN319" s="550"/>
      <c r="CO319" s="550"/>
      <c r="CP319" s="550"/>
      <c r="CQ319" s="550"/>
      <c r="CR319" s="550"/>
      <c r="CS319" s="550"/>
      <c r="CT319" s="550"/>
      <c r="CU319" s="550"/>
      <c r="CV319" s="550"/>
      <c r="CW319" s="550"/>
      <c r="CX319" s="550"/>
      <c r="CY319" s="550"/>
      <c r="CZ319" s="550"/>
      <c r="DA319" s="550"/>
      <c r="DB319" s="550"/>
      <c r="DC319" s="550"/>
      <c r="DD319" s="550"/>
      <c r="DE319" s="550"/>
      <c r="DF319" s="550"/>
      <c r="DG319" s="550"/>
      <c r="DH319" s="550"/>
      <c r="DI319" s="550"/>
      <c r="DJ319" s="550"/>
      <c r="DK319" s="550"/>
      <c r="DL319" s="550"/>
      <c r="DM319" s="550"/>
      <c r="DN319" s="550"/>
      <c r="DO319" s="550"/>
      <c r="DP319" s="550"/>
      <c r="DQ319" s="550"/>
      <c r="DR319" s="550"/>
      <c r="DS319" s="550"/>
      <c r="DT319" s="550"/>
      <c r="DU319" s="550"/>
      <c r="DV319" s="550"/>
      <c r="DW319" s="550"/>
      <c r="DX319" s="550"/>
      <c r="DY319" s="550"/>
      <c r="DZ319" s="550"/>
      <c r="EA319" s="550"/>
      <c r="EB319" s="550"/>
      <c r="EC319" s="550"/>
      <c r="ED319" s="550"/>
      <c r="EE319" s="550"/>
      <c r="EF319" s="550"/>
      <c r="EG319" s="550"/>
      <c r="EH319" s="550"/>
      <c r="EI319" s="550"/>
      <c r="EJ319" s="550"/>
      <c r="EK319" s="550"/>
      <c r="EL319" s="550"/>
      <c r="EM319" s="550"/>
      <c r="EN319" s="550"/>
      <c r="EO319" s="550"/>
      <c r="EP319" s="550"/>
      <c r="EQ319" s="550"/>
      <c r="ER319" s="550"/>
      <c r="ES319" s="550"/>
      <c r="ET319" s="550"/>
      <c r="EU319" s="550"/>
      <c r="EV319" s="550"/>
      <c r="EW319" s="550"/>
      <c r="EX319" s="550"/>
      <c r="EY319" s="550"/>
      <c r="EZ319" s="550"/>
      <c r="FA319" s="550"/>
      <c r="FB319" s="550"/>
      <c r="FC319" s="550"/>
      <c r="FD319" s="550"/>
      <c r="FE319" s="550"/>
      <c r="FF319" s="550"/>
      <c r="FG319" s="550"/>
      <c r="FH319" s="550"/>
      <c r="FI319" s="550"/>
      <c r="FJ319" s="550"/>
      <c r="FK319" s="550"/>
      <c r="FL319" s="550"/>
      <c r="FM319" s="550"/>
      <c r="FN319" s="550"/>
      <c r="FO319" s="550"/>
      <c r="FP319" s="550"/>
      <c r="FQ319" s="550"/>
      <c r="FR319" s="550"/>
      <c r="FS319" s="550"/>
      <c r="FT319" s="550"/>
      <c r="FU319" s="550"/>
      <c r="FV319" s="550"/>
      <c r="FW319" s="550"/>
      <c r="FX319" s="550"/>
      <c r="FY319" s="550"/>
      <c r="FZ319" s="550"/>
      <c r="GA319" s="550"/>
      <c r="GB319" s="550"/>
      <c r="GC319" s="550"/>
      <c r="GD319" s="550"/>
      <c r="GE319" s="550"/>
      <c r="GF319" s="550"/>
      <c r="GG319" s="550"/>
      <c r="GH319" s="550"/>
      <c r="GI319" s="550"/>
      <c r="GJ319" s="550"/>
      <c r="GK319" s="550"/>
      <c r="GL319" s="550"/>
      <c r="GM319" s="550"/>
    </row>
    <row r="320" spans="7:195" ht="18" customHeight="1">
      <c r="G320" s="550"/>
      <c r="H320" s="550"/>
      <c r="I320" s="550"/>
      <c r="J320" s="550"/>
      <c r="K320" s="550"/>
      <c r="L320" s="550"/>
      <c r="M320" s="550"/>
      <c r="N320" s="550"/>
      <c r="O320" s="550"/>
      <c r="P320" s="550"/>
      <c r="Q320" s="550"/>
      <c r="R320" s="550"/>
      <c r="S320" s="550"/>
      <c r="T320" s="550"/>
      <c r="U320" s="550"/>
      <c r="V320" s="550"/>
      <c r="W320" s="550"/>
      <c r="X320" s="550"/>
      <c r="Y320" s="550"/>
      <c r="Z320" s="550"/>
      <c r="AA320" s="550"/>
      <c r="AB320" s="550"/>
      <c r="AC320" s="550"/>
      <c r="AD320" s="550"/>
      <c r="AE320" s="550"/>
      <c r="AF320" s="550"/>
      <c r="AG320" s="550"/>
      <c r="AH320" s="550"/>
      <c r="AI320" s="550"/>
      <c r="AJ320" s="550"/>
      <c r="AK320" s="550"/>
      <c r="AL320" s="550"/>
      <c r="AM320" s="550"/>
      <c r="AN320" s="550"/>
      <c r="AO320" s="550"/>
      <c r="AP320" s="550"/>
      <c r="AQ320" s="550"/>
      <c r="AR320" s="550"/>
      <c r="AS320" s="550"/>
      <c r="AT320" s="550"/>
      <c r="AU320" s="550"/>
      <c r="AV320" s="550"/>
      <c r="AW320" s="550"/>
      <c r="AX320" s="550"/>
      <c r="AY320" s="550"/>
      <c r="AZ320" s="550"/>
      <c r="BA320" s="550"/>
      <c r="BB320" s="550"/>
      <c r="BC320" s="550"/>
      <c r="BD320" s="550"/>
      <c r="BE320" s="550"/>
      <c r="BF320" s="550"/>
      <c r="BG320" s="550"/>
      <c r="BH320" s="550"/>
      <c r="BI320" s="550"/>
      <c r="BJ320" s="550"/>
      <c r="BK320" s="550"/>
      <c r="BL320" s="550"/>
      <c r="BM320" s="550"/>
      <c r="BN320" s="550"/>
      <c r="BO320" s="550"/>
      <c r="BP320" s="550"/>
      <c r="BQ320" s="550"/>
      <c r="BR320" s="550"/>
      <c r="BS320" s="550"/>
      <c r="BT320" s="550"/>
      <c r="BU320" s="550"/>
      <c r="BV320" s="550"/>
      <c r="BW320" s="550"/>
      <c r="BX320" s="550"/>
      <c r="BY320" s="550"/>
      <c r="BZ320" s="550"/>
      <c r="CA320" s="550"/>
      <c r="CB320" s="550"/>
      <c r="CC320" s="550"/>
      <c r="CD320" s="550"/>
      <c r="CE320" s="550"/>
      <c r="CF320" s="550"/>
      <c r="CG320" s="550"/>
      <c r="CH320" s="550"/>
      <c r="CI320" s="550"/>
      <c r="CJ320" s="550"/>
      <c r="CK320" s="550"/>
      <c r="CL320" s="550"/>
      <c r="CM320" s="550"/>
      <c r="CN320" s="550"/>
      <c r="CO320" s="550"/>
      <c r="CP320" s="550"/>
      <c r="CQ320" s="550"/>
      <c r="CR320" s="550"/>
      <c r="CS320" s="550"/>
      <c r="CT320" s="550"/>
      <c r="CU320" s="550"/>
      <c r="CV320" s="550"/>
      <c r="CW320" s="550"/>
      <c r="CX320" s="550"/>
      <c r="CY320" s="550"/>
      <c r="CZ320" s="550"/>
      <c r="DA320" s="550"/>
      <c r="DB320" s="550"/>
      <c r="DC320" s="550"/>
      <c r="DD320" s="550"/>
      <c r="DE320" s="550"/>
      <c r="DF320" s="550"/>
      <c r="DG320" s="550"/>
      <c r="DH320" s="550"/>
      <c r="DI320" s="550"/>
      <c r="DJ320" s="550"/>
      <c r="DK320" s="550"/>
      <c r="DL320" s="550"/>
      <c r="DM320" s="550"/>
      <c r="DN320" s="550"/>
      <c r="DO320" s="550"/>
      <c r="DP320" s="550"/>
      <c r="DQ320" s="550"/>
      <c r="DR320" s="550"/>
      <c r="DS320" s="550"/>
      <c r="DT320" s="550"/>
      <c r="DU320" s="550"/>
      <c r="DV320" s="550"/>
      <c r="DW320" s="550"/>
      <c r="DX320" s="550"/>
      <c r="DY320" s="550"/>
      <c r="DZ320" s="550"/>
      <c r="EA320" s="550"/>
      <c r="EB320" s="550"/>
      <c r="EC320" s="550"/>
      <c r="ED320" s="550"/>
      <c r="EE320" s="550"/>
      <c r="EF320" s="550"/>
      <c r="EG320" s="550"/>
      <c r="EH320" s="550"/>
      <c r="EI320" s="550"/>
      <c r="EJ320" s="550"/>
      <c r="EK320" s="550"/>
      <c r="EL320" s="550"/>
      <c r="EM320" s="550"/>
      <c r="EN320" s="550"/>
      <c r="EO320" s="550"/>
      <c r="EP320" s="550"/>
      <c r="EQ320" s="550"/>
      <c r="ER320" s="550"/>
      <c r="ES320" s="550"/>
      <c r="ET320" s="550"/>
      <c r="EU320" s="550"/>
      <c r="EV320" s="550"/>
      <c r="EW320" s="550"/>
      <c r="EX320" s="550"/>
      <c r="EY320" s="550"/>
      <c r="EZ320" s="550"/>
      <c r="FA320" s="550"/>
      <c r="FB320" s="550"/>
      <c r="FC320" s="550"/>
      <c r="FD320" s="550"/>
      <c r="FE320" s="550"/>
      <c r="FF320" s="550"/>
      <c r="FG320" s="550"/>
      <c r="FH320" s="550"/>
      <c r="FI320" s="550"/>
      <c r="FJ320" s="550"/>
      <c r="FK320" s="550"/>
      <c r="FL320" s="550"/>
      <c r="FM320" s="550"/>
      <c r="FN320" s="550"/>
      <c r="FO320" s="550"/>
      <c r="FP320" s="550"/>
      <c r="FQ320" s="550"/>
      <c r="FR320" s="550"/>
      <c r="FS320" s="550"/>
      <c r="FT320" s="550"/>
      <c r="FU320" s="550"/>
      <c r="FV320" s="550"/>
      <c r="FW320" s="550"/>
      <c r="FX320" s="550"/>
      <c r="FY320" s="550"/>
      <c r="FZ320" s="550"/>
      <c r="GA320" s="550"/>
      <c r="GB320" s="550"/>
      <c r="GC320" s="550"/>
      <c r="GD320" s="550"/>
      <c r="GE320" s="550"/>
      <c r="GF320" s="550"/>
      <c r="GG320" s="550"/>
      <c r="GH320" s="550"/>
      <c r="GI320" s="550"/>
      <c r="GJ320" s="550"/>
      <c r="GK320" s="550"/>
      <c r="GL320" s="550"/>
      <c r="GM320" s="550"/>
    </row>
    <row r="321" spans="7:195" ht="18" customHeight="1">
      <c r="G321" s="550"/>
      <c r="H321" s="550"/>
      <c r="I321" s="550"/>
      <c r="J321" s="550"/>
      <c r="K321" s="550"/>
      <c r="L321" s="550"/>
      <c r="M321" s="550"/>
      <c r="N321" s="550"/>
      <c r="O321" s="550"/>
      <c r="P321" s="550"/>
      <c r="Q321" s="550"/>
      <c r="R321" s="550"/>
      <c r="S321" s="550"/>
      <c r="T321" s="550"/>
      <c r="U321" s="550"/>
      <c r="V321" s="550"/>
      <c r="W321" s="550"/>
      <c r="X321" s="550"/>
      <c r="Y321" s="550"/>
      <c r="Z321" s="550"/>
      <c r="AA321" s="550"/>
      <c r="AB321" s="550"/>
      <c r="AC321" s="550"/>
      <c r="AD321" s="550"/>
      <c r="AE321" s="550"/>
      <c r="AF321" s="550"/>
      <c r="AG321" s="550"/>
      <c r="AH321" s="550"/>
      <c r="AI321" s="550"/>
      <c r="AJ321" s="550"/>
      <c r="AK321" s="550"/>
      <c r="AL321" s="550"/>
      <c r="AM321" s="550"/>
      <c r="AN321" s="550"/>
      <c r="AO321" s="550"/>
      <c r="AP321" s="550"/>
      <c r="AQ321" s="550"/>
      <c r="AR321" s="550"/>
      <c r="AS321" s="550"/>
      <c r="AT321" s="550"/>
      <c r="AU321" s="550"/>
      <c r="AV321" s="550"/>
      <c r="AW321" s="550"/>
      <c r="AX321" s="550"/>
      <c r="AY321" s="550"/>
      <c r="AZ321" s="550"/>
      <c r="BA321" s="550"/>
      <c r="BB321" s="550"/>
      <c r="BC321" s="550"/>
      <c r="BD321" s="550"/>
      <c r="BE321" s="550"/>
      <c r="BF321" s="550"/>
      <c r="BG321" s="550"/>
      <c r="BH321" s="550"/>
      <c r="BI321" s="550"/>
      <c r="BJ321" s="550"/>
      <c r="BK321" s="550"/>
      <c r="BL321" s="550"/>
      <c r="BM321" s="550"/>
      <c r="BN321" s="550"/>
      <c r="BO321" s="550"/>
      <c r="BP321" s="550"/>
      <c r="BQ321" s="550"/>
      <c r="BR321" s="550"/>
      <c r="BS321" s="550"/>
      <c r="BT321" s="550"/>
      <c r="BU321" s="550"/>
      <c r="BV321" s="550"/>
      <c r="BW321" s="550"/>
      <c r="BX321" s="550"/>
      <c r="BY321" s="550"/>
      <c r="BZ321" s="550"/>
      <c r="CA321" s="550"/>
      <c r="CB321" s="550"/>
      <c r="CC321" s="550"/>
      <c r="CD321" s="550"/>
      <c r="CE321" s="550"/>
      <c r="CF321" s="550"/>
      <c r="CG321" s="550"/>
      <c r="CH321" s="550"/>
      <c r="CI321" s="550"/>
      <c r="CJ321" s="550"/>
      <c r="CK321" s="550"/>
      <c r="CL321" s="550"/>
      <c r="CM321" s="550"/>
      <c r="CN321" s="550"/>
      <c r="CO321" s="550"/>
      <c r="CP321" s="550"/>
      <c r="CQ321" s="550"/>
      <c r="CR321" s="550"/>
      <c r="CS321" s="550"/>
      <c r="CT321" s="550"/>
      <c r="CU321" s="550"/>
      <c r="CV321" s="550"/>
      <c r="CW321" s="550"/>
      <c r="CX321" s="550"/>
      <c r="CY321" s="550"/>
      <c r="CZ321" s="550"/>
      <c r="DA321" s="550"/>
      <c r="DB321" s="550"/>
      <c r="DC321" s="550"/>
      <c r="DD321" s="550"/>
      <c r="DE321" s="550"/>
      <c r="DF321" s="550"/>
      <c r="DG321" s="550"/>
      <c r="DH321" s="550"/>
      <c r="DI321" s="550"/>
      <c r="DJ321" s="550"/>
      <c r="DK321" s="550"/>
      <c r="DL321" s="550"/>
      <c r="DM321" s="550"/>
      <c r="DN321" s="550"/>
      <c r="DO321" s="550"/>
      <c r="DP321" s="550"/>
      <c r="DQ321" s="550"/>
      <c r="DR321" s="550"/>
      <c r="DS321" s="550"/>
      <c r="DT321" s="550"/>
      <c r="DU321" s="550"/>
      <c r="DV321" s="550"/>
      <c r="DW321" s="550"/>
      <c r="DX321" s="550"/>
      <c r="DY321" s="550"/>
      <c r="DZ321" s="550"/>
      <c r="EA321" s="550"/>
      <c r="EB321" s="550"/>
      <c r="EC321" s="550"/>
      <c r="ED321" s="550"/>
      <c r="EE321" s="550"/>
      <c r="EF321" s="550"/>
      <c r="EG321" s="550"/>
      <c r="EH321" s="550"/>
      <c r="EI321" s="550"/>
      <c r="EJ321" s="550"/>
      <c r="EK321" s="550"/>
      <c r="EL321" s="550"/>
      <c r="EM321" s="550"/>
      <c r="EN321" s="550"/>
      <c r="EO321" s="550"/>
      <c r="EP321" s="550"/>
      <c r="EQ321" s="550"/>
      <c r="ER321" s="550"/>
      <c r="ES321" s="550"/>
      <c r="ET321" s="550"/>
      <c r="EU321" s="550"/>
      <c r="EV321" s="550"/>
      <c r="EW321" s="550"/>
      <c r="EX321" s="550"/>
      <c r="EY321" s="550"/>
      <c r="EZ321" s="550"/>
      <c r="FA321" s="550"/>
      <c r="FB321" s="550"/>
      <c r="FC321" s="550"/>
      <c r="FD321" s="550"/>
      <c r="FE321" s="550"/>
      <c r="FF321" s="550"/>
      <c r="FG321" s="550"/>
      <c r="FH321" s="550"/>
      <c r="FI321" s="550"/>
      <c r="FJ321" s="550"/>
      <c r="FK321" s="550"/>
      <c r="FL321" s="550"/>
      <c r="FM321" s="550"/>
      <c r="FN321" s="550"/>
      <c r="FO321" s="550"/>
      <c r="FP321" s="550"/>
      <c r="FQ321" s="550"/>
      <c r="FR321" s="550"/>
      <c r="FS321" s="550"/>
      <c r="FT321" s="550"/>
      <c r="FU321" s="550"/>
      <c r="FV321" s="550"/>
      <c r="FW321" s="550"/>
      <c r="FX321" s="550"/>
      <c r="FY321" s="550"/>
      <c r="FZ321" s="550"/>
      <c r="GA321" s="550"/>
      <c r="GB321" s="550"/>
      <c r="GC321" s="550"/>
      <c r="GD321" s="550"/>
      <c r="GE321" s="550"/>
      <c r="GF321" s="550"/>
      <c r="GG321" s="550"/>
      <c r="GH321" s="550"/>
      <c r="GI321" s="550"/>
      <c r="GJ321" s="550"/>
      <c r="GK321" s="550"/>
      <c r="GL321" s="550"/>
      <c r="GM321" s="550"/>
    </row>
    <row r="322" spans="7:195" ht="18" customHeight="1">
      <c r="G322" s="550"/>
      <c r="H322" s="550"/>
      <c r="I322" s="550"/>
      <c r="J322" s="550"/>
      <c r="K322" s="550"/>
      <c r="L322" s="550"/>
      <c r="M322" s="550"/>
      <c r="N322" s="550"/>
      <c r="O322" s="550"/>
      <c r="P322" s="550"/>
      <c r="Q322" s="550"/>
      <c r="R322" s="550"/>
      <c r="S322" s="550"/>
      <c r="T322" s="550"/>
      <c r="U322" s="550"/>
      <c r="V322" s="550"/>
      <c r="W322" s="550"/>
      <c r="X322" s="550"/>
      <c r="Y322" s="550"/>
      <c r="Z322" s="550"/>
      <c r="AA322" s="550"/>
      <c r="AB322" s="550"/>
      <c r="AC322" s="550"/>
      <c r="AD322" s="550"/>
      <c r="AE322" s="550"/>
      <c r="AF322" s="550"/>
      <c r="AG322" s="550"/>
      <c r="AH322" s="550"/>
      <c r="AI322" s="550"/>
      <c r="AJ322" s="550"/>
      <c r="AK322" s="550"/>
      <c r="AL322" s="550"/>
      <c r="AM322" s="550"/>
      <c r="AN322" s="550"/>
      <c r="AO322" s="550"/>
      <c r="AP322" s="550"/>
      <c r="AQ322" s="550"/>
      <c r="AR322" s="550"/>
      <c r="AS322" s="550"/>
      <c r="AT322" s="550"/>
      <c r="AU322" s="550"/>
      <c r="AV322" s="550"/>
      <c r="AW322" s="550"/>
      <c r="AX322" s="550"/>
      <c r="AY322" s="550"/>
      <c r="AZ322" s="550"/>
      <c r="BA322" s="550"/>
      <c r="BB322" s="550"/>
      <c r="BC322" s="550"/>
      <c r="BD322" s="550"/>
      <c r="BE322" s="550"/>
      <c r="BF322" s="550"/>
      <c r="BG322" s="550"/>
      <c r="BH322" s="550"/>
      <c r="BI322" s="550"/>
      <c r="BJ322" s="550"/>
      <c r="BK322" s="550"/>
      <c r="BL322" s="550"/>
      <c r="BM322" s="550"/>
      <c r="BN322" s="550"/>
      <c r="BO322" s="550"/>
      <c r="BP322" s="550"/>
      <c r="BQ322" s="550"/>
      <c r="BR322" s="550"/>
      <c r="BS322" s="550"/>
      <c r="BT322" s="550"/>
      <c r="BU322" s="550"/>
      <c r="BV322" s="550"/>
      <c r="BW322" s="550"/>
      <c r="BX322" s="550"/>
      <c r="BY322" s="550"/>
      <c r="BZ322" s="550"/>
      <c r="CA322" s="550"/>
      <c r="CB322" s="550"/>
      <c r="CC322" s="550"/>
      <c r="CD322" s="550"/>
      <c r="CE322" s="550"/>
      <c r="CF322" s="550"/>
      <c r="CG322" s="550"/>
      <c r="CH322" s="550"/>
      <c r="CI322" s="550"/>
      <c r="CJ322" s="550"/>
      <c r="CK322" s="550"/>
      <c r="CL322" s="550"/>
      <c r="CM322" s="550"/>
      <c r="CN322" s="550"/>
      <c r="CO322" s="550"/>
      <c r="CP322" s="550"/>
      <c r="CQ322" s="550"/>
      <c r="CR322" s="550"/>
      <c r="CS322" s="550"/>
      <c r="CT322" s="550"/>
      <c r="CU322" s="550"/>
      <c r="CV322" s="550"/>
      <c r="CW322" s="550"/>
      <c r="CX322" s="550"/>
      <c r="CY322" s="550"/>
      <c r="CZ322" s="550"/>
      <c r="DA322" s="550"/>
      <c r="DB322" s="550"/>
      <c r="DC322" s="550"/>
      <c r="DD322" s="550"/>
      <c r="DE322" s="550"/>
      <c r="DF322" s="550"/>
      <c r="DG322" s="550"/>
      <c r="DH322" s="550"/>
      <c r="DI322" s="550"/>
      <c r="DJ322" s="550"/>
      <c r="DK322" s="550"/>
      <c r="DL322" s="550"/>
      <c r="DM322" s="550"/>
      <c r="DN322" s="550"/>
      <c r="DO322" s="550"/>
      <c r="DP322" s="550"/>
      <c r="DQ322" s="550"/>
      <c r="DR322" s="550"/>
      <c r="DS322" s="550"/>
      <c r="DT322" s="550"/>
      <c r="DU322" s="550"/>
      <c r="DV322" s="550"/>
      <c r="DW322" s="550"/>
      <c r="DX322" s="550"/>
      <c r="DY322" s="550"/>
      <c r="DZ322" s="550"/>
      <c r="EA322" s="550"/>
      <c r="EB322" s="550"/>
      <c r="EC322" s="550"/>
      <c r="ED322" s="550"/>
      <c r="EE322" s="550"/>
      <c r="EF322" s="550"/>
      <c r="EG322" s="550"/>
      <c r="EH322" s="550"/>
      <c r="EI322" s="550"/>
      <c r="EJ322" s="550"/>
      <c r="EK322" s="550"/>
      <c r="EL322" s="550"/>
      <c r="EM322" s="550"/>
      <c r="EN322" s="550"/>
      <c r="EO322" s="550"/>
      <c r="EP322" s="550"/>
      <c r="EQ322" s="550"/>
      <c r="ER322" s="550"/>
      <c r="ES322" s="550"/>
      <c r="ET322" s="550"/>
      <c r="EU322" s="550"/>
      <c r="EV322" s="550"/>
      <c r="EW322" s="550"/>
      <c r="EX322" s="550"/>
      <c r="EY322" s="550"/>
      <c r="EZ322" s="550"/>
      <c r="FA322" s="550"/>
      <c r="FB322" s="550"/>
      <c r="FC322" s="550"/>
      <c r="FD322" s="550"/>
      <c r="FE322" s="550"/>
      <c r="FF322" s="550"/>
      <c r="FG322" s="550"/>
      <c r="FH322" s="550"/>
      <c r="FI322" s="550"/>
      <c r="FJ322" s="550"/>
      <c r="FK322" s="550"/>
      <c r="FL322" s="550"/>
      <c r="FM322" s="550"/>
      <c r="FN322" s="550"/>
      <c r="FO322" s="550"/>
      <c r="FP322" s="550"/>
      <c r="FQ322" s="550"/>
      <c r="FR322" s="550"/>
      <c r="FS322" s="550"/>
      <c r="FT322" s="550"/>
      <c r="FU322" s="550"/>
      <c r="FV322" s="550"/>
      <c r="FW322" s="550"/>
      <c r="FX322" s="550"/>
      <c r="FY322" s="550"/>
      <c r="FZ322" s="550"/>
      <c r="GA322" s="550"/>
      <c r="GB322" s="550"/>
      <c r="GC322" s="550"/>
      <c r="GD322" s="550"/>
      <c r="GE322" s="550"/>
      <c r="GF322" s="550"/>
      <c r="GG322" s="550"/>
      <c r="GH322" s="550"/>
      <c r="GI322" s="550"/>
      <c r="GJ322" s="550"/>
      <c r="GK322" s="550"/>
      <c r="GL322" s="550"/>
      <c r="GM322" s="550"/>
    </row>
    <row r="323" spans="7:195" ht="18" customHeight="1">
      <c r="G323" s="550"/>
      <c r="H323" s="550"/>
      <c r="I323" s="550"/>
      <c r="J323" s="550"/>
      <c r="K323" s="550"/>
      <c r="L323" s="550"/>
      <c r="M323" s="550"/>
      <c r="N323" s="550"/>
      <c r="O323" s="550"/>
      <c r="P323" s="550"/>
      <c r="Q323" s="550"/>
      <c r="R323" s="550"/>
      <c r="S323" s="550"/>
      <c r="T323" s="550"/>
      <c r="U323" s="550"/>
      <c r="V323" s="550"/>
      <c r="W323" s="550"/>
      <c r="X323" s="550"/>
      <c r="Y323" s="550"/>
      <c r="Z323" s="550"/>
      <c r="AA323" s="550"/>
      <c r="AB323" s="550"/>
      <c r="AC323" s="550"/>
      <c r="AD323" s="550"/>
      <c r="AE323" s="550"/>
      <c r="AF323" s="550"/>
      <c r="AG323" s="550"/>
      <c r="AH323" s="550"/>
      <c r="AI323" s="550"/>
      <c r="AJ323" s="550"/>
      <c r="AK323" s="550"/>
      <c r="AL323" s="550"/>
      <c r="AM323" s="550"/>
      <c r="AN323" s="550"/>
      <c r="AO323" s="550"/>
      <c r="AP323" s="550"/>
      <c r="AQ323" s="550"/>
      <c r="AR323" s="550"/>
      <c r="AS323" s="550"/>
      <c r="AT323" s="550"/>
      <c r="AU323" s="550"/>
      <c r="AV323" s="550"/>
      <c r="AW323" s="550"/>
      <c r="AX323" s="550"/>
      <c r="AY323" s="550"/>
      <c r="AZ323" s="550"/>
      <c r="BA323" s="550"/>
      <c r="BB323" s="550"/>
      <c r="BC323" s="550"/>
      <c r="BD323" s="550"/>
      <c r="BE323" s="550"/>
      <c r="BF323" s="550"/>
      <c r="BG323" s="550"/>
      <c r="BH323" s="550"/>
      <c r="BI323" s="550"/>
      <c r="BJ323" s="550"/>
      <c r="BK323" s="550"/>
      <c r="BL323" s="550"/>
      <c r="BM323" s="550"/>
      <c r="BN323" s="550"/>
      <c r="BO323" s="550"/>
      <c r="BP323" s="550"/>
      <c r="BQ323" s="550"/>
      <c r="BR323" s="550"/>
      <c r="BS323" s="550"/>
      <c r="BT323" s="550"/>
      <c r="BU323" s="550"/>
      <c r="BV323" s="550"/>
      <c r="BW323" s="550"/>
      <c r="BX323" s="550"/>
      <c r="BY323" s="550"/>
      <c r="BZ323" s="550"/>
      <c r="CA323" s="550"/>
      <c r="CB323" s="550"/>
      <c r="CC323" s="550"/>
      <c r="CD323" s="550"/>
      <c r="CE323" s="550"/>
      <c r="CF323" s="550"/>
      <c r="CG323" s="550"/>
      <c r="CH323" s="550"/>
      <c r="CI323" s="550"/>
      <c r="CJ323" s="550"/>
      <c r="CK323" s="550"/>
      <c r="CL323" s="550"/>
      <c r="CM323" s="550"/>
      <c r="CN323" s="550"/>
      <c r="CO323" s="550"/>
      <c r="CP323" s="550"/>
      <c r="CQ323" s="550"/>
      <c r="CR323" s="550"/>
      <c r="CS323" s="550"/>
      <c r="CT323" s="550"/>
      <c r="CU323" s="550"/>
      <c r="CV323" s="550"/>
      <c r="CW323" s="550"/>
      <c r="CX323" s="550"/>
      <c r="CY323" s="550"/>
      <c r="CZ323" s="550"/>
      <c r="DA323" s="550"/>
      <c r="DB323" s="550"/>
      <c r="DC323" s="550"/>
      <c r="DD323" s="550"/>
      <c r="DE323" s="550"/>
      <c r="DF323" s="550"/>
      <c r="DG323" s="550"/>
      <c r="DH323" s="550"/>
      <c r="DI323" s="550"/>
      <c r="DJ323" s="550"/>
      <c r="DK323" s="550"/>
      <c r="DL323" s="550"/>
      <c r="DM323" s="550"/>
      <c r="DN323" s="550"/>
      <c r="DO323" s="550"/>
      <c r="DP323" s="550"/>
      <c r="DQ323" s="550"/>
      <c r="DR323" s="550"/>
      <c r="DS323" s="550"/>
      <c r="DT323" s="550"/>
      <c r="DU323" s="550"/>
      <c r="DV323" s="550"/>
      <c r="DW323" s="550"/>
      <c r="DX323" s="550"/>
      <c r="DY323" s="550"/>
      <c r="DZ323" s="550"/>
      <c r="EA323" s="550"/>
      <c r="EB323" s="550"/>
      <c r="EC323" s="550"/>
      <c r="ED323" s="550"/>
      <c r="EE323" s="550"/>
      <c r="EF323" s="550"/>
      <c r="EG323" s="550"/>
      <c r="EH323" s="550"/>
      <c r="EI323" s="550"/>
      <c r="EJ323" s="550"/>
      <c r="EK323" s="550"/>
      <c r="EL323" s="550"/>
      <c r="EM323" s="550"/>
      <c r="EN323" s="550"/>
      <c r="EO323" s="550"/>
      <c r="EP323" s="550"/>
      <c r="EQ323" s="550"/>
      <c r="ER323" s="550"/>
      <c r="ES323" s="550"/>
      <c r="ET323" s="550"/>
      <c r="EU323" s="550"/>
      <c r="EV323" s="550"/>
      <c r="EW323" s="550"/>
      <c r="EX323" s="550"/>
      <c r="EY323" s="550"/>
      <c r="EZ323" s="550"/>
      <c r="FA323" s="550"/>
      <c r="FB323" s="550"/>
      <c r="FC323" s="550"/>
      <c r="FD323" s="550"/>
      <c r="FE323" s="550"/>
      <c r="FF323" s="550"/>
      <c r="FG323" s="550"/>
      <c r="FH323" s="550"/>
      <c r="FI323" s="550"/>
      <c r="FJ323" s="550"/>
      <c r="FK323" s="550"/>
      <c r="FL323" s="550"/>
      <c r="FM323" s="550"/>
      <c r="FN323" s="550"/>
      <c r="FO323" s="550"/>
      <c r="FP323" s="550"/>
      <c r="FQ323" s="550"/>
      <c r="FR323" s="550"/>
      <c r="FS323" s="550"/>
      <c r="FT323" s="550"/>
      <c r="FU323" s="550"/>
      <c r="FV323" s="550"/>
      <c r="FW323" s="550"/>
      <c r="FX323" s="550"/>
      <c r="FY323" s="550"/>
      <c r="FZ323" s="550"/>
      <c r="GA323" s="550"/>
      <c r="GB323" s="550"/>
      <c r="GC323" s="550"/>
      <c r="GD323" s="550"/>
      <c r="GE323" s="550"/>
      <c r="GF323" s="550"/>
      <c r="GG323" s="550"/>
      <c r="GH323" s="550"/>
      <c r="GI323" s="550"/>
      <c r="GJ323" s="550"/>
      <c r="GK323" s="550"/>
      <c r="GL323" s="550"/>
      <c r="GM323" s="550"/>
    </row>
    <row r="324" spans="7:195" ht="18" customHeight="1">
      <c r="G324" s="550"/>
      <c r="H324" s="550"/>
      <c r="I324" s="550"/>
      <c r="J324" s="550"/>
      <c r="K324" s="550"/>
      <c r="L324" s="550"/>
      <c r="M324" s="550"/>
      <c r="N324" s="550"/>
      <c r="O324" s="550"/>
      <c r="P324" s="550"/>
      <c r="Q324" s="550"/>
      <c r="R324" s="550"/>
      <c r="S324" s="550"/>
      <c r="T324" s="550"/>
      <c r="U324" s="550"/>
      <c r="V324" s="550"/>
      <c r="W324" s="550"/>
      <c r="X324" s="550"/>
      <c r="Y324" s="550"/>
      <c r="Z324" s="550"/>
      <c r="AA324" s="550"/>
      <c r="AB324" s="550"/>
      <c r="AC324" s="550"/>
      <c r="AD324" s="550"/>
      <c r="AE324" s="550"/>
      <c r="AF324" s="550"/>
      <c r="AG324" s="550"/>
      <c r="AH324" s="550"/>
      <c r="AI324" s="550"/>
      <c r="AJ324" s="550"/>
      <c r="AK324" s="550"/>
      <c r="AL324" s="550"/>
      <c r="AM324" s="550"/>
      <c r="AN324" s="550"/>
      <c r="AO324" s="550"/>
      <c r="AP324" s="550"/>
      <c r="AQ324" s="550"/>
      <c r="AR324" s="550"/>
      <c r="AS324" s="550"/>
      <c r="AT324" s="550"/>
      <c r="AU324" s="550"/>
      <c r="AV324" s="550"/>
      <c r="AW324" s="550"/>
      <c r="AX324" s="550"/>
      <c r="AY324" s="550"/>
      <c r="AZ324" s="550"/>
      <c r="BA324" s="550"/>
      <c r="BB324" s="550"/>
      <c r="BC324" s="550"/>
      <c r="BD324" s="550"/>
      <c r="BE324" s="550"/>
      <c r="BF324" s="550"/>
      <c r="BG324" s="550"/>
      <c r="BH324" s="550"/>
      <c r="BI324" s="550"/>
      <c r="BJ324" s="550"/>
      <c r="BK324" s="550"/>
      <c r="BL324" s="550"/>
      <c r="BM324" s="550"/>
      <c r="BN324" s="550"/>
      <c r="BO324" s="550"/>
      <c r="BP324" s="550"/>
      <c r="BQ324" s="550"/>
      <c r="BR324" s="550"/>
      <c r="BS324" s="550"/>
      <c r="BT324" s="550"/>
      <c r="BU324" s="550"/>
      <c r="BV324" s="550"/>
      <c r="BW324" s="550"/>
      <c r="BX324" s="550"/>
      <c r="BY324" s="550"/>
      <c r="BZ324" s="550"/>
      <c r="CA324" s="550"/>
      <c r="CB324" s="550"/>
      <c r="CC324" s="550"/>
      <c r="CD324" s="550"/>
      <c r="CE324" s="550"/>
      <c r="CF324" s="550"/>
      <c r="CG324" s="550"/>
      <c r="CH324" s="550"/>
      <c r="CI324" s="550"/>
      <c r="CJ324" s="550"/>
      <c r="CK324" s="550"/>
      <c r="CL324" s="550"/>
      <c r="CM324" s="550"/>
      <c r="CN324" s="550"/>
      <c r="CO324" s="550"/>
      <c r="CP324" s="550"/>
      <c r="CQ324" s="550"/>
      <c r="CR324" s="550"/>
      <c r="CS324" s="550"/>
      <c r="CT324" s="550"/>
      <c r="CU324" s="550"/>
      <c r="CV324" s="550"/>
      <c r="CW324" s="550"/>
      <c r="CX324" s="550"/>
      <c r="CY324" s="550"/>
      <c r="CZ324" s="550"/>
      <c r="DA324" s="550"/>
      <c r="DB324" s="550"/>
      <c r="DC324" s="550"/>
      <c r="DD324" s="550"/>
      <c r="DE324" s="550"/>
      <c r="DF324" s="550"/>
      <c r="DG324" s="550"/>
      <c r="DH324" s="550"/>
      <c r="DI324" s="550"/>
      <c r="DJ324" s="550"/>
      <c r="DK324" s="550"/>
      <c r="DL324" s="550"/>
      <c r="DM324" s="550"/>
      <c r="DN324" s="550"/>
      <c r="DO324" s="550"/>
      <c r="DP324" s="550"/>
      <c r="DQ324" s="550"/>
      <c r="DR324" s="550"/>
      <c r="DS324" s="550"/>
      <c r="DT324" s="550"/>
      <c r="DU324" s="550"/>
      <c r="DV324" s="550"/>
      <c r="DW324" s="550"/>
      <c r="DX324" s="550"/>
      <c r="DY324" s="550"/>
      <c r="DZ324" s="550"/>
      <c r="EA324" s="550"/>
      <c r="EB324" s="550"/>
      <c r="EC324" s="550"/>
      <c r="ED324" s="550"/>
      <c r="EE324" s="550"/>
      <c r="EF324" s="550"/>
      <c r="EG324" s="550"/>
      <c r="EH324" s="550"/>
      <c r="EI324" s="550"/>
      <c r="EJ324" s="550"/>
      <c r="EK324" s="550"/>
      <c r="EL324" s="550"/>
      <c r="EM324" s="550"/>
      <c r="EN324" s="550"/>
      <c r="EO324" s="550"/>
      <c r="EP324" s="550"/>
      <c r="EQ324" s="550"/>
      <c r="ER324" s="550"/>
      <c r="ES324" s="550"/>
      <c r="ET324" s="550"/>
      <c r="EU324" s="550"/>
      <c r="EV324" s="550"/>
      <c r="EW324" s="550"/>
      <c r="EX324" s="550"/>
      <c r="EY324" s="550"/>
      <c r="EZ324" s="550"/>
      <c r="FA324" s="550"/>
      <c r="FB324" s="550"/>
      <c r="FC324" s="550"/>
      <c r="FD324" s="550"/>
      <c r="FE324" s="550"/>
      <c r="FF324" s="550"/>
      <c r="FG324" s="550"/>
      <c r="FH324" s="550"/>
      <c r="FI324" s="550"/>
      <c r="FJ324" s="550"/>
      <c r="FK324" s="550"/>
      <c r="FL324" s="550"/>
      <c r="FM324" s="550"/>
      <c r="FN324" s="550"/>
      <c r="FO324" s="550"/>
      <c r="FP324" s="550"/>
      <c r="FQ324" s="550"/>
      <c r="FR324" s="550"/>
      <c r="FS324" s="550"/>
      <c r="FT324" s="550"/>
      <c r="FU324" s="550"/>
      <c r="FV324" s="550"/>
      <c r="FW324" s="550"/>
      <c r="FX324" s="550"/>
      <c r="FY324" s="550"/>
      <c r="FZ324" s="550"/>
      <c r="GA324" s="550"/>
      <c r="GB324" s="550"/>
      <c r="GC324" s="550"/>
      <c r="GD324" s="550"/>
      <c r="GE324" s="550"/>
      <c r="GF324" s="550"/>
      <c r="GG324" s="550"/>
      <c r="GH324" s="550"/>
      <c r="GI324" s="550"/>
      <c r="GJ324" s="550"/>
      <c r="GK324" s="550"/>
      <c r="GL324" s="550"/>
      <c r="GM324" s="550"/>
    </row>
    <row r="325" spans="7:195" ht="18" customHeight="1">
      <c r="G325" s="550"/>
      <c r="H325" s="550"/>
      <c r="I325" s="550"/>
      <c r="J325" s="550"/>
      <c r="K325" s="550"/>
      <c r="L325" s="550"/>
      <c r="M325" s="550"/>
      <c r="N325" s="550"/>
      <c r="O325" s="550"/>
      <c r="P325" s="550"/>
      <c r="Q325" s="550"/>
      <c r="R325" s="550"/>
      <c r="S325" s="550"/>
      <c r="T325" s="550"/>
      <c r="U325" s="550"/>
      <c r="V325" s="550"/>
      <c r="W325" s="550"/>
      <c r="X325" s="550"/>
      <c r="Y325" s="550"/>
      <c r="Z325" s="550"/>
      <c r="AA325" s="550"/>
      <c r="AB325" s="550"/>
      <c r="AC325" s="550"/>
      <c r="AD325" s="550"/>
      <c r="AE325" s="550"/>
      <c r="AF325" s="550"/>
      <c r="AG325" s="550"/>
      <c r="AH325" s="550"/>
      <c r="AI325" s="550"/>
      <c r="AJ325" s="550"/>
      <c r="AK325" s="550"/>
      <c r="AL325" s="550"/>
      <c r="AM325" s="550"/>
      <c r="AN325" s="550"/>
      <c r="AO325" s="550"/>
      <c r="AP325" s="550"/>
      <c r="AQ325" s="550"/>
      <c r="AR325" s="550"/>
      <c r="AS325" s="550"/>
      <c r="AT325" s="550"/>
      <c r="AU325" s="550"/>
      <c r="AV325" s="550"/>
      <c r="AW325" s="550"/>
      <c r="AX325" s="550"/>
      <c r="AY325" s="550"/>
      <c r="AZ325" s="550"/>
      <c r="BA325" s="550"/>
      <c r="BB325" s="550"/>
      <c r="BC325" s="550"/>
      <c r="BD325" s="550"/>
      <c r="BE325" s="550"/>
      <c r="BF325" s="550"/>
      <c r="BG325" s="550"/>
      <c r="BH325" s="550"/>
      <c r="BI325" s="550"/>
      <c r="BJ325" s="550"/>
      <c r="BK325" s="550"/>
      <c r="BL325" s="550"/>
      <c r="BM325" s="550"/>
      <c r="BN325" s="550"/>
      <c r="BO325" s="550"/>
      <c r="BP325" s="550"/>
      <c r="BQ325" s="550"/>
      <c r="BR325" s="550"/>
      <c r="BS325" s="550"/>
      <c r="BT325" s="550"/>
      <c r="BU325" s="550"/>
      <c r="BV325" s="550"/>
      <c r="BW325" s="550"/>
      <c r="BX325" s="550"/>
      <c r="BY325" s="550"/>
      <c r="BZ325" s="550"/>
      <c r="CA325" s="550"/>
      <c r="CB325" s="550"/>
      <c r="CC325" s="550"/>
      <c r="CD325" s="550"/>
      <c r="CE325" s="550"/>
      <c r="CF325" s="550"/>
      <c r="CG325" s="550"/>
      <c r="CH325" s="550"/>
      <c r="CI325" s="550"/>
      <c r="CJ325" s="550"/>
      <c r="CK325" s="550"/>
      <c r="CL325" s="550"/>
      <c r="CM325" s="550"/>
      <c r="CN325" s="550"/>
      <c r="CO325" s="550"/>
      <c r="CP325" s="550"/>
      <c r="CQ325" s="550"/>
      <c r="CR325" s="550"/>
      <c r="CS325" s="550"/>
      <c r="CT325" s="550"/>
      <c r="CU325" s="550"/>
      <c r="CV325" s="550"/>
      <c r="CW325" s="550"/>
      <c r="CX325" s="550"/>
      <c r="CY325" s="550"/>
      <c r="CZ325" s="550"/>
      <c r="DA325" s="550"/>
      <c r="DB325" s="550"/>
      <c r="DC325" s="550"/>
      <c r="DD325" s="550"/>
      <c r="DE325" s="550"/>
      <c r="DF325" s="550"/>
      <c r="DG325" s="550"/>
      <c r="DH325" s="550"/>
      <c r="DI325" s="550"/>
      <c r="DJ325" s="550"/>
      <c r="DK325" s="550"/>
      <c r="DL325" s="550"/>
      <c r="DM325" s="550"/>
      <c r="DN325" s="550"/>
      <c r="DO325" s="550"/>
      <c r="DP325" s="550"/>
      <c r="DQ325" s="550"/>
      <c r="DR325" s="550"/>
      <c r="DS325" s="550"/>
      <c r="DT325" s="550"/>
      <c r="DU325" s="550"/>
      <c r="DV325" s="550"/>
      <c r="DW325" s="550"/>
      <c r="DX325" s="550"/>
      <c r="DY325" s="550"/>
      <c r="DZ325" s="550"/>
      <c r="EA325" s="550"/>
      <c r="EB325" s="550"/>
      <c r="EC325" s="550"/>
      <c r="ED325" s="550"/>
      <c r="EE325" s="550"/>
      <c r="EF325" s="550"/>
      <c r="EG325" s="550"/>
      <c r="EH325" s="550"/>
      <c r="EI325" s="550"/>
      <c r="EJ325" s="550"/>
      <c r="EK325" s="550"/>
      <c r="EL325" s="550"/>
      <c r="EM325" s="550"/>
      <c r="EN325" s="550"/>
      <c r="EO325" s="550"/>
      <c r="EP325" s="550"/>
      <c r="EQ325" s="550"/>
      <c r="ER325" s="550"/>
      <c r="ES325" s="550"/>
      <c r="ET325" s="550"/>
      <c r="EU325" s="550"/>
      <c r="EV325" s="550"/>
      <c r="EW325" s="550"/>
      <c r="EX325" s="550"/>
      <c r="EY325" s="550"/>
      <c r="EZ325" s="550"/>
      <c r="FA325" s="550"/>
      <c r="FB325" s="550"/>
      <c r="FC325" s="550"/>
      <c r="FD325" s="550"/>
      <c r="FE325" s="550"/>
      <c r="FF325" s="550"/>
      <c r="FG325" s="550"/>
      <c r="FH325" s="550"/>
      <c r="FI325" s="550"/>
      <c r="FJ325" s="550"/>
      <c r="FK325" s="550"/>
      <c r="FL325" s="550"/>
      <c r="FM325" s="550"/>
      <c r="FN325" s="550"/>
      <c r="FO325" s="550"/>
      <c r="FP325" s="550"/>
      <c r="FQ325" s="550"/>
      <c r="FR325" s="550"/>
      <c r="FS325" s="550"/>
      <c r="FT325" s="550"/>
      <c r="FU325" s="550"/>
      <c r="FV325" s="550"/>
      <c r="FW325" s="550"/>
      <c r="FX325" s="550"/>
      <c r="FY325" s="550"/>
      <c r="FZ325" s="550"/>
      <c r="GA325" s="550"/>
      <c r="GB325" s="550"/>
      <c r="GC325" s="550"/>
      <c r="GD325" s="550"/>
      <c r="GE325" s="550"/>
      <c r="GF325" s="550"/>
      <c r="GG325" s="550"/>
      <c r="GH325" s="550"/>
      <c r="GI325" s="550"/>
      <c r="GJ325" s="550"/>
      <c r="GK325" s="550"/>
      <c r="GL325" s="550"/>
      <c r="GM325" s="550"/>
    </row>
    <row r="326" spans="7:195" ht="18" customHeight="1">
      <c r="G326" s="550"/>
      <c r="H326" s="550"/>
      <c r="I326" s="550"/>
      <c r="J326" s="550"/>
      <c r="K326" s="550"/>
      <c r="L326" s="550"/>
      <c r="M326" s="550"/>
      <c r="N326" s="550"/>
      <c r="O326" s="550"/>
      <c r="P326" s="550"/>
      <c r="Q326" s="550"/>
      <c r="R326" s="550"/>
      <c r="S326" s="550"/>
      <c r="T326" s="550"/>
      <c r="U326" s="550"/>
      <c r="V326" s="550"/>
      <c r="W326" s="550"/>
      <c r="X326" s="550"/>
      <c r="Y326" s="550"/>
      <c r="Z326" s="550"/>
      <c r="AA326" s="550"/>
      <c r="AB326" s="550"/>
      <c r="AC326" s="550"/>
      <c r="AD326" s="550"/>
      <c r="AE326" s="550"/>
      <c r="AF326" s="550"/>
      <c r="AG326" s="550"/>
      <c r="AH326" s="550"/>
      <c r="AI326" s="550"/>
      <c r="AJ326" s="550"/>
      <c r="AK326" s="550"/>
      <c r="AL326" s="550"/>
      <c r="AM326" s="550"/>
      <c r="AN326" s="550"/>
      <c r="AO326" s="550"/>
      <c r="AP326" s="550"/>
      <c r="AQ326" s="550"/>
      <c r="AR326" s="550"/>
      <c r="AS326" s="550"/>
      <c r="AT326" s="550"/>
      <c r="AU326" s="550"/>
      <c r="AV326" s="550"/>
      <c r="AW326" s="550"/>
      <c r="AX326" s="550"/>
      <c r="AY326" s="550"/>
      <c r="AZ326" s="550"/>
      <c r="BA326" s="550"/>
      <c r="BB326" s="550"/>
      <c r="BC326" s="550"/>
      <c r="BD326" s="550"/>
      <c r="BE326" s="550"/>
      <c r="BF326" s="550"/>
      <c r="BG326" s="550"/>
      <c r="BH326" s="550"/>
      <c r="BI326" s="550"/>
      <c r="BJ326" s="550"/>
      <c r="BK326" s="550"/>
      <c r="BL326" s="550"/>
      <c r="BM326" s="550"/>
      <c r="BN326" s="550"/>
      <c r="BO326" s="550"/>
      <c r="BP326" s="550"/>
      <c r="BQ326" s="550"/>
      <c r="BR326" s="550"/>
      <c r="BS326" s="550"/>
      <c r="BT326" s="550"/>
      <c r="BU326" s="550"/>
      <c r="BV326" s="550"/>
      <c r="BW326" s="550"/>
      <c r="BX326" s="550"/>
      <c r="BY326" s="550"/>
      <c r="BZ326" s="550"/>
      <c r="CA326" s="550"/>
      <c r="CB326" s="550"/>
      <c r="CC326" s="550"/>
      <c r="CD326" s="550"/>
      <c r="CE326" s="550"/>
      <c r="CF326" s="550"/>
      <c r="CG326" s="550"/>
      <c r="CH326" s="550"/>
      <c r="CI326" s="550"/>
      <c r="CJ326" s="550"/>
      <c r="CK326" s="550"/>
      <c r="CL326" s="550"/>
      <c r="CM326" s="550"/>
      <c r="CN326" s="550"/>
      <c r="CO326" s="550"/>
      <c r="CP326" s="550"/>
      <c r="CQ326" s="550"/>
      <c r="CR326" s="550"/>
      <c r="CS326" s="550"/>
      <c r="CT326" s="550"/>
      <c r="CU326" s="550"/>
      <c r="CV326" s="550"/>
      <c r="CW326" s="550"/>
      <c r="CX326" s="550"/>
      <c r="CY326" s="550"/>
      <c r="CZ326" s="550"/>
      <c r="DA326" s="550"/>
      <c r="DB326" s="550"/>
      <c r="DC326" s="550"/>
      <c r="DD326" s="550"/>
      <c r="DE326" s="550"/>
      <c r="DF326" s="550"/>
      <c r="DG326" s="550"/>
      <c r="DH326" s="550"/>
      <c r="DI326" s="550"/>
      <c r="DJ326" s="550"/>
      <c r="DK326" s="550"/>
      <c r="DL326" s="550"/>
      <c r="DM326" s="550"/>
      <c r="DN326" s="550"/>
      <c r="DO326" s="550"/>
      <c r="DP326" s="550"/>
      <c r="DQ326" s="550"/>
      <c r="DR326" s="550"/>
      <c r="DS326" s="550"/>
      <c r="DT326" s="550"/>
      <c r="DU326" s="550"/>
      <c r="DV326" s="550"/>
      <c r="DW326" s="550"/>
      <c r="DX326" s="550"/>
      <c r="DY326" s="550"/>
      <c r="DZ326" s="550"/>
      <c r="EA326" s="550"/>
      <c r="EB326" s="550"/>
      <c r="EC326" s="550"/>
      <c r="ED326" s="550"/>
      <c r="EE326" s="550"/>
      <c r="EF326" s="550"/>
      <c r="EG326" s="550"/>
      <c r="EH326" s="550"/>
      <c r="EI326" s="550"/>
      <c r="EJ326" s="550"/>
      <c r="EK326" s="550"/>
      <c r="EL326" s="550"/>
      <c r="EM326" s="550"/>
      <c r="EN326" s="550"/>
      <c r="EO326" s="550"/>
      <c r="EP326" s="550"/>
      <c r="EQ326" s="550"/>
      <c r="ER326" s="550"/>
      <c r="ES326" s="550"/>
      <c r="ET326" s="550"/>
      <c r="EU326" s="550"/>
      <c r="EV326" s="550"/>
      <c r="EW326" s="550"/>
      <c r="EX326" s="550"/>
      <c r="EY326" s="550"/>
      <c r="EZ326" s="550"/>
      <c r="FA326" s="550"/>
      <c r="FB326" s="550"/>
      <c r="FC326" s="550"/>
      <c r="FD326" s="550"/>
      <c r="FE326" s="550"/>
      <c r="FF326" s="550"/>
      <c r="FG326" s="550"/>
      <c r="FH326" s="550"/>
      <c r="FI326" s="550"/>
      <c r="FJ326" s="550"/>
      <c r="FK326" s="550"/>
      <c r="FL326" s="550"/>
      <c r="FM326" s="550"/>
      <c r="FN326" s="550"/>
      <c r="FO326" s="550"/>
      <c r="FP326" s="550"/>
      <c r="FQ326" s="550"/>
      <c r="FR326" s="550"/>
      <c r="FS326" s="550"/>
      <c r="FT326" s="550"/>
      <c r="FU326" s="550"/>
      <c r="FV326" s="550"/>
      <c r="FW326" s="550"/>
      <c r="FX326" s="550"/>
      <c r="FY326" s="550"/>
      <c r="FZ326" s="550"/>
      <c r="GA326" s="550"/>
      <c r="GB326" s="550"/>
      <c r="GC326" s="550"/>
      <c r="GD326" s="550"/>
      <c r="GE326" s="550"/>
      <c r="GF326" s="550"/>
      <c r="GG326" s="550"/>
      <c r="GH326" s="550"/>
      <c r="GI326" s="550"/>
      <c r="GJ326" s="550"/>
      <c r="GK326" s="550"/>
      <c r="GL326" s="550"/>
      <c r="GM326" s="550"/>
    </row>
    <row r="327" spans="7:195" ht="18" customHeight="1">
      <c r="G327" s="550"/>
      <c r="H327" s="550"/>
      <c r="I327" s="550"/>
      <c r="J327" s="550"/>
      <c r="K327" s="550"/>
      <c r="L327" s="550"/>
      <c r="M327" s="550"/>
      <c r="N327" s="550"/>
      <c r="O327" s="550"/>
      <c r="P327" s="550"/>
      <c r="Q327" s="550"/>
      <c r="R327" s="550"/>
      <c r="S327" s="550"/>
      <c r="T327" s="550"/>
      <c r="U327" s="550"/>
      <c r="V327" s="550"/>
      <c r="W327" s="550"/>
      <c r="X327" s="550"/>
      <c r="Y327" s="550"/>
      <c r="Z327" s="550"/>
      <c r="AA327" s="550"/>
      <c r="AB327" s="550"/>
      <c r="AC327" s="550"/>
      <c r="AD327" s="550"/>
      <c r="AE327" s="550"/>
      <c r="AF327" s="550"/>
      <c r="AG327" s="550"/>
      <c r="AH327" s="550"/>
      <c r="AI327" s="550"/>
      <c r="AJ327" s="550"/>
      <c r="AK327" s="550"/>
      <c r="AL327" s="550"/>
      <c r="AM327" s="550"/>
      <c r="AN327" s="550"/>
      <c r="AO327" s="550"/>
      <c r="AP327" s="550"/>
      <c r="AQ327" s="550"/>
      <c r="AR327" s="550"/>
      <c r="AS327" s="550"/>
      <c r="AT327" s="550"/>
      <c r="AU327" s="550"/>
      <c r="AV327" s="550"/>
      <c r="AW327" s="550"/>
      <c r="AX327" s="550"/>
      <c r="AY327" s="550"/>
      <c r="AZ327" s="550"/>
      <c r="BA327" s="550"/>
      <c r="BB327" s="550"/>
      <c r="BC327" s="550"/>
      <c r="BD327" s="550"/>
      <c r="BE327" s="550"/>
      <c r="BF327" s="550"/>
      <c r="BG327" s="550"/>
      <c r="BH327" s="550"/>
      <c r="BI327" s="550"/>
      <c r="BJ327" s="550"/>
      <c r="BK327" s="550"/>
      <c r="BL327" s="550"/>
      <c r="BM327" s="550"/>
      <c r="BN327" s="550"/>
      <c r="BO327" s="550"/>
      <c r="BP327" s="550"/>
      <c r="BQ327" s="550"/>
      <c r="BR327" s="550"/>
      <c r="BS327" s="550"/>
      <c r="BT327" s="550"/>
      <c r="BU327" s="550"/>
      <c r="BV327" s="550"/>
      <c r="BW327" s="550"/>
      <c r="BX327" s="550"/>
      <c r="BY327" s="550"/>
      <c r="BZ327" s="550"/>
      <c r="CA327" s="550"/>
      <c r="CB327" s="550"/>
      <c r="CC327" s="550"/>
      <c r="CD327" s="550"/>
      <c r="CE327" s="550"/>
      <c r="CF327" s="550"/>
      <c r="CG327" s="550"/>
      <c r="CH327" s="550"/>
      <c r="CI327" s="550"/>
      <c r="CJ327" s="550"/>
      <c r="CK327" s="550"/>
      <c r="CL327" s="550"/>
      <c r="CM327" s="550"/>
      <c r="CN327" s="550"/>
      <c r="CO327" s="550"/>
      <c r="CP327" s="550"/>
      <c r="CQ327" s="550"/>
      <c r="CR327" s="550"/>
      <c r="CS327" s="550"/>
      <c r="CT327" s="550"/>
      <c r="CU327" s="550"/>
      <c r="CV327" s="550"/>
      <c r="CW327" s="550"/>
      <c r="CX327" s="550"/>
      <c r="CY327" s="550"/>
      <c r="CZ327" s="550"/>
      <c r="DA327" s="550"/>
      <c r="DB327" s="550"/>
      <c r="DC327" s="550"/>
      <c r="DD327" s="550"/>
      <c r="DE327" s="550"/>
      <c r="DF327" s="550"/>
      <c r="DG327" s="550"/>
      <c r="DH327" s="550"/>
      <c r="DI327" s="550"/>
      <c r="DJ327" s="550"/>
      <c r="DK327" s="550"/>
      <c r="DL327" s="550"/>
      <c r="DM327" s="550"/>
      <c r="DN327" s="550"/>
      <c r="DO327" s="550"/>
      <c r="DP327" s="550"/>
      <c r="DQ327" s="550"/>
      <c r="DR327" s="550"/>
      <c r="DS327" s="550"/>
      <c r="DT327" s="550"/>
      <c r="DU327" s="550"/>
      <c r="DV327" s="550"/>
      <c r="DW327" s="550"/>
      <c r="DX327" s="550"/>
      <c r="DY327" s="550"/>
      <c r="DZ327" s="550"/>
      <c r="EA327" s="550"/>
      <c r="EB327" s="550"/>
      <c r="EC327" s="550"/>
      <c r="ED327" s="550"/>
      <c r="EE327" s="550"/>
      <c r="EF327" s="550"/>
      <c r="EG327" s="550"/>
      <c r="EH327" s="550"/>
      <c r="EI327" s="550"/>
      <c r="EJ327" s="550"/>
      <c r="EK327" s="550"/>
      <c r="EL327" s="550"/>
      <c r="EM327" s="550"/>
      <c r="EN327" s="550"/>
      <c r="EO327" s="550"/>
      <c r="EP327" s="550"/>
      <c r="EQ327" s="550"/>
      <c r="ER327" s="550"/>
      <c r="ES327" s="550"/>
      <c r="ET327" s="550"/>
      <c r="EU327" s="550"/>
      <c r="EV327" s="550"/>
      <c r="EW327" s="550"/>
      <c r="EX327" s="550"/>
      <c r="EY327" s="550"/>
      <c r="EZ327" s="550"/>
      <c r="FA327" s="550"/>
      <c r="FB327" s="550"/>
      <c r="FC327" s="550"/>
      <c r="FD327" s="550"/>
      <c r="FE327" s="550"/>
      <c r="FF327" s="550"/>
      <c r="FG327" s="550"/>
      <c r="FH327" s="550"/>
      <c r="FI327" s="550"/>
      <c r="FJ327" s="550"/>
      <c r="FK327" s="550"/>
      <c r="FL327" s="550"/>
      <c r="FM327" s="550"/>
      <c r="FN327" s="550"/>
      <c r="FO327" s="550"/>
      <c r="FP327" s="550"/>
      <c r="FQ327" s="550"/>
      <c r="FR327" s="550"/>
      <c r="FS327" s="550"/>
      <c r="FT327" s="550"/>
      <c r="FU327" s="550"/>
      <c r="FV327" s="550"/>
      <c r="FW327" s="550"/>
      <c r="FX327" s="550"/>
      <c r="FY327" s="550"/>
      <c r="FZ327" s="550"/>
      <c r="GA327" s="550"/>
      <c r="GB327" s="550"/>
      <c r="GC327" s="550"/>
      <c r="GD327" s="550"/>
      <c r="GE327" s="550"/>
      <c r="GF327" s="550"/>
      <c r="GG327" s="550"/>
      <c r="GH327" s="550"/>
      <c r="GI327" s="550"/>
      <c r="GJ327" s="550"/>
      <c r="GK327" s="550"/>
      <c r="GL327" s="550"/>
      <c r="GM327" s="550"/>
    </row>
    <row r="328" spans="7:195" ht="18" customHeight="1">
      <c r="G328" s="550"/>
      <c r="H328" s="550"/>
      <c r="I328" s="550"/>
      <c r="J328" s="550"/>
      <c r="K328" s="550"/>
      <c r="L328" s="550"/>
      <c r="M328" s="550"/>
      <c r="N328" s="550"/>
      <c r="O328" s="550"/>
      <c r="P328" s="550"/>
      <c r="Q328" s="550"/>
      <c r="R328" s="550"/>
      <c r="S328" s="550"/>
      <c r="T328" s="550"/>
      <c r="U328" s="550"/>
      <c r="V328" s="550"/>
      <c r="W328" s="550"/>
      <c r="X328" s="550"/>
      <c r="Y328" s="550"/>
      <c r="Z328" s="550"/>
      <c r="AA328" s="550"/>
      <c r="AB328" s="550"/>
      <c r="AC328" s="550"/>
      <c r="AD328" s="550"/>
      <c r="AE328" s="550"/>
      <c r="AF328" s="550"/>
      <c r="AG328" s="550"/>
      <c r="AH328" s="550"/>
      <c r="AI328" s="550"/>
      <c r="AJ328" s="550"/>
      <c r="AK328" s="550"/>
      <c r="AL328" s="550"/>
      <c r="AM328" s="550"/>
      <c r="AN328" s="550"/>
      <c r="AO328" s="550"/>
      <c r="AP328" s="550"/>
      <c r="AQ328" s="550"/>
      <c r="AR328" s="550"/>
      <c r="AS328" s="550"/>
      <c r="AT328" s="550"/>
      <c r="AU328" s="550"/>
      <c r="AV328" s="550"/>
      <c r="AW328" s="550"/>
      <c r="AX328" s="550"/>
      <c r="AY328" s="550"/>
      <c r="AZ328" s="550"/>
      <c r="BA328" s="550"/>
      <c r="BB328" s="550"/>
      <c r="BC328" s="550"/>
      <c r="BD328" s="550"/>
      <c r="BE328" s="550"/>
      <c r="BF328" s="550"/>
      <c r="BG328" s="550"/>
      <c r="BH328" s="550"/>
      <c r="BI328" s="550"/>
      <c r="BJ328" s="550"/>
      <c r="BK328" s="550"/>
      <c r="BL328" s="550"/>
      <c r="BM328" s="550"/>
      <c r="BN328" s="550"/>
      <c r="BO328" s="550"/>
      <c r="BP328" s="550"/>
      <c r="BQ328" s="550"/>
      <c r="BR328" s="550"/>
      <c r="BS328" s="550"/>
      <c r="BT328" s="550"/>
      <c r="BU328" s="550"/>
      <c r="BV328" s="550"/>
      <c r="BW328" s="550"/>
      <c r="BX328" s="550"/>
      <c r="BY328" s="550"/>
      <c r="BZ328" s="550"/>
      <c r="CA328" s="550"/>
      <c r="CB328" s="550"/>
      <c r="CC328" s="550"/>
      <c r="CD328" s="550"/>
      <c r="CE328" s="550"/>
      <c r="CF328" s="550"/>
      <c r="CG328" s="550"/>
      <c r="CH328" s="550"/>
      <c r="CI328" s="550"/>
      <c r="CJ328" s="550"/>
      <c r="CK328" s="550"/>
      <c r="CL328" s="550"/>
      <c r="CM328" s="550"/>
      <c r="CN328" s="550"/>
      <c r="CO328" s="550"/>
      <c r="CP328" s="550"/>
      <c r="CQ328" s="550"/>
      <c r="CR328" s="550"/>
      <c r="CS328" s="550"/>
      <c r="CT328" s="550"/>
      <c r="CU328" s="550"/>
      <c r="CV328" s="550"/>
      <c r="CW328" s="550"/>
      <c r="CX328" s="550"/>
      <c r="CY328" s="550"/>
      <c r="CZ328" s="550"/>
      <c r="DA328" s="550"/>
      <c r="DB328" s="550"/>
      <c r="DC328" s="550"/>
      <c r="DD328" s="550"/>
      <c r="DE328" s="550"/>
      <c r="DF328" s="550"/>
      <c r="DG328" s="550"/>
      <c r="DH328" s="550"/>
      <c r="DI328" s="550"/>
      <c r="DJ328" s="550"/>
      <c r="DK328" s="550"/>
      <c r="DL328" s="550"/>
      <c r="DM328" s="550"/>
      <c r="DN328" s="550"/>
      <c r="DO328" s="550"/>
      <c r="DP328" s="550"/>
      <c r="DQ328" s="550"/>
      <c r="DR328" s="550"/>
      <c r="DS328" s="550"/>
      <c r="DT328" s="550"/>
      <c r="DU328" s="550"/>
      <c r="DV328" s="550"/>
      <c r="DW328" s="550"/>
      <c r="DX328" s="550"/>
      <c r="DY328" s="550"/>
      <c r="DZ328" s="550"/>
      <c r="EA328" s="550"/>
      <c r="EB328" s="550"/>
      <c r="EC328" s="550"/>
      <c r="ED328" s="550"/>
      <c r="EE328" s="550"/>
      <c r="EF328" s="550"/>
      <c r="EG328" s="550"/>
      <c r="EH328" s="550"/>
      <c r="EI328" s="550"/>
      <c r="EJ328" s="550"/>
      <c r="EK328" s="550"/>
      <c r="EL328" s="550"/>
      <c r="EM328" s="550"/>
      <c r="EN328" s="550"/>
      <c r="EO328" s="550"/>
      <c r="EP328" s="550"/>
      <c r="EQ328" s="550"/>
      <c r="ER328" s="550"/>
      <c r="ES328" s="550"/>
      <c r="ET328" s="550"/>
      <c r="EU328" s="550"/>
      <c r="EV328" s="550"/>
      <c r="EW328" s="550"/>
      <c r="EX328" s="550"/>
      <c r="EY328" s="550"/>
      <c r="EZ328" s="550"/>
      <c r="FA328" s="550"/>
      <c r="FB328" s="550"/>
      <c r="FC328" s="550"/>
      <c r="FD328" s="550"/>
      <c r="FE328" s="550"/>
      <c r="FF328" s="550"/>
      <c r="FG328" s="550"/>
      <c r="FH328" s="550"/>
      <c r="FI328" s="550"/>
      <c r="FJ328" s="550"/>
      <c r="FK328" s="550"/>
      <c r="FL328" s="550"/>
      <c r="FM328" s="550"/>
      <c r="FN328" s="550"/>
      <c r="FO328" s="550"/>
      <c r="FP328" s="550"/>
      <c r="FQ328" s="550"/>
      <c r="FR328" s="550"/>
      <c r="FS328" s="550"/>
      <c r="FT328" s="550"/>
      <c r="FU328" s="550"/>
      <c r="FV328" s="550"/>
      <c r="FW328" s="550"/>
      <c r="FX328" s="550"/>
      <c r="FY328" s="550"/>
      <c r="FZ328" s="550"/>
      <c r="GA328" s="550"/>
      <c r="GB328" s="550"/>
      <c r="GC328" s="550"/>
      <c r="GD328" s="550"/>
      <c r="GE328" s="550"/>
      <c r="GF328" s="550"/>
      <c r="GG328" s="550"/>
      <c r="GH328" s="550"/>
      <c r="GI328" s="550"/>
      <c r="GJ328" s="550"/>
      <c r="GK328" s="550"/>
      <c r="GL328" s="550"/>
      <c r="GM328" s="550"/>
    </row>
    <row r="329" spans="7:195" ht="18" customHeight="1">
      <c r="G329" s="550"/>
      <c r="H329" s="550"/>
      <c r="I329" s="550"/>
      <c r="J329" s="550"/>
      <c r="K329" s="550"/>
      <c r="L329" s="550"/>
      <c r="M329" s="550"/>
      <c r="N329" s="550"/>
      <c r="O329" s="550"/>
      <c r="P329" s="550"/>
      <c r="Q329" s="550"/>
      <c r="R329" s="550"/>
      <c r="S329" s="550"/>
      <c r="T329" s="550"/>
      <c r="U329" s="550"/>
      <c r="V329" s="550"/>
      <c r="W329" s="550"/>
      <c r="X329" s="550"/>
      <c r="Y329" s="550"/>
      <c r="Z329" s="550"/>
      <c r="AA329" s="550"/>
      <c r="AB329" s="550"/>
      <c r="AC329" s="550"/>
      <c r="AD329" s="550"/>
      <c r="AE329" s="550"/>
      <c r="AF329" s="550"/>
      <c r="AG329" s="550"/>
      <c r="AH329" s="550"/>
      <c r="AI329" s="550"/>
      <c r="AJ329" s="550"/>
      <c r="AK329" s="550"/>
      <c r="AL329" s="550"/>
      <c r="AM329" s="550"/>
      <c r="AN329" s="550"/>
      <c r="AO329" s="550"/>
      <c r="AP329" s="550"/>
      <c r="AQ329" s="550"/>
      <c r="AR329" s="550"/>
      <c r="AS329" s="550"/>
      <c r="AT329" s="550"/>
      <c r="AU329" s="550"/>
      <c r="AV329" s="550"/>
      <c r="AW329" s="550"/>
      <c r="AX329" s="550"/>
      <c r="AY329" s="550"/>
      <c r="AZ329" s="550"/>
      <c r="BA329" s="550"/>
      <c r="BB329" s="550"/>
      <c r="BC329" s="550"/>
      <c r="BD329" s="550"/>
      <c r="BE329" s="550"/>
      <c r="BF329" s="550"/>
      <c r="BG329" s="550"/>
      <c r="BH329" s="550"/>
      <c r="BI329" s="550"/>
      <c r="BJ329" s="550"/>
      <c r="BK329" s="550"/>
      <c r="BL329" s="550"/>
      <c r="BM329" s="550"/>
      <c r="BN329" s="550"/>
      <c r="BO329" s="550"/>
      <c r="BP329" s="550"/>
      <c r="BQ329" s="550"/>
      <c r="BR329" s="550"/>
      <c r="BS329" s="550"/>
      <c r="BT329" s="550"/>
      <c r="BU329" s="550"/>
      <c r="BV329" s="550"/>
      <c r="BW329" s="550"/>
      <c r="BX329" s="550"/>
      <c r="BY329" s="550"/>
      <c r="BZ329" s="550"/>
      <c r="CA329" s="550"/>
      <c r="CB329" s="550"/>
      <c r="CC329" s="550"/>
      <c r="CD329" s="550"/>
      <c r="CE329" s="550"/>
      <c r="CF329" s="550"/>
      <c r="CG329" s="550"/>
      <c r="CH329" s="550"/>
      <c r="CI329" s="550"/>
      <c r="CJ329" s="550"/>
      <c r="CK329" s="550"/>
      <c r="CL329" s="550"/>
      <c r="CM329" s="550"/>
      <c r="CN329" s="550"/>
      <c r="CO329" s="550"/>
      <c r="CP329" s="550"/>
      <c r="CQ329" s="550"/>
      <c r="CR329" s="550"/>
      <c r="CS329" s="550"/>
      <c r="CT329" s="550"/>
      <c r="CU329" s="550"/>
      <c r="CV329" s="550"/>
      <c r="CW329" s="550"/>
      <c r="CX329" s="550"/>
      <c r="CY329" s="550"/>
      <c r="CZ329" s="550"/>
      <c r="DA329" s="550"/>
      <c r="DB329" s="550"/>
      <c r="DC329" s="550"/>
      <c r="DD329" s="550"/>
      <c r="DE329" s="550"/>
      <c r="DF329" s="550"/>
      <c r="DG329" s="550"/>
      <c r="DH329" s="550"/>
      <c r="DI329" s="550"/>
      <c r="DJ329" s="550"/>
      <c r="DK329" s="550"/>
      <c r="DL329" s="550"/>
      <c r="DM329" s="550"/>
      <c r="DN329" s="550"/>
      <c r="DO329" s="550"/>
      <c r="DP329" s="550"/>
      <c r="DQ329" s="550"/>
      <c r="DR329" s="550"/>
      <c r="DS329" s="550"/>
      <c r="DT329" s="550"/>
      <c r="DU329" s="550"/>
      <c r="DV329" s="550"/>
      <c r="DW329" s="550"/>
      <c r="DX329" s="550"/>
      <c r="DY329" s="550"/>
      <c r="DZ329" s="550"/>
      <c r="EA329" s="550"/>
      <c r="EB329" s="550"/>
      <c r="EC329" s="550"/>
      <c r="ED329" s="550"/>
      <c r="EE329" s="550"/>
      <c r="EF329" s="550"/>
      <c r="EG329" s="550"/>
      <c r="EH329" s="550"/>
      <c r="EI329" s="550"/>
      <c r="EJ329" s="550"/>
      <c r="EK329" s="550"/>
      <c r="EL329" s="550"/>
      <c r="EM329" s="550"/>
      <c r="EN329" s="550"/>
      <c r="EO329" s="550"/>
      <c r="EP329" s="550"/>
      <c r="EQ329" s="550"/>
      <c r="ER329" s="550"/>
      <c r="ES329" s="550"/>
      <c r="ET329" s="550"/>
      <c r="EU329" s="550"/>
      <c r="EV329" s="550"/>
      <c r="EW329" s="550"/>
      <c r="EX329" s="550"/>
      <c r="EY329" s="550"/>
      <c r="EZ329" s="550"/>
      <c r="FA329" s="550"/>
      <c r="FB329" s="550"/>
      <c r="FC329" s="550"/>
      <c r="FD329" s="550"/>
      <c r="FE329" s="550"/>
      <c r="FF329" s="550"/>
      <c r="FG329" s="550"/>
      <c r="FH329" s="550"/>
      <c r="FI329" s="550"/>
      <c r="FJ329" s="550"/>
      <c r="FK329" s="550"/>
      <c r="FL329" s="550"/>
      <c r="FM329" s="550"/>
      <c r="FN329" s="550"/>
      <c r="FO329" s="550"/>
      <c r="FP329" s="550"/>
      <c r="FQ329" s="550"/>
      <c r="FR329" s="550"/>
      <c r="FS329" s="550"/>
      <c r="FT329" s="550"/>
      <c r="FU329" s="550"/>
      <c r="FV329" s="550"/>
      <c r="FW329" s="550"/>
      <c r="FX329" s="550"/>
      <c r="FY329" s="550"/>
      <c r="FZ329" s="550"/>
      <c r="GA329" s="550"/>
      <c r="GB329" s="550"/>
      <c r="GC329" s="550"/>
      <c r="GD329" s="550"/>
      <c r="GE329" s="550"/>
      <c r="GF329" s="550"/>
      <c r="GG329" s="550"/>
      <c r="GH329" s="550"/>
      <c r="GI329" s="550"/>
      <c r="GJ329" s="550"/>
      <c r="GK329" s="550"/>
      <c r="GL329" s="550"/>
      <c r="GM329" s="550"/>
    </row>
    <row r="330" spans="7:195" ht="18" customHeight="1">
      <c r="G330" s="550"/>
      <c r="H330" s="550"/>
      <c r="I330" s="550"/>
      <c r="J330" s="550"/>
      <c r="K330" s="550"/>
      <c r="L330" s="550"/>
      <c r="M330" s="550"/>
      <c r="N330" s="550"/>
      <c r="O330" s="550"/>
      <c r="P330" s="550"/>
      <c r="Q330" s="550"/>
      <c r="R330" s="550"/>
      <c r="S330" s="550"/>
      <c r="T330" s="550"/>
      <c r="U330" s="550"/>
      <c r="V330" s="550"/>
      <c r="W330" s="550"/>
      <c r="X330" s="550"/>
      <c r="Y330" s="550"/>
      <c r="Z330" s="550"/>
      <c r="AA330" s="550"/>
      <c r="AB330" s="550"/>
      <c r="AC330" s="550"/>
      <c r="AD330" s="550"/>
      <c r="AE330" s="550"/>
      <c r="AF330" s="550"/>
      <c r="AG330" s="550"/>
      <c r="AH330" s="550"/>
      <c r="AI330" s="550"/>
      <c r="AJ330" s="550"/>
      <c r="AK330" s="550"/>
      <c r="AL330" s="550"/>
      <c r="AM330" s="550"/>
      <c r="AN330" s="550"/>
      <c r="AO330" s="550"/>
      <c r="AP330" s="550"/>
      <c r="AQ330" s="550"/>
      <c r="AR330" s="550"/>
      <c r="AS330" s="550"/>
      <c r="AT330" s="550"/>
      <c r="AU330" s="550"/>
      <c r="AV330" s="550"/>
      <c r="AW330" s="550"/>
      <c r="AX330" s="550"/>
      <c r="AY330" s="550"/>
      <c r="AZ330" s="550"/>
      <c r="BA330" s="550"/>
      <c r="BB330" s="550"/>
      <c r="BC330" s="550"/>
      <c r="BD330" s="550"/>
      <c r="BE330" s="550"/>
      <c r="BF330" s="550"/>
      <c r="BG330" s="550"/>
      <c r="BH330" s="550"/>
      <c r="BI330" s="550"/>
      <c r="BJ330" s="550"/>
      <c r="BK330" s="550"/>
      <c r="BL330" s="550"/>
      <c r="BM330" s="550"/>
      <c r="BN330" s="550"/>
      <c r="BO330" s="550"/>
      <c r="BP330" s="550"/>
      <c r="BQ330" s="550"/>
      <c r="BR330" s="550"/>
      <c r="BS330" s="550"/>
      <c r="BT330" s="550"/>
      <c r="BU330" s="550"/>
      <c r="BV330" s="550"/>
      <c r="BW330" s="550"/>
      <c r="BX330" s="550"/>
      <c r="BY330" s="550"/>
      <c r="BZ330" s="550"/>
      <c r="CA330" s="550"/>
      <c r="CB330" s="550"/>
      <c r="CC330" s="550"/>
      <c r="CD330" s="550"/>
      <c r="CE330" s="550"/>
      <c r="CF330" s="550"/>
      <c r="CG330" s="550"/>
      <c r="CH330" s="550"/>
      <c r="CI330" s="550"/>
      <c r="CJ330" s="550"/>
      <c r="CK330" s="550"/>
      <c r="CL330" s="550"/>
      <c r="CM330" s="550"/>
      <c r="CN330" s="550"/>
      <c r="CO330" s="550"/>
      <c r="CP330" s="550"/>
      <c r="CQ330" s="550"/>
      <c r="CR330" s="550"/>
      <c r="CS330" s="550"/>
      <c r="CT330" s="550"/>
      <c r="CU330" s="550"/>
      <c r="CV330" s="550"/>
      <c r="CW330" s="550"/>
      <c r="CX330" s="550"/>
      <c r="CY330" s="550"/>
      <c r="CZ330" s="550"/>
      <c r="DA330" s="550"/>
      <c r="DB330" s="550"/>
      <c r="DC330" s="550"/>
      <c r="DD330" s="550"/>
      <c r="DE330" s="550"/>
      <c r="DF330" s="550"/>
      <c r="DG330" s="550"/>
      <c r="DH330" s="550"/>
      <c r="DI330" s="550"/>
      <c r="DJ330" s="550"/>
      <c r="DK330" s="550"/>
      <c r="DL330" s="550"/>
      <c r="DM330" s="550"/>
      <c r="DN330" s="550"/>
      <c r="DO330" s="550"/>
      <c r="DP330" s="550"/>
      <c r="DQ330" s="550"/>
      <c r="DR330" s="550"/>
      <c r="DS330" s="550"/>
      <c r="DT330" s="550"/>
      <c r="DU330" s="550"/>
      <c r="DV330" s="550"/>
      <c r="DW330" s="550"/>
      <c r="DX330" s="550"/>
      <c r="DY330" s="550"/>
      <c r="DZ330" s="550"/>
      <c r="EA330" s="550"/>
      <c r="EB330" s="550"/>
      <c r="EC330" s="550"/>
      <c r="ED330" s="550"/>
      <c r="EE330" s="550"/>
      <c r="EF330" s="550"/>
      <c r="EG330" s="550"/>
      <c r="EH330" s="550"/>
      <c r="EI330" s="550"/>
      <c r="EJ330" s="550"/>
      <c r="EK330" s="550"/>
      <c r="EL330" s="550"/>
      <c r="EM330" s="550"/>
      <c r="EN330" s="550"/>
      <c r="EO330" s="550"/>
      <c r="EP330" s="550"/>
      <c r="EQ330" s="550"/>
      <c r="ER330" s="550"/>
      <c r="ES330" s="550"/>
      <c r="ET330" s="550"/>
      <c r="EU330" s="550"/>
      <c r="EV330" s="550"/>
      <c r="EW330" s="550"/>
      <c r="EX330" s="550"/>
      <c r="EY330" s="550"/>
      <c r="EZ330" s="550"/>
      <c r="FA330" s="550"/>
      <c r="FB330" s="550"/>
      <c r="FC330" s="550"/>
      <c r="FD330" s="550"/>
      <c r="FE330" s="550"/>
      <c r="FF330" s="550"/>
      <c r="FG330" s="550"/>
      <c r="FH330" s="550"/>
      <c r="FI330" s="550"/>
      <c r="FJ330" s="550"/>
      <c r="FK330" s="550"/>
      <c r="FL330" s="550"/>
      <c r="FM330" s="550"/>
      <c r="FN330" s="550"/>
      <c r="FO330" s="550"/>
      <c r="FP330" s="550"/>
      <c r="FQ330" s="550"/>
      <c r="FR330" s="550"/>
      <c r="FS330" s="550"/>
      <c r="FT330" s="550"/>
      <c r="FU330" s="550"/>
      <c r="FV330" s="550"/>
      <c r="FW330" s="550"/>
      <c r="FX330" s="550"/>
      <c r="FY330" s="550"/>
      <c r="FZ330" s="550"/>
      <c r="GA330" s="550"/>
      <c r="GB330" s="550"/>
      <c r="GC330" s="550"/>
      <c r="GD330" s="550"/>
      <c r="GE330" s="550"/>
      <c r="GF330" s="550"/>
      <c r="GG330" s="550"/>
      <c r="GH330" s="550"/>
      <c r="GI330" s="550"/>
      <c r="GJ330" s="550"/>
      <c r="GK330" s="550"/>
      <c r="GL330" s="550"/>
      <c r="GM330" s="550"/>
    </row>
    <row r="331" spans="7:195" ht="18" customHeight="1">
      <c r="G331" s="550"/>
      <c r="H331" s="550"/>
      <c r="I331" s="550"/>
      <c r="J331" s="550"/>
      <c r="K331" s="550"/>
      <c r="L331" s="550"/>
      <c r="M331" s="550"/>
      <c r="N331" s="550"/>
      <c r="O331" s="550"/>
      <c r="P331" s="550"/>
      <c r="Q331" s="550"/>
      <c r="R331" s="550"/>
      <c r="S331" s="550"/>
      <c r="T331" s="550"/>
      <c r="U331" s="550"/>
      <c r="V331" s="550"/>
      <c r="W331" s="550"/>
      <c r="X331" s="550"/>
      <c r="Y331" s="550"/>
      <c r="Z331" s="550"/>
      <c r="AA331" s="550"/>
      <c r="AB331" s="550"/>
      <c r="AC331" s="550"/>
      <c r="AD331" s="550"/>
      <c r="AE331" s="550"/>
      <c r="AF331" s="550"/>
      <c r="AG331" s="550"/>
      <c r="AH331" s="550"/>
      <c r="AI331" s="550"/>
      <c r="AJ331" s="550"/>
      <c r="AK331" s="550"/>
      <c r="AL331" s="550"/>
      <c r="AM331" s="550"/>
      <c r="AN331" s="550"/>
      <c r="AO331" s="550"/>
      <c r="AP331" s="550"/>
      <c r="AQ331" s="550"/>
      <c r="AR331" s="550"/>
      <c r="AS331" s="550"/>
      <c r="AT331" s="550"/>
      <c r="AU331" s="550"/>
      <c r="AV331" s="550"/>
      <c r="AW331" s="550"/>
      <c r="AX331" s="550"/>
      <c r="AY331" s="550"/>
      <c r="AZ331" s="550"/>
      <c r="BA331" s="550"/>
      <c r="BB331" s="550"/>
      <c r="BC331" s="550"/>
      <c r="BD331" s="550"/>
      <c r="BE331" s="550"/>
      <c r="BF331" s="550"/>
      <c r="BG331" s="550"/>
      <c r="BH331" s="550"/>
      <c r="BI331" s="550"/>
      <c r="BJ331" s="550"/>
      <c r="BK331" s="550"/>
      <c r="BL331" s="550"/>
      <c r="BM331" s="550"/>
      <c r="BN331" s="550"/>
      <c r="BO331" s="550"/>
      <c r="BP331" s="550"/>
      <c r="BQ331" s="550"/>
      <c r="BR331" s="550"/>
      <c r="BS331" s="550"/>
      <c r="BT331" s="550"/>
      <c r="BU331" s="550"/>
      <c r="BV331" s="550"/>
      <c r="BW331" s="550"/>
      <c r="BX331" s="550"/>
      <c r="BY331" s="550"/>
      <c r="BZ331" s="550"/>
      <c r="CA331" s="550"/>
      <c r="CB331" s="550"/>
      <c r="CC331" s="550"/>
      <c r="CD331" s="550"/>
      <c r="CE331" s="550"/>
      <c r="CF331" s="550"/>
      <c r="CG331" s="550"/>
      <c r="CH331" s="550"/>
      <c r="CI331" s="550"/>
      <c r="CJ331" s="550"/>
      <c r="CK331" s="550"/>
      <c r="CL331" s="550"/>
      <c r="CM331" s="550"/>
      <c r="CN331" s="550"/>
      <c r="CO331" s="550"/>
      <c r="CP331" s="550"/>
      <c r="CQ331" s="550"/>
      <c r="CR331" s="550"/>
      <c r="CS331" s="550"/>
      <c r="CT331" s="550"/>
      <c r="CU331" s="550"/>
      <c r="CV331" s="550"/>
      <c r="CW331" s="550"/>
      <c r="CX331" s="550"/>
      <c r="CY331" s="550"/>
      <c r="CZ331" s="550"/>
      <c r="DA331" s="550"/>
      <c r="DB331" s="550"/>
      <c r="DC331" s="550"/>
      <c r="DD331" s="550"/>
      <c r="DE331" s="550"/>
      <c r="DF331" s="550"/>
      <c r="DG331" s="550"/>
      <c r="DH331" s="550"/>
      <c r="DI331" s="550"/>
      <c r="DJ331" s="550"/>
      <c r="DK331" s="550"/>
      <c r="DL331" s="550"/>
      <c r="DM331" s="550"/>
      <c r="DN331" s="550"/>
      <c r="DO331" s="550"/>
      <c r="DP331" s="550"/>
      <c r="DQ331" s="550"/>
      <c r="DR331" s="550"/>
      <c r="DS331" s="550"/>
      <c r="DT331" s="550"/>
      <c r="DU331" s="550"/>
      <c r="DV331" s="550"/>
      <c r="DW331" s="550"/>
      <c r="DX331" s="550"/>
      <c r="DY331" s="550"/>
      <c r="DZ331" s="550"/>
      <c r="EA331" s="550"/>
      <c r="EB331" s="550"/>
      <c r="EC331" s="550"/>
      <c r="ED331" s="550"/>
      <c r="EE331" s="550"/>
      <c r="EF331" s="550"/>
      <c r="EG331" s="550"/>
      <c r="EH331" s="550"/>
      <c r="EI331" s="550"/>
      <c r="EJ331" s="550"/>
      <c r="EK331" s="550"/>
      <c r="EL331" s="550"/>
      <c r="EM331" s="550"/>
      <c r="EN331" s="550"/>
      <c r="EO331" s="550"/>
      <c r="EP331" s="550"/>
      <c r="EQ331" s="550"/>
      <c r="ER331" s="550"/>
      <c r="ES331" s="550"/>
      <c r="ET331" s="550"/>
      <c r="EU331" s="550"/>
      <c r="EV331" s="550"/>
      <c r="EW331" s="550"/>
      <c r="EX331" s="550"/>
      <c r="EY331" s="550"/>
      <c r="EZ331" s="550"/>
      <c r="FA331" s="550"/>
      <c r="FB331" s="550"/>
      <c r="FC331" s="550"/>
      <c r="FD331" s="550"/>
      <c r="FE331" s="550"/>
      <c r="FF331" s="550"/>
      <c r="FG331" s="550"/>
      <c r="FH331" s="550"/>
      <c r="FI331" s="550"/>
      <c r="FJ331" s="550"/>
      <c r="FK331" s="550"/>
      <c r="FL331" s="550"/>
      <c r="FM331" s="550"/>
      <c r="FN331" s="550"/>
      <c r="FO331" s="550"/>
      <c r="FP331" s="550"/>
      <c r="FQ331" s="550"/>
      <c r="FR331" s="550"/>
      <c r="FS331" s="550"/>
      <c r="FT331" s="550"/>
      <c r="FU331" s="550"/>
      <c r="FV331" s="550"/>
      <c r="FW331" s="550"/>
      <c r="FX331" s="550"/>
      <c r="FY331" s="550"/>
      <c r="FZ331" s="550"/>
      <c r="GA331" s="550"/>
      <c r="GB331" s="550"/>
      <c r="GC331" s="550"/>
      <c r="GD331" s="550"/>
      <c r="GE331" s="550"/>
      <c r="GF331" s="550"/>
      <c r="GG331" s="550"/>
      <c r="GH331" s="550"/>
      <c r="GI331" s="550"/>
      <c r="GJ331" s="550"/>
      <c r="GK331" s="550"/>
      <c r="GL331" s="550"/>
      <c r="GM331" s="550"/>
    </row>
    <row r="332" spans="7:195" ht="18" customHeight="1">
      <c r="G332" s="550"/>
      <c r="H332" s="550"/>
      <c r="I332" s="550"/>
      <c r="J332" s="550"/>
      <c r="K332" s="550"/>
      <c r="L332" s="550"/>
      <c r="M332" s="550"/>
      <c r="N332" s="550"/>
      <c r="O332" s="550"/>
      <c r="P332" s="550"/>
      <c r="Q332" s="550"/>
      <c r="R332" s="550"/>
      <c r="S332" s="550"/>
      <c r="T332" s="550"/>
      <c r="U332" s="550"/>
      <c r="V332" s="550"/>
      <c r="W332" s="550"/>
      <c r="X332" s="550"/>
      <c r="Y332" s="550"/>
      <c r="Z332" s="550"/>
      <c r="AA332" s="550"/>
      <c r="AB332" s="550"/>
      <c r="AC332" s="550"/>
      <c r="AD332" s="550"/>
      <c r="AE332" s="550"/>
      <c r="AF332" s="550"/>
      <c r="AG332" s="550"/>
      <c r="AH332" s="550"/>
      <c r="AI332" s="550"/>
      <c r="AJ332" s="550"/>
      <c r="AK332" s="550"/>
      <c r="AL332" s="550"/>
      <c r="AM332" s="550"/>
      <c r="AN332" s="550"/>
      <c r="AO332" s="550"/>
      <c r="AP332" s="550"/>
      <c r="AQ332" s="550"/>
      <c r="AR332" s="550"/>
      <c r="AS332" s="550"/>
      <c r="AT332" s="550"/>
      <c r="AU332" s="550"/>
      <c r="AV332" s="550"/>
      <c r="AW332" s="550"/>
      <c r="AX332" s="550"/>
      <c r="AY332" s="550"/>
      <c r="AZ332" s="550"/>
      <c r="BA332" s="550"/>
      <c r="BB332" s="550"/>
      <c r="BC332" s="550"/>
      <c r="BD332" s="550"/>
      <c r="BE332" s="550"/>
      <c r="BF332" s="550"/>
      <c r="BG332" s="550"/>
      <c r="BH332" s="550"/>
      <c r="BI332" s="550"/>
      <c r="BJ332" s="550"/>
      <c r="BK332" s="550"/>
      <c r="BL332" s="550"/>
      <c r="BM332" s="550"/>
      <c r="BN332" s="550"/>
      <c r="BO332" s="550"/>
      <c r="BP332" s="550"/>
      <c r="BQ332" s="550"/>
      <c r="BR332" s="550"/>
      <c r="BS332" s="550"/>
      <c r="BT332" s="550"/>
      <c r="BU332" s="550"/>
      <c r="BV332" s="550"/>
      <c r="BW332" s="550"/>
      <c r="BX332" s="550"/>
      <c r="BY332" s="550"/>
      <c r="BZ332" s="550"/>
      <c r="CA332" s="550"/>
      <c r="CB332" s="550"/>
      <c r="CC332" s="550"/>
      <c r="CD332" s="550"/>
      <c r="CE332" s="550"/>
      <c r="CF332" s="550"/>
      <c r="CG332" s="550"/>
      <c r="CH332" s="550"/>
      <c r="CI332" s="550"/>
      <c r="CJ332" s="550"/>
      <c r="CK332" s="550"/>
      <c r="CL332" s="550"/>
      <c r="CM332" s="550"/>
      <c r="CN332" s="550"/>
      <c r="CO332" s="550"/>
      <c r="CP332" s="550"/>
      <c r="CQ332" s="550"/>
      <c r="CR332" s="550"/>
      <c r="CS332" s="550"/>
      <c r="CT332" s="550"/>
      <c r="CU332" s="550"/>
      <c r="CV332" s="550"/>
      <c r="CW332" s="550"/>
      <c r="CX332" s="550"/>
      <c r="CY332" s="550"/>
      <c r="CZ332" s="550"/>
      <c r="DA332" s="550"/>
      <c r="DB332" s="550"/>
      <c r="DC332" s="550"/>
      <c r="DD332" s="550"/>
      <c r="DE332" s="550"/>
      <c r="DF332" s="550"/>
      <c r="DG332" s="550"/>
      <c r="DH332" s="550"/>
      <c r="DI332" s="550"/>
      <c r="DJ332" s="550"/>
      <c r="DK332" s="550"/>
      <c r="DL332" s="550"/>
      <c r="DM332" s="550"/>
      <c r="DN332" s="550"/>
      <c r="DO332" s="550"/>
      <c r="DP332" s="550"/>
      <c r="DQ332" s="550"/>
      <c r="DR332" s="550"/>
      <c r="DS332" s="550"/>
      <c r="DT332" s="550"/>
      <c r="DU332" s="550"/>
      <c r="DV332" s="550"/>
      <c r="DW332" s="550"/>
      <c r="DX332" s="550"/>
      <c r="DY332" s="550"/>
      <c r="DZ332" s="550"/>
      <c r="EA332" s="550"/>
      <c r="EB332" s="550"/>
      <c r="EC332" s="550"/>
      <c r="ED332" s="550"/>
      <c r="EE332" s="550"/>
      <c r="EF332" s="550"/>
      <c r="EG332" s="550"/>
      <c r="EH332" s="550"/>
      <c r="EI332" s="550"/>
      <c r="EJ332" s="550"/>
      <c r="EK332" s="550"/>
      <c r="EL332" s="550"/>
      <c r="EM332" s="550"/>
      <c r="EN332" s="550"/>
      <c r="EO332" s="550"/>
      <c r="EP332" s="550"/>
      <c r="EQ332" s="550"/>
      <c r="ER332" s="550"/>
      <c r="ES332" s="550"/>
      <c r="ET332" s="550"/>
      <c r="EU332" s="550"/>
      <c r="EV332" s="550"/>
      <c r="EW332" s="550"/>
      <c r="EX332" s="550"/>
      <c r="EY332" s="550"/>
      <c r="EZ332" s="550"/>
      <c r="FA332" s="550"/>
      <c r="FB332" s="550"/>
      <c r="FC332" s="550"/>
      <c r="FD332" s="550"/>
      <c r="FE332" s="550"/>
      <c r="FF332" s="550"/>
      <c r="FG332" s="550"/>
      <c r="FH332" s="550"/>
      <c r="FI332" s="550"/>
      <c r="FJ332" s="550"/>
      <c r="FK332" s="550"/>
      <c r="FL332" s="550"/>
      <c r="FM332" s="550"/>
      <c r="FN332" s="550"/>
      <c r="FO332" s="550"/>
      <c r="FP332" s="550"/>
      <c r="FQ332" s="550"/>
      <c r="FR332" s="550"/>
      <c r="FS332" s="550"/>
      <c r="FT332" s="550"/>
      <c r="FU332" s="550"/>
      <c r="FV332" s="550"/>
      <c r="FW332" s="550"/>
      <c r="FX332" s="550"/>
      <c r="FY332" s="550"/>
      <c r="FZ332" s="550"/>
      <c r="GA332" s="550"/>
      <c r="GB332" s="550"/>
      <c r="GC332" s="550"/>
      <c r="GD332" s="550"/>
      <c r="GE332" s="550"/>
      <c r="GF332" s="550"/>
      <c r="GG332" s="550"/>
      <c r="GH332" s="550"/>
      <c r="GI332" s="550"/>
      <c r="GJ332" s="550"/>
      <c r="GK332" s="550"/>
      <c r="GL332" s="550"/>
      <c r="GM332" s="550"/>
    </row>
    <row r="333" spans="7:195" ht="18" customHeight="1">
      <c r="G333" s="550"/>
      <c r="H333" s="550"/>
      <c r="I333" s="550"/>
      <c r="J333" s="550"/>
      <c r="K333" s="550"/>
      <c r="L333" s="550"/>
      <c r="M333" s="550"/>
      <c r="N333" s="550"/>
      <c r="O333" s="550"/>
      <c r="P333" s="550"/>
      <c r="Q333" s="550"/>
      <c r="R333" s="550"/>
      <c r="S333" s="550"/>
      <c r="T333" s="550"/>
      <c r="U333" s="550"/>
      <c r="V333" s="550"/>
      <c r="W333" s="550"/>
      <c r="X333" s="550"/>
      <c r="Y333" s="550"/>
      <c r="Z333" s="550"/>
      <c r="AA333" s="550"/>
      <c r="AB333" s="550"/>
      <c r="AC333" s="550"/>
      <c r="AD333" s="550"/>
      <c r="AE333" s="550"/>
      <c r="AF333" s="550"/>
      <c r="AG333" s="550"/>
      <c r="AH333" s="550"/>
      <c r="AI333" s="550"/>
      <c r="AJ333" s="550"/>
      <c r="AK333" s="550"/>
      <c r="AL333" s="550"/>
      <c r="AM333" s="550"/>
      <c r="AN333" s="550"/>
      <c r="AO333" s="550"/>
      <c r="AP333" s="550"/>
      <c r="AQ333" s="550"/>
      <c r="AR333" s="550"/>
      <c r="AS333" s="550"/>
      <c r="AT333" s="550"/>
      <c r="AU333" s="550"/>
      <c r="AV333" s="550"/>
      <c r="AW333" s="550"/>
      <c r="AX333" s="550"/>
      <c r="AY333" s="550"/>
      <c r="AZ333" s="550"/>
      <c r="BA333" s="550"/>
      <c r="BB333" s="550"/>
      <c r="BC333" s="550"/>
      <c r="BD333" s="550"/>
      <c r="BE333" s="550"/>
      <c r="BF333" s="550"/>
      <c r="BG333" s="550"/>
      <c r="BH333" s="550"/>
      <c r="BI333" s="550"/>
      <c r="BJ333" s="550"/>
      <c r="BK333" s="550"/>
      <c r="BL333" s="550"/>
      <c r="BM333" s="550"/>
      <c r="BN333" s="550"/>
      <c r="BO333" s="550"/>
      <c r="BP333" s="550"/>
      <c r="BQ333" s="550"/>
      <c r="BR333" s="550"/>
      <c r="BS333" s="550"/>
      <c r="BT333" s="550"/>
      <c r="BU333" s="550"/>
      <c r="BV333" s="550"/>
      <c r="BW333" s="550"/>
      <c r="BX333" s="550"/>
      <c r="BY333" s="550"/>
      <c r="BZ333" s="550"/>
      <c r="CA333" s="550"/>
      <c r="CB333" s="550"/>
      <c r="CC333" s="550"/>
      <c r="CD333" s="550"/>
      <c r="CE333" s="550"/>
      <c r="CF333" s="550"/>
      <c r="CG333" s="550"/>
      <c r="CH333" s="550"/>
      <c r="CI333" s="550"/>
      <c r="CJ333" s="550"/>
      <c r="CK333" s="550"/>
      <c r="CL333" s="550"/>
      <c r="CM333" s="550"/>
      <c r="CN333" s="550"/>
      <c r="CO333" s="550"/>
      <c r="CP333" s="550"/>
      <c r="CQ333" s="550"/>
      <c r="CR333" s="550"/>
      <c r="CS333" s="550"/>
      <c r="CT333" s="550"/>
      <c r="CU333" s="550"/>
      <c r="CV333" s="550"/>
      <c r="CW333" s="550"/>
      <c r="CX333" s="550"/>
      <c r="CY333" s="550"/>
      <c r="CZ333" s="550"/>
      <c r="DA333" s="550"/>
      <c r="DB333" s="550"/>
      <c r="DC333" s="550"/>
      <c r="DD333" s="550"/>
      <c r="DE333" s="550"/>
      <c r="DF333" s="550"/>
      <c r="DG333" s="550"/>
      <c r="DH333" s="550"/>
      <c r="DI333" s="550"/>
      <c r="DJ333" s="550"/>
      <c r="DK333" s="550"/>
      <c r="DL333" s="550"/>
      <c r="DM333" s="550"/>
      <c r="DN333" s="550"/>
      <c r="DO333" s="550"/>
      <c r="DP333" s="550"/>
      <c r="DQ333" s="550"/>
      <c r="DR333" s="550"/>
      <c r="DS333" s="550"/>
      <c r="DT333" s="550"/>
      <c r="DU333" s="550"/>
      <c r="DV333" s="550"/>
      <c r="DW333" s="550"/>
      <c r="DX333" s="550"/>
      <c r="DY333" s="550"/>
      <c r="DZ333" s="550"/>
      <c r="EA333" s="550"/>
      <c r="EB333" s="550"/>
      <c r="EC333" s="550"/>
      <c r="ED333" s="550"/>
      <c r="EE333" s="550"/>
      <c r="EF333" s="550"/>
      <c r="EG333" s="550"/>
      <c r="EH333" s="550"/>
      <c r="EI333" s="550"/>
      <c r="EJ333" s="550"/>
      <c r="EK333" s="550"/>
      <c r="EL333" s="550"/>
      <c r="EM333" s="550"/>
      <c r="EN333" s="550"/>
      <c r="EO333" s="550"/>
      <c r="EP333" s="550"/>
      <c r="EQ333" s="550"/>
      <c r="ER333" s="550"/>
      <c r="ES333" s="550"/>
      <c r="ET333" s="550"/>
      <c r="EU333" s="550"/>
      <c r="EV333" s="550"/>
      <c r="EW333" s="550"/>
      <c r="EX333" s="550"/>
      <c r="EY333" s="550"/>
      <c r="EZ333" s="550"/>
      <c r="FA333" s="550"/>
      <c r="FB333" s="550"/>
      <c r="FC333" s="550"/>
      <c r="FD333" s="550"/>
      <c r="FE333" s="550"/>
      <c r="FF333" s="550"/>
      <c r="FG333" s="550"/>
      <c r="FH333" s="550"/>
      <c r="FI333" s="550"/>
      <c r="FJ333" s="550"/>
      <c r="FK333" s="550"/>
      <c r="FL333" s="550"/>
      <c r="FM333" s="550"/>
      <c r="FN333" s="550"/>
      <c r="FO333" s="550"/>
      <c r="FP333" s="550"/>
      <c r="FQ333" s="550"/>
      <c r="FR333" s="550"/>
      <c r="FS333" s="550"/>
      <c r="FT333" s="550"/>
      <c r="FU333" s="550"/>
      <c r="FV333" s="550"/>
      <c r="FW333" s="550"/>
      <c r="FX333" s="550"/>
      <c r="FY333" s="550"/>
      <c r="FZ333" s="550"/>
      <c r="GA333" s="550"/>
      <c r="GB333" s="550"/>
      <c r="GC333" s="550"/>
      <c r="GD333" s="550"/>
      <c r="GE333" s="550"/>
      <c r="GF333" s="550"/>
      <c r="GG333" s="550"/>
      <c r="GH333" s="550"/>
      <c r="GI333" s="550"/>
      <c r="GJ333" s="550"/>
      <c r="GK333" s="550"/>
      <c r="GL333" s="550"/>
      <c r="GM333" s="550"/>
    </row>
    <row r="334" spans="7:195" ht="18" customHeight="1">
      <c r="G334" s="550"/>
      <c r="H334" s="550"/>
      <c r="I334" s="550"/>
      <c r="J334" s="550"/>
      <c r="K334" s="550"/>
      <c r="L334" s="550"/>
      <c r="M334" s="550"/>
      <c r="N334" s="550"/>
      <c r="O334" s="550"/>
      <c r="P334" s="550"/>
      <c r="Q334" s="550"/>
      <c r="R334" s="550"/>
      <c r="S334" s="550"/>
      <c r="T334" s="550"/>
      <c r="U334" s="550"/>
      <c r="V334" s="550"/>
      <c r="W334" s="550"/>
      <c r="X334" s="550"/>
      <c r="Y334" s="550"/>
      <c r="Z334" s="550"/>
      <c r="AA334" s="550"/>
      <c r="AB334" s="550"/>
      <c r="AC334" s="550"/>
      <c r="AD334" s="550"/>
      <c r="AE334" s="550"/>
      <c r="AF334" s="550"/>
      <c r="AG334" s="550"/>
      <c r="AH334" s="550"/>
      <c r="AI334" s="550"/>
      <c r="AJ334" s="550"/>
      <c r="AK334" s="550"/>
      <c r="AL334" s="550"/>
      <c r="AM334" s="550"/>
      <c r="AN334" s="550"/>
      <c r="AO334" s="550"/>
      <c r="AP334" s="550"/>
      <c r="AQ334" s="550"/>
      <c r="AR334" s="550"/>
      <c r="AS334" s="550"/>
      <c r="AT334" s="550"/>
      <c r="AU334" s="550"/>
      <c r="AV334" s="550"/>
      <c r="AW334" s="550"/>
      <c r="AX334" s="550"/>
      <c r="AY334" s="550"/>
      <c r="AZ334" s="550"/>
      <c r="BA334" s="550"/>
      <c r="BB334" s="550"/>
      <c r="BC334" s="550"/>
      <c r="BD334" s="550"/>
      <c r="BE334" s="550"/>
      <c r="BF334" s="550"/>
      <c r="BG334" s="550"/>
      <c r="BH334" s="550"/>
      <c r="BI334" s="550"/>
      <c r="BJ334" s="550"/>
      <c r="BK334" s="550"/>
      <c r="BL334" s="550"/>
      <c r="BM334" s="550"/>
      <c r="BN334" s="550"/>
      <c r="BO334" s="550"/>
      <c r="BP334" s="550"/>
      <c r="BQ334" s="550"/>
      <c r="BR334" s="550"/>
      <c r="BS334" s="550"/>
      <c r="BT334" s="550"/>
      <c r="BU334" s="550"/>
      <c r="BV334" s="550"/>
      <c r="BW334" s="550"/>
      <c r="BX334" s="550"/>
      <c r="BY334" s="550"/>
      <c r="BZ334" s="550"/>
      <c r="CA334" s="550"/>
      <c r="CB334" s="550"/>
      <c r="CC334" s="550"/>
      <c r="CD334" s="550"/>
      <c r="CE334" s="550"/>
      <c r="CF334" s="550"/>
      <c r="CG334" s="550"/>
      <c r="CH334" s="550"/>
      <c r="CI334" s="550"/>
      <c r="CJ334" s="550"/>
      <c r="CK334" s="550"/>
      <c r="CL334" s="550"/>
      <c r="CM334" s="550"/>
      <c r="CN334" s="550"/>
      <c r="CO334" s="550"/>
      <c r="CP334" s="550"/>
      <c r="CQ334" s="550"/>
      <c r="CR334" s="550"/>
      <c r="CS334" s="550"/>
      <c r="CT334" s="550"/>
      <c r="CU334" s="550"/>
      <c r="CV334" s="550"/>
      <c r="CW334" s="550"/>
      <c r="CX334" s="550"/>
      <c r="CY334" s="550"/>
      <c r="CZ334" s="550"/>
      <c r="DA334" s="550"/>
      <c r="DB334" s="550"/>
      <c r="DC334" s="550"/>
      <c r="DD334" s="550"/>
      <c r="DE334" s="550"/>
      <c r="DF334" s="550"/>
      <c r="DG334" s="550"/>
      <c r="DH334" s="550"/>
      <c r="DI334" s="550"/>
      <c r="DJ334" s="550"/>
      <c r="DK334" s="550"/>
      <c r="DL334" s="550"/>
      <c r="DM334" s="550"/>
      <c r="DN334" s="550"/>
      <c r="DO334" s="550"/>
      <c r="DP334" s="550"/>
      <c r="DQ334" s="550"/>
      <c r="DR334" s="550"/>
      <c r="DS334" s="550"/>
      <c r="DT334" s="550"/>
      <c r="DU334" s="550"/>
      <c r="DV334" s="550"/>
      <c r="DW334" s="550"/>
      <c r="DX334" s="550"/>
      <c r="DY334" s="550"/>
      <c r="DZ334" s="550"/>
      <c r="EA334" s="550"/>
      <c r="EB334" s="550"/>
      <c r="EC334" s="550"/>
      <c r="ED334" s="550"/>
      <c r="EE334" s="550"/>
      <c r="EF334" s="550"/>
      <c r="EG334" s="550"/>
      <c r="EH334" s="550"/>
      <c r="EI334" s="550"/>
      <c r="EJ334" s="550"/>
      <c r="EK334" s="550"/>
      <c r="EL334" s="550"/>
      <c r="EM334" s="550"/>
      <c r="EN334" s="550"/>
      <c r="EO334" s="550"/>
      <c r="EP334" s="550"/>
      <c r="EQ334" s="550"/>
      <c r="ER334" s="550"/>
      <c r="ES334" s="550"/>
      <c r="ET334" s="550"/>
      <c r="EU334" s="550"/>
      <c r="EV334" s="550"/>
      <c r="EW334" s="550"/>
      <c r="EX334" s="550"/>
      <c r="EY334" s="550"/>
      <c r="EZ334" s="550"/>
      <c r="FA334" s="550"/>
      <c r="FB334" s="550"/>
      <c r="FC334" s="550"/>
      <c r="FD334" s="550"/>
      <c r="FE334" s="550"/>
      <c r="FF334" s="550"/>
      <c r="FG334" s="550"/>
      <c r="FH334" s="550"/>
      <c r="FI334" s="550"/>
      <c r="FJ334" s="550"/>
      <c r="FK334" s="550"/>
      <c r="FL334" s="550"/>
      <c r="FM334" s="550"/>
      <c r="FN334" s="550"/>
      <c r="FO334" s="550"/>
      <c r="FP334" s="550"/>
      <c r="FQ334" s="550"/>
      <c r="FR334" s="550"/>
      <c r="FS334" s="550"/>
      <c r="FT334" s="550"/>
      <c r="FU334" s="550"/>
      <c r="FV334" s="550"/>
      <c r="FW334" s="550"/>
      <c r="FX334" s="550"/>
      <c r="FY334" s="550"/>
      <c r="FZ334" s="550"/>
      <c r="GA334" s="550"/>
      <c r="GB334" s="550"/>
      <c r="GC334" s="550"/>
      <c r="GD334" s="550"/>
      <c r="GE334" s="550"/>
      <c r="GF334" s="550"/>
      <c r="GG334" s="550"/>
      <c r="GH334" s="550"/>
      <c r="GI334" s="550"/>
      <c r="GJ334" s="550"/>
      <c r="GK334" s="550"/>
      <c r="GL334" s="550"/>
      <c r="GM334" s="550"/>
    </row>
    <row r="335" spans="7:195" ht="18" customHeight="1">
      <c r="G335" s="550"/>
      <c r="H335" s="550"/>
      <c r="I335" s="550"/>
      <c r="J335" s="550"/>
      <c r="K335" s="550"/>
      <c r="L335" s="550"/>
      <c r="M335" s="550"/>
      <c r="N335" s="550"/>
      <c r="O335" s="550"/>
      <c r="P335" s="550"/>
      <c r="Q335" s="550"/>
      <c r="R335" s="550"/>
      <c r="S335" s="550"/>
      <c r="T335" s="550"/>
      <c r="U335" s="550"/>
      <c r="V335" s="550"/>
      <c r="W335" s="550"/>
      <c r="X335" s="550"/>
      <c r="Y335" s="550"/>
      <c r="Z335" s="550"/>
      <c r="AA335" s="550"/>
      <c r="AB335" s="550"/>
      <c r="AC335" s="550"/>
      <c r="AD335" s="550"/>
      <c r="AE335" s="550"/>
      <c r="AF335" s="550"/>
      <c r="AG335" s="550"/>
      <c r="AH335" s="550"/>
      <c r="AI335" s="550"/>
      <c r="AJ335" s="550"/>
      <c r="AK335" s="550"/>
      <c r="AL335" s="550"/>
      <c r="AM335" s="550"/>
      <c r="AN335" s="550"/>
      <c r="AO335" s="550"/>
      <c r="AP335" s="550"/>
      <c r="AQ335" s="550"/>
      <c r="AR335" s="550"/>
      <c r="AS335" s="550"/>
      <c r="AT335" s="550"/>
      <c r="AU335" s="550"/>
      <c r="AV335" s="550"/>
      <c r="AW335" s="550"/>
      <c r="AX335" s="550"/>
      <c r="AY335" s="550"/>
      <c r="AZ335" s="550"/>
      <c r="BA335" s="550"/>
      <c r="BB335" s="550"/>
      <c r="BC335" s="550"/>
      <c r="BD335" s="550"/>
      <c r="BE335" s="550"/>
      <c r="BF335" s="550"/>
      <c r="BG335" s="550"/>
      <c r="BH335" s="550"/>
      <c r="BI335" s="550"/>
      <c r="BJ335" s="550"/>
      <c r="BK335" s="550"/>
      <c r="BL335" s="550"/>
      <c r="BM335" s="550"/>
      <c r="BN335" s="550"/>
      <c r="BO335" s="550"/>
      <c r="BP335" s="550"/>
      <c r="BQ335" s="550"/>
      <c r="BR335" s="550"/>
      <c r="BS335" s="550"/>
      <c r="BT335" s="550"/>
      <c r="BU335" s="550"/>
      <c r="BV335" s="550"/>
      <c r="BW335" s="550"/>
      <c r="BX335" s="550"/>
      <c r="BY335" s="550"/>
      <c r="BZ335" s="550"/>
      <c r="CA335" s="550"/>
      <c r="CB335" s="550"/>
      <c r="CC335" s="550"/>
      <c r="CD335" s="550"/>
      <c r="CE335" s="550"/>
      <c r="CF335" s="550"/>
      <c r="CG335" s="550"/>
      <c r="CH335" s="550"/>
      <c r="CI335" s="550"/>
      <c r="CJ335" s="550"/>
      <c r="CK335" s="550"/>
      <c r="CL335" s="550"/>
      <c r="CM335" s="550"/>
      <c r="CN335" s="550"/>
      <c r="CO335" s="550"/>
      <c r="CP335" s="550"/>
      <c r="CQ335" s="550"/>
      <c r="CR335" s="550"/>
      <c r="CS335" s="550"/>
      <c r="CT335" s="550"/>
      <c r="CU335" s="550"/>
      <c r="CV335" s="550"/>
      <c r="CW335" s="550"/>
      <c r="CX335" s="550"/>
      <c r="CY335" s="550"/>
      <c r="CZ335" s="550"/>
      <c r="DA335" s="550"/>
      <c r="DB335" s="550"/>
      <c r="DC335" s="550"/>
      <c r="DD335" s="550"/>
      <c r="DE335" s="550"/>
      <c r="DF335" s="550"/>
      <c r="DG335" s="550"/>
      <c r="DH335" s="550"/>
      <c r="DI335" s="550"/>
      <c r="DJ335" s="550"/>
      <c r="DK335" s="550"/>
      <c r="DL335" s="550"/>
      <c r="DM335" s="550"/>
      <c r="DN335" s="550"/>
      <c r="DO335" s="550"/>
      <c r="DP335" s="550"/>
      <c r="DQ335" s="550"/>
      <c r="DR335" s="550"/>
      <c r="DS335" s="550"/>
      <c r="DT335" s="550"/>
      <c r="DU335" s="550"/>
      <c r="DV335" s="550"/>
      <c r="DW335" s="550"/>
      <c r="DX335" s="550"/>
      <c r="DY335" s="550"/>
      <c r="DZ335" s="550"/>
      <c r="EA335" s="550"/>
      <c r="EB335" s="550"/>
      <c r="EC335" s="550"/>
      <c r="ED335" s="550"/>
      <c r="EE335" s="550"/>
      <c r="EF335" s="550"/>
      <c r="EG335" s="550"/>
      <c r="EH335" s="550"/>
      <c r="EI335" s="550"/>
      <c r="EJ335" s="550"/>
      <c r="EK335" s="550"/>
      <c r="EL335" s="550"/>
      <c r="EM335" s="550"/>
      <c r="EN335" s="550"/>
      <c r="EO335" s="550"/>
      <c r="EP335" s="550"/>
      <c r="EQ335" s="550"/>
      <c r="ER335" s="550"/>
      <c r="ES335" s="550"/>
      <c r="ET335" s="550"/>
      <c r="EU335" s="550"/>
      <c r="EV335" s="550"/>
      <c r="EW335" s="550"/>
      <c r="EX335" s="550"/>
      <c r="EY335" s="550"/>
      <c r="EZ335" s="550"/>
      <c r="FA335" s="550"/>
      <c r="FB335" s="550"/>
      <c r="FC335" s="550"/>
      <c r="FD335" s="550"/>
      <c r="FE335" s="550"/>
      <c r="FF335" s="550"/>
      <c r="FG335" s="550"/>
      <c r="FH335" s="550"/>
      <c r="FI335" s="550"/>
      <c r="FJ335" s="550"/>
      <c r="FK335" s="550"/>
      <c r="FL335" s="550"/>
      <c r="FM335" s="550"/>
      <c r="FN335" s="550"/>
      <c r="FO335" s="550"/>
      <c r="FP335" s="550"/>
      <c r="FQ335" s="550"/>
      <c r="FR335" s="550"/>
      <c r="FS335" s="550"/>
      <c r="FT335" s="550"/>
      <c r="FU335" s="550"/>
      <c r="FV335" s="550"/>
      <c r="FW335" s="550"/>
      <c r="FX335" s="550"/>
      <c r="FY335" s="550"/>
      <c r="FZ335" s="550"/>
      <c r="GA335" s="550"/>
      <c r="GB335" s="550"/>
      <c r="GC335" s="550"/>
      <c r="GD335" s="550"/>
      <c r="GE335" s="550"/>
      <c r="GF335" s="550"/>
      <c r="GG335" s="550"/>
      <c r="GH335" s="550"/>
      <c r="GI335" s="550"/>
      <c r="GJ335" s="550"/>
      <c r="GK335" s="550"/>
      <c r="GL335" s="550"/>
      <c r="GM335" s="550"/>
    </row>
    <row r="336" spans="7:195" ht="18" customHeight="1">
      <c r="G336" s="550"/>
      <c r="H336" s="550"/>
      <c r="I336" s="550"/>
      <c r="J336" s="550"/>
      <c r="K336" s="550"/>
      <c r="L336" s="550"/>
      <c r="M336" s="550"/>
      <c r="N336" s="550"/>
      <c r="O336" s="550"/>
      <c r="P336" s="550"/>
      <c r="Q336" s="550"/>
      <c r="R336" s="550"/>
      <c r="S336" s="550"/>
      <c r="T336" s="550"/>
      <c r="U336" s="550"/>
      <c r="V336" s="550"/>
      <c r="W336" s="550"/>
      <c r="X336" s="550"/>
      <c r="Y336" s="550"/>
      <c r="Z336" s="550"/>
      <c r="AA336" s="550"/>
      <c r="AB336" s="550"/>
      <c r="AC336" s="550"/>
      <c r="AD336" s="550"/>
      <c r="AE336" s="550"/>
      <c r="AF336" s="550"/>
      <c r="AG336" s="550"/>
      <c r="AH336" s="550"/>
      <c r="AI336" s="550"/>
      <c r="AJ336" s="550"/>
      <c r="AK336" s="550"/>
      <c r="AL336" s="550"/>
      <c r="AM336" s="550"/>
      <c r="AN336" s="550"/>
      <c r="AO336" s="550"/>
      <c r="AP336" s="550"/>
      <c r="AQ336" s="550"/>
      <c r="AR336" s="550"/>
      <c r="AS336" s="550"/>
      <c r="AT336" s="550"/>
      <c r="AU336" s="550"/>
      <c r="AV336" s="550"/>
      <c r="AW336" s="550"/>
      <c r="AX336" s="550"/>
      <c r="AY336" s="550"/>
      <c r="AZ336" s="550"/>
      <c r="BA336" s="550"/>
      <c r="BB336" s="550"/>
      <c r="BC336" s="550"/>
      <c r="BD336" s="550"/>
      <c r="BE336" s="550"/>
      <c r="BF336" s="550"/>
      <c r="BG336" s="550"/>
      <c r="BH336" s="550"/>
      <c r="BI336" s="550"/>
      <c r="BJ336" s="550"/>
      <c r="BK336" s="550"/>
      <c r="BL336" s="550"/>
      <c r="BM336" s="550"/>
      <c r="BN336" s="550"/>
      <c r="BO336" s="550"/>
      <c r="BP336" s="550"/>
      <c r="BQ336" s="550"/>
      <c r="BR336" s="550"/>
      <c r="BS336" s="550"/>
      <c r="BT336" s="550"/>
      <c r="BU336" s="550"/>
      <c r="BV336" s="550"/>
      <c r="BW336" s="550"/>
      <c r="BX336" s="550"/>
      <c r="BY336" s="550"/>
      <c r="BZ336" s="550"/>
      <c r="CA336" s="550"/>
      <c r="CB336" s="550"/>
      <c r="CC336" s="550"/>
      <c r="CD336" s="550"/>
      <c r="CE336" s="550"/>
      <c r="CF336" s="550"/>
      <c r="CG336" s="550"/>
      <c r="CH336" s="550"/>
      <c r="CI336" s="550"/>
      <c r="CJ336" s="550"/>
      <c r="CK336" s="550"/>
      <c r="CL336" s="550"/>
      <c r="CM336" s="550"/>
      <c r="CN336" s="550"/>
      <c r="CO336" s="550"/>
      <c r="CP336" s="550"/>
      <c r="CQ336" s="550"/>
      <c r="CR336" s="550"/>
      <c r="CS336" s="550"/>
      <c r="CT336" s="550"/>
      <c r="CU336" s="550"/>
      <c r="CV336" s="550"/>
      <c r="CW336" s="550"/>
      <c r="CX336" s="550"/>
      <c r="CY336" s="550"/>
      <c r="CZ336" s="550"/>
      <c r="DA336" s="550"/>
      <c r="DB336" s="550"/>
      <c r="DC336" s="550"/>
      <c r="DD336" s="550"/>
      <c r="DE336" s="550"/>
      <c r="DF336" s="550"/>
      <c r="DG336" s="550"/>
      <c r="DH336" s="550"/>
      <c r="DI336" s="550"/>
      <c r="DJ336" s="550"/>
      <c r="DK336" s="550"/>
      <c r="DL336" s="550"/>
      <c r="DM336" s="550"/>
      <c r="DN336" s="550"/>
      <c r="DO336" s="550"/>
      <c r="DP336" s="550"/>
      <c r="DQ336" s="550"/>
      <c r="DR336" s="550"/>
      <c r="DS336" s="550"/>
      <c r="DT336" s="550"/>
      <c r="DU336" s="550"/>
      <c r="DV336" s="550"/>
      <c r="DW336" s="550"/>
      <c r="DX336" s="550"/>
      <c r="DY336" s="550"/>
      <c r="DZ336" s="550"/>
      <c r="EA336" s="550"/>
      <c r="EB336" s="550"/>
      <c r="EC336" s="550"/>
      <c r="ED336" s="550"/>
      <c r="EE336" s="550"/>
      <c r="EF336" s="550"/>
      <c r="EG336" s="550"/>
      <c r="EH336" s="550"/>
      <c r="EI336" s="550"/>
      <c r="EJ336" s="550"/>
      <c r="EK336" s="550"/>
      <c r="EL336" s="550"/>
      <c r="EM336" s="550"/>
      <c r="EN336" s="550"/>
      <c r="EO336" s="550"/>
      <c r="EP336" s="550"/>
      <c r="EQ336" s="550"/>
      <c r="ER336" s="550"/>
      <c r="ES336" s="550"/>
      <c r="ET336" s="550"/>
      <c r="EU336" s="550"/>
      <c r="EV336" s="550"/>
      <c r="EW336" s="550"/>
      <c r="EX336" s="550"/>
      <c r="EY336" s="550"/>
      <c r="EZ336" s="550"/>
      <c r="FA336" s="550"/>
      <c r="FB336" s="550"/>
      <c r="FC336" s="550"/>
      <c r="FD336" s="550"/>
      <c r="FE336" s="550"/>
      <c r="FF336" s="550"/>
      <c r="FG336" s="550"/>
      <c r="FH336" s="550"/>
      <c r="FI336" s="550"/>
      <c r="FJ336" s="550"/>
      <c r="FK336" s="550"/>
      <c r="FL336" s="550"/>
      <c r="FM336" s="550"/>
      <c r="FN336" s="550"/>
      <c r="FO336" s="550"/>
      <c r="FP336" s="550"/>
      <c r="FQ336" s="550"/>
      <c r="FR336" s="550"/>
      <c r="FS336" s="550"/>
      <c r="FT336" s="550"/>
      <c r="FU336" s="550"/>
      <c r="FV336" s="550"/>
      <c r="FW336" s="550"/>
      <c r="FX336" s="550"/>
      <c r="FY336" s="550"/>
      <c r="FZ336" s="550"/>
      <c r="GA336" s="550"/>
      <c r="GB336" s="550"/>
      <c r="GC336" s="550"/>
      <c r="GD336" s="550"/>
      <c r="GE336" s="550"/>
      <c r="GF336" s="550"/>
      <c r="GG336" s="550"/>
      <c r="GH336" s="550"/>
      <c r="GI336" s="550"/>
      <c r="GJ336" s="550"/>
      <c r="GK336" s="550"/>
      <c r="GL336" s="550"/>
      <c r="GM336" s="550"/>
    </row>
    <row r="337" spans="7:195" ht="18" customHeight="1">
      <c r="G337" s="550"/>
      <c r="H337" s="550"/>
      <c r="I337" s="550"/>
      <c r="J337" s="550"/>
      <c r="K337" s="550"/>
      <c r="L337" s="550"/>
      <c r="M337" s="550"/>
      <c r="N337" s="550"/>
      <c r="O337" s="550"/>
      <c r="P337" s="550"/>
      <c r="Q337" s="550"/>
      <c r="R337" s="550"/>
      <c r="S337" s="550"/>
      <c r="T337" s="550"/>
      <c r="U337" s="550"/>
      <c r="V337" s="550"/>
      <c r="W337" s="550"/>
      <c r="X337" s="550"/>
      <c r="Y337" s="550"/>
      <c r="Z337" s="550"/>
      <c r="AA337" s="550"/>
      <c r="AB337" s="550"/>
      <c r="AC337" s="550"/>
      <c r="AD337" s="550"/>
      <c r="AE337" s="550"/>
      <c r="AF337" s="550"/>
      <c r="AG337" s="550"/>
      <c r="AH337" s="550"/>
      <c r="AI337" s="550"/>
      <c r="AJ337" s="550"/>
      <c r="AK337" s="550"/>
      <c r="AL337" s="550"/>
      <c r="AM337" s="550"/>
      <c r="AN337" s="550"/>
      <c r="AO337" s="550"/>
      <c r="AP337" s="550"/>
      <c r="AQ337" s="550"/>
      <c r="AR337" s="550"/>
      <c r="AS337" s="550"/>
      <c r="AT337" s="550"/>
      <c r="AU337" s="550"/>
      <c r="AV337" s="550"/>
      <c r="AW337" s="550"/>
      <c r="AX337" s="550"/>
      <c r="AY337" s="550"/>
      <c r="AZ337" s="550"/>
      <c r="BA337" s="550"/>
      <c r="BB337" s="550"/>
      <c r="BC337" s="550"/>
      <c r="BD337" s="550"/>
      <c r="BE337" s="550"/>
      <c r="BF337" s="550"/>
      <c r="BG337" s="550"/>
      <c r="BH337" s="550"/>
      <c r="BI337" s="550"/>
      <c r="BJ337" s="550"/>
      <c r="BK337" s="550"/>
      <c r="BL337" s="550"/>
      <c r="BM337" s="550"/>
      <c r="BN337" s="550"/>
      <c r="BO337" s="550"/>
      <c r="BP337" s="550"/>
      <c r="BQ337" s="550"/>
      <c r="BR337" s="550"/>
      <c r="BS337" s="550"/>
      <c r="BT337" s="550"/>
      <c r="BU337" s="550"/>
      <c r="BV337" s="550"/>
      <c r="BW337" s="550"/>
      <c r="BX337" s="550"/>
      <c r="BY337" s="550"/>
      <c r="BZ337" s="550"/>
      <c r="CA337" s="550"/>
      <c r="CB337" s="550"/>
      <c r="CC337" s="550"/>
      <c r="CD337" s="550"/>
      <c r="CE337" s="550"/>
      <c r="CF337" s="550"/>
      <c r="CG337" s="550"/>
      <c r="CH337" s="550"/>
      <c r="CI337" s="550"/>
      <c r="CJ337" s="550"/>
      <c r="CK337" s="550"/>
      <c r="CL337" s="550"/>
      <c r="CM337" s="550"/>
      <c r="CN337" s="550"/>
      <c r="CO337" s="550"/>
      <c r="CP337" s="550"/>
      <c r="CQ337" s="550"/>
      <c r="CR337" s="550"/>
      <c r="CS337" s="550"/>
      <c r="CT337" s="550"/>
      <c r="CU337" s="550"/>
      <c r="CV337" s="550"/>
      <c r="CW337" s="550"/>
      <c r="CX337" s="550"/>
      <c r="CY337" s="550"/>
      <c r="CZ337" s="550"/>
      <c r="DA337" s="550"/>
      <c r="DB337" s="550"/>
      <c r="DC337" s="550"/>
      <c r="DD337" s="550"/>
      <c r="DE337" s="550"/>
      <c r="DF337" s="550"/>
      <c r="DG337" s="550"/>
      <c r="DH337" s="550"/>
      <c r="DI337" s="550"/>
      <c r="DJ337" s="550"/>
      <c r="DK337" s="550"/>
      <c r="DL337" s="550"/>
      <c r="DM337" s="550"/>
      <c r="DN337" s="550"/>
      <c r="DO337" s="550"/>
      <c r="DP337" s="550"/>
      <c r="DQ337" s="550"/>
      <c r="DR337" s="550"/>
      <c r="DS337" s="550"/>
      <c r="DT337" s="550"/>
      <c r="DU337" s="550"/>
      <c r="DV337" s="550"/>
      <c r="DW337" s="550"/>
      <c r="DX337" s="550"/>
      <c r="DY337" s="550"/>
      <c r="DZ337" s="550"/>
      <c r="EA337" s="550"/>
      <c r="EB337" s="550"/>
      <c r="EC337" s="550"/>
      <c r="ED337" s="550"/>
      <c r="EE337" s="550"/>
      <c r="EF337" s="550"/>
      <c r="EG337" s="550"/>
      <c r="EH337" s="550"/>
      <c r="EI337" s="550"/>
      <c r="EJ337" s="550"/>
      <c r="EK337" s="550"/>
      <c r="EL337" s="550"/>
      <c r="EM337" s="550"/>
      <c r="EN337" s="550"/>
      <c r="EO337" s="550"/>
      <c r="EP337" s="550"/>
      <c r="EQ337" s="550"/>
      <c r="ER337" s="550"/>
      <c r="ES337" s="550"/>
      <c r="ET337" s="550"/>
      <c r="EU337" s="550"/>
      <c r="EV337" s="550"/>
      <c r="EW337" s="550"/>
      <c r="EX337" s="550"/>
      <c r="EY337" s="550"/>
      <c r="EZ337" s="550"/>
      <c r="FA337" s="550"/>
      <c r="FB337" s="550"/>
      <c r="FC337" s="550"/>
      <c r="FD337" s="550"/>
      <c r="FE337" s="550"/>
      <c r="FF337" s="550"/>
      <c r="FG337" s="550"/>
      <c r="FH337" s="550"/>
      <c r="FI337" s="550"/>
      <c r="FJ337" s="550"/>
      <c r="FK337" s="550"/>
      <c r="FL337" s="550"/>
      <c r="FM337" s="550"/>
      <c r="FN337" s="550"/>
      <c r="FO337" s="550"/>
      <c r="FP337" s="550"/>
      <c r="FQ337" s="550"/>
      <c r="FR337" s="550"/>
      <c r="FS337" s="550"/>
      <c r="FT337" s="550"/>
      <c r="FU337" s="550"/>
      <c r="FV337" s="550"/>
      <c r="FW337" s="550"/>
      <c r="FX337" s="550"/>
      <c r="FY337" s="550"/>
      <c r="FZ337" s="550"/>
      <c r="GA337" s="550"/>
      <c r="GB337" s="550"/>
      <c r="GC337" s="550"/>
      <c r="GD337" s="550"/>
      <c r="GE337" s="550"/>
      <c r="GF337" s="550"/>
      <c r="GG337" s="550"/>
      <c r="GH337" s="550"/>
      <c r="GI337" s="550"/>
      <c r="GJ337" s="550"/>
      <c r="GK337" s="550"/>
      <c r="GL337" s="550"/>
      <c r="GM337" s="550"/>
    </row>
    <row r="338" spans="7:195" ht="18" customHeight="1">
      <c r="G338" s="550"/>
      <c r="H338" s="550"/>
      <c r="I338" s="550"/>
      <c r="J338" s="550"/>
      <c r="K338" s="550"/>
      <c r="L338" s="550"/>
      <c r="M338" s="550"/>
      <c r="N338" s="550"/>
      <c r="O338" s="550"/>
      <c r="P338" s="550"/>
      <c r="Q338" s="550"/>
      <c r="R338" s="550"/>
      <c r="S338" s="550"/>
      <c r="T338" s="550"/>
      <c r="U338" s="550"/>
      <c r="V338" s="550"/>
      <c r="W338" s="550"/>
      <c r="X338" s="550"/>
      <c r="Y338" s="550"/>
      <c r="Z338" s="550"/>
      <c r="AA338" s="550"/>
      <c r="AB338" s="550"/>
      <c r="AC338" s="550"/>
      <c r="AD338" s="550"/>
      <c r="AE338" s="550"/>
      <c r="AF338" s="550"/>
      <c r="AG338" s="550"/>
      <c r="AH338" s="550"/>
      <c r="AI338" s="550"/>
      <c r="AJ338" s="550"/>
      <c r="AK338" s="550"/>
      <c r="AL338" s="550"/>
      <c r="AM338" s="550"/>
      <c r="AN338" s="550"/>
      <c r="AO338" s="550"/>
      <c r="AP338" s="550"/>
      <c r="AQ338" s="550"/>
      <c r="AR338" s="550"/>
      <c r="AS338" s="550"/>
      <c r="AT338" s="550"/>
      <c r="AU338" s="550"/>
      <c r="AV338" s="550"/>
      <c r="AW338" s="550"/>
      <c r="AX338" s="550"/>
      <c r="AY338" s="550"/>
      <c r="AZ338" s="550"/>
      <c r="BA338" s="550"/>
      <c r="BB338" s="550"/>
      <c r="BC338" s="550"/>
      <c r="BD338" s="550"/>
      <c r="BE338" s="550"/>
      <c r="BF338" s="550"/>
      <c r="BG338" s="550"/>
      <c r="BH338" s="550"/>
      <c r="BI338" s="550"/>
      <c r="BJ338" s="550"/>
      <c r="BK338" s="550"/>
      <c r="BL338" s="550"/>
      <c r="BM338" s="550"/>
      <c r="BN338" s="550"/>
      <c r="BO338" s="550"/>
      <c r="BP338" s="550"/>
      <c r="BQ338" s="550"/>
      <c r="BR338" s="550"/>
      <c r="BS338" s="550"/>
      <c r="BT338" s="550"/>
      <c r="BU338" s="550"/>
      <c r="BV338" s="550"/>
      <c r="BW338" s="550"/>
      <c r="BX338" s="550"/>
      <c r="BY338" s="550"/>
      <c r="BZ338" s="550"/>
      <c r="CA338" s="550"/>
      <c r="CB338" s="550"/>
      <c r="CC338" s="550"/>
      <c r="CD338" s="550"/>
      <c r="CE338" s="550"/>
      <c r="CF338" s="550"/>
      <c r="CG338" s="550"/>
      <c r="CH338" s="550"/>
      <c r="CI338" s="550"/>
      <c r="CJ338" s="550"/>
      <c r="CK338" s="550"/>
      <c r="CL338" s="550"/>
      <c r="CM338" s="550"/>
      <c r="CN338" s="550"/>
      <c r="CO338" s="550"/>
      <c r="CP338" s="550"/>
      <c r="CQ338" s="550"/>
      <c r="CR338" s="550"/>
      <c r="CS338" s="550"/>
      <c r="CT338" s="550"/>
      <c r="CU338" s="550"/>
      <c r="CV338" s="550"/>
      <c r="CW338" s="550"/>
      <c r="CX338" s="550"/>
      <c r="CY338" s="550"/>
      <c r="CZ338" s="550"/>
      <c r="DA338" s="550"/>
      <c r="DB338" s="550"/>
      <c r="DC338" s="550"/>
      <c r="DD338" s="550"/>
      <c r="DE338" s="550"/>
      <c r="DF338" s="550"/>
      <c r="DG338" s="550"/>
      <c r="DH338" s="550"/>
      <c r="DI338" s="550"/>
      <c r="DJ338" s="550"/>
      <c r="DK338" s="550"/>
      <c r="DL338" s="550"/>
      <c r="DM338" s="550"/>
      <c r="DN338" s="550"/>
      <c r="DO338" s="550"/>
      <c r="DP338" s="550"/>
      <c r="DQ338" s="550"/>
      <c r="DR338" s="550"/>
      <c r="DS338" s="550"/>
      <c r="DT338" s="550"/>
      <c r="DU338" s="550"/>
      <c r="DV338" s="550"/>
      <c r="DW338" s="550"/>
      <c r="DX338" s="550"/>
      <c r="DY338" s="550"/>
      <c r="DZ338" s="550"/>
      <c r="EA338" s="550"/>
      <c r="EB338" s="550"/>
      <c r="EC338" s="550"/>
      <c r="ED338" s="550"/>
      <c r="EE338" s="550"/>
      <c r="EF338" s="550"/>
      <c r="EG338" s="550"/>
      <c r="EH338" s="550"/>
      <c r="EI338" s="550"/>
      <c r="EJ338" s="550"/>
      <c r="EK338" s="550"/>
      <c r="EL338" s="550"/>
      <c r="EM338" s="550"/>
      <c r="EN338" s="550"/>
      <c r="EO338" s="550"/>
      <c r="EP338" s="550"/>
      <c r="EQ338" s="550"/>
      <c r="ER338" s="550"/>
      <c r="ES338" s="550"/>
      <c r="ET338" s="550"/>
      <c r="EU338" s="550"/>
      <c r="EV338" s="550"/>
      <c r="EW338" s="550"/>
      <c r="EX338" s="550"/>
      <c r="EY338" s="550"/>
      <c r="EZ338" s="550"/>
      <c r="FA338" s="550"/>
      <c r="FB338" s="550"/>
      <c r="FC338" s="550"/>
      <c r="FD338" s="550"/>
      <c r="FE338" s="550"/>
      <c r="FF338" s="550"/>
      <c r="FG338" s="550"/>
      <c r="FH338" s="550"/>
      <c r="FI338" s="550"/>
      <c r="FJ338" s="550"/>
      <c r="FK338" s="550"/>
      <c r="FL338" s="550"/>
      <c r="FM338" s="550"/>
      <c r="FN338" s="550"/>
      <c r="FO338" s="550"/>
      <c r="FP338" s="550"/>
      <c r="FQ338" s="550"/>
      <c r="FR338" s="550"/>
      <c r="FS338" s="550"/>
      <c r="FT338" s="550"/>
      <c r="FU338" s="550"/>
      <c r="FV338" s="550"/>
      <c r="FW338" s="550"/>
      <c r="FX338" s="550"/>
      <c r="FY338" s="550"/>
      <c r="FZ338" s="550"/>
      <c r="GA338" s="550"/>
      <c r="GB338" s="550"/>
      <c r="GC338" s="550"/>
      <c r="GD338" s="550"/>
      <c r="GE338" s="550"/>
      <c r="GF338" s="550"/>
      <c r="GG338" s="550"/>
      <c r="GH338" s="550"/>
      <c r="GI338" s="550"/>
      <c r="GJ338" s="550"/>
      <c r="GK338" s="550"/>
      <c r="GL338" s="550"/>
      <c r="GM338" s="550"/>
    </row>
    <row r="339" spans="7:195" ht="18" customHeight="1">
      <c r="G339" s="550"/>
      <c r="H339" s="550"/>
      <c r="I339" s="550"/>
      <c r="J339" s="550"/>
      <c r="K339" s="550"/>
      <c r="L339" s="550"/>
      <c r="M339" s="550"/>
      <c r="N339" s="550"/>
      <c r="O339" s="550"/>
      <c r="P339" s="550"/>
      <c r="Q339" s="550"/>
      <c r="R339" s="550"/>
      <c r="S339" s="550"/>
      <c r="T339" s="550"/>
      <c r="U339" s="550"/>
      <c r="V339" s="550"/>
      <c r="W339" s="550"/>
      <c r="X339" s="550"/>
      <c r="Y339" s="550"/>
      <c r="Z339" s="550"/>
      <c r="AA339" s="550"/>
      <c r="AB339" s="550"/>
      <c r="AC339" s="550"/>
      <c r="AD339" s="550"/>
      <c r="AE339" s="550"/>
      <c r="AF339" s="550"/>
      <c r="AG339" s="550"/>
      <c r="AH339" s="550"/>
      <c r="AI339" s="550"/>
      <c r="AJ339" s="550"/>
      <c r="AK339" s="550"/>
      <c r="AL339" s="550"/>
      <c r="AM339" s="550"/>
      <c r="AN339" s="550"/>
      <c r="AO339" s="550"/>
      <c r="AP339" s="550"/>
      <c r="AQ339" s="550"/>
      <c r="AR339" s="550"/>
      <c r="AS339" s="550"/>
      <c r="AT339" s="550"/>
      <c r="AU339" s="550"/>
      <c r="AV339" s="550"/>
      <c r="AW339" s="550"/>
      <c r="AX339" s="550"/>
      <c r="AY339" s="550"/>
      <c r="AZ339" s="550"/>
      <c r="BA339" s="550"/>
      <c r="BB339" s="550"/>
      <c r="BC339" s="550"/>
      <c r="BD339" s="550"/>
      <c r="BE339" s="550"/>
      <c r="BF339" s="550"/>
      <c r="BG339" s="550"/>
      <c r="BH339" s="550"/>
      <c r="BI339" s="550"/>
      <c r="BJ339" s="550"/>
      <c r="BK339" s="550"/>
      <c r="BL339" s="550"/>
      <c r="BM339" s="550"/>
      <c r="BN339" s="550"/>
      <c r="BO339" s="550"/>
      <c r="BP339" s="550"/>
      <c r="BQ339" s="550"/>
      <c r="BR339" s="550"/>
      <c r="BS339" s="550"/>
      <c r="BT339" s="550"/>
      <c r="BU339" s="550"/>
      <c r="BV339" s="550"/>
      <c r="BW339" s="550"/>
      <c r="BX339" s="550"/>
      <c r="BY339" s="550"/>
      <c r="BZ339" s="550"/>
      <c r="CA339" s="550"/>
      <c r="CB339" s="550"/>
      <c r="CC339" s="550"/>
      <c r="CD339" s="550"/>
      <c r="CE339" s="550"/>
      <c r="CF339" s="550"/>
      <c r="CG339" s="550"/>
      <c r="CH339" s="550"/>
      <c r="CI339" s="550"/>
      <c r="CJ339" s="550"/>
      <c r="CK339" s="550"/>
      <c r="CL339" s="550"/>
      <c r="CM339" s="550"/>
      <c r="CN339" s="550"/>
      <c r="CO339" s="550"/>
      <c r="CP339" s="550"/>
      <c r="CQ339" s="550"/>
      <c r="CR339" s="550"/>
      <c r="CS339" s="550"/>
      <c r="CT339" s="550"/>
      <c r="CU339" s="550"/>
      <c r="CV339" s="550"/>
      <c r="CW339" s="550"/>
      <c r="CX339" s="550"/>
      <c r="CY339" s="550"/>
      <c r="CZ339" s="550"/>
      <c r="DA339" s="550"/>
      <c r="DB339" s="550"/>
      <c r="DC339" s="550"/>
      <c r="DD339" s="550"/>
      <c r="DE339" s="550"/>
      <c r="DF339" s="550"/>
      <c r="DG339" s="550"/>
      <c r="DH339" s="550"/>
      <c r="DI339" s="550"/>
      <c r="DJ339" s="550"/>
      <c r="DK339" s="550"/>
      <c r="DL339" s="550"/>
      <c r="DM339" s="550"/>
      <c r="DN339" s="550"/>
      <c r="DO339" s="550"/>
      <c r="DP339" s="550"/>
      <c r="DQ339" s="550"/>
      <c r="DR339" s="550"/>
      <c r="DS339" s="550"/>
      <c r="DT339" s="550"/>
      <c r="DU339" s="550"/>
      <c r="DV339" s="550"/>
      <c r="DW339" s="550"/>
      <c r="DX339" s="550"/>
      <c r="DY339" s="550"/>
      <c r="DZ339" s="550"/>
      <c r="EA339" s="550"/>
      <c r="EB339" s="550"/>
      <c r="EC339" s="550"/>
      <c r="ED339" s="550"/>
      <c r="EE339" s="550"/>
      <c r="EF339" s="550"/>
      <c r="EG339" s="550"/>
      <c r="EH339" s="550"/>
      <c r="EI339" s="550"/>
      <c r="EJ339" s="550"/>
      <c r="EK339" s="550"/>
      <c r="EL339" s="550"/>
      <c r="EM339" s="550"/>
      <c r="EN339" s="550"/>
      <c r="EO339" s="550"/>
      <c r="EP339" s="550"/>
      <c r="EQ339" s="550"/>
      <c r="ER339" s="550"/>
      <c r="ES339" s="550"/>
      <c r="ET339" s="550"/>
      <c r="EU339" s="550"/>
      <c r="EV339" s="550"/>
      <c r="EW339" s="550"/>
      <c r="EX339" s="550"/>
      <c r="EY339" s="550"/>
      <c r="EZ339" s="550"/>
      <c r="FA339" s="550"/>
      <c r="FB339" s="550"/>
      <c r="FC339" s="550"/>
      <c r="FD339" s="550"/>
      <c r="FE339" s="550"/>
      <c r="FF339" s="550"/>
      <c r="FG339" s="550"/>
      <c r="FH339" s="550"/>
      <c r="FI339" s="550"/>
      <c r="FJ339" s="550"/>
      <c r="FK339" s="550"/>
      <c r="FL339" s="550"/>
      <c r="FM339" s="550"/>
      <c r="FN339" s="550"/>
      <c r="FO339" s="550"/>
      <c r="FP339" s="550"/>
      <c r="FQ339" s="550"/>
      <c r="FR339" s="550"/>
      <c r="FS339" s="550"/>
      <c r="FT339" s="550"/>
      <c r="FU339" s="550"/>
      <c r="FV339" s="550"/>
      <c r="FW339" s="550"/>
      <c r="FX339" s="550"/>
      <c r="FY339" s="550"/>
      <c r="FZ339" s="550"/>
      <c r="GA339" s="550"/>
      <c r="GB339" s="550"/>
      <c r="GC339" s="550"/>
      <c r="GD339" s="550"/>
      <c r="GE339" s="550"/>
      <c r="GF339" s="550"/>
      <c r="GG339" s="550"/>
      <c r="GH339" s="550"/>
      <c r="GI339" s="550"/>
      <c r="GJ339" s="550"/>
      <c r="GK339" s="550"/>
      <c r="GL339" s="550"/>
      <c r="GM339" s="550"/>
    </row>
    <row r="340" spans="7:195" ht="18" customHeight="1">
      <c r="G340" s="550"/>
      <c r="H340" s="550"/>
      <c r="I340" s="550"/>
      <c r="J340" s="550"/>
      <c r="K340" s="550"/>
      <c r="L340" s="550"/>
      <c r="M340" s="550"/>
      <c r="N340" s="550"/>
      <c r="O340" s="550"/>
      <c r="P340" s="550"/>
      <c r="Q340" s="550"/>
      <c r="R340" s="550"/>
      <c r="S340" s="550"/>
      <c r="T340" s="550"/>
      <c r="U340" s="550"/>
      <c r="V340" s="550"/>
      <c r="W340" s="550"/>
      <c r="X340" s="550"/>
      <c r="Y340" s="550"/>
      <c r="Z340" s="550"/>
      <c r="AA340" s="550"/>
      <c r="AB340" s="550"/>
      <c r="AC340" s="550"/>
      <c r="AD340" s="550"/>
      <c r="AE340" s="550"/>
      <c r="AF340" s="550"/>
      <c r="AG340" s="550"/>
      <c r="AH340" s="550"/>
      <c r="AI340" s="550"/>
      <c r="AJ340" s="550"/>
      <c r="AK340" s="550"/>
      <c r="AL340" s="550"/>
      <c r="AM340" s="550"/>
      <c r="AN340" s="550"/>
      <c r="AO340" s="550"/>
      <c r="AP340" s="550"/>
      <c r="AQ340" s="550"/>
      <c r="AR340" s="550"/>
      <c r="AS340" s="550"/>
      <c r="AT340" s="550"/>
      <c r="AU340" s="550"/>
      <c r="AV340" s="550"/>
      <c r="AW340" s="550"/>
      <c r="AX340" s="550"/>
      <c r="AY340" s="550"/>
      <c r="AZ340" s="550"/>
      <c r="BA340" s="550"/>
      <c r="BB340" s="550"/>
      <c r="BC340" s="550"/>
      <c r="BD340" s="550"/>
      <c r="BE340" s="550"/>
      <c r="BF340" s="550"/>
      <c r="BG340" s="550"/>
      <c r="BH340" s="550"/>
      <c r="BI340" s="550"/>
      <c r="BJ340" s="550"/>
      <c r="BK340" s="550"/>
      <c r="BL340" s="550"/>
      <c r="BM340" s="550"/>
      <c r="BN340" s="550"/>
      <c r="BO340" s="550"/>
      <c r="BP340" s="550"/>
      <c r="BQ340" s="550"/>
      <c r="BR340" s="550"/>
      <c r="BS340" s="550"/>
      <c r="BT340" s="550"/>
      <c r="BU340" s="550"/>
      <c r="BV340" s="550"/>
      <c r="BW340" s="550"/>
      <c r="BX340" s="550"/>
      <c r="BY340" s="550"/>
      <c r="BZ340" s="550"/>
      <c r="CA340" s="550"/>
      <c r="CB340" s="550"/>
      <c r="CC340" s="550"/>
      <c r="CD340" s="550"/>
      <c r="CE340" s="550"/>
      <c r="CF340" s="550"/>
      <c r="CG340" s="550"/>
      <c r="CH340" s="550"/>
      <c r="CI340" s="550"/>
      <c r="CJ340" s="550"/>
      <c r="CK340" s="550"/>
      <c r="CL340" s="550"/>
      <c r="CM340" s="550"/>
      <c r="CN340" s="550"/>
      <c r="CO340" s="550"/>
      <c r="CP340" s="550"/>
      <c r="CQ340" s="550"/>
      <c r="CR340" s="550"/>
      <c r="CS340" s="550"/>
      <c r="CT340" s="550"/>
      <c r="CU340" s="550"/>
      <c r="CV340" s="550"/>
      <c r="CW340" s="550"/>
      <c r="CX340" s="550"/>
      <c r="CY340" s="550"/>
      <c r="CZ340" s="550"/>
      <c r="DA340" s="550"/>
      <c r="DB340" s="550"/>
      <c r="DC340" s="550"/>
      <c r="DD340" s="550"/>
      <c r="DE340" s="550"/>
      <c r="DF340" s="550"/>
      <c r="DG340" s="550"/>
      <c r="DH340" s="550"/>
      <c r="DI340" s="550"/>
      <c r="DJ340" s="550"/>
      <c r="DK340" s="550"/>
      <c r="DL340" s="550"/>
      <c r="DM340" s="550"/>
      <c r="DN340" s="550"/>
      <c r="DO340" s="550"/>
      <c r="DP340" s="550"/>
      <c r="DQ340" s="550"/>
      <c r="DR340" s="550"/>
      <c r="DS340" s="550"/>
      <c r="DT340" s="550"/>
      <c r="DU340" s="550"/>
      <c r="DV340" s="550"/>
      <c r="DW340" s="550"/>
      <c r="DX340" s="550"/>
      <c r="DY340" s="550"/>
      <c r="DZ340" s="550"/>
      <c r="EA340" s="550"/>
      <c r="EB340" s="550"/>
      <c r="EC340" s="550"/>
      <c r="ED340" s="550"/>
      <c r="EE340" s="550"/>
      <c r="EF340" s="550"/>
      <c r="EG340" s="550"/>
      <c r="EH340" s="550"/>
      <c r="EI340" s="550"/>
      <c r="EJ340" s="550"/>
      <c r="EK340" s="550"/>
      <c r="EL340" s="550"/>
      <c r="EM340" s="550"/>
      <c r="EN340" s="550"/>
      <c r="EO340" s="550"/>
      <c r="EP340" s="550"/>
      <c r="EQ340" s="550"/>
      <c r="ER340" s="550"/>
      <c r="ES340" s="550"/>
      <c r="ET340" s="550"/>
      <c r="EU340" s="550"/>
      <c r="EV340" s="550"/>
      <c r="EW340" s="550"/>
      <c r="EX340" s="550"/>
      <c r="EY340" s="550"/>
      <c r="EZ340" s="550"/>
      <c r="FA340" s="550"/>
      <c r="FB340" s="550"/>
      <c r="FC340" s="550"/>
      <c r="FD340" s="550"/>
      <c r="FE340" s="550"/>
      <c r="FF340" s="550"/>
      <c r="FG340" s="550"/>
      <c r="FH340" s="550"/>
      <c r="FI340" s="550"/>
      <c r="FJ340" s="550"/>
      <c r="FK340" s="550"/>
      <c r="FL340" s="550"/>
      <c r="FM340" s="550"/>
      <c r="FN340" s="550"/>
      <c r="FO340" s="550"/>
      <c r="FP340" s="550"/>
      <c r="FQ340" s="550"/>
      <c r="FR340" s="550"/>
      <c r="FS340" s="550"/>
      <c r="FT340" s="550"/>
      <c r="FU340" s="550"/>
      <c r="FV340" s="550"/>
      <c r="FW340" s="550"/>
      <c r="FX340" s="550"/>
      <c r="FY340" s="550"/>
      <c r="FZ340" s="550"/>
      <c r="GA340" s="550"/>
      <c r="GB340" s="550"/>
      <c r="GC340" s="550"/>
      <c r="GD340" s="550"/>
      <c r="GE340" s="550"/>
      <c r="GF340" s="550"/>
      <c r="GG340" s="550"/>
      <c r="GH340" s="550"/>
      <c r="GI340" s="550"/>
      <c r="GJ340" s="550"/>
      <c r="GK340" s="550"/>
      <c r="GL340" s="550"/>
      <c r="GM340" s="550"/>
    </row>
    <row r="341" spans="7:195" ht="18" customHeight="1">
      <c r="G341" s="550"/>
      <c r="H341" s="550"/>
      <c r="I341" s="550"/>
      <c r="J341" s="550"/>
      <c r="K341" s="550"/>
      <c r="L341" s="550"/>
      <c r="M341" s="550"/>
      <c r="N341" s="550"/>
      <c r="O341" s="550"/>
      <c r="P341" s="550"/>
      <c r="Q341" s="550"/>
      <c r="R341" s="550"/>
      <c r="S341" s="550"/>
      <c r="T341" s="550"/>
      <c r="U341" s="550"/>
      <c r="V341" s="550"/>
      <c r="W341" s="550"/>
      <c r="X341" s="550"/>
      <c r="Y341" s="550"/>
      <c r="Z341" s="550"/>
      <c r="AA341" s="550"/>
      <c r="AB341" s="550"/>
      <c r="AC341" s="550"/>
      <c r="AD341" s="550"/>
      <c r="AE341" s="550"/>
      <c r="AF341" s="550"/>
      <c r="AG341" s="550"/>
      <c r="AH341" s="550"/>
      <c r="AI341" s="550"/>
      <c r="AJ341" s="550"/>
      <c r="AK341" s="550"/>
      <c r="AL341" s="550"/>
      <c r="AM341" s="550"/>
      <c r="AN341" s="550"/>
      <c r="AO341" s="550"/>
      <c r="AP341" s="550"/>
      <c r="AQ341" s="550"/>
      <c r="AR341" s="550"/>
      <c r="AS341" s="550"/>
      <c r="AT341" s="550"/>
      <c r="AU341" s="550"/>
      <c r="AV341" s="550"/>
      <c r="AW341" s="550"/>
      <c r="AX341" s="550"/>
      <c r="AY341" s="550"/>
      <c r="AZ341" s="550"/>
      <c r="BA341" s="550"/>
      <c r="BB341" s="550"/>
      <c r="BC341" s="550"/>
      <c r="BD341" s="550"/>
      <c r="BE341" s="550"/>
      <c r="BF341" s="550"/>
      <c r="BG341" s="550"/>
      <c r="BH341" s="550"/>
      <c r="BI341" s="550"/>
      <c r="BJ341" s="550"/>
      <c r="BK341" s="550"/>
      <c r="BL341" s="550"/>
      <c r="BM341" s="550"/>
      <c r="BN341" s="550"/>
      <c r="BO341" s="550"/>
      <c r="BP341" s="550"/>
      <c r="BQ341" s="550"/>
      <c r="BR341" s="550"/>
      <c r="BS341" s="550"/>
      <c r="BT341" s="550"/>
      <c r="BU341" s="550"/>
      <c r="BV341" s="550"/>
      <c r="BW341" s="550"/>
      <c r="BX341" s="550"/>
      <c r="BY341" s="550"/>
      <c r="BZ341" s="550"/>
      <c r="CA341" s="550"/>
      <c r="CB341" s="550"/>
      <c r="CC341" s="550"/>
      <c r="CD341" s="550"/>
      <c r="CE341" s="550"/>
      <c r="CF341" s="550"/>
      <c r="CG341" s="550"/>
      <c r="CH341" s="550"/>
      <c r="CI341" s="550"/>
      <c r="CJ341" s="550"/>
      <c r="CK341" s="550"/>
      <c r="CL341" s="550"/>
      <c r="CM341" s="550"/>
      <c r="CN341" s="550"/>
      <c r="CO341" s="550"/>
      <c r="CP341" s="550"/>
      <c r="CQ341" s="550"/>
      <c r="CR341" s="550"/>
      <c r="CS341" s="550"/>
      <c r="CT341" s="550"/>
      <c r="CU341" s="550"/>
      <c r="CV341" s="550"/>
      <c r="CW341" s="550"/>
      <c r="CX341" s="550"/>
      <c r="CY341" s="550"/>
      <c r="CZ341" s="550"/>
      <c r="DA341" s="550"/>
      <c r="DB341" s="550"/>
      <c r="DC341" s="550"/>
      <c r="DD341" s="550"/>
      <c r="DE341" s="550"/>
      <c r="DF341" s="550"/>
      <c r="DG341" s="550"/>
      <c r="DH341" s="550"/>
      <c r="DI341" s="550"/>
      <c r="DJ341" s="550"/>
      <c r="DK341" s="550"/>
      <c r="DL341" s="550"/>
      <c r="DM341" s="550"/>
      <c r="DN341" s="550"/>
      <c r="DO341" s="550"/>
      <c r="DP341" s="550"/>
      <c r="DQ341" s="550"/>
      <c r="DR341" s="550"/>
      <c r="DS341" s="550"/>
      <c r="DT341" s="550"/>
      <c r="DU341" s="550"/>
      <c r="DV341" s="550"/>
      <c r="DW341" s="550"/>
      <c r="DX341" s="550"/>
      <c r="DY341" s="550"/>
      <c r="DZ341" s="550"/>
      <c r="EA341" s="550"/>
      <c r="EB341" s="550"/>
      <c r="EC341" s="550"/>
      <c r="ED341" s="550"/>
      <c r="EE341" s="550"/>
      <c r="EF341" s="550"/>
      <c r="EG341" s="550"/>
      <c r="EH341" s="550"/>
      <c r="EI341" s="550"/>
      <c r="EJ341" s="550"/>
      <c r="EK341" s="550"/>
      <c r="EL341" s="550"/>
      <c r="EM341" s="550"/>
      <c r="EN341" s="550"/>
      <c r="EO341" s="550"/>
      <c r="EP341" s="550"/>
      <c r="EQ341" s="550"/>
      <c r="ER341" s="550"/>
      <c r="ES341" s="550"/>
      <c r="ET341" s="550"/>
      <c r="EU341" s="550"/>
      <c r="EV341" s="550"/>
      <c r="EW341" s="550"/>
      <c r="EX341" s="550"/>
      <c r="EY341" s="550"/>
      <c r="EZ341" s="550"/>
      <c r="FA341" s="550"/>
      <c r="FB341" s="550"/>
      <c r="FC341" s="550"/>
      <c r="FD341" s="550"/>
      <c r="FE341" s="550"/>
      <c r="FF341" s="550"/>
      <c r="FG341" s="550"/>
      <c r="FH341" s="550"/>
      <c r="FI341" s="550"/>
      <c r="FJ341" s="550"/>
      <c r="FK341" s="550"/>
      <c r="FL341" s="550"/>
      <c r="FM341" s="550"/>
      <c r="FN341" s="550"/>
      <c r="FO341" s="550"/>
      <c r="FP341" s="550"/>
      <c r="FQ341" s="550"/>
      <c r="FR341" s="550"/>
      <c r="FS341" s="550"/>
      <c r="FT341" s="550"/>
      <c r="FU341" s="550"/>
      <c r="FV341" s="550"/>
      <c r="FW341" s="550"/>
      <c r="FX341" s="550"/>
      <c r="FY341" s="550"/>
      <c r="FZ341" s="550"/>
      <c r="GA341" s="550"/>
      <c r="GB341" s="550"/>
      <c r="GC341" s="550"/>
      <c r="GD341" s="550"/>
      <c r="GE341" s="550"/>
      <c r="GF341" s="550"/>
      <c r="GG341" s="550"/>
      <c r="GH341" s="550"/>
      <c r="GI341" s="550"/>
      <c r="GJ341" s="550"/>
      <c r="GK341" s="550"/>
      <c r="GL341" s="550"/>
      <c r="GM341" s="550"/>
    </row>
    <row r="342" spans="7:195" ht="18" customHeight="1">
      <c r="G342" s="550"/>
      <c r="H342" s="550"/>
      <c r="I342" s="550"/>
      <c r="J342" s="550"/>
      <c r="K342" s="550"/>
      <c r="L342" s="550"/>
      <c r="M342" s="550"/>
      <c r="N342" s="550"/>
      <c r="O342" s="550"/>
      <c r="P342" s="550"/>
      <c r="Q342" s="550"/>
      <c r="R342" s="550"/>
      <c r="S342" s="550"/>
      <c r="T342" s="550"/>
      <c r="U342" s="550"/>
      <c r="V342" s="550"/>
      <c r="W342" s="550"/>
      <c r="X342" s="550"/>
      <c r="Y342" s="550"/>
      <c r="Z342" s="550"/>
      <c r="AA342" s="550"/>
      <c r="AB342" s="550"/>
      <c r="AC342" s="550"/>
      <c r="AD342" s="550"/>
      <c r="AE342" s="550"/>
      <c r="AF342" s="550"/>
      <c r="AG342" s="550"/>
      <c r="AH342" s="550"/>
      <c r="AI342" s="550"/>
      <c r="AJ342" s="550"/>
      <c r="AK342" s="550"/>
      <c r="AL342" s="550"/>
      <c r="AM342" s="550"/>
      <c r="AN342" s="550"/>
      <c r="AO342" s="550"/>
      <c r="AP342" s="550"/>
      <c r="AQ342" s="550"/>
      <c r="AR342" s="550"/>
      <c r="AS342" s="550"/>
      <c r="AT342" s="550"/>
      <c r="AU342" s="550"/>
      <c r="AV342" s="550"/>
      <c r="AW342" s="550"/>
      <c r="AX342" s="550"/>
      <c r="AY342" s="550"/>
      <c r="AZ342" s="550"/>
      <c r="BA342" s="550"/>
      <c r="BB342" s="550"/>
      <c r="BC342" s="550"/>
      <c r="BD342" s="550"/>
      <c r="BE342" s="550"/>
      <c r="BF342" s="550"/>
      <c r="BG342" s="550"/>
      <c r="BH342" s="550"/>
      <c r="BI342" s="550"/>
      <c r="BJ342" s="550"/>
      <c r="BK342" s="550"/>
      <c r="BL342" s="550"/>
      <c r="BM342" s="550"/>
      <c r="BN342" s="550"/>
      <c r="BO342" s="550"/>
      <c r="BP342" s="550"/>
      <c r="BQ342" s="550"/>
      <c r="BR342" s="550"/>
      <c r="BS342" s="550"/>
      <c r="BT342" s="550"/>
      <c r="BU342" s="550"/>
      <c r="BV342" s="550"/>
      <c r="BW342" s="550"/>
      <c r="BX342" s="550"/>
      <c r="BY342" s="550"/>
      <c r="BZ342" s="550"/>
      <c r="CA342" s="550"/>
      <c r="CB342" s="550"/>
      <c r="CC342" s="550"/>
      <c r="CD342" s="550"/>
      <c r="CE342" s="550"/>
      <c r="CF342" s="550"/>
      <c r="CG342" s="550"/>
      <c r="CH342" s="550"/>
      <c r="CI342" s="550"/>
      <c r="CJ342" s="550"/>
      <c r="CK342" s="550"/>
      <c r="CL342" s="550"/>
      <c r="CM342" s="550"/>
      <c r="CN342" s="550"/>
      <c r="CO342" s="550"/>
      <c r="CP342" s="550"/>
      <c r="CQ342" s="550"/>
      <c r="CR342" s="550"/>
      <c r="CS342" s="550"/>
      <c r="CT342" s="550"/>
      <c r="CU342" s="550"/>
      <c r="CV342" s="550"/>
      <c r="CW342" s="550"/>
      <c r="CX342" s="550"/>
      <c r="CY342" s="550"/>
      <c r="CZ342" s="550"/>
      <c r="DA342" s="550"/>
      <c r="DB342" s="550"/>
      <c r="DC342" s="550"/>
      <c r="DD342" s="550"/>
      <c r="DE342" s="550"/>
      <c r="DF342" s="550"/>
      <c r="DG342" s="550"/>
      <c r="DH342" s="550"/>
      <c r="DI342" s="550"/>
      <c r="DJ342" s="550"/>
      <c r="DK342" s="550"/>
      <c r="DL342" s="550"/>
      <c r="DM342" s="550"/>
      <c r="DN342" s="550"/>
      <c r="DO342" s="550"/>
      <c r="DP342" s="550"/>
      <c r="DQ342" s="550"/>
      <c r="DR342" s="550"/>
      <c r="DS342" s="550"/>
      <c r="DT342" s="550"/>
      <c r="DU342" s="550"/>
      <c r="DV342" s="550"/>
      <c r="DW342" s="550"/>
      <c r="DX342" s="550"/>
      <c r="DY342" s="550"/>
      <c r="DZ342" s="550"/>
      <c r="EA342" s="550"/>
      <c r="EB342" s="550"/>
      <c r="EC342" s="550"/>
      <c r="ED342" s="550"/>
      <c r="EE342" s="550"/>
      <c r="EF342" s="550"/>
      <c r="EG342" s="550"/>
      <c r="EH342" s="550"/>
      <c r="EI342" s="550"/>
      <c r="EJ342" s="550"/>
      <c r="EK342" s="550"/>
      <c r="EL342" s="550"/>
      <c r="EM342" s="550"/>
      <c r="EN342" s="550"/>
      <c r="EO342" s="550"/>
      <c r="EP342" s="550"/>
      <c r="EQ342" s="550"/>
      <c r="ER342" s="550"/>
      <c r="ES342" s="550"/>
      <c r="ET342" s="550"/>
      <c r="EU342" s="550"/>
      <c r="EV342" s="550"/>
      <c r="EW342" s="550"/>
      <c r="EX342" s="550"/>
      <c r="EY342" s="550"/>
      <c r="EZ342" s="550"/>
      <c r="FA342" s="550"/>
      <c r="FB342" s="550"/>
      <c r="FC342" s="550"/>
      <c r="FD342" s="550"/>
      <c r="FE342" s="550"/>
      <c r="FF342" s="550"/>
      <c r="FG342" s="550"/>
      <c r="FH342" s="550"/>
      <c r="FI342" s="550"/>
      <c r="FJ342" s="550"/>
      <c r="FK342" s="550"/>
      <c r="FL342" s="550"/>
      <c r="FM342" s="550"/>
      <c r="FN342" s="550"/>
      <c r="FO342" s="550"/>
      <c r="FP342" s="550"/>
      <c r="FQ342" s="550"/>
      <c r="FR342" s="550"/>
      <c r="FS342" s="550"/>
      <c r="FT342" s="550"/>
      <c r="FU342" s="550"/>
      <c r="FV342" s="550"/>
      <c r="FW342" s="550"/>
      <c r="FX342" s="550"/>
      <c r="FY342" s="550"/>
      <c r="FZ342" s="550"/>
      <c r="GA342" s="550"/>
      <c r="GB342" s="550"/>
      <c r="GC342" s="550"/>
      <c r="GD342" s="550"/>
      <c r="GE342" s="550"/>
      <c r="GF342" s="550"/>
      <c r="GG342" s="550"/>
      <c r="GH342" s="550"/>
      <c r="GI342" s="550"/>
      <c r="GJ342" s="550"/>
      <c r="GK342" s="550"/>
      <c r="GL342" s="550"/>
      <c r="GM342" s="550"/>
    </row>
    <row r="343" spans="7:195" ht="18" customHeight="1">
      <c r="G343" s="550"/>
      <c r="H343" s="550"/>
      <c r="I343" s="550"/>
      <c r="J343" s="550"/>
      <c r="K343" s="550"/>
      <c r="L343" s="550"/>
      <c r="M343" s="550"/>
      <c r="N343" s="550"/>
      <c r="O343" s="550"/>
      <c r="P343" s="550"/>
      <c r="Q343" s="550"/>
      <c r="R343" s="550"/>
      <c r="S343" s="550"/>
      <c r="T343" s="550"/>
      <c r="U343" s="550"/>
      <c r="V343" s="550"/>
      <c r="W343" s="550"/>
      <c r="X343" s="550"/>
      <c r="Y343" s="550"/>
      <c r="Z343" s="550"/>
      <c r="AA343" s="550"/>
      <c r="AB343" s="550"/>
      <c r="AC343" s="550"/>
      <c r="AD343" s="550"/>
      <c r="AE343" s="550"/>
      <c r="AF343" s="550"/>
      <c r="AG343" s="550"/>
      <c r="AH343" s="550"/>
      <c r="AI343" s="550"/>
      <c r="AJ343" s="550"/>
      <c r="AK343" s="550"/>
      <c r="AL343" s="550"/>
      <c r="AM343" s="550"/>
      <c r="AN343" s="550"/>
      <c r="AO343" s="550"/>
      <c r="AP343" s="550"/>
      <c r="AQ343" s="550"/>
      <c r="AR343" s="550"/>
      <c r="AS343" s="550"/>
      <c r="AT343" s="550"/>
      <c r="AU343" s="550"/>
      <c r="AV343" s="550"/>
      <c r="AW343" s="550"/>
      <c r="AX343" s="550"/>
      <c r="AY343" s="550"/>
      <c r="AZ343" s="550"/>
      <c r="BA343" s="550"/>
      <c r="BB343" s="550"/>
      <c r="BC343" s="550"/>
      <c r="BD343" s="550"/>
      <c r="BE343" s="550"/>
      <c r="BF343" s="550"/>
      <c r="BG343" s="550"/>
      <c r="BH343" s="550"/>
      <c r="BI343" s="550"/>
      <c r="BJ343" s="550"/>
      <c r="BK343" s="550"/>
      <c r="BL343" s="550"/>
      <c r="BM343" s="550"/>
      <c r="BN343" s="550"/>
      <c r="BO343" s="550"/>
      <c r="BP343" s="550"/>
      <c r="BQ343" s="550"/>
      <c r="BR343" s="550"/>
      <c r="BS343" s="550"/>
      <c r="BT343" s="550"/>
      <c r="BU343" s="550"/>
      <c r="BV343" s="550"/>
      <c r="BW343" s="550"/>
      <c r="BX343" s="550"/>
      <c r="BY343" s="550"/>
      <c r="BZ343" s="550"/>
      <c r="CA343" s="550"/>
      <c r="CB343" s="550"/>
      <c r="CC343" s="550"/>
      <c r="CD343" s="550"/>
      <c r="CE343" s="550"/>
      <c r="CF343" s="550"/>
      <c r="CG343" s="550"/>
      <c r="CH343" s="550"/>
      <c r="CI343" s="550"/>
      <c r="CJ343" s="550"/>
      <c r="CK343" s="550"/>
      <c r="CL343" s="550"/>
      <c r="CM343" s="550"/>
      <c r="CN343" s="550"/>
      <c r="CO343" s="550"/>
      <c r="CP343" s="550"/>
      <c r="CQ343" s="550"/>
      <c r="CR343" s="550"/>
      <c r="CS343" s="550"/>
      <c r="CT343" s="550"/>
      <c r="CU343" s="550"/>
      <c r="CV343" s="550"/>
      <c r="CW343" s="550"/>
      <c r="CX343" s="550"/>
      <c r="CY343" s="550"/>
      <c r="CZ343" s="550"/>
      <c r="DA343" s="550"/>
      <c r="DB343" s="550"/>
      <c r="DC343" s="550"/>
      <c r="DD343" s="550"/>
      <c r="DE343" s="550"/>
      <c r="DF343" s="550"/>
      <c r="DG343" s="550"/>
      <c r="DH343" s="550"/>
      <c r="DI343" s="550"/>
      <c r="DJ343" s="550"/>
      <c r="DK343" s="550"/>
      <c r="DL343" s="550"/>
      <c r="DM343" s="550"/>
      <c r="DN343" s="550"/>
      <c r="DO343" s="550"/>
      <c r="DP343" s="550"/>
      <c r="DQ343" s="550"/>
      <c r="DR343" s="550"/>
      <c r="DS343" s="550"/>
      <c r="DT343" s="550"/>
      <c r="DU343" s="550"/>
      <c r="DV343" s="550"/>
      <c r="DW343" s="550"/>
      <c r="DX343" s="550"/>
      <c r="DY343" s="550"/>
      <c r="DZ343" s="550"/>
      <c r="EA343" s="550"/>
      <c r="EB343" s="550"/>
      <c r="EC343" s="550"/>
      <c r="ED343" s="550"/>
      <c r="EE343" s="550"/>
      <c r="EF343" s="550"/>
      <c r="EG343" s="550"/>
      <c r="EH343" s="550"/>
      <c r="EI343" s="550"/>
      <c r="EJ343" s="550"/>
      <c r="EK343" s="550"/>
      <c r="EL343" s="550"/>
      <c r="EM343" s="550"/>
      <c r="EN343" s="550"/>
      <c r="EO343" s="550"/>
      <c r="EP343" s="550"/>
      <c r="EQ343" s="550"/>
      <c r="ER343" s="550"/>
      <c r="ES343" s="550"/>
      <c r="ET343" s="550"/>
      <c r="EU343" s="550"/>
      <c r="EV343" s="550"/>
      <c r="EW343" s="550"/>
      <c r="EX343" s="550"/>
      <c r="EY343" s="550"/>
      <c r="EZ343" s="550"/>
      <c r="FA343" s="550"/>
      <c r="FB343" s="550"/>
      <c r="FC343" s="550"/>
      <c r="FD343" s="550"/>
      <c r="FE343" s="550"/>
      <c r="FF343" s="550"/>
      <c r="FG343" s="550"/>
      <c r="FH343" s="550"/>
      <c r="FI343" s="550"/>
      <c r="FJ343" s="550"/>
      <c r="FK343" s="550"/>
      <c r="FL343" s="550"/>
      <c r="FM343" s="550"/>
      <c r="FN343" s="550"/>
      <c r="FO343" s="550"/>
      <c r="FP343" s="550"/>
      <c r="FQ343" s="550"/>
      <c r="FR343" s="550"/>
      <c r="FS343" s="550"/>
      <c r="FT343" s="550"/>
      <c r="FU343" s="550"/>
      <c r="FV343" s="550"/>
      <c r="FW343" s="550"/>
      <c r="FX343" s="550"/>
      <c r="FY343" s="550"/>
      <c r="FZ343" s="550"/>
      <c r="GA343" s="550"/>
      <c r="GB343" s="550"/>
      <c r="GC343" s="550"/>
      <c r="GD343" s="550"/>
      <c r="GE343" s="550"/>
      <c r="GF343" s="550"/>
      <c r="GG343" s="550"/>
      <c r="GH343" s="550"/>
      <c r="GI343" s="550"/>
      <c r="GJ343" s="550"/>
      <c r="GK343" s="550"/>
      <c r="GL343" s="550"/>
      <c r="GM343" s="550"/>
    </row>
    <row r="344" spans="7:195" ht="18" customHeight="1">
      <c r="G344" s="550"/>
      <c r="H344" s="550"/>
      <c r="I344" s="550"/>
      <c r="J344" s="550"/>
      <c r="K344" s="550"/>
      <c r="L344" s="550"/>
      <c r="M344" s="550"/>
      <c r="N344" s="550"/>
      <c r="O344" s="550"/>
      <c r="P344" s="550"/>
      <c r="Q344" s="550"/>
      <c r="R344" s="550"/>
      <c r="S344" s="550"/>
      <c r="T344" s="550"/>
      <c r="U344" s="550"/>
      <c r="V344" s="550"/>
      <c r="W344" s="550"/>
      <c r="X344" s="550"/>
      <c r="Y344" s="550"/>
      <c r="Z344" s="550"/>
      <c r="AA344" s="550"/>
      <c r="AB344" s="550"/>
      <c r="AC344" s="550"/>
      <c r="AD344" s="550"/>
      <c r="AE344" s="550"/>
      <c r="AF344" s="550"/>
      <c r="AG344" s="550"/>
      <c r="AH344" s="550"/>
      <c r="AI344" s="550"/>
      <c r="AJ344" s="550"/>
      <c r="AK344" s="550"/>
      <c r="AL344" s="550"/>
      <c r="AM344" s="550"/>
      <c r="AN344" s="550"/>
      <c r="AO344" s="550"/>
      <c r="AP344" s="550"/>
      <c r="AQ344" s="550"/>
      <c r="AR344" s="550"/>
      <c r="AS344" s="550"/>
      <c r="AT344" s="550"/>
      <c r="AU344" s="550"/>
      <c r="AV344" s="550"/>
      <c r="AW344" s="550"/>
      <c r="AX344" s="550"/>
      <c r="AY344" s="550"/>
      <c r="AZ344" s="550"/>
      <c r="BA344" s="550"/>
      <c r="BB344" s="550"/>
      <c r="BC344" s="550"/>
      <c r="BD344" s="550"/>
      <c r="BE344" s="550"/>
      <c r="BF344" s="550"/>
      <c r="BG344" s="550"/>
      <c r="BH344" s="550"/>
      <c r="BI344" s="550"/>
      <c r="BJ344" s="550"/>
      <c r="BK344" s="550"/>
      <c r="BL344" s="550"/>
      <c r="BM344" s="550"/>
      <c r="BN344" s="550"/>
      <c r="BO344" s="550"/>
      <c r="BP344" s="550"/>
      <c r="BQ344" s="550"/>
      <c r="BR344" s="550"/>
      <c r="BS344" s="550"/>
      <c r="BT344" s="550"/>
      <c r="BU344" s="550"/>
      <c r="BV344" s="550"/>
      <c r="BW344" s="550"/>
      <c r="BX344" s="550"/>
      <c r="BY344" s="550"/>
      <c r="BZ344" s="550"/>
      <c r="CA344" s="550"/>
      <c r="CB344" s="550"/>
      <c r="CC344" s="550"/>
      <c r="CD344" s="550"/>
      <c r="CE344" s="550"/>
      <c r="CF344" s="550"/>
      <c r="CG344" s="550"/>
      <c r="CH344" s="550"/>
      <c r="CI344" s="550"/>
      <c r="CJ344" s="550"/>
      <c r="CK344" s="550"/>
      <c r="CL344" s="550"/>
      <c r="CM344" s="550"/>
      <c r="CN344" s="550"/>
      <c r="CO344" s="550"/>
      <c r="CP344" s="550"/>
      <c r="CQ344" s="550"/>
      <c r="CR344" s="550"/>
      <c r="CS344" s="550"/>
      <c r="CT344" s="550"/>
      <c r="CU344" s="550"/>
      <c r="CV344" s="550"/>
      <c r="CW344" s="550"/>
      <c r="CX344" s="550"/>
      <c r="CY344" s="550"/>
      <c r="CZ344" s="550"/>
      <c r="DA344" s="550"/>
      <c r="DB344" s="550"/>
      <c r="DC344" s="550"/>
      <c r="DD344" s="550"/>
      <c r="DE344" s="550"/>
      <c r="DF344" s="550"/>
      <c r="DG344" s="550"/>
      <c r="DH344" s="550"/>
      <c r="DI344" s="550"/>
      <c r="DJ344" s="550"/>
      <c r="DK344" s="550"/>
      <c r="DL344" s="550"/>
      <c r="DM344" s="550"/>
      <c r="DN344" s="550"/>
      <c r="DO344" s="550"/>
      <c r="DP344" s="550"/>
      <c r="DQ344" s="550"/>
      <c r="DR344" s="550"/>
      <c r="DS344" s="550"/>
      <c r="DT344" s="550"/>
      <c r="DU344" s="550"/>
      <c r="DV344" s="550"/>
      <c r="DW344" s="550"/>
      <c r="DX344" s="550"/>
      <c r="DY344" s="550"/>
      <c r="DZ344" s="550"/>
      <c r="EA344" s="550"/>
      <c r="EB344" s="550"/>
      <c r="EC344" s="550"/>
      <c r="ED344" s="550"/>
      <c r="EE344" s="550"/>
      <c r="EF344" s="550"/>
      <c r="EG344" s="550"/>
      <c r="EH344" s="550"/>
      <c r="EI344" s="550"/>
      <c r="EJ344" s="550"/>
      <c r="EK344" s="550"/>
      <c r="EL344" s="550"/>
      <c r="EM344" s="550"/>
      <c r="EN344" s="550"/>
      <c r="EO344" s="550"/>
      <c r="EP344" s="550"/>
      <c r="EQ344" s="550"/>
      <c r="ER344" s="550"/>
      <c r="ES344" s="550"/>
      <c r="ET344" s="550"/>
      <c r="EU344" s="550"/>
      <c r="EV344" s="550"/>
      <c r="EW344" s="550"/>
      <c r="EX344" s="550"/>
      <c r="EY344" s="550"/>
      <c r="EZ344" s="550"/>
      <c r="FA344" s="550"/>
      <c r="FB344" s="550"/>
      <c r="FC344" s="550"/>
      <c r="FD344" s="550"/>
      <c r="FE344" s="550"/>
      <c r="FF344" s="550"/>
      <c r="FG344" s="550"/>
      <c r="FH344" s="550"/>
      <c r="FI344" s="550"/>
      <c r="FJ344" s="550"/>
      <c r="FK344" s="550"/>
      <c r="FL344" s="550"/>
      <c r="FM344" s="550"/>
      <c r="FN344" s="550"/>
      <c r="FO344" s="550"/>
      <c r="FP344" s="550"/>
      <c r="FQ344" s="550"/>
      <c r="FR344" s="550"/>
      <c r="FS344" s="550"/>
      <c r="FT344" s="550"/>
      <c r="FU344" s="550"/>
      <c r="FV344" s="550"/>
      <c r="FW344" s="550"/>
      <c r="FX344" s="550"/>
      <c r="FY344" s="550"/>
      <c r="FZ344" s="550"/>
      <c r="GA344" s="550"/>
      <c r="GB344" s="550"/>
      <c r="GC344" s="550"/>
      <c r="GD344" s="550"/>
      <c r="GE344" s="550"/>
      <c r="GF344" s="550"/>
      <c r="GG344" s="550"/>
      <c r="GH344" s="550"/>
      <c r="GI344" s="550"/>
      <c r="GJ344" s="550"/>
      <c r="GK344" s="550"/>
      <c r="GL344" s="550"/>
      <c r="GM344" s="550"/>
    </row>
    <row r="345" spans="7:195" ht="18" customHeight="1">
      <c r="G345" s="550"/>
      <c r="H345" s="550"/>
      <c r="I345" s="550"/>
      <c r="J345" s="550"/>
      <c r="K345" s="550"/>
      <c r="L345" s="550"/>
      <c r="M345" s="550"/>
      <c r="N345" s="550"/>
      <c r="O345" s="550"/>
      <c r="P345" s="550"/>
      <c r="Q345" s="550"/>
      <c r="R345" s="550"/>
      <c r="S345" s="550"/>
      <c r="T345" s="550"/>
      <c r="U345" s="550"/>
      <c r="V345" s="550"/>
      <c r="W345" s="550"/>
      <c r="X345" s="550"/>
      <c r="Y345" s="550"/>
      <c r="Z345" s="550"/>
      <c r="AA345" s="550"/>
      <c r="AB345" s="550"/>
      <c r="AC345" s="550"/>
      <c r="AD345" s="550"/>
      <c r="AE345" s="550"/>
      <c r="AF345" s="550"/>
      <c r="AG345" s="550"/>
      <c r="AH345" s="550"/>
      <c r="AI345" s="550"/>
      <c r="AJ345" s="550"/>
      <c r="AK345" s="550"/>
      <c r="AL345" s="550"/>
      <c r="AM345" s="550"/>
      <c r="AN345" s="550"/>
      <c r="AO345" s="550"/>
      <c r="AP345" s="550"/>
      <c r="AQ345" s="550"/>
      <c r="AR345" s="550"/>
      <c r="AS345" s="550"/>
      <c r="AT345" s="550"/>
      <c r="AU345" s="550"/>
      <c r="AV345" s="550"/>
      <c r="AW345" s="550"/>
      <c r="AX345" s="550"/>
      <c r="AY345" s="550"/>
      <c r="AZ345" s="550"/>
      <c r="BA345" s="550"/>
      <c r="BB345" s="550"/>
      <c r="BC345" s="550"/>
      <c r="BD345" s="550"/>
      <c r="BE345" s="550"/>
      <c r="BF345" s="550"/>
      <c r="BG345" s="550"/>
      <c r="BH345" s="550"/>
      <c r="BI345" s="550"/>
      <c r="BJ345" s="550"/>
      <c r="BK345" s="550"/>
      <c r="BL345" s="550"/>
      <c r="BM345" s="550"/>
      <c r="BN345" s="550"/>
      <c r="BO345" s="550"/>
      <c r="BP345" s="550"/>
      <c r="BQ345" s="550"/>
      <c r="BR345" s="550"/>
      <c r="BS345" s="550"/>
      <c r="BT345" s="550"/>
      <c r="BU345" s="550"/>
      <c r="BV345" s="550"/>
      <c r="BW345" s="550"/>
      <c r="BX345" s="550"/>
      <c r="BY345" s="550"/>
      <c r="BZ345" s="550"/>
      <c r="CA345" s="550"/>
      <c r="CB345" s="550"/>
      <c r="CC345" s="550"/>
      <c r="CD345" s="550"/>
      <c r="CE345" s="550"/>
      <c r="CF345" s="550"/>
      <c r="CG345" s="550"/>
      <c r="CH345" s="550"/>
      <c r="CI345" s="550"/>
      <c r="CJ345" s="550"/>
      <c r="CK345" s="550"/>
      <c r="CL345" s="550"/>
      <c r="CM345" s="550"/>
      <c r="CN345" s="550"/>
      <c r="CO345" s="550"/>
      <c r="CP345" s="550"/>
      <c r="CQ345" s="550"/>
      <c r="CR345" s="550"/>
      <c r="CS345" s="550"/>
      <c r="CT345" s="550"/>
      <c r="CU345" s="550"/>
      <c r="CV345" s="550"/>
      <c r="CW345" s="550"/>
      <c r="CX345" s="550"/>
      <c r="CY345" s="550"/>
      <c r="CZ345" s="550"/>
      <c r="DA345" s="550"/>
      <c r="DB345" s="550"/>
      <c r="DC345" s="550"/>
      <c r="DD345" s="550"/>
      <c r="DE345" s="550"/>
      <c r="DF345" s="550"/>
      <c r="DG345" s="550"/>
      <c r="DH345" s="550"/>
      <c r="DI345" s="550"/>
      <c r="DJ345" s="550"/>
      <c r="DK345" s="550"/>
      <c r="DL345" s="550"/>
      <c r="DM345" s="550"/>
      <c r="DN345" s="550"/>
      <c r="DO345" s="550"/>
      <c r="DP345" s="550"/>
      <c r="DQ345" s="550"/>
      <c r="DR345" s="550"/>
      <c r="DS345" s="550"/>
      <c r="DT345" s="550"/>
      <c r="DU345" s="550"/>
      <c r="DV345" s="550"/>
      <c r="DW345" s="550"/>
      <c r="DX345" s="550"/>
      <c r="DY345" s="550"/>
      <c r="DZ345" s="550"/>
      <c r="EA345" s="550"/>
      <c r="EB345" s="550"/>
      <c r="EC345" s="550"/>
      <c r="ED345" s="550"/>
      <c r="EE345" s="550"/>
      <c r="EF345" s="550"/>
      <c r="EG345" s="550"/>
      <c r="EH345" s="550"/>
      <c r="EI345" s="550"/>
      <c r="EJ345" s="550"/>
      <c r="EK345" s="550"/>
      <c r="EL345" s="550"/>
      <c r="EM345" s="550"/>
      <c r="EN345" s="550"/>
      <c r="EO345" s="550"/>
      <c r="EP345" s="550"/>
      <c r="EQ345" s="550"/>
      <c r="ER345" s="550"/>
      <c r="ES345" s="550"/>
      <c r="ET345" s="550"/>
      <c r="EU345" s="550"/>
      <c r="EV345" s="550"/>
      <c r="EW345" s="550"/>
      <c r="EX345" s="550"/>
      <c r="EY345" s="550"/>
      <c r="EZ345" s="550"/>
      <c r="FA345" s="550"/>
      <c r="FB345" s="550"/>
      <c r="FC345" s="550"/>
      <c r="FD345" s="550"/>
      <c r="FE345" s="550"/>
      <c r="FF345" s="550"/>
      <c r="FG345" s="550"/>
      <c r="FH345" s="550"/>
      <c r="FI345" s="550"/>
      <c r="FJ345" s="550"/>
      <c r="FK345" s="550"/>
      <c r="FL345" s="550"/>
      <c r="FM345" s="550"/>
      <c r="FN345" s="550"/>
      <c r="FO345" s="550"/>
      <c r="FP345" s="550"/>
      <c r="FQ345" s="550"/>
      <c r="FR345" s="550"/>
      <c r="FS345" s="550"/>
      <c r="FT345" s="550"/>
      <c r="FU345" s="550"/>
      <c r="FV345" s="550"/>
      <c r="FW345" s="550"/>
      <c r="FX345" s="550"/>
      <c r="FY345" s="550"/>
      <c r="FZ345" s="550"/>
      <c r="GA345" s="550"/>
      <c r="GB345" s="550"/>
      <c r="GC345" s="550"/>
      <c r="GD345" s="550"/>
      <c r="GE345" s="550"/>
      <c r="GF345" s="550"/>
      <c r="GG345" s="550"/>
      <c r="GH345" s="550"/>
      <c r="GI345" s="550"/>
      <c r="GJ345" s="550"/>
      <c r="GK345" s="550"/>
      <c r="GL345" s="550"/>
      <c r="GM345" s="550"/>
    </row>
    <row r="346" spans="7:195" ht="18" customHeight="1">
      <c r="G346" s="550"/>
      <c r="H346" s="550"/>
      <c r="I346" s="550"/>
      <c r="J346" s="550"/>
      <c r="K346" s="550"/>
      <c r="L346" s="550"/>
      <c r="M346" s="550"/>
      <c r="N346" s="550"/>
      <c r="O346" s="550"/>
      <c r="P346" s="550"/>
      <c r="Q346" s="550"/>
      <c r="R346" s="550"/>
      <c r="S346" s="550"/>
      <c r="T346" s="550"/>
      <c r="U346" s="550"/>
      <c r="V346" s="550"/>
      <c r="W346" s="550"/>
      <c r="X346" s="550"/>
      <c r="Y346" s="550"/>
      <c r="Z346" s="550"/>
      <c r="AA346" s="550"/>
      <c r="AB346" s="550"/>
      <c r="AC346" s="550"/>
      <c r="AD346" s="550"/>
      <c r="AE346" s="550"/>
      <c r="AF346" s="550"/>
      <c r="AG346" s="550"/>
      <c r="AH346" s="550"/>
      <c r="AI346" s="550"/>
      <c r="AJ346" s="550"/>
      <c r="AK346" s="550"/>
      <c r="AL346" s="550"/>
      <c r="AM346" s="550"/>
      <c r="AN346" s="550"/>
      <c r="AO346" s="550"/>
      <c r="AP346" s="550"/>
      <c r="AQ346" s="550"/>
      <c r="AR346" s="550"/>
      <c r="AS346" s="550"/>
      <c r="AT346" s="550"/>
      <c r="AU346" s="550"/>
      <c r="AV346" s="550"/>
      <c r="AW346" s="550"/>
      <c r="AX346" s="550"/>
      <c r="AY346" s="550"/>
      <c r="AZ346" s="550"/>
      <c r="BA346" s="550"/>
      <c r="BB346" s="550"/>
      <c r="BC346" s="550"/>
      <c r="BD346" s="550"/>
      <c r="BE346" s="550"/>
      <c r="BF346" s="550"/>
      <c r="BG346" s="550"/>
      <c r="BH346" s="550"/>
      <c r="BI346" s="550"/>
      <c r="BJ346" s="550"/>
      <c r="BK346" s="550"/>
      <c r="BL346" s="550"/>
      <c r="BM346" s="550"/>
      <c r="BN346" s="550"/>
      <c r="BO346" s="550"/>
      <c r="BP346" s="550"/>
      <c r="BQ346" s="550"/>
      <c r="BR346" s="550"/>
      <c r="BS346" s="550"/>
      <c r="BT346" s="550"/>
      <c r="BU346" s="550"/>
      <c r="BV346" s="550"/>
      <c r="BW346" s="550"/>
      <c r="BX346" s="550"/>
      <c r="BY346" s="550"/>
      <c r="BZ346" s="550"/>
      <c r="CA346" s="550"/>
      <c r="CB346" s="550"/>
      <c r="CC346" s="550"/>
      <c r="CD346" s="550"/>
      <c r="CE346" s="550"/>
      <c r="CF346" s="550"/>
      <c r="CG346" s="550"/>
      <c r="CH346" s="550"/>
      <c r="CI346" s="550"/>
      <c r="CJ346" s="550"/>
      <c r="CK346" s="550"/>
      <c r="CL346" s="550"/>
      <c r="CM346" s="550"/>
      <c r="CN346" s="550"/>
      <c r="CO346" s="550"/>
      <c r="CP346" s="550"/>
      <c r="CQ346" s="550"/>
      <c r="CR346" s="550"/>
      <c r="CS346" s="550"/>
      <c r="CT346" s="550"/>
      <c r="CU346" s="550"/>
      <c r="CV346" s="550"/>
      <c r="CW346" s="550"/>
      <c r="CX346" s="550"/>
      <c r="CY346" s="550"/>
      <c r="CZ346" s="550"/>
      <c r="DA346" s="550"/>
      <c r="DB346" s="550"/>
      <c r="DC346" s="550"/>
      <c r="DD346" s="550"/>
      <c r="DE346" s="550"/>
      <c r="DF346" s="550"/>
      <c r="DG346" s="550"/>
      <c r="DH346" s="550"/>
      <c r="DI346" s="550"/>
      <c r="DJ346" s="550"/>
      <c r="DK346" s="550"/>
      <c r="DL346" s="550"/>
      <c r="DM346" s="550"/>
      <c r="DN346" s="550"/>
      <c r="DO346" s="550"/>
      <c r="DP346" s="550"/>
      <c r="DQ346" s="550"/>
      <c r="DR346" s="550"/>
      <c r="DS346" s="550"/>
      <c r="DT346" s="550"/>
      <c r="DU346" s="550"/>
      <c r="DV346" s="550"/>
      <c r="DW346" s="550"/>
      <c r="DX346" s="550"/>
      <c r="DY346" s="550"/>
      <c r="DZ346" s="550"/>
      <c r="EA346" s="550"/>
      <c r="EB346" s="550"/>
      <c r="EC346" s="550"/>
      <c r="ED346" s="550"/>
      <c r="EE346" s="550"/>
      <c r="EF346" s="550"/>
      <c r="EG346" s="550"/>
      <c r="EH346" s="550"/>
      <c r="EI346" s="550"/>
      <c r="EJ346" s="550"/>
      <c r="EK346" s="550"/>
      <c r="EL346" s="550"/>
      <c r="EM346" s="550"/>
      <c r="EN346" s="550"/>
      <c r="EO346" s="550"/>
      <c r="EP346" s="550"/>
      <c r="EQ346" s="550"/>
      <c r="ER346" s="550"/>
      <c r="ES346" s="550"/>
      <c r="ET346" s="550"/>
      <c r="EU346" s="550"/>
      <c r="EV346" s="550"/>
      <c r="EW346" s="550"/>
      <c r="EX346" s="550"/>
      <c r="EY346" s="550"/>
      <c r="EZ346" s="550"/>
      <c r="FA346" s="550"/>
      <c r="FB346" s="550"/>
      <c r="FC346" s="550"/>
      <c r="FD346" s="550"/>
      <c r="FE346" s="550"/>
      <c r="FF346" s="550"/>
      <c r="FG346" s="550"/>
      <c r="FH346" s="550"/>
      <c r="FI346" s="550"/>
      <c r="FJ346" s="550"/>
      <c r="FK346" s="550"/>
      <c r="FL346" s="550"/>
      <c r="FM346" s="550"/>
      <c r="FN346" s="550"/>
      <c r="FO346" s="550"/>
      <c r="FP346" s="550"/>
      <c r="FQ346" s="550"/>
      <c r="FR346" s="550"/>
      <c r="FS346" s="550"/>
      <c r="FT346" s="550"/>
      <c r="FU346" s="550"/>
      <c r="FV346" s="550"/>
      <c r="FW346" s="550"/>
      <c r="FX346" s="550"/>
      <c r="FY346" s="550"/>
      <c r="FZ346" s="550"/>
      <c r="GA346" s="550"/>
      <c r="GB346" s="550"/>
      <c r="GC346" s="550"/>
      <c r="GD346" s="550"/>
      <c r="GE346" s="550"/>
      <c r="GF346" s="550"/>
      <c r="GG346" s="550"/>
      <c r="GH346" s="550"/>
      <c r="GI346" s="550"/>
      <c r="GJ346" s="550"/>
      <c r="GK346" s="550"/>
      <c r="GL346" s="550"/>
      <c r="GM346" s="550"/>
    </row>
    <row r="347" spans="7:195" ht="18" customHeight="1">
      <c r="G347" s="550"/>
      <c r="H347" s="550"/>
      <c r="I347" s="550"/>
      <c r="J347" s="550"/>
      <c r="K347" s="550"/>
      <c r="L347" s="550"/>
      <c r="M347" s="550"/>
      <c r="N347" s="550"/>
      <c r="O347" s="550"/>
      <c r="P347" s="550"/>
      <c r="Q347" s="550"/>
      <c r="R347" s="550"/>
      <c r="S347" s="550"/>
      <c r="T347" s="550"/>
      <c r="U347" s="550"/>
      <c r="V347" s="550"/>
      <c r="W347" s="550"/>
      <c r="X347" s="550"/>
      <c r="Y347" s="550"/>
      <c r="Z347" s="550"/>
      <c r="AA347" s="550"/>
      <c r="AB347" s="550"/>
      <c r="AC347" s="550"/>
      <c r="AD347" s="550"/>
      <c r="AE347" s="550"/>
      <c r="AF347" s="550"/>
      <c r="AG347" s="550"/>
      <c r="AH347" s="550"/>
      <c r="AI347" s="550"/>
      <c r="AJ347" s="550"/>
      <c r="AK347" s="550"/>
      <c r="AL347" s="550"/>
      <c r="AM347" s="550"/>
      <c r="AN347" s="550"/>
      <c r="AO347" s="550"/>
      <c r="AP347" s="550"/>
      <c r="AQ347" s="550"/>
      <c r="AR347" s="550"/>
      <c r="AS347" s="550"/>
      <c r="AT347" s="550"/>
      <c r="AU347" s="550"/>
      <c r="AV347" s="550"/>
      <c r="AW347" s="550"/>
      <c r="AX347" s="550"/>
      <c r="AY347" s="550"/>
      <c r="AZ347" s="550"/>
      <c r="BA347" s="550"/>
      <c r="BB347" s="550"/>
      <c r="BC347" s="550"/>
      <c r="BD347" s="550"/>
      <c r="BE347" s="550"/>
      <c r="BF347" s="550"/>
      <c r="BG347" s="550"/>
      <c r="BH347" s="550"/>
      <c r="BI347" s="550"/>
      <c r="BJ347" s="550"/>
      <c r="BK347" s="550"/>
      <c r="BL347" s="550"/>
      <c r="BM347" s="550"/>
      <c r="BN347" s="550"/>
      <c r="BO347" s="550"/>
      <c r="BP347" s="550"/>
      <c r="BQ347" s="550"/>
      <c r="BR347" s="550"/>
      <c r="BS347" s="550"/>
      <c r="BT347" s="550"/>
      <c r="BU347" s="550"/>
      <c r="BV347" s="550"/>
      <c r="BW347" s="550"/>
      <c r="BX347" s="550"/>
      <c r="BY347" s="550"/>
      <c r="BZ347" s="550"/>
      <c r="CA347" s="550"/>
      <c r="CB347" s="550"/>
      <c r="CC347" s="550"/>
      <c r="CD347" s="550"/>
      <c r="CE347" s="550"/>
      <c r="CF347" s="550"/>
      <c r="CG347" s="550"/>
      <c r="CH347" s="550"/>
      <c r="CI347" s="550"/>
      <c r="CJ347" s="550"/>
      <c r="CK347" s="550"/>
      <c r="CL347" s="550"/>
      <c r="CM347" s="550"/>
      <c r="CN347" s="550"/>
      <c r="CO347" s="550"/>
      <c r="CP347" s="550"/>
      <c r="CQ347" s="550"/>
      <c r="CR347" s="550"/>
      <c r="CS347" s="550"/>
      <c r="CT347" s="550"/>
      <c r="CU347" s="550"/>
      <c r="CV347" s="550"/>
      <c r="CW347" s="550"/>
      <c r="CX347" s="550"/>
      <c r="CY347" s="550"/>
      <c r="CZ347" s="550"/>
      <c r="DA347" s="550"/>
      <c r="DB347" s="550"/>
      <c r="DC347" s="550"/>
      <c r="DD347" s="550"/>
      <c r="DE347" s="550"/>
      <c r="DF347" s="550"/>
      <c r="DG347" s="550"/>
      <c r="DH347" s="550"/>
      <c r="DI347" s="550"/>
      <c r="DJ347" s="550"/>
      <c r="DK347" s="550"/>
      <c r="DL347" s="550"/>
      <c r="DM347" s="550"/>
      <c r="DN347" s="550"/>
      <c r="DO347" s="550"/>
      <c r="DP347" s="550"/>
      <c r="DQ347" s="550"/>
      <c r="DR347" s="550"/>
      <c r="DS347" s="550"/>
      <c r="DT347" s="550"/>
      <c r="DU347" s="550"/>
      <c r="DV347" s="550"/>
      <c r="DW347" s="550"/>
      <c r="DX347" s="550"/>
      <c r="DY347" s="550"/>
      <c r="DZ347" s="550"/>
      <c r="EA347" s="550"/>
      <c r="EB347" s="550"/>
      <c r="EC347" s="550"/>
      <c r="ED347" s="550"/>
      <c r="EE347" s="550"/>
      <c r="EF347" s="550"/>
      <c r="EG347" s="550"/>
      <c r="EH347" s="550"/>
      <c r="EI347" s="550"/>
      <c r="EJ347" s="550"/>
      <c r="EK347" s="550"/>
      <c r="EL347" s="550"/>
      <c r="EM347" s="550"/>
      <c r="EN347" s="550"/>
      <c r="EO347" s="550"/>
      <c r="EP347" s="550"/>
      <c r="EQ347" s="550"/>
      <c r="ER347" s="550"/>
      <c r="ES347" s="550"/>
      <c r="ET347" s="550"/>
      <c r="EU347" s="550"/>
      <c r="EV347" s="550"/>
      <c r="EW347" s="550"/>
      <c r="EX347" s="550"/>
      <c r="EY347" s="550"/>
      <c r="EZ347" s="550"/>
      <c r="FA347" s="550"/>
      <c r="FB347" s="550"/>
      <c r="FC347" s="550"/>
      <c r="FD347" s="550"/>
      <c r="FE347" s="550"/>
      <c r="FF347" s="550"/>
      <c r="FG347" s="550"/>
      <c r="FH347" s="550"/>
      <c r="FI347" s="550"/>
      <c r="FJ347" s="550"/>
      <c r="FK347" s="550"/>
      <c r="FL347" s="550"/>
      <c r="FM347" s="550"/>
      <c r="FN347" s="550"/>
      <c r="FO347" s="550"/>
      <c r="FP347" s="550"/>
      <c r="FQ347" s="550"/>
      <c r="FR347" s="550"/>
      <c r="FS347" s="550"/>
      <c r="FT347" s="550"/>
      <c r="FU347" s="550"/>
      <c r="FV347" s="550"/>
      <c r="FW347" s="550"/>
      <c r="FX347" s="550"/>
      <c r="FY347" s="550"/>
      <c r="FZ347" s="550"/>
      <c r="GA347" s="550"/>
      <c r="GB347" s="550"/>
      <c r="GC347" s="550"/>
      <c r="GD347" s="550"/>
      <c r="GE347" s="550"/>
      <c r="GF347" s="550"/>
      <c r="GG347" s="550"/>
      <c r="GH347" s="550"/>
      <c r="GI347" s="550"/>
      <c r="GJ347" s="550"/>
      <c r="GK347" s="550"/>
      <c r="GL347" s="550"/>
      <c r="GM347" s="550"/>
    </row>
    <row r="348" spans="7:195" ht="18" customHeight="1">
      <c r="G348" s="550"/>
      <c r="H348" s="550"/>
      <c r="I348" s="550"/>
      <c r="J348" s="550"/>
      <c r="K348" s="550"/>
      <c r="L348" s="550"/>
      <c r="M348" s="550"/>
      <c r="N348" s="550"/>
      <c r="O348" s="550"/>
      <c r="P348" s="550"/>
      <c r="Q348" s="550"/>
      <c r="R348" s="550"/>
      <c r="S348" s="550"/>
      <c r="T348" s="550"/>
      <c r="U348" s="550"/>
      <c r="V348" s="550"/>
      <c r="W348" s="550"/>
      <c r="X348" s="550"/>
      <c r="Y348" s="550"/>
      <c r="Z348" s="550"/>
      <c r="AA348" s="550"/>
      <c r="AB348" s="550"/>
      <c r="AC348" s="550"/>
      <c r="AD348" s="550"/>
      <c r="AE348" s="550"/>
      <c r="AF348" s="550"/>
      <c r="AG348" s="550"/>
      <c r="AH348" s="550"/>
      <c r="AI348" s="550"/>
      <c r="AJ348" s="550"/>
      <c r="AK348" s="550"/>
      <c r="AL348" s="550"/>
      <c r="AM348" s="550"/>
      <c r="AN348" s="550"/>
      <c r="AO348" s="550"/>
      <c r="AP348" s="550"/>
      <c r="AQ348" s="550"/>
      <c r="AR348" s="550"/>
      <c r="AS348" s="550"/>
      <c r="AT348" s="550"/>
      <c r="AU348" s="550"/>
      <c r="AV348" s="550"/>
      <c r="AW348" s="550"/>
      <c r="AX348" s="550"/>
      <c r="AY348" s="550"/>
      <c r="AZ348" s="550"/>
      <c r="BA348" s="550"/>
      <c r="BB348" s="550"/>
      <c r="BC348" s="550"/>
      <c r="BD348" s="550"/>
      <c r="BE348" s="550"/>
      <c r="BF348" s="550"/>
      <c r="BG348" s="550"/>
      <c r="BH348" s="550"/>
      <c r="BI348" s="550"/>
      <c r="BJ348" s="550"/>
      <c r="BK348" s="550"/>
      <c r="BL348" s="550"/>
      <c r="BM348" s="550"/>
      <c r="BN348" s="550"/>
      <c r="BO348" s="550"/>
      <c r="BP348" s="550"/>
      <c r="BQ348" s="550"/>
      <c r="BR348" s="550"/>
      <c r="BS348" s="550"/>
      <c r="BT348" s="550"/>
      <c r="BU348" s="550"/>
      <c r="BV348" s="550"/>
      <c r="BW348" s="550"/>
      <c r="BX348" s="550"/>
      <c r="BY348" s="550"/>
      <c r="BZ348" s="550"/>
      <c r="CA348" s="550"/>
      <c r="CB348" s="550"/>
      <c r="CC348" s="550"/>
      <c r="CD348" s="550"/>
      <c r="CE348" s="550"/>
      <c r="CF348" s="550"/>
      <c r="CG348" s="550"/>
      <c r="CH348" s="550"/>
      <c r="CI348" s="550"/>
      <c r="CJ348" s="550"/>
      <c r="CK348" s="550"/>
      <c r="CL348" s="550"/>
      <c r="CM348" s="550"/>
      <c r="CN348" s="550"/>
      <c r="CO348" s="550"/>
      <c r="CP348" s="550"/>
      <c r="CQ348" s="550"/>
      <c r="CR348" s="550"/>
      <c r="CS348" s="550"/>
      <c r="CT348" s="550"/>
      <c r="CU348" s="550"/>
      <c r="CV348" s="550"/>
      <c r="CW348" s="550"/>
      <c r="CX348" s="550"/>
      <c r="CY348" s="550"/>
      <c r="CZ348" s="550"/>
      <c r="DA348" s="550"/>
      <c r="DB348" s="550"/>
      <c r="DC348" s="550"/>
      <c r="DD348" s="550"/>
      <c r="DE348" s="550"/>
      <c r="DF348" s="550"/>
      <c r="DG348" s="550"/>
      <c r="DH348" s="550"/>
      <c r="DI348" s="550"/>
      <c r="DJ348" s="550"/>
      <c r="DK348" s="550"/>
      <c r="DL348" s="550"/>
      <c r="DM348" s="550"/>
      <c r="DN348" s="550"/>
      <c r="DO348" s="550"/>
      <c r="DP348" s="550"/>
      <c r="DQ348" s="550"/>
      <c r="DR348" s="550"/>
      <c r="DS348" s="550"/>
      <c r="DT348" s="550"/>
      <c r="DU348" s="550"/>
      <c r="DV348" s="550"/>
      <c r="DW348" s="550"/>
      <c r="DX348" s="550"/>
      <c r="DY348" s="550"/>
      <c r="DZ348" s="550"/>
      <c r="EA348" s="550"/>
      <c r="EB348" s="550"/>
      <c r="EC348" s="550"/>
      <c r="ED348" s="550"/>
      <c r="EE348" s="550"/>
      <c r="EF348" s="550"/>
      <c r="EG348" s="550"/>
      <c r="EH348" s="550"/>
      <c r="EI348" s="550"/>
      <c r="EJ348" s="550"/>
      <c r="EK348" s="550"/>
      <c r="EL348" s="550"/>
      <c r="EM348" s="550"/>
      <c r="EN348" s="550"/>
      <c r="EO348" s="550"/>
      <c r="EP348" s="550"/>
      <c r="EQ348" s="550"/>
      <c r="ER348" s="550"/>
      <c r="ES348" s="550"/>
      <c r="ET348" s="550"/>
      <c r="EU348" s="550"/>
      <c r="EV348" s="550"/>
      <c r="EW348" s="550"/>
      <c r="EX348" s="550"/>
      <c r="EY348" s="550"/>
      <c r="EZ348" s="550"/>
      <c r="FA348" s="550"/>
      <c r="FB348" s="550"/>
      <c r="FC348" s="550"/>
      <c r="FD348" s="550"/>
      <c r="FE348" s="550"/>
      <c r="FF348" s="550"/>
      <c r="FG348" s="550"/>
      <c r="FH348" s="550"/>
      <c r="FI348" s="550"/>
      <c r="FJ348" s="550"/>
      <c r="FK348" s="550"/>
      <c r="FL348" s="550"/>
      <c r="FM348" s="550"/>
      <c r="FN348" s="550"/>
      <c r="FO348" s="550"/>
      <c r="FP348" s="550"/>
      <c r="FQ348" s="550"/>
      <c r="FR348" s="550"/>
      <c r="FS348" s="550"/>
      <c r="FT348" s="550"/>
      <c r="FU348" s="550"/>
      <c r="FV348" s="550"/>
      <c r="FW348" s="550"/>
      <c r="FX348" s="550"/>
      <c r="FY348" s="550"/>
      <c r="FZ348" s="550"/>
      <c r="GA348" s="550"/>
      <c r="GB348" s="550"/>
      <c r="GC348" s="550"/>
      <c r="GD348" s="550"/>
      <c r="GE348" s="550"/>
      <c r="GF348" s="550"/>
      <c r="GG348" s="550"/>
      <c r="GH348" s="550"/>
      <c r="GI348" s="550"/>
      <c r="GJ348" s="550"/>
      <c r="GK348" s="550"/>
      <c r="GL348" s="550"/>
      <c r="GM348" s="550"/>
    </row>
    <row r="349" spans="7:195" ht="18" customHeight="1">
      <c r="G349" s="550"/>
      <c r="H349" s="550"/>
      <c r="I349" s="550"/>
      <c r="J349" s="550"/>
      <c r="K349" s="550"/>
      <c r="L349" s="550"/>
      <c r="M349" s="550"/>
      <c r="N349" s="550"/>
      <c r="O349" s="550"/>
      <c r="P349" s="550"/>
      <c r="Q349" s="550"/>
      <c r="R349" s="550"/>
      <c r="S349" s="550"/>
      <c r="T349" s="550"/>
      <c r="U349" s="550"/>
      <c r="V349" s="550"/>
      <c r="W349" s="550"/>
      <c r="X349" s="550"/>
      <c r="Y349" s="550"/>
      <c r="Z349" s="550"/>
      <c r="AA349" s="550"/>
      <c r="AB349" s="550"/>
      <c r="AC349" s="550"/>
      <c r="AD349" s="550"/>
      <c r="AE349" s="550"/>
      <c r="AF349" s="550"/>
      <c r="AG349" s="550"/>
      <c r="AH349" s="550"/>
      <c r="AI349" s="550"/>
      <c r="AJ349" s="550"/>
      <c r="AK349" s="550"/>
      <c r="AL349" s="550"/>
      <c r="AM349" s="550"/>
      <c r="AN349" s="550"/>
      <c r="AO349" s="550"/>
      <c r="AP349" s="550"/>
      <c r="AQ349" s="550"/>
      <c r="AR349" s="550"/>
      <c r="AS349" s="550"/>
      <c r="AT349" s="550"/>
      <c r="AU349" s="550"/>
      <c r="AV349" s="550"/>
      <c r="AW349" s="550"/>
      <c r="AX349" s="550"/>
      <c r="AY349" s="550"/>
      <c r="AZ349" s="550"/>
      <c r="BA349" s="550"/>
      <c r="BB349" s="550"/>
      <c r="BC349" s="550"/>
      <c r="BD349" s="550"/>
      <c r="BE349" s="550"/>
      <c r="BF349" s="550"/>
      <c r="BG349" s="550"/>
      <c r="BH349" s="550"/>
      <c r="BI349" s="550"/>
      <c r="BJ349" s="550"/>
      <c r="BK349" s="550"/>
      <c r="BL349" s="550"/>
      <c r="BM349" s="550"/>
      <c r="BN349" s="550"/>
      <c r="BO349" s="550"/>
      <c r="BP349" s="550"/>
      <c r="BQ349" s="550"/>
      <c r="BR349" s="550"/>
      <c r="BS349" s="550"/>
      <c r="BT349" s="550"/>
      <c r="BU349" s="550"/>
      <c r="BV349" s="550"/>
      <c r="BW349" s="550"/>
      <c r="BX349" s="550"/>
      <c r="BY349" s="550"/>
      <c r="BZ349" s="550"/>
      <c r="CA349" s="550"/>
      <c r="CB349" s="550"/>
      <c r="CC349" s="550"/>
      <c r="CD349" s="550"/>
      <c r="CE349" s="550"/>
      <c r="CF349" s="550"/>
      <c r="CG349" s="550"/>
      <c r="CH349" s="550"/>
      <c r="CI349" s="550"/>
      <c r="CJ349" s="550"/>
      <c r="CK349" s="550"/>
      <c r="CL349" s="550"/>
      <c r="CM349" s="550"/>
      <c r="CN349" s="550"/>
      <c r="CO349" s="550"/>
      <c r="CP349" s="550"/>
      <c r="CQ349" s="550"/>
      <c r="CR349" s="550"/>
      <c r="CS349" s="550"/>
      <c r="CT349" s="550"/>
      <c r="CU349" s="550"/>
      <c r="CV349" s="550"/>
      <c r="CW349" s="550"/>
      <c r="CX349" s="550"/>
      <c r="CY349" s="550"/>
      <c r="CZ349" s="550"/>
      <c r="DA349" s="550"/>
      <c r="DB349" s="550"/>
      <c r="DC349" s="550"/>
      <c r="DD349" s="550"/>
      <c r="DE349" s="550"/>
      <c r="DF349" s="550"/>
      <c r="DG349" s="550"/>
      <c r="DH349" s="550"/>
      <c r="DI349" s="550"/>
      <c r="DJ349" s="550"/>
      <c r="DK349" s="550"/>
      <c r="DL349" s="550"/>
      <c r="DM349" s="550"/>
      <c r="DN349" s="550"/>
      <c r="DO349" s="550"/>
      <c r="DP349" s="550"/>
      <c r="DQ349" s="550"/>
      <c r="DR349" s="550"/>
      <c r="DS349" s="550"/>
      <c r="DT349" s="550"/>
      <c r="DU349" s="550"/>
      <c r="DV349" s="550"/>
      <c r="DW349" s="550"/>
      <c r="DX349" s="550"/>
      <c r="DY349" s="550"/>
      <c r="DZ349" s="550"/>
      <c r="EA349" s="550"/>
      <c r="EB349" s="550"/>
      <c r="EC349" s="550"/>
      <c r="ED349" s="550"/>
      <c r="EE349" s="550"/>
      <c r="EF349" s="550"/>
      <c r="EG349" s="550"/>
      <c r="EH349" s="550"/>
      <c r="EI349" s="550"/>
      <c r="EJ349" s="550"/>
      <c r="EK349" s="550"/>
      <c r="EL349" s="550"/>
      <c r="EM349" s="550"/>
      <c r="EN349" s="550"/>
      <c r="EO349" s="550"/>
      <c r="EP349" s="550"/>
      <c r="EQ349" s="550"/>
      <c r="ER349" s="550"/>
      <c r="ES349" s="550"/>
      <c r="ET349" s="550"/>
      <c r="EU349" s="550"/>
      <c r="EV349" s="550"/>
      <c r="EW349" s="550"/>
      <c r="EX349" s="550"/>
      <c r="EY349" s="550"/>
      <c r="EZ349" s="550"/>
      <c r="FA349" s="550"/>
      <c r="FB349" s="550"/>
      <c r="FC349" s="550"/>
      <c r="FD349" s="550"/>
      <c r="FE349" s="550"/>
      <c r="FF349" s="550"/>
      <c r="FG349" s="550"/>
      <c r="FH349" s="550"/>
      <c r="FI349" s="550"/>
      <c r="FJ349" s="550"/>
      <c r="FK349" s="550"/>
      <c r="FL349" s="550"/>
      <c r="FM349" s="550"/>
      <c r="FN349" s="550"/>
      <c r="FO349" s="550"/>
      <c r="FP349" s="550"/>
      <c r="FQ349" s="550"/>
      <c r="FR349" s="550"/>
      <c r="FS349" s="550"/>
      <c r="FT349" s="550"/>
      <c r="FU349" s="550"/>
      <c r="FV349" s="550"/>
      <c r="FW349" s="550"/>
      <c r="FX349" s="550"/>
      <c r="FY349" s="550"/>
      <c r="FZ349" s="550"/>
      <c r="GA349" s="550"/>
      <c r="GB349" s="550"/>
      <c r="GC349" s="550"/>
      <c r="GD349" s="550"/>
      <c r="GE349" s="550"/>
      <c r="GF349" s="550"/>
      <c r="GG349" s="550"/>
      <c r="GH349" s="550"/>
      <c r="GI349" s="550"/>
      <c r="GJ349" s="550"/>
      <c r="GK349" s="550"/>
      <c r="GL349" s="550"/>
      <c r="GM349" s="550"/>
    </row>
    <row r="350" spans="7:195" ht="18" customHeight="1">
      <c r="G350" s="550"/>
      <c r="H350" s="550"/>
      <c r="I350" s="550"/>
      <c r="J350" s="550"/>
      <c r="K350" s="550"/>
      <c r="L350" s="550"/>
      <c r="M350" s="550"/>
      <c r="N350" s="550"/>
      <c r="O350" s="550"/>
      <c r="P350" s="550"/>
      <c r="Q350" s="550"/>
      <c r="R350" s="550"/>
      <c r="S350" s="550"/>
      <c r="T350" s="550"/>
      <c r="U350" s="550"/>
      <c r="V350" s="550"/>
      <c r="W350" s="550"/>
      <c r="X350" s="550"/>
      <c r="Y350" s="550"/>
      <c r="Z350" s="550"/>
      <c r="AA350" s="550"/>
      <c r="AB350" s="550"/>
      <c r="AC350" s="550"/>
      <c r="AD350" s="550"/>
      <c r="AE350" s="550"/>
      <c r="AF350" s="550"/>
      <c r="AG350" s="550"/>
      <c r="AH350" s="550"/>
      <c r="AI350" s="550"/>
      <c r="AJ350" s="550"/>
      <c r="AK350" s="550"/>
      <c r="AL350" s="550"/>
      <c r="AM350" s="550"/>
      <c r="AN350" s="550"/>
      <c r="AO350" s="550"/>
      <c r="AP350" s="550"/>
      <c r="AQ350" s="550"/>
      <c r="AR350" s="550"/>
      <c r="AS350" s="550"/>
      <c r="AT350" s="550"/>
      <c r="AU350" s="550"/>
      <c r="AV350" s="550"/>
      <c r="AW350" s="550"/>
      <c r="AX350" s="550"/>
      <c r="AY350" s="550"/>
      <c r="AZ350" s="550"/>
      <c r="BA350" s="550"/>
      <c r="BB350" s="550"/>
      <c r="BC350" s="550"/>
      <c r="BD350" s="550"/>
      <c r="BE350" s="550"/>
      <c r="BF350" s="550"/>
      <c r="BG350" s="550"/>
      <c r="BH350" s="550"/>
      <c r="BI350" s="550"/>
      <c r="BJ350" s="550"/>
      <c r="BK350" s="550"/>
      <c r="BL350" s="550"/>
      <c r="BM350" s="550"/>
      <c r="BN350" s="550"/>
      <c r="BO350" s="550"/>
      <c r="BP350" s="550"/>
      <c r="BQ350" s="550"/>
      <c r="BR350" s="550"/>
      <c r="BS350" s="550"/>
      <c r="BT350" s="550"/>
      <c r="BU350" s="550"/>
      <c r="BV350" s="550"/>
      <c r="BW350" s="550"/>
      <c r="BX350" s="550"/>
      <c r="BY350" s="550"/>
      <c r="BZ350" s="550"/>
      <c r="CA350" s="550"/>
      <c r="CB350" s="550"/>
      <c r="CC350" s="550"/>
      <c r="CD350" s="550"/>
      <c r="CE350" s="550"/>
      <c r="CF350" s="550"/>
      <c r="CG350" s="550"/>
      <c r="CH350" s="550"/>
      <c r="CI350" s="550"/>
      <c r="CJ350" s="550"/>
      <c r="CK350" s="550"/>
      <c r="CL350" s="550"/>
      <c r="CM350" s="550"/>
      <c r="CN350" s="550"/>
      <c r="CO350" s="550"/>
      <c r="CP350" s="550"/>
      <c r="CQ350" s="550"/>
      <c r="CR350" s="550"/>
      <c r="CS350" s="550"/>
      <c r="CT350" s="550"/>
      <c r="CU350" s="550"/>
      <c r="CV350" s="550"/>
      <c r="CW350" s="550"/>
      <c r="CX350" s="550"/>
      <c r="CY350" s="550"/>
      <c r="CZ350" s="550"/>
      <c r="DA350" s="550"/>
      <c r="DB350" s="550"/>
      <c r="DC350" s="550"/>
      <c r="DD350" s="550"/>
      <c r="DE350" s="550"/>
      <c r="DF350" s="550"/>
      <c r="DG350" s="550"/>
      <c r="DH350" s="550"/>
      <c r="DI350" s="550"/>
      <c r="DJ350" s="550"/>
      <c r="DK350" s="550"/>
      <c r="DL350" s="550"/>
      <c r="DM350" s="550"/>
      <c r="DN350" s="550"/>
      <c r="DO350" s="550"/>
      <c r="DP350" s="550"/>
      <c r="DQ350" s="550"/>
      <c r="DR350" s="550"/>
      <c r="DS350" s="550"/>
      <c r="DT350" s="550"/>
      <c r="DU350" s="550"/>
      <c r="DV350" s="550"/>
      <c r="DW350" s="550"/>
      <c r="DX350" s="550"/>
      <c r="DY350" s="550"/>
      <c r="DZ350" s="550"/>
      <c r="EA350" s="550"/>
      <c r="EB350" s="550"/>
      <c r="EC350" s="550"/>
      <c r="ED350" s="550"/>
      <c r="EE350" s="550"/>
      <c r="EF350" s="550"/>
      <c r="EG350" s="550"/>
      <c r="EH350" s="550"/>
      <c r="EI350" s="550"/>
      <c r="EJ350" s="550"/>
      <c r="EK350" s="550"/>
      <c r="EL350" s="550"/>
      <c r="EM350" s="550"/>
      <c r="EN350" s="550"/>
      <c r="EO350" s="550"/>
      <c r="EP350" s="550"/>
      <c r="EQ350" s="550"/>
      <c r="ER350" s="550"/>
      <c r="ES350" s="550"/>
      <c r="ET350" s="550"/>
      <c r="EU350" s="550"/>
      <c r="EV350" s="550"/>
      <c r="EW350" s="550"/>
      <c r="EX350" s="550"/>
      <c r="EY350" s="550"/>
      <c r="EZ350" s="550"/>
      <c r="FA350" s="550"/>
      <c r="FB350" s="550"/>
      <c r="FC350" s="550"/>
      <c r="FD350" s="550"/>
      <c r="FE350" s="550"/>
      <c r="FF350" s="550"/>
      <c r="FG350" s="550"/>
      <c r="FH350" s="550"/>
      <c r="FI350" s="550"/>
      <c r="FJ350" s="550"/>
      <c r="FK350" s="550"/>
      <c r="FL350" s="550"/>
      <c r="FM350" s="550"/>
      <c r="FN350" s="550"/>
      <c r="FO350" s="550"/>
      <c r="FP350" s="550"/>
      <c r="FQ350" s="550"/>
      <c r="FR350" s="550"/>
      <c r="FS350" s="550"/>
      <c r="FT350" s="550"/>
      <c r="FU350" s="550"/>
      <c r="FV350" s="550"/>
      <c r="FW350" s="550"/>
      <c r="FX350" s="550"/>
      <c r="FY350" s="550"/>
      <c r="FZ350" s="550"/>
      <c r="GA350" s="550"/>
      <c r="GB350" s="550"/>
      <c r="GC350" s="550"/>
      <c r="GD350" s="550"/>
      <c r="GE350" s="550"/>
      <c r="GF350" s="550"/>
      <c r="GG350" s="550"/>
      <c r="GH350" s="550"/>
      <c r="GI350" s="550"/>
      <c r="GJ350" s="550"/>
      <c r="GK350" s="550"/>
      <c r="GL350" s="550"/>
      <c r="GM350" s="550"/>
    </row>
    <row r="351" spans="7:195" ht="18" customHeight="1">
      <c r="G351" s="550"/>
      <c r="H351" s="550"/>
      <c r="I351" s="550"/>
      <c r="J351" s="550"/>
      <c r="K351" s="550"/>
      <c r="L351" s="550"/>
      <c r="M351" s="550"/>
      <c r="N351" s="550"/>
      <c r="O351" s="550"/>
      <c r="P351" s="550"/>
      <c r="Q351" s="550"/>
      <c r="R351" s="550"/>
      <c r="S351" s="550"/>
      <c r="T351" s="550"/>
      <c r="U351" s="550"/>
      <c r="V351" s="550"/>
      <c r="W351" s="550"/>
      <c r="X351" s="550"/>
      <c r="Y351" s="550"/>
      <c r="Z351" s="550"/>
      <c r="AA351" s="550"/>
      <c r="AB351" s="550"/>
      <c r="AC351" s="550"/>
      <c r="AD351" s="550"/>
      <c r="AE351" s="550"/>
      <c r="AF351" s="550"/>
      <c r="AG351" s="550"/>
      <c r="AH351" s="550"/>
      <c r="AI351" s="550"/>
      <c r="AJ351" s="550"/>
      <c r="AK351" s="550"/>
      <c r="AL351" s="550"/>
      <c r="AM351" s="550"/>
      <c r="AN351" s="550"/>
      <c r="AO351" s="550"/>
      <c r="AP351" s="550"/>
      <c r="AQ351" s="550"/>
      <c r="AR351" s="550"/>
      <c r="AS351" s="550"/>
      <c r="AT351" s="550"/>
      <c r="AU351" s="550"/>
      <c r="AV351" s="550"/>
      <c r="AW351" s="550"/>
      <c r="AX351" s="550"/>
      <c r="AY351" s="550"/>
      <c r="AZ351" s="550"/>
      <c r="BA351" s="550"/>
      <c r="BB351" s="550"/>
      <c r="BC351" s="550"/>
      <c r="BD351" s="550"/>
      <c r="BE351" s="550"/>
      <c r="BF351" s="550"/>
      <c r="BG351" s="550"/>
      <c r="BH351" s="550"/>
      <c r="BI351" s="550"/>
      <c r="BJ351" s="550"/>
      <c r="BK351" s="550"/>
      <c r="BL351" s="550"/>
      <c r="BM351" s="550"/>
      <c r="BN351" s="550"/>
      <c r="BO351" s="550"/>
      <c r="BP351" s="550"/>
      <c r="BQ351" s="550"/>
      <c r="BR351" s="550"/>
      <c r="BS351" s="550"/>
      <c r="BT351" s="550"/>
      <c r="BU351" s="550"/>
      <c r="BV351" s="550"/>
      <c r="BW351" s="550"/>
      <c r="BX351" s="550"/>
      <c r="BY351" s="550"/>
      <c r="BZ351" s="550"/>
      <c r="CA351" s="550"/>
      <c r="CB351" s="550"/>
      <c r="CC351" s="550"/>
      <c r="CD351" s="550"/>
      <c r="CE351" s="550"/>
      <c r="CF351" s="550"/>
      <c r="CG351" s="550"/>
      <c r="CH351" s="550"/>
      <c r="CI351" s="550"/>
      <c r="CJ351" s="550"/>
      <c r="CK351" s="550"/>
      <c r="CL351" s="550"/>
      <c r="CM351" s="550"/>
      <c r="CN351" s="550"/>
      <c r="CO351" s="550"/>
      <c r="CP351" s="550"/>
      <c r="CQ351" s="550"/>
      <c r="CR351" s="550"/>
      <c r="CS351" s="550"/>
      <c r="CT351" s="550"/>
      <c r="CU351" s="550"/>
      <c r="CV351" s="550"/>
      <c r="CW351" s="550"/>
      <c r="CX351" s="550"/>
      <c r="CY351" s="550"/>
      <c r="CZ351" s="550"/>
      <c r="DA351" s="550"/>
      <c r="DB351" s="550"/>
      <c r="DC351" s="550"/>
      <c r="DD351" s="550"/>
      <c r="DE351" s="550"/>
      <c r="DF351" s="550"/>
      <c r="DG351" s="550"/>
      <c r="DH351" s="550"/>
      <c r="DI351" s="550"/>
      <c r="DJ351" s="550"/>
      <c r="DK351" s="550"/>
      <c r="DL351" s="550"/>
      <c r="DM351" s="550"/>
      <c r="DN351" s="550"/>
      <c r="DO351" s="550"/>
      <c r="DP351" s="550"/>
      <c r="DQ351" s="550"/>
      <c r="DR351" s="550"/>
      <c r="DS351" s="550"/>
      <c r="DT351" s="550"/>
      <c r="DU351" s="550"/>
      <c r="DV351" s="550"/>
      <c r="DW351" s="550"/>
      <c r="DX351" s="550"/>
      <c r="DY351" s="550"/>
      <c r="DZ351" s="550"/>
      <c r="EA351" s="550"/>
      <c r="EB351" s="550"/>
      <c r="EC351" s="550"/>
      <c r="ED351" s="550"/>
      <c r="EE351" s="550"/>
      <c r="EF351" s="550"/>
      <c r="EG351" s="550"/>
      <c r="EH351" s="550"/>
      <c r="EI351" s="550"/>
      <c r="EJ351" s="550"/>
      <c r="EK351" s="550"/>
      <c r="EL351" s="550"/>
      <c r="EM351" s="550"/>
      <c r="EN351" s="550"/>
      <c r="EO351" s="550"/>
      <c r="EP351" s="550"/>
      <c r="EQ351" s="550"/>
      <c r="ER351" s="550"/>
      <c r="ES351" s="550"/>
      <c r="ET351" s="550"/>
      <c r="EU351" s="550"/>
      <c r="EV351" s="550"/>
      <c r="EW351" s="550"/>
      <c r="EX351" s="550"/>
      <c r="EY351" s="550"/>
      <c r="EZ351" s="550"/>
      <c r="FA351" s="550"/>
      <c r="FB351" s="550"/>
      <c r="FC351" s="550"/>
      <c r="FD351" s="550"/>
      <c r="FE351" s="550"/>
      <c r="FF351" s="550"/>
      <c r="FG351" s="550"/>
      <c r="FH351" s="550"/>
      <c r="FI351" s="550"/>
      <c r="FJ351" s="550"/>
      <c r="FK351" s="550"/>
      <c r="FL351" s="550"/>
      <c r="FM351" s="550"/>
      <c r="FN351" s="550"/>
      <c r="FO351" s="550"/>
      <c r="FP351" s="550"/>
      <c r="FQ351" s="550"/>
      <c r="FR351" s="550"/>
      <c r="FS351" s="550"/>
      <c r="FT351" s="550"/>
      <c r="FU351" s="550"/>
      <c r="FV351" s="550"/>
      <c r="FW351" s="550"/>
      <c r="FX351" s="550"/>
      <c r="FY351" s="550"/>
      <c r="FZ351" s="550"/>
      <c r="GA351" s="550"/>
      <c r="GB351" s="550"/>
      <c r="GC351" s="550"/>
      <c r="GD351" s="550"/>
      <c r="GE351" s="550"/>
      <c r="GF351" s="550"/>
      <c r="GG351" s="550"/>
      <c r="GH351" s="550"/>
      <c r="GI351" s="550"/>
      <c r="GJ351" s="550"/>
      <c r="GK351" s="550"/>
      <c r="GL351" s="550"/>
      <c r="GM351" s="550"/>
    </row>
    <row r="352" spans="7:195" ht="18" customHeight="1">
      <c r="G352" s="550"/>
      <c r="H352" s="550"/>
      <c r="I352" s="550"/>
      <c r="J352" s="550"/>
      <c r="K352" s="550"/>
      <c r="L352" s="550"/>
      <c r="M352" s="550"/>
      <c r="N352" s="550"/>
      <c r="O352" s="550"/>
      <c r="P352" s="550"/>
      <c r="Q352" s="550"/>
      <c r="R352" s="550"/>
      <c r="S352" s="550"/>
      <c r="T352" s="550"/>
      <c r="U352" s="550"/>
      <c r="V352" s="550"/>
      <c r="W352" s="550"/>
      <c r="X352" s="550"/>
      <c r="Y352" s="550"/>
      <c r="Z352" s="550"/>
      <c r="AA352" s="550"/>
      <c r="AB352" s="550"/>
      <c r="AC352" s="550"/>
      <c r="AD352" s="550"/>
      <c r="AE352" s="550"/>
      <c r="AF352" s="550"/>
      <c r="AG352" s="550"/>
      <c r="AH352" s="550"/>
      <c r="AI352" s="550"/>
      <c r="AJ352" s="550"/>
      <c r="AK352" s="550"/>
      <c r="AL352" s="550"/>
      <c r="AM352" s="550"/>
      <c r="AN352" s="550"/>
      <c r="AO352" s="550"/>
      <c r="AP352" s="550"/>
      <c r="AQ352" s="550"/>
      <c r="AR352" s="550"/>
      <c r="AS352" s="550"/>
      <c r="AT352" s="550"/>
      <c r="AU352" s="550"/>
      <c r="AV352" s="550"/>
      <c r="AW352" s="550"/>
      <c r="AX352" s="550"/>
      <c r="AY352" s="550"/>
      <c r="AZ352" s="550"/>
      <c r="BA352" s="550"/>
      <c r="BB352" s="550"/>
      <c r="BC352" s="550"/>
      <c r="BD352" s="550"/>
      <c r="BE352" s="550"/>
      <c r="BF352" s="550"/>
      <c r="BG352" s="550"/>
      <c r="BH352" s="550"/>
      <c r="BI352" s="550"/>
      <c r="BJ352" s="550"/>
      <c r="BK352" s="550"/>
      <c r="BL352" s="550"/>
      <c r="BM352" s="550"/>
      <c r="BN352" s="550"/>
      <c r="BO352" s="550"/>
      <c r="BP352" s="550"/>
      <c r="BQ352" s="550"/>
      <c r="BR352" s="550"/>
      <c r="BS352" s="550"/>
      <c r="BT352" s="550"/>
      <c r="BU352" s="550"/>
      <c r="BV352" s="550"/>
      <c r="BW352" s="550"/>
      <c r="BX352" s="550"/>
      <c r="BY352" s="550"/>
      <c r="BZ352" s="550"/>
      <c r="CA352" s="550"/>
      <c r="CB352" s="550"/>
      <c r="CC352" s="550"/>
      <c r="CD352" s="550"/>
      <c r="CE352" s="550"/>
      <c r="CF352" s="550"/>
      <c r="CG352" s="550"/>
      <c r="CH352" s="550"/>
      <c r="CI352" s="550"/>
      <c r="CJ352" s="550"/>
      <c r="CK352" s="550"/>
      <c r="CL352" s="550"/>
      <c r="CM352" s="550"/>
      <c r="CN352" s="550"/>
      <c r="CO352" s="550"/>
      <c r="CP352" s="550"/>
      <c r="CQ352" s="550"/>
      <c r="CR352" s="550"/>
      <c r="CS352" s="550"/>
      <c r="CT352" s="550"/>
      <c r="CU352" s="550"/>
      <c r="CV352" s="550"/>
      <c r="CW352" s="550"/>
      <c r="CX352" s="550"/>
      <c r="CY352" s="550"/>
      <c r="CZ352" s="550"/>
      <c r="DA352" s="550"/>
      <c r="DB352" s="550"/>
      <c r="DC352" s="550"/>
      <c r="DD352" s="550"/>
      <c r="DE352" s="550"/>
      <c r="DF352" s="550"/>
      <c r="DG352" s="550"/>
      <c r="DH352" s="550"/>
      <c r="DI352" s="550"/>
      <c r="DJ352" s="550"/>
      <c r="DK352" s="550"/>
      <c r="DL352" s="550"/>
      <c r="DM352" s="550"/>
      <c r="DN352" s="550"/>
      <c r="DO352" s="550"/>
      <c r="DP352" s="550"/>
      <c r="DQ352" s="550"/>
      <c r="DR352" s="550"/>
      <c r="DS352" s="550"/>
      <c r="DT352" s="550"/>
      <c r="DU352" s="550"/>
      <c r="DV352" s="550"/>
      <c r="DW352" s="550"/>
      <c r="DX352" s="550"/>
      <c r="DY352" s="550"/>
      <c r="DZ352" s="550"/>
      <c r="EA352" s="550"/>
      <c r="EB352" s="550"/>
      <c r="EC352" s="550"/>
      <c r="ED352" s="550"/>
      <c r="EE352" s="550"/>
      <c r="EF352" s="550"/>
      <c r="EG352" s="550"/>
      <c r="EH352" s="550"/>
      <c r="EI352" s="550"/>
      <c r="EJ352" s="550"/>
      <c r="EK352" s="550"/>
      <c r="EL352" s="550"/>
      <c r="EM352" s="550"/>
      <c r="EN352" s="550"/>
      <c r="EO352" s="550"/>
      <c r="EP352" s="550"/>
      <c r="EQ352" s="550"/>
      <c r="ER352" s="550"/>
      <c r="ES352" s="550"/>
      <c r="ET352" s="550"/>
      <c r="EU352" s="550"/>
      <c r="EV352" s="550"/>
      <c r="EW352" s="550"/>
      <c r="EX352" s="550"/>
      <c r="EY352" s="550"/>
      <c r="EZ352" s="550"/>
      <c r="FA352" s="550"/>
      <c r="FB352" s="550"/>
      <c r="FC352" s="550"/>
      <c r="FD352" s="550"/>
      <c r="FE352" s="550"/>
      <c r="FF352" s="550"/>
      <c r="FG352" s="550"/>
      <c r="FH352" s="550"/>
      <c r="FI352" s="550"/>
      <c r="FJ352" s="550"/>
      <c r="FK352" s="550"/>
      <c r="FL352" s="550"/>
      <c r="FM352" s="550"/>
      <c r="FN352" s="550"/>
      <c r="FO352" s="550"/>
      <c r="FP352" s="550"/>
      <c r="FQ352" s="550"/>
      <c r="FR352" s="550"/>
      <c r="FS352" s="550"/>
      <c r="FT352" s="550"/>
      <c r="FU352" s="550"/>
      <c r="FV352" s="550"/>
      <c r="FW352" s="550"/>
      <c r="FX352" s="550"/>
      <c r="FY352" s="550"/>
      <c r="FZ352" s="550"/>
      <c r="GA352" s="550"/>
      <c r="GB352" s="550"/>
      <c r="GC352" s="550"/>
      <c r="GD352" s="550"/>
      <c r="GE352" s="550"/>
      <c r="GF352" s="550"/>
      <c r="GG352" s="550"/>
      <c r="GH352" s="550"/>
      <c r="GI352" s="550"/>
      <c r="GJ352" s="550"/>
      <c r="GK352" s="550"/>
      <c r="GL352" s="550"/>
      <c r="GM352" s="550"/>
    </row>
    <row r="353" spans="7:195" ht="18" customHeight="1">
      <c r="G353" s="550"/>
      <c r="H353" s="550"/>
      <c r="I353" s="550"/>
      <c r="J353" s="550"/>
      <c r="K353" s="550"/>
      <c r="L353" s="550"/>
      <c r="M353" s="550"/>
      <c r="N353" s="550"/>
      <c r="O353" s="550"/>
      <c r="P353" s="550"/>
      <c r="Q353" s="550"/>
      <c r="R353" s="550"/>
      <c r="S353" s="550"/>
      <c r="T353" s="550"/>
      <c r="U353" s="550"/>
      <c r="V353" s="550"/>
      <c r="W353" s="550"/>
      <c r="X353" s="550"/>
      <c r="Y353" s="550"/>
      <c r="Z353" s="550"/>
      <c r="AA353" s="550"/>
      <c r="AB353" s="550"/>
      <c r="AC353" s="550"/>
      <c r="AD353" s="550"/>
      <c r="AE353" s="550"/>
      <c r="AF353" s="550"/>
      <c r="AG353" s="550"/>
      <c r="AH353" s="550"/>
      <c r="AI353" s="550"/>
      <c r="AJ353" s="550"/>
      <c r="AK353" s="550"/>
      <c r="AL353" s="550"/>
      <c r="AM353" s="550"/>
      <c r="AN353" s="550"/>
      <c r="AO353" s="550"/>
      <c r="AP353" s="550"/>
      <c r="AQ353" s="550"/>
      <c r="AR353" s="550"/>
      <c r="AS353" s="550"/>
      <c r="AT353" s="550"/>
      <c r="AU353" s="550"/>
      <c r="AV353" s="550"/>
      <c r="AW353" s="550"/>
      <c r="AX353" s="550"/>
      <c r="AY353" s="550"/>
      <c r="AZ353" s="550"/>
      <c r="BA353" s="550"/>
      <c r="BB353" s="550"/>
      <c r="BC353" s="550"/>
      <c r="BD353" s="550"/>
      <c r="BE353" s="550"/>
      <c r="BF353" s="550"/>
      <c r="BG353" s="550"/>
      <c r="BH353" s="550"/>
      <c r="BI353" s="550"/>
      <c r="BJ353" s="550"/>
      <c r="BK353" s="550"/>
      <c r="BL353" s="550"/>
      <c r="BM353" s="550"/>
      <c r="BN353" s="550"/>
      <c r="BO353" s="550"/>
      <c r="BP353" s="550"/>
      <c r="BQ353" s="550"/>
      <c r="BR353" s="550"/>
      <c r="BS353" s="550"/>
      <c r="BT353" s="550"/>
      <c r="BU353" s="550"/>
      <c r="BV353" s="550"/>
      <c r="BW353" s="550"/>
      <c r="BX353" s="550"/>
      <c r="BY353" s="550"/>
      <c r="BZ353" s="550"/>
      <c r="CA353" s="550"/>
      <c r="CB353" s="550"/>
      <c r="CC353" s="550"/>
      <c r="CD353" s="550"/>
      <c r="CE353" s="550"/>
      <c r="CF353" s="550"/>
      <c r="CG353" s="550"/>
      <c r="CH353" s="550"/>
      <c r="CI353" s="550"/>
      <c r="CJ353" s="550"/>
      <c r="CK353" s="550"/>
      <c r="CL353" s="550"/>
      <c r="CM353" s="550"/>
      <c r="CN353" s="550"/>
      <c r="CO353" s="550"/>
      <c r="CP353" s="550"/>
      <c r="CQ353" s="550"/>
      <c r="CR353" s="550"/>
      <c r="CS353" s="550"/>
      <c r="CT353" s="550"/>
      <c r="CU353" s="550"/>
      <c r="CV353" s="550"/>
      <c r="CW353" s="550"/>
      <c r="CX353" s="550"/>
      <c r="CY353" s="550"/>
      <c r="CZ353" s="550"/>
      <c r="DA353" s="550"/>
      <c r="DB353" s="550"/>
      <c r="DC353" s="550"/>
      <c r="DD353" s="550"/>
      <c r="DE353" s="550"/>
      <c r="DF353" s="550"/>
      <c r="DG353" s="550"/>
      <c r="DH353" s="550"/>
      <c r="DI353" s="550"/>
      <c r="DJ353" s="550"/>
      <c r="DK353" s="550"/>
      <c r="DL353" s="550"/>
      <c r="DM353" s="550"/>
      <c r="DN353" s="550"/>
      <c r="DO353" s="550"/>
      <c r="DP353" s="550"/>
      <c r="DQ353" s="550"/>
      <c r="DR353" s="550"/>
      <c r="DS353" s="550"/>
      <c r="DT353" s="550"/>
      <c r="DU353" s="550"/>
      <c r="DV353" s="550"/>
      <c r="DW353" s="550"/>
      <c r="DX353" s="550"/>
      <c r="DY353" s="550"/>
      <c r="DZ353" s="550"/>
      <c r="EA353" s="550"/>
      <c r="EB353" s="550"/>
      <c r="EC353" s="550"/>
      <c r="ED353" s="550"/>
      <c r="EE353" s="550"/>
      <c r="EF353" s="550"/>
      <c r="EG353" s="550"/>
      <c r="EH353" s="550"/>
      <c r="EI353" s="550"/>
      <c r="EJ353" s="550"/>
      <c r="EK353" s="550"/>
      <c r="EL353" s="550"/>
      <c r="EM353" s="550"/>
      <c r="EN353" s="550"/>
      <c r="EO353" s="550"/>
      <c r="EP353" s="550"/>
      <c r="EQ353" s="550"/>
      <c r="ER353" s="550"/>
      <c r="ES353" s="550"/>
      <c r="ET353" s="550"/>
      <c r="EU353" s="550"/>
      <c r="EV353" s="550"/>
      <c r="EW353" s="550"/>
      <c r="EX353" s="550"/>
      <c r="EY353" s="550"/>
      <c r="EZ353" s="550"/>
      <c r="FA353" s="550"/>
      <c r="FB353" s="550"/>
      <c r="FC353" s="550"/>
      <c r="FD353" s="550"/>
      <c r="FE353" s="550"/>
      <c r="FF353" s="550"/>
      <c r="FG353" s="550"/>
      <c r="FH353" s="550"/>
      <c r="FI353" s="550"/>
      <c r="FJ353" s="550"/>
      <c r="FK353" s="550"/>
      <c r="FL353" s="550"/>
      <c r="FM353" s="550"/>
      <c r="FN353" s="550"/>
      <c r="FO353" s="550"/>
      <c r="FP353" s="550"/>
      <c r="FQ353" s="550"/>
      <c r="FR353" s="550"/>
      <c r="FS353" s="550"/>
      <c r="FT353" s="550"/>
      <c r="FU353" s="550"/>
      <c r="FV353" s="550"/>
      <c r="FW353" s="550"/>
      <c r="FX353" s="550"/>
      <c r="FY353" s="550"/>
      <c r="FZ353" s="550"/>
      <c r="GA353" s="550"/>
      <c r="GB353" s="550"/>
      <c r="GC353" s="550"/>
      <c r="GD353" s="550"/>
      <c r="GE353" s="550"/>
      <c r="GF353" s="550"/>
      <c r="GG353" s="550"/>
      <c r="GH353" s="550"/>
      <c r="GI353" s="550"/>
      <c r="GJ353" s="550"/>
      <c r="GK353" s="550"/>
      <c r="GL353" s="550"/>
      <c r="GM353" s="550"/>
    </row>
    <row r="354" spans="7:195" ht="18" customHeight="1">
      <c r="G354" s="550"/>
      <c r="H354" s="550"/>
      <c r="I354" s="550"/>
      <c r="J354" s="550"/>
      <c r="K354" s="550"/>
      <c r="L354" s="550"/>
      <c r="M354" s="550"/>
      <c r="N354" s="550"/>
      <c r="O354" s="550"/>
      <c r="P354" s="550"/>
      <c r="Q354" s="550"/>
      <c r="R354" s="550"/>
      <c r="S354" s="550"/>
      <c r="T354" s="550"/>
      <c r="U354" s="550"/>
      <c r="V354" s="550"/>
      <c r="W354" s="550"/>
      <c r="X354" s="550"/>
      <c r="Y354" s="550"/>
      <c r="Z354" s="550"/>
      <c r="AA354" s="550"/>
      <c r="AB354" s="550"/>
      <c r="AC354" s="550"/>
      <c r="AD354" s="550"/>
      <c r="AE354" s="550"/>
      <c r="AF354" s="550"/>
      <c r="AG354" s="550"/>
      <c r="AH354" s="550"/>
      <c r="AI354" s="550"/>
      <c r="AJ354" s="550"/>
      <c r="AK354" s="550"/>
      <c r="AL354" s="550"/>
      <c r="AM354" s="550"/>
      <c r="AN354" s="550"/>
      <c r="AO354" s="550"/>
      <c r="AP354" s="550"/>
      <c r="AQ354" s="550"/>
      <c r="AR354" s="550"/>
      <c r="AS354" s="550"/>
      <c r="AT354" s="550"/>
      <c r="AU354" s="550"/>
      <c r="AV354" s="550"/>
      <c r="AW354" s="550"/>
      <c r="AX354" s="550"/>
      <c r="AY354" s="550"/>
      <c r="AZ354" s="550"/>
      <c r="BA354" s="550"/>
      <c r="BB354" s="550"/>
      <c r="BC354" s="550"/>
      <c r="BD354" s="550"/>
      <c r="BE354" s="550"/>
      <c r="BF354" s="550"/>
      <c r="BG354" s="550"/>
      <c r="BH354" s="550"/>
      <c r="BI354" s="550"/>
      <c r="BJ354" s="550"/>
      <c r="BK354" s="550"/>
      <c r="BL354" s="550"/>
      <c r="BM354" s="550"/>
      <c r="BN354" s="550"/>
      <c r="BO354" s="550"/>
      <c r="BP354" s="550"/>
      <c r="BQ354" s="550"/>
      <c r="BR354" s="550"/>
      <c r="BS354" s="550"/>
      <c r="BT354" s="550"/>
      <c r="BU354" s="550"/>
      <c r="BV354" s="550"/>
      <c r="BW354" s="550"/>
      <c r="BX354" s="550"/>
      <c r="BY354" s="550"/>
      <c r="BZ354" s="550"/>
      <c r="CA354" s="550"/>
      <c r="CB354" s="550"/>
      <c r="CC354" s="550"/>
      <c r="CD354" s="550"/>
      <c r="CE354" s="550"/>
      <c r="CF354" s="550"/>
      <c r="CG354" s="550"/>
      <c r="CH354" s="550"/>
      <c r="CI354" s="550"/>
      <c r="CJ354" s="550"/>
      <c r="CK354" s="550"/>
      <c r="CL354" s="550"/>
      <c r="CM354" s="550"/>
      <c r="CN354" s="550"/>
      <c r="CO354" s="550"/>
      <c r="CP354" s="550"/>
      <c r="CQ354" s="550"/>
      <c r="CR354" s="550"/>
      <c r="CS354" s="550"/>
      <c r="CT354" s="550"/>
      <c r="CU354" s="550"/>
      <c r="CV354" s="550"/>
      <c r="CW354" s="550"/>
      <c r="CX354" s="550"/>
      <c r="CY354" s="550"/>
      <c r="CZ354" s="550"/>
      <c r="DA354" s="550"/>
      <c r="DB354" s="550"/>
      <c r="DC354" s="550"/>
      <c r="DD354" s="550"/>
      <c r="DE354" s="550"/>
      <c r="DF354" s="550"/>
      <c r="DG354" s="550"/>
      <c r="DH354" s="550"/>
      <c r="DI354" s="550"/>
      <c r="DJ354" s="550"/>
      <c r="DK354" s="550"/>
      <c r="DL354" s="550"/>
      <c r="DM354" s="550"/>
      <c r="DN354" s="550"/>
      <c r="DO354" s="550"/>
      <c r="DP354" s="550"/>
      <c r="DQ354" s="550"/>
      <c r="DR354" s="550"/>
      <c r="DS354" s="550"/>
      <c r="DT354" s="550"/>
      <c r="DU354" s="550"/>
      <c r="DV354" s="550"/>
      <c r="DW354" s="550"/>
      <c r="DX354" s="550"/>
      <c r="DY354" s="550"/>
      <c r="DZ354" s="550"/>
      <c r="EA354" s="550"/>
      <c r="EB354" s="550"/>
      <c r="EC354" s="550"/>
      <c r="ED354" s="550"/>
      <c r="EE354" s="550"/>
      <c r="EF354" s="550"/>
      <c r="EG354" s="550"/>
      <c r="EH354" s="550"/>
      <c r="EI354" s="550"/>
      <c r="EJ354" s="550"/>
      <c r="EK354" s="550"/>
      <c r="EL354" s="550"/>
      <c r="EM354" s="550"/>
      <c r="EN354" s="550"/>
      <c r="EO354" s="550"/>
      <c r="EP354" s="550"/>
      <c r="EQ354" s="550"/>
      <c r="ER354" s="550"/>
      <c r="ES354" s="550"/>
      <c r="ET354" s="550"/>
      <c r="EU354" s="550"/>
      <c r="EV354" s="550"/>
      <c r="EW354" s="550"/>
      <c r="EX354" s="550"/>
      <c r="EY354" s="550"/>
      <c r="EZ354" s="550"/>
      <c r="FA354" s="550"/>
      <c r="FB354" s="550"/>
      <c r="FC354" s="550"/>
      <c r="FD354" s="550"/>
      <c r="FE354" s="550"/>
      <c r="FF354" s="550"/>
      <c r="FG354" s="550"/>
      <c r="FH354" s="550"/>
      <c r="FI354" s="550"/>
      <c r="FJ354" s="550"/>
      <c r="FK354" s="550"/>
      <c r="FL354" s="550"/>
      <c r="FM354" s="550"/>
      <c r="FN354" s="550"/>
      <c r="FO354" s="550"/>
      <c r="FP354" s="550"/>
      <c r="FQ354" s="550"/>
      <c r="FR354" s="550"/>
      <c r="FS354" s="550"/>
      <c r="FT354" s="550"/>
      <c r="FU354" s="550"/>
      <c r="FV354" s="550"/>
      <c r="FW354" s="550"/>
      <c r="FX354" s="550"/>
      <c r="FY354" s="550"/>
      <c r="FZ354" s="550"/>
      <c r="GA354" s="550"/>
      <c r="GB354" s="550"/>
      <c r="GC354" s="550"/>
      <c r="GD354" s="550"/>
      <c r="GE354" s="550"/>
      <c r="GF354" s="550"/>
      <c r="GG354" s="550"/>
      <c r="GH354" s="550"/>
      <c r="GI354" s="550"/>
      <c r="GJ354" s="550"/>
      <c r="GK354" s="550"/>
      <c r="GL354" s="550"/>
      <c r="GM354" s="550"/>
    </row>
    <row r="355" spans="7:195" ht="18" customHeight="1">
      <c r="G355" s="550"/>
      <c r="H355" s="550"/>
      <c r="I355" s="550"/>
      <c r="J355" s="550"/>
      <c r="K355" s="550"/>
      <c r="L355" s="550"/>
      <c r="M355" s="550"/>
      <c r="N355" s="550"/>
      <c r="O355" s="550"/>
      <c r="P355" s="550"/>
      <c r="Q355" s="550"/>
      <c r="R355" s="550"/>
      <c r="S355" s="550"/>
      <c r="T355" s="550"/>
      <c r="U355" s="550"/>
      <c r="V355" s="550"/>
      <c r="W355" s="550"/>
      <c r="X355" s="550"/>
      <c r="Y355" s="550"/>
      <c r="Z355" s="550"/>
      <c r="AA355" s="550"/>
      <c r="AB355" s="550"/>
      <c r="AC355" s="550"/>
      <c r="AD355" s="550"/>
      <c r="AE355" s="550"/>
      <c r="AF355" s="550"/>
      <c r="AG355" s="550"/>
      <c r="AH355" s="550"/>
      <c r="AI355" s="550"/>
      <c r="AJ355" s="550"/>
      <c r="AK355" s="550"/>
      <c r="AL355" s="550"/>
      <c r="AM355" s="550"/>
      <c r="AN355" s="550"/>
      <c r="AO355" s="550"/>
      <c r="AP355" s="550"/>
      <c r="AQ355" s="550"/>
      <c r="AR355" s="550"/>
      <c r="AS355" s="550"/>
      <c r="AT355" s="550"/>
      <c r="AU355" s="550"/>
      <c r="AV355" s="550"/>
      <c r="AW355" s="550"/>
      <c r="AX355" s="550"/>
      <c r="AY355" s="550"/>
      <c r="AZ355" s="550"/>
      <c r="BA355" s="550"/>
      <c r="BB355" s="550"/>
      <c r="BC355" s="550"/>
      <c r="BD355" s="550"/>
      <c r="BE355" s="550"/>
      <c r="BF355" s="550"/>
      <c r="BG355" s="550"/>
      <c r="BH355" s="550"/>
      <c r="BI355" s="550"/>
      <c r="BJ355" s="550"/>
      <c r="BK355" s="550"/>
      <c r="BL355" s="550"/>
      <c r="BM355" s="550"/>
      <c r="BN355" s="550"/>
      <c r="BO355" s="550"/>
      <c r="BP355" s="550"/>
      <c r="BQ355" s="550"/>
      <c r="BR355" s="550"/>
      <c r="BS355" s="550"/>
      <c r="BT355" s="550"/>
      <c r="BU355" s="550"/>
      <c r="BV355" s="550"/>
      <c r="BW355" s="550"/>
      <c r="BX355" s="550"/>
      <c r="BY355" s="550"/>
      <c r="BZ355" s="550"/>
      <c r="CA355" s="550"/>
      <c r="CB355" s="550"/>
      <c r="CC355" s="550"/>
      <c r="CD355" s="550"/>
      <c r="CE355" s="550"/>
      <c r="CF355" s="550"/>
      <c r="CG355" s="550"/>
      <c r="CH355" s="550"/>
      <c r="CI355" s="550"/>
      <c r="CJ355" s="550"/>
      <c r="CK355" s="550"/>
      <c r="CL355" s="550"/>
      <c r="CM355" s="550"/>
      <c r="CN355" s="550"/>
      <c r="CO355" s="550"/>
      <c r="CP355" s="550"/>
      <c r="CQ355" s="550"/>
      <c r="CR355" s="550"/>
      <c r="CS355" s="550"/>
      <c r="CT355" s="550"/>
      <c r="CU355" s="550"/>
      <c r="CV355" s="550"/>
      <c r="CW355" s="550"/>
      <c r="CX355" s="550"/>
      <c r="CY355" s="550"/>
      <c r="CZ355" s="550"/>
      <c r="DA355" s="550"/>
      <c r="DB355" s="550"/>
      <c r="DC355" s="550"/>
      <c r="DD355" s="550"/>
      <c r="DE355" s="550"/>
      <c r="DF355" s="550"/>
      <c r="DG355" s="550"/>
      <c r="DH355" s="550"/>
      <c r="DI355" s="550"/>
      <c r="DJ355" s="550"/>
      <c r="DK355" s="550"/>
      <c r="DL355" s="550"/>
      <c r="DM355" s="550"/>
      <c r="DN355" s="550"/>
      <c r="DO355" s="550"/>
      <c r="DP355" s="550"/>
      <c r="DQ355" s="550"/>
      <c r="DR355" s="550"/>
      <c r="DS355" s="550"/>
      <c r="DT355" s="550"/>
      <c r="DU355" s="550"/>
      <c r="DV355" s="550"/>
      <c r="DW355" s="550"/>
      <c r="DX355" s="550"/>
      <c r="DY355" s="550"/>
      <c r="DZ355" s="550"/>
      <c r="EA355" s="550"/>
      <c r="EB355" s="550"/>
      <c r="EC355" s="550"/>
      <c r="ED355" s="550"/>
      <c r="EE355" s="550"/>
      <c r="EF355" s="550"/>
      <c r="EG355" s="550"/>
      <c r="EH355" s="550"/>
      <c r="EI355" s="550"/>
      <c r="EJ355" s="550"/>
      <c r="EK355" s="550"/>
      <c r="EL355" s="550"/>
      <c r="EM355" s="550"/>
      <c r="EN355" s="550"/>
      <c r="EO355" s="550"/>
      <c r="EP355" s="550"/>
      <c r="EQ355" s="550"/>
      <c r="ER355" s="550"/>
      <c r="ES355" s="550"/>
      <c r="ET355" s="550"/>
      <c r="EU355" s="550"/>
      <c r="EV355" s="550"/>
      <c r="EW355" s="550"/>
      <c r="EX355" s="550"/>
      <c r="EY355" s="550"/>
      <c r="EZ355" s="550"/>
      <c r="FA355" s="550"/>
      <c r="FB355" s="550"/>
      <c r="FC355" s="550"/>
      <c r="FD355" s="550"/>
      <c r="FE355" s="550"/>
      <c r="FF355" s="550"/>
      <c r="FG355" s="550"/>
      <c r="FH355" s="550"/>
      <c r="FI355" s="550"/>
      <c r="FJ355" s="550"/>
      <c r="FK355" s="550"/>
      <c r="FL355" s="550"/>
      <c r="FM355" s="550"/>
      <c r="FN355" s="550"/>
      <c r="FO355" s="550"/>
      <c r="FP355" s="550"/>
      <c r="FQ355" s="550"/>
      <c r="FR355" s="550"/>
      <c r="FS355" s="550"/>
      <c r="FT355" s="550"/>
      <c r="FU355" s="550"/>
      <c r="FV355" s="550"/>
      <c r="FW355" s="550"/>
      <c r="FX355" s="550"/>
      <c r="FY355" s="550"/>
      <c r="FZ355" s="550"/>
      <c r="GA355" s="550"/>
      <c r="GB355" s="550"/>
      <c r="GC355" s="550"/>
      <c r="GD355" s="550"/>
      <c r="GE355" s="550"/>
      <c r="GF355" s="550"/>
      <c r="GG355" s="550"/>
      <c r="GH355" s="550"/>
      <c r="GI355" s="550"/>
      <c r="GJ355" s="550"/>
      <c r="GK355" s="550"/>
      <c r="GL355" s="550"/>
      <c r="GM355" s="550"/>
    </row>
    <row r="356" spans="7:195" ht="18" customHeight="1">
      <c r="G356" s="550"/>
      <c r="H356" s="550"/>
      <c r="I356" s="550"/>
      <c r="J356" s="550"/>
      <c r="K356" s="550"/>
      <c r="L356" s="550"/>
      <c r="M356" s="550"/>
      <c r="N356" s="550"/>
      <c r="O356" s="550"/>
      <c r="P356" s="550"/>
      <c r="Q356" s="550"/>
      <c r="R356" s="550"/>
      <c r="S356" s="550"/>
      <c r="T356" s="550"/>
      <c r="U356" s="550"/>
      <c r="V356" s="550"/>
      <c r="W356" s="550"/>
      <c r="X356" s="550"/>
      <c r="Y356" s="550"/>
      <c r="Z356" s="550"/>
      <c r="AA356" s="550"/>
      <c r="AB356" s="550"/>
      <c r="AC356" s="550"/>
      <c r="AD356" s="550"/>
      <c r="AE356" s="550"/>
      <c r="AF356" s="550"/>
      <c r="AG356" s="550"/>
      <c r="AH356" s="550"/>
      <c r="AI356" s="550"/>
      <c r="AJ356" s="550"/>
      <c r="AK356" s="550"/>
      <c r="AL356" s="550"/>
      <c r="AM356" s="550"/>
      <c r="AN356" s="550"/>
      <c r="AO356" s="550"/>
      <c r="AP356" s="550"/>
      <c r="AQ356" s="550"/>
      <c r="AR356" s="550"/>
      <c r="AS356" s="550"/>
      <c r="AT356" s="550"/>
      <c r="AU356" s="550"/>
      <c r="AV356" s="550"/>
      <c r="AW356" s="550"/>
      <c r="AX356" s="550"/>
      <c r="AY356" s="550"/>
      <c r="AZ356" s="550"/>
      <c r="BA356" s="550"/>
      <c r="BB356" s="550"/>
      <c r="BC356" s="550"/>
      <c r="BD356" s="550"/>
      <c r="BE356" s="550"/>
      <c r="BF356" s="550"/>
      <c r="BG356" s="550"/>
      <c r="BH356" s="550"/>
      <c r="BI356" s="550"/>
      <c r="BJ356" s="550"/>
      <c r="BK356" s="550"/>
      <c r="BL356" s="550"/>
      <c r="BM356" s="550"/>
      <c r="BN356" s="550"/>
      <c r="BO356" s="550"/>
      <c r="BP356" s="550"/>
      <c r="BQ356" s="550"/>
      <c r="BR356" s="550"/>
      <c r="BS356" s="550"/>
      <c r="BT356" s="550"/>
      <c r="BU356" s="550"/>
      <c r="BV356" s="550"/>
      <c r="BW356" s="550"/>
      <c r="BX356" s="550"/>
      <c r="BY356" s="550"/>
      <c r="BZ356" s="550"/>
      <c r="CA356" s="550"/>
      <c r="CB356" s="550"/>
      <c r="CC356" s="550"/>
      <c r="CD356" s="550"/>
      <c r="CE356" s="550"/>
      <c r="CF356" s="550"/>
      <c r="CG356" s="550"/>
      <c r="CH356" s="550"/>
      <c r="CI356" s="550"/>
      <c r="CJ356" s="550"/>
      <c r="CK356" s="550"/>
      <c r="CL356" s="550"/>
      <c r="CM356" s="550"/>
      <c r="CN356" s="550"/>
      <c r="CO356" s="550"/>
      <c r="CP356" s="550"/>
      <c r="CQ356" s="550"/>
      <c r="CR356" s="550"/>
      <c r="CS356" s="550"/>
      <c r="CT356" s="550"/>
      <c r="CU356" s="550"/>
      <c r="CV356" s="550"/>
      <c r="CW356" s="550"/>
      <c r="CX356" s="550"/>
      <c r="CY356" s="550"/>
      <c r="CZ356" s="550"/>
      <c r="DA356" s="550"/>
      <c r="DB356" s="550"/>
      <c r="DC356" s="550"/>
      <c r="DD356" s="550"/>
      <c r="DE356" s="550"/>
      <c r="DF356" s="550"/>
      <c r="DG356" s="550"/>
      <c r="DH356" s="550"/>
      <c r="DI356" s="550"/>
      <c r="DJ356" s="550"/>
      <c r="DK356" s="550"/>
      <c r="DL356" s="550"/>
      <c r="DM356" s="550"/>
      <c r="DN356" s="550"/>
      <c r="DO356" s="550"/>
      <c r="DP356" s="550"/>
      <c r="DQ356" s="550"/>
      <c r="DR356" s="550"/>
      <c r="DS356" s="550"/>
      <c r="DT356" s="550"/>
      <c r="DU356" s="550"/>
      <c r="DV356" s="550"/>
      <c r="DW356" s="550"/>
      <c r="DX356" s="550"/>
      <c r="DY356" s="550"/>
      <c r="DZ356" s="550"/>
      <c r="EA356" s="550"/>
      <c r="EB356" s="550"/>
      <c r="EC356" s="550"/>
      <c r="ED356" s="550"/>
      <c r="EE356" s="550"/>
      <c r="EF356" s="550"/>
      <c r="EG356" s="550"/>
      <c r="EH356" s="550"/>
      <c r="EI356" s="550"/>
      <c r="EJ356" s="550"/>
      <c r="EK356" s="550"/>
      <c r="EL356" s="550"/>
      <c r="EM356" s="550"/>
      <c r="EN356" s="550"/>
      <c r="EO356" s="550"/>
      <c r="EP356" s="550"/>
      <c r="EQ356" s="550"/>
      <c r="ER356" s="550"/>
      <c r="ES356" s="550"/>
      <c r="ET356" s="550"/>
      <c r="EU356" s="550"/>
      <c r="EV356" s="550"/>
      <c r="EW356" s="550"/>
      <c r="EX356" s="550"/>
      <c r="EY356" s="550"/>
      <c r="EZ356" s="550"/>
      <c r="FA356" s="550"/>
      <c r="FB356" s="550"/>
      <c r="FC356" s="550"/>
      <c r="FD356" s="550"/>
      <c r="FE356" s="550"/>
      <c r="FF356" s="550"/>
      <c r="FG356" s="550"/>
      <c r="FH356" s="550"/>
      <c r="FI356" s="550"/>
      <c r="FJ356" s="550"/>
      <c r="FK356" s="550"/>
      <c r="FL356" s="550"/>
      <c r="FM356" s="550"/>
      <c r="FN356" s="550"/>
      <c r="FO356" s="550"/>
      <c r="FP356" s="550"/>
      <c r="FQ356" s="550"/>
      <c r="FR356" s="550"/>
      <c r="FS356" s="550"/>
      <c r="FT356" s="550"/>
      <c r="FU356" s="550"/>
      <c r="FV356" s="550"/>
      <c r="FW356" s="550"/>
      <c r="FX356" s="550"/>
      <c r="FY356" s="550"/>
      <c r="FZ356" s="550"/>
      <c r="GA356" s="550"/>
      <c r="GB356" s="550"/>
      <c r="GC356" s="550"/>
      <c r="GD356" s="550"/>
      <c r="GE356" s="550"/>
      <c r="GF356" s="550"/>
      <c r="GG356" s="550"/>
      <c r="GH356" s="550"/>
      <c r="GI356" s="550"/>
      <c r="GJ356" s="550"/>
      <c r="GK356" s="550"/>
      <c r="GL356" s="550"/>
      <c r="GM356" s="550"/>
    </row>
    <row r="357" spans="7:195" ht="18" customHeight="1">
      <c r="G357" s="550"/>
      <c r="H357" s="550"/>
      <c r="I357" s="550"/>
      <c r="J357" s="550"/>
      <c r="K357" s="550"/>
      <c r="L357" s="550"/>
      <c r="M357" s="550"/>
      <c r="N357" s="550"/>
      <c r="O357" s="550"/>
      <c r="P357" s="550"/>
      <c r="Q357" s="550"/>
      <c r="R357" s="550"/>
      <c r="S357" s="550"/>
      <c r="T357" s="550"/>
      <c r="U357" s="550"/>
      <c r="V357" s="550"/>
      <c r="W357" s="550"/>
      <c r="X357" s="550"/>
      <c r="Y357" s="550"/>
      <c r="Z357" s="550"/>
      <c r="AA357" s="550"/>
      <c r="AB357" s="550"/>
      <c r="AC357" s="550"/>
      <c r="AD357" s="550"/>
      <c r="AE357" s="550"/>
      <c r="AF357" s="550"/>
      <c r="AG357" s="550"/>
      <c r="AH357" s="550"/>
      <c r="AI357" s="550"/>
      <c r="AJ357" s="550"/>
      <c r="AK357" s="550"/>
      <c r="AL357" s="550"/>
      <c r="AM357" s="550"/>
      <c r="AN357" s="550"/>
      <c r="AO357" s="550"/>
      <c r="AP357" s="550"/>
      <c r="AQ357" s="550"/>
      <c r="AR357" s="550"/>
      <c r="AS357" s="550"/>
      <c r="AT357" s="550"/>
      <c r="AU357" s="550"/>
      <c r="AV357" s="550"/>
      <c r="AW357" s="550"/>
      <c r="AX357" s="550"/>
      <c r="AY357" s="550"/>
      <c r="AZ357" s="550"/>
      <c r="BA357" s="550"/>
      <c r="BB357" s="550"/>
      <c r="BC357" s="550"/>
      <c r="BD357" s="550"/>
      <c r="BE357" s="550"/>
      <c r="BF357" s="550"/>
      <c r="BG357" s="550"/>
      <c r="BH357" s="550"/>
      <c r="BI357" s="550"/>
      <c r="BJ357" s="550"/>
      <c r="BK357" s="550"/>
      <c r="BL357" s="550"/>
      <c r="BM357" s="550"/>
      <c r="BN357" s="550"/>
      <c r="BO357" s="550"/>
      <c r="BP357" s="550"/>
      <c r="BQ357" s="550"/>
      <c r="BR357" s="550"/>
      <c r="BS357" s="550"/>
      <c r="BT357" s="550"/>
      <c r="BU357" s="550"/>
      <c r="BV357" s="550"/>
      <c r="BW357" s="550"/>
      <c r="BX357" s="550"/>
      <c r="BY357" s="550"/>
      <c r="BZ357" s="550"/>
      <c r="CA357" s="550"/>
      <c r="CB357" s="550"/>
      <c r="CC357" s="550"/>
      <c r="CD357" s="550"/>
      <c r="CE357" s="550"/>
      <c r="CF357" s="550"/>
      <c r="CG357" s="550"/>
      <c r="CH357" s="550"/>
      <c r="CI357" s="550"/>
      <c r="CJ357" s="550"/>
      <c r="CK357" s="550"/>
      <c r="CL357" s="550"/>
      <c r="CM357" s="550"/>
      <c r="CN357" s="550"/>
      <c r="CO357" s="550"/>
      <c r="CP357" s="550"/>
      <c r="CQ357" s="550"/>
      <c r="CR357" s="550"/>
      <c r="CS357" s="550"/>
      <c r="CT357" s="550"/>
      <c r="CU357" s="550"/>
      <c r="CV357" s="550"/>
      <c r="CW357" s="550"/>
      <c r="CX357" s="550"/>
      <c r="CY357" s="550"/>
      <c r="CZ357" s="550"/>
      <c r="DA357" s="550"/>
      <c r="DB357" s="550"/>
      <c r="DC357" s="550"/>
      <c r="DD357" s="550"/>
      <c r="DE357" s="550"/>
      <c r="DF357" s="550"/>
      <c r="DG357" s="550"/>
      <c r="DH357" s="550"/>
      <c r="DI357" s="550"/>
      <c r="DJ357" s="550"/>
      <c r="DK357" s="550"/>
      <c r="DL357" s="550"/>
      <c r="DM357" s="550"/>
      <c r="DN357" s="550"/>
      <c r="DO357" s="550"/>
      <c r="DP357" s="550"/>
      <c r="DQ357" s="550"/>
      <c r="DR357" s="550"/>
      <c r="DS357" s="550"/>
      <c r="DT357" s="550"/>
      <c r="DU357" s="550"/>
      <c r="DV357" s="550"/>
      <c r="DW357" s="550"/>
      <c r="DX357" s="550"/>
      <c r="DY357" s="550"/>
      <c r="DZ357" s="550"/>
      <c r="EA357" s="550"/>
      <c r="EB357" s="550"/>
      <c r="EC357" s="550"/>
      <c r="ED357" s="550"/>
      <c r="EE357" s="550"/>
      <c r="EF357" s="550"/>
      <c r="EG357" s="550"/>
      <c r="EH357" s="550"/>
      <c r="EI357" s="550"/>
      <c r="EJ357" s="550"/>
      <c r="EK357" s="550"/>
      <c r="EL357" s="550"/>
      <c r="EM357" s="550"/>
      <c r="EN357" s="550"/>
      <c r="EO357" s="550"/>
      <c r="EP357" s="550"/>
      <c r="EQ357" s="550"/>
      <c r="ER357" s="550"/>
      <c r="ES357" s="550"/>
      <c r="ET357" s="550"/>
      <c r="EU357" s="550"/>
      <c r="EV357" s="550"/>
      <c r="EW357" s="550"/>
      <c r="EX357" s="550"/>
      <c r="EY357" s="550"/>
      <c r="EZ357" s="550"/>
      <c r="FA357" s="550"/>
      <c r="FB357" s="550"/>
      <c r="FC357" s="550"/>
      <c r="FD357" s="550"/>
      <c r="FE357" s="550"/>
      <c r="FF357" s="550"/>
      <c r="FG357" s="550"/>
      <c r="FH357" s="550"/>
      <c r="FI357" s="550"/>
      <c r="FJ357" s="550"/>
      <c r="FK357" s="550"/>
      <c r="FL357" s="550"/>
      <c r="FM357" s="550"/>
      <c r="FN357" s="550"/>
      <c r="FO357" s="550"/>
      <c r="FP357" s="550"/>
      <c r="FQ357" s="550"/>
      <c r="FR357" s="550"/>
      <c r="FS357" s="550"/>
      <c r="FT357" s="550"/>
      <c r="FU357" s="550"/>
      <c r="FV357" s="550"/>
      <c r="FW357" s="550"/>
      <c r="FX357" s="550"/>
      <c r="FY357" s="550"/>
      <c r="FZ357" s="550"/>
      <c r="GA357" s="550"/>
      <c r="GB357" s="550"/>
      <c r="GC357" s="550"/>
      <c r="GD357" s="550"/>
      <c r="GE357" s="550"/>
      <c r="GF357" s="550"/>
      <c r="GG357" s="550"/>
      <c r="GH357" s="550"/>
      <c r="GI357" s="550"/>
      <c r="GJ357" s="550"/>
      <c r="GK357" s="550"/>
      <c r="GL357" s="550"/>
      <c r="GM357" s="550"/>
    </row>
    <row r="358" spans="7:195" ht="18" customHeight="1">
      <c r="G358" s="550"/>
      <c r="H358" s="550"/>
      <c r="I358" s="550"/>
      <c r="J358" s="550"/>
      <c r="K358" s="550"/>
      <c r="L358" s="550"/>
      <c r="M358" s="550"/>
      <c r="N358" s="550"/>
      <c r="O358" s="550"/>
      <c r="P358" s="550"/>
      <c r="Q358" s="550"/>
      <c r="R358" s="550"/>
      <c r="S358" s="550"/>
      <c r="T358" s="550"/>
      <c r="U358" s="550"/>
      <c r="V358" s="550"/>
      <c r="W358" s="550"/>
      <c r="X358" s="550"/>
      <c r="Y358" s="550"/>
      <c r="Z358" s="550"/>
      <c r="AA358" s="550"/>
      <c r="AB358" s="550"/>
      <c r="AC358" s="550"/>
      <c r="AD358" s="550"/>
      <c r="AE358" s="550"/>
      <c r="AF358" s="550"/>
      <c r="AG358" s="550"/>
      <c r="AH358" s="550"/>
      <c r="AI358" s="550"/>
      <c r="AJ358" s="550"/>
      <c r="AK358" s="550"/>
      <c r="AL358" s="550"/>
      <c r="AM358" s="550"/>
      <c r="AN358" s="550"/>
      <c r="AO358" s="550"/>
      <c r="AP358" s="550"/>
      <c r="AQ358" s="550"/>
      <c r="AR358" s="550"/>
      <c r="AS358" s="550"/>
      <c r="AT358" s="550"/>
      <c r="AU358" s="550"/>
      <c r="AV358" s="550"/>
      <c r="AW358" s="550"/>
      <c r="AX358" s="550"/>
      <c r="AY358" s="550"/>
      <c r="AZ358" s="550"/>
      <c r="BA358" s="550"/>
      <c r="BB358" s="550"/>
      <c r="BC358" s="550"/>
      <c r="BD358" s="550"/>
      <c r="BE358" s="550"/>
      <c r="BF358" s="550"/>
      <c r="BG358" s="550"/>
      <c r="BH358" s="550"/>
      <c r="BI358" s="550"/>
      <c r="BJ358" s="550"/>
      <c r="BK358" s="550"/>
      <c r="BL358" s="550"/>
      <c r="BM358" s="550"/>
      <c r="BN358" s="550"/>
      <c r="BO358" s="550"/>
      <c r="BP358" s="550"/>
      <c r="BQ358" s="550"/>
      <c r="BR358" s="550"/>
      <c r="BS358" s="550"/>
      <c r="BT358" s="550"/>
      <c r="BU358" s="550"/>
      <c r="BV358" s="550"/>
      <c r="BW358" s="550"/>
      <c r="BX358" s="550"/>
      <c r="BY358" s="550"/>
      <c r="BZ358" s="550"/>
      <c r="CA358" s="550"/>
      <c r="CB358" s="550"/>
      <c r="CC358" s="550"/>
      <c r="CD358" s="550"/>
      <c r="CE358" s="550"/>
      <c r="CF358" s="550"/>
      <c r="CG358" s="550"/>
      <c r="CH358" s="550"/>
      <c r="CI358" s="550"/>
      <c r="CJ358" s="550"/>
      <c r="CK358" s="550"/>
      <c r="CL358" s="550"/>
      <c r="CM358" s="550"/>
      <c r="CN358" s="550"/>
      <c r="CO358" s="550"/>
      <c r="CP358" s="550"/>
      <c r="CQ358" s="550"/>
      <c r="CR358" s="550"/>
      <c r="CS358" s="550"/>
      <c r="CT358" s="550"/>
      <c r="CU358" s="550"/>
      <c r="CV358" s="550"/>
      <c r="CW358" s="550"/>
      <c r="CX358" s="550"/>
      <c r="CY358" s="550"/>
      <c r="CZ358" s="550"/>
      <c r="DA358" s="550"/>
      <c r="DB358" s="550"/>
      <c r="DC358" s="550"/>
      <c r="DD358" s="550"/>
      <c r="DE358" s="550"/>
      <c r="DF358" s="550"/>
      <c r="DG358" s="550"/>
      <c r="DH358" s="550"/>
      <c r="DI358" s="550"/>
      <c r="DJ358" s="550"/>
      <c r="DK358" s="550"/>
      <c r="DL358" s="550"/>
      <c r="DM358" s="550"/>
      <c r="DN358" s="550"/>
      <c r="DO358" s="550"/>
      <c r="DP358" s="550"/>
      <c r="DQ358" s="550"/>
      <c r="DR358" s="550"/>
      <c r="DS358" s="550"/>
      <c r="DT358" s="550"/>
      <c r="DU358" s="550"/>
      <c r="DV358" s="550"/>
      <c r="DW358" s="550"/>
      <c r="DX358" s="550"/>
      <c r="DY358" s="550"/>
      <c r="DZ358" s="550"/>
      <c r="EA358" s="550"/>
      <c r="EB358" s="550"/>
      <c r="EC358" s="550"/>
      <c r="ED358" s="550"/>
      <c r="EE358" s="550"/>
      <c r="EF358" s="550"/>
      <c r="EG358" s="550"/>
      <c r="EH358" s="550"/>
      <c r="EI358" s="550"/>
      <c r="EJ358" s="550"/>
      <c r="EK358" s="550"/>
      <c r="EL358" s="550"/>
      <c r="EM358" s="550"/>
      <c r="EN358" s="550"/>
      <c r="EO358" s="550"/>
      <c r="EP358" s="550"/>
      <c r="EQ358" s="550"/>
      <c r="ER358" s="550"/>
      <c r="ES358" s="550"/>
      <c r="ET358" s="550"/>
      <c r="EU358" s="550"/>
      <c r="EV358" s="550"/>
      <c r="EW358" s="550"/>
      <c r="EX358" s="550"/>
      <c r="EY358" s="550"/>
      <c r="EZ358" s="550"/>
      <c r="FA358" s="550"/>
      <c r="FB358" s="550"/>
      <c r="FC358" s="550"/>
      <c r="FD358" s="550"/>
      <c r="FE358" s="550"/>
      <c r="FF358" s="550"/>
      <c r="FG358" s="550"/>
      <c r="FH358" s="550"/>
      <c r="FI358" s="550"/>
      <c r="FJ358" s="550"/>
      <c r="FK358" s="550"/>
      <c r="FL358" s="550"/>
      <c r="FM358" s="550"/>
      <c r="FN358" s="550"/>
      <c r="FO358" s="550"/>
      <c r="FP358" s="550"/>
      <c r="FQ358" s="550"/>
      <c r="FR358" s="550"/>
      <c r="FS358" s="550"/>
      <c r="FT358" s="550"/>
      <c r="FU358" s="550"/>
      <c r="FV358" s="550"/>
      <c r="FW358" s="550"/>
      <c r="FX358" s="550"/>
      <c r="FY358" s="550"/>
      <c r="FZ358" s="550"/>
      <c r="GA358" s="550"/>
      <c r="GB358" s="550"/>
      <c r="GC358" s="550"/>
      <c r="GD358" s="550"/>
      <c r="GE358" s="550"/>
      <c r="GF358" s="550"/>
      <c r="GG358" s="550"/>
      <c r="GH358" s="550"/>
      <c r="GI358" s="550"/>
      <c r="GJ358" s="550"/>
      <c r="GK358" s="550"/>
      <c r="GL358" s="550"/>
      <c r="GM358" s="550"/>
    </row>
    <row r="359" spans="7:195" ht="18" customHeight="1">
      <c r="G359" s="550"/>
      <c r="H359" s="550"/>
      <c r="I359" s="550"/>
      <c r="J359" s="550"/>
      <c r="K359" s="550"/>
      <c r="L359" s="550"/>
      <c r="M359" s="550"/>
      <c r="N359" s="550"/>
      <c r="O359" s="550"/>
      <c r="P359" s="550"/>
      <c r="Q359" s="550"/>
      <c r="R359" s="550"/>
      <c r="S359" s="550"/>
      <c r="T359" s="550"/>
      <c r="U359" s="550"/>
      <c r="V359" s="550"/>
      <c r="W359" s="550"/>
      <c r="X359" s="550"/>
      <c r="Y359" s="550"/>
      <c r="Z359" s="550"/>
      <c r="AA359" s="550"/>
      <c r="AB359" s="550"/>
      <c r="AC359" s="550"/>
      <c r="AD359" s="550"/>
      <c r="AE359" s="550"/>
      <c r="AF359" s="550"/>
      <c r="AG359" s="550"/>
      <c r="AH359" s="550"/>
      <c r="AI359" s="550"/>
      <c r="AJ359" s="550"/>
      <c r="AK359" s="550"/>
      <c r="AL359" s="550"/>
      <c r="AM359" s="550"/>
      <c r="AN359" s="550"/>
      <c r="AO359" s="550"/>
      <c r="AP359" s="550"/>
      <c r="AQ359" s="550"/>
      <c r="AR359" s="550"/>
      <c r="AS359" s="550"/>
      <c r="AT359" s="550"/>
      <c r="AU359" s="550"/>
      <c r="AV359" s="550"/>
      <c r="AW359" s="550"/>
      <c r="AX359" s="550"/>
      <c r="AY359" s="550"/>
      <c r="AZ359" s="550"/>
      <c r="BA359" s="550"/>
      <c r="BB359" s="550"/>
      <c r="BC359" s="550"/>
      <c r="BD359" s="550"/>
      <c r="BE359" s="550"/>
      <c r="BF359" s="550"/>
      <c r="BG359" s="550"/>
      <c r="BH359" s="550"/>
      <c r="BI359" s="550"/>
      <c r="BJ359" s="550"/>
      <c r="BK359" s="550"/>
      <c r="BL359" s="550"/>
      <c r="BM359" s="550"/>
      <c r="BN359" s="550"/>
      <c r="BO359" s="550"/>
      <c r="BP359" s="550"/>
      <c r="BQ359" s="550"/>
      <c r="BR359" s="550"/>
      <c r="BS359" s="550"/>
      <c r="BT359" s="550"/>
      <c r="BU359" s="550"/>
      <c r="BV359" s="550"/>
      <c r="BW359" s="550"/>
      <c r="BX359" s="550"/>
      <c r="BY359" s="550"/>
      <c r="BZ359" s="550"/>
      <c r="CA359" s="550"/>
      <c r="CB359" s="550"/>
      <c r="CC359" s="550"/>
      <c r="CD359" s="550"/>
      <c r="CE359" s="550"/>
      <c r="CF359" s="550"/>
      <c r="CG359" s="550"/>
      <c r="CH359" s="550"/>
      <c r="CI359" s="550"/>
      <c r="CJ359" s="550"/>
      <c r="CK359" s="550"/>
      <c r="CL359" s="550"/>
      <c r="CM359" s="550"/>
      <c r="CN359" s="550"/>
      <c r="CO359" s="550"/>
      <c r="CP359" s="550"/>
      <c r="CQ359" s="550"/>
      <c r="CR359" s="550"/>
      <c r="CS359" s="550"/>
      <c r="CT359" s="550"/>
      <c r="CU359" s="550"/>
      <c r="CV359" s="550"/>
      <c r="CW359" s="550"/>
      <c r="CX359" s="550"/>
      <c r="CY359" s="550"/>
      <c r="CZ359" s="550"/>
      <c r="DA359" s="550"/>
      <c r="DB359" s="550"/>
      <c r="DC359" s="550"/>
      <c r="DD359" s="550"/>
      <c r="DE359" s="550"/>
      <c r="DF359" s="550"/>
      <c r="DG359" s="550"/>
      <c r="DH359" s="550"/>
      <c r="DI359" s="550"/>
      <c r="DJ359" s="550"/>
      <c r="DK359" s="550"/>
      <c r="DL359" s="550"/>
      <c r="DM359" s="550"/>
      <c r="DN359" s="550"/>
      <c r="DO359" s="550"/>
      <c r="DP359" s="550"/>
      <c r="DQ359" s="550"/>
      <c r="DR359" s="550"/>
      <c r="DS359" s="550"/>
      <c r="DT359" s="550"/>
      <c r="DU359" s="550"/>
      <c r="DV359" s="550"/>
      <c r="DW359" s="550"/>
      <c r="DX359" s="550"/>
      <c r="DY359" s="550"/>
      <c r="DZ359" s="550"/>
      <c r="EA359" s="550"/>
      <c r="EB359" s="550"/>
      <c r="EC359" s="550"/>
      <c r="ED359" s="550"/>
      <c r="EE359" s="550"/>
      <c r="EF359" s="550"/>
      <c r="EG359" s="550"/>
      <c r="EH359" s="550"/>
      <c r="EI359" s="550"/>
      <c r="EJ359" s="550"/>
      <c r="EK359" s="550"/>
      <c r="EL359" s="550"/>
      <c r="EM359" s="550"/>
      <c r="EN359" s="550"/>
      <c r="EO359" s="550"/>
      <c r="EP359" s="550"/>
      <c r="EQ359" s="550"/>
      <c r="ER359" s="550"/>
      <c r="ES359" s="550"/>
      <c r="ET359" s="550"/>
      <c r="EU359" s="550"/>
      <c r="EV359" s="550"/>
      <c r="EW359" s="550"/>
      <c r="EX359" s="550"/>
      <c r="EY359" s="550"/>
      <c r="EZ359" s="550"/>
      <c r="FA359" s="550"/>
      <c r="FB359" s="550"/>
      <c r="FC359" s="550"/>
      <c r="FD359" s="550"/>
      <c r="FE359" s="550"/>
      <c r="FF359" s="550"/>
      <c r="FG359" s="550"/>
      <c r="FH359" s="550"/>
      <c r="FI359" s="550"/>
      <c r="FJ359" s="550"/>
      <c r="FK359" s="550"/>
      <c r="FL359" s="550"/>
      <c r="FM359" s="550"/>
      <c r="FN359" s="550"/>
      <c r="FO359" s="550"/>
      <c r="FP359" s="550"/>
      <c r="FQ359" s="550"/>
      <c r="FR359" s="550"/>
      <c r="FS359" s="550"/>
      <c r="FT359" s="550"/>
      <c r="FU359" s="550"/>
      <c r="FV359" s="550"/>
      <c r="FW359" s="550"/>
      <c r="FX359" s="550"/>
      <c r="FY359" s="550"/>
      <c r="FZ359" s="550"/>
      <c r="GA359" s="550"/>
      <c r="GB359" s="550"/>
      <c r="GC359" s="550"/>
      <c r="GD359" s="550"/>
      <c r="GE359" s="550"/>
      <c r="GF359" s="550"/>
      <c r="GG359" s="550"/>
      <c r="GH359" s="550"/>
      <c r="GI359" s="550"/>
      <c r="GJ359" s="550"/>
      <c r="GK359" s="550"/>
      <c r="GL359" s="550"/>
      <c r="GM359" s="550"/>
    </row>
    <row r="360" spans="7:195" ht="18" customHeight="1">
      <c r="G360" s="550"/>
      <c r="H360" s="550"/>
      <c r="I360" s="550"/>
      <c r="J360" s="550"/>
      <c r="K360" s="550"/>
      <c r="L360" s="550"/>
      <c r="M360" s="550"/>
      <c r="N360" s="550"/>
      <c r="O360" s="550"/>
      <c r="P360" s="550"/>
      <c r="Q360" s="550"/>
      <c r="R360" s="550"/>
      <c r="S360" s="550"/>
      <c r="T360" s="550"/>
      <c r="U360" s="550"/>
      <c r="V360" s="550"/>
      <c r="W360" s="550"/>
      <c r="X360" s="550"/>
      <c r="Y360" s="550"/>
      <c r="Z360" s="550"/>
      <c r="AA360" s="550"/>
      <c r="AB360" s="550"/>
      <c r="AC360" s="550"/>
      <c r="AD360" s="550"/>
      <c r="AE360" s="550"/>
      <c r="AF360" s="550"/>
      <c r="AG360" s="550"/>
      <c r="AH360" s="550"/>
      <c r="AI360" s="550"/>
      <c r="AJ360" s="550"/>
      <c r="AK360" s="550"/>
      <c r="AL360" s="550"/>
      <c r="AM360" s="550"/>
      <c r="AN360" s="550"/>
      <c r="AO360" s="550"/>
      <c r="AP360" s="550"/>
      <c r="AQ360" s="550"/>
      <c r="AR360" s="550"/>
      <c r="AS360" s="550"/>
      <c r="AT360" s="550"/>
      <c r="AU360" s="550"/>
      <c r="AV360" s="550"/>
      <c r="AW360" s="550"/>
      <c r="AX360" s="550"/>
      <c r="AY360" s="550"/>
      <c r="AZ360" s="550"/>
      <c r="BA360" s="550"/>
      <c r="BB360" s="550"/>
      <c r="BC360" s="550"/>
      <c r="BD360" s="550"/>
      <c r="BE360" s="550"/>
      <c r="BF360" s="550"/>
      <c r="BG360" s="550"/>
      <c r="BH360" s="550"/>
      <c r="BI360" s="550"/>
      <c r="BJ360" s="550"/>
      <c r="BK360" s="550"/>
      <c r="BL360" s="550"/>
      <c r="BM360" s="550"/>
      <c r="BN360" s="550"/>
      <c r="BO360" s="550"/>
      <c r="BP360" s="550"/>
      <c r="BQ360" s="550"/>
      <c r="BR360" s="550"/>
      <c r="BS360" s="550"/>
      <c r="BT360" s="550"/>
      <c r="BU360" s="550"/>
      <c r="BV360" s="550"/>
      <c r="BW360" s="550"/>
      <c r="BX360" s="550"/>
      <c r="BY360" s="550"/>
      <c r="BZ360" s="550"/>
      <c r="CA360" s="550"/>
      <c r="CB360" s="550"/>
      <c r="CC360" s="550"/>
      <c r="CD360" s="550"/>
      <c r="CE360" s="550"/>
      <c r="CF360" s="550"/>
      <c r="CG360" s="550"/>
      <c r="CH360" s="550"/>
      <c r="CI360" s="550"/>
      <c r="CJ360" s="550"/>
      <c r="CK360" s="550"/>
      <c r="CL360" s="550"/>
      <c r="CM360" s="550"/>
      <c r="CN360" s="550"/>
      <c r="CO360" s="550"/>
      <c r="CP360" s="550"/>
      <c r="CQ360" s="550"/>
      <c r="CR360" s="550"/>
      <c r="CS360" s="550"/>
      <c r="CT360" s="550"/>
      <c r="CU360" s="550"/>
      <c r="CV360" s="550"/>
      <c r="CW360" s="550"/>
      <c r="CX360" s="550"/>
      <c r="CY360" s="550"/>
      <c r="CZ360" s="550"/>
      <c r="DA360" s="550"/>
      <c r="DB360" s="550"/>
      <c r="DC360" s="550"/>
      <c r="DD360" s="550"/>
      <c r="DE360" s="550"/>
      <c r="DF360" s="550"/>
      <c r="DG360" s="550"/>
      <c r="DH360" s="550"/>
      <c r="DI360" s="550"/>
      <c r="DJ360" s="550"/>
      <c r="DK360" s="550"/>
      <c r="DL360" s="550"/>
      <c r="DM360" s="550"/>
      <c r="DN360" s="550"/>
      <c r="DO360" s="550"/>
      <c r="DP360" s="550"/>
      <c r="DQ360" s="550"/>
      <c r="DR360" s="550"/>
      <c r="DS360" s="550"/>
      <c r="DT360" s="550"/>
      <c r="DU360" s="550"/>
      <c r="DV360" s="550"/>
      <c r="DW360" s="550"/>
      <c r="DX360" s="550"/>
      <c r="DY360" s="550"/>
      <c r="DZ360" s="550"/>
      <c r="EA360" s="550"/>
      <c r="EB360" s="550"/>
      <c r="EC360" s="550"/>
      <c r="ED360" s="550"/>
      <c r="EE360" s="550"/>
      <c r="EF360" s="550"/>
      <c r="EG360" s="550"/>
      <c r="EH360" s="550"/>
      <c r="EI360" s="550"/>
      <c r="EJ360" s="550"/>
      <c r="EK360" s="550"/>
      <c r="EL360" s="550"/>
      <c r="EM360" s="550"/>
      <c r="EN360" s="550"/>
      <c r="EO360" s="550"/>
      <c r="EP360" s="550"/>
      <c r="EQ360" s="550"/>
      <c r="ER360" s="550"/>
      <c r="ES360" s="550"/>
      <c r="ET360" s="550"/>
      <c r="EU360" s="550"/>
      <c r="EV360" s="550"/>
      <c r="EW360" s="550"/>
      <c r="EX360" s="550"/>
      <c r="EY360" s="550"/>
      <c r="EZ360" s="550"/>
      <c r="FA360" s="550"/>
      <c r="FB360" s="550"/>
      <c r="FC360" s="550"/>
      <c r="FD360" s="550"/>
      <c r="FE360" s="550"/>
      <c r="FF360" s="550"/>
      <c r="FG360" s="550"/>
      <c r="FH360" s="550"/>
      <c r="FI360" s="550"/>
      <c r="FJ360" s="550"/>
      <c r="FK360" s="550"/>
      <c r="FL360" s="550"/>
      <c r="FM360" s="550"/>
      <c r="FN360" s="550"/>
      <c r="FO360" s="550"/>
      <c r="FP360" s="550"/>
      <c r="FQ360" s="550"/>
      <c r="FR360" s="550"/>
      <c r="FS360" s="550"/>
      <c r="FT360" s="550"/>
      <c r="FU360" s="550"/>
      <c r="FV360" s="550"/>
      <c r="FW360" s="550"/>
      <c r="FX360" s="550"/>
      <c r="FY360" s="550"/>
      <c r="FZ360" s="550"/>
      <c r="GA360" s="550"/>
      <c r="GB360" s="550"/>
      <c r="GC360" s="550"/>
      <c r="GD360" s="550"/>
      <c r="GE360" s="550"/>
      <c r="GF360" s="550"/>
      <c r="GG360" s="550"/>
      <c r="GH360" s="550"/>
      <c r="GI360" s="550"/>
      <c r="GJ360" s="550"/>
      <c r="GK360" s="550"/>
      <c r="GL360" s="550"/>
      <c r="GM360" s="550"/>
    </row>
    <row r="361" spans="7:195" ht="18" customHeight="1">
      <c r="G361" s="550"/>
      <c r="H361" s="550"/>
      <c r="I361" s="550"/>
      <c r="J361" s="550"/>
      <c r="K361" s="550"/>
      <c r="L361" s="550"/>
      <c r="M361" s="550"/>
      <c r="N361" s="550"/>
      <c r="O361" s="550"/>
      <c r="P361" s="550"/>
      <c r="Q361" s="550"/>
      <c r="R361" s="550"/>
      <c r="S361" s="550"/>
      <c r="T361" s="550"/>
      <c r="U361" s="550"/>
      <c r="V361" s="550"/>
      <c r="W361" s="550"/>
      <c r="X361" s="550"/>
      <c r="Y361" s="550"/>
      <c r="Z361" s="550"/>
      <c r="AA361" s="550"/>
      <c r="AB361" s="550"/>
      <c r="AC361" s="550"/>
      <c r="AD361" s="550"/>
      <c r="AE361" s="550"/>
      <c r="AF361" s="550"/>
      <c r="AG361" s="550"/>
      <c r="AH361" s="550"/>
      <c r="AI361" s="550"/>
      <c r="AJ361" s="550"/>
      <c r="AK361" s="550"/>
      <c r="AL361" s="550"/>
      <c r="AM361" s="550"/>
      <c r="AN361" s="550"/>
      <c r="AO361" s="550"/>
      <c r="AP361" s="550"/>
      <c r="AQ361" s="550"/>
      <c r="AR361" s="550"/>
      <c r="AS361" s="550"/>
      <c r="AT361" s="550"/>
      <c r="AU361" s="550"/>
      <c r="AV361" s="550"/>
      <c r="AW361" s="550"/>
      <c r="AX361" s="550"/>
      <c r="AY361" s="550"/>
      <c r="AZ361" s="550"/>
      <c r="BA361" s="550"/>
      <c r="BB361" s="550"/>
      <c r="BC361" s="550"/>
      <c r="BD361" s="550"/>
      <c r="BE361" s="550"/>
      <c r="BF361" s="550"/>
      <c r="BG361" s="550"/>
      <c r="BH361" s="550"/>
      <c r="BI361" s="550"/>
      <c r="BJ361" s="550"/>
      <c r="BK361" s="550"/>
      <c r="BL361" s="550"/>
      <c r="BM361" s="550"/>
      <c r="BN361" s="550"/>
      <c r="BO361" s="550"/>
      <c r="BP361" s="550"/>
      <c r="BQ361" s="550"/>
      <c r="BR361" s="550"/>
      <c r="BS361" s="550"/>
      <c r="BT361" s="550"/>
      <c r="BU361" s="550"/>
      <c r="BV361" s="550"/>
      <c r="BW361" s="550"/>
      <c r="BX361" s="550"/>
      <c r="BY361" s="550"/>
      <c r="BZ361" s="550"/>
      <c r="CA361" s="550"/>
      <c r="CB361" s="550"/>
      <c r="CC361" s="550"/>
      <c r="CD361" s="550"/>
      <c r="CE361" s="550"/>
      <c r="CF361" s="550"/>
      <c r="CG361" s="550"/>
      <c r="CH361" s="550"/>
      <c r="CI361" s="550"/>
      <c r="CJ361" s="550"/>
      <c r="CK361" s="550"/>
      <c r="CL361" s="550"/>
      <c r="CM361" s="550"/>
      <c r="CN361" s="550"/>
      <c r="CO361" s="550"/>
      <c r="CP361" s="550"/>
      <c r="CQ361" s="550"/>
      <c r="CR361" s="550"/>
      <c r="CS361" s="550"/>
      <c r="CT361" s="550"/>
      <c r="CU361" s="550"/>
      <c r="CV361" s="550"/>
      <c r="CW361" s="550"/>
      <c r="CX361" s="550"/>
      <c r="CY361" s="550"/>
      <c r="CZ361" s="550"/>
      <c r="DA361" s="550"/>
      <c r="DB361" s="550"/>
      <c r="DC361" s="550"/>
      <c r="DD361" s="550"/>
      <c r="DE361" s="550"/>
      <c r="DF361" s="550"/>
      <c r="DG361" s="550"/>
      <c r="DH361" s="550"/>
      <c r="DI361" s="550"/>
      <c r="DJ361" s="550"/>
      <c r="DK361" s="550"/>
      <c r="DL361" s="550"/>
      <c r="DM361" s="550"/>
      <c r="DN361" s="550"/>
      <c r="DO361" s="550"/>
      <c r="DP361" s="550"/>
      <c r="DQ361" s="550"/>
      <c r="DR361" s="550"/>
      <c r="DS361" s="550"/>
      <c r="DT361" s="550"/>
      <c r="DU361" s="550"/>
      <c r="DV361" s="550"/>
      <c r="DW361" s="550"/>
      <c r="DX361" s="550"/>
      <c r="DY361" s="550"/>
      <c r="DZ361" s="550"/>
      <c r="EA361" s="550"/>
      <c r="EB361" s="550"/>
      <c r="EC361" s="550"/>
      <c r="ED361" s="550"/>
      <c r="EE361" s="550"/>
      <c r="EF361" s="550"/>
      <c r="EG361" s="550"/>
      <c r="EH361" s="550"/>
      <c r="EI361" s="550"/>
      <c r="EJ361" s="550"/>
      <c r="EK361" s="550"/>
      <c r="EL361" s="550"/>
      <c r="EM361" s="550"/>
      <c r="EN361" s="550"/>
      <c r="EO361" s="550"/>
      <c r="EP361" s="550"/>
      <c r="EQ361" s="550"/>
      <c r="ER361" s="550"/>
      <c r="ES361" s="550"/>
      <c r="ET361" s="550"/>
      <c r="EU361" s="550"/>
      <c r="EV361" s="550"/>
      <c r="EW361" s="550"/>
      <c r="EX361" s="550"/>
      <c r="EY361" s="550"/>
      <c r="EZ361" s="550"/>
      <c r="FA361" s="550"/>
      <c r="FB361" s="550"/>
      <c r="FC361" s="550"/>
      <c r="FD361" s="550"/>
      <c r="FE361" s="550"/>
      <c r="FF361" s="550"/>
      <c r="FG361" s="550"/>
      <c r="FH361" s="550"/>
      <c r="FI361" s="550"/>
      <c r="FJ361" s="550"/>
      <c r="FK361" s="550"/>
      <c r="FL361" s="550"/>
      <c r="FM361" s="550"/>
      <c r="FN361" s="550"/>
      <c r="FO361" s="550"/>
      <c r="FP361" s="550"/>
      <c r="FQ361" s="550"/>
      <c r="FR361" s="550"/>
      <c r="FS361" s="550"/>
      <c r="FT361" s="550"/>
      <c r="FU361" s="550"/>
      <c r="FV361" s="550"/>
      <c r="FW361" s="550"/>
      <c r="FX361" s="550"/>
      <c r="FY361" s="550"/>
      <c r="FZ361" s="550"/>
      <c r="GA361" s="550"/>
      <c r="GB361" s="550"/>
      <c r="GC361" s="550"/>
      <c r="GD361" s="550"/>
      <c r="GE361" s="550"/>
      <c r="GF361" s="550"/>
      <c r="GG361" s="550"/>
      <c r="GH361" s="550"/>
      <c r="GI361" s="550"/>
      <c r="GJ361" s="550"/>
      <c r="GK361" s="550"/>
      <c r="GL361" s="550"/>
      <c r="GM361" s="550"/>
    </row>
    <row r="362" spans="7:195" ht="18" customHeight="1">
      <c r="G362" s="550"/>
      <c r="H362" s="550"/>
      <c r="I362" s="550"/>
      <c r="J362" s="550"/>
      <c r="K362" s="550"/>
      <c r="L362" s="550"/>
      <c r="M362" s="550"/>
      <c r="N362" s="550"/>
      <c r="O362" s="550"/>
      <c r="P362" s="550"/>
      <c r="Q362" s="550"/>
      <c r="R362" s="550"/>
      <c r="S362" s="550"/>
      <c r="T362" s="550"/>
      <c r="U362" s="550"/>
      <c r="V362" s="550"/>
      <c r="W362" s="550"/>
      <c r="X362" s="550"/>
      <c r="Y362" s="550"/>
      <c r="Z362" s="550"/>
      <c r="AA362" s="550"/>
      <c r="AB362" s="550"/>
      <c r="AC362" s="550"/>
      <c r="AD362" s="550"/>
      <c r="AE362" s="550"/>
      <c r="AF362" s="550"/>
      <c r="AG362" s="550"/>
      <c r="AH362" s="550"/>
      <c r="AI362" s="550"/>
      <c r="AJ362" s="550"/>
      <c r="AK362" s="550"/>
      <c r="AL362" s="550"/>
      <c r="AM362" s="550"/>
      <c r="AN362" s="550"/>
      <c r="AO362" s="550"/>
      <c r="AP362" s="550"/>
      <c r="AQ362" s="550"/>
      <c r="AR362" s="550"/>
      <c r="AS362" s="550"/>
      <c r="AT362" s="550"/>
      <c r="AU362" s="550"/>
      <c r="AV362" s="550"/>
      <c r="AW362" s="550"/>
      <c r="AX362" s="550"/>
      <c r="AY362" s="550"/>
      <c r="AZ362" s="550"/>
      <c r="BA362" s="550"/>
      <c r="BB362" s="550"/>
      <c r="BC362" s="550"/>
      <c r="BD362" s="550"/>
      <c r="BE362" s="550"/>
      <c r="BF362" s="550"/>
      <c r="BG362" s="550"/>
      <c r="BH362" s="550"/>
      <c r="BI362" s="550"/>
      <c r="BJ362" s="550"/>
      <c r="BK362" s="550"/>
      <c r="BL362" s="550"/>
      <c r="BM362" s="550"/>
      <c r="BN362" s="550"/>
      <c r="BO362" s="550"/>
      <c r="BP362" s="550"/>
      <c r="BQ362" s="550"/>
      <c r="BR362" s="550"/>
      <c r="BS362" s="550"/>
      <c r="BT362" s="550"/>
      <c r="BU362" s="550"/>
      <c r="BV362" s="550"/>
      <c r="BW362" s="550"/>
      <c r="BX362" s="550"/>
      <c r="BY362" s="550"/>
      <c r="BZ362" s="550"/>
      <c r="CA362" s="550"/>
      <c r="CB362" s="550"/>
      <c r="CC362" s="550"/>
      <c r="CD362" s="550"/>
      <c r="CE362" s="550"/>
      <c r="CF362" s="550"/>
      <c r="CG362" s="550"/>
      <c r="CH362" s="550"/>
      <c r="CI362" s="550"/>
      <c r="CJ362" s="550"/>
      <c r="CK362" s="550"/>
      <c r="CL362" s="550"/>
      <c r="CM362" s="550"/>
      <c r="CN362" s="550"/>
      <c r="CO362" s="550"/>
      <c r="CP362" s="550"/>
      <c r="CQ362" s="550"/>
      <c r="CR362" s="550"/>
      <c r="CS362" s="550"/>
      <c r="CT362" s="550"/>
      <c r="CU362" s="550"/>
      <c r="CV362" s="550"/>
      <c r="CW362" s="550"/>
      <c r="CX362" s="550"/>
      <c r="CY362" s="550"/>
      <c r="CZ362" s="550"/>
      <c r="DA362" s="550"/>
      <c r="DB362" s="550"/>
      <c r="DC362" s="550"/>
      <c r="DD362" s="550"/>
      <c r="DE362" s="550"/>
      <c r="DF362" s="550"/>
      <c r="DG362" s="550"/>
      <c r="DH362" s="550"/>
      <c r="DI362" s="550"/>
      <c r="DJ362" s="550"/>
      <c r="DK362" s="550"/>
      <c r="DL362" s="550"/>
      <c r="DM362" s="550"/>
      <c r="DN362" s="550"/>
      <c r="DO362" s="550"/>
      <c r="DP362" s="550"/>
      <c r="DQ362" s="550"/>
      <c r="DR362" s="550"/>
      <c r="DS362" s="550"/>
      <c r="DT362" s="550"/>
      <c r="DU362" s="550"/>
      <c r="DV362" s="550"/>
      <c r="DW362" s="550"/>
      <c r="DX362" s="550"/>
      <c r="DY362" s="550"/>
      <c r="DZ362" s="550"/>
      <c r="EA362" s="550"/>
      <c r="EB362" s="550"/>
      <c r="EC362" s="550"/>
      <c r="ED362" s="550"/>
      <c r="EE362" s="550"/>
      <c r="EF362" s="550"/>
      <c r="EG362" s="550"/>
      <c r="EH362" s="550"/>
      <c r="EI362" s="550"/>
      <c r="EJ362" s="550"/>
      <c r="EK362" s="550"/>
      <c r="EL362" s="550"/>
      <c r="EM362" s="550"/>
      <c r="EN362" s="550"/>
      <c r="EO362" s="550"/>
      <c r="EP362" s="550"/>
      <c r="EQ362" s="550"/>
      <c r="ER362" s="550"/>
      <c r="ES362" s="550"/>
      <c r="ET362" s="550"/>
      <c r="EU362" s="550"/>
      <c r="EV362" s="550"/>
      <c r="EW362" s="550"/>
      <c r="EX362" s="550"/>
      <c r="EY362" s="550"/>
      <c r="EZ362" s="550"/>
      <c r="FA362" s="550"/>
      <c r="FB362" s="550"/>
      <c r="FC362" s="550"/>
      <c r="FD362" s="550"/>
      <c r="FE362" s="550"/>
      <c r="FF362" s="550"/>
      <c r="FG362" s="550"/>
      <c r="FH362" s="550"/>
      <c r="FI362" s="550"/>
      <c r="FJ362" s="550"/>
      <c r="FK362" s="550"/>
      <c r="FL362" s="550"/>
      <c r="FM362" s="550"/>
      <c r="FN362" s="550"/>
      <c r="FO362" s="550"/>
      <c r="FP362" s="550"/>
      <c r="FQ362" s="550"/>
      <c r="FR362" s="550"/>
      <c r="FS362" s="550"/>
      <c r="FT362" s="550"/>
      <c r="FU362" s="550"/>
      <c r="FV362" s="550"/>
      <c r="FW362" s="550"/>
      <c r="FX362" s="550"/>
      <c r="FY362" s="550"/>
      <c r="FZ362" s="550"/>
      <c r="GA362" s="550"/>
      <c r="GB362" s="550"/>
      <c r="GC362" s="550"/>
      <c r="GD362" s="550"/>
      <c r="GE362" s="550"/>
      <c r="GF362" s="550"/>
      <c r="GG362" s="550"/>
      <c r="GH362" s="550"/>
      <c r="GI362" s="550"/>
      <c r="GJ362" s="550"/>
      <c r="GK362" s="550"/>
      <c r="GL362" s="550"/>
      <c r="GM362" s="550"/>
    </row>
    <row r="363" spans="7:195" ht="18" customHeight="1">
      <c r="G363" s="550"/>
      <c r="H363" s="550"/>
      <c r="I363" s="550"/>
      <c r="J363" s="550"/>
      <c r="K363" s="550"/>
      <c r="L363" s="550"/>
      <c r="M363" s="550"/>
      <c r="N363" s="550"/>
      <c r="O363" s="550"/>
      <c r="P363" s="550"/>
      <c r="Q363" s="550"/>
      <c r="R363" s="550"/>
      <c r="S363" s="550"/>
      <c r="T363" s="550"/>
      <c r="U363" s="550"/>
      <c r="V363" s="550"/>
      <c r="W363" s="550"/>
      <c r="X363" s="550"/>
      <c r="Y363" s="550"/>
      <c r="Z363" s="550"/>
      <c r="AA363" s="550"/>
      <c r="AB363" s="550"/>
      <c r="AC363" s="550"/>
      <c r="AD363" s="550"/>
      <c r="AE363" s="550"/>
      <c r="AF363" s="550"/>
      <c r="AG363" s="550"/>
      <c r="AH363" s="550"/>
      <c r="AI363" s="550"/>
      <c r="AJ363" s="550"/>
      <c r="AK363" s="550"/>
      <c r="AL363" s="550"/>
      <c r="AM363" s="550"/>
      <c r="AN363" s="550"/>
      <c r="AO363" s="550"/>
      <c r="AP363" s="550"/>
      <c r="AQ363" s="550"/>
      <c r="AR363" s="550"/>
      <c r="AS363" s="550"/>
      <c r="AT363" s="550"/>
      <c r="AU363" s="550"/>
      <c r="AV363" s="550"/>
      <c r="AW363" s="550"/>
      <c r="AX363" s="550"/>
      <c r="AY363" s="550"/>
      <c r="AZ363" s="550"/>
      <c r="BA363" s="550"/>
      <c r="BB363" s="550"/>
      <c r="BC363" s="550"/>
      <c r="BD363" s="550"/>
      <c r="BE363" s="550"/>
      <c r="BF363" s="550"/>
      <c r="BG363" s="550"/>
      <c r="BH363" s="550"/>
      <c r="BI363" s="550"/>
      <c r="BJ363" s="550"/>
      <c r="BK363" s="550"/>
      <c r="BL363" s="550"/>
      <c r="BM363" s="550"/>
      <c r="BN363" s="550"/>
      <c r="BO363" s="550"/>
      <c r="BP363" s="550"/>
      <c r="BQ363" s="550"/>
      <c r="BR363" s="550"/>
      <c r="BS363" s="550"/>
      <c r="BT363" s="550"/>
      <c r="BU363" s="550"/>
      <c r="BV363" s="550"/>
      <c r="BW363" s="550"/>
      <c r="BX363" s="550"/>
      <c r="BY363" s="550"/>
      <c r="BZ363" s="550"/>
      <c r="CA363" s="550"/>
      <c r="CB363" s="550"/>
      <c r="CC363" s="550"/>
      <c r="CD363" s="550"/>
      <c r="CE363" s="550"/>
      <c r="CF363" s="550"/>
      <c r="CG363" s="550"/>
      <c r="CH363" s="550"/>
      <c r="CI363" s="550"/>
      <c r="CJ363" s="550"/>
      <c r="CK363" s="550"/>
      <c r="CL363" s="550"/>
      <c r="CM363" s="550"/>
      <c r="CN363" s="550"/>
      <c r="CO363" s="550"/>
      <c r="CP363" s="550"/>
      <c r="CQ363" s="550"/>
      <c r="CR363" s="550"/>
      <c r="CS363" s="550"/>
      <c r="CT363" s="550"/>
      <c r="CU363" s="550"/>
      <c r="CV363" s="550"/>
      <c r="CW363" s="550"/>
      <c r="CX363" s="550"/>
      <c r="CY363" s="550"/>
      <c r="CZ363" s="550"/>
      <c r="DA363" s="550"/>
      <c r="DB363" s="550"/>
      <c r="DC363" s="550"/>
      <c r="DD363" s="550"/>
      <c r="DE363" s="550"/>
      <c r="DF363" s="550"/>
      <c r="DG363" s="550"/>
      <c r="DH363" s="550"/>
      <c r="DI363" s="550"/>
      <c r="DJ363" s="550"/>
      <c r="DK363" s="550"/>
      <c r="DL363" s="550"/>
      <c r="DM363" s="550"/>
      <c r="DN363" s="550"/>
      <c r="DO363" s="550"/>
      <c r="DP363" s="550"/>
      <c r="DQ363" s="550"/>
      <c r="DR363" s="550"/>
      <c r="DS363" s="550"/>
      <c r="DT363" s="550"/>
      <c r="DU363" s="550"/>
      <c r="DV363" s="550"/>
      <c r="DW363" s="550"/>
      <c r="DX363" s="550"/>
      <c r="DY363" s="550"/>
      <c r="DZ363" s="550"/>
      <c r="EA363" s="550"/>
      <c r="EB363" s="550"/>
      <c r="EC363" s="550"/>
      <c r="ED363" s="550"/>
      <c r="EE363" s="550"/>
      <c r="EF363" s="550"/>
      <c r="EG363" s="550"/>
      <c r="EH363" s="550"/>
      <c r="EI363" s="550"/>
      <c r="EJ363" s="550"/>
      <c r="EK363" s="550"/>
      <c r="EL363" s="550"/>
      <c r="EM363" s="550"/>
      <c r="EN363" s="550"/>
      <c r="EO363" s="550"/>
      <c r="EP363" s="550"/>
      <c r="EQ363" s="550"/>
      <c r="ER363" s="550"/>
      <c r="ES363" s="550"/>
      <c r="ET363" s="550"/>
      <c r="EU363" s="550"/>
      <c r="EV363" s="550"/>
      <c r="EW363" s="550"/>
      <c r="EX363" s="550"/>
      <c r="EY363" s="550"/>
      <c r="EZ363" s="550"/>
      <c r="FA363" s="550"/>
      <c r="FB363" s="550"/>
      <c r="FC363" s="550"/>
      <c r="FD363" s="550"/>
      <c r="FE363" s="550"/>
      <c r="FF363" s="550"/>
      <c r="FG363" s="550"/>
      <c r="FH363" s="550"/>
      <c r="FI363" s="550"/>
      <c r="FJ363" s="550"/>
      <c r="FK363" s="550"/>
      <c r="FL363" s="550"/>
      <c r="FM363" s="550"/>
      <c r="FN363" s="550"/>
      <c r="FO363" s="550"/>
      <c r="FP363" s="550"/>
      <c r="FQ363" s="550"/>
      <c r="FR363" s="550"/>
      <c r="FS363" s="550"/>
      <c r="FT363" s="550"/>
      <c r="FU363" s="550"/>
      <c r="FV363" s="550"/>
      <c r="FW363" s="550"/>
      <c r="FX363" s="550"/>
      <c r="FY363" s="550"/>
      <c r="FZ363" s="550"/>
      <c r="GA363" s="550"/>
      <c r="GB363" s="550"/>
      <c r="GC363" s="550"/>
      <c r="GD363" s="550"/>
      <c r="GE363" s="550"/>
      <c r="GF363" s="550"/>
      <c r="GG363" s="550"/>
      <c r="GH363" s="550"/>
      <c r="GI363" s="550"/>
      <c r="GJ363" s="550"/>
      <c r="GK363" s="550"/>
      <c r="GL363" s="550"/>
      <c r="GM363" s="550"/>
    </row>
    <row r="364" spans="7:195" ht="18" customHeight="1">
      <c r="G364" s="550"/>
      <c r="H364" s="550"/>
      <c r="I364" s="550"/>
      <c r="J364" s="550"/>
      <c r="K364" s="550"/>
      <c r="L364" s="550"/>
      <c r="M364" s="550"/>
      <c r="N364" s="550"/>
      <c r="O364" s="550"/>
      <c r="P364" s="550"/>
      <c r="Q364" s="550"/>
      <c r="R364" s="550"/>
      <c r="S364" s="550"/>
      <c r="T364" s="550"/>
      <c r="U364" s="550"/>
      <c r="V364" s="550"/>
      <c r="W364" s="550"/>
      <c r="X364" s="550"/>
      <c r="Y364" s="550"/>
      <c r="Z364" s="550"/>
      <c r="AA364" s="550"/>
      <c r="AB364" s="550"/>
      <c r="AC364" s="550"/>
      <c r="AD364" s="550"/>
      <c r="AE364" s="550"/>
      <c r="AF364" s="550"/>
      <c r="AG364" s="550"/>
      <c r="AH364" s="550"/>
      <c r="AI364" s="550"/>
      <c r="AJ364" s="550"/>
      <c r="AK364" s="550"/>
      <c r="AL364" s="550"/>
      <c r="AM364" s="550"/>
      <c r="AN364" s="550"/>
      <c r="AO364" s="550"/>
      <c r="AP364" s="550"/>
      <c r="AQ364" s="550"/>
      <c r="AR364" s="550"/>
      <c r="AS364" s="550"/>
      <c r="AT364" s="550"/>
      <c r="AU364" s="550"/>
      <c r="AV364" s="550"/>
      <c r="AW364" s="550"/>
      <c r="AX364" s="550"/>
      <c r="AY364" s="550"/>
      <c r="AZ364" s="550"/>
      <c r="BA364" s="550"/>
      <c r="BB364" s="550"/>
      <c r="BC364" s="550"/>
      <c r="BD364" s="550"/>
      <c r="BE364" s="550"/>
      <c r="BF364" s="550"/>
      <c r="BG364" s="550"/>
      <c r="BH364" s="550"/>
      <c r="BI364" s="550"/>
      <c r="BJ364" s="550"/>
      <c r="BK364" s="550"/>
      <c r="BL364" s="550"/>
      <c r="BM364" s="550"/>
      <c r="BN364" s="550"/>
      <c r="BO364" s="550"/>
      <c r="BP364" s="550"/>
      <c r="BQ364" s="550"/>
      <c r="BR364" s="550"/>
      <c r="BS364" s="550"/>
      <c r="BT364" s="550"/>
      <c r="BU364" s="550"/>
      <c r="BV364" s="550"/>
      <c r="BW364" s="550"/>
      <c r="BX364" s="550"/>
      <c r="BY364" s="550"/>
      <c r="BZ364" s="550"/>
      <c r="CA364" s="550"/>
      <c r="CB364" s="550"/>
      <c r="CC364" s="550"/>
      <c r="CD364" s="550"/>
      <c r="CE364" s="550"/>
      <c r="CF364" s="550"/>
      <c r="CG364" s="550"/>
      <c r="CH364" s="550"/>
      <c r="CI364" s="550"/>
      <c r="CJ364" s="550"/>
      <c r="CK364" s="550"/>
      <c r="CL364" s="550"/>
      <c r="CM364" s="550"/>
      <c r="CN364" s="550"/>
      <c r="CO364" s="550"/>
      <c r="CP364" s="550"/>
      <c r="CQ364" s="550"/>
      <c r="CR364" s="550"/>
      <c r="CS364" s="550"/>
      <c r="CT364" s="550"/>
      <c r="CU364" s="550"/>
      <c r="CV364" s="550"/>
      <c r="CW364" s="550"/>
      <c r="CX364" s="550"/>
      <c r="CY364" s="550"/>
      <c r="CZ364" s="550"/>
      <c r="DA364" s="550"/>
      <c r="DB364" s="550"/>
      <c r="DC364" s="550"/>
      <c r="DD364" s="550"/>
      <c r="DE364" s="550"/>
      <c r="DF364" s="550"/>
      <c r="DG364" s="550"/>
      <c r="DH364" s="550"/>
      <c r="DI364" s="550"/>
      <c r="DJ364" s="550"/>
      <c r="DK364" s="550"/>
      <c r="DL364" s="550"/>
      <c r="DM364" s="550"/>
      <c r="DN364" s="550"/>
      <c r="DO364" s="550"/>
      <c r="DP364" s="550"/>
      <c r="DQ364" s="550"/>
      <c r="DR364" s="550"/>
      <c r="DS364" s="550"/>
      <c r="DT364" s="550"/>
      <c r="DU364" s="550"/>
      <c r="DV364" s="550"/>
      <c r="DW364" s="550"/>
      <c r="DX364" s="550"/>
      <c r="DY364" s="550"/>
      <c r="DZ364" s="550"/>
      <c r="EA364" s="550"/>
      <c r="EB364" s="550"/>
      <c r="EC364" s="550"/>
      <c r="ED364" s="550"/>
      <c r="EE364" s="550"/>
      <c r="EF364" s="550"/>
      <c r="EG364" s="550"/>
      <c r="EH364" s="550"/>
      <c r="EI364" s="550"/>
      <c r="EJ364" s="550"/>
      <c r="EK364" s="550"/>
      <c r="EL364" s="550"/>
      <c r="EM364" s="550"/>
      <c r="EN364" s="550"/>
      <c r="EO364" s="550"/>
      <c r="EP364" s="550"/>
      <c r="EQ364" s="550"/>
      <c r="ER364" s="550"/>
      <c r="ES364" s="550"/>
      <c r="ET364" s="550"/>
      <c r="EU364" s="550"/>
      <c r="EV364" s="550"/>
      <c r="EW364" s="550"/>
      <c r="EX364" s="550"/>
      <c r="EY364" s="550"/>
      <c r="EZ364" s="550"/>
      <c r="FA364" s="550"/>
      <c r="FB364" s="550"/>
      <c r="FC364" s="550"/>
      <c r="FD364" s="550"/>
      <c r="FE364" s="550"/>
      <c r="FF364" s="550"/>
      <c r="FG364" s="550"/>
      <c r="FH364" s="550"/>
      <c r="FI364" s="550"/>
      <c r="FJ364" s="550"/>
      <c r="FK364" s="550"/>
      <c r="FL364" s="550"/>
      <c r="FM364" s="550"/>
      <c r="FN364" s="550"/>
      <c r="FO364" s="550"/>
      <c r="FP364" s="550"/>
      <c r="FQ364" s="550"/>
      <c r="FR364" s="550"/>
      <c r="FS364" s="550"/>
      <c r="FT364" s="550"/>
      <c r="FU364" s="550"/>
      <c r="FV364" s="550"/>
      <c r="FW364" s="550"/>
      <c r="FX364" s="550"/>
      <c r="FY364" s="550"/>
      <c r="FZ364" s="550"/>
      <c r="GA364" s="550"/>
      <c r="GB364" s="550"/>
      <c r="GC364" s="550"/>
      <c r="GD364" s="550"/>
      <c r="GE364" s="550"/>
      <c r="GF364" s="550"/>
      <c r="GG364" s="550"/>
      <c r="GH364" s="550"/>
      <c r="GI364" s="550"/>
      <c r="GJ364" s="550"/>
      <c r="GK364" s="550"/>
      <c r="GL364" s="550"/>
      <c r="GM364" s="550"/>
    </row>
    <row r="365" spans="7:195" ht="18" customHeight="1">
      <c r="G365" s="550"/>
      <c r="H365" s="550"/>
      <c r="I365" s="550"/>
      <c r="J365" s="550"/>
      <c r="K365" s="550"/>
      <c r="L365" s="550"/>
      <c r="M365" s="550"/>
      <c r="N365" s="550"/>
      <c r="O365" s="550"/>
      <c r="P365" s="550"/>
      <c r="Q365" s="550"/>
      <c r="R365" s="550"/>
      <c r="S365" s="550"/>
      <c r="T365" s="550"/>
      <c r="U365" s="550"/>
      <c r="V365" s="550"/>
      <c r="W365" s="550"/>
      <c r="X365" s="550"/>
      <c r="Y365" s="550"/>
      <c r="Z365" s="550"/>
      <c r="AA365" s="550"/>
      <c r="AB365" s="550"/>
      <c r="AC365" s="550"/>
      <c r="AD365" s="550"/>
      <c r="AE365" s="550"/>
      <c r="AF365" s="550"/>
      <c r="AG365" s="550"/>
      <c r="AH365" s="550"/>
      <c r="AI365" s="550"/>
      <c r="AJ365" s="550"/>
      <c r="AK365" s="550"/>
      <c r="AL365" s="550"/>
      <c r="AM365" s="550"/>
      <c r="AN365" s="550"/>
      <c r="AO365" s="550"/>
      <c r="AP365" s="550"/>
      <c r="AQ365" s="550"/>
      <c r="AR365" s="550"/>
      <c r="AS365" s="550"/>
      <c r="AT365" s="550"/>
      <c r="AU365" s="550"/>
      <c r="AV365" s="550"/>
      <c r="AW365" s="550"/>
      <c r="AX365" s="550"/>
      <c r="AY365" s="550"/>
      <c r="AZ365" s="550"/>
      <c r="BA365" s="550"/>
      <c r="BB365" s="550"/>
      <c r="BC365" s="550"/>
      <c r="BD365" s="550"/>
      <c r="BE365" s="550"/>
      <c r="BF365" s="550"/>
      <c r="BG365" s="550"/>
      <c r="BH365" s="550"/>
      <c r="BI365" s="550"/>
      <c r="BJ365" s="550"/>
      <c r="BK365" s="550"/>
      <c r="BL365" s="550"/>
      <c r="BM365" s="550"/>
      <c r="BN365" s="550"/>
      <c r="BO365" s="550"/>
      <c r="BP365" s="550"/>
      <c r="BQ365" s="550"/>
      <c r="BR365" s="550"/>
      <c r="BS365" s="550"/>
      <c r="BT365" s="550"/>
      <c r="BU365" s="550"/>
      <c r="BV365" s="550"/>
      <c r="BW365" s="550"/>
      <c r="BX365" s="550"/>
      <c r="BY365" s="550"/>
      <c r="BZ365" s="550"/>
      <c r="CA365" s="550"/>
      <c r="CB365" s="550"/>
      <c r="CC365" s="550"/>
      <c r="CD365" s="550"/>
      <c r="CE365" s="550"/>
      <c r="CF365" s="550"/>
      <c r="CG365" s="550"/>
      <c r="CH365" s="550"/>
      <c r="CI365" s="550"/>
      <c r="CJ365" s="550"/>
      <c r="CK365" s="550"/>
      <c r="CL365" s="550"/>
      <c r="CM365" s="550"/>
      <c r="CN365" s="550"/>
      <c r="CO365" s="550"/>
      <c r="CP365" s="550"/>
      <c r="CQ365" s="550"/>
      <c r="CR365" s="550"/>
      <c r="CS365" s="550"/>
      <c r="CT365" s="550"/>
      <c r="CU365" s="550"/>
      <c r="CV365" s="550"/>
      <c r="CW365" s="550"/>
      <c r="CX365" s="550"/>
      <c r="CY365" s="550"/>
      <c r="CZ365" s="550"/>
      <c r="DA365" s="550"/>
      <c r="DB365" s="550"/>
      <c r="DC365" s="550"/>
      <c r="DD365" s="550"/>
      <c r="DE365" s="550"/>
      <c r="DF365" s="550"/>
      <c r="DG365" s="550"/>
      <c r="DH365" s="550"/>
      <c r="DI365" s="550"/>
      <c r="DJ365" s="550"/>
      <c r="DK365" s="550"/>
      <c r="DL365" s="550"/>
      <c r="DM365" s="550"/>
      <c r="DN365" s="550"/>
      <c r="DO365" s="550"/>
      <c r="DP365" s="550"/>
      <c r="DQ365" s="550"/>
      <c r="DR365" s="550"/>
      <c r="DS365" s="550"/>
      <c r="DT365" s="550"/>
      <c r="DU365" s="550"/>
      <c r="DV365" s="550"/>
      <c r="DW365" s="550"/>
      <c r="DX365" s="550"/>
      <c r="DY365" s="550"/>
      <c r="DZ365" s="550"/>
      <c r="EA365" s="550"/>
      <c r="EB365" s="550"/>
      <c r="EC365" s="550"/>
      <c r="ED365" s="550"/>
      <c r="EE365" s="550"/>
      <c r="EF365" s="550"/>
      <c r="EG365" s="550"/>
      <c r="EH365" s="550"/>
      <c r="EI365" s="550"/>
      <c r="EJ365" s="550"/>
      <c r="EK365" s="550"/>
      <c r="EL365" s="550"/>
      <c r="EM365" s="550"/>
      <c r="EN365" s="550"/>
      <c r="EO365" s="550"/>
      <c r="EP365" s="550"/>
      <c r="EQ365" s="550"/>
      <c r="ER365" s="550"/>
      <c r="ES365" s="550"/>
      <c r="ET365" s="550"/>
      <c r="EU365" s="550"/>
      <c r="EV365" s="550"/>
      <c r="EW365" s="550"/>
      <c r="EX365" s="550"/>
      <c r="EY365" s="550"/>
      <c r="EZ365" s="550"/>
      <c r="FA365" s="550"/>
      <c r="FB365" s="550"/>
      <c r="FC365" s="550"/>
      <c r="FD365" s="550"/>
      <c r="FE365" s="550"/>
      <c r="FF365" s="550"/>
      <c r="FG365" s="550"/>
      <c r="FH365" s="550"/>
      <c r="FI365" s="550"/>
      <c r="FJ365" s="550"/>
      <c r="FK365" s="550"/>
      <c r="FL365" s="550"/>
      <c r="FM365" s="550"/>
      <c r="FN365" s="550"/>
      <c r="FO365" s="550"/>
      <c r="FP365" s="550"/>
      <c r="FQ365" s="550"/>
      <c r="FR365" s="550"/>
      <c r="FS365" s="550"/>
      <c r="FT365" s="550"/>
      <c r="FU365" s="550"/>
      <c r="FV365" s="550"/>
      <c r="FW365" s="550"/>
      <c r="FX365" s="550"/>
      <c r="FY365" s="550"/>
      <c r="FZ365" s="550"/>
      <c r="GA365" s="550"/>
      <c r="GB365" s="550"/>
      <c r="GC365" s="550"/>
      <c r="GD365" s="550"/>
      <c r="GE365" s="550"/>
      <c r="GF365" s="550"/>
      <c r="GG365" s="550"/>
      <c r="GH365" s="550"/>
      <c r="GI365" s="550"/>
      <c r="GJ365" s="550"/>
      <c r="GK365" s="550"/>
      <c r="GL365" s="550"/>
      <c r="GM365" s="550"/>
    </row>
    <row r="366" spans="7:195" ht="18" customHeight="1">
      <c r="G366" s="550"/>
      <c r="H366" s="550"/>
      <c r="I366" s="550"/>
      <c r="J366" s="550"/>
      <c r="K366" s="550"/>
      <c r="L366" s="550"/>
      <c r="M366" s="550"/>
      <c r="N366" s="550"/>
      <c r="O366" s="550"/>
      <c r="P366" s="550"/>
      <c r="Q366" s="550"/>
      <c r="R366" s="550"/>
      <c r="S366" s="550"/>
      <c r="T366" s="550"/>
      <c r="U366" s="550"/>
      <c r="V366" s="550"/>
      <c r="W366" s="550"/>
      <c r="X366" s="550"/>
      <c r="Y366" s="550"/>
      <c r="Z366" s="550"/>
      <c r="AA366" s="550"/>
      <c r="AB366" s="550"/>
      <c r="AC366" s="550"/>
      <c r="AD366" s="550"/>
      <c r="AE366" s="550"/>
      <c r="AF366" s="550"/>
      <c r="AG366" s="550"/>
      <c r="AH366" s="550"/>
      <c r="AI366" s="550"/>
      <c r="AJ366" s="550"/>
      <c r="AK366" s="550"/>
      <c r="AL366" s="550"/>
      <c r="AM366" s="550"/>
      <c r="AN366" s="550"/>
      <c r="AO366" s="550"/>
      <c r="AP366" s="550"/>
      <c r="AQ366" s="550"/>
      <c r="AR366" s="550"/>
      <c r="AS366" s="550"/>
      <c r="AT366" s="550"/>
      <c r="AU366" s="550"/>
      <c r="AV366" s="550"/>
      <c r="AW366" s="550"/>
      <c r="AX366" s="550"/>
      <c r="AY366" s="550"/>
      <c r="AZ366" s="550"/>
      <c r="BA366" s="550"/>
      <c r="BB366" s="550"/>
      <c r="BC366" s="550"/>
      <c r="BD366" s="550"/>
      <c r="BE366" s="550"/>
      <c r="BF366" s="550"/>
      <c r="BG366" s="550"/>
      <c r="BH366" s="550"/>
      <c r="BI366" s="550"/>
      <c r="BJ366" s="550"/>
      <c r="BK366" s="550"/>
      <c r="BL366" s="550"/>
      <c r="BM366" s="550"/>
      <c r="BN366" s="550"/>
      <c r="BO366" s="550"/>
      <c r="BP366" s="550"/>
      <c r="BQ366" s="550"/>
      <c r="BR366" s="550"/>
      <c r="BS366" s="550"/>
      <c r="BT366" s="550"/>
      <c r="BU366" s="550"/>
      <c r="BV366" s="550"/>
      <c r="BW366" s="550"/>
      <c r="BX366" s="550"/>
      <c r="BY366" s="550"/>
      <c r="BZ366" s="550"/>
      <c r="CA366" s="550"/>
      <c r="CB366" s="550"/>
      <c r="CC366" s="550"/>
      <c r="CD366" s="550"/>
      <c r="CE366" s="550"/>
      <c r="CF366" s="550"/>
      <c r="CG366" s="550"/>
      <c r="CH366" s="550"/>
      <c r="CI366" s="550"/>
      <c r="CJ366" s="550"/>
      <c r="CK366" s="550"/>
      <c r="CL366" s="550"/>
      <c r="CM366" s="550"/>
      <c r="CN366" s="550"/>
      <c r="CO366" s="550"/>
      <c r="CP366" s="550"/>
      <c r="CQ366" s="550"/>
      <c r="CR366" s="550"/>
      <c r="CS366" s="550"/>
      <c r="CT366" s="550"/>
      <c r="CU366" s="550"/>
      <c r="CV366" s="550"/>
      <c r="CW366" s="550"/>
      <c r="CX366" s="550"/>
      <c r="CY366" s="550"/>
      <c r="CZ366" s="550"/>
      <c r="DA366" s="550"/>
      <c r="DB366" s="550"/>
      <c r="DC366" s="550"/>
      <c r="DD366" s="550"/>
      <c r="DE366" s="550"/>
      <c r="DF366" s="550"/>
      <c r="DG366" s="550"/>
      <c r="DH366" s="550"/>
      <c r="DI366" s="550"/>
      <c r="DJ366" s="550"/>
      <c r="DK366" s="550"/>
      <c r="DL366" s="550"/>
      <c r="DM366" s="550"/>
      <c r="DN366" s="550"/>
      <c r="DO366" s="550"/>
      <c r="DP366" s="550"/>
      <c r="DQ366" s="550"/>
      <c r="DR366" s="550"/>
      <c r="DS366" s="550"/>
      <c r="DT366" s="550"/>
      <c r="DU366" s="550"/>
      <c r="DV366" s="550"/>
      <c r="DW366" s="550"/>
      <c r="DX366" s="550"/>
      <c r="DY366" s="550"/>
      <c r="DZ366" s="550"/>
      <c r="EA366" s="550"/>
      <c r="EB366" s="550"/>
      <c r="EC366" s="550"/>
      <c r="ED366" s="550"/>
      <c r="EE366" s="550"/>
      <c r="EF366" s="550"/>
      <c r="EG366" s="550"/>
      <c r="EH366" s="550"/>
      <c r="EI366" s="550"/>
      <c r="EJ366" s="550"/>
      <c r="EK366" s="550"/>
      <c r="EL366" s="550"/>
      <c r="EM366" s="550"/>
      <c r="EN366" s="550"/>
      <c r="EO366" s="550"/>
      <c r="EP366" s="550"/>
      <c r="EQ366" s="550"/>
      <c r="ER366" s="550"/>
      <c r="ES366" s="550"/>
      <c r="ET366" s="550"/>
      <c r="EU366" s="550"/>
      <c r="EV366" s="550"/>
      <c r="EW366" s="550"/>
      <c r="EX366" s="550"/>
      <c r="EY366" s="550"/>
      <c r="EZ366" s="550"/>
      <c r="FA366" s="550"/>
      <c r="FB366" s="550"/>
      <c r="FC366" s="550"/>
      <c r="FD366" s="550"/>
      <c r="FE366" s="550"/>
      <c r="FF366" s="550"/>
      <c r="FG366" s="550"/>
      <c r="FH366" s="550"/>
      <c r="FI366" s="550"/>
      <c r="FJ366" s="550"/>
      <c r="FK366" s="550"/>
      <c r="FL366" s="550"/>
      <c r="FM366" s="550"/>
      <c r="FN366" s="550"/>
      <c r="FO366" s="550"/>
      <c r="FP366" s="550"/>
      <c r="FQ366" s="550"/>
      <c r="FR366" s="550"/>
      <c r="FS366" s="550"/>
      <c r="FT366" s="550"/>
      <c r="FU366" s="550"/>
      <c r="FV366" s="550"/>
      <c r="FW366" s="550"/>
      <c r="FX366" s="550"/>
      <c r="FY366" s="550"/>
      <c r="FZ366" s="550"/>
      <c r="GA366" s="550"/>
      <c r="GB366" s="550"/>
      <c r="GC366" s="550"/>
      <c r="GD366" s="550"/>
      <c r="GE366" s="550"/>
      <c r="GF366" s="550"/>
      <c r="GG366" s="550"/>
      <c r="GH366" s="550"/>
      <c r="GI366" s="550"/>
      <c r="GJ366" s="550"/>
      <c r="GK366" s="550"/>
      <c r="GL366" s="550"/>
      <c r="GM366" s="550"/>
    </row>
    <row r="367" spans="7:195" ht="18" customHeight="1">
      <c r="G367" s="550"/>
      <c r="H367" s="550"/>
      <c r="I367" s="550"/>
      <c r="J367" s="550"/>
      <c r="K367" s="550"/>
      <c r="L367" s="550"/>
      <c r="M367" s="550"/>
      <c r="N367" s="550"/>
      <c r="O367" s="550"/>
      <c r="P367" s="550"/>
      <c r="Q367" s="550"/>
      <c r="R367" s="550"/>
      <c r="S367" s="550"/>
      <c r="T367" s="550"/>
      <c r="U367" s="550"/>
      <c r="V367" s="550"/>
      <c r="W367" s="550"/>
      <c r="X367" s="550"/>
      <c r="Y367" s="550"/>
      <c r="Z367" s="550"/>
      <c r="AA367" s="550"/>
      <c r="AB367" s="550"/>
      <c r="AC367" s="550"/>
      <c r="AD367" s="550"/>
      <c r="AE367" s="550"/>
      <c r="AF367" s="550"/>
      <c r="AG367" s="550"/>
      <c r="AH367" s="550"/>
      <c r="AI367" s="550"/>
      <c r="AJ367" s="550"/>
      <c r="AK367" s="550"/>
      <c r="AL367" s="550"/>
      <c r="AM367" s="550"/>
      <c r="AN367" s="550"/>
      <c r="AO367" s="550"/>
      <c r="AP367" s="550"/>
      <c r="AQ367" s="550"/>
      <c r="AR367" s="550"/>
      <c r="AS367" s="550"/>
      <c r="AT367" s="550"/>
      <c r="AU367" s="550"/>
      <c r="AV367" s="550"/>
      <c r="AW367" s="550"/>
      <c r="AX367" s="550"/>
      <c r="AY367" s="550"/>
      <c r="AZ367" s="550"/>
      <c r="BA367" s="550"/>
      <c r="BB367" s="550"/>
      <c r="BC367" s="550"/>
      <c r="BD367" s="550"/>
      <c r="BE367" s="550"/>
      <c r="BF367" s="550"/>
      <c r="BG367" s="550"/>
      <c r="BH367" s="550"/>
      <c r="BI367" s="550"/>
      <c r="BJ367" s="550"/>
      <c r="BK367" s="550"/>
      <c r="BL367" s="550"/>
      <c r="BM367" s="550"/>
      <c r="BN367" s="550"/>
      <c r="BO367" s="550"/>
      <c r="BP367" s="550"/>
      <c r="BQ367" s="550"/>
      <c r="BR367" s="550"/>
      <c r="BS367" s="550"/>
      <c r="BT367" s="550"/>
      <c r="BU367" s="550"/>
      <c r="BV367" s="550"/>
      <c r="BW367" s="550"/>
      <c r="BX367" s="550"/>
      <c r="BY367" s="550"/>
      <c r="BZ367" s="550"/>
      <c r="CA367" s="550"/>
      <c r="CB367" s="550"/>
      <c r="CC367" s="550"/>
      <c r="CD367" s="550"/>
      <c r="CE367" s="550"/>
      <c r="CF367" s="550"/>
      <c r="CG367" s="550"/>
      <c r="CH367" s="550"/>
      <c r="CI367" s="550"/>
      <c r="CJ367" s="550"/>
      <c r="CK367" s="550"/>
      <c r="CL367" s="550"/>
      <c r="CM367" s="550"/>
      <c r="CN367" s="550"/>
      <c r="CO367" s="550"/>
      <c r="CP367" s="550"/>
      <c r="CQ367" s="550"/>
      <c r="CR367" s="550"/>
      <c r="CS367" s="550"/>
      <c r="CT367" s="550"/>
      <c r="CU367" s="550"/>
      <c r="CV367" s="550"/>
      <c r="CW367" s="550"/>
      <c r="CX367" s="550"/>
      <c r="CY367" s="550"/>
      <c r="CZ367" s="550"/>
      <c r="DA367" s="550"/>
      <c r="DB367" s="550"/>
      <c r="DC367" s="550"/>
      <c r="DD367" s="550"/>
      <c r="DE367" s="550"/>
      <c r="DF367" s="550"/>
      <c r="DG367" s="550"/>
      <c r="DH367" s="550"/>
      <c r="DI367" s="550"/>
      <c r="DJ367" s="550"/>
      <c r="DK367" s="550"/>
      <c r="DL367" s="550"/>
      <c r="DM367" s="550"/>
      <c r="DN367" s="550"/>
      <c r="DO367" s="550"/>
      <c r="DP367" s="550"/>
      <c r="DQ367" s="550"/>
      <c r="DR367" s="550"/>
      <c r="DS367" s="550"/>
      <c r="DT367" s="550"/>
      <c r="DU367" s="550"/>
      <c r="DV367" s="550"/>
      <c r="DW367" s="550"/>
      <c r="DX367" s="550"/>
      <c r="DY367" s="550"/>
      <c r="DZ367" s="550"/>
      <c r="EA367" s="550"/>
      <c r="EB367" s="550"/>
      <c r="EC367" s="550"/>
      <c r="ED367" s="550"/>
      <c r="EE367" s="550"/>
      <c r="EF367" s="550"/>
      <c r="EG367" s="550"/>
      <c r="EH367" s="550"/>
      <c r="EI367" s="550"/>
      <c r="EJ367" s="550"/>
      <c r="EK367" s="550"/>
      <c r="EL367" s="550"/>
      <c r="EM367" s="550"/>
      <c r="EN367" s="550"/>
      <c r="EO367" s="550"/>
      <c r="EP367" s="550"/>
      <c r="EQ367" s="550"/>
      <c r="ER367" s="550"/>
      <c r="ES367" s="550"/>
      <c r="ET367" s="550"/>
      <c r="EU367" s="550"/>
      <c r="EV367" s="550"/>
      <c r="EW367" s="550"/>
      <c r="EX367" s="550"/>
      <c r="EY367" s="550"/>
      <c r="EZ367" s="550"/>
      <c r="FA367" s="550"/>
      <c r="FB367" s="550"/>
      <c r="FC367" s="550"/>
      <c r="FD367" s="550"/>
      <c r="FE367" s="550"/>
      <c r="FF367" s="550"/>
      <c r="FG367" s="550"/>
      <c r="FH367" s="550"/>
      <c r="FI367" s="550"/>
      <c r="FJ367" s="550"/>
      <c r="FK367" s="550"/>
      <c r="FL367" s="550"/>
      <c r="FM367" s="550"/>
      <c r="FN367" s="550"/>
      <c r="FO367" s="550"/>
      <c r="FP367" s="550"/>
      <c r="FQ367" s="550"/>
      <c r="FR367" s="550"/>
      <c r="FS367" s="550"/>
      <c r="FT367" s="550"/>
      <c r="FU367" s="550"/>
      <c r="FV367" s="550"/>
      <c r="FW367" s="550"/>
      <c r="FX367" s="550"/>
      <c r="FY367" s="550"/>
      <c r="FZ367" s="550"/>
      <c r="GA367" s="550"/>
      <c r="GB367" s="550"/>
      <c r="GC367" s="550"/>
      <c r="GD367" s="550"/>
      <c r="GE367" s="550"/>
      <c r="GF367" s="550"/>
      <c r="GG367" s="550"/>
      <c r="GH367" s="550"/>
      <c r="GI367" s="550"/>
      <c r="GJ367" s="550"/>
      <c r="GK367" s="550"/>
      <c r="GL367" s="550"/>
      <c r="GM367" s="550"/>
    </row>
    <row r="368" spans="7:195" ht="18" customHeight="1">
      <c r="G368" s="550"/>
      <c r="H368" s="550"/>
      <c r="I368" s="550"/>
      <c r="J368" s="550"/>
      <c r="K368" s="550"/>
      <c r="L368" s="550"/>
      <c r="M368" s="550"/>
      <c r="N368" s="550"/>
      <c r="O368" s="550"/>
      <c r="P368" s="550"/>
      <c r="Q368" s="550"/>
      <c r="R368" s="550"/>
      <c r="S368" s="550"/>
      <c r="T368" s="550"/>
      <c r="U368" s="550"/>
      <c r="V368" s="550"/>
      <c r="W368" s="550"/>
      <c r="X368" s="550"/>
      <c r="Y368" s="550"/>
      <c r="Z368" s="550"/>
      <c r="AA368" s="550"/>
      <c r="AB368" s="550"/>
      <c r="AC368" s="550"/>
      <c r="AD368" s="550"/>
      <c r="AE368" s="550"/>
      <c r="AF368" s="550"/>
      <c r="AG368" s="550"/>
      <c r="AH368" s="550"/>
      <c r="AI368" s="550"/>
      <c r="AJ368" s="550"/>
      <c r="AK368" s="550"/>
      <c r="AL368" s="550"/>
      <c r="AM368" s="550"/>
      <c r="AN368" s="550"/>
      <c r="AO368" s="550"/>
      <c r="AP368" s="550"/>
      <c r="AQ368" s="550"/>
      <c r="AR368" s="550"/>
      <c r="AS368" s="550"/>
      <c r="AT368" s="550"/>
      <c r="AU368" s="550"/>
      <c r="AV368" s="550"/>
      <c r="AW368" s="550"/>
      <c r="AX368" s="550"/>
      <c r="AY368" s="550"/>
      <c r="AZ368" s="550"/>
      <c r="BA368" s="550"/>
      <c r="BB368" s="550"/>
      <c r="BC368" s="550"/>
      <c r="BD368" s="550"/>
      <c r="BE368" s="550"/>
      <c r="BF368" s="550"/>
      <c r="BG368" s="550"/>
      <c r="BH368" s="550"/>
      <c r="BI368" s="550"/>
      <c r="BJ368" s="550"/>
      <c r="BK368" s="550"/>
      <c r="BL368" s="550"/>
      <c r="BM368" s="550"/>
      <c r="BN368" s="550"/>
      <c r="BO368" s="550"/>
      <c r="BP368" s="550"/>
      <c r="BQ368" s="550"/>
      <c r="BR368" s="550"/>
      <c r="BS368" s="550"/>
      <c r="BT368" s="550"/>
      <c r="BU368" s="550"/>
      <c r="BV368" s="550"/>
      <c r="BW368" s="550"/>
      <c r="BX368" s="550"/>
      <c r="BY368" s="550"/>
      <c r="BZ368" s="550"/>
      <c r="CA368" s="550"/>
      <c r="CB368" s="550"/>
      <c r="CC368" s="550"/>
      <c r="CD368" s="550"/>
      <c r="CE368" s="550"/>
      <c r="CF368" s="550"/>
      <c r="CG368" s="550"/>
      <c r="CH368" s="550"/>
      <c r="CI368" s="550"/>
      <c r="CJ368" s="550"/>
      <c r="CK368" s="550"/>
      <c r="CL368" s="550"/>
      <c r="CM368" s="550"/>
      <c r="CN368" s="550"/>
      <c r="CO368" s="550"/>
      <c r="CP368" s="550"/>
      <c r="CQ368" s="550"/>
      <c r="CR368" s="550"/>
      <c r="CS368" s="550"/>
      <c r="CT368" s="550"/>
      <c r="CU368" s="550"/>
      <c r="CV368" s="550"/>
      <c r="CW368" s="550"/>
      <c r="CX368" s="550"/>
      <c r="CY368" s="550"/>
      <c r="CZ368" s="550"/>
      <c r="DA368" s="550"/>
      <c r="DB368" s="550"/>
      <c r="DC368" s="550"/>
      <c r="DD368" s="550"/>
      <c r="DE368" s="550"/>
      <c r="DF368" s="550"/>
      <c r="DG368" s="550"/>
      <c r="DH368" s="550"/>
      <c r="DI368" s="550"/>
      <c r="DJ368" s="550"/>
      <c r="DK368" s="550"/>
      <c r="DL368" s="550"/>
      <c r="DM368" s="550"/>
      <c r="DN368" s="550"/>
      <c r="DO368" s="550"/>
      <c r="DP368" s="550"/>
      <c r="DQ368" s="550"/>
      <c r="DR368" s="550"/>
      <c r="DS368" s="550"/>
      <c r="DT368" s="550"/>
      <c r="DU368" s="550"/>
      <c r="DV368" s="550"/>
      <c r="DW368" s="550"/>
      <c r="DX368" s="550"/>
      <c r="DY368" s="550"/>
      <c r="DZ368" s="550"/>
      <c r="EA368" s="550"/>
      <c r="EB368" s="550"/>
      <c r="EC368" s="550"/>
      <c r="ED368" s="550"/>
      <c r="EE368" s="550"/>
      <c r="EF368" s="550"/>
      <c r="EG368" s="550"/>
      <c r="EH368" s="550"/>
      <c r="EI368" s="550"/>
      <c r="EJ368" s="550"/>
      <c r="EK368" s="550"/>
      <c r="EL368" s="550"/>
      <c r="EM368" s="550"/>
      <c r="EN368" s="550"/>
      <c r="EO368" s="550"/>
      <c r="EP368" s="550"/>
      <c r="EQ368" s="550"/>
      <c r="ER368" s="550"/>
      <c r="ES368" s="550"/>
      <c r="ET368" s="550"/>
      <c r="EU368" s="550"/>
      <c r="EV368" s="550"/>
      <c r="EW368" s="550"/>
      <c r="EX368" s="550"/>
      <c r="EY368" s="550"/>
      <c r="EZ368" s="550"/>
      <c r="FA368" s="550"/>
      <c r="FB368" s="550"/>
      <c r="FC368" s="550"/>
      <c r="FD368" s="550"/>
      <c r="FE368" s="550"/>
      <c r="FF368" s="550"/>
      <c r="FG368" s="550"/>
      <c r="FH368" s="550"/>
      <c r="FI368" s="550"/>
      <c r="FJ368" s="550"/>
      <c r="FK368" s="550"/>
      <c r="FL368" s="550"/>
      <c r="FM368" s="550"/>
      <c r="FN368" s="550"/>
      <c r="FO368" s="550"/>
      <c r="FP368" s="550"/>
      <c r="FQ368" s="550"/>
      <c r="FR368" s="550"/>
      <c r="FS368" s="550"/>
      <c r="FT368" s="550"/>
      <c r="FU368" s="550"/>
      <c r="FV368" s="550"/>
      <c r="FW368" s="550"/>
      <c r="FX368" s="550"/>
      <c r="FY368" s="550"/>
      <c r="FZ368" s="550"/>
      <c r="GA368" s="550"/>
      <c r="GB368" s="550"/>
      <c r="GC368" s="550"/>
      <c r="GD368" s="550"/>
      <c r="GE368" s="550"/>
      <c r="GF368" s="550"/>
      <c r="GG368" s="550"/>
      <c r="GH368" s="550"/>
      <c r="GI368" s="550"/>
      <c r="GJ368" s="550"/>
      <c r="GK368" s="550"/>
      <c r="GL368" s="550"/>
      <c r="GM368" s="550"/>
    </row>
    <row r="369" spans="7:195" ht="18" customHeight="1">
      <c r="G369" s="550"/>
      <c r="H369" s="550"/>
      <c r="I369" s="550"/>
      <c r="J369" s="550"/>
      <c r="K369" s="550"/>
      <c r="L369" s="550"/>
      <c r="M369" s="550"/>
      <c r="N369" s="550"/>
      <c r="O369" s="550"/>
      <c r="P369" s="550"/>
      <c r="Q369" s="550"/>
      <c r="R369" s="550"/>
      <c r="S369" s="550"/>
      <c r="T369" s="550"/>
      <c r="U369" s="550"/>
      <c r="V369" s="550"/>
      <c r="W369" s="550"/>
      <c r="X369" s="550"/>
      <c r="Y369" s="550"/>
      <c r="Z369" s="550"/>
      <c r="AA369" s="550"/>
      <c r="AB369" s="550"/>
      <c r="AC369" s="550"/>
      <c r="AD369" s="550"/>
      <c r="AE369" s="550"/>
      <c r="AF369" s="550"/>
      <c r="AG369" s="550"/>
      <c r="AH369" s="550"/>
      <c r="AI369" s="550"/>
      <c r="AJ369" s="550"/>
      <c r="AK369" s="550"/>
      <c r="AL369" s="550"/>
      <c r="AM369" s="550"/>
      <c r="AN369" s="550"/>
      <c r="AO369" s="550"/>
      <c r="AP369" s="550"/>
      <c r="AQ369" s="550"/>
      <c r="AR369" s="550"/>
      <c r="AS369" s="550"/>
      <c r="AT369" s="550"/>
      <c r="AU369" s="550"/>
      <c r="AV369" s="550"/>
      <c r="AW369" s="550"/>
      <c r="AX369" s="550"/>
      <c r="AY369" s="550"/>
      <c r="AZ369" s="550"/>
      <c r="BA369" s="550"/>
      <c r="BB369" s="550"/>
      <c r="BC369" s="550"/>
      <c r="BD369" s="550"/>
      <c r="BE369" s="550"/>
      <c r="BF369" s="550"/>
      <c r="BG369" s="550"/>
      <c r="BH369" s="550"/>
      <c r="BI369" s="550"/>
      <c r="BJ369" s="550"/>
      <c r="BK369" s="550"/>
      <c r="BL369" s="550"/>
      <c r="BM369" s="550"/>
      <c r="BN369" s="550"/>
      <c r="BO369" s="550"/>
      <c r="BP369" s="550"/>
      <c r="BQ369" s="550"/>
      <c r="BR369" s="550"/>
      <c r="BS369" s="550"/>
      <c r="BT369" s="550"/>
      <c r="BU369" s="550"/>
      <c r="BV369" s="550"/>
      <c r="BW369" s="550"/>
      <c r="BX369" s="550"/>
      <c r="BY369" s="550"/>
      <c r="BZ369" s="550"/>
      <c r="CA369" s="550"/>
      <c r="CB369" s="550"/>
      <c r="CC369" s="550"/>
      <c r="CD369" s="550"/>
      <c r="CE369" s="550"/>
      <c r="CF369" s="550"/>
      <c r="CG369" s="550"/>
      <c r="CH369" s="550"/>
      <c r="CI369" s="550"/>
      <c r="CJ369" s="550"/>
      <c r="CK369" s="550"/>
      <c r="CL369" s="550"/>
      <c r="CM369" s="550"/>
      <c r="CN369" s="550"/>
      <c r="CO369" s="550"/>
      <c r="CP369" s="550"/>
      <c r="CQ369" s="550"/>
      <c r="CR369" s="550"/>
      <c r="CS369" s="550"/>
      <c r="CT369" s="550"/>
      <c r="CU369" s="550"/>
      <c r="CV369" s="550"/>
      <c r="CW369" s="550"/>
      <c r="CX369" s="550"/>
      <c r="CY369" s="550"/>
      <c r="CZ369" s="550"/>
      <c r="DA369" s="550"/>
      <c r="DB369" s="550"/>
      <c r="DC369" s="550"/>
      <c r="DD369" s="550"/>
      <c r="DE369" s="550"/>
      <c r="DF369" s="550"/>
      <c r="DG369" s="550"/>
      <c r="DH369" s="550"/>
      <c r="DI369" s="550"/>
      <c r="DJ369" s="550"/>
      <c r="DK369" s="550"/>
      <c r="DL369" s="550"/>
      <c r="DM369" s="550"/>
      <c r="DN369" s="550"/>
      <c r="DO369" s="550"/>
      <c r="DP369" s="550"/>
      <c r="DQ369" s="550"/>
      <c r="DR369" s="550"/>
      <c r="DS369" s="550"/>
      <c r="DT369" s="550"/>
      <c r="DU369" s="550"/>
      <c r="DV369" s="550"/>
      <c r="DW369" s="550"/>
      <c r="DX369" s="550"/>
      <c r="DY369" s="550"/>
      <c r="DZ369" s="550"/>
      <c r="EA369" s="550"/>
      <c r="EB369" s="550"/>
      <c r="EC369" s="550"/>
      <c r="ED369" s="550"/>
      <c r="EE369" s="550"/>
      <c r="EF369" s="550"/>
      <c r="EG369" s="550"/>
      <c r="EH369" s="550"/>
      <c r="EI369" s="550"/>
      <c r="EJ369" s="550"/>
      <c r="EK369" s="550"/>
      <c r="EL369" s="550"/>
      <c r="EM369" s="550"/>
      <c r="EN369" s="550"/>
      <c r="EO369" s="550"/>
      <c r="EP369" s="550"/>
      <c r="EQ369" s="550"/>
      <c r="ER369" s="550"/>
      <c r="ES369" s="550"/>
      <c r="ET369" s="550"/>
      <c r="EU369" s="550"/>
      <c r="EV369" s="550"/>
      <c r="EW369" s="550"/>
      <c r="EX369" s="550"/>
      <c r="EY369" s="550"/>
      <c r="EZ369" s="550"/>
      <c r="FA369" s="550"/>
      <c r="FB369" s="550"/>
      <c r="FC369" s="550"/>
      <c r="FD369" s="550"/>
      <c r="FE369" s="550"/>
      <c r="FF369" s="550"/>
      <c r="FG369" s="550"/>
      <c r="FH369" s="550"/>
      <c r="FI369" s="550"/>
      <c r="FJ369" s="550"/>
      <c r="FK369" s="550"/>
      <c r="FL369" s="550"/>
      <c r="FM369" s="550"/>
      <c r="FN369" s="550"/>
      <c r="FO369" s="550"/>
      <c r="FP369" s="550"/>
      <c r="FQ369" s="550"/>
      <c r="FR369" s="550"/>
      <c r="FS369" s="550"/>
      <c r="FT369" s="550"/>
      <c r="FU369" s="550"/>
      <c r="FV369" s="550"/>
      <c r="FW369" s="550"/>
      <c r="FX369" s="550"/>
      <c r="FY369" s="550"/>
      <c r="FZ369" s="550"/>
      <c r="GA369" s="550"/>
      <c r="GB369" s="550"/>
      <c r="GC369" s="550"/>
      <c r="GD369" s="550"/>
      <c r="GE369" s="550"/>
      <c r="GF369" s="550"/>
      <c r="GG369" s="550"/>
      <c r="GH369" s="550"/>
      <c r="GI369" s="550"/>
      <c r="GJ369" s="550"/>
      <c r="GK369" s="550"/>
      <c r="GL369" s="550"/>
      <c r="GM369" s="550"/>
    </row>
    <row r="370" spans="7:195" ht="18" customHeight="1">
      <c r="G370" s="550"/>
      <c r="H370" s="550"/>
      <c r="I370" s="550"/>
      <c r="J370" s="550"/>
      <c r="K370" s="550"/>
      <c r="L370" s="550"/>
      <c r="M370" s="550"/>
      <c r="N370" s="550"/>
      <c r="O370" s="550"/>
      <c r="P370" s="550"/>
      <c r="Q370" s="550"/>
      <c r="R370" s="550"/>
      <c r="S370" s="550"/>
      <c r="T370" s="550"/>
      <c r="U370" s="550"/>
      <c r="V370" s="550"/>
      <c r="W370" s="550"/>
      <c r="X370" s="550"/>
      <c r="Y370" s="550"/>
      <c r="Z370" s="550"/>
      <c r="AA370" s="550"/>
      <c r="AB370" s="550"/>
      <c r="AC370" s="550"/>
      <c r="AD370" s="550"/>
      <c r="AE370" s="550"/>
      <c r="AF370" s="550"/>
      <c r="AG370" s="550"/>
      <c r="AH370" s="550"/>
      <c r="AI370" s="550"/>
      <c r="AJ370" s="550"/>
      <c r="AK370" s="550"/>
      <c r="AL370" s="550"/>
      <c r="AM370" s="550"/>
      <c r="AN370" s="550"/>
      <c r="AO370" s="550"/>
      <c r="AP370" s="550"/>
      <c r="AQ370" s="550"/>
      <c r="AR370" s="550"/>
      <c r="AS370" s="550"/>
      <c r="AT370" s="550"/>
      <c r="AU370" s="550"/>
      <c r="AV370" s="550"/>
      <c r="AW370" s="550"/>
      <c r="AX370" s="550"/>
      <c r="AY370" s="550"/>
      <c r="AZ370" s="550"/>
      <c r="BA370" s="550"/>
      <c r="BB370" s="550"/>
      <c r="BC370" s="550"/>
      <c r="BD370" s="550"/>
      <c r="BE370" s="550"/>
      <c r="BF370" s="550"/>
      <c r="BG370" s="550"/>
      <c r="BH370" s="550"/>
      <c r="BI370" s="550"/>
      <c r="BJ370" s="550"/>
      <c r="BK370" s="550"/>
      <c r="BL370" s="550"/>
      <c r="BM370" s="550"/>
      <c r="BN370" s="550"/>
      <c r="BO370" s="550"/>
      <c r="BP370" s="550"/>
      <c r="BQ370" s="550"/>
      <c r="BR370" s="550"/>
      <c r="BS370" s="550"/>
      <c r="BT370" s="550"/>
      <c r="BU370" s="550"/>
      <c r="BV370" s="550"/>
      <c r="BW370" s="550"/>
      <c r="BX370" s="550"/>
      <c r="BY370" s="550"/>
      <c r="BZ370" s="550"/>
      <c r="CA370" s="550"/>
      <c r="CB370" s="550"/>
      <c r="CC370" s="550"/>
      <c r="CD370" s="550"/>
      <c r="CE370" s="550"/>
      <c r="CF370" s="550"/>
      <c r="CG370" s="550"/>
      <c r="CH370" s="550"/>
      <c r="CI370" s="550"/>
      <c r="CJ370" s="550"/>
      <c r="CK370" s="550"/>
      <c r="CL370" s="550"/>
      <c r="CM370" s="550"/>
      <c r="CN370" s="550"/>
      <c r="CO370" s="550"/>
      <c r="CP370" s="550"/>
      <c r="CQ370" s="550"/>
      <c r="CR370" s="550"/>
      <c r="CS370" s="550"/>
      <c r="CT370" s="550"/>
      <c r="CU370" s="550"/>
      <c r="CV370" s="550"/>
      <c r="CW370" s="550"/>
      <c r="CX370" s="550"/>
      <c r="CY370" s="550"/>
      <c r="CZ370" s="550"/>
      <c r="DA370" s="550"/>
      <c r="DB370" s="550"/>
      <c r="DC370" s="550"/>
      <c r="DD370" s="550"/>
      <c r="DE370" s="550"/>
      <c r="DF370" s="550"/>
      <c r="DG370" s="550"/>
      <c r="DH370" s="550"/>
      <c r="DI370" s="550"/>
      <c r="DJ370" s="550"/>
      <c r="DK370" s="550"/>
      <c r="DL370" s="550"/>
      <c r="DM370" s="550"/>
      <c r="DN370" s="550"/>
      <c r="DO370" s="550"/>
      <c r="DP370" s="550"/>
      <c r="DQ370" s="550"/>
      <c r="DR370" s="550"/>
      <c r="DS370" s="550"/>
      <c r="DT370" s="550"/>
      <c r="DU370" s="550"/>
      <c r="DV370" s="550"/>
      <c r="DW370" s="550"/>
      <c r="DX370" s="550"/>
      <c r="DY370" s="550"/>
      <c r="DZ370" s="550"/>
      <c r="EA370" s="550"/>
      <c r="EB370" s="550"/>
      <c r="EC370" s="550"/>
      <c r="ED370" s="550"/>
      <c r="EE370" s="550"/>
      <c r="EF370" s="550"/>
      <c r="EG370" s="550"/>
      <c r="EH370" s="550"/>
      <c r="EI370" s="550"/>
      <c r="EJ370" s="550"/>
      <c r="EK370" s="550"/>
      <c r="EL370" s="550"/>
      <c r="EM370" s="550"/>
      <c r="EN370" s="550"/>
      <c r="EO370" s="550"/>
      <c r="EP370" s="550"/>
      <c r="EQ370" s="550"/>
      <c r="ER370" s="550"/>
      <c r="ES370" s="550"/>
      <c r="ET370" s="550"/>
      <c r="EU370" s="550"/>
      <c r="EV370" s="550"/>
      <c r="EW370" s="550"/>
      <c r="EX370" s="550"/>
      <c r="EY370" s="550"/>
      <c r="EZ370" s="550"/>
      <c r="FA370" s="550"/>
      <c r="FB370" s="550"/>
      <c r="FC370" s="550"/>
      <c r="FD370" s="550"/>
      <c r="FE370" s="550"/>
      <c r="FF370" s="550"/>
      <c r="FG370" s="550"/>
      <c r="FH370" s="550"/>
      <c r="FI370" s="550"/>
      <c r="FJ370" s="550"/>
      <c r="FK370" s="550"/>
      <c r="FL370" s="550"/>
      <c r="FM370" s="550"/>
      <c r="FN370" s="550"/>
      <c r="FO370" s="550"/>
      <c r="FP370" s="550"/>
      <c r="FQ370" s="550"/>
      <c r="FR370" s="550"/>
      <c r="FS370" s="550"/>
      <c r="FT370" s="550"/>
      <c r="FU370" s="550"/>
      <c r="FV370" s="550"/>
      <c r="FW370" s="550"/>
      <c r="FX370" s="550"/>
      <c r="FY370" s="550"/>
      <c r="FZ370" s="550"/>
      <c r="GA370" s="550"/>
      <c r="GB370" s="550"/>
      <c r="GC370" s="550"/>
      <c r="GD370" s="550"/>
      <c r="GE370" s="550"/>
      <c r="GF370" s="550"/>
      <c r="GG370" s="550"/>
      <c r="GH370" s="550"/>
      <c r="GI370" s="550"/>
      <c r="GJ370" s="550"/>
      <c r="GK370" s="550"/>
      <c r="GL370" s="550"/>
      <c r="GM370" s="550"/>
    </row>
    <row r="371" spans="7:195" ht="18" customHeight="1">
      <c r="G371" s="550"/>
      <c r="H371" s="550"/>
      <c r="I371" s="550"/>
      <c r="J371" s="550"/>
      <c r="K371" s="550"/>
      <c r="L371" s="550"/>
      <c r="M371" s="550"/>
      <c r="N371" s="550"/>
      <c r="O371" s="550"/>
      <c r="P371" s="550"/>
      <c r="Q371" s="550"/>
      <c r="R371" s="550"/>
      <c r="S371" s="550"/>
      <c r="T371" s="550"/>
      <c r="U371" s="550"/>
      <c r="V371" s="550"/>
      <c r="W371" s="550"/>
      <c r="X371" s="550"/>
      <c r="Y371" s="550"/>
      <c r="Z371" s="550"/>
      <c r="AA371" s="550"/>
      <c r="AB371" s="550"/>
      <c r="AC371" s="550"/>
      <c r="AD371" s="550"/>
      <c r="AE371" s="550"/>
      <c r="AF371" s="550"/>
      <c r="AG371" s="550"/>
      <c r="AH371" s="550"/>
      <c r="AI371" s="550"/>
      <c r="AJ371" s="550"/>
      <c r="AK371" s="550"/>
      <c r="AL371" s="550"/>
      <c r="AM371" s="550"/>
      <c r="AN371" s="550"/>
      <c r="AO371" s="550"/>
      <c r="AP371" s="550"/>
      <c r="AQ371" s="550"/>
      <c r="AR371" s="550"/>
      <c r="AS371" s="550"/>
      <c r="AT371" s="550"/>
      <c r="AU371" s="550"/>
      <c r="AV371" s="550"/>
      <c r="AW371" s="550"/>
      <c r="AX371" s="550"/>
      <c r="AY371" s="550"/>
      <c r="AZ371" s="550"/>
      <c r="BA371" s="550"/>
      <c r="BB371" s="550"/>
      <c r="BC371" s="550"/>
      <c r="BD371" s="550"/>
      <c r="BE371" s="550"/>
      <c r="BF371" s="550"/>
      <c r="BG371" s="550"/>
      <c r="BH371" s="550"/>
      <c r="BI371" s="550"/>
      <c r="BJ371" s="550"/>
      <c r="BK371" s="550"/>
      <c r="BL371" s="550"/>
      <c r="BM371" s="550"/>
      <c r="BN371" s="550"/>
      <c r="BO371" s="550"/>
      <c r="BP371" s="550"/>
      <c r="BQ371" s="550"/>
      <c r="BR371" s="550"/>
      <c r="BS371" s="550"/>
      <c r="BT371" s="550"/>
      <c r="BU371" s="550"/>
      <c r="BV371" s="550"/>
      <c r="BW371" s="550"/>
      <c r="BX371" s="550"/>
      <c r="BY371" s="550"/>
      <c r="BZ371" s="550"/>
      <c r="CA371" s="550"/>
      <c r="CB371" s="550"/>
      <c r="CC371" s="550"/>
      <c r="CD371" s="550"/>
      <c r="CE371" s="550"/>
      <c r="CF371" s="550"/>
      <c r="CG371" s="550"/>
      <c r="CH371" s="550"/>
      <c r="CI371" s="550"/>
      <c r="CJ371" s="550"/>
      <c r="CK371" s="550"/>
      <c r="CL371" s="550"/>
      <c r="CM371" s="550"/>
      <c r="CN371" s="550"/>
      <c r="CO371" s="550"/>
      <c r="CP371" s="550"/>
      <c r="CQ371" s="550"/>
      <c r="CR371" s="550"/>
      <c r="CS371" s="550"/>
      <c r="CT371" s="550"/>
      <c r="CU371" s="550"/>
      <c r="CV371" s="550"/>
      <c r="CW371" s="550"/>
      <c r="CX371" s="550"/>
      <c r="CY371" s="550"/>
      <c r="CZ371" s="550"/>
      <c r="DA371" s="550"/>
      <c r="DB371" s="550"/>
      <c r="DC371" s="550"/>
      <c r="DD371" s="550"/>
      <c r="DE371" s="550"/>
      <c r="DF371" s="550"/>
      <c r="DG371" s="550"/>
      <c r="DH371" s="550"/>
      <c r="DI371" s="550"/>
      <c r="DJ371" s="550"/>
      <c r="DK371" s="550"/>
      <c r="DL371" s="550"/>
      <c r="DM371" s="550"/>
      <c r="DN371" s="550"/>
      <c r="DO371" s="550"/>
      <c r="DP371" s="550"/>
      <c r="DQ371" s="550"/>
      <c r="DR371" s="550"/>
      <c r="DS371" s="550"/>
      <c r="DT371" s="550"/>
      <c r="DU371" s="550"/>
      <c r="DV371" s="550"/>
      <c r="DW371" s="550"/>
      <c r="DX371" s="550"/>
      <c r="DY371" s="550"/>
      <c r="DZ371" s="550"/>
      <c r="EA371" s="550"/>
      <c r="EB371" s="550"/>
      <c r="EC371" s="550"/>
      <c r="ED371" s="550"/>
      <c r="EE371" s="550"/>
      <c r="EF371" s="550"/>
      <c r="EG371" s="550"/>
      <c r="EH371" s="550"/>
      <c r="EI371" s="550"/>
      <c r="EJ371" s="550"/>
      <c r="EK371" s="550"/>
      <c r="EL371" s="550"/>
      <c r="EM371" s="550"/>
      <c r="EN371" s="550"/>
      <c r="EO371" s="550"/>
      <c r="EP371" s="550"/>
      <c r="EQ371" s="550"/>
      <c r="ER371" s="550"/>
      <c r="ES371" s="550"/>
      <c r="ET371" s="550"/>
      <c r="EU371" s="550"/>
      <c r="EV371" s="550"/>
      <c r="EW371" s="550"/>
      <c r="EX371" s="550"/>
      <c r="EY371" s="550"/>
      <c r="EZ371" s="550"/>
      <c r="FA371" s="550"/>
      <c r="FB371" s="550"/>
      <c r="FC371" s="550"/>
      <c r="FD371" s="550"/>
      <c r="FE371" s="550"/>
      <c r="FF371" s="550"/>
      <c r="FG371" s="550"/>
      <c r="FH371" s="550"/>
      <c r="FI371" s="550"/>
      <c r="FJ371" s="550"/>
      <c r="FK371" s="550"/>
      <c r="FL371" s="550"/>
      <c r="FM371" s="550"/>
      <c r="FN371" s="550"/>
      <c r="FO371" s="550"/>
      <c r="FP371" s="550"/>
      <c r="FQ371" s="550"/>
      <c r="FR371" s="550"/>
      <c r="FS371" s="550"/>
      <c r="FT371" s="550"/>
      <c r="FU371" s="550"/>
      <c r="FV371" s="550"/>
      <c r="FW371" s="550"/>
      <c r="FX371" s="550"/>
      <c r="FY371" s="550"/>
      <c r="FZ371" s="550"/>
      <c r="GA371" s="550"/>
      <c r="GB371" s="550"/>
      <c r="GC371" s="550"/>
      <c r="GD371" s="550"/>
      <c r="GE371" s="550"/>
      <c r="GF371" s="550"/>
      <c r="GG371" s="550"/>
      <c r="GH371" s="550"/>
      <c r="GI371" s="550"/>
      <c r="GJ371" s="550"/>
      <c r="GK371" s="550"/>
      <c r="GL371" s="550"/>
      <c r="GM371" s="550"/>
    </row>
    <row r="372" spans="7:195" ht="18" customHeight="1">
      <c r="G372" s="550"/>
      <c r="H372" s="550"/>
      <c r="I372" s="550"/>
      <c r="J372" s="550"/>
      <c r="K372" s="550"/>
      <c r="L372" s="550"/>
      <c r="M372" s="550"/>
      <c r="N372" s="550"/>
      <c r="O372" s="550"/>
      <c r="P372" s="550"/>
      <c r="Q372" s="550"/>
      <c r="R372" s="550"/>
      <c r="S372" s="550"/>
      <c r="T372" s="550"/>
      <c r="U372" s="550"/>
      <c r="V372" s="550"/>
      <c r="W372" s="550"/>
      <c r="X372" s="550"/>
      <c r="Y372" s="550"/>
      <c r="Z372" s="550"/>
      <c r="AA372" s="550"/>
      <c r="AB372" s="550"/>
      <c r="AC372" s="550"/>
      <c r="AD372" s="550"/>
      <c r="AE372" s="550"/>
      <c r="AF372" s="550"/>
      <c r="AG372" s="550"/>
      <c r="AH372" s="550"/>
      <c r="AI372" s="550"/>
      <c r="AJ372" s="550"/>
      <c r="AK372" s="550"/>
      <c r="AL372" s="550"/>
      <c r="AM372" s="550"/>
      <c r="AN372" s="550"/>
      <c r="AO372" s="550"/>
      <c r="AP372" s="550"/>
      <c r="AQ372" s="550"/>
      <c r="AR372" s="550"/>
      <c r="AS372" s="550"/>
      <c r="AT372" s="550"/>
      <c r="AU372" s="550"/>
      <c r="AV372" s="550"/>
      <c r="AW372" s="550"/>
      <c r="AX372" s="550"/>
      <c r="AY372" s="550"/>
      <c r="AZ372" s="550"/>
      <c r="BA372" s="550"/>
      <c r="BB372" s="550"/>
      <c r="BC372" s="550"/>
      <c r="BD372" s="550"/>
      <c r="BE372" s="550"/>
      <c r="BF372" s="550"/>
      <c r="BG372" s="550"/>
      <c r="BH372" s="550"/>
      <c r="BI372" s="550"/>
      <c r="BJ372" s="550"/>
      <c r="BK372" s="550"/>
      <c r="BL372" s="550"/>
      <c r="BM372" s="550"/>
      <c r="BN372" s="550"/>
      <c r="BO372" s="550"/>
      <c r="BP372" s="550"/>
      <c r="BQ372" s="550"/>
      <c r="BR372" s="550"/>
      <c r="BS372" s="550"/>
      <c r="BT372" s="550"/>
      <c r="BU372" s="550"/>
      <c r="BV372" s="550"/>
      <c r="BW372" s="550"/>
      <c r="BX372" s="550"/>
      <c r="BY372" s="550"/>
      <c r="BZ372" s="550"/>
      <c r="CA372" s="550"/>
      <c r="CB372" s="550"/>
      <c r="CC372" s="550"/>
      <c r="CD372" s="550"/>
      <c r="CE372" s="550"/>
      <c r="CF372" s="550"/>
      <c r="CG372" s="550"/>
      <c r="CH372" s="550"/>
      <c r="CI372" s="550"/>
      <c r="CJ372" s="550"/>
      <c r="CK372" s="550"/>
      <c r="CL372" s="550"/>
      <c r="CM372" s="550"/>
      <c r="CN372" s="550"/>
      <c r="CO372" s="550"/>
      <c r="CP372" s="550"/>
      <c r="CQ372" s="550"/>
      <c r="CR372" s="550"/>
      <c r="CS372" s="550"/>
      <c r="CT372" s="550"/>
      <c r="CU372" s="550"/>
      <c r="CV372" s="550"/>
      <c r="CW372" s="550"/>
      <c r="CX372" s="550"/>
      <c r="CY372" s="550"/>
      <c r="CZ372" s="550"/>
      <c r="DA372" s="550"/>
      <c r="DB372" s="550"/>
      <c r="DC372" s="550"/>
      <c r="DD372" s="550"/>
      <c r="DE372" s="550"/>
      <c r="DF372" s="550"/>
      <c r="DG372" s="550"/>
      <c r="DH372" s="550"/>
      <c r="DI372" s="550"/>
      <c r="DJ372" s="550"/>
      <c r="DK372" s="550"/>
      <c r="DL372" s="550"/>
      <c r="DM372" s="550"/>
      <c r="DN372" s="550"/>
      <c r="DO372" s="550"/>
      <c r="DP372" s="550"/>
      <c r="DQ372" s="550"/>
      <c r="DR372" s="550"/>
      <c r="DS372" s="550"/>
      <c r="DT372" s="550"/>
      <c r="DU372" s="550"/>
      <c r="DV372" s="550"/>
      <c r="DW372" s="550"/>
      <c r="DX372" s="550"/>
      <c r="DY372" s="550"/>
      <c r="DZ372" s="550"/>
      <c r="EA372" s="550"/>
      <c r="EB372" s="550"/>
      <c r="EC372" s="550"/>
      <c r="ED372" s="550"/>
      <c r="EE372" s="550"/>
      <c r="EF372" s="550"/>
      <c r="EG372" s="550"/>
      <c r="EH372" s="550"/>
      <c r="EI372" s="550"/>
      <c r="EJ372" s="550"/>
      <c r="EK372" s="550"/>
      <c r="EL372" s="550"/>
      <c r="EM372" s="550"/>
      <c r="EN372" s="550"/>
      <c r="EO372" s="550"/>
      <c r="EP372" s="550"/>
      <c r="EQ372" s="550"/>
      <c r="ER372" s="550"/>
      <c r="ES372" s="550"/>
      <c r="ET372" s="550"/>
      <c r="EU372" s="550"/>
      <c r="EV372" s="550"/>
      <c r="EW372" s="550"/>
      <c r="EX372" s="550"/>
      <c r="EY372" s="550"/>
      <c r="EZ372" s="550"/>
      <c r="FA372" s="550"/>
      <c r="FB372" s="550"/>
      <c r="FC372" s="550"/>
      <c r="FD372" s="550"/>
      <c r="FE372" s="550"/>
      <c r="FF372" s="550"/>
      <c r="FG372" s="550"/>
      <c r="FH372" s="550"/>
      <c r="FI372" s="550"/>
      <c r="FJ372" s="550"/>
      <c r="FK372" s="550"/>
      <c r="FL372" s="550"/>
      <c r="FM372" s="550"/>
      <c r="FN372" s="550"/>
      <c r="FO372" s="550"/>
      <c r="FP372" s="550"/>
      <c r="FQ372" s="550"/>
      <c r="FR372" s="550"/>
      <c r="FS372" s="550"/>
      <c r="FT372" s="550"/>
      <c r="FU372" s="550"/>
      <c r="FV372" s="550"/>
      <c r="FW372" s="550"/>
      <c r="FX372" s="550"/>
      <c r="FY372" s="550"/>
      <c r="FZ372" s="550"/>
      <c r="GA372" s="550"/>
      <c r="GB372" s="550"/>
      <c r="GC372" s="550"/>
      <c r="GD372" s="550"/>
      <c r="GE372" s="550"/>
      <c r="GF372" s="550"/>
      <c r="GG372" s="550"/>
      <c r="GH372" s="550"/>
      <c r="GI372" s="550"/>
      <c r="GJ372" s="550"/>
      <c r="GK372" s="550"/>
      <c r="GL372" s="550"/>
      <c r="GM372" s="550"/>
    </row>
    <row r="373" spans="7:195" ht="18" customHeight="1">
      <c r="G373" s="550"/>
      <c r="H373" s="550"/>
      <c r="I373" s="550"/>
      <c r="J373" s="550"/>
      <c r="K373" s="550"/>
      <c r="L373" s="550"/>
      <c r="M373" s="550"/>
      <c r="N373" s="550"/>
      <c r="O373" s="550"/>
      <c r="P373" s="550"/>
      <c r="Q373" s="550"/>
      <c r="R373" s="550"/>
      <c r="S373" s="550"/>
      <c r="T373" s="550"/>
      <c r="U373" s="550"/>
      <c r="V373" s="550"/>
      <c r="W373" s="550"/>
      <c r="X373" s="550"/>
      <c r="Y373" s="550"/>
      <c r="Z373" s="550"/>
      <c r="AA373" s="550"/>
      <c r="AB373" s="550"/>
      <c r="AC373" s="550"/>
      <c r="AD373" s="550"/>
      <c r="AE373" s="550"/>
      <c r="AF373" s="550"/>
      <c r="AG373" s="550"/>
      <c r="AH373" s="550"/>
      <c r="AI373" s="550"/>
      <c r="AJ373" s="550"/>
      <c r="AK373" s="550"/>
      <c r="AL373" s="550"/>
      <c r="AM373" s="550"/>
      <c r="AN373" s="550"/>
      <c r="AO373" s="550"/>
      <c r="AP373" s="550"/>
      <c r="AQ373" s="550"/>
      <c r="AR373" s="550"/>
      <c r="AS373" s="550"/>
      <c r="AT373" s="550"/>
      <c r="AU373" s="550"/>
      <c r="AV373" s="550"/>
      <c r="AW373" s="550"/>
      <c r="AX373" s="550"/>
      <c r="AY373" s="550"/>
      <c r="AZ373" s="550"/>
      <c r="BA373" s="550"/>
      <c r="BB373" s="550"/>
      <c r="BC373" s="550"/>
      <c r="BD373" s="550"/>
      <c r="BE373" s="550"/>
      <c r="BF373" s="550"/>
      <c r="BG373" s="550"/>
      <c r="BH373" s="550"/>
      <c r="BI373" s="550"/>
      <c r="BJ373" s="550"/>
      <c r="BK373" s="550"/>
      <c r="BL373" s="550"/>
      <c r="BM373" s="550"/>
      <c r="BN373" s="550"/>
      <c r="BO373" s="550"/>
      <c r="BP373" s="550"/>
      <c r="BQ373" s="550"/>
      <c r="BR373" s="550"/>
      <c r="BS373" s="550"/>
      <c r="BT373" s="550"/>
      <c r="BU373" s="550"/>
      <c r="BV373" s="550"/>
      <c r="BW373" s="550"/>
      <c r="BX373" s="550"/>
      <c r="BY373" s="550"/>
      <c r="BZ373" s="550"/>
      <c r="CA373" s="550"/>
      <c r="CB373" s="550"/>
      <c r="CC373" s="550"/>
      <c r="CD373" s="550"/>
      <c r="CE373" s="550"/>
      <c r="CF373" s="550"/>
      <c r="CG373" s="550"/>
      <c r="CH373" s="550"/>
      <c r="CI373" s="550"/>
      <c r="CJ373" s="550"/>
      <c r="CK373" s="550"/>
      <c r="CL373" s="550"/>
      <c r="CM373" s="550"/>
      <c r="CN373" s="550"/>
      <c r="CO373" s="550"/>
      <c r="CP373" s="550"/>
      <c r="CQ373" s="550"/>
      <c r="CR373" s="550"/>
      <c r="CS373" s="550"/>
      <c r="CT373" s="550"/>
      <c r="CU373" s="550"/>
      <c r="CV373" s="550"/>
      <c r="CW373" s="550"/>
      <c r="CX373" s="550"/>
      <c r="CY373" s="550"/>
      <c r="CZ373" s="550"/>
      <c r="DA373" s="550"/>
      <c r="DB373" s="550"/>
      <c r="DC373" s="550"/>
      <c r="DD373" s="550"/>
      <c r="DE373" s="550"/>
      <c r="DF373" s="550"/>
      <c r="DG373" s="550"/>
      <c r="DH373" s="550"/>
      <c r="DI373" s="550"/>
      <c r="DJ373" s="550"/>
      <c r="DK373" s="550"/>
      <c r="DL373" s="550"/>
      <c r="DM373" s="550"/>
      <c r="DN373" s="550"/>
      <c r="DO373" s="550"/>
      <c r="DP373" s="550"/>
      <c r="DQ373" s="550"/>
      <c r="DR373" s="550"/>
      <c r="DS373" s="550"/>
      <c r="DT373" s="550"/>
      <c r="DU373" s="550"/>
      <c r="DV373" s="550"/>
      <c r="DW373" s="550"/>
      <c r="DX373" s="550"/>
      <c r="DY373" s="550"/>
      <c r="DZ373" s="550"/>
      <c r="EA373" s="550"/>
      <c r="EB373" s="550"/>
      <c r="EC373" s="550"/>
      <c r="ED373" s="550"/>
      <c r="EE373" s="550"/>
      <c r="EF373" s="550"/>
      <c r="EG373" s="550"/>
      <c r="EH373" s="550"/>
      <c r="EI373" s="550"/>
      <c r="EJ373" s="550"/>
      <c r="EK373" s="550"/>
      <c r="EL373" s="550"/>
      <c r="EM373" s="550"/>
      <c r="EN373" s="550"/>
      <c r="EO373" s="550"/>
      <c r="EP373" s="550"/>
      <c r="EQ373" s="550"/>
      <c r="ER373" s="550"/>
      <c r="ES373" s="550"/>
      <c r="ET373" s="550"/>
      <c r="EU373" s="550"/>
      <c r="EV373" s="550"/>
      <c r="EW373" s="550"/>
      <c r="EX373" s="550"/>
      <c r="EY373" s="550"/>
      <c r="EZ373" s="550"/>
      <c r="FA373" s="550"/>
      <c r="FB373" s="550"/>
      <c r="FC373" s="550"/>
      <c r="FD373" s="550"/>
      <c r="FE373" s="550"/>
      <c r="FF373" s="550"/>
      <c r="FG373" s="550"/>
      <c r="FH373" s="550"/>
      <c r="FI373" s="550"/>
      <c r="FJ373" s="550"/>
      <c r="FK373" s="550"/>
      <c r="FL373" s="550"/>
      <c r="FM373" s="550"/>
      <c r="FN373" s="550"/>
      <c r="FO373" s="550"/>
      <c r="FP373" s="550"/>
      <c r="FQ373" s="550"/>
      <c r="FR373" s="550"/>
      <c r="FS373" s="550"/>
      <c r="FT373" s="550"/>
      <c r="FU373" s="550"/>
      <c r="FV373" s="550"/>
      <c r="FW373" s="550"/>
      <c r="FX373" s="550"/>
      <c r="FY373" s="550"/>
      <c r="FZ373" s="550"/>
      <c r="GA373" s="550"/>
      <c r="GB373" s="550"/>
      <c r="GC373" s="550"/>
      <c r="GD373" s="550"/>
      <c r="GE373" s="550"/>
      <c r="GF373" s="550"/>
      <c r="GG373" s="550"/>
      <c r="GH373" s="550"/>
      <c r="GI373" s="550"/>
      <c r="GJ373" s="550"/>
      <c r="GK373" s="550"/>
      <c r="GL373" s="550"/>
      <c r="GM373" s="550"/>
    </row>
    <row r="374" spans="7:195" ht="18" customHeight="1">
      <c r="G374" s="550"/>
      <c r="H374" s="550"/>
      <c r="I374" s="550"/>
      <c r="J374" s="550"/>
      <c r="K374" s="550"/>
      <c r="L374" s="550"/>
      <c r="M374" s="550"/>
      <c r="N374" s="550"/>
      <c r="O374" s="550"/>
      <c r="P374" s="550"/>
      <c r="Q374" s="550"/>
      <c r="R374" s="550"/>
      <c r="S374" s="550"/>
      <c r="T374" s="550"/>
      <c r="U374" s="550"/>
      <c r="V374" s="550"/>
      <c r="W374" s="550"/>
      <c r="X374" s="550"/>
      <c r="Y374" s="550"/>
      <c r="Z374" s="550"/>
      <c r="AA374" s="550"/>
      <c r="AB374" s="550"/>
      <c r="AC374" s="550"/>
      <c r="AD374" s="550"/>
      <c r="AE374" s="550"/>
      <c r="AF374" s="550"/>
      <c r="AG374" s="550"/>
      <c r="AH374" s="550"/>
      <c r="AI374" s="550"/>
      <c r="AJ374" s="550"/>
      <c r="AK374" s="550"/>
      <c r="AL374" s="550"/>
      <c r="AM374" s="550"/>
      <c r="AN374" s="550"/>
      <c r="AO374" s="550"/>
      <c r="AP374" s="550"/>
      <c r="AQ374" s="550"/>
      <c r="AR374" s="550"/>
      <c r="AS374" s="550"/>
      <c r="AT374" s="550"/>
      <c r="AU374" s="550"/>
      <c r="AV374" s="550"/>
      <c r="AW374" s="550"/>
      <c r="AX374" s="550"/>
      <c r="AY374" s="550"/>
      <c r="AZ374" s="550"/>
      <c r="BA374" s="550"/>
      <c r="BB374" s="550"/>
      <c r="BC374" s="550"/>
      <c r="BD374" s="550"/>
      <c r="BE374" s="550"/>
      <c r="BF374" s="550"/>
      <c r="BG374" s="550"/>
      <c r="BH374" s="550"/>
      <c r="BI374" s="550"/>
      <c r="BJ374" s="550"/>
      <c r="BK374" s="550"/>
      <c r="BL374" s="550"/>
      <c r="BM374" s="550"/>
      <c r="BN374" s="550"/>
      <c r="BO374" s="550"/>
      <c r="BP374" s="550"/>
      <c r="BQ374" s="550"/>
      <c r="BR374" s="550"/>
      <c r="BS374" s="550"/>
      <c r="BT374" s="550"/>
      <c r="BU374" s="550"/>
      <c r="BV374" s="550"/>
      <c r="BW374" s="550"/>
      <c r="BX374" s="550"/>
      <c r="BY374" s="550"/>
      <c r="BZ374" s="550"/>
      <c r="CA374" s="550"/>
      <c r="CB374" s="550"/>
      <c r="CC374" s="550"/>
      <c r="CD374" s="550"/>
      <c r="CE374" s="550"/>
      <c r="CF374" s="550"/>
      <c r="CG374" s="550"/>
      <c r="CH374" s="550"/>
      <c r="CI374" s="550"/>
      <c r="CJ374" s="550"/>
      <c r="CK374" s="550"/>
      <c r="CL374" s="550"/>
      <c r="CM374" s="550"/>
      <c r="CN374" s="550"/>
      <c r="CO374" s="550"/>
      <c r="CP374" s="550"/>
      <c r="CQ374" s="550"/>
      <c r="CR374" s="550"/>
      <c r="CS374" s="550"/>
      <c r="CT374" s="550"/>
      <c r="CU374" s="550"/>
      <c r="CV374" s="550"/>
      <c r="CW374" s="550"/>
      <c r="CX374" s="550"/>
      <c r="CY374" s="550"/>
      <c r="CZ374" s="550"/>
      <c r="DA374" s="550"/>
      <c r="DB374" s="550"/>
      <c r="DC374" s="550"/>
      <c r="DD374" s="550"/>
      <c r="DE374" s="550"/>
      <c r="DF374" s="550"/>
      <c r="DG374" s="550"/>
      <c r="DH374" s="550"/>
      <c r="DI374" s="550"/>
      <c r="DJ374" s="550"/>
      <c r="DK374" s="550"/>
      <c r="DL374" s="550"/>
      <c r="DM374" s="550"/>
      <c r="DN374" s="550"/>
      <c r="DO374" s="550"/>
      <c r="DP374" s="550"/>
      <c r="DQ374" s="550"/>
      <c r="DR374" s="550"/>
      <c r="DS374" s="550"/>
      <c r="DT374" s="550"/>
      <c r="DU374" s="550"/>
      <c r="DV374" s="550"/>
      <c r="DW374" s="550"/>
      <c r="DX374" s="550"/>
      <c r="DY374" s="550"/>
      <c r="DZ374" s="550"/>
      <c r="EA374" s="550"/>
      <c r="EB374" s="550"/>
      <c r="EC374" s="550"/>
      <c r="ED374" s="550"/>
      <c r="EE374" s="550"/>
      <c r="EF374" s="550"/>
      <c r="EG374" s="550"/>
      <c r="EH374" s="550"/>
      <c r="EI374" s="550"/>
      <c r="EJ374" s="550"/>
      <c r="EK374" s="550"/>
      <c r="EL374" s="550"/>
      <c r="EM374" s="550"/>
      <c r="EN374" s="550"/>
      <c r="EO374" s="550"/>
      <c r="EP374" s="550"/>
      <c r="EQ374" s="550"/>
      <c r="ER374" s="550"/>
      <c r="ES374" s="550"/>
      <c r="ET374" s="550"/>
      <c r="EU374" s="550"/>
      <c r="EV374" s="550"/>
      <c r="EW374" s="550"/>
      <c r="EX374" s="550"/>
      <c r="EY374" s="550"/>
      <c r="EZ374" s="550"/>
      <c r="FA374" s="550"/>
      <c r="FB374" s="550"/>
      <c r="FC374" s="550"/>
      <c r="FD374" s="550"/>
      <c r="FE374" s="550"/>
      <c r="FF374" s="550"/>
      <c r="FG374" s="550"/>
      <c r="FH374" s="550"/>
      <c r="FI374" s="550"/>
      <c r="FJ374" s="550"/>
      <c r="FK374" s="550"/>
      <c r="FL374" s="550"/>
      <c r="FM374" s="550"/>
      <c r="FN374" s="550"/>
      <c r="FO374" s="550"/>
      <c r="FP374" s="550"/>
      <c r="FQ374" s="550"/>
      <c r="FR374" s="550"/>
      <c r="FS374" s="550"/>
      <c r="FT374" s="550"/>
      <c r="FU374" s="550"/>
      <c r="FV374" s="550"/>
      <c r="FW374" s="550"/>
      <c r="FX374" s="550"/>
      <c r="FY374" s="550"/>
      <c r="FZ374" s="550"/>
      <c r="GA374" s="550"/>
      <c r="GB374" s="550"/>
      <c r="GC374" s="550"/>
      <c r="GD374" s="550"/>
      <c r="GE374" s="550"/>
      <c r="GF374" s="550"/>
      <c r="GG374" s="550"/>
      <c r="GH374" s="550"/>
      <c r="GI374" s="550"/>
      <c r="GJ374" s="550"/>
      <c r="GK374" s="550"/>
      <c r="GL374" s="550"/>
      <c r="GM374" s="550"/>
    </row>
    <row r="375" spans="7:195" ht="18" customHeight="1">
      <c r="G375" s="550"/>
      <c r="H375" s="550"/>
      <c r="I375" s="550"/>
      <c r="J375" s="550"/>
      <c r="K375" s="550"/>
      <c r="L375" s="550"/>
      <c r="M375" s="550"/>
      <c r="N375" s="550"/>
      <c r="O375" s="550"/>
      <c r="P375" s="550"/>
      <c r="Q375" s="550"/>
      <c r="R375" s="550"/>
      <c r="S375" s="550"/>
      <c r="T375" s="550"/>
      <c r="U375" s="550"/>
      <c r="V375" s="550"/>
      <c r="W375" s="550"/>
      <c r="X375" s="550"/>
      <c r="Y375" s="550"/>
      <c r="Z375" s="550"/>
      <c r="AA375" s="550"/>
      <c r="AB375" s="550"/>
      <c r="AC375" s="550"/>
      <c r="AD375" s="550"/>
      <c r="AE375" s="550"/>
      <c r="AF375" s="550"/>
      <c r="AG375" s="550"/>
      <c r="AH375" s="550"/>
      <c r="AI375" s="550"/>
      <c r="AJ375" s="550"/>
      <c r="AK375" s="550"/>
      <c r="AL375" s="550"/>
      <c r="AM375" s="550"/>
      <c r="AN375" s="550"/>
      <c r="AO375" s="550"/>
      <c r="AP375" s="550"/>
      <c r="AQ375" s="550"/>
      <c r="AR375" s="550"/>
      <c r="AS375" s="550"/>
      <c r="AT375" s="550"/>
      <c r="AU375" s="550"/>
      <c r="AV375" s="550"/>
      <c r="AW375" s="550"/>
      <c r="AX375" s="550"/>
      <c r="AY375" s="550"/>
      <c r="AZ375" s="550"/>
      <c r="BA375" s="550"/>
      <c r="BB375" s="550"/>
      <c r="BC375" s="550"/>
      <c r="BD375" s="550"/>
      <c r="BE375" s="550"/>
      <c r="BF375" s="550"/>
      <c r="BG375" s="550"/>
      <c r="BH375" s="550"/>
      <c r="BI375" s="550"/>
      <c r="BJ375" s="550"/>
      <c r="BK375" s="550"/>
      <c r="BL375" s="550"/>
      <c r="BM375" s="550"/>
      <c r="BN375" s="550"/>
      <c r="BO375" s="550"/>
      <c r="BP375" s="550"/>
      <c r="BQ375" s="550"/>
      <c r="BR375" s="550"/>
      <c r="BS375" s="550"/>
      <c r="BT375" s="550"/>
      <c r="BU375" s="550"/>
      <c r="BV375" s="550"/>
      <c r="BW375" s="550"/>
      <c r="BX375" s="550"/>
      <c r="BY375" s="550"/>
      <c r="BZ375" s="550"/>
      <c r="CA375" s="550"/>
      <c r="CB375" s="550"/>
      <c r="CC375" s="550"/>
      <c r="CD375" s="550"/>
      <c r="CE375" s="550"/>
      <c r="CF375" s="550"/>
      <c r="CG375" s="550"/>
      <c r="CH375" s="550"/>
      <c r="CI375" s="550"/>
      <c r="CJ375" s="550"/>
      <c r="CK375" s="550"/>
      <c r="CL375" s="550"/>
      <c r="CM375" s="550"/>
      <c r="CN375" s="550"/>
      <c r="CO375" s="550"/>
      <c r="CP375" s="550"/>
      <c r="CQ375" s="550"/>
      <c r="CR375" s="550"/>
      <c r="CS375" s="550"/>
      <c r="CT375" s="550"/>
      <c r="CU375" s="550"/>
      <c r="CV375" s="550"/>
      <c r="CW375" s="550"/>
      <c r="CX375" s="550"/>
      <c r="CY375" s="550"/>
      <c r="CZ375" s="550"/>
      <c r="DA375" s="550"/>
      <c r="DB375" s="550"/>
      <c r="DC375" s="550"/>
      <c r="DD375" s="550"/>
      <c r="DE375" s="550"/>
      <c r="DF375" s="550"/>
      <c r="DG375" s="550"/>
      <c r="DH375" s="550"/>
      <c r="DI375" s="550"/>
      <c r="DJ375" s="550"/>
      <c r="DK375" s="550"/>
      <c r="DL375" s="550"/>
      <c r="DM375" s="550"/>
      <c r="DN375" s="550"/>
      <c r="DO375" s="550"/>
      <c r="DP375" s="550"/>
      <c r="DQ375" s="550"/>
      <c r="DR375" s="550"/>
      <c r="DS375" s="550"/>
      <c r="DT375" s="550"/>
      <c r="DU375" s="550"/>
      <c r="DV375" s="550"/>
      <c r="DW375" s="550"/>
      <c r="DX375" s="550"/>
      <c r="DY375" s="550"/>
      <c r="DZ375" s="550"/>
      <c r="EA375" s="550"/>
      <c r="EB375" s="550"/>
      <c r="EC375" s="550"/>
      <c r="ED375" s="550"/>
      <c r="EE375" s="550"/>
      <c r="EF375" s="550"/>
      <c r="EG375" s="550"/>
      <c r="EH375" s="550"/>
      <c r="EI375" s="550"/>
      <c r="EJ375" s="550"/>
      <c r="EK375" s="550"/>
      <c r="EL375" s="550"/>
      <c r="EM375" s="550"/>
      <c r="EN375" s="550"/>
      <c r="EO375" s="550"/>
      <c r="EP375" s="550"/>
      <c r="EQ375" s="550"/>
      <c r="ER375" s="550"/>
      <c r="ES375" s="550"/>
      <c r="ET375" s="550"/>
      <c r="EU375" s="550"/>
      <c r="EV375" s="550"/>
      <c r="EW375" s="550"/>
      <c r="EX375" s="550"/>
      <c r="EY375" s="550"/>
      <c r="EZ375" s="550"/>
      <c r="FA375" s="550"/>
      <c r="FB375" s="550"/>
      <c r="FC375" s="550"/>
      <c r="FD375" s="550"/>
      <c r="FE375" s="550"/>
      <c r="FF375" s="550"/>
      <c r="FG375" s="550"/>
      <c r="FH375" s="550"/>
      <c r="FI375" s="550"/>
      <c r="FJ375" s="550"/>
      <c r="FK375" s="550"/>
      <c r="FL375" s="550"/>
      <c r="FM375" s="550"/>
      <c r="FN375" s="550"/>
      <c r="FO375" s="550"/>
      <c r="FP375" s="550"/>
      <c r="FQ375" s="550"/>
      <c r="FR375" s="550"/>
      <c r="FS375" s="550"/>
      <c r="FT375" s="550"/>
      <c r="FU375" s="550"/>
      <c r="FV375" s="550"/>
      <c r="FW375" s="550"/>
      <c r="FX375" s="550"/>
      <c r="FY375" s="550"/>
      <c r="FZ375" s="550"/>
      <c r="GA375" s="550"/>
      <c r="GB375" s="550"/>
      <c r="GC375" s="550"/>
      <c r="GD375" s="550"/>
      <c r="GE375" s="550"/>
      <c r="GF375" s="550"/>
      <c r="GG375" s="550"/>
      <c r="GH375" s="550"/>
      <c r="GI375" s="550"/>
      <c r="GJ375" s="550"/>
      <c r="GK375" s="550"/>
      <c r="GL375" s="550"/>
      <c r="GM375" s="550"/>
    </row>
    <row r="376" spans="7:195" ht="18" customHeight="1">
      <c r="G376" s="550"/>
      <c r="H376" s="550"/>
      <c r="I376" s="550"/>
      <c r="J376" s="550"/>
      <c r="K376" s="550"/>
      <c r="L376" s="550"/>
      <c r="M376" s="550"/>
      <c r="N376" s="550"/>
      <c r="O376" s="550"/>
      <c r="P376" s="550"/>
      <c r="Q376" s="550"/>
      <c r="R376" s="550"/>
      <c r="S376" s="550"/>
      <c r="T376" s="550"/>
      <c r="U376" s="550"/>
      <c r="V376" s="550"/>
      <c r="W376" s="550"/>
      <c r="X376" s="550"/>
      <c r="Y376" s="550"/>
      <c r="Z376" s="550"/>
      <c r="AA376" s="550"/>
      <c r="AB376" s="550"/>
      <c r="AC376" s="550"/>
      <c r="AD376" s="550"/>
      <c r="AE376" s="550"/>
      <c r="AF376" s="550"/>
      <c r="AG376" s="550"/>
      <c r="AH376" s="550"/>
      <c r="AI376" s="550"/>
      <c r="AJ376" s="550"/>
      <c r="AK376" s="550"/>
      <c r="AL376" s="550"/>
      <c r="AM376" s="550"/>
      <c r="AN376" s="550"/>
      <c r="AO376" s="550"/>
      <c r="AP376" s="550"/>
      <c r="AQ376" s="550"/>
      <c r="AR376" s="550"/>
      <c r="AS376" s="550"/>
      <c r="AT376" s="550"/>
      <c r="AU376" s="550"/>
      <c r="AV376" s="550"/>
      <c r="AW376" s="550"/>
      <c r="AX376" s="550"/>
      <c r="AY376" s="550"/>
      <c r="AZ376" s="550"/>
      <c r="BA376" s="550"/>
      <c r="BB376" s="550"/>
      <c r="BC376" s="550"/>
      <c r="BD376" s="550"/>
      <c r="BE376" s="550"/>
      <c r="BF376" s="550"/>
      <c r="BG376" s="550"/>
      <c r="BH376" s="550"/>
      <c r="BI376" s="550"/>
      <c r="BJ376" s="550"/>
      <c r="BK376" s="550"/>
      <c r="BL376" s="550"/>
      <c r="BM376" s="550"/>
      <c r="BN376" s="550"/>
      <c r="BO376" s="550"/>
      <c r="BP376" s="550"/>
      <c r="BQ376" s="550"/>
      <c r="BR376" s="550"/>
      <c r="BS376" s="550"/>
      <c r="BT376" s="550"/>
      <c r="BU376" s="550"/>
      <c r="BV376" s="550"/>
      <c r="BW376" s="550"/>
      <c r="BX376" s="550"/>
      <c r="BY376" s="550"/>
      <c r="BZ376" s="550"/>
      <c r="CA376" s="550"/>
      <c r="CB376" s="550"/>
      <c r="CC376" s="550"/>
      <c r="CD376" s="550"/>
      <c r="CE376" s="550"/>
      <c r="CF376" s="550"/>
      <c r="CG376" s="550"/>
      <c r="CH376" s="550"/>
      <c r="CI376" s="550"/>
      <c r="CJ376" s="550"/>
      <c r="CK376" s="550"/>
      <c r="CL376" s="550"/>
      <c r="CM376" s="550"/>
      <c r="CN376" s="550"/>
      <c r="CO376" s="550"/>
      <c r="CP376" s="550"/>
      <c r="CQ376" s="550"/>
      <c r="CR376" s="550"/>
      <c r="CS376" s="550"/>
      <c r="CT376" s="550"/>
      <c r="CU376" s="550"/>
      <c r="CV376" s="550"/>
      <c r="CW376" s="550"/>
      <c r="CX376" s="550"/>
      <c r="CY376" s="550"/>
      <c r="CZ376" s="550"/>
      <c r="DA376" s="550"/>
      <c r="DB376" s="550"/>
      <c r="DC376" s="550"/>
      <c r="DD376" s="550"/>
      <c r="DE376" s="550"/>
      <c r="DF376" s="550"/>
      <c r="DG376" s="550"/>
      <c r="DH376" s="550"/>
      <c r="DI376" s="550"/>
      <c r="DJ376" s="550"/>
      <c r="DK376" s="550"/>
      <c r="DL376" s="550"/>
      <c r="DM376" s="550"/>
      <c r="DN376" s="550"/>
      <c r="DO376" s="550"/>
      <c r="DP376" s="550"/>
      <c r="DQ376" s="550"/>
      <c r="DR376" s="550"/>
      <c r="DS376" s="550"/>
      <c r="DT376" s="550"/>
      <c r="DU376" s="550"/>
      <c r="DV376" s="550"/>
      <c r="DW376" s="550"/>
      <c r="DX376" s="550"/>
      <c r="DY376" s="550"/>
      <c r="DZ376" s="550"/>
      <c r="EA376" s="550"/>
      <c r="EB376" s="550"/>
      <c r="EC376" s="550"/>
      <c r="ED376" s="550"/>
      <c r="EE376" s="550"/>
      <c r="EF376" s="550"/>
      <c r="EG376" s="550"/>
      <c r="EH376" s="550"/>
      <c r="EI376" s="550"/>
      <c r="EJ376" s="550"/>
      <c r="EK376" s="550"/>
      <c r="EL376" s="550"/>
      <c r="EM376" s="550"/>
      <c r="EN376" s="550"/>
      <c r="EO376" s="550"/>
      <c r="EP376" s="550"/>
      <c r="EQ376" s="550"/>
      <c r="ER376" s="550"/>
      <c r="ES376" s="550"/>
      <c r="ET376" s="550"/>
      <c r="EU376" s="550"/>
      <c r="EV376" s="550"/>
      <c r="EW376" s="550"/>
      <c r="EX376" s="550"/>
      <c r="EY376" s="550"/>
      <c r="EZ376" s="550"/>
      <c r="FA376" s="550"/>
      <c r="FB376" s="550"/>
      <c r="FC376" s="550"/>
      <c r="FD376" s="550"/>
      <c r="FE376" s="550"/>
      <c r="FF376" s="550"/>
      <c r="FG376" s="550"/>
      <c r="FH376" s="550"/>
      <c r="FI376" s="550"/>
      <c r="FJ376" s="550"/>
      <c r="FK376" s="550"/>
      <c r="FL376" s="550"/>
      <c r="FM376" s="550"/>
      <c r="FN376" s="550"/>
      <c r="FO376" s="550"/>
      <c r="FP376" s="550"/>
      <c r="FQ376" s="550"/>
      <c r="FR376" s="550"/>
      <c r="FS376" s="550"/>
      <c r="FT376" s="550"/>
      <c r="FU376" s="550"/>
      <c r="FV376" s="550"/>
      <c r="FW376" s="550"/>
      <c r="FX376" s="550"/>
      <c r="FY376" s="550"/>
      <c r="FZ376" s="550"/>
      <c r="GA376" s="550"/>
      <c r="GB376" s="550"/>
      <c r="GC376" s="550"/>
      <c r="GD376" s="550"/>
      <c r="GE376" s="550"/>
      <c r="GF376" s="550"/>
      <c r="GG376" s="550"/>
      <c r="GH376" s="550"/>
      <c r="GI376" s="550"/>
      <c r="GJ376" s="550"/>
      <c r="GK376" s="550"/>
      <c r="GL376" s="550"/>
      <c r="GM376" s="550"/>
    </row>
    <row r="377" spans="7:195" ht="18" customHeight="1">
      <c r="G377" s="550"/>
      <c r="H377" s="550"/>
      <c r="I377" s="550"/>
      <c r="J377" s="550"/>
      <c r="K377" s="550"/>
      <c r="L377" s="550"/>
      <c r="M377" s="550"/>
      <c r="N377" s="550"/>
      <c r="O377" s="550"/>
      <c r="P377" s="550"/>
      <c r="Q377" s="550"/>
      <c r="R377" s="550"/>
      <c r="S377" s="550"/>
      <c r="T377" s="550"/>
      <c r="U377" s="550"/>
      <c r="V377" s="550"/>
      <c r="W377" s="550"/>
      <c r="X377" s="550"/>
      <c r="Y377" s="550"/>
      <c r="Z377" s="550"/>
      <c r="AA377" s="550"/>
      <c r="AB377" s="550"/>
      <c r="AC377" s="550"/>
      <c r="AD377" s="550"/>
      <c r="AE377" s="550"/>
      <c r="AF377" s="550"/>
      <c r="AG377" s="550"/>
      <c r="AH377" s="550"/>
      <c r="AI377" s="550"/>
      <c r="AJ377" s="550"/>
      <c r="AK377" s="550"/>
      <c r="AL377" s="550"/>
      <c r="AM377" s="550"/>
      <c r="AN377" s="550"/>
      <c r="AO377" s="550"/>
      <c r="AP377" s="550"/>
      <c r="AQ377" s="550"/>
      <c r="AR377" s="550"/>
      <c r="AS377" s="550"/>
      <c r="AT377" s="550"/>
      <c r="AU377" s="550"/>
      <c r="AV377" s="550"/>
      <c r="AW377" s="550"/>
      <c r="AX377" s="550"/>
      <c r="AY377" s="550"/>
      <c r="AZ377" s="550"/>
      <c r="BA377" s="550"/>
      <c r="BB377" s="550"/>
      <c r="BC377" s="550"/>
      <c r="BD377" s="550"/>
      <c r="BE377" s="550"/>
      <c r="BF377" s="550"/>
      <c r="BG377" s="550"/>
      <c r="BH377" s="550"/>
      <c r="BI377" s="550"/>
      <c r="BJ377" s="550"/>
      <c r="BK377" s="550"/>
      <c r="BL377" s="550"/>
      <c r="BM377" s="550"/>
      <c r="BN377" s="550"/>
      <c r="BO377" s="550"/>
      <c r="BP377" s="550"/>
      <c r="BQ377" s="550"/>
      <c r="BR377" s="550"/>
      <c r="BS377" s="550"/>
      <c r="BT377" s="550"/>
      <c r="BU377" s="550"/>
      <c r="BV377" s="550"/>
      <c r="BW377" s="550"/>
      <c r="BX377" s="550"/>
      <c r="BY377" s="550"/>
      <c r="BZ377" s="550"/>
      <c r="CA377" s="550"/>
      <c r="CB377" s="550"/>
      <c r="CC377" s="550"/>
      <c r="CD377" s="550"/>
      <c r="CE377" s="550"/>
      <c r="CF377" s="550"/>
      <c r="CG377" s="550"/>
      <c r="CH377" s="550"/>
      <c r="CI377" s="550"/>
      <c r="CJ377" s="550"/>
      <c r="CK377" s="550"/>
      <c r="CL377" s="550"/>
      <c r="CM377" s="550"/>
      <c r="CN377" s="550"/>
      <c r="CO377" s="550"/>
      <c r="CP377" s="550"/>
      <c r="CQ377" s="550"/>
      <c r="CR377" s="550"/>
      <c r="CS377" s="550"/>
      <c r="CT377" s="550"/>
      <c r="CU377" s="550"/>
      <c r="CV377" s="550"/>
      <c r="CW377" s="550"/>
      <c r="CX377" s="550"/>
      <c r="CY377" s="550"/>
      <c r="CZ377" s="550"/>
      <c r="DA377" s="550"/>
      <c r="DB377" s="550"/>
      <c r="DC377" s="550"/>
      <c r="DD377" s="550"/>
      <c r="DE377" s="550"/>
      <c r="DF377" s="550"/>
      <c r="DG377" s="550"/>
      <c r="DH377" s="550"/>
      <c r="DI377" s="550"/>
      <c r="DJ377" s="550"/>
      <c r="DK377" s="550"/>
      <c r="DL377" s="550"/>
      <c r="DM377" s="550"/>
      <c r="DN377" s="550"/>
      <c r="DO377" s="550"/>
      <c r="DP377" s="550"/>
      <c r="DQ377" s="550"/>
      <c r="DR377" s="550"/>
      <c r="DS377" s="550"/>
      <c r="DT377" s="550"/>
      <c r="DU377" s="550"/>
      <c r="DV377" s="550"/>
      <c r="DW377" s="550"/>
      <c r="DX377" s="550"/>
      <c r="DY377" s="550"/>
      <c r="DZ377" s="550"/>
      <c r="EA377" s="550"/>
      <c r="EB377" s="550"/>
      <c r="EC377" s="550"/>
      <c r="ED377" s="550"/>
      <c r="EE377" s="550"/>
      <c r="EF377" s="550"/>
      <c r="EG377" s="550"/>
      <c r="EH377" s="550"/>
      <c r="EI377" s="550"/>
      <c r="EJ377" s="550"/>
      <c r="EK377" s="550"/>
      <c r="EL377" s="550"/>
      <c r="EM377" s="550"/>
      <c r="EN377" s="550"/>
      <c r="EO377" s="550"/>
      <c r="EP377" s="550"/>
      <c r="EQ377" s="550"/>
      <c r="ER377" s="550"/>
      <c r="ES377" s="550"/>
      <c r="ET377" s="550"/>
      <c r="EU377" s="550"/>
      <c r="EV377" s="550"/>
      <c r="EW377" s="550"/>
      <c r="EX377" s="550"/>
      <c r="EY377" s="550"/>
      <c r="EZ377" s="550"/>
      <c r="FA377" s="550"/>
      <c r="FB377" s="550"/>
      <c r="FC377" s="550"/>
      <c r="FD377" s="550"/>
      <c r="FE377" s="550"/>
      <c r="FF377" s="550"/>
      <c r="FG377" s="550"/>
      <c r="FH377" s="550"/>
      <c r="FI377" s="550"/>
      <c r="FJ377" s="550"/>
      <c r="FK377" s="550"/>
      <c r="FL377" s="550"/>
      <c r="FM377" s="550"/>
      <c r="FN377" s="550"/>
      <c r="FO377" s="550"/>
      <c r="FP377" s="550"/>
      <c r="FQ377" s="550"/>
      <c r="FR377" s="550"/>
      <c r="FS377" s="550"/>
      <c r="FT377" s="550"/>
      <c r="FU377" s="550"/>
      <c r="FV377" s="550"/>
      <c r="FW377" s="550"/>
      <c r="FX377" s="550"/>
      <c r="FY377" s="550"/>
      <c r="FZ377" s="550"/>
      <c r="GA377" s="550"/>
      <c r="GB377" s="550"/>
      <c r="GC377" s="550"/>
      <c r="GD377" s="550"/>
      <c r="GE377" s="550"/>
      <c r="GF377" s="550"/>
      <c r="GG377" s="550"/>
      <c r="GH377" s="550"/>
      <c r="GI377" s="550"/>
      <c r="GJ377" s="550"/>
      <c r="GK377" s="550"/>
      <c r="GL377" s="550"/>
      <c r="GM377" s="550"/>
    </row>
    <row r="378" spans="7:195" ht="18" customHeight="1">
      <c r="G378" s="550"/>
      <c r="H378" s="550"/>
      <c r="I378" s="550"/>
      <c r="J378" s="550"/>
      <c r="K378" s="550"/>
      <c r="L378" s="550"/>
      <c r="M378" s="550"/>
      <c r="N378" s="550"/>
      <c r="O378" s="550"/>
      <c r="P378" s="550"/>
      <c r="Q378" s="550"/>
      <c r="R378" s="550"/>
      <c r="S378" s="550"/>
      <c r="T378" s="550"/>
      <c r="U378" s="550"/>
      <c r="V378" s="550"/>
      <c r="W378" s="550"/>
      <c r="X378" s="550"/>
      <c r="Y378" s="550"/>
      <c r="Z378" s="550"/>
      <c r="AA378" s="550"/>
      <c r="AB378" s="550"/>
      <c r="AC378" s="550"/>
      <c r="AD378" s="550"/>
      <c r="AE378" s="550"/>
      <c r="AF378" s="550"/>
      <c r="AG378" s="550"/>
      <c r="AH378" s="550"/>
      <c r="AI378" s="550"/>
      <c r="AJ378" s="550"/>
      <c r="AK378" s="550"/>
      <c r="AL378" s="550"/>
      <c r="AM378" s="550"/>
      <c r="AN378" s="550"/>
      <c r="AO378" s="550"/>
      <c r="AP378" s="550"/>
      <c r="AQ378" s="550"/>
      <c r="AR378" s="550"/>
      <c r="AS378" s="550"/>
      <c r="AT378" s="550"/>
      <c r="AU378" s="550"/>
      <c r="AV378" s="550"/>
      <c r="AW378" s="550"/>
      <c r="AX378" s="550"/>
      <c r="AY378" s="550"/>
      <c r="AZ378" s="550"/>
      <c r="BA378" s="550"/>
      <c r="BB378" s="550"/>
      <c r="BC378" s="550"/>
      <c r="BD378" s="550"/>
      <c r="BE378" s="550"/>
      <c r="BF378" s="550"/>
      <c r="BG378" s="550"/>
      <c r="BH378" s="550"/>
      <c r="BI378" s="550"/>
      <c r="BJ378" s="550"/>
      <c r="BK378" s="550"/>
      <c r="BL378" s="550"/>
      <c r="BM378" s="550"/>
      <c r="BN378" s="550"/>
      <c r="BO378" s="550"/>
      <c r="BP378" s="550"/>
      <c r="BQ378" s="550"/>
      <c r="BR378" s="550"/>
      <c r="BS378" s="550"/>
      <c r="BT378" s="550"/>
      <c r="BU378" s="550"/>
      <c r="BV378" s="550"/>
      <c r="BW378" s="550"/>
      <c r="BX378" s="550"/>
      <c r="BY378" s="550"/>
      <c r="BZ378" s="550"/>
      <c r="CA378" s="550"/>
      <c r="CB378" s="550"/>
      <c r="CC378" s="550"/>
      <c r="CD378" s="550"/>
      <c r="CE378" s="550"/>
      <c r="CF378" s="550"/>
      <c r="CG378" s="550"/>
      <c r="CH378" s="550"/>
      <c r="CI378" s="550"/>
      <c r="CJ378" s="550"/>
      <c r="CK378" s="550"/>
      <c r="CL378" s="550"/>
      <c r="CM378" s="550"/>
      <c r="CN378" s="550"/>
      <c r="CO378" s="550"/>
      <c r="CP378" s="550"/>
      <c r="CQ378" s="550"/>
      <c r="CR378" s="550"/>
      <c r="CS378" s="550"/>
      <c r="CT378" s="550"/>
      <c r="CU378" s="550"/>
      <c r="CV378" s="550"/>
      <c r="CW378" s="550"/>
      <c r="CX378" s="550"/>
      <c r="CY378" s="550"/>
      <c r="CZ378" s="550"/>
      <c r="DA378" s="550"/>
      <c r="DB378" s="550"/>
      <c r="DC378" s="550"/>
      <c r="DD378" s="550"/>
      <c r="DE378" s="550"/>
      <c r="DF378" s="550"/>
      <c r="DG378" s="550"/>
      <c r="DH378" s="550"/>
      <c r="DI378" s="550"/>
      <c r="DJ378" s="550"/>
      <c r="DK378" s="550"/>
      <c r="DL378" s="550"/>
      <c r="DM378" s="550"/>
      <c r="DN378" s="550"/>
      <c r="DO378" s="550"/>
      <c r="DP378" s="550"/>
      <c r="DQ378" s="550"/>
      <c r="DR378" s="550"/>
      <c r="DS378" s="550"/>
      <c r="DT378" s="550"/>
      <c r="DU378" s="550"/>
      <c r="DV378" s="550"/>
      <c r="DW378" s="550"/>
      <c r="DX378" s="550"/>
      <c r="DY378" s="550"/>
      <c r="DZ378" s="550"/>
      <c r="EA378" s="550"/>
      <c r="EB378" s="550"/>
      <c r="EC378" s="550"/>
      <c r="ED378" s="550"/>
      <c r="EE378" s="550"/>
      <c r="EF378" s="550"/>
      <c r="EG378" s="550"/>
      <c r="EH378" s="550"/>
      <c r="EI378" s="550"/>
      <c r="EJ378" s="550"/>
      <c r="EK378" s="550"/>
      <c r="EL378" s="550"/>
      <c r="EM378" s="550"/>
      <c r="EN378" s="550"/>
      <c r="EO378" s="550"/>
      <c r="EP378" s="550"/>
      <c r="EQ378" s="550"/>
      <c r="ER378" s="550"/>
      <c r="ES378" s="550"/>
      <c r="ET378" s="550"/>
      <c r="EU378" s="550"/>
      <c r="EV378" s="550"/>
      <c r="EW378" s="550"/>
      <c r="EX378" s="550"/>
      <c r="EY378" s="550"/>
      <c r="EZ378" s="550"/>
      <c r="FA378" s="550"/>
      <c r="FB378" s="550"/>
      <c r="FC378" s="550"/>
      <c r="FD378" s="550"/>
      <c r="FE378" s="550"/>
      <c r="FF378" s="550"/>
      <c r="FG378" s="550"/>
      <c r="FH378" s="550"/>
      <c r="FI378" s="550"/>
      <c r="FJ378" s="550"/>
      <c r="FK378" s="550"/>
      <c r="FL378" s="550"/>
      <c r="FM378" s="550"/>
      <c r="FN378" s="550"/>
      <c r="FO378" s="550"/>
      <c r="FP378" s="550"/>
      <c r="FQ378" s="550"/>
      <c r="FR378" s="550"/>
      <c r="FS378" s="550"/>
      <c r="FT378" s="550"/>
      <c r="FU378" s="550"/>
      <c r="FV378" s="550"/>
      <c r="FW378" s="550"/>
      <c r="FX378" s="550"/>
      <c r="FY378" s="550"/>
      <c r="FZ378" s="550"/>
      <c r="GA378" s="550"/>
      <c r="GB378" s="550"/>
      <c r="GC378" s="550"/>
      <c r="GD378" s="550"/>
      <c r="GE378" s="550"/>
      <c r="GF378" s="550"/>
      <c r="GG378" s="550"/>
      <c r="GH378" s="550"/>
      <c r="GI378" s="550"/>
      <c r="GJ378" s="550"/>
      <c r="GK378" s="550"/>
      <c r="GL378" s="550"/>
      <c r="GM378" s="550"/>
    </row>
    <row r="379" spans="7:195" ht="18" customHeight="1">
      <c r="G379" s="550"/>
      <c r="H379" s="550"/>
      <c r="I379" s="550"/>
      <c r="J379" s="550"/>
      <c r="K379" s="550"/>
      <c r="L379" s="550"/>
      <c r="M379" s="550"/>
      <c r="N379" s="550"/>
      <c r="O379" s="550"/>
      <c r="P379" s="550"/>
      <c r="Q379" s="550"/>
      <c r="R379" s="550"/>
      <c r="S379" s="550"/>
      <c r="T379" s="550"/>
      <c r="U379" s="550"/>
      <c r="V379" s="550"/>
      <c r="W379" s="550"/>
      <c r="X379" s="550"/>
      <c r="Y379" s="550"/>
      <c r="Z379" s="550"/>
      <c r="AA379" s="550"/>
      <c r="AB379" s="550"/>
      <c r="AC379" s="550"/>
      <c r="AD379" s="550"/>
      <c r="AE379" s="550"/>
      <c r="AF379" s="550"/>
      <c r="AG379" s="550"/>
      <c r="AH379" s="550"/>
      <c r="AI379" s="550"/>
      <c r="AJ379" s="550"/>
      <c r="AK379" s="550"/>
      <c r="AL379" s="550"/>
      <c r="AM379" s="550"/>
      <c r="AN379" s="550"/>
      <c r="AO379" s="550"/>
      <c r="AP379" s="550"/>
      <c r="AQ379" s="550"/>
      <c r="AR379" s="550"/>
      <c r="AS379" s="550"/>
      <c r="AT379" s="550"/>
      <c r="AU379" s="550"/>
      <c r="AV379" s="550"/>
      <c r="AW379" s="550"/>
      <c r="AX379" s="550"/>
      <c r="AY379" s="550"/>
      <c r="AZ379" s="550"/>
      <c r="BA379" s="550"/>
      <c r="BB379" s="550"/>
      <c r="BC379" s="550"/>
      <c r="BD379" s="550"/>
      <c r="BE379" s="550"/>
      <c r="BF379" s="550"/>
      <c r="BG379" s="550"/>
      <c r="BH379" s="550"/>
      <c r="BI379" s="550"/>
      <c r="BJ379" s="550"/>
      <c r="BK379" s="550"/>
      <c r="BL379" s="550"/>
      <c r="BM379" s="550"/>
      <c r="BN379" s="550"/>
      <c r="BO379" s="550"/>
      <c r="BP379" s="550"/>
      <c r="BQ379" s="550"/>
      <c r="BR379" s="550"/>
      <c r="BS379" s="550"/>
      <c r="BT379" s="550"/>
      <c r="BU379" s="550"/>
      <c r="BV379" s="550"/>
      <c r="BW379" s="550"/>
      <c r="BX379" s="550"/>
      <c r="BY379" s="550"/>
      <c r="BZ379" s="550"/>
      <c r="CA379" s="550"/>
      <c r="CB379" s="550"/>
      <c r="CC379" s="550"/>
      <c r="CD379" s="550"/>
      <c r="CE379" s="550"/>
      <c r="CF379" s="550"/>
      <c r="CG379" s="550"/>
      <c r="CH379" s="550"/>
      <c r="CI379" s="550"/>
      <c r="CJ379" s="550"/>
      <c r="CK379" s="550"/>
      <c r="CL379" s="550"/>
      <c r="CM379" s="550"/>
      <c r="CN379" s="550"/>
      <c r="CO379" s="550"/>
      <c r="CP379" s="550"/>
      <c r="CQ379" s="550"/>
      <c r="CR379" s="550"/>
      <c r="CS379" s="550"/>
      <c r="CT379" s="550"/>
      <c r="CU379" s="550"/>
      <c r="CV379" s="550"/>
      <c r="CW379" s="550"/>
      <c r="CX379" s="550"/>
      <c r="CY379" s="550"/>
      <c r="CZ379" s="550"/>
      <c r="DA379" s="550"/>
      <c r="DB379" s="550"/>
      <c r="DC379" s="550"/>
      <c r="DD379" s="550"/>
      <c r="DE379" s="550"/>
      <c r="DF379" s="550"/>
      <c r="DG379" s="550"/>
      <c r="DH379" s="550"/>
      <c r="DI379" s="550"/>
      <c r="DJ379" s="550"/>
      <c r="DK379" s="550"/>
      <c r="DL379" s="550"/>
      <c r="DM379" s="550"/>
      <c r="DN379" s="550"/>
      <c r="DO379" s="550"/>
      <c r="DP379" s="550"/>
      <c r="DQ379" s="550"/>
      <c r="DR379" s="550"/>
      <c r="DS379" s="550"/>
      <c r="DT379" s="550"/>
      <c r="DU379" s="550"/>
      <c r="DV379" s="550"/>
      <c r="DW379" s="550"/>
      <c r="DX379" s="550"/>
      <c r="DY379" s="550"/>
      <c r="DZ379" s="550"/>
      <c r="EA379" s="550"/>
      <c r="EB379" s="550"/>
      <c r="EC379" s="550"/>
      <c r="ED379" s="550"/>
      <c r="EE379" s="550"/>
      <c r="EF379" s="550"/>
      <c r="EG379" s="550"/>
      <c r="EH379" s="550"/>
      <c r="EI379" s="550"/>
      <c r="EJ379" s="550"/>
      <c r="EK379" s="550"/>
      <c r="EL379" s="550"/>
      <c r="EM379" s="550"/>
      <c r="EN379" s="550"/>
      <c r="EO379" s="550"/>
      <c r="EP379" s="550"/>
      <c r="EQ379" s="550"/>
      <c r="ER379" s="550"/>
      <c r="ES379" s="550"/>
      <c r="ET379" s="550"/>
      <c r="EU379" s="550"/>
      <c r="EV379" s="550"/>
      <c r="EW379" s="550"/>
      <c r="EX379" s="550"/>
      <c r="EY379" s="550"/>
      <c r="EZ379" s="550"/>
      <c r="FA379" s="550"/>
      <c r="FB379" s="550"/>
      <c r="FC379" s="550"/>
      <c r="FD379" s="550"/>
      <c r="FE379" s="550"/>
      <c r="FF379" s="550"/>
      <c r="FG379" s="550"/>
      <c r="FH379" s="550"/>
      <c r="FI379" s="550"/>
      <c r="FJ379" s="550"/>
      <c r="FK379" s="550"/>
      <c r="FL379" s="550"/>
      <c r="FM379" s="550"/>
      <c r="FN379" s="550"/>
      <c r="FO379" s="550"/>
      <c r="FP379" s="550"/>
      <c r="FQ379" s="550"/>
      <c r="FR379" s="550"/>
      <c r="FS379" s="550"/>
      <c r="FT379" s="550"/>
      <c r="FU379" s="550"/>
      <c r="FV379" s="550"/>
      <c r="FW379" s="550"/>
      <c r="FX379" s="550"/>
      <c r="FY379" s="550"/>
      <c r="FZ379" s="550"/>
      <c r="GA379" s="550"/>
      <c r="GB379" s="550"/>
      <c r="GC379" s="550"/>
      <c r="GD379" s="550"/>
      <c r="GE379" s="550"/>
      <c r="GF379" s="550"/>
      <c r="GG379" s="550"/>
      <c r="GH379" s="550"/>
      <c r="GI379" s="550"/>
      <c r="GJ379" s="550"/>
      <c r="GK379" s="550"/>
      <c r="GL379" s="550"/>
      <c r="GM379" s="550"/>
    </row>
    <row r="380" spans="7:195" ht="18" customHeight="1">
      <c r="G380" s="550"/>
      <c r="H380" s="550"/>
      <c r="I380" s="550"/>
      <c r="J380" s="550"/>
      <c r="K380" s="550"/>
      <c r="L380" s="550"/>
      <c r="M380" s="550"/>
      <c r="N380" s="550"/>
      <c r="O380" s="550"/>
      <c r="P380" s="550"/>
      <c r="Q380" s="550"/>
      <c r="R380" s="550"/>
      <c r="S380" s="550"/>
      <c r="T380" s="550"/>
      <c r="U380" s="550"/>
      <c r="V380" s="550"/>
      <c r="W380" s="550"/>
      <c r="X380" s="550"/>
      <c r="Y380" s="550"/>
      <c r="Z380" s="550"/>
      <c r="AA380" s="550"/>
      <c r="AB380" s="550"/>
      <c r="AC380" s="550"/>
      <c r="AD380" s="550"/>
      <c r="AE380" s="550"/>
      <c r="AF380" s="550"/>
      <c r="AG380" s="550"/>
      <c r="AH380" s="550"/>
      <c r="AI380" s="550"/>
      <c r="AJ380" s="550"/>
      <c r="AK380" s="550"/>
      <c r="AL380" s="550"/>
      <c r="AM380" s="550"/>
      <c r="AN380" s="550"/>
      <c r="AO380" s="550"/>
      <c r="AP380" s="550"/>
      <c r="AQ380" s="550"/>
      <c r="AR380" s="550"/>
      <c r="AS380" s="550"/>
      <c r="AT380" s="550"/>
      <c r="AU380" s="550"/>
      <c r="AV380" s="550"/>
      <c r="AW380" s="550"/>
      <c r="AX380" s="550"/>
      <c r="AY380" s="550"/>
      <c r="AZ380" s="550"/>
      <c r="BA380" s="550"/>
      <c r="BB380" s="550"/>
      <c r="BC380" s="550"/>
      <c r="BD380" s="550"/>
      <c r="BE380" s="550"/>
      <c r="BF380" s="550"/>
      <c r="BG380" s="550"/>
      <c r="BH380" s="550"/>
      <c r="BI380" s="550"/>
      <c r="BJ380" s="550"/>
      <c r="BK380" s="550"/>
      <c r="BL380" s="550"/>
      <c r="BM380" s="550"/>
      <c r="BN380" s="550"/>
      <c r="BO380" s="550"/>
      <c r="BP380" s="550"/>
      <c r="BQ380" s="550"/>
      <c r="BR380" s="550"/>
      <c r="BS380" s="550"/>
      <c r="BT380" s="550"/>
      <c r="BU380" s="550"/>
      <c r="BV380" s="550"/>
      <c r="BW380" s="550"/>
      <c r="BX380" s="550"/>
      <c r="BY380" s="550"/>
      <c r="BZ380" s="550"/>
      <c r="CA380" s="550"/>
      <c r="CB380" s="550"/>
      <c r="CC380" s="550"/>
      <c r="CD380" s="550"/>
      <c r="CE380" s="550"/>
      <c r="CF380" s="550"/>
      <c r="CG380" s="550"/>
      <c r="CH380" s="550"/>
      <c r="CI380" s="550"/>
      <c r="CJ380" s="550"/>
      <c r="CK380" s="550"/>
      <c r="CL380" s="550"/>
      <c r="CM380" s="550"/>
      <c r="CN380" s="550"/>
      <c r="CO380" s="550"/>
      <c r="CP380" s="550"/>
      <c r="CQ380" s="550"/>
      <c r="CR380" s="550"/>
      <c r="CS380" s="550"/>
      <c r="CT380" s="550"/>
      <c r="CU380" s="550"/>
      <c r="CV380" s="550"/>
      <c r="CW380" s="550"/>
      <c r="CX380" s="550"/>
      <c r="CY380" s="550"/>
      <c r="CZ380" s="550"/>
      <c r="DA380" s="550"/>
      <c r="DB380" s="550"/>
      <c r="DC380" s="550"/>
      <c r="DD380" s="550"/>
      <c r="DE380" s="550"/>
      <c r="DF380" s="550"/>
      <c r="DG380" s="550"/>
      <c r="DH380" s="550"/>
      <c r="DI380" s="550"/>
      <c r="DJ380" s="550"/>
      <c r="DK380" s="550"/>
      <c r="DL380" s="550"/>
      <c r="DM380" s="550"/>
      <c r="DN380" s="550"/>
      <c r="DO380" s="550"/>
      <c r="DP380" s="550"/>
      <c r="DQ380" s="550"/>
      <c r="DR380" s="550"/>
      <c r="DS380" s="550"/>
      <c r="DT380" s="550"/>
      <c r="DU380" s="550"/>
      <c r="DV380" s="550"/>
      <c r="DW380" s="550"/>
      <c r="DX380" s="550"/>
      <c r="DY380" s="550"/>
      <c r="DZ380" s="550"/>
      <c r="EA380" s="550"/>
      <c r="EB380" s="550"/>
      <c r="EC380" s="550"/>
      <c r="ED380" s="550"/>
      <c r="EE380" s="550"/>
      <c r="EF380" s="550"/>
      <c r="EG380" s="550"/>
      <c r="EH380" s="550"/>
      <c r="EI380" s="550"/>
      <c r="EJ380" s="550"/>
      <c r="EK380" s="550"/>
      <c r="EL380" s="550"/>
      <c r="EM380" s="550"/>
      <c r="EN380" s="550"/>
      <c r="EO380" s="550"/>
      <c r="EP380" s="550"/>
      <c r="EQ380" s="550"/>
      <c r="ER380" s="550"/>
      <c r="ES380" s="550"/>
      <c r="ET380" s="550"/>
      <c r="EU380" s="550"/>
      <c r="EV380" s="550"/>
      <c r="EW380" s="550"/>
      <c r="EX380" s="550"/>
      <c r="EY380" s="550"/>
      <c r="EZ380" s="550"/>
      <c r="FA380" s="550"/>
      <c r="FB380" s="550"/>
      <c r="FC380" s="550"/>
      <c r="FD380" s="550"/>
      <c r="FE380" s="550"/>
      <c r="FF380" s="550"/>
      <c r="FG380" s="550"/>
      <c r="FH380" s="550"/>
      <c r="FI380" s="550"/>
      <c r="FJ380" s="550"/>
      <c r="FK380" s="550"/>
      <c r="FL380" s="550"/>
      <c r="FM380" s="550"/>
      <c r="FN380" s="550"/>
      <c r="FO380" s="550"/>
      <c r="FP380" s="550"/>
      <c r="FQ380" s="550"/>
      <c r="FR380" s="550"/>
      <c r="FS380" s="550"/>
      <c r="FT380" s="550"/>
      <c r="FU380" s="550"/>
      <c r="FV380" s="550"/>
      <c r="FW380" s="550"/>
      <c r="FX380" s="550"/>
      <c r="FY380" s="550"/>
      <c r="FZ380" s="550"/>
      <c r="GA380" s="550"/>
      <c r="GB380" s="550"/>
      <c r="GC380" s="550"/>
      <c r="GD380" s="550"/>
      <c r="GE380" s="550"/>
      <c r="GF380" s="550"/>
      <c r="GG380" s="550"/>
      <c r="GH380" s="550"/>
      <c r="GI380" s="550"/>
      <c r="GJ380" s="550"/>
      <c r="GK380" s="550"/>
      <c r="GL380" s="550"/>
      <c r="GM380" s="550"/>
    </row>
    <row r="381" spans="7:195" ht="18" customHeight="1">
      <c r="G381" s="550"/>
      <c r="H381" s="550"/>
      <c r="I381" s="550"/>
      <c r="J381" s="550"/>
      <c r="K381" s="550"/>
      <c r="L381" s="550"/>
      <c r="M381" s="550"/>
      <c r="N381" s="550"/>
      <c r="O381" s="550"/>
      <c r="P381" s="550"/>
      <c r="Q381" s="550"/>
      <c r="R381" s="550"/>
      <c r="S381" s="550"/>
      <c r="T381" s="550"/>
      <c r="U381" s="550"/>
      <c r="V381" s="550"/>
      <c r="W381" s="550"/>
      <c r="X381" s="550"/>
      <c r="Y381" s="550"/>
      <c r="Z381" s="550"/>
      <c r="AA381" s="550"/>
      <c r="AB381" s="550"/>
      <c r="AC381" s="550"/>
      <c r="AD381" s="550"/>
      <c r="AE381" s="550"/>
      <c r="AF381" s="550"/>
      <c r="AG381" s="550"/>
      <c r="AH381" s="550"/>
      <c r="AI381" s="550"/>
      <c r="AJ381" s="550"/>
      <c r="AK381" s="550"/>
      <c r="AL381" s="550"/>
      <c r="AM381" s="550"/>
      <c r="AN381" s="550"/>
      <c r="AO381" s="550"/>
      <c r="AP381" s="550"/>
      <c r="AQ381" s="550"/>
      <c r="AR381" s="550"/>
      <c r="AS381" s="550"/>
      <c r="AT381" s="550"/>
      <c r="AU381" s="550"/>
      <c r="AV381" s="550"/>
      <c r="AW381" s="550"/>
      <c r="AX381" s="550"/>
      <c r="AY381" s="550"/>
      <c r="AZ381" s="550"/>
      <c r="BA381" s="550"/>
      <c r="BB381" s="550"/>
      <c r="BC381" s="550"/>
      <c r="BD381" s="550"/>
      <c r="BE381" s="550"/>
      <c r="BF381" s="550"/>
      <c r="BG381" s="550"/>
      <c r="BH381" s="550"/>
      <c r="BI381" s="550"/>
      <c r="BJ381" s="550"/>
      <c r="BK381" s="550"/>
      <c r="BL381" s="550"/>
      <c r="BM381" s="550"/>
      <c r="BN381" s="550"/>
      <c r="BO381" s="550"/>
      <c r="BP381" s="550"/>
      <c r="BQ381" s="550"/>
      <c r="BR381" s="550"/>
      <c r="BS381" s="550"/>
      <c r="BT381" s="550"/>
      <c r="BU381" s="550"/>
      <c r="BV381" s="550"/>
      <c r="BW381" s="550"/>
      <c r="BX381" s="550"/>
      <c r="BY381" s="550"/>
      <c r="BZ381" s="550"/>
      <c r="CA381" s="550"/>
      <c r="CB381" s="550"/>
      <c r="CC381" s="550"/>
      <c r="CD381" s="550"/>
      <c r="CE381" s="550"/>
      <c r="CF381" s="550"/>
      <c r="CG381" s="550"/>
      <c r="CH381" s="550"/>
      <c r="CI381" s="550"/>
      <c r="CJ381" s="550"/>
      <c r="CK381" s="550"/>
      <c r="CL381" s="550"/>
      <c r="CM381" s="550"/>
      <c r="CN381" s="550"/>
      <c r="CO381" s="550"/>
      <c r="CP381" s="550"/>
      <c r="CQ381" s="550"/>
      <c r="CR381" s="550"/>
      <c r="CS381" s="550"/>
      <c r="CT381" s="550"/>
      <c r="CU381" s="550"/>
      <c r="CV381" s="550"/>
      <c r="CW381" s="550"/>
      <c r="CX381" s="550"/>
      <c r="CY381" s="550"/>
      <c r="CZ381" s="550"/>
      <c r="DA381" s="550"/>
      <c r="DB381" s="550"/>
      <c r="DC381" s="550"/>
      <c r="DD381" s="550"/>
      <c r="DE381" s="550"/>
      <c r="DF381" s="550"/>
      <c r="DG381" s="550"/>
      <c r="DH381" s="550"/>
      <c r="DI381" s="550"/>
      <c r="DJ381" s="550"/>
      <c r="DK381" s="550"/>
      <c r="DL381" s="550"/>
      <c r="DM381" s="550"/>
      <c r="DN381" s="550"/>
      <c r="DO381" s="550"/>
      <c r="DP381" s="550"/>
      <c r="DQ381" s="550"/>
      <c r="DR381" s="550"/>
      <c r="DS381" s="550"/>
      <c r="DT381" s="550"/>
      <c r="DU381" s="550"/>
      <c r="DV381" s="550"/>
      <c r="DW381" s="550"/>
      <c r="DX381" s="550"/>
      <c r="DY381" s="550"/>
      <c r="DZ381" s="550"/>
      <c r="EA381" s="550"/>
      <c r="EB381" s="550"/>
      <c r="EC381" s="550"/>
      <c r="ED381" s="550"/>
      <c r="EE381" s="550"/>
      <c r="EF381" s="550"/>
      <c r="EG381" s="550"/>
      <c r="EH381" s="550"/>
      <c r="EI381" s="550"/>
      <c r="EJ381" s="550"/>
      <c r="EK381" s="550"/>
      <c r="EL381" s="550"/>
      <c r="EM381" s="550"/>
      <c r="EN381" s="550"/>
      <c r="EO381" s="550"/>
      <c r="EP381" s="550"/>
      <c r="EQ381" s="550"/>
      <c r="ER381" s="550"/>
      <c r="ES381" s="550"/>
      <c r="ET381" s="550"/>
      <c r="EU381" s="550"/>
      <c r="EV381" s="550"/>
      <c r="EW381" s="550"/>
      <c r="EX381" s="550"/>
      <c r="EY381" s="550"/>
      <c r="EZ381" s="550"/>
      <c r="FA381" s="550"/>
      <c r="FB381" s="550"/>
      <c r="FC381" s="550"/>
      <c r="FD381" s="550"/>
      <c r="FE381" s="550"/>
      <c r="FF381" s="550"/>
      <c r="FG381" s="550"/>
      <c r="FH381" s="550"/>
      <c r="FI381" s="550"/>
      <c r="FJ381" s="550"/>
      <c r="FK381" s="550"/>
      <c r="FL381" s="550"/>
      <c r="FM381" s="550"/>
      <c r="FN381" s="550"/>
      <c r="FO381" s="550"/>
      <c r="FP381" s="550"/>
      <c r="FQ381" s="550"/>
      <c r="FR381" s="550"/>
      <c r="FS381" s="550"/>
      <c r="FT381" s="550"/>
      <c r="FU381" s="550"/>
      <c r="FV381" s="550"/>
      <c r="FW381" s="550"/>
      <c r="FX381" s="550"/>
      <c r="FY381" s="550"/>
      <c r="FZ381" s="550"/>
      <c r="GA381" s="550"/>
      <c r="GB381" s="550"/>
      <c r="GC381" s="550"/>
      <c r="GD381" s="550"/>
      <c r="GE381" s="550"/>
      <c r="GF381" s="550"/>
      <c r="GG381" s="550"/>
      <c r="GH381" s="550"/>
      <c r="GI381" s="550"/>
      <c r="GJ381" s="550"/>
      <c r="GK381" s="550"/>
      <c r="GL381" s="550"/>
      <c r="GM381" s="550"/>
    </row>
    <row r="382" spans="7:195" ht="18" customHeight="1">
      <c r="G382" s="550"/>
      <c r="H382" s="550"/>
      <c r="I382" s="550"/>
      <c r="J382" s="550"/>
      <c r="K382" s="550"/>
      <c r="L382" s="550"/>
      <c r="M382" s="550"/>
      <c r="N382" s="550"/>
      <c r="O382" s="550"/>
      <c r="P382" s="550"/>
      <c r="Q382" s="550"/>
      <c r="R382" s="550"/>
      <c r="S382" s="550"/>
      <c r="T382" s="550"/>
      <c r="U382" s="550"/>
      <c r="V382" s="550"/>
      <c r="W382" s="550"/>
      <c r="X382" s="550"/>
      <c r="Y382" s="550"/>
      <c r="Z382" s="550"/>
      <c r="AA382" s="550"/>
      <c r="AB382" s="550"/>
      <c r="AC382" s="550"/>
      <c r="AD382" s="550"/>
      <c r="AE382" s="550"/>
      <c r="AF382" s="550"/>
      <c r="AG382" s="550"/>
      <c r="AH382" s="550"/>
      <c r="AI382" s="550"/>
      <c r="AJ382" s="550"/>
      <c r="AK382" s="550"/>
      <c r="AL382" s="550"/>
      <c r="AM382" s="550"/>
      <c r="AN382" s="550"/>
      <c r="AO382" s="550"/>
      <c r="AP382" s="550"/>
      <c r="AQ382" s="550"/>
      <c r="AR382" s="550"/>
      <c r="AS382" s="550"/>
      <c r="AT382" s="550"/>
      <c r="AU382" s="550"/>
      <c r="AV382" s="550"/>
      <c r="AW382" s="550"/>
      <c r="AX382" s="550"/>
      <c r="AY382" s="550"/>
      <c r="AZ382" s="550"/>
      <c r="BA382" s="550"/>
      <c r="BB382" s="550"/>
      <c r="BC382" s="550"/>
      <c r="BD382" s="550"/>
      <c r="BE382" s="550"/>
      <c r="BF382" s="550"/>
      <c r="BG382" s="550"/>
      <c r="BH382" s="550"/>
      <c r="BI382" s="550"/>
      <c r="BJ382" s="550"/>
      <c r="BK382" s="550"/>
      <c r="BL382" s="550"/>
      <c r="BM382" s="550"/>
      <c r="BN382" s="550"/>
      <c r="BO382" s="550"/>
      <c r="BP382" s="550"/>
      <c r="BQ382" s="550"/>
      <c r="BR382" s="550"/>
      <c r="BS382" s="550"/>
      <c r="BT382" s="550"/>
      <c r="BU382" s="550"/>
      <c r="BV382" s="550"/>
      <c r="BW382" s="550"/>
      <c r="BX382" s="550"/>
      <c r="BY382" s="550"/>
      <c r="BZ382" s="550"/>
      <c r="CA382" s="550"/>
      <c r="CB382" s="550"/>
      <c r="CC382" s="550"/>
      <c r="CD382" s="550"/>
      <c r="CE382" s="550"/>
      <c r="CF382" s="550"/>
      <c r="CG382" s="550"/>
      <c r="CH382" s="550"/>
      <c r="CI382" s="550"/>
      <c r="CJ382" s="550"/>
      <c r="CK382" s="550"/>
      <c r="CL382" s="550"/>
      <c r="CM382" s="550"/>
      <c r="CN382" s="550"/>
      <c r="CO382" s="550"/>
      <c r="CP382" s="550"/>
      <c r="CQ382" s="550"/>
      <c r="CR382" s="550"/>
      <c r="CS382" s="550"/>
      <c r="CT382" s="550"/>
      <c r="CU382" s="550"/>
      <c r="CV382" s="550"/>
      <c r="CW382" s="550"/>
      <c r="CX382" s="550"/>
      <c r="CY382" s="550"/>
      <c r="CZ382" s="550"/>
      <c r="DA382" s="550"/>
      <c r="DB382" s="550"/>
      <c r="DC382" s="550"/>
      <c r="DD382" s="550"/>
      <c r="DE382" s="550"/>
      <c r="DF382" s="550"/>
      <c r="DG382" s="550"/>
      <c r="DH382" s="550"/>
      <c r="DI382" s="550"/>
      <c r="DJ382" s="550"/>
      <c r="DK382" s="550"/>
      <c r="DL382" s="550"/>
      <c r="DM382" s="550"/>
      <c r="DN382" s="550"/>
      <c r="DO382" s="550"/>
      <c r="DP382" s="550"/>
      <c r="DQ382" s="550"/>
      <c r="DR382" s="550"/>
      <c r="DS382" s="550"/>
      <c r="DT382" s="550"/>
      <c r="DU382" s="550"/>
      <c r="DV382" s="550"/>
      <c r="DW382" s="550"/>
      <c r="DX382" s="550"/>
      <c r="DY382" s="550"/>
      <c r="DZ382" s="550"/>
      <c r="EA382" s="550"/>
      <c r="EB382" s="550"/>
      <c r="EC382" s="550"/>
      <c r="ED382" s="550"/>
      <c r="EE382" s="550"/>
      <c r="EF382" s="550"/>
      <c r="EG382" s="550"/>
      <c r="EH382" s="550"/>
      <c r="EI382" s="550"/>
      <c r="EJ382" s="550"/>
      <c r="EK382" s="550"/>
      <c r="EL382" s="550"/>
      <c r="EM382" s="550"/>
      <c r="EN382" s="550"/>
      <c r="EO382" s="550"/>
      <c r="EP382" s="550"/>
      <c r="EQ382" s="550"/>
      <c r="ER382" s="550"/>
      <c r="ES382" s="550"/>
      <c r="ET382" s="550"/>
      <c r="EU382" s="550"/>
      <c r="EV382" s="550"/>
      <c r="EW382" s="550"/>
      <c r="EX382" s="550"/>
      <c r="EY382" s="550"/>
      <c r="EZ382" s="550"/>
      <c r="FA382" s="550"/>
      <c r="FB382" s="550"/>
      <c r="FC382" s="550"/>
      <c r="FD382" s="550"/>
      <c r="FE382" s="550"/>
      <c r="FF382" s="550"/>
      <c r="FG382" s="550"/>
      <c r="FH382" s="550"/>
      <c r="FI382" s="550"/>
      <c r="FJ382" s="550"/>
      <c r="FK382" s="550"/>
      <c r="FL382" s="550"/>
      <c r="FM382" s="550"/>
      <c r="FN382" s="550"/>
      <c r="FO382" s="550"/>
      <c r="FP382" s="550"/>
      <c r="FQ382" s="550"/>
      <c r="FR382" s="550"/>
      <c r="FS382" s="550"/>
      <c r="FT382" s="550"/>
      <c r="FU382" s="550"/>
      <c r="FV382" s="550"/>
      <c r="FW382" s="550"/>
      <c r="FX382" s="550"/>
      <c r="FY382" s="550"/>
      <c r="FZ382" s="550"/>
      <c r="GA382" s="550"/>
      <c r="GB382" s="550"/>
      <c r="GC382" s="550"/>
      <c r="GD382" s="550"/>
      <c r="GE382" s="550"/>
      <c r="GF382" s="550"/>
      <c r="GG382" s="550"/>
      <c r="GH382" s="550"/>
      <c r="GI382" s="550"/>
      <c r="GJ382" s="550"/>
      <c r="GK382" s="550"/>
      <c r="GL382" s="550"/>
      <c r="GM382" s="550"/>
    </row>
    <row r="383" spans="7:195" ht="18" customHeight="1">
      <c r="G383" s="550"/>
      <c r="H383" s="550"/>
      <c r="I383" s="550"/>
      <c r="J383" s="550"/>
      <c r="K383" s="550"/>
      <c r="L383" s="550"/>
      <c r="M383" s="550"/>
      <c r="N383" s="550"/>
      <c r="O383" s="550"/>
      <c r="P383" s="550"/>
      <c r="Q383" s="550"/>
      <c r="R383" s="550"/>
      <c r="S383" s="550"/>
      <c r="T383" s="550"/>
      <c r="U383" s="550"/>
      <c r="V383" s="550"/>
      <c r="W383" s="550"/>
      <c r="X383" s="550"/>
      <c r="Y383" s="550"/>
      <c r="Z383" s="550"/>
      <c r="AA383" s="550"/>
      <c r="AB383" s="550"/>
      <c r="AC383" s="550"/>
      <c r="AD383" s="550"/>
      <c r="AE383" s="550"/>
      <c r="AF383" s="550"/>
      <c r="AG383" s="550"/>
      <c r="AH383" s="550"/>
      <c r="AI383" s="550"/>
      <c r="AJ383" s="550"/>
      <c r="AK383" s="550"/>
      <c r="AL383" s="550"/>
      <c r="AM383" s="550"/>
      <c r="AN383" s="550"/>
      <c r="AO383" s="550"/>
      <c r="AP383" s="550"/>
      <c r="AQ383" s="550"/>
      <c r="AR383" s="550"/>
      <c r="AS383" s="550"/>
      <c r="AT383" s="550"/>
      <c r="AU383" s="550"/>
      <c r="AV383" s="550"/>
      <c r="AW383" s="550"/>
      <c r="AX383" s="550"/>
      <c r="AY383" s="550"/>
      <c r="AZ383" s="550"/>
      <c r="BA383" s="550"/>
      <c r="BB383" s="550"/>
      <c r="BC383" s="550"/>
      <c r="BD383" s="550"/>
      <c r="BE383" s="550"/>
      <c r="BF383" s="550"/>
      <c r="BG383" s="550"/>
      <c r="BH383" s="550"/>
      <c r="BI383" s="550"/>
      <c r="BJ383" s="550"/>
      <c r="BK383" s="550"/>
      <c r="BL383" s="550"/>
      <c r="BM383" s="550"/>
      <c r="BN383" s="550"/>
      <c r="BO383" s="550"/>
      <c r="BP383" s="550"/>
      <c r="BQ383" s="550"/>
      <c r="BR383" s="550"/>
      <c r="BS383" s="550"/>
      <c r="BT383" s="550"/>
      <c r="BU383" s="550"/>
      <c r="BV383" s="550"/>
      <c r="BW383" s="550"/>
      <c r="BX383" s="550"/>
      <c r="BY383" s="550"/>
      <c r="BZ383" s="550"/>
      <c r="CA383" s="550"/>
      <c r="CB383" s="550"/>
      <c r="CC383" s="550"/>
      <c r="CD383" s="550"/>
      <c r="CE383" s="550"/>
      <c r="CF383" s="550"/>
      <c r="CG383" s="550"/>
      <c r="CH383" s="550"/>
      <c r="CI383" s="550"/>
      <c r="CJ383" s="550"/>
      <c r="CK383" s="550"/>
      <c r="CL383" s="550"/>
      <c r="CM383" s="550"/>
      <c r="CN383" s="550"/>
      <c r="CO383" s="550"/>
      <c r="CP383" s="550"/>
      <c r="CQ383" s="550"/>
      <c r="CR383" s="550"/>
      <c r="CS383" s="550"/>
      <c r="CT383" s="550"/>
      <c r="CU383" s="550"/>
      <c r="CV383" s="550"/>
      <c r="CW383" s="550"/>
      <c r="CX383" s="550"/>
      <c r="CY383" s="550"/>
      <c r="CZ383" s="550"/>
      <c r="DA383" s="550"/>
      <c r="DB383" s="550"/>
      <c r="DC383" s="550"/>
      <c r="DD383" s="550"/>
      <c r="DE383" s="550"/>
      <c r="DF383" s="550"/>
      <c r="DG383" s="550"/>
      <c r="DH383" s="550"/>
      <c r="DI383" s="550"/>
      <c r="DJ383" s="550"/>
      <c r="DK383" s="550"/>
      <c r="DL383" s="550"/>
      <c r="DM383" s="550"/>
      <c r="DN383" s="550"/>
      <c r="DO383" s="550"/>
      <c r="DP383" s="550"/>
      <c r="DQ383" s="550"/>
      <c r="DR383" s="550"/>
      <c r="DS383" s="550"/>
      <c r="DT383" s="550"/>
      <c r="DU383" s="550"/>
      <c r="DV383" s="550"/>
      <c r="DW383" s="550"/>
      <c r="DX383" s="550"/>
      <c r="DY383" s="550"/>
      <c r="DZ383" s="550"/>
      <c r="EA383" s="550"/>
      <c r="EB383" s="550"/>
      <c r="EC383" s="550"/>
      <c r="ED383" s="550"/>
      <c r="EE383" s="550"/>
      <c r="EF383" s="550"/>
      <c r="EG383" s="550"/>
      <c r="EH383" s="550"/>
      <c r="EI383" s="550"/>
      <c r="EJ383" s="550"/>
      <c r="EK383" s="550"/>
      <c r="EL383" s="550"/>
      <c r="EM383" s="550"/>
      <c r="EN383" s="550"/>
      <c r="EO383" s="550"/>
      <c r="EP383" s="550"/>
      <c r="EQ383" s="550"/>
      <c r="ER383" s="550"/>
      <c r="ES383" s="550"/>
      <c r="ET383" s="550"/>
      <c r="EU383" s="550"/>
      <c r="EV383" s="550"/>
      <c r="EW383" s="550"/>
      <c r="EX383" s="550"/>
      <c r="EY383" s="550"/>
      <c r="EZ383" s="550"/>
      <c r="FA383" s="550"/>
      <c r="FB383" s="550"/>
      <c r="FC383" s="550"/>
      <c r="FD383" s="550"/>
      <c r="FE383" s="550"/>
      <c r="FF383" s="550"/>
      <c r="FG383" s="550"/>
      <c r="FH383" s="550"/>
      <c r="FI383" s="550"/>
      <c r="FJ383" s="550"/>
      <c r="FK383" s="550"/>
      <c r="FL383" s="550"/>
      <c r="FM383" s="550"/>
      <c r="FN383" s="550"/>
      <c r="FO383" s="550"/>
      <c r="FP383" s="550"/>
      <c r="FQ383" s="550"/>
      <c r="FR383" s="550"/>
      <c r="FS383" s="550"/>
      <c r="FT383" s="550"/>
      <c r="FU383" s="550"/>
      <c r="FV383" s="550"/>
      <c r="FW383" s="550"/>
      <c r="FX383" s="550"/>
      <c r="FY383" s="550"/>
      <c r="FZ383" s="550"/>
      <c r="GA383" s="550"/>
      <c r="GB383" s="550"/>
      <c r="GC383" s="550"/>
      <c r="GD383" s="550"/>
      <c r="GE383" s="550"/>
      <c r="GF383" s="550"/>
      <c r="GG383" s="550"/>
      <c r="GH383" s="550"/>
      <c r="GI383" s="550"/>
      <c r="GJ383" s="550"/>
      <c r="GK383" s="550"/>
      <c r="GL383" s="550"/>
      <c r="GM383" s="550"/>
    </row>
    <row r="384" spans="7:195" ht="18" customHeight="1">
      <c r="G384" s="550"/>
      <c r="H384" s="550"/>
      <c r="I384" s="550"/>
      <c r="J384" s="550"/>
      <c r="K384" s="550"/>
      <c r="L384" s="550"/>
      <c r="M384" s="550"/>
      <c r="N384" s="550"/>
      <c r="O384" s="550"/>
      <c r="P384" s="550"/>
      <c r="Q384" s="550"/>
      <c r="R384" s="550"/>
      <c r="S384" s="550"/>
      <c r="T384" s="550"/>
      <c r="U384" s="550"/>
      <c r="V384" s="550"/>
      <c r="W384" s="550"/>
      <c r="X384" s="550"/>
      <c r="Y384" s="550"/>
      <c r="Z384" s="550"/>
      <c r="AA384" s="550"/>
      <c r="AB384" s="550"/>
      <c r="AC384" s="550"/>
      <c r="AD384" s="550"/>
      <c r="AE384" s="550"/>
      <c r="AF384" s="550"/>
      <c r="AG384" s="550"/>
      <c r="AH384" s="550"/>
      <c r="AI384" s="550"/>
      <c r="AJ384" s="550"/>
      <c r="AK384" s="550"/>
      <c r="AL384" s="550"/>
      <c r="AM384" s="550"/>
      <c r="AN384" s="550"/>
      <c r="AO384" s="550"/>
      <c r="AP384" s="550"/>
      <c r="AQ384" s="550"/>
      <c r="AR384" s="550"/>
      <c r="AS384" s="550"/>
      <c r="AT384" s="550"/>
      <c r="AU384" s="550"/>
      <c r="AV384" s="550"/>
      <c r="AW384" s="550"/>
      <c r="AX384" s="550"/>
      <c r="AY384" s="550"/>
      <c r="AZ384" s="550"/>
      <c r="BA384" s="550"/>
      <c r="BB384" s="550"/>
      <c r="BC384" s="550"/>
      <c r="BD384" s="550"/>
      <c r="BE384" s="550"/>
      <c r="BF384" s="550"/>
      <c r="BG384" s="550"/>
      <c r="BH384" s="550"/>
      <c r="BI384" s="550"/>
      <c r="BJ384" s="550"/>
      <c r="BK384" s="550"/>
      <c r="BL384" s="550"/>
      <c r="BM384" s="550"/>
      <c r="BN384" s="550"/>
      <c r="BO384" s="550"/>
      <c r="BP384" s="550"/>
      <c r="BQ384" s="550"/>
      <c r="BR384" s="550"/>
      <c r="BS384" s="550"/>
      <c r="BT384" s="550"/>
      <c r="BU384" s="550"/>
      <c r="BV384" s="550"/>
      <c r="BW384" s="550"/>
      <c r="BX384" s="550"/>
      <c r="BY384" s="550"/>
      <c r="BZ384" s="550"/>
      <c r="CA384" s="550"/>
      <c r="CB384" s="550"/>
      <c r="CC384" s="550"/>
      <c r="CD384" s="550"/>
      <c r="CE384" s="550"/>
      <c r="CF384" s="550"/>
      <c r="CG384" s="550"/>
      <c r="CH384" s="550"/>
      <c r="CI384" s="550"/>
      <c r="CJ384" s="550"/>
      <c r="CK384" s="550"/>
      <c r="CL384" s="550"/>
      <c r="CM384" s="550"/>
      <c r="CN384" s="550"/>
      <c r="CO384" s="550"/>
      <c r="CP384" s="550"/>
      <c r="CQ384" s="550"/>
      <c r="CR384" s="550"/>
      <c r="CS384" s="550"/>
      <c r="CT384" s="550"/>
      <c r="CU384" s="550"/>
      <c r="CV384" s="550"/>
      <c r="CW384" s="550"/>
      <c r="CX384" s="550"/>
      <c r="CY384" s="550"/>
      <c r="CZ384" s="550"/>
      <c r="DA384" s="550"/>
      <c r="DB384" s="550"/>
      <c r="DC384" s="550"/>
      <c r="DD384" s="550"/>
      <c r="DE384" s="550"/>
      <c r="DF384" s="550"/>
      <c r="DG384" s="550"/>
      <c r="DH384" s="550"/>
      <c r="DI384" s="550"/>
      <c r="DJ384" s="550"/>
      <c r="DK384" s="550"/>
      <c r="DL384" s="550"/>
      <c r="DM384" s="550"/>
      <c r="DN384" s="550"/>
      <c r="DO384" s="550"/>
      <c r="DP384" s="550"/>
      <c r="DQ384" s="550"/>
      <c r="DR384" s="550"/>
      <c r="DS384" s="550"/>
      <c r="DT384" s="550"/>
      <c r="DU384" s="550"/>
      <c r="DV384" s="550"/>
      <c r="DW384" s="550"/>
      <c r="DX384" s="550"/>
      <c r="DY384" s="550"/>
      <c r="DZ384" s="550"/>
      <c r="EA384" s="550"/>
      <c r="EB384" s="550"/>
      <c r="EC384" s="550"/>
      <c r="ED384" s="550"/>
      <c r="EE384" s="550"/>
      <c r="EF384" s="550"/>
      <c r="EG384" s="550"/>
      <c r="EH384" s="550"/>
      <c r="EI384" s="550"/>
      <c r="EJ384" s="550"/>
      <c r="EK384" s="550"/>
      <c r="EL384" s="550"/>
      <c r="EM384" s="550"/>
      <c r="EN384" s="550"/>
      <c r="EO384" s="550"/>
      <c r="EP384" s="550"/>
      <c r="EQ384" s="550"/>
      <c r="ER384" s="550"/>
      <c r="ES384" s="550"/>
      <c r="ET384" s="550"/>
      <c r="EU384" s="550"/>
      <c r="EV384" s="550"/>
      <c r="EW384" s="550"/>
      <c r="EX384" s="550"/>
      <c r="EY384" s="550"/>
      <c r="EZ384" s="550"/>
      <c r="FA384" s="550"/>
      <c r="FB384" s="550"/>
      <c r="FC384" s="550"/>
      <c r="FD384" s="550"/>
      <c r="FE384" s="550"/>
      <c r="FF384" s="550"/>
      <c r="FG384" s="550"/>
      <c r="FH384" s="550"/>
      <c r="FI384" s="550"/>
      <c r="FJ384" s="550"/>
      <c r="FK384" s="550"/>
      <c r="FL384" s="550"/>
      <c r="FM384" s="550"/>
      <c r="FN384" s="550"/>
      <c r="FO384" s="550"/>
      <c r="FP384" s="550"/>
      <c r="FQ384" s="550"/>
      <c r="FR384" s="550"/>
      <c r="FS384" s="550"/>
      <c r="FT384" s="550"/>
      <c r="FU384" s="550"/>
      <c r="FV384" s="550"/>
      <c r="FW384" s="550"/>
      <c r="FX384" s="550"/>
      <c r="FY384" s="550"/>
      <c r="FZ384" s="550"/>
      <c r="GA384" s="550"/>
      <c r="GB384" s="550"/>
      <c r="GC384" s="550"/>
      <c r="GD384" s="550"/>
      <c r="GE384" s="550"/>
      <c r="GF384" s="550"/>
      <c r="GG384" s="550"/>
      <c r="GH384" s="550"/>
      <c r="GI384" s="550"/>
      <c r="GJ384" s="550"/>
      <c r="GK384" s="550"/>
      <c r="GL384" s="550"/>
      <c r="GM384" s="550"/>
    </row>
    <row r="385" spans="7:195" ht="18" customHeight="1">
      <c r="G385" s="550"/>
      <c r="H385" s="550"/>
      <c r="I385" s="550"/>
      <c r="J385" s="550"/>
      <c r="K385" s="550"/>
      <c r="L385" s="550"/>
      <c r="M385" s="550"/>
      <c r="N385" s="550"/>
      <c r="O385" s="550"/>
      <c r="P385" s="550"/>
      <c r="Q385" s="550"/>
      <c r="R385" s="550"/>
      <c r="S385" s="550"/>
      <c r="T385" s="550"/>
      <c r="U385" s="550"/>
      <c r="V385" s="550"/>
      <c r="W385" s="550"/>
      <c r="X385" s="550"/>
      <c r="Y385" s="550"/>
      <c r="Z385" s="550"/>
      <c r="AA385" s="550"/>
      <c r="AB385" s="550"/>
      <c r="AC385" s="550"/>
      <c r="AD385" s="550"/>
      <c r="AE385" s="550"/>
      <c r="AF385" s="550"/>
      <c r="AG385" s="550"/>
      <c r="AH385" s="550"/>
      <c r="AI385" s="550"/>
      <c r="AJ385" s="550"/>
      <c r="AK385" s="550"/>
      <c r="AL385" s="550"/>
      <c r="AM385" s="550"/>
      <c r="AN385" s="550"/>
      <c r="AO385" s="550"/>
      <c r="AP385" s="550"/>
      <c r="AQ385" s="550"/>
      <c r="AR385" s="550"/>
      <c r="AS385" s="550"/>
      <c r="AT385" s="550"/>
      <c r="AU385" s="550"/>
      <c r="AV385" s="550"/>
      <c r="AW385" s="550"/>
      <c r="AX385" s="550"/>
      <c r="AY385" s="550"/>
      <c r="AZ385" s="550"/>
      <c r="BA385" s="550"/>
      <c r="BB385" s="550"/>
      <c r="BC385" s="550"/>
      <c r="BD385" s="550"/>
      <c r="BE385" s="550"/>
      <c r="BF385" s="550"/>
      <c r="BG385" s="550"/>
      <c r="BH385" s="550"/>
      <c r="BI385" s="550"/>
      <c r="BJ385" s="550"/>
      <c r="BK385" s="550"/>
      <c r="BL385" s="550"/>
      <c r="BM385" s="550"/>
      <c r="BN385" s="550"/>
      <c r="BO385" s="550"/>
      <c r="BP385" s="550"/>
      <c r="BQ385" s="550"/>
      <c r="BR385" s="550"/>
      <c r="BS385" s="550"/>
      <c r="BT385" s="550"/>
      <c r="BU385" s="550"/>
      <c r="BV385" s="550"/>
      <c r="BW385" s="550"/>
      <c r="BX385" s="550"/>
      <c r="BY385" s="550"/>
      <c r="BZ385" s="550"/>
      <c r="CA385" s="550"/>
      <c r="CB385" s="550"/>
      <c r="CC385" s="550"/>
      <c r="CD385" s="550"/>
      <c r="CE385" s="550"/>
      <c r="CF385" s="550"/>
      <c r="CG385" s="550"/>
      <c r="CH385" s="550"/>
      <c r="CI385" s="550"/>
      <c r="CJ385" s="550"/>
      <c r="CK385" s="550"/>
      <c r="CL385" s="550"/>
      <c r="CM385" s="550"/>
      <c r="CN385" s="550"/>
      <c r="CO385" s="550"/>
      <c r="CP385" s="550"/>
      <c r="CQ385" s="550"/>
      <c r="CR385" s="550"/>
      <c r="CS385" s="550"/>
      <c r="CT385" s="550"/>
      <c r="CU385" s="550"/>
      <c r="CV385" s="550"/>
      <c r="CW385" s="550"/>
      <c r="CX385" s="550"/>
      <c r="CY385" s="550"/>
      <c r="CZ385" s="550"/>
      <c r="DA385" s="550"/>
      <c r="DB385" s="550"/>
      <c r="DC385" s="550"/>
      <c r="DD385" s="550"/>
      <c r="DE385" s="550"/>
      <c r="DF385" s="550"/>
      <c r="DG385" s="550"/>
      <c r="DH385" s="550"/>
      <c r="DI385" s="550"/>
      <c r="DJ385" s="550"/>
      <c r="DK385" s="550"/>
      <c r="DL385" s="550"/>
      <c r="DM385" s="550"/>
      <c r="DN385" s="550"/>
      <c r="DO385" s="550"/>
      <c r="DP385" s="550"/>
      <c r="DQ385" s="550"/>
      <c r="DR385" s="550"/>
      <c r="DS385" s="550"/>
      <c r="DT385" s="550"/>
      <c r="DU385" s="550"/>
      <c r="DV385" s="550"/>
      <c r="DW385" s="550"/>
      <c r="DX385" s="550"/>
      <c r="DY385" s="550"/>
      <c r="DZ385" s="550"/>
      <c r="EA385" s="550"/>
      <c r="EB385" s="550"/>
      <c r="EC385" s="550"/>
      <c r="ED385" s="550"/>
      <c r="EE385" s="550"/>
      <c r="EF385" s="550"/>
      <c r="EG385" s="550"/>
      <c r="EH385" s="550"/>
      <c r="EI385" s="550"/>
      <c r="EJ385" s="550"/>
      <c r="EK385" s="550"/>
      <c r="EL385" s="550"/>
      <c r="EM385" s="550"/>
      <c r="EN385" s="550"/>
      <c r="EO385" s="550"/>
      <c r="EP385" s="550"/>
      <c r="EQ385" s="550"/>
      <c r="ER385" s="550"/>
      <c r="ES385" s="550"/>
      <c r="ET385" s="550"/>
      <c r="EU385" s="550"/>
      <c r="EV385" s="550"/>
      <c r="EW385" s="550"/>
      <c r="EX385" s="550"/>
      <c r="EY385" s="550"/>
      <c r="EZ385" s="550"/>
      <c r="FA385" s="550"/>
      <c r="FB385" s="550"/>
      <c r="FC385" s="550"/>
      <c r="FD385" s="550"/>
      <c r="FE385" s="550"/>
      <c r="FF385" s="550"/>
      <c r="FG385" s="550"/>
      <c r="FH385" s="550"/>
      <c r="FI385" s="550"/>
      <c r="FJ385" s="550"/>
      <c r="FK385" s="550"/>
      <c r="FL385" s="550"/>
      <c r="FM385" s="550"/>
      <c r="FN385" s="550"/>
      <c r="FO385" s="550"/>
      <c r="FP385" s="550"/>
      <c r="FQ385" s="550"/>
      <c r="FR385" s="550"/>
      <c r="FS385" s="550"/>
      <c r="FT385" s="550"/>
      <c r="FU385" s="550"/>
      <c r="FV385" s="550"/>
      <c r="FW385" s="550"/>
      <c r="FX385" s="550"/>
      <c r="FY385" s="550"/>
      <c r="FZ385" s="550"/>
      <c r="GA385" s="550"/>
      <c r="GB385" s="550"/>
      <c r="GC385" s="550"/>
      <c r="GD385" s="550"/>
      <c r="GE385" s="550"/>
      <c r="GF385" s="550"/>
      <c r="GG385" s="550"/>
      <c r="GH385" s="550"/>
      <c r="GI385" s="550"/>
      <c r="GJ385" s="550"/>
      <c r="GK385" s="550"/>
      <c r="GL385" s="550"/>
      <c r="GM385" s="550"/>
    </row>
    <row r="386" spans="7:195" ht="18" customHeight="1">
      <c r="G386" s="550"/>
      <c r="H386" s="550"/>
      <c r="I386" s="550"/>
      <c r="J386" s="550"/>
      <c r="K386" s="550"/>
      <c r="L386" s="550"/>
      <c r="M386" s="550"/>
      <c r="N386" s="550"/>
      <c r="O386" s="550"/>
      <c r="P386" s="550"/>
      <c r="Q386" s="550"/>
      <c r="R386" s="550"/>
      <c r="S386" s="550"/>
      <c r="T386" s="550"/>
      <c r="U386" s="550"/>
      <c r="V386" s="550"/>
      <c r="W386" s="550"/>
      <c r="X386" s="550"/>
      <c r="Y386" s="550"/>
      <c r="Z386" s="550"/>
      <c r="AA386" s="550"/>
      <c r="AB386" s="550"/>
      <c r="AC386" s="550"/>
      <c r="AD386" s="550"/>
      <c r="AE386" s="550"/>
      <c r="AF386" s="550"/>
      <c r="AG386" s="550"/>
      <c r="AH386" s="550"/>
      <c r="AI386" s="550"/>
      <c r="AJ386" s="550"/>
      <c r="AK386" s="550"/>
      <c r="AL386" s="550"/>
      <c r="AM386" s="550"/>
      <c r="AN386" s="550"/>
      <c r="AO386" s="550"/>
      <c r="AP386" s="550"/>
      <c r="AQ386" s="550"/>
      <c r="AR386" s="550"/>
      <c r="AS386" s="550"/>
      <c r="AT386" s="550"/>
      <c r="AU386" s="550"/>
      <c r="AV386" s="550"/>
      <c r="AW386" s="550"/>
      <c r="AX386" s="550"/>
      <c r="AY386" s="550"/>
      <c r="AZ386" s="550"/>
      <c r="BA386" s="550"/>
      <c r="BB386" s="550"/>
      <c r="BC386" s="550"/>
      <c r="BD386" s="550"/>
      <c r="BE386" s="550"/>
      <c r="BF386" s="550"/>
      <c r="BG386" s="550"/>
      <c r="BH386" s="550"/>
      <c r="BI386" s="550"/>
      <c r="BJ386" s="550"/>
      <c r="BK386" s="550"/>
      <c r="BL386" s="550"/>
      <c r="BM386" s="550"/>
      <c r="BN386" s="550"/>
      <c r="BO386" s="550"/>
      <c r="BP386" s="550"/>
      <c r="BQ386" s="550"/>
      <c r="BR386" s="550"/>
      <c r="BS386" s="550"/>
      <c r="BT386" s="550"/>
      <c r="BU386" s="550"/>
      <c r="BV386" s="550"/>
      <c r="BW386" s="550"/>
      <c r="BX386" s="550"/>
      <c r="BY386" s="550"/>
      <c r="BZ386" s="550"/>
      <c r="CA386" s="550"/>
      <c r="CB386" s="550"/>
      <c r="CC386" s="550"/>
      <c r="CD386" s="550"/>
      <c r="CE386" s="550"/>
      <c r="CF386" s="550"/>
      <c r="CG386" s="550"/>
      <c r="CH386" s="550"/>
      <c r="CI386" s="550"/>
      <c r="CJ386" s="550"/>
      <c r="CK386" s="550"/>
      <c r="CL386" s="550"/>
      <c r="CM386" s="550"/>
      <c r="CN386" s="550"/>
      <c r="CO386" s="550"/>
      <c r="CP386" s="550"/>
      <c r="CQ386" s="550"/>
      <c r="CR386" s="550"/>
      <c r="CS386" s="550"/>
      <c r="CT386" s="550"/>
      <c r="CU386" s="550"/>
      <c r="CV386" s="550"/>
      <c r="CW386" s="550"/>
      <c r="CX386" s="550"/>
      <c r="CY386" s="550"/>
      <c r="CZ386" s="550"/>
      <c r="DA386" s="550"/>
      <c r="DB386" s="550"/>
      <c r="DC386" s="550"/>
      <c r="DD386" s="550"/>
      <c r="DE386" s="550"/>
      <c r="DF386" s="550"/>
      <c r="DG386" s="550"/>
      <c r="DH386" s="550"/>
      <c r="DI386" s="550"/>
      <c r="DJ386" s="550"/>
      <c r="DK386" s="550"/>
      <c r="DL386" s="550"/>
      <c r="DM386" s="550"/>
      <c r="DN386" s="550"/>
      <c r="DO386" s="550"/>
      <c r="DP386" s="550"/>
      <c r="DQ386" s="550"/>
      <c r="DR386" s="550"/>
      <c r="DS386" s="550"/>
      <c r="DT386" s="550"/>
      <c r="DU386" s="550"/>
      <c r="DV386" s="550"/>
      <c r="DW386" s="550"/>
      <c r="DX386" s="550"/>
      <c r="DY386" s="550"/>
      <c r="DZ386" s="550"/>
      <c r="EA386" s="550"/>
      <c r="EB386" s="550"/>
      <c r="EC386" s="550"/>
      <c r="ED386" s="550"/>
      <c r="EE386" s="550"/>
      <c r="EF386" s="550"/>
      <c r="EG386" s="550"/>
      <c r="EH386" s="550"/>
      <c r="EI386" s="550"/>
      <c r="EJ386" s="550"/>
      <c r="EK386" s="550"/>
      <c r="EL386" s="550"/>
      <c r="EM386" s="550"/>
      <c r="EN386" s="550"/>
      <c r="EO386" s="550"/>
      <c r="EP386" s="550"/>
      <c r="EQ386" s="550"/>
      <c r="ER386" s="550"/>
      <c r="ES386" s="550"/>
      <c r="ET386" s="550"/>
      <c r="EU386" s="550"/>
      <c r="EV386" s="550"/>
      <c r="EW386" s="550"/>
      <c r="EX386" s="550"/>
      <c r="EY386" s="550"/>
      <c r="EZ386" s="550"/>
      <c r="FA386" s="550"/>
      <c r="FB386" s="550"/>
      <c r="FC386" s="550"/>
      <c r="FD386" s="550"/>
      <c r="FE386" s="550"/>
      <c r="FF386" s="550"/>
      <c r="FG386" s="550"/>
      <c r="FH386" s="550"/>
      <c r="FI386" s="550"/>
      <c r="FJ386" s="550"/>
      <c r="FK386" s="550"/>
      <c r="FL386" s="550"/>
      <c r="FM386" s="550"/>
      <c r="FN386" s="550"/>
      <c r="FO386" s="550"/>
      <c r="FP386" s="550"/>
      <c r="FQ386" s="550"/>
      <c r="FR386" s="550"/>
      <c r="FS386" s="550"/>
      <c r="FT386" s="550"/>
      <c r="FU386" s="550"/>
      <c r="FV386" s="550"/>
      <c r="FW386" s="550"/>
      <c r="FX386" s="550"/>
      <c r="FY386" s="550"/>
      <c r="FZ386" s="550"/>
      <c r="GA386" s="550"/>
      <c r="GB386" s="550"/>
      <c r="GC386" s="550"/>
      <c r="GD386" s="550"/>
      <c r="GE386" s="550"/>
      <c r="GF386" s="550"/>
      <c r="GG386" s="550"/>
      <c r="GH386" s="550"/>
      <c r="GI386" s="550"/>
      <c r="GJ386" s="550"/>
      <c r="GK386" s="550"/>
      <c r="GL386" s="550"/>
      <c r="GM386" s="550"/>
    </row>
    <row r="387" spans="7:195" ht="18" customHeight="1">
      <c r="G387" s="550"/>
      <c r="H387" s="550"/>
      <c r="I387" s="550"/>
      <c r="J387" s="550"/>
      <c r="K387" s="550"/>
      <c r="L387" s="550"/>
      <c r="M387" s="550"/>
      <c r="N387" s="550"/>
      <c r="O387" s="550"/>
      <c r="P387" s="550"/>
      <c r="Q387" s="550"/>
      <c r="R387" s="550"/>
      <c r="S387" s="550"/>
      <c r="T387" s="550"/>
      <c r="U387" s="550"/>
      <c r="V387" s="550"/>
      <c r="W387" s="550"/>
      <c r="X387" s="550"/>
      <c r="Y387" s="550"/>
      <c r="Z387" s="550"/>
      <c r="AA387" s="550"/>
      <c r="AB387" s="550"/>
      <c r="AC387" s="550"/>
      <c r="AD387" s="550"/>
      <c r="AE387" s="550"/>
      <c r="AF387" s="550"/>
      <c r="AG387" s="550"/>
      <c r="AH387" s="550"/>
      <c r="AI387" s="550"/>
      <c r="AJ387" s="550"/>
      <c r="AK387" s="550"/>
      <c r="AL387" s="550"/>
      <c r="AM387" s="550"/>
      <c r="AN387" s="550"/>
      <c r="AO387" s="550"/>
      <c r="AP387" s="550"/>
      <c r="AQ387" s="550"/>
      <c r="AR387" s="550"/>
      <c r="AS387" s="550"/>
      <c r="AT387" s="550"/>
      <c r="AU387" s="550"/>
      <c r="AV387" s="550"/>
      <c r="AW387" s="550"/>
      <c r="AX387" s="550"/>
      <c r="AY387" s="550"/>
      <c r="AZ387" s="550"/>
      <c r="BA387" s="550"/>
      <c r="BB387" s="550"/>
      <c r="BC387" s="550"/>
      <c r="BD387" s="550"/>
      <c r="BE387" s="550"/>
      <c r="BF387" s="550"/>
      <c r="BG387" s="550"/>
      <c r="BH387" s="550"/>
      <c r="BI387" s="550"/>
      <c r="BJ387" s="550"/>
      <c r="BK387" s="550"/>
      <c r="BL387" s="550"/>
      <c r="BM387" s="550"/>
      <c r="BN387" s="550"/>
      <c r="BO387" s="550"/>
      <c r="BP387" s="550"/>
      <c r="BQ387" s="550"/>
      <c r="BR387" s="550"/>
      <c r="BS387" s="550"/>
      <c r="BT387" s="550"/>
      <c r="BU387" s="550"/>
      <c r="BV387" s="550"/>
      <c r="BW387" s="550"/>
      <c r="BX387" s="550"/>
      <c r="BY387" s="550"/>
      <c r="BZ387" s="550"/>
      <c r="CA387" s="550"/>
      <c r="CB387" s="550"/>
      <c r="CC387" s="550"/>
      <c r="CD387" s="550"/>
      <c r="CE387" s="550"/>
      <c r="CF387" s="550"/>
      <c r="CG387" s="550"/>
      <c r="CH387" s="550"/>
      <c r="CI387" s="550"/>
      <c r="CJ387" s="550"/>
      <c r="CK387" s="550"/>
      <c r="CL387" s="550"/>
      <c r="CM387" s="550"/>
      <c r="CN387" s="550"/>
      <c r="CO387" s="550"/>
      <c r="CP387" s="550"/>
      <c r="CQ387" s="550"/>
      <c r="CR387" s="550"/>
      <c r="CS387" s="550"/>
      <c r="CT387" s="550"/>
      <c r="CU387" s="550"/>
      <c r="CV387" s="550"/>
      <c r="CW387" s="550"/>
      <c r="CX387" s="550"/>
      <c r="CY387" s="550"/>
      <c r="CZ387" s="550"/>
      <c r="DA387" s="550"/>
      <c r="DB387" s="550"/>
      <c r="DC387" s="550"/>
      <c r="DD387" s="550"/>
      <c r="DE387" s="550"/>
      <c r="DF387" s="550"/>
      <c r="DG387" s="550"/>
      <c r="DH387" s="550"/>
      <c r="DI387" s="550"/>
      <c r="DJ387" s="550"/>
      <c r="DK387" s="550"/>
      <c r="DL387" s="550"/>
      <c r="DM387" s="550"/>
      <c r="DN387" s="550"/>
      <c r="DO387" s="550"/>
      <c r="DP387" s="550"/>
      <c r="DQ387" s="550"/>
      <c r="DR387" s="550"/>
      <c r="DS387" s="550"/>
      <c r="DT387" s="550"/>
      <c r="DU387" s="550"/>
      <c r="DV387" s="550"/>
      <c r="DW387" s="550"/>
      <c r="DX387" s="550"/>
      <c r="DY387" s="550"/>
      <c r="DZ387" s="550"/>
      <c r="EA387" s="550"/>
      <c r="EB387" s="550"/>
      <c r="EC387" s="550"/>
      <c r="ED387" s="550"/>
      <c r="EE387" s="550"/>
      <c r="EF387" s="550"/>
      <c r="EG387" s="550"/>
      <c r="EH387" s="550"/>
      <c r="EI387" s="550"/>
      <c r="EJ387" s="550"/>
      <c r="EK387" s="550"/>
      <c r="EL387" s="550"/>
      <c r="EM387" s="550"/>
      <c r="EN387" s="550"/>
      <c r="EO387" s="550"/>
      <c r="EP387" s="550"/>
      <c r="EQ387" s="550"/>
      <c r="ER387" s="550"/>
      <c r="ES387" s="550"/>
      <c r="ET387" s="550"/>
      <c r="EU387" s="550"/>
      <c r="EV387" s="550"/>
      <c r="EW387" s="550"/>
      <c r="EX387" s="550"/>
      <c r="EY387" s="550"/>
      <c r="EZ387" s="550"/>
      <c r="FA387" s="550"/>
      <c r="FB387" s="550"/>
      <c r="FC387" s="550"/>
      <c r="FD387" s="550"/>
      <c r="FE387" s="550"/>
      <c r="FF387" s="550"/>
      <c r="FG387" s="550"/>
      <c r="FH387" s="550"/>
      <c r="FI387" s="550"/>
      <c r="FJ387" s="550"/>
      <c r="FK387" s="550"/>
      <c r="FL387" s="550"/>
      <c r="FM387" s="550"/>
      <c r="FN387" s="550"/>
      <c r="FO387" s="550"/>
      <c r="FP387" s="550"/>
      <c r="FQ387" s="550"/>
      <c r="FR387" s="550"/>
      <c r="FS387" s="550"/>
      <c r="FT387" s="550"/>
      <c r="FU387" s="550"/>
      <c r="FV387" s="550"/>
      <c r="FW387" s="550"/>
      <c r="FX387" s="550"/>
      <c r="FY387" s="550"/>
      <c r="FZ387" s="550"/>
      <c r="GA387" s="550"/>
      <c r="GB387" s="550"/>
      <c r="GC387" s="550"/>
      <c r="GD387" s="550"/>
      <c r="GE387" s="550"/>
      <c r="GF387" s="550"/>
      <c r="GG387" s="550"/>
      <c r="GH387" s="550"/>
      <c r="GI387" s="550"/>
      <c r="GJ387" s="550"/>
      <c r="GK387" s="550"/>
      <c r="GL387" s="550"/>
      <c r="GM387" s="550"/>
    </row>
    <row r="388" spans="7:195" ht="18" customHeight="1">
      <c r="G388" s="550"/>
      <c r="H388" s="550"/>
      <c r="I388" s="550"/>
      <c r="J388" s="550"/>
      <c r="K388" s="550"/>
      <c r="L388" s="550"/>
      <c r="M388" s="550"/>
      <c r="N388" s="550"/>
      <c r="O388" s="550"/>
      <c r="P388" s="550"/>
      <c r="Q388" s="550"/>
      <c r="R388" s="550"/>
      <c r="S388" s="550"/>
      <c r="T388" s="550"/>
      <c r="U388" s="550"/>
      <c r="V388" s="550"/>
      <c r="W388" s="550"/>
      <c r="X388" s="550"/>
      <c r="Y388" s="550"/>
      <c r="Z388" s="550"/>
      <c r="AA388" s="550"/>
      <c r="AB388" s="550"/>
      <c r="AC388" s="550"/>
      <c r="AD388" s="550"/>
      <c r="AE388" s="550"/>
      <c r="AF388" s="550"/>
      <c r="AG388" s="550"/>
      <c r="AH388" s="550"/>
      <c r="AI388" s="550"/>
      <c r="AJ388" s="550"/>
      <c r="AK388" s="550"/>
      <c r="AL388" s="550"/>
      <c r="AM388" s="550"/>
      <c r="AN388" s="550"/>
      <c r="AO388" s="550"/>
      <c r="AP388" s="550"/>
      <c r="AQ388" s="550"/>
      <c r="AR388" s="550"/>
      <c r="AS388" s="550"/>
      <c r="AT388" s="550"/>
      <c r="AU388" s="550"/>
      <c r="AV388" s="550"/>
      <c r="AW388" s="550"/>
      <c r="AX388" s="550"/>
      <c r="AY388" s="550"/>
      <c r="AZ388" s="550"/>
      <c r="BA388" s="550"/>
      <c r="BB388" s="550"/>
      <c r="BC388" s="550"/>
      <c r="BD388" s="550"/>
      <c r="BE388" s="550"/>
      <c r="BF388" s="550"/>
      <c r="BG388" s="550"/>
      <c r="BH388" s="550"/>
      <c r="BI388" s="550"/>
      <c r="BJ388" s="550"/>
      <c r="BK388" s="550"/>
      <c r="BL388" s="550"/>
      <c r="BM388" s="550"/>
      <c r="BN388" s="550"/>
      <c r="BO388" s="550"/>
      <c r="BP388" s="550"/>
      <c r="BQ388" s="550"/>
      <c r="BR388" s="550"/>
      <c r="BS388" s="550"/>
      <c r="BT388" s="550"/>
      <c r="BU388" s="550"/>
      <c r="BV388" s="550"/>
      <c r="BW388" s="550"/>
      <c r="BX388" s="550"/>
      <c r="BY388" s="550"/>
      <c r="BZ388" s="550"/>
      <c r="CA388" s="550"/>
      <c r="CB388" s="550"/>
      <c r="CC388" s="550"/>
      <c r="CD388" s="550"/>
      <c r="CE388" s="550"/>
      <c r="CF388" s="550"/>
      <c r="CG388" s="550"/>
      <c r="CH388" s="550"/>
      <c r="CI388" s="550"/>
      <c r="CJ388" s="550"/>
      <c r="CK388" s="550"/>
      <c r="CL388" s="550"/>
      <c r="CM388" s="550"/>
      <c r="CN388" s="550"/>
      <c r="CO388" s="550"/>
      <c r="CP388" s="550"/>
      <c r="CQ388" s="550"/>
      <c r="CR388" s="550"/>
      <c r="CS388" s="550"/>
      <c r="CT388" s="550"/>
      <c r="CU388" s="550"/>
      <c r="CV388" s="550"/>
      <c r="CW388" s="550"/>
      <c r="CX388" s="550"/>
      <c r="CY388" s="550"/>
      <c r="CZ388" s="550"/>
      <c r="DA388" s="550"/>
      <c r="DB388" s="550"/>
      <c r="DC388" s="550"/>
      <c r="DD388" s="550"/>
      <c r="DE388" s="550"/>
      <c r="DF388" s="550"/>
      <c r="DG388" s="550"/>
      <c r="DH388" s="550"/>
      <c r="DI388" s="550"/>
      <c r="DJ388" s="550"/>
      <c r="DK388" s="550"/>
      <c r="DL388" s="550"/>
      <c r="DM388" s="550"/>
      <c r="DN388" s="550"/>
      <c r="DO388" s="550"/>
      <c r="DP388" s="550"/>
      <c r="DQ388" s="550"/>
      <c r="DR388" s="550"/>
      <c r="DS388" s="550"/>
      <c r="DT388" s="550"/>
      <c r="DU388" s="550"/>
      <c r="DV388" s="550"/>
      <c r="DW388" s="550"/>
      <c r="DX388" s="550"/>
      <c r="DY388" s="550"/>
      <c r="DZ388" s="550"/>
      <c r="EA388" s="550"/>
      <c r="EB388" s="550"/>
      <c r="EC388" s="550"/>
      <c r="ED388" s="550"/>
      <c r="EE388" s="550"/>
      <c r="EF388" s="550"/>
      <c r="EG388" s="550"/>
      <c r="EH388" s="550"/>
      <c r="EI388" s="550"/>
      <c r="EJ388" s="550"/>
      <c r="EK388" s="550"/>
      <c r="EL388" s="550"/>
      <c r="EM388" s="550"/>
      <c r="EN388" s="550"/>
      <c r="EO388" s="550"/>
      <c r="EP388" s="550"/>
      <c r="EQ388" s="550"/>
      <c r="ER388" s="550"/>
      <c r="ES388" s="550"/>
      <c r="ET388" s="550"/>
      <c r="EU388" s="550"/>
      <c r="EV388" s="550"/>
      <c r="EW388" s="550"/>
      <c r="EX388" s="550"/>
      <c r="EY388" s="550"/>
      <c r="EZ388" s="550"/>
      <c r="FA388" s="550"/>
      <c r="FB388" s="550"/>
      <c r="FC388" s="550"/>
      <c r="FD388" s="550"/>
      <c r="FE388" s="550"/>
      <c r="FF388" s="550"/>
      <c r="FG388" s="550"/>
      <c r="FH388" s="550"/>
      <c r="FI388" s="550"/>
      <c r="FJ388" s="550"/>
      <c r="FK388" s="550"/>
      <c r="FL388" s="550"/>
      <c r="FM388" s="550"/>
      <c r="FN388" s="550"/>
      <c r="FO388" s="550"/>
      <c r="FP388" s="550"/>
      <c r="FQ388" s="550"/>
      <c r="FR388" s="550"/>
      <c r="FS388" s="550"/>
      <c r="FT388" s="550"/>
      <c r="FU388" s="550"/>
      <c r="FV388" s="550"/>
      <c r="FW388" s="550"/>
      <c r="FX388" s="550"/>
      <c r="FY388" s="550"/>
      <c r="FZ388" s="550"/>
      <c r="GA388" s="550"/>
      <c r="GB388" s="550"/>
      <c r="GC388" s="550"/>
      <c r="GD388" s="550"/>
      <c r="GE388" s="550"/>
      <c r="GF388" s="550"/>
      <c r="GG388" s="550"/>
      <c r="GH388" s="550"/>
      <c r="GI388" s="550"/>
      <c r="GJ388" s="550"/>
      <c r="GK388" s="550"/>
      <c r="GL388" s="550"/>
      <c r="GM388" s="550"/>
    </row>
    <row r="389" spans="7:195" ht="18" customHeight="1">
      <c r="G389" s="550"/>
      <c r="H389" s="550"/>
      <c r="I389" s="550"/>
      <c r="J389" s="550"/>
      <c r="K389" s="550"/>
      <c r="L389" s="550"/>
      <c r="M389" s="550"/>
      <c r="N389" s="550"/>
      <c r="O389" s="550"/>
      <c r="P389" s="550"/>
      <c r="Q389" s="550"/>
      <c r="R389" s="550"/>
      <c r="S389" s="550"/>
      <c r="T389" s="550"/>
      <c r="U389" s="550"/>
      <c r="V389" s="550"/>
      <c r="W389" s="550"/>
      <c r="X389" s="550"/>
      <c r="Y389" s="550"/>
      <c r="Z389" s="550"/>
      <c r="AA389" s="550"/>
      <c r="AB389" s="550"/>
      <c r="AC389" s="550"/>
      <c r="AD389" s="550"/>
      <c r="AE389" s="550"/>
      <c r="AF389" s="550"/>
      <c r="AG389" s="550"/>
      <c r="AH389" s="550"/>
      <c r="AI389" s="550"/>
      <c r="AJ389" s="550"/>
      <c r="AK389" s="550"/>
      <c r="AL389" s="550"/>
      <c r="AM389" s="550"/>
      <c r="AN389" s="550"/>
      <c r="AO389" s="550"/>
      <c r="AP389" s="550"/>
      <c r="AQ389" s="550"/>
      <c r="AR389" s="550"/>
      <c r="AS389" s="550"/>
      <c r="AT389" s="550"/>
      <c r="AU389" s="550"/>
      <c r="AV389" s="550"/>
      <c r="AW389" s="550"/>
      <c r="AX389" s="550"/>
      <c r="AY389" s="550"/>
      <c r="AZ389" s="550"/>
      <c r="BA389" s="550"/>
      <c r="BB389" s="550"/>
      <c r="BC389" s="550"/>
      <c r="BD389" s="550"/>
      <c r="BE389" s="550"/>
      <c r="BF389" s="550"/>
      <c r="BG389" s="550"/>
      <c r="BH389" s="550"/>
      <c r="BI389" s="550"/>
      <c r="BJ389" s="550"/>
      <c r="BK389" s="550"/>
      <c r="BL389" s="550"/>
      <c r="BM389" s="550"/>
      <c r="BN389" s="550"/>
      <c r="BO389" s="550"/>
      <c r="BP389" s="550"/>
      <c r="BQ389" s="550"/>
      <c r="BR389" s="550"/>
      <c r="BS389" s="550"/>
      <c r="BT389" s="550"/>
      <c r="BU389" s="550"/>
      <c r="BV389" s="550"/>
      <c r="BW389" s="550"/>
      <c r="BX389" s="550"/>
      <c r="BY389" s="550"/>
      <c r="BZ389" s="550"/>
      <c r="CA389" s="550"/>
      <c r="CB389" s="550"/>
      <c r="CC389" s="550"/>
      <c r="CD389" s="550"/>
      <c r="CE389" s="550"/>
      <c r="CF389" s="550"/>
      <c r="CG389" s="550"/>
      <c r="CH389" s="550"/>
      <c r="CI389" s="550"/>
      <c r="CJ389" s="550"/>
      <c r="CK389" s="550"/>
      <c r="CL389" s="550"/>
      <c r="CM389" s="550"/>
      <c r="CN389" s="550"/>
      <c r="CO389" s="550"/>
      <c r="CP389" s="550"/>
      <c r="CQ389" s="550"/>
      <c r="CR389" s="550"/>
      <c r="CS389" s="550"/>
      <c r="CT389" s="550"/>
      <c r="CU389" s="550"/>
      <c r="CV389" s="550"/>
      <c r="CW389" s="550"/>
      <c r="CX389" s="550"/>
      <c r="CY389" s="550"/>
      <c r="CZ389" s="550"/>
      <c r="DA389" s="550"/>
      <c r="DB389" s="550"/>
      <c r="DC389" s="550"/>
      <c r="DD389" s="550"/>
      <c r="DE389" s="550"/>
      <c r="DF389" s="550"/>
      <c r="DG389" s="550"/>
      <c r="DH389" s="550"/>
      <c r="DI389" s="550"/>
      <c r="DJ389" s="550"/>
      <c r="DK389" s="550"/>
      <c r="DL389" s="550"/>
      <c r="DM389" s="550"/>
      <c r="DN389" s="550"/>
      <c r="DO389" s="550"/>
      <c r="DP389" s="550"/>
      <c r="DQ389" s="550"/>
      <c r="DR389" s="550"/>
      <c r="DS389" s="550"/>
      <c r="DT389" s="550"/>
      <c r="DU389" s="550"/>
      <c r="DV389" s="550"/>
      <c r="DW389" s="550"/>
      <c r="DX389" s="550"/>
      <c r="DY389" s="550"/>
      <c r="DZ389" s="550"/>
      <c r="EA389" s="550"/>
      <c r="EB389" s="550"/>
      <c r="EC389" s="550"/>
      <c r="ED389" s="550"/>
      <c r="EE389" s="550"/>
      <c r="EF389" s="550"/>
      <c r="EG389" s="550"/>
      <c r="EH389" s="550"/>
      <c r="EI389" s="550"/>
      <c r="EJ389" s="550"/>
      <c r="EK389" s="550"/>
      <c r="EL389" s="550"/>
      <c r="EM389" s="550"/>
      <c r="EN389" s="550"/>
      <c r="EO389" s="550"/>
      <c r="EP389" s="550"/>
      <c r="EQ389" s="550"/>
      <c r="ER389" s="550"/>
      <c r="ES389" s="550"/>
      <c r="ET389" s="550"/>
      <c r="EU389" s="550"/>
      <c r="EV389" s="550"/>
      <c r="EW389" s="550"/>
      <c r="EX389" s="550"/>
      <c r="EY389" s="550"/>
      <c r="EZ389" s="550"/>
      <c r="FA389" s="550"/>
      <c r="FB389" s="550"/>
      <c r="FC389" s="550"/>
      <c r="FD389" s="550"/>
      <c r="FE389" s="550"/>
      <c r="FF389" s="550"/>
      <c r="FG389" s="550"/>
      <c r="FH389" s="550"/>
      <c r="FI389" s="550"/>
      <c r="FJ389" s="550"/>
      <c r="FK389" s="550"/>
      <c r="FL389" s="550"/>
      <c r="FM389" s="550"/>
      <c r="FN389" s="550"/>
      <c r="FO389" s="550"/>
      <c r="FP389" s="550"/>
      <c r="FQ389" s="550"/>
      <c r="FR389" s="550"/>
      <c r="FS389" s="550"/>
      <c r="FT389" s="550"/>
      <c r="FU389" s="550"/>
      <c r="FV389" s="550"/>
      <c r="FW389" s="550"/>
      <c r="FX389" s="550"/>
      <c r="FY389" s="550"/>
      <c r="FZ389" s="550"/>
      <c r="GA389" s="550"/>
      <c r="GB389" s="550"/>
      <c r="GC389" s="550"/>
      <c r="GD389" s="550"/>
      <c r="GE389" s="550"/>
      <c r="GF389" s="550"/>
      <c r="GG389" s="550"/>
      <c r="GH389" s="550"/>
      <c r="GI389" s="550"/>
      <c r="GJ389" s="550"/>
      <c r="GK389" s="550"/>
      <c r="GL389" s="550"/>
      <c r="GM389" s="550"/>
    </row>
    <row r="390" spans="7:195" ht="18" customHeight="1">
      <c r="G390" s="550"/>
      <c r="H390" s="550"/>
      <c r="I390" s="550"/>
      <c r="J390" s="550"/>
      <c r="K390" s="550"/>
      <c r="L390" s="550"/>
      <c r="M390" s="550"/>
      <c r="N390" s="550"/>
      <c r="O390" s="550"/>
      <c r="P390" s="550"/>
      <c r="Q390" s="550"/>
      <c r="R390" s="550"/>
      <c r="S390" s="550"/>
      <c r="T390" s="550"/>
      <c r="U390" s="550"/>
      <c r="V390" s="550"/>
      <c r="W390" s="550"/>
      <c r="X390" s="550"/>
      <c r="Y390" s="550"/>
      <c r="Z390" s="550"/>
      <c r="AA390" s="550"/>
      <c r="AB390" s="550"/>
      <c r="AC390" s="550"/>
      <c r="AD390" s="550"/>
      <c r="AE390" s="550"/>
      <c r="AF390" s="550"/>
      <c r="AG390" s="550"/>
      <c r="AH390" s="550"/>
      <c r="AI390" s="550"/>
      <c r="AJ390" s="550"/>
      <c r="AK390" s="550"/>
      <c r="AL390" s="550"/>
      <c r="AM390" s="550"/>
      <c r="AN390" s="550"/>
      <c r="AO390" s="550"/>
      <c r="AP390" s="550"/>
      <c r="AQ390" s="550"/>
      <c r="AR390" s="550"/>
      <c r="AS390" s="550"/>
      <c r="AT390" s="550"/>
      <c r="AU390" s="550"/>
      <c r="AV390" s="550"/>
      <c r="AW390" s="550"/>
      <c r="AX390" s="550"/>
      <c r="AY390" s="550"/>
      <c r="AZ390" s="550"/>
      <c r="BA390" s="550"/>
      <c r="BB390" s="550"/>
      <c r="BC390" s="550"/>
      <c r="BD390" s="550"/>
      <c r="BE390" s="550"/>
      <c r="BF390" s="550"/>
      <c r="BG390" s="550"/>
      <c r="BH390" s="550"/>
      <c r="BI390" s="550"/>
      <c r="BJ390" s="550"/>
      <c r="BK390" s="550"/>
      <c r="BL390" s="550"/>
      <c r="BM390" s="550"/>
      <c r="BN390" s="550"/>
      <c r="BO390" s="550"/>
      <c r="BP390" s="550"/>
      <c r="BQ390" s="550"/>
      <c r="BR390" s="550"/>
      <c r="BS390" s="550"/>
      <c r="BT390" s="550"/>
      <c r="BU390" s="550"/>
      <c r="BV390" s="550"/>
      <c r="BW390" s="550"/>
      <c r="BX390" s="550"/>
      <c r="BY390" s="550"/>
      <c r="BZ390" s="550"/>
      <c r="CA390" s="550"/>
      <c r="CB390" s="550"/>
      <c r="CC390" s="550"/>
      <c r="CD390" s="550"/>
      <c r="CE390" s="550"/>
      <c r="CF390" s="550"/>
      <c r="CG390" s="550"/>
      <c r="CH390" s="550"/>
      <c r="CI390" s="550"/>
      <c r="CJ390" s="550"/>
      <c r="CK390" s="550"/>
      <c r="CL390" s="550"/>
      <c r="CM390" s="550"/>
      <c r="CN390" s="550"/>
      <c r="CO390" s="550"/>
      <c r="CP390" s="550"/>
      <c r="CQ390" s="550"/>
      <c r="CR390" s="550"/>
      <c r="CS390" s="550"/>
      <c r="CT390" s="550"/>
      <c r="CU390" s="550"/>
      <c r="CV390" s="550"/>
      <c r="CW390" s="550"/>
      <c r="CX390" s="550"/>
      <c r="CY390" s="550"/>
      <c r="CZ390" s="550"/>
      <c r="DA390" s="550"/>
      <c r="DB390" s="550"/>
      <c r="DC390" s="550"/>
      <c r="DD390" s="550"/>
      <c r="DE390" s="550"/>
      <c r="DF390" s="550"/>
      <c r="DG390" s="550"/>
      <c r="DH390" s="550"/>
      <c r="DI390" s="550"/>
      <c r="DJ390" s="550"/>
      <c r="DK390" s="550"/>
      <c r="DL390" s="550"/>
      <c r="DM390" s="550"/>
      <c r="DN390" s="550"/>
      <c r="DO390" s="550"/>
      <c r="DP390" s="550"/>
      <c r="DQ390" s="550"/>
      <c r="DR390" s="550"/>
      <c r="DS390" s="550"/>
      <c r="DT390" s="550"/>
      <c r="DU390" s="550"/>
      <c r="DV390" s="550"/>
      <c r="DW390" s="550"/>
      <c r="DX390" s="550"/>
      <c r="DY390" s="550"/>
      <c r="DZ390" s="550"/>
      <c r="EA390" s="550"/>
      <c r="EB390" s="550"/>
      <c r="EC390" s="550"/>
      <c r="ED390" s="550"/>
      <c r="EE390" s="550"/>
      <c r="EF390" s="550"/>
      <c r="EG390" s="550"/>
      <c r="EH390" s="550"/>
      <c r="EI390" s="550"/>
      <c r="EJ390" s="550"/>
      <c r="EK390" s="550"/>
      <c r="EL390" s="550"/>
      <c r="EM390" s="550"/>
      <c r="EN390" s="550"/>
      <c r="EO390" s="550"/>
      <c r="EP390" s="550"/>
      <c r="EQ390" s="550"/>
      <c r="ER390" s="550"/>
      <c r="ES390" s="550"/>
      <c r="ET390" s="550"/>
      <c r="EU390" s="550"/>
      <c r="EV390" s="550"/>
      <c r="EW390" s="550"/>
      <c r="EX390" s="550"/>
      <c r="EY390" s="550"/>
      <c r="EZ390" s="550"/>
      <c r="FA390" s="550"/>
      <c r="FB390" s="550"/>
      <c r="FC390" s="550"/>
      <c r="FD390" s="550"/>
      <c r="FE390" s="550"/>
      <c r="FF390" s="550"/>
      <c r="FG390" s="550"/>
      <c r="FH390" s="550"/>
      <c r="FI390" s="550"/>
      <c r="FJ390" s="550"/>
      <c r="FK390" s="550"/>
      <c r="FL390" s="550"/>
      <c r="FM390" s="550"/>
      <c r="FN390" s="550"/>
      <c r="FO390" s="550"/>
      <c r="FP390" s="550"/>
      <c r="FQ390" s="550"/>
      <c r="FR390" s="550"/>
      <c r="FS390" s="550"/>
      <c r="FT390" s="550"/>
      <c r="FU390" s="550"/>
      <c r="FV390" s="550"/>
      <c r="FW390" s="550"/>
      <c r="FX390" s="550"/>
      <c r="FY390" s="550"/>
      <c r="FZ390" s="550"/>
      <c r="GA390" s="550"/>
      <c r="GB390" s="550"/>
      <c r="GC390" s="550"/>
      <c r="GD390" s="550"/>
      <c r="GE390" s="550"/>
      <c r="GF390" s="550"/>
      <c r="GG390" s="550"/>
      <c r="GH390" s="550"/>
      <c r="GI390" s="550"/>
      <c r="GJ390" s="550"/>
      <c r="GK390" s="550"/>
      <c r="GL390" s="550"/>
      <c r="GM390" s="550"/>
    </row>
    <row r="391" spans="7:195" ht="18" customHeight="1">
      <c r="G391" s="550"/>
      <c r="H391" s="550"/>
      <c r="I391" s="550"/>
      <c r="J391" s="550"/>
      <c r="K391" s="550"/>
      <c r="L391" s="550"/>
      <c r="M391" s="550"/>
      <c r="N391" s="550"/>
      <c r="O391" s="550"/>
      <c r="P391" s="550"/>
      <c r="Q391" s="550"/>
      <c r="R391" s="550"/>
      <c r="S391" s="550"/>
      <c r="T391" s="550"/>
      <c r="U391" s="550"/>
      <c r="V391" s="550"/>
      <c r="W391" s="550"/>
      <c r="X391" s="550"/>
      <c r="Y391" s="550"/>
      <c r="Z391" s="550"/>
      <c r="AA391" s="550"/>
      <c r="AB391" s="550"/>
      <c r="AC391" s="550"/>
      <c r="AD391" s="550"/>
      <c r="AE391" s="550"/>
      <c r="AF391" s="550"/>
      <c r="AG391" s="550"/>
      <c r="AH391" s="550"/>
      <c r="AI391" s="550"/>
      <c r="AJ391" s="550"/>
      <c r="AK391" s="550"/>
      <c r="AL391" s="550"/>
      <c r="AM391" s="550"/>
      <c r="AN391" s="550"/>
      <c r="AO391" s="550"/>
      <c r="AP391" s="550"/>
      <c r="AQ391" s="550"/>
      <c r="AR391" s="550"/>
      <c r="AS391" s="550"/>
      <c r="AT391" s="550"/>
      <c r="AU391" s="550"/>
      <c r="AV391" s="550"/>
      <c r="AW391" s="550"/>
      <c r="AX391" s="550"/>
      <c r="AY391" s="550"/>
      <c r="AZ391" s="550"/>
      <c r="BA391" s="550"/>
      <c r="BB391" s="550"/>
      <c r="BC391" s="550"/>
      <c r="BD391" s="550"/>
      <c r="BE391" s="550"/>
      <c r="BF391" s="550"/>
      <c r="BG391" s="550"/>
      <c r="BH391" s="550"/>
      <c r="BI391" s="550"/>
      <c r="BJ391" s="550"/>
      <c r="BK391" s="550"/>
      <c r="BL391" s="550"/>
      <c r="BM391" s="550"/>
      <c r="BN391" s="550"/>
      <c r="BO391" s="550"/>
      <c r="BP391" s="550"/>
      <c r="BQ391" s="550"/>
      <c r="BR391" s="550"/>
      <c r="BS391" s="550"/>
      <c r="BT391" s="550"/>
      <c r="BU391" s="550"/>
      <c r="BV391" s="550"/>
      <c r="BW391" s="550"/>
      <c r="BX391" s="550"/>
      <c r="BY391" s="550"/>
      <c r="BZ391" s="550"/>
      <c r="CA391" s="550"/>
      <c r="CB391" s="550"/>
      <c r="CC391" s="550"/>
      <c r="CD391" s="550"/>
      <c r="CE391" s="550"/>
      <c r="CF391" s="550"/>
      <c r="CG391" s="550"/>
      <c r="CH391" s="550"/>
      <c r="CI391" s="550"/>
      <c r="CJ391" s="550"/>
      <c r="CK391" s="550"/>
      <c r="CL391" s="550"/>
      <c r="CM391" s="550"/>
      <c r="CN391" s="550"/>
      <c r="CO391" s="550"/>
      <c r="CP391" s="550"/>
      <c r="CQ391" s="550"/>
      <c r="CR391" s="550"/>
      <c r="CS391" s="550"/>
      <c r="CT391" s="550"/>
      <c r="CU391" s="550"/>
      <c r="CV391" s="550"/>
      <c r="CW391" s="550"/>
      <c r="CX391" s="550"/>
      <c r="CY391" s="550"/>
      <c r="CZ391" s="550"/>
      <c r="DA391" s="550"/>
      <c r="DB391" s="550"/>
      <c r="DC391" s="550"/>
      <c r="DD391" s="550"/>
      <c r="DE391" s="550"/>
      <c r="DF391" s="550"/>
      <c r="DG391" s="550"/>
      <c r="DH391" s="550"/>
      <c r="DI391" s="550"/>
      <c r="DJ391" s="550"/>
      <c r="DK391" s="550"/>
      <c r="DL391" s="550"/>
      <c r="DM391" s="550"/>
      <c r="DN391" s="550"/>
      <c r="DO391" s="550"/>
      <c r="DP391" s="550"/>
      <c r="DQ391" s="550"/>
      <c r="DR391" s="550"/>
      <c r="DS391" s="550"/>
      <c r="DT391" s="550"/>
      <c r="DU391" s="550"/>
      <c r="DV391" s="550"/>
      <c r="DW391" s="550"/>
      <c r="DX391" s="550"/>
      <c r="DY391" s="550"/>
      <c r="DZ391" s="550"/>
      <c r="EA391" s="550"/>
      <c r="EB391" s="550"/>
      <c r="EC391" s="550"/>
      <c r="ED391" s="550"/>
      <c r="EE391" s="550"/>
      <c r="EF391" s="550"/>
      <c r="EG391" s="550"/>
      <c r="EH391" s="550"/>
      <c r="EI391" s="550"/>
      <c r="EJ391" s="550"/>
      <c r="EK391" s="550"/>
      <c r="EL391" s="550"/>
      <c r="EM391" s="550"/>
      <c r="EN391" s="550"/>
      <c r="EO391" s="550"/>
      <c r="EP391" s="550"/>
      <c r="EQ391" s="550"/>
      <c r="ER391" s="550"/>
      <c r="ES391" s="550"/>
      <c r="ET391" s="550"/>
      <c r="EU391" s="550"/>
      <c r="EV391" s="550"/>
      <c r="EW391" s="550"/>
      <c r="EX391" s="550"/>
      <c r="EY391" s="550"/>
      <c r="EZ391" s="550"/>
      <c r="FA391" s="550"/>
      <c r="FB391" s="550"/>
      <c r="FC391" s="550"/>
      <c r="FD391" s="550"/>
      <c r="FE391" s="550"/>
      <c r="FF391" s="550"/>
      <c r="FG391" s="550"/>
      <c r="FH391" s="550"/>
      <c r="FI391" s="550"/>
      <c r="FJ391" s="550"/>
      <c r="FK391" s="550"/>
      <c r="FL391" s="550"/>
      <c r="FM391" s="550"/>
      <c r="FN391" s="550"/>
      <c r="FO391" s="550"/>
      <c r="FP391" s="550"/>
      <c r="FQ391" s="550"/>
      <c r="FR391" s="550"/>
      <c r="FS391" s="550"/>
      <c r="FT391" s="550"/>
      <c r="FU391" s="550"/>
      <c r="FV391" s="550"/>
      <c r="FW391" s="550"/>
      <c r="FX391" s="550"/>
      <c r="FY391" s="550"/>
      <c r="FZ391" s="550"/>
      <c r="GA391" s="550"/>
      <c r="GB391" s="550"/>
      <c r="GC391" s="550"/>
      <c r="GD391" s="550"/>
      <c r="GE391" s="550"/>
      <c r="GF391" s="550"/>
      <c r="GG391" s="550"/>
      <c r="GH391" s="550"/>
      <c r="GI391" s="550"/>
      <c r="GJ391" s="550"/>
      <c r="GK391" s="550"/>
      <c r="GL391" s="550"/>
      <c r="GM391" s="550"/>
    </row>
    <row r="392" spans="7:195" ht="18" customHeight="1">
      <c r="G392" s="550"/>
      <c r="H392" s="550"/>
      <c r="I392" s="550"/>
      <c r="J392" s="550"/>
      <c r="K392" s="550"/>
      <c r="L392" s="550"/>
      <c r="M392" s="550"/>
      <c r="N392" s="550"/>
      <c r="O392" s="550"/>
      <c r="P392" s="550"/>
      <c r="Q392" s="550"/>
      <c r="R392" s="550"/>
      <c r="S392" s="550"/>
      <c r="T392" s="550"/>
      <c r="U392" s="550"/>
      <c r="V392" s="550"/>
      <c r="W392" s="550"/>
      <c r="X392" s="550"/>
      <c r="Y392" s="550"/>
      <c r="Z392" s="550"/>
      <c r="AA392" s="550"/>
      <c r="AB392" s="550"/>
      <c r="AC392" s="550"/>
      <c r="AD392" s="550"/>
      <c r="AE392" s="550"/>
      <c r="AF392" s="550"/>
      <c r="AG392" s="550"/>
      <c r="AH392" s="550"/>
      <c r="AI392" s="550"/>
      <c r="AJ392" s="550"/>
      <c r="AK392" s="550"/>
      <c r="AL392" s="550"/>
      <c r="AM392" s="550"/>
      <c r="AN392" s="550"/>
      <c r="AO392" s="550"/>
      <c r="AP392" s="550"/>
      <c r="AQ392" s="550"/>
      <c r="AR392" s="550"/>
      <c r="AS392" s="550"/>
      <c r="AT392" s="550"/>
      <c r="AU392" s="550"/>
      <c r="AV392" s="550"/>
      <c r="AW392" s="550"/>
      <c r="AX392" s="550"/>
      <c r="AY392" s="550"/>
      <c r="AZ392" s="550"/>
      <c r="BA392" s="550"/>
      <c r="BB392" s="550"/>
      <c r="BC392" s="550"/>
      <c r="BD392" s="550"/>
      <c r="BE392" s="550"/>
      <c r="BF392" s="550"/>
      <c r="BG392" s="550"/>
      <c r="BH392" s="550"/>
      <c r="BI392" s="550"/>
      <c r="BJ392" s="550"/>
      <c r="BK392" s="550"/>
      <c r="BL392" s="550"/>
      <c r="BM392" s="550"/>
      <c r="BN392" s="550"/>
      <c r="BO392" s="550"/>
      <c r="BP392" s="550"/>
      <c r="BQ392" s="550"/>
      <c r="BR392" s="550"/>
      <c r="BS392" s="550"/>
      <c r="BT392" s="550"/>
      <c r="BU392" s="550"/>
      <c r="BV392" s="550"/>
      <c r="BW392" s="550"/>
      <c r="BX392" s="550"/>
      <c r="BY392" s="550"/>
      <c r="BZ392" s="550"/>
      <c r="CA392" s="550"/>
      <c r="CB392" s="550"/>
      <c r="CC392" s="550"/>
      <c r="CD392" s="550"/>
      <c r="CE392" s="550"/>
      <c r="CF392" s="550"/>
      <c r="CG392" s="550"/>
      <c r="CH392" s="550"/>
      <c r="CI392" s="550"/>
      <c r="CJ392" s="550"/>
      <c r="CK392" s="550"/>
      <c r="CL392" s="550"/>
      <c r="CM392" s="550"/>
      <c r="CN392" s="550"/>
      <c r="CO392" s="550"/>
      <c r="CP392" s="550"/>
      <c r="CQ392" s="550"/>
      <c r="CR392" s="550"/>
      <c r="CS392" s="550"/>
      <c r="CT392" s="550"/>
      <c r="CU392" s="550"/>
      <c r="CV392" s="550"/>
      <c r="CW392" s="550"/>
      <c r="CX392" s="550"/>
      <c r="CY392" s="550"/>
      <c r="CZ392" s="550"/>
      <c r="DA392" s="550"/>
      <c r="DB392" s="550"/>
      <c r="DC392" s="550"/>
      <c r="DD392" s="550"/>
      <c r="DE392" s="550"/>
      <c r="DF392" s="550"/>
      <c r="DG392" s="550"/>
      <c r="DH392" s="550"/>
      <c r="DI392" s="550"/>
      <c r="DJ392" s="550"/>
      <c r="DK392" s="550"/>
      <c r="DL392" s="550"/>
      <c r="DM392" s="550"/>
      <c r="DN392" s="550"/>
      <c r="DO392" s="550"/>
      <c r="DP392" s="550"/>
      <c r="DQ392" s="550"/>
      <c r="DR392" s="550"/>
      <c r="DS392" s="550"/>
      <c r="DT392" s="550"/>
      <c r="DU392" s="550"/>
      <c r="DV392" s="550"/>
      <c r="DW392" s="550"/>
      <c r="DX392" s="550"/>
      <c r="DY392" s="550"/>
      <c r="DZ392" s="550"/>
      <c r="EA392" s="550"/>
      <c r="EB392" s="550"/>
      <c r="EC392" s="550"/>
      <c r="ED392" s="550"/>
      <c r="EE392" s="550"/>
      <c r="EF392" s="550"/>
      <c r="EG392" s="550"/>
      <c r="EH392" s="550"/>
      <c r="EI392" s="550"/>
      <c r="EJ392" s="550"/>
      <c r="EK392" s="550"/>
      <c r="EL392" s="550"/>
      <c r="EM392" s="550"/>
      <c r="EN392" s="550"/>
      <c r="EO392" s="550"/>
      <c r="EP392" s="550"/>
      <c r="EQ392" s="550"/>
      <c r="ER392" s="550"/>
      <c r="ES392" s="550"/>
      <c r="ET392" s="550"/>
      <c r="EU392" s="550"/>
      <c r="EV392" s="550"/>
      <c r="EW392" s="550"/>
      <c r="EX392" s="550"/>
      <c r="EY392" s="550"/>
      <c r="EZ392" s="550"/>
      <c r="FA392" s="550"/>
      <c r="FB392" s="550"/>
      <c r="FC392" s="550"/>
      <c r="FD392" s="550"/>
      <c r="FE392" s="550"/>
      <c r="FF392" s="550"/>
      <c r="FG392" s="550"/>
      <c r="FH392" s="550"/>
      <c r="FI392" s="550"/>
      <c r="FJ392" s="550"/>
      <c r="FK392" s="550"/>
      <c r="FL392" s="550"/>
      <c r="FM392" s="550"/>
      <c r="FN392" s="550"/>
      <c r="FO392" s="550"/>
      <c r="FP392" s="550"/>
      <c r="FQ392" s="550"/>
      <c r="FR392" s="550"/>
      <c r="FS392" s="550"/>
      <c r="FT392" s="550"/>
      <c r="FU392" s="550"/>
      <c r="FV392" s="550"/>
      <c r="FW392" s="550"/>
      <c r="FX392" s="550"/>
      <c r="FY392" s="550"/>
      <c r="FZ392" s="550"/>
      <c r="GA392" s="550"/>
      <c r="GB392" s="550"/>
      <c r="GC392" s="550"/>
      <c r="GD392" s="550"/>
      <c r="GE392" s="550"/>
      <c r="GF392" s="550"/>
      <c r="GG392" s="550"/>
      <c r="GH392" s="550"/>
      <c r="GI392" s="550"/>
      <c r="GJ392" s="550"/>
      <c r="GK392" s="550"/>
      <c r="GL392" s="550"/>
      <c r="GM392" s="550"/>
    </row>
    <row r="393" spans="7:195" ht="18" customHeight="1">
      <c r="G393" s="550"/>
      <c r="H393" s="550"/>
      <c r="I393" s="550"/>
      <c r="J393" s="550"/>
      <c r="K393" s="550"/>
      <c r="L393" s="550"/>
      <c r="M393" s="550"/>
      <c r="N393" s="550"/>
      <c r="O393" s="550"/>
      <c r="P393" s="550"/>
      <c r="Q393" s="550"/>
      <c r="R393" s="550"/>
      <c r="S393" s="550"/>
      <c r="T393" s="550"/>
      <c r="U393" s="550"/>
      <c r="V393" s="550"/>
      <c r="W393" s="550"/>
      <c r="X393" s="550"/>
      <c r="Y393" s="550"/>
      <c r="Z393" s="550"/>
      <c r="AA393" s="550"/>
      <c r="AB393" s="550"/>
      <c r="AC393" s="550"/>
      <c r="AD393" s="550"/>
      <c r="AE393" s="550"/>
      <c r="AF393" s="550"/>
      <c r="AG393" s="550"/>
      <c r="AH393" s="550"/>
      <c r="AI393" s="550"/>
      <c r="AJ393" s="550"/>
      <c r="AK393" s="550"/>
      <c r="AL393" s="550"/>
      <c r="AM393" s="550"/>
      <c r="AN393" s="550"/>
      <c r="AO393" s="550"/>
      <c r="AP393" s="550"/>
      <c r="AQ393" s="550"/>
      <c r="AR393" s="550"/>
      <c r="AS393" s="550"/>
      <c r="AT393" s="550"/>
      <c r="AU393" s="550"/>
      <c r="AV393" s="550"/>
      <c r="AW393" s="550"/>
      <c r="AX393" s="550"/>
      <c r="AY393" s="550"/>
      <c r="AZ393" s="550"/>
      <c r="BA393" s="550"/>
      <c r="BB393" s="550"/>
      <c r="BC393" s="550"/>
      <c r="BD393" s="550"/>
      <c r="BE393" s="550"/>
      <c r="BF393" s="550"/>
      <c r="BG393" s="550"/>
      <c r="BH393" s="550"/>
      <c r="BI393" s="550"/>
      <c r="BJ393" s="550"/>
      <c r="BK393" s="550"/>
      <c r="BL393" s="550"/>
      <c r="BM393" s="550"/>
      <c r="BN393" s="550"/>
      <c r="BO393" s="550"/>
      <c r="BP393" s="550"/>
      <c r="BQ393" s="550"/>
      <c r="BR393" s="550"/>
      <c r="BS393" s="550"/>
      <c r="BT393" s="550"/>
      <c r="BU393" s="550"/>
      <c r="BV393" s="550"/>
      <c r="BW393" s="550"/>
      <c r="BX393" s="550"/>
      <c r="BY393" s="550"/>
      <c r="BZ393" s="550"/>
      <c r="CA393" s="550"/>
      <c r="CB393" s="550"/>
      <c r="CC393" s="550"/>
      <c r="CD393" s="550"/>
      <c r="CE393" s="550"/>
      <c r="CF393" s="550"/>
      <c r="CG393" s="550"/>
      <c r="CH393" s="550"/>
      <c r="CI393" s="550"/>
      <c r="CJ393" s="550"/>
      <c r="CK393" s="550"/>
      <c r="CL393" s="550"/>
      <c r="CM393" s="550"/>
      <c r="CN393" s="550"/>
      <c r="CO393" s="550"/>
      <c r="CP393" s="550"/>
      <c r="CQ393" s="550"/>
      <c r="CR393" s="550"/>
      <c r="CS393" s="550"/>
      <c r="CT393" s="550"/>
      <c r="CU393" s="550"/>
      <c r="CV393" s="550"/>
      <c r="CW393" s="550"/>
      <c r="CX393" s="550"/>
      <c r="CY393" s="550"/>
      <c r="CZ393" s="550"/>
      <c r="DA393" s="550"/>
      <c r="DB393" s="550"/>
      <c r="DC393" s="550"/>
      <c r="DD393" s="550"/>
      <c r="DE393" s="550"/>
      <c r="DF393" s="550"/>
      <c r="DG393" s="550"/>
      <c r="DH393" s="550"/>
      <c r="DI393" s="550"/>
      <c r="DJ393" s="550"/>
      <c r="DK393" s="550"/>
      <c r="DL393" s="550"/>
      <c r="DM393" s="550"/>
      <c r="DN393" s="550"/>
      <c r="DO393" s="550"/>
      <c r="DP393" s="550"/>
      <c r="DQ393" s="550"/>
      <c r="DR393" s="550"/>
      <c r="DS393" s="550"/>
      <c r="DT393" s="550"/>
      <c r="DU393" s="550"/>
      <c r="DV393" s="550"/>
      <c r="DW393" s="550"/>
      <c r="DX393" s="550"/>
      <c r="DY393" s="550"/>
      <c r="DZ393" s="550"/>
      <c r="EA393" s="550"/>
      <c r="EB393" s="550"/>
      <c r="EC393" s="550"/>
      <c r="ED393" s="550"/>
      <c r="EE393" s="550"/>
      <c r="EF393" s="550"/>
      <c r="EG393" s="550"/>
      <c r="EH393" s="550"/>
      <c r="EI393" s="550"/>
      <c r="EJ393" s="550"/>
      <c r="EK393" s="550"/>
      <c r="EL393" s="550"/>
      <c r="EM393" s="550"/>
      <c r="EN393" s="550"/>
      <c r="EO393" s="550"/>
      <c r="EP393" s="550"/>
      <c r="EQ393" s="550"/>
      <c r="ER393" s="550"/>
      <c r="ES393" s="550"/>
      <c r="ET393" s="550"/>
      <c r="EU393" s="550"/>
      <c r="EV393" s="550"/>
      <c r="EW393" s="550"/>
      <c r="EX393" s="550"/>
      <c r="EY393" s="550"/>
      <c r="EZ393" s="550"/>
      <c r="FA393" s="550"/>
      <c r="FB393" s="550"/>
      <c r="FC393" s="550"/>
      <c r="FD393" s="550"/>
      <c r="FE393" s="550"/>
      <c r="FF393" s="550"/>
      <c r="FG393" s="550"/>
      <c r="FH393" s="550"/>
      <c r="FI393" s="550"/>
      <c r="FJ393" s="550"/>
      <c r="FK393" s="550"/>
      <c r="FL393" s="550"/>
      <c r="FM393" s="550"/>
      <c r="FN393" s="550"/>
      <c r="FO393" s="550"/>
      <c r="FP393" s="550"/>
      <c r="FQ393" s="550"/>
      <c r="FR393" s="550"/>
      <c r="FS393" s="550"/>
      <c r="FT393" s="550"/>
      <c r="FU393" s="550"/>
      <c r="FV393" s="550"/>
      <c r="FW393" s="550"/>
      <c r="FX393" s="550"/>
      <c r="FY393" s="550"/>
      <c r="FZ393" s="550"/>
      <c r="GA393" s="550"/>
      <c r="GB393" s="550"/>
      <c r="GC393" s="550"/>
      <c r="GD393" s="550"/>
      <c r="GE393" s="550"/>
      <c r="GF393" s="550"/>
      <c r="GG393" s="550"/>
      <c r="GH393" s="550"/>
      <c r="GI393" s="550"/>
      <c r="GJ393" s="550"/>
      <c r="GK393" s="550"/>
      <c r="GL393" s="550"/>
      <c r="GM393" s="550"/>
    </row>
    <row r="394" spans="7:195" ht="18" customHeight="1">
      <c r="G394" s="550"/>
      <c r="H394" s="550"/>
      <c r="I394" s="550"/>
      <c r="J394" s="550"/>
      <c r="K394" s="550"/>
      <c r="L394" s="550"/>
      <c r="M394" s="550"/>
      <c r="N394" s="550"/>
      <c r="O394" s="550"/>
      <c r="P394" s="550"/>
      <c r="Q394" s="550"/>
      <c r="R394" s="550"/>
      <c r="S394" s="550"/>
      <c r="T394" s="550"/>
      <c r="U394" s="550"/>
      <c r="V394" s="550"/>
      <c r="W394" s="550"/>
      <c r="X394" s="550"/>
      <c r="Y394" s="550"/>
      <c r="Z394" s="550"/>
      <c r="AA394" s="550"/>
      <c r="AB394" s="550"/>
      <c r="AC394" s="550"/>
      <c r="AD394" s="550"/>
      <c r="AE394" s="550"/>
      <c r="AF394" s="550"/>
      <c r="AG394" s="550"/>
      <c r="AH394" s="550"/>
      <c r="AI394" s="550"/>
      <c r="AJ394" s="550"/>
      <c r="AK394" s="550"/>
      <c r="AL394" s="550"/>
      <c r="AM394" s="550"/>
      <c r="AN394" s="550"/>
      <c r="AO394" s="550"/>
      <c r="AP394" s="550"/>
      <c r="AQ394" s="550"/>
      <c r="AR394" s="550"/>
      <c r="AS394" s="550"/>
      <c r="AT394" s="550"/>
      <c r="AU394" s="550"/>
      <c r="AV394" s="550"/>
      <c r="AW394" s="550"/>
      <c r="AX394" s="550"/>
      <c r="AY394" s="550"/>
      <c r="AZ394" s="550"/>
      <c r="BA394" s="550"/>
      <c r="BB394" s="550"/>
      <c r="BC394" s="550"/>
      <c r="BD394" s="550"/>
      <c r="BE394" s="550"/>
      <c r="BF394" s="550"/>
      <c r="BG394" s="550"/>
      <c r="BH394" s="550"/>
      <c r="BI394" s="550"/>
      <c r="BJ394" s="550"/>
      <c r="BK394" s="550"/>
      <c r="BL394" s="550"/>
      <c r="BM394" s="550"/>
      <c r="BN394" s="550"/>
      <c r="BO394" s="550"/>
      <c r="BP394" s="550"/>
      <c r="BQ394" s="550"/>
      <c r="BR394" s="550"/>
      <c r="BS394" s="550"/>
      <c r="BT394" s="550"/>
      <c r="BU394" s="550"/>
      <c r="BV394" s="550"/>
      <c r="BW394" s="550"/>
      <c r="BX394" s="550"/>
      <c r="BY394" s="550"/>
      <c r="BZ394" s="550"/>
      <c r="CA394" s="550"/>
      <c r="CB394" s="550"/>
      <c r="CC394" s="550"/>
      <c r="CD394" s="550"/>
      <c r="CE394" s="550"/>
      <c r="CF394" s="550"/>
      <c r="CG394" s="550"/>
      <c r="CH394" s="550"/>
      <c r="CI394" s="550"/>
      <c r="CJ394" s="550"/>
      <c r="CK394" s="550"/>
      <c r="CL394" s="550"/>
      <c r="CM394" s="550"/>
      <c r="CN394" s="550"/>
      <c r="CO394" s="550"/>
      <c r="CP394" s="550"/>
      <c r="CQ394" s="550"/>
      <c r="CR394" s="550"/>
      <c r="CS394" s="550"/>
      <c r="CT394" s="550"/>
      <c r="CU394" s="550"/>
      <c r="CV394" s="550"/>
      <c r="CW394" s="550"/>
      <c r="CX394" s="550"/>
      <c r="CY394" s="550"/>
      <c r="CZ394" s="550"/>
      <c r="DA394" s="550"/>
      <c r="DB394" s="550"/>
      <c r="DC394" s="550"/>
      <c r="DD394" s="550"/>
      <c r="DE394" s="550"/>
      <c r="DF394" s="550"/>
      <c r="DG394" s="550"/>
      <c r="DH394" s="550"/>
      <c r="DI394" s="550"/>
      <c r="DJ394" s="550"/>
      <c r="DK394" s="550"/>
      <c r="DL394" s="550"/>
      <c r="DM394" s="550"/>
      <c r="DN394" s="550"/>
      <c r="DO394" s="550"/>
      <c r="DP394" s="550"/>
      <c r="DQ394" s="550"/>
      <c r="DR394" s="550"/>
      <c r="DS394" s="550"/>
      <c r="DT394" s="550"/>
      <c r="DU394" s="550"/>
      <c r="DV394" s="550"/>
      <c r="DW394" s="550"/>
      <c r="DX394" s="550"/>
      <c r="DY394" s="550"/>
      <c r="DZ394" s="550"/>
      <c r="EA394" s="550"/>
      <c r="EB394" s="550"/>
      <c r="EC394" s="550"/>
      <c r="ED394" s="550"/>
      <c r="EE394" s="550"/>
      <c r="EF394" s="550"/>
      <c r="EG394" s="550"/>
      <c r="EH394" s="550"/>
      <c r="EI394" s="550"/>
      <c r="EJ394" s="550"/>
      <c r="EK394" s="550"/>
      <c r="EL394" s="550"/>
      <c r="EM394" s="550"/>
      <c r="EN394" s="550"/>
      <c r="EO394" s="550"/>
      <c r="EP394" s="550"/>
      <c r="EQ394" s="550"/>
      <c r="ER394" s="550"/>
      <c r="ES394" s="550"/>
      <c r="ET394" s="550"/>
      <c r="EU394" s="550"/>
      <c r="EV394" s="550"/>
      <c r="EW394" s="550"/>
      <c r="EX394" s="550"/>
      <c r="EY394" s="550"/>
      <c r="EZ394" s="550"/>
      <c r="FA394" s="550"/>
      <c r="FB394" s="550"/>
      <c r="FC394" s="550"/>
      <c r="FD394" s="550"/>
      <c r="FE394" s="550"/>
      <c r="FF394" s="550"/>
      <c r="FG394" s="550"/>
      <c r="FH394" s="550"/>
      <c r="FI394" s="550"/>
      <c r="FJ394" s="550"/>
      <c r="FK394" s="550"/>
      <c r="FL394" s="550"/>
      <c r="FM394" s="550"/>
      <c r="FN394" s="550"/>
      <c r="FO394" s="550"/>
      <c r="FP394" s="550"/>
      <c r="FQ394" s="550"/>
      <c r="FR394" s="550"/>
      <c r="FS394" s="550"/>
      <c r="FT394" s="550"/>
      <c r="FU394" s="550"/>
      <c r="FV394" s="550"/>
      <c r="FW394" s="550"/>
      <c r="FX394" s="550"/>
      <c r="FY394" s="550"/>
      <c r="FZ394" s="550"/>
      <c r="GA394" s="550"/>
      <c r="GB394" s="550"/>
      <c r="GC394" s="550"/>
      <c r="GD394" s="550"/>
      <c r="GE394" s="550"/>
      <c r="GF394" s="550"/>
      <c r="GG394" s="550"/>
      <c r="GH394" s="550"/>
      <c r="GI394" s="550"/>
      <c r="GJ394" s="550"/>
      <c r="GK394" s="550"/>
      <c r="GL394" s="550"/>
      <c r="GM394" s="550"/>
    </row>
    <row r="395" spans="7:195" ht="18" customHeight="1">
      <c r="G395" s="550"/>
      <c r="H395" s="550"/>
      <c r="I395" s="550"/>
      <c r="J395" s="550"/>
      <c r="K395" s="550"/>
      <c r="L395" s="550"/>
      <c r="M395" s="550"/>
      <c r="N395" s="550"/>
      <c r="O395" s="550"/>
      <c r="P395" s="550"/>
      <c r="Q395" s="550"/>
      <c r="R395" s="550"/>
      <c r="S395" s="550"/>
      <c r="T395" s="550"/>
      <c r="U395" s="550"/>
      <c r="V395" s="550"/>
      <c r="W395" s="550"/>
      <c r="X395" s="550"/>
      <c r="Y395" s="550"/>
      <c r="Z395" s="550"/>
      <c r="AA395" s="550"/>
      <c r="AB395" s="550"/>
      <c r="AC395" s="550"/>
      <c r="AD395" s="550"/>
      <c r="AE395" s="550"/>
      <c r="AF395" s="550"/>
      <c r="AG395" s="550"/>
      <c r="AH395" s="550"/>
      <c r="AI395" s="550"/>
      <c r="AJ395" s="550"/>
      <c r="AK395" s="550"/>
      <c r="AL395" s="550"/>
      <c r="AM395" s="550"/>
      <c r="AN395" s="550"/>
      <c r="AO395" s="550"/>
      <c r="AP395" s="550"/>
      <c r="AQ395" s="550"/>
      <c r="AR395" s="550"/>
      <c r="AS395" s="550"/>
      <c r="AT395" s="550"/>
      <c r="AU395" s="550"/>
      <c r="AV395" s="550"/>
      <c r="AW395" s="550"/>
      <c r="AX395" s="550"/>
      <c r="AY395" s="550"/>
      <c r="AZ395" s="550"/>
      <c r="BA395" s="550"/>
      <c r="BB395" s="550"/>
      <c r="BC395" s="550"/>
      <c r="BD395" s="550"/>
      <c r="BE395" s="550"/>
      <c r="BF395" s="550"/>
      <c r="BG395" s="550"/>
      <c r="BH395" s="550"/>
      <c r="BI395" s="550"/>
      <c r="BJ395" s="550"/>
      <c r="BK395" s="550"/>
      <c r="BL395" s="550"/>
      <c r="BM395" s="550"/>
      <c r="BN395" s="550"/>
      <c r="BO395" s="550"/>
      <c r="BP395" s="550"/>
      <c r="BQ395" s="550"/>
      <c r="BR395" s="550"/>
      <c r="BS395" s="550"/>
      <c r="BT395" s="550"/>
      <c r="BU395" s="550"/>
      <c r="BV395" s="550"/>
      <c r="BW395" s="550"/>
      <c r="BX395" s="550"/>
      <c r="BY395" s="550"/>
      <c r="BZ395" s="550"/>
      <c r="CA395" s="550"/>
      <c r="CB395" s="550"/>
      <c r="CC395" s="550"/>
      <c r="CD395" s="550"/>
      <c r="CE395" s="550"/>
      <c r="CF395" s="550"/>
      <c r="CG395" s="550"/>
      <c r="CH395" s="550"/>
      <c r="CI395" s="550"/>
      <c r="CJ395" s="550"/>
      <c r="CK395" s="550"/>
      <c r="CL395" s="550"/>
      <c r="CM395" s="550"/>
      <c r="CN395" s="550"/>
      <c r="CO395" s="550"/>
      <c r="CP395" s="550"/>
      <c r="CQ395" s="550"/>
      <c r="CR395" s="550"/>
      <c r="CS395" s="550"/>
      <c r="CT395" s="550"/>
      <c r="CU395" s="550"/>
      <c r="CV395" s="550"/>
      <c r="CW395" s="550"/>
      <c r="CX395" s="550"/>
      <c r="CY395" s="550"/>
      <c r="CZ395" s="550"/>
      <c r="DA395" s="550"/>
      <c r="DB395" s="550"/>
      <c r="DC395" s="550"/>
      <c r="DD395" s="550"/>
      <c r="DE395" s="550"/>
      <c r="DF395" s="550"/>
      <c r="DG395" s="550"/>
      <c r="DH395" s="550"/>
      <c r="DI395" s="550"/>
      <c r="DJ395" s="550"/>
      <c r="DK395" s="550"/>
      <c r="DL395" s="550"/>
      <c r="DM395" s="550"/>
      <c r="DN395" s="550"/>
      <c r="DO395" s="550"/>
      <c r="DP395" s="550"/>
      <c r="DQ395" s="550"/>
      <c r="DR395" s="550"/>
      <c r="DS395" s="550"/>
      <c r="DT395" s="550"/>
      <c r="DU395" s="550"/>
      <c r="DV395" s="550"/>
      <c r="DW395" s="550"/>
      <c r="DX395" s="550"/>
      <c r="DY395" s="550"/>
      <c r="DZ395" s="550"/>
      <c r="EA395" s="550"/>
      <c r="EB395" s="550"/>
      <c r="EC395" s="550"/>
      <c r="ED395" s="550"/>
      <c r="EE395" s="550"/>
      <c r="EF395" s="550"/>
      <c r="EG395" s="550"/>
      <c r="EH395" s="550"/>
      <c r="EI395" s="550"/>
      <c r="EJ395" s="550"/>
      <c r="EK395" s="550"/>
      <c r="EL395" s="550"/>
      <c r="EM395" s="550"/>
      <c r="EN395" s="550"/>
      <c r="EO395" s="550"/>
      <c r="EP395" s="550"/>
      <c r="EQ395" s="550"/>
      <c r="ER395" s="550"/>
      <c r="ES395" s="550"/>
      <c r="ET395" s="550"/>
      <c r="EU395" s="550"/>
      <c r="EV395" s="550"/>
      <c r="EW395" s="550"/>
      <c r="EX395" s="550"/>
      <c r="EY395" s="550"/>
      <c r="EZ395" s="550"/>
      <c r="FA395" s="550"/>
      <c r="FB395" s="550"/>
      <c r="FC395" s="550"/>
      <c r="FD395" s="550"/>
      <c r="FE395" s="550"/>
      <c r="FF395" s="550"/>
      <c r="FG395" s="550"/>
      <c r="FH395" s="550"/>
      <c r="FI395" s="550"/>
      <c r="FJ395" s="550"/>
      <c r="FK395" s="550"/>
      <c r="FL395" s="550"/>
      <c r="FM395" s="550"/>
      <c r="FN395" s="550"/>
      <c r="FO395" s="550"/>
      <c r="FP395" s="550"/>
      <c r="FQ395" s="550"/>
      <c r="FR395" s="550"/>
      <c r="FS395" s="550"/>
      <c r="FT395" s="550"/>
      <c r="FU395" s="550"/>
      <c r="FV395" s="550"/>
      <c r="FW395" s="550"/>
      <c r="FX395" s="550"/>
      <c r="FY395" s="550"/>
      <c r="FZ395" s="550"/>
      <c r="GA395" s="550"/>
      <c r="GB395" s="550"/>
      <c r="GC395" s="550"/>
      <c r="GD395" s="550"/>
      <c r="GE395" s="550"/>
      <c r="GF395" s="550"/>
      <c r="GG395" s="550"/>
      <c r="GH395" s="550"/>
      <c r="GI395" s="550"/>
      <c r="GJ395" s="550"/>
      <c r="GK395" s="550"/>
      <c r="GL395" s="550"/>
      <c r="GM395" s="550"/>
    </row>
    <row r="396" spans="7:195" ht="18" customHeight="1">
      <c r="G396" s="550"/>
      <c r="H396" s="550"/>
      <c r="I396" s="550"/>
      <c r="J396" s="550"/>
      <c r="K396" s="550"/>
      <c r="L396" s="550"/>
      <c r="M396" s="550"/>
      <c r="N396" s="550"/>
      <c r="O396" s="550"/>
      <c r="P396" s="550"/>
      <c r="Q396" s="550"/>
      <c r="R396" s="550"/>
      <c r="S396" s="550"/>
      <c r="T396" s="550"/>
      <c r="U396" s="550"/>
      <c r="V396" s="550"/>
      <c r="W396" s="550"/>
      <c r="X396" s="550"/>
      <c r="Y396" s="550"/>
      <c r="Z396" s="550"/>
      <c r="AA396" s="550"/>
      <c r="AB396" s="550"/>
      <c r="AC396" s="550"/>
      <c r="AD396" s="550"/>
      <c r="AE396" s="550"/>
      <c r="AF396" s="550"/>
      <c r="AG396" s="550"/>
      <c r="AH396" s="550"/>
      <c r="AI396" s="550"/>
      <c r="AJ396" s="550"/>
      <c r="AK396" s="550"/>
      <c r="AL396" s="550"/>
      <c r="AM396" s="550"/>
      <c r="AN396" s="550"/>
      <c r="AO396" s="550"/>
      <c r="AP396" s="550"/>
      <c r="AQ396" s="550"/>
      <c r="AR396" s="550"/>
      <c r="AS396" s="550"/>
      <c r="AT396" s="550"/>
      <c r="AU396" s="550"/>
      <c r="AV396" s="550"/>
      <c r="AW396" s="550"/>
      <c r="AX396" s="550"/>
      <c r="AY396" s="550"/>
      <c r="AZ396" s="550"/>
      <c r="BA396" s="550"/>
      <c r="BB396" s="550"/>
      <c r="BC396" s="550"/>
      <c r="BD396" s="550"/>
      <c r="BE396" s="550"/>
      <c r="BF396" s="550"/>
      <c r="BG396" s="550"/>
      <c r="BH396" s="550"/>
      <c r="BI396" s="550"/>
      <c r="BJ396" s="550"/>
      <c r="BK396" s="550"/>
      <c r="BL396" s="550"/>
      <c r="BM396" s="550"/>
      <c r="BN396" s="550"/>
      <c r="BO396" s="550"/>
      <c r="BP396" s="550"/>
      <c r="BQ396" s="550"/>
      <c r="BR396" s="550"/>
      <c r="BS396" s="550"/>
      <c r="BT396" s="550"/>
      <c r="BU396" s="550"/>
      <c r="BV396" s="550"/>
      <c r="BW396" s="550"/>
      <c r="BX396" s="550"/>
      <c r="BY396" s="550"/>
      <c r="BZ396" s="550"/>
      <c r="CA396" s="550"/>
      <c r="CB396" s="550"/>
      <c r="CC396" s="550"/>
      <c r="CD396" s="550"/>
      <c r="CE396" s="550"/>
      <c r="CF396" s="550"/>
      <c r="CG396" s="550"/>
      <c r="CH396" s="550"/>
      <c r="CI396" s="550"/>
      <c r="CJ396" s="550"/>
      <c r="CK396" s="550"/>
      <c r="CL396" s="550"/>
      <c r="CM396" s="550"/>
      <c r="CN396" s="550"/>
      <c r="CO396" s="550"/>
      <c r="CP396" s="550"/>
      <c r="CQ396" s="550"/>
      <c r="CR396" s="550"/>
      <c r="CS396" s="550"/>
      <c r="CT396" s="550"/>
      <c r="CU396" s="550"/>
      <c r="CV396" s="550"/>
      <c r="CW396" s="550"/>
      <c r="CX396" s="550"/>
      <c r="CY396" s="550"/>
      <c r="CZ396" s="550"/>
      <c r="DA396" s="550"/>
      <c r="DB396" s="550"/>
      <c r="DC396" s="550"/>
      <c r="DD396" s="550"/>
      <c r="DE396" s="550"/>
      <c r="DF396" s="550"/>
      <c r="DG396" s="550"/>
      <c r="DH396" s="550"/>
      <c r="DI396" s="550"/>
      <c r="DJ396" s="550"/>
      <c r="DK396" s="550"/>
      <c r="DL396" s="550"/>
      <c r="DM396" s="550"/>
      <c r="DN396" s="550"/>
      <c r="DO396" s="550"/>
      <c r="DP396" s="550"/>
      <c r="DQ396" s="550"/>
      <c r="DR396" s="550"/>
      <c r="DS396" s="550"/>
      <c r="DT396" s="550"/>
      <c r="DU396" s="550"/>
      <c r="DV396" s="550"/>
      <c r="DW396" s="550"/>
      <c r="DX396" s="550"/>
      <c r="DY396" s="550"/>
      <c r="DZ396" s="550"/>
      <c r="EA396" s="550"/>
      <c r="EB396" s="550"/>
      <c r="EC396" s="550"/>
      <c r="ED396" s="550"/>
      <c r="EE396" s="550"/>
      <c r="EF396" s="550"/>
      <c r="EG396" s="550"/>
      <c r="EH396" s="550"/>
      <c r="EI396" s="550"/>
      <c r="EJ396" s="550"/>
      <c r="EK396" s="550"/>
      <c r="EL396" s="550"/>
      <c r="EM396" s="550"/>
      <c r="EN396" s="550"/>
      <c r="EO396" s="550"/>
      <c r="EP396" s="550"/>
      <c r="EQ396" s="550"/>
      <c r="ER396" s="550"/>
      <c r="ES396" s="550"/>
      <c r="ET396" s="550"/>
      <c r="EU396" s="550"/>
      <c r="EV396" s="550"/>
      <c r="EW396" s="550"/>
      <c r="EX396" s="550"/>
      <c r="EY396" s="550"/>
      <c r="EZ396" s="550"/>
      <c r="FA396" s="550"/>
      <c r="FB396" s="550"/>
      <c r="FC396" s="550"/>
      <c r="FD396" s="550"/>
      <c r="FE396" s="550"/>
      <c r="FF396" s="550"/>
      <c r="FG396" s="550"/>
      <c r="FH396" s="550"/>
      <c r="FI396" s="550"/>
      <c r="FJ396" s="550"/>
      <c r="FK396" s="550"/>
      <c r="FL396" s="550"/>
      <c r="FM396" s="550"/>
      <c r="FN396" s="550"/>
      <c r="FO396" s="550"/>
      <c r="FP396" s="550"/>
      <c r="FQ396" s="550"/>
      <c r="FR396" s="550"/>
      <c r="FS396" s="550"/>
      <c r="FT396" s="550"/>
      <c r="FU396" s="550"/>
      <c r="FV396" s="550"/>
      <c r="FW396" s="550"/>
      <c r="FX396" s="550"/>
      <c r="FY396" s="550"/>
      <c r="FZ396" s="550"/>
      <c r="GA396" s="550"/>
      <c r="GB396" s="550"/>
      <c r="GC396" s="550"/>
      <c r="GD396" s="550"/>
      <c r="GE396" s="550"/>
      <c r="GF396" s="550"/>
      <c r="GG396" s="550"/>
      <c r="GH396" s="550"/>
      <c r="GI396" s="550"/>
      <c r="GJ396" s="550"/>
      <c r="GK396" s="550"/>
      <c r="GL396" s="550"/>
      <c r="GM396" s="550"/>
    </row>
    <row r="397" spans="7:195" ht="18" customHeight="1">
      <c r="G397" s="550"/>
      <c r="H397" s="550"/>
      <c r="I397" s="550"/>
      <c r="J397" s="550"/>
      <c r="K397" s="550"/>
      <c r="L397" s="550"/>
      <c r="M397" s="550"/>
      <c r="N397" s="550"/>
      <c r="O397" s="550"/>
      <c r="P397" s="550"/>
      <c r="Q397" s="550"/>
      <c r="R397" s="550"/>
      <c r="S397" s="550"/>
      <c r="T397" s="550"/>
      <c r="U397" s="550"/>
      <c r="V397" s="550"/>
      <c r="W397" s="550"/>
      <c r="X397" s="550"/>
      <c r="Y397" s="550"/>
      <c r="Z397" s="550"/>
      <c r="AA397" s="550"/>
      <c r="AB397" s="550"/>
      <c r="AC397" s="550"/>
      <c r="AD397" s="550"/>
      <c r="AE397" s="550"/>
      <c r="AF397" s="550"/>
      <c r="AG397" s="550"/>
      <c r="AH397" s="550"/>
      <c r="AI397" s="550"/>
      <c r="AJ397" s="550"/>
      <c r="AK397" s="550"/>
      <c r="AL397" s="550"/>
      <c r="AM397" s="550"/>
      <c r="AN397" s="550"/>
      <c r="AO397" s="550"/>
      <c r="AP397" s="550"/>
      <c r="AQ397" s="550"/>
      <c r="AR397" s="550"/>
      <c r="AS397" s="550"/>
      <c r="AT397" s="550"/>
      <c r="AU397" s="550"/>
      <c r="AV397" s="550"/>
      <c r="AW397" s="550"/>
      <c r="AX397" s="550"/>
      <c r="AY397" s="550"/>
      <c r="AZ397" s="550"/>
      <c r="BA397" s="550"/>
      <c r="BB397" s="550"/>
      <c r="BC397" s="550"/>
      <c r="BD397" s="550"/>
      <c r="BE397" s="550"/>
      <c r="BF397" s="550"/>
      <c r="BG397" s="550"/>
      <c r="BH397" s="550"/>
      <c r="BI397" s="550"/>
      <c r="BJ397" s="550"/>
      <c r="BK397" s="550"/>
      <c r="BL397" s="550"/>
      <c r="BM397" s="550"/>
      <c r="BN397" s="550"/>
      <c r="BO397" s="550"/>
      <c r="BP397" s="550"/>
      <c r="BQ397" s="550"/>
      <c r="BR397" s="550"/>
      <c r="BS397" s="550"/>
      <c r="BT397" s="550"/>
      <c r="BU397" s="550"/>
      <c r="BV397" s="550"/>
      <c r="BW397" s="550"/>
      <c r="BX397" s="550"/>
      <c r="BY397" s="550"/>
      <c r="BZ397" s="550"/>
      <c r="CA397" s="550"/>
      <c r="CB397" s="550"/>
      <c r="CC397" s="550"/>
      <c r="CD397" s="550"/>
      <c r="CE397" s="550"/>
      <c r="CF397" s="550"/>
      <c r="CG397" s="550"/>
      <c r="CH397" s="550"/>
      <c r="CI397" s="550"/>
      <c r="CJ397" s="550"/>
      <c r="CK397" s="550"/>
      <c r="CL397" s="550"/>
      <c r="CM397" s="550"/>
      <c r="CN397" s="550"/>
      <c r="CO397" s="550"/>
      <c r="CP397" s="550"/>
      <c r="CQ397" s="550"/>
      <c r="CR397" s="550"/>
      <c r="CS397" s="550"/>
      <c r="CT397" s="550"/>
      <c r="CU397" s="550"/>
      <c r="CV397" s="550"/>
      <c r="CW397" s="550"/>
      <c r="CX397" s="550"/>
      <c r="CY397" s="550"/>
      <c r="CZ397" s="550"/>
      <c r="DA397" s="550"/>
      <c r="DB397" s="550"/>
      <c r="DC397" s="550"/>
      <c r="DD397" s="550"/>
      <c r="DE397" s="550"/>
      <c r="DF397" s="550"/>
      <c r="DG397" s="550"/>
      <c r="DH397" s="550"/>
      <c r="DI397" s="550"/>
      <c r="DJ397" s="550"/>
      <c r="DK397" s="550"/>
      <c r="DL397" s="550"/>
      <c r="DM397" s="550"/>
      <c r="DN397" s="550"/>
      <c r="DO397" s="550"/>
      <c r="DP397" s="550"/>
      <c r="DQ397" s="550"/>
      <c r="DR397" s="550"/>
      <c r="DS397" s="550"/>
      <c r="DT397" s="550"/>
      <c r="DU397" s="550"/>
      <c r="DV397" s="550"/>
      <c r="DW397" s="550"/>
      <c r="DX397" s="550"/>
      <c r="DY397" s="550"/>
      <c r="DZ397" s="550"/>
      <c r="EA397" s="550"/>
      <c r="EB397" s="550"/>
      <c r="EC397" s="550"/>
      <c r="ED397" s="550"/>
      <c r="EE397" s="550"/>
      <c r="EF397" s="550"/>
      <c r="EG397" s="550"/>
      <c r="EH397" s="550"/>
      <c r="EI397" s="550"/>
      <c r="EJ397" s="550"/>
      <c r="EK397" s="550"/>
      <c r="EL397" s="550"/>
      <c r="EM397" s="550"/>
      <c r="EN397" s="550"/>
      <c r="EO397" s="550"/>
      <c r="EP397" s="550"/>
      <c r="EQ397" s="550"/>
      <c r="ER397" s="550"/>
      <c r="ES397" s="550"/>
      <c r="ET397" s="550"/>
      <c r="EU397" s="550"/>
      <c r="EV397" s="550"/>
      <c r="EW397" s="550"/>
      <c r="EX397" s="550"/>
      <c r="EY397" s="550"/>
      <c r="EZ397" s="550"/>
      <c r="FA397" s="550"/>
      <c r="FB397" s="550"/>
      <c r="FC397" s="550"/>
      <c r="FD397" s="550"/>
      <c r="FE397" s="550"/>
      <c r="FF397" s="550"/>
      <c r="FG397" s="550"/>
      <c r="FH397" s="550"/>
      <c r="FI397" s="550"/>
      <c r="FJ397" s="550"/>
      <c r="FK397" s="550"/>
      <c r="FL397" s="550"/>
      <c r="FM397" s="550"/>
      <c r="FN397" s="550"/>
      <c r="FO397" s="550"/>
      <c r="FP397" s="550"/>
      <c r="FQ397" s="550"/>
      <c r="FR397" s="550"/>
      <c r="FS397" s="550"/>
      <c r="FT397" s="550"/>
      <c r="FU397" s="550"/>
      <c r="FV397" s="550"/>
      <c r="FW397" s="550"/>
      <c r="FX397" s="550"/>
      <c r="FY397" s="550"/>
      <c r="FZ397" s="550"/>
      <c r="GA397" s="550"/>
      <c r="GB397" s="550"/>
      <c r="GC397" s="550"/>
      <c r="GD397" s="550"/>
      <c r="GE397" s="550"/>
      <c r="GF397" s="550"/>
      <c r="GG397" s="550"/>
      <c r="GH397" s="550"/>
      <c r="GI397" s="550"/>
      <c r="GJ397" s="550"/>
      <c r="GK397" s="550"/>
      <c r="GL397" s="550"/>
      <c r="GM397" s="550"/>
    </row>
    <row r="398" spans="7:195" ht="18" customHeight="1">
      <c r="G398" s="550"/>
      <c r="H398" s="550"/>
      <c r="I398" s="550"/>
      <c r="J398" s="550"/>
      <c r="K398" s="550"/>
      <c r="L398" s="550"/>
      <c r="M398" s="550"/>
      <c r="N398" s="550"/>
      <c r="O398" s="550"/>
      <c r="P398" s="550"/>
      <c r="Q398" s="550"/>
      <c r="R398" s="550"/>
      <c r="S398" s="550"/>
      <c r="T398" s="550"/>
      <c r="U398" s="550"/>
      <c r="V398" s="550"/>
      <c r="W398" s="550"/>
      <c r="X398" s="550"/>
      <c r="Y398" s="550"/>
      <c r="Z398" s="550"/>
      <c r="AA398" s="550"/>
      <c r="AB398" s="550"/>
      <c r="AC398" s="550"/>
      <c r="AD398" s="550"/>
      <c r="AE398" s="550"/>
      <c r="AF398" s="550"/>
      <c r="AG398" s="550"/>
      <c r="AH398" s="550"/>
      <c r="AI398" s="550"/>
      <c r="AJ398" s="550"/>
      <c r="AK398" s="550"/>
      <c r="AL398" s="550"/>
      <c r="AM398" s="550"/>
      <c r="AN398" s="550"/>
      <c r="AO398" s="550"/>
      <c r="AP398" s="550"/>
      <c r="AQ398" s="550"/>
      <c r="AR398" s="550"/>
      <c r="AS398" s="550"/>
      <c r="AT398" s="550"/>
      <c r="AU398" s="550"/>
      <c r="AV398" s="550"/>
      <c r="AW398" s="550"/>
      <c r="AX398" s="550"/>
      <c r="AY398" s="550"/>
      <c r="AZ398" s="550"/>
      <c r="BA398" s="550"/>
      <c r="BB398" s="550"/>
      <c r="BC398" s="550"/>
      <c r="BD398" s="550"/>
      <c r="BE398" s="550"/>
      <c r="BF398" s="550"/>
      <c r="BG398" s="550"/>
      <c r="BH398" s="550"/>
      <c r="BI398" s="550"/>
      <c r="BJ398" s="550"/>
      <c r="BK398" s="550"/>
      <c r="BL398" s="550"/>
      <c r="BM398" s="550"/>
      <c r="BN398" s="550"/>
      <c r="BO398" s="550"/>
      <c r="BP398" s="550"/>
      <c r="BQ398" s="550"/>
      <c r="BR398" s="550"/>
      <c r="BS398" s="550"/>
      <c r="BT398" s="550"/>
      <c r="BU398" s="550"/>
      <c r="BV398" s="550"/>
      <c r="BW398" s="550"/>
      <c r="BX398" s="550"/>
      <c r="BY398" s="550"/>
      <c r="BZ398" s="550"/>
      <c r="CA398" s="550"/>
      <c r="CB398" s="550"/>
      <c r="CC398" s="550"/>
      <c r="CD398" s="550"/>
      <c r="CE398" s="550"/>
      <c r="CF398" s="550"/>
      <c r="CG398" s="550"/>
      <c r="CH398" s="550"/>
      <c r="CI398" s="550"/>
      <c r="CJ398" s="550"/>
      <c r="CK398" s="550"/>
      <c r="CL398" s="550"/>
      <c r="CM398" s="550"/>
      <c r="CN398" s="550"/>
      <c r="CO398" s="550"/>
      <c r="CP398" s="550"/>
      <c r="CQ398" s="550"/>
      <c r="CR398" s="550"/>
      <c r="CS398" s="550"/>
      <c r="CT398" s="550"/>
      <c r="CU398" s="550"/>
      <c r="CV398" s="550"/>
      <c r="CW398" s="550"/>
      <c r="CX398" s="550"/>
      <c r="CY398" s="550"/>
      <c r="CZ398" s="550"/>
      <c r="DA398" s="550"/>
      <c r="DB398" s="550"/>
      <c r="DC398" s="550"/>
      <c r="DD398" s="550"/>
      <c r="DE398" s="550"/>
      <c r="DF398" s="550"/>
      <c r="DG398" s="550"/>
      <c r="DH398" s="550"/>
      <c r="DI398" s="550"/>
      <c r="DJ398" s="550"/>
      <c r="DK398" s="550"/>
      <c r="DL398" s="550"/>
      <c r="DM398" s="550"/>
      <c r="DN398" s="550"/>
      <c r="DO398" s="550"/>
      <c r="DP398" s="550"/>
      <c r="DQ398" s="550"/>
      <c r="DR398" s="550"/>
      <c r="DS398" s="550"/>
      <c r="DT398" s="550"/>
      <c r="DU398" s="550"/>
      <c r="DV398" s="550"/>
      <c r="DW398" s="550"/>
      <c r="DX398" s="550"/>
      <c r="DY398" s="550"/>
      <c r="DZ398" s="550"/>
      <c r="EA398" s="550"/>
      <c r="EB398" s="550"/>
      <c r="EC398" s="550"/>
      <c r="ED398" s="550"/>
      <c r="EE398" s="550"/>
      <c r="EF398" s="550"/>
      <c r="EG398" s="550"/>
      <c r="EH398" s="550"/>
      <c r="EI398" s="550"/>
      <c r="EJ398" s="550"/>
      <c r="EK398" s="550"/>
      <c r="EL398" s="550"/>
      <c r="EM398" s="550"/>
      <c r="EN398" s="550"/>
      <c r="EO398" s="550"/>
      <c r="EP398" s="550"/>
      <c r="EQ398" s="550"/>
      <c r="ER398" s="550"/>
      <c r="ES398" s="550"/>
      <c r="ET398" s="550"/>
      <c r="EU398" s="550"/>
      <c r="EV398" s="550"/>
      <c r="EW398" s="550"/>
      <c r="EX398" s="550"/>
      <c r="EY398" s="550"/>
      <c r="EZ398" s="550"/>
      <c r="FA398" s="550"/>
      <c r="FB398" s="550"/>
      <c r="FC398" s="550"/>
      <c r="FD398" s="550"/>
      <c r="FE398" s="550"/>
      <c r="FF398" s="550"/>
      <c r="FG398" s="550"/>
      <c r="FH398" s="550"/>
      <c r="FI398" s="550"/>
      <c r="FJ398" s="550"/>
      <c r="FK398" s="550"/>
      <c r="FL398" s="550"/>
      <c r="FM398" s="550"/>
      <c r="FN398" s="550"/>
      <c r="FO398" s="550"/>
      <c r="FP398" s="550"/>
      <c r="FQ398" s="550"/>
      <c r="FR398" s="550"/>
      <c r="FS398" s="550"/>
      <c r="FT398" s="550"/>
      <c r="FU398" s="550"/>
      <c r="FV398" s="550"/>
      <c r="FW398" s="550"/>
      <c r="FX398" s="550"/>
      <c r="FY398" s="550"/>
      <c r="FZ398" s="550"/>
      <c r="GA398" s="550"/>
      <c r="GB398" s="550"/>
      <c r="GC398" s="550"/>
      <c r="GD398" s="550"/>
      <c r="GE398" s="550"/>
      <c r="GF398" s="550"/>
      <c r="GG398" s="550"/>
      <c r="GH398" s="550"/>
      <c r="GI398" s="550"/>
      <c r="GJ398" s="550"/>
      <c r="GK398" s="550"/>
      <c r="GL398" s="550"/>
      <c r="GM398" s="550"/>
    </row>
    <row r="399" spans="7:195" ht="18" customHeight="1">
      <c r="G399" s="550"/>
      <c r="H399" s="550"/>
      <c r="I399" s="550"/>
      <c r="J399" s="550"/>
      <c r="K399" s="550"/>
      <c r="L399" s="550"/>
      <c r="M399" s="550"/>
      <c r="N399" s="550"/>
      <c r="O399" s="550"/>
      <c r="P399" s="550"/>
      <c r="Q399" s="550"/>
      <c r="R399" s="550"/>
      <c r="S399" s="550"/>
      <c r="T399" s="550"/>
      <c r="U399" s="550"/>
      <c r="V399" s="550"/>
      <c r="W399" s="550"/>
      <c r="X399" s="550"/>
      <c r="Y399" s="550"/>
      <c r="Z399" s="550"/>
      <c r="AA399" s="550"/>
      <c r="AB399" s="550"/>
      <c r="AC399" s="550"/>
      <c r="AD399" s="550"/>
      <c r="AE399" s="550"/>
      <c r="AF399" s="550"/>
      <c r="AG399" s="550"/>
      <c r="AH399" s="550"/>
      <c r="AI399" s="550"/>
      <c r="AJ399" s="550"/>
      <c r="AK399" s="550"/>
      <c r="AL399" s="550"/>
      <c r="AM399" s="550"/>
      <c r="AN399" s="550"/>
      <c r="AO399" s="550"/>
      <c r="AP399" s="550"/>
      <c r="AQ399" s="550"/>
      <c r="AR399" s="550"/>
      <c r="AS399" s="550"/>
      <c r="AT399" s="550"/>
      <c r="AU399" s="550"/>
      <c r="AV399" s="550"/>
      <c r="AW399" s="550"/>
      <c r="AX399" s="550"/>
      <c r="AY399" s="550"/>
      <c r="AZ399" s="550"/>
      <c r="BA399" s="550"/>
      <c r="BB399" s="550"/>
      <c r="BC399" s="550"/>
      <c r="BD399" s="550"/>
      <c r="BE399" s="550"/>
      <c r="BF399" s="550"/>
      <c r="BG399" s="550"/>
      <c r="BH399" s="550"/>
      <c r="BI399" s="550"/>
      <c r="BJ399" s="550"/>
      <c r="BK399" s="550"/>
      <c r="BL399" s="550"/>
      <c r="BM399" s="550"/>
      <c r="BN399" s="550"/>
      <c r="BO399" s="550"/>
      <c r="BP399" s="550"/>
      <c r="BQ399" s="550"/>
      <c r="BR399" s="550"/>
      <c r="BS399" s="550"/>
      <c r="BT399" s="550"/>
      <c r="BU399" s="550"/>
      <c r="BV399" s="550"/>
      <c r="BW399" s="550"/>
      <c r="BX399" s="550"/>
      <c r="BY399" s="550"/>
      <c r="BZ399" s="550"/>
      <c r="CA399" s="550"/>
      <c r="CB399" s="550"/>
      <c r="CC399" s="550"/>
      <c r="CD399" s="550"/>
      <c r="CE399" s="550"/>
      <c r="CF399" s="550"/>
      <c r="CG399" s="550"/>
      <c r="CH399" s="550"/>
      <c r="CI399" s="550"/>
      <c r="CJ399" s="550"/>
      <c r="CK399" s="550"/>
      <c r="CL399" s="550"/>
      <c r="CM399" s="550"/>
      <c r="CN399" s="550"/>
      <c r="CO399" s="550"/>
      <c r="CP399" s="550"/>
      <c r="CQ399" s="550"/>
      <c r="CR399" s="550"/>
      <c r="CS399" s="550"/>
      <c r="CT399" s="550"/>
      <c r="CU399" s="550"/>
      <c r="CV399" s="550"/>
      <c r="CW399" s="550"/>
      <c r="CX399" s="550"/>
      <c r="CY399" s="550"/>
      <c r="CZ399" s="550"/>
      <c r="DA399" s="550"/>
      <c r="DB399" s="550"/>
      <c r="DC399" s="550"/>
      <c r="DD399" s="550"/>
      <c r="DE399" s="550"/>
      <c r="DF399" s="550"/>
      <c r="DG399" s="550"/>
      <c r="DH399" s="550"/>
      <c r="DI399" s="550"/>
      <c r="DJ399" s="550"/>
      <c r="DK399" s="550"/>
      <c r="DL399" s="550"/>
      <c r="DM399" s="550"/>
      <c r="DN399" s="550"/>
      <c r="DO399" s="550"/>
      <c r="DP399" s="550"/>
      <c r="DQ399" s="550"/>
      <c r="DR399" s="550"/>
      <c r="DS399" s="550"/>
      <c r="DT399" s="550"/>
      <c r="DU399" s="550"/>
      <c r="DV399" s="550"/>
      <c r="DW399" s="550"/>
      <c r="DX399" s="550"/>
      <c r="DY399" s="550"/>
      <c r="DZ399" s="550"/>
      <c r="EA399" s="550"/>
      <c r="EB399" s="550"/>
      <c r="EC399" s="550"/>
      <c r="ED399" s="550"/>
      <c r="EE399" s="550"/>
      <c r="EF399" s="550"/>
      <c r="EG399" s="550"/>
      <c r="EH399" s="550"/>
      <c r="EI399" s="550"/>
      <c r="EJ399" s="550"/>
      <c r="EK399" s="550"/>
      <c r="EL399" s="550"/>
      <c r="EM399" s="550"/>
      <c r="EN399" s="550"/>
      <c r="EO399" s="550"/>
      <c r="EP399" s="550"/>
      <c r="EQ399" s="550"/>
      <c r="ER399" s="550"/>
      <c r="ES399" s="550"/>
      <c r="ET399" s="550"/>
      <c r="EU399" s="550"/>
      <c r="EV399" s="550"/>
      <c r="EW399" s="550"/>
      <c r="EX399" s="550"/>
      <c r="EY399" s="550"/>
      <c r="EZ399" s="550"/>
      <c r="FA399" s="550"/>
      <c r="FB399" s="550"/>
      <c r="FC399" s="550"/>
      <c r="FD399" s="550"/>
      <c r="FE399" s="550"/>
      <c r="FF399" s="550"/>
      <c r="FG399" s="550"/>
      <c r="FH399" s="550"/>
      <c r="FI399" s="550"/>
      <c r="FJ399" s="550"/>
      <c r="FK399" s="550"/>
      <c r="FL399" s="550"/>
      <c r="FM399" s="550"/>
      <c r="FN399" s="550"/>
      <c r="FO399" s="550"/>
      <c r="FP399" s="550"/>
      <c r="FQ399" s="550"/>
      <c r="FR399" s="550"/>
      <c r="FS399" s="550"/>
      <c r="FT399" s="550"/>
      <c r="FU399" s="550"/>
      <c r="FV399" s="550"/>
      <c r="FW399" s="550"/>
      <c r="FX399" s="550"/>
      <c r="FY399" s="550"/>
      <c r="FZ399" s="550"/>
      <c r="GA399" s="550"/>
      <c r="GB399" s="550"/>
      <c r="GC399" s="550"/>
      <c r="GD399" s="550"/>
      <c r="GE399" s="550"/>
      <c r="GF399" s="550"/>
      <c r="GG399" s="550"/>
      <c r="GH399" s="550"/>
      <c r="GI399" s="550"/>
      <c r="GJ399" s="550"/>
      <c r="GK399" s="550"/>
      <c r="GL399" s="550"/>
      <c r="GM399" s="550"/>
    </row>
    <row r="400" spans="7:195" ht="18" customHeight="1">
      <c r="G400" s="550"/>
      <c r="H400" s="550"/>
      <c r="I400" s="550"/>
      <c r="J400" s="550"/>
      <c r="K400" s="550"/>
      <c r="L400" s="550"/>
      <c r="M400" s="550"/>
      <c r="N400" s="550"/>
      <c r="O400" s="550"/>
      <c r="P400" s="550"/>
      <c r="Q400" s="550"/>
      <c r="R400" s="550"/>
      <c r="S400" s="550"/>
      <c r="T400" s="550"/>
      <c r="U400" s="550"/>
      <c r="V400" s="550"/>
      <c r="W400" s="550"/>
      <c r="X400" s="550"/>
      <c r="Y400" s="550"/>
      <c r="Z400" s="550"/>
      <c r="AA400" s="550"/>
      <c r="AB400" s="550"/>
      <c r="AC400" s="550"/>
      <c r="AD400" s="550"/>
      <c r="AE400" s="550"/>
      <c r="AF400" s="550"/>
      <c r="AG400" s="550"/>
      <c r="AH400" s="550"/>
      <c r="AI400" s="550"/>
      <c r="AJ400" s="550"/>
      <c r="AK400" s="550"/>
      <c r="AL400" s="550"/>
      <c r="AM400" s="550"/>
      <c r="AN400" s="550"/>
      <c r="AO400" s="550"/>
      <c r="AP400" s="550"/>
      <c r="AQ400" s="550"/>
      <c r="AR400" s="550"/>
      <c r="AS400" s="550"/>
      <c r="AT400" s="550"/>
      <c r="AU400" s="550"/>
      <c r="AV400" s="550"/>
      <c r="AW400" s="550"/>
      <c r="AX400" s="550"/>
      <c r="AY400" s="550"/>
      <c r="AZ400" s="550"/>
      <c r="BA400" s="550"/>
      <c r="BB400" s="550"/>
      <c r="BC400" s="550"/>
      <c r="BD400" s="550"/>
      <c r="BE400" s="550"/>
      <c r="BF400" s="550"/>
      <c r="BG400" s="550"/>
      <c r="BH400" s="550"/>
      <c r="BI400" s="550"/>
      <c r="BJ400" s="550"/>
      <c r="BK400" s="550"/>
      <c r="BL400" s="550"/>
      <c r="BM400" s="550"/>
      <c r="BN400" s="550"/>
      <c r="BO400" s="550"/>
      <c r="BP400" s="550"/>
      <c r="BQ400" s="550"/>
      <c r="BR400" s="550"/>
      <c r="BS400" s="550"/>
      <c r="BT400" s="550"/>
      <c r="BU400" s="550"/>
      <c r="BV400" s="550"/>
      <c r="BW400" s="550"/>
      <c r="BX400" s="550"/>
      <c r="BY400" s="550"/>
      <c r="BZ400" s="550"/>
      <c r="CA400" s="550"/>
      <c r="CB400" s="550"/>
      <c r="CC400" s="550"/>
      <c r="CD400" s="550"/>
      <c r="CE400" s="550"/>
      <c r="CF400" s="550"/>
      <c r="CG400" s="550"/>
      <c r="CH400" s="550"/>
      <c r="CI400" s="550"/>
      <c r="CJ400" s="550"/>
      <c r="CK400" s="550"/>
      <c r="CL400" s="550"/>
      <c r="CM400" s="550"/>
      <c r="CN400" s="550"/>
      <c r="CO400" s="550"/>
      <c r="CP400" s="550"/>
      <c r="CQ400" s="550"/>
      <c r="CR400" s="550"/>
      <c r="CS400" s="550"/>
      <c r="CT400" s="550"/>
      <c r="CU400" s="550"/>
      <c r="CV400" s="550"/>
      <c r="CW400" s="550"/>
      <c r="CX400" s="550"/>
      <c r="CY400" s="550"/>
      <c r="CZ400" s="550"/>
      <c r="DA400" s="550"/>
      <c r="DB400" s="550"/>
      <c r="DC400" s="550"/>
      <c r="DD400" s="550"/>
      <c r="DE400" s="550"/>
      <c r="DF400" s="550"/>
      <c r="DG400" s="550"/>
      <c r="DH400" s="550"/>
      <c r="DI400" s="550"/>
      <c r="DJ400" s="550"/>
      <c r="DK400" s="550"/>
      <c r="DL400" s="550"/>
      <c r="DM400" s="550"/>
      <c r="DN400" s="550"/>
      <c r="DO400" s="550"/>
      <c r="DP400" s="550"/>
      <c r="DQ400" s="550"/>
      <c r="DR400" s="550"/>
      <c r="DS400" s="550"/>
      <c r="DT400" s="550"/>
      <c r="DU400" s="550"/>
      <c r="DV400" s="550"/>
      <c r="DW400" s="550"/>
      <c r="DX400" s="550"/>
      <c r="DY400" s="550"/>
      <c r="DZ400" s="550"/>
      <c r="EA400" s="550"/>
      <c r="EB400" s="550"/>
      <c r="EC400" s="550"/>
      <c r="ED400" s="550"/>
      <c r="EE400" s="550"/>
      <c r="EF400" s="550"/>
      <c r="EG400" s="550"/>
      <c r="EH400" s="550"/>
      <c r="EI400" s="550"/>
      <c r="EJ400" s="550"/>
      <c r="EK400" s="550"/>
      <c r="EL400" s="550"/>
      <c r="EM400" s="550"/>
      <c r="EN400" s="550"/>
      <c r="EO400" s="550"/>
      <c r="EP400" s="550"/>
      <c r="EQ400" s="550"/>
      <c r="ER400" s="550"/>
      <c r="ES400" s="550"/>
      <c r="ET400" s="550"/>
      <c r="EU400" s="550"/>
      <c r="EV400" s="550"/>
      <c r="EW400" s="550"/>
      <c r="EX400" s="550"/>
      <c r="EY400" s="550"/>
      <c r="EZ400" s="550"/>
      <c r="FA400" s="550"/>
      <c r="FB400" s="550"/>
      <c r="FC400" s="550"/>
      <c r="FD400" s="550"/>
      <c r="FE400" s="550"/>
      <c r="FF400" s="550"/>
      <c r="FG400" s="550"/>
      <c r="FH400" s="550"/>
      <c r="FI400" s="550"/>
      <c r="FJ400" s="550"/>
      <c r="FK400" s="550"/>
      <c r="FL400" s="550"/>
      <c r="FM400" s="550"/>
      <c r="FN400" s="550"/>
      <c r="FO400" s="550"/>
      <c r="FP400" s="550"/>
      <c r="FQ400" s="550"/>
      <c r="FR400" s="550"/>
      <c r="FS400" s="550"/>
      <c r="FT400" s="550"/>
      <c r="FU400" s="550"/>
      <c r="FV400" s="550"/>
      <c r="FW400" s="550"/>
      <c r="FX400" s="550"/>
      <c r="FY400" s="550"/>
      <c r="FZ400" s="550"/>
      <c r="GA400" s="550"/>
      <c r="GB400" s="550"/>
      <c r="GC400" s="550"/>
      <c r="GD400" s="550"/>
      <c r="GE400" s="550"/>
      <c r="GF400" s="550"/>
      <c r="GG400" s="550"/>
      <c r="GH400" s="550"/>
      <c r="GI400" s="550"/>
      <c r="GJ400" s="550"/>
      <c r="GK400" s="550"/>
      <c r="GL400" s="550"/>
      <c r="GM400" s="550"/>
    </row>
    <row r="401" spans="7:195" ht="18" customHeight="1">
      <c r="G401" s="550"/>
      <c r="H401" s="550"/>
      <c r="I401" s="550"/>
      <c r="J401" s="550"/>
      <c r="K401" s="550"/>
      <c r="L401" s="550"/>
      <c r="M401" s="550"/>
      <c r="N401" s="550"/>
      <c r="O401" s="550"/>
      <c r="P401" s="550"/>
      <c r="Q401" s="550"/>
      <c r="R401" s="550"/>
      <c r="S401" s="550"/>
      <c r="T401" s="550"/>
      <c r="U401" s="550"/>
      <c r="V401" s="550"/>
      <c r="W401" s="550"/>
      <c r="X401" s="550"/>
      <c r="Y401" s="550"/>
      <c r="Z401" s="550"/>
      <c r="AA401" s="550"/>
      <c r="AB401" s="550"/>
      <c r="AC401" s="550"/>
      <c r="AD401" s="550"/>
      <c r="AE401" s="550"/>
      <c r="AF401" s="550"/>
      <c r="AG401" s="550"/>
      <c r="AH401" s="550"/>
      <c r="AI401" s="550"/>
      <c r="AJ401" s="550"/>
      <c r="AK401" s="550"/>
      <c r="AL401" s="550"/>
      <c r="AM401" s="550"/>
      <c r="AN401" s="550"/>
      <c r="AO401" s="550"/>
      <c r="AP401" s="550"/>
      <c r="AQ401" s="550"/>
      <c r="AR401" s="550"/>
      <c r="AS401" s="550"/>
      <c r="AT401" s="550"/>
      <c r="AU401" s="550"/>
      <c r="AV401" s="550"/>
      <c r="AW401" s="550"/>
      <c r="AX401" s="550"/>
      <c r="AY401" s="550"/>
      <c r="AZ401" s="550"/>
      <c r="BA401" s="550"/>
      <c r="BB401" s="550"/>
      <c r="BC401" s="550"/>
      <c r="BD401" s="550"/>
      <c r="BE401" s="550"/>
      <c r="BF401" s="550"/>
      <c r="BG401" s="550"/>
      <c r="BH401" s="550"/>
      <c r="BI401" s="550"/>
      <c r="BJ401" s="550"/>
      <c r="BK401" s="550"/>
      <c r="BL401" s="550"/>
      <c r="BM401" s="550"/>
      <c r="BN401" s="550"/>
      <c r="BO401" s="550"/>
      <c r="BP401" s="550"/>
      <c r="BQ401" s="550"/>
      <c r="BR401" s="550"/>
      <c r="BS401" s="550"/>
      <c r="BT401" s="550"/>
      <c r="BU401" s="550"/>
      <c r="BV401" s="550"/>
      <c r="BW401" s="550"/>
      <c r="BX401" s="550"/>
      <c r="BY401" s="550"/>
      <c r="BZ401" s="550"/>
      <c r="CA401" s="550"/>
      <c r="CB401" s="550"/>
      <c r="CC401" s="550"/>
      <c r="CD401" s="550"/>
      <c r="CE401" s="550"/>
      <c r="CF401" s="550"/>
      <c r="CG401" s="550"/>
      <c r="CH401" s="550"/>
      <c r="CI401" s="550"/>
      <c r="CJ401" s="550"/>
      <c r="CK401" s="550"/>
      <c r="CL401" s="550"/>
      <c r="CM401" s="550"/>
      <c r="CN401" s="550"/>
      <c r="CO401" s="550"/>
      <c r="CP401" s="550"/>
      <c r="CQ401" s="550"/>
      <c r="CR401" s="550"/>
      <c r="CS401" s="550"/>
      <c r="CT401" s="550"/>
      <c r="CU401" s="550"/>
      <c r="CV401" s="550"/>
      <c r="CW401" s="550"/>
      <c r="CX401" s="550"/>
      <c r="CY401" s="550"/>
      <c r="CZ401" s="550"/>
      <c r="DA401" s="550"/>
      <c r="DB401" s="550"/>
      <c r="DC401" s="550"/>
      <c r="DD401" s="550"/>
      <c r="DE401" s="550"/>
      <c r="DF401" s="550"/>
      <c r="DG401" s="550"/>
      <c r="DH401" s="550"/>
      <c r="DI401" s="550"/>
      <c r="DJ401" s="550"/>
      <c r="DK401" s="550"/>
      <c r="DL401" s="550"/>
      <c r="DM401" s="550"/>
      <c r="DN401" s="550"/>
      <c r="DO401" s="550"/>
      <c r="DP401" s="550"/>
      <c r="DQ401" s="550"/>
      <c r="DR401" s="550"/>
      <c r="DS401" s="550"/>
      <c r="DT401" s="550"/>
      <c r="DU401" s="550"/>
      <c r="DV401" s="550"/>
      <c r="DW401" s="550"/>
      <c r="DX401" s="550"/>
      <c r="DY401" s="550"/>
      <c r="DZ401" s="550"/>
      <c r="EA401" s="550"/>
      <c r="EB401" s="550"/>
      <c r="EC401" s="550"/>
      <c r="ED401" s="550"/>
      <c r="EE401" s="550"/>
      <c r="EF401" s="550"/>
      <c r="EG401" s="550"/>
      <c r="EH401" s="550"/>
      <c r="EI401" s="550"/>
      <c r="EJ401" s="550"/>
      <c r="EK401" s="550"/>
      <c r="EL401" s="550"/>
      <c r="EM401" s="550"/>
      <c r="EN401" s="550"/>
      <c r="EO401" s="550"/>
      <c r="EP401" s="550"/>
      <c r="EQ401" s="550"/>
      <c r="ER401" s="550"/>
      <c r="ES401" s="550"/>
      <c r="ET401" s="550"/>
      <c r="EU401" s="550"/>
      <c r="EV401" s="550"/>
      <c r="EW401" s="550"/>
      <c r="EX401" s="550"/>
      <c r="EY401" s="550"/>
      <c r="EZ401" s="550"/>
      <c r="FA401" s="550"/>
      <c r="FB401" s="550"/>
      <c r="FC401" s="550"/>
      <c r="FD401" s="550"/>
      <c r="FE401" s="550"/>
      <c r="FF401" s="550"/>
      <c r="FG401" s="550"/>
      <c r="FH401" s="550"/>
      <c r="FI401" s="550"/>
      <c r="FJ401" s="550"/>
      <c r="FK401" s="550"/>
      <c r="FL401" s="550"/>
      <c r="FM401" s="550"/>
      <c r="FN401" s="550"/>
      <c r="FO401" s="550"/>
      <c r="FP401" s="550"/>
      <c r="FQ401" s="550"/>
      <c r="FR401" s="550"/>
      <c r="FS401" s="550"/>
      <c r="FT401" s="550"/>
      <c r="FU401" s="550"/>
      <c r="FV401" s="550"/>
      <c r="FW401" s="550"/>
      <c r="FX401" s="550"/>
      <c r="FY401" s="550"/>
      <c r="FZ401" s="550"/>
      <c r="GA401" s="550"/>
      <c r="GB401" s="550"/>
      <c r="GC401" s="550"/>
      <c r="GD401" s="550"/>
      <c r="GE401" s="550"/>
      <c r="GF401" s="550"/>
      <c r="GG401" s="550"/>
      <c r="GH401" s="550"/>
      <c r="GI401" s="550"/>
      <c r="GJ401" s="550"/>
      <c r="GK401" s="550"/>
      <c r="GL401" s="550"/>
      <c r="GM401" s="550"/>
    </row>
    <row r="402" spans="7:195" ht="18" customHeight="1">
      <c r="G402" s="550"/>
      <c r="H402" s="550"/>
      <c r="I402" s="550"/>
      <c r="J402" s="550"/>
      <c r="K402" s="550"/>
      <c r="L402" s="550"/>
      <c r="M402" s="550"/>
      <c r="N402" s="550"/>
      <c r="O402" s="550"/>
      <c r="P402" s="550"/>
      <c r="Q402" s="550"/>
      <c r="R402" s="550"/>
      <c r="S402" s="550"/>
      <c r="T402" s="550"/>
      <c r="U402" s="550"/>
      <c r="V402" s="550"/>
      <c r="W402" s="550"/>
      <c r="X402" s="550"/>
      <c r="Y402" s="550"/>
      <c r="Z402" s="550"/>
      <c r="AA402" s="550"/>
      <c r="AB402" s="550"/>
      <c r="AC402" s="550"/>
      <c r="AD402" s="550"/>
      <c r="AE402" s="550"/>
      <c r="AF402" s="550"/>
      <c r="AG402" s="550"/>
      <c r="AH402" s="550"/>
      <c r="AI402" s="550"/>
      <c r="AJ402" s="550"/>
      <c r="AK402" s="550"/>
      <c r="AL402" s="550"/>
      <c r="AM402" s="550"/>
      <c r="AN402" s="550"/>
      <c r="AO402" s="550"/>
      <c r="AP402" s="550"/>
      <c r="AQ402" s="550"/>
      <c r="AR402" s="550"/>
      <c r="AS402" s="550"/>
      <c r="AT402" s="550"/>
      <c r="AU402" s="550"/>
      <c r="AV402" s="550"/>
      <c r="AW402" s="550"/>
      <c r="AX402" s="550"/>
      <c r="AY402" s="550"/>
      <c r="AZ402" s="550"/>
      <c r="BA402" s="550"/>
      <c r="BB402" s="550"/>
      <c r="BC402" s="550"/>
      <c r="BD402" s="550"/>
      <c r="BE402" s="550"/>
      <c r="BF402" s="550"/>
      <c r="BG402" s="550"/>
      <c r="BH402" s="550"/>
      <c r="BI402" s="550"/>
      <c r="BJ402" s="550"/>
      <c r="BK402" s="550"/>
      <c r="BL402" s="550"/>
      <c r="BM402" s="550"/>
      <c r="BN402" s="550"/>
      <c r="BO402" s="550"/>
      <c r="BP402" s="550"/>
      <c r="BQ402" s="550"/>
      <c r="BR402" s="550"/>
      <c r="BS402" s="550"/>
      <c r="BT402" s="550"/>
      <c r="BU402" s="550"/>
      <c r="BV402" s="550"/>
      <c r="BW402" s="550"/>
      <c r="BX402" s="550"/>
      <c r="BY402" s="550"/>
      <c r="BZ402" s="550"/>
      <c r="CA402" s="550"/>
      <c r="CB402" s="550"/>
      <c r="CC402" s="550"/>
      <c r="CD402" s="550"/>
      <c r="CE402" s="550"/>
      <c r="CF402" s="550"/>
      <c r="CG402" s="550"/>
      <c r="CH402" s="550"/>
      <c r="CI402" s="550"/>
      <c r="CJ402" s="550"/>
      <c r="CK402" s="550"/>
      <c r="CL402" s="550"/>
      <c r="CM402" s="550"/>
      <c r="CN402" s="550"/>
      <c r="CO402" s="550"/>
      <c r="CP402" s="550"/>
      <c r="CQ402" s="550"/>
      <c r="CR402" s="550"/>
      <c r="CS402" s="550"/>
      <c r="CT402" s="550"/>
      <c r="CU402" s="550"/>
      <c r="CV402" s="550"/>
      <c r="CW402" s="550"/>
      <c r="CX402" s="550"/>
      <c r="CY402" s="550"/>
      <c r="CZ402" s="550"/>
      <c r="DA402" s="550"/>
      <c r="DB402" s="550"/>
      <c r="DC402" s="550"/>
      <c r="DD402" s="550"/>
      <c r="DE402" s="550"/>
      <c r="DF402" s="550"/>
      <c r="DG402" s="550"/>
      <c r="DH402" s="550"/>
      <c r="DI402" s="550"/>
      <c r="DJ402" s="550"/>
      <c r="DK402" s="550"/>
      <c r="DL402" s="550"/>
      <c r="DM402" s="550"/>
      <c r="DN402" s="550"/>
      <c r="DO402" s="550"/>
      <c r="DP402" s="550"/>
      <c r="DQ402" s="550"/>
      <c r="DR402" s="550"/>
      <c r="DS402" s="550"/>
      <c r="DT402" s="550"/>
      <c r="DU402" s="550"/>
      <c r="DV402" s="550"/>
      <c r="DW402" s="550"/>
      <c r="DX402" s="550"/>
      <c r="DY402" s="550"/>
      <c r="DZ402" s="550"/>
      <c r="EA402" s="550"/>
      <c r="EB402" s="550"/>
      <c r="EC402" s="550"/>
      <c r="ED402" s="550"/>
      <c r="EE402" s="550"/>
      <c r="EF402" s="550"/>
      <c r="EG402" s="550"/>
      <c r="EH402" s="550"/>
      <c r="EI402" s="550"/>
      <c r="EJ402" s="550"/>
      <c r="EK402" s="550"/>
      <c r="EL402" s="550"/>
      <c r="EM402" s="550"/>
      <c r="EN402" s="550"/>
      <c r="EO402" s="550"/>
      <c r="EP402" s="550"/>
      <c r="EQ402" s="550"/>
      <c r="ER402" s="550"/>
      <c r="ES402" s="550"/>
      <c r="ET402" s="550"/>
      <c r="EU402" s="550"/>
      <c r="EV402" s="550"/>
      <c r="EW402" s="550"/>
      <c r="EX402" s="550"/>
      <c r="EY402" s="550"/>
      <c r="EZ402" s="550"/>
      <c r="FA402" s="550"/>
      <c r="FB402" s="550"/>
      <c r="FC402" s="550"/>
      <c r="FD402" s="550"/>
      <c r="FE402" s="550"/>
      <c r="FF402" s="550"/>
      <c r="FG402" s="550"/>
      <c r="FH402" s="550"/>
      <c r="FI402" s="550"/>
      <c r="FJ402" s="550"/>
      <c r="FK402" s="550"/>
      <c r="FL402" s="550"/>
      <c r="FM402" s="550"/>
      <c r="FN402" s="550"/>
      <c r="FO402" s="550"/>
      <c r="FP402" s="550"/>
      <c r="FQ402" s="550"/>
      <c r="FR402" s="550"/>
      <c r="FS402" s="550"/>
      <c r="FT402" s="550"/>
      <c r="FU402" s="550"/>
      <c r="FV402" s="550"/>
      <c r="FW402" s="550"/>
      <c r="FX402" s="550"/>
      <c r="FY402" s="550"/>
      <c r="FZ402" s="550"/>
      <c r="GA402" s="550"/>
      <c r="GB402" s="550"/>
      <c r="GC402" s="550"/>
      <c r="GD402" s="550"/>
      <c r="GE402" s="550"/>
      <c r="GF402" s="550"/>
      <c r="GG402" s="550"/>
      <c r="GH402" s="550"/>
      <c r="GI402" s="550"/>
      <c r="GJ402" s="550"/>
      <c r="GK402" s="550"/>
      <c r="GL402" s="550"/>
      <c r="GM402" s="550"/>
    </row>
    <row r="403" spans="7:195" ht="18" customHeight="1">
      <c r="G403" s="550"/>
      <c r="H403" s="550"/>
      <c r="I403" s="550"/>
      <c r="J403" s="550"/>
      <c r="K403" s="550"/>
      <c r="L403" s="550"/>
      <c r="M403" s="550"/>
      <c r="N403" s="550"/>
      <c r="O403" s="550"/>
      <c r="P403" s="550"/>
      <c r="Q403" s="550"/>
      <c r="R403" s="550"/>
      <c r="S403" s="550"/>
      <c r="T403" s="550"/>
      <c r="U403" s="550"/>
      <c r="V403" s="550"/>
      <c r="W403" s="550"/>
      <c r="X403" s="550"/>
      <c r="Y403" s="550"/>
      <c r="Z403" s="550"/>
      <c r="AA403" s="550"/>
      <c r="AB403" s="550"/>
      <c r="AC403" s="550"/>
      <c r="AD403" s="550"/>
      <c r="AE403" s="550"/>
      <c r="AF403" s="550"/>
      <c r="AG403" s="550"/>
      <c r="AH403" s="550"/>
      <c r="AI403" s="550"/>
      <c r="AJ403" s="550"/>
      <c r="AK403" s="550"/>
      <c r="AL403" s="550"/>
      <c r="AM403" s="550"/>
      <c r="AN403" s="550"/>
      <c r="AO403" s="550"/>
      <c r="AP403" s="550"/>
      <c r="AQ403" s="550"/>
      <c r="AR403" s="550"/>
      <c r="AS403" s="550"/>
      <c r="AT403" s="550"/>
      <c r="AU403" s="550"/>
      <c r="AV403" s="550"/>
      <c r="AW403" s="550"/>
      <c r="AX403" s="550"/>
      <c r="AY403" s="550"/>
      <c r="AZ403" s="550"/>
      <c r="BA403" s="550"/>
      <c r="BB403" s="550"/>
      <c r="BC403" s="550"/>
      <c r="BD403" s="550"/>
      <c r="BE403" s="550"/>
      <c r="BF403" s="550"/>
      <c r="BG403" s="550"/>
      <c r="BH403" s="550"/>
      <c r="BI403" s="550"/>
      <c r="BJ403" s="550"/>
      <c r="BK403" s="550"/>
      <c r="BL403" s="550"/>
      <c r="BM403" s="550"/>
      <c r="BN403" s="550"/>
      <c r="BO403" s="550"/>
      <c r="BP403" s="550"/>
      <c r="BQ403" s="550"/>
      <c r="BR403" s="550"/>
      <c r="BS403" s="550"/>
      <c r="BT403" s="550"/>
      <c r="BU403" s="550"/>
      <c r="BV403" s="550"/>
      <c r="BW403" s="550"/>
      <c r="BX403" s="550"/>
      <c r="BY403" s="550"/>
      <c r="BZ403" s="550"/>
      <c r="CA403" s="550"/>
      <c r="CB403" s="550"/>
      <c r="CC403" s="550"/>
      <c r="CD403" s="550"/>
      <c r="CE403" s="550"/>
      <c r="CF403" s="550"/>
      <c r="CG403" s="550"/>
      <c r="CH403" s="550"/>
      <c r="CI403" s="550"/>
      <c r="CJ403" s="550"/>
      <c r="CK403" s="550"/>
      <c r="CL403" s="550"/>
      <c r="CM403" s="550"/>
      <c r="CN403" s="550"/>
      <c r="CO403" s="550"/>
      <c r="CP403" s="550"/>
      <c r="CQ403" s="550"/>
      <c r="CR403" s="550"/>
      <c r="CS403" s="550"/>
      <c r="CT403" s="550"/>
      <c r="CU403" s="550"/>
      <c r="CV403" s="550"/>
      <c r="CW403" s="550"/>
      <c r="CX403" s="550"/>
      <c r="CY403" s="550"/>
      <c r="CZ403" s="550"/>
      <c r="DA403" s="550"/>
      <c r="DB403" s="550"/>
      <c r="DC403" s="550"/>
      <c r="DD403" s="550"/>
      <c r="DE403" s="550"/>
      <c r="DF403" s="550"/>
      <c r="DG403" s="550"/>
      <c r="DH403" s="550"/>
      <c r="DI403" s="550"/>
      <c r="DJ403" s="550"/>
      <c r="DK403" s="550"/>
      <c r="DL403" s="550"/>
      <c r="DM403" s="550"/>
      <c r="DN403" s="550"/>
      <c r="DO403" s="550"/>
      <c r="DP403" s="550"/>
      <c r="DQ403" s="550"/>
      <c r="DR403" s="550"/>
      <c r="DS403" s="550"/>
      <c r="DT403" s="550"/>
      <c r="DU403" s="550"/>
      <c r="DV403" s="550"/>
      <c r="DW403" s="550"/>
      <c r="DX403" s="550"/>
      <c r="DY403" s="550"/>
      <c r="DZ403" s="550"/>
      <c r="EA403" s="550"/>
      <c r="EB403" s="550"/>
      <c r="EC403" s="550"/>
      <c r="ED403" s="550"/>
      <c r="EE403" s="550"/>
      <c r="EF403" s="550"/>
      <c r="EG403" s="550"/>
      <c r="EH403" s="550"/>
      <c r="EI403" s="550"/>
      <c r="EJ403" s="550"/>
      <c r="EK403" s="550"/>
      <c r="EL403" s="550"/>
      <c r="EM403" s="550"/>
      <c r="EN403" s="550"/>
      <c r="EO403" s="550"/>
      <c r="EP403" s="550"/>
      <c r="EQ403" s="550"/>
      <c r="ER403" s="550"/>
      <c r="ES403" s="550"/>
      <c r="ET403" s="550"/>
      <c r="EU403" s="550"/>
      <c r="EV403" s="550"/>
      <c r="EW403" s="550"/>
      <c r="EX403" s="550"/>
      <c r="EY403" s="550"/>
      <c r="EZ403" s="550"/>
      <c r="FA403" s="550"/>
      <c r="FB403" s="550"/>
      <c r="FC403" s="550"/>
      <c r="FD403" s="550"/>
      <c r="FE403" s="550"/>
      <c r="FF403" s="550"/>
      <c r="FG403" s="550"/>
      <c r="FH403" s="550"/>
      <c r="FI403" s="550"/>
      <c r="FJ403" s="550"/>
      <c r="FK403" s="550"/>
      <c r="FL403" s="550"/>
      <c r="FM403" s="550"/>
      <c r="FN403" s="550"/>
      <c r="FO403" s="550"/>
      <c r="FP403" s="550"/>
      <c r="FQ403" s="550"/>
      <c r="FR403" s="550"/>
      <c r="FS403" s="550"/>
      <c r="FT403" s="550"/>
      <c r="FU403" s="550"/>
      <c r="FV403" s="550"/>
      <c r="FW403" s="550"/>
      <c r="FX403" s="550"/>
      <c r="FY403" s="550"/>
      <c r="FZ403" s="550"/>
      <c r="GA403" s="550"/>
      <c r="GB403" s="550"/>
      <c r="GC403" s="550"/>
      <c r="GD403" s="550"/>
      <c r="GE403" s="550"/>
      <c r="GF403" s="550"/>
      <c r="GG403" s="550"/>
      <c r="GH403" s="550"/>
      <c r="GI403" s="550"/>
      <c r="GJ403" s="550"/>
      <c r="GK403" s="550"/>
      <c r="GL403" s="550"/>
      <c r="GM403" s="550"/>
    </row>
    <row r="404" spans="7:195" ht="18" customHeight="1">
      <c r="G404" s="550"/>
      <c r="H404" s="550"/>
      <c r="I404" s="550"/>
      <c r="J404" s="550"/>
      <c r="K404" s="550"/>
      <c r="L404" s="550"/>
      <c r="M404" s="550"/>
      <c r="N404" s="550"/>
      <c r="O404" s="550"/>
      <c r="P404" s="550"/>
      <c r="Q404" s="550"/>
      <c r="R404" s="550"/>
      <c r="S404" s="550"/>
      <c r="T404" s="550"/>
      <c r="U404" s="550"/>
      <c r="V404" s="550"/>
      <c r="W404" s="550"/>
      <c r="X404" s="550"/>
      <c r="Y404" s="550"/>
      <c r="Z404" s="550"/>
      <c r="AA404" s="550"/>
      <c r="AB404" s="550"/>
      <c r="AC404" s="550"/>
      <c r="AD404" s="550"/>
      <c r="AE404" s="550"/>
      <c r="AF404" s="550"/>
      <c r="AG404" s="550"/>
      <c r="AH404" s="550"/>
      <c r="AI404" s="550"/>
      <c r="AJ404" s="550"/>
      <c r="AK404" s="550"/>
      <c r="AL404" s="550"/>
      <c r="AM404" s="550"/>
      <c r="AN404" s="550"/>
      <c r="AO404" s="550"/>
      <c r="AP404" s="550"/>
      <c r="AQ404" s="550"/>
      <c r="AR404" s="550"/>
      <c r="AS404" s="550"/>
      <c r="AT404" s="550"/>
      <c r="AU404" s="550"/>
      <c r="AV404" s="550"/>
      <c r="AW404" s="550"/>
      <c r="AX404" s="550"/>
      <c r="AY404" s="550"/>
      <c r="AZ404" s="550"/>
      <c r="BA404" s="550"/>
      <c r="BB404" s="550"/>
      <c r="BC404" s="550"/>
      <c r="BD404" s="550"/>
      <c r="BE404" s="550"/>
      <c r="BF404" s="550"/>
      <c r="BG404" s="550"/>
      <c r="BH404" s="550"/>
      <c r="BI404" s="550"/>
      <c r="BJ404" s="550"/>
      <c r="BK404" s="550"/>
      <c r="BL404" s="550"/>
      <c r="BM404" s="550"/>
      <c r="BN404" s="550"/>
      <c r="BO404" s="550"/>
      <c r="BP404" s="550"/>
      <c r="BQ404" s="550"/>
      <c r="BR404" s="550"/>
      <c r="BS404" s="550"/>
      <c r="BT404" s="550"/>
      <c r="BU404" s="550"/>
      <c r="BV404" s="550"/>
      <c r="BW404" s="550"/>
      <c r="BX404" s="550"/>
      <c r="BY404" s="550"/>
      <c r="BZ404" s="550"/>
      <c r="CA404" s="550"/>
      <c r="CB404" s="550"/>
      <c r="CC404" s="550"/>
      <c r="CD404" s="550"/>
      <c r="CE404" s="550"/>
      <c r="CF404" s="550"/>
      <c r="CG404" s="550"/>
      <c r="CH404" s="550"/>
      <c r="CI404" s="550"/>
      <c r="CJ404" s="550"/>
      <c r="CK404" s="550"/>
      <c r="CL404" s="550"/>
      <c r="CM404" s="550"/>
      <c r="CN404" s="550"/>
      <c r="CO404" s="550"/>
      <c r="CP404" s="550"/>
      <c r="CQ404" s="550"/>
      <c r="CR404" s="550"/>
      <c r="CS404" s="550"/>
      <c r="CT404" s="550"/>
      <c r="CU404" s="550"/>
      <c r="CV404" s="550"/>
      <c r="CW404" s="550"/>
      <c r="CX404" s="550"/>
      <c r="CY404" s="550"/>
      <c r="CZ404" s="550"/>
      <c r="DA404" s="550"/>
      <c r="DB404" s="550"/>
      <c r="DC404" s="550"/>
      <c r="DD404" s="550"/>
      <c r="DE404" s="550"/>
      <c r="DF404" s="550"/>
      <c r="DG404" s="550"/>
      <c r="DH404" s="550"/>
      <c r="DI404" s="550"/>
      <c r="DJ404" s="550"/>
      <c r="DK404" s="550"/>
      <c r="DL404" s="550"/>
      <c r="DM404" s="550"/>
      <c r="DN404" s="550"/>
      <c r="DO404" s="550"/>
      <c r="DP404" s="550"/>
      <c r="DQ404" s="550"/>
      <c r="DR404" s="550"/>
      <c r="DS404" s="550"/>
      <c r="DT404" s="550"/>
      <c r="DU404" s="550"/>
      <c r="DV404" s="550"/>
      <c r="DW404" s="550"/>
      <c r="DX404" s="550"/>
      <c r="DY404" s="550"/>
      <c r="DZ404" s="550"/>
      <c r="EA404" s="550"/>
      <c r="EB404" s="550"/>
      <c r="EC404" s="550"/>
      <c r="ED404" s="550"/>
      <c r="EE404" s="550"/>
      <c r="EF404" s="550"/>
      <c r="EG404" s="550"/>
      <c r="EH404" s="550"/>
      <c r="EI404" s="550"/>
      <c r="EJ404" s="550"/>
      <c r="EK404" s="550"/>
      <c r="EL404" s="550"/>
      <c r="EM404" s="550"/>
      <c r="EN404" s="550"/>
      <c r="EO404" s="550"/>
      <c r="EP404" s="550"/>
      <c r="EQ404" s="550"/>
      <c r="ER404" s="550"/>
      <c r="ES404" s="550"/>
      <c r="ET404" s="550"/>
      <c r="EU404" s="550"/>
      <c r="EV404" s="550"/>
      <c r="EW404" s="550"/>
      <c r="EX404" s="550"/>
      <c r="EY404" s="550"/>
      <c r="EZ404" s="550"/>
      <c r="FA404" s="550"/>
      <c r="FB404" s="550"/>
      <c r="FC404" s="550"/>
      <c r="FD404" s="550"/>
      <c r="FE404" s="550"/>
      <c r="FF404" s="550"/>
      <c r="FG404" s="550"/>
      <c r="FH404" s="550"/>
      <c r="FI404" s="550"/>
      <c r="FJ404" s="550"/>
      <c r="FK404" s="550"/>
      <c r="FL404" s="550"/>
      <c r="FM404" s="550"/>
      <c r="FN404" s="550"/>
      <c r="FO404" s="550"/>
      <c r="FP404" s="550"/>
      <c r="FQ404" s="550"/>
      <c r="FR404" s="550"/>
      <c r="FS404" s="550"/>
      <c r="FT404" s="550"/>
      <c r="FU404" s="550"/>
      <c r="FV404" s="550"/>
      <c r="FW404" s="550"/>
      <c r="FX404" s="550"/>
      <c r="FY404" s="550"/>
      <c r="FZ404" s="550"/>
      <c r="GA404" s="550"/>
      <c r="GB404" s="550"/>
      <c r="GC404" s="550"/>
      <c r="GD404" s="550"/>
      <c r="GE404" s="550"/>
      <c r="GF404" s="550"/>
      <c r="GG404" s="550"/>
      <c r="GH404" s="550"/>
      <c r="GI404" s="550"/>
      <c r="GJ404" s="550"/>
      <c r="GK404" s="550"/>
      <c r="GL404" s="550"/>
      <c r="GM404" s="550"/>
    </row>
    <row r="405" spans="7:195" ht="18" customHeight="1">
      <c r="G405" s="550"/>
      <c r="H405" s="550"/>
      <c r="I405" s="550"/>
      <c r="J405" s="550"/>
      <c r="K405" s="550"/>
      <c r="L405" s="550"/>
      <c r="M405" s="550"/>
      <c r="N405" s="550"/>
      <c r="O405" s="550"/>
      <c r="P405" s="550"/>
      <c r="Q405" s="550"/>
      <c r="R405" s="550"/>
      <c r="S405" s="550"/>
      <c r="T405" s="550"/>
      <c r="U405" s="550"/>
      <c r="V405" s="550"/>
      <c r="W405" s="550"/>
      <c r="X405" s="550"/>
      <c r="Y405" s="550"/>
      <c r="Z405" s="550"/>
      <c r="AA405" s="550"/>
      <c r="AB405" s="550"/>
      <c r="AC405" s="550"/>
      <c r="AD405" s="550"/>
      <c r="AE405" s="550"/>
      <c r="AF405" s="550"/>
      <c r="AG405" s="550"/>
      <c r="AH405" s="550"/>
      <c r="AI405" s="550"/>
      <c r="AJ405" s="550"/>
      <c r="AK405" s="550"/>
      <c r="AL405" s="550"/>
      <c r="AM405" s="550"/>
      <c r="AN405" s="550"/>
      <c r="AO405" s="550"/>
      <c r="AP405" s="550"/>
      <c r="AQ405" s="550"/>
      <c r="AR405" s="550"/>
      <c r="AS405" s="550"/>
      <c r="AT405" s="550"/>
      <c r="AU405" s="550"/>
      <c r="AV405" s="550"/>
      <c r="AW405" s="550"/>
      <c r="AX405" s="550"/>
      <c r="AY405" s="550"/>
      <c r="AZ405" s="550"/>
      <c r="BA405" s="550"/>
      <c r="BB405" s="550"/>
      <c r="BC405" s="550"/>
      <c r="BD405" s="550"/>
      <c r="BE405" s="550"/>
      <c r="BF405" s="550"/>
      <c r="BG405" s="550"/>
      <c r="BH405" s="550"/>
      <c r="BI405" s="550"/>
      <c r="BJ405" s="550"/>
      <c r="BK405" s="550"/>
      <c r="BL405" s="550"/>
      <c r="BM405" s="550"/>
      <c r="BN405" s="550"/>
      <c r="BO405" s="550"/>
      <c r="BP405" s="550"/>
      <c r="BQ405" s="550"/>
      <c r="BR405" s="550"/>
      <c r="BS405" s="550"/>
      <c r="BT405" s="550"/>
      <c r="BU405" s="550"/>
      <c r="BV405" s="550"/>
      <c r="BW405" s="550"/>
      <c r="BX405" s="550"/>
      <c r="BY405" s="550"/>
      <c r="BZ405" s="550"/>
      <c r="CA405" s="550"/>
      <c r="CB405" s="550"/>
      <c r="CC405" s="550"/>
      <c r="CD405" s="550"/>
      <c r="CE405" s="550"/>
      <c r="CF405" s="550"/>
      <c r="CG405" s="550"/>
      <c r="CH405" s="550"/>
      <c r="CI405" s="550"/>
      <c r="CJ405" s="550"/>
      <c r="CK405" s="550"/>
      <c r="CL405" s="550"/>
      <c r="CM405" s="550"/>
      <c r="CN405" s="550"/>
      <c r="CO405" s="550"/>
      <c r="CP405" s="550"/>
      <c r="CQ405" s="550"/>
      <c r="CR405" s="550"/>
      <c r="CS405" s="550"/>
      <c r="CT405" s="550"/>
      <c r="CU405" s="550"/>
      <c r="CV405" s="550"/>
      <c r="CW405" s="550"/>
      <c r="CX405" s="550"/>
      <c r="CY405" s="550"/>
      <c r="CZ405" s="550"/>
      <c r="DA405" s="550"/>
      <c r="DB405" s="550"/>
      <c r="DC405" s="550"/>
      <c r="DD405" s="550"/>
      <c r="DE405" s="550"/>
      <c r="DF405" s="550"/>
      <c r="DG405" s="550"/>
      <c r="DH405" s="550"/>
      <c r="DI405" s="550"/>
      <c r="DJ405" s="550"/>
      <c r="DK405" s="550"/>
      <c r="DL405" s="550"/>
      <c r="DM405" s="550"/>
      <c r="DN405" s="550"/>
      <c r="DO405" s="550"/>
      <c r="DP405" s="550"/>
      <c r="DQ405" s="550"/>
      <c r="DR405" s="550"/>
      <c r="DS405" s="550"/>
      <c r="DT405" s="550"/>
      <c r="DU405" s="550"/>
      <c r="DV405" s="550"/>
      <c r="DW405" s="550"/>
      <c r="DX405" s="550"/>
      <c r="DY405" s="550"/>
      <c r="DZ405" s="550"/>
      <c r="EA405" s="550"/>
      <c r="EB405" s="550"/>
      <c r="EC405" s="550"/>
      <c r="ED405" s="550"/>
      <c r="EE405" s="550"/>
      <c r="EF405" s="550"/>
      <c r="EG405" s="550"/>
      <c r="EH405" s="550"/>
      <c r="EI405" s="550"/>
      <c r="EJ405" s="550"/>
      <c r="EK405" s="550"/>
      <c r="EL405" s="550"/>
      <c r="EM405" s="550"/>
      <c r="EN405" s="550"/>
      <c r="EO405" s="550"/>
      <c r="EP405" s="550"/>
      <c r="EQ405" s="550"/>
      <c r="ER405" s="550"/>
      <c r="ES405" s="550"/>
      <c r="ET405" s="550"/>
      <c r="EU405" s="550"/>
      <c r="EV405" s="550"/>
      <c r="EW405" s="550"/>
      <c r="EX405" s="550"/>
      <c r="EY405" s="550"/>
      <c r="EZ405" s="550"/>
      <c r="FA405" s="550"/>
      <c r="FB405" s="550"/>
      <c r="FC405" s="550"/>
      <c r="FD405" s="550"/>
      <c r="FE405" s="550"/>
      <c r="FF405" s="550"/>
      <c r="FG405" s="550"/>
      <c r="FH405" s="550"/>
      <c r="FI405" s="550"/>
      <c r="FJ405" s="550"/>
      <c r="FK405" s="550"/>
      <c r="FL405" s="550"/>
      <c r="FM405" s="550"/>
      <c r="FN405" s="550"/>
      <c r="FO405" s="550"/>
      <c r="FP405" s="550"/>
      <c r="FQ405" s="550"/>
      <c r="FR405" s="550"/>
      <c r="FS405" s="550"/>
      <c r="FT405" s="550"/>
      <c r="FU405" s="550"/>
      <c r="FV405" s="550"/>
      <c r="FW405" s="550"/>
      <c r="FX405" s="550"/>
      <c r="FY405" s="550"/>
      <c r="FZ405" s="550"/>
      <c r="GA405" s="550"/>
      <c r="GB405" s="550"/>
      <c r="GC405" s="550"/>
      <c r="GD405" s="550"/>
      <c r="GE405" s="550"/>
      <c r="GF405" s="550"/>
      <c r="GG405" s="550"/>
      <c r="GH405" s="550"/>
      <c r="GI405" s="550"/>
      <c r="GJ405" s="550"/>
      <c r="GK405" s="550"/>
      <c r="GL405" s="550"/>
      <c r="GM405" s="550"/>
    </row>
    <row r="406" spans="7:195" ht="18" customHeight="1">
      <c r="G406" s="550"/>
      <c r="H406" s="550"/>
      <c r="I406" s="550"/>
      <c r="J406" s="550"/>
      <c r="K406" s="550"/>
      <c r="L406" s="550"/>
      <c r="M406" s="550"/>
      <c r="N406" s="550"/>
      <c r="O406" s="550"/>
      <c r="P406" s="550"/>
      <c r="Q406" s="550"/>
      <c r="R406" s="550"/>
      <c r="S406" s="550"/>
      <c r="T406" s="550"/>
      <c r="U406" s="550"/>
      <c r="V406" s="550"/>
      <c r="W406" s="550"/>
      <c r="X406" s="550"/>
      <c r="Y406" s="550"/>
      <c r="Z406" s="550"/>
      <c r="AA406" s="550"/>
      <c r="AB406" s="550"/>
      <c r="AC406" s="550"/>
      <c r="AD406" s="550"/>
      <c r="AE406" s="550"/>
      <c r="AF406" s="550"/>
      <c r="AG406" s="550"/>
      <c r="AH406" s="550"/>
      <c r="AI406" s="550"/>
      <c r="AJ406" s="550"/>
      <c r="AK406" s="550"/>
      <c r="AL406" s="550"/>
      <c r="AM406" s="550"/>
      <c r="AN406" s="550"/>
      <c r="AO406" s="550"/>
      <c r="AP406" s="550"/>
      <c r="AQ406" s="550"/>
      <c r="AR406" s="550"/>
      <c r="AS406" s="550"/>
      <c r="AT406" s="550"/>
      <c r="AU406" s="550"/>
      <c r="AV406" s="550"/>
      <c r="AW406" s="550"/>
      <c r="AX406" s="550"/>
      <c r="AY406" s="550"/>
      <c r="AZ406" s="550"/>
      <c r="BA406" s="550"/>
      <c r="BB406" s="550"/>
      <c r="BC406" s="550"/>
      <c r="BD406" s="550"/>
      <c r="BE406" s="550"/>
      <c r="BF406" s="550"/>
      <c r="BG406" s="550"/>
      <c r="BH406" s="550"/>
      <c r="BI406" s="550"/>
      <c r="BJ406" s="550"/>
      <c r="BK406" s="550"/>
      <c r="BL406" s="550"/>
      <c r="BM406" s="550"/>
      <c r="BN406" s="550"/>
      <c r="BO406" s="550"/>
      <c r="BP406" s="550"/>
      <c r="BQ406" s="550"/>
      <c r="BR406" s="550"/>
      <c r="BS406" s="550"/>
      <c r="BT406" s="550"/>
      <c r="BU406" s="550"/>
      <c r="BV406" s="550"/>
      <c r="BW406" s="550"/>
      <c r="BX406" s="550"/>
      <c r="BY406" s="550"/>
      <c r="BZ406" s="550"/>
      <c r="CA406" s="550"/>
      <c r="CB406" s="550"/>
      <c r="CC406" s="550"/>
      <c r="CD406" s="550"/>
      <c r="CE406" s="550"/>
      <c r="CF406" s="550"/>
      <c r="CG406" s="550"/>
      <c r="CH406" s="550"/>
      <c r="CI406" s="550"/>
      <c r="CJ406" s="550"/>
      <c r="CK406" s="550"/>
      <c r="CL406" s="550"/>
      <c r="CM406" s="550"/>
      <c r="CN406" s="550"/>
      <c r="CO406" s="550"/>
      <c r="CP406" s="550"/>
      <c r="CQ406" s="550"/>
      <c r="CR406" s="550"/>
      <c r="CS406" s="550"/>
      <c r="CT406" s="550"/>
      <c r="CU406" s="550"/>
      <c r="CV406" s="550"/>
      <c r="CW406" s="550"/>
      <c r="CX406" s="550"/>
      <c r="CY406" s="550"/>
      <c r="CZ406" s="550"/>
      <c r="DA406" s="550"/>
      <c r="DB406" s="550"/>
      <c r="DC406" s="550"/>
      <c r="DD406" s="550"/>
      <c r="DE406" s="550"/>
      <c r="DF406" s="550"/>
      <c r="DG406" s="550"/>
      <c r="DH406" s="550"/>
      <c r="DI406" s="550"/>
      <c r="DJ406" s="550"/>
      <c r="DK406" s="550"/>
      <c r="DL406" s="550"/>
      <c r="DM406" s="550"/>
      <c r="DN406" s="550"/>
      <c r="DO406" s="550"/>
      <c r="DP406" s="550"/>
      <c r="DQ406" s="550"/>
      <c r="DR406" s="550"/>
      <c r="DS406" s="550"/>
      <c r="DT406" s="550"/>
      <c r="DU406" s="550"/>
      <c r="DV406" s="550"/>
      <c r="DW406" s="550"/>
      <c r="DX406" s="550"/>
      <c r="DY406" s="550"/>
      <c r="DZ406" s="550"/>
      <c r="EA406" s="550"/>
      <c r="EB406" s="550"/>
      <c r="EC406" s="550"/>
      <c r="ED406" s="550"/>
      <c r="EE406" s="550"/>
      <c r="EF406" s="550"/>
      <c r="EG406" s="550"/>
      <c r="EH406" s="550"/>
      <c r="EI406" s="550"/>
      <c r="EJ406" s="550"/>
      <c r="EK406" s="550"/>
      <c r="EL406" s="550"/>
      <c r="EM406" s="550"/>
      <c r="EN406" s="550"/>
      <c r="EO406" s="550"/>
      <c r="EP406" s="550"/>
      <c r="EQ406" s="550"/>
      <c r="ER406" s="550"/>
      <c r="ES406" s="550"/>
      <c r="ET406" s="550"/>
      <c r="EU406" s="550"/>
      <c r="EV406" s="550"/>
      <c r="EW406" s="550"/>
      <c r="EX406" s="550"/>
      <c r="EY406" s="550"/>
      <c r="EZ406" s="550"/>
      <c r="FA406" s="550"/>
      <c r="FB406" s="550"/>
      <c r="FC406" s="550"/>
      <c r="FD406" s="550"/>
      <c r="FE406" s="550"/>
      <c r="FF406" s="550"/>
      <c r="FG406" s="550"/>
      <c r="FH406" s="550"/>
      <c r="FI406" s="550"/>
      <c r="FJ406" s="550"/>
      <c r="FK406" s="550"/>
      <c r="FL406" s="550"/>
      <c r="FM406" s="550"/>
      <c r="FN406" s="550"/>
      <c r="FO406" s="550"/>
      <c r="FP406" s="550"/>
      <c r="FQ406" s="550"/>
      <c r="FR406" s="550"/>
      <c r="FS406" s="550"/>
      <c r="FT406" s="550"/>
      <c r="FU406" s="550"/>
      <c r="FV406" s="550"/>
      <c r="FW406" s="550"/>
      <c r="FX406" s="550"/>
      <c r="FY406" s="550"/>
      <c r="FZ406" s="550"/>
      <c r="GA406" s="550"/>
      <c r="GB406" s="550"/>
      <c r="GC406" s="550"/>
      <c r="GD406" s="550"/>
      <c r="GE406" s="550"/>
      <c r="GF406" s="550"/>
      <c r="GG406" s="550"/>
      <c r="GH406" s="550"/>
      <c r="GI406" s="550"/>
      <c r="GJ406" s="550"/>
      <c r="GK406" s="550"/>
      <c r="GL406" s="550"/>
      <c r="GM406" s="550"/>
    </row>
    <row r="407" spans="7:195" ht="18" customHeight="1">
      <c r="G407" s="550"/>
      <c r="H407" s="550"/>
      <c r="I407" s="550"/>
      <c r="J407" s="550"/>
      <c r="K407" s="550"/>
      <c r="L407" s="550"/>
      <c r="M407" s="550"/>
      <c r="N407" s="550"/>
      <c r="O407" s="550"/>
      <c r="P407" s="550"/>
      <c r="Q407" s="550"/>
      <c r="R407" s="550"/>
      <c r="S407" s="550"/>
      <c r="T407" s="550"/>
      <c r="U407" s="550"/>
      <c r="V407" s="550"/>
      <c r="W407" s="550"/>
      <c r="X407" s="550"/>
      <c r="Y407" s="550"/>
      <c r="Z407" s="550"/>
      <c r="AA407" s="550"/>
      <c r="AB407" s="550"/>
      <c r="AC407" s="550"/>
      <c r="AD407" s="550"/>
      <c r="AE407" s="550"/>
      <c r="AF407" s="550"/>
      <c r="AG407" s="550"/>
      <c r="AH407" s="550"/>
      <c r="AI407" s="550"/>
      <c r="AJ407" s="550"/>
      <c r="AK407" s="550"/>
      <c r="AL407" s="550"/>
      <c r="AM407" s="550"/>
      <c r="AN407" s="550"/>
      <c r="AO407" s="550"/>
      <c r="AP407" s="550"/>
      <c r="AQ407" s="550"/>
      <c r="AR407" s="550"/>
      <c r="AS407" s="550"/>
      <c r="AT407" s="550"/>
      <c r="AU407" s="550"/>
      <c r="AV407" s="550"/>
      <c r="AW407" s="550"/>
      <c r="AX407" s="550"/>
      <c r="AY407" s="550"/>
      <c r="AZ407" s="550"/>
      <c r="BA407" s="550"/>
      <c r="BB407" s="550"/>
      <c r="BC407" s="550"/>
      <c r="BD407" s="550"/>
      <c r="BE407" s="550"/>
      <c r="BF407" s="550"/>
      <c r="BG407" s="550"/>
      <c r="BH407" s="550"/>
      <c r="BI407" s="550"/>
      <c r="BJ407" s="550"/>
      <c r="BK407" s="550"/>
      <c r="BL407" s="550"/>
      <c r="BM407" s="550"/>
      <c r="BN407" s="550"/>
      <c r="BO407" s="550"/>
      <c r="BP407" s="550"/>
      <c r="BQ407" s="550"/>
      <c r="BR407" s="550"/>
      <c r="BS407" s="550"/>
      <c r="BT407" s="550"/>
      <c r="BU407" s="550"/>
      <c r="BV407" s="550"/>
      <c r="BW407" s="550"/>
      <c r="BX407" s="550"/>
      <c r="BY407" s="550"/>
      <c r="BZ407" s="550"/>
      <c r="CA407" s="550"/>
      <c r="CB407" s="550"/>
      <c r="CC407" s="550"/>
      <c r="CD407" s="550"/>
      <c r="CE407" s="550"/>
      <c r="CF407" s="550"/>
      <c r="CG407" s="550"/>
      <c r="CH407" s="550"/>
      <c r="CI407" s="550"/>
      <c r="CJ407" s="550"/>
      <c r="CK407" s="550"/>
      <c r="CL407" s="550"/>
      <c r="CM407" s="550"/>
      <c r="CN407" s="550"/>
      <c r="CO407" s="550"/>
      <c r="CP407" s="550"/>
      <c r="CQ407" s="550"/>
      <c r="CR407" s="550"/>
      <c r="CS407" s="550"/>
      <c r="CT407" s="550"/>
      <c r="CU407" s="550"/>
      <c r="CV407" s="550"/>
      <c r="CW407" s="550"/>
      <c r="CX407" s="550"/>
      <c r="CY407" s="550"/>
      <c r="CZ407" s="550"/>
      <c r="DA407" s="550"/>
      <c r="DB407" s="550"/>
      <c r="DC407" s="550"/>
      <c r="DD407" s="550"/>
      <c r="DE407" s="550"/>
      <c r="DF407" s="550"/>
      <c r="DG407" s="550"/>
      <c r="DH407" s="550"/>
      <c r="DI407" s="550"/>
      <c r="DJ407" s="550"/>
      <c r="DK407" s="550"/>
      <c r="DL407" s="550"/>
      <c r="DM407" s="550"/>
      <c r="DN407" s="550"/>
      <c r="DO407" s="550"/>
      <c r="DP407" s="550"/>
      <c r="DQ407" s="550"/>
      <c r="DR407" s="550"/>
      <c r="DS407" s="550"/>
      <c r="DT407" s="550"/>
      <c r="DU407" s="550"/>
      <c r="DV407" s="550"/>
      <c r="DW407" s="550"/>
      <c r="DX407" s="550"/>
      <c r="DY407" s="550"/>
      <c r="DZ407" s="550"/>
      <c r="EA407" s="550"/>
      <c r="EB407" s="550"/>
      <c r="EC407" s="550"/>
      <c r="ED407" s="550"/>
      <c r="EE407" s="550"/>
      <c r="EF407" s="550"/>
      <c r="EG407" s="550"/>
      <c r="EH407" s="550"/>
      <c r="EI407" s="550"/>
      <c r="EJ407" s="550"/>
      <c r="EK407" s="550"/>
      <c r="EL407" s="550"/>
      <c r="EM407" s="550"/>
      <c r="EN407" s="550"/>
      <c r="EO407" s="550"/>
      <c r="EP407" s="550"/>
      <c r="EQ407" s="550"/>
      <c r="ER407" s="550"/>
      <c r="ES407" s="550"/>
      <c r="ET407" s="550"/>
      <c r="EU407" s="550"/>
      <c r="EV407" s="550"/>
      <c r="EW407" s="550"/>
      <c r="EX407" s="550"/>
      <c r="EY407" s="550"/>
      <c r="EZ407" s="550"/>
      <c r="FA407" s="550"/>
      <c r="FB407" s="550"/>
      <c r="FC407" s="550"/>
      <c r="FD407" s="550"/>
      <c r="FE407" s="550"/>
      <c r="FF407" s="550"/>
      <c r="FG407" s="550"/>
      <c r="FH407" s="550"/>
      <c r="FI407" s="550"/>
      <c r="FJ407" s="550"/>
      <c r="FK407" s="550"/>
      <c r="FL407" s="550"/>
      <c r="FM407" s="550"/>
      <c r="FN407" s="550"/>
      <c r="FO407" s="550"/>
      <c r="FP407" s="550"/>
      <c r="FQ407" s="550"/>
      <c r="FR407" s="550"/>
      <c r="FS407" s="550"/>
      <c r="FT407" s="550"/>
      <c r="FU407" s="550"/>
      <c r="FV407" s="550"/>
      <c r="FW407" s="550"/>
      <c r="FX407" s="550"/>
      <c r="FY407" s="550"/>
      <c r="FZ407" s="550"/>
      <c r="GA407" s="550"/>
      <c r="GB407" s="550"/>
      <c r="GC407" s="550"/>
      <c r="GD407" s="550"/>
      <c r="GE407" s="550"/>
      <c r="GF407" s="550"/>
      <c r="GG407" s="550"/>
      <c r="GH407" s="550"/>
      <c r="GI407" s="550"/>
      <c r="GJ407" s="550"/>
      <c r="GK407" s="550"/>
      <c r="GL407" s="550"/>
      <c r="GM407" s="550"/>
    </row>
    <row r="408" spans="7:195" ht="18" customHeight="1">
      <c r="G408" s="550"/>
      <c r="H408" s="550"/>
      <c r="I408" s="550"/>
      <c r="J408" s="550"/>
      <c r="K408" s="550"/>
      <c r="L408" s="550"/>
      <c r="M408" s="550"/>
      <c r="N408" s="550"/>
      <c r="O408" s="550"/>
      <c r="P408" s="550"/>
      <c r="Q408" s="550"/>
      <c r="R408" s="550"/>
      <c r="S408" s="550"/>
      <c r="T408" s="550"/>
      <c r="U408" s="550"/>
      <c r="V408" s="550"/>
      <c r="W408" s="550"/>
      <c r="X408" s="550"/>
      <c r="Y408" s="550"/>
      <c r="Z408" s="550"/>
      <c r="AA408" s="550"/>
      <c r="AB408" s="550"/>
      <c r="AC408" s="550"/>
      <c r="AD408" s="550"/>
      <c r="AE408" s="550"/>
      <c r="AF408" s="550"/>
      <c r="AG408" s="550"/>
      <c r="AH408" s="550"/>
      <c r="AI408" s="550"/>
      <c r="AJ408" s="550"/>
      <c r="AK408" s="550"/>
      <c r="AL408" s="550"/>
      <c r="AM408" s="550"/>
      <c r="AN408" s="550"/>
      <c r="AO408" s="550"/>
      <c r="AP408" s="550"/>
      <c r="AQ408" s="550"/>
      <c r="AR408" s="550"/>
      <c r="AS408" s="550"/>
      <c r="AT408" s="550"/>
      <c r="AU408" s="550"/>
      <c r="AV408" s="550"/>
      <c r="AW408" s="550"/>
      <c r="AX408" s="550"/>
      <c r="AY408" s="550"/>
      <c r="AZ408" s="550"/>
      <c r="BA408" s="550"/>
      <c r="BB408" s="550"/>
      <c r="BC408" s="550"/>
      <c r="BD408" s="550"/>
      <c r="BE408" s="550"/>
      <c r="BF408" s="550"/>
      <c r="BG408" s="550"/>
      <c r="BH408" s="550"/>
      <c r="BI408" s="550"/>
      <c r="BJ408" s="550"/>
      <c r="BK408" s="550"/>
      <c r="BL408" s="550"/>
      <c r="BM408" s="550"/>
      <c r="BN408" s="550"/>
      <c r="BO408" s="550"/>
      <c r="BP408" s="550"/>
      <c r="BQ408" s="550"/>
      <c r="BR408" s="550"/>
      <c r="BS408" s="550"/>
      <c r="BT408" s="550"/>
      <c r="BU408" s="550"/>
      <c r="BV408" s="550"/>
      <c r="BW408" s="550"/>
      <c r="BX408" s="550"/>
      <c r="BY408" s="550"/>
      <c r="BZ408" s="550"/>
      <c r="CA408" s="550"/>
      <c r="CB408" s="550"/>
      <c r="CC408" s="550"/>
      <c r="CD408" s="550"/>
      <c r="CE408" s="550"/>
      <c r="CF408" s="550"/>
      <c r="CG408" s="550"/>
      <c r="CH408" s="550"/>
      <c r="CI408" s="550"/>
      <c r="CJ408" s="550"/>
      <c r="CK408" s="550"/>
      <c r="CL408" s="550"/>
      <c r="CM408" s="550"/>
      <c r="CN408" s="550"/>
      <c r="CO408" s="550"/>
      <c r="CP408" s="550"/>
      <c r="CQ408" s="550"/>
      <c r="CR408" s="550"/>
      <c r="CS408" s="550"/>
      <c r="CT408" s="550"/>
      <c r="CU408" s="550"/>
      <c r="CV408" s="550"/>
      <c r="CW408" s="550"/>
      <c r="CX408" s="550"/>
      <c r="CY408" s="550"/>
      <c r="CZ408" s="550"/>
      <c r="DA408" s="550"/>
      <c r="DB408" s="550"/>
      <c r="DC408" s="550"/>
      <c r="DD408" s="550"/>
      <c r="DE408" s="550"/>
      <c r="DF408" s="550"/>
      <c r="DG408" s="550"/>
      <c r="DH408" s="550"/>
      <c r="DI408" s="550"/>
      <c r="DJ408" s="550"/>
      <c r="DK408" s="550"/>
      <c r="DL408" s="550"/>
      <c r="DM408" s="550"/>
      <c r="DN408" s="550"/>
      <c r="DO408" s="550"/>
      <c r="DP408" s="550"/>
      <c r="DQ408" s="550"/>
      <c r="DR408" s="550"/>
      <c r="DS408" s="550"/>
      <c r="DT408" s="550"/>
      <c r="DU408" s="550"/>
      <c r="DV408" s="550"/>
      <c r="DW408" s="550"/>
      <c r="DX408" s="550"/>
      <c r="DY408" s="550"/>
      <c r="DZ408" s="550"/>
      <c r="EA408" s="550"/>
      <c r="EB408" s="550"/>
      <c r="EC408" s="550"/>
      <c r="ED408" s="550"/>
      <c r="EE408" s="550"/>
      <c r="EF408" s="550"/>
      <c r="EG408" s="550"/>
      <c r="EH408" s="550"/>
      <c r="EI408" s="550"/>
      <c r="EJ408" s="550"/>
      <c r="EK408" s="550"/>
      <c r="EL408" s="550"/>
      <c r="EM408" s="550"/>
      <c r="EN408" s="550"/>
      <c r="EO408" s="550"/>
      <c r="EP408" s="550"/>
      <c r="EQ408" s="550"/>
      <c r="ER408" s="550"/>
      <c r="ES408" s="550"/>
      <c r="ET408" s="550"/>
      <c r="EU408" s="550"/>
      <c r="EV408" s="550"/>
      <c r="EW408" s="550"/>
      <c r="EX408" s="550"/>
      <c r="EY408" s="550"/>
      <c r="EZ408" s="550"/>
      <c r="FA408" s="550"/>
      <c r="FB408" s="550"/>
      <c r="FC408" s="550"/>
      <c r="FD408" s="550"/>
      <c r="FE408" s="550"/>
      <c r="FF408" s="550"/>
      <c r="FG408" s="550"/>
      <c r="FH408" s="550"/>
      <c r="FI408" s="550"/>
      <c r="FJ408" s="550"/>
      <c r="FK408" s="550"/>
      <c r="FL408" s="550"/>
      <c r="FM408" s="550"/>
      <c r="FN408" s="550"/>
      <c r="FO408" s="550"/>
      <c r="FP408" s="550"/>
      <c r="FQ408" s="550"/>
      <c r="FR408" s="550"/>
      <c r="FS408" s="550"/>
      <c r="FT408" s="550"/>
      <c r="FU408" s="550"/>
      <c r="FV408" s="550"/>
      <c r="FW408" s="550"/>
      <c r="FX408" s="550"/>
      <c r="FY408" s="550"/>
      <c r="FZ408" s="550"/>
      <c r="GA408" s="550"/>
      <c r="GB408" s="550"/>
      <c r="GC408" s="550"/>
      <c r="GD408" s="550"/>
      <c r="GE408" s="550"/>
      <c r="GF408" s="550"/>
      <c r="GG408" s="550"/>
      <c r="GH408" s="550"/>
      <c r="GI408" s="550"/>
      <c r="GJ408" s="550"/>
      <c r="GK408" s="550"/>
      <c r="GL408" s="550"/>
      <c r="GM408" s="550"/>
    </row>
    <row r="409" spans="7:195" ht="18" customHeight="1">
      <c r="G409" s="550"/>
      <c r="H409" s="550"/>
      <c r="I409" s="550"/>
      <c r="J409" s="550"/>
      <c r="K409" s="550"/>
      <c r="L409" s="550"/>
      <c r="M409" s="550"/>
      <c r="N409" s="550"/>
      <c r="O409" s="550"/>
      <c r="P409" s="550"/>
      <c r="Q409" s="550"/>
      <c r="R409" s="550"/>
      <c r="S409" s="550"/>
      <c r="T409" s="550"/>
      <c r="U409" s="550"/>
      <c r="V409" s="550"/>
      <c r="W409" s="550"/>
      <c r="X409" s="550"/>
      <c r="Y409" s="550"/>
      <c r="Z409" s="550"/>
      <c r="AA409" s="550"/>
      <c r="AB409" s="550"/>
      <c r="AC409" s="550"/>
      <c r="AD409" s="550"/>
      <c r="AE409" s="550"/>
      <c r="AF409" s="550"/>
      <c r="AG409" s="550"/>
      <c r="AH409" s="550"/>
      <c r="AI409" s="550"/>
      <c r="AJ409" s="550"/>
      <c r="AK409" s="550"/>
      <c r="AL409" s="550"/>
      <c r="AM409" s="550"/>
      <c r="AN409" s="550"/>
      <c r="AO409" s="550"/>
      <c r="AP409" s="550"/>
      <c r="AQ409" s="550"/>
      <c r="AR409" s="550"/>
      <c r="AS409" s="550"/>
      <c r="AT409" s="550"/>
      <c r="AU409" s="550"/>
      <c r="AV409" s="550"/>
      <c r="AW409" s="550"/>
      <c r="AX409" s="550"/>
      <c r="AY409" s="550"/>
      <c r="AZ409" s="550"/>
      <c r="BA409" s="550"/>
      <c r="BB409" s="550"/>
      <c r="BC409" s="550"/>
      <c r="BD409" s="550"/>
      <c r="BE409" s="550"/>
      <c r="BF409" s="550"/>
      <c r="BG409" s="550"/>
      <c r="BH409" s="550"/>
      <c r="BI409" s="550"/>
      <c r="BJ409" s="550"/>
      <c r="BK409" s="550"/>
      <c r="BL409" s="550"/>
      <c r="BM409" s="550"/>
      <c r="BN409" s="550"/>
      <c r="BO409" s="550"/>
      <c r="BP409" s="550"/>
      <c r="BQ409" s="550"/>
      <c r="BR409" s="550"/>
      <c r="BS409" s="550"/>
      <c r="BT409" s="550"/>
      <c r="BU409" s="550"/>
      <c r="BV409" s="550"/>
      <c r="BW409" s="550"/>
      <c r="BX409" s="550"/>
      <c r="BY409" s="550"/>
      <c r="BZ409" s="550"/>
      <c r="CA409" s="550"/>
      <c r="CB409" s="550"/>
      <c r="CC409" s="550"/>
      <c r="CD409" s="550"/>
      <c r="CE409" s="550"/>
      <c r="CF409" s="550"/>
      <c r="CG409" s="550"/>
      <c r="CH409" s="550"/>
      <c r="CI409" s="550"/>
      <c r="CJ409" s="550"/>
      <c r="CK409" s="550"/>
      <c r="CL409" s="550"/>
      <c r="CM409" s="550"/>
      <c r="CN409" s="550"/>
      <c r="CO409" s="550"/>
      <c r="CP409" s="550"/>
      <c r="CQ409" s="550"/>
      <c r="CR409" s="550"/>
      <c r="CS409" s="550"/>
      <c r="CT409" s="550"/>
      <c r="CU409" s="550"/>
      <c r="CV409" s="550"/>
      <c r="CW409" s="550"/>
      <c r="CX409" s="550"/>
      <c r="CY409" s="550"/>
      <c r="CZ409" s="550"/>
      <c r="DA409" s="550"/>
      <c r="DB409" s="550"/>
      <c r="DC409" s="550"/>
      <c r="DD409" s="550"/>
      <c r="DE409" s="550"/>
      <c r="DF409" s="550"/>
      <c r="DG409" s="550"/>
      <c r="DH409" s="550"/>
      <c r="DI409" s="550"/>
      <c r="DJ409" s="550"/>
      <c r="DK409" s="550"/>
      <c r="DL409" s="550"/>
      <c r="DM409" s="550"/>
      <c r="DN409" s="550"/>
      <c r="DO409" s="550"/>
      <c r="DP409" s="550"/>
      <c r="DQ409" s="550"/>
      <c r="DR409" s="550"/>
      <c r="DS409" s="550"/>
      <c r="DT409" s="550"/>
      <c r="DU409" s="550"/>
      <c r="DV409" s="550"/>
      <c r="DW409" s="550"/>
      <c r="DX409" s="550"/>
      <c r="DY409" s="550"/>
      <c r="DZ409" s="550"/>
      <c r="EA409" s="550"/>
      <c r="EB409" s="550"/>
      <c r="EC409" s="550"/>
      <c r="ED409" s="550"/>
      <c r="EE409" s="550"/>
      <c r="EF409" s="550"/>
      <c r="EG409" s="550"/>
      <c r="EH409" s="550"/>
      <c r="EI409" s="550"/>
      <c r="EJ409" s="550"/>
      <c r="EK409" s="550"/>
      <c r="EL409" s="550"/>
      <c r="EM409" s="550"/>
      <c r="EN409" s="550"/>
      <c r="EO409" s="550"/>
      <c r="EP409" s="550"/>
      <c r="EQ409" s="550"/>
      <c r="ER409" s="550"/>
      <c r="ES409" s="550"/>
      <c r="ET409" s="550"/>
      <c r="EU409" s="550"/>
      <c r="EV409" s="550"/>
      <c r="EW409" s="550"/>
      <c r="EX409" s="550"/>
      <c r="EY409" s="550"/>
      <c r="EZ409" s="550"/>
      <c r="FA409" s="550"/>
      <c r="FB409" s="550"/>
      <c r="FC409" s="550"/>
      <c r="FD409" s="550"/>
      <c r="FE409" s="550"/>
      <c r="FF409" s="550"/>
      <c r="FG409" s="550"/>
      <c r="FH409" s="550"/>
      <c r="FI409" s="550"/>
      <c r="FJ409" s="550"/>
      <c r="FK409" s="550"/>
      <c r="FL409" s="550"/>
      <c r="FM409" s="550"/>
      <c r="FN409" s="550"/>
      <c r="FO409" s="550"/>
      <c r="FP409" s="550"/>
      <c r="FQ409" s="550"/>
      <c r="FR409" s="550"/>
      <c r="FS409" s="550"/>
      <c r="FT409" s="550"/>
      <c r="FU409" s="550"/>
      <c r="FV409" s="550"/>
      <c r="FW409" s="550"/>
      <c r="FX409" s="550"/>
      <c r="FY409" s="550"/>
      <c r="FZ409" s="550"/>
      <c r="GA409" s="550"/>
      <c r="GB409" s="550"/>
      <c r="GC409" s="550"/>
      <c r="GD409" s="550"/>
      <c r="GE409" s="550"/>
      <c r="GF409" s="550"/>
      <c r="GG409" s="550"/>
      <c r="GH409" s="550"/>
      <c r="GI409" s="550"/>
      <c r="GJ409" s="550"/>
      <c r="GK409" s="550"/>
      <c r="GL409" s="550"/>
      <c r="GM409" s="550"/>
    </row>
    <row r="410" spans="7:195" ht="18" customHeight="1">
      <c r="G410" s="550"/>
      <c r="H410" s="550"/>
      <c r="I410" s="550"/>
      <c r="J410" s="550"/>
      <c r="K410" s="550"/>
      <c r="L410" s="550"/>
      <c r="M410" s="550"/>
      <c r="N410" s="550"/>
      <c r="O410" s="550"/>
      <c r="P410" s="550"/>
      <c r="Q410" s="550"/>
      <c r="R410" s="550"/>
      <c r="S410" s="550"/>
      <c r="T410" s="550"/>
      <c r="U410" s="550"/>
      <c r="V410" s="550"/>
      <c r="W410" s="550"/>
      <c r="X410" s="550"/>
      <c r="Y410" s="550"/>
      <c r="Z410" s="550"/>
      <c r="AA410" s="550"/>
      <c r="AB410" s="550"/>
      <c r="AC410" s="550"/>
      <c r="AD410" s="550"/>
      <c r="AE410" s="550"/>
      <c r="AF410" s="550"/>
      <c r="AG410" s="550"/>
      <c r="AH410" s="550"/>
      <c r="AI410" s="550"/>
      <c r="AJ410" s="550"/>
      <c r="AK410" s="550"/>
      <c r="AL410" s="550"/>
      <c r="AM410" s="550"/>
      <c r="AN410" s="550"/>
      <c r="AO410" s="550"/>
      <c r="AP410" s="550"/>
      <c r="AQ410" s="550"/>
      <c r="AR410" s="550"/>
      <c r="AS410" s="550"/>
      <c r="AT410" s="550"/>
      <c r="AU410" s="550"/>
      <c r="AV410" s="550"/>
      <c r="AW410" s="550"/>
      <c r="AX410" s="550"/>
      <c r="AY410" s="550"/>
      <c r="AZ410" s="550"/>
      <c r="BA410" s="550"/>
      <c r="BB410" s="550"/>
      <c r="BC410" s="550"/>
      <c r="BD410" s="550"/>
      <c r="BE410" s="550"/>
      <c r="BF410" s="550"/>
      <c r="BG410" s="550"/>
      <c r="BH410" s="550"/>
      <c r="BI410" s="550"/>
      <c r="BJ410" s="550"/>
      <c r="BK410" s="550"/>
      <c r="BL410" s="550"/>
      <c r="BM410" s="550"/>
      <c r="BN410" s="550"/>
      <c r="BO410" s="550"/>
      <c r="BP410" s="550"/>
      <c r="BQ410" s="550"/>
      <c r="BR410" s="550"/>
      <c r="BS410" s="550"/>
      <c r="BT410" s="550"/>
      <c r="BU410" s="550"/>
      <c r="BV410" s="550"/>
      <c r="BW410" s="550"/>
      <c r="BX410" s="550"/>
      <c r="BY410" s="550"/>
      <c r="BZ410" s="550"/>
      <c r="CA410" s="550"/>
      <c r="CB410" s="550"/>
      <c r="CC410" s="550"/>
      <c r="CD410" s="550"/>
      <c r="CE410" s="550"/>
      <c r="CF410" s="550"/>
      <c r="CG410" s="550"/>
      <c r="CH410" s="550"/>
      <c r="CI410" s="550"/>
      <c r="CJ410" s="550"/>
      <c r="CK410" s="550"/>
      <c r="CL410" s="550"/>
      <c r="CM410" s="550"/>
      <c r="CN410" s="550"/>
      <c r="CO410" s="550"/>
      <c r="CP410" s="550"/>
      <c r="CQ410" s="550"/>
      <c r="CR410" s="550"/>
      <c r="CS410" s="550"/>
      <c r="CT410" s="550"/>
      <c r="CU410" s="550"/>
      <c r="CV410" s="550"/>
      <c r="CW410" s="550"/>
      <c r="CX410" s="550"/>
      <c r="CY410" s="550"/>
      <c r="CZ410" s="550"/>
      <c r="DA410" s="550"/>
      <c r="DB410" s="550"/>
      <c r="DC410" s="550"/>
      <c r="DD410" s="550"/>
      <c r="DE410" s="550"/>
      <c r="DF410" s="550"/>
      <c r="DG410" s="550"/>
      <c r="DH410" s="550"/>
      <c r="DI410" s="550"/>
      <c r="DJ410" s="550"/>
      <c r="DK410" s="550"/>
      <c r="DL410" s="550"/>
      <c r="DM410" s="550"/>
      <c r="DN410" s="550"/>
      <c r="DO410" s="550"/>
      <c r="DP410" s="550"/>
      <c r="DQ410" s="550"/>
      <c r="DR410" s="550"/>
      <c r="DS410" s="550"/>
      <c r="DT410" s="550"/>
      <c r="DU410" s="550"/>
      <c r="DV410" s="550"/>
      <c r="DW410" s="550"/>
      <c r="DX410" s="550"/>
      <c r="DY410" s="550"/>
      <c r="DZ410" s="550"/>
      <c r="EA410" s="550"/>
      <c r="EB410" s="550"/>
      <c r="EC410" s="550"/>
      <c r="ED410" s="550"/>
      <c r="EE410" s="550"/>
      <c r="EF410" s="550"/>
      <c r="EG410" s="550"/>
      <c r="EH410" s="550"/>
      <c r="EI410" s="550"/>
      <c r="EJ410" s="550"/>
      <c r="EK410" s="550"/>
      <c r="EL410" s="550"/>
      <c r="EM410" s="550"/>
      <c r="EN410" s="550"/>
      <c r="EO410" s="550"/>
      <c r="EP410" s="550"/>
      <c r="EQ410" s="550"/>
      <c r="ER410" s="550"/>
      <c r="ES410" s="550"/>
      <c r="ET410" s="550"/>
      <c r="EU410" s="550"/>
      <c r="EV410" s="550"/>
      <c r="EW410" s="550"/>
      <c r="EX410" s="550"/>
      <c r="EY410" s="550"/>
      <c r="EZ410" s="550"/>
      <c r="FA410" s="550"/>
      <c r="FB410" s="550"/>
      <c r="FC410" s="550"/>
      <c r="FD410" s="550"/>
      <c r="FE410" s="550"/>
      <c r="FF410" s="550"/>
      <c r="FG410" s="550"/>
      <c r="FH410" s="550"/>
      <c r="FI410" s="550"/>
      <c r="FJ410" s="550"/>
      <c r="FK410" s="550"/>
      <c r="FL410" s="550"/>
      <c r="FM410" s="550"/>
      <c r="FN410" s="550"/>
      <c r="FO410" s="550"/>
      <c r="FP410" s="550"/>
      <c r="FQ410" s="550"/>
      <c r="FR410" s="550"/>
      <c r="FS410" s="550"/>
      <c r="FT410" s="550"/>
      <c r="FU410" s="550"/>
      <c r="FV410" s="550"/>
      <c r="FW410" s="550"/>
      <c r="FX410" s="550"/>
      <c r="FY410" s="550"/>
      <c r="FZ410" s="550"/>
      <c r="GA410" s="550"/>
      <c r="GB410" s="550"/>
      <c r="GC410" s="550"/>
      <c r="GD410" s="550"/>
      <c r="GE410" s="550"/>
      <c r="GF410" s="550"/>
      <c r="GG410" s="550"/>
      <c r="GH410" s="550"/>
      <c r="GI410" s="550"/>
      <c r="GJ410" s="550"/>
      <c r="GK410" s="550"/>
      <c r="GL410" s="550"/>
      <c r="GM410" s="550"/>
    </row>
    <row r="411" spans="7:195" ht="18" customHeight="1">
      <c r="G411" s="550"/>
      <c r="H411" s="550"/>
      <c r="I411" s="550"/>
      <c r="J411" s="550"/>
      <c r="K411" s="550"/>
      <c r="L411" s="550"/>
      <c r="M411" s="550"/>
      <c r="N411" s="550"/>
      <c r="O411" s="550"/>
      <c r="P411" s="550"/>
      <c r="Q411" s="550"/>
      <c r="R411" s="550"/>
      <c r="S411" s="550"/>
      <c r="T411" s="550"/>
      <c r="U411" s="550"/>
      <c r="V411" s="550"/>
      <c r="W411" s="550"/>
      <c r="X411" s="550"/>
      <c r="Y411" s="550"/>
      <c r="Z411" s="550"/>
      <c r="AA411" s="550"/>
      <c r="AB411" s="550"/>
      <c r="AC411" s="550"/>
      <c r="AD411" s="550"/>
      <c r="AE411" s="550"/>
      <c r="AF411" s="550"/>
      <c r="AG411" s="550"/>
      <c r="AH411" s="550"/>
      <c r="AI411" s="550"/>
      <c r="AJ411" s="550"/>
      <c r="AK411" s="550"/>
      <c r="AL411" s="550"/>
      <c r="AM411" s="550"/>
      <c r="AN411" s="550"/>
      <c r="AO411" s="550"/>
      <c r="AP411" s="550"/>
      <c r="AQ411" s="550"/>
      <c r="AR411" s="550"/>
      <c r="AS411" s="550"/>
      <c r="AT411" s="550"/>
      <c r="AU411" s="550"/>
      <c r="AV411" s="550"/>
      <c r="AW411" s="550"/>
      <c r="AX411" s="550"/>
      <c r="AY411" s="550"/>
      <c r="AZ411" s="550"/>
      <c r="BA411" s="550"/>
      <c r="BB411" s="550"/>
      <c r="BC411" s="550"/>
      <c r="BD411" s="550"/>
      <c r="BE411" s="550"/>
      <c r="BF411" s="550"/>
      <c r="BG411" s="550"/>
      <c r="BH411" s="550"/>
      <c r="BI411" s="550"/>
      <c r="BJ411" s="550"/>
      <c r="BK411" s="550"/>
      <c r="BL411" s="550"/>
      <c r="BM411" s="550"/>
      <c r="BN411" s="550"/>
      <c r="BO411" s="550"/>
      <c r="BP411" s="550"/>
      <c r="BQ411" s="550"/>
      <c r="BR411" s="550"/>
      <c r="BS411" s="550"/>
      <c r="BT411" s="550"/>
      <c r="BU411" s="550"/>
      <c r="BV411" s="550"/>
      <c r="BW411" s="550"/>
      <c r="BX411" s="550"/>
      <c r="BY411" s="550"/>
      <c r="BZ411" s="550"/>
      <c r="CA411" s="550"/>
      <c r="CB411" s="550"/>
      <c r="CC411" s="550"/>
      <c r="CD411" s="550"/>
      <c r="CE411" s="550"/>
      <c r="CF411" s="550"/>
      <c r="CG411" s="550"/>
      <c r="CH411" s="550"/>
      <c r="CI411" s="550"/>
      <c r="CJ411" s="550"/>
      <c r="CK411" s="550"/>
      <c r="CL411" s="550"/>
      <c r="CM411" s="550"/>
      <c r="CN411" s="550"/>
      <c r="CO411" s="550"/>
      <c r="CP411" s="550"/>
      <c r="CQ411" s="550"/>
      <c r="CR411" s="550"/>
      <c r="CS411" s="550"/>
      <c r="CT411" s="550"/>
      <c r="CU411" s="550"/>
      <c r="CV411" s="550"/>
      <c r="CW411" s="550"/>
      <c r="CX411" s="550"/>
      <c r="CY411" s="550"/>
      <c r="CZ411" s="550"/>
      <c r="DA411" s="550"/>
      <c r="DB411" s="550"/>
      <c r="DC411" s="550"/>
      <c r="DD411" s="550"/>
      <c r="DE411" s="550"/>
      <c r="DF411" s="550"/>
      <c r="DG411" s="550"/>
      <c r="DH411" s="550"/>
      <c r="DI411" s="550"/>
      <c r="DJ411" s="550"/>
      <c r="DK411" s="550"/>
      <c r="DL411" s="550"/>
      <c r="DM411" s="550"/>
      <c r="DN411" s="550"/>
      <c r="DO411" s="550"/>
      <c r="DP411" s="550"/>
      <c r="DQ411" s="550"/>
      <c r="DR411" s="550"/>
      <c r="DS411" s="550"/>
      <c r="DT411" s="550"/>
      <c r="DU411" s="550"/>
      <c r="DV411" s="550"/>
      <c r="DW411" s="550"/>
      <c r="DX411" s="550"/>
      <c r="DY411" s="550"/>
      <c r="DZ411" s="550"/>
      <c r="EA411" s="550"/>
      <c r="EB411" s="550"/>
      <c r="EC411" s="550"/>
      <c r="ED411" s="550"/>
      <c r="EE411" s="550"/>
      <c r="EF411" s="550"/>
      <c r="EG411" s="550"/>
      <c r="EH411" s="550"/>
      <c r="EI411" s="550"/>
      <c r="EJ411" s="550"/>
      <c r="EK411" s="550"/>
      <c r="EL411" s="550"/>
      <c r="EM411" s="550"/>
      <c r="EN411" s="550"/>
      <c r="EO411" s="550"/>
      <c r="EP411" s="550"/>
      <c r="EQ411" s="550"/>
      <c r="ER411" s="550"/>
      <c r="ES411" s="550"/>
      <c r="ET411" s="550"/>
      <c r="EU411" s="550"/>
      <c r="EV411" s="550"/>
      <c r="EW411" s="550"/>
      <c r="EX411" s="550"/>
      <c r="EY411" s="550"/>
      <c r="EZ411" s="550"/>
      <c r="FA411" s="550"/>
      <c r="FB411" s="550"/>
      <c r="FC411" s="550"/>
      <c r="FD411" s="550"/>
      <c r="FE411" s="550"/>
      <c r="FF411" s="550"/>
      <c r="FG411" s="550"/>
      <c r="FH411" s="550"/>
      <c r="FI411" s="550"/>
      <c r="FJ411" s="550"/>
      <c r="FK411" s="550"/>
      <c r="FL411" s="550"/>
      <c r="FM411" s="550"/>
      <c r="FN411" s="550"/>
      <c r="FO411" s="550"/>
      <c r="FP411" s="550"/>
      <c r="FQ411" s="550"/>
      <c r="FR411" s="550"/>
      <c r="FS411" s="550"/>
      <c r="FT411" s="550"/>
      <c r="FU411" s="550"/>
      <c r="FV411" s="550"/>
      <c r="FW411" s="550"/>
      <c r="FX411" s="550"/>
      <c r="FY411" s="550"/>
      <c r="FZ411" s="550"/>
      <c r="GA411" s="550"/>
      <c r="GB411" s="550"/>
      <c r="GC411" s="550"/>
      <c r="GD411" s="550"/>
      <c r="GE411" s="550"/>
      <c r="GF411" s="550"/>
      <c r="GG411" s="550"/>
      <c r="GH411" s="550"/>
      <c r="GI411" s="550"/>
      <c r="GJ411" s="550"/>
      <c r="GK411" s="550"/>
      <c r="GL411" s="550"/>
      <c r="GM411" s="550"/>
    </row>
    <row r="412" spans="7:195" ht="18" customHeight="1">
      <c r="G412" s="550"/>
      <c r="H412" s="550"/>
      <c r="I412" s="550"/>
      <c r="J412" s="550"/>
      <c r="K412" s="550"/>
      <c r="L412" s="550"/>
      <c r="M412" s="550"/>
      <c r="N412" s="550"/>
      <c r="O412" s="550"/>
      <c r="P412" s="550"/>
      <c r="Q412" s="550"/>
      <c r="R412" s="550"/>
      <c r="S412" s="550"/>
      <c r="T412" s="550"/>
      <c r="U412" s="550"/>
      <c r="V412" s="550"/>
      <c r="W412" s="550"/>
      <c r="X412" s="550"/>
      <c r="Y412" s="550"/>
      <c r="Z412" s="550"/>
      <c r="AA412" s="550"/>
      <c r="AB412" s="550"/>
      <c r="AC412" s="550"/>
      <c r="AD412" s="550"/>
      <c r="AE412" s="550"/>
      <c r="AF412" s="550"/>
      <c r="AG412" s="550"/>
      <c r="AH412" s="550"/>
      <c r="AI412" s="550"/>
      <c r="AJ412" s="550"/>
      <c r="AK412" s="550"/>
      <c r="AL412" s="550"/>
      <c r="AM412" s="550"/>
      <c r="AN412" s="550"/>
      <c r="AO412" s="550"/>
      <c r="AP412" s="550"/>
      <c r="AQ412" s="550"/>
      <c r="AR412" s="550"/>
      <c r="AS412" s="550"/>
      <c r="AT412" s="550"/>
      <c r="AU412" s="550"/>
      <c r="AV412" s="550"/>
      <c r="AW412" s="550"/>
      <c r="AX412" s="550"/>
      <c r="AY412" s="550"/>
      <c r="AZ412" s="550"/>
      <c r="BA412" s="550"/>
      <c r="BB412" s="550"/>
      <c r="BC412" s="550"/>
      <c r="BD412" s="550"/>
      <c r="BE412" s="550"/>
      <c r="BF412" s="550"/>
      <c r="BG412" s="550"/>
      <c r="BH412" s="550"/>
      <c r="BI412" s="550"/>
      <c r="BJ412" s="550"/>
      <c r="BK412" s="550"/>
      <c r="BL412" s="550"/>
      <c r="BM412" s="550"/>
      <c r="BN412" s="550"/>
      <c r="BO412" s="550"/>
      <c r="BP412" s="550"/>
      <c r="BQ412" s="550"/>
      <c r="BR412" s="550"/>
      <c r="BS412" s="550"/>
      <c r="BT412" s="550"/>
      <c r="BU412" s="550"/>
      <c r="BV412" s="550"/>
      <c r="BW412" s="550"/>
      <c r="BX412" s="550"/>
      <c r="BY412" s="550"/>
      <c r="BZ412" s="550"/>
      <c r="CA412" s="550"/>
      <c r="CB412" s="550"/>
      <c r="CC412" s="550"/>
      <c r="CD412" s="550"/>
      <c r="CE412" s="550"/>
      <c r="CF412" s="550"/>
      <c r="CG412" s="550"/>
      <c r="CH412" s="550"/>
      <c r="CI412" s="550"/>
      <c r="CJ412" s="550"/>
      <c r="CK412" s="550"/>
      <c r="CL412" s="550"/>
      <c r="CM412" s="550"/>
      <c r="CN412" s="550"/>
      <c r="CO412" s="550"/>
      <c r="CP412" s="550"/>
      <c r="CQ412" s="550"/>
      <c r="CR412" s="550"/>
      <c r="CS412" s="550"/>
      <c r="CT412" s="550"/>
      <c r="CU412" s="550"/>
      <c r="CV412" s="550"/>
      <c r="CW412" s="550"/>
      <c r="CX412" s="550"/>
      <c r="CY412" s="550"/>
      <c r="CZ412" s="550"/>
      <c r="DA412" s="550"/>
      <c r="DB412" s="550"/>
      <c r="DC412" s="550"/>
      <c r="DD412" s="550"/>
      <c r="DE412" s="550"/>
      <c r="DF412" s="550"/>
      <c r="DG412" s="550"/>
      <c r="DH412" s="550"/>
      <c r="DI412" s="550"/>
      <c r="DJ412" s="550"/>
      <c r="DK412" s="550"/>
      <c r="DL412" s="550"/>
      <c r="DM412" s="550"/>
      <c r="DN412" s="550"/>
      <c r="DO412" s="550"/>
      <c r="DP412" s="550"/>
      <c r="DQ412" s="550"/>
      <c r="DR412" s="550"/>
      <c r="DS412" s="550"/>
      <c r="DT412" s="550"/>
      <c r="DU412" s="550"/>
      <c r="DV412" s="550"/>
      <c r="DW412" s="550"/>
      <c r="DX412" s="550"/>
      <c r="DY412" s="550"/>
      <c r="DZ412" s="550"/>
      <c r="EA412" s="550"/>
      <c r="EB412" s="550"/>
      <c r="EC412" s="550"/>
      <c r="ED412" s="550"/>
      <c r="EE412" s="550"/>
      <c r="EF412" s="550"/>
      <c r="EG412" s="550"/>
      <c r="EH412" s="550"/>
      <c r="EI412" s="550"/>
      <c r="EJ412" s="550"/>
      <c r="EK412" s="550"/>
      <c r="EL412" s="550"/>
      <c r="EM412" s="550"/>
      <c r="EN412" s="550"/>
      <c r="EO412" s="550"/>
      <c r="EP412" s="550"/>
      <c r="EQ412" s="550"/>
      <c r="ER412" s="550"/>
      <c r="ES412" s="550"/>
      <c r="ET412" s="550"/>
      <c r="EU412" s="550"/>
      <c r="EV412" s="550"/>
      <c r="EW412" s="550"/>
      <c r="EX412" s="550"/>
      <c r="EY412" s="550"/>
      <c r="EZ412" s="550"/>
      <c r="FA412" s="550"/>
      <c r="FB412" s="550"/>
      <c r="FC412" s="550"/>
      <c r="FD412" s="550"/>
      <c r="FE412" s="550"/>
      <c r="FF412" s="550"/>
      <c r="FG412" s="550"/>
      <c r="FH412" s="550"/>
      <c r="FI412" s="550"/>
      <c r="FJ412" s="550"/>
      <c r="FK412" s="550"/>
      <c r="FL412" s="550"/>
      <c r="FM412" s="550"/>
      <c r="FN412" s="550"/>
      <c r="FO412" s="550"/>
      <c r="FP412" s="550"/>
      <c r="FQ412" s="550"/>
      <c r="FR412" s="550"/>
      <c r="FS412" s="550"/>
      <c r="FT412" s="550"/>
      <c r="FU412" s="550"/>
      <c r="FV412" s="550"/>
      <c r="FW412" s="550"/>
      <c r="FX412" s="550"/>
      <c r="FY412" s="550"/>
      <c r="FZ412" s="550"/>
      <c r="GA412" s="550"/>
      <c r="GB412" s="550"/>
      <c r="GC412" s="550"/>
      <c r="GD412" s="550"/>
      <c r="GE412" s="550"/>
      <c r="GF412" s="550"/>
      <c r="GG412" s="550"/>
      <c r="GH412" s="550"/>
      <c r="GI412" s="550"/>
      <c r="GJ412" s="550"/>
      <c r="GK412" s="550"/>
      <c r="GL412" s="550"/>
      <c r="GM412" s="550"/>
    </row>
    <row r="413" spans="7:195" ht="18" customHeight="1">
      <c r="G413" s="550"/>
      <c r="H413" s="550"/>
      <c r="I413" s="550"/>
      <c r="J413" s="550"/>
      <c r="K413" s="550"/>
      <c r="L413" s="550"/>
      <c r="M413" s="550"/>
      <c r="N413" s="550"/>
      <c r="O413" s="550"/>
      <c r="P413" s="550"/>
      <c r="Q413" s="550"/>
      <c r="R413" s="550"/>
      <c r="S413" s="550"/>
      <c r="T413" s="550"/>
      <c r="U413" s="550"/>
      <c r="V413" s="550"/>
      <c r="W413" s="550"/>
      <c r="X413" s="550"/>
      <c r="Y413" s="550"/>
      <c r="Z413" s="550"/>
      <c r="AA413" s="550"/>
      <c r="AB413" s="550"/>
      <c r="AC413" s="550"/>
      <c r="AD413" s="550"/>
      <c r="AE413" s="550"/>
      <c r="AF413" s="550"/>
      <c r="AG413" s="550"/>
      <c r="AH413" s="550"/>
      <c r="AI413" s="550"/>
      <c r="AJ413" s="550"/>
      <c r="AK413" s="550"/>
      <c r="AL413" s="550"/>
      <c r="AM413" s="550"/>
      <c r="AN413" s="550"/>
      <c r="AO413" s="550"/>
      <c r="AP413" s="550"/>
      <c r="AQ413" s="550"/>
      <c r="AR413" s="550"/>
      <c r="AS413" s="550"/>
      <c r="AT413" s="550"/>
      <c r="AU413" s="550"/>
      <c r="AV413" s="550"/>
      <c r="AW413" s="550"/>
      <c r="AX413" s="550"/>
      <c r="AY413" s="550"/>
      <c r="AZ413" s="550"/>
      <c r="BA413" s="550"/>
      <c r="BB413" s="550"/>
      <c r="BC413" s="550"/>
      <c r="BD413" s="550"/>
      <c r="BE413" s="550"/>
      <c r="BF413" s="550"/>
      <c r="BG413" s="550"/>
      <c r="BH413" s="550"/>
      <c r="BI413" s="550"/>
      <c r="BJ413" s="550"/>
      <c r="BK413" s="550"/>
      <c r="BL413" s="550"/>
      <c r="BM413" s="550"/>
      <c r="BN413" s="550"/>
      <c r="BO413" s="550"/>
      <c r="BP413" s="550"/>
      <c r="BQ413" s="550"/>
      <c r="BR413" s="550"/>
      <c r="BS413" s="550"/>
      <c r="BT413" s="550"/>
      <c r="BU413" s="550"/>
      <c r="BV413" s="550"/>
      <c r="BW413" s="550"/>
      <c r="BX413" s="550"/>
      <c r="BY413" s="550"/>
      <c r="BZ413" s="550"/>
      <c r="CA413" s="550"/>
      <c r="CB413" s="550"/>
      <c r="CC413" s="550"/>
      <c r="CD413" s="550"/>
      <c r="CE413" s="550"/>
      <c r="CF413" s="550"/>
      <c r="CG413" s="550"/>
      <c r="CH413" s="550"/>
      <c r="CI413" s="550"/>
      <c r="CJ413" s="550"/>
      <c r="CK413" s="550"/>
      <c r="CL413" s="550"/>
      <c r="CM413" s="550"/>
      <c r="CN413" s="550"/>
      <c r="CO413" s="550"/>
      <c r="CP413" s="550"/>
      <c r="CQ413" s="550"/>
      <c r="CR413" s="550"/>
      <c r="CS413" s="550"/>
      <c r="CT413" s="550"/>
      <c r="CU413" s="550"/>
      <c r="CV413" s="550"/>
      <c r="CW413" s="550"/>
      <c r="CX413" s="550"/>
      <c r="CY413" s="550"/>
      <c r="CZ413" s="550"/>
      <c r="DA413" s="550"/>
      <c r="DB413" s="550"/>
      <c r="DC413" s="550"/>
      <c r="DD413" s="550"/>
      <c r="DE413" s="550"/>
      <c r="DF413" s="550"/>
      <c r="DG413" s="550"/>
      <c r="DH413" s="550"/>
      <c r="DI413" s="550"/>
      <c r="DJ413" s="550"/>
      <c r="DK413" s="550"/>
      <c r="DL413" s="550"/>
      <c r="DM413" s="550"/>
      <c r="DN413" s="550"/>
      <c r="DO413" s="550"/>
      <c r="DP413" s="550"/>
      <c r="DQ413" s="550"/>
      <c r="DR413" s="550"/>
      <c r="DS413" s="550"/>
      <c r="DT413" s="550"/>
      <c r="DU413" s="550"/>
      <c r="DV413" s="550"/>
      <c r="DW413" s="550"/>
      <c r="DX413" s="550"/>
      <c r="DY413" s="550"/>
      <c r="DZ413" s="550"/>
      <c r="EA413" s="550"/>
      <c r="EB413" s="550"/>
      <c r="EC413" s="550"/>
      <c r="ED413" s="550"/>
      <c r="EE413" s="550"/>
      <c r="EF413" s="550"/>
      <c r="EG413" s="550"/>
      <c r="EH413" s="550"/>
      <c r="EI413" s="550"/>
      <c r="EJ413" s="550"/>
      <c r="EK413" s="550"/>
      <c r="EL413" s="550"/>
      <c r="EM413" s="550"/>
      <c r="EN413" s="550"/>
      <c r="EO413" s="550"/>
      <c r="EP413" s="550"/>
      <c r="EQ413" s="550"/>
      <c r="ER413" s="550"/>
      <c r="ES413" s="550"/>
      <c r="ET413" s="550"/>
      <c r="EU413" s="550"/>
      <c r="EV413" s="550"/>
      <c r="EW413" s="550"/>
      <c r="EX413" s="550"/>
      <c r="EY413" s="550"/>
      <c r="EZ413" s="550"/>
      <c r="FA413" s="550"/>
      <c r="FB413" s="550"/>
      <c r="FC413" s="550"/>
      <c r="FD413" s="550"/>
      <c r="FE413" s="550"/>
      <c r="FF413" s="550"/>
      <c r="FG413" s="550"/>
      <c r="FH413" s="550"/>
      <c r="FI413" s="550"/>
      <c r="FJ413" s="550"/>
      <c r="FK413" s="550"/>
      <c r="FL413" s="550"/>
      <c r="FM413" s="550"/>
      <c r="FN413" s="550"/>
      <c r="FO413" s="550"/>
      <c r="FP413" s="550"/>
      <c r="FQ413" s="550"/>
      <c r="FR413" s="550"/>
      <c r="FS413" s="550"/>
      <c r="FT413" s="550"/>
      <c r="FU413" s="550"/>
      <c r="FV413" s="550"/>
      <c r="FW413" s="550"/>
      <c r="FX413" s="550"/>
      <c r="FY413" s="550"/>
      <c r="FZ413" s="550"/>
      <c r="GA413" s="550"/>
      <c r="GB413" s="550"/>
      <c r="GC413" s="550"/>
      <c r="GD413" s="550"/>
      <c r="GE413" s="550"/>
      <c r="GF413" s="550"/>
      <c r="GG413" s="550"/>
      <c r="GH413" s="550"/>
      <c r="GI413" s="550"/>
      <c r="GJ413" s="550"/>
      <c r="GK413" s="550"/>
      <c r="GL413" s="550"/>
      <c r="GM413" s="550"/>
    </row>
    <row r="414" spans="7:195" ht="18" customHeight="1">
      <c r="G414" s="550"/>
      <c r="H414" s="550"/>
      <c r="I414" s="550"/>
      <c r="J414" s="550"/>
      <c r="K414" s="550"/>
      <c r="L414" s="550"/>
      <c r="M414" s="550"/>
      <c r="N414" s="550"/>
      <c r="O414" s="550"/>
      <c r="P414" s="550"/>
      <c r="Q414" s="550"/>
      <c r="R414" s="550"/>
      <c r="S414" s="550"/>
      <c r="T414" s="550"/>
      <c r="U414" s="550"/>
      <c r="V414" s="550"/>
      <c r="W414" s="550"/>
      <c r="X414" s="550"/>
      <c r="Y414" s="550"/>
      <c r="Z414" s="550"/>
      <c r="AA414" s="550"/>
      <c r="AB414" s="550"/>
      <c r="AC414" s="550"/>
      <c r="AD414" s="550"/>
      <c r="AE414" s="550"/>
      <c r="AF414" s="550"/>
      <c r="AG414" s="550"/>
      <c r="AH414" s="550"/>
      <c r="AI414" s="550"/>
      <c r="AJ414" s="550"/>
      <c r="AK414" s="550"/>
      <c r="AL414" s="550"/>
      <c r="AM414" s="550"/>
      <c r="AN414" s="550"/>
      <c r="AO414" s="550"/>
      <c r="AP414" s="550"/>
      <c r="AQ414" s="550"/>
      <c r="AR414" s="550"/>
      <c r="AS414" s="550"/>
      <c r="AT414" s="550"/>
      <c r="AU414" s="550"/>
      <c r="AV414" s="550"/>
      <c r="AW414" s="550"/>
      <c r="AX414" s="550"/>
      <c r="AY414" s="550"/>
      <c r="AZ414" s="550"/>
      <c r="BA414" s="550"/>
      <c r="BB414" s="550"/>
      <c r="BC414" s="550"/>
      <c r="BD414" s="550"/>
      <c r="BE414" s="550"/>
      <c r="BF414" s="550"/>
      <c r="BG414" s="550"/>
      <c r="BH414" s="550"/>
      <c r="BI414" s="550"/>
      <c r="BJ414" s="550"/>
      <c r="BK414" s="550"/>
      <c r="BL414" s="550"/>
      <c r="BM414" s="550"/>
      <c r="BN414" s="550"/>
      <c r="BO414" s="550"/>
      <c r="BP414" s="550"/>
      <c r="BQ414" s="550"/>
      <c r="BR414" s="550"/>
      <c r="BS414" s="550"/>
      <c r="BT414" s="550"/>
      <c r="BU414" s="550"/>
      <c r="BV414" s="550"/>
      <c r="BW414" s="550"/>
      <c r="BX414" s="550"/>
      <c r="BY414" s="550"/>
      <c r="BZ414" s="550"/>
      <c r="CA414" s="550"/>
      <c r="CB414" s="550"/>
      <c r="CC414" s="550"/>
      <c r="CD414" s="550"/>
      <c r="CE414" s="550"/>
      <c r="CF414" s="550"/>
      <c r="CG414" s="550"/>
      <c r="CH414" s="550"/>
      <c r="CI414" s="550"/>
      <c r="CJ414" s="550"/>
      <c r="CK414" s="550"/>
      <c r="CL414" s="550"/>
      <c r="CM414" s="550"/>
      <c r="CN414" s="550"/>
      <c r="CO414" s="550"/>
      <c r="CP414" s="550"/>
      <c r="CQ414" s="550"/>
      <c r="CR414" s="550"/>
      <c r="CS414" s="550"/>
      <c r="CT414" s="550"/>
      <c r="CU414" s="550"/>
      <c r="CV414" s="550"/>
      <c r="CW414" s="550"/>
      <c r="CX414" s="550"/>
      <c r="CY414" s="550"/>
      <c r="CZ414" s="550"/>
      <c r="DA414" s="550"/>
      <c r="DB414" s="550"/>
      <c r="DC414" s="550"/>
      <c r="DD414" s="550"/>
      <c r="DE414" s="550"/>
      <c r="DF414" s="550"/>
      <c r="DG414" s="550"/>
      <c r="DH414" s="550"/>
      <c r="DI414" s="550"/>
      <c r="DJ414" s="550"/>
      <c r="DK414" s="550"/>
      <c r="DL414" s="550"/>
      <c r="DM414" s="550"/>
      <c r="DN414" s="550"/>
      <c r="DO414" s="550"/>
      <c r="DP414" s="550"/>
      <c r="DQ414" s="550"/>
      <c r="DR414" s="550"/>
      <c r="DS414" s="550"/>
      <c r="DT414" s="550"/>
      <c r="DU414" s="550"/>
      <c r="DV414" s="550"/>
      <c r="DW414" s="550"/>
      <c r="DX414" s="550"/>
      <c r="DY414" s="550"/>
      <c r="DZ414" s="550"/>
      <c r="EA414" s="550"/>
      <c r="EB414" s="550"/>
      <c r="EC414" s="550"/>
      <c r="ED414" s="550"/>
      <c r="EE414" s="550"/>
      <c r="EF414" s="550"/>
      <c r="EG414" s="550"/>
      <c r="EH414" s="550"/>
      <c r="EI414" s="550"/>
      <c r="EJ414" s="550"/>
      <c r="EK414" s="550"/>
      <c r="EL414" s="550"/>
      <c r="EM414" s="550"/>
      <c r="EN414" s="550"/>
      <c r="EO414" s="550"/>
      <c r="EP414" s="550"/>
      <c r="EQ414" s="550"/>
      <c r="ER414" s="550"/>
      <c r="ES414" s="550"/>
      <c r="ET414" s="550"/>
      <c r="EU414" s="550"/>
      <c r="EV414" s="550"/>
      <c r="EW414" s="550"/>
      <c r="EX414" s="550"/>
      <c r="EY414" s="550"/>
      <c r="EZ414" s="550"/>
      <c r="FA414" s="550"/>
      <c r="FB414" s="550"/>
      <c r="FC414" s="550"/>
      <c r="FD414" s="550"/>
      <c r="FE414" s="550"/>
      <c r="FF414" s="550"/>
      <c r="FG414" s="550"/>
      <c r="FH414" s="550"/>
      <c r="FI414" s="550"/>
      <c r="FJ414" s="550"/>
      <c r="FK414" s="550"/>
      <c r="FL414" s="550"/>
      <c r="FM414" s="550"/>
      <c r="FN414" s="550"/>
      <c r="FO414" s="550"/>
      <c r="FP414" s="550"/>
      <c r="FQ414" s="550"/>
      <c r="FR414" s="550"/>
      <c r="FS414" s="550"/>
      <c r="FT414" s="550"/>
      <c r="FU414" s="550"/>
      <c r="FV414" s="550"/>
      <c r="FW414" s="550"/>
      <c r="FX414" s="550"/>
      <c r="FY414" s="550"/>
      <c r="FZ414" s="550"/>
      <c r="GA414" s="550"/>
      <c r="GB414" s="550"/>
      <c r="GC414" s="550"/>
      <c r="GD414" s="550"/>
      <c r="GE414" s="550"/>
      <c r="GF414" s="550"/>
      <c r="GG414" s="550"/>
      <c r="GH414" s="550"/>
      <c r="GI414" s="550"/>
      <c r="GJ414" s="550"/>
      <c r="GK414" s="550"/>
      <c r="GL414" s="550"/>
      <c r="GM414" s="550"/>
    </row>
    <row r="415" spans="7:195" ht="18" customHeight="1">
      <c r="G415" s="550"/>
      <c r="H415" s="550"/>
      <c r="I415" s="550"/>
      <c r="J415" s="550"/>
      <c r="K415" s="550"/>
      <c r="L415" s="550"/>
      <c r="M415" s="550"/>
      <c r="N415" s="550"/>
      <c r="O415" s="550"/>
      <c r="P415" s="550"/>
      <c r="Q415" s="550"/>
      <c r="R415" s="550"/>
      <c r="S415" s="550"/>
      <c r="T415" s="550"/>
      <c r="U415" s="550"/>
      <c r="V415" s="550"/>
      <c r="W415" s="550"/>
      <c r="X415" s="550"/>
      <c r="Y415" s="550"/>
      <c r="Z415" s="550"/>
      <c r="AA415" s="550"/>
      <c r="AB415" s="550"/>
      <c r="AC415" s="550"/>
      <c r="AD415" s="550"/>
      <c r="AE415" s="550"/>
      <c r="AF415" s="550"/>
      <c r="AG415" s="550"/>
      <c r="AH415" s="550"/>
      <c r="AI415" s="550"/>
      <c r="AJ415" s="550"/>
      <c r="AK415" s="550"/>
      <c r="AL415" s="550"/>
      <c r="AM415" s="550"/>
      <c r="AN415" s="550"/>
      <c r="AO415" s="550"/>
      <c r="AP415" s="550"/>
      <c r="AQ415" s="550"/>
      <c r="AR415" s="550"/>
      <c r="AS415" s="550"/>
      <c r="AT415" s="550"/>
      <c r="AU415" s="550"/>
      <c r="AV415" s="550"/>
      <c r="AW415" s="550"/>
      <c r="AX415" s="550"/>
      <c r="AY415" s="550"/>
      <c r="AZ415" s="550"/>
      <c r="BA415" s="550"/>
      <c r="BB415" s="550"/>
      <c r="BC415" s="550"/>
      <c r="BD415" s="550"/>
      <c r="BE415" s="550"/>
      <c r="BF415" s="550"/>
      <c r="BG415" s="550"/>
      <c r="BH415" s="550"/>
      <c r="BI415" s="550"/>
      <c r="BJ415" s="550"/>
      <c r="BK415" s="550"/>
      <c r="BL415" s="550"/>
      <c r="BM415" s="550"/>
      <c r="BN415" s="550"/>
      <c r="BO415" s="550"/>
      <c r="BP415" s="550"/>
      <c r="BQ415" s="550"/>
      <c r="BR415" s="550"/>
      <c r="BS415" s="550"/>
      <c r="BT415" s="550"/>
      <c r="BU415" s="550"/>
      <c r="BV415" s="550"/>
      <c r="BW415" s="550"/>
      <c r="BX415" s="550"/>
      <c r="BY415" s="550"/>
      <c r="BZ415" s="550"/>
      <c r="CA415" s="550"/>
      <c r="CB415" s="550"/>
      <c r="CC415" s="550"/>
      <c r="CD415" s="550"/>
      <c r="CE415" s="550"/>
      <c r="CF415" s="550"/>
      <c r="CG415" s="550"/>
      <c r="CH415" s="550"/>
      <c r="CI415" s="550"/>
      <c r="CJ415" s="550"/>
      <c r="CK415" s="550"/>
      <c r="CL415" s="550"/>
      <c r="CM415" s="550"/>
      <c r="CN415" s="550"/>
      <c r="CO415" s="550"/>
      <c r="CP415" s="550"/>
      <c r="CQ415" s="550"/>
      <c r="CR415" s="550"/>
      <c r="CS415" s="550"/>
      <c r="CT415" s="550"/>
      <c r="CU415" s="550"/>
      <c r="CV415" s="550"/>
      <c r="CW415" s="550"/>
      <c r="CX415" s="550"/>
      <c r="CY415" s="550"/>
      <c r="CZ415" s="550"/>
      <c r="DA415" s="550"/>
      <c r="DB415" s="550"/>
      <c r="DC415" s="550"/>
      <c r="DD415" s="550"/>
      <c r="DE415" s="550"/>
      <c r="DF415" s="550"/>
      <c r="DG415" s="550"/>
      <c r="DH415" s="550"/>
      <c r="DI415" s="550"/>
      <c r="DJ415" s="550"/>
      <c r="DK415" s="550"/>
      <c r="DL415" s="550"/>
      <c r="DM415" s="550"/>
      <c r="DN415" s="550"/>
      <c r="DO415" s="550"/>
      <c r="DP415" s="550"/>
      <c r="DQ415" s="550"/>
      <c r="DR415" s="550"/>
      <c r="DS415" s="550"/>
      <c r="DT415" s="550"/>
      <c r="DU415" s="550"/>
      <c r="DV415" s="550"/>
      <c r="DW415" s="550"/>
      <c r="DX415" s="550"/>
      <c r="DY415" s="550"/>
      <c r="DZ415" s="550"/>
      <c r="EA415" s="550"/>
      <c r="EB415" s="550"/>
      <c r="EC415" s="550"/>
      <c r="ED415" s="550"/>
      <c r="EE415" s="550"/>
      <c r="EF415" s="550"/>
      <c r="EG415" s="550"/>
      <c r="EH415" s="550"/>
      <c r="EI415" s="550"/>
      <c r="EJ415" s="550"/>
      <c r="EK415" s="550"/>
      <c r="EL415" s="550"/>
      <c r="EM415" s="550"/>
      <c r="EN415" s="550"/>
      <c r="EO415" s="550"/>
      <c r="EP415" s="550"/>
      <c r="EQ415" s="550"/>
      <c r="ER415" s="550"/>
      <c r="ES415" s="550"/>
      <c r="ET415" s="550"/>
      <c r="EU415" s="550"/>
      <c r="EV415" s="550"/>
      <c r="EW415" s="550"/>
      <c r="EX415" s="550"/>
      <c r="EY415" s="550"/>
      <c r="EZ415" s="550"/>
      <c r="FA415" s="550"/>
      <c r="FB415" s="550"/>
      <c r="FC415" s="550"/>
      <c r="FD415" s="550"/>
      <c r="FE415" s="550"/>
      <c r="FF415" s="550"/>
      <c r="FG415" s="550"/>
      <c r="FH415" s="550"/>
      <c r="FI415" s="550"/>
      <c r="FJ415" s="550"/>
      <c r="FK415" s="550"/>
      <c r="FL415" s="550"/>
      <c r="FM415" s="550"/>
      <c r="FN415" s="550"/>
      <c r="FO415" s="550"/>
      <c r="FP415" s="550"/>
      <c r="FQ415" s="550"/>
      <c r="FR415" s="550"/>
      <c r="FS415" s="550"/>
      <c r="FT415" s="550"/>
      <c r="FU415" s="550"/>
      <c r="FV415" s="550"/>
      <c r="FW415" s="550"/>
      <c r="FX415" s="550"/>
      <c r="FY415" s="550"/>
      <c r="FZ415" s="550"/>
      <c r="GA415" s="550"/>
      <c r="GB415" s="550"/>
      <c r="GC415" s="550"/>
      <c r="GD415" s="550"/>
      <c r="GE415" s="550"/>
      <c r="GF415" s="550"/>
      <c r="GG415" s="550"/>
      <c r="GH415" s="550"/>
      <c r="GI415" s="550"/>
      <c r="GJ415" s="550"/>
      <c r="GK415" s="550"/>
      <c r="GL415" s="550"/>
      <c r="GM415" s="550"/>
    </row>
    <row r="416" spans="7:195" ht="18" customHeight="1">
      <c r="G416" s="550"/>
      <c r="H416" s="550"/>
      <c r="I416" s="550"/>
      <c r="J416" s="550"/>
      <c r="K416" s="550"/>
      <c r="L416" s="550"/>
      <c r="M416" s="550"/>
      <c r="N416" s="550"/>
      <c r="O416" s="550"/>
      <c r="P416" s="550"/>
      <c r="Q416" s="550"/>
      <c r="R416" s="550"/>
      <c r="S416" s="550"/>
      <c r="T416" s="550"/>
      <c r="U416" s="550"/>
      <c r="V416" s="550"/>
      <c r="W416" s="550"/>
      <c r="X416" s="550"/>
      <c r="Y416" s="550"/>
      <c r="Z416" s="550"/>
      <c r="AA416" s="550"/>
      <c r="AB416" s="550"/>
      <c r="AC416" s="550"/>
      <c r="AD416" s="550"/>
      <c r="AE416" s="550"/>
      <c r="AF416" s="550"/>
      <c r="AG416" s="550"/>
      <c r="AH416" s="550"/>
      <c r="AI416" s="550"/>
      <c r="AJ416" s="550"/>
      <c r="AK416" s="550"/>
      <c r="AL416" s="550"/>
      <c r="AM416" s="550"/>
      <c r="AN416" s="550"/>
      <c r="AO416" s="550"/>
      <c r="AP416" s="550"/>
      <c r="AQ416" s="550"/>
      <c r="AR416" s="550"/>
      <c r="AS416" s="550"/>
      <c r="AT416" s="550"/>
      <c r="AU416" s="550"/>
      <c r="AV416" s="550"/>
      <c r="AW416" s="550"/>
      <c r="AX416" s="550"/>
      <c r="AY416" s="550"/>
      <c r="AZ416" s="550"/>
      <c r="BA416" s="550"/>
      <c r="BB416" s="550"/>
      <c r="BC416" s="550"/>
      <c r="BD416" s="550"/>
      <c r="BE416" s="550"/>
      <c r="BF416" s="550"/>
      <c r="BG416" s="550"/>
      <c r="BH416" s="550"/>
      <c r="BI416" s="550"/>
      <c r="BJ416" s="550"/>
      <c r="BK416" s="550"/>
      <c r="BL416" s="550"/>
      <c r="BM416" s="550"/>
      <c r="BN416" s="550"/>
      <c r="BO416" s="550"/>
      <c r="BP416" s="550"/>
      <c r="BQ416" s="550"/>
      <c r="BR416" s="550"/>
      <c r="BS416" s="550"/>
      <c r="BT416" s="550"/>
      <c r="BU416" s="550"/>
      <c r="BV416" s="550"/>
      <c r="BW416" s="550"/>
      <c r="BX416" s="550"/>
      <c r="BY416" s="550"/>
      <c r="BZ416" s="550"/>
      <c r="CA416" s="550"/>
      <c r="CB416" s="550"/>
      <c r="CC416" s="550"/>
      <c r="CD416" s="550"/>
      <c r="CE416" s="550"/>
      <c r="CF416" s="550"/>
      <c r="CG416" s="550"/>
      <c r="CH416" s="550"/>
      <c r="CI416" s="550"/>
      <c r="CJ416" s="550"/>
      <c r="CK416" s="550"/>
      <c r="CL416" s="550"/>
      <c r="CM416" s="550"/>
      <c r="CN416" s="550"/>
      <c r="CO416" s="550"/>
      <c r="CP416" s="550"/>
      <c r="CQ416" s="550"/>
      <c r="CR416" s="550"/>
      <c r="CS416" s="550"/>
      <c r="CT416" s="550"/>
      <c r="CU416" s="550"/>
      <c r="CV416" s="550"/>
      <c r="CW416" s="550"/>
      <c r="CX416" s="550"/>
      <c r="CY416" s="550"/>
      <c r="CZ416" s="550"/>
      <c r="DA416" s="550"/>
      <c r="DB416" s="550"/>
      <c r="DC416" s="550"/>
      <c r="DD416" s="550"/>
      <c r="DE416" s="550"/>
      <c r="DF416" s="550"/>
      <c r="DG416" s="550"/>
      <c r="DH416" s="550"/>
      <c r="DI416" s="550"/>
      <c r="DJ416" s="550"/>
      <c r="DK416" s="550"/>
      <c r="DL416" s="550"/>
      <c r="DM416" s="550"/>
      <c r="DN416" s="550"/>
      <c r="DO416" s="550"/>
      <c r="DP416" s="550"/>
      <c r="DQ416" s="550"/>
      <c r="DR416" s="550"/>
      <c r="DS416" s="550"/>
      <c r="DT416" s="550"/>
      <c r="DU416" s="550"/>
      <c r="DV416" s="550"/>
      <c r="DW416" s="550"/>
      <c r="DX416" s="550"/>
      <c r="DY416" s="550"/>
      <c r="DZ416" s="550"/>
      <c r="EA416" s="550"/>
      <c r="EB416" s="550"/>
      <c r="EC416" s="550"/>
      <c r="ED416" s="550"/>
      <c r="EE416" s="550"/>
      <c r="EF416" s="550"/>
      <c r="EG416" s="550"/>
      <c r="EH416" s="550"/>
      <c r="EI416" s="550"/>
      <c r="EJ416" s="550"/>
      <c r="EK416" s="550"/>
      <c r="EL416" s="550"/>
      <c r="EM416" s="550"/>
      <c r="EN416" s="550"/>
      <c r="EO416" s="550"/>
      <c r="EP416" s="550"/>
      <c r="EQ416" s="550"/>
      <c r="ER416" s="550"/>
      <c r="ES416" s="550"/>
      <c r="ET416" s="550"/>
      <c r="EU416" s="550"/>
      <c r="EV416" s="550"/>
      <c r="EW416" s="550"/>
      <c r="EX416" s="550"/>
      <c r="EY416" s="550"/>
      <c r="EZ416" s="550"/>
      <c r="FA416" s="550"/>
      <c r="FB416" s="550"/>
      <c r="FC416" s="550"/>
      <c r="FD416" s="550"/>
      <c r="FE416" s="550"/>
      <c r="FF416" s="550"/>
      <c r="FG416" s="550"/>
      <c r="FH416" s="550"/>
      <c r="FI416" s="550"/>
      <c r="FJ416" s="550"/>
      <c r="FK416" s="550"/>
      <c r="FL416" s="550"/>
      <c r="FM416" s="550"/>
      <c r="FN416" s="550"/>
      <c r="FO416" s="550"/>
      <c r="FP416" s="550"/>
      <c r="FQ416" s="550"/>
      <c r="FR416" s="550"/>
      <c r="FS416" s="550"/>
      <c r="FT416" s="550"/>
      <c r="FU416" s="550"/>
      <c r="FV416" s="550"/>
      <c r="FW416" s="550"/>
      <c r="FX416" s="550"/>
      <c r="FY416" s="550"/>
      <c r="FZ416" s="550"/>
      <c r="GA416" s="550"/>
      <c r="GB416" s="550"/>
      <c r="GC416" s="550"/>
      <c r="GD416" s="550"/>
      <c r="GE416" s="550"/>
      <c r="GF416" s="550"/>
      <c r="GG416" s="550"/>
      <c r="GH416" s="550"/>
      <c r="GI416" s="550"/>
      <c r="GJ416" s="550"/>
      <c r="GK416" s="550"/>
      <c r="GL416" s="550"/>
      <c r="GM416" s="550"/>
    </row>
    <row r="417" spans="7:195" ht="18" customHeight="1">
      <c r="G417" s="550"/>
      <c r="H417" s="550"/>
      <c r="I417" s="550"/>
      <c r="J417" s="550"/>
      <c r="K417" s="550"/>
      <c r="L417" s="550"/>
      <c r="M417" s="550"/>
      <c r="N417" s="550"/>
      <c r="O417" s="550"/>
      <c r="P417" s="550"/>
      <c r="Q417" s="550"/>
      <c r="R417" s="550"/>
      <c r="S417" s="550"/>
      <c r="T417" s="550"/>
      <c r="U417" s="550"/>
      <c r="V417" s="550"/>
      <c r="W417" s="550"/>
      <c r="X417" s="550"/>
      <c r="Y417" s="550"/>
      <c r="Z417" s="550"/>
      <c r="AA417" s="550"/>
      <c r="AB417" s="550"/>
      <c r="AC417" s="550"/>
      <c r="AD417" s="550"/>
      <c r="AE417" s="550"/>
      <c r="AF417" s="550"/>
      <c r="AG417" s="550"/>
      <c r="AH417" s="550"/>
      <c r="AI417" s="550"/>
      <c r="AJ417" s="550"/>
      <c r="AK417" s="550"/>
      <c r="AL417" s="550"/>
      <c r="AM417" s="550"/>
      <c r="AN417" s="550"/>
      <c r="AO417" s="550"/>
      <c r="AP417" s="550"/>
      <c r="AQ417" s="550"/>
      <c r="AR417" s="550"/>
      <c r="AS417" s="550"/>
      <c r="AT417" s="550"/>
      <c r="AU417" s="550"/>
      <c r="AV417" s="550"/>
      <c r="AW417" s="550"/>
      <c r="AX417" s="550"/>
      <c r="AY417" s="550"/>
      <c r="AZ417" s="550"/>
      <c r="BA417" s="550"/>
      <c r="BB417" s="550"/>
      <c r="BC417" s="550"/>
      <c r="BD417" s="550"/>
      <c r="BE417" s="550"/>
      <c r="BF417" s="550"/>
      <c r="BG417" s="550"/>
      <c r="BH417" s="550"/>
      <c r="BI417" s="550"/>
      <c r="BJ417" s="550"/>
      <c r="BK417" s="550"/>
      <c r="BL417" s="550"/>
      <c r="BM417" s="550"/>
      <c r="BN417" s="550"/>
      <c r="BO417" s="550"/>
      <c r="BP417" s="550"/>
      <c r="BQ417" s="550"/>
      <c r="BR417" s="550"/>
      <c r="BS417" s="550"/>
      <c r="BT417" s="550"/>
      <c r="BU417" s="550"/>
      <c r="BV417" s="550"/>
      <c r="BW417" s="550"/>
      <c r="BX417" s="550"/>
      <c r="BY417" s="550"/>
      <c r="BZ417" s="550"/>
      <c r="CA417" s="550"/>
      <c r="CB417" s="550"/>
      <c r="CC417" s="550"/>
      <c r="CD417" s="550"/>
      <c r="CE417" s="550"/>
      <c r="CF417" s="550"/>
      <c r="CG417" s="550"/>
      <c r="CH417" s="550"/>
      <c r="CI417" s="550"/>
      <c r="CJ417" s="550"/>
      <c r="CK417" s="550"/>
      <c r="CL417" s="550"/>
      <c r="CM417" s="550"/>
      <c r="CN417" s="550"/>
      <c r="CO417" s="550"/>
      <c r="CP417" s="550"/>
      <c r="CQ417" s="550"/>
      <c r="CR417" s="550"/>
      <c r="CS417" s="550"/>
      <c r="CT417" s="550"/>
      <c r="CU417" s="550"/>
      <c r="CV417" s="550"/>
      <c r="CW417" s="550"/>
      <c r="CX417" s="550"/>
      <c r="CY417" s="550"/>
      <c r="CZ417" s="550"/>
      <c r="DA417" s="550"/>
      <c r="DB417" s="550"/>
      <c r="DC417" s="550"/>
      <c r="DD417" s="550"/>
      <c r="DE417" s="550"/>
      <c r="DF417" s="550"/>
      <c r="DG417" s="550"/>
      <c r="DH417" s="550"/>
      <c r="DI417" s="550"/>
      <c r="DJ417" s="550"/>
      <c r="DK417" s="550"/>
      <c r="DL417" s="550"/>
      <c r="DM417" s="550"/>
      <c r="DN417" s="550"/>
      <c r="DO417" s="550"/>
      <c r="DP417" s="550"/>
      <c r="DQ417" s="550"/>
      <c r="DR417" s="550"/>
      <c r="DS417" s="550"/>
      <c r="DT417" s="550"/>
      <c r="DU417" s="550"/>
      <c r="DV417" s="550"/>
      <c r="DW417" s="550"/>
      <c r="DX417" s="550"/>
      <c r="DY417" s="550"/>
      <c r="DZ417" s="550"/>
      <c r="EA417" s="550"/>
      <c r="EB417" s="550"/>
      <c r="EC417" s="550"/>
      <c r="ED417" s="550"/>
      <c r="EE417" s="550"/>
      <c r="EF417" s="550"/>
      <c r="EG417" s="550"/>
      <c r="EH417" s="550"/>
      <c r="EI417" s="550"/>
      <c r="EJ417" s="550"/>
      <c r="EK417" s="550"/>
      <c r="EL417" s="550"/>
      <c r="EM417" s="550"/>
      <c r="EN417" s="550"/>
      <c r="EO417" s="550"/>
      <c r="EP417" s="550"/>
      <c r="EQ417" s="550"/>
      <c r="ER417" s="550"/>
      <c r="ES417" s="550"/>
      <c r="ET417" s="550"/>
      <c r="EU417" s="550"/>
      <c r="EV417" s="550"/>
      <c r="EW417" s="550"/>
      <c r="EX417" s="550"/>
      <c r="EY417" s="550"/>
      <c r="EZ417" s="550"/>
      <c r="FA417" s="550"/>
      <c r="FB417" s="550"/>
      <c r="FC417" s="550"/>
      <c r="FD417" s="550"/>
      <c r="FE417" s="550"/>
      <c r="FF417" s="550"/>
      <c r="FG417" s="550"/>
      <c r="FH417" s="550"/>
      <c r="FI417" s="550"/>
      <c r="FJ417" s="550"/>
      <c r="FK417" s="550"/>
      <c r="FL417" s="550"/>
      <c r="FM417" s="550"/>
      <c r="FN417" s="550"/>
      <c r="FO417" s="550"/>
      <c r="FP417" s="550"/>
      <c r="FQ417" s="550"/>
      <c r="FR417" s="550"/>
      <c r="FS417" s="550"/>
      <c r="FT417" s="550"/>
      <c r="FU417" s="550"/>
      <c r="FV417" s="550"/>
      <c r="FW417" s="550"/>
      <c r="FX417" s="550"/>
      <c r="FY417" s="550"/>
      <c r="FZ417" s="550"/>
      <c r="GA417" s="550"/>
      <c r="GB417" s="550"/>
      <c r="GC417" s="550"/>
      <c r="GD417" s="550"/>
      <c r="GE417" s="550"/>
      <c r="GF417" s="550"/>
      <c r="GG417" s="550"/>
      <c r="GH417" s="550"/>
      <c r="GI417" s="550"/>
      <c r="GJ417" s="550"/>
      <c r="GK417" s="550"/>
      <c r="GL417" s="550"/>
      <c r="GM417" s="550"/>
    </row>
    <row r="418" spans="7:195" ht="18" customHeight="1">
      <c r="G418" s="550"/>
      <c r="H418" s="550"/>
      <c r="I418" s="550"/>
      <c r="J418" s="550"/>
      <c r="K418" s="550"/>
      <c r="L418" s="550"/>
      <c r="M418" s="550"/>
      <c r="N418" s="550"/>
      <c r="O418" s="550"/>
      <c r="P418" s="550"/>
      <c r="Q418" s="550"/>
      <c r="R418" s="550"/>
      <c r="S418" s="550"/>
      <c r="T418" s="550"/>
      <c r="U418" s="550"/>
      <c r="V418" s="550"/>
      <c r="W418" s="550"/>
      <c r="X418" s="550"/>
      <c r="Y418" s="550"/>
      <c r="Z418" s="550"/>
      <c r="AA418" s="550"/>
      <c r="AB418" s="550"/>
      <c r="AC418" s="550"/>
      <c r="AD418" s="550"/>
      <c r="AE418" s="550"/>
      <c r="AF418" s="550"/>
      <c r="AG418" s="550"/>
      <c r="AH418" s="550"/>
      <c r="AI418" s="550"/>
      <c r="AJ418" s="550"/>
      <c r="AK418" s="550"/>
      <c r="AL418" s="550"/>
      <c r="AM418" s="550"/>
      <c r="AN418" s="550"/>
      <c r="AO418" s="550"/>
      <c r="AP418" s="550"/>
      <c r="AQ418" s="550"/>
      <c r="AR418" s="550"/>
      <c r="AS418" s="550"/>
      <c r="AT418" s="550"/>
      <c r="AU418" s="550"/>
      <c r="AV418" s="550"/>
      <c r="AW418" s="550"/>
      <c r="AX418" s="550"/>
      <c r="AY418" s="550"/>
      <c r="AZ418" s="550"/>
      <c r="BA418" s="550"/>
      <c r="BB418" s="550"/>
      <c r="BC418" s="550"/>
      <c r="BD418" s="550"/>
      <c r="BE418" s="550"/>
      <c r="BF418" s="550"/>
      <c r="BG418" s="550"/>
      <c r="BH418" s="550"/>
      <c r="BI418" s="550"/>
      <c r="BJ418" s="550"/>
      <c r="BK418" s="550"/>
      <c r="BL418" s="550"/>
      <c r="BM418" s="550"/>
      <c r="BN418" s="550"/>
      <c r="BO418" s="550"/>
      <c r="BP418" s="550"/>
      <c r="BQ418" s="550"/>
      <c r="BR418" s="550"/>
      <c r="BS418" s="550"/>
      <c r="BT418" s="550"/>
      <c r="BU418" s="550"/>
      <c r="BV418" s="550"/>
      <c r="BW418" s="550"/>
      <c r="BX418" s="550"/>
      <c r="BY418" s="550"/>
      <c r="BZ418" s="550"/>
      <c r="CA418" s="550"/>
      <c r="CB418" s="550"/>
      <c r="CC418" s="550"/>
      <c r="CD418" s="550"/>
      <c r="CE418" s="550"/>
      <c r="CF418" s="550"/>
      <c r="CG418" s="550"/>
      <c r="CH418" s="550"/>
      <c r="CI418" s="550"/>
      <c r="CJ418" s="550"/>
      <c r="CK418" s="550"/>
      <c r="CL418" s="550"/>
      <c r="CM418" s="550"/>
      <c r="CN418" s="550"/>
      <c r="CO418" s="550"/>
      <c r="CP418" s="550"/>
      <c r="CQ418" s="550"/>
      <c r="CR418" s="550"/>
      <c r="CS418" s="550"/>
      <c r="CT418" s="550"/>
      <c r="CU418" s="550"/>
      <c r="CV418" s="550"/>
      <c r="CW418" s="550"/>
      <c r="CX418" s="550"/>
      <c r="CY418" s="550"/>
      <c r="CZ418" s="550"/>
      <c r="DA418" s="550"/>
      <c r="DB418" s="550"/>
      <c r="DC418" s="550"/>
      <c r="DD418" s="550"/>
      <c r="DE418" s="550"/>
      <c r="DF418" s="550"/>
      <c r="DG418" s="550"/>
      <c r="DH418" s="550"/>
      <c r="DI418" s="550"/>
      <c r="DJ418" s="550"/>
      <c r="DK418" s="550"/>
      <c r="DL418" s="550"/>
      <c r="DM418" s="550"/>
      <c r="DN418" s="550"/>
      <c r="DO418" s="550"/>
      <c r="DP418" s="550"/>
      <c r="DQ418" s="550"/>
      <c r="DR418" s="550"/>
      <c r="DS418" s="550"/>
      <c r="DT418" s="550"/>
      <c r="DU418" s="550"/>
      <c r="DV418" s="550"/>
      <c r="DW418" s="550"/>
      <c r="DX418" s="550"/>
      <c r="DY418" s="550"/>
      <c r="DZ418" s="550"/>
      <c r="EA418" s="550"/>
      <c r="EB418" s="550"/>
      <c r="EC418" s="550"/>
      <c r="ED418" s="550"/>
      <c r="EE418" s="550"/>
      <c r="EF418" s="550"/>
      <c r="EG418" s="550"/>
      <c r="EH418" s="550"/>
      <c r="EI418" s="550"/>
      <c r="EJ418" s="550"/>
      <c r="EK418" s="550"/>
      <c r="EL418" s="550"/>
      <c r="EM418" s="550"/>
      <c r="EN418" s="550"/>
      <c r="EO418" s="550"/>
      <c r="EP418" s="550"/>
      <c r="EQ418" s="550"/>
      <c r="ER418" s="550"/>
      <c r="ES418" s="550"/>
      <c r="ET418" s="550"/>
      <c r="EU418" s="550"/>
      <c r="EV418" s="550"/>
      <c r="EW418" s="550"/>
      <c r="EX418" s="550"/>
      <c r="EY418" s="550"/>
      <c r="EZ418" s="550"/>
      <c r="FA418" s="550"/>
      <c r="FB418" s="550"/>
      <c r="FC418" s="550"/>
      <c r="FD418" s="550"/>
      <c r="FE418" s="550"/>
      <c r="FF418" s="550"/>
      <c r="FG418" s="550"/>
      <c r="FH418" s="550"/>
      <c r="FI418" s="550"/>
      <c r="FJ418" s="550"/>
      <c r="FK418" s="550"/>
      <c r="FL418" s="550"/>
      <c r="FM418" s="550"/>
      <c r="FN418" s="550"/>
      <c r="FO418" s="550"/>
      <c r="FP418" s="550"/>
      <c r="FQ418" s="550"/>
      <c r="FR418" s="550"/>
      <c r="FS418" s="550"/>
      <c r="FT418" s="550"/>
      <c r="FU418" s="550"/>
      <c r="FV418" s="550"/>
      <c r="FW418" s="550"/>
      <c r="FX418" s="550"/>
      <c r="FY418" s="550"/>
      <c r="FZ418" s="550"/>
      <c r="GA418" s="550"/>
      <c r="GB418" s="550"/>
      <c r="GC418" s="550"/>
      <c r="GD418" s="550"/>
      <c r="GE418" s="550"/>
      <c r="GF418" s="550"/>
      <c r="GG418" s="550"/>
      <c r="GH418" s="550"/>
      <c r="GI418" s="550"/>
      <c r="GJ418" s="550"/>
      <c r="GK418" s="550"/>
      <c r="GL418" s="550"/>
      <c r="GM418" s="550"/>
    </row>
    <row r="419" spans="7:195" ht="18" customHeight="1">
      <c r="G419" s="550"/>
      <c r="H419" s="550"/>
      <c r="I419" s="550"/>
      <c r="J419" s="550"/>
      <c r="K419" s="550"/>
      <c r="L419" s="550"/>
      <c r="M419" s="550"/>
      <c r="N419" s="550"/>
      <c r="O419" s="550"/>
      <c r="P419" s="550"/>
      <c r="Q419" s="550"/>
      <c r="R419" s="550"/>
      <c r="S419" s="550"/>
      <c r="T419" s="550"/>
      <c r="U419" s="550"/>
      <c r="V419" s="550"/>
      <c r="W419" s="550"/>
      <c r="X419" s="550"/>
      <c r="Y419" s="550"/>
      <c r="Z419" s="550"/>
      <c r="AA419" s="550"/>
      <c r="AB419" s="550"/>
      <c r="AC419" s="550"/>
      <c r="AD419" s="550"/>
      <c r="AE419" s="550"/>
      <c r="AF419" s="550"/>
      <c r="AG419" s="550"/>
      <c r="AH419" s="550"/>
      <c r="AI419" s="550"/>
      <c r="AJ419" s="550"/>
      <c r="AK419" s="550"/>
      <c r="AL419" s="550"/>
      <c r="AM419" s="550"/>
      <c r="AN419" s="550"/>
      <c r="AO419" s="550"/>
      <c r="AP419" s="550"/>
      <c r="AQ419" s="550"/>
      <c r="AR419" s="550"/>
      <c r="AS419" s="550"/>
      <c r="AT419" s="550"/>
      <c r="AU419" s="550"/>
      <c r="AV419" s="550"/>
      <c r="AW419" s="550"/>
      <c r="AX419" s="550"/>
      <c r="AY419" s="550"/>
      <c r="AZ419" s="550"/>
      <c r="BA419" s="550"/>
      <c r="BB419" s="550"/>
      <c r="BC419" s="550"/>
      <c r="BD419" s="550"/>
      <c r="BE419" s="550"/>
      <c r="BF419" s="550"/>
      <c r="BG419" s="550"/>
      <c r="BH419" s="550"/>
      <c r="BI419" s="550"/>
      <c r="BJ419" s="550"/>
      <c r="BK419" s="550"/>
      <c r="BL419" s="550"/>
      <c r="BM419" s="550"/>
      <c r="BN419" s="550"/>
      <c r="BO419" s="550"/>
      <c r="BP419" s="550"/>
      <c r="BQ419" s="550"/>
      <c r="BR419" s="550"/>
      <c r="BS419" s="550"/>
      <c r="BT419" s="550"/>
      <c r="BU419" s="550"/>
      <c r="BV419" s="550"/>
      <c r="BW419" s="550"/>
      <c r="BX419" s="550"/>
      <c r="BY419" s="550"/>
      <c r="BZ419" s="550"/>
      <c r="CA419" s="550"/>
      <c r="CB419" s="550"/>
      <c r="CC419" s="550"/>
      <c r="CD419" s="550"/>
      <c r="CE419" s="550"/>
      <c r="CF419" s="550"/>
      <c r="CG419" s="550"/>
      <c r="CH419" s="550"/>
      <c r="CI419" s="550"/>
      <c r="CJ419" s="550"/>
      <c r="CK419" s="550"/>
      <c r="CL419" s="550"/>
      <c r="CM419" s="550"/>
      <c r="CN419" s="550"/>
      <c r="CO419" s="550"/>
      <c r="CP419" s="550"/>
      <c r="CQ419" s="550"/>
      <c r="CR419" s="550"/>
      <c r="CS419" s="550"/>
      <c r="CT419" s="550"/>
      <c r="CU419" s="550"/>
      <c r="CV419" s="550"/>
      <c r="CW419" s="550"/>
      <c r="CX419" s="550"/>
      <c r="CY419" s="550"/>
      <c r="CZ419" s="550"/>
      <c r="DA419" s="550"/>
      <c r="DB419" s="550"/>
      <c r="DC419" s="550"/>
      <c r="DD419" s="550"/>
      <c r="DE419" s="550"/>
      <c r="DF419" s="550"/>
      <c r="DG419" s="550"/>
      <c r="DH419" s="550"/>
      <c r="DI419" s="550"/>
      <c r="DJ419" s="550"/>
      <c r="DK419" s="550"/>
      <c r="DL419" s="550"/>
      <c r="DM419" s="550"/>
      <c r="DN419" s="550"/>
      <c r="DO419" s="550"/>
      <c r="DP419" s="550"/>
      <c r="DQ419" s="550"/>
      <c r="DR419" s="550"/>
      <c r="DS419" s="550"/>
      <c r="DT419" s="550"/>
      <c r="DU419" s="550"/>
      <c r="DV419" s="550"/>
      <c r="DW419" s="550"/>
      <c r="DX419" s="550"/>
      <c r="DY419" s="550"/>
      <c r="DZ419" s="550"/>
      <c r="EA419" s="550"/>
      <c r="EB419" s="550"/>
      <c r="EC419" s="550"/>
      <c r="ED419" s="550"/>
      <c r="EE419" s="550"/>
      <c r="EF419" s="550"/>
      <c r="EG419" s="550"/>
      <c r="EH419" s="550"/>
      <c r="EI419" s="550"/>
      <c r="EJ419" s="550"/>
      <c r="EK419" s="550"/>
      <c r="EL419" s="550"/>
      <c r="EM419" s="550"/>
      <c r="EN419" s="550"/>
      <c r="EO419" s="550"/>
      <c r="EP419" s="550"/>
      <c r="EQ419" s="550"/>
      <c r="ER419" s="550"/>
      <c r="ES419" s="550"/>
      <c r="ET419" s="550"/>
      <c r="EU419" s="550"/>
      <c r="EV419" s="550"/>
      <c r="EW419" s="550"/>
      <c r="EX419" s="550"/>
      <c r="EY419" s="550"/>
      <c r="EZ419" s="550"/>
      <c r="FA419" s="550"/>
      <c r="FB419" s="550"/>
      <c r="FC419" s="550"/>
      <c r="FD419" s="550"/>
      <c r="FE419" s="550"/>
      <c r="FF419" s="550"/>
      <c r="FG419" s="550"/>
      <c r="FH419" s="550"/>
      <c r="FI419" s="550"/>
      <c r="FJ419" s="550"/>
      <c r="FK419" s="550"/>
      <c r="FL419" s="550"/>
      <c r="FM419" s="550"/>
      <c r="FN419" s="550"/>
      <c r="FO419" s="550"/>
      <c r="FP419" s="550"/>
      <c r="FQ419" s="550"/>
      <c r="FR419" s="550"/>
      <c r="FS419" s="550"/>
      <c r="FT419" s="550"/>
      <c r="FU419" s="550"/>
      <c r="FV419" s="550"/>
      <c r="FW419" s="550"/>
      <c r="FX419" s="550"/>
      <c r="FY419" s="550"/>
      <c r="FZ419" s="550"/>
      <c r="GA419" s="550"/>
      <c r="GB419" s="550"/>
      <c r="GC419" s="550"/>
      <c r="GD419" s="550"/>
      <c r="GE419" s="550"/>
      <c r="GF419" s="550"/>
      <c r="GG419" s="550"/>
      <c r="GH419" s="550"/>
      <c r="GI419" s="550"/>
      <c r="GJ419" s="550"/>
      <c r="GK419" s="550"/>
      <c r="GL419" s="550"/>
      <c r="GM419" s="550"/>
    </row>
    <row r="420" spans="7:195" ht="18" customHeight="1">
      <c r="G420" s="550"/>
      <c r="H420" s="550"/>
      <c r="I420" s="550"/>
      <c r="J420" s="550"/>
      <c r="K420" s="550"/>
      <c r="L420" s="550"/>
      <c r="M420" s="550"/>
      <c r="N420" s="550"/>
      <c r="O420" s="550"/>
      <c r="P420" s="550"/>
      <c r="Q420" s="550"/>
      <c r="R420" s="550"/>
      <c r="S420" s="550"/>
      <c r="T420" s="550"/>
      <c r="U420" s="550"/>
      <c r="V420" s="550"/>
      <c r="W420" s="550"/>
      <c r="X420" s="550"/>
      <c r="Y420" s="550"/>
      <c r="Z420" s="550"/>
      <c r="AA420" s="550"/>
      <c r="AB420" s="550"/>
      <c r="AC420" s="550"/>
      <c r="AD420" s="550"/>
      <c r="AE420" s="550"/>
      <c r="AF420" s="550"/>
      <c r="AG420" s="550"/>
      <c r="AH420" s="550"/>
      <c r="AI420" s="550"/>
      <c r="AJ420" s="550"/>
      <c r="AK420" s="550"/>
      <c r="AL420" s="550"/>
      <c r="AM420" s="550"/>
      <c r="AN420" s="550"/>
      <c r="AO420" s="550"/>
      <c r="AP420" s="550"/>
      <c r="AQ420" s="550"/>
      <c r="AR420" s="550"/>
      <c r="AS420" s="550"/>
      <c r="AT420" s="550"/>
      <c r="AU420" s="550"/>
      <c r="AV420" s="550"/>
      <c r="AW420" s="550"/>
      <c r="AX420" s="550"/>
      <c r="AY420" s="550"/>
      <c r="AZ420" s="550"/>
      <c r="BA420" s="550"/>
      <c r="BB420" s="550"/>
      <c r="BC420" s="550"/>
      <c r="BD420" s="550"/>
      <c r="BE420" s="550"/>
      <c r="BF420" s="550"/>
      <c r="BG420" s="550"/>
      <c r="BH420" s="550"/>
      <c r="BI420" s="550"/>
      <c r="BJ420" s="550"/>
      <c r="BK420" s="550"/>
      <c r="BL420" s="550"/>
      <c r="BM420" s="550"/>
      <c r="BN420" s="550"/>
      <c r="BO420" s="550"/>
      <c r="BP420" s="550"/>
      <c r="BQ420" s="550"/>
      <c r="BR420" s="550"/>
      <c r="BS420" s="550"/>
      <c r="BT420" s="550"/>
      <c r="BU420" s="550"/>
      <c r="BV420" s="550"/>
      <c r="BW420" s="550"/>
      <c r="BX420" s="550"/>
      <c r="BY420" s="550"/>
      <c r="BZ420" s="550"/>
      <c r="CA420" s="550"/>
      <c r="CB420" s="550"/>
      <c r="CC420" s="550"/>
      <c r="CD420" s="550"/>
      <c r="CE420" s="550"/>
      <c r="CF420" s="550"/>
      <c r="CG420" s="550"/>
      <c r="CH420" s="550"/>
      <c r="CI420" s="550"/>
      <c r="CJ420" s="550"/>
      <c r="CK420" s="550"/>
      <c r="CL420" s="550"/>
      <c r="CM420" s="550"/>
      <c r="CN420" s="550"/>
      <c r="CO420" s="550"/>
      <c r="CP420" s="550"/>
      <c r="CQ420" s="550"/>
      <c r="CR420" s="550"/>
      <c r="CS420" s="550"/>
      <c r="CT420" s="550"/>
      <c r="CU420" s="550"/>
      <c r="CV420" s="550"/>
      <c r="CW420" s="550"/>
      <c r="CX420" s="550"/>
      <c r="CY420" s="550"/>
      <c r="CZ420" s="550"/>
      <c r="DA420" s="550"/>
      <c r="DB420" s="550"/>
      <c r="DC420" s="550"/>
      <c r="DD420" s="550"/>
      <c r="DE420" s="550"/>
      <c r="DF420" s="550"/>
      <c r="DG420" s="550"/>
      <c r="DH420" s="550"/>
      <c r="DI420" s="550"/>
      <c r="DJ420" s="550"/>
      <c r="DK420" s="550"/>
      <c r="DL420" s="550"/>
      <c r="DM420" s="550"/>
      <c r="DN420" s="550"/>
      <c r="DO420" s="550"/>
      <c r="DP420" s="550"/>
      <c r="DQ420" s="550"/>
      <c r="DR420" s="550"/>
      <c r="DS420" s="550"/>
      <c r="DT420" s="550"/>
      <c r="DU420" s="550"/>
      <c r="DV420" s="550"/>
      <c r="DW420" s="550"/>
      <c r="DX420" s="550"/>
      <c r="DY420" s="550"/>
      <c r="DZ420" s="550"/>
      <c r="EA420" s="550"/>
      <c r="EB420" s="550"/>
      <c r="EC420" s="550"/>
      <c r="ED420" s="550"/>
      <c r="EE420" s="550"/>
      <c r="EF420" s="550"/>
      <c r="EG420" s="550"/>
      <c r="EH420" s="550"/>
      <c r="EI420" s="550"/>
      <c r="EJ420" s="550"/>
      <c r="EK420" s="550"/>
      <c r="EL420" s="550"/>
      <c r="EM420" s="550"/>
      <c r="EN420" s="550"/>
      <c r="EO420" s="550"/>
      <c r="EP420" s="550"/>
      <c r="EQ420" s="550"/>
      <c r="ER420" s="550"/>
      <c r="ES420" s="550"/>
      <c r="ET420" s="550"/>
      <c r="EU420" s="550"/>
      <c r="EV420" s="550"/>
      <c r="EW420" s="550"/>
      <c r="EX420" s="550"/>
      <c r="EY420" s="550"/>
      <c r="EZ420" s="550"/>
      <c r="FA420" s="550"/>
      <c r="FB420" s="550"/>
      <c r="FC420" s="550"/>
      <c r="FD420" s="550"/>
      <c r="FE420" s="550"/>
      <c r="FF420" s="550"/>
      <c r="FG420" s="550"/>
      <c r="FH420" s="550"/>
      <c r="FI420" s="550"/>
      <c r="FJ420" s="550"/>
      <c r="FK420" s="550"/>
      <c r="FL420" s="550"/>
      <c r="FM420" s="550"/>
      <c r="FN420" s="550"/>
      <c r="FO420" s="550"/>
      <c r="FP420" s="550"/>
      <c r="FQ420" s="550"/>
      <c r="FR420" s="550"/>
      <c r="FS420" s="550"/>
      <c r="FT420" s="550"/>
      <c r="FU420" s="550"/>
      <c r="FV420" s="550"/>
      <c r="FW420" s="550"/>
      <c r="FX420" s="550"/>
      <c r="FY420" s="550"/>
      <c r="FZ420" s="550"/>
      <c r="GA420" s="550"/>
      <c r="GB420" s="550"/>
      <c r="GC420" s="550"/>
      <c r="GD420" s="550"/>
      <c r="GE420" s="550"/>
      <c r="GF420" s="550"/>
      <c r="GG420" s="550"/>
      <c r="GH420" s="550"/>
      <c r="GI420" s="550"/>
      <c r="GJ420" s="550"/>
      <c r="GK420" s="550"/>
      <c r="GL420" s="550"/>
      <c r="GM420" s="550"/>
    </row>
    <row r="421" spans="7:195" ht="18" customHeight="1">
      <c r="G421" s="550"/>
      <c r="H421" s="550"/>
      <c r="I421" s="550"/>
      <c r="J421" s="550"/>
      <c r="K421" s="550"/>
      <c r="L421" s="550"/>
      <c r="M421" s="550"/>
      <c r="N421" s="550"/>
      <c r="O421" s="550"/>
      <c r="P421" s="550"/>
      <c r="Q421" s="550"/>
      <c r="R421" s="550"/>
      <c r="S421" s="550"/>
      <c r="T421" s="550"/>
      <c r="U421" s="550"/>
      <c r="V421" s="550"/>
      <c r="W421" s="550"/>
      <c r="X421" s="550"/>
      <c r="Y421" s="550"/>
      <c r="Z421" s="550"/>
      <c r="AA421" s="550"/>
      <c r="AB421" s="550"/>
      <c r="AC421" s="550"/>
      <c r="AD421" s="550"/>
      <c r="AE421" s="550"/>
      <c r="AF421" s="550"/>
      <c r="AG421" s="550"/>
      <c r="AH421" s="550"/>
      <c r="AI421" s="550"/>
      <c r="AJ421" s="550"/>
      <c r="AK421" s="550"/>
      <c r="AL421" s="550"/>
      <c r="AM421" s="550"/>
      <c r="AN421" s="550"/>
      <c r="AO421" s="550"/>
      <c r="AP421" s="550"/>
      <c r="AQ421" s="550"/>
      <c r="AR421" s="550"/>
      <c r="AS421" s="550"/>
      <c r="AT421" s="550"/>
      <c r="AU421" s="550"/>
      <c r="AV421" s="550"/>
      <c r="AW421" s="550"/>
      <c r="AX421" s="550"/>
      <c r="AY421" s="550"/>
      <c r="AZ421" s="550"/>
      <c r="BA421" s="550"/>
      <c r="BB421" s="550"/>
      <c r="BC421" s="550"/>
      <c r="BD421" s="550"/>
      <c r="BE421" s="550"/>
      <c r="BF421" s="550"/>
      <c r="BG421" s="550"/>
      <c r="BH421" s="550"/>
      <c r="BI421" s="550"/>
      <c r="BJ421" s="550"/>
      <c r="BK421" s="550"/>
      <c r="BL421" s="550"/>
      <c r="BM421" s="550"/>
      <c r="BN421" s="550"/>
      <c r="BO421" s="550"/>
      <c r="BP421" s="550"/>
      <c r="BQ421" s="550"/>
      <c r="BR421" s="550"/>
      <c r="BS421" s="550"/>
      <c r="BT421" s="550"/>
      <c r="BU421" s="550"/>
      <c r="BV421" s="550"/>
      <c r="BW421" s="550"/>
      <c r="BX421" s="550"/>
      <c r="BY421" s="550"/>
      <c r="BZ421" s="550"/>
      <c r="CA421" s="550"/>
      <c r="CB421" s="550"/>
      <c r="CC421" s="550"/>
      <c r="CD421" s="550"/>
      <c r="CE421" s="550"/>
      <c r="CF421" s="550"/>
      <c r="CG421" s="550"/>
      <c r="CH421" s="550"/>
      <c r="CI421" s="550"/>
      <c r="CJ421" s="550"/>
      <c r="CK421" s="550"/>
      <c r="CL421" s="550"/>
      <c r="CM421" s="550"/>
      <c r="CN421" s="550"/>
      <c r="CO421" s="550"/>
      <c r="CP421" s="550"/>
      <c r="CQ421" s="550"/>
      <c r="CR421" s="550"/>
      <c r="CS421" s="550"/>
      <c r="CT421" s="550"/>
      <c r="CU421" s="550"/>
      <c r="CV421" s="550"/>
      <c r="CW421" s="550"/>
      <c r="CX421" s="550"/>
      <c r="CY421" s="550"/>
      <c r="CZ421" s="550"/>
      <c r="DA421" s="550"/>
      <c r="DB421" s="550"/>
      <c r="DC421" s="550"/>
      <c r="DD421" s="550"/>
      <c r="DE421" s="550"/>
      <c r="DF421" s="550"/>
      <c r="DG421" s="550"/>
      <c r="DH421" s="550"/>
      <c r="DI421" s="550"/>
      <c r="DJ421" s="550"/>
      <c r="DK421" s="550"/>
      <c r="DL421" s="550"/>
      <c r="DM421" s="550"/>
      <c r="DN421" s="550"/>
      <c r="DO421" s="550"/>
      <c r="DP421" s="550"/>
      <c r="DQ421" s="550"/>
      <c r="DR421" s="550"/>
      <c r="DS421" s="550"/>
      <c r="DT421" s="550"/>
      <c r="DU421" s="550"/>
      <c r="DV421" s="550"/>
      <c r="DW421" s="550"/>
      <c r="DX421" s="550"/>
      <c r="DY421" s="550"/>
      <c r="DZ421" s="550"/>
      <c r="EA421" s="550"/>
      <c r="EB421" s="550"/>
      <c r="EC421" s="550"/>
      <c r="ED421" s="550"/>
      <c r="EE421" s="550"/>
      <c r="EF421" s="550"/>
      <c r="EG421" s="550"/>
      <c r="EH421" s="550"/>
      <c r="EI421" s="550"/>
      <c r="EJ421" s="550"/>
      <c r="EK421" s="550"/>
      <c r="EL421" s="550"/>
      <c r="EM421" s="550"/>
      <c r="EN421" s="550"/>
      <c r="EO421" s="550"/>
      <c r="EP421" s="550"/>
      <c r="EQ421" s="550"/>
      <c r="ER421" s="550"/>
      <c r="ES421" s="550"/>
      <c r="ET421" s="550"/>
      <c r="EU421" s="550"/>
      <c r="EV421" s="550"/>
      <c r="EW421" s="550"/>
      <c r="EX421" s="550"/>
      <c r="EY421" s="550"/>
      <c r="EZ421" s="550"/>
      <c r="FA421" s="550"/>
      <c r="FB421" s="550"/>
      <c r="FC421" s="550"/>
      <c r="FD421" s="550"/>
      <c r="FE421" s="550"/>
      <c r="FF421" s="550"/>
      <c r="FG421" s="550"/>
      <c r="FH421" s="550"/>
      <c r="FI421" s="550"/>
      <c r="FJ421" s="550"/>
      <c r="FK421" s="550"/>
      <c r="FL421" s="550"/>
      <c r="FM421" s="550"/>
      <c r="FN421" s="550"/>
      <c r="FO421" s="550"/>
      <c r="FP421" s="550"/>
      <c r="FQ421" s="550"/>
      <c r="FR421" s="550"/>
      <c r="FS421" s="550"/>
      <c r="FT421" s="550"/>
      <c r="FU421" s="550"/>
      <c r="FV421" s="550"/>
      <c r="FW421" s="550"/>
      <c r="FX421" s="550"/>
      <c r="FY421" s="550"/>
      <c r="FZ421" s="550"/>
      <c r="GA421" s="550"/>
      <c r="GB421" s="550"/>
      <c r="GC421" s="550"/>
      <c r="GD421" s="550"/>
      <c r="GE421" s="550"/>
      <c r="GF421" s="550"/>
      <c r="GG421" s="550"/>
      <c r="GH421" s="550"/>
      <c r="GI421" s="550"/>
      <c r="GJ421" s="550"/>
      <c r="GK421" s="550"/>
      <c r="GL421" s="550"/>
      <c r="GM421" s="550"/>
    </row>
    <row r="422" spans="7:195" ht="18" customHeight="1">
      <c r="G422" s="550"/>
      <c r="H422" s="550"/>
      <c r="I422" s="550"/>
      <c r="J422" s="550"/>
      <c r="K422" s="550"/>
      <c r="L422" s="550"/>
      <c r="M422" s="550"/>
      <c r="N422" s="550"/>
      <c r="O422" s="550"/>
      <c r="P422" s="550"/>
      <c r="Q422" s="550"/>
      <c r="R422" s="550"/>
      <c r="S422" s="550"/>
      <c r="T422" s="550"/>
      <c r="U422" s="550"/>
      <c r="V422" s="550"/>
      <c r="W422" s="550"/>
      <c r="X422" s="550"/>
      <c r="Y422" s="550"/>
      <c r="Z422" s="550"/>
      <c r="AA422" s="550"/>
      <c r="AB422" s="550"/>
      <c r="AC422" s="550"/>
      <c r="AD422" s="550"/>
      <c r="AE422" s="550"/>
      <c r="AF422" s="550"/>
      <c r="AG422" s="550"/>
      <c r="AH422" s="550"/>
      <c r="AI422" s="550"/>
      <c r="AJ422" s="550"/>
      <c r="AK422" s="550"/>
      <c r="AL422" s="550"/>
      <c r="AM422" s="550"/>
      <c r="AN422" s="550"/>
      <c r="AO422" s="550"/>
      <c r="AP422" s="550"/>
      <c r="AQ422" s="550"/>
      <c r="AR422" s="550"/>
      <c r="AS422" s="550"/>
      <c r="AT422" s="550"/>
      <c r="AU422" s="550"/>
      <c r="AV422" s="550"/>
      <c r="AW422" s="550"/>
      <c r="AX422" s="550"/>
      <c r="AY422" s="550"/>
      <c r="AZ422" s="550"/>
      <c r="BA422" s="550"/>
      <c r="BB422" s="550"/>
      <c r="BC422" s="550"/>
      <c r="BD422" s="550"/>
      <c r="BE422" s="550"/>
      <c r="BF422" s="550"/>
      <c r="BG422" s="550"/>
      <c r="BH422" s="550"/>
      <c r="BI422" s="550"/>
      <c r="BJ422" s="550"/>
      <c r="BK422" s="550"/>
      <c r="BL422" s="550"/>
      <c r="BM422" s="550"/>
      <c r="BN422" s="550"/>
      <c r="BO422" s="550"/>
      <c r="BP422" s="550"/>
      <c r="BQ422" s="550"/>
      <c r="BR422" s="550"/>
      <c r="BS422" s="550"/>
      <c r="BT422" s="550"/>
      <c r="BU422" s="550"/>
      <c r="BV422" s="550"/>
      <c r="BW422" s="550"/>
      <c r="BX422" s="550"/>
      <c r="BY422" s="550"/>
      <c r="BZ422" s="550"/>
      <c r="CA422" s="550"/>
      <c r="CB422" s="550"/>
      <c r="CC422" s="550"/>
      <c r="CD422" s="550"/>
      <c r="CE422" s="550"/>
      <c r="CF422" s="550"/>
      <c r="CG422" s="550"/>
      <c r="CH422" s="550"/>
      <c r="CI422" s="550"/>
      <c r="CJ422" s="550"/>
      <c r="CK422" s="550"/>
      <c r="CL422" s="550"/>
      <c r="CM422" s="550"/>
      <c r="CN422" s="550"/>
      <c r="CO422" s="550"/>
      <c r="CP422" s="550"/>
      <c r="CQ422" s="550"/>
      <c r="CR422" s="550"/>
      <c r="CS422" s="550"/>
      <c r="CT422" s="550"/>
      <c r="CU422" s="550"/>
      <c r="CV422" s="550"/>
      <c r="CW422" s="550"/>
      <c r="CX422" s="550"/>
      <c r="CY422" s="550"/>
      <c r="CZ422" s="550"/>
      <c r="DA422" s="550"/>
      <c r="DB422" s="550"/>
      <c r="DC422" s="550"/>
      <c r="DD422" s="550"/>
      <c r="DE422" s="550"/>
      <c r="DF422" s="550"/>
      <c r="DG422" s="550"/>
      <c r="DH422" s="550"/>
      <c r="DI422" s="550"/>
      <c r="DJ422" s="550"/>
      <c r="DK422" s="550"/>
      <c r="DL422" s="550"/>
      <c r="DM422" s="550"/>
      <c r="DN422" s="550"/>
      <c r="DO422" s="550"/>
      <c r="DP422" s="550"/>
      <c r="DQ422" s="550"/>
      <c r="DR422" s="550"/>
      <c r="DS422" s="550"/>
      <c r="DT422" s="550"/>
      <c r="DU422" s="550"/>
      <c r="DV422" s="550"/>
      <c r="DW422" s="550"/>
      <c r="DX422" s="550"/>
      <c r="DY422" s="550"/>
      <c r="DZ422" s="550"/>
      <c r="EA422" s="550"/>
      <c r="EB422" s="550"/>
      <c r="EC422" s="550"/>
      <c r="ED422" s="550"/>
      <c r="EE422" s="550"/>
      <c r="EF422" s="550"/>
      <c r="EG422" s="550"/>
      <c r="EH422" s="550"/>
      <c r="EI422" s="550"/>
      <c r="EJ422" s="550"/>
      <c r="EK422" s="550"/>
      <c r="EL422" s="550"/>
      <c r="EM422" s="550"/>
      <c r="EN422" s="550"/>
      <c r="EO422" s="550"/>
      <c r="EP422" s="550"/>
      <c r="EQ422" s="550"/>
      <c r="ER422" s="550"/>
      <c r="ES422" s="550"/>
      <c r="ET422" s="550"/>
      <c r="EU422" s="550"/>
      <c r="EV422" s="550"/>
      <c r="EW422" s="550"/>
      <c r="EX422" s="550"/>
      <c r="EY422" s="550"/>
      <c r="EZ422" s="550"/>
      <c r="FA422" s="550"/>
      <c r="FB422" s="550"/>
      <c r="FC422" s="550"/>
      <c r="FD422" s="550"/>
      <c r="FE422" s="550"/>
      <c r="FF422" s="550"/>
      <c r="FG422" s="550"/>
      <c r="FH422" s="550"/>
      <c r="FI422" s="550"/>
      <c r="FJ422" s="550"/>
      <c r="FK422" s="550"/>
      <c r="FL422" s="550"/>
      <c r="FM422" s="550"/>
      <c r="FN422" s="550"/>
      <c r="FO422" s="550"/>
      <c r="FP422" s="550"/>
      <c r="FQ422" s="550"/>
      <c r="FR422" s="550"/>
      <c r="FS422" s="550"/>
      <c r="FT422" s="550"/>
      <c r="FU422" s="550"/>
      <c r="FV422" s="550"/>
      <c r="FW422" s="550"/>
      <c r="FX422" s="550"/>
      <c r="FY422" s="550"/>
      <c r="FZ422" s="550"/>
      <c r="GA422" s="550"/>
      <c r="GB422" s="550"/>
      <c r="GC422" s="550"/>
      <c r="GD422" s="550"/>
      <c r="GE422" s="550"/>
      <c r="GF422" s="550"/>
      <c r="GG422" s="550"/>
      <c r="GH422" s="550"/>
      <c r="GI422" s="550"/>
      <c r="GJ422" s="550"/>
      <c r="GK422" s="550"/>
      <c r="GL422" s="550"/>
      <c r="GM422" s="550"/>
    </row>
    <row r="423" spans="7:195" ht="18" customHeight="1">
      <c r="G423" s="550"/>
      <c r="H423" s="550"/>
      <c r="I423" s="550"/>
      <c r="J423" s="550"/>
      <c r="K423" s="550"/>
      <c r="L423" s="550"/>
      <c r="M423" s="550"/>
      <c r="N423" s="550"/>
      <c r="O423" s="550"/>
      <c r="P423" s="550"/>
      <c r="Q423" s="550"/>
      <c r="R423" s="550"/>
      <c r="S423" s="550"/>
      <c r="T423" s="550"/>
      <c r="U423" s="550"/>
      <c r="V423" s="550"/>
      <c r="W423" s="550"/>
      <c r="X423" s="550"/>
      <c r="Y423" s="550"/>
      <c r="Z423" s="550"/>
      <c r="AA423" s="550"/>
      <c r="AB423" s="550"/>
      <c r="AC423" s="550"/>
      <c r="AD423" s="550"/>
      <c r="AE423" s="550"/>
      <c r="AF423" s="550"/>
      <c r="AG423" s="550"/>
      <c r="AH423" s="550"/>
      <c r="AI423" s="550"/>
      <c r="AJ423" s="550"/>
      <c r="AK423" s="550"/>
      <c r="AL423" s="550"/>
      <c r="AM423" s="550"/>
      <c r="AN423" s="550"/>
      <c r="AO423" s="550"/>
      <c r="AP423" s="550"/>
      <c r="AQ423" s="550"/>
      <c r="AR423" s="550"/>
      <c r="AS423" s="550"/>
      <c r="AT423" s="550"/>
      <c r="AU423" s="550"/>
      <c r="AV423" s="550"/>
      <c r="AW423" s="550"/>
      <c r="AX423" s="550"/>
      <c r="AY423" s="550"/>
      <c r="AZ423" s="550"/>
      <c r="BA423" s="550"/>
      <c r="BB423" s="550"/>
      <c r="BC423" s="550"/>
      <c r="BD423" s="550"/>
      <c r="BE423" s="550"/>
      <c r="BF423" s="550"/>
      <c r="BG423" s="550"/>
      <c r="BH423" s="550"/>
      <c r="BI423" s="550"/>
      <c r="BJ423" s="550"/>
      <c r="BK423" s="550"/>
      <c r="BL423" s="550"/>
      <c r="BM423" s="550"/>
      <c r="BN423" s="550"/>
      <c r="BO423" s="550"/>
      <c r="BP423" s="550"/>
      <c r="BQ423" s="550"/>
      <c r="BR423" s="550"/>
      <c r="BS423" s="550"/>
      <c r="BT423" s="550"/>
      <c r="BU423" s="550"/>
      <c r="BV423" s="550"/>
      <c r="BW423" s="550"/>
      <c r="BX423" s="550"/>
      <c r="BY423" s="550"/>
      <c r="BZ423" s="550"/>
      <c r="CA423" s="550"/>
      <c r="CB423" s="550"/>
      <c r="CC423" s="550"/>
      <c r="CD423" s="550"/>
      <c r="CE423" s="550"/>
      <c r="CF423" s="550"/>
      <c r="CG423" s="550"/>
      <c r="CH423" s="550"/>
      <c r="CI423" s="550"/>
      <c r="CJ423" s="550"/>
      <c r="CK423" s="550"/>
      <c r="CL423" s="550"/>
      <c r="CM423" s="550"/>
      <c r="CN423" s="550"/>
      <c r="CO423" s="550"/>
      <c r="CP423" s="550"/>
      <c r="CQ423" s="550"/>
      <c r="CR423" s="550"/>
      <c r="CS423" s="550"/>
      <c r="CT423" s="550"/>
      <c r="CU423" s="550"/>
      <c r="CV423" s="550"/>
      <c r="CW423" s="550"/>
      <c r="CX423" s="550"/>
      <c r="CY423" s="550"/>
      <c r="CZ423" s="550"/>
      <c r="DA423" s="550"/>
      <c r="DB423" s="550"/>
      <c r="DC423" s="550"/>
      <c r="DD423" s="550"/>
      <c r="DE423" s="550"/>
      <c r="DF423" s="550"/>
      <c r="DG423" s="550"/>
      <c r="DH423" s="550"/>
      <c r="DI423" s="550"/>
      <c r="DJ423" s="550"/>
      <c r="DK423" s="550"/>
      <c r="DL423" s="550"/>
      <c r="DM423" s="550"/>
      <c r="DN423" s="550"/>
      <c r="DO423" s="550"/>
      <c r="DP423" s="550"/>
      <c r="DQ423" s="550"/>
      <c r="DR423" s="550"/>
      <c r="DS423" s="550"/>
      <c r="DT423" s="550"/>
      <c r="DU423" s="550"/>
      <c r="DV423" s="550"/>
      <c r="DW423" s="550"/>
      <c r="DX423" s="550"/>
      <c r="DY423" s="550"/>
      <c r="DZ423" s="550"/>
      <c r="EA423" s="550"/>
      <c r="EB423" s="550"/>
      <c r="EC423" s="550"/>
      <c r="ED423" s="550"/>
      <c r="EE423" s="550"/>
      <c r="EF423" s="550"/>
      <c r="EG423" s="550"/>
      <c r="EH423" s="550"/>
      <c r="EI423" s="550"/>
      <c r="EJ423" s="550"/>
      <c r="EK423" s="550"/>
      <c r="EL423" s="550"/>
      <c r="EM423" s="550"/>
      <c r="EN423" s="550"/>
      <c r="EO423" s="550"/>
      <c r="EP423" s="550"/>
      <c r="EQ423" s="550"/>
      <c r="ER423" s="550"/>
      <c r="ES423" s="550"/>
      <c r="ET423" s="550"/>
      <c r="EU423" s="550"/>
      <c r="EV423" s="550"/>
      <c r="EW423" s="550"/>
      <c r="EX423" s="550"/>
      <c r="EY423" s="550"/>
      <c r="EZ423" s="550"/>
      <c r="FA423" s="550"/>
      <c r="FB423" s="550"/>
      <c r="FC423" s="550"/>
      <c r="FD423" s="550"/>
      <c r="FE423" s="550"/>
      <c r="FF423" s="550"/>
      <c r="FG423" s="550"/>
      <c r="FH423" s="550"/>
      <c r="FI423" s="550"/>
      <c r="FJ423" s="550"/>
      <c r="FK423" s="550"/>
      <c r="FL423" s="550"/>
      <c r="FM423" s="550"/>
      <c r="FN423" s="550"/>
      <c r="FO423" s="550"/>
      <c r="FP423" s="550"/>
      <c r="FQ423" s="550"/>
      <c r="FR423" s="550"/>
      <c r="FS423" s="550"/>
      <c r="FT423" s="550"/>
      <c r="FU423" s="550"/>
      <c r="FV423" s="550"/>
      <c r="FW423" s="550"/>
      <c r="FX423" s="550"/>
      <c r="FY423" s="550"/>
      <c r="FZ423" s="550"/>
      <c r="GA423" s="550"/>
      <c r="GB423" s="550"/>
      <c r="GC423" s="550"/>
      <c r="GD423" s="550"/>
      <c r="GE423" s="550"/>
      <c r="GF423" s="550"/>
      <c r="GG423" s="550"/>
      <c r="GH423" s="550"/>
      <c r="GI423" s="550"/>
      <c r="GJ423" s="550"/>
      <c r="GK423" s="550"/>
      <c r="GL423" s="550"/>
      <c r="GM423" s="550"/>
    </row>
    <row r="424" spans="7:195" ht="18" customHeight="1">
      <c r="G424" s="550"/>
      <c r="H424" s="550"/>
      <c r="I424" s="550"/>
      <c r="J424" s="550"/>
      <c r="K424" s="550"/>
      <c r="L424" s="550"/>
      <c r="M424" s="550"/>
      <c r="N424" s="550"/>
      <c r="O424" s="550"/>
      <c r="P424" s="550"/>
      <c r="Q424" s="550"/>
      <c r="R424" s="550"/>
      <c r="S424" s="550"/>
      <c r="T424" s="550"/>
      <c r="U424" s="550"/>
      <c r="V424" s="550"/>
      <c r="W424" s="550"/>
      <c r="X424" s="550"/>
      <c r="Y424" s="550"/>
      <c r="Z424" s="550"/>
      <c r="AA424" s="550"/>
      <c r="AB424" s="550"/>
      <c r="AC424" s="550"/>
      <c r="AD424" s="550"/>
      <c r="AE424" s="550"/>
      <c r="AF424" s="550"/>
      <c r="AG424" s="550"/>
      <c r="AH424" s="550"/>
      <c r="AI424" s="550"/>
      <c r="AJ424" s="550"/>
      <c r="AK424" s="550"/>
      <c r="AL424" s="550"/>
      <c r="AM424" s="550"/>
      <c r="AN424" s="550"/>
      <c r="AO424" s="550"/>
      <c r="AP424" s="550"/>
      <c r="AQ424" s="550"/>
      <c r="AR424" s="550"/>
      <c r="AS424" s="550"/>
      <c r="AT424" s="550"/>
      <c r="AU424" s="550"/>
      <c r="AV424" s="550"/>
      <c r="AW424" s="550"/>
      <c r="AX424" s="550"/>
      <c r="AY424" s="550"/>
      <c r="AZ424" s="550"/>
      <c r="BA424" s="550"/>
      <c r="BB424" s="550"/>
      <c r="BC424" s="550"/>
      <c r="BD424" s="550"/>
      <c r="BE424" s="550"/>
      <c r="BF424" s="550"/>
      <c r="BG424" s="550"/>
      <c r="BH424" s="550"/>
      <c r="BI424" s="550"/>
      <c r="BJ424" s="550"/>
      <c r="BK424" s="550"/>
      <c r="BL424" s="550"/>
      <c r="BM424" s="550"/>
      <c r="BN424" s="550"/>
      <c r="BO424" s="550"/>
      <c r="BP424" s="550"/>
      <c r="BQ424" s="550"/>
      <c r="BR424" s="550"/>
      <c r="BS424" s="550"/>
      <c r="BT424" s="550"/>
      <c r="BU424" s="550"/>
      <c r="BV424" s="550"/>
      <c r="BW424" s="550"/>
      <c r="BX424" s="550"/>
      <c r="BY424" s="550"/>
      <c r="BZ424" s="550"/>
      <c r="CA424" s="550"/>
      <c r="CB424" s="550"/>
      <c r="CC424" s="550"/>
      <c r="CD424" s="550"/>
      <c r="CE424" s="550"/>
      <c r="CF424" s="550"/>
      <c r="CG424" s="550"/>
      <c r="CH424" s="550"/>
      <c r="CI424" s="550"/>
      <c r="CJ424" s="550"/>
      <c r="CK424" s="550"/>
      <c r="CL424" s="550"/>
      <c r="CM424" s="550"/>
      <c r="CN424" s="550"/>
      <c r="CO424" s="550"/>
      <c r="CP424" s="550"/>
      <c r="CQ424" s="550"/>
      <c r="CR424" s="550"/>
      <c r="CS424" s="550"/>
      <c r="CT424" s="550"/>
      <c r="CU424" s="550"/>
      <c r="CV424" s="550"/>
      <c r="CW424" s="550"/>
      <c r="CX424" s="550"/>
      <c r="CY424" s="550"/>
      <c r="CZ424" s="550"/>
      <c r="DA424" s="550"/>
      <c r="DB424" s="550"/>
      <c r="DC424" s="550"/>
      <c r="DD424" s="550"/>
      <c r="DE424" s="550"/>
      <c r="DF424" s="550"/>
      <c r="DG424" s="550"/>
      <c r="DH424" s="550"/>
      <c r="DI424" s="550"/>
      <c r="DJ424" s="550"/>
      <c r="DK424" s="550"/>
      <c r="DL424" s="550"/>
      <c r="DM424" s="550"/>
      <c r="DN424" s="550"/>
      <c r="DO424" s="550"/>
      <c r="DP424" s="550"/>
      <c r="DQ424" s="550"/>
      <c r="DR424" s="550"/>
      <c r="DS424" s="550"/>
      <c r="DT424" s="550"/>
      <c r="DU424" s="550"/>
      <c r="DV424" s="550"/>
      <c r="DW424" s="550"/>
      <c r="DX424" s="550"/>
      <c r="DY424" s="550"/>
      <c r="DZ424" s="550"/>
      <c r="EA424" s="550"/>
      <c r="EB424" s="550"/>
      <c r="EC424" s="550"/>
      <c r="ED424" s="550"/>
      <c r="EE424" s="550"/>
      <c r="EF424" s="550"/>
      <c r="EG424" s="550"/>
      <c r="EH424" s="550"/>
      <c r="EI424" s="550"/>
      <c r="EJ424" s="550"/>
      <c r="EK424" s="550"/>
      <c r="EL424" s="550"/>
      <c r="EM424" s="550"/>
      <c r="EN424" s="550"/>
      <c r="EO424" s="550"/>
      <c r="EP424" s="550"/>
      <c r="EQ424" s="550"/>
      <c r="ER424" s="550"/>
      <c r="ES424" s="550"/>
      <c r="ET424" s="550"/>
      <c r="EU424" s="550"/>
      <c r="EV424" s="550"/>
      <c r="EW424" s="550"/>
      <c r="EX424" s="550"/>
      <c r="EY424" s="550"/>
      <c r="EZ424" s="550"/>
      <c r="FA424" s="550"/>
      <c r="FB424" s="550"/>
      <c r="FC424" s="550"/>
      <c r="FD424" s="550"/>
      <c r="FE424" s="550"/>
      <c r="FF424" s="550"/>
      <c r="FG424" s="550"/>
      <c r="FH424" s="550"/>
      <c r="FI424" s="550"/>
      <c r="FJ424" s="550"/>
      <c r="FK424" s="550"/>
      <c r="FL424" s="550"/>
      <c r="FM424" s="550"/>
      <c r="FN424" s="550"/>
      <c r="FO424" s="550"/>
      <c r="FP424" s="550"/>
      <c r="FQ424" s="550"/>
      <c r="FR424" s="550"/>
      <c r="FS424" s="550"/>
      <c r="FT424" s="550"/>
      <c r="FU424" s="550"/>
      <c r="FV424" s="550"/>
      <c r="FW424" s="550"/>
      <c r="FX424" s="550"/>
      <c r="FY424" s="550"/>
      <c r="FZ424" s="550"/>
      <c r="GA424" s="550"/>
      <c r="GB424" s="550"/>
      <c r="GC424" s="550"/>
      <c r="GD424" s="550"/>
      <c r="GE424" s="550"/>
      <c r="GF424" s="550"/>
      <c r="GG424" s="550"/>
      <c r="GH424" s="550"/>
      <c r="GI424" s="550"/>
      <c r="GJ424" s="550"/>
      <c r="GK424" s="550"/>
      <c r="GL424" s="550"/>
      <c r="GM424" s="550"/>
    </row>
    <row r="425" spans="7:195" ht="18" customHeight="1">
      <c r="G425" s="550"/>
      <c r="H425" s="550"/>
      <c r="I425" s="550"/>
      <c r="J425" s="550"/>
      <c r="K425" s="550"/>
      <c r="L425" s="550"/>
      <c r="M425" s="550"/>
      <c r="N425" s="550"/>
      <c r="O425" s="550"/>
      <c r="P425" s="550"/>
      <c r="Q425" s="550"/>
      <c r="R425" s="550"/>
      <c r="S425" s="550"/>
      <c r="T425" s="550"/>
      <c r="U425" s="550"/>
      <c r="V425" s="550"/>
      <c r="W425" s="550"/>
      <c r="X425" s="550"/>
      <c r="Y425" s="550"/>
      <c r="Z425" s="550"/>
      <c r="AA425" s="550"/>
      <c r="AB425" s="550"/>
      <c r="AC425" s="550"/>
      <c r="AD425" s="550"/>
      <c r="AE425" s="550"/>
      <c r="AF425" s="550"/>
      <c r="AG425" s="550"/>
      <c r="AH425" s="550"/>
      <c r="AI425" s="550"/>
      <c r="AJ425" s="550"/>
      <c r="AK425" s="550"/>
      <c r="AL425" s="550"/>
      <c r="AM425" s="550"/>
      <c r="AN425" s="550"/>
      <c r="AO425" s="550"/>
      <c r="AP425" s="550"/>
      <c r="AQ425" s="550"/>
      <c r="AR425" s="550"/>
      <c r="AS425" s="550"/>
      <c r="AT425" s="550"/>
      <c r="AU425" s="550"/>
      <c r="AV425" s="550"/>
      <c r="AW425" s="550"/>
      <c r="AX425" s="550"/>
      <c r="AY425" s="550"/>
      <c r="AZ425" s="550"/>
      <c r="BA425" s="550"/>
      <c r="BB425" s="550"/>
      <c r="BC425" s="550"/>
      <c r="BD425" s="550"/>
      <c r="BE425" s="550"/>
      <c r="BF425" s="550"/>
      <c r="BG425" s="550"/>
      <c r="BH425" s="550"/>
      <c r="BI425" s="550"/>
      <c r="BJ425" s="550"/>
      <c r="BK425" s="550"/>
      <c r="BL425" s="550"/>
      <c r="BM425" s="550"/>
      <c r="BN425" s="550"/>
      <c r="BO425" s="550"/>
      <c r="BP425" s="550"/>
      <c r="BQ425" s="550"/>
      <c r="BR425" s="550"/>
      <c r="BS425" s="550"/>
      <c r="BT425" s="550"/>
      <c r="BU425" s="550"/>
      <c r="BV425" s="550"/>
      <c r="BW425" s="550"/>
      <c r="BX425" s="550"/>
      <c r="BY425" s="550"/>
      <c r="BZ425" s="550"/>
      <c r="CA425" s="550"/>
      <c r="CB425" s="550"/>
      <c r="CC425" s="550"/>
      <c r="CD425" s="550"/>
      <c r="CE425" s="550"/>
      <c r="CF425" s="550"/>
      <c r="CG425" s="550"/>
      <c r="CH425" s="550"/>
      <c r="CI425" s="550"/>
      <c r="CJ425" s="550"/>
      <c r="CK425" s="550"/>
      <c r="CL425" s="550"/>
      <c r="CM425" s="550"/>
      <c r="CN425" s="550"/>
      <c r="CO425" s="550"/>
      <c r="CP425" s="550"/>
      <c r="CQ425" s="550"/>
      <c r="CR425" s="550"/>
      <c r="CS425" s="550"/>
      <c r="CT425" s="550"/>
      <c r="CU425" s="550"/>
      <c r="CV425" s="550"/>
      <c r="CW425" s="550"/>
      <c r="CX425" s="550"/>
      <c r="CY425" s="550"/>
      <c r="CZ425" s="550"/>
      <c r="DA425" s="550"/>
      <c r="DB425" s="550"/>
      <c r="DC425" s="550"/>
      <c r="DD425" s="550"/>
      <c r="DE425" s="550"/>
      <c r="DF425" s="550"/>
      <c r="DG425" s="550"/>
      <c r="DH425" s="550"/>
      <c r="DI425" s="550"/>
      <c r="DJ425" s="550"/>
      <c r="DK425" s="550"/>
      <c r="DL425" s="550"/>
      <c r="DM425" s="550"/>
      <c r="DN425" s="550"/>
      <c r="DO425" s="550"/>
      <c r="DP425" s="550"/>
      <c r="DQ425" s="550"/>
      <c r="DR425" s="550"/>
      <c r="DS425" s="550"/>
      <c r="DT425" s="550"/>
      <c r="DU425" s="550"/>
      <c r="DV425" s="550"/>
      <c r="DW425" s="550"/>
      <c r="DX425" s="550"/>
      <c r="DY425" s="550"/>
      <c r="DZ425" s="550"/>
      <c r="EA425" s="550"/>
      <c r="EB425" s="550"/>
      <c r="EC425" s="550"/>
      <c r="ED425" s="550"/>
      <c r="EE425" s="550"/>
      <c r="EF425" s="550"/>
      <c r="EG425" s="550"/>
      <c r="EH425" s="550"/>
      <c r="EI425" s="550"/>
      <c r="EJ425" s="550"/>
      <c r="EK425" s="550"/>
      <c r="EL425" s="550"/>
      <c r="EM425" s="550"/>
      <c r="EN425" s="550"/>
      <c r="EO425" s="550"/>
      <c r="EP425" s="550"/>
      <c r="EQ425" s="550"/>
      <c r="ER425" s="550"/>
      <c r="ES425" s="550"/>
      <c r="ET425" s="550"/>
      <c r="EU425" s="550"/>
      <c r="EV425" s="550"/>
      <c r="EW425" s="550"/>
      <c r="EX425" s="550"/>
      <c r="EY425" s="550"/>
      <c r="EZ425" s="550"/>
      <c r="FA425" s="550"/>
      <c r="FB425" s="550"/>
      <c r="FC425" s="550"/>
      <c r="FD425" s="550"/>
      <c r="FE425" s="550"/>
      <c r="FF425" s="550"/>
      <c r="FG425" s="550"/>
      <c r="FH425" s="550"/>
      <c r="FI425" s="550"/>
      <c r="FJ425" s="550"/>
      <c r="FK425" s="550"/>
      <c r="FL425" s="550"/>
      <c r="FM425" s="550"/>
      <c r="FN425" s="550"/>
      <c r="FO425" s="550"/>
      <c r="FP425" s="550"/>
      <c r="FQ425" s="550"/>
      <c r="FR425" s="550"/>
      <c r="FS425" s="550"/>
      <c r="FT425" s="550"/>
      <c r="FU425" s="550"/>
      <c r="FV425" s="550"/>
      <c r="FW425" s="550"/>
      <c r="FX425" s="550"/>
      <c r="FY425" s="550"/>
      <c r="FZ425" s="550"/>
      <c r="GA425" s="550"/>
      <c r="GB425" s="550"/>
      <c r="GC425" s="550"/>
      <c r="GD425" s="550"/>
      <c r="GE425" s="550"/>
      <c r="GF425" s="550"/>
      <c r="GG425" s="550"/>
      <c r="GH425" s="550"/>
      <c r="GI425" s="550"/>
      <c r="GJ425" s="550"/>
      <c r="GK425" s="550"/>
      <c r="GL425" s="550"/>
      <c r="GM425" s="550"/>
    </row>
    <row r="426" spans="7:195" ht="18" customHeight="1">
      <c r="G426" s="550"/>
      <c r="H426" s="550"/>
      <c r="I426" s="550"/>
      <c r="J426" s="550"/>
      <c r="K426" s="550"/>
      <c r="L426" s="550"/>
      <c r="M426" s="550"/>
      <c r="N426" s="550"/>
      <c r="O426" s="550"/>
      <c r="P426" s="550"/>
      <c r="Q426" s="550"/>
      <c r="R426" s="550"/>
      <c r="S426" s="550"/>
      <c r="T426" s="550"/>
      <c r="U426" s="550"/>
      <c r="V426" s="550"/>
      <c r="W426" s="550"/>
      <c r="X426" s="550"/>
      <c r="Y426" s="550"/>
      <c r="Z426" s="550"/>
      <c r="AA426" s="550"/>
      <c r="AB426" s="550"/>
      <c r="AC426" s="550"/>
      <c r="AD426" s="550"/>
      <c r="AE426" s="550"/>
      <c r="AF426" s="550"/>
      <c r="AG426" s="550"/>
      <c r="AH426" s="550"/>
      <c r="AI426" s="550"/>
      <c r="AJ426" s="550"/>
      <c r="AK426" s="550"/>
      <c r="AL426" s="550"/>
      <c r="AM426" s="550"/>
      <c r="AN426" s="550"/>
      <c r="AO426" s="550"/>
      <c r="AP426" s="550"/>
      <c r="AQ426" s="550"/>
      <c r="AR426" s="550"/>
      <c r="AS426" s="550"/>
      <c r="AT426" s="550"/>
      <c r="AU426" s="550"/>
      <c r="AV426" s="550"/>
      <c r="AW426" s="550"/>
      <c r="AX426" s="550"/>
      <c r="AY426" s="550"/>
      <c r="AZ426" s="550"/>
      <c r="BA426" s="550"/>
      <c r="BB426" s="550"/>
      <c r="BC426" s="550"/>
      <c r="BD426" s="550"/>
      <c r="BE426" s="550"/>
      <c r="BF426" s="550"/>
      <c r="BG426" s="550"/>
      <c r="BH426" s="550"/>
      <c r="BI426" s="550"/>
      <c r="BJ426" s="550"/>
      <c r="BK426" s="550"/>
      <c r="BL426" s="550"/>
      <c r="BM426" s="550"/>
      <c r="BN426" s="550"/>
      <c r="BO426" s="550"/>
      <c r="BP426" s="550"/>
      <c r="BQ426" s="550"/>
      <c r="BR426" s="550"/>
      <c r="BS426" s="550"/>
      <c r="BT426" s="550"/>
      <c r="BU426" s="550"/>
      <c r="BV426" s="550"/>
      <c r="BW426" s="550"/>
      <c r="BX426" s="550"/>
      <c r="BY426" s="550"/>
      <c r="BZ426" s="550"/>
      <c r="CA426" s="550"/>
      <c r="CB426" s="550"/>
      <c r="CC426" s="550"/>
      <c r="CD426" s="550"/>
      <c r="CE426" s="550"/>
      <c r="CF426" s="550"/>
      <c r="CG426" s="550"/>
      <c r="CH426" s="550"/>
      <c r="CI426" s="550"/>
      <c r="CJ426" s="550"/>
      <c r="CK426" s="550"/>
      <c r="CL426" s="550"/>
      <c r="CM426" s="550"/>
      <c r="CN426" s="550"/>
      <c r="CO426" s="550"/>
      <c r="CP426" s="550"/>
      <c r="CQ426" s="550"/>
      <c r="CR426" s="550"/>
      <c r="CS426" s="550"/>
      <c r="CT426" s="550"/>
      <c r="CU426" s="550"/>
      <c r="CV426" s="550"/>
      <c r="CW426" s="550"/>
      <c r="CX426" s="550"/>
      <c r="CY426" s="550"/>
      <c r="CZ426" s="550"/>
      <c r="DA426" s="550"/>
      <c r="DB426" s="550"/>
      <c r="DC426" s="550"/>
      <c r="DD426" s="550"/>
      <c r="DE426" s="550"/>
      <c r="DF426" s="550"/>
      <c r="DG426" s="550"/>
      <c r="DH426" s="550"/>
      <c r="DI426" s="550"/>
      <c r="DJ426" s="550"/>
      <c r="DK426" s="550"/>
      <c r="DL426" s="550"/>
      <c r="DM426" s="550"/>
      <c r="DN426" s="550"/>
      <c r="DO426" s="550"/>
      <c r="DP426" s="550"/>
      <c r="DQ426" s="550"/>
      <c r="DR426" s="550"/>
      <c r="DS426" s="550"/>
      <c r="DT426" s="550"/>
      <c r="DU426" s="550"/>
      <c r="DV426" s="550"/>
      <c r="DW426" s="550"/>
      <c r="DX426" s="550"/>
      <c r="DY426" s="550"/>
      <c r="DZ426" s="550"/>
      <c r="EA426" s="550"/>
      <c r="EB426" s="550"/>
      <c r="EC426" s="550"/>
      <c r="ED426" s="550"/>
      <c r="EE426" s="550"/>
      <c r="EF426" s="550"/>
      <c r="EG426" s="550"/>
      <c r="EH426" s="550"/>
      <c r="EI426" s="550"/>
      <c r="EJ426" s="550"/>
      <c r="EK426" s="550"/>
      <c r="EL426" s="550"/>
      <c r="EM426" s="550"/>
      <c r="EN426" s="550"/>
      <c r="EO426" s="550"/>
      <c r="EP426" s="550"/>
      <c r="EQ426" s="550"/>
      <c r="ER426" s="550"/>
      <c r="ES426" s="550"/>
      <c r="ET426" s="550"/>
      <c r="EU426" s="550"/>
      <c r="EV426" s="550"/>
      <c r="EW426" s="550"/>
      <c r="EX426" s="550"/>
      <c r="EY426" s="550"/>
      <c r="EZ426" s="550"/>
      <c r="FA426" s="550"/>
      <c r="FB426" s="550"/>
      <c r="FC426" s="550"/>
      <c r="FD426" s="550"/>
      <c r="FE426" s="550"/>
      <c r="FF426" s="550"/>
      <c r="FG426" s="550"/>
      <c r="FH426" s="550"/>
      <c r="FI426" s="550"/>
      <c r="FJ426" s="550"/>
      <c r="FK426" s="550"/>
      <c r="FL426" s="550"/>
      <c r="FM426" s="550"/>
      <c r="FN426" s="550"/>
      <c r="FO426" s="550"/>
      <c r="FP426" s="550"/>
      <c r="FQ426" s="550"/>
      <c r="FR426" s="550"/>
      <c r="FS426" s="550"/>
      <c r="FT426" s="550"/>
      <c r="FU426" s="550"/>
      <c r="FV426" s="550"/>
      <c r="FW426" s="550"/>
      <c r="FX426" s="550"/>
      <c r="FY426" s="550"/>
      <c r="FZ426" s="550"/>
      <c r="GA426" s="550"/>
      <c r="GB426" s="550"/>
      <c r="GC426" s="550"/>
      <c r="GD426" s="550"/>
      <c r="GE426" s="550"/>
      <c r="GF426" s="550"/>
      <c r="GG426" s="550"/>
      <c r="GH426" s="550"/>
      <c r="GI426" s="550"/>
      <c r="GJ426" s="550"/>
      <c r="GK426" s="550"/>
      <c r="GL426" s="550"/>
      <c r="GM426" s="550"/>
    </row>
    <row r="427" spans="7:195" ht="18" customHeight="1">
      <c r="G427" s="550"/>
      <c r="H427" s="550"/>
      <c r="I427" s="550"/>
      <c r="J427" s="550"/>
      <c r="K427" s="550"/>
      <c r="L427" s="550"/>
      <c r="M427" s="550"/>
      <c r="N427" s="550"/>
      <c r="O427" s="550"/>
      <c r="P427" s="550"/>
      <c r="Q427" s="550"/>
      <c r="R427" s="550"/>
      <c r="S427" s="550"/>
      <c r="T427" s="550"/>
      <c r="U427" s="550"/>
      <c r="V427" s="550"/>
      <c r="W427" s="550"/>
      <c r="X427" s="550"/>
      <c r="Y427" s="550"/>
      <c r="Z427" s="550"/>
      <c r="AA427" s="550"/>
      <c r="AB427" s="550"/>
      <c r="AC427" s="550"/>
      <c r="AD427" s="550"/>
      <c r="AE427" s="550"/>
      <c r="AF427" s="550"/>
      <c r="AG427" s="550"/>
      <c r="AH427" s="550"/>
      <c r="AI427" s="550"/>
      <c r="AJ427" s="550"/>
      <c r="AK427" s="550"/>
      <c r="AL427" s="550"/>
      <c r="AM427" s="550"/>
      <c r="AN427" s="550"/>
      <c r="AO427" s="550"/>
      <c r="AP427" s="550"/>
      <c r="AQ427" s="550"/>
      <c r="AR427" s="550"/>
      <c r="AS427" s="550"/>
      <c r="AT427" s="550"/>
      <c r="AU427" s="550"/>
      <c r="AV427" s="550"/>
      <c r="AW427" s="550"/>
      <c r="AX427" s="550"/>
      <c r="AY427" s="550"/>
      <c r="AZ427" s="550"/>
      <c r="BA427" s="550"/>
      <c r="BB427" s="550"/>
      <c r="BC427" s="550"/>
      <c r="BD427" s="550"/>
      <c r="BE427" s="550"/>
      <c r="BF427" s="550"/>
      <c r="BG427" s="550"/>
      <c r="BH427" s="550"/>
      <c r="BI427" s="550"/>
      <c r="BJ427" s="550"/>
      <c r="BK427" s="550"/>
      <c r="BL427" s="550"/>
      <c r="BM427" s="550"/>
      <c r="BN427" s="550"/>
      <c r="BO427" s="550"/>
      <c r="BP427" s="550"/>
      <c r="BQ427" s="550"/>
      <c r="BR427" s="550"/>
      <c r="BS427" s="550"/>
      <c r="BT427" s="550"/>
      <c r="BU427" s="550"/>
      <c r="BV427" s="550"/>
      <c r="BW427" s="550"/>
      <c r="BX427" s="550"/>
      <c r="BY427" s="550"/>
      <c r="BZ427" s="550"/>
      <c r="CA427" s="550"/>
      <c r="CB427" s="550"/>
      <c r="CC427" s="550"/>
      <c r="CD427" s="550"/>
      <c r="CE427" s="550"/>
      <c r="CF427" s="550"/>
      <c r="CG427" s="550"/>
      <c r="CH427" s="550"/>
      <c r="CI427" s="550"/>
      <c r="CJ427" s="550"/>
      <c r="CK427" s="550"/>
      <c r="CL427" s="550"/>
      <c r="CM427" s="550"/>
      <c r="CN427" s="550"/>
      <c r="CO427" s="550"/>
      <c r="CP427" s="550"/>
      <c r="CQ427" s="550"/>
      <c r="CR427" s="550"/>
      <c r="CS427" s="550"/>
      <c r="CT427" s="550"/>
      <c r="CU427" s="550"/>
      <c r="CV427" s="550"/>
      <c r="CW427" s="550"/>
      <c r="CX427" s="550"/>
      <c r="CY427" s="550"/>
      <c r="CZ427" s="550"/>
      <c r="DA427" s="550"/>
      <c r="DB427" s="550"/>
      <c r="DC427" s="550"/>
      <c r="DD427" s="550"/>
      <c r="DE427" s="550"/>
      <c r="DF427" s="550"/>
      <c r="DG427" s="550"/>
      <c r="DH427" s="550"/>
      <c r="DI427" s="550"/>
      <c r="DJ427" s="550"/>
      <c r="DK427" s="550"/>
      <c r="DL427" s="550"/>
      <c r="DM427" s="550"/>
      <c r="DN427" s="550"/>
      <c r="DO427" s="550"/>
      <c r="DP427" s="550"/>
      <c r="DQ427" s="550"/>
      <c r="DR427" s="550"/>
      <c r="DS427" s="550"/>
      <c r="DT427" s="550"/>
      <c r="DU427" s="550"/>
      <c r="DV427" s="550"/>
      <c r="DW427" s="550"/>
      <c r="DX427" s="550"/>
      <c r="DY427" s="550"/>
      <c r="DZ427" s="550"/>
      <c r="EA427" s="550"/>
      <c r="EB427" s="550"/>
      <c r="EC427" s="550"/>
      <c r="ED427" s="550"/>
      <c r="EE427" s="550"/>
      <c r="EF427" s="550"/>
      <c r="EG427" s="550"/>
      <c r="EH427" s="550"/>
      <c r="EI427" s="550"/>
      <c r="EJ427" s="550"/>
      <c r="EK427" s="550"/>
      <c r="EL427" s="550"/>
      <c r="EM427" s="550"/>
      <c r="EN427" s="550"/>
      <c r="EO427" s="550"/>
      <c r="EP427" s="550"/>
      <c r="EQ427" s="550"/>
      <c r="ER427" s="550"/>
      <c r="ES427" s="550"/>
      <c r="ET427" s="550"/>
      <c r="EU427" s="550"/>
      <c r="EV427" s="550"/>
      <c r="EW427" s="550"/>
      <c r="EX427" s="550"/>
      <c r="EY427" s="550"/>
      <c r="EZ427" s="550"/>
      <c r="FA427" s="550"/>
      <c r="FB427" s="550"/>
      <c r="FC427" s="550"/>
      <c r="FD427" s="550"/>
      <c r="FE427" s="550"/>
      <c r="FF427" s="550"/>
      <c r="FG427" s="550"/>
      <c r="FH427" s="550"/>
      <c r="FI427" s="550"/>
      <c r="FJ427" s="550"/>
      <c r="FK427" s="550"/>
      <c r="FL427" s="550"/>
      <c r="FM427" s="550"/>
      <c r="FN427" s="550"/>
      <c r="FO427" s="550"/>
      <c r="FP427" s="550"/>
      <c r="FQ427" s="550"/>
      <c r="FR427" s="550"/>
      <c r="FS427" s="550"/>
      <c r="FT427" s="550"/>
      <c r="FU427" s="550"/>
      <c r="FV427" s="550"/>
      <c r="FW427" s="550"/>
      <c r="FX427" s="550"/>
      <c r="FY427" s="550"/>
      <c r="FZ427" s="550"/>
      <c r="GA427" s="550"/>
      <c r="GB427" s="550"/>
      <c r="GC427" s="550"/>
      <c r="GD427" s="550"/>
      <c r="GE427" s="550"/>
      <c r="GF427" s="550"/>
      <c r="GG427" s="550"/>
      <c r="GH427" s="550"/>
      <c r="GI427" s="550"/>
      <c r="GJ427" s="550"/>
      <c r="GK427" s="550"/>
      <c r="GL427" s="550"/>
      <c r="GM427" s="550"/>
    </row>
    <row r="428" spans="7:195" ht="18" customHeight="1">
      <c r="G428" s="550"/>
      <c r="H428" s="550"/>
      <c r="I428" s="550"/>
      <c r="J428" s="550"/>
      <c r="K428" s="550"/>
      <c r="L428" s="550"/>
      <c r="M428" s="550"/>
      <c r="N428" s="550"/>
      <c r="O428" s="550"/>
      <c r="P428" s="550"/>
      <c r="Q428" s="550"/>
      <c r="R428" s="550"/>
      <c r="S428" s="550"/>
      <c r="T428" s="550"/>
      <c r="U428" s="550"/>
      <c r="V428" s="550"/>
      <c r="W428" s="550"/>
      <c r="X428" s="550"/>
      <c r="Y428" s="550"/>
      <c r="Z428" s="550"/>
      <c r="AA428" s="550"/>
      <c r="AB428" s="550"/>
      <c r="AC428" s="550"/>
      <c r="AD428" s="550"/>
      <c r="AE428" s="550"/>
      <c r="AF428" s="550"/>
      <c r="AG428" s="550"/>
      <c r="AH428" s="550"/>
      <c r="AI428" s="550"/>
      <c r="AJ428" s="550"/>
      <c r="AK428" s="550"/>
      <c r="AL428" s="550"/>
      <c r="AM428" s="550"/>
      <c r="AN428" s="550"/>
      <c r="AO428" s="550"/>
      <c r="AP428" s="550"/>
      <c r="AQ428" s="550"/>
      <c r="AR428" s="550"/>
      <c r="AS428" s="550"/>
      <c r="AT428" s="550"/>
      <c r="AU428" s="550"/>
      <c r="AV428" s="550"/>
      <c r="AW428" s="550"/>
      <c r="AX428" s="550"/>
      <c r="AY428" s="550"/>
      <c r="AZ428" s="550"/>
      <c r="BA428" s="550"/>
      <c r="BB428" s="550"/>
      <c r="BC428" s="550"/>
      <c r="BD428" s="550"/>
      <c r="BE428" s="550"/>
      <c r="BF428" s="550"/>
      <c r="BG428" s="550"/>
      <c r="BH428" s="550"/>
      <c r="BI428" s="550"/>
      <c r="BJ428" s="550"/>
      <c r="BK428" s="550"/>
      <c r="BL428" s="550"/>
      <c r="BM428" s="550"/>
      <c r="BN428" s="550"/>
      <c r="BO428" s="550"/>
      <c r="BP428" s="550"/>
      <c r="BQ428" s="550"/>
      <c r="BR428" s="550"/>
      <c r="BS428" s="550"/>
      <c r="BT428" s="550"/>
      <c r="BU428" s="550"/>
      <c r="BV428" s="550"/>
      <c r="BW428" s="550"/>
      <c r="BX428" s="550"/>
      <c r="BY428" s="550"/>
      <c r="BZ428" s="550"/>
      <c r="CA428" s="550"/>
      <c r="CB428" s="550"/>
      <c r="CC428" s="550"/>
      <c r="CD428" s="550"/>
      <c r="CE428" s="550"/>
      <c r="CF428" s="550"/>
      <c r="CG428" s="550"/>
      <c r="CH428" s="550"/>
      <c r="CI428" s="550"/>
      <c r="CJ428" s="550"/>
      <c r="CK428" s="550"/>
      <c r="CL428" s="550"/>
      <c r="CM428" s="550"/>
      <c r="CN428" s="550"/>
      <c r="CO428" s="550"/>
      <c r="CP428" s="550"/>
      <c r="CQ428" s="550"/>
      <c r="CR428" s="550"/>
      <c r="CS428" s="550"/>
      <c r="CT428" s="550"/>
      <c r="CU428" s="550"/>
      <c r="CV428" s="550"/>
      <c r="CW428" s="550"/>
      <c r="CX428" s="550"/>
      <c r="CY428" s="550"/>
      <c r="CZ428" s="550"/>
      <c r="DA428" s="550"/>
      <c r="DB428" s="550"/>
      <c r="DC428" s="550"/>
      <c r="DD428" s="550"/>
      <c r="DE428" s="550"/>
      <c r="DF428" s="550"/>
      <c r="DG428" s="550"/>
      <c r="DH428" s="550"/>
      <c r="DI428" s="550"/>
      <c r="DJ428" s="550"/>
      <c r="DK428" s="550"/>
      <c r="DL428" s="550"/>
      <c r="DM428" s="550"/>
      <c r="DN428" s="550"/>
      <c r="DO428" s="550"/>
      <c r="DP428" s="550"/>
      <c r="DQ428" s="550"/>
      <c r="DR428" s="550"/>
      <c r="DS428" s="550"/>
      <c r="DT428" s="550"/>
      <c r="DU428" s="550"/>
      <c r="DV428" s="550"/>
      <c r="DW428" s="550"/>
      <c r="DX428" s="550"/>
      <c r="DY428" s="550"/>
      <c r="DZ428" s="550"/>
      <c r="EA428" s="550"/>
      <c r="EB428" s="550"/>
      <c r="EC428" s="550"/>
      <c r="ED428" s="550"/>
      <c r="EE428" s="550"/>
      <c r="EF428" s="550"/>
      <c r="EG428" s="550"/>
      <c r="EH428" s="550"/>
      <c r="EI428" s="550"/>
      <c r="EJ428" s="550"/>
      <c r="EK428" s="550"/>
      <c r="EL428" s="550"/>
      <c r="EM428" s="550"/>
      <c r="EN428" s="550"/>
      <c r="EO428" s="550"/>
      <c r="EP428" s="550"/>
      <c r="EQ428" s="550"/>
      <c r="ER428" s="550"/>
      <c r="ES428" s="550"/>
      <c r="ET428" s="550"/>
      <c r="EU428" s="550"/>
      <c r="EV428" s="550"/>
      <c r="EW428" s="550"/>
      <c r="EX428" s="550"/>
      <c r="EY428" s="550"/>
      <c r="EZ428" s="550"/>
      <c r="FA428" s="550"/>
      <c r="FB428" s="550"/>
      <c r="FC428" s="550"/>
      <c r="FD428" s="550"/>
      <c r="FE428" s="550"/>
      <c r="FF428" s="550"/>
      <c r="FG428" s="550"/>
      <c r="FH428" s="550"/>
      <c r="FI428" s="550"/>
      <c r="FJ428" s="550"/>
      <c r="FK428" s="550"/>
      <c r="FL428" s="550"/>
      <c r="FM428" s="550"/>
      <c r="FN428" s="550"/>
      <c r="FO428" s="550"/>
      <c r="FP428" s="550"/>
      <c r="FQ428" s="550"/>
      <c r="FR428" s="550"/>
      <c r="FS428" s="550"/>
      <c r="FT428" s="550"/>
      <c r="FU428" s="550"/>
      <c r="FV428" s="550"/>
      <c r="FW428" s="550"/>
      <c r="FX428" s="550"/>
      <c r="FY428" s="550"/>
      <c r="FZ428" s="550"/>
      <c r="GA428" s="550"/>
      <c r="GB428" s="550"/>
      <c r="GC428" s="550"/>
      <c r="GD428" s="550"/>
      <c r="GE428" s="550"/>
      <c r="GF428" s="550"/>
      <c r="GG428" s="550"/>
      <c r="GH428" s="550"/>
      <c r="GI428" s="550"/>
      <c r="GJ428" s="550"/>
      <c r="GK428" s="550"/>
      <c r="GL428" s="550"/>
      <c r="GM428" s="550"/>
    </row>
    <row r="429" spans="7:195" ht="18" customHeight="1">
      <c r="G429" s="550"/>
      <c r="H429" s="550"/>
      <c r="I429" s="550"/>
      <c r="J429" s="550"/>
      <c r="K429" s="550"/>
      <c r="L429" s="550"/>
      <c r="M429" s="550"/>
      <c r="N429" s="550"/>
      <c r="O429" s="550"/>
      <c r="P429" s="550"/>
      <c r="Q429" s="550"/>
      <c r="R429" s="550"/>
      <c r="S429" s="550"/>
      <c r="T429" s="550"/>
      <c r="U429" s="550"/>
      <c r="V429" s="550"/>
      <c r="W429" s="550"/>
      <c r="X429" s="550"/>
      <c r="Y429" s="550"/>
      <c r="Z429" s="550"/>
      <c r="AA429" s="550"/>
      <c r="AB429" s="550"/>
      <c r="AC429" s="550"/>
      <c r="AD429" s="550"/>
      <c r="AE429" s="550"/>
      <c r="AF429" s="550"/>
      <c r="AG429" s="550"/>
      <c r="AH429" s="550"/>
      <c r="AI429" s="550"/>
      <c r="AJ429" s="550"/>
      <c r="AK429" s="550"/>
      <c r="AL429" s="550"/>
      <c r="AM429" s="550"/>
      <c r="AN429" s="550"/>
      <c r="AO429" s="550"/>
      <c r="AP429" s="550"/>
      <c r="AQ429" s="550"/>
      <c r="AR429" s="550"/>
      <c r="AS429" s="550"/>
      <c r="AT429" s="550"/>
      <c r="AU429" s="550"/>
      <c r="AV429" s="550"/>
      <c r="AW429" s="550"/>
      <c r="AX429" s="550"/>
      <c r="AY429" s="550"/>
      <c r="AZ429" s="550"/>
      <c r="BA429" s="550"/>
      <c r="BB429" s="550"/>
      <c r="BC429" s="550"/>
      <c r="BD429" s="550"/>
      <c r="BE429" s="550"/>
      <c r="BF429" s="550"/>
      <c r="BG429" s="550"/>
      <c r="BH429" s="550"/>
      <c r="BI429" s="550"/>
      <c r="BJ429" s="550"/>
      <c r="BK429" s="550"/>
      <c r="BL429" s="550"/>
      <c r="BM429" s="550"/>
      <c r="BN429" s="550"/>
      <c r="BO429" s="550"/>
      <c r="BP429" s="550"/>
      <c r="BQ429" s="550"/>
      <c r="BR429" s="550"/>
      <c r="BS429" s="550"/>
      <c r="BT429" s="550"/>
      <c r="BU429" s="550"/>
      <c r="BV429" s="550"/>
      <c r="BW429" s="550"/>
      <c r="BX429" s="550"/>
      <c r="BY429" s="550"/>
      <c r="BZ429" s="550"/>
      <c r="CA429" s="550"/>
      <c r="CB429" s="550"/>
      <c r="CC429" s="550"/>
      <c r="CD429" s="550"/>
      <c r="CE429" s="550"/>
      <c r="CF429" s="550"/>
      <c r="CG429" s="550"/>
      <c r="CH429" s="550"/>
      <c r="CI429" s="550"/>
      <c r="CJ429" s="550"/>
      <c r="CK429" s="550"/>
      <c r="CL429" s="550"/>
      <c r="CM429" s="550"/>
      <c r="CN429" s="550"/>
      <c r="CO429" s="550"/>
      <c r="CP429" s="550"/>
      <c r="CQ429" s="550"/>
      <c r="CR429" s="550"/>
      <c r="CS429" s="550"/>
      <c r="CT429" s="550"/>
      <c r="CU429" s="550"/>
      <c r="CV429" s="550"/>
      <c r="CW429" s="550"/>
      <c r="CX429" s="550"/>
      <c r="CY429" s="550"/>
      <c r="CZ429" s="550"/>
      <c r="DA429" s="550"/>
      <c r="DB429" s="550"/>
      <c r="DC429" s="550"/>
      <c r="DD429" s="550"/>
      <c r="DE429" s="550"/>
      <c r="DF429" s="550"/>
      <c r="DG429" s="550"/>
      <c r="DH429" s="550"/>
      <c r="DI429" s="550"/>
      <c r="DJ429" s="550"/>
      <c r="DK429" s="550"/>
      <c r="DL429" s="550"/>
      <c r="DM429" s="550"/>
      <c r="DN429" s="550"/>
      <c r="DO429" s="550"/>
      <c r="DP429" s="550"/>
      <c r="DQ429" s="550"/>
      <c r="DR429" s="550"/>
      <c r="DS429" s="550"/>
      <c r="DT429" s="550"/>
      <c r="DU429" s="550"/>
      <c r="DV429" s="550"/>
      <c r="DW429" s="550"/>
      <c r="DX429" s="550"/>
      <c r="DY429" s="550"/>
      <c r="DZ429" s="550"/>
      <c r="EA429" s="550"/>
      <c r="EB429" s="550"/>
      <c r="EC429" s="550"/>
      <c r="ED429" s="550"/>
      <c r="EE429" s="550"/>
      <c r="EF429" s="550"/>
      <c r="EG429" s="550"/>
      <c r="EH429" s="550"/>
      <c r="EI429" s="550"/>
      <c r="EJ429" s="550"/>
      <c r="EK429" s="550"/>
      <c r="EL429" s="550"/>
      <c r="EM429" s="550"/>
      <c r="EN429" s="550"/>
      <c r="EO429" s="550"/>
      <c r="EP429" s="550"/>
      <c r="EQ429" s="550"/>
      <c r="ER429" s="550"/>
      <c r="ES429" s="550"/>
      <c r="ET429" s="550"/>
      <c r="EU429" s="550"/>
      <c r="EV429" s="550"/>
      <c r="EW429" s="550"/>
      <c r="EX429" s="550"/>
      <c r="EY429" s="550"/>
      <c r="EZ429" s="550"/>
      <c r="FA429" s="550"/>
      <c r="FB429" s="550"/>
      <c r="FC429" s="550"/>
      <c r="FD429" s="550"/>
      <c r="FE429" s="550"/>
      <c r="FF429" s="550"/>
      <c r="FG429" s="550"/>
      <c r="FH429" s="550"/>
      <c r="FI429" s="550"/>
      <c r="FJ429" s="550"/>
      <c r="FK429" s="550"/>
      <c r="FL429" s="550"/>
      <c r="FM429" s="550"/>
      <c r="FN429" s="550"/>
      <c r="FO429" s="550"/>
      <c r="FP429" s="550"/>
      <c r="FQ429" s="550"/>
      <c r="FR429" s="550"/>
      <c r="FS429" s="550"/>
      <c r="FT429" s="550"/>
      <c r="FU429" s="550"/>
      <c r="FV429" s="550"/>
      <c r="FW429" s="550"/>
      <c r="FX429" s="550"/>
      <c r="FY429" s="550"/>
      <c r="FZ429" s="550"/>
      <c r="GA429" s="550"/>
      <c r="GB429" s="550"/>
      <c r="GC429" s="550"/>
      <c r="GD429" s="550"/>
      <c r="GE429" s="550"/>
      <c r="GF429" s="550"/>
      <c r="GG429" s="550"/>
      <c r="GH429" s="550"/>
      <c r="GI429" s="550"/>
      <c r="GJ429" s="550"/>
      <c r="GK429" s="550"/>
      <c r="GL429" s="550"/>
      <c r="GM429" s="550"/>
    </row>
    <row r="430" spans="7:195" ht="18" customHeight="1">
      <c r="G430" s="550"/>
      <c r="H430" s="550"/>
      <c r="I430" s="550"/>
      <c r="J430" s="550"/>
      <c r="K430" s="550"/>
      <c r="L430" s="550"/>
      <c r="M430" s="550"/>
      <c r="N430" s="550"/>
      <c r="O430" s="550"/>
      <c r="P430" s="550"/>
      <c r="Q430" s="550"/>
      <c r="R430" s="550"/>
      <c r="S430" s="550"/>
      <c r="T430" s="550"/>
      <c r="U430" s="550"/>
      <c r="V430" s="550"/>
      <c r="W430" s="550"/>
      <c r="X430" s="550"/>
      <c r="Y430" s="550"/>
      <c r="Z430" s="550"/>
      <c r="AA430" s="550"/>
      <c r="AB430" s="550"/>
      <c r="AC430" s="550"/>
      <c r="AD430" s="550"/>
      <c r="AE430" s="550"/>
      <c r="AF430" s="550"/>
      <c r="AG430" s="550"/>
      <c r="AH430" s="550"/>
      <c r="AI430" s="550"/>
      <c r="AJ430" s="550"/>
      <c r="AK430" s="550"/>
      <c r="AL430" s="550"/>
      <c r="AM430" s="550"/>
      <c r="AN430" s="550"/>
      <c r="AO430" s="550"/>
      <c r="AP430" s="550"/>
      <c r="AQ430" s="550"/>
      <c r="AR430" s="550"/>
      <c r="AS430" s="550"/>
      <c r="AT430" s="550"/>
      <c r="AU430" s="550"/>
      <c r="AV430" s="550"/>
      <c r="AW430" s="550"/>
      <c r="AX430" s="550"/>
      <c r="AY430" s="550"/>
      <c r="AZ430" s="550"/>
      <c r="BA430" s="550"/>
      <c r="BB430" s="550"/>
      <c r="BC430" s="550"/>
      <c r="BD430" s="550"/>
      <c r="BE430" s="550"/>
      <c r="BF430" s="550"/>
      <c r="BG430" s="550"/>
      <c r="BH430" s="550"/>
      <c r="BI430" s="550"/>
      <c r="BJ430" s="550"/>
      <c r="BK430" s="550"/>
      <c r="BL430" s="550"/>
      <c r="BM430" s="550"/>
      <c r="BN430" s="550"/>
      <c r="BO430" s="550"/>
      <c r="BP430" s="550"/>
      <c r="BQ430" s="550"/>
      <c r="BR430" s="550"/>
      <c r="BS430" s="550"/>
      <c r="BT430" s="550"/>
      <c r="BU430" s="550"/>
      <c r="BV430" s="550"/>
      <c r="BW430" s="550"/>
      <c r="BX430" s="550"/>
      <c r="BY430" s="550"/>
      <c r="BZ430" s="550"/>
      <c r="CA430" s="550"/>
      <c r="CB430" s="550"/>
      <c r="CC430" s="550"/>
      <c r="CD430" s="550"/>
      <c r="CE430" s="550"/>
      <c r="CF430" s="550"/>
      <c r="CG430" s="550"/>
      <c r="CH430" s="550"/>
      <c r="CI430" s="550"/>
      <c r="CJ430" s="550"/>
      <c r="CK430" s="550"/>
      <c r="CL430" s="550"/>
      <c r="CM430" s="550"/>
      <c r="CN430" s="550"/>
      <c r="CO430" s="550"/>
      <c r="CP430" s="550"/>
      <c r="CQ430" s="550"/>
      <c r="CR430" s="550"/>
      <c r="CS430" s="550"/>
      <c r="CT430" s="550"/>
      <c r="CU430" s="550"/>
      <c r="CV430" s="550"/>
      <c r="CW430" s="550"/>
      <c r="CX430" s="550"/>
      <c r="CY430" s="550"/>
      <c r="CZ430" s="550"/>
      <c r="DA430" s="550"/>
      <c r="DB430" s="550"/>
      <c r="DC430" s="550"/>
      <c r="DD430" s="550"/>
      <c r="DE430" s="550"/>
      <c r="DF430" s="550"/>
      <c r="DG430" s="550"/>
      <c r="DH430" s="550"/>
      <c r="DI430" s="550"/>
      <c r="DJ430" s="550"/>
      <c r="DK430" s="550"/>
      <c r="DL430" s="550"/>
      <c r="DM430" s="550"/>
      <c r="DN430" s="550"/>
      <c r="DO430" s="550"/>
      <c r="DP430" s="550"/>
      <c r="DQ430" s="550"/>
      <c r="DR430" s="550"/>
      <c r="DS430" s="550"/>
      <c r="DT430" s="550"/>
      <c r="DU430" s="550"/>
      <c r="DV430" s="550"/>
      <c r="DW430" s="550"/>
      <c r="DX430" s="550"/>
      <c r="DY430" s="550"/>
      <c r="DZ430" s="550"/>
      <c r="EA430" s="550"/>
      <c r="EB430" s="550"/>
      <c r="EC430" s="550"/>
      <c r="ED430" s="550"/>
      <c r="EE430" s="550"/>
      <c r="EF430" s="550"/>
      <c r="EG430" s="550"/>
      <c r="EH430" s="550"/>
      <c r="EI430" s="550"/>
      <c r="EJ430" s="550"/>
      <c r="EK430" s="550"/>
      <c r="EL430" s="550"/>
      <c r="EM430" s="550"/>
      <c r="EN430" s="550"/>
      <c r="EO430" s="550"/>
      <c r="EP430" s="550"/>
      <c r="EQ430" s="550"/>
      <c r="ER430" s="550"/>
      <c r="ES430" s="550"/>
      <c r="ET430" s="550"/>
      <c r="EU430" s="550"/>
      <c r="EV430" s="550"/>
      <c r="EW430" s="550"/>
      <c r="EX430" s="550"/>
      <c r="EY430" s="550"/>
      <c r="EZ430" s="550"/>
      <c r="FA430" s="550"/>
      <c r="FB430" s="550"/>
      <c r="FC430" s="550"/>
      <c r="FD430" s="550"/>
      <c r="FE430" s="550"/>
      <c r="FF430" s="550"/>
      <c r="FG430" s="550"/>
      <c r="FH430" s="550"/>
      <c r="FI430" s="550"/>
      <c r="FJ430" s="550"/>
      <c r="FK430" s="550"/>
      <c r="FL430" s="550"/>
      <c r="FM430" s="550"/>
      <c r="FN430" s="550"/>
      <c r="FO430" s="550"/>
      <c r="FP430" s="550"/>
      <c r="FQ430" s="550"/>
      <c r="FR430" s="550"/>
      <c r="FS430" s="550"/>
      <c r="FT430" s="550"/>
      <c r="FU430" s="550"/>
      <c r="FV430" s="550"/>
      <c r="FW430" s="550"/>
      <c r="FX430" s="550"/>
      <c r="FY430" s="550"/>
      <c r="FZ430" s="550"/>
      <c r="GA430" s="550"/>
      <c r="GB430" s="550"/>
      <c r="GC430" s="550"/>
      <c r="GD430" s="550"/>
      <c r="GE430" s="550"/>
      <c r="GF430" s="550"/>
      <c r="GG430" s="550"/>
      <c r="GH430" s="550"/>
      <c r="GI430" s="550"/>
      <c r="GJ430" s="550"/>
      <c r="GK430" s="550"/>
      <c r="GL430" s="550"/>
      <c r="GM430" s="550"/>
    </row>
    <row r="431" spans="7:195" ht="18" customHeight="1">
      <c r="G431" s="550"/>
      <c r="H431" s="550"/>
      <c r="I431" s="550"/>
      <c r="J431" s="550"/>
      <c r="K431" s="550"/>
      <c r="L431" s="550"/>
      <c r="M431" s="550"/>
      <c r="N431" s="550"/>
      <c r="O431" s="550"/>
      <c r="P431" s="550"/>
      <c r="Q431" s="550"/>
      <c r="R431" s="550"/>
      <c r="S431" s="550"/>
      <c r="T431" s="550"/>
      <c r="U431" s="550"/>
      <c r="V431" s="550"/>
      <c r="W431" s="550"/>
      <c r="X431" s="550"/>
      <c r="Y431" s="550"/>
      <c r="Z431" s="550"/>
      <c r="AA431" s="550"/>
      <c r="AB431" s="550"/>
      <c r="AC431" s="550"/>
      <c r="AD431" s="550"/>
      <c r="AE431" s="550"/>
      <c r="AF431" s="550"/>
      <c r="AG431" s="550"/>
      <c r="AH431" s="550"/>
      <c r="AI431" s="550"/>
      <c r="AJ431" s="550"/>
      <c r="AK431" s="550"/>
      <c r="AL431" s="550"/>
      <c r="AM431" s="550"/>
      <c r="AN431" s="550"/>
      <c r="AO431" s="550"/>
      <c r="AP431" s="550"/>
      <c r="AQ431" s="550"/>
      <c r="AR431" s="550"/>
      <c r="AS431" s="550"/>
      <c r="AT431" s="550"/>
      <c r="AU431" s="550"/>
      <c r="AV431" s="550"/>
      <c r="AW431" s="550"/>
      <c r="AX431" s="550"/>
      <c r="AY431" s="550"/>
      <c r="AZ431" s="550"/>
      <c r="BA431" s="550"/>
      <c r="BB431" s="550"/>
      <c r="BC431" s="550"/>
      <c r="BD431" s="550"/>
      <c r="BE431" s="550"/>
      <c r="BF431" s="550"/>
      <c r="BG431" s="550"/>
      <c r="BH431" s="550"/>
      <c r="BI431" s="550"/>
      <c r="BJ431" s="550"/>
      <c r="BK431" s="550"/>
      <c r="BL431" s="550"/>
      <c r="BM431" s="550"/>
      <c r="BN431" s="550"/>
      <c r="BO431" s="550"/>
      <c r="BP431" s="550"/>
      <c r="BQ431" s="550"/>
      <c r="BR431" s="550"/>
      <c r="BS431" s="550"/>
      <c r="BT431" s="550"/>
      <c r="BU431" s="550"/>
      <c r="BV431" s="550"/>
      <c r="BW431" s="550"/>
      <c r="BX431" s="550"/>
      <c r="BY431" s="550"/>
      <c r="BZ431" s="550"/>
      <c r="CA431" s="550"/>
      <c r="CB431" s="550"/>
      <c r="CC431" s="550"/>
      <c r="CD431" s="550"/>
      <c r="CE431" s="550"/>
      <c r="CF431" s="550"/>
      <c r="CG431" s="550"/>
      <c r="CH431" s="550"/>
      <c r="CI431" s="550"/>
      <c r="CJ431" s="550"/>
      <c r="CK431" s="550"/>
      <c r="CL431" s="550"/>
      <c r="CM431" s="550"/>
      <c r="CN431" s="550"/>
      <c r="CO431" s="550"/>
      <c r="CP431" s="550"/>
      <c r="CQ431" s="550"/>
      <c r="CR431" s="550"/>
      <c r="CS431" s="550"/>
      <c r="CT431" s="550"/>
      <c r="CU431" s="550"/>
      <c r="CV431" s="550"/>
      <c r="CW431" s="550"/>
      <c r="CX431" s="550"/>
      <c r="CY431" s="550"/>
      <c r="CZ431" s="550"/>
      <c r="DA431" s="550"/>
      <c r="DB431" s="550"/>
      <c r="DC431" s="550"/>
      <c r="DD431" s="550"/>
      <c r="DE431" s="550"/>
      <c r="DF431" s="550"/>
      <c r="DG431" s="550"/>
      <c r="DH431" s="550"/>
      <c r="DI431" s="550"/>
      <c r="DJ431" s="550"/>
      <c r="DK431" s="550"/>
      <c r="DL431" s="550"/>
      <c r="DM431" s="550"/>
      <c r="DN431" s="550"/>
      <c r="DO431" s="550"/>
      <c r="DP431" s="550"/>
      <c r="DQ431" s="550"/>
      <c r="DR431" s="550"/>
      <c r="DS431" s="550"/>
      <c r="DT431" s="550"/>
      <c r="DU431" s="550"/>
      <c r="DV431" s="550"/>
      <c r="DW431" s="550"/>
      <c r="DX431" s="550"/>
      <c r="DY431" s="550"/>
      <c r="DZ431" s="550"/>
      <c r="EA431" s="550"/>
      <c r="EB431" s="550"/>
      <c r="EC431" s="550"/>
      <c r="ED431" s="550"/>
      <c r="EE431" s="550"/>
      <c r="EF431" s="550"/>
      <c r="EG431" s="550"/>
      <c r="EH431" s="550"/>
      <c r="EI431" s="550"/>
      <c r="EJ431" s="550"/>
      <c r="EK431" s="550"/>
      <c r="EL431" s="550"/>
      <c r="EM431" s="550"/>
      <c r="EN431" s="550"/>
      <c r="EO431" s="550"/>
      <c r="EP431" s="550"/>
      <c r="EQ431" s="550"/>
      <c r="ER431" s="550"/>
      <c r="ES431" s="550"/>
      <c r="ET431" s="550"/>
      <c r="EU431" s="550"/>
      <c r="EV431" s="550"/>
      <c r="EW431" s="550"/>
      <c r="EX431" s="550"/>
      <c r="EY431" s="550"/>
      <c r="EZ431" s="550"/>
      <c r="FA431" s="550"/>
      <c r="FB431" s="550"/>
      <c r="FC431" s="550"/>
      <c r="FD431" s="550"/>
      <c r="FE431" s="550"/>
      <c r="FF431" s="550"/>
      <c r="FG431" s="550"/>
      <c r="FH431" s="550"/>
      <c r="FI431" s="550"/>
      <c r="FJ431" s="550"/>
      <c r="FK431" s="550"/>
      <c r="FL431" s="550"/>
      <c r="FM431" s="550"/>
      <c r="FN431" s="550"/>
      <c r="FO431" s="550"/>
      <c r="FP431" s="550"/>
      <c r="FQ431" s="550"/>
      <c r="FR431" s="550"/>
      <c r="FS431" s="550"/>
      <c r="FT431" s="550"/>
      <c r="FU431" s="550"/>
      <c r="FV431" s="550"/>
      <c r="FW431" s="550"/>
      <c r="FX431" s="550"/>
      <c r="FY431" s="550"/>
      <c r="FZ431" s="550"/>
      <c r="GA431" s="550"/>
      <c r="GB431" s="550"/>
      <c r="GC431" s="550"/>
      <c r="GD431" s="550"/>
      <c r="GE431" s="550"/>
      <c r="GF431" s="550"/>
      <c r="GG431" s="550"/>
      <c r="GH431" s="550"/>
      <c r="GI431" s="550"/>
      <c r="GJ431" s="550"/>
      <c r="GK431" s="550"/>
      <c r="GL431" s="550"/>
      <c r="GM431" s="550"/>
    </row>
    <row r="432" spans="7:195" ht="18" customHeight="1">
      <c r="G432" s="550"/>
      <c r="H432" s="550"/>
      <c r="I432" s="550"/>
      <c r="J432" s="550"/>
      <c r="K432" s="550"/>
      <c r="L432" s="550"/>
      <c r="M432" s="550"/>
      <c r="N432" s="550"/>
      <c r="O432" s="550"/>
      <c r="P432" s="550"/>
      <c r="Q432" s="550"/>
      <c r="R432" s="550"/>
      <c r="S432" s="550"/>
      <c r="T432" s="550"/>
      <c r="U432" s="550"/>
      <c r="V432" s="550"/>
      <c r="W432" s="550"/>
      <c r="X432" s="550"/>
      <c r="Y432" s="550"/>
      <c r="Z432" s="550"/>
      <c r="AA432" s="550"/>
      <c r="AB432" s="550"/>
      <c r="AC432" s="550"/>
      <c r="AD432" s="550"/>
      <c r="AE432" s="550"/>
      <c r="AF432" s="550"/>
      <c r="AG432" s="550"/>
      <c r="AH432" s="550"/>
      <c r="AI432" s="550"/>
      <c r="AJ432" s="550"/>
      <c r="AK432" s="550"/>
      <c r="AL432" s="550"/>
      <c r="AM432" s="550"/>
      <c r="AN432" s="550"/>
      <c r="AO432" s="550"/>
      <c r="AP432" s="550"/>
      <c r="AQ432" s="550"/>
      <c r="AR432" s="550"/>
      <c r="AS432" s="550"/>
      <c r="AT432" s="550"/>
      <c r="AU432" s="550"/>
      <c r="AV432" s="550"/>
      <c r="AW432" s="550"/>
      <c r="AX432" s="550"/>
      <c r="AY432" s="550"/>
      <c r="AZ432" s="550"/>
      <c r="BA432" s="550"/>
      <c r="BB432" s="550"/>
      <c r="BC432" s="550"/>
      <c r="BD432" s="550"/>
      <c r="BE432" s="550"/>
      <c r="BF432" s="550"/>
      <c r="BG432" s="550"/>
      <c r="BH432" s="550"/>
      <c r="BI432" s="550"/>
      <c r="BJ432" s="550"/>
      <c r="BK432" s="550"/>
      <c r="BL432" s="550"/>
      <c r="BM432" s="550"/>
      <c r="BN432" s="550"/>
      <c r="BO432" s="550"/>
      <c r="BP432" s="550"/>
      <c r="BQ432" s="550"/>
      <c r="BR432" s="550"/>
      <c r="BS432" s="550"/>
      <c r="BT432" s="550"/>
      <c r="BU432" s="550"/>
      <c r="BV432" s="550"/>
      <c r="BW432" s="550"/>
      <c r="BX432" s="550"/>
      <c r="BY432" s="550"/>
      <c r="BZ432" s="550"/>
      <c r="CA432" s="550"/>
      <c r="CB432" s="550"/>
      <c r="CC432" s="550"/>
      <c r="CD432" s="550"/>
      <c r="CE432" s="550"/>
      <c r="CF432" s="550"/>
      <c r="CG432" s="550"/>
      <c r="CH432" s="550"/>
      <c r="CI432" s="550"/>
      <c r="CJ432" s="550"/>
      <c r="CK432" s="550"/>
      <c r="CL432" s="550"/>
      <c r="CM432" s="550"/>
      <c r="CN432" s="550"/>
      <c r="CO432" s="550"/>
      <c r="CP432" s="550"/>
      <c r="CQ432" s="550"/>
      <c r="CR432" s="550"/>
      <c r="CS432" s="550"/>
      <c r="CT432" s="550"/>
      <c r="CU432" s="550"/>
      <c r="CV432" s="550"/>
      <c r="CW432" s="550"/>
      <c r="CX432" s="550"/>
      <c r="CY432" s="550"/>
      <c r="CZ432" s="550"/>
      <c r="DA432" s="550"/>
      <c r="DB432" s="550"/>
      <c r="DC432" s="550"/>
      <c r="DD432" s="550"/>
      <c r="DE432" s="550"/>
      <c r="DF432" s="550"/>
      <c r="DG432" s="550"/>
      <c r="DH432" s="550"/>
      <c r="DI432" s="550"/>
      <c r="DJ432" s="550"/>
      <c r="DK432" s="550"/>
      <c r="DL432" s="550"/>
      <c r="DM432" s="550"/>
      <c r="DN432" s="550"/>
      <c r="DO432" s="550"/>
      <c r="DP432" s="550"/>
      <c r="DQ432" s="550"/>
      <c r="DR432" s="550"/>
      <c r="DS432" s="550"/>
      <c r="DT432" s="550"/>
      <c r="DU432" s="550"/>
      <c r="DV432" s="550"/>
      <c r="DW432" s="550"/>
      <c r="DX432" s="550"/>
      <c r="DY432" s="550"/>
      <c r="DZ432" s="550"/>
      <c r="EA432" s="550"/>
      <c r="EB432" s="550"/>
      <c r="EC432" s="550"/>
      <c r="ED432" s="550"/>
      <c r="EE432" s="550"/>
      <c r="EF432" s="550"/>
      <c r="EG432" s="550"/>
      <c r="EH432" s="550"/>
      <c r="EI432" s="550"/>
      <c r="EJ432" s="550"/>
      <c r="EK432" s="550"/>
      <c r="EL432" s="550"/>
      <c r="EM432" s="550"/>
      <c r="EN432" s="550"/>
      <c r="EO432" s="550"/>
      <c r="EP432" s="550"/>
      <c r="EQ432" s="550"/>
      <c r="ER432" s="550"/>
      <c r="ES432" s="550"/>
      <c r="ET432" s="550"/>
      <c r="EU432" s="550"/>
      <c r="EV432" s="550"/>
      <c r="EW432" s="550"/>
      <c r="EX432" s="550"/>
      <c r="EY432" s="550"/>
      <c r="EZ432" s="550"/>
      <c r="FA432" s="550"/>
      <c r="FB432" s="550"/>
      <c r="FC432" s="550"/>
      <c r="FD432" s="550"/>
      <c r="FE432" s="550"/>
      <c r="FF432" s="550"/>
      <c r="FG432" s="550"/>
      <c r="FH432" s="550"/>
      <c r="FI432" s="550"/>
      <c r="FJ432" s="550"/>
      <c r="FK432" s="550"/>
      <c r="FL432" s="550"/>
      <c r="FM432" s="550"/>
      <c r="FN432" s="550"/>
      <c r="FO432" s="550"/>
      <c r="FP432" s="550"/>
      <c r="FQ432" s="550"/>
      <c r="FR432" s="550"/>
      <c r="FS432" s="550"/>
      <c r="FT432" s="550"/>
      <c r="FU432" s="550"/>
      <c r="FV432" s="550"/>
      <c r="FW432" s="550"/>
      <c r="FX432" s="550"/>
      <c r="FY432" s="550"/>
      <c r="FZ432" s="550"/>
      <c r="GA432" s="550"/>
      <c r="GB432" s="550"/>
      <c r="GC432" s="550"/>
      <c r="GD432" s="550"/>
      <c r="GE432" s="550"/>
      <c r="GF432" s="550"/>
      <c r="GG432" s="550"/>
      <c r="GH432" s="550"/>
      <c r="GI432" s="550"/>
      <c r="GJ432" s="550"/>
      <c r="GK432" s="550"/>
      <c r="GL432" s="550"/>
      <c r="GM432" s="550"/>
    </row>
    <row r="433" spans="7:195" ht="18" customHeight="1">
      <c r="G433" s="550"/>
      <c r="H433" s="550"/>
      <c r="I433" s="550"/>
      <c r="J433" s="550"/>
      <c r="K433" s="550"/>
      <c r="L433" s="550"/>
      <c r="M433" s="550"/>
      <c r="N433" s="550"/>
      <c r="O433" s="550"/>
      <c r="P433" s="550"/>
      <c r="Q433" s="550"/>
      <c r="R433" s="550"/>
      <c r="S433" s="550"/>
      <c r="T433" s="550"/>
      <c r="U433" s="550"/>
      <c r="V433" s="550"/>
      <c r="W433" s="550"/>
      <c r="X433" s="550"/>
      <c r="Y433" s="550"/>
      <c r="Z433" s="550"/>
      <c r="AA433" s="550"/>
      <c r="AB433" s="550"/>
      <c r="AC433" s="550"/>
      <c r="AD433" s="550"/>
      <c r="AE433" s="550"/>
      <c r="AF433" s="550"/>
      <c r="AG433" s="550"/>
      <c r="AH433" s="550"/>
      <c r="AI433" s="550"/>
      <c r="AJ433" s="550"/>
      <c r="AK433" s="550"/>
      <c r="AL433" s="550"/>
      <c r="AM433" s="550"/>
      <c r="AN433" s="550"/>
      <c r="AO433" s="550"/>
      <c r="AP433" s="550"/>
      <c r="AQ433" s="550"/>
      <c r="AR433" s="550"/>
      <c r="AS433" s="550"/>
      <c r="AT433" s="550"/>
      <c r="AU433" s="550"/>
      <c r="AV433" s="550"/>
      <c r="AW433" s="550"/>
      <c r="AX433" s="550"/>
      <c r="AY433" s="550"/>
      <c r="AZ433" s="550"/>
      <c r="BA433" s="550"/>
      <c r="BB433" s="550"/>
      <c r="BC433" s="550"/>
      <c r="BD433" s="550"/>
      <c r="BE433" s="550"/>
      <c r="BF433" s="550"/>
      <c r="BG433" s="550"/>
      <c r="BH433" s="550"/>
      <c r="BI433" s="550"/>
      <c r="BJ433" s="550"/>
      <c r="BK433" s="550"/>
      <c r="BL433" s="550"/>
      <c r="BM433" s="550"/>
      <c r="BN433" s="550"/>
      <c r="BO433" s="550"/>
      <c r="BP433" s="550"/>
      <c r="BQ433" s="550"/>
      <c r="BR433" s="550"/>
      <c r="BS433" s="550"/>
      <c r="BT433" s="550"/>
      <c r="BU433" s="550"/>
      <c r="BV433" s="550"/>
      <c r="BW433" s="550"/>
      <c r="BX433" s="550"/>
      <c r="BY433" s="550"/>
      <c r="BZ433" s="550"/>
      <c r="CA433" s="550"/>
      <c r="CB433" s="550"/>
      <c r="CC433" s="550"/>
      <c r="CD433" s="550"/>
      <c r="CE433" s="550"/>
      <c r="CF433" s="550"/>
      <c r="CG433" s="550"/>
      <c r="CH433" s="550"/>
      <c r="CI433" s="550"/>
      <c r="CJ433" s="550"/>
      <c r="CK433" s="550"/>
      <c r="CL433" s="550"/>
      <c r="CM433" s="550"/>
      <c r="CN433" s="550"/>
      <c r="CO433" s="550"/>
      <c r="CP433" s="550"/>
      <c r="CQ433" s="550"/>
      <c r="CR433" s="550"/>
      <c r="CS433" s="550"/>
      <c r="CT433" s="550"/>
      <c r="CU433" s="550"/>
      <c r="CV433" s="550"/>
      <c r="CW433" s="550"/>
      <c r="CX433" s="550"/>
      <c r="CY433" s="550"/>
      <c r="CZ433" s="550"/>
      <c r="DA433" s="550"/>
      <c r="DB433" s="550"/>
      <c r="DC433" s="550"/>
      <c r="DD433" s="550"/>
      <c r="DE433" s="550"/>
      <c r="DF433" s="550"/>
      <c r="DG433" s="550"/>
      <c r="DH433" s="550"/>
      <c r="DI433" s="550"/>
      <c r="DJ433" s="550"/>
      <c r="DK433" s="550"/>
      <c r="DL433" s="550"/>
      <c r="DM433" s="550"/>
      <c r="DN433" s="550"/>
      <c r="DO433" s="550"/>
      <c r="DP433" s="550"/>
      <c r="DQ433" s="550"/>
      <c r="DR433" s="550"/>
      <c r="DS433" s="550"/>
      <c r="DT433" s="550"/>
      <c r="DU433" s="550"/>
      <c r="DV433" s="550"/>
      <c r="DW433" s="550"/>
      <c r="DX433" s="550"/>
      <c r="DY433" s="550"/>
      <c r="DZ433" s="550"/>
      <c r="EA433" s="550"/>
      <c r="EB433" s="550"/>
      <c r="EC433" s="550"/>
      <c r="ED433" s="550"/>
      <c r="EE433" s="550"/>
      <c r="EF433" s="550"/>
      <c r="EG433" s="550"/>
      <c r="EH433" s="550"/>
      <c r="EI433" s="550"/>
      <c r="EJ433" s="550"/>
      <c r="EK433" s="550"/>
      <c r="EL433" s="550"/>
      <c r="EM433" s="550"/>
      <c r="EN433" s="550"/>
      <c r="EO433" s="550"/>
      <c r="EP433" s="550"/>
      <c r="EQ433" s="550"/>
      <c r="ER433" s="550"/>
      <c r="ES433" s="550"/>
      <c r="ET433" s="550"/>
      <c r="EU433" s="550"/>
      <c r="EV433" s="550"/>
      <c r="EW433" s="550"/>
      <c r="EX433" s="550"/>
      <c r="EY433" s="550"/>
      <c r="EZ433" s="550"/>
      <c r="FA433" s="550"/>
      <c r="FB433" s="550"/>
      <c r="FC433" s="550"/>
      <c r="FD433" s="550"/>
      <c r="FE433" s="550"/>
      <c r="FF433" s="550"/>
      <c r="FG433" s="550"/>
      <c r="FH433" s="550"/>
      <c r="FI433" s="550"/>
      <c r="FJ433" s="550"/>
      <c r="FK433" s="550"/>
      <c r="FL433" s="550"/>
      <c r="FM433" s="550"/>
      <c r="FN433" s="550"/>
      <c r="FO433" s="550"/>
      <c r="FP433" s="550"/>
      <c r="FQ433" s="550"/>
      <c r="FR433" s="550"/>
      <c r="FS433" s="550"/>
      <c r="FT433" s="550"/>
      <c r="FU433" s="550"/>
      <c r="FV433" s="550"/>
      <c r="FW433" s="550"/>
      <c r="FX433" s="550"/>
      <c r="FY433" s="550"/>
      <c r="FZ433" s="550"/>
      <c r="GA433" s="550"/>
      <c r="GB433" s="550"/>
      <c r="GC433" s="550"/>
      <c r="GD433" s="550"/>
      <c r="GE433" s="550"/>
      <c r="GF433" s="550"/>
      <c r="GG433" s="550"/>
      <c r="GH433" s="550"/>
      <c r="GI433" s="550"/>
      <c r="GJ433" s="550"/>
      <c r="GK433" s="550"/>
      <c r="GL433" s="550"/>
      <c r="GM433" s="550"/>
    </row>
    <row r="434" spans="7:195" ht="18" customHeight="1">
      <c r="G434" s="550"/>
      <c r="H434" s="550"/>
      <c r="I434" s="550"/>
      <c r="J434" s="550"/>
      <c r="K434" s="550"/>
      <c r="L434" s="550"/>
      <c r="M434" s="550"/>
      <c r="N434" s="550"/>
      <c r="O434" s="550"/>
      <c r="P434" s="550"/>
      <c r="Q434" s="550"/>
      <c r="R434" s="550"/>
      <c r="S434" s="550"/>
      <c r="T434" s="550"/>
      <c r="U434" s="550"/>
      <c r="V434" s="550"/>
      <c r="W434" s="550"/>
      <c r="X434" s="550"/>
      <c r="Y434" s="550"/>
      <c r="Z434" s="550"/>
      <c r="AA434" s="550"/>
      <c r="AB434" s="550"/>
      <c r="AC434" s="550"/>
      <c r="AD434" s="550"/>
      <c r="AE434" s="550"/>
      <c r="AF434" s="550"/>
      <c r="AG434" s="550"/>
      <c r="AH434" s="550"/>
      <c r="AI434" s="550"/>
      <c r="AJ434" s="550"/>
      <c r="AK434" s="550"/>
      <c r="AL434" s="550"/>
      <c r="AM434" s="550"/>
      <c r="AN434" s="550"/>
      <c r="AO434" s="550"/>
      <c r="AP434" s="550"/>
      <c r="AQ434" s="550"/>
      <c r="AR434" s="550"/>
      <c r="AS434" s="550"/>
      <c r="AT434" s="550"/>
      <c r="AU434" s="550"/>
      <c r="AV434" s="550"/>
      <c r="AW434" s="550"/>
      <c r="AX434" s="550"/>
      <c r="AY434" s="550"/>
      <c r="AZ434" s="550"/>
      <c r="BA434" s="550"/>
      <c r="BB434" s="550"/>
      <c r="BC434" s="550"/>
      <c r="BD434" s="550"/>
      <c r="BE434" s="550"/>
      <c r="BF434" s="550"/>
      <c r="BG434" s="550"/>
      <c r="BH434" s="550"/>
      <c r="BI434" s="550"/>
      <c r="BJ434" s="550"/>
      <c r="BK434" s="550"/>
      <c r="BL434" s="550"/>
      <c r="BM434" s="550"/>
      <c r="BN434" s="550"/>
      <c r="BO434" s="550"/>
      <c r="BP434" s="550"/>
      <c r="BQ434" s="550"/>
      <c r="BR434" s="550"/>
      <c r="BS434" s="550"/>
      <c r="BT434" s="550"/>
      <c r="BU434" s="550"/>
      <c r="BV434" s="550"/>
      <c r="BW434" s="550"/>
      <c r="BX434" s="550"/>
      <c r="BY434" s="550"/>
      <c r="BZ434" s="550"/>
      <c r="CA434" s="550"/>
      <c r="CB434" s="550"/>
      <c r="CC434" s="550"/>
      <c r="CD434" s="550"/>
      <c r="CE434" s="550"/>
      <c r="CF434" s="550"/>
      <c r="CG434" s="550"/>
      <c r="CH434" s="550"/>
      <c r="CI434" s="550"/>
      <c r="CJ434" s="550"/>
      <c r="CK434" s="550"/>
      <c r="CL434" s="550"/>
      <c r="CM434" s="550"/>
      <c r="CN434" s="550"/>
      <c r="CO434" s="550"/>
      <c r="CP434" s="550"/>
      <c r="CQ434" s="550"/>
      <c r="CR434" s="550"/>
      <c r="CS434" s="550"/>
      <c r="CT434" s="550"/>
      <c r="CU434" s="550"/>
      <c r="CV434" s="550"/>
      <c r="CW434" s="550"/>
      <c r="CX434" s="550"/>
      <c r="CY434" s="550"/>
      <c r="CZ434" s="550"/>
      <c r="DA434" s="550"/>
      <c r="DB434" s="550"/>
      <c r="DC434" s="550"/>
      <c r="DD434" s="550"/>
      <c r="DE434" s="550"/>
      <c r="DF434" s="550"/>
      <c r="DG434" s="550"/>
      <c r="DH434" s="550"/>
      <c r="DI434" s="550"/>
      <c r="DJ434" s="550"/>
      <c r="DK434" s="550"/>
      <c r="DL434" s="550"/>
      <c r="DM434" s="550"/>
      <c r="DN434" s="550"/>
      <c r="DO434" s="550"/>
      <c r="DP434" s="550"/>
      <c r="DQ434" s="550"/>
      <c r="DR434" s="550"/>
      <c r="DS434" s="550"/>
      <c r="DT434" s="550"/>
      <c r="DU434" s="550"/>
      <c r="DV434" s="550"/>
      <c r="DW434" s="550"/>
      <c r="DX434" s="550"/>
      <c r="DY434" s="550"/>
      <c r="DZ434" s="550"/>
      <c r="EA434" s="550"/>
      <c r="EB434" s="550"/>
      <c r="EC434" s="550"/>
      <c r="ED434" s="550"/>
      <c r="EE434" s="550"/>
      <c r="EF434" s="550"/>
      <c r="EG434" s="550"/>
      <c r="EH434" s="550"/>
      <c r="EI434" s="550"/>
      <c r="EJ434" s="550"/>
      <c r="EK434" s="550"/>
      <c r="EL434" s="550"/>
      <c r="EM434" s="550"/>
      <c r="EN434" s="550"/>
      <c r="EO434" s="550"/>
      <c r="EP434" s="550"/>
      <c r="EQ434" s="550"/>
      <c r="ER434" s="550"/>
      <c r="ES434" s="550"/>
      <c r="ET434" s="550"/>
      <c r="EU434" s="550"/>
      <c r="EV434" s="550"/>
      <c r="EW434" s="550"/>
      <c r="EX434" s="550"/>
      <c r="EY434" s="550"/>
      <c r="EZ434" s="550"/>
      <c r="FA434" s="550"/>
      <c r="FB434" s="550"/>
      <c r="FC434" s="550"/>
      <c r="FD434" s="550"/>
      <c r="FE434" s="550"/>
      <c r="FF434" s="550"/>
      <c r="FG434" s="550"/>
      <c r="FH434" s="550"/>
      <c r="FI434" s="550"/>
      <c r="FJ434" s="550"/>
      <c r="FK434" s="550"/>
      <c r="FL434" s="550"/>
      <c r="FM434" s="550"/>
      <c r="FN434" s="550"/>
      <c r="FO434" s="550"/>
      <c r="FP434" s="550"/>
      <c r="FQ434" s="550"/>
      <c r="FR434" s="550"/>
      <c r="FS434" s="550"/>
      <c r="FT434" s="550"/>
      <c r="FU434" s="550"/>
      <c r="FV434" s="550"/>
      <c r="FW434" s="550"/>
      <c r="FX434" s="550"/>
      <c r="FY434" s="550"/>
      <c r="FZ434" s="550"/>
      <c r="GA434" s="550"/>
      <c r="GB434" s="550"/>
      <c r="GC434" s="550"/>
      <c r="GD434" s="550"/>
      <c r="GE434" s="550"/>
      <c r="GF434" s="550"/>
      <c r="GG434" s="550"/>
      <c r="GH434" s="550"/>
      <c r="GI434" s="550"/>
      <c r="GJ434" s="550"/>
      <c r="GK434" s="550"/>
      <c r="GL434" s="550"/>
      <c r="GM434" s="550"/>
    </row>
    <row r="435" spans="7:195" ht="18" customHeight="1">
      <c r="G435" s="550"/>
      <c r="H435" s="550"/>
      <c r="I435" s="550"/>
      <c r="J435" s="550"/>
      <c r="K435" s="550"/>
      <c r="L435" s="550"/>
      <c r="M435" s="550"/>
      <c r="N435" s="550"/>
      <c r="O435" s="550"/>
      <c r="P435" s="550"/>
      <c r="Q435" s="550"/>
      <c r="R435" s="550"/>
      <c r="S435" s="550"/>
      <c r="T435" s="550"/>
      <c r="U435" s="550"/>
      <c r="V435" s="550"/>
      <c r="W435" s="550"/>
      <c r="X435" s="550"/>
      <c r="Y435" s="550"/>
      <c r="Z435" s="550"/>
      <c r="AA435" s="550"/>
      <c r="AB435" s="550"/>
      <c r="AC435" s="550"/>
      <c r="AD435" s="550"/>
      <c r="AE435" s="550"/>
      <c r="AF435" s="550"/>
      <c r="AG435" s="550"/>
      <c r="AH435" s="550"/>
      <c r="AI435" s="550"/>
      <c r="AJ435" s="550"/>
      <c r="AK435" s="550"/>
      <c r="AL435" s="550"/>
      <c r="AM435" s="550"/>
      <c r="AN435" s="550"/>
      <c r="AO435" s="550"/>
      <c r="AP435" s="550"/>
      <c r="AQ435" s="550"/>
      <c r="AR435" s="550"/>
      <c r="AS435" s="550"/>
      <c r="AT435" s="550"/>
      <c r="AU435" s="550"/>
      <c r="AV435" s="550"/>
      <c r="AW435" s="550"/>
      <c r="AX435" s="550"/>
      <c r="AY435" s="550"/>
      <c r="AZ435" s="550"/>
      <c r="BA435" s="550"/>
      <c r="BB435" s="550"/>
      <c r="BC435" s="550"/>
      <c r="BD435" s="550"/>
      <c r="BE435" s="550"/>
      <c r="BF435" s="550"/>
      <c r="BG435" s="550"/>
      <c r="BH435" s="550"/>
      <c r="BI435" s="550"/>
      <c r="BJ435" s="550"/>
      <c r="BK435" s="550"/>
      <c r="BL435" s="550"/>
      <c r="BM435" s="550"/>
      <c r="BN435" s="550"/>
      <c r="BO435" s="550"/>
      <c r="BP435" s="550"/>
      <c r="BQ435" s="550"/>
      <c r="BR435" s="550"/>
      <c r="BS435" s="550"/>
      <c r="BT435" s="550"/>
      <c r="BU435" s="550"/>
      <c r="BV435" s="550"/>
      <c r="BW435" s="550"/>
      <c r="BX435" s="550"/>
      <c r="BY435" s="550"/>
      <c r="BZ435" s="550"/>
      <c r="CA435" s="550"/>
      <c r="CB435" s="550"/>
      <c r="CC435" s="550"/>
      <c r="CD435" s="550"/>
      <c r="CE435" s="550"/>
      <c r="CF435" s="550"/>
      <c r="CG435" s="550"/>
      <c r="CH435" s="550"/>
      <c r="CI435" s="550"/>
      <c r="CJ435" s="550"/>
      <c r="CK435" s="550"/>
      <c r="CL435" s="550"/>
      <c r="CM435" s="550"/>
      <c r="CN435" s="550"/>
      <c r="CO435" s="550"/>
      <c r="CP435" s="550"/>
      <c r="CQ435" s="550"/>
      <c r="CR435" s="550"/>
      <c r="CS435" s="550"/>
      <c r="CT435" s="550"/>
      <c r="CU435" s="550"/>
      <c r="CV435" s="550"/>
      <c r="CW435" s="550"/>
      <c r="CX435" s="550"/>
      <c r="CY435" s="550"/>
      <c r="CZ435" s="550"/>
      <c r="DA435" s="550"/>
      <c r="DB435" s="550"/>
      <c r="DC435" s="550"/>
      <c r="DD435" s="550"/>
      <c r="DE435" s="550"/>
      <c r="DF435" s="550"/>
      <c r="DG435" s="550"/>
      <c r="DH435" s="550"/>
      <c r="DI435" s="550"/>
      <c r="DJ435" s="550"/>
      <c r="DK435" s="550"/>
      <c r="DL435" s="550"/>
      <c r="DM435" s="550"/>
      <c r="DN435" s="550"/>
      <c r="DO435" s="550"/>
      <c r="DP435" s="550"/>
      <c r="DQ435" s="550"/>
      <c r="DR435" s="550"/>
      <c r="DS435" s="550"/>
      <c r="DT435" s="550"/>
      <c r="DU435" s="550"/>
      <c r="DV435" s="550"/>
      <c r="DW435" s="550"/>
      <c r="DX435" s="550"/>
      <c r="DY435" s="550"/>
      <c r="DZ435" s="550"/>
      <c r="EA435" s="550"/>
      <c r="EB435" s="550"/>
      <c r="EC435" s="550"/>
      <c r="ED435" s="550"/>
      <c r="EE435" s="550"/>
      <c r="EF435" s="550"/>
      <c r="EG435" s="550"/>
      <c r="EH435" s="550"/>
      <c r="EI435" s="550"/>
      <c r="EJ435" s="550"/>
      <c r="EK435" s="550"/>
      <c r="EL435" s="550"/>
      <c r="EM435" s="550"/>
      <c r="EN435" s="550"/>
      <c r="EO435" s="550"/>
      <c r="EP435" s="550"/>
      <c r="EQ435" s="550"/>
      <c r="ER435" s="550"/>
      <c r="ES435" s="550"/>
      <c r="ET435" s="550"/>
      <c r="EU435" s="550"/>
      <c r="EV435" s="550"/>
      <c r="EW435" s="550"/>
      <c r="EX435" s="550"/>
      <c r="EY435" s="550"/>
      <c r="EZ435" s="550"/>
      <c r="FA435" s="550"/>
      <c r="FB435" s="550"/>
      <c r="FC435" s="550"/>
      <c r="FD435" s="550"/>
      <c r="FE435" s="550"/>
      <c r="FF435" s="550"/>
      <c r="FG435" s="550"/>
      <c r="FH435" s="550"/>
      <c r="FI435" s="550"/>
      <c r="FJ435" s="550"/>
      <c r="FK435" s="550"/>
      <c r="FL435" s="550"/>
      <c r="FM435" s="550"/>
      <c r="FN435" s="550"/>
      <c r="FO435" s="550"/>
      <c r="FP435" s="550"/>
      <c r="FQ435" s="550"/>
      <c r="FR435" s="550"/>
      <c r="FS435" s="550"/>
      <c r="FT435" s="550"/>
      <c r="FU435" s="550"/>
      <c r="FV435" s="550"/>
      <c r="FW435" s="550"/>
      <c r="FX435" s="550"/>
      <c r="FY435" s="550"/>
      <c r="FZ435" s="550"/>
      <c r="GA435" s="550"/>
      <c r="GB435" s="550"/>
      <c r="GC435" s="550"/>
      <c r="GD435" s="550"/>
      <c r="GE435" s="550"/>
      <c r="GF435" s="550"/>
      <c r="GG435" s="550"/>
      <c r="GH435" s="550"/>
      <c r="GI435" s="550"/>
      <c r="GJ435" s="550"/>
      <c r="GK435" s="550"/>
      <c r="GL435" s="550"/>
      <c r="GM435" s="550"/>
    </row>
    <row r="436" spans="7:195" ht="18" customHeight="1">
      <c r="G436" s="550"/>
      <c r="H436" s="550"/>
      <c r="I436" s="550"/>
      <c r="J436" s="550"/>
      <c r="K436" s="550"/>
      <c r="L436" s="550"/>
      <c r="M436" s="550"/>
      <c r="N436" s="550"/>
      <c r="O436" s="550"/>
      <c r="P436" s="550"/>
      <c r="Q436" s="550"/>
      <c r="R436" s="550"/>
      <c r="S436" s="550"/>
      <c r="T436" s="550"/>
      <c r="U436" s="550"/>
      <c r="V436" s="550"/>
      <c r="W436" s="550"/>
      <c r="X436" s="550"/>
      <c r="Y436" s="550"/>
      <c r="Z436" s="550"/>
      <c r="AA436" s="550"/>
      <c r="AB436" s="550"/>
      <c r="AC436" s="550"/>
      <c r="AD436" s="550"/>
      <c r="AE436" s="550"/>
      <c r="AF436" s="550"/>
      <c r="AG436" s="550"/>
      <c r="AH436" s="550"/>
      <c r="AI436" s="550"/>
      <c r="AJ436" s="550"/>
      <c r="AK436" s="550"/>
      <c r="AL436" s="550"/>
      <c r="AM436" s="550"/>
      <c r="AN436" s="550"/>
      <c r="AO436" s="550"/>
      <c r="AP436" s="550"/>
      <c r="AQ436" s="550"/>
      <c r="AR436" s="550"/>
      <c r="AS436" s="550"/>
      <c r="AT436" s="550"/>
      <c r="AU436" s="550"/>
      <c r="AV436" s="550"/>
      <c r="AW436" s="550"/>
      <c r="AX436" s="550"/>
      <c r="AY436" s="550"/>
      <c r="AZ436" s="550"/>
      <c r="BA436" s="550"/>
      <c r="BB436" s="550"/>
      <c r="BC436" s="550"/>
      <c r="BD436" s="550"/>
      <c r="BE436" s="550"/>
      <c r="BF436" s="550"/>
      <c r="BG436" s="550"/>
      <c r="BH436" s="550"/>
      <c r="BI436" s="550"/>
      <c r="BJ436" s="550"/>
      <c r="BK436" s="550"/>
      <c r="BL436" s="550"/>
      <c r="BM436" s="550"/>
      <c r="BN436" s="550"/>
      <c r="BO436" s="550"/>
      <c r="BP436" s="550"/>
      <c r="BQ436" s="550"/>
      <c r="BR436" s="550"/>
      <c r="BS436" s="550"/>
      <c r="BT436" s="550"/>
      <c r="BU436" s="550"/>
      <c r="BV436" s="550"/>
      <c r="BW436" s="550"/>
      <c r="BX436" s="550"/>
      <c r="BY436" s="550"/>
      <c r="BZ436" s="550"/>
      <c r="CA436" s="550"/>
      <c r="CB436" s="550"/>
      <c r="CC436" s="550"/>
      <c r="CD436" s="550"/>
      <c r="CE436" s="550"/>
      <c r="CF436" s="550"/>
      <c r="CG436" s="550"/>
      <c r="CH436" s="550"/>
      <c r="CI436" s="550"/>
      <c r="CJ436" s="550"/>
      <c r="CK436" s="550"/>
      <c r="CL436" s="550"/>
      <c r="CM436" s="550"/>
      <c r="CN436" s="550"/>
      <c r="CO436" s="550"/>
      <c r="CP436" s="550"/>
      <c r="CQ436" s="550"/>
      <c r="CR436" s="550"/>
      <c r="CS436" s="550"/>
      <c r="CT436" s="550"/>
      <c r="CU436" s="550"/>
      <c r="CV436" s="550"/>
      <c r="CW436" s="550"/>
      <c r="CX436" s="550"/>
      <c r="CY436" s="550"/>
      <c r="CZ436" s="550"/>
      <c r="DA436" s="550"/>
      <c r="DB436" s="550"/>
      <c r="DC436" s="550"/>
      <c r="DD436" s="550"/>
      <c r="DE436" s="550"/>
      <c r="DF436" s="550"/>
      <c r="DG436" s="550"/>
      <c r="DH436" s="550"/>
      <c r="DI436" s="550"/>
      <c r="DJ436" s="550"/>
      <c r="DK436" s="550"/>
      <c r="DL436" s="550"/>
      <c r="DM436" s="550"/>
      <c r="DN436" s="550"/>
      <c r="DO436" s="550"/>
      <c r="DP436" s="550"/>
      <c r="DQ436" s="550"/>
      <c r="DR436" s="550"/>
      <c r="DS436" s="550"/>
      <c r="DT436" s="550"/>
      <c r="DU436" s="550"/>
      <c r="DV436" s="550"/>
      <c r="DW436" s="550"/>
      <c r="DX436" s="550"/>
      <c r="DY436" s="550"/>
      <c r="DZ436" s="550"/>
      <c r="EA436" s="550"/>
      <c r="EB436" s="550"/>
      <c r="EC436" s="550"/>
      <c r="ED436" s="550"/>
      <c r="EE436" s="550"/>
      <c r="EF436" s="550"/>
      <c r="EG436" s="550"/>
      <c r="EH436" s="550"/>
      <c r="EI436" s="550"/>
      <c r="EJ436" s="550"/>
      <c r="EK436" s="550"/>
      <c r="EL436" s="550"/>
      <c r="EM436" s="550"/>
      <c r="EN436" s="550"/>
      <c r="EO436" s="550"/>
      <c r="EP436" s="550"/>
      <c r="EQ436" s="550"/>
      <c r="ER436" s="550"/>
      <c r="ES436" s="550"/>
      <c r="ET436" s="550"/>
      <c r="EU436" s="550"/>
      <c r="EV436" s="550"/>
      <c r="EW436" s="550"/>
      <c r="EX436" s="550"/>
      <c r="EY436" s="550"/>
      <c r="EZ436" s="550"/>
      <c r="FA436" s="550"/>
      <c r="FB436" s="550"/>
      <c r="FC436" s="550"/>
      <c r="FD436" s="550"/>
      <c r="FE436" s="550"/>
      <c r="FF436" s="550"/>
      <c r="FG436" s="550"/>
      <c r="FH436" s="550"/>
      <c r="FI436" s="550"/>
      <c r="FJ436" s="550"/>
      <c r="FK436" s="550"/>
      <c r="FL436" s="550"/>
      <c r="FM436" s="550"/>
      <c r="FN436" s="550"/>
      <c r="FO436" s="550"/>
      <c r="FP436" s="550"/>
      <c r="FQ436" s="550"/>
      <c r="FR436" s="550"/>
      <c r="FS436" s="550"/>
      <c r="FT436" s="550"/>
      <c r="FU436" s="550"/>
      <c r="FV436" s="550"/>
      <c r="FW436" s="550"/>
      <c r="FX436" s="550"/>
      <c r="FY436" s="550"/>
      <c r="FZ436" s="550"/>
      <c r="GA436" s="550"/>
      <c r="GB436" s="550"/>
      <c r="GC436" s="550"/>
      <c r="GD436" s="550"/>
      <c r="GE436" s="550"/>
      <c r="GF436" s="550"/>
      <c r="GG436" s="550"/>
      <c r="GH436" s="550"/>
      <c r="GI436" s="550"/>
      <c r="GJ436" s="550"/>
      <c r="GK436" s="550"/>
      <c r="GL436" s="550"/>
      <c r="GM436" s="550"/>
    </row>
    <row r="437" spans="7:195" ht="18" customHeight="1">
      <c r="G437" s="550"/>
      <c r="H437" s="550"/>
      <c r="I437" s="550"/>
      <c r="J437" s="550"/>
      <c r="K437" s="550"/>
      <c r="L437" s="550"/>
      <c r="M437" s="550"/>
      <c r="N437" s="550"/>
      <c r="O437" s="550"/>
      <c r="P437" s="550"/>
      <c r="Q437" s="550"/>
      <c r="R437" s="550"/>
      <c r="S437" s="550"/>
      <c r="T437" s="550"/>
      <c r="U437" s="550"/>
      <c r="V437" s="550"/>
      <c r="W437" s="550"/>
      <c r="X437" s="550"/>
      <c r="Y437" s="550"/>
      <c r="Z437" s="550"/>
      <c r="AA437" s="550"/>
      <c r="AB437" s="550"/>
      <c r="AC437" s="550"/>
      <c r="AD437" s="550"/>
      <c r="AE437" s="550"/>
      <c r="AF437" s="550"/>
      <c r="AG437" s="550"/>
      <c r="AH437" s="550"/>
      <c r="AI437" s="550"/>
      <c r="AJ437" s="550"/>
      <c r="AK437" s="550"/>
      <c r="AL437" s="550"/>
      <c r="AM437" s="550"/>
      <c r="AN437" s="550"/>
      <c r="AO437" s="550"/>
      <c r="AP437" s="550"/>
      <c r="AQ437" s="550"/>
      <c r="AR437" s="550"/>
      <c r="AS437" s="550"/>
      <c r="AT437" s="550"/>
      <c r="AU437" s="550"/>
      <c r="AV437" s="550"/>
      <c r="AW437" s="550"/>
      <c r="AX437" s="550"/>
      <c r="AY437" s="550"/>
      <c r="AZ437" s="550"/>
      <c r="BA437" s="550"/>
      <c r="BB437" s="550"/>
      <c r="BC437" s="550"/>
      <c r="BD437" s="550"/>
      <c r="BE437" s="550"/>
      <c r="BF437" s="550"/>
      <c r="BG437" s="550"/>
      <c r="BH437" s="550"/>
      <c r="BI437" s="550"/>
      <c r="BJ437" s="550"/>
      <c r="BK437" s="550"/>
      <c r="BL437" s="550"/>
      <c r="BM437" s="550"/>
      <c r="BN437" s="550"/>
      <c r="BO437" s="550"/>
      <c r="BP437" s="550"/>
      <c r="BQ437" s="550"/>
      <c r="BR437" s="550"/>
      <c r="BS437" s="550"/>
      <c r="BT437" s="550"/>
      <c r="BU437" s="550"/>
      <c r="BV437" s="550"/>
      <c r="BW437" s="550"/>
      <c r="BX437" s="550"/>
      <c r="BY437" s="550"/>
      <c r="BZ437" s="550"/>
      <c r="CA437" s="550"/>
      <c r="CB437" s="550"/>
      <c r="CC437" s="550"/>
      <c r="CD437" s="550"/>
      <c r="CE437" s="550"/>
      <c r="CF437" s="550"/>
      <c r="CG437" s="550"/>
      <c r="CH437" s="550"/>
      <c r="CI437" s="550"/>
      <c r="CJ437" s="550"/>
      <c r="CK437" s="550"/>
      <c r="CL437" s="550"/>
      <c r="CM437" s="550"/>
      <c r="CN437" s="550"/>
      <c r="CO437" s="550"/>
      <c r="CP437" s="550"/>
      <c r="CQ437" s="550"/>
      <c r="CR437" s="550"/>
      <c r="CS437" s="550"/>
      <c r="CT437" s="550"/>
      <c r="CU437" s="550"/>
      <c r="CV437" s="550"/>
      <c r="CW437" s="550"/>
      <c r="CX437" s="550"/>
      <c r="CY437" s="550"/>
      <c r="CZ437" s="550"/>
      <c r="DA437" s="550"/>
      <c r="DB437" s="550"/>
      <c r="DC437" s="550"/>
      <c r="DD437" s="550"/>
      <c r="DE437" s="550"/>
      <c r="DF437" s="550"/>
      <c r="DG437" s="550"/>
      <c r="DH437" s="550"/>
      <c r="DI437" s="550"/>
      <c r="DJ437" s="550"/>
      <c r="DK437" s="550"/>
      <c r="DL437" s="550"/>
      <c r="DM437" s="550"/>
      <c r="DN437" s="550"/>
      <c r="DO437" s="550"/>
      <c r="DP437" s="550"/>
      <c r="DQ437" s="550"/>
      <c r="DR437" s="550"/>
      <c r="DS437" s="550"/>
      <c r="DT437" s="550"/>
      <c r="DU437" s="550"/>
      <c r="DV437" s="550"/>
      <c r="DW437" s="550"/>
      <c r="DX437" s="550"/>
      <c r="DY437" s="550"/>
      <c r="DZ437" s="550"/>
      <c r="EA437" s="550"/>
      <c r="EB437" s="550"/>
      <c r="EC437" s="550"/>
      <c r="ED437" s="550"/>
      <c r="EE437" s="550"/>
      <c r="EF437" s="550"/>
      <c r="EG437" s="550"/>
      <c r="EH437" s="550"/>
      <c r="EI437" s="550"/>
      <c r="EJ437" s="550"/>
      <c r="EK437" s="550"/>
      <c r="EL437" s="550"/>
      <c r="EM437" s="550"/>
      <c r="EN437" s="550"/>
      <c r="EO437" s="550"/>
      <c r="EP437" s="550"/>
      <c r="EQ437" s="550"/>
      <c r="ER437" s="550"/>
      <c r="ES437" s="550"/>
      <c r="ET437" s="550"/>
      <c r="EU437" s="550"/>
      <c r="EV437" s="550"/>
      <c r="EW437" s="550"/>
      <c r="EX437" s="550"/>
      <c r="EY437" s="550"/>
      <c r="EZ437" s="550"/>
      <c r="FA437" s="550"/>
      <c r="FB437" s="550"/>
      <c r="FC437" s="550"/>
      <c r="FD437" s="550"/>
      <c r="FE437" s="550"/>
      <c r="FF437" s="550"/>
      <c r="FG437" s="550"/>
      <c r="FH437" s="550"/>
      <c r="FI437" s="550"/>
      <c r="FJ437" s="550"/>
      <c r="FK437" s="550"/>
      <c r="FL437" s="550"/>
      <c r="FM437" s="550"/>
      <c r="FN437" s="550"/>
      <c r="FO437" s="550"/>
      <c r="FP437" s="550"/>
      <c r="FQ437" s="550"/>
      <c r="FR437" s="550"/>
      <c r="FS437" s="550"/>
      <c r="FT437" s="550"/>
      <c r="FU437" s="550"/>
      <c r="FV437" s="550"/>
      <c r="FW437" s="550"/>
      <c r="FX437" s="550"/>
      <c r="FY437" s="550"/>
      <c r="FZ437" s="550"/>
      <c r="GA437" s="550"/>
      <c r="GB437" s="550"/>
      <c r="GC437" s="550"/>
      <c r="GD437" s="550"/>
      <c r="GE437" s="550"/>
      <c r="GF437" s="550"/>
      <c r="GG437" s="550"/>
      <c r="GH437" s="550"/>
      <c r="GI437" s="550"/>
      <c r="GJ437" s="550"/>
      <c r="GK437" s="550"/>
      <c r="GL437" s="550"/>
      <c r="GM437" s="550"/>
    </row>
    <row r="438" spans="7:195" ht="18" customHeight="1">
      <c r="G438" s="550"/>
      <c r="H438" s="550"/>
      <c r="I438" s="550"/>
      <c r="J438" s="550"/>
      <c r="K438" s="550"/>
      <c r="L438" s="550"/>
      <c r="M438" s="550"/>
      <c r="N438" s="550"/>
      <c r="O438" s="550"/>
      <c r="P438" s="550"/>
      <c r="Q438" s="550"/>
      <c r="R438" s="550"/>
      <c r="S438" s="550"/>
      <c r="T438" s="550"/>
      <c r="U438" s="550"/>
      <c r="V438" s="550"/>
      <c r="W438" s="550"/>
      <c r="X438" s="550"/>
      <c r="Y438" s="550"/>
      <c r="Z438" s="550"/>
      <c r="AA438" s="550"/>
      <c r="AB438" s="550"/>
      <c r="AC438" s="550"/>
      <c r="AD438" s="550"/>
      <c r="AE438" s="550"/>
      <c r="AF438" s="550"/>
      <c r="AG438" s="550"/>
      <c r="AH438" s="550"/>
      <c r="AI438" s="550"/>
      <c r="AJ438" s="550"/>
      <c r="AK438" s="550"/>
      <c r="AL438" s="550"/>
      <c r="AM438" s="550"/>
      <c r="AN438" s="550"/>
      <c r="AO438" s="550"/>
      <c r="AP438" s="550"/>
      <c r="AQ438" s="550"/>
      <c r="AR438" s="550"/>
      <c r="AS438" s="550"/>
      <c r="AT438" s="550"/>
      <c r="AU438" s="550"/>
      <c r="AV438" s="550"/>
      <c r="AW438" s="550"/>
      <c r="AX438" s="550"/>
      <c r="AY438" s="550"/>
      <c r="AZ438" s="550"/>
      <c r="BA438" s="550"/>
      <c r="BB438" s="550"/>
      <c r="BC438" s="550"/>
      <c r="BD438" s="550"/>
      <c r="BE438" s="550"/>
      <c r="BF438" s="550"/>
      <c r="BG438" s="550"/>
      <c r="BH438" s="550"/>
      <c r="BI438" s="550"/>
      <c r="BJ438" s="550"/>
      <c r="BK438" s="550"/>
      <c r="BL438" s="550"/>
      <c r="BM438" s="550"/>
      <c r="BN438" s="550"/>
      <c r="BO438" s="550"/>
      <c r="BP438" s="550"/>
      <c r="BQ438" s="550"/>
      <c r="BR438" s="550"/>
      <c r="BS438" s="550"/>
      <c r="BT438" s="550"/>
      <c r="BU438" s="550"/>
      <c r="BV438" s="550"/>
      <c r="BW438" s="550"/>
      <c r="BX438" s="550"/>
      <c r="BY438" s="550"/>
      <c r="BZ438" s="550"/>
      <c r="CA438" s="550"/>
      <c r="CB438" s="550"/>
      <c r="CC438" s="550"/>
      <c r="CD438" s="550"/>
      <c r="CE438" s="550"/>
      <c r="CF438" s="550"/>
      <c r="CG438" s="550"/>
      <c r="CH438" s="550"/>
      <c r="CI438" s="550"/>
      <c r="CJ438" s="550"/>
      <c r="CK438" s="550"/>
      <c r="CL438" s="550"/>
      <c r="CM438" s="550"/>
      <c r="CN438" s="550"/>
      <c r="CO438" s="550"/>
      <c r="CP438" s="550"/>
      <c r="CQ438" s="550"/>
      <c r="CR438" s="550"/>
      <c r="CS438" s="550"/>
      <c r="CT438" s="550"/>
      <c r="CU438" s="550"/>
      <c r="CV438" s="550"/>
      <c r="CW438" s="550"/>
      <c r="CX438" s="550"/>
      <c r="CY438" s="550"/>
      <c r="CZ438" s="550"/>
      <c r="DA438" s="550"/>
      <c r="DB438" s="550"/>
      <c r="DC438" s="550"/>
      <c r="DD438" s="550"/>
      <c r="DE438" s="550"/>
      <c r="DF438" s="550"/>
      <c r="DG438" s="550"/>
      <c r="DH438" s="550"/>
      <c r="DI438" s="550"/>
      <c r="DJ438" s="550"/>
      <c r="DK438" s="550"/>
      <c r="DL438" s="550"/>
      <c r="DM438" s="550"/>
      <c r="DN438" s="550"/>
      <c r="DO438" s="550"/>
      <c r="DP438" s="550"/>
      <c r="DQ438" s="550"/>
      <c r="DR438" s="550"/>
      <c r="DS438" s="550"/>
      <c r="DT438" s="550"/>
      <c r="DU438" s="550"/>
      <c r="DV438" s="550"/>
      <c r="DW438" s="550"/>
      <c r="DX438" s="550"/>
      <c r="DY438" s="550"/>
      <c r="DZ438" s="550"/>
      <c r="EA438" s="550"/>
      <c r="EB438" s="550"/>
      <c r="EC438" s="550"/>
      <c r="ED438" s="550"/>
      <c r="EE438" s="550"/>
      <c r="EF438" s="550"/>
      <c r="EG438" s="550"/>
      <c r="EH438" s="550"/>
      <c r="EI438" s="550"/>
      <c r="EJ438" s="550"/>
      <c r="EK438" s="550"/>
      <c r="EL438" s="550"/>
      <c r="EM438" s="550"/>
      <c r="EN438" s="550"/>
      <c r="EO438" s="550"/>
      <c r="EP438" s="550"/>
      <c r="EQ438" s="550"/>
      <c r="ER438" s="550"/>
      <c r="ES438" s="550"/>
      <c r="ET438" s="550"/>
      <c r="EU438" s="550"/>
      <c r="EV438" s="550"/>
      <c r="EW438" s="550"/>
      <c r="EX438" s="550"/>
      <c r="EY438" s="550"/>
      <c r="EZ438" s="550"/>
      <c r="FA438" s="550"/>
      <c r="FB438" s="550"/>
      <c r="FC438" s="550"/>
      <c r="FD438" s="550"/>
      <c r="FE438" s="550"/>
      <c r="FF438" s="550"/>
      <c r="FG438" s="550"/>
      <c r="FH438" s="550"/>
      <c r="FI438" s="550"/>
      <c r="FJ438" s="550"/>
      <c r="FK438" s="550"/>
      <c r="FL438" s="550"/>
      <c r="FM438" s="550"/>
      <c r="FN438" s="550"/>
      <c r="FO438" s="550"/>
      <c r="FP438" s="550"/>
      <c r="FQ438" s="550"/>
      <c r="FR438" s="550"/>
      <c r="FS438" s="550"/>
      <c r="FT438" s="550"/>
      <c r="FU438" s="550"/>
      <c r="FV438" s="550"/>
      <c r="FW438" s="550"/>
      <c r="FX438" s="550"/>
      <c r="FY438" s="550"/>
      <c r="FZ438" s="550"/>
      <c r="GA438" s="550"/>
      <c r="GB438" s="550"/>
      <c r="GC438" s="550"/>
      <c r="GD438" s="550"/>
      <c r="GE438" s="550"/>
      <c r="GF438" s="550"/>
      <c r="GG438" s="550"/>
      <c r="GH438" s="550"/>
      <c r="GI438" s="550"/>
      <c r="GJ438" s="550"/>
      <c r="GK438" s="550"/>
      <c r="GL438" s="550"/>
      <c r="GM438" s="550"/>
    </row>
    <row r="439" spans="7:195" ht="18" customHeight="1">
      <c r="G439" s="550"/>
      <c r="H439" s="550"/>
      <c r="I439" s="550"/>
      <c r="J439" s="550"/>
      <c r="K439" s="550"/>
      <c r="L439" s="550"/>
      <c r="M439" s="550"/>
      <c r="N439" s="550"/>
      <c r="O439" s="550"/>
      <c r="P439" s="550"/>
      <c r="Q439" s="550"/>
      <c r="R439" s="550"/>
      <c r="S439" s="550"/>
      <c r="T439" s="550"/>
      <c r="U439" s="550"/>
      <c r="V439" s="550"/>
      <c r="W439" s="550"/>
      <c r="X439" s="550"/>
      <c r="Y439" s="550"/>
      <c r="Z439" s="550"/>
      <c r="AA439" s="550"/>
      <c r="AB439" s="550"/>
      <c r="AC439" s="550"/>
      <c r="AD439" s="550"/>
      <c r="AE439" s="550"/>
      <c r="AF439" s="550"/>
      <c r="AG439" s="550"/>
      <c r="AH439" s="550"/>
      <c r="AI439" s="550"/>
      <c r="AJ439" s="550"/>
      <c r="AK439" s="550"/>
      <c r="AL439" s="550"/>
      <c r="AM439" s="550"/>
      <c r="AN439" s="550"/>
      <c r="AO439" s="550"/>
      <c r="AP439" s="550"/>
      <c r="AQ439" s="550"/>
      <c r="AR439" s="550"/>
      <c r="AS439" s="550"/>
      <c r="AT439" s="550"/>
      <c r="AU439" s="550"/>
      <c r="AV439" s="550"/>
      <c r="AW439" s="550"/>
      <c r="AX439" s="550"/>
      <c r="AY439" s="550"/>
      <c r="AZ439" s="550"/>
      <c r="BA439" s="550"/>
      <c r="BB439" s="550"/>
      <c r="BC439" s="550"/>
      <c r="BD439" s="550"/>
      <c r="BE439" s="550"/>
      <c r="BF439" s="550"/>
      <c r="BG439" s="550"/>
      <c r="BH439" s="550"/>
      <c r="BI439" s="550"/>
      <c r="BJ439" s="550"/>
      <c r="BK439" s="550"/>
      <c r="BL439" s="550"/>
      <c r="BM439" s="550"/>
      <c r="BN439" s="550"/>
      <c r="BO439" s="550"/>
      <c r="BP439" s="550"/>
      <c r="BQ439" s="550"/>
      <c r="BR439" s="550"/>
      <c r="BS439" s="550"/>
      <c r="BT439" s="550"/>
      <c r="BU439" s="550"/>
      <c r="BV439" s="550"/>
      <c r="BW439" s="550"/>
      <c r="BX439" s="550"/>
      <c r="BY439" s="550"/>
      <c r="BZ439" s="550"/>
      <c r="CA439" s="550"/>
      <c r="CB439" s="550"/>
      <c r="CC439" s="550"/>
      <c r="CD439" s="550"/>
      <c r="CE439" s="550"/>
      <c r="CF439" s="550"/>
      <c r="CG439" s="550"/>
      <c r="CH439" s="550"/>
      <c r="CI439" s="550"/>
      <c r="CJ439" s="550"/>
      <c r="CK439" s="550"/>
      <c r="CL439" s="550"/>
      <c r="CM439" s="550"/>
      <c r="CN439" s="550"/>
      <c r="CO439" s="550"/>
      <c r="CP439" s="550"/>
      <c r="CQ439" s="550"/>
      <c r="CR439" s="550"/>
      <c r="CS439" s="550"/>
      <c r="CT439" s="550"/>
      <c r="CU439" s="550"/>
      <c r="CV439" s="550"/>
      <c r="CW439" s="550"/>
      <c r="CX439" s="550"/>
      <c r="CY439" s="550"/>
      <c r="CZ439" s="550"/>
      <c r="DA439" s="550"/>
      <c r="DB439" s="550"/>
      <c r="DC439" s="550"/>
      <c r="DD439" s="550"/>
      <c r="DE439" s="550"/>
      <c r="DF439" s="550"/>
      <c r="DG439" s="550"/>
      <c r="DH439" s="550"/>
      <c r="DI439" s="550"/>
      <c r="DJ439" s="550"/>
      <c r="DK439" s="550"/>
      <c r="DL439" s="550"/>
      <c r="DM439" s="550"/>
      <c r="DN439" s="550"/>
      <c r="DO439" s="550"/>
      <c r="DP439" s="550"/>
      <c r="DQ439" s="550"/>
      <c r="DR439" s="550"/>
      <c r="DS439" s="550"/>
      <c r="DT439" s="550"/>
      <c r="DU439" s="550"/>
      <c r="DV439" s="550"/>
      <c r="DW439" s="550"/>
      <c r="DX439" s="550"/>
      <c r="DY439" s="550"/>
      <c r="DZ439" s="550"/>
      <c r="EA439" s="550"/>
      <c r="EB439" s="550"/>
      <c r="EC439" s="550"/>
      <c r="ED439" s="550"/>
      <c r="EE439" s="550"/>
      <c r="EF439" s="550"/>
      <c r="EG439" s="550"/>
      <c r="EH439" s="550"/>
      <c r="EI439" s="550"/>
      <c r="EJ439" s="550"/>
      <c r="EK439" s="550"/>
      <c r="EL439" s="550"/>
      <c r="EM439" s="550"/>
      <c r="EN439" s="550"/>
      <c r="EO439" s="550"/>
      <c r="EP439" s="550"/>
      <c r="EQ439" s="550"/>
      <c r="ER439" s="550"/>
      <c r="ES439" s="550"/>
      <c r="ET439" s="550"/>
      <c r="EU439" s="550"/>
      <c r="EV439" s="550"/>
      <c r="EW439" s="550"/>
      <c r="EX439" s="550"/>
      <c r="EY439" s="550"/>
      <c r="EZ439" s="550"/>
      <c r="FA439" s="550"/>
      <c r="FB439" s="550"/>
      <c r="FC439" s="550"/>
      <c r="FD439" s="550"/>
      <c r="FE439" s="550"/>
      <c r="FF439" s="550"/>
      <c r="FG439" s="550"/>
      <c r="FH439" s="550"/>
      <c r="FI439" s="550"/>
      <c r="FJ439" s="550"/>
      <c r="FK439" s="550"/>
      <c r="FL439" s="550"/>
      <c r="FM439" s="550"/>
      <c r="FN439" s="550"/>
      <c r="FO439" s="550"/>
      <c r="FP439" s="550"/>
      <c r="FQ439" s="550"/>
      <c r="FR439" s="550"/>
      <c r="FS439" s="550"/>
      <c r="FT439" s="550"/>
      <c r="FU439" s="550"/>
      <c r="FV439" s="550"/>
      <c r="FW439" s="550"/>
      <c r="FX439" s="550"/>
      <c r="FY439" s="550"/>
      <c r="FZ439" s="550"/>
      <c r="GA439" s="550"/>
      <c r="GB439" s="550"/>
      <c r="GC439" s="550"/>
      <c r="GD439" s="550"/>
      <c r="GE439" s="550"/>
      <c r="GF439" s="550"/>
      <c r="GG439" s="550"/>
      <c r="GH439" s="550"/>
      <c r="GI439" s="550"/>
      <c r="GJ439" s="550"/>
      <c r="GK439" s="550"/>
      <c r="GL439" s="550"/>
      <c r="GM439" s="550"/>
    </row>
    <row r="440" spans="7:195" ht="18" customHeight="1">
      <c r="G440" s="550"/>
      <c r="H440" s="550"/>
      <c r="I440" s="550"/>
      <c r="J440" s="550"/>
      <c r="K440" s="550"/>
      <c r="L440" s="550"/>
      <c r="M440" s="550"/>
      <c r="N440" s="550"/>
      <c r="O440" s="550"/>
      <c r="P440" s="550"/>
      <c r="Q440" s="550"/>
      <c r="R440" s="550"/>
      <c r="S440" s="550"/>
      <c r="T440" s="550"/>
      <c r="U440" s="550"/>
      <c r="V440" s="550"/>
      <c r="W440" s="550"/>
      <c r="X440" s="550"/>
      <c r="Y440" s="550"/>
      <c r="Z440" s="550"/>
      <c r="AA440" s="550"/>
      <c r="AB440" s="550"/>
      <c r="AC440" s="550"/>
      <c r="AD440" s="550"/>
      <c r="AE440" s="550"/>
      <c r="AF440" s="550"/>
      <c r="AG440" s="550"/>
      <c r="AH440" s="550"/>
      <c r="AI440" s="550"/>
      <c r="AJ440" s="550"/>
      <c r="AK440" s="550"/>
      <c r="AL440" s="550"/>
      <c r="AM440" s="550"/>
      <c r="AN440" s="550"/>
      <c r="AO440" s="550"/>
      <c r="AP440" s="550"/>
      <c r="AQ440" s="550"/>
      <c r="AR440" s="550"/>
      <c r="AS440" s="550"/>
      <c r="AT440" s="550"/>
      <c r="AU440" s="550"/>
      <c r="AV440" s="550"/>
      <c r="AW440" s="550"/>
      <c r="AX440" s="550"/>
      <c r="AY440" s="550"/>
      <c r="AZ440" s="550"/>
      <c r="BA440" s="550"/>
      <c r="BB440" s="550"/>
      <c r="BC440" s="550"/>
      <c r="BD440" s="550"/>
      <c r="BE440" s="550"/>
      <c r="BF440" s="550"/>
      <c r="BG440" s="550"/>
      <c r="BH440" s="550"/>
      <c r="BI440" s="550"/>
      <c r="BJ440" s="550"/>
      <c r="BK440" s="550"/>
      <c r="BL440" s="550"/>
      <c r="BM440" s="550"/>
      <c r="BN440" s="550"/>
      <c r="BO440" s="550"/>
      <c r="BP440" s="550"/>
      <c r="BQ440" s="550"/>
      <c r="BR440" s="550"/>
      <c r="BS440" s="550"/>
      <c r="BT440" s="550"/>
      <c r="BU440" s="550"/>
      <c r="BV440" s="550"/>
      <c r="BW440" s="550"/>
      <c r="BX440" s="550"/>
      <c r="BY440" s="550"/>
      <c r="BZ440" s="550"/>
      <c r="CA440" s="550"/>
      <c r="CB440" s="550"/>
      <c r="CC440" s="550"/>
      <c r="CD440" s="550"/>
      <c r="CE440" s="550"/>
      <c r="CF440" s="550"/>
      <c r="CG440" s="550"/>
      <c r="CH440" s="550"/>
      <c r="CI440" s="550"/>
      <c r="CJ440" s="550"/>
      <c r="CK440" s="550"/>
      <c r="CL440" s="550"/>
      <c r="CM440" s="550"/>
      <c r="CN440" s="550"/>
      <c r="CO440" s="550"/>
      <c r="CP440" s="550"/>
      <c r="CQ440" s="550"/>
      <c r="CR440" s="550"/>
      <c r="CS440" s="550"/>
      <c r="CT440" s="550"/>
      <c r="CU440" s="550"/>
      <c r="CV440" s="550"/>
      <c r="CW440" s="550"/>
      <c r="CX440" s="550"/>
      <c r="CY440" s="550"/>
      <c r="CZ440" s="550"/>
      <c r="DA440" s="550"/>
      <c r="DB440" s="550"/>
      <c r="DC440" s="550"/>
      <c r="DD440" s="550"/>
      <c r="DE440" s="550"/>
      <c r="DF440" s="550"/>
      <c r="DG440" s="550"/>
      <c r="DH440" s="550"/>
      <c r="DI440" s="550"/>
      <c r="DJ440" s="550"/>
      <c r="DK440" s="550"/>
      <c r="DL440" s="550"/>
      <c r="DM440" s="550"/>
      <c r="DN440" s="550"/>
      <c r="DO440" s="550"/>
      <c r="DP440" s="550"/>
      <c r="DQ440" s="550"/>
      <c r="DR440" s="550"/>
      <c r="DS440" s="550"/>
      <c r="DT440" s="550"/>
      <c r="DU440" s="550"/>
      <c r="DV440" s="550"/>
      <c r="DW440" s="550"/>
      <c r="DX440" s="550"/>
      <c r="DY440" s="550"/>
      <c r="DZ440" s="550"/>
      <c r="EA440" s="550"/>
      <c r="EB440" s="550"/>
      <c r="EC440" s="550"/>
      <c r="ED440" s="550"/>
      <c r="EE440" s="550"/>
      <c r="EF440" s="550"/>
      <c r="EG440" s="550"/>
      <c r="EH440" s="550"/>
      <c r="EI440" s="550"/>
      <c r="EJ440" s="550"/>
      <c r="EK440" s="550"/>
      <c r="EL440" s="550"/>
      <c r="EM440" s="550"/>
      <c r="EN440" s="550"/>
      <c r="EO440" s="550"/>
      <c r="EP440" s="550"/>
      <c r="EQ440" s="550"/>
      <c r="ER440" s="550"/>
      <c r="ES440" s="550"/>
      <c r="ET440" s="550"/>
      <c r="EU440" s="550"/>
      <c r="EV440" s="550"/>
      <c r="EW440" s="550"/>
      <c r="EX440" s="550"/>
      <c r="EY440" s="550"/>
      <c r="EZ440" s="550"/>
      <c r="FA440" s="550"/>
      <c r="FB440" s="550"/>
      <c r="FC440" s="550"/>
      <c r="FD440" s="550"/>
      <c r="FE440" s="550"/>
      <c r="FF440" s="550"/>
      <c r="FG440" s="550"/>
      <c r="FH440" s="550"/>
      <c r="FI440" s="550"/>
      <c r="FJ440" s="550"/>
      <c r="FK440" s="550"/>
      <c r="FL440" s="550"/>
      <c r="FM440" s="550"/>
      <c r="FN440" s="550"/>
      <c r="FO440" s="550"/>
      <c r="FP440" s="550"/>
      <c r="FQ440" s="550"/>
      <c r="FR440" s="550"/>
      <c r="FS440" s="550"/>
      <c r="FT440" s="550"/>
      <c r="FU440" s="550"/>
      <c r="FV440" s="550"/>
      <c r="FW440" s="550"/>
      <c r="FX440" s="550"/>
      <c r="FY440" s="550"/>
      <c r="FZ440" s="550"/>
      <c r="GA440" s="550"/>
      <c r="GB440" s="550"/>
      <c r="GC440" s="550"/>
      <c r="GD440" s="550"/>
      <c r="GE440" s="550"/>
      <c r="GF440" s="550"/>
      <c r="GG440" s="550"/>
      <c r="GH440" s="550"/>
      <c r="GI440" s="550"/>
      <c r="GJ440" s="550"/>
      <c r="GK440" s="550"/>
      <c r="GL440" s="550"/>
      <c r="GM440" s="550"/>
    </row>
    <row r="441" spans="7:195" ht="18" customHeight="1">
      <c r="G441" s="550"/>
      <c r="H441" s="550"/>
      <c r="I441" s="550"/>
      <c r="J441" s="550"/>
      <c r="K441" s="550"/>
      <c r="L441" s="550"/>
      <c r="M441" s="550"/>
      <c r="N441" s="550"/>
      <c r="O441" s="550"/>
      <c r="P441" s="550"/>
      <c r="Q441" s="550"/>
      <c r="R441" s="550"/>
      <c r="S441" s="550"/>
      <c r="T441" s="550"/>
      <c r="U441" s="550"/>
      <c r="V441" s="550"/>
      <c r="W441" s="550"/>
      <c r="X441" s="550"/>
      <c r="Y441" s="550"/>
      <c r="Z441" s="550"/>
      <c r="AA441" s="550"/>
      <c r="AB441" s="550"/>
      <c r="AC441" s="550"/>
      <c r="AD441" s="550"/>
      <c r="AE441" s="550"/>
      <c r="AF441" s="550"/>
      <c r="AG441" s="550"/>
      <c r="AH441" s="550"/>
      <c r="AI441" s="550"/>
      <c r="AJ441" s="550"/>
      <c r="AK441" s="550"/>
      <c r="AL441" s="550"/>
      <c r="AM441" s="550"/>
      <c r="AN441" s="550"/>
      <c r="AO441" s="550"/>
      <c r="AP441" s="550"/>
      <c r="AQ441" s="550"/>
      <c r="AR441" s="550"/>
      <c r="AS441" s="550"/>
      <c r="AT441" s="550"/>
      <c r="AU441" s="550"/>
      <c r="AV441" s="550"/>
      <c r="AW441" s="550"/>
      <c r="AX441" s="550"/>
      <c r="AY441" s="550"/>
      <c r="AZ441" s="550"/>
      <c r="BA441" s="550"/>
      <c r="BB441" s="550"/>
      <c r="BC441" s="550"/>
      <c r="BD441" s="550"/>
      <c r="BE441" s="550"/>
      <c r="BF441" s="550"/>
      <c r="BG441" s="550"/>
      <c r="BH441" s="550"/>
      <c r="BI441" s="550"/>
      <c r="BJ441" s="550"/>
      <c r="BK441" s="550"/>
      <c r="BL441" s="550"/>
      <c r="BM441" s="550"/>
      <c r="BN441" s="550"/>
      <c r="BO441" s="550"/>
      <c r="BP441" s="550"/>
      <c r="BQ441" s="550"/>
      <c r="BR441" s="550"/>
      <c r="BS441" s="550"/>
      <c r="BT441" s="550"/>
      <c r="BU441" s="550"/>
      <c r="BV441" s="550"/>
      <c r="BW441" s="550"/>
      <c r="BX441" s="550"/>
      <c r="BY441" s="550"/>
      <c r="BZ441" s="550"/>
      <c r="CA441" s="550"/>
      <c r="CB441" s="550"/>
      <c r="CC441" s="550"/>
      <c r="CD441" s="550"/>
      <c r="CE441" s="550"/>
      <c r="CF441" s="550"/>
      <c r="CG441" s="550"/>
      <c r="CH441" s="550"/>
      <c r="CI441" s="550"/>
      <c r="CJ441" s="550"/>
      <c r="CK441" s="550"/>
      <c r="CL441" s="550"/>
      <c r="CM441" s="550"/>
      <c r="CN441" s="550"/>
      <c r="CO441" s="550"/>
      <c r="CP441" s="550"/>
      <c r="CQ441" s="550"/>
      <c r="CR441" s="550"/>
      <c r="CS441" s="550"/>
      <c r="CT441" s="550"/>
      <c r="CU441" s="550"/>
      <c r="CV441" s="550"/>
      <c r="CW441" s="550"/>
      <c r="CX441" s="550"/>
      <c r="CY441" s="550"/>
      <c r="CZ441" s="550"/>
      <c r="DA441" s="550"/>
      <c r="DB441" s="550"/>
      <c r="DC441" s="550"/>
      <c r="DD441" s="550"/>
      <c r="DE441" s="550"/>
      <c r="DF441" s="550"/>
      <c r="DG441" s="550"/>
      <c r="DH441" s="550"/>
      <c r="DI441" s="550"/>
      <c r="DJ441" s="550"/>
      <c r="DK441" s="550"/>
      <c r="DL441" s="550"/>
      <c r="DM441" s="550"/>
      <c r="DN441" s="550"/>
      <c r="DO441" s="550"/>
      <c r="DP441" s="550"/>
      <c r="DQ441" s="550"/>
      <c r="DR441" s="550"/>
      <c r="DS441" s="550"/>
      <c r="DT441" s="550"/>
      <c r="DU441" s="550"/>
      <c r="DV441" s="550"/>
      <c r="DW441" s="550"/>
      <c r="DX441" s="550"/>
      <c r="DY441" s="550"/>
      <c r="DZ441" s="550"/>
      <c r="EA441" s="550"/>
      <c r="EB441" s="550"/>
      <c r="EC441" s="550"/>
      <c r="ED441" s="550"/>
      <c r="EE441" s="550"/>
      <c r="EF441" s="550"/>
      <c r="EG441" s="550"/>
      <c r="EH441" s="550"/>
      <c r="EI441" s="550"/>
      <c r="EJ441" s="550"/>
      <c r="EK441" s="550"/>
      <c r="EL441" s="550"/>
      <c r="EM441" s="550"/>
      <c r="EN441" s="550"/>
      <c r="EO441" s="550"/>
      <c r="EP441" s="550"/>
      <c r="EQ441" s="550"/>
      <c r="ER441" s="550"/>
      <c r="ES441" s="550"/>
      <c r="ET441" s="550"/>
      <c r="EU441" s="550"/>
      <c r="EV441" s="550"/>
      <c r="EW441" s="550"/>
      <c r="EX441" s="550"/>
      <c r="EY441" s="550"/>
      <c r="EZ441" s="550"/>
      <c r="FA441" s="550"/>
      <c r="FB441" s="550"/>
      <c r="FC441" s="550"/>
      <c r="FD441" s="550"/>
      <c r="FE441" s="550"/>
      <c r="FF441" s="550"/>
      <c r="FG441" s="550"/>
      <c r="FH441" s="550"/>
      <c r="FI441" s="550"/>
      <c r="FJ441" s="550"/>
      <c r="FK441" s="550"/>
      <c r="FL441" s="550"/>
      <c r="FM441" s="550"/>
      <c r="FN441" s="550"/>
      <c r="FO441" s="550"/>
      <c r="FP441" s="550"/>
      <c r="FQ441" s="550"/>
      <c r="FR441" s="550"/>
      <c r="FS441" s="550"/>
      <c r="FT441" s="550"/>
      <c r="FU441" s="550"/>
      <c r="FV441" s="550"/>
      <c r="FW441" s="550"/>
      <c r="FX441" s="550"/>
      <c r="FY441" s="550"/>
      <c r="FZ441" s="550"/>
      <c r="GA441" s="550"/>
      <c r="GB441" s="550"/>
      <c r="GC441" s="550"/>
      <c r="GD441" s="550"/>
      <c r="GE441" s="550"/>
      <c r="GF441" s="550"/>
      <c r="GG441" s="550"/>
      <c r="GH441" s="550"/>
      <c r="GI441" s="550"/>
      <c r="GJ441" s="550"/>
      <c r="GK441" s="550"/>
      <c r="GL441" s="550"/>
      <c r="GM441" s="550"/>
    </row>
    <row r="442" spans="7:195" ht="18" customHeight="1">
      <c r="G442" s="550"/>
      <c r="H442" s="550"/>
      <c r="I442" s="550"/>
      <c r="J442" s="550"/>
      <c r="K442" s="550"/>
      <c r="L442" s="550"/>
      <c r="M442" s="550"/>
      <c r="N442" s="550"/>
      <c r="O442" s="550"/>
      <c r="P442" s="550"/>
      <c r="Q442" s="550"/>
      <c r="R442" s="550"/>
      <c r="S442" s="550"/>
      <c r="T442" s="550"/>
      <c r="U442" s="550"/>
      <c r="V442" s="550"/>
      <c r="W442" s="550"/>
      <c r="X442" s="550"/>
      <c r="Y442" s="550"/>
      <c r="Z442" s="550"/>
      <c r="AA442" s="550"/>
      <c r="AB442" s="550"/>
      <c r="AC442" s="550"/>
      <c r="AD442" s="550"/>
      <c r="AE442" s="550"/>
      <c r="AF442" s="550"/>
      <c r="AG442" s="550"/>
      <c r="AH442" s="550"/>
      <c r="AI442" s="550"/>
      <c r="AJ442" s="550"/>
      <c r="AK442" s="550"/>
      <c r="AL442" s="550"/>
      <c r="AM442" s="550"/>
      <c r="AN442" s="550"/>
      <c r="AO442" s="550"/>
      <c r="AP442" s="550"/>
      <c r="AQ442" s="550"/>
      <c r="AR442" s="550"/>
      <c r="AS442" s="550"/>
      <c r="AT442" s="550"/>
      <c r="AU442" s="550"/>
      <c r="AV442" s="550"/>
      <c r="AW442" s="550"/>
      <c r="AX442" s="550"/>
      <c r="AY442" s="550"/>
      <c r="AZ442" s="550"/>
      <c r="BA442" s="550"/>
      <c r="BB442" s="550"/>
      <c r="BC442" s="550"/>
      <c r="BD442" s="550"/>
      <c r="BE442" s="550"/>
      <c r="BF442" s="550"/>
      <c r="BG442" s="550"/>
      <c r="BH442" s="550"/>
      <c r="BI442" s="550"/>
      <c r="BJ442" s="550"/>
      <c r="BK442" s="550"/>
      <c r="BL442" s="550"/>
      <c r="BM442" s="550"/>
      <c r="BN442" s="550"/>
      <c r="BO442" s="550"/>
      <c r="BP442" s="550"/>
      <c r="BQ442" s="550"/>
      <c r="BR442" s="550"/>
      <c r="BS442" s="550"/>
      <c r="BT442" s="550"/>
      <c r="BU442" s="550"/>
      <c r="BV442" s="550"/>
      <c r="BW442" s="550"/>
      <c r="BX442" s="550"/>
      <c r="BY442" s="550"/>
      <c r="BZ442" s="550"/>
      <c r="CA442" s="550"/>
      <c r="CB442" s="550"/>
      <c r="CC442" s="550"/>
      <c r="CD442" s="550"/>
      <c r="CE442" s="550"/>
      <c r="CF442" s="550"/>
      <c r="CG442" s="550"/>
      <c r="CH442" s="550"/>
      <c r="CI442" s="550"/>
      <c r="CJ442" s="550"/>
      <c r="CK442" s="550"/>
      <c r="CL442" s="550"/>
      <c r="CM442" s="550"/>
      <c r="CN442" s="550"/>
      <c r="CO442" s="550"/>
      <c r="CP442" s="550"/>
      <c r="CQ442" s="550"/>
      <c r="CR442" s="550"/>
      <c r="CS442" s="550"/>
      <c r="CT442" s="550"/>
      <c r="CU442" s="550"/>
      <c r="CV442" s="550"/>
      <c r="CW442" s="550"/>
      <c r="CX442" s="550"/>
      <c r="CY442" s="550"/>
      <c r="CZ442" s="550"/>
      <c r="DA442" s="550"/>
      <c r="DB442" s="550"/>
      <c r="DC442" s="550"/>
      <c r="DD442" s="550"/>
      <c r="DE442" s="550"/>
      <c r="DF442" s="550"/>
      <c r="DG442" s="550"/>
      <c r="DH442" s="550"/>
      <c r="DI442" s="550"/>
      <c r="DJ442" s="550"/>
      <c r="DK442" s="550"/>
      <c r="DL442" s="550"/>
      <c r="DM442" s="550"/>
      <c r="DN442" s="550"/>
      <c r="DO442" s="550"/>
      <c r="DP442" s="550"/>
      <c r="DQ442" s="550"/>
      <c r="DR442" s="550"/>
      <c r="DS442" s="550"/>
      <c r="DT442" s="550"/>
      <c r="DU442" s="550"/>
      <c r="DV442" s="550"/>
      <c r="DW442" s="550"/>
      <c r="DX442" s="550"/>
      <c r="DY442" s="550"/>
      <c r="DZ442" s="550"/>
      <c r="EA442" s="550"/>
      <c r="EB442" s="550"/>
      <c r="EC442" s="550"/>
      <c r="ED442" s="550"/>
      <c r="EE442" s="550"/>
      <c r="EF442" s="550"/>
      <c r="EG442" s="550"/>
      <c r="EH442" s="550"/>
      <c r="EI442" s="550"/>
      <c r="EJ442" s="550"/>
      <c r="EK442" s="550"/>
      <c r="EL442" s="550"/>
      <c r="EM442" s="550"/>
      <c r="EN442" s="550"/>
      <c r="EO442" s="550"/>
      <c r="EP442" s="550"/>
      <c r="EQ442" s="550"/>
      <c r="ER442" s="550"/>
      <c r="ES442" s="550"/>
      <c r="ET442" s="550"/>
      <c r="EU442" s="550"/>
      <c r="EV442" s="550"/>
      <c r="EW442" s="550"/>
      <c r="EX442" s="550"/>
      <c r="EY442" s="550"/>
      <c r="EZ442" s="550"/>
      <c r="FA442" s="550"/>
      <c r="FB442" s="550"/>
      <c r="FC442" s="550"/>
      <c r="FD442" s="550"/>
      <c r="FE442" s="550"/>
      <c r="FF442" s="550"/>
      <c r="FG442" s="550"/>
      <c r="FH442" s="550"/>
      <c r="FI442" s="550"/>
      <c r="FJ442" s="550"/>
      <c r="FK442" s="550"/>
      <c r="FL442" s="550"/>
      <c r="FM442" s="550"/>
      <c r="FN442" s="550"/>
      <c r="FO442" s="550"/>
      <c r="FP442" s="550"/>
      <c r="FQ442" s="550"/>
      <c r="FR442" s="550"/>
      <c r="FS442" s="550"/>
      <c r="FT442" s="550"/>
      <c r="FU442" s="550"/>
      <c r="FV442" s="550"/>
      <c r="FW442" s="550"/>
      <c r="FX442" s="550"/>
      <c r="FY442" s="550"/>
      <c r="FZ442" s="550"/>
      <c r="GA442" s="550"/>
      <c r="GB442" s="550"/>
      <c r="GC442" s="550"/>
      <c r="GD442" s="550"/>
      <c r="GE442" s="550"/>
      <c r="GF442" s="550"/>
      <c r="GG442" s="550"/>
      <c r="GH442" s="550"/>
      <c r="GI442" s="550"/>
      <c r="GJ442" s="550"/>
      <c r="GK442" s="550"/>
      <c r="GL442" s="550"/>
      <c r="GM442" s="550"/>
    </row>
    <row r="443" spans="7:195" ht="18" customHeight="1">
      <c r="G443" s="550"/>
      <c r="H443" s="550"/>
      <c r="I443" s="550"/>
      <c r="J443" s="550"/>
      <c r="K443" s="550"/>
      <c r="L443" s="550"/>
      <c r="M443" s="550"/>
      <c r="N443" s="550"/>
      <c r="O443" s="550"/>
      <c r="P443" s="550"/>
      <c r="Q443" s="550"/>
      <c r="R443" s="550"/>
      <c r="S443" s="550"/>
      <c r="T443" s="550"/>
      <c r="U443" s="550"/>
      <c r="V443" s="550"/>
      <c r="W443" s="550"/>
      <c r="X443" s="550"/>
      <c r="Y443" s="550"/>
      <c r="Z443" s="550"/>
      <c r="AA443" s="550"/>
      <c r="AB443" s="550"/>
      <c r="AC443" s="550"/>
      <c r="AD443" s="550"/>
      <c r="AE443" s="550"/>
      <c r="AF443" s="550"/>
      <c r="AG443" s="550"/>
      <c r="AH443" s="550"/>
      <c r="AI443" s="550"/>
      <c r="AJ443" s="550"/>
      <c r="AK443" s="550"/>
      <c r="AL443" s="550"/>
      <c r="AM443" s="550"/>
      <c r="AN443" s="550"/>
      <c r="AO443" s="550"/>
      <c r="AP443" s="550"/>
      <c r="AQ443" s="550"/>
      <c r="AR443" s="550"/>
      <c r="AS443" s="550"/>
      <c r="AT443" s="550"/>
      <c r="AU443" s="550"/>
      <c r="AV443" s="550"/>
      <c r="AW443" s="550"/>
      <c r="AX443" s="550"/>
      <c r="AY443" s="550"/>
      <c r="AZ443" s="550"/>
      <c r="BA443" s="550"/>
      <c r="BB443" s="550"/>
      <c r="BC443" s="550"/>
      <c r="BD443" s="550"/>
      <c r="BE443" s="550"/>
      <c r="BF443" s="550"/>
      <c r="BG443" s="550"/>
      <c r="BH443" s="550"/>
      <c r="BI443" s="550"/>
      <c r="BJ443" s="550"/>
      <c r="BK443" s="550"/>
      <c r="BL443" s="550"/>
      <c r="BM443" s="550"/>
      <c r="BN443" s="550"/>
      <c r="BO443" s="550"/>
      <c r="BP443" s="550"/>
      <c r="BQ443" s="550"/>
      <c r="BR443" s="550"/>
      <c r="BS443" s="550"/>
      <c r="BT443" s="550"/>
      <c r="BU443" s="550"/>
      <c r="BV443" s="550"/>
      <c r="BW443" s="550"/>
      <c r="BX443" s="550"/>
      <c r="BY443" s="550"/>
      <c r="BZ443" s="550"/>
      <c r="CA443" s="550"/>
      <c r="CB443" s="550"/>
      <c r="CC443" s="550"/>
      <c r="CD443" s="550"/>
      <c r="CE443" s="550"/>
      <c r="CF443" s="550"/>
      <c r="CG443" s="550"/>
      <c r="CH443" s="550"/>
      <c r="CI443" s="550"/>
      <c r="CJ443" s="550"/>
      <c r="CK443" s="550"/>
      <c r="CL443" s="550"/>
      <c r="CM443" s="550"/>
      <c r="CN443" s="550"/>
      <c r="CO443" s="550"/>
      <c r="CP443" s="550"/>
      <c r="CQ443" s="550"/>
      <c r="CR443" s="550"/>
      <c r="CS443" s="550"/>
      <c r="CT443" s="550"/>
      <c r="CU443" s="550"/>
      <c r="CV443" s="550"/>
      <c r="CW443" s="550"/>
      <c r="CX443" s="550"/>
      <c r="CY443" s="550"/>
      <c r="CZ443" s="550"/>
      <c r="DA443" s="550"/>
      <c r="DB443" s="550"/>
      <c r="DC443" s="550"/>
      <c r="DD443" s="550"/>
      <c r="DE443" s="550"/>
      <c r="DF443" s="550"/>
      <c r="DG443" s="550"/>
      <c r="DH443" s="550"/>
      <c r="DI443" s="550"/>
      <c r="DJ443" s="550"/>
      <c r="DK443" s="550"/>
      <c r="DL443" s="550"/>
      <c r="DM443" s="550"/>
      <c r="DN443" s="550"/>
      <c r="DO443" s="550"/>
      <c r="DP443" s="550"/>
      <c r="DQ443" s="550"/>
      <c r="DR443" s="550"/>
      <c r="DS443" s="550"/>
      <c r="DT443" s="550"/>
      <c r="DU443" s="550"/>
      <c r="DV443" s="550"/>
      <c r="DW443" s="550"/>
      <c r="DX443" s="550"/>
      <c r="DY443" s="550"/>
      <c r="DZ443" s="550"/>
      <c r="EA443" s="550"/>
      <c r="EB443" s="550"/>
      <c r="EC443" s="550"/>
      <c r="ED443" s="550"/>
      <c r="EE443" s="550"/>
      <c r="EF443" s="550"/>
      <c r="EG443" s="550"/>
      <c r="EH443" s="550"/>
      <c r="EI443" s="550"/>
      <c r="EJ443" s="550"/>
      <c r="EK443" s="550"/>
      <c r="EL443" s="550"/>
      <c r="EM443" s="550"/>
      <c r="EN443" s="550"/>
      <c r="EO443" s="550"/>
      <c r="EP443" s="550"/>
      <c r="EQ443" s="550"/>
      <c r="ER443" s="550"/>
      <c r="ES443" s="550"/>
      <c r="ET443" s="550"/>
      <c r="EU443" s="550"/>
      <c r="EV443" s="550"/>
      <c r="EW443" s="550"/>
      <c r="EX443" s="550"/>
      <c r="EY443" s="550"/>
      <c r="EZ443" s="550"/>
      <c r="FA443" s="550"/>
      <c r="FB443" s="550"/>
      <c r="FC443" s="550"/>
      <c r="FD443" s="550"/>
      <c r="FE443" s="550"/>
      <c r="FF443" s="550"/>
      <c r="FG443" s="550"/>
      <c r="FH443" s="550"/>
      <c r="FI443" s="550"/>
      <c r="FJ443" s="550"/>
      <c r="FK443" s="550"/>
      <c r="FL443" s="550"/>
      <c r="FM443" s="550"/>
      <c r="FN443" s="550"/>
      <c r="FO443" s="550"/>
      <c r="FP443" s="550"/>
      <c r="FQ443" s="550"/>
      <c r="FR443" s="550"/>
      <c r="FS443" s="550"/>
      <c r="FT443" s="550"/>
      <c r="FU443" s="550"/>
      <c r="FV443" s="550"/>
      <c r="FW443" s="550"/>
      <c r="FX443" s="550"/>
      <c r="FY443" s="550"/>
      <c r="FZ443" s="550"/>
      <c r="GA443" s="550"/>
      <c r="GB443" s="550"/>
      <c r="GC443" s="550"/>
      <c r="GD443" s="550"/>
      <c r="GE443" s="550"/>
      <c r="GF443" s="550"/>
      <c r="GG443" s="550"/>
      <c r="GH443" s="550"/>
      <c r="GI443" s="550"/>
      <c r="GJ443" s="550"/>
      <c r="GK443" s="550"/>
      <c r="GL443" s="550"/>
      <c r="GM443" s="550"/>
    </row>
    <row r="444" spans="7:195" ht="18" customHeight="1">
      <c r="G444" s="550"/>
      <c r="H444" s="550"/>
      <c r="I444" s="550"/>
      <c r="J444" s="550"/>
      <c r="K444" s="550"/>
      <c r="L444" s="550"/>
      <c r="M444" s="550"/>
      <c r="N444" s="550"/>
      <c r="O444" s="550"/>
      <c r="P444" s="550"/>
      <c r="Q444" s="550"/>
      <c r="R444" s="550"/>
      <c r="S444" s="550"/>
      <c r="T444" s="550"/>
      <c r="U444" s="550"/>
      <c r="V444" s="550"/>
      <c r="W444" s="550"/>
      <c r="X444" s="550"/>
      <c r="Y444" s="550"/>
      <c r="Z444" s="550"/>
      <c r="AA444" s="550"/>
      <c r="AB444" s="550"/>
      <c r="AC444" s="550"/>
      <c r="AD444" s="550"/>
      <c r="AE444" s="550"/>
      <c r="AF444" s="550"/>
      <c r="AG444" s="550"/>
      <c r="AH444" s="550"/>
      <c r="AI444" s="550"/>
      <c r="AJ444" s="550"/>
      <c r="AK444" s="550"/>
      <c r="AL444" s="550"/>
      <c r="AM444" s="550"/>
      <c r="AN444" s="550"/>
      <c r="AO444" s="550"/>
      <c r="AP444" s="550"/>
      <c r="AQ444" s="550"/>
      <c r="AR444" s="550"/>
      <c r="AS444" s="550"/>
      <c r="AT444" s="550"/>
      <c r="AU444" s="550"/>
      <c r="AV444" s="550"/>
      <c r="AW444" s="550"/>
      <c r="AX444" s="550"/>
      <c r="AY444" s="550"/>
      <c r="AZ444" s="550"/>
      <c r="BA444" s="550"/>
      <c r="BB444" s="550"/>
      <c r="BC444" s="550"/>
      <c r="BD444" s="550"/>
      <c r="BE444" s="550"/>
      <c r="BF444" s="550"/>
      <c r="BG444" s="550"/>
      <c r="BH444" s="550"/>
      <c r="BI444" s="550"/>
      <c r="BJ444" s="550"/>
      <c r="BK444" s="550"/>
      <c r="BL444" s="550"/>
      <c r="BM444" s="550"/>
      <c r="BN444" s="550"/>
      <c r="BO444" s="550"/>
      <c r="BP444" s="550"/>
      <c r="BQ444" s="550"/>
      <c r="BR444" s="550"/>
      <c r="BS444" s="550"/>
      <c r="BT444" s="550"/>
      <c r="BU444" s="550"/>
      <c r="BV444" s="550"/>
      <c r="BW444" s="550"/>
      <c r="BX444" s="550"/>
      <c r="BY444" s="550"/>
      <c r="BZ444" s="550"/>
      <c r="CA444" s="550"/>
      <c r="CB444" s="550"/>
      <c r="CC444" s="550"/>
      <c r="CD444" s="550"/>
      <c r="CE444" s="550"/>
      <c r="CF444" s="550"/>
      <c r="CG444" s="550"/>
      <c r="CH444" s="550"/>
      <c r="CI444" s="550"/>
      <c r="CJ444" s="550"/>
      <c r="CK444" s="550"/>
      <c r="CL444" s="550"/>
      <c r="CM444" s="550"/>
      <c r="CN444" s="550"/>
      <c r="CO444" s="550"/>
      <c r="CP444" s="550"/>
      <c r="CQ444" s="550"/>
      <c r="CR444" s="550"/>
      <c r="CS444" s="550"/>
      <c r="CT444" s="550"/>
      <c r="CU444" s="550"/>
      <c r="CV444" s="550"/>
      <c r="CW444" s="550"/>
      <c r="CX444" s="550"/>
      <c r="CY444" s="550"/>
      <c r="CZ444" s="550"/>
      <c r="DA444" s="550"/>
      <c r="DB444" s="550"/>
      <c r="DC444" s="550"/>
      <c r="DD444" s="550"/>
      <c r="DE444" s="550"/>
      <c r="DF444" s="550"/>
      <c r="DG444" s="550"/>
      <c r="DH444" s="550"/>
      <c r="DI444" s="550"/>
      <c r="DJ444" s="550"/>
      <c r="DK444" s="550"/>
      <c r="DL444" s="550"/>
      <c r="DM444" s="550"/>
      <c r="DN444" s="550"/>
      <c r="DO444" s="550"/>
      <c r="DP444" s="550"/>
      <c r="DQ444" s="550"/>
      <c r="DR444" s="550"/>
      <c r="DS444" s="550"/>
      <c r="DT444" s="550"/>
      <c r="DU444" s="550"/>
      <c r="DV444" s="550"/>
      <c r="DW444" s="550"/>
      <c r="DX444" s="550"/>
      <c r="DY444" s="550"/>
      <c r="DZ444" s="550"/>
      <c r="EA444" s="550"/>
      <c r="EB444" s="550"/>
      <c r="EC444" s="550"/>
      <c r="ED444" s="550"/>
      <c r="EE444" s="550"/>
      <c r="EF444" s="550"/>
      <c r="EG444" s="550"/>
      <c r="EH444" s="550"/>
      <c r="EI444" s="550"/>
      <c r="EJ444" s="550"/>
      <c r="EK444" s="550"/>
      <c r="EL444" s="550"/>
      <c r="EM444" s="550"/>
      <c r="EN444" s="550"/>
      <c r="EO444" s="550"/>
      <c r="EP444" s="550"/>
      <c r="EQ444" s="550"/>
      <c r="ER444" s="550"/>
      <c r="ES444" s="550"/>
      <c r="ET444" s="550"/>
      <c r="EU444" s="550"/>
      <c r="EV444" s="550"/>
      <c r="EW444" s="550"/>
      <c r="EX444" s="550"/>
      <c r="EY444" s="550"/>
      <c r="EZ444" s="550"/>
      <c r="FA444" s="550"/>
      <c r="FB444" s="550"/>
      <c r="FC444" s="550"/>
      <c r="FD444" s="550"/>
      <c r="FE444" s="550"/>
      <c r="FF444" s="550"/>
      <c r="FG444" s="550"/>
      <c r="FH444" s="550"/>
      <c r="FI444" s="550"/>
      <c r="FJ444" s="550"/>
      <c r="FK444" s="550"/>
      <c r="FL444" s="550"/>
      <c r="FM444" s="550"/>
      <c r="FN444" s="550"/>
      <c r="FO444" s="550"/>
      <c r="FP444" s="550"/>
      <c r="FQ444" s="550"/>
      <c r="FR444" s="550"/>
      <c r="FS444" s="550"/>
      <c r="FT444" s="550"/>
      <c r="FU444" s="550"/>
      <c r="FV444" s="550"/>
      <c r="FW444" s="550"/>
      <c r="FX444" s="550"/>
      <c r="FY444" s="550"/>
      <c r="FZ444" s="550"/>
      <c r="GA444" s="550"/>
      <c r="GB444" s="550"/>
      <c r="GC444" s="550"/>
      <c r="GD444" s="550"/>
      <c r="GE444" s="550"/>
      <c r="GF444" s="550"/>
      <c r="GG444" s="550"/>
      <c r="GH444" s="550"/>
      <c r="GI444" s="550"/>
      <c r="GJ444" s="550"/>
      <c r="GK444" s="550"/>
      <c r="GL444" s="550"/>
      <c r="GM444" s="550"/>
    </row>
    <row r="445" spans="7:195" ht="18" customHeight="1">
      <c r="G445" s="550"/>
      <c r="H445" s="550"/>
      <c r="I445" s="550"/>
      <c r="J445" s="550"/>
      <c r="K445" s="550"/>
      <c r="L445" s="550"/>
      <c r="M445" s="550"/>
      <c r="N445" s="550"/>
      <c r="O445" s="550"/>
      <c r="P445" s="550"/>
      <c r="Q445" s="550"/>
      <c r="R445" s="550"/>
      <c r="S445" s="550"/>
      <c r="T445" s="550"/>
      <c r="U445" s="550"/>
      <c r="V445" s="550"/>
      <c r="W445" s="550"/>
      <c r="X445" s="550"/>
      <c r="Y445" s="550"/>
      <c r="Z445" s="550"/>
      <c r="AA445" s="550"/>
      <c r="AB445" s="550"/>
      <c r="AC445" s="550"/>
      <c r="AD445" s="550"/>
      <c r="AE445" s="550"/>
      <c r="AF445" s="550"/>
      <c r="AG445" s="550"/>
      <c r="AH445" s="550"/>
      <c r="AI445" s="550"/>
      <c r="AJ445" s="550"/>
      <c r="AK445" s="550"/>
      <c r="AL445" s="550"/>
      <c r="AM445" s="550"/>
      <c r="AN445" s="550"/>
      <c r="AO445" s="550"/>
      <c r="AP445" s="550"/>
      <c r="AQ445" s="550"/>
      <c r="AR445" s="550"/>
      <c r="AS445" s="550"/>
      <c r="AT445" s="550"/>
      <c r="AU445" s="550"/>
      <c r="AV445" s="550"/>
      <c r="AW445" s="550"/>
      <c r="AX445" s="550"/>
      <c r="AY445" s="550"/>
      <c r="AZ445" s="550"/>
      <c r="BA445" s="550"/>
      <c r="BB445" s="550"/>
      <c r="BC445" s="550"/>
      <c r="BD445" s="550"/>
      <c r="BE445" s="550"/>
      <c r="BF445" s="550"/>
      <c r="BG445" s="550"/>
      <c r="BH445" s="550"/>
      <c r="BI445" s="550"/>
      <c r="BJ445" s="550"/>
      <c r="BK445" s="550"/>
      <c r="BL445" s="550"/>
      <c r="BM445" s="550"/>
      <c r="BN445" s="550"/>
      <c r="BO445" s="550"/>
      <c r="BP445" s="550"/>
      <c r="BQ445" s="550"/>
      <c r="BR445" s="550"/>
      <c r="BS445" s="550"/>
      <c r="BT445" s="550"/>
      <c r="BU445" s="550"/>
      <c r="BV445" s="550"/>
      <c r="BW445" s="550"/>
      <c r="BX445" s="550"/>
      <c r="BY445" s="550"/>
      <c r="BZ445" s="550"/>
      <c r="CA445" s="550"/>
      <c r="CB445" s="550"/>
      <c r="CC445" s="550"/>
      <c r="CD445" s="550"/>
      <c r="CE445" s="550"/>
      <c r="CF445" s="550"/>
      <c r="CG445" s="550"/>
      <c r="CH445" s="550"/>
      <c r="CI445" s="550"/>
      <c r="CJ445" s="550"/>
      <c r="CK445" s="550"/>
      <c r="CL445" s="550"/>
      <c r="CM445" s="550"/>
      <c r="CN445" s="550"/>
      <c r="CO445" s="550"/>
      <c r="CP445" s="550"/>
      <c r="CQ445" s="550"/>
      <c r="CR445" s="550"/>
      <c r="CS445" s="550"/>
      <c r="CT445" s="550"/>
      <c r="CU445" s="550"/>
      <c r="CV445" s="550"/>
      <c r="CW445" s="550"/>
      <c r="CX445" s="550"/>
      <c r="CY445" s="550"/>
      <c r="CZ445" s="550"/>
      <c r="DA445" s="550"/>
      <c r="DB445" s="550"/>
      <c r="DC445" s="550"/>
      <c r="DD445" s="550"/>
      <c r="DE445" s="550"/>
      <c r="DF445" s="550"/>
      <c r="DG445" s="550"/>
      <c r="DH445" s="550"/>
      <c r="DI445" s="550"/>
      <c r="DJ445" s="550"/>
      <c r="DK445" s="550"/>
      <c r="DL445" s="550"/>
      <c r="DM445" s="550"/>
      <c r="DN445" s="550"/>
      <c r="DO445" s="550"/>
      <c r="DP445" s="550"/>
      <c r="DQ445" s="550"/>
      <c r="DR445" s="550"/>
      <c r="DS445" s="550"/>
      <c r="DT445" s="550"/>
      <c r="DU445" s="550"/>
      <c r="DV445" s="550"/>
      <c r="DW445" s="550"/>
      <c r="DX445" s="550"/>
      <c r="DY445" s="550"/>
      <c r="DZ445" s="550"/>
      <c r="EA445" s="550"/>
      <c r="EB445" s="550"/>
      <c r="EC445" s="550"/>
      <c r="ED445" s="550"/>
      <c r="EE445" s="550"/>
      <c r="EF445" s="550"/>
      <c r="EG445" s="550"/>
      <c r="EH445" s="550"/>
      <c r="EI445" s="550"/>
      <c r="EJ445" s="550"/>
      <c r="EK445" s="550"/>
      <c r="EL445" s="550"/>
      <c r="EM445" s="550"/>
      <c r="EN445" s="550"/>
      <c r="EO445" s="550"/>
      <c r="EP445" s="550"/>
      <c r="EQ445" s="550"/>
      <c r="ER445" s="550"/>
      <c r="ES445" s="550"/>
      <c r="ET445" s="550"/>
      <c r="EU445" s="550"/>
      <c r="EV445" s="550"/>
      <c r="EW445" s="550"/>
      <c r="EX445" s="550"/>
      <c r="EY445" s="550"/>
      <c r="EZ445" s="550"/>
      <c r="FA445" s="550"/>
      <c r="FB445" s="550"/>
      <c r="FC445" s="550"/>
      <c r="FD445" s="550"/>
      <c r="FE445" s="550"/>
      <c r="FF445" s="550"/>
      <c r="FG445" s="550"/>
      <c r="FH445" s="550"/>
      <c r="FI445" s="550"/>
      <c r="FJ445" s="550"/>
      <c r="FK445" s="550"/>
      <c r="FL445" s="550"/>
      <c r="FM445" s="550"/>
      <c r="FN445" s="550"/>
      <c r="FO445" s="550"/>
      <c r="FP445" s="550"/>
      <c r="FQ445" s="550"/>
      <c r="FR445" s="550"/>
      <c r="FS445" s="550"/>
      <c r="FT445" s="550"/>
      <c r="FU445" s="550"/>
      <c r="FV445" s="550"/>
      <c r="FW445" s="550"/>
      <c r="FX445" s="550"/>
      <c r="FY445" s="550"/>
      <c r="FZ445" s="550"/>
      <c r="GA445" s="550"/>
      <c r="GB445" s="550"/>
      <c r="GC445" s="550"/>
      <c r="GD445" s="550"/>
      <c r="GE445" s="550"/>
      <c r="GF445" s="550"/>
      <c r="GG445" s="550"/>
      <c r="GH445" s="550"/>
      <c r="GI445" s="550"/>
      <c r="GJ445" s="550"/>
      <c r="GK445" s="550"/>
      <c r="GL445" s="550"/>
      <c r="GM445" s="550"/>
    </row>
    <row r="446" spans="7:195" ht="18" customHeight="1">
      <c r="G446" s="550"/>
      <c r="H446" s="550"/>
      <c r="I446" s="550"/>
      <c r="J446" s="550"/>
      <c r="K446" s="550"/>
      <c r="L446" s="550"/>
      <c r="M446" s="550"/>
      <c r="N446" s="550"/>
      <c r="O446" s="550"/>
      <c r="P446" s="550"/>
      <c r="Q446" s="550"/>
      <c r="R446" s="550"/>
      <c r="S446" s="550"/>
      <c r="T446" s="550"/>
      <c r="U446" s="550"/>
      <c r="V446" s="550"/>
      <c r="W446" s="550"/>
      <c r="X446" s="550"/>
      <c r="Y446" s="550"/>
      <c r="Z446" s="550"/>
      <c r="AA446" s="550"/>
      <c r="AB446" s="550"/>
      <c r="AC446" s="550"/>
      <c r="AD446" s="550"/>
      <c r="AE446" s="550"/>
      <c r="AF446" s="550"/>
      <c r="AG446" s="550"/>
      <c r="AH446" s="550"/>
      <c r="AI446" s="550"/>
      <c r="AJ446" s="550"/>
      <c r="AK446" s="550"/>
      <c r="AL446" s="550"/>
      <c r="AM446" s="550"/>
      <c r="AN446" s="550"/>
      <c r="AO446" s="550"/>
      <c r="AP446" s="550"/>
      <c r="AQ446" s="550"/>
      <c r="AR446" s="550"/>
      <c r="AS446" s="550"/>
      <c r="AT446" s="550"/>
      <c r="AU446" s="550"/>
      <c r="AV446" s="550"/>
      <c r="AW446" s="550"/>
      <c r="AX446" s="550"/>
      <c r="AY446" s="550"/>
      <c r="AZ446" s="550"/>
      <c r="BA446" s="550"/>
      <c r="BB446" s="550"/>
      <c r="BC446" s="550"/>
      <c r="BD446" s="550"/>
      <c r="BE446" s="550"/>
      <c r="BF446" s="550"/>
      <c r="BG446" s="550"/>
      <c r="BH446" s="550"/>
      <c r="BI446" s="550"/>
      <c r="BJ446" s="550"/>
      <c r="BK446" s="550"/>
      <c r="BL446" s="550"/>
      <c r="BM446" s="550"/>
      <c r="BN446" s="550"/>
      <c r="BO446" s="550"/>
      <c r="BP446" s="550"/>
      <c r="BQ446" s="550"/>
      <c r="BR446" s="550"/>
      <c r="BS446" s="550"/>
      <c r="BT446" s="550"/>
      <c r="BU446" s="550"/>
      <c r="BV446" s="550"/>
      <c r="BW446" s="550"/>
      <c r="BX446" s="550"/>
      <c r="BY446" s="550"/>
      <c r="BZ446" s="550"/>
      <c r="CA446" s="550"/>
      <c r="CB446" s="550"/>
      <c r="CC446" s="550"/>
      <c r="CD446" s="550"/>
      <c r="CE446" s="550"/>
      <c r="CF446" s="550"/>
      <c r="CG446" s="550"/>
      <c r="CH446" s="550"/>
      <c r="CI446" s="550"/>
      <c r="CJ446" s="550"/>
      <c r="CK446" s="550"/>
      <c r="CL446" s="550"/>
      <c r="CM446" s="550"/>
      <c r="CN446" s="550"/>
      <c r="CO446" s="550"/>
      <c r="CP446" s="550"/>
      <c r="CQ446" s="550"/>
      <c r="CR446" s="550"/>
      <c r="CS446" s="550"/>
      <c r="CT446" s="550"/>
      <c r="CU446" s="550"/>
      <c r="CV446" s="550"/>
      <c r="CW446" s="550"/>
      <c r="CX446" s="550"/>
      <c r="CY446" s="550"/>
      <c r="CZ446" s="550"/>
      <c r="DA446" s="550"/>
      <c r="DB446" s="550"/>
      <c r="DC446" s="550"/>
      <c r="DD446" s="550"/>
      <c r="DE446" s="550"/>
      <c r="DF446" s="550"/>
      <c r="DG446" s="550"/>
      <c r="DH446" s="550"/>
      <c r="DI446" s="550"/>
      <c r="DJ446" s="550"/>
      <c r="DK446" s="550"/>
      <c r="DL446" s="550"/>
      <c r="DM446" s="550"/>
      <c r="DN446" s="550"/>
      <c r="DO446" s="550"/>
      <c r="DP446" s="550"/>
      <c r="DQ446" s="550"/>
      <c r="DR446" s="550"/>
      <c r="DS446" s="550"/>
      <c r="DT446" s="550"/>
      <c r="DU446" s="550"/>
      <c r="DV446" s="550"/>
      <c r="DW446" s="550"/>
      <c r="DX446" s="550"/>
      <c r="DY446" s="550"/>
      <c r="DZ446" s="550"/>
      <c r="EA446" s="550"/>
      <c r="EB446" s="550"/>
      <c r="EC446" s="550"/>
      <c r="ED446" s="550"/>
      <c r="EE446" s="550"/>
      <c r="EF446" s="550"/>
      <c r="EG446" s="550"/>
      <c r="EH446" s="550"/>
      <c r="EI446" s="550"/>
      <c r="EJ446" s="550"/>
      <c r="EK446" s="550"/>
      <c r="EL446" s="550"/>
      <c r="EM446" s="550"/>
      <c r="EN446" s="550"/>
      <c r="EO446" s="550"/>
      <c r="EP446" s="550"/>
      <c r="EQ446" s="550"/>
      <c r="ER446" s="550"/>
      <c r="ES446" s="550"/>
      <c r="ET446" s="550"/>
      <c r="EU446" s="550"/>
      <c r="EV446" s="550"/>
      <c r="EW446" s="550"/>
      <c r="EX446" s="550"/>
      <c r="EY446" s="550"/>
      <c r="EZ446" s="550"/>
      <c r="FA446" s="550"/>
      <c r="FB446" s="550"/>
      <c r="FC446" s="550"/>
      <c r="FD446" s="550"/>
      <c r="FE446" s="550"/>
      <c r="FF446" s="550"/>
      <c r="FG446" s="550"/>
      <c r="FH446" s="550"/>
      <c r="FI446" s="550"/>
      <c r="FJ446" s="550"/>
      <c r="FK446" s="550"/>
      <c r="FL446" s="550"/>
      <c r="FM446" s="550"/>
      <c r="FN446" s="550"/>
      <c r="FO446" s="550"/>
      <c r="FP446" s="550"/>
      <c r="FQ446" s="550"/>
      <c r="FR446" s="550"/>
      <c r="FS446" s="550"/>
      <c r="FT446" s="550"/>
      <c r="FU446" s="550"/>
      <c r="FV446" s="550"/>
      <c r="FW446" s="550"/>
      <c r="FX446" s="550"/>
      <c r="FY446" s="550"/>
      <c r="FZ446" s="550"/>
      <c r="GA446" s="550"/>
      <c r="GB446" s="550"/>
      <c r="GC446" s="550"/>
      <c r="GD446" s="550"/>
      <c r="GE446" s="550"/>
      <c r="GF446" s="550"/>
      <c r="GG446" s="550"/>
      <c r="GH446" s="550"/>
      <c r="GI446" s="550"/>
      <c r="GJ446" s="550"/>
      <c r="GK446" s="550"/>
      <c r="GL446" s="550"/>
      <c r="GM446" s="550"/>
    </row>
    <row r="447" spans="7:195" ht="18" customHeight="1">
      <c r="G447" s="550"/>
      <c r="H447" s="550"/>
      <c r="I447" s="550"/>
      <c r="J447" s="550"/>
      <c r="K447" s="550"/>
      <c r="L447" s="550"/>
      <c r="M447" s="550"/>
      <c r="N447" s="550"/>
      <c r="O447" s="550"/>
      <c r="P447" s="550"/>
      <c r="Q447" s="550"/>
      <c r="R447" s="550"/>
      <c r="S447" s="550"/>
      <c r="T447" s="550"/>
      <c r="U447" s="550"/>
      <c r="V447" s="550"/>
      <c r="W447" s="550"/>
      <c r="X447" s="550"/>
      <c r="Y447" s="550"/>
      <c r="Z447" s="550"/>
      <c r="AA447" s="550"/>
      <c r="AB447" s="550"/>
      <c r="AC447" s="550"/>
      <c r="AD447" s="550"/>
      <c r="AE447" s="550"/>
      <c r="AF447" s="550"/>
      <c r="AG447" s="550"/>
      <c r="AH447" s="550"/>
      <c r="AI447" s="550"/>
      <c r="AJ447" s="550"/>
      <c r="AK447" s="550"/>
      <c r="AL447" s="550"/>
      <c r="AM447" s="550"/>
      <c r="AN447" s="550"/>
      <c r="AO447" s="550"/>
      <c r="AP447" s="550"/>
      <c r="AQ447" s="550"/>
      <c r="AR447" s="550"/>
      <c r="AS447" s="550"/>
      <c r="AT447" s="550"/>
      <c r="AU447" s="550"/>
      <c r="AV447" s="550"/>
      <c r="AW447" s="550"/>
      <c r="AX447" s="550"/>
      <c r="AY447" s="550"/>
      <c r="AZ447" s="550"/>
      <c r="BA447" s="550"/>
      <c r="BB447" s="550"/>
      <c r="BC447" s="550"/>
      <c r="BD447" s="550"/>
      <c r="BE447" s="550"/>
      <c r="BF447" s="550"/>
      <c r="BG447" s="550"/>
      <c r="BH447" s="550"/>
      <c r="BI447" s="550"/>
      <c r="BJ447" s="550"/>
      <c r="BK447" s="550"/>
      <c r="BL447" s="550"/>
      <c r="BM447" s="550"/>
      <c r="BN447" s="550"/>
      <c r="BO447" s="550"/>
      <c r="BP447" s="550"/>
      <c r="BQ447" s="550"/>
      <c r="BR447" s="550"/>
      <c r="BS447" s="550"/>
      <c r="BT447" s="550"/>
      <c r="BU447" s="550"/>
      <c r="BV447" s="550"/>
      <c r="BW447" s="550"/>
      <c r="BX447" s="550"/>
      <c r="BY447" s="550"/>
      <c r="BZ447" s="550"/>
      <c r="CA447" s="550"/>
      <c r="CB447" s="550"/>
      <c r="CC447" s="550"/>
      <c r="CD447" s="550"/>
      <c r="CE447" s="550"/>
      <c r="CF447" s="550"/>
      <c r="CG447" s="550"/>
      <c r="CH447" s="550"/>
      <c r="CI447" s="550"/>
      <c r="CJ447" s="550"/>
      <c r="CK447" s="550"/>
      <c r="CL447" s="550"/>
      <c r="CM447" s="550"/>
      <c r="CN447" s="550"/>
      <c r="CO447" s="550"/>
      <c r="CP447" s="550"/>
      <c r="CQ447" s="550"/>
      <c r="CR447" s="550"/>
      <c r="CS447" s="550"/>
      <c r="CT447" s="550"/>
      <c r="CU447" s="550"/>
      <c r="CV447" s="550"/>
      <c r="CW447" s="550"/>
      <c r="CX447" s="550"/>
      <c r="CY447" s="550"/>
      <c r="CZ447" s="550"/>
      <c r="DA447" s="550"/>
      <c r="DB447" s="550"/>
      <c r="DC447" s="550"/>
      <c r="DD447" s="550"/>
      <c r="DE447" s="550"/>
      <c r="DF447" s="550"/>
      <c r="DG447" s="550"/>
      <c r="DH447" s="550"/>
      <c r="DI447" s="550"/>
      <c r="DJ447" s="550"/>
      <c r="DK447" s="550"/>
      <c r="DL447" s="550"/>
      <c r="DM447" s="550"/>
      <c r="DN447" s="550"/>
      <c r="DO447" s="550"/>
      <c r="DP447" s="550"/>
      <c r="DQ447" s="550"/>
      <c r="DR447" s="550"/>
      <c r="DS447" s="550"/>
      <c r="DT447" s="550"/>
      <c r="DU447" s="550"/>
      <c r="DV447" s="550"/>
      <c r="DW447" s="550"/>
      <c r="DX447" s="550"/>
      <c r="DY447" s="550"/>
      <c r="DZ447" s="550"/>
      <c r="EA447" s="550"/>
      <c r="EB447" s="550"/>
      <c r="EC447" s="550"/>
      <c r="ED447" s="550"/>
      <c r="EE447" s="550"/>
      <c r="EF447" s="550"/>
      <c r="EG447" s="550"/>
      <c r="EH447" s="550"/>
      <c r="EI447" s="550"/>
      <c r="EJ447" s="550"/>
      <c r="EK447" s="550"/>
      <c r="EL447" s="550"/>
      <c r="EM447" s="550"/>
      <c r="EN447" s="550"/>
      <c r="EO447" s="550"/>
      <c r="EP447" s="550"/>
      <c r="EQ447" s="550"/>
      <c r="ER447" s="550"/>
      <c r="ES447" s="550"/>
      <c r="ET447" s="550"/>
      <c r="EU447" s="550"/>
      <c r="EV447" s="550"/>
      <c r="EW447" s="550"/>
      <c r="EX447" s="550"/>
      <c r="EY447" s="550"/>
      <c r="EZ447" s="550"/>
      <c r="FA447" s="550"/>
      <c r="FB447" s="550"/>
      <c r="FC447" s="550"/>
      <c r="FD447" s="550"/>
      <c r="FE447" s="550"/>
      <c r="FF447" s="550"/>
      <c r="FG447" s="550"/>
      <c r="FH447" s="550"/>
      <c r="FI447" s="550"/>
      <c r="FJ447" s="550"/>
      <c r="FK447" s="550"/>
      <c r="FL447" s="550"/>
      <c r="FM447" s="550"/>
      <c r="FN447" s="550"/>
      <c r="FO447" s="550"/>
      <c r="FP447" s="550"/>
      <c r="FQ447" s="550"/>
      <c r="FR447" s="550"/>
      <c r="FS447" s="550"/>
      <c r="FT447" s="550"/>
      <c r="FU447" s="550"/>
      <c r="FV447" s="550"/>
      <c r="FW447" s="550"/>
      <c r="FX447" s="550"/>
      <c r="FY447" s="550"/>
      <c r="FZ447" s="550"/>
      <c r="GA447" s="550"/>
      <c r="GB447" s="550"/>
      <c r="GC447" s="550"/>
      <c r="GD447" s="550"/>
      <c r="GE447" s="550"/>
      <c r="GF447" s="550"/>
      <c r="GG447" s="550"/>
      <c r="GH447" s="550"/>
      <c r="GI447" s="550"/>
      <c r="GJ447" s="550"/>
      <c r="GK447" s="550"/>
      <c r="GL447" s="550"/>
      <c r="GM447" s="550"/>
    </row>
    <row r="448" spans="7:195" ht="18" customHeight="1">
      <c r="G448" s="550"/>
      <c r="H448" s="550"/>
      <c r="I448" s="550"/>
      <c r="J448" s="550"/>
      <c r="K448" s="550"/>
      <c r="L448" s="550"/>
      <c r="M448" s="550"/>
      <c r="N448" s="550"/>
      <c r="O448" s="550"/>
      <c r="P448" s="550"/>
      <c r="Q448" s="550"/>
      <c r="R448" s="550"/>
      <c r="S448" s="550"/>
      <c r="T448" s="550"/>
      <c r="U448" s="550"/>
      <c r="V448" s="550"/>
      <c r="W448" s="550"/>
      <c r="X448" s="550"/>
      <c r="Y448" s="550"/>
      <c r="Z448" s="550"/>
      <c r="AA448" s="550"/>
      <c r="AB448" s="550"/>
      <c r="AC448" s="550"/>
      <c r="AD448" s="550"/>
      <c r="AE448" s="550"/>
      <c r="AF448" s="550"/>
      <c r="AG448" s="550"/>
      <c r="AH448" s="550"/>
      <c r="AI448" s="550"/>
      <c r="AJ448" s="550"/>
      <c r="AK448" s="550"/>
      <c r="AL448" s="550"/>
      <c r="AM448" s="550"/>
      <c r="AN448" s="550"/>
      <c r="AO448" s="550"/>
      <c r="AP448" s="550"/>
      <c r="AQ448" s="550"/>
      <c r="AR448" s="550"/>
      <c r="AS448" s="550"/>
      <c r="AT448" s="550"/>
      <c r="AU448" s="550"/>
      <c r="AV448" s="550"/>
      <c r="AW448" s="550"/>
      <c r="AX448" s="550"/>
      <c r="AY448" s="550"/>
      <c r="AZ448" s="550"/>
      <c r="BA448" s="550"/>
      <c r="BB448" s="550"/>
      <c r="BC448" s="550"/>
      <c r="BD448" s="550"/>
      <c r="BE448" s="550"/>
      <c r="BF448" s="550"/>
      <c r="BG448" s="550"/>
      <c r="BH448" s="550"/>
      <c r="BI448" s="550"/>
      <c r="BJ448" s="550"/>
      <c r="BK448" s="550"/>
      <c r="BL448" s="550"/>
      <c r="BM448" s="550"/>
      <c r="BN448" s="550"/>
      <c r="BO448" s="550"/>
      <c r="BP448" s="550"/>
      <c r="BQ448" s="550"/>
      <c r="BR448" s="550"/>
      <c r="BS448" s="550"/>
      <c r="BT448" s="550"/>
      <c r="BU448" s="550"/>
      <c r="BV448" s="550"/>
      <c r="BW448" s="550"/>
      <c r="BX448" s="550"/>
      <c r="BY448" s="550"/>
      <c r="BZ448" s="550"/>
      <c r="CA448" s="550"/>
      <c r="CB448" s="550"/>
      <c r="CC448" s="550"/>
      <c r="CD448" s="550"/>
      <c r="CE448" s="550"/>
      <c r="CF448" s="550"/>
      <c r="CG448" s="550"/>
      <c r="CH448" s="550"/>
      <c r="CI448" s="550"/>
      <c r="CJ448" s="550"/>
      <c r="CK448" s="550"/>
      <c r="CL448" s="550"/>
      <c r="CM448" s="550"/>
      <c r="CN448" s="550"/>
      <c r="CO448" s="550"/>
      <c r="CP448" s="550"/>
      <c r="CQ448" s="550"/>
      <c r="CR448" s="550"/>
      <c r="CS448" s="550"/>
      <c r="CT448" s="550"/>
      <c r="CU448" s="550"/>
      <c r="CV448" s="550"/>
      <c r="CW448" s="550"/>
      <c r="CX448" s="550"/>
      <c r="CY448" s="550"/>
      <c r="CZ448" s="550"/>
      <c r="DA448" s="550"/>
      <c r="DB448" s="550"/>
      <c r="DC448" s="550"/>
      <c r="DD448" s="550"/>
      <c r="DE448" s="550"/>
      <c r="DF448" s="550"/>
      <c r="DG448" s="550"/>
      <c r="DH448" s="550"/>
      <c r="DI448" s="550"/>
      <c r="DJ448" s="550"/>
      <c r="DK448" s="550"/>
      <c r="DL448" s="550"/>
      <c r="DM448" s="550"/>
      <c r="DN448" s="550"/>
      <c r="DO448" s="550"/>
      <c r="DP448" s="550"/>
      <c r="DQ448" s="550"/>
      <c r="DR448" s="550"/>
      <c r="DS448" s="550"/>
      <c r="DT448" s="550"/>
      <c r="DU448" s="550"/>
      <c r="DV448" s="550"/>
      <c r="DW448" s="550"/>
      <c r="DX448" s="550"/>
      <c r="DY448" s="550"/>
      <c r="DZ448" s="550"/>
      <c r="EA448" s="550"/>
      <c r="EB448" s="550"/>
      <c r="EC448" s="550"/>
      <c r="ED448" s="550"/>
      <c r="EE448" s="550"/>
      <c r="EF448" s="550"/>
      <c r="EG448" s="550"/>
      <c r="EH448" s="550"/>
      <c r="EI448" s="550"/>
      <c r="EJ448" s="550"/>
      <c r="EK448" s="550"/>
      <c r="EL448" s="550"/>
      <c r="EM448" s="550"/>
      <c r="EN448" s="550"/>
      <c r="EO448" s="550"/>
      <c r="EP448" s="550"/>
      <c r="EQ448" s="550"/>
      <c r="ER448" s="550"/>
      <c r="ES448" s="550"/>
      <c r="ET448" s="550"/>
      <c r="EU448" s="550"/>
      <c r="EV448" s="550"/>
      <c r="EW448" s="550"/>
      <c r="EX448" s="550"/>
      <c r="EY448" s="550"/>
      <c r="EZ448" s="550"/>
      <c r="FA448" s="550"/>
      <c r="FB448" s="550"/>
      <c r="FC448" s="550"/>
      <c r="FD448" s="550"/>
      <c r="FE448" s="550"/>
      <c r="FF448" s="550"/>
      <c r="FG448" s="550"/>
      <c r="FH448" s="550"/>
      <c r="FI448" s="550"/>
      <c r="FJ448" s="550"/>
      <c r="FK448" s="550"/>
      <c r="FL448" s="550"/>
      <c r="FM448" s="550"/>
      <c r="FN448" s="550"/>
      <c r="FO448" s="550"/>
      <c r="FP448" s="550"/>
      <c r="FQ448" s="550"/>
      <c r="FR448" s="550"/>
      <c r="FS448" s="550"/>
      <c r="FT448" s="550"/>
      <c r="FU448" s="550"/>
      <c r="FV448" s="550"/>
      <c r="FW448" s="550"/>
      <c r="FX448" s="550"/>
      <c r="FY448" s="550"/>
      <c r="FZ448" s="550"/>
      <c r="GA448" s="550"/>
      <c r="GB448" s="550"/>
      <c r="GC448" s="550"/>
      <c r="GD448" s="550"/>
      <c r="GE448" s="550"/>
      <c r="GF448" s="550"/>
      <c r="GG448" s="550"/>
      <c r="GH448" s="550"/>
      <c r="GI448" s="550"/>
      <c r="GJ448" s="550"/>
      <c r="GK448" s="550"/>
      <c r="GL448" s="550"/>
      <c r="GM448" s="550"/>
    </row>
    <row r="449" spans="7:195" ht="18" customHeight="1">
      <c r="G449" s="550"/>
      <c r="H449" s="550"/>
      <c r="I449" s="550"/>
      <c r="J449" s="550"/>
      <c r="K449" s="550"/>
      <c r="L449" s="550"/>
      <c r="M449" s="550"/>
      <c r="N449" s="550"/>
      <c r="O449" s="550"/>
      <c r="P449" s="550"/>
      <c r="Q449" s="550"/>
      <c r="R449" s="550"/>
      <c r="S449" s="550"/>
      <c r="T449" s="550"/>
      <c r="U449" s="550"/>
      <c r="V449" s="550"/>
      <c r="W449" s="550"/>
      <c r="X449" s="550"/>
      <c r="Y449" s="550"/>
      <c r="Z449" s="550"/>
      <c r="AA449" s="550"/>
      <c r="AB449" s="550"/>
      <c r="AC449" s="550"/>
      <c r="AD449" s="550"/>
      <c r="AE449" s="550"/>
      <c r="AF449" s="550"/>
      <c r="AG449" s="550"/>
      <c r="AH449" s="550"/>
      <c r="AI449" s="550"/>
      <c r="AJ449" s="550"/>
      <c r="AK449" s="550"/>
      <c r="AL449" s="550"/>
      <c r="AM449" s="550"/>
      <c r="AN449" s="550"/>
      <c r="AO449" s="550"/>
      <c r="AP449" s="550"/>
      <c r="AQ449" s="550"/>
      <c r="AR449" s="550"/>
      <c r="AS449" s="550"/>
      <c r="AT449" s="550"/>
      <c r="AU449" s="550"/>
      <c r="AV449" s="550"/>
      <c r="AW449" s="550"/>
      <c r="AX449" s="550"/>
      <c r="AY449" s="550"/>
      <c r="AZ449" s="550"/>
      <c r="BA449" s="550"/>
      <c r="BB449" s="550"/>
      <c r="BC449" s="550"/>
      <c r="BD449" s="550"/>
      <c r="BE449" s="550"/>
      <c r="BF449" s="550"/>
      <c r="BG449" s="550"/>
      <c r="BH449" s="550"/>
      <c r="BI449" s="550"/>
      <c r="BJ449" s="550"/>
      <c r="BK449" s="550"/>
      <c r="BL449" s="550"/>
      <c r="BM449" s="550"/>
      <c r="BN449" s="550"/>
      <c r="BO449" s="550"/>
      <c r="BP449" s="550"/>
      <c r="BQ449" s="550"/>
      <c r="BR449" s="550"/>
      <c r="BS449" s="550"/>
      <c r="BT449" s="550"/>
      <c r="BU449" s="550"/>
      <c r="BV449" s="550"/>
      <c r="BW449" s="550"/>
      <c r="BX449" s="550"/>
      <c r="BY449" s="550"/>
      <c r="BZ449" s="550"/>
      <c r="CA449" s="550"/>
      <c r="CB449" s="550"/>
      <c r="CC449" s="550"/>
      <c r="CD449" s="550"/>
      <c r="CE449" s="550"/>
      <c r="CF449" s="550"/>
      <c r="CG449" s="550"/>
      <c r="CH449" s="550"/>
      <c r="CI449" s="550"/>
      <c r="CJ449" s="550"/>
      <c r="CK449" s="550"/>
      <c r="CL449" s="550"/>
      <c r="CM449" s="550"/>
      <c r="CN449" s="550"/>
      <c r="CO449" s="550"/>
      <c r="CP449" s="550"/>
      <c r="CQ449" s="550"/>
      <c r="CR449" s="550"/>
      <c r="CS449" s="550"/>
      <c r="CT449" s="550"/>
      <c r="CU449" s="550"/>
      <c r="CV449" s="550"/>
      <c r="CW449" s="550"/>
      <c r="CX449" s="550"/>
      <c r="CY449" s="550"/>
      <c r="CZ449" s="550"/>
      <c r="DA449" s="550"/>
      <c r="DB449" s="550"/>
      <c r="DC449" s="550"/>
      <c r="DD449" s="550"/>
      <c r="DE449" s="550"/>
      <c r="DF449" s="550"/>
      <c r="DG449" s="550"/>
      <c r="DH449" s="550"/>
      <c r="DI449" s="550"/>
      <c r="DJ449" s="550"/>
      <c r="DK449" s="550"/>
      <c r="DL449" s="550"/>
      <c r="DM449" s="550"/>
      <c r="DN449" s="550"/>
      <c r="DO449" s="550"/>
      <c r="DP449" s="550"/>
      <c r="DQ449" s="550"/>
      <c r="DR449" s="550"/>
      <c r="DS449" s="550"/>
      <c r="DT449" s="550"/>
      <c r="DU449" s="550"/>
      <c r="DV449" s="550"/>
      <c r="DW449" s="550"/>
      <c r="DX449" s="550"/>
      <c r="DY449" s="550"/>
      <c r="DZ449" s="550"/>
      <c r="EA449" s="550"/>
      <c r="EB449" s="550"/>
      <c r="EC449" s="550"/>
      <c r="ED449" s="550"/>
      <c r="EE449" s="550"/>
      <c r="EF449" s="550"/>
      <c r="EG449" s="550"/>
      <c r="EH449" s="550"/>
      <c r="EI449" s="550"/>
      <c r="EJ449" s="550"/>
      <c r="EK449" s="550"/>
      <c r="EL449" s="550"/>
      <c r="EM449" s="550"/>
      <c r="EN449" s="550"/>
      <c r="EO449" s="550"/>
      <c r="EP449" s="550"/>
      <c r="EQ449" s="550"/>
      <c r="ER449" s="550"/>
      <c r="ES449" s="550"/>
      <c r="ET449" s="550"/>
      <c r="EU449" s="550"/>
      <c r="EV449" s="550"/>
      <c r="EW449" s="550"/>
      <c r="EX449" s="550"/>
      <c r="EY449" s="550"/>
      <c r="EZ449" s="550"/>
      <c r="FA449" s="550"/>
      <c r="FB449" s="550"/>
      <c r="FC449" s="550"/>
      <c r="FD449" s="550"/>
      <c r="FE449" s="550"/>
      <c r="FF449" s="550"/>
      <c r="FG449" s="550"/>
      <c r="FH449" s="550"/>
      <c r="FI449" s="550"/>
      <c r="FJ449" s="550"/>
      <c r="FK449" s="550"/>
      <c r="FL449" s="550"/>
      <c r="FM449" s="550"/>
      <c r="FN449" s="550"/>
      <c r="FO449" s="550"/>
      <c r="FP449" s="550"/>
      <c r="FQ449" s="550"/>
      <c r="FR449" s="550"/>
      <c r="FS449" s="550"/>
      <c r="FT449" s="550"/>
      <c r="FU449" s="550"/>
      <c r="FV449" s="550"/>
      <c r="FW449" s="550"/>
      <c r="FX449" s="550"/>
      <c r="FY449" s="550"/>
      <c r="FZ449" s="550"/>
      <c r="GA449" s="550"/>
      <c r="GB449" s="550"/>
      <c r="GC449" s="550"/>
      <c r="GD449" s="550"/>
      <c r="GE449" s="550"/>
      <c r="GF449" s="550"/>
      <c r="GG449" s="550"/>
      <c r="GH449" s="550"/>
      <c r="GI449" s="550"/>
      <c r="GJ449" s="550"/>
      <c r="GK449" s="550"/>
      <c r="GL449" s="550"/>
      <c r="GM449" s="550"/>
    </row>
    <row r="450" spans="7:195" ht="18" customHeight="1">
      <c r="G450" s="550"/>
      <c r="H450" s="550"/>
      <c r="I450" s="550"/>
      <c r="J450" s="550"/>
      <c r="K450" s="550"/>
      <c r="L450" s="550"/>
      <c r="M450" s="550"/>
      <c r="N450" s="550"/>
      <c r="O450" s="550"/>
      <c r="P450" s="550"/>
      <c r="Q450" s="550"/>
      <c r="R450" s="550"/>
      <c r="S450" s="550"/>
      <c r="T450" s="550"/>
      <c r="U450" s="550"/>
      <c r="V450" s="550"/>
      <c r="W450" s="550"/>
      <c r="X450" s="550"/>
      <c r="Y450" s="550"/>
      <c r="Z450" s="550"/>
      <c r="AA450" s="550"/>
      <c r="AB450" s="550"/>
      <c r="AC450" s="550"/>
      <c r="AD450" s="550"/>
      <c r="AE450" s="550"/>
      <c r="AF450" s="550"/>
      <c r="AG450" s="550"/>
      <c r="AH450" s="550"/>
      <c r="AI450" s="550"/>
      <c r="AJ450" s="550"/>
      <c r="AK450" s="550"/>
      <c r="AL450" s="550"/>
      <c r="AM450" s="550"/>
      <c r="AN450" s="550"/>
      <c r="AO450" s="550"/>
      <c r="AP450" s="550"/>
      <c r="AQ450" s="550"/>
      <c r="AR450" s="550"/>
      <c r="AS450" s="550"/>
      <c r="AT450" s="550"/>
      <c r="AU450" s="550"/>
      <c r="AV450" s="550"/>
      <c r="AW450" s="550"/>
      <c r="AX450" s="550"/>
      <c r="AY450" s="550"/>
      <c r="AZ450" s="550"/>
      <c r="BA450" s="550"/>
      <c r="BB450" s="550"/>
      <c r="BC450" s="550"/>
      <c r="BD450" s="550"/>
      <c r="BE450" s="550"/>
      <c r="BF450" s="550"/>
      <c r="BG450" s="550"/>
      <c r="BH450" s="550"/>
      <c r="BI450" s="550"/>
      <c r="BJ450" s="550"/>
      <c r="BK450" s="550"/>
      <c r="BL450" s="550"/>
      <c r="BM450" s="550"/>
      <c r="BN450" s="550"/>
      <c r="BO450" s="550"/>
      <c r="BP450" s="550"/>
      <c r="BQ450" s="550"/>
      <c r="BR450" s="550"/>
      <c r="BS450" s="550"/>
      <c r="BT450" s="550"/>
      <c r="BU450" s="550"/>
      <c r="BV450" s="550"/>
      <c r="BW450" s="550"/>
      <c r="BX450" s="550"/>
      <c r="BY450" s="550"/>
      <c r="BZ450" s="550"/>
      <c r="CA450" s="550"/>
      <c r="CB450" s="550"/>
      <c r="CC450" s="550"/>
      <c r="CD450" s="550"/>
      <c r="CE450" s="550"/>
      <c r="CF450" s="550"/>
      <c r="CG450" s="550"/>
      <c r="CH450" s="550"/>
      <c r="CI450" s="550"/>
      <c r="CJ450" s="550"/>
      <c r="CK450" s="550"/>
      <c r="CL450" s="550"/>
      <c r="CM450" s="550"/>
      <c r="CN450" s="550"/>
      <c r="CO450" s="550"/>
      <c r="CP450" s="550"/>
      <c r="CQ450" s="550"/>
      <c r="CR450" s="550"/>
      <c r="CS450" s="550"/>
      <c r="CT450" s="550"/>
      <c r="CU450" s="550"/>
      <c r="CV450" s="550"/>
      <c r="CW450" s="550"/>
      <c r="CX450" s="550"/>
      <c r="CY450" s="550"/>
      <c r="CZ450" s="550"/>
      <c r="DA450" s="550"/>
      <c r="DB450" s="550"/>
      <c r="DC450" s="550"/>
      <c r="DD450" s="550"/>
      <c r="DE450" s="550"/>
      <c r="DF450" s="550"/>
      <c r="DG450" s="550"/>
      <c r="DH450" s="550"/>
      <c r="DI450" s="550"/>
      <c r="DJ450" s="550"/>
      <c r="DK450" s="550"/>
      <c r="DL450" s="550"/>
      <c r="DM450" s="550"/>
      <c r="DN450" s="550"/>
      <c r="DO450" s="550"/>
      <c r="DP450" s="550"/>
      <c r="DQ450" s="550"/>
      <c r="DR450" s="550"/>
      <c r="DS450" s="550"/>
      <c r="DT450" s="550"/>
      <c r="DU450" s="550"/>
      <c r="DV450" s="550"/>
      <c r="DW450" s="550"/>
      <c r="DX450" s="550"/>
      <c r="DY450" s="550"/>
      <c r="DZ450" s="550"/>
      <c r="EA450" s="550"/>
      <c r="EB450" s="550"/>
      <c r="EC450" s="550"/>
      <c r="ED450" s="550"/>
      <c r="EE450" s="550"/>
      <c r="EF450" s="550"/>
      <c r="EG450" s="550"/>
      <c r="EH450" s="550"/>
      <c r="EI450" s="550"/>
      <c r="EJ450" s="550"/>
      <c r="EK450" s="550"/>
      <c r="EL450" s="550"/>
      <c r="EM450" s="550"/>
      <c r="EN450" s="550"/>
      <c r="EO450" s="550"/>
      <c r="EP450" s="550"/>
      <c r="EQ450" s="550"/>
      <c r="ER450" s="550"/>
      <c r="ES450" s="550"/>
      <c r="ET450" s="550"/>
      <c r="EU450" s="550"/>
      <c r="EV450" s="550"/>
      <c r="EW450" s="550"/>
      <c r="EX450" s="550"/>
      <c r="EY450" s="550"/>
      <c r="EZ450" s="550"/>
      <c r="FA450" s="550"/>
      <c r="FB450" s="550"/>
      <c r="FC450" s="550"/>
      <c r="FD450" s="550"/>
      <c r="FE450" s="550"/>
      <c r="FF450" s="550"/>
      <c r="FG450" s="550"/>
      <c r="FH450" s="550"/>
      <c r="FI450" s="550"/>
      <c r="FJ450" s="550"/>
      <c r="FK450" s="550"/>
      <c r="FL450" s="550"/>
      <c r="FM450" s="550"/>
      <c r="FN450" s="550"/>
      <c r="FO450" s="550"/>
      <c r="FP450" s="550"/>
      <c r="FQ450" s="550"/>
      <c r="FR450" s="550"/>
      <c r="FS450" s="550"/>
      <c r="FT450" s="550"/>
      <c r="FU450" s="550"/>
      <c r="FV450" s="550"/>
      <c r="FW450" s="550"/>
      <c r="FX450" s="550"/>
      <c r="FY450" s="550"/>
      <c r="FZ450" s="550"/>
      <c r="GA450" s="550"/>
      <c r="GB450" s="550"/>
      <c r="GC450" s="550"/>
      <c r="GD450" s="550"/>
      <c r="GE450" s="550"/>
      <c r="GF450" s="550"/>
      <c r="GG450" s="550"/>
      <c r="GH450" s="550"/>
      <c r="GI450" s="550"/>
      <c r="GJ450" s="550"/>
      <c r="GK450" s="550"/>
      <c r="GL450" s="550"/>
      <c r="GM450" s="550"/>
    </row>
    <row r="451" spans="7:195" ht="18" customHeight="1">
      <c r="G451" s="550"/>
      <c r="H451" s="550"/>
      <c r="I451" s="550"/>
      <c r="J451" s="550"/>
      <c r="K451" s="550"/>
      <c r="L451" s="550"/>
      <c r="M451" s="550"/>
      <c r="N451" s="550"/>
      <c r="O451" s="550"/>
      <c r="P451" s="550"/>
      <c r="Q451" s="550"/>
      <c r="R451" s="550"/>
      <c r="S451" s="550"/>
      <c r="T451" s="550"/>
      <c r="U451" s="550"/>
      <c r="V451" s="550"/>
      <c r="W451" s="550"/>
      <c r="X451" s="550"/>
      <c r="Y451" s="550"/>
      <c r="Z451" s="550"/>
      <c r="AA451" s="550"/>
      <c r="AB451" s="550"/>
      <c r="AC451" s="550"/>
      <c r="AD451" s="550"/>
      <c r="AE451" s="550"/>
      <c r="AF451" s="550"/>
      <c r="AG451" s="550"/>
      <c r="AH451" s="550"/>
      <c r="AI451" s="550"/>
      <c r="AJ451" s="550"/>
      <c r="AK451" s="550"/>
      <c r="AL451" s="550"/>
      <c r="AM451" s="550"/>
      <c r="AN451" s="550"/>
      <c r="AO451" s="550"/>
      <c r="AP451" s="550"/>
      <c r="AQ451" s="550"/>
      <c r="AR451" s="550"/>
      <c r="AS451" s="550"/>
      <c r="AT451" s="550"/>
      <c r="AU451" s="550"/>
      <c r="AV451" s="550"/>
      <c r="AW451" s="550"/>
      <c r="AX451" s="550"/>
      <c r="AY451" s="550"/>
      <c r="AZ451" s="550"/>
      <c r="BA451" s="550"/>
      <c r="BB451" s="550"/>
      <c r="BC451" s="550"/>
      <c r="BD451" s="550"/>
      <c r="BE451" s="550"/>
      <c r="BF451" s="550"/>
      <c r="BG451" s="550"/>
      <c r="BH451" s="550"/>
      <c r="BI451" s="550"/>
      <c r="BJ451" s="550"/>
      <c r="BK451" s="550"/>
      <c r="BL451" s="550"/>
      <c r="BM451" s="550"/>
      <c r="BN451" s="550"/>
      <c r="BO451" s="550"/>
      <c r="BP451" s="550"/>
      <c r="BQ451" s="550"/>
      <c r="BR451" s="550"/>
      <c r="BS451" s="550"/>
      <c r="BT451" s="550"/>
      <c r="BU451" s="550"/>
      <c r="BV451" s="550"/>
      <c r="BW451" s="550"/>
      <c r="BX451" s="550"/>
      <c r="BY451" s="550"/>
      <c r="BZ451" s="550"/>
      <c r="CA451" s="550"/>
      <c r="CB451" s="550"/>
      <c r="CC451" s="550"/>
      <c r="CD451" s="550"/>
      <c r="CE451" s="550"/>
      <c r="CF451" s="550"/>
      <c r="CG451" s="550"/>
      <c r="CH451" s="550"/>
      <c r="CI451" s="550"/>
      <c r="CJ451" s="550"/>
      <c r="CK451" s="550"/>
      <c r="CL451" s="550"/>
      <c r="CM451" s="550"/>
      <c r="CN451" s="550"/>
      <c r="CO451" s="550"/>
      <c r="CP451" s="550"/>
      <c r="CQ451" s="550"/>
      <c r="CR451" s="550"/>
      <c r="CS451" s="550"/>
      <c r="CT451" s="550"/>
      <c r="CU451" s="550"/>
      <c r="CV451" s="550"/>
      <c r="CW451" s="550"/>
      <c r="CX451" s="550"/>
      <c r="CY451" s="550"/>
      <c r="CZ451" s="550"/>
      <c r="DA451" s="550"/>
      <c r="DB451" s="550"/>
      <c r="DC451" s="550"/>
      <c r="DD451" s="550"/>
      <c r="DE451" s="550"/>
      <c r="DF451" s="550"/>
      <c r="DG451" s="550"/>
      <c r="DH451" s="550"/>
      <c r="DI451" s="550"/>
      <c r="DJ451" s="550"/>
      <c r="DK451" s="550"/>
      <c r="DL451" s="550"/>
      <c r="DM451" s="550"/>
      <c r="DN451" s="550"/>
      <c r="DO451" s="550"/>
      <c r="DP451" s="550"/>
      <c r="DQ451" s="550"/>
      <c r="DR451" s="550"/>
      <c r="DS451" s="550"/>
      <c r="DT451" s="550"/>
      <c r="DU451" s="550"/>
      <c r="DV451" s="550"/>
      <c r="DW451" s="550"/>
      <c r="DX451" s="550"/>
      <c r="DY451" s="550"/>
      <c r="DZ451" s="550"/>
      <c r="EA451" s="550"/>
      <c r="EB451" s="550"/>
      <c r="EC451" s="550"/>
      <c r="ED451" s="550"/>
      <c r="EE451" s="550"/>
      <c r="EF451" s="550"/>
      <c r="EG451" s="550"/>
      <c r="EH451" s="550"/>
      <c r="EI451" s="550"/>
      <c r="EJ451" s="550"/>
      <c r="EK451" s="550"/>
      <c r="EL451" s="550"/>
      <c r="EM451" s="550"/>
      <c r="EN451" s="550"/>
      <c r="EO451" s="550"/>
      <c r="EP451" s="550"/>
      <c r="EQ451" s="550"/>
      <c r="ER451" s="550"/>
      <c r="ES451" s="550"/>
      <c r="ET451" s="550"/>
      <c r="EU451" s="550"/>
      <c r="EV451" s="550"/>
      <c r="EW451" s="550"/>
      <c r="EX451" s="550"/>
      <c r="EY451" s="550"/>
      <c r="EZ451" s="550"/>
      <c r="FA451" s="550"/>
      <c r="FB451" s="550"/>
      <c r="FC451" s="550"/>
      <c r="FD451" s="550"/>
      <c r="FE451" s="550"/>
      <c r="FF451" s="550"/>
      <c r="FG451" s="550"/>
      <c r="FH451" s="550"/>
      <c r="FI451" s="550"/>
      <c r="FJ451" s="550"/>
      <c r="FK451" s="550"/>
      <c r="FL451" s="550"/>
      <c r="FM451" s="550"/>
      <c r="FN451" s="550"/>
      <c r="FO451" s="550"/>
      <c r="FP451" s="550"/>
      <c r="FQ451" s="550"/>
      <c r="FR451" s="550"/>
      <c r="FS451" s="550"/>
      <c r="FT451" s="550"/>
      <c r="FU451" s="550"/>
      <c r="FV451" s="550"/>
      <c r="FW451" s="550"/>
      <c r="FX451" s="550"/>
      <c r="FY451" s="550"/>
      <c r="FZ451" s="550"/>
      <c r="GA451" s="550"/>
      <c r="GB451" s="550"/>
      <c r="GC451" s="550"/>
      <c r="GD451" s="550"/>
      <c r="GE451" s="550"/>
      <c r="GF451" s="550"/>
      <c r="GG451" s="550"/>
      <c r="GH451" s="550"/>
      <c r="GI451" s="550"/>
      <c r="GJ451" s="550"/>
      <c r="GK451" s="550"/>
      <c r="GL451" s="550"/>
      <c r="GM451" s="550"/>
    </row>
    <row r="452" spans="7:195" ht="18" customHeight="1">
      <c r="G452" s="550"/>
      <c r="H452" s="550"/>
      <c r="I452" s="550"/>
      <c r="J452" s="550"/>
      <c r="K452" s="550"/>
      <c r="L452" s="550"/>
      <c r="M452" s="550"/>
      <c r="N452" s="550"/>
      <c r="O452" s="550"/>
      <c r="P452" s="550"/>
      <c r="Q452" s="550"/>
      <c r="R452" s="550"/>
      <c r="S452" s="550"/>
      <c r="T452" s="550"/>
      <c r="U452" s="550"/>
      <c r="V452" s="550"/>
      <c r="W452" s="550"/>
      <c r="X452" s="550"/>
      <c r="Y452" s="550"/>
      <c r="Z452" s="550"/>
      <c r="AA452" s="550"/>
      <c r="AB452" s="550"/>
      <c r="AC452" s="550"/>
      <c r="AD452" s="550"/>
      <c r="AE452" s="550"/>
      <c r="AF452" s="550"/>
      <c r="AG452" s="550"/>
      <c r="AH452" s="550"/>
      <c r="AI452" s="550"/>
      <c r="AJ452" s="550"/>
      <c r="AK452" s="550"/>
      <c r="AL452" s="550"/>
      <c r="AM452" s="550"/>
      <c r="AN452" s="550"/>
      <c r="AO452" s="550"/>
      <c r="AP452" s="550"/>
      <c r="AQ452" s="550"/>
      <c r="AR452" s="550"/>
      <c r="AS452" s="550"/>
      <c r="AT452" s="550"/>
      <c r="AU452" s="550"/>
      <c r="AV452" s="550"/>
      <c r="AW452" s="550"/>
      <c r="AX452" s="550"/>
      <c r="AY452" s="550"/>
      <c r="AZ452" s="550"/>
      <c r="BA452" s="550"/>
      <c r="BB452" s="550"/>
      <c r="BC452" s="550"/>
      <c r="BD452" s="550"/>
      <c r="BE452" s="550"/>
      <c r="BF452" s="550"/>
      <c r="BG452" s="550"/>
      <c r="BH452" s="550"/>
      <c r="BI452" s="550"/>
      <c r="BJ452" s="550"/>
      <c r="BK452" s="550"/>
      <c r="BL452" s="550"/>
      <c r="BM452" s="550"/>
      <c r="BN452" s="550"/>
      <c r="BO452" s="550"/>
      <c r="BP452" s="550"/>
      <c r="BQ452" s="550"/>
      <c r="BR452" s="550"/>
      <c r="BS452" s="550"/>
      <c r="BT452" s="550"/>
      <c r="BU452" s="550"/>
      <c r="BV452" s="550"/>
      <c r="BW452" s="550"/>
      <c r="BX452" s="550"/>
      <c r="BY452" s="550"/>
      <c r="BZ452" s="550"/>
      <c r="CA452" s="550"/>
      <c r="CB452" s="550"/>
      <c r="CC452" s="550"/>
      <c r="CD452" s="550"/>
      <c r="CE452" s="550"/>
      <c r="CF452" s="550"/>
      <c r="CG452" s="550"/>
      <c r="CH452" s="550"/>
      <c r="CI452" s="550"/>
      <c r="CJ452" s="550"/>
      <c r="CK452" s="550"/>
      <c r="CL452" s="550"/>
      <c r="CM452" s="550"/>
      <c r="CN452" s="550"/>
      <c r="CO452" s="550"/>
      <c r="CP452" s="550"/>
      <c r="CQ452" s="550"/>
      <c r="CR452" s="550"/>
      <c r="CS452" s="550"/>
      <c r="CT452" s="550"/>
      <c r="CU452" s="550"/>
      <c r="CV452" s="550"/>
      <c r="CW452" s="550"/>
      <c r="CX452" s="550"/>
      <c r="CY452" s="550"/>
      <c r="CZ452" s="550"/>
      <c r="DA452" s="550"/>
      <c r="DB452" s="550"/>
      <c r="DC452" s="550"/>
      <c r="DD452" s="550"/>
      <c r="DE452" s="550"/>
      <c r="DF452" s="550"/>
      <c r="DG452" s="550"/>
      <c r="DH452" s="550"/>
      <c r="DI452" s="550"/>
      <c r="DJ452" s="550"/>
      <c r="DK452" s="550"/>
      <c r="DL452" s="550"/>
      <c r="DM452" s="550"/>
      <c r="DN452" s="550"/>
      <c r="DO452" s="550"/>
      <c r="DP452" s="550"/>
      <c r="DQ452" s="550"/>
      <c r="DR452" s="550"/>
      <c r="DS452" s="550"/>
      <c r="DT452" s="550"/>
      <c r="DU452" s="550"/>
      <c r="DV452" s="550"/>
      <c r="DW452" s="550"/>
      <c r="DX452" s="550"/>
      <c r="DY452" s="550"/>
      <c r="DZ452" s="550"/>
      <c r="EA452" s="550"/>
      <c r="EB452" s="550"/>
      <c r="EC452" s="550"/>
      <c r="ED452" s="550"/>
      <c r="EE452" s="550"/>
      <c r="EF452" s="550"/>
      <c r="EG452" s="550"/>
      <c r="EH452" s="550"/>
      <c r="EI452" s="550"/>
      <c r="EJ452" s="550"/>
      <c r="EK452" s="550"/>
      <c r="EL452" s="550"/>
      <c r="EM452" s="550"/>
      <c r="EN452" s="550"/>
      <c r="EO452" s="550"/>
      <c r="EP452" s="550"/>
      <c r="EQ452" s="550"/>
      <c r="ER452" s="550"/>
      <c r="ES452" s="550"/>
      <c r="ET452" s="550"/>
      <c r="EU452" s="550"/>
      <c r="EV452" s="550"/>
      <c r="EW452" s="550"/>
      <c r="EX452" s="550"/>
      <c r="EY452" s="550"/>
      <c r="EZ452" s="550"/>
      <c r="FA452" s="550"/>
      <c r="FB452" s="550"/>
      <c r="FC452" s="550"/>
      <c r="FD452" s="550"/>
      <c r="FE452" s="550"/>
      <c r="FF452" s="550"/>
      <c r="FG452" s="550"/>
      <c r="FH452" s="550"/>
      <c r="FI452" s="550"/>
      <c r="FJ452" s="550"/>
      <c r="FK452" s="550"/>
      <c r="FL452" s="550"/>
      <c r="FM452" s="550"/>
      <c r="FN452" s="550"/>
      <c r="FO452" s="550"/>
      <c r="FP452" s="550"/>
      <c r="FQ452" s="550"/>
      <c r="FR452" s="550"/>
      <c r="FS452" s="550"/>
      <c r="FT452" s="550"/>
      <c r="FU452" s="550"/>
      <c r="FV452" s="550"/>
      <c r="FW452" s="550"/>
      <c r="FX452" s="550"/>
      <c r="FY452" s="550"/>
      <c r="FZ452" s="550"/>
      <c r="GA452" s="550"/>
      <c r="GB452" s="550"/>
      <c r="GC452" s="550"/>
      <c r="GD452" s="550"/>
      <c r="GE452" s="550"/>
      <c r="GF452" s="550"/>
      <c r="GG452" s="550"/>
      <c r="GH452" s="550"/>
      <c r="GI452" s="550"/>
      <c r="GJ452" s="550"/>
      <c r="GK452" s="550"/>
      <c r="GL452" s="550"/>
      <c r="GM452" s="550"/>
    </row>
    <row r="453" spans="7:195" ht="18" customHeight="1">
      <c r="G453" s="550"/>
      <c r="H453" s="550"/>
      <c r="I453" s="550"/>
      <c r="J453" s="550"/>
      <c r="K453" s="550"/>
      <c r="L453" s="550"/>
      <c r="M453" s="550"/>
      <c r="N453" s="550"/>
      <c r="O453" s="550"/>
      <c r="P453" s="550"/>
      <c r="Q453" s="550"/>
      <c r="R453" s="550"/>
      <c r="S453" s="550"/>
      <c r="T453" s="550"/>
      <c r="U453" s="550"/>
      <c r="V453" s="550"/>
      <c r="W453" s="550"/>
      <c r="X453" s="550"/>
      <c r="Y453" s="550"/>
      <c r="Z453" s="550"/>
      <c r="AA453" s="550"/>
      <c r="AB453" s="550"/>
      <c r="AC453" s="550"/>
      <c r="AD453" s="550"/>
      <c r="AE453" s="550"/>
      <c r="AF453" s="550"/>
      <c r="AG453" s="550"/>
      <c r="AH453" s="550"/>
      <c r="AI453" s="550"/>
      <c r="AJ453" s="550"/>
      <c r="AK453" s="550"/>
      <c r="AL453" s="550"/>
      <c r="AM453" s="550"/>
      <c r="AN453" s="550"/>
      <c r="AO453" s="550"/>
      <c r="AP453" s="550"/>
      <c r="AQ453" s="550"/>
      <c r="AR453" s="550"/>
      <c r="AS453" s="550"/>
      <c r="AT453" s="550"/>
      <c r="AU453" s="550"/>
      <c r="AV453" s="550"/>
      <c r="AW453" s="550"/>
      <c r="AX453" s="550"/>
      <c r="AY453" s="550"/>
      <c r="AZ453" s="550"/>
      <c r="BA453" s="550"/>
      <c r="BB453" s="550"/>
      <c r="BC453" s="550"/>
      <c r="BD453" s="550"/>
      <c r="BE453" s="550"/>
      <c r="BF453" s="550"/>
      <c r="BG453" s="550"/>
      <c r="BH453" s="550"/>
      <c r="BI453" s="550"/>
      <c r="BJ453" s="550"/>
      <c r="BK453" s="550"/>
      <c r="BL453" s="550"/>
      <c r="BM453" s="550"/>
      <c r="BN453" s="550"/>
      <c r="BO453" s="550"/>
      <c r="BP453" s="550"/>
      <c r="BQ453" s="550"/>
      <c r="BR453" s="550"/>
      <c r="BS453" s="550"/>
      <c r="BT453" s="550"/>
      <c r="BU453" s="550"/>
      <c r="BV453" s="550"/>
      <c r="BW453" s="550"/>
      <c r="BX453" s="550"/>
      <c r="BY453" s="550"/>
      <c r="BZ453" s="550"/>
      <c r="CA453" s="550"/>
      <c r="CB453" s="550"/>
      <c r="CC453" s="550"/>
      <c r="CD453" s="550"/>
      <c r="CE453" s="550"/>
      <c r="CF453" s="550"/>
      <c r="CG453" s="550"/>
      <c r="CH453" s="550"/>
      <c r="CI453" s="550"/>
      <c r="CJ453" s="550"/>
      <c r="CK453" s="550"/>
      <c r="CL453" s="550"/>
      <c r="CM453" s="550"/>
      <c r="CN453" s="550"/>
      <c r="CO453" s="550"/>
      <c r="CP453" s="550"/>
      <c r="CQ453" s="550"/>
      <c r="CR453" s="550"/>
      <c r="CS453" s="550"/>
      <c r="CT453" s="550"/>
      <c r="CU453" s="550"/>
      <c r="CV453" s="550"/>
      <c r="CW453" s="550"/>
      <c r="CX453" s="550"/>
      <c r="CY453" s="550"/>
      <c r="CZ453" s="550"/>
      <c r="DA453" s="550"/>
      <c r="DB453" s="550"/>
      <c r="DC453" s="550"/>
      <c r="DD453" s="550"/>
      <c r="DE453" s="550"/>
      <c r="DF453" s="550"/>
      <c r="DG453" s="550"/>
      <c r="DH453" s="550"/>
      <c r="DI453" s="550"/>
      <c r="DJ453" s="550"/>
      <c r="DK453" s="550"/>
      <c r="DL453" s="550"/>
      <c r="DM453" s="550"/>
      <c r="DN453" s="550"/>
      <c r="DO453" s="550"/>
      <c r="DP453" s="550"/>
      <c r="DQ453" s="550"/>
      <c r="DR453" s="550"/>
      <c r="DS453" s="550"/>
      <c r="DT453" s="550"/>
      <c r="DU453" s="550"/>
      <c r="DV453" s="550"/>
      <c r="DW453" s="550"/>
      <c r="DX453" s="550"/>
      <c r="DY453" s="550"/>
      <c r="DZ453" s="550"/>
      <c r="EA453" s="550"/>
      <c r="EB453" s="550"/>
      <c r="EC453" s="550"/>
      <c r="ED453" s="550"/>
      <c r="EE453" s="550"/>
      <c r="EF453" s="550"/>
      <c r="EG453" s="550"/>
      <c r="EH453" s="550"/>
      <c r="EI453" s="550"/>
      <c r="EJ453" s="550"/>
      <c r="EK453" s="550"/>
      <c r="EL453" s="550"/>
      <c r="EM453" s="550"/>
      <c r="EN453" s="550"/>
      <c r="EO453" s="550"/>
      <c r="EP453" s="550"/>
      <c r="EQ453" s="550"/>
      <c r="ER453" s="550"/>
      <c r="ES453" s="550"/>
      <c r="ET453" s="550"/>
      <c r="EU453" s="550"/>
      <c r="EV453" s="550"/>
      <c r="EW453" s="550"/>
      <c r="EX453" s="550"/>
      <c r="EY453" s="550"/>
      <c r="EZ453" s="550"/>
      <c r="FA453" s="550"/>
      <c r="FB453" s="550"/>
      <c r="FC453" s="550"/>
      <c r="FD453" s="550"/>
      <c r="FE453" s="550"/>
      <c r="FF453" s="550"/>
      <c r="FG453" s="550"/>
      <c r="FH453" s="550"/>
      <c r="FI453" s="550"/>
      <c r="FJ453" s="550"/>
      <c r="FK453" s="550"/>
      <c r="FL453" s="550"/>
      <c r="FM453" s="550"/>
      <c r="FN453" s="550"/>
      <c r="FO453" s="550"/>
      <c r="FP453" s="550"/>
      <c r="FQ453" s="550"/>
      <c r="FR453" s="550"/>
      <c r="FS453" s="550"/>
      <c r="FT453" s="550"/>
      <c r="FU453" s="550"/>
      <c r="FV453" s="550"/>
      <c r="FW453" s="550"/>
      <c r="FX453" s="550"/>
      <c r="FY453" s="550"/>
      <c r="FZ453" s="550"/>
      <c r="GA453" s="550"/>
      <c r="GB453" s="550"/>
      <c r="GC453" s="550"/>
      <c r="GD453" s="550"/>
      <c r="GE453" s="550"/>
      <c r="GF453" s="550"/>
      <c r="GG453" s="550"/>
      <c r="GH453" s="550"/>
      <c r="GI453" s="550"/>
      <c r="GJ453" s="550"/>
      <c r="GK453" s="550"/>
      <c r="GL453" s="550"/>
      <c r="GM453" s="550"/>
    </row>
    <row r="454" spans="7:195" ht="18" customHeight="1">
      <c r="G454" s="550"/>
      <c r="H454" s="550"/>
      <c r="I454" s="550"/>
      <c r="J454" s="550"/>
      <c r="K454" s="550"/>
      <c r="L454" s="550"/>
      <c r="M454" s="550"/>
      <c r="N454" s="550"/>
      <c r="O454" s="550"/>
      <c r="P454" s="550"/>
      <c r="Q454" s="550"/>
      <c r="R454" s="550"/>
      <c r="S454" s="550"/>
      <c r="T454" s="550"/>
      <c r="U454" s="550"/>
      <c r="V454" s="550"/>
      <c r="W454" s="550"/>
      <c r="X454" s="550"/>
      <c r="Y454" s="550"/>
      <c r="Z454" s="550"/>
      <c r="AA454" s="550"/>
      <c r="AB454" s="550"/>
      <c r="AC454" s="550"/>
      <c r="AD454" s="550"/>
      <c r="AE454" s="550"/>
      <c r="AF454" s="550"/>
      <c r="AG454" s="550"/>
      <c r="AH454" s="550"/>
      <c r="AI454" s="550"/>
      <c r="AJ454" s="550"/>
      <c r="AK454" s="550"/>
      <c r="AL454" s="550"/>
      <c r="AM454" s="550"/>
      <c r="AN454" s="550"/>
      <c r="AO454" s="550"/>
      <c r="AP454" s="550"/>
      <c r="AQ454" s="550"/>
      <c r="AR454" s="550"/>
      <c r="AS454" s="550"/>
      <c r="AT454" s="550"/>
      <c r="AU454" s="550"/>
      <c r="AV454" s="550"/>
      <c r="AW454" s="550"/>
      <c r="AX454" s="550"/>
      <c r="AY454" s="550"/>
      <c r="AZ454" s="550"/>
      <c r="BA454" s="550"/>
      <c r="BB454" s="550"/>
      <c r="BC454" s="550"/>
      <c r="BD454" s="550"/>
      <c r="BE454" s="550"/>
      <c r="BF454" s="550"/>
      <c r="BG454" s="550"/>
      <c r="BH454" s="550"/>
      <c r="BI454" s="550"/>
      <c r="BJ454" s="550"/>
      <c r="BK454" s="550"/>
      <c r="BL454" s="550"/>
      <c r="BM454" s="550"/>
      <c r="BN454" s="550"/>
      <c r="BO454" s="550"/>
      <c r="BP454" s="550"/>
      <c r="BQ454" s="550"/>
      <c r="BR454" s="550"/>
      <c r="BS454" s="550"/>
      <c r="BT454" s="550"/>
      <c r="BU454" s="550"/>
      <c r="BV454" s="550"/>
      <c r="BW454" s="550"/>
      <c r="BX454" s="550"/>
      <c r="BY454" s="550"/>
      <c r="BZ454" s="550"/>
      <c r="CA454" s="550"/>
      <c r="CB454" s="550"/>
      <c r="CC454" s="550"/>
      <c r="CD454" s="550"/>
      <c r="CE454" s="550"/>
      <c r="CF454" s="550"/>
      <c r="CG454" s="550"/>
      <c r="CH454" s="550"/>
      <c r="CI454" s="550"/>
      <c r="CJ454" s="550"/>
      <c r="CK454" s="550"/>
      <c r="CL454" s="550"/>
      <c r="CM454" s="550"/>
      <c r="CN454" s="550"/>
      <c r="CO454" s="550"/>
      <c r="CP454" s="550"/>
      <c r="CQ454" s="550"/>
      <c r="CR454" s="550"/>
      <c r="CS454" s="550"/>
      <c r="CT454" s="550"/>
      <c r="CU454" s="550"/>
      <c r="CV454" s="550"/>
      <c r="CW454" s="550"/>
      <c r="CX454" s="550"/>
      <c r="CY454" s="550"/>
      <c r="CZ454" s="550"/>
      <c r="DA454" s="550"/>
      <c r="DB454" s="550"/>
      <c r="DC454" s="550"/>
      <c r="DD454" s="550"/>
      <c r="DE454" s="550"/>
      <c r="DF454" s="550"/>
      <c r="DG454" s="550"/>
      <c r="DH454" s="550"/>
      <c r="DI454" s="550"/>
      <c r="DJ454" s="550"/>
      <c r="DK454" s="550"/>
      <c r="DL454" s="550"/>
      <c r="DM454" s="550"/>
      <c r="DN454" s="550"/>
      <c r="DO454" s="550"/>
      <c r="DP454" s="550"/>
      <c r="DQ454" s="550"/>
      <c r="DR454" s="550"/>
      <c r="DS454" s="550"/>
      <c r="DT454" s="550"/>
      <c r="DU454" s="550"/>
      <c r="DV454" s="550"/>
      <c r="DW454" s="550"/>
      <c r="DX454" s="550"/>
      <c r="DY454" s="550"/>
      <c r="DZ454" s="550"/>
      <c r="EA454" s="550"/>
      <c r="EB454" s="550"/>
      <c r="EC454" s="550"/>
      <c r="ED454" s="550"/>
      <c r="EE454" s="550"/>
      <c r="EF454" s="550"/>
      <c r="EG454" s="550"/>
      <c r="EH454" s="550"/>
      <c r="EI454" s="550"/>
      <c r="EJ454" s="550"/>
      <c r="EK454" s="550"/>
      <c r="EL454" s="550"/>
      <c r="EM454" s="550"/>
      <c r="EN454" s="550"/>
      <c r="EO454" s="550"/>
      <c r="EP454" s="550"/>
      <c r="EQ454" s="550"/>
      <c r="ER454" s="550"/>
      <c r="ES454" s="550"/>
      <c r="ET454" s="550"/>
      <c r="EU454" s="550"/>
      <c r="EV454" s="550"/>
      <c r="EW454" s="550"/>
      <c r="EX454" s="550"/>
      <c r="EY454" s="550"/>
      <c r="EZ454" s="550"/>
      <c r="FA454" s="550"/>
      <c r="FB454" s="550"/>
      <c r="FC454" s="550"/>
      <c r="FD454" s="550"/>
      <c r="FE454" s="550"/>
      <c r="FF454" s="550"/>
      <c r="FG454" s="550"/>
      <c r="FH454" s="550"/>
      <c r="FI454" s="550"/>
      <c r="FJ454" s="550"/>
      <c r="FK454" s="550"/>
      <c r="FL454" s="550"/>
      <c r="FM454" s="550"/>
      <c r="FN454" s="550"/>
      <c r="FO454" s="550"/>
      <c r="FP454" s="550"/>
      <c r="FQ454" s="550"/>
      <c r="FR454" s="550"/>
      <c r="FS454" s="550"/>
      <c r="FT454" s="550"/>
      <c r="FU454" s="550"/>
      <c r="FV454" s="550"/>
      <c r="FW454" s="550"/>
      <c r="FX454" s="550"/>
      <c r="FY454" s="550"/>
      <c r="FZ454" s="550"/>
      <c r="GA454" s="550"/>
      <c r="GB454" s="550"/>
      <c r="GC454" s="550"/>
      <c r="GD454" s="550"/>
      <c r="GE454" s="550"/>
      <c r="GF454" s="550"/>
      <c r="GG454" s="550"/>
      <c r="GH454" s="550"/>
      <c r="GI454" s="550"/>
      <c r="GJ454" s="550"/>
      <c r="GK454" s="550"/>
      <c r="GL454" s="550"/>
      <c r="GM454" s="550"/>
    </row>
    <row r="455" spans="7:195" ht="18" customHeight="1">
      <c r="G455" s="550"/>
      <c r="H455" s="550"/>
      <c r="I455" s="550"/>
      <c r="J455" s="550"/>
      <c r="K455" s="550"/>
      <c r="L455" s="550"/>
      <c r="M455" s="550"/>
      <c r="N455" s="550"/>
      <c r="O455" s="550"/>
      <c r="P455" s="550"/>
      <c r="Q455" s="550"/>
      <c r="R455" s="550"/>
      <c r="S455" s="550"/>
      <c r="T455" s="550"/>
      <c r="U455" s="550"/>
      <c r="V455" s="550"/>
      <c r="W455" s="550"/>
      <c r="X455" s="550"/>
      <c r="Y455" s="550"/>
      <c r="Z455" s="550"/>
      <c r="AA455" s="550"/>
      <c r="AB455" s="550"/>
      <c r="AC455" s="550"/>
      <c r="AD455" s="550"/>
      <c r="AE455" s="550"/>
      <c r="AF455" s="550"/>
      <c r="AG455" s="550"/>
      <c r="AH455" s="550"/>
      <c r="AI455" s="550"/>
      <c r="AJ455" s="550"/>
      <c r="AK455" s="550"/>
      <c r="AL455" s="550"/>
      <c r="AM455" s="550"/>
      <c r="AN455" s="550"/>
      <c r="AO455" s="550"/>
      <c r="AP455" s="550"/>
      <c r="AQ455" s="550"/>
      <c r="AR455" s="550"/>
      <c r="AS455" s="550"/>
      <c r="AT455" s="550"/>
      <c r="AU455" s="550"/>
      <c r="AV455" s="550"/>
      <c r="AW455" s="550"/>
      <c r="AX455" s="550"/>
      <c r="AY455" s="550"/>
      <c r="AZ455" s="550"/>
      <c r="BA455" s="550"/>
      <c r="BB455" s="550"/>
      <c r="BC455" s="550"/>
      <c r="BD455" s="550"/>
      <c r="BE455" s="550"/>
      <c r="BF455" s="550"/>
      <c r="BG455" s="550"/>
      <c r="BH455" s="550"/>
      <c r="BI455" s="550"/>
      <c r="BJ455" s="550"/>
      <c r="BK455" s="550"/>
      <c r="BL455" s="550"/>
      <c r="BM455" s="550"/>
      <c r="BN455" s="550"/>
      <c r="BO455" s="550"/>
      <c r="BP455" s="550"/>
      <c r="BQ455" s="550"/>
      <c r="BR455" s="550"/>
      <c r="BS455" s="550"/>
      <c r="BT455" s="550"/>
      <c r="BU455" s="550"/>
      <c r="BV455" s="550"/>
      <c r="BW455" s="550"/>
      <c r="BX455" s="550"/>
      <c r="BY455" s="550"/>
      <c r="BZ455" s="550"/>
      <c r="CA455" s="550"/>
      <c r="CB455" s="550"/>
      <c r="CC455" s="550"/>
      <c r="CD455" s="550"/>
      <c r="CE455" s="550"/>
      <c r="CF455" s="550"/>
      <c r="CG455" s="550"/>
      <c r="CH455" s="550"/>
      <c r="CI455" s="550"/>
      <c r="CJ455" s="550"/>
      <c r="CK455" s="550"/>
      <c r="CL455" s="550"/>
      <c r="CM455" s="550"/>
      <c r="CN455" s="550"/>
      <c r="CO455" s="550"/>
      <c r="CP455" s="550"/>
      <c r="CQ455" s="550"/>
      <c r="CR455" s="550"/>
      <c r="CS455" s="550"/>
      <c r="CT455" s="550"/>
      <c r="CU455" s="550"/>
      <c r="CV455" s="550"/>
      <c r="CW455" s="550"/>
      <c r="CX455" s="550"/>
      <c r="CY455" s="550"/>
      <c r="CZ455" s="550"/>
      <c r="DA455" s="550"/>
      <c r="DB455" s="550"/>
      <c r="DC455" s="550"/>
      <c r="DD455" s="550"/>
      <c r="DE455" s="550"/>
      <c r="DF455" s="550"/>
      <c r="DG455" s="550"/>
      <c r="DH455" s="550"/>
      <c r="DI455" s="550"/>
      <c r="DJ455" s="550"/>
      <c r="DK455" s="550"/>
      <c r="DL455" s="550"/>
      <c r="DM455" s="550"/>
      <c r="DN455" s="550"/>
      <c r="DO455" s="550"/>
      <c r="DP455" s="550"/>
      <c r="DQ455" s="550"/>
      <c r="DR455" s="550"/>
      <c r="DS455" s="550"/>
      <c r="DT455" s="550"/>
      <c r="DU455" s="550"/>
      <c r="DV455" s="550"/>
      <c r="DW455" s="550"/>
      <c r="DX455" s="550"/>
      <c r="DY455" s="550"/>
      <c r="DZ455" s="550"/>
      <c r="EA455" s="550"/>
      <c r="EB455" s="550"/>
      <c r="EC455" s="550"/>
      <c r="ED455" s="550"/>
      <c r="EE455" s="550"/>
      <c r="EF455" s="550"/>
      <c r="EG455" s="550"/>
      <c r="EH455" s="550"/>
      <c r="EI455" s="550"/>
      <c r="EJ455" s="550"/>
      <c r="EK455" s="550"/>
      <c r="EL455" s="550"/>
      <c r="EM455" s="550"/>
      <c r="EN455" s="550"/>
      <c r="EO455" s="550"/>
      <c r="EP455" s="550"/>
      <c r="EQ455" s="550"/>
      <c r="ER455" s="550"/>
      <c r="ES455" s="550"/>
      <c r="ET455" s="550"/>
      <c r="EU455" s="550"/>
      <c r="EV455" s="550"/>
      <c r="EW455" s="550"/>
      <c r="EX455" s="550"/>
      <c r="EY455" s="550"/>
      <c r="EZ455" s="550"/>
      <c r="FA455" s="550"/>
      <c r="FB455" s="550"/>
      <c r="FC455" s="550"/>
      <c r="FD455" s="550"/>
      <c r="FE455" s="550"/>
      <c r="FF455" s="550"/>
      <c r="FG455" s="550"/>
      <c r="FH455" s="550"/>
      <c r="FI455" s="550"/>
      <c r="FJ455" s="550"/>
      <c r="FK455" s="550"/>
      <c r="FL455" s="550"/>
      <c r="FM455" s="550"/>
      <c r="FN455" s="550"/>
      <c r="FO455" s="550"/>
      <c r="FP455" s="550"/>
      <c r="FQ455" s="550"/>
      <c r="FR455" s="550"/>
      <c r="FS455" s="550"/>
      <c r="FT455" s="550"/>
      <c r="FU455" s="550"/>
      <c r="FV455" s="550"/>
      <c r="FW455" s="550"/>
      <c r="FX455" s="550"/>
      <c r="FY455" s="550"/>
      <c r="FZ455" s="550"/>
      <c r="GA455" s="550"/>
      <c r="GB455" s="550"/>
      <c r="GC455" s="550"/>
      <c r="GD455" s="550"/>
      <c r="GE455" s="550"/>
      <c r="GF455" s="550"/>
      <c r="GG455" s="550"/>
      <c r="GH455" s="550"/>
      <c r="GI455" s="550"/>
      <c r="GJ455" s="550"/>
      <c r="GK455" s="550"/>
      <c r="GL455" s="550"/>
      <c r="GM455" s="550"/>
    </row>
    <row r="456" spans="7:195" ht="18" customHeight="1">
      <c r="G456" s="550"/>
      <c r="H456" s="550"/>
      <c r="I456" s="550"/>
      <c r="J456" s="550"/>
      <c r="K456" s="550"/>
      <c r="L456" s="550"/>
      <c r="M456" s="550"/>
      <c r="N456" s="550"/>
      <c r="O456" s="550"/>
      <c r="P456" s="550"/>
      <c r="Q456" s="550"/>
      <c r="R456" s="550"/>
      <c r="S456" s="550"/>
      <c r="T456" s="550"/>
      <c r="U456" s="550"/>
      <c r="V456" s="550"/>
      <c r="W456" s="550"/>
      <c r="X456" s="550"/>
      <c r="Y456" s="550"/>
      <c r="Z456" s="550"/>
      <c r="AA456" s="550"/>
      <c r="AB456" s="550"/>
      <c r="AC456" s="550"/>
      <c r="AD456" s="550"/>
      <c r="AE456" s="550"/>
      <c r="AF456" s="550"/>
      <c r="AG456" s="550"/>
      <c r="AH456" s="550"/>
      <c r="AI456" s="550"/>
      <c r="AJ456" s="550"/>
      <c r="AK456" s="550"/>
      <c r="AL456" s="550"/>
      <c r="AM456" s="550"/>
      <c r="AN456" s="550"/>
      <c r="AO456" s="550"/>
      <c r="AP456" s="550"/>
      <c r="AQ456" s="550"/>
      <c r="AR456" s="550"/>
      <c r="AS456" s="550"/>
      <c r="AT456" s="550"/>
      <c r="AU456" s="550"/>
      <c r="AV456" s="550"/>
      <c r="AW456" s="550"/>
      <c r="AX456" s="550"/>
      <c r="AY456" s="550"/>
      <c r="AZ456" s="550"/>
      <c r="BA456" s="550"/>
      <c r="BB456" s="550"/>
      <c r="BC456" s="550"/>
      <c r="BD456" s="550"/>
      <c r="BE456" s="550"/>
      <c r="BF456" s="550"/>
      <c r="BG456" s="550"/>
      <c r="BH456" s="550"/>
      <c r="BI456" s="550"/>
      <c r="BJ456" s="550"/>
      <c r="BK456" s="550"/>
      <c r="BL456" s="550"/>
      <c r="BM456" s="550"/>
      <c r="BN456" s="550"/>
      <c r="BO456" s="550"/>
      <c r="BP456" s="550"/>
      <c r="BQ456" s="550"/>
      <c r="BR456" s="550"/>
      <c r="BS456" s="550"/>
      <c r="BT456" s="550"/>
      <c r="BU456" s="550"/>
      <c r="BV456" s="550"/>
      <c r="BW456" s="550"/>
      <c r="BX456" s="550"/>
      <c r="BY456" s="550"/>
      <c r="BZ456" s="550"/>
      <c r="CA456" s="550"/>
      <c r="CB456" s="550"/>
      <c r="CC456" s="550"/>
      <c r="CD456" s="550"/>
      <c r="CE456" s="550"/>
      <c r="CF456" s="550"/>
      <c r="CG456" s="550"/>
      <c r="CH456" s="550"/>
      <c r="CI456" s="550"/>
      <c r="CJ456" s="550"/>
      <c r="CK456" s="550"/>
      <c r="CL456" s="550"/>
      <c r="CM456" s="550"/>
      <c r="CN456" s="550"/>
      <c r="CO456" s="550"/>
      <c r="CP456" s="550"/>
      <c r="CQ456" s="550"/>
      <c r="CR456" s="550"/>
      <c r="CS456" s="550"/>
      <c r="CT456" s="550"/>
      <c r="CU456" s="550"/>
      <c r="CV456" s="550"/>
      <c r="CW456" s="550"/>
      <c r="CX456" s="550"/>
      <c r="CY456" s="550"/>
      <c r="CZ456" s="550"/>
      <c r="DA456" s="550"/>
      <c r="DB456" s="550"/>
      <c r="DC456" s="550"/>
      <c r="DD456" s="550"/>
      <c r="DE456" s="550"/>
      <c r="DF456" s="550"/>
      <c r="DG456" s="550"/>
      <c r="DH456" s="550"/>
      <c r="DI456" s="550"/>
      <c r="DJ456" s="550"/>
      <c r="DK456" s="550"/>
      <c r="DL456" s="550"/>
      <c r="DM456" s="550"/>
      <c r="DN456" s="550"/>
      <c r="DO456" s="550"/>
      <c r="DP456" s="550"/>
      <c r="DQ456" s="550"/>
      <c r="DR456" s="550"/>
      <c r="DS456" s="550"/>
      <c r="DT456" s="550"/>
      <c r="DU456" s="550"/>
      <c r="DV456" s="550"/>
      <c r="DW456" s="550"/>
      <c r="DX456" s="550"/>
      <c r="DY456" s="550"/>
      <c r="DZ456" s="550"/>
      <c r="EA456" s="550"/>
      <c r="EB456" s="550"/>
      <c r="EC456" s="550"/>
      <c r="ED456" s="550"/>
      <c r="EE456" s="550"/>
      <c r="EF456" s="550"/>
      <c r="EG456" s="550"/>
      <c r="EH456" s="550"/>
      <c r="EI456" s="550"/>
      <c r="EJ456" s="550"/>
      <c r="EK456" s="550"/>
      <c r="EL456" s="550"/>
      <c r="EM456" s="550"/>
      <c r="EN456" s="550"/>
      <c r="EO456" s="550"/>
      <c r="EP456" s="550"/>
      <c r="EQ456" s="550"/>
      <c r="ER456" s="550"/>
      <c r="ES456" s="550"/>
      <c r="ET456" s="550"/>
      <c r="EU456" s="550"/>
      <c r="EV456" s="550"/>
      <c r="EW456" s="550"/>
      <c r="EX456" s="550"/>
      <c r="EY456" s="550"/>
      <c r="EZ456" s="550"/>
      <c r="FA456" s="550"/>
      <c r="FB456" s="550"/>
      <c r="FC456" s="550"/>
      <c r="FD456" s="550"/>
      <c r="FE456" s="550"/>
      <c r="FF456" s="550"/>
      <c r="FG456" s="550"/>
      <c r="FH456" s="550"/>
      <c r="FI456" s="550"/>
      <c r="FJ456" s="550"/>
      <c r="FK456" s="550"/>
      <c r="FL456" s="550"/>
      <c r="FM456" s="550"/>
      <c r="FN456" s="550"/>
      <c r="FO456" s="550"/>
      <c r="FP456" s="550"/>
      <c r="FQ456" s="550"/>
      <c r="FR456" s="550"/>
      <c r="FS456" s="550"/>
      <c r="FT456" s="550"/>
      <c r="FU456" s="550"/>
      <c r="FV456" s="550"/>
      <c r="FW456" s="550"/>
      <c r="FX456" s="550"/>
      <c r="FY456" s="550"/>
      <c r="FZ456" s="550"/>
      <c r="GA456" s="550"/>
      <c r="GB456" s="550"/>
      <c r="GC456" s="550"/>
      <c r="GD456" s="550"/>
      <c r="GE456" s="550"/>
      <c r="GF456" s="550"/>
      <c r="GG456" s="550"/>
      <c r="GH456" s="550"/>
      <c r="GI456" s="550"/>
      <c r="GJ456" s="550"/>
      <c r="GK456" s="550"/>
      <c r="GL456" s="550"/>
      <c r="GM456" s="550"/>
    </row>
    <row r="457" spans="7:195" ht="18" customHeight="1">
      <c r="G457" s="550"/>
      <c r="H457" s="550"/>
      <c r="I457" s="550"/>
      <c r="J457" s="550"/>
      <c r="K457" s="550"/>
      <c r="L457" s="550"/>
      <c r="M457" s="550"/>
      <c r="N457" s="550"/>
      <c r="O457" s="550"/>
      <c r="P457" s="550"/>
      <c r="Q457" s="550"/>
      <c r="R457" s="550"/>
      <c r="S457" s="550"/>
      <c r="T457" s="550"/>
      <c r="U457" s="550"/>
      <c r="V457" s="550"/>
      <c r="W457" s="550"/>
      <c r="X457" s="550"/>
      <c r="Y457" s="550"/>
      <c r="Z457" s="550"/>
      <c r="AA457" s="550"/>
      <c r="AB457" s="550"/>
      <c r="AC457" s="550"/>
      <c r="AD457" s="550"/>
      <c r="AE457" s="550"/>
      <c r="AF457" s="550"/>
      <c r="AG457" s="550"/>
      <c r="AH457" s="550"/>
      <c r="AI457" s="550"/>
      <c r="AJ457" s="550"/>
      <c r="AK457" s="550"/>
      <c r="AL457" s="550"/>
      <c r="AM457" s="550"/>
      <c r="AN457" s="550"/>
      <c r="AO457" s="550"/>
      <c r="AP457" s="550"/>
      <c r="AQ457" s="550"/>
      <c r="AR457" s="550"/>
      <c r="AS457" s="550"/>
      <c r="AT457" s="550"/>
      <c r="AU457" s="550"/>
      <c r="AV457" s="550"/>
      <c r="AW457" s="550"/>
      <c r="AX457" s="550"/>
      <c r="AY457" s="550"/>
      <c r="AZ457" s="550"/>
      <c r="BA457" s="550"/>
      <c r="BB457" s="550"/>
      <c r="BC457" s="550"/>
      <c r="BD457" s="550"/>
      <c r="BE457" s="550"/>
      <c r="BF457" s="550"/>
      <c r="BG457" s="550"/>
      <c r="BH457" s="550"/>
      <c r="BI457" s="550"/>
      <c r="BJ457" s="550"/>
      <c r="BK457" s="550"/>
      <c r="BL457" s="550"/>
      <c r="BM457" s="550"/>
      <c r="BN457" s="550"/>
      <c r="BO457" s="550"/>
      <c r="BP457" s="550"/>
      <c r="BQ457" s="550"/>
      <c r="BR457" s="550"/>
      <c r="BS457" s="550"/>
      <c r="BT457" s="550"/>
      <c r="BU457" s="550"/>
      <c r="BV457" s="550"/>
      <c r="BW457" s="550"/>
      <c r="BX457" s="550"/>
      <c r="BY457" s="550"/>
      <c r="BZ457" s="550"/>
      <c r="CA457" s="550"/>
      <c r="CB457" s="550"/>
      <c r="CC457" s="550"/>
      <c r="CD457" s="550"/>
      <c r="CE457" s="550"/>
      <c r="CF457" s="550"/>
      <c r="CG457" s="550"/>
      <c r="CH457" s="550"/>
      <c r="CI457" s="550"/>
      <c r="CJ457" s="550"/>
      <c r="CK457" s="550"/>
      <c r="CL457" s="550"/>
      <c r="CM457" s="550"/>
      <c r="CN457" s="550"/>
      <c r="CO457" s="550"/>
      <c r="CP457" s="550"/>
      <c r="CQ457" s="550"/>
      <c r="CR457" s="550"/>
      <c r="CS457" s="550"/>
      <c r="CT457" s="550"/>
      <c r="CU457" s="550"/>
      <c r="CV457" s="550"/>
      <c r="CW457" s="550"/>
      <c r="CX457" s="550"/>
      <c r="CY457" s="550"/>
      <c r="CZ457" s="550"/>
      <c r="DA457" s="550"/>
      <c r="DB457" s="550"/>
      <c r="DC457" s="550"/>
      <c r="DD457" s="550"/>
      <c r="DE457" s="550"/>
      <c r="DF457" s="550"/>
      <c r="DG457" s="550"/>
      <c r="DH457" s="550"/>
      <c r="DI457" s="550"/>
      <c r="DJ457" s="550"/>
      <c r="DK457" s="550"/>
      <c r="DL457" s="550"/>
      <c r="DM457" s="550"/>
      <c r="DN457" s="550"/>
      <c r="DO457" s="550"/>
      <c r="DP457" s="550"/>
      <c r="DQ457" s="550"/>
      <c r="DR457" s="550"/>
      <c r="DS457" s="550"/>
      <c r="DT457" s="550"/>
      <c r="DU457" s="550"/>
      <c r="DV457" s="550"/>
      <c r="DW457" s="550"/>
      <c r="DX457" s="550"/>
      <c r="DY457" s="550"/>
      <c r="DZ457" s="550"/>
      <c r="EA457" s="550"/>
      <c r="EB457" s="550"/>
      <c r="EC457" s="550"/>
      <c r="ED457" s="550"/>
      <c r="EE457" s="550"/>
      <c r="EF457" s="550"/>
      <c r="EG457" s="550"/>
      <c r="EH457" s="550"/>
      <c r="EI457" s="550"/>
      <c r="EJ457" s="550"/>
      <c r="EK457" s="550"/>
      <c r="EL457" s="550"/>
      <c r="EM457" s="550"/>
      <c r="EN457" s="550"/>
      <c r="EO457" s="550"/>
      <c r="EP457" s="550"/>
      <c r="EQ457" s="550"/>
      <c r="ER457" s="550"/>
      <c r="ES457" s="550"/>
      <c r="ET457" s="550"/>
      <c r="EU457" s="550"/>
      <c r="EV457" s="550"/>
      <c r="EW457" s="550"/>
      <c r="EX457" s="550"/>
      <c r="EY457" s="550"/>
      <c r="EZ457" s="550"/>
      <c r="FA457" s="550"/>
      <c r="FB457" s="550"/>
      <c r="FC457" s="550"/>
      <c r="FD457" s="550"/>
      <c r="FE457" s="550"/>
      <c r="FF457" s="550"/>
      <c r="FG457" s="550"/>
      <c r="FH457" s="550"/>
      <c r="FI457" s="550"/>
      <c r="FJ457" s="550"/>
      <c r="FK457" s="550"/>
      <c r="FL457" s="550"/>
      <c r="FM457" s="550"/>
      <c r="FN457" s="550"/>
      <c r="FO457" s="550"/>
      <c r="FP457" s="550"/>
      <c r="FQ457" s="550"/>
      <c r="FR457" s="550"/>
      <c r="FS457" s="550"/>
      <c r="FT457" s="550"/>
      <c r="FU457" s="550"/>
      <c r="FV457" s="550"/>
      <c r="FW457" s="550"/>
      <c r="FX457" s="550"/>
      <c r="FY457" s="550"/>
      <c r="FZ457" s="550"/>
      <c r="GA457" s="550"/>
      <c r="GB457" s="550"/>
      <c r="GC457" s="550"/>
      <c r="GD457" s="550"/>
      <c r="GE457" s="550"/>
      <c r="GF457" s="550"/>
      <c r="GG457" s="550"/>
      <c r="GH457" s="550"/>
      <c r="GI457" s="550"/>
      <c r="GJ457" s="550"/>
      <c r="GK457" s="550"/>
      <c r="GL457" s="550"/>
      <c r="GM457" s="550"/>
    </row>
    <row r="458" spans="7:195" ht="18" customHeight="1">
      <c r="G458" s="550"/>
      <c r="H458" s="550"/>
      <c r="I458" s="550"/>
      <c r="J458" s="550"/>
      <c r="K458" s="550"/>
      <c r="L458" s="550"/>
      <c r="M458" s="550"/>
      <c r="N458" s="550"/>
      <c r="O458" s="550"/>
      <c r="P458" s="550"/>
      <c r="Q458" s="550"/>
      <c r="R458" s="550"/>
      <c r="S458" s="550"/>
      <c r="T458" s="550"/>
      <c r="U458" s="550"/>
      <c r="V458" s="550"/>
      <c r="W458" s="550"/>
      <c r="X458" s="550"/>
      <c r="Y458" s="550"/>
      <c r="Z458" s="550"/>
      <c r="AA458" s="550"/>
      <c r="AB458" s="550"/>
      <c r="AC458" s="550"/>
      <c r="AD458" s="550"/>
      <c r="AE458" s="550"/>
      <c r="AF458" s="550"/>
      <c r="AG458" s="550"/>
      <c r="AH458" s="550"/>
      <c r="AI458" s="550"/>
      <c r="AJ458" s="550"/>
      <c r="AK458" s="550"/>
      <c r="AL458" s="550"/>
      <c r="AM458" s="550"/>
      <c r="AN458" s="550"/>
      <c r="AO458" s="550"/>
      <c r="AP458" s="550"/>
      <c r="AQ458" s="550"/>
      <c r="AR458" s="550"/>
      <c r="AS458" s="550"/>
      <c r="AT458" s="550"/>
      <c r="AU458" s="550"/>
      <c r="AV458" s="550"/>
      <c r="AW458" s="550"/>
      <c r="AX458" s="550"/>
      <c r="AY458" s="550"/>
      <c r="AZ458" s="550"/>
      <c r="BA458" s="550"/>
      <c r="BB458" s="550"/>
      <c r="BC458" s="550"/>
      <c r="BD458" s="550"/>
      <c r="BE458" s="550"/>
      <c r="BF458" s="550"/>
      <c r="BG458" s="550"/>
      <c r="BH458" s="550"/>
      <c r="BI458" s="550"/>
      <c r="BJ458" s="550"/>
      <c r="BK458" s="550"/>
      <c r="BL458" s="550"/>
      <c r="BM458" s="550"/>
      <c r="BN458" s="550"/>
      <c r="BO458" s="550"/>
      <c r="BP458" s="550"/>
      <c r="BQ458" s="550"/>
      <c r="BR458" s="550"/>
      <c r="BS458" s="550"/>
      <c r="BT458" s="550"/>
      <c r="BU458" s="550"/>
      <c r="BV458" s="550"/>
      <c r="BW458" s="550"/>
      <c r="BX458" s="550"/>
      <c r="BY458" s="550"/>
      <c r="BZ458" s="550"/>
      <c r="CA458" s="550"/>
      <c r="CB458" s="550"/>
      <c r="CC458" s="550"/>
      <c r="CD458" s="550"/>
      <c r="CE458" s="550"/>
      <c r="CF458" s="550"/>
      <c r="CG458" s="550"/>
      <c r="CH458" s="550"/>
      <c r="CI458" s="550"/>
      <c r="CJ458" s="550"/>
      <c r="CK458" s="550"/>
      <c r="CL458" s="550"/>
      <c r="CM458" s="550"/>
      <c r="CN458" s="550"/>
      <c r="CO458" s="550"/>
      <c r="CP458" s="550"/>
      <c r="CQ458" s="550"/>
      <c r="CR458" s="550"/>
      <c r="CS458" s="550"/>
      <c r="CT458" s="550"/>
      <c r="CU458" s="550"/>
      <c r="CV458" s="550"/>
      <c r="CW458" s="550"/>
      <c r="CX458" s="550"/>
      <c r="CY458" s="550"/>
      <c r="CZ458" s="550"/>
      <c r="DA458" s="550"/>
      <c r="DB458" s="550"/>
      <c r="DC458" s="550"/>
      <c r="DD458" s="550"/>
      <c r="DE458" s="550"/>
      <c r="DF458" s="550"/>
      <c r="DG458" s="550"/>
      <c r="DH458" s="550"/>
      <c r="DI458" s="550"/>
      <c r="DJ458" s="550"/>
      <c r="DK458" s="550"/>
      <c r="DL458" s="550"/>
      <c r="DM458" s="550"/>
      <c r="DN458" s="550"/>
      <c r="DO458" s="550"/>
      <c r="DP458" s="550"/>
      <c r="DQ458" s="550"/>
      <c r="DR458" s="550"/>
      <c r="DS458" s="550"/>
      <c r="DT458" s="550"/>
      <c r="DU458" s="550"/>
      <c r="DV458" s="550"/>
      <c r="DW458" s="550"/>
      <c r="DX458" s="550"/>
      <c r="DY458" s="550"/>
      <c r="DZ458" s="550"/>
      <c r="EA458" s="550"/>
      <c r="EB458" s="550"/>
      <c r="EC458" s="550"/>
      <c r="ED458" s="550"/>
      <c r="EE458" s="550"/>
      <c r="EF458" s="550"/>
      <c r="EG458" s="550"/>
      <c r="EH458" s="550"/>
      <c r="EI458" s="550"/>
      <c r="EJ458" s="550"/>
      <c r="EK458" s="550"/>
      <c r="EL458" s="550"/>
      <c r="EM458" s="550"/>
      <c r="EN458" s="550"/>
      <c r="EO458" s="550"/>
      <c r="EP458" s="550"/>
      <c r="EQ458" s="550"/>
      <c r="ER458" s="550"/>
      <c r="ES458" s="550"/>
      <c r="ET458" s="550"/>
      <c r="EU458" s="550"/>
      <c r="EV458" s="550"/>
      <c r="EW458" s="550"/>
      <c r="EX458" s="550"/>
      <c r="EY458" s="550"/>
      <c r="EZ458" s="550"/>
      <c r="FA458" s="550"/>
      <c r="FB458" s="550"/>
      <c r="FC458" s="550"/>
      <c r="FD458" s="550"/>
      <c r="FE458" s="550"/>
      <c r="FF458" s="550"/>
      <c r="FG458" s="550"/>
      <c r="FH458" s="550"/>
      <c r="FI458" s="550"/>
      <c r="FJ458" s="550"/>
      <c r="FK458" s="550"/>
      <c r="FL458" s="550"/>
      <c r="FM458" s="550"/>
      <c r="FN458" s="550"/>
      <c r="FO458" s="550"/>
      <c r="FP458" s="550"/>
      <c r="FQ458" s="550"/>
      <c r="FR458" s="550"/>
      <c r="FS458" s="550"/>
      <c r="FT458" s="550"/>
      <c r="FU458" s="550"/>
      <c r="FV458" s="550"/>
      <c r="FW458" s="550"/>
      <c r="FX458" s="550"/>
      <c r="FY458" s="550"/>
      <c r="FZ458" s="550"/>
      <c r="GA458" s="550"/>
      <c r="GB458" s="550"/>
      <c r="GC458" s="550"/>
      <c r="GD458" s="550"/>
      <c r="GE458" s="550"/>
      <c r="GF458" s="550"/>
      <c r="GG458" s="550"/>
      <c r="GH458" s="550"/>
      <c r="GI458" s="550"/>
      <c r="GJ458" s="550"/>
      <c r="GK458" s="550"/>
      <c r="GL458" s="550"/>
      <c r="GM458" s="550"/>
    </row>
    <row r="459" spans="7:195" ht="18" customHeight="1">
      <c r="G459" s="550"/>
      <c r="H459" s="550"/>
      <c r="I459" s="550"/>
      <c r="J459" s="550"/>
      <c r="K459" s="550"/>
      <c r="L459" s="550"/>
      <c r="M459" s="550"/>
      <c r="N459" s="550"/>
      <c r="O459" s="550"/>
      <c r="P459" s="550"/>
      <c r="Q459" s="550"/>
      <c r="R459" s="550"/>
      <c r="S459" s="550"/>
      <c r="T459" s="550"/>
      <c r="U459" s="550"/>
      <c r="V459" s="550"/>
      <c r="W459" s="550"/>
      <c r="X459" s="550"/>
      <c r="Y459" s="550"/>
      <c r="Z459" s="550"/>
      <c r="AA459" s="550"/>
      <c r="AB459" s="550"/>
      <c r="AC459" s="550"/>
      <c r="AD459" s="550"/>
      <c r="AE459" s="550"/>
      <c r="AF459" s="550"/>
      <c r="AG459" s="550"/>
      <c r="AH459" s="550"/>
      <c r="AI459" s="550"/>
      <c r="AJ459" s="550"/>
      <c r="AK459" s="550"/>
      <c r="AL459" s="550"/>
      <c r="AM459" s="550"/>
      <c r="AN459" s="550"/>
      <c r="AO459" s="550"/>
      <c r="AP459" s="550"/>
      <c r="AQ459" s="550"/>
      <c r="AR459" s="550"/>
      <c r="AS459" s="550"/>
      <c r="AT459" s="550"/>
      <c r="AU459" s="550"/>
      <c r="AV459" s="550"/>
      <c r="AW459" s="550"/>
      <c r="AX459" s="550"/>
      <c r="AY459" s="550"/>
      <c r="AZ459" s="550"/>
      <c r="BA459" s="550"/>
      <c r="BB459" s="550"/>
      <c r="BC459" s="550"/>
      <c r="BD459" s="550"/>
      <c r="BE459" s="550"/>
      <c r="BF459" s="550"/>
      <c r="BG459" s="550"/>
      <c r="BH459" s="550"/>
      <c r="BI459" s="550"/>
      <c r="BJ459" s="550"/>
      <c r="BK459" s="550"/>
      <c r="BL459" s="550"/>
      <c r="BM459" s="550"/>
      <c r="BN459" s="550"/>
      <c r="BO459" s="550"/>
      <c r="BP459" s="550"/>
      <c r="BQ459" s="550"/>
      <c r="BR459" s="550"/>
      <c r="BS459" s="550"/>
      <c r="BT459" s="550"/>
      <c r="BU459" s="550"/>
      <c r="BV459" s="550"/>
      <c r="BW459" s="550"/>
      <c r="BX459" s="550"/>
      <c r="BY459" s="550"/>
      <c r="BZ459" s="550"/>
      <c r="CA459" s="550"/>
      <c r="CB459" s="550"/>
      <c r="CC459" s="550"/>
      <c r="CD459" s="550"/>
      <c r="CE459" s="550"/>
      <c r="CF459" s="550"/>
      <c r="CG459" s="550"/>
      <c r="CH459" s="550"/>
      <c r="CI459" s="550"/>
      <c r="CJ459" s="550"/>
      <c r="CK459" s="550"/>
      <c r="CL459" s="550"/>
      <c r="CM459" s="550"/>
      <c r="CN459" s="550"/>
      <c r="CO459" s="550"/>
      <c r="CP459" s="550"/>
      <c r="CQ459" s="550"/>
      <c r="CR459" s="550"/>
      <c r="CS459" s="550"/>
      <c r="CT459" s="550"/>
      <c r="CU459" s="550"/>
      <c r="CV459" s="550"/>
      <c r="CW459" s="550"/>
      <c r="CX459" s="550"/>
      <c r="CY459" s="550"/>
      <c r="CZ459" s="550"/>
      <c r="DA459" s="550"/>
      <c r="DB459" s="550"/>
      <c r="DC459" s="550"/>
      <c r="DD459" s="550"/>
      <c r="DE459" s="550"/>
      <c r="DF459" s="550"/>
      <c r="DG459" s="550"/>
      <c r="DH459" s="550"/>
      <c r="DI459" s="550"/>
      <c r="DJ459" s="550"/>
      <c r="DK459" s="550"/>
      <c r="DL459" s="550"/>
      <c r="DM459" s="550"/>
      <c r="DN459" s="550"/>
      <c r="DO459" s="550"/>
      <c r="DP459" s="550"/>
      <c r="DQ459" s="550"/>
      <c r="DR459" s="550"/>
      <c r="DS459" s="550"/>
      <c r="DT459" s="550"/>
      <c r="DU459" s="550"/>
      <c r="DV459" s="550"/>
      <c r="DW459" s="550"/>
      <c r="DX459" s="550"/>
      <c r="DY459" s="550"/>
      <c r="DZ459" s="550"/>
      <c r="EA459" s="550"/>
      <c r="EB459" s="550"/>
      <c r="EC459" s="550"/>
      <c r="ED459" s="550"/>
      <c r="EE459" s="550"/>
      <c r="EF459" s="550"/>
      <c r="EG459" s="550"/>
      <c r="EH459" s="550"/>
      <c r="EI459" s="550"/>
      <c r="EJ459" s="550"/>
      <c r="EK459" s="550"/>
      <c r="EL459" s="550"/>
      <c r="EM459" s="550"/>
      <c r="EN459" s="550"/>
      <c r="EO459" s="550"/>
      <c r="EP459" s="550"/>
      <c r="EQ459" s="550"/>
      <c r="ER459" s="550"/>
      <c r="ES459" s="550"/>
      <c r="ET459" s="550"/>
      <c r="EU459" s="550"/>
      <c r="EV459" s="550"/>
      <c r="EW459" s="550"/>
      <c r="EX459" s="550"/>
      <c r="EY459" s="550"/>
      <c r="EZ459" s="550"/>
      <c r="FA459" s="550"/>
      <c r="FB459" s="550"/>
      <c r="FC459" s="550"/>
      <c r="FD459" s="550"/>
      <c r="FE459" s="550"/>
      <c r="FF459" s="550"/>
      <c r="FG459" s="550"/>
      <c r="FH459" s="550"/>
      <c r="FI459" s="550"/>
      <c r="FJ459" s="550"/>
      <c r="FK459" s="550"/>
      <c r="FL459" s="550"/>
      <c r="FM459" s="550"/>
      <c r="FN459" s="550"/>
      <c r="FO459" s="550"/>
      <c r="FP459" s="550"/>
      <c r="FQ459" s="550"/>
      <c r="FR459" s="550"/>
      <c r="FS459" s="550"/>
      <c r="FT459" s="550"/>
      <c r="FU459" s="550"/>
      <c r="FV459" s="550"/>
      <c r="FW459" s="550"/>
      <c r="FX459" s="550"/>
      <c r="FY459" s="550"/>
      <c r="FZ459" s="550"/>
      <c r="GA459" s="550"/>
      <c r="GB459" s="550"/>
      <c r="GC459" s="550"/>
      <c r="GD459" s="550"/>
      <c r="GE459" s="550"/>
      <c r="GF459" s="550"/>
      <c r="GG459" s="550"/>
      <c r="GH459" s="550"/>
      <c r="GI459" s="550"/>
      <c r="GJ459" s="550"/>
      <c r="GK459" s="550"/>
      <c r="GL459" s="550"/>
      <c r="GM459" s="550"/>
    </row>
    <row r="460" spans="7:195" ht="18" customHeight="1">
      <c r="G460" s="550"/>
      <c r="H460" s="550"/>
      <c r="I460" s="550"/>
      <c r="J460" s="550"/>
      <c r="K460" s="550"/>
      <c r="L460" s="550"/>
      <c r="M460" s="550"/>
      <c r="N460" s="550"/>
      <c r="O460" s="550"/>
      <c r="P460" s="550"/>
      <c r="Q460" s="550"/>
      <c r="R460" s="550"/>
      <c r="S460" s="550"/>
      <c r="T460" s="550"/>
      <c r="U460" s="550"/>
      <c r="V460" s="550"/>
      <c r="W460" s="550"/>
      <c r="X460" s="550"/>
      <c r="Y460" s="550"/>
      <c r="Z460" s="550"/>
      <c r="AA460" s="550"/>
      <c r="AB460" s="550"/>
      <c r="AC460" s="550"/>
      <c r="AD460" s="550"/>
      <c r="AE460" s="550"/>
      <c r="AF460" s="550"/>
      <c r="AG460" s="550"/>
      <c r="AH460" s="550"/>
      <c r="AI460" s="550"/>
      <c r="AJ460" s="550"/>
      <c r="AK460" s="550"/>
      <c r="AL460" s="550"/>
      <c r="AM460" s="550"/>
      <c r="AN460" s="550"/>
      <c r="AO460" s="550"/>
      <c r="AP460" s="550"/>
      <c r="AQ460" s="550"/>
      <c r="AR460" s="550"/>
      <c r="AS460" s="550"/>
      <c r="AT460" s="550"/>
      <c r="AU460" s="550"/>
      <c r="AV460" s="550"/>
      <c r="AW460" s="550"/>
      <c r="AX460" s="550"/>
      <c r="AY460" s="550"/>
      <c r="AZ460" s="550"/>
      <c r="BA460" s="550"/>
      <c r="BB460" s="550"/>
      <c r="BC460" s="550"/>
      <c r="BD460" s="550"/>
      <c r="BE460" s="550"/>
      <c r="BF460" s="550"/>
      <c r="BG460" s="550"/>
      <c r="BH460" s="550"/>
      <c r="BI460" s="550"/>
      <c r="BJ460" s="550"/>
      <c r="BK460" s="550"/>
      <c r="BL460" s="550"/>
      <c r="BM460" s="550"/>
      <c r="BN460" s="550"/>
      <c r="BO460" s="550"/>
      <c r="BP460" s="550"/>
      <c r="BQ460" s="550"/>
      <c r="BR460" s="550"/>
      <c r="BS460" s="550"/>
      <c r="BT460" s="550"/>
      <c r="BU460" s="550"/>
      <c r="BV460" s="550"/>
      <c r="BW460" s="550"/>
      <c r="BX460" s="550"/>
      <c r="BY460" s="550"/>
      <c r="BZ460" s="550"/>
      <c r="CA460" s="550"/>
      <c r="CB460" s="550"/>
      <c r="CC460" s="550"/>
      <c r="CD460" s="550"/>
      <c r="CE460" s="550"/>
      <c r="CF460" s="550"/>
      <c r="CG460" s="550"/>
      <c r="CH460" s="550"/>
      <c r="CI460" s="550"/>
      <c r="CJ460" s="550"/>
      <c r="CK460" s="550"/>
      <c r="CL460" s="550"/>
      <c r="CM460" s="550"/>
      <c r="CN460" s="550"/>
      <c r="CO460" s="550"/>
      <c r="CP460" s="550"/>
      <c r="CQ460" s="550"/>
      <c r="CR460" s="550"/>
      <c r="CS460" s="550"/>
      <c r="CT460" s="550"/>
      <c r="CU460" s="550"/>
      <c r="CV460" s="550"/>
      <c r="CW460" s="550"/>
      <c r="CX460" s="550"/>
      <c r="CY460" s="550"/>
      <c r="CZ460" s="550"/>
      <c r="DA460" s="550"/>
      <c r="DB460" s="550"/>
      <c r="DC460" s="550"/>
      <c r="DD460" s="550"/>
      <c r="DE460" s="550"/>
      <c r="DF460" s="550"/>
      <c r="DG460" s="550"/>
      <c r="DH460" s="550"/>
      <c r="DI460" s="550"/>
      <c r="DJ460" s="550"/>
      <c r="DK460" s="550"/>
      <c r="DL460" s="550"/>
      <c r="DM460" s="550"/>
      <c r="DN460" s="550"/>
      <c r="DO460" s="550"/>
      <c r="DP460" s="550"/>
      <c r="DQ460" s="550"/>
      <c r="DR460" s="550"/>
      <c r="DS460" s="550"/>
      <c r="DT460" s="550"/>
      <c r="DU460" s="550"/>
      <c r="DV460" s="550"/>
      <c r="DW460" s="550"/>
      <c r="DX460" s="550"/>
      <c r="DY460" s="550"/>
      <c r="DZ460" s="550"/>
      <c r="EA460" s="550"/>
      <c r="EB460" s="550"/>
      <c r="EC460" s="550"/>
      <c r="ED460" s="550"/>
      <c r="EE460" s="550"/>
      <c r="EF460" s="550"/>
      <c r="EG460" s="550"/>
      <c r="EH460" s="550"/>
      <c r="EI460" s="550"/>
      <c r="EJ460" s="550"/>
      <c r="EK460" s="550"/>
      <c r="EL460" s="550"/>
      <c r="EM460" s="550"/>
      <c r="EN460" s="550"/>
      <c r="EO460" s="550"/>
      <c r="EP460" s="550"/>
      <c r="EQ460" s="550"/>
      <c r="ER460" s="550"/>
      <c r="ES460" s="550"/>
      <c r="ET460" s="550"/>
      <c r="EU460" s="550"/>
      <c r="EV460" s="550"/>
      <c r="EW460" s="550"/>
      <c r="EX460" s="550"/>
      <c r="EY460" s="550"/>
      <c r="EZ460" s="550"/>
      <c r="FA460" s="550"/>
      <c r="FB460" s="550"/>
      <c r="FC460" s="550"/>
      <c r="FD460" s="550"/>
      <c r="FE460" s="550"/>
      <c r="FF460" s="550"/>
      <c r="FG460" s="550"/>
      <c r="FH460" s="550"/>
      <c r="FI460" s="550"/>
      <c r="FJ460" s="550"/>
      <c r="FK460" s="550"/>
      <c r="FL460" s="550"/>
      <c r="FM460" s="550"/>
      <c r="FN460" s="550"/>
      <c r="FO460" s="550"/>
      <c r="FP460" s="550"/>
      <c r="FQ460" s="550"/>
      <c r="FR460" s="550"/>
      <c r="FS460" s="550"/>
      <c r="FT460" s="550"/>
      <c r="FU460" s="550"/>
      <c r="FV460" s="550"/>
      <c r="FW460" s="550"/>
      <c r="FX460" s="550"/>
      <c r="FY460" s="550"/>
      <c r="FZ460" s="550"/>
      <c r="GA460" s="550"/>
      <c r="GB460" s="550"/>
      <c r="GC460" s="550"/>
      <c r="GD460" s="550"/>
      <c r="GE460" s="550"/>
      <c r="GF460" s="550"/>
      <c r="GG460" s="550"/>
      <c r="GH460" s="550"/>
      <c r="GI460" s="550"/>
      <c r="GJ460" s="550"/>
      <c r="GK460" s="550"/>
      <c r="GL460" s="550"/>
      <c r="GM460" s="550"/>
    </row>
    <row r="461" spans="7:195" ht="18" customHeight="1">
      <c r="G461" s="550"/>
      <c r="H461" s="550"/>
      <c r="I461" s="550"/>
      <c r="J461" s="550"/>
      <c r="K461" s="550"/>
      <c r="L461" s="550"/>
      <c r="M461" s="550"/>
      <c r="N461" s="550"/>
      <c r="O461" s="550"/>
      <c r="P461" s="550"/>
      <c r="Q461" s="550"/>
      <c r="R461" s="550"/>
      <c r="S461" s="550"/>
      <c r="T461" s="550"/>
      <c r="U461" s="550"/>
      <c r="V461" s="550"/>
      <c r="W461" s="550"/>
      <c r="X461" s="550"/>
      <c r="Y461" s="550"/>
      <c r="Z461" s="550"/>
      <c r="AA461" s="550"/>
      <c r="AB461" s="550"/>
      <c r="AC461" s="550"/>
      <c r="AD461" s="550"/>
      <c r="AE461" s="550"/>
      <c r="AF461" s="550"/>
      <c r="AG461" s="550"/>
      <c r="AH461" s="550"/>
      <c r="AI461" s="550"/>
      <c r="AJ461" s="550"/>
      <c r="AK461" s="550"/>
      <c r="AL461" s="550"/>
      <c r="AM461" s="550"/>
      <c r="AN461" s="550"/>
      <c r="AO461" s="550"/>
      <c r="AP461" s="550"/>
      <c r="AQ461" s="550"/>
      <c r="AR461" s="550"/>
      <c r="AS461" s="550"/>
      <c r="AT461" s="550"/>
      <c r="AU461" s="550"/>
      <c r="AV461" s="550"/>
      <c r="AW461" s="550"/>
      <c r="AX461" s="550"/>
      <c r="AY461" s="550"/>
      <c r="AZ461" s="550"/>
      <c r="BA461" s="550"/>
      <c r="BB461" s="550"/>
      <c r="BC461" s="550"/>
      <c r="BD461" s="550"/>
      <c r="BE461" s="550"/>
      <c r="BF461" s="550"/>
      <c r="BG461" s="550"/>
      <c r="BH461" s="550"/>
      <c r="BI461" s="550"/>
      <c r="BJ461" s="550"/>
      <c r="BK461" s="550"/>
      <c r="BL461" s="550"/>
      <c r="BM461" s="550"/>
      <c r="BN461" s="550"/>
      <c r="BO461" s="550"/>
      <c r="BP461" s="550"/>
      <c r="BQ461" s="550"/>
      <c r="BR461" s="550"/>
      <c r="BS461" s="550"/>
      <c r="BT461" s="550"/>
      <c r="BU461" s="550"/>
      <c r="BV461" s="550"/>
      <c r="BW461" s="550"/>
      <c r="BX461" s="550"/>
      <c r="BY461" s="550"/>
      <c r="BZ461" s="550"/>
      <c r="CA461" s="550"/>
      <c r="CB461" s="550"/>
      <c r="CC461" s="550"/>
      <c r="CD461" s="550"/>
      <c r="CE461" s="550"/>
      <c r="CF461" s="550"/>
      <c r="CG461" s="550"/>
      <c r="CH461" s="550"/>
      <c r="CI461" s="550"/>
      <c r="CJ461" s="550"/>
      <c r="CK461" s="550"/>
      <c r="CL461" s="550"/>
      <c r="CM461" s="550"/>
      <c r="CN461" s="550"/>
      <c r="CO461" s="550"/>
      <c r="CP461" s="550"/>
      <c r="CQ461" s="550"/>
      <c r="CR461" s="550"/>
      <c r="CS461" s="550"/>
      <c r="CT461" s="550"/>
      <c r="CU461" s="550"/>
      <c r="CV461" s="550"/>
      <c r="CW461" s="550"/>
      <c r="CX461" s="550"/>
      <c r="CY461" s="550"/>
      <c r="CZ461" s="550"/>
      <c r="DA461" s="550"/>
      <c r="DB461" s="550"/>
      <c r="DC461" s="550"/>
      <c r="DD461" s="550"/>
      <c r="DE461" s="550"/>
      <c r="DF461" s="550"/>
      <c r="DG461" s="550"/>
      <c r="DH461" s="550"/>
      <c r="DI461" s="550"/>
      <c r="DJ461" s="550"/>
      <c r="DK461" s="550"/>
      <c r="DL461" s="550"/>
      <c r="DM461" s="550"/>
      <c r="DN461" s="550"/>
      <c r="DO461" s="550"/>
      <c r="DP461" s="550"/>
      <c r="DQ461" s="550"/>
      <c r="DR461" s="550"/>
      <c r="DS461" s="550"/>
      <c r="DT461" s="550"/>
      <c r="DU461" s="550"/>
      <c r="DV461" s="550"/>
      <c r="DW461" s="550"/>
      <c r="DX461" s="550"/>
      <c r="DY461" s="550"/>
      <c r="DZ461" s="550"/>
      <c r="EA461" s="550"/>
      <c r="EB461" s="550"/>
      <c r="EC461" s="550"/>
      <c r="ED461" s="550"/>
      <c r="EE461" s="550"/>
      <c r="EF461" s="550"/>
      <c r="EG461" s="550"/>
      <c r="EH461" s="550"/>
      <c r="EI461" s="550"/>
      <c r="EJ461" s="550"/>
      <c r="EK461" s="550"/>
      <c r="EL461" s="550"/>
      <c r="EM461" s="550"/>
      <c r="EN461" s="550"/>
      <c r="EO461" s="550"/>
      <c r="EP461" s="550"/>
      <c r="EQ461" s="550"/>
      <c r="ER461" s="550"/>
      <c r="ES461" s="550"/>
      <c r="ET461" s="550"/>
      <c r="EU461" s="550"/>
      <c r="EV461" s="550"/>
      <c r="EW461" s="550"/>
      <c r="EX461" s="550"/>
      <c r="EY461" s="550"/>
      <c r="EZ461" s="550"/>
      <c r="FA461" s="550"/>
      <c r="FB461" s="550"/>
      <c r="FC461" s="550"/>
      <c r="FD461" s="550"/>
      <c r="FE461" s="550"/>
      <c r="FF461" s="550"/>
      <c r="FG461" s="550"/>
      <c r="FH461" s="550"/>
      <c r="FI461" s="550"/>
      <c r="FJ461" s="550"/>
      <c r="FK461" s="550"/>
      <c r="FL461" s="550"/>
      <c r="FM461" s="550"/>
      <c r="FN461" s="550"/>
      <c r="FO461" s="550"/>
      <c r="FP461" s="550"/>
      <c r="FQ461" s="550"/>
      <c r="FR461" s="550"/>
      <c r="FS461" s="550"/>
      <c r="FT461" s="550"/>
      <c r="FU461" s="550"/>
      <c r="FV461" s="550"/>
      <c r="FW461" s="550"/>
      <c r="FX461" s="550"/>
      <c r="FY461" s="550"/>
      <c r="FZ461" s="550"/>
      <c r="GA461" s="550"/>
      <c r="GB461" s="550"/>
      <c r="GC461" s="550"/>
      <c r="GD461" s="550"/>
      <c r="GE461" s="550"/>
      <c r="GF461" s="550"/>
      <c r="GG461" s="550"/>
      <c r="GH461" s="550"/>
      <c r="GI461" s="550"/>
      <c r="GJ461" s="550"/>
      <c r="GK461" s="550"/>
      <c r="GL461" s="550"/>
      <c r="GM461" s="550"/>
    </row>
    <row r="462" spans="7:195" ht="18" customHeight="1">
      <c r="G462" s="550"/>
      <c r="H462" s="550"/>
      <c r="I462" s="550"/>
      <c r="J462" s="550"/>
      <c r="K462" s="550"/>
      <c r="L462" s="550"/>
      <c r="M462" s="550"/>
      <c r="N462" s="550"/>
      <c r="O462" s="550"/>
      <c r="P462" s="550"/>
      <c r="Q462" s="550"/>
      <c r="R462" s="550"/>
      <c r="S462" s="550"/>
      <c r="T462" s="550"/>
      <c r="U462" s="550"/>
      <c r="V462" s="550"/>
      <c r="W462" s="550"/>
      <c r="X462" s="550"/>
      <c r="Y462" s="550"/>
      <c r="Z462" s="550"/>
      <c r="AA462" s="550"/>
      <c r="AB462" s="550"/>
      <c r="AC462" s="550"/>
      <c r="AD462" s="550"/>
      <c r="AE462" s="550"/>
      <c r="AF462" s="550"/>
      <c r="AG462" s="550"/>
      <c r="AH462" s="550"/>
      <c r="AI462" s="550"/>
      <c r="AJ462" s="550"/>
      <c r="AK462" s="550"/>
      <c r="AL462" s="550"/>
      <c r="AM462" s="550"/>
      <c r="AN462" s="550"/>
      <c r="AO462" s="550"/>
      <c r="AP462" s="550"/>
      <c r="AQ462" s="550"/>
      <c r="AR462" s="550"/>
      <c r="AS462" s="550"/>
      <c r="AT462" s="550"/>
      <c r="AU462" s="550"/>
      <c r="AV462" s="550"/>
      <c r="AW462" s="550"/>
      <c r="AX462" s="550"/>
      <c r="AY462" s="550"/>
      <c r="AZ462" s="550"/>
      <c r="BA462" s="550"/>
      <c r="BB462" s="550"/>
      <c r="BC462" s="550"/>
      <c r="BD462" s="550"/>
      <c r="BE462" s="550"/>
      <c r="BF462" s="550"/>
      <c r="BG462" s="550"/>
      <c r="BH462" s="550"/>
      <c r="BI462" s="550"/>
      <c r="BJ462" s="550"/>
      <c r="BK462" s="550"/>
      <c r="BL462" s="550"/>
      <c r="BM462" s="550"/>
      <c r="BN462" s="550"/>
      <c r="BO462" s="550"/>
      <c r="BP462" s="550"/>
      <c r="BQ462" s="550"/>
      <c r="BR462" s="550"/>
      <c r="BS462" s="550"/>
      <c r="BT462" s="550"/>
      <c r="BU462" s="550"/>
      <c r="BV462" s="550"/>
      <c r="BW462" s="550"/>
      <c r="BX462" s="550"/>
      <c r="BY462" s="550"/>
      <c r="BZ462" s="550"/>
      <c r="CA462" s="550"/>
      <c r="CB462" s="550"/>
      <c r="CC462" s="550"/>
      <c r="CD462" s="550"/>
      <c r="CE462" s="550"/>
      <c r="CF462" s="550"/>
      <c r="CG462" s="550"/>
      <c r="CH462" s="550"/>
      <c r="CI462" s="550"/>
      <c r="CJ462" s="550"/>
      <c r="CK462" s="550"/>
      <c r="CL462" s="550"/>
      <c r="CM462" s="550"/>
      <c r="CN462" s="550"/>
      <c r="CO462" s="550"/>
      <c r="CP462" s="550"/>
      <c r="CQ462" s="550"/>
      <c r="CR462" s="550"/>
      <c r="CS462" s="550"/>
      <c r="CT462" s="550"/>
      <c r="CU462" s="550"/>
      <c r="CV462" s="550"/>
      <c r="CW462" s="550"/>
      <c r="CX462" s="550"/>
      <c r="CY462" s="550"/>
      <c r="CZ462" s="550"/>
      <c r="DA462" s="550"/>
      <c r="DB462" s="550"/>
      <c r="DC462" s="550"/>
      <c r="DD462" s="550"/>
      <c r="DE462" s="550"/>
      <c r="DF462" s="550"/>
      <c r="DG462" s="550"/>
      <c r="DH462" s="550"/>
      <c r="DI462" s="550"/>
      <c r="DJ462" s="550"/>
      <c r="DK462" s="550"/>
      <c r="DL462" s="550"/>
      <c r="DM462" s="550"/>
      <c r="DN462" s="550"/>
      <c r="DO462" s="550"/>
      <c r="DP462" s="550"/>
      <c r="DQ462" s="550"/>
      <c r="DR462" s="550"/>
      <c r="DS462" s="550"/>
      <c r="DT462" s="550"/>
      <c r="DU462" s="550"/>
      <c r="DV462" s="550"/>
      <c r="DW462" s="550"/>
      <c r="DX462" s="550"/>
      <c r="DY462" s="550"/>
      <c r="DZ462" s="550"/>
      <c r="EA462" s="550"/>
      <c r="EB462" s="550"/>
      <c r="EC462" s="550"/>
      <c r="ED462" s="550"/>
      <c r="EE462" s="550"/>
      <c r="EF462" s="550"/>
      <c r="EG462" s="550"/>
      <c r="EH462" s="550"/>
      <c r="EI462" s="550"/>
      <c r="EJ462" s="550"/>
      <c r="EK462" s="550"/>
      <c r="EL462" s="550"/>
      <c r="EM462" s="550"/>
      <c r="EN462" s="550"/>
      <c r="EO462" s="550"/>
      <c r="EP462" s="550"/>
      <c r="EQ462" s="550"/>
      <c r="ER462" s="550"/>
      <c r="ES462" s="550"/>
      <c r="ET462" s="550"/>
      <c r="EU462" s="550"/>
      <c r="EV462" s="550"/>
      <c r="EW462" s="550"/>
      <c r="EX462" s="550"/>
      <c r="EY462" s="550"/>
      <c r="EZ462" s="550"/>
      <c r="FA462" s="550"/>
      <c r="FB462" s="550"/>
      <c r="FC462" s="550"/>
      <c r="FD462" s="550"/>
      <c r="FE462" s="550"/>
      <c r="FF462" s="550"/>
      <c r="FG462" s="550"/>
      <c r="FH462" s="550"/>
      <c r="FI462" s="550"/>
      <c r="FJ462" s="550"/>
      <c r="FK462" s="550"/>
      <c r="FL462" s="550"/>
      <c r="FM462" s="550"/>
      <c r="FN462" s="550"/>
      <c r="FO462" s="550"/>
      <c r="FP462" s="550"/>
      <c r="FQ462" s="550"/>
      <c r="FR462" s="550"/>
      <c r="FS462" s="550"/>
      <c r="FT462" s="550"/>
      <c r="FU462" s="550"/>
      <c r="FV462" s="550"/>
      <c r="FW462" s="550"/>
      <c r="FX462" s="550"/>
      <c r="FY462" s="550"/>
      <c r="FZ462" s="550"/>
      <c r="GA462" s="550"/>
      <c r="GB462" s="550"/>
      <c r="GC462" s="550"/>
      <c r="GD462" s="550"/>
      <c r="GE462" s="550"/>
      <c r="GF462" s="550"/>
      <c r="GG462" s="550"/>
      <c r="GH462" s="550"/>
      <c r="GI462" s="550"/>
      <c r="GJ462" s="550"/>
      <c r="GK462" s="550"/>
      <c r="GL462" s="550"/>
      <c r="GM462" s="550"/>
    </row>
    <row r="463" spans="7:195" ht="18" customHeight="1">
      <c r="G463" s="550"/>
      <c r="H463" s="550"/>
      <c r="I463" s="550"/>
      <c r="J463" s="550"/>
      <c r="K463" s="550"/>
      <c r="L463" s="550"/>
      <c r="M463" s="550"/>
      <c r="N463" s="550"/>
      <c r="O463" s="550"/>
      <c r="P463" s="550"/>
      <c r="Q463" s="550"/>
      <c r="R463" s="550"/>
      <c r="S463" s="550"/>
      <c r="T463" s="550"/>
      <c r="U463" s="550"/>
      <c r="V463" s="550"/>
      <c r="W463" s="550"/>
      <c r="X463" s="550"/>
      <c r="Y463" s="550"/>
      <c r="Z463" s="550"/>
      <c r="AA463" s="550"/>
      <c r="AB463" s="550"/>
      <c r="AC463" s="550"/>
      <c r="AD463" s="550"/>
      <c r="AE463" s="550"/>
      <c r="AF463" s="550"/>
      <c r="AG463" s="550"/>
      <c r="AH463" s="550"/>
      <c r="AI463" s="550"/>
      <c r="AJ463" s="550"/>
      <c r="AK463" s="550"/>
      <c r="AL463" s="550"/>
      <c r="AM463" s="550"/>
      <c r="AN463" s="550"/>
      <c r="AO463" s="550"/>
      <c r="AP463" s="550"/>
      <c r="AQ463" s="550"/>
      <c r="AR463" s="550"/>
      <c r="AS463" s="550"/>
      <c r="AT463" s="550"/>
      <c r="AU463" s="550"/>
      <c r="AV463" s="550"/>
      <c r="AW463" s="550"/>
      <c r="AX463" s="550"/>
      <c r="AY463" s="550"/>
      <c r="AZ463" s="550"/>
      <c r="BA463" s="550"/>
      <c r="BB463" s="550"/>
      <c r="BC463" s="550"/>
      <c r="BD463" s="550"/>
      <c r="BE463" s="550"/>
      <c r="BF463" s="550"/>
      <c r="BG463" s="550"/>
      <c r="BH463" s="550"/>
      <c r="BI463" s="550"/>
      <c r="BJ463" s="550"/>
      <c r="BK463" s="550"/>
      <c r="BL463" s="550"/>
      <c r="BM463" s="550"/>
      <c r="BN463" s="550"/>
      <c r="BO463" s="550"/>
      <c r="BP463" s="550"/>
      <c r="BQ463" s="550"/>
      <c r="BR463" s="550"/>
      <c r="BS463" s="550"/>
      <c r="BT463" s="550"/>
      <c r="BU463" s="550"/>
      <c r="BV463" s="550"/>
      <c r="BW463" s="550"/>
      <c r="BX463" s="550"/>
      <c r="BY463" s="550"/>
      <c r="BZ463" s="550"/>
      <c r="CA463" s="550"/>
      <c r="CB463" s="550"/>
      <c r="CC463" s="550"/>
      <c r="CD463" s="550"/>
      <c r="CE463" s="550"/>
      <c r="CF463" s="550"/>
      <c r="CG463" s="550"/>
      <c r="CH463" s="550"/>
      <c r="CI463" s="550"/>
      <c r="CJ463" s="550"/>
      <c r="CK463" s="550"/>
      <c r="CL463" s="550"/>
      <c r="CM463" s="550"/>
      <c r="CN463" s="550"/>
      <c r="CO463" s="550"/>
      <c r="CP463" s="550"/>
      <c r="CQ463" s="550"/>
      <c r="CR463" s="550"/>
      <c r="CS463" s="550"/>
      <c r="CT463" s="550"/>
      <c r="CU463" s="550"/>
      <c r="CV463" s="550"/>
      <c r="CW463" s="550"/>
      <c r="CX463" s="550"/>
      <c r="CY463" s="550"/>
      <c r="CZ463" s="550"/>
      <c r="DA463" s="550"/>
      <c r="DB463" s="550"/>
      <c r="DC463" s="550"/>
      <c r="DD463" s="550"/>
      <c r="DE463" s="550"/>
      <c r="DF463" s="550"/>
      <c r="DG463" s="550"/>
      <c r="DH463" s="550"/>
      <c r="DI463" s="550"/>
      <c r="DJ463" s="550"/>
      <c r="DK463" s="550"/>
      <c r="DL463" s="550"/>
      <c r="DM463" s="550"/>
      <c r="DN463" s="550"/>
      <c r="DO463" s="550"/>
      <c r="DP463" s="550"/>
      <c r="DQ463" s="550"/>
      <c r="DR463" s="550"/>
      <c r="DS463" s="550"/>
      <c r="DT463" s="550"/>
      <c r="DU463" s="550"/>
      <c r="DV463" s="550"/>
      <c r="DW463" s="550"/>
      <c r="DX463" s="550"/>
      <c r="DY463" s="550"/>
      <c r="DZ463" s="550"/>
      <c r="EA463" s="550"/>
      <c r="EB463" s="550"/>
      <c r="EC463" s="550"/>
      <c r="ED463" s="550"/>
      <c r="EE463" s="550"/>
      <c r="EF463" s="550"/>
      <c r="EG463" s="550"/>
      <c r="EH463" s="550"/>
      <c r="EI463" s="550"/>
      <c r="EJ463" s="550"/>
      <c r="EK463" s="550"/>
      <c r="EL463" s="550"/>
      <c r="EM463" s="550"/>
      <c r="EN463" s="550"/>
      <c r="EO463" s="550"/>
      <c r="EP463" s="550"/>
      <c r="EQ463" s="550"/>
      <c r="ER463" s="550"/>
      <c r="ES463" s="550"/>
      <c r="ET463" s="550"/>
      <c r="EU463" s="550"/>
      <c r="EV463" s="550"/>
      <c r="EW463" s="550"/>
      <c r="EX463" s="550"/>
      <c r="EY463" s="550"/>
      <c r="EZ463" s="550"/>
      <c r="FA463" s="550"/>
      <c r="FB463" s="550"/>
      <c r="FC463" s="550"/>
      <c r="FD463" s="550"/>
      <c r="FE463" s="550"/>
      <c r="FF463" s="550"/>
      <c r="FG463" s="550"/>
      <c r="FH463" s="550"/>
      <c r="FI463" s="550"/>
      <c r="FJ463" s="550"/>
      <c r="FK463" s="550"/>
      <c r="FL463" s="550"/>
      <c r="FM463" s="550"/>
      <c r="FN463" s="550"/>
      <c r="FO463" s="550"/>
      <c r="FP463" s="550"/>
      <c r="FQ463" s="550"/>
      <c r="FR463" s="550"/>
      <c r="FS463" s="550"/>
      <c r="FT463" s="550"/>
      <c r="FU463" s="550"/>
      <c r="FV463" s="550"/>
      <c r="FW463" s="550"/>
      <c r="FX463" s="550"/>
      <c r="FY463" s="550"/>
      <c r="FZ463" s="550"/>
      <c r="GA463" s="550"/>
      <c r="GB463" s="550"/>
      <c r="GC463" s="550"/>
      <c r="GD463" s="550"/>
      <c r="GE463" s="550"/>
      <c r="GF463" s="550"/>
      <c r="GG463" s="550"/>
      <c r="GH463" s="550"/>
      <c r="GI463" s="550"/>
      <c r="GJ463" s="550"/>
      <c r="GK463" s="550"/>
      <c r="GL463" s="550"/>
      <c r="GM463" s="550"/>
    </row>
    <row r="464" spans="7:195" ht="18" customHeight="1">
      <c r="G464" s="550"/>
      <c r="H464" s="550"/>
      <c r="I464" s="550"/>
      <c r="J464" s="550"/>
      <c r="K464" s="550"/>
      <c r="L464" s="550"/>
      <c r="M464" s="550"/>
      <c r="N464" s="550"/>
      <c r="O464" s="550"/>
      <c r="P464" s="550"/>
      <c r="Q464" s="550"/>
      <c r="R464" s="550"/>
      <c r="S464" s="550"/>
      <c r="T464" s="550"/>
      <c r="U464" s="550"/>
      <c r="V464" s="550"/>
      <c r="W464" s="550"/>
      <c r="X464" s="550"/>
      <c r="Y464" s="550"/>
      <c r="Z464" s="550"/>
      <c r="AA464" s="550"/>
      <c r="AB464" s="550"/>
      <c r="AC464" s="550"/>
      <c r="AD464" s="550"/>
      <c r="AE464" s="550"/>
      <c r="AF464" s="550"/>
      <c r="AG464" s="550"/>
      <c r="AH464" s="550"/>
      <c r="AI464" s="550"/>
      <c r="AJ464" s="550"/>
      <c r="AK464" s="550"/>
      <c r="AL464" s="550"/>
      <c r="AM464" s="550"/>
      <c r="AN464" s="550"/>
      <c r="AO464" s="550"/>
      <c r="AP464" s="550"/>
      <c r="AQ464" s="550"/>
      <c r="AR464" s="550"/>
      <c r="AS464" s="550"/>
      <c r="AT464" s="550"/>
      <c r="AU464" s="550"/>
      <c r="AV464" s="550"/>
      <c r="AW464" s="550"/>
      <c r="AX464" s="550"/>
      <c r="AY464" s="550"/>
      <c r="AZ464" s="550"/>
      <c r="BA464" s="550"/>
      <c r="BB464" s="550"/>
      <c r="BC464" s="550"/>
      <c r="BD464" s="550"/>
      <c r="BE464" s="550"/>
      <c r="BF464" s="550"/>
      <c r="BG464" s="550"/>
      <c r="BH464" s="550"/>
      <c r="BI464" s="550"/>
      <c r="BJ464" s="550"/>
      <c r="BK464" s="550"/>
      <c r="BL464" s="550"/>
      <c r="BM464" s="550"/>
      <c r="BN464" s="550"/>
      <c r="BO464" s="550"/>
      <c r="BP464" s="550"/>
      <c r="BQ464" s="550"/>
      <c r="BR464" s="550"/>
      <c r="BS464" s="550"/>
      <c r="BT464" s="550"/>
      <c r="BU464" s="550"/>
      <c r="BV464" s="550"/>
      <c r="BW464" s="550"/>
      <c r="BX464" s="550"/>
      <c r="BY464" s="550"/>
      <c r="BZ464" s="550"/>
      <c r="CA464" s="550"/>
      <c r="CB464" s="550"/>
      <c r="CC464" s="550"/>
      <c r="CD464" s="550"/>
      <c r="CE464" s="550"/>
      <c r="CF464" s="550"/>
      <c r="CG464" s="550"/>
      <c r="CH464" s="550"/>
      <c r="CI464" s="550"/>
      <c r="CJ464" s="550"/>
      <c r="CK464" s="550"/>
      <c r="CL464" s="550"/>
      <c r="CM464" s="550"/>
      <c r="CN464" s="550"/>
      <c r="CO464" s="550"/>
      <c r="CP464" s="550"/>
      <c r="CQ464" s="550"/>
      <c r="CR464" s="550"/>
      <c r="CS464" s="550"/>
      <c r="CT464" s="550"/>
      <c r="CU464" s="550"/>
      <c r="CV464" s="550"/>
      <c r="CW464" s="550"/>
      <c r="CX464" s="550"/>
      <c r="CY464" s="550"/>
      <c r="CZ464" s="550"/>
      <c r="DA464" s="550"/>
      <c r="DB464" s="550"/>
      <c r="DC464" s="550"/>
      <c r="DD464" s="550"/>
      <c r="DE464" s="550"/>
      <c r="DF464" s="550"/>
      <c r="DG464" s="550"/>
      <c r="DH464" s="550"/>
      <c r="DI464" s="550"/>
      <c r="DJ464" s="550"/>
      <c r="DK464" s="550"/>
      <c r="DL464" s="550"/>
      <c r="DM464" s="550"/>
      <c r="DN464" s="550"/>
      <c r="DO464" s="550"/>
      <c r="DP464" s="550"/>
      <c r="DQ464" s="550"/>
      <c r="DR464" s="550"/>
      <c r="DS464" s="550"/>
      <c r="DT464" s="550"/>
      <c r="DU464" s="550"/>
      <c r="DV464" s="550"/>
      <c r="DW464" s="550"/>
      <c r="DX464" s="550"/>
      <c r="DY464" s="550"/>
      <c r="DZ464" s="550"/>
      <c r="EA464" s="550"/>
      <c r="EB464" s="550"/>
      <c r="EC464" s="550"/>
      <c r="ED464" s="550"/>
      <c r="EE464" s="550"/>
      <c r="EF464" s="550"/>
      <c r="EG464" s="550"/>
      <c r="EH464" s="550"/>
      <c r="EI464" s="550"/>
      <c r="EJ464" s="550"/>
      <c r="EK464" s="550"/>
      <c r="EL464" s="550"/>
      <c r="EM464" s="550"/>
      <c r="EN464" s="550"/>
      <c r="EO464" s="550"/>
      <c r="EP464" s="550"/>
      <c r="EQ464" s="550"/>
      <c r="ER464" s="550"/>
      <c r="ES464" s="550"/>
      <c r="ET464" s="550"/>
      <c r="EU464" s="550"/>
      <c r="EV464" s="550"/>
      <c r="EW464" s="550"/>
      <c r="EX464" s="550"/>
      <c r="EY464" s="550"/>
      <c r="EZ464" s="550"/>
      <c r="FA464" s="550"/>
      <c r="FB464" s="550"/>
      <c r="FC464" s="550"/>
      <c r="FD464" s="550"/>
      <c r="FE464" s="550"/>
      <c r="FF464" s="550"/>
      <c r="FG464" s="550"/>
      <c r="FH464" s="550"/>
      <c r="FI464" s="550"/>
      <c r="FJ464" s="550"/>
      <c r="FK464" s="550"/>
      <c r="FL464" s="550"/>
      <c r="FM464" s="550"/>
      <c r="FN464" s="550"/>
      <c r="FO464" s="550"/>
      <c r="FP464" s="550"/>
      <c r="FQ464" s="550"/>
      <c r="FR464" s="550"/>
      <c r="FS464" s="550"/>
      <c r="FT464" s="550"/>
      <c r="FU464" s="550"/>
      <c r="FV464" s="550"/>
      <c r="FW464" s="550"/>
      <c r="FX464" s="550"/>
      <c r="FY464" s="550"/>
      <c r="FZ464" s="550"/>
      <c r="GA464" s="550"/>
      <c r="GB464" s="550"/>
      <c r="GC464" s="550"/>
      <c r="GD464" s="550"/>
      <c r="GE464" s="550"/>
      <c r="GF464" s="550"/>
      <c r="GG464" s="550"/>
      <c r="GH464" s="550"/>
      <c r="GI464" s="550"/>
      <c r="GJ464" s="550"/>
      <c r="GK464" s="550"/>
      <c r="GL464" s="550"/>
      <c r="GM464" s="550"/>
    </row>
    <row r="465" spans="7:195" ht="18" customHeight="1">
      <c r="G465" s="550"/>
      <c r="H465" s="550"/>
      <c r="I465" s="550"/>
      <c r="J465" s="550"/>
      <c r="K465" s="550"/>
      <c r="L465" s="550"/>
      <c r="M465" s="550"/>
      <c r="N465" s="550"/>
      <c r="O465" s="550"/>
      <c r="P465" s="550"/>
      <c r="Q465" s="550"/>
      <c r="R465" s="550"/>
      <c r="S465" s="550"/>
      <c r="T465" s="550"/>
      <c r="U465" s="550"/>
      <c r="V465" s="550"/>
      <c r="W465" s="550"/>
      <c r="X465" s="550"/>
      <c r="Y465" s="550"/>
      <c r="Z465" s="550"/>
      <c r="AA465" s="550"/>
      <c r="AB465" s="550"/>
      <c r="AC465" s="550"/>
      <c r="AD465" s="550"/>
      <c r="AE465" s="550"/>
      <c r="AF465" s="550"/>
      <c r="AG465" s="550"/>
      <c r="AH465" s="550"/>
      <c r="AI465" s="550"/>
      <c r="AJ465" s="550"/>
      <c r="AK465" s="550"/>
      <c r="AL465" s="550"/>
      <c r="AM465" s="550"/>
      <c r="AN465" s="550"/>
      <c r="AO465" s="550"/>
      <c r="AP465" s="550"/>
      <c r="AQ465" s="550"/>
      <c r="AR465" s="550"/>
      <c r="AS465" s="550"/>
      <c r="AT465" s="550"/>
      <c r="AU465" s="550"/>
      <c r="AV465" s="550"/>
      <c r="AW465" s="550"/>
      <c r="AX465" s="550"/>
      <c r="AY465" s="550"/>
      <c r="AZ465" s="550"/>
      <c r="BA465" s="550"/>
      <c r="BB465" s="550"/>
      <c r="BC465" s="550"/>
      <c r="BD465" s="550"/>
      <c r="BE465" s="550"/>
      <c r="BF465" s="550"/>
      <c r="BG465" s="550"/>
      <c r="BH465" s="550"/>
      <c r="BI465" s="550"/>
      <c r="BJ465" s="550"/>
      <c r="BK465" s="550"/>
      <c r="BL465" s="550"/>
      <c r="BM465" s="550"/>
      <c r="BN465" s="550"/>
      <c r="BO465" s="550"/>
      <c r="BP465" s="550"/>
      <c r="BQ465" s="550"/>
      <c r="BR465" s="550"/>
      <c r="BS465" s="550"/>
      <c r="BT465" s="550"/>
      <c r="BU465" s="550"/>
      <c r="BV465" s="550"/>
      <c r="BW465" s="550"/>
      <c r="BX465" s="550"/>
      <c r="BY465" s="550"/>
      <c r="BZ465" s="550"/>
      <c r="CA465" s="550"/>
      <c r="CB465" s="550"/>
      <c r="CC465" s="550"/>
      <c r="CD465" s="550"/>
      <c r="CE465" s="550"/>
      <c r="CF465" s="550"/>
      <c r="CG465" s="550"/>
      <c r="CH465" s="550"/>
      <c r="CI465" s="550"/>
      <c r="CJ465" s="550"/>
      <c r="CK465" s="550"/>
      <c r="CL465" s="550"/>
      <c r="CM465" s="550"/>
      <c r="CN465" s="550"/>
      <c r="CO465" s="550"/>
      <c r="CP465" s="550"/>
      <c r="CQ465" s="550"/>
      <c r="CR465" s="550"/>
      <c r="CS465" s="550"/>
      <c r="CT465" s="550"/>
      <c r="CU465" s="550"/>
      <c r="CV465" s="550"/>
      <c r="CW465" s="550"/>
      <c r="CX465" s="550"/>
      <c r="CY465" s="550"/>
      <c r="CZ465" s="550"/>
      <c r="DA465" s="550"/>
      <c r="DB465" s="550"/>
      <c r="DC465" s="550"/>
      <c r="DD465" s="550"/>
      <c r="DE465" s="550"/>
      <c r="DF465" s="550"/>
      <c r="DG465" s="550"/>
      <c r="DH465" s="550"/>
      <c r="DI465" s="550"/>
      <c r="DJ465" s="550"/>
      <c r="DK465" s="550"/>
      <c r="DL465" s="550"/>
      <c r="DM465" s="550"/>
      <c r="DN465" s="550"/>
      <c r="DO465" s="550"/>
      <c r="DP465" s="550"/>
      <c r="DQ465" s="550"/>
      <c r="DR465" s="550"/>
      <c r="DS465" s="550"/>
      <c r="DT465" s="550"/>
      <c r="DU465" s="550"/>
      <c r="DV465" s="550"/>
      <c r="DW465" s="550"/>
      <c r="DX465" s="550"/>
      <c r="DY465" s="550"/>
      <c r="DZ465" s="550"/>
      <c r="EA465" s="550"/>
      <c r="EB465" s="550"/>
      <c r="EC465" s="550"/>
      <c r="ED465" s="550"/>
      <c r="EE465" s="550"/>
      <c r="EF465" s="550"/>
      <c r="EG465" s="550"/>
      <c r="EH465" s="550"/>
      <c r="EI465" s="550"/>
      <c r="EJ465" s="550"/>
      <c r="EK465" s="550"/>
      <c r="EL465" s="550"/>
      <c r="EM465" s="550"/>
      <c r="EN465" s="550"/>
      <c r="EO465" s="550"/>
      <c r="EP465" s="550"/>
      <c r="EQ465" s="550"/>
      <c r="ER465" s="550"/>
      <c r="ES465" s="550"/>
      <c r="ET465" s="550"/>
      <c r="EU465" s="550"/>
      <c r="EV465" s="550"/>
      <c r="EW465" s="550"/>
      <c r="EX465" s="550"/>
      <c r="EY465" s="550"/>
      <c r="EZ465" s="550"/>
      <c r="FA465" s="550"/>
      <c r="FB465" s="550"/>
      <c r="FC465" s="550"/>
      <c r="FD465" s="550"/>
      <c r="FE465" s="550"/>
      <c r="FF465" s="550"/>
      <c r="FG465" s="550"/>
      <c r="FH465" s="550"/>
      <c r="FI465" s="550"/>
      <c r="FJ465" s="550"/>
      <c r="FK465" s="550"/>
      <c r="FL465" s="550"/>
      <c r="FM465" s="550"/>
      <c r="FN465" s="550"/>
      <c r="FO465" s="550"/>
      <c r="FP465" s="550"/>
      <c r="FQ465" s="550"/>
      <c r="FR465" s="550"/>
      <c r="FS465" s="550"/>
      <c r="FT465" s="550"/>
      <c r="FU465" s="550"/>
      <c r="FV465" s="550"/>
      <c r="FW465" s="550"/>
      <c r="FX465" s="550"/>
      <c r="FY465" s="550"/>
      <c r="FZ465" s="550"/>
      <c r="GA465" s="550"/>
      <c r="GB465" s="550"/>
      <c r="GC465" s="550"/>
      <c r="GD465" s="550"/>
      <c r="GE465" s="550"/>
      <c r="GF465" s="550"/>
      <c r="GG465" s="550"/>
      <c r="GH465" s="550"/>
      <c r="GI465" s="550"/>
      <c r="GJ465" s="550"/>
      <c r="GK465" s="550"/>
      <c r="GL465" s="550"/>
      <c r="GM465" s="550"/>
    </row>
    <row r="466" spans="7:195" ht="18" customHeight="1">
      <c r="G466" s="550"/>
      <c r="H466" s="550"/>
      <c r="I466" s="550"/>
      <c r="J466" s="550"/>
      <c r="K466" s="550"/>
      <c r="L466" s="550"/>
      <c r="M466" s="550"/>
      <c r="N466" s="550"/>
      <c r="O466" s="550"/>
      <c r="P466" s="550"/>
      <c r="Q466" s="550"/>
      <c r="R466" s="550"/>
      <c r="S466" s="550"/>
      <c r="T466" s="550"/>
      <c r="U466" s="550"/>
      <c r="V466" s="550"/>
      <c r="W466" s="550"/>
      <c r="X466" s="550"/>
      <c r="Y466" s="550"/>
      <c r="Z466" s="550"/>
      <c r="AA466" s="550"/>
      <c r="AB466" s="550"/>
      <c r="AC466" s="550"/>
      <c r="AD466" s="550"/>
      <c r="AE466" s="550"/>
      <c r="AF466" s="550"/>
      <c r="AG466" s="550"/>
      <c r="AH466" s="550"/>
      <c r="AI466" s="550"/>
      <c r="AJ466" s="550"/>
      <c r="AK466" s="550"/>
      <c r="AL466" s="550"/>
      <c r="AM466" s="550"/>
      <c r="AN466" s="550"/>
      <c r="AO466" s="550"/>
      <c r="AP466" s="550"/>
      <c r="AQ466" s="550"/>
      <c r="AR466" s="550"/>
      <c r="AS466" s="550"/>
      <c r="AT466" s="550"/>
      <c r="AU466" s="550"/>
      <c r="AV466" s="550"/>
      <c r="AW466" s="550"/>
      <c r="AX466" s="550"/>
      <c r="AY466" s="550"/>
      <c r="AZ466" s="550"/>
      <c r="BA466" s="550"/>
      <c r="BB466" s="550"/>
      <c r="BC466" s="550"/>
      <c r="BD466" s="550"/>
      <c r="BE466" s="550"/>
      <c r="BF466" s="550"/>
      <c r="BG466" s="550"/>
      <c r="BH466" s="550"/>
      <c r="BI466" s="550"/>
      <c r="BJ466" s="550"/>
      <c r="BK466" s="550"/>
      <c r="BL466" s="550"/>
      <c r="BM466" s="550"/>
      <c r="BN466" s="550"/>
      <c r="BO466" s="550"/>
      <c r="BP466" s="550"/>
      <c r="BQ466" s="550"/>
      <c r="BR466" s="550"/>
      <c r="BS466" s="550"/>
      <c r="BT466" s="550"/>
      <c r="BU466" s="550"/>
      <c r="BV466" s="550"/>
      <c r="BW466" s="550"/>
      <c r="BX466" s="550"/>
      <c r="BY466" s="550"/>
      <c r="BZ466" s="550"/>
      <c r="CA466" s="550"/>
      <c r="CB466" s="550"/>
      <c r="CC466" s="550"/>
      <c r="CD466" s="550"/>
      <c r="CE466" s="550"/>
      <c r="CF466" s="550"/>
      <c r="CG466" s="550"/>
      <c r="CH466" s="550"/>
      <c r="CI466" s="550"/>
      <c r="CJ466" s="550"/>
      <c r="CK466" s="550"/>
      <c r="CL466" s="550"/>
      <c r="CM466" s="550"/>
      <c r="CN466" s="550"/>
      <c r="CO466" s="550"/>
      <c r="CP466" s="550"/>
      <c r="CQ466" s="550"/>
      <c r="CR466" s="550"/>
      <c r="CS466" s="550"/>
      <c r="CT466" s="550"/>
      <c r="CU466" s="550"/>
      <c r="CV466" s="550"/>
      <c r="CW466" s="550"/>
      <c r="CX466" s="550"/>
      <c r="CY466" s="550"/>
      <c r="CZ466" s="550"/>
      <c r="DA466" s="550"/>
      <c r="DB466" s="550"/>
      <c r="DC466" s="550"/>
      <c r="DD466" s="550"/>
      <c r="DE466" s="550"/>
      <c r="DF466" s="550"/>
      <c r="DG466" s="550"/>
      <c r="DH466" s="550"/>
      <c r="DI466" s="550"/>
      <c r="DJ466" s="550"/>
      <c r="DK466" s="550"/>
      <c r="DL466" s="550"/>
      <c r="DM466" s="550"/>
      <c r="DN466" s="550"/>
      <c r="DO466" s="550"/>
      <c r="DP466" s="550"/>
      <c r="DQ466" s="550"/>
      <c r="DR466" s="550"/>
      <c r="DS466" s="550"/>
      <c r="DT466" s="550"/>
      <c r="DU466" s="550"/>
      <c r="DV466" s="550"/>
      <c r="DW466" s="550"/>
      <c r="DX466" s="550"/>
      <c r="DY466" s="550"/>
      <c r="DZ466" s="550"/>
      <c r="EA466" s="550"/>
      <c r="EB466" s="550"/>
      <c r="EC466" s="550"/>
      <c r="ED466" s="550"/>
      <c r="EE466" s="550"/>
      <c r="EF466" s="550"/>
      <c r="EG466" s="550"/>
      <c r="EH466" s="550"/>
      <c r="EI466" s="550"/>
      <c r="EJ466" s="550"/>
      <c r="EK466" s="550"/>
      <c r="EL466" s="550"/>
      <c r="EM466" s="550"/>
      <c r="EN466" s="550"/>
      <c r="EO466" s="550"/>
      <c r="EP466" s="550"/>
      <c r="EQ466" s="550"/>
      <c r="ER466" s="550"/>
      <c r="ES466" s="550"/>
      <c r="ET466" s="550"/>
      <c r="EU466" s="550"/>
      <c r="EV466" s="550"/>
      <c r="EW466" s="550"/>
      <c r="EX466" s="550"/>
      <c r="EY466" s="550"/>
      <c r="EZ466" s="550"/>
      <c r="FA466" s="550"/>
      <c r="FB466" s="550"/>
      <c r="FC466" s="550"/>
      <c r="FD466" s="550"/>
      <c r="FE466" s="550"/>
      <c r="FF466" s="550"/>
      <c r="FG466" s="550"/>
      <c r="FH466" s="550"/>
      <c r="FI466" s="550"/>
      <c r="FJ466" s="550"/>
      <c r="FK466" s="550"/>
      <c r="FL466" s="550"/>
      <c r="FM466" s="550"/>
      <c r="FN466" s="550"/>
      <c r="FO466" s="550"/>
      <c r="FP466" s="550"/>
      <c r="FQ466" s="550"/>
      <c r="FR466" s="550"/>
      <c r="FS466" s="550"/>
      <c r="FT466" s="550"/>
      <c r="FU466" s="550"/>
      <c r="FV466" s="550"/>
      <c r="FW466" s="550"/>
      <c r="FX466" s="550"/>
      <c r="FY466" s="550"/>
      <c r="FZ466" s="550"/>
      <c r="GA466" s="550"/>
      <c r="GB466" s="550"/>
      <c r="GC466" s="550"/>
      <c r="GD466" s="550"/>
      <c r="GE466" s="550"/>
      <c r="GF466" s="550"/>
      <c r="GG466" s="550"/>
      <c r="GH466" s="550"/>
      <c r="GI466" s="550"/>
      <c r="GJ466" s="550"/>
      <c r="GK466" s="550"/>
      <c r="GL466" s="550"/>
      <c r="GM466" s="550"/>
    </row>
    <row r="467" spans="7:195" ht="18" customHeight="1">
      <c r="G467" s="550"/>
      <c r="H467" s="550"/>
      <c r="I467" s="550"/>
      <c r="J467" s="550"/>
      <c r="K467" s="550"/>
      <c r="L467" s="550"/>
      <c r="M467" s="550"/>
      <c r="N467" s="550"/>
      <c r="O467" s="550"/>
      <c r="P467" s="550"/>
      <c r="Q467" s="550"/>
      <c r="R467" s="550"/>
      <c r="S467" s="550"/>
      <c r="T467" s="550"/>
      <c r="U467" s="550"/>
      <c r="V467" s="550"/>
      <c r="W467" s="550"/>
      <c r="X467" s="550"/>
      <c r="Y467" s="550"/>
      <c r="Z467" s="550"/>
      <c r="AA467" s="550"/>
      <c r="AB467" s="550"/>
      <c r="AC467" s="550"/>
      <c r="AD467" s="550"/>
      <c r="AE467" s="550"/>
      <c r="AF467" s="550"/>
      <c r="AG467" s="550"/>
      <c r="AH467" s="550"/>
      <c r="AI467" s="550"/>
      <c r="AJ467" s="550"/>
      <c r="AK467" s="550"/>
      <c r="AL467" s="550"/>
      <c r="AM467" s="550"/>
      <c r="AN467" s="550"/>
      <c r="AO467" s="550"/>
      <c r="AP467" s="550"/>
      <c r="AQ467" s="550"/>
      <c r="AR467" s="550"/>
      <c r="AS467" s="550"/>
      <c r="AT467" s="550"/>
      <c r="AU467" s="550"/>
      <c r="AV467" s="550"/>
      <c r="AW467" s="550"/>
      <c r="AX467" s="550"/>
      <c r="AY467" s="550"/>
      <c r="AZ467" s="550"/>
      <c r="BA467" s="550"/>
      <c r="BB467" s="550"/>
      <c r="BC467" s="550"/>
      <c r="BD467" s="550"/>
      <c r="BE467" s="550"/>
      <c r="BF467" s="550"/>
      <c r="BG467" s="550"/>
      <c r="BH467" s="550"/>
      <c r="BI467" s="550"/>
      <c r="BJ467" s="550"/>
      <c r="BK467" s="550"/>
      <c r="BL467" s="550"/>
      <c r="BM467" s="550"/>
      <c r="BN467" s="550"/>
      <c r="BO467" s="550"/>
      <c r="BP467" s="550"/>
      <c r="BQ467" s="550"/>
      <c r="BR467" s="550"/>
      <c r="BS467" s="550"/>
      <c r="BT467" s="550"/>
      <c r="BU467" s="550"/>
      <c r="BV467" s="550"/>
      <c r="BW467" s="550"/>
      <c r="BX467" s="550"/>
      <c r="BY467" s="550"/>
      <c r="BZ467" s="550"/>
      <c r="CA467" s="550"/>
      <c r="CB467" s="550"/>
      <c r="CC467" s="550"/>
      <c r="CD467" s="550"/>
      <c r="CE467" s="550"/>
      <c r="CF467" s="550"/>
      <c r="CG467" s="550"/>
      <c r="CH467" s="550"/>
      <c r="CI467" s="550"/>
      <c r="CJ467" s="550"/>
      <c r="CK467" s="550"/>
      <c r="CL467" s="550"/>
      <c r="CM467" s="550"/>
      <c r="CN467" s="550"/>
      <c r="CO467" s="550"/>
      <c r="CP467" s="550"/>
      <c r="CQ467" s="550"/>
      <c r="CR467" s="550"/>
      <c r="CS467" s="550"/>
      <c r="CT467" s="550"/>
      <c r="CU467" s="550"/>
      <c r="CV467" s="550"/>
      <c r="CW467" s="550"/>
      <c r="CX467" s="550"/>
      <c r="CY467" s="550"/>
      <c r="CZ467" s="550"/>
      <c r="DA467" s="550"/>
      <c r="DB467" s="550"/>
      <c r="DC467" s="550"/>
      <c r="DD467" s="550"/>
      <c r="DE467" s="550"/>
      <c r="DF467" s="550"/>
      <c r="DG467" s="550"/>
      <c r="DH467" s="550"/>
      <c r="DI467" s="550"/>
      <c r="DJ467" s="550"/>
      <c r="DK467" s="550"/>
      <c r="DL467" s="550"/>
      <c r="DM467" s="550"/>
      <c r="DN467" s="550"/>
      <c r="DO467" s="550"/>
      <c r="DP467" s="550"/>
      <c r="DQ467" s="550"/>
      <c r="DR467" s="550"/>
      <c r="DS467" s="550"/>
      <c r="DT467" s="550"/>
      <c r="DU467" s="550"/>
      <c r="DV467" s="550"/>
      <c r="DW467" s="550"/>
      <c r="DX467" s="550"/>
      <c r="DY467" s="550"/>
      <c r="DZ467" s="550"/>
      <c r="EA467" s="550"/>
      <c r="EB467" s="550"/>
      <c r="EC467" s="550"/>
      <c r="ED467" s="550"/>
      <c r="EE467" s="550"/>
      <c r="EF467" s="550"/>
      <c r="EG467" s="550"/>
      <c r="EH467" s="550"/>
      <c r="EI467" s="550"/>
      <c r="EJ467" s="550"/>
      <c r="EK467" s="550"/>
      <c r="EL467" s="550"/>
      <c r="EM467" s="550"/>
      <c r="EN467" s="550"/>
      <c r="EO467" s="550"/>
      <c r="EP467" s="550"/>
      <c r="EQ467" s="550"/>
      <c r="ER467" s="550"/>
      <c r="ES467" s="550"/>
      <c r="ET467" s="550"/>
      <c r="EU467" s="550"/>
      <c r="EV467" s="550"/>
      <c r="EW467" s="550"/>
      <c r="EX467" s="550"/>
      <c r="EY467" s="550"/>
      <c r="EZ467" s="550"/>
      <c r="FA467" s="550"/>
      <c r="FB467" s="550"/>
      <c r="FC467" s="550"/>
      <c r="FD467" s="550"/>
      <c r="FE467" s="550"/>
      <c r="FF467" s="550"/>
      <c r="FG467" s="550"/>
      <c r="FH467" s="550"/>
      <c r="FI467" s="550"/>
      <c r="FJ467" s="550"/>
      <c r="FK467" s="550"/>
      <c r="FL467" s="550"/>
      <c r="FM467" s="550"/>
      <c r="FN467" s="550"/>
      <c r="FO467" s="550"/>
      <c r="FP467" s="550"/>
      <c r="FQ467" s="550"/>
      <c r="FR467" s="550"/>
      <c r="FS467" s="550"/>
      <c r="FT467" s="550"/>
      <c r="FU467" s="550"/>
      <c r="FV467" s="550"/>
      <c r="FW467" s="550"/>
      <c r="FX467" s="550"/>
      <c r="FY467" s="550"/>
      <c r="FZ467" s="550"/>
      <c r="GA467" s="550"/>
      <c r="GB467" s="550"/>
      <c r="GC467" s="550"/>
      <c r="GD467" s="550"/>
      <c r="GE467" s="550"/>
      <c r="GF467" s="550"/>
      <c r="GG467" s="550"/>
      <c r="GH467" s="550"/>
      <c r="GI467" s="550"/>
      <c r="GJ467" s="550"/>
      <c r="GK467" s="550"/>
      <c r="GL467" s="550"/>
      <c r="GM467" s="550"/>
    </row>
    <row r="468" spans="7:195" ht="18" customHeight="1">
      <c r="G468" s="550"/>
      <c r="H468" s="550"/>
      <c r="I468" s="550"/>
      <c r="J468" s="550"/>
      <c r="K468" s="550"/>
      <c r="L468" s="550"/>
      <c r="M468" s="550"/>
      <c r="N468" s="550"/>
      <c r="O468" s="550"/>
      <c r="P468" s="550"/>
      <c r="Q468" s="550"/>
      <c r="R468" s="550"/>
      <c r="S468" s="550"/>
      <c r="T468" s="550"/>
      <c r="U468" s="550"/>
      <c r="V468" s="550"/>
      <c r="W468" s="550"/>
      <c r="X468" s="550"/>
      <c r="Y468" s="550"/>
      <c r="Z468" s="550"/>
      <c r="AA468" s="550"/>
      <c r="AB468" s="550"/>
      <c r="AC468" s="550"/>
      <c r="AD468" s="550"/>
      <c r="AE468" s="550"/>
      <c r="AF468" s="550"/>
      <c r="AG468" s="550"/>
      <c r="AH468" s="550"/>
      <c r="AI468" s="550"/>
      <c r="AJ468" s="550"/>
      <c r="AK468" s="550"/>
      <c r="AL468" s="550"/>
      <c r="AM468" s="550"/>
      <c r="AN468" s="550"/>
      <c r="AO468" s="550"/>
      <c r="AP468" s="550"/>
      <c r="AQ468" s="550"/>
      <c r="AR468" s="550"/>
      <c r="AS468" s="550"/>
      <c r="AT468" s="550"/>
      <c r="AU468" s="550"/>
      <c r="AV468" s="550"/>
      <c r="AW468" s="550"/>
      <c r="AX468" s="550"/>
      <c r="AY468" s="550"/>
      <c r="AZ468" s="550"/>
      <c r="BA468" s="550"/>
      <c r="BB468" s="550"/>
      <c r="BC468" s="550"/>
      <c r="BD468" s="550"/>
      <c r="BE468" s="550"/>
      <c r="BF468" s="550"/>
      <c r="BG468" s="550"/>
      <c r="BH468" s="550"/>
      <c r="BI468" s="550"/>
      <c r="BJ468" s="550"/>
      <c r="BK468" s="550"/>
      <c r="BL468" s="550"/>
      <c r="BM468" s="550"/>
      <c r="BN468" s="550"/>
      <c r="BO468" s="550"/>
      <c r="BP468" s="550"/>
      <c r="BQ468" s="550"/>
      <c r="BR468" s="550"/>
      <c r="BS468" s="550"/>
      <c r="BT468" s="550"/>
      <c r="BU468" s="550"/>
      <c r="BV468" s="550"/>
      <c r="BW468" s="550"/>
      <c r="BX468" s="550"/>
      <c r="BY468" s="550"/>
      <c r="BZ468" s="550"/>
      <c r="CA468" s="550"/>
      <c r="CB468" s="550"/>
      <c r="CC468" s="550"/>
      <c r="CD468" s="550"/>
      <c r="CE468" s="550"/>
      <c r="CF468" s="550"/>
      <c r="CG468" s="550"/>
      <c r="CH468" s="550"/>
      <c r="CI468" s="550"/>
      <c r="CJ468" s="550"/>
      <c r="CK468" s="550"/>
      <c r="CL468" s="550"/>
      <c r="CM468" s="550"/>
      <c r="CN468" s="550"/>
      <c r="CO468" s="550"/>
      <c r="CP468" s="550"/>
      <c r="CQ468" s="550"/>
      <c r="CR468" s="550"/>
      <c r="CS468" s="550"/>
      <c r="CT468" s="550"/>
      <c r="CU468" s="550"/>
      <c r="CV468" s="550"/>
      <c r="CW468" s="550"/>
      <c r="CX468" s="550"/>
      <c r="CY468" s="550"/>
      <c r="CZ468" s="550"/>
      <c r="DA468" s="550"/>
      <c r="DB468" s="550"/>
      <c r="DC468" s="550"/>
      <c r="DD468" s="550"/>
      <c r="DE468" s="550"/>
      <c r="DF468" s="550"/>
      <c r="DG468" s="550"/>
      <c r="DH468" s="550"/>
      <c r="DI468" s="550"/>
      <c r="DJ468" s="550"/>
      <c r="DK468" s="550"/>
      <c r="DL468" s="550"/>
      <c r="DM468" s="550"/>
      <c r="DN468" s="550"/>
      <c r="DO468" s="550"/>
      <c r="DP468" s="550"/>
      <c r="DQ468" s="550"/>
      <c r="DR468" s="550"/>
      <c r="DS468" s="550"/>
      <c r="DT468" s="550"/>
      <c r="DU468" s="550"/>
      <c r="DV468" s="550"/>
      <c r="DW468" s="550"/>
      <c r="DX468" s="550"/>
      <c r="DY468" s="550"/>
      <c r="DZ468" s="550"/>
      <c r="EA468" s="550"/>
      <c r="EB468" s="550"/>
      <c r="EC468" s="550"/>
      <c r="ED468" s="550"/>
      <c r="EE468" s="550"/>
      <c r="EF468" s="550"/>
      <c r="EG468" s="550"/>
      <c r="EH468" s="550"/>
      <c r="EI468" s="550"/>
      <c r="EJ468" s="550"/>
      <c r="EK468" s="550"/>
      <c r="EL468" s="550"/>
      <c r="EM468" s="550"/>
      <c r="EN468" s="550"/>
      <c r="EO468" s="550"/>
      <c r="EP468" s="550"/>
      <c r="EQ468" s="550"/>
      <c r="ER468" s="550"/>
      <c r="ES468" s="550"/>
      <c r="ET468" s="550"/>
      <c r="EU468" s="550"/>
      <c r="EV468" s="550"/>
      <c r="EW468" s="550"/>
      <c r="EX468" s="550"/>
      <c r="EY468" s="550"/>
      <c r="EZ468" s="550"/>
      <c r="FA468" s="550"/>
      <c r="FB468" s="550"/>
      <c r="FC468" s="550"/>
      <c r="FD468" s="550"/>
      <c r="FE468" s="550"/>
      <c r="FF468" s="550"/>
      <c r="FG468" s="550"/>
      <c r="FH468" s="550"/>
      <c r="FI468" s="550"/>
      <c r="FJ468" s="550"/>
      <c r="FK468" s="550"/>
      <c r="FL468" s="550"/>
      <c r="FM468" s="550"/>
      <c r="FN468" s="550"/>
      <c r="FO468" s="550"/>
      <c r="FP468" s="550"/>
      <c r="FQ468" s="550"/>
      <c r="FR468" s="550"/>
      <c r="FS468" s="550"/>
      <c r="FT468" s="550"/>
      <c r="FU468" s="550"/>
      <c r="FV468" s="550"/>
      <c r="FW468" s="550"/>
      <c r="FX468" s="550"/>
      <c r="FY468" s="550"/>
      <c r="FZ468" s="550"/>
      <c r="GA468" s="550"/>
      <c r="GB468" s="550"/>
      <c r="GC468" s="550"/>
      <c r="GD468" s="550"/>
      <c r="GE468" s="550"/>
      <c r="GF468" s="550"/>
      <c r="GG468" s="550"/>
      <c r="GH468" s="550"/>
      <c r="GI468" s="550"/>
      <c r="GJ468" s="550"/>
      <c r="GK468" s="550"/>
      <c r="GL468" s="550"/>
      <c r="GM468" s="550"/>
    </row>
    <row r="469" spans="7:195" ht="18" customHeight="1">
      <c r="G469" s="550"/>
      <c r="H469" s="550"/>
      <c r="I469" s="550"/>
      <c r="J469" s="550"/>
      <c r="K469" s="550"/>
      <c r="L469" s="550"/>
      <c r="M469" s="550"/>
      <c r="N469" s="550"/>
      <c r="O469" s="550"/>
      <c r="P469" s="550"/>
      <c r="Q469" s="550"/>
      <c r="R469" s="550"/>
      <c r="S469" s="550"/>
      <c r="T469" s="550"/>
      <c r="U469" s="550"/>
      <c r="V469" s="550"/>
      <c r="W469" s="550"/>
      <c r="X469" s="550"/>
      <c r="Y469" s="550"/>
      <c r="Z469" s="550"/>
      <c r="AA469" s="550"/>
      <c r="AB469" s="550"/>
      <c r="AC469" s="550"/>
      <c r="AD469" s="550"/>
      <c r="AE469" s="550"/>
      <c r="AF469" s="550"/>
      <c r="AG469" s="550"/>
      <c r="AH469" s="550"/>
      <c r="AI469" s="550"/>
      <c r="AJ469" s="550"/>
      <c r="AK469" s="550"/>
      <c r="AL469" s="550"/>
      <c r="AM469" s="550"/>
      <c r="AN469" s="550"/>
      <c r="AO469" s="550"/>
      <c r="AP469" s="550"/>
      <c r="AQ469" s="550"/>
      <c r="AR469" s="550"/>
      <c r="AS469" s="550"/>
      <c r="AT469" s="550"/>
      <c r="AU469" s="550"/>
      <c r="AV469" s="550"/>
      <c r="AW469" s="550"/>
      <c r="AX469" s="550"/>
      <c r="AY469" s="550"/>
      <c r="AZ469" s="550"/>
      <c r="BA469" s="550"/>
      <c r="BB469" s="550"/>
      <c r="BC469" s="550"/>
      <c r="BD469" s="550"/>
      <c r="BE469" s="550"/>
      <c r="BF469" s="550"/>
      <c r="BG469" s="550"/>
      <c r="BH469" s="550"/>
      <c r="BI469" s="550"/>
      <c r="BJ469" s="550"/>
      <c r="BK469" s="550"/>
      <c r="BL469" s="550"/>
      <c r="BM469" s="550"/>
      <c r="BN469" s="550"/>
      <c r="BO469" s="550"/>
      <c r="BP469" s="550"/>
      <c r="BQ469" s="550"/>
      <c r="BR469" s="550"/>
      <c r="BS469" s="550"/>
      <c r="BT469" s="550"/>
      <c r="BU469" s="550"/>
      <c r="BV469" s="550"/>
      <c r="BW469" s="550"/>
      <c r="BX469" s="550"/>
      <c r="BY469" s="550"/>
      <c r="BZ469" s="550"/>
      <c r="CA469" s="550"/>
      <c r="CB469" s="550"/>
      <c r="CC469" s="550"/>
      <c r="CD469" s="550"/>
      <c r="CE469" s="550"/>
      <c r="CF469" s="550"/>
      <c r="CG469" s="550"/>
      <c r="CH469" s="550"/>
      <c r="CI469" s="550"/>
      <c r="CJ469" s="550"/>
      <c r="CK469" s="550"/>
      <c r="CL469" s="550"/>
      <c r="CM469" s="550"/>
      <c r="CN469" s="550"/>
      <c r="CO469" s="550"/>
      <c r="CP469" s="550"/>
      <c r="CQ469" s="550"/>
      <c r="CR469" s="550"/>
      <c r="CS469" s="550"/>
      <c r="CT469" s="550"/>
      <c r="CU469" s="550"/>
      <c r="CV469" s="550"/>
      <c r="CW469" s="550"/>
      <c r="CX469" s="550"/>
      <c r="CY469" s="550"/>
      <c r="CZ469" s="550"/>
      <c r="DA469" s="550"/>
      <c r="DB469" s="550"/>
      <c r="DC469" s="550"/>
      <c r="DD469" s="550"/>
      <c r="DE469" s="550"/>
      <c r="DF469" s="550"/>
      <c r="DG469" s="550"/>
      <c r="DH469" s="550"/>
      <c r="DI469" s="550"/>
      <c r="DJ469" s="550"/>
      <c r="DK469" s="550"/>
      <c r="DL469" s="550"/>
      <c r="DM469" s="550"/>
      <c r="DN469" s="550"/>
      <c r="DO469" s="550"/>
      <c r="DP469" s="550"/>
      <c r="DQ469" s="550"/>
      <c r="DR469" s="550"/>
      <c r="DS469" s="550"/>
      <c r="DT469" s="550"/>
      <c r="DU469" s="550"/>
      <c r="DV469" s="550"/>
      <c r="DW469" s="550"/>
      <c r="DX469" s="550"/>
      <c r="DY469" s="550"/>
      <c r="DZ469" s="550"/>
      <c r="EA469" s="550"/>
      <c r="EB469" s="550"/>
      <c r="EC469" s="550"/>
      <c r="ED469" s="550"/>
      <c r="EE469" s="550"/>
      <c r="EF469" s="550"/>
      <c r="EG469" s="550"/>
      <c r="EH469" s="550"/>
      <c r="EI469" s="550"/>
      <c r="EJ469" s="550"/>
      <c r="EK469" s="550"/>
      <c r="EL469" s="550"/>
      <c r="EM469" s="550"/>
      <c r="EN469" s="550"/>
      <c r="EO469" s="550"/>
      <c r="EP469" s="550"/>
      <c r="EQ469" s="550"/>
      <c r="ER469" s="550"/>
      <c r="ES469" s="550"/>
      <c r="ET469" s="550"/>
      <c r="EU469" s="550"/>
      <c r="EV469" s="550"/>
      <c r="EW469" s="550"/>
      <c r="EX469" s="550"/>
      <c r="EY469" s="550"/>
      <c r="EZ469" s="550"/>
      <c r="FA469" s="550"/>
      <c r="FB469" s="550"/>
      <c r="FC469" s="550"/>
      <c r="FD469" s="550"/>
      <c r="FE469" s="550"/>
      <c r="FF469" s="550"/>
      <c r="FG469" s="550"/>
      <c r="FH469" s="550"/>
      <c r="FI469" s="550"/>
      <c r="FJ469" s="550"/>
      <c r="FK469" s="550"/>
      <c r="FL469" s="550"/>
      <c r="FM469" s="550"/>
      <c r="FN469" s="550"/>
      <c r="FO469" s="550"/>
      <c r="FP469" s="550"/>
      <c r="FQ469" s="550"/>
      <c r="FR469" s="550"/>
      <c r="FS469" s="550"/>
      <c r="FT469" s="550"/>
      <c r="FU469" s="550"/>
      <c r="FV469" s="550"/>
      <c r="FW469" s="550"/>
      <c r="FX469" s="550"/>
      <c r="FY469" s="550"/>
      <c r="FZ469" s="550"/>
      <c r="GA469" s="550"/>
      <c r="GB469" s="550"/>
      <c r="GC469" s="550"/>
      <c r="GD469" s="550"/>
      <c r="GE469" s="550"/>
      <c r="GF469" s="550"/>
      <c r="GG469" s="550"/>
      <c r="GH469" s="550"/>
      <c r="GI469" s="550"/>
      <c r="GJ469" s="550"/>
      <c r="GK469" s="550"/>
      <c r="GL469" s="550"/>
      <c r="GM469" s="550"/>
    </row>
    <row r="470" spans="7:195" ht="18" customHeight="1">
      <c r="G470" s="550"/>
      <c r="H470" s="550"/>
      <c r="I470" s="550"/>
      <c r="J470" s="550"/>
      <c r="K470" s="550"/>
      <c r="L470" s="550"/>
      <c r="M470" s="550"/>
      <c r="N470" s="550"/>
      <c r="O470" s="550"/>
      <c r="P470" s="550"/>
      <c r="Q470" s="550"/>
      <c r="R470" s="550"/>
      <c r="S470" s="550"/>
      <c r="T470" s="550"/>
      <c r="U470" s="550"/>
      <c r="V470" s="550"/>
      <c r="W470" s="550"/>
      <c r="X470" s="550"/>
      <c r="Y470" s="550"/>
      <c r="Z470" s="550"/>
      <c r="AA470" s="550"/>
      <c r="AB470" s="550"/>
      <c r="AC470" s="550"/>
      <c r="AD470" s="550"/>
      <c r="AE470" s="550"/>
      <c r="AF470" s="550"/>
      <c r="AG470" s="550"/>
      <c r="AH470" s="550"/>
      <c r="AI470" s="550"/>
      <c r="AJ470" s="550"/>
      <c r="AK470" s="550"/>
      <c r="AL470" s="550"/>
      <c r="AM470" s="550"/>
      <c r="AN470" s="550"/>
      <c r="AO470" s="550"/>
      <c r="AP470" s="550"/>
      <c r="AQ470" s="550"/>
      <c r="AR470" s="550"/>
      <c r="AS470" s="550"/>
      <c r="AT470" s="550"/>
      <c r="AU470" s="550"/>
      <c r="AV470" s="550"/>
      <c r="AW470" s="550"/>
      <c r="AX470" s="550"/>
      <c r="AY470" s="550"/>
      <c r="AZ470" s="550"/>
      <c r="BA470" s="550"/>
      <c r="BB470" s="550"/>
      <c r="BC470" s="550"/>
      <c r="BD470" s="550"/>
      <c r="BE470" s="550"/>
      <c r="BF470" s="550"/>
      <c r="BG470" s="550"/>
      <c r="BH470" s="550"/>
      <c r="BI470" s="550"/>
      <c r="BJ470" s="550"/>
      <c r="BK470" s="550"/>
      <c r="BL470" s="550"/>
      <c r="BM470" s="550"/>
      <c r="BN470" s="550"/>
      <c r="BO470" s="550"/>
      <c r="BP470" s="550"/>
      <c r="BQ470" s="550"/>
      <c r="BR470" s="550"/>
      <c r="BS470" s="550"/>
      <c r="BT470" s="550"/>
      <c r="BU470" s="550"/>
      <c r="BV470" s="550"/>
      <c r="BW470" s="550"/>
      <c r="BX470" s="550"/>
      <c r="BY470" s="550"/>
      <c r="BZ470" s="550"/>
      <c r="CA470" s="550"/>
      <c r="CB470" s="550"/>
      <c r="CC470" s="550"/>
      <c r="CD470" s="550"/>
      <c r="CE470" s="550"/>
      <c r="CF470" s="550"/>
      <c r="CG470" s="550"/>
      <c r="CH470" s="550"/>
      <c r="CI470" s="550"/>
      <c r="CJ470" s="550"/>
      <c r="CK470" s="550"/>
      <c r="CL470" s="550"/>
      <c r="CM470" s="550"/>
      <c r="CN470" s="550"/>
      <c r="CO470" s="550"/>
      <c r="CP470" s="550"/>
      <c r="CQ470" s="550"/>
      <c r="CR470" s="550"/>
      <c r="CS470" s="550"/>
      <c r="CT470" s="550"/>
      <c r="CU470" s="550"/>
      <c r="CV470" s="550"/>
      <c r="CW470" s="550"/>
      <c r="CX470" s="550"/>
      <c r="CY470" s="550"/>
      <c r="CZ470" s="550"/>
      <c r="DA470" s="550"/>
      <c r="DB470" s="550"/>
      <c r="DC470" s="550"/>
      <c r="DD470" s="550"/>
      <c r="DE470" s="550"/>
      <c r="DF470" s="550"/>
      <c r="DG470" s="550"/>
      <c r="DH470" s="550"/>
      <c r="DI470" s="550"/>
      <c r="DJ470" s="550"/>
      <c r="DK470" s="550"/>
      <c r="DL470" s="550"/>
      <c r="DM470" s="550"/>
      <c r="DN470" s="550"/>
      <c r="DO470" s="550"/>
      <c r="DP470" s="550"/>
      <c r="DQ470" s="550"/>
      <c r="DR470" s="550"/>
      <c r="DS470" s="550"/>
      <c r="DT470" s="550"/>
      <c r="DU470" s="550"/>
      <c r="DV470" s="550"/>
      <c r="DW470" s="550"/>
      <c r="DX470" s="550"/>
      <c r="DY470" s="550"/>
      <c r="DZ470" s="550"/>
      <c r="EA470" s="550"/>
      <c r="EB470" s="550"/>
      <c r="EC470" s="550"/>
      <c r="ED470" s="550"/>
      <c r="EE470" s="550"/>
      <c r="EF470" s="550"/>
      <c r="EG470" s="550"/>
      <c r="EH470" s="550"/>
      <c r="EI470" s="550"/>
      <c r="EJ470" s="550"/>
      <c r="EK470" s="550"/>
      <c r="EL470" s="550"/>
      <c r="EM470" s="550"/>
      <c r="EN470" s="550"/>
      <c r="EO470" s="550"/>
      <c r="EP470" s="550"/>
      <c r="EQ470" s="550"/>
      <c r="ER470" s="550"/>
      <c r="ES470" s="550"/>
      <c r="ET470" s="550"/>
      <c r="EU470" s="550"/>
      <c r="EV470" s="550"/>
      <c r="EW470" s="550"/>
      <c r="EX470" s="550"/>
      <c r="EY470" s="550"/>
      <c r="EZ470" s="550"/>
      <c r="FA470" s="550"/>
      <c r="FB470" s="550"/>
      <c r="FC470" s="550"/>
      <c r="FD470" s="550"/>
      <c r="FE470" s="550"/>
      <c r="FF470" s="550"/>
      <c r="FG470" s="550"/>
      <c r="FH470" s="550"/>
      <c r="FI470" s="550"/>
      <c r="FJ470" s="550"/>
      <c r="FK470" s="550"/>
      <c r="FL470" s="550"/>
      <c r="FM470" s="550"/>
      <c r="FN470" s="550"/>
      <c r="FO470" s="550"/>
      <c r="FP470" s="550"/>
      <c r="FQ470" s="550"/>
      <c r="FR470" s="550"/>
      <c r="FS470" s="550"/>
      <c r="FT470" s="550"/>
      <c r="FU470" s="550"/>
      <c r="FV470" s="550"/>
      <c r="FW470" s="550"/>
      <c r="FX470" s="550"/>
      <c r="FY470" s="550"/>
      <c r="FZ470" s="550"/>
      <c r="GA470" s="550"/>
      <c r="GB470" s="550"/>
      <c r="GC470" s="550"/>
      <c r="GD470" s="550"/>
      <c r="GE470" s="550"/>
      <c r="GF470" s="550"/>
      <c r="GG470" s="550"/>
      <c r="GH470" s="550"/>
      <c r="GI470" s="550"/>
      <c r="GJ470" s="550"/>
      <c r="GK470" s="550"/>
      <c r="GL470" s="550"/>
      <c r="GM470" s="550"/>
    </row>
    <row r="471" spans="7:195" ht="18" customHeight="1">
      <c r="G471" s="550"/>
      <c r="H471" s="550"/>
      <c r="I471" s="550"/>
      <c r="J471" s="550"/>
      <c r="K471" s="550"/>
      <c r="L471" s="550"/>
      <c r="M471" s="550"/>
      <c r="N471" s="550"/>
      <c r="O471" s="550"/>
      <c r="P471" s="550"/>
      <c r="Q471" s="550"/>
      <c r="R471" s="550"/>
      <c r="S471" s="550"/>
      <c r="T471" s="550"/>
      <c r="U471" s="550"/>
      <c r="V471" s="550"/>
      <c r="W471" s="550"/>
      <c r="X471" s="550"/>
      <c r="Y471" s="550"/>
      <c r="Z471" s="550"/>
      <c r="AA471" s="550"/>
      <c r="AB471" s="550"/>
      <c r="AC471" s="550"/>
      <c r="AD471" s="550"/>
      <c r="AE471" s="550"/>
      <c r="AF471" s="550"/>
      <c r="AG471" s="550"/>
      <c r="AH471" s="550"/>
      <c r="AI471" s="550"/>
      <c r="AJ471" s="550"/>
      <c r="AK471" s="550"/>
      <c r="AL471" s="550"/>
      <c r="AM471" s="550"/>
      <c r="AN471" s="550"/>
      <c r="AO471" s="550"/>
      <c r="AP471" s="550"/>
      <c r="AQ471" s="550"/>
      <c r="AR471" s="550"/>
      <c r="AS471" s="550"/>
      <c r="AT471" s="550"/>
      <c r="AU471" s="550"/>
      <c r="AV471" s="550"/>
      <c r="AW471" s="550"/>
      <c r="AX471" s="550"/>
      <c r="AY471" s="550"/>
      <c r="AZ471" s="550"/>
      <c r="BA471" s="550"/>
      <c r="BB471" s="550"/>
      <c r="BC471" s="550"/>
      <c r="BD471" s="550"/>
      <c r="BE471" s="550"/>
      <c r="BF471" s="550"/>
      <c r="BG471" s="550"/>
      <c r="BH471" s="550"/>
      <c r="BI471" s="550"/>
      <c r="BJ471" s="550"/>
      <c r="BK471" s="550"/>
      <c r="BL471" s="550"/>
      <c r="BM471" s="550"/>
      <c r="BN471" s="550"/>
      <c r="BO471" s="550"/>
      <c r="BP471" s="550"/>
      <c r="BQ471" s="550"/>
      <c r="BR471" s="550"/>
      <c r="BS471" s="550"/>
      <c r="BT471" s="550"/>
      <c r="BU471" s="550"/>
      <c r="BV471" s="550"/>
      <c r="BW471" s="550"/>
      <c r="BX471" s="550"/>
      <c r="BY471" s="550"/>
      <c r="BZ471" s="550"/>
      <c r="CA471" s="550"/>
      <c r="CB471" s="550"/>
      <c r="CC471" s="550"/>
      <c r="CD471" s="550"/>
      <c r="CE471" s="550"/>
      <c r="CF471" s="550"/>
      <c r="CG471" s="550"/>
      <c r="CH471" s="550"/>
      <c r="CI471" s="550"/>
      <c r="CJ471" s="550"/>
      <c r="CK471" s="550"/>
      <c r="CL471" s="550"/>
      <c r="CM471" s="550"/>
      <c r="CN471" s="550"/>
      <c r="CO471" s="550"/>
      <c r="CP471" s="550"/>
      <c r="CQ471" s="550"/>
      <c r="CR471" s="550"/>
      <c r="CS471" s="550"/>
      <c r="CT471" s="550"/>
      <c r="CU471" s="550"/>
      <c r="CV471" s="550"/>
      <c r="CW471" s="550"/>
      <c r="CX471" s="550"/>
      <c r="CY471" s="550"/>
      <c r="CZ471" s="550"/>
      <c r="DA471" s="550"/>
      <c r="DB471" s="550"/>
      <c r="DC471" s="550"/>
      <c r="DD471" s="550"/>
      <c r="DE471" s="550"/>
      <c r="DF471" s="550"/>
      <c r="DG471" s="550"/>
      <c r="DH471" s="550"/>
      <c r="DI471" s="550"/>
      <c r="DJ471" s="550"/>
      <c r="DK471" s="550"/>
      <c r="DL471" s="550"/>
      <c r="DM471" s="550"/>
      <c r="DN471" s="550"/>
      <c r="DO471" s="550"/>
      <c r="DP471" s="550"/>
      <c r="DQ471" s="550"/>
      <c r="DR471" s="550"/>
      <c r="DS471" s="550"/>
      <c r="DT471" s="550"/>
      <c r="DU471" s="550"/>
      <c r="DV471" s="550"/>
      <c r="DW471" s="550"/>
      <c r="DX471" s="550"/>
      <c r="DY471" s="550"/>
      <c r="DZ471" s="550"/>
      <c r="EA471" s="550"/>
      <c r="EB471" s="550"/>
      <c r="EC471" s="550"/>
      <c r="ED471" s="550"/>
      <c r="EE471" s="550"/>
      <c r="EF471" s="550"/>
      <c r="EG471" s="550"/>
      <c r="EH471" s="550"/>
      <c r="EI471" s="550"/>
      <c r="EJ471" s="550"/>
      <c r="EK471" s="550"/>
      <c r="EL471" s="550"/>
      <c r="EM471" s="550"/>
      <c r="EN471" s="550"/>
      <c r="EO471" s="550"/>
      <c r="EP471" s="550"/>
      <c r="EQ471" s="550"/>
      <c r="ER471" s="550"/>
      <c r="ES471" s="550"/>
      <c r="ET471" s="550"/>
      <c r="EU471" s="550"/>
      <c r="EV471" s="550"/>
      <c r="EW471" s="550"/>
      <c r="EX471" s="550"/>
      <c r="EY471" s="550"/>
      <c r="EZ471" s="550"/>
      <c r="FA471" s="550"/>
      <c r="FB471" s="550"/>
      <c r="FC471" s="550"/>
      <c r="FD471" s="550"/>
      <c r="FE471" s="550"/>
      <c r="FF471" s="550"/>
      <c r="FG471" s="550"/>
      <c r="FH471" s="550"/>
      <c r="FI471" s="550"/>
      <c r="FJ471" s="550"/>
      <c r="FK471" s="550"/>
      <c r="FL471" s="550"/>
      <c r="FM471" s="550"/>
      <c r="FN471" s="550"/>
      <c r="FO471" s="550"/>
      <c r="FP471" s="550"/>
      <c r="FQ471" s="550"/>
      <c r="FR471" s="550"/>
      <c r="FS471" s="550"/>
      <c r="FT471" s="550"/>
      <c r="FU471" s="550"/>
      <c r="FV471" s="550"/>
      <c r="FW471" s="550"/>
      <c r="FX471" s="550"/>
      <c r="FY471" s="550"/>
      <c r="FZ471" s="550"/>
      <c r="GA471" s="550"/>
      <c r="GB471" s="550"/>
      <c r="GC471" s="550"/>
      <c r="GD471" s="550"/>
      <c r="GE471" s="550"/>
      <c r="GF471" s="550"/>
      <c r="GG471" s="550"/>
      <c r="GH471" s="550"/>
      <c r="GI471" s="550"/>
      <c r="GJ471" s="550"/>
      <c r="GK471" s="550"/>
      <c r="GL471" s="550"/>
      <c r="GM471" s="550"/>
    </row>
    <row r="472" spans="7:195" ht="18" customHeight="1">
      <c r="G472" s="550"/>
      <c r="H472" s="550"/>
      <c r="I472" s="550"/>
      <c r="J472" s="550"/>
      <c r="K472" s="550"/>
      <c r="L472" s="550"/>
      <c r="M472" s="550"/>
      <c r="N472" s="550"/>
      <c r="O472" s="550"/>
      <c r="P472" s="550"/>
      <c r="Q472" s="550"/>
      <c r="R472" s="550"/>
      <c r="S472" s="550"/>
      <c r="T472" s="550"/>
      <c r="U472" s="550"/>
      <c r="V472" s="550"/>
      <c r="W472" s="550"/>
      <c r="X472" s="550"/>
      <c r="Y472" s="550"/>
      <c r="Z472" s="550"/>
      <c r="AA472" s="550"/>
      <c r="AB472" s="550"/>
      <c r="AC472" s="550"/>
      <c r="AD472" s="550"/>
      <c r="AE472" s="550"/>
      <c r="AF472" s="550"/>
      <c r="AG472" s="550"/>
      <c r="AH472" s="550"/>
      <c r="AI472" s="550"/>
      <c r="AJ472" s="550"/>
      <c r="AK472" s="550"/>
      <c r="AL472" s="550"/>
      <c r="AM472" s="550"/>
      <c r="AN472" s="550"/>
      <c r="AO472" s="550"/>
      <c r="AP472" s="550"/>
      <c r="AQ472" s="550"/>
      <c r="AR472" s="550"/>
      <c r="AS472" s="550"/>
      <c r="AT472" s="550"/>
      <c r="AU472" s="550"/>
      <c r="AV472" s="550"/>
      <c r="AW472" s="550"/>
      <c r="AX472" s="550"/>
      <c r="AY472" s="550"/>
      <c r="AZ472" s="550"/>
      <c r="BA472" s="550"/>
      <c r="BB472" s="550"/>
      <c r="BC472" s="550"/>
      <c r="BD472" s="550"/>
      <c r="BE472" s="550"/>
      <c r="BF472" s="550"/>
      <c r="BG472" s="550"/>
      <c r="BH472" s="550"/>
      <c r="BI472" s="550"/>
      <c r="BJ472" s="550"/>
      <c r="BK472" s="550"/>
      <c r="BL472" s="550"/>
      <c r="BM472" s="550"/>
      <c r="BN472" s="550"/>
      <c r="BO472" s="550"/>
      <c r="BP472" s="550"/>
      <c r="BQ472" s="550"/>
      <c r="BR472" s="550"/>
      <c r="BS472" s="550"/>
      <c r="BT472" s="550"/>
      <c r="BU472" s="550"/>
      <c r="BV472" s="550"/>
      <c r="BW472" s="550"/>
      <c r="BX472" s="550"/>
      <c r="BY472" s="550"/>
      <c r="BZ472" s="550"/>
      <c r="CA472" s="550"/>
      <c r="CB472" s="550"/>
      <c r="CC472" s="550"/>
      <c r="CD472" s="550"/>
      <c r="CE472" s="550"/>
      <c r="CF472" s="550"/>
      <c r="CG472" s="550"/>
      <c r="CH472" s="550"/>
      <c r="CI472" s="550"/>
      <c r="CJ472" s="550"/>
      <c r="CK472" s="550"/>
      <c r="CL472" s="550"/>
      <c r="CM472" s="550"/>
      <c r="CN472" s="550"/>
      <c r="CO472" s="550"/>
      <c r="CP472" s="550"/>
      <c r="CQ472" s="550"/>
      <c r="CR472" s="550"/>
      <c r="CS472" s="550"/>
      <c r="CT472" s="550"/>
      <c r="CU472" s="550"/>
      <c r="CV472" s="550"/>
      <c r="CW472" s="550"/>
      <c r="CX472" s="550"/>
      <c r="CY472" s="550"/>
      <c r="CZ472" s="550"/>
      <c r="DA472" s="550"/>
      <c r="DB472" s="550"/>
      <c r="DC472" s="550"/>
      <c r="DD472" s="550"/>
      <c r="DE472" s="550"/>
      <c r="DF472" s="550"/>
      <c r="DG472" s="550"/>
      <c r="DH472" s="550"/>
      <c r="DI472" s="550"/>
      <c r="DJ472" s="550"/>
      <c r="DK472" s="550"/>
      <c r="DL472" s="550"/>
      <c r="DM472" s="550"/>
      <c r="DN472" s="550"/>
      <c r="DO472" s="550"/>
      <c r="DP472" s="550"/>
      <c r="DQ472" s="550"/>
      <c r="DR472" s="550"/>
      <c r="DS472" s="550"/>
      <c r="DT472" s="550"/>
      <c r="DU472" s="550"/>
      <c r="DV472" s="550"/>
      <c r="DW472" s="550"/>
      <c r="DX472" s="550"/>
      <c r="DY472" s="550"/>
      <c r="DZ472" s="550"/>
      <c r="EA472" s="550"/>
      <c r="EB472" s="550"/>
      <c r="EC472" s="550"/>
      <c r="ED472" s="550"/>
      <c r="EE472" s="550"/>
      <c r="EF472" s="550"/>
      <c r="EG472" s="550"/>
      <c r="EH472" s="550"/>
      <c r="EI472" s="550"/>
      <c r="EJ472" s="550"/>
      <c r="EK472" s="550"/>
      <c r="EL472" s="550"/>
      <c r="EM472" s="550"/>
      <c r="EN472" s="550"/>
      <c r="EO472" s="550"/>
      <c r="EP472" s="550"/>
      <c r="EQ472" s="550"/>
      <c r="ER472" s="550"/>
      <c r="ES472" s="550"/>
      <c r="ET472" s="550"/>
      <c r="EU472" s="550"/>
      <c r="EV472" s="550"/>
      <c r="EW472" s="550"/>
      <c r="EX472" s="550"/>
      <c r="EY472" s="550"/>
      <c r="EZ472" s="550"/>
      <c r="FA472" s="550"/>
      <c r="FB472" s="550"/>
      <c r="FC472" s="550"/>
      <c r="FD472" s="550"/>
      <c r="FE472" s="550"/>
      <c r="FF472" s="550"/>
      <c r="FG472" s="550"/>
      <c r="FH472" s="550"/>
      <c r="FI472" s="550"/>
      <c r="FJ472" s="550"/>
      <c r="FK472" s="550"/>
      <c r="FL472" s="550"/>
      <c r="FM472" s="550"/>
      <c r="FN472" s="550"/>
      <c r="FO472" s="550"/>
      <c r="FP472" s="550"/>
      <c r="FQ472" s="550"/>
      <c r="FR472" s="550"/>
      <c r="FS472" s="550"/>
      <c r="FT472" s="550"/>
      <c r="FU472" s="550"/>
      <c r="FV472" s="550"/>
      <c r="FW472" s="550"/>
      <c r="FX472" s="550"/>
      <c r="FY472" s="550"/>
      <c r="FZ472" s="550"/>
      <c r="GA472" s="550"/>
      <c r="GB472" s="550"/>
      <c r="GC472" s="550"/>
      <c r="GD472" s="550"/>
      <c r="GE472" s="550"/>
      <c r="GF472" s="550"/>
      <c r="GG472" s="550"/>
      <c r="GH472" s="550"/>
      <c r="GI472" s="550"/>
      <c r="GJ472" s="550"/>
      <c r="GK472" s="550"/>
      <c r="GL472" s="550"/>
      <c r="GM472" s="550"/>
    </row>
    <row r="473" spans="7:195" ht="18" customHeight="1">
      <c r="G473" s="550"/>
      <c r="H473" s="550"/>
      <c r="I473" s="550"/>
      <c r="J473" s="550"/>
      <c r="K473" s="550"/>
      <c r="L473" s="550"/>
      <c r="M473" s="550"/>
      <c r="N473" s="550"/>
      <c r="O473" s="550"/>
      <c r="P473" s="550"/>
      <c r="Q473" s="550"/>
      <c r="R473" s="550"/>
      <c r="S473" s="550"/>
      <c r="T473" s="550"/>
      <c r="U473" s="550"/>
      <c r="V473" s="550"/>
      <c r="W473" s="550"/>
      <c r="X473" s="550"/>
      <c r="Y473" s="550"/>
      <c r="Z473" s="550"/>
      <c r="AA473" s="550"/>
      <c r="AB473" s="550"/>
      <c r="AC473" s="550"/>
      <c r="AD473" s="550"/>
      <c r="AE473" s="550"/>
      <c r="AF473" s="550"/>
      <c r="AG473" s="550"/>
      <c r="AH473" s="550"/>
      <c r="AI473" s="550"/>
      <c r="AJ473" s="550"/>
      <c r="AK473" s="550"/>
      <c r="AL473" s="550"/>
      <c r="AM473" s="550"/>
      <c r="AN473" s="550"/>
      <c r="AO473" s="550"/>
      <c r="AP473" s="550"/>
      <c r="AQ473" s="550"/>
      <c r="AR473" s="550"/>
      <c r="AS473" s="550"/>
      <c r="AT473" s="550"/>
      <c r="AU473" s="550"/>
      <c r="AV473" s="550"/>
      <c r="AW473" s="550"/>
      <c r="AX473" s="550"/>
      <c r="AY473" s="550"/>
      <c r="AZ473" s="550"/>
      <c r="BA473" s="550"/>
      <c r="BB473" s="550"/>
      <c r="BC473" s="550"/>
      <c r="BD473" s="550"/>
      <c r="BE473" s="550"/>
      <c r="BF473" s="550"/>
      <c r="BG473" s="550"/>
      <c r="BH473" s="550"/>
      <c r="BI473" s="550"/>
      <c r="BJ473" s="550"/>
      <c r="BK473" s="550"/>
      <c r="BL473" s="550"/>
      <c r="BM473" s="550"/>
      <c r="BN473" s="550"/>
      <c r="BO473" s="550"/>
      <c r="BP473" s="550"/>
      <c r="BQ473" s="550"/>
      <c r="BR473" s="550"/>
      <c r="BS473" s="550"/>
      <c r="BT473" s="550"/>
      <c r="BU473" s="550"/>
      <c r="BV473" s="550"/>
      <c r="BW473" s="550"/>
      <c r="BX473" s="550"/>
      <c r="BY473" s="550"/>
      <c r="BZ473" s="550"/>
      <c r="CA473" s="550"/>
      <c r="CB473" s="550"/>
      <c r="CC473" s="550"/>
      <c r="CD473" s="550"/>
      <c r="CE473" s="550"/>
      <c r="CF473" s="550"/>
      <c r="CG473" s="550"/>
      <c r="CH473" s="550"/>
      <c r="CI473" s="550"/>
      <c r="CJ473" s="550"/>
      <c r="CK473" s="550"/>
      <c r="CL473" s="550"/>
      <c r="CM473" s="550"/>
      <c r="CN473" s="550"/>
      <c r="CO473" s="550"/>
      <c r="CP473" s="550"/>
      <c r="CQ473" s="550"/>
      <c r="CR473" s="550"/>
      <c r="CS473" s="550"/>
      <c r="CT473" s="550"/>
      <c r="CU473" s="550"/>
      <c r="CV473" s="550"/>
      <c r="CW473" s="550"/>
      <c r="CX473" s="550"/>
      <c r="CY473" s="550"/>
      <c r="CZ473" s="550"/>
      <c r="DA473" s="550"/>
      <c r="DB473" s="550"/>
      <c r="DC473" s="550"/>
      <c r="DD473" s="550"/>
      <c r="DE473" s="550"/>
      <c r="DF473" s="550"/>
      <c r="DG473" s="550"/>
      <c r="DH473" s="550"/>
      <c r="DI473" s="550"/>
      <c r="DJ473" s="550"/>
      <c r="DK473" s="550"/>
      <c r="DL473" s="550"/>
      <c r="DM473" s="550"/>
      <c r="DN473" s="550"/>
      <c r="DO473" s="550"/>
      <c r="DP473" s="550"/>
      <c r="DQ473" s="550"/>
      <c r="DR473" s="550"/>
      <c r="DS473" s="550"/>
      <c r="DT473" s="550"/>
      <c r="DU473" s="550"/>
      <c r="DV473" s="550"/>
      <c r="DW473" s="550"/>
      <c r="DX473" s="550"/>
      <c r="DY473" s="550"/>
      <c r="DZ473" s="550"/>
      <c r="EA473" s="550"/>
      <c r="EB473" s="550"/>
      <c r="EC473" s="550"/>
      <c r="ED473" s="550"/>
      <c r="EE473" s="550"/>
      <c r="EF473" s="550"/>
      <c r="EG473" s="550"/>
      <c r="EH473" s="550"/>
      <c r="EI473" s="550"/>
      <c r="EJ473" s="550"/>
      <c r="EK473" s="550"/>
      <c r="EL473" s="550"/>
      <c r="EM473" s="550"/>
      <c r="EN473" s="550"/>
      <c r="EO473" s="550"/>
      <c r="EP473" s="550"/>
      <c r="EQ473" s="550"/>
      <c r="ER473" s="550"/>
      <c r="ES473" s="550"/>
      <c r="ET473" s="550"/>
      <c r="EU473" s="550"/>
      <c r="EV473" s="550"/>
      <c r="EW473" s="550"/>
      <c r="EX473" s="550"/>
      <c r="EY473" s="550"/>
      <c r="EZ473" s="550"/>
      <c r="FA473" s="550"/>
      <c r="FB473" s="550"/>
      <c r="FC473" s="550"/>
      <c r="FD473" s="550"/>
      <c r="FE473" s="550"/>
      <c r="FF473" s="550"/>
      <c r="FG473" s="550"/>
      <c r="FH473" s="550"/>
      <c r="FI473" s="550"/>
      <c r="FJ473" s="550"/>
      <c r="FK473" s="550"/>
      <c r="FL473" s="550"/>
      <c r="FM473" s="550"/>
      <c r="FN473" s="550"/>
      <c r="FO473" s="550"/>
      <c r="FP473" s="550"/>
      <c r="FQ473" s="550"/>
      <c r="FR473" s="550"/>
      <c r="FS473" s="550"/>
      <c r="FT473" s="550"/>
      <c r="FU473" s="550"/>
      <c r="FV473" s="550"/>
      <c r="FW473" s="550"/>
      <c r="FX473" s="550"/>
      <c r="FY473" s="550"/>
      <c r="FZ473" s="550"/>
      <c r="GA473" s="550"/>
      <c r="GB473" s="550"/>
      <c r="GC473" s="550"/>
      <c r="GD473" s="550"/>
      <c r="GE473" s="550"/>
      <c r="GF473" s="550"/>
      <c r="GG473" s="550"/>
      <c r="GH473" s="550"/>
      <c r="GI473" s="550"/>
      <c r="GJ473" s="550"/>
      <c r="GK473" s="550"/>
      <c r="GL473" s="550"/>
      <c r="GM473" s="550"/>
    </row>
    <row r="474" spans="7:195" ht="18" customHeight="1">
      <c r="G474" s="550"/>
      <c r="H474" s="550"/>
      <c r="I474" s="550"/>
      <c r="J474" s="550"/>
      <c r="K474" s="550"/>
      <c r="L474" s="550"/>
      <c r="M474" s="550"/>
      <c r="N474" s="550"/>
      <c r="O474" s="550"/>
      <c r="P474" s="550"/>
      <c r="Q474" s="550"/>
      <c r="R474" s="550"/>
      <c r="S474" s="550"/>
      <c r="T474" s="550"/>
      <c r="U474" s="550"/>
      <c r="V474" s="550"/>
      <c r="W474" s="550"/>
      <c r="X474" s="550"/>
      <c r="Y474" s="550"/>
      <c r="Z474" s="550"/>
      <c r="AA474" s="550"/>
      <c r="AB474" s="550"/>
      <c r="AC474" s="550"/>
      <c r="AD474" s="550"/>
      <c r="AE474" s="550"/>
      <c r="AF474" s="550"/>
      <c r="AG474" s="550"/>
      <c r="AH474" s="550"/>
      <c r="AI474" s="550"/>
      <c r="AJ474" s="550"/>
      <c r="AK474" s="550"/>
      <c r="AL474" s="550"/>
      <c r="AM474" s="550"/>
      <c r="AN474" s="550"/>
      <c r="AO474" s="550"/>
      <c r="AP474" s="550"/>
      <c r="AQ474" s="550"/>
      <c r="AR474" s="550"/>
      <c r="AS474" s="550"/>
      <c r="AT474" s="550"/>
      <c r="AU474" s="550"/>
      <c r="AV474" s="550"/>
      <c r="AW474" s="550"/>
      <c r="AX474" s="550"/>
      <c r="AY474" s="550"/>
      <c r="AZ474" s="550"/>
      <c r="BA474" s="550"/>
      <c r="BB474" s="550"/>
      <c r="BC474" s="550"/>
      <c r="BD474" s="550"/>
      <c r="BE474" s="550"/>
      <c r="BF474" s="550"/>
      <c r="BG474" s="550"/>
      <c r="BH474" s="550"/>
      <c r="BI474" s="550"/>
      <c r="BJ474" s="550"/>
      <c r="BK474" s="550"/>
      <c r="BL474" s="550"/>
      <c r="BM474" s="550"/>
      <c r="BN474" s="550"/>
      <c r="BO474" s="550"/>
      <c r="BP474" s="550"/>
      <c r="BQ474" s="550"/>
      <c r="BR474" s="550"/>
      <c r="BS474" s="550"/>
      <c r="BT474" s="550"/>
      <c r="BU474" s="550"/>
      <c r="BV474" s="550"/>
      <c r="BW474" s="550"/>
      <c r="BX474" s="550"/>
      <c r="BY474" s="550"/>
      <c r="BZ474" s="550"/>
      <c r="CA474" s="550"/>
      <c r="CB474" s="550"/>
      <c r="CC474" s="550"/>
      <c r="CD474" s="550"/>
      <c r="CE474" s="550"/>
      <c r="CF474" s="550"/>
      <c r="CG474" s="550"/>
      <c r="CH474" s="550"/>
      <c r="CI474" s="550"/>
      <c r="CJ474" s="550"/>
      <c r="CK474" s="550"/>
      <c r="CL474" s="550"/>
      <c r="CM474" s="550"/>
      <c r="CN474" s="550"/>
      <c r="CO474" s="550"/>
      <c r="CP474" s="550"/>
      <c r="CQ474" s="550"/>
      <c r="CR474" s="550"/>
      <c r="CS474" s="550"/>
      <c r="CT474" s="550"/>
      <c r="CU474" s="550"/>
      <c r="CV474" s="550"/>
      <c r="CW474" s="550"/>
      <c r="CX474" s="550"/>
      <c r="CY474" s="550"/>
      <c r="CZ474" s="550"/>
      <c r="DA474" s="550"/>
      <c r="DB474" s="550"/>
      <c r="DC474" s="550"/>
      <c r="DD474" s="550"/>
      <c r="DE474" s="550"/>
      <c r="DF474" s="550"/>
      <c r="DG474" s="550"/>
      <c r="DH474" s="550"/>
      <c r="DI474" s="550"/>
      <c r="DJ474" s="550"/>
      <c r="DK474" s="550"/>
      <c r="DL474" s="550"/>
      <c r="DM474" s="550"/>
      <c r="DN474" s="550"/>
      <c r="DO474" s="550"/>
      <c r="DP474" s="550"/>
      <c r="DQ474" s="550"/>
      <c r="DR474" s="550"/>
      <c r="DS474" s="550"/>
      <c r="DT474" s="550"/>
      <c r="DU474" s="550"/>
      <c r="DV474" s="550"/>
      <c r="DW474" s="550"/>
      <c r="DX474" s="550"/>
      <c r="DY474" s="550"/>
      <c r="DZ474" s="550"/>
      <c r="EA474" s="550"/>
      <c r="EB474" s="550"/>
      <c r="EC474" s="550"/>
      <c r="ED474" s="550"/>
      <c r="EE474" s="550"/>
      <c r="EF474" s="550"/>
      <c r="EG474" s="550"/>
      <c r="EH474" s="550"/>
      <c r="EI474" s="550"/>
      <c r="EJ474" s="550"/>
      <c r="EK474" s="550"/>
      <c r="EL474" s="550"/>
      <c r="EM474" s="550"/>
      <c r="EN474" s="550"/>
      <c r="EO474" s="550"/>
      <c r="EP474" s="550"/>
      <c r="EQ474" s="550"/>
      <c r="ER474" s="550"/>
      <c r="ES474" s="550"/>
      <c r="ET474" s="550"/>
      <c r="EU474" s="550"/>
      <c r="EV474" s="550"/>
      <c r="EW474" s="550"/>
      <c r="EX474" s="550"/>
      <c r="EY474" s="550"/>
      <c r="EZ474" s="550"/>
      <c r="FA474" s="550"/>
      <c r="FB474" s="550"/>
      <c r="FC474" s="550"/>
      <c r="FD474" s="550"/>
      <c r="FE474" s="550"/>
      <c r="FF474" s="550"/>
      <c r="FG474" s="550"/>
      <c r="FH474" s="550"/>
      <c r="FI474" s="550"/>
      <c r="FJ474" s="550"/>
      <c r="FK474" s="550"/>
      <c r="FL474" s="550"/>
      <c r="FM474" s="550"/>
      <c r="FN474" s="550"/>
      <c r="FO474" s="550"/>
      <c r="FP474" s="550"/>
      <c r="FQ474" s="550"/>
      <c r="FR474" s="550"/>
      <c r="FS474" s="550"/>
      <c r="FT474" s="550"/>
      <c r="FU474" s="550"/>
      <c r="FV474" s="550"/>
      <c r="FW474" s="550"/>
      <c r="FX474" s="550"/>
      <c r="FY474" s="550"/>
      <c r="FZ474" s="550"/>
      <c r="GA474" s="550"/>
      <c r="GB474" s="550"/>
      <c r="GC474" s="550"/>
      <c r="GD474" s="550"/>
      <c r="GE474" s="550"/>
      <c r="GF474" s="550"/>
      <c r="GG474" s="550"/>
      <c r="GH474" s="550"/>
      <c r="GI474" s="550"/>
      <c r="GJ474" s="550"/>
      <c r="GK474" s="550"/>
      <c r="GL474" s="550"/>
      <c r="GM474" s="550"/>
    </row>
    <row r="475" spans="7:195" ht="18" customHeight="1">
      <c r="G475" s="550"/>
      <c r="H475" s="550"/>
      <c r="I475" s="550"/>
      <c r="J475" s="550"/>
      <c r="K475" s="550"/>
      <c r="L475" s="550"/>
      <c r="M475" s="550"/>
      <c r="N475" s="550"/>
      <c r="O475" s="550"/>
      <c r="P475" s="550"/>
      <c r="Q475" s="550"/>
      <c r="R475" s="550"/>
      <c r="S475" s="550"/>
      <c r="T475" s="550"/>
      <c r="U475" s="550"/>
      <c r="V475" s="550"/>
      <c r="W475" s="550"/>
      <c r="X475" s="550"/>
      <c r="Y475" s="550"/>
      <c r="Z475" s="550"/>
      <c r="AA475" s="550"/>
      <c r="AB475" s="550"/>
      <c r="AC475" s="550"/>
      <c r="AD475" s="550"/>
      <c r="AE475" s="550"/>
      <c r="AF475" s="550"/>
      <c r="AG475" s="550"/>
      <c r="AH475" s="550"/>
      <c r="AI475" s="550"/>
      <c r="AJ475" s="550"/>
      <c r="AK475" s="550"/>
      <c r="AL475" s="550"/>
      <c r="AM475" s="550"/>
      <c r="AN475" s="550"/>
      <c r="AO475" s="550"/>
      <c r="AP475" s="550"/>
      <c r="AQ475" s="550"/>
      <c r="AR475" s="550"/>
      <c r="AS475" s="550"/>
      <c r="AT475" s="550"/>
      <c r="AU475" s="550"/>
      <c r="AV475" s="550"/>
      <c r="AW475" s="550"/>
      <c r="AX475" s="550"/>
      <c r="AY475" s="550"/>
      <c r="AZ475" s="550"/>
      <c r="BA475" s="550"/>
      <c r="BB475" s="550"/>
      <c r="BC475" s="550"/>
      <c r="BD475" s="550"/>
      <c r="BE475" s="550"/>
      <c r="BF475" s="550"/>
      <c r="BG475" s="550"/>
      <c r="BH475" s="550"/>
      <c r="BI475" s="550"/>
      <c r="BJ475" s="550"/>
      <c r="BK475" s="550"/>
      <c r="BL475" s="550"/>
      <c r="BM475" s="550"/>
      <c r="BN475" s="550"/>
      <c r="BO475" s="550"/>
      <c r="BP475" s="550"/>
      <c r="BQ475" s="550"/>
      <c r="BR475" s="550"/>
      <c r="BS475" s="550"/>
      <c r="BT475" s="550"/>
      <c r="BU475" s="550"/>
      <c r="BV475" s="550"/>
      <c r="BW475" s="550"/>
      <c r="BX475" s="550"/>
      <c r="BY475" s="550"/>
      <c r="BZ475" s="550"/>
      <c r="CA475" s="550"/>
      <c r="CB475" s="550"/>
      <c r="CC475" s="550"/>
      <c r="CD475" s="550"/>
      <c r="CE475" s="550"/>
      <c r="CF475" s="550"/>
      <c r="CG475" s="550"/>
      <c r="CH475" s="550"/>
      <c r="CI475" s="550"/>
      <c r="CJ475" s="550"/>
      <c r="CK475" s="550"/>
      <c r="CL475" s="550"/>
      <c r="CM475" s="550"/>
      <c r="CN475" s="550"/>
      <c r="CO475" s="550"/>
      <c r="CP475" s="550"/>
      <c r="CQ475" s="550"/>
      <c r="CR475" s="550"/>
      <c r="CS475" s="550"/>
      <c r="CT475" s="550"/>
      <c r="CU475" s="550"/>
      <c r="CV475" s="550"/>
      <c r="CW475" s="550"/>
      <c r="CX475" s="550"/>
      <c r="CY475" s="550"/>
      <c r="CZ475" s="550"/>
      <c r="DA475" s="550"/>
      <c r="DB475" s="550"/>
      <c r="DC475" s="550"/>
      <c r="DD475" s="550"/>
      <c r="DE475" s="550"/>
      <c r="DF475" s="550"/>
      <c r="DG475" s="550"/>
      <c r="DH475" s="550"/>
      <c r="DI475" s="550"/>
      <c r="DJ475" s="550"/>
      <c r="DK475" s="550"/>
      <c r="DL475" s="550"/>
      <c r="DM475" s="550"/>
      <c r="DN475" s="550"/>
      <c r="DO475" s="550"/>
      <c r="DP475" s="550"/>
      <c r="DQ475" s="550"/>
      <c r="DR475" s="550"/>
      <c r="DS475" s="550"/>
      <c r="DT475" s="550"/>
      <c r="DU475" s="550"/>
      <c r="DV475" s="550"/>
      <c r="DW475" s="550"/>
      <c r="DX475" s="550"/>
      <c r="DY475" s="550"/>
      <c r="DZ475" s="550"/>
      <c r="EA475" s="550"/>
      <c r="EB475" s="550"/>
      <c r="EC475" s="550"/>
      <c r="ED475" s="550"/>
      <c r="EE475" s="550"/>
      <c r="EF475" s="550"/>
      <c r="EG475" s="550"/>
      <c r="EH475" s="550"/>
      <c r="EI475" s="550"/>
      <c r="EJ475" s="550"/>
      <c r="EK475" s="550"/>
      <c r="EL475" s="550"/>
      <c r="EM475" s="550"/>
      <c r="EN475" s="550"/>
      <c r="EO475" s="550"/>
      <c r="EP475" s="550"/>
      <c r="EQ475" s="550"/>
      <c r="ER475" s="550"/>
      <c r="ES475" s="550"/>
      <c r="ET475" s="550"/>
      <c r="EU475" s="550"/>
      <c r="EV475" s="550"/>
      <c r="EW475" s="550"/>
      <c r="EX475" s="550"/>
      <c r="EY475" s="550"/>
      <c r="EZ475" s="550"/>
      <c r="FA475" s="550"/>
      <c r="FB475" s="550"/>
      <c r="FC475" s="550"/>
      <c r="FD475" s="550"/>
      <c r="FE475" s="550"/>
      <c r="FF475" s="550"/>
      <c r="FG475" s="550"/>
      <c r="FH475" s="550"/>
      <c r="FI475" s="550"/>
      <c r="FJ475" s="550"/>
      <c r="FK475" s="550"/>
      <c r="FL475" s="550"/>
      <c r="FM475" s="550"/>
      <c r="FN475" s="550"/>
      <c r="FO475" s="550"/>
      <c r="FP475" s="550"/>
      <c r="FQ475" s="550"/>
      <c r="FR475" s="550"/>
      <c r="FS475" s="550"/>
      <c r="FT475" s="550"/>
      <c r="FU475" s="550"/>
      <c r="FV475" s="550"/>
      <c r="FW475" s="550"/>
      <c r="FX475" s="550"/>
      <c r="FY475" s="550"/>
      <c r="FZ475" s="550"/>
      <c r="GA475" s="550"/>
      <c r="GB475" s="550"/>
      <c r="GC475" s="550"/>
      <c r="GD475" s="550"/>
      <c r="GE475" s="550"/>
      <c r="GF475" s="550"/>
      <c r="GG475" s="550"/>
      <c r="GH475" s="550"/>
      <c r="GI475" s="550"/>
      <c r="GJ475" s="550"/>
      <c r="GK475" s="550"/>
      <c r="GL475" s="550"/>
      <c r="GM475" s="550"/>
    </row>
    <row r="476" spans="7:195" ht="18" customHeight="1">
      <c r="G476" s="550"/>
      <c r="H476" s="550"/>
      <c r="I476" s="550"/>
      <c r="J476" s="550"/>
      <c r="K476" s="550"/>
      <c r="L476" s="550"/>
      <c r="M476" s="550"/>
      <c r="N476" s="550"/>
      <c r="O476" s="550"/>
      <c r="P476" s="550"/>
      <c r="Q476" s="550"/>
      <c r="R476" s="550"/>
      <c r="S476" s="550"/>
      <c r="T476" s="550"/>
      <c r="U476" s="550"/>
      <c r="V476" s="550"/>
      <c r="W476" s="550"/>
      <c r="X476" s="550"/>
      <c r="Y476" s="550"/>
      <c r="Z476" s="550"/>
      <c r="AA476" s="550"/>
      <c r="AB476" s="550"/>
      <c r="AC476" s="550"/>
      <c r="AD476" s="550"/>
      <c r="AE476" s="550"/>
      <c r="AF476" s="550"/>
      <c r="AG476" s="550"/>
      <c r="AH476" s="550"/>
      <c r="AI476" s="550"/>
      <c r="AJ476" s="550"/>
      <c r="AK476" s="550"/>
      <c r="AL476" s="550"/>
      <c r="AM476" s="550"/>
      <c r="AN476" s="550"/>
      <c r="AO476" s="550"/>
      <c r="AP476" s="550"/>
      <c r="AQ476" s="550"/>
      <c r="AR476" s="550"/>
      <c r="AS476" s="550"/>
      <c r="AT476" s="550"/>
      <c r="AU476" s="550"/>
      <c r="AV476" s="550"/>
      <c r="AW476" s="550"/>
      <c r="AX476" s="550"/>
      <c r="AY476" s="550"/>
      <c r="AZ476" s="550"/>
      <c r="BA476" s="550"/>
      <c r="BB476" s="550"/>
      <c r="BC476" s="550"/>
      <c r="BD476" s="550"/>
      <c r="BE476" s="550"/>
      <c r="BF476" s="550"/>
      <c r="BG476" s="550"/>
      <c r="BH476" s="550"/>
      <c r="BI476" s="550"/>
      <c r="BJ476" s="550"/>
      <c r="BK476" s="550"/>
      <c r="BL476" s="550"/>
      <c r="BM476" s="550"/>
      <c r="BN476" s="550"/>
      <c r="BO476" s="550"/>
      <c r="BP476" s="550"/>
      <c r="BQ476" s="550"/>
      <c r="BR476" s="550"/>
      <c r="BS476" s="550"/>
      <c r="BT476" s="550"/>
      <c r="BU476" s="550"/>
      <c r="BV476" s="550"/>
      <c r="BW476" s="550"/>
      <c r="BX476" s="550"/>
      <c r="BY476" s="550"/>
      <c r="BZ476" s="550"/>
      <c r="CA476" s="550"/>
      <c r="CB476" s="550"/>
      <c r="CC476" s="550"/>
      <c r="CD476" s="550"/>
      <c r="CE476" s="550"/>
      <c r="CF476" s="550"/>
      <c r="CG476" s="550"/>
      <c r="CH476" s="550"/>
      <c r="CI476" s="550"/>
      <c r="CJ476" s="550"/>
      <c r="CK476" s="550"/>
      <c r="CL476" s="550"/>
      <c r="CM476" s="550"/>
      <c r="CN476" s="550"/>
      <c r="CO476" s="550"/>
      <c r="CP476" s="550"/>
      <c r="CQ476" s="550"/>
      <c r="CR476" s="550"/>
      <c r="CS476" s="550"/>
      <c r="CT476" s="550"/>
      <c r="CU476" s="550"/>
      <c r="CV476" s="550"/>
      <c r="CW476" s="550"/>
      <c r="CX476" s="550"/>
      <c r="CY476" s="550"/>
      <c r="CZ476" s="550"/>
      <c r="DA476" s="550"/>
      <c r="DB476" s="550"/>
      <c r="DC476" s="550"/>
      <c r="DD476" s="550"/>
      <c r="DE476" s="550"/>
      <c r="DF476" s="550"/>
      <c r="DG476" s="550"/>
      <c r="DH476" s="550"/>
      <c r="DI476" s="550"/>
      <c r="DJ476" s="550"/>
      <c r="DK476" s="550"/>
      <c r="DL476" s="550"/>
      <c r="DM476" s="550"/>
      <c r="DN476" s="550"/>
      <c r="DO476" s="550"/>
      <c r="DP476" s="550"/>
      <c r="DQ476" s="550"/>
      <c r="DR476" s="550"/>
      <c r="DS476" s="550"/>
      <c r="DT476" s="550"/>
      <c r="DU476" s="550"/>
      <c r="DV476" s="550"/>
      <c r="DW476" s="550"/>
      <c r="DX476" s="550"/>
      <c r="DY476" s="550"/>
      <c r="DZ476" s="550"/>
      <c r="EA476" s="550"/>
      <c r="EB476" s="550"/>
      <c r="EC476" s="550"/>
      <c r="ED476" s="550"/>
      <c r="EE476" s="550"/>
      <c r="EF476" s="550"/>
      <c r="EG476" s="550"/>
      <c r="EH476" s="550"/>
      <c r="EI476" s="550"/>
      <c r="EJ476" s="550"/>
      <c r="EK476" s="550"/>
      <c r="EL476" s="550"/>
      <c r="EM476" s="550"/>
      <c r="EN476" s="550"/>
      <c r="EO476" s="550"/>
      <c r="EP476" s="550"/>
      <c r="EQ476" s="550"/>
      <c r="ER476" s="550"/>
      <c r="ES476" s="550"/>
      <c r="ET476" s="550"/>
      <c r="EU476" s="550"/>
      <c r="EV476" s="550"/>
      <c r="EW476" s="550"/>
      <c r="EX476" s="550"/>
      <c r="EY476" s="550"/>
      <c r="EZ476" s="550"/>
      <c r="FA476" s="550"/>
      <c r="FB476" s="550"/>
      <c r="FC476" s="550"/>
      <c r="FD476" s="550"/>
      <c r="FE476" s="550"/>
      <c r="FF476" s="550"/>
      <c r="FG476" s="550"/>
      <c r="FH476" s="550"/>
      <c r="FI476" s="550"/>
      <c r="FJ476" s="550"/>
      <c r="FK476" s="550"/>
      <c r="FL476" s="550"/>
      <c r="FM476" s="550"/>
      <c r="FN476" s="550"/>
      <c r="FO476" s="550"/>
      <c r="FP476" s="550"/>
      <c r="FQ476" s="550"/>
      <c r="FR476" s="550"/>
      <c r="FS476" s="550"/>
      <c r="FT476" s="550"/>
      <c r="FU476" s="550"/>
      <c r="FV476" s="550"/>
      <c r="FW476" s="550"/>
      <c r="FX476" s="550"/>
      <c r="FY476" s="550"/>
      <c r="FZ476" s="550"/>
      <c r="GA476" s="550"/>
      <c r="GB476" s="550"/>
      <c r="GC476" s="550"/>
      <c r="GD476" s="550"/>
      <c r="GE476" s="550"/>
      <c r="GF476" s="550"/>
      <c r="GG476" s="550"/>
      <c r="GH476" s="550"/>
      <c r="GI476" s="550"/>
      <c r="GJ476" s="550"/>
      <c r="GK476" s="550"/>
      <c r="GL476" s="550"/>
      <c r="GM476" s="550"/>
    </row>
    <row r="477" spans="7:195" ht="18" customHeight="1">
      <c r="G477" s="550"/>
      <c r="H477" s="550"/>
      <c r="I477" s="550"/>
      <c r="J477" s="550"/>
      <c r="K477" s="550"/>
      <c r="L477" s="550"/>
      <c r="M477" s="550"/>
      <c r="N477" s="550"/>
      <c r="O477" s="550"/>
      <c r="P477" s="550"/>
      <c r="Q477" s="550"/>
      <c r="R477" s="550"/>
      <c r="S477" s="550"/>
      <c r="T477" s="550"/>
      <c r="U477" s="550"/>
      <c r="V477" s="550"/>
      <c r="W477" s="550"/>
      <c r="X477" s="550"/>
      <c r="Y477" s="550"/>
      <c r="Z477" s="550"/>
      <c r="AA477" s="550"/>
      <c r="AB477" s="550"/>
      <c r="AC477" s="550"/>
      <c r="AD477" s="550"/>
      <c r="AE477" s="550"/>
      <c r="AF477" s="550"/>
      <c r="AG477" s="550"/>
      <c r="AH477" s="550"/>
      <c r="AI477" s="550"/>
      <c r="AJ477" s="550"/>
      <c r="AK477" s="550"/>
      <c r="AL477" s="550"/>
      <c r="AM477" s="550"/>
      <c r="AN477" s="550"/>
      <c r="AO477" s="550"/>
      <c r="AP477" s="550"/>
      <c r="AQ477" s="550"/>
      <c r="AR477" s="550"/>
      <c r="AS477" s="550"/>
      <c r="AT477" s="550"/>
      <c r="AU477" s="550"/>
      <c r="AV477" s="550"/>
      <c r="AW477" s="550"/>
      <c r="AX477" s="550"/>
      <c r="AY477" s="550"/>
      <c r="AZ477" s="550"/>
      <c r="BA477" s="550"/>
      <c r="BB477" s="550"/>
      <c r="BC477" s="550"/>
      <c r="BD477" s="550"/>
      <c r="BE477" s="550"/>
      <c r="BF477" s="550"/>
      <c r="BG477" s="550"/>
      <c r="BH477" s="550"/>
      <c r="BI477" s="550"/>
      <c r="BJ477" s="550"/>
      <c r="BK477" s="550"/>
      <c r="BL477" s="550"/>
      <c r="BM477" s="550"/>
      <c r="BN477" s="550"/>
      <c r="BO477" s="550"/>
      <c r="BP477" s="550"/>
      <c r="BQ477" s="550"/>
      <c r="BR477" s="550"/>
      <c r="BS477" s="550"/>
      <c r="BT477" s="550"/>
      <c r="BU477" s="550"/>
      <c r="BV477" s="550"/>
      <c r="BW477" s="550"/>
      <c r="BX477" s="550"/>
      <c r="BY477" s="550"/>
      <c r="BZ477" s="550"/>
      <c r="CA477" s="550"/>
      <c r="CB477" s="550"/>
      <c r="CC477" s="550"/>
      <c r="CD477" s="550"/>
      <c r="CE477" s="550"/>
      <c r="CF477" s="550"/>
      <c r="CG477" s="550"/>
      <c r="CH477" s="550"/>
      <c r="CI477" s="550"/>
      <c r="CJ477" s="550"/>
      <c r="CK477" s="550"/>
      <c r="CL477" s="550"/>
      <c r="CM477" s="550"/>
      <c r="CN477" s="550"/>
      <c r="CO477" s="550"/>
      <c r="CP477" s="550"/>
      <c r="CQ477" s="550"/>
      <c r="CR477" s="550"/>
      <c r="CS477" s="550"/>
      <c r="CT477" s="550"/>
      <c r="CU477" s="550"/>
      <c r="CV477" s="550"/>
      <c r="CW477" s="550"/>
      <c r="CX477" s="550"/>
      <c r="CY477" s="550"/>
      <c r="CZ477" s="550"/>
      <c r="DA477" s="550"/>
      <c r="DB477" s="550"/>
      <c r="DC477" s="550"/>
      <c r="DD477" s="550"/>
      <c r="DE477" s="550"/>
      <c r="DF477" s="550"/>
      <c r="DG477" s="550"/>
      <c r="DH477" s="550"/>
      <c r="DI477" s="550"/>
      <c r="DJ477" s="550"/>
      <c r="DK477" s="550"/>
      <c r="DL477" s="550"/>
      <c r="DM477" s="550"/>
      <c r="DN477" s="550"/>
      <c r="DO477" s="550"/>
      <c r="DP477" s="550"/>
      <c r="DQ477" s="550"/>
      <c r="DR477" s="550"/>
      <c r="DS477" s="550"/>
      <c r="DT477" s="550"/>
      <c r="DU477" s="550"/>
      <c r="DV477" s="550"/>
      <c r="DW477" s="550"/>
      <c r="DX477" s="550"/>
      <c r="DY477" s="550"/>
      <c r="DZ477" s="550"/>
      <c r="EA477" s="550"/>
      <c r="EB477" s="550"/>
      <c r="EC477" s="550"/>
      <c r="ED477" s="550"/>
      <c r="EE477" s="550"/>
      <c r="EF477" s="550"/>
      <c r="EG477" s="550"/>
      <c r="EH477" s="550"/>
      <c r="EI477" s="550"/>
      <c r="EJ477" s="550"/>
      <c r="EK477" s="550"/>
      <c r="EL477" s="550"/>
      <c r="EM477" s="550"/>
      <c r="EN477" s="550"/>
      <c r="EO477" s="550"/>
      <c r="EP477" s="550"/>
      <c r="EQ477" s="550"/>
      <c r="ER477" s="550"/>
      <c r="ES477" s="550"/>
      <c r="ET477" s="550"/>
      <c r="EU477" s="550"/>
      <c r="EV477" s="550"/>
      <c r="EW477" s="550"/>
      <c r="EX477" s="550"/>
      <c r="EY477" s="550"/>
      <c r="EZ477" s="550"/>
      <c r="FA477" s="550"/>
      <c r="FB477" s="550"/>
      <c r="FC477" s="550"/>
      <c r="FD477" s="550"/>
      <c r="FE477" s="550"/>
      <c r="FF477" s="550"/>
      <c r="FG477" s="550"/>
      <c r="FH477" s="550"/>
      <c r="FI477" s="550"/>
      <c r="FJ477" s="550"/>
      <c r="FK477" s="550"/>
      <c r="FL477" s="550"/>
      <c r="FM477" s="550"/>
      <c r="FN477" s="550"/>
      <c r="FO477" s="550"/>
      <c r="FP477" s="550"/>
      <c r="FQ477" s="550"/>
      <c r="FR477" s="550"/>
      <c r="FS477" s="550"/>
      <c r="FT477" s="550"/>
      <c r="FU477" s="550"/>
      <c r="FV477" s="550"/>
      <c r="FW477" s="550"/>
      <c r="FX477" s="550"/>
      <c r="FY477" s="550"/>
      <c r="FZ477" s="550"/>
      <c r="GA477" s="550"/>
      <c r="GB477" s="550"/>
      <c r="GC477" s="550"/>
      <c r="GD477" s="550"/>
      <c r="GE477" s="550"/>
      <c r="GF477" s="550"/>
      <c r="GG477" s="550"/>
      <c r="GH477" s="550"/>
      <c r="GI477" s="550"/>
      <c r="GJ477" s="550"/>
      <c r="GK477" s="550"/>
      <c r="GL477" s="550"/>
      <c r="GM477" s="550"/>
    </row>
    <row r="478" spans="7:195" ht="18" customHeight="1">
      <c r="G478" s="550"/>
      <c r="H478" s="550"/>
      <c r="I478" s="550"/>
      <c r="J478" s="550"/>
      <c r="K478" s="550"/>
      <c r="L478" s="550"/>
      <c r="M478" s="550"/>
      <c r="N478" s="550"/>
      <c r="O478" s="550"/>
      <c r="P478" s="550"/>
      <c r="Q478" s="550"/>
      <c r="R478" s="550"/>
      <c r="S478" s="550"/>
      <c r="T478" s="550"/>
      <c r="U478" s="550"/>
      <c r="V478" s="550"/>
      <c r="W478" s="550"/>
      <c r="X478" s="550"/>
      <c r="Y478" s="550"/>
      <c r="Z478" s="550"/>
      <c r="AA478" s="550"/>
      <c r="AB478" s="550"/>
      <c r="AC478" s="550"/>
      <c r="AD478" s="550"/>
      <c r="AE478" s="550"/>
      <c r="AF478" s="550"/>
      <c r="AG478" s="550"/>
      <c r="AH478" s="550"/>
      <c r="AI478" s="550"/>
      <c r="AJ478" s="550"/>
      <c r="AK478" s="550"/>
      <c r="AL478" s="550"/>
      <c r="AM478" s="550"/>
      <c r="AN478" s="550"/>
      <c r="AO478" s="550"/>
      <c r="AP478" s="550"/>
      <c r="AQ478" s="550"/>
      <c r="AR478" s="550"/>
      <c r="AS478" s="550"/>
      <c r="AT478" s="550"/>
      <c r="AU478" s="550"/>
      <c r="AV478" s="550"/>
      <c r="AW478" s="550"/>
      <c r="AX478" s="550"/>
      <c r="AY478" s="550"/>
      <c r="AZ478" s="550"/>
      <c r="BA478" s="550"/>
      <c r="BB478" s="550"/>
      <c r="BC478" s="550"/>
      <c r="BD478" s="550"/>
      <c r="BE478" s="550"/>
      <c r="BF478" s="550"/>
      <c r="BG478" s="550"/>
      <c r="BH478" s="550"/>
      <c r="BI478" s="550"/>
      <c r="BJ478" s="550"/>
      <c r="BK478" s="550"/>
      <c r="BL478" s="550"/>
      <c r="BM478" s="550"/>
      <c r="BN478" s="550"/>
      <c r="BO478" s="550"/>
      <c r="BP478" s="550"/>
      <c r="BQ478" s="550"/>
      <c r="BR478" s="550"/>
      <c r="BS478" s="550"/>
      <c r="BT478" s="550"/>
      <c r="BU478" s="550"/>
      <c r="BV478" s="550"/>
      <c r="BW478" s="550"/>
      <c r="BX478" s="550"/>
      <c r="BY478" s="550"/>
      <c r="BZ478" s="550"/>
      <c r="CA478" s="550"/>
      <c r="CB478" s="550"/>
      <c r="CC478" s="550"/>
      <c r="CD478" s="550"/>
      <c r="CE478" s="550"/>
      <c r="CF478" s="550"/>
      <c r="CG478" s="550"/>
      <c r="CH478" s="550"/>
      <c r="CI478" s="550"/>
      <c r="CJ478" s="550"/>
      <c r="CK478" s="550"/>
      <c r="CL478" s="550"/>
      <c r="CM478" s="550"/>
      <c r="CN478" s="550"/>
      <c r="CO478" s="550"/>
      <c r="CP478" s="550"/>
      <c r="CQ478" s="550"/>
      <c r="CR478" s="550"/>
      <c r="CS478" s="550"/>
      <c r="CT478" s="550"/>
      <c r="CU478" s="550"/>
      <c r="CV478" s="550"/>
      <c r="CW478" s="550"/>
      <c r="CX478" s="550"/>
      <c r="CY478" s="550"/>
      <c r="CZ478" s="550"/>
      <c r="DA478" s="550"/>
      <c r="DB478" s="550"/>
      <c r="DC478" s="550"/>
      <c r="DD478" s="550"/>
      <c r="DE478" s="550"/>
      <c r="DF478" s="550"/>
      <c r="DG478" s="550"/>
      <c r="DH478" s="550"/>
      <c r="DI478" s="550"/>
      <c r="DJ478" s="550"/>
      <c r="DK478" s="550"/>
      <c r="DL478" s="550"/>
      <c r="DM478" s="550"/>
      <c r="DN478" s="550"/>
      <c r="DO478" s="550"/>
      <c r="DP478" s="550"/>
      <c r="DQ478" s="550"/>
      <c r="DR478" s="550"/>
      <c r="DS478" s="550"/>
      <c r="DT478" s="550"/>
      <c r="DU478" s="550"/>
      <c r="DV478" s="550"/>
      <c r="DW478" s="550"/>
      <c r="DX478" s="550"/>
      <c r="DY478" s="550"/>
      <c r="DZ478" s="550"/>
      <c r="EA478" s="550"/>
      <c r="EB478" s="550"/>
      <c r="EC478" s="550"/>
      <c r="ED478" s="550"/>
      <c r="EE478" s="550"/>
      <c r="EF478" s="550"/>
      <c r="EG478" s="550"/>
      <c r="EH478" s="550"/>
      <c r="EI478" s="550"/>
      <c r="EJ478" s="550"/>
      <c r="EK478" s="550"/>
      <c r="EL478" s="550"/>
      <c r="EM478" s="550"/>
      <c r="EN478" s="550"/>
      <c r="EO478" s="550"/>
      <c r="EP478" s="550"/>
      <c r="EQ478" s="550"/>
      <c r="ER478" s="550"/>
      <c r="ES478" s="550"/>
      <c r="ET478" s="550"/>
      <c r="EU478" s="550"/>
      <c r="EV478" s="550"/>
      <c r="EW478" s="550"/>
      <c r="EX478" s="550"/>
      <c r="EY478" s="550"/>
      <c r="EZ478" s="550"/>
      <c r="FA478" s="550"/>
      <c r="FB478" s="550"/>
      <c r="FC478" s="550"/>
      <c r="FD478" s="550"/>
      <c r="FE478" s="550"/>
      <c r="FF478" s="550"/>
      <c r="FG478" s="550"/>
      <c r="FH478" s="550"/>
      <c r="FI478" s="550"/>
      <c r="FJ478" s="550"/>
      <c r="FK478" s="550"/>
      <c r="FL478" s="550"/>
      <c r="FM478" s="550"/>
      <c r="FN478" s="550"/>
      <c r="FO478" s="550"/>
      <c r="FP478" s="550"/>
      <c r="FQ478" s="550"/>
      <c r="FR478" s="550"/>
      <c r="FS478" s="550"/>
      <c r="FT478" s="550"/>
      <c r="FU478" s="550"/>
      <c r="FV478" s="550"/>
      <c r="FW478" s="550"/>
      <c r="FX478" s="550"/>
      <c r="FY478" s="550"/>
      <c r="FZ478" s="550"/>
      <c r="GA478" s="550"/>
      <c r="GB478" s="550"/>
      <c r="GC478" s="550"/>
      <c r="GD478" s="550"/>
      <c r="GE478" s="550"/>
      <c r="GF478" s="550"/>
      <c r="GG478" s="550"/>
      <c r="GH478" s="550"/>
      <c r="GI478" s="550"/>
      <c r="GJ478" s="550"/>
      <c r="GK478" s="550"/>
      <c r="GL478" s="550"/>
      <c r="GM478" s="550"/>
    </row>
    <row r="479" spans="7:195" ht="18" customHeight="1">
      <c r="G479" s="550"/>
      <c r="H479" s="550"/>
      <c r="I479" s="550"/>
      <c r="J479" s="550"/>
      <c r="K479" s="550"/>
      <c r="L479" s="550"/>
      <c r="M479" s="550"/>
      <c r="N479" s="550"/>
      <c r="O479" s="550"/>
      <c r="P479" s="550"/>
      <c r="Q479" s="550"/>
      <c r="R479" s="550"/>
      <c r="S479" s="550"/>
      <c r="T479" s="550"/>
      <c r="U479" s="550"/>
      <c r="V479" s="550"/>
      <c r="W479" s="550"/>
      <c r="X479" s="550"/>
      <c r="Y479" s="550"/>
      <c r="Z479" s="550"/>
      <c r="AA479" s="550"/>
      <c r="AB479" s="550"/>
      <c r="AC479" s="550"/>
      <c r="AD479" s="550"/>
      <c r="AE479" s="550"/>
      <c r="AF479" s="550"/>
      <c r="AG479" s="550"/>
      <c r="AH479" s="550"/>
      <c r="AI479" s="550"/>
      <c r="AJ479" s="550"/>
      <c r="AK479" s="550"/>
      <c r="AL479" s="550"/>
      <c r="AM479" s="550"/>
      <c r="AN479" s="550"/>
      <c r="AO479" s="550"/>
      <c r="AP479" s="550"/>
      <c r="AQ479" s="550"/>
      <c r="AR479" s="550"/>
      <c r="AS479" s="550"/>
      <c r="AT479" s="550"/>
      <c r="AU479" s="550"/>
      <c r="AV479" s="550"/>
      <c r="AW479" s="550"/>
      <c r="AX479" s="550"/>
      <c r="AY479" s="550"/>
      <c r="AZ479" s="550"/>
      <c r="BA479" s="550"/>
      <c r="BB479" s="550"/>
      <c r="BC479" s="550"/>
      <c r="BD479" s="550"/>
      <c r="BE479" s="550"/>
      <c r="BF479" s="550"/>
      <c r="BG479" s="550"/>
      <c r="BH479" s="550"/>
      <c r="BI479" s="550"/>
      <c r="BJ479" s="550"/>
      <c r="BK479" s="550"/>
      <c r="BL479" s="550"/>
      <c r="BM479" s="550"/>
      <c r="BN479" s="550"/>
      <c r="BO479" s="550"/>
      <c r="BP479" s="550"/>
      <c r="BQ479" s="550"/>
      <c r="BR479" s="550"/>
      <c r="BS479" s="550"/>
      <c r="BT479" s="550"/>
      <c r="BU479" s="550"/>
      <c r="BV479" s="550"/>
      <c r="BW479" s="550"/>
      <c r="BX479" s="550"/>
      <c r="BY479" s="550"/>
      <c r="BZ479" s="550"/>
      <c r="CA479" s="550"/>
      <c r="CB479" s="550"/>
      <c r="CC479" s="550"/>
      <c r="CD479" s="550"/>
      <c r="CE479" s="550"/>
      <c r="CF479" s="550"/>
      <c r="CG479" s="550"/>
      <c r="CH479" s="550"/>
      <c r="CI479" s="550"/>
      <c r="CJ479" s="550"/>
      <c r="CK479" s="550"/>
      <c r="CL479" s="550"/>
      <c r="CM479" s="550"/>
      <c r="CN479" s="550"/>
      <c r="CO479" s="550"/>
      <c r="CP479" s="550"/>
      <c r="CQ479" s="550"/>
      <c r="CR479" s="550"/>
      <c r="CS479" s="550"/>
      <c r="CT479" s="550"/>
      <c r="CU479" s="550"/>
      <c r="CV479" s="550"/>
      <c r="CW479" s="550"/>
      <c r="CX479" s="550"/>
      <c r="CY479" s="550"/>
      <c r="CZ479" s="550"/>
      <c r="DA479" s="550"/>
      <c r="DB479" s="550"/>
      <c r="DC479" s="550"/>
      <c r="DD479" s="550"/>
      <c r="DE479" s="550"/>
      <c r="DF479" s="550"/>
      <c r="DG479" s="550"/>
      <c r="DH479" s="550"/>
      <c r="DI479" s="550"/>
      <c r="DJ479" s="550"/>
      <c r="DK479" s="550"/>
      <c r="DL479" s="550"/>
      <c r="DM479" s="550"/>
      <c r="DN479" s="550"/>
      <c r="DO479" s="550"/>
      <c r="DP479" s="550"/>
      <c r="DQ479" s="550"/>
      <c r="DR479" s="550"/>
      <c r="DS479" s="550"/>
      <c r="DT479" s="550"/>
      <c r="DU479" s="550"/>
      <c r="DV479" s="550"/>
      <c r="DW479" s="550"/>
      <c r="DX479" s="550"/>
      <c r="DY479" s="550"/>
      <c r="DZ479" s="550"/>
      <c r="EA479" s="550"/>
      <c r="EB479" s="550"/>
      <c r="EC479" s="550"/>
      <c r="ED479" s="550"/>
      <c r="EE479" s="550"/>
      <c r="EF479" s="550"/>
      <c r="EG479" s="550"/>
      <c r="EH479" s="550"/>
      <c r="EI479" s="550"/>
      <c r="EJ479" s="550"/>
      <c r="EK479" s="550"/>
      <c r="EL479" s="550"/>
      <c r="EM479" s="550"/>
      <c r="EN479" s="550"/>
      <c r="EO479" s="550"/>
      <c r="EP479" s="550"/>
      <c r="EQ479" s="550"/>
      <c r="ER479" s="550"/>
      <c r="ES479" s="550"/>
      <c r="ET479" s="550"/>
      <c r="EU479" s="550"/>
      <c r="EV479" s="550"/>
      <c r="EW479" s="550"/>
      <c r="EX479" s="550"/>
      <c r="EY479" s="550"/>
      <c r="EZ479" s="550"/>
      <c r="FA479" s="550"/>
      <c r="FB479" s="550"/>
      <c r="FC479" s="550"/>
      <c r="FD479" s="550"/>
      <c r="FE479" s="550"/>
      <c r="FF479" s="550"/>
      <c r="FG479" s="550"/>
      <c r="FH479" s="550"/>
      <c r="FI479" s="550"/>
      <c r="FJ479" s="550"/>
      <c r="FK479" s="550"/>
      <c r="FL479" s="550"/>
      <c r="FM479" s="550"/>
      <c r="FN479" s="550"/>
      <c r="FO479" s="550"/>
      <c r="FP479" s="550"/>
      <c r="FQ479" s="550"/>
      <c r="FR479" s="550"/>
      <c r="FS479" s="550"/>
      <c r="FT479" s="550"/>
      <c r="FU479" s="550"/>
      <c r="FV479" s="550"/>
      <c r="FW479" s="550"/>
      <c r="FX479" s="550"/>
      <c r="FY479" s="550"/>
      <c r="FZ479" s="550"/>
      <c r="GA479" s="550"/>
      <c r="GB479" s="550"/>
      <c r="GC479" s="550"/>
      <c r="GD479" s="550"/>
      <c r="GE479" s="550"/>
      <c r="GF479" s="550"/>
      <c r="GG479" s="550"/>
      <c r="GH479" s="550"/>
      <c r="GI479" s="550"/>
      <c r="GJ479" s="550"/>
      <c r="GK479" s="550"/>
      <c r="GL479" s="550"/>
      <c r="GM479" s="550"/>
    </row>
    <row r="480" spans="7:195" ht="18" customHeight="1">
      <c r="G480" s="550"/>
      <c r="H480" s="550"/>
      <c r="I480" s="550"/>
      <c r="J480" s="550"/>
      <c r="K480" s="550"/>
      <c r="L480" s="550"/>
      <c r="M480" s="550"/>
      <c r="N480" s="550"/>
      <c r="O480" s="550"/>
      <c r="P480" s="550"/>
      <c r="Q480" s="550"/>
      <c r="R480" s="550"/>
      <c r="S480" s="550"/>
      <c r="T480" s="550"/>
      <c r="U480" s="550"/>
      <c r="V480" s="550"/>
      <c r="W480" s="550"/>
      <c r="X480" s="550"/>
      <c r="Y480" s="550"/>
      <c r="Z480" s="550"/>
      <c r="AA480" s="550"/>
      <c r="AB480" s="550"/>
      <c r="AC480" s="550"/>
      <c r="AD480" s="550"/>
      <c r="AE480" s="550"/>
      <c r="AF480" s="550"/>
      <c r="AG480" s="550"/>
      <c r="AH480" s="550"/>
      <c r="AI480" s="550"/>
      <c r="AJ480" s="550"/>
      <c r="AK480" s="550"/>
      <c r="AL480" s="550"/>
      <c r="AM480" s="550"/>
      <c r="AN480" s="550"/>
      <c r="AO480" s="550"/>
      <c r="AP480" s="550"/>
      <c r="AQ480" s="550"/>
      <c r="AR480" s="550"/>
      <c r="AS480" s="550"/>
      <c r="AT480" s="550"/>
      <c r="AU480" s="550"/>
      <c r="AV480" s="550"/>
      <c r="AW480" s="550"/>
      <c r="AX480" s="550"/>
      <c r="AY480" s="550"/>
      <c r="AZ480" s="550"/>
      <c r="BA480" s="550"/>
      <c r="BB480" s="550"/>
      <c r="BC480" s="550"/>
      <c r="BD480" s="550"/>
      <c r="BE480" s="550"/>
      <c r="BF480" s="550"/>
      <c r="BG480" s="550"/>
      <c r="BH480" s="550"/>
      <c r="BI480" s="550"/>
      <c r="BJ480" s="550"/>
      <c r="BK480" s="550"/>
      <c r="BL480" s="550"/>
      <c r="BM480" s="550"/>
      <c r="BN480" s="550"/>
      <c r="BO480" s="550"/>
      <c r="BP480" s="550"/>
      <c r="BQ480" s="550"/>
      <c r="BR480" s="550"/>
      <c r="BS480" s="550"/>
      <c r="BT480" s="550"/>
      <c r="BU480" s="550"/>
      <c r="BV480" s="550"/>
      <c r="BW480" s="550"/>
      <c r="BX480" s="550"/>
      <c r="BY480" s="550"/>
      <c r="BZ480" s="550"/>
      <c r="CA480" s="550"/>
      <c r="CB480" s="550"/>
      <c r="CC480" s="550"/>
      <c r="CD480" s="550"/>
      <c r="CE480" s="550"/>
      <c r="CF480" s="550"/>
      <c r="CG480" s="550"/>
      <c r="CH480" s="550"/>
      <c r="CI480" s="550"/>
      <c r="CJ480" s="550"/>
      <c r="CK480" s="550"/>
      <c r="CL480" s="550"/>
      <c r="CM480" s="550"/>
      <c r="CN480" s="550"/>
      <c r="CO480" s="550"/>
      <c r="CP480" s="550"/>
      <c r="CQ480" s="550"/>
      <c r="CR480" s="550"/>
      <c r="CS480" s="550"/>
      <c r="CT480" s="550"/>
      <c r="CU480" s="550"/>
      <c r="CV480" s="550"/>
      <c r="CW480" s="550"/>
      <c r="CX480" s="550"/>
      <c r="CY480" s="550"/>
      <c r="CZ480" s="550"/>
      <c r="DA480" s="550"/>
      <c r="DB480" s="550"/>
      <c r="DC480" s="550"/>
      <c r="DD480" s="550"/>
      <c r="DE480" s="550"/>
      <c r="DF480" s="550"/>
      <c r="DG480" s="550"/>
      <c r="DH480" s="550"/>
      <c r="DI480" s="550"/>
      <c r="DJ480" s="550"/>
      <c r="DK480" s="550"/>
      <c r="DL480" s="550"/>
      <c r="DM480" s="550"/>
      <c r="DN480" s="550"/>
      <c r="DO480" s="550"/>
      <c r="DP480" s="550"/>
      <c r="DQ480" s="550"/>
      <c r="DR480" s="550"/>
      <c r="DS480" s="550"/>
      <c r="DT480" s="550"/>
      <c r="DU480" s="550"/>
      <c r="DV480" s="550"/>
      <c r="DW480" s="550"/>
      <c r="DX480" s="550"/>
      <c r="DY480" s="550"/>
      <c r="DZ480" s="550"/>
      <c r="EA480" s="550"/>
      <c r="EB480" s="550"/>
      <c r="EC480" s="550"/>
      <c r="ED480" s="550"/>
      <c r="EE480" s="550"/>
      <c r="EF480" s="550"/>
      <c r="EG480" s="550"/>
      <c r="EH480" s="550"/>
      <c r="EI480" s="550"/>
      <c r="EJ480" s="550"/>
      <c r="EK480" s="550"/>
      <c r="EL480" s="550"/>
      <c r="EM480" s="550"/>
      <c r="EN480" s="550"/>
      <c r="EO480" s="550"/>
      <c r="EP480" s="550"/>
      <c r="EQ480" s="550"/>
      <c r="ER480" s="550"/>
      <c r="ES480" s="550"/>
      <c r="ET480" s="550"/>
      <c r="EU480" s="550"/>
      <c r="EV480" s="550"/>
      <c r="EW480" s="550"/>
      <c r="EX480" s="550"/>
      <c r="EY480" s="550"/>
      <c r="EZ480" s="550"/>
      <c r="FA480" s="550"/>
      <c r="FB480" s="550"/>
      <c r="FC480" s="550"/>
      <c r="FD480" s="550"/>
      <c r="FE480" s="550"/>
      <c r="FF480" s="550"/>
      <c r="FG480" s="550"/>
      <c r="FH480" s="550"/>
      <c r="FI480" s="550"/>
      <c r="FJ480" s="550"/>
      <c r="FK480" s="550"/>
      <c r="FL480" s="550"/>
      <c r="FM480" s="550"/>
      <c r="FN480" s="550"/>
      <c r="FO480" s="550"/>
      <c r="FP480" s="550"/>
      <c r="FQ480" s="550"/>
      <c r="FR480" s="550"/>
      <c r="FS480" s="550"/>
      <c r="FT480" s="550"/>
      <c r="FU480" s="550"/>
      <c r="FV480" s="550"/>
      <c r="FW480" s="550"/>
      <c r="FX480" s="550"/>
      <c r="FY480" s="550"/>
      <c r="FZ480" s="550"/>
      <c r="GA480" s="550"/>
      <c r="GB480" s="550"/>
      <c r="GC480" s="550"/>
      <c r="GD480" s="550"/>
      <c r="GE480" s="550"/>
      <c r="GF480" s="550"/>
      <c r="GG480" s="550"/>
      <c r="GH480" s="550"/>
      <c r="GI480" s="550"/>
      <c r="GJ480" s="550"/>
      <c r="GK480" s="550"/>
      <c r="GL480" s="550"/>
      <c r="GM480" s="550"/>
    </row>
    <row r="481" spans="7:195" ht="18" customHeight="1">
      <c r="G481" s="550"/>
      <c r="H481" s="550"/>
      <c r="I481" s="550"/>
      <c r="J481" s="550"/>
      <c r="K481" s="550"/>
      <c r="L481" s="550"/>
      <c r="M481" s="550"/>
      <c r="N481" s="550"/>
      <c r="O481" s="550"/>
      <c r="P481" s="550"/>
      <c r="Q481" s="550"/>
      <c r="R481" s="550"/>
      <c r="S481" s="550"/>
      <c r="T481" s="550"/>
      <c r="U481" s="550"/>
      <c r="V481" s="550"/>
      <c r="W481" s="550"/>
      <c r="X481" s="550"/>
      <c r="Y481" s="550"/>
      <c r="Z481" s="550"/>
      <c r="AA481" s="550"/>
      <c r="AB481" s="550"/>
      <c r="AC481" s="550"/>
      <c r="AD481" s="550"/>
      <c r="AE481" s="550"/>
      <c r="AF481" s="550"/>
      <c r="AG481" s="550"/>
      <c r="AH481" s="550"/>
      <c r="AI481" s="550"/>
      <c r="AJ481" s="550"/>
      <c r="AK481" s="550"/>
      <c r="AL481" s="550"/>
      <c r="AM481" s="550"/>
      <c r="AN481" s="550"/>
      <c r="AO481" s="550"/>
      <c r="AP481" s="550"/>
      <c r="AQ481" s="550"/>
      <c r="AR481" s="550"/>
      <c r="AS481" s="550"/>
      <c r="AT481" s="550"/>
      <c r="AU481" s="550"/>
      <c r="AV481" s="550"/>
      <c r="AW481" s="550"/>
      <c r="AX481" s="550"/>
      <c r="AY481" s="550"/>
      <c r="AZ481" s="550"/>
      <c r="BA481" s="550"/>
      <c r="BB481" s="550"/>
      <c r="BC481" s="550"/>
      <c r="BD481" s="550"/>
      <c r="BE481" s="550"/>
      <c r="BF481" s="550"/>
      <c r="BG481" s="550"/>
      <c r="BH481" s="550"/>
      <c r="BI481" s="550"/>
      <c r="BJ481" s="550"/>
      <c r="BK481" s="550"/>
      <c r="BL481" s="550"/>
      <c r="BM481" s="550"/>
      <c r="BN481" s="550"/>
      <c r="BO481" s="550"/>
      <c r="BP481" s="550"/>
      <c r="BQ481" s="550"/>
      <c r="BR481" s="550"/>
      <c r="BS481" s="550"/>
      <c r="BT481" s="550"/>
      <c r="BU481" s="550"/>
      <c r="BV481" s="550"/>
      <c r="BW481" s="550"/>
      <c r="BX481" s="550"/>
      <c r="BY481" s="550"/>
      <c r="BZ481" s="550"/>
      <c r="CA481" s="550"/>
      <c r="CB481" s="550"/>
      <c r="CC481" s="550"/>
      <c r="CD481" s="550"/>
      <c r="CE481" s="550"/>
      <c r="CF481" s="550"/>
      <c r="CG481" s="550"/>
      <c r="CH481" s="550"/>
      <c r="CI481" s="550"/>
      <c r="CJ481" s="550"/>
      <c r="CK481" s="550"/>
      <c r="CL481" s="550"/>
      <c r="CM481" s="550"/>
      <c r="CN481" s="550"/>
      <c r="CO481" s="550"/>
      <c r="CP481" s="550"/>
      <c r="CQ481" s="550"/>
      <c r="CR481" s="550"/>
      <c r="CS481" s="550"/>
      <c r="CT481" s="550"/>
      <c r="CU481" s="550"/>
      <c r="CV481" s="550"/>
      <c r="CW481" s="550"/>
      <c r="CX481" s="550"/>
      <c r="CY481" s="550"/>
      <c r="CZ481" s="550"/>
      <c r="DA481" s="550"/>
      <c r="DB481" s="550"/>
      <c r="DC481" s="550"/>
      <c r="DD481" s="550"/>
      <c r="DE481" s="550"/>
      <c r="DF481" s="550"/>
      <c r="DG481" s="550"/>
      <c r="DH481" s="550"/>
      <c r="DI481" s="550"/>
      <c r="DJ481" s="550"/>
      <c r="DK481" s="550"/>
      <c r="DL481" s="550"/>
      <c r="DM481" s="550"/>
      <c r="DN481" s="550"/>
      <c r="DO481" s="550"/>
      <c r="DP481" s="550"/>
      <c r="DQ481" s="550"/>
      <c r="DR481" s="550"/>
      <c r="DS481" s="550"/>
      <c r="DT481" s="550"/>
      <c r="DU481" s="550"/>
      <c r="DV481" s="550"/>
      <c r="DW481" s="550"/>
      <c r="DX481" s="550"/>
      <c r="DY481" s="550"/>
      <c r="DZ481" s="550"/>
      <c r="EA481" s="550"/>
      <c r="EB481" s="550"/>
      <c r="EC481" s="550"/>
      <c r="ED481" s="550"/>
      <c r="EE481" s="550"/>
      <c r="EF481" s="550"/>
      <c r="EG481" s="550"/>
      <c r="EH481" s="550"/>
      <c r="EI481" s="550"/>
      <c r="EJ481" s="550"/>
      <c r="EK481" s="550"/>
      <c r="EL481" s="550"/>
      <c r="EM481" s="550"/>
      <c r="EN481" s="550"/>
      <c r="EO481" s="550"/>
      <c r="EP481" s="550"/>
      <c r="EQ481" s="550"/>
      <c r="ER481" s="550"/>
      <c r="ES481" s="550"/>
      <c r="ET481" s="550"/>
      <c r="EU481" s="550"/>
      <c r="EV481" s="550"/>
      <c r="EW481" s="550"/>
      <c r="EX481" s="550"/>
      <c r="EY481" s="550"/>
      <c r="EZ481" s="550"/>
      <c r="FA481" s="550"/>
      <c r="FB481" s="550"/>
      <c r="FC481" s="550"/>
      <c r="FD481" s="550"/>
      <c r="FE481" s="550"/>
      <c r="FF481" s="550"/>
      <c r="FG481" s="550"/>
      <c r="FH481" s="550"/>
      <c r="FI481" s="550"/>
      <c r="FJ481" s="550"/>
      <c r="FK481" s="550"/>
      <c r="FL481" s="550"/>
      <c r="FM481" s="550"/>
      <c r="FN481" s="550"/>
      <c r="FO481" s="550"/>
      <c r="FP481" s="550"/>
      <c r="FQ481" s="550"/>
      <c r="FR481" s="550"/>
      <c r="FS481" s="550"/>
      <c r="FT481" s="550"/>
      <c r="FU481" s="550"/>
      <c r="FV481" s="550"/>
      <c r="FW481" s="550"/>
      <c r="FX481" s="550"/>
      <c r="FY481" s="550"/>
      <c r="FZ481" s="550"/>
      <c r="GA481" s="550"/>
      <c r="GB481" s="550"/>
      <c r="GC481" s="550"/>
      <c r="GD481" s="550"/>
      <c r="GE481" s="550"/>
      <c r="GF481" s="550"/>
      <c r="GG481" s="550"/>
      <c r="GH481" s="550"/>
      <c r="GI481" s="550"/>
      <c r="GJ481" s="550"/>
      <c r="GK481" s="550"/>
      <c r="GL481" s="550"/>
      <c r="GM481" s="550"/>
    </row>
    <row r="482" spans="7:195" ht="18" customHeight="1">
      <c r="G482" s="550"/>
      <c r="H482" s="550"/>
      <c r="I482" s="550"/>
      <c r="J482" s="550"/>
      <c r="K482" s="550"/>
      <c r="L482" s="550"/>
      <c r="M482" s="550"/>
      <c r="N482" s="550"/>
      <c r="O482" s="550"/>
      <c r="P482" s="550"/>
      <c r="Q482" s="550"/>
      <c r="R482" s="550"/>
      <c r="S482" s="550"/>
      <c r="T482" s="550"/>
      <c r="U482" s="550"/>
      <c r="V482" s="550"/>
      <c r="W482" s="550"/>
      <c r="X482" s="550"/>
      <c r="Y482" s="550"/>
      <c r="Z482" s="550"/>
      <c r="AA482" s="550"/>
      <c r="AB482" s="550"/>
      <c r="AC482" s="550"/>
      <c r="AD482" s="550"/>
      <c r="AE482" s="550"/>
      <c r="AF482" s="550"/>
      <c r="AG482" s="550"/>
      <c r="AH482" s="550"/>
      <c r="AI482" s="550"/>
      <c r="AJ482" s="550"/>
      <c r="AK482" s="550"/>
      <c r="AL482" s="550"/>
      <c r="AM482" s="550"/>
      <c r="AN482" s="550"/>
      <c r="AO482" s="550"/>
      <c r="AP482" s="550"/>
      <c r="AQ482" s="550"/>
      <c r="AR482" s="550"/>
      <c r="AS482" s="550"/>
      <c r="AT482" s="550"/>
      <c r="AU482" s="550"/>
      <c r="AV482" s="550"/>
      <c r="AW482" s="550"/>
      <c r="AX482" s="550"/>
      <c r="AY482" s="550"/>
      <c r="AZ482" s="550"/>
      <c r="BA482" s="550"/>
      <c r="BB482" s="550"/>
      <c r="BC482" s="550"/>
      <c r="BD482" s="550"/>
      <c r="BE482" s="550"/>
      <c r="BF482" s="550"/>
      <c r="BG482" s="550"/>
      <c r="BH482" s="550"/>
      <c r="BI482" s="550"/>
      <c r="BJ482" s="550"/>
      <c r="BK482" s="550"/>
      <c r="BL482" s="550"/>
      <c r="BM482" s="550"/>
      <c r="BN482" s="550"/>
      <c r="BO482" s="550"/>
      <c r="BP482" s="550"/>
      <c r="BQ482" s="550"/>
      <c r="BR482" s="550"/>
      <c r="BS482" s="550"/>
      <c r="BT482" s="550"/>
      <c r="BU482" s="550"/>
      <c r="BV482" s="550"/>
      <c r="BW482" s="550"/>
      <c r="BX482" s="550"/>
      <c r="BY482" s="550"/>
      <c r="BZ482" s="550"/>
      <c r="CA482" s="550"/>
      <c r="CB482" s="550"/>
      <c r="CC482" s="550"/>
      <c r="CD482" s="550"/>
      <c r="CE482" s="550"/>
      <c r="CF482" s="550"/>
      <c r="CG482" s="550"/>
      <c r="CH482" s="550"/>
      <c r="CI482" s="550"/>
      <c r="CJ482" s="550"/>
      <c r="CK482" s="550"/>
      <c r="CL482" s="550"/>
      <c r="CM482" s="550"/>
      <c r="CN482" s="550"/>
      <c r="CO482" s="550"/>
      <c r="CP482" s="550"/>
      <c r="CQ482" s="550"/>
      <c r="CR482" s="550"/>
      <c r="CS482" s="550"/>
      <c r="CT482" s="550"/>
      <c r="CU482" s="550"/>
      <c r="CV482" s="550"/>
      <c r="CW482" s="550"/>
      <c r="CX482" s="550"/>
      <c r="CY482" s="550"/>
      <c r="CZ482" s="550"/>
      <c r="DA482" s="550"/>
      <c r="DB482" s="550"/>
      <c r="DC482" s="550"/>
      <c r="DD482" s="550"/>
      <c r="DE482" s="550"/>
      <c r="DF482" s="550"/>
      <c r="DG482" s="550"/>
      <c r="DH482" s="550"/>
      <c r="DI482" s="550"/>
      <c r="DJ482" s="550"/>
      <c r="DK482" s="550"/>
      <c r="DL482" s="550"/>
      <c r="DM482" s="550"/>
      <c r="DN482" s="550"/>
      <c r="DO482" s="550"/>
      <c r="DP482" s="550"/>
      <c r="DQ482" s="550"/>
      <c r="DR482" s="550"/>
      <c r="DS482" s="550"/>
      <c r="DT482" s="550"/>
      <c r="DU482" s="550"/>
      <c r="DV482" s="550"/>
      <c r="DW482" s="550"/>
      <c r="DX482" s="550"/>
      <c r="DY482" s="550"/>
      <c r="DZ482" s="550"/>
      <c r="EA482" s="550"/>
      <c r="EB482" s="550"/>
      <c r="EC482" s="550"/>
      <c r="ED482" s="550"/>
      <c r="EE482" s="550"/>
      <c r="EF482" s="550"/>
      <c r="EG482" s="550"/>
      <c r="EH482" s="550"/>
      <c r="EI482" s="550"/>
      <c r="EJ482" s="550"/>
      <c r="EK482" s="550"/>
      <c r="EL482" s="550"/>
      <c r="EM482" s="550"/>
      <c r="EN482" s="550"/>
      <c r="EO482" s="550"/>
      <c r="EP482" s="550"/>
      <c r="EQ482" s="550"/>
      <c r="ER482" s="550"/>
      <c r="ES482" s="550"/>
      <c r="ET482" s="550"/>
      <c r="EU482" s="550"/>
      <c r="EV482" s="550"/>
      <c r="EW482" s="550"/>
      <c r="EX482" s="550"/>
      <c r="EY482" s="550"/>
      <c r="EZ482" s="550"/>
      <c r="FA482" s="550"/>
      <c r="FB482" s="550"/>
      <c r="FC482" s="550"/>
      <c r="FD482" s="550"/>
      <c r="FE482" s="550"/>
      <c r="FF482" s="550"/>
      <c r="FG482" s="550"/>
      <c r="FH482" s="550"/>
      <c r="FI482" s="550"/>
      <c r="FJ482" s="550"/>
      <c r="FK482" s="550"/>
      <c r="FL482" s="550"/>
      <c r="FM482" s="550"/>
      <c r="FN482" s="550"/>
      <c r="FO482" s="550"/>
      <c r="FP482" s="550"/>
      <c r="FQ482" s="550"/>
      <c r="FR482" s="550"/>
      <c r="FS482" s="550"/>
      <c r="FT482" s="550"/>
      <c r="FU482" s="550"/>
      <c r="FV482" s="550"/>
      <c r="FW482" s="550"/>
      <c r="FX482" s="550"/>
      <c r="FY482" s="550"/>
      <c r="FZ482" s="550"/>
      <c r="GA482" s="550"/>
      <c r="GB482" s="550"/>
      <c r="GC482" s="550"/>
      <c r="GD482" s="550"/>
      <c r="GE482" s="550"/>
      <c r="GF482" s="550"/>
      <c r="GG482" s="550"/>
      <c r="GH482" s="550"/>
      <c r="GI482" s="550"/>
      <c r="GJ482" s="550"/>
      <c r="GK482" s="550"/>
      <c r="GL482" s="550"/>
      <c r="GM482" s="550"/>
    </row>
    <row r="483" spans="7:195" ht="18" customHeight="1">
      <c r="G483" s="550"/>
      <c r="H483" s="550"/>
      <c r="I483" s="550"/>
      <c r="J483" s="550"/>
      <c r="K483" s="550"/>
      <c r="L483" s="550"/>
      <c r="M483" s="550"/>
      <c r="N483" s="550"/>
      <c r="O483" s="550"/>
      <c r="P483" s="550"/>
      <c r="Q483" s="550"/>
      <c r="R483" s="550"/>
      <c r="S483" s="550"/>
      <c r="T483" s="550"/>
      <c r="U483" s="550"/>
      <c r="V483" s="550"/>
      <c r="W483" s="550"/>
      <c r="X483" s="550"/>
      <c r="Y483" s="550"/>
      <c r="Z483" s="550"/>
      <c r="AA483" s="550"/>
      <c r="AB483" s="550"/>
      <c r="AC483" s="550"/>
      <c r="AD483" s="550"/>
      <c r="AE483" s="550"/>
      <c r="AF483" s="550"/>
      <c r="AG483" s="550"/>
      <c r="AH483" s="550"/>
      <c r="AI483" s="550"/>
      <c r="AJ483" s="550"/>
      <c r="AK483" s="550"/>
      <c r="AL483" s="550"/>
      <c r="AM483" s="550"/>
      <c r="AN483" s="550"/>
      <c r="AO483" s="550"/>
      <c r="AP483" s="550"/>
      <c r="AQ483" s="550"/>
      <c r="AR483" s="550"/>
      <c r="AS483" s="550"/>
      <c r="AT483" s="550"/>
      <c r="AU483" s="550"/>
      <c r="AV483" s="550"/>
      <c r="AW483" s="550"/>
      <c r="AX483" s="550"/>
      <c r="AY483" s="550"/>
      <c r="AZ483" s="550"/>
      <c r="BA483" s="550"/>
      <c r="BB483" s="550"/>
      <c r="BC483" s="550"/>
      <c r="BD483" s="550"/>
      <c r="BE483" s="550"/>
      <c r="BF483" s="550"/>
      <c r="BG483" s="550"/>
      <c r="BH483" s="550"/>
      <c r="BI483" s="550"/>
      <c r="BJ483" s="550"/>
      <c r="BK483" s="550"/>
      <c r="BL483" s="550"/>
      <c r="BM483" s="550"/>
      <c r="BN483" s="550"/>
      <c r="BO483" s="550"/>
      <c r="BP483" s="550"/>
      <c r="BQ483" s="550"/>
      <c r="BR483" s="550"/>
      <c r="BS483" s="550"/>
      <c r="BT483" s="550"/>
      <c r="BU483" s="550"/>
      <c r="BV483" s="550"/>
      <c r="BW483" s="550"/>
      <c r="BX483" s="550"/>
      <c r="BY483" s="550"/>
      <c r="BZ483" s="550"/>
      <c r="CA483" s="550"/>
      <c r="CB483" s="550"/>
      <c r="CC483" s="550"/>
      <c r="CD483" s="550"/>
      <c r="CE483" s="550"/>
      <c r="CF483" s="550"/>
      <c r="CG483" s="550"/>
      <c r="CH483" s="550"/>
      <c r="CI483" s="550"/>
      <c r="CJ483" s="550"/>
      <c r="CK483" s="550"/>
      <c r="CL483" s="550"/>
      <c r="CM483" s="550"/>
      <c r="CN483" s="550"/>
      <c r="CO483" s="550"/>
      <c r="CP483" s="550"/>
      <c r="CQ483" s="550"/>
      <c r="CR483" s="550"/>
      <c r="CS483" s="550"/>
      <c r="CT483" s="550"/>
      <c r="CU483" s="550"/>
      <c r="CV483" s="550"/>
      <c r="CW483" s="550"/>
      <c r="CX483" s="550"/>
      <c r="CY483" s="550"/>
      <c r="CZ483" s="550"/>
      <c r="DA483" s="550"/>
      <c r="DB483" s="550"/>
      <c r="DC483" s="550"/>
      <c r="DD483" s="550"/>
      <c r="DE483" s="550"/>
      <c r="DF483" s="550"/>
      <c r="DG483" s="550"/>
      <c r="DH483" s="550"/>
      <c r="DI483" s="550"/>
      <c r="DJ483" s="550"/>
      <c r="DK483" s="550"/>
      <c r="DL483" s="550"/>
      <c r="DM483" s="550"/>
      <c r="DN483" s="550"/>
      <c r="DO483" s="550"/>
      <c r="DP483" s="550"/>
      <c r="DQ483" s="550"/>
      <c r="DR483" s="550"/>
      <c r="DS483" s="550"/>
      <c r="DT483" s="550"/>
      <c r="DU483" s="550"/>
      <c r="DV483" s="550"/>
      <c r="DW483" s="550"/>
      <c r="DX483" s="550"/>
      <c r="DY483" s="550"/>
      <c r="DZ483" s="550"/>
      <c r="EA483" s="550"/>
      <c r="EB483" s="550"/>
      <c r="EC483" s="550"/>
      <c r="ED483" s="550"/>
      <c r="EE483" s="550"/>
      <c r="EF483" s="550"/>
      <c r="EG483" s="550"/>
      <c r="EH483" s="550"/>
      <c r="EI483" s="550"/>
      <c r="EJ483" s="550"/>
      <c r="EK483" s="550"/>
      <c r="EL483" s="550"/>
      <c r="EM483" s="550"/>
      <c r="EN483" s="550"/>
      <c r="EO483" s="550"/>
      <c r="EP483" s="550"/>
      <c r="EQ483" s="550"/>
      <c r="ER483" s="550"/>
      <c r="ES483" s="550"/>
      <c r="ET483" s="550"/>
      <c r="EU483" s="550"/>
      <c r="EV483" s="550"/>
      <c r="EW483" s="550"/>
      <c r="EX483" s="550"/>
      <c r="EY483" s="550"/>
      <c r="EZ483" s="550"/>
      <c r="FA483" s="550"/>
      <c r="FB483" s="550"/>
      <c r="FC483" s="550"/>
      <c r="FD483" s="550"/>
      <c r="FE483" s="550"/>
      <c r="FF483" s="550"/>
      <c r="FG483" s="550"/>
      <c r="FH483" s="550"/>
      <c r="FI483" s="550"/>
      <c r="FJ483" s="550"/>
      <c r="FK483" s="550"/>
      <c r="FL483" s="550"/>
      <c r="FM483" s="550"/>
      <c r="FN483" s="550"/>
      <c r="FO483" s="550"/>
      <c r="FP483" s="550"/>
      <c r="FQ483" s="550"/>
      <c r="FR483" s="550"/>
      <c r="FS483" s="550"/>
      <c r="FT483" s="550"/>
      <c r="FU483" s="550"/>
      <c r="FV483" s="550"/>
      <c r="FW483" s="550"/>
      <c r="FX483" s="550"/>
      <c r="FY483" s="550"/>
      <c r="FZ483" s="550"/>
      <c r="GA483" s="550"/>
      <c r="GB483" s="550"/>
      <c r="GC483" s="550"/>
      <c r="GD483" s="550"/>
      <c r="GE483" s="550"/>
      <c r="GF483" s="550"/>
      <c r="GG483" s="550"/>
      <c r="GH483" s="550"/>
      <c r="GI483" s="550"/>
      <c r="GJ483" s="550"/>
      <c r="GK483" s="550"/>
      <c r="GL483" s="550"/>
      <c r="GM483" s="550"/>
    </row>
    <row r="484" spans="7:195" ht="18" customHeight="1">
      <c r="G484" s="550"/>
      <c r="H484" s="550"/>
      <c r="I484" s="550"/>
      <c r="J484" s="550"/>
      <c r="K484" s="550"/>
      <c r="L484" s="550"/>
      <c r="M484" s="550"/>
      <c r="N484" s="550"/>
      <c r="O484" s="550"/>
      <c r="P484" s="550"/>
      <c r="Q484" s="550"/>
      <c r="R484" s="550"/>
      <c r="S484" s="550"/>
      <c r="T484" s="550"/>
      <c r="U484" s="550"/>
      <c r="V484" s="550"/>
      <c r="W484" s="550"/>
      <c r="X484" s="550"/>
      <c r="Y484" s="550"/>
      <c r="Z484" s="550"/>
      <c r="AA484" s="550"/>
      <c r="AB484" s="550"/>
      <c r="AC484" s="550"/>
      <c r="AD484" s="550"/>
      <c r="AE484" s="550"/>
      <c r="AF484" s="550"/>
      <c r="AG484" s="550"/>
      <c r="AH484" s="550"/>
      <c r="AI484" s="550"/>
      <c r="AJ484" s="550"/>
      <c r="AK484" s="550"/>
      <c r="AL484" s="550"/>
      <c r="AM484" s="550"/>
      <c r="AN484" s="550"/>
      <c r="AO484" s="550"/>
      <c r="AP484" s="550"/>
      <c r="AQ484" s="550"/>
      <c r="AR484" s="550"/>
      <c r="AS484" s="550"/>
      <c r="AT484" s="550"/>
      <c r="AU484" s="550"/>
      <c r="AV484" s="550"/>
      <c r="AW484" s="550"/>
      <c r="AX484" s="550"/>
      <c r="AY484" s="550"/>
      <c r="AZ484" s="550"/>
      <c r="BA484" s="550"/>
      <c r="BB484" s="550"/>
      <c r="BC484" s="550"/>
      <c r="BD484" s="550"/>
      <c r="BE484" s="550"/>
      <c r="BF484" s="550"/>
      <c r="BG484" s="550"/>
      <c r="BH484" s="550"/>
      <c r="BI484" s="550"/>
      <c r="BJ484" s="550"/>
      <c r="BK484" s="550"/>
      <c r="BL484" s="550"/>
      <c r="BM484" s="550"/>
      <c r="BN484" s="550"/>
      <c r="BO484" s="550"/>
      <c r="BP484" s="550"/>
      <c r="BQ484" s="550"/>
      <c r="BR484" s="550"/>
      <c r="BS484" s="550"/>
      <c r="BT484" s="550"/>
      <c r="BU484" s="550"/>
      <c r="BV484" s="550"/>
      <c r="BW484" s="550"/>
      <c r="BX484" s="550"/>
      <c r="BY484" s="550"/>
      <c r="BZ484" s="550"/>
      <c r="CA484" s="550"/>
      <c r="CB484" s="550"/>
      <c r="CC484" s="550"/>
      <c r="CD484" s="550"/>
      <c r="CE484" s="550"/>
      <c r="CF484" s="550"/>
      <c r="CG484" s="550"/>
      <c r="CH484" s="550"/>
      <c r="CI484" s="550"/>
      <c r="CJ484" s="550"/>
      <c r="CK484" s="550"/>
      <c r="CL484" s="550"/>
      <c r="CM484" s="550"/>
      <c r="CN484" s="550"/>
      <c r="CO484" s="550"/>
      <c r="CP484" s="550"/>
      <c r="CQ484" s="550"/>
      <c r="CR484" s="550"/>
      <c r="CS484" s="550"/>
      <c r="CT484" s="550"/>
      <c r="CU484" s="550"/>
      <c r="CV484" s="550"/>
      <c r="CW484" s="550"/>
      <c r="CX484" s="550"/>
      <c r="CY484" s="550"/>
      <c r="CZ484" s="550"/>
      <c r="DA484" s="550"/>
      <c r="DB484" s="550"/>
      <c r="DC484" s="550"/>
      <c r="DD484" s="550"/>
      <c r="DE484" s="550"/>
      <c r="DF484" s="550"/>
      <c r="DG484" s="550"/>
      <c r="DH484" s="550"/>
      <c r="DI484" s="550"/>
      <c r="DJ484" s="550"/>
      <c r="DK484" s="550"/>
      <c r="DL484" s="550"/>
      <c r="DM484" s="550"/>
      <c r="DN484" s="550"/>
      <c r="DO484" s="550"/>
      <c r="DP484" s="550"/>
      <c r="DQ484" s="550"/>
      <c r="DR484" s="550"/>
      <c r="DS484" s="550"/>
      <c r="DT484" s="550"/>
      <c r="DU484" s="550"/>
      <c r="DV484" s="550"/>
      <c r="DW484" s="550"/>
      <c r="DX484" s="550"/>
      <c r="DY484" s="550"/>
      <c r="DZ484" s="550"/>
      <c r="EA484" s="550"/>
      <c r="EB484" s="550"/>
      <c r="EC484" s="550"/>
      <c r="ED484" s="550"/>
      <c r="EE484" s="550"/>
      <c r="EF484" s="550"/>
      <c r="EG484" s="550"/>
      <c r="EH484" s="550"/>
      <c r="EI484" s="550"/>
      <c r="EJ484" s="550"/>
      <c r="EK484" s="550"/>
      <c r="EL484" s="550"/>
      <c r="EM484" s="550"/>
      <c r="EN484" s="550"/>
      <c r="EO484" s="550"/>
      <c r="EP484" s="550"/>
      <c r="EQ484" s="550"/>
      <c r="ER484" s="550"/>
      <c r="ES484" s="550"/>
      <c r="ET484" s="550"/>
      <c r="EU484" s="550"/>
      <c r="EV484" s="550"/>
      <c r="EW484" s="550"/>
      <c r="EX484" s="550"/>
      <c r="EY484" s="550"/>
      <c r="EZ484" s="550"/>
      <c r="FA484" s="550"/>
      <c r="FB484" s="550"/>
      <c r="FC484" s="550"/>
      <c r="FD484" s="550"/>
      <c r="FE484" s="550"/>
      <c r="FF484" s="550"/>
      <c r="FG484" s="550"/>
      <c r="FH484" s="550"/>
      <c r="FI484" s="550"/>
      <c r="FJ484" s="550"/>
      <c r="FK484" s="550"/>
      <c r="FL484" s="550"/>
      <c r="FM484" s="550"/>
      <c r="FN484" s="550"/>
      <c r="FO484" s="550"/>
      <c r="FP484" s="550"/>
      <c r="FQ484" s="550"/>
      <c r="FR484" s="550"/>
      <c r="FS484" s="550"/>
      <c r="FT484" s="550"/>
      <c r="FU484" s="550"/>
      <c r="FV484" s="550"/>
      <c r="FW484" s="550"/>
      <c r="FX484" s="550"/>
      <c r="FY484" s="550"/>
      <c r="FZ484" s="550"/>
      <c r="GA484" s="550"/>
      <c r="GB484" s="550"/>
      <c r="GC484" s="550"/>
      <c r="GD484" s="550"/>
      <c r="GE484" s="550"/>
      <c r="GF484" s="550"/>
      <c r="GG484" s="550"/>
      <c r="GH484" s="550"/>
      <c r="GI484" s="550"/>
      <c r="GJ484" s="550"/>
      <c r="GK484" s="550"/>
      <c r="GL484" s="550"/>
      <c r="GM484" s="550"/>
    </row>
    <row r="485" spans="7:195" ht="18" customHeight="1">
      <c r="G485" s="550"/>
      <c r="H485" s="550"/>
      <c r="I485" s="550"/>
      <c r="J485" s="550"/>
      <c r="K485" s="550"/>
      <c r="L485" s="550"/>
      <c r="M485" s="550"/>
      <c r="N485" s="550"/>
      <c r="O485" s="550"/>
      <c r="P485" s="550"/>
      <c r="Q485" s="550"/>
      <c r="R485" s="550"/>
      <c r="S485" s="550"/>
      <c r="T485" s="550"/>
      <c r="U485" s="550"/>
      <c r="V485" s="550"/>
      <c r="W485" s="550"/>
      <c r="X485" s="550"/>
      <c r="Y485" s="550"/>
      <c r="Z485" s="550"/>
      <c r="AA485" s="550"/>
      <c r="AB485" s="550"/>
      <c r="AC485" s="550"/>
      <c r="AD485" s="550"/>
      <c r="AE485" s="550"/>
      <c r="AF485" s="550"/>
      <c r="AG485" s="550"/>
      <c r="AH485" s="550"/>
      <c r="AI485" s="550"/>
      <c r="AJ485" s="550"/>
      <c r="AK485" s="550"/>
      <c r="AL485" s="550"/>
      <c r="AM485" s="550"/>
      <c r="AN485" s="550"/>
      <c r="AO485" s="550"/>
      <c r="AP485" s="550"/>
      <c r="AQ485" s="550"/>
      <c r="AR485" s="550"/>
      <c r="AS485" s="550"/>
      <c r="AT485" s="550"/>
      <c r="AU485" s="550"/>
      <c r="AV485" s="550"/>
      <c r="AW485" s="550"/>
      <c r="AX485" s="550"/>
      <c r="AY485" s="550"/>
      <c r="AZ485" s="550"/>
      <c r="BA485" s="550"/>
      <c r="BB485" s="550"/>
      <c r="BC485" s="550"/>
      <c r="BD485" s="550"/>
      <c r="BE485" s="550"/>
      <c r="BF485" s="550"/>
      <c r="BG485" s="550"/>
      <c r="BH485" s="550"/>
      <c r="BI485" s="550"/>
      <c r="BJ485" s="550"/>
      <c r="BK485" s="550"/>
      <c r="BL485" s="550"/>
      <c r="BM485" s="550"/>
      <c r="BN485" s="550"/>
      <c r="BO485" s="550"/>
      <c r="BP485" s="550"/>
      <c r="BQ485" s="550"/>
      <c r="BR485" s="550"/>
      <c r="BS485" s="550"/>
      <c r="BT485" s="550"/>
      <c r="BU485" s="550"/>
      <c r="BV485" s="550"/>
      <c r="BW485" s="550"/>
      <c r="BX485" s="550"/>
      <c r="BY485" s="550"/>
      <c r="BZ485" s="550"/>
      <c r="CA485" s="550"/>
      <c r="CB485" s="550"/>
      <c r="CC485" s="550"/>
      <c r="CD485" s="550"/>
      <c r="CE485" s="550"/>
      <c r="CF485" s="550"/>
      <c r="CG485" s="550"/>
      <c r="CH485" s="550"/>
      <c r="CI485" s="550"/>
      <c r="CJ485" s="550"/>
      <c r="CK485" s="550"/>
      <c r="CL485" s="550"/>
      <c r="CM485" s="550"/>
      <c r="CN485" s="550"/>
      <c r="CO485" s="550"/>
      <c r="CP485" s="550"/>
      <c r="CQ485" s="550"/>
      <c r="CR485" s="550"/>
      <c r="CS485" s="550"/>
      <c r="CT485" s="550"/>
      <c r="CU485" s="550"/>
      <c r="CV485" s="550"/>
      <c r="CW485" s="550"/>
      <c r="CX485" s="550"/>
      <c r="CY485" s="550"/>
      <c r="CZ485" s="550"/>
      <c r="DA485" s="550"/>
      <c r="DB485" s="550"/>
      <c r="DC485" s="550"/>
      <c r="DD485" s="550"/>
      <c r="DE485" s="550"/>
      <c r="DF485" s="550"/>
      <c r="DG485" s="550"/>
      <c r="DH485" s="550"/>
      <c r="DI485" s="550"/>
      <c r="DJ485" s="550"/>
      <c r="DK485" s="550"/>
      <c r="DL485" s="550"/>
      <c r="DM485" s="550"/>
      <c r="DN485" s="550"/>
      <c r="DO485" s="550"/>
      <c r="DP485" s="550"/>
      <c r="DQ485" s="550"/>
      <c r="DR485" s="550"/>
      <c r="DS485" s="550"/>
      <c r="DT485" s="550"/>
      <c r="DU485" s="550"/>
      <c r="DV485" s="550"/>
      <c r="DW485" s="550"/>
      <c r="DX485" s="550"/>
      <c r="DY485" s="550"/>
      <c r="DZ485" s="550"/>
      <c r="EA485" s="550"/>
      <c r="EB485" s="550"/>
      <c r="EC485" s="550"/>
      <c r="ED485" s="550"/>
      <c r="EE485" s="550"/>
      <c r="EF485" s="550"/>
      <c r="EG485" s="550"/>
      <c r="EH485" s="550"/>
      <c r="EI485" s="550"/>
      <c r="EJ485" s="550"/>
      <c r="EK485" s="550"/>
      <c r="EL485" s="550"/>
      <c r="EM485" s="550"/>
      <c r="EN485" s="550"/>
      <c r="EO485" s="550"/>
      <c r="EP485" s="550"/>
      <c r="EQ485" s="550"/>
      <c r="ER485" s="550"/>
      <c r="ES485" s="550"/>
      <c r="ET485" s="550"/>
      <c r="EU485" s="550"/>
      <c r="EV485" s="550"/>
      <c r="EW485" s="550"/>
      <c r="EX485" s="550"/>
      <c r="EY485" s="550"/>
      <c r="EZ485" s="550"/>
      <c r="FA485" s="550"/>
      <c r="FB485" s="550"/>
      <c r="FC485" s="550"/>
      <c r="FD485" s="550"/>
      <c r="FE485" s="550"/>
      <c r="FF485" s="550"/>
      <c r="FG485" s="550"/>
      <c r="FH485" s="550"/>
      <c r="FI485" s="550"/>
      <c r="FJ485" s="550"/>
      <c r="FK485" s="550"/>
      <c r="FL485" s="550"/>
      <c r="FM485" s="550"/>
      <c r="FN485" s="550"/>
      <c r="FO485" s="550"/>
      <c r="FP485" s="550"/>
      <c r="FQ485" s="550"/>
      <c r="FR485" s="550"/>
      <c r="FS485" s="550"/>
      <c r="FT485" s="550"/>
      <c r="FU485" s="550"/>
      <c r="FV485" s="550"/>
      <c r="FW485" s="550"/>
      <c r="FX485" s="550"/>
      <c r="FY485" s="550"/>
      <c r="FZ485" s="550"/>
      <c r="GA485" s="550"/>
      <c r="GB485" s="550"/>
      <c r="GC485" s="550"/>
      <c r="GD485" s="550"/>
      <c r="GE485" s="550"/>
      <c r="GF485" s="550"/>
      <c r="GG485" s="550"/>
      <c r="GH485" s="550"/>
      <c r="GI485" s="550"/>
      <c r="GJ485" s="550"/>
      <c r="GK485" s="550"/>
      <c r="GL485" s="550"/>
      <c r="GM485" s="550"/>
    </row>
    <row r="486" spans="7:195" ht="18" customHeight="1">
      <c r="G486" s="550"/>
      <c r="H486" s="550"/>
      <c r="I486" s="550"/>
      <c r="J486" s="550"/>
      <c r="K486" s="550"/>
      <c r="L486" s="550"/>
      <c r="M486" s="550"/>
      <c r="N486" s="550"/>
      <c r="O486" s="550"/>
      <c r="P486" s="550"/>
      <c r="Q486" s="550"/>
      <c r="R486" s="550"/>
      <c r="S486" s="550"/>
      <c r="T486" s="550"/>
      <c r="U486" s="550"/>
      <c r="V486" s="550"/>
      <c r="W486" s="550"/>
      <c r="X486" s="550"/>
      <c r="Y486" s="550"/>
      <c r="Z486" s="550"/>
      <c r="AA486" s="550"/>
      <c r="AB486" s="550"/>
      <c r="AC486" s="550"/>
      <c r="AD486" s="550"/>
      <c r="AE486" s="550"/>
      <c r="AF486" s="550"/>
      <c r="AG486" s="550"/>
      <c r="AH486" s="550"/>
      <c r="AI486" s="550"/>
      <c r="AJ486" s="550"/>
      <c r="AK486" s="550"/>
      <c r="AL486" s="550"/>
      <c r="AM486" s="550"/>
      <c r="AN486" s="550"/>
      <c r="AO486" s="550"/>
      <c r="AP486" s="550"/>
      <c r="AQ486" s="550"/>
      <c r="AR486" s="550"/>
      <c r="AS486" s="550"/>
      <c r="AT486" s="550"/>
      <c r="AU486" s="550"/>
      <c r="AV486" s="550"/>
      <c r="AW486" s="550"/>
      <c r="AX486" s="550"/>
      <c r="AY486" s="550"/>
      <c r="AZ486" s="550"/>
      <c r="BA486" s="550"/>
      <c r="BB486" s="550"/>
      <c r="BC486" s="550"/>
      <c r="BD486" s="550"/>
      <c r="BE486" s="550"/>
      <c r="BF486" s="550"/>
      <c r="BG486" s="550"/>
      <c r="BH486" s="550"/>
      <c r="BI486" s="550"/>
      <c r="BJ486" s="550"/>
      <c r="BK486" s="550"/>
      <c r="BL486" s="550"/>
      <c r="BM486" s="550"/>
      <c r="BN486" s="550"/>
      <c r="BO486" s="550"/>
      <c r="BP486" s="550"/>
      <c r="BQ486" s="550"/>
      <c r="BR486" s="550"/>
      <c r="BS486" s="550"/>
      <c r="BT486" s="550"/>
      <c r="BU486" s="550"/>
      <c r="BV486" s="550"/>
      <c r="BW486" s="550"/>
      <c r="BX486" s="550"/>
      <c r="BY486" s="550"/>
      <c r="BZ486" s="550"/>
      <c r="CA486" s="550"/>
      <c r="CB486" s="550"/>
      <c r="CC486" s="550"/>
      <c r="CD486" s="550"/>
      <c r="CE486" s="550"/>
      <c r="CF486" s="550"/>
      <c r="CG486" s="550"/>
      <c r="CH486" s="550"/>
      <c r="CI486" s="550"/>
      <c r="CJ486" s="550"/>
      <c r="CK486" s="550"/>
      <c r="CL486" s="550"/>
      <c r="CM486" s="550"/>
      <c r="CN486" s="550"/>
      <c r="CO486" s="550"/>
      <c r="CP486" s="550"/>
      <c r="CQ486" s="550"/>
      <c r="CR486" s="550"/>
      <c r="CS486" s="550"/>
      <c r="CT486" s="550"/>
      <c r="CU486" s="550"/>
      <c r="CV486" s="550"/>
      <c r="CW486" s="550"/>
      <c r="CX486" s="550"/>
      <c r="CY486" s="550"/>
      <c r="CZ486" s="550"/>
      <c r="DA486" s="550"/>
      <c r="DB486" s="550"/>
      <c r="DC486" s="550"/>
      <c r="DD486" s="550"/>
      <c r="DE486" s="550"/>
      <c r="DF486" s="550"/>
      <c r="DG486" s="550"/>
      <c r="DH486" s="550"/>
      <c r="DI486" s="550"/>
      <c r="DJ486" s="550"/>
      <c r="DK486" s="550"/>
      <c r="DL486" s="550"/>
      <c r="DM486" s="550"/>
      <c r="DN486" s="550"/>
      <c r="DO486" s="550"/>
      <c r="DP486" s="550"/>
      <c r="DQ486" s="550"/>
      <c r="DR486" s="550"/>
      <c r="DS486" s="550"/>
      <c r="DT486" s="550"/>
      <c r="DU486" s="550"/>
      <c r="DV486" s="550"/>
      <c r="DW486" s="550"/>
      <c r="DX486" s="550"/>
      <c r="DY486" s="550"/>
      <c r="DZ486" s="550"/>
      <c r="EA486" s="550"/>
      <c r="EB486" s="550"/>
      <c r="EC486" s="550"/>
      <c r="ED486" s="550"/>
      <c r="EE486" s="550"/>
      <c r="EF486" s="550"/>
      <c r="EG486" s="550"/>
      <c r="EH486" s="550"/>
      <c r="EI486" s="550"/>
      <c r="EJ486" s="550"/>
      <c r="EK486" s="550"/>
      <c r="EL486" s="550"/>
      <c r="EM486" s="550"/>
      <c r="EN486" s="550"/>
      <c r="EO486" s="550"/>
      <c r="EP486" s="550"/>
      <c r="EQ486" s="550"/>
      <c r="ER486" s="550"/>
      <c r="ES486" s="550"/>
      <c r="ET486" s="550"/>
      <c r="EU486" s="550"/>
      <c r="EV486" s="550"/>
      <c r="EW486" s="550"/>
      <c r="EX486" s="550"/>
      <c r="EY486" s="550"/>
      <c r="EZ486" s="550"/>
      <c r="FA486" s="550"/>
      <c r="FB486" s="550"/>
      <c r="FC486" s="550"/>
      <c r="FD486" s="550"/>
      <c r="FE486" s="550"/>
      <c r="FF486" s="550"/>
      <c r="FG486" s="550"/>
      <c r="FH486" s="550"/>
      <c r="FI486" s="550"/>
      <c r="FJ486" s="550"/>
      <c r="FK486" s="550"/>
      <c r="FL486" s="550"/>
      <c r="FM486" s="550"/>
      <c r="FN486" s="550"/>
      <c r="FO486" s="550"/>
      <c r="FP486" s="550"/>
      <c r="FQ486" s="550"/>
      <c r="FR486" s="550"/>
      <c r="FS486" s="550"/>
      <c r="FT486" s="550"/>
      <c r="FU486" s="550"/>
      <c r="FV486" s="550"/>
      <c r="FW486" s="550"/>
      <c r="FX486" s="550"/>
      <c r="FY486" s="550"/>
      <c r="FZ486" s="550"/>
      <c r="GA486" s="550"/>
      <c r="GB486" s="550"/>
      <c r="GC486" s="550"/>
      <c r="GD486" s="550"/>
      <c r="GE486" s="550"/>
      <c r="GF486" s="550"/>
      <c r="GG486" s="550"/>
      <c r="GH486" s="550"/>
      <c r="GI486" s="550"/>
      <c r="GJ486" s="550"/>
      <c r="GK486" s="550"/>
      <c r="GL486" s="550"/>
      <c r="GM486" s="550"/>
    </row>
    <row r="487" spans="7:195" ht="18" customHeight="1">
      <c r="G487" s="550"/>
      <c r="H487" s="550"/>
      <c r="I487" s="550"/>
      <c r="J487" s="550"/>
      <c r="K487" s="550"/>
      <c r="L487" s="550"/>
      <c r="M487" s="550"/>
      <c r="N487" s="550"/>
      <c r="O487" s="550"/>
      <c r="P487" s="550"/>
      <c r="Q487" s="550"/>
      <c r="R487" s="550"/>
      <c r="S487" s="550"/>
      <c r="T487" s="550"/>
      <c r="U487" s="550"/>
      <c r="V487" s="550"/>
      <c r="W487" s="550"/>
      <c r="X487" s="550"/>
      <c r="Y487" s="550"/>
      <c r="Z487" s="550"/>
      <c r="AA487" s="550"/>
      <c r="AB487" s="550"/>
      <c r="AC487" s="550"/>
      <c r="AD487" s="550"/>
      <c r="AE487" s="550"/>
      <c r="AF487" s="550"/>
      <c r="AG487" s="550"/>
      <c r="AH487" s="550"/>
      <c r="AI487" s="550"/>
      <c r="AJ487" s="550"/>
      <c r="AK487" s="550"/>
      <c r="AL487" s="550"/>
      <c r="AM487" s="550"/>
      <c r="AN487" s="550"/>
      <c r="AO487" s="550"/>
      <c r="AP487" s="550"/>
      <c r="AQ487" s="550"/>
      <c r="AR487" s="550"/>
      <c r="AS487" s="550"/>
      <c r="AT487" s="550"/>
      <c r="AU487" s="550"/>
      <c r="AV487" s="550"/>
      <c r="AW487" s="550"/>
      <c r="AX487" s="550"/>
      <c r="AY487" s="550"/>
      <c r="AZ487" s="550"/>
      <c r="BA487" s="550"/>
      <c r="BB487" s="550"/>
      <c r="BC487" s="550"/>
      <c r="BD487" s="550"/>
      <c r="BE487" s="550"/>
      <c r="BF487" s="550"/>
      <c r="BG487" s="550"/>
      <c r="BH487" s="550"/>
      <c r="BI487" s="550"/>
      <c r="BJ487" s="550"/>
      <c r="BK487" s="550"/>
      <c r="BL487" s="550"/>
      <c r="BM487" s="550"/>
      <c r="BN487" s="550"/>
      <c r="BO487" s="550"/>
      <c r="BP487" s="550"/>
      <c r="BQ487" s="550"/>
      <c r="BR487" s="550"/>
      <c r="BS487" s="550"/>
      <c r="BT487" s="550"/>
      <c r="BU487" s="550"/>
      <c r="BV487" s="550"/>
      <c r="BW487" s="550"/>
      <c r="BX487" s="550"/>
      <c r="BY487" s="550"/>
      <c r="BZ487" s="550"/>
      <c r="CA487" s="550"/>
      <c r="CB487" s="550"/>
      <c r="CC487" s="550"/>
      <c r="CD487" s="550"/>
      <c r="CE487" s="550"/>
      <c r="CF487" s="550"/>
      <c r="CG487" s="550"/>
      <c r="CH487" s="550"/>
      <c r="CI487" s="550"/>
      <c r="CJ487" s="550"/>
      <c r="CK487" s="550"/>
      <c r="CL487" s="550"/>
      <c r="CM487" s="550"/>
      <c r="CN487" s="550"/>
      <c r="CO487" s="550"/>
      <c r="CP487" s="550"/>
      <c r="CQ487" s="550"/>
      <c r="CR487" s="550"/>
      <c r="CS487" s="550"/>
      <c r="CT487" s="550"/>
      <c r="CU487" s="550"/>
      <c r="CV487" s="550"/>
      <c r="CW487" s="550"/>
      <c r="CX487" s="550"/>
      <c r="CY487" s="550"/>
      <c r="CZ487" s="550"/>
      <c r="DA487" s="550"/>
      <c r="DB487" s="550"/>
      <c r="DC487" s="550"/>
      <c r="DD487" s="550"/>
      <c r="DE487" s="550"/>
      <c r="DF487" s="550"/>
      <c r="DG487" s="550"/>
      <c r="DH487" s="550"/>
      <c r="DI487" s="550"/>
      <c r="DJ487" s="550"/>
      <c r="DK487" s="550"/>
      <c r="DL487" s="550"/>
      <c r="DM487" s="550"/>
      <c r="DN487" s="550"/>
      <c r="DO487" s="550"/>
      <c r="DP487" s="550"/>
      <c r="DQ487" s="550"/>
      <c r="DR487" s="550"/>
      <c r="DS487" s="550"/>
      <c r="DT487" s="550"/>
      <c r="DU487" s="550"/>
      <c r="DV487" s="550"/>
      <c r="DW487" s="550"/>
      <c r="DX487" s="550"/>
      <c r="DY487" s="550"/>
      <c r="DZ487" s="550"/>
      <c r="EA487" s="550"/>
      <c r="EB487" s="550"/>
      <c r="EC487" s="550"/>
      <c r="ED487" s="550"/>
      <c r="EE487" s="550"/>
      <c r="EF487" s="550"/>
      <c r="EG487" s="550"/>
      <c r="EH487" s="550"/>
      <c r="EI487" s="550"/>
      <c r="EJ487" s="550"/>
      <c r="EK487" s="550"/>
      <c r="EL487" s="550"/>
      <c r="EM487" s="550"/>
      <c r="EN487" s="550"/>
      <c r="EO487" s="550"/>
      <c r="EP487" s="550"/>
      <c r="EQ487" s="550"/>
      <c r="ER487" s="550"/>
      <c r="ES487" s="550"/>
      <c r="ET487" s="550"/>
      <c r="EU487" s="550"/>
      <c r="EV487" s="550"/>
      <c r="EW487" s="550"/>
      <c r="EX487" s="550"/>
      <c r="EY487" s="550"/>
      <c r="EZ487" s="550"/>
      <c r="FA487" s="550"/>
      <c r="FB487" s="550"/>
      <c r="FC487" s="550"/>
      <c r="FD487" s="550"/>
      <c r="FE487" s="550"/>
      <c r="FF487" s="550"/>
      <c r="FG487" s="550"/>
      <c r="FH487" s="550"/>
      <c r="FI487" s="550"/>
      <c r="FJ487" s="550"/>
      <c r="FK487" s="550"/>
      <c r="FL487" s="550"/>
      <c r="FM487" s="550"/>
      <c r="FN487" s="550"/>
      <c r="FO487" s="550"/>
      <c r="FP487" s="550"/>
      <c r="FQ487" s="550"/>
      <c r="FR487" s="550"/>
      <c r="FS487" s="550"/>
      <c r="FT487" s="550"/>
      <c r="FU487" s="550"/>
      <c r="FV487" s="550"/>
      <c r="FW487" s="550"/>
      <c r="FX487" s="550"/>
      <c r="FY487" s="550"/>
      <c r="FZ487" s="550"/>
      <c r="GA487" s="550"/>
      <c r="GB487" s="550"/>
      <c r="GC487" s="550"/>
      <c r="GD487" s="550"/>
      <c r="GE487" s="550"/>
      <c r="GF487" s="550"/>
      <c r="GG487" s="550"/>
      <c r="GH487" s="550"/>
      <c r="GI487" s="550"/>
      <c r="GJ487" s="550"/>
      <c r="GK487" s="550"/>
      <c r="GL487" s="550"/>
      <c r="GM487" s="550"/>
    </row>
    <row r="488" spans="7:195" ht="18" customHeight="1">
      <c r="G488" s="550"/>
      <c r="H488" s="550"/>
      <c r="I488" s="550"/>
      <c r="J488" s="550"/>
      <c r="K488" s="550"/>
      <c r="L488" s="550"/>
      <c r="M488" s="550"/>
      <c r="N488" s="550"/>
      <c r="O488" s="550"/>
      <c r="P488" s="550"/>
      <c r="Q488" s="550"/>
      <c r="R488" s="550"/>
      <c r="S488" s="550"/>
      <c r="T488" s="550"/>
      <c r="U488" s="550"/>
      <c r="V488" s="550"/>
      <c r="W488" s="550"/>
      <c r="X488" s="550"/>
      <c r="Y488" s="550"/>
      <c r="Z488" s="550"/>
      <c r="AA488" s="550"/>
      <c r="AB488" s="550"/>
      <c r="AC488" s="550"/>
      <c r="AD488" s="550"/>
      <c r="AE488" s="550"/>
      <c r="AF488" s="550"/>
      <c r="AG488" s="550"/>
      <c r="AH488" s="550"/>
      <c r="AI488" s="550"/>
      <c r="AJ488" s="550"/>
      <c r="AK488" s="550"/>
      <c r="AL488" s="550"/>
      <c r="AM488" s="550"/>
      <c r="AN488" s="550"/>
      <c r="AO488" s="550"/>
      <c r="AP488" s="550"/>
      <c r="AQ488" s="550"/>
      <c r="AR488" s="550"/>
      <c r="AS488" s="550"/>
      <c r="AT488" s="550"/>
      <c r="AU488" s="550"/>
      <c r="AV488" s="550"/>
      <c r="AW488" s="550"/>
      <c r="AX488" s="550"/>
      <c r="AY488" s="550"/>
      <c r="AZ488" s="550"/>
      <c r="BA488" s="550"/>
      <c r="BB488" s="550"/>
      <c r="BC488" s="550"/>
      <c r="BD488" s="550"/>
      <c r="BE488" s="550"/>
      <c r="BF488" s="550"/>
      <c r="BG488" s="550"/>
      <c r="BH488" s="550"/>
      <c r="BI488" s="550"/>
      <c r="BJ488" s="550"/>
      <c r="BK488" s="550"/>
      <c r="BL488" s="550"/>
      <c r="BM488" s="550"/>
      <c r="BN488" s="550"/>
      <c r="BO488" s="550"/>
      <c r="BP488" s="550"/>
      <c r="BQ488" s="550"/>
      <c r="BR488" s="550"/>
      <c r="BS488" s="550"/>
      <c r="BT488" s="550"/>
      <c r="BU488" s="550"/>
      <c r="BV488" s="550"/>
      <c r="BW488" s="550"/>
      <c r="BX488" s="550"/>
      <c r="BY488" s="550"/>
      <c r="BZ488" s="550"/>
      <c r="CA488" s="550"/>
      <c r="CB488" s="550"/>
      <c r="CC488" s="550"/>
      <c r="CD488" s="550"/>
      <c r="CE488" s="550"/>
      <c r="CF488" s="550"/>
      <c r="CG488" s="550"/>
      <c r="CH488" s="550"/>
      <c r="CI488" s="550"/>
      <c r="CJ488" s="550"/>
      <c r="CK488" s="550"/>
      <c r="CL488" s="550"/>
      <c r="CM488" s="550"/>
      <c r="CN488" s="550"/>
      <c r="CO488" s="550"/>
      <c r="CP488" s="550"/>
      <c r="CQ488" s="550"/>
      <c r="CR488" s="550"/>
      <c r="CS488" s="550"/>
      <c r="CT488" s="550"/>
      <c r="CU488" s="550"/>
      <c r="CV488" s="550"/>
      <c r="CW488" s="550"/>
      <c r="CX488" s="550"/>
      <c r="CY488" s="550"/>
      <c r="CZ488" s="550"/>
      <c r="DA488" s="550"/>
      <c r="DB488" s="550"/>
      <c r="DC488" s="550"/>
      <c r="DD488" s="550"/>
      <c r="DE488" s="550"/>
      <c r="DF488" s="550"/>
      <c r="DG488" s="550"/>
      <c r="DH488" s="550"/>
      <c r="DI488" s="550"/>
      <c r="DJ488" s="550"/>
      <c r="DK488" s="550"/>
      <c r="DL488" s="550"/>
      <c r="DM488" s="550"/>
      <c r="DN488" s="550"/>
      <c r="DO488" s="550"/>
      <c r="DP488" s="550"/>
      <c r="DQ488" s="550"/>
      <c r="DR488" s="550"/>
      <c r="DS488" s="550"/>
      <c r="DT488" s="550"/>
      <c r="DU488" s="550"/>
      <c r="DV488" s="550"/>
      <c r="DW488" s="550"/>
      <c r="DX488" s="550"/>
      <c r="DY488" s="550"/>
      <c r="DZ488" s="550"/>
      <c r="EA488" s="550"/>
      <c r="EB488" s="550"/>
      <c r="EC488" s="550"/>
      <c r="ED488" s="550"/>
      <c r="EE488" s="550"/>
      <c r="EF488" s="550"/>
      <c r="EG488" s="550"/>
      <c r="EH488" s="550"/>
      <c r="EI488" s="550"/>
      <c r="EJ488" s="550"/>
      <c r="EK488" s="550"/>
      <c r="EL488" s="550"/>
      <c r="EM488" s="550"/>
      <c r="EN488" s="550"/>
      <c r="EO488" s="550"/>
      <c r="EP488" s="550"/>
      <c r="EQ488" s="550"/>
      <c r="ER488" s="550"/>
      <c r="ES488" s="550"/>
      <c r="ET488" s="550"/>
      <c r="EU488" s="550"/>
      <c r="EV488" s="550"/>
      <c r="EW488" s="550"/>
      <c r="EX488" s="550"/>
      <c r="EY488" s="550"/>
      <c r="EZ488" s="550"/>
      <c r="FA488" s="550"/>
      <c r="FB488" s="550"/>
      <c r="FC488" s="550"/>
      <c r="FD488" s="550"/>
      <c r="FE488" s="550"/>
      <c r="FF488" s="550"/>
      <c r="FG488" s="550"/>
      <c r="FH488" s="550"/>
      <c r="FI488" s="550"/>
      <c r="FJ488" s="550"/>
      <c r="FK488" s="550"/>
      <c r="FL488" s="550"/>
      <c r="FM488" s="550"/>
      <c r="FN488" s="550"/>
      <c r="FO488" s="550"/>
      <c r="FP488" s="550"/>
      <c r="FQ488" s="550"/>
      <c r="FR488" s="550"/>
      <c r="FS488" s="550"/>
      <c r="FT488" s="550"/>
      <c r="FU488" s="550"/>
      <c r="FV488" s="550"/>
      <c r="FW488" s="550"/>
      <c r="FX488" s="550"/>
      <c r="FY488" s="550"/>
      <c r="FZ488" s="550"/>
      <c r="GA488" s="550"/>
      <c r="GB488" s="550"/>
      <c r="GC488" s="550"/>
      <c r="GD488" s="550"/>
      <c r="GE488" s="550"/>
      <c r="GF488" s="550"/>
      <c r="GG488" s="550"/>
      <c r="GH488" s="550"/>
      <c r="GI488" s="550"/>
      <c r="GJ488" s="550"/>
      <c r="GK488" s="550"/>
      <c r="GL488" s="550"/>
      <c r="GM488" s="550"/>
    </row>
    <row r="489" spans="7:195" ht="18" customHeight="1">
      <c r="G489" s="550"/>
      <c r="H489" s="550"/>
      <c r="I489" s="550"/>
      <c r="J489" s="550"/>
      <c r="K489" s="550"/>
      <c r="L489" s="550"/>
      <c r="M489" s="550"/>
      <c r="N489" s="550"/>
      <c r="O489" s="550"/>
      <c r="P489" s="550"/>
      <c r="Q489" s="550"/>
      <c r="R489" s="550"/>
      <c r="S489" s="550"/>
      <c r="T489" s="550"/>
      <c r="U489" s="550"/>
      <c r="V489" s="550"/>
      <c r="W489" s="550"/>
      <c r="X489" s="550"/>
      <c r="Y489" s="550"/>
      <c r="Z489" s="550"/>
      <c r="AA489" s="550"/>
      <c r="AB489" s="550"/>
      <c r="AC489" s="550"/>
      <c r="AD489" s="550"/>
      <c r="AE489" s="550"/>
      <c r="AF489" s="550"/>
      <c r="AG489" s="550"/>
      <c r="AH489" s="550"/>
      <c r="AI489" s="550"/>
      <c r="AJ489" s="550"/>
      <c r="AK489" s="550"/>
      <c r="AL489" s="550"/>
      <c r="AM489" s="550"/>
      <c r="AN489" s="550"/>
      <c r="AO489" s="550"/>
      <c r="AP489" s="550"/>
      <c r="AQ489" s="550"/>
      <c r="AR489" s="550"/>
      <c r="AS489" s="550"/>
      <c r="AT489" s="550"/>
      <c r="AU489" s="550"/>
      <c r="AV489" s="550"/>
      <c r="AW489" s="550"/>
      <c r="AX489" s="550"/>
      <c r="AY489" s="550"/>
      <c r="AZ489" s="550"/>
      <c r="BA489" s="550"/>
      <c r="BB489" s="550"/>
      <c r="BC489" s="550"/>
      <c r="BD489" s="550"/>
      <c r="BE489" s="550"/>
      <c r="BF489" s="550"/>
      <c r="BG489" s="550"/>
      <c r="BH489" s="550"/>
      <c r="BI489" s="550"/>
      <c r="BJ489" s="550"/>
      <c r="BK489" s="550"/>
      <c r="BL489" s="550"/>
      <c r="BM489" s="550"/>
      <c r="BN489" s="550"/>
      <c r="BO489" s="550"/>
      <c r="BP489" s="550"/>
      <c r="BQ489" s="550"/>
      <c r="BR489" s="550"/>
      <c r="BS489" s="550"/>
      <c r="BT489" s="550"/>
      <c r="BU489" s="550"/>
      <c r="BV489" s="550"/>
      <c r="BW489" s="550"/>
      <c r="BX489" s="550"/>
      <c r="BY489" s="550"/>
      <c r="BZ489" s="550"/>
      <c r="CA489" s="550"/>
      <c r="CB489" s="550"/>
      <c r="CC489" s="550"/>
      <c r="CD489" s="550"/>
      <c r="CE489" s="550"/>
      <c r="CF489" s="550"/>
      <c r="CG489" s="550"/>
      <c r="CH489" s="550"/>
      <c r="CI489" s="550"/>
      <c r="CJ489" s="550"/>
      <c r="CK489" s="550"/>
      <c r="CL489" s="550"/>
      <c r="CM489" s="550"/>
      <c r="CN489" s="550"/>
      <c r="CO489" s="550"/>
      <c r="CP489" s="550"/>
      <c r="CQ489" s="550"/>
      <c r="CR489" s="550"/>
      <c r="CS489" s="550"/>
      <c r="CT489" s="550"/>
      <c r="CU489" s="550"/>
      <c r="CV489" s="550"/>
      <c r="CW489" s="550"/>
      <c r="CX489" s="550"/>
      <c r="CY489" s="550"/>
      <c r="CZ489" s="550"/>
      <c r="DA489" s="550"/>
      <c r="DB489" s="550"/>
      <c r="DC489" s="550"/>
      <c r="DD489" s="550"/>
      <c r="DE489" s="550"/>
      <c r="DF489" s="550"/>
      <c r="DG489" s="550"/>
      <c r="DH489" s="550"/>
      <c r="DI489" s="550"/>
      <c r="DJ489" s="550"/>
      <c r="DK489" s="550"/>
      <c r="DL489" s="550"/>
      <c r="DM489" s="550"/>
      <c r="DN489" s="550"/>
      <c r="DO489" s="550"/>
      <c r="DP489" s="550"/>
      <c r="DQ489" s="550"/>
      <c r="DR489" s="550"/>
      <c r="DS489" s="550"/>
      <c r="DT489" s="550"/>
      <c r="DU489" s="550"/>
      <c r="DV489" s="550"/>
      <c r="DW489" s="550"/>
      <c r="DX489" s="550"/>
      <c r="DY489" s="550"/>
      <c r="DZ489" s="550"/>
      <c r="EA489" s="550"/>
      <c r="EB489" s="550"/>
      <c r="EC489" s="550"/>
      <c r="ED489" s="550"/>
      <c r="EE489" s="550"/>
      <c r="EF489" s="550"/>
      <c r="EG489" s="550"/>
      <c r="EH489" s="550"/>
      <c r="EI489" s="550"/>
      <c r="EJ489" s="550"/>
      <c r="EK489" s="550"/>
      <c r="EL489" s="550"/>
      <c r="EM489" s="550"/>
      <c r="EN489" s="550"/>
      <c r="EO489" s="550"/>
      <c r="EP489" s="550"/>
      <c r="EQ489" s="550"/>
      <c r="ER489" s="550"/>
      <c r="ES489" s="550"/>
      <c r="ET489" s="550"/>
      <c r="EU489" s="550"/>
      <c r="EV489" s="550"/>
      <c r="EW489" s="550"/>
      <c r="EX489" s="550"/>
      <c r="EY489" s="550"/>
      <c r="EZ489" s="550"/>
      <c r="FA489" s="550"/>
      <c r="FB489" s="550"/>
      <c r="FC489" s="550"/>
      <c r="FD489" s="550"/>
      <c r="FE489" s="550"/>
      <c r="FF489" s="550"/>
      <c r="FG489" s="550"/>
      <c r="FH489" s="550"/>
      <c r="FI489" s="550"/>
      <c r="FJ489" s="550"/>
      <c r="FK489" s="550"/>
      <c r="FL489" s="550"/>
      <c r="FM489" s="550"/>
      <c r="FN489" s="550"/>
      <c r="FO489" s="550"/>
      <c r="FP489" s="550"/>
      <c r="FQ489" s="550"/>
      <c r="FR489" s="550"/>
      <c r="FS489" s="550"/>
      <c r="FT489" s="550"/>
      <c r="FU489" s="550"/>
      <c r="FV489" s="550"/>
      <c r="FW489" s="550"/>
      <c r="FX489" s="550"/>
      <c r="FY489" s="550"/>
      <c r="FZ489" s="550"/>
      <c r="GA489" s="550"/>
      <c r="GB489" s="550"/>
      <c r="GC489" s="550"/>
      <c r="GD489" s="550"/>
      <c r="GE489" s="550"/>
      <c r="GF489" s="550"/>
      <c r="GG489" s="550"/>
      <c r="GH489" s="550"/>
      <c r="GI489" s="550"/>
      <c r="GJ489" s="550"/>
      <c r="GK489" s="550"/>
      <c r="GL489" s="550"/>
      <c r="GM489" s="550"/>
    </row>
    <row r="490" spans="7:195" ht="18" customHeight="1">
      <c r="G490" s="550"/>
      <c r="H490" s="550"/>
      <c r="I490" s="550"/>
      <c r="J490" s="550"/>
      <c r="K490" s="550"/>
      <c r="L490" s="550"/>
      <c r="M490" s="550"/>
      <c r="N490" s="550"/>
      <c r="O490" s="550"/>
      <c r="P490" s="550"/>
      <c r="Q490" s="550"/>
      <c r="R490" s="550"/>
      <c r="S490" s="550"/>
      <c r="T490" s="550"/>
      <c r="U490" s="550"/>
      <c r="V490" s="550"/>
      <c r="W490" s="550"/>
      <c r="X490" s="550"/>
      <c r="Y490" s="550"/>
      <c r="Z490" s="550"/>
      <c r="AA490" s="550"/>
      <c r="AB490" s="550"/>
      <c r="AC490" s="550"/>
      <c r="AD490" s="550"/>
      <c r="AE490" s="550"/>
      <c r="AF490" s="550"/>
      <c r="AG490" s="550"/>
      <c r="AH490" s="550"/>
      <c r="AI490" s="550"/>
      <c r="AJ490" s="550"/>
      <c r="AK490" s="550"/>
      <c r="AL490" s="550"/>
      <c r="AM490" s="550"/>
      <c r="AN490" s="550"/>
      <c r="AO490" s="550"/>
      <c r="AP490" s="550"/>
      <c r="AQ490" s="550"/>
      <c r="AR490" s="550"/>
      <c r="AS490" s="550"/>
      <c r="AT490" s="550"/>
      <c r="AU490" s="550"/>
      <c r="AV490" s="550"/>
      <c r="AW490" s="550"/>
      <c r="AX490" s="550"/>
      <c r="AY490" s="550"/>
      <c r="AZ490" s="550"/>
      <c r="BA490" s="550"/>
      <c r="BB490" s="550"/>
      <c r="BC490" s="550"/>
      <c r="BD490" s="550"/>
      <c r="BE490" s="550"/>
      <c r="BF490" s="550"/>
      <c r="BG490" s="550"/>
      <c r="BH490" s="550"/>
      <c r="BI490" s="550"/>
      <c r="BJ490" s="550"/>
      <c r="BK490" s="550"/>
      <c r="BL490" s="550"/>
      <c r="BM490" s="550"/>
      <c r="BN490" s="550"/>
      <c r="BO490" s="550"/>
      <c r="BP490" s="550"/>
      <c r="BQ490" s="550"/>
      <c r="BR490" s="550"/>
      <c r="BS490" s="550"/>
      <c r="BT490" s="550"/>
      <c r="BU490" s="550"/>
      <c r="BV490" s="550"/>
      <c r="BW490" s="550"/>
      <c r="BX490" s="550"/>
      <c r="BY490" s="550"/>
      <c r="BZ490" s="550"/>
      <c r="CA490" s="550"/>
      <c r="CB490" s="550"/>
      <c r="CC490" s="550"/>
      <c r="CD490" s="550"/>
      <c r="CE490" s="550"/>
      <c r="CF490" s="550"/>
      <c r="CG490" s="550"/>
      <c r="CH490" s="550"/>
      <c r="CI490" s="550"/>
      <c r="CJ490" s="550"/>
      <c r="CK490" s="550"/>
      <c r="CL490" s="550"/>
      <c r="CM490" s="550"/>
      <c r="CN490" s="550"/>
      <c r="CO490" s="550"/>
      <c r="CP490" s="550"/>
      <c r="CQ490" s="550"/>
      <c r="CR490" s="550"/>
      <c r="CS490" s="550"/>
      <c r="CT490" s="550"/>
      <c r="CU490" s="550"/>
      <c r="CV490" s="550"/>
      <c r="CW490" s="550"/>
      <c r="CX490" s="550"/>
      <c r="CY490" s="550"/>
      <c r="CZ490" s="550"/>
      <c r="DA490" s="550"/>
      <c r="DB490" s="550"/>
      <c r="DC490" s="550"/>
      <c r="DD490" s="550"/>
      <c r="DE490" s="550"/>
      <c r="DF490" s="550"/>
      <c r="DG490" s="550"/>
      <c r="DH490" s="550"/>
      <c r="DI490" s="550"/>
      <c r="DJ490" s="550"/>
      <c r="DK490" s="550"/>
      <c r="DL490" s="550"/>
      <c r="DM490" s="550"/>
      <c r="DN490" s="550"/>
      <c r="DO490" s="550"/>
      <c r="DP490" s="550"/>
      <c r="DQ490" s="550"/>
      <c r="DR490" s="550"/>
      <c r="DS490" s="550"/>
      <c r="DT490" s="550"/>
      <c r="DU490" s="550"/>
      <c r="DV490" s="550"/>
      <c r="DW490" s="550"/>
      <c r="DX490" s="550"/>
      <c r="DY490" s="550"/>
      <c r="DZ490" s="550"/>
      <c r="EA490" s="550"/>
      <c r="EB490" s="550"/>
      <c r="EC490" s="550"/>
      <c r="ED490" s="550"/>
      <c r="EE490" s="550"/>
      <c r="EF490" s="550"/>
      <c r="EG490" s="550"/>
      <c r="EH490" s="550"/>
      <c r="EI490" s="550"/>
      <c r="EJ490" s="550"/>
      <c r="EK490" s="550"/>
      <c r="EL490" s="550"/>
      <c r="EM490" s="550"/>
      <c r="EN490" s="550"/>
      <c r="EO490" s="550"/>
      <c r="EP490" s="550"/>
      <c r="EQ490" s="550"/>
      <c r="ER490" s="550"/>
      <c r="ES490" s="550"/>
      <c r="ET490" s="550"/>
      <c r="EU490" s="550"/>
      <c r="EV490" s="550"/>
      <c r="EW490" s="550"/>
      <c r="EX490" s="550"/>
      <c r="EY490" s="550"/>
      <c r="EZ490" s="550"/>
      <c r="FA490" s="550"/>
      <c r="FB490" s="550"/>
      <c r="FC490" s="550"/>
      <c r="FD490" s="550"/>
      <c r="FE490" s="550"/>
      <c r="FF490" s="550"/>
      <c r="FG490" s="550"/>
      <c r="FH490" s="550"/>
      <c r="FI490" s="550"/>
      <c r="FJ490" s="550"/>
      <c r="FK490" s="550"/>
      <c r="FL490" s="550"/>
      <c r="FM490" s="550"/>
      <c r="FN490" s="550"/>
      <c r="FO490" s="550"/>
      <c r="FP490" s="550"/>
      <c r="FQ490" s="550"/>
      <c r="FR490" s="550"/>
      <c r="FS490" s="550"/>
      <c r="FT490" s="550"/>
      <c r="FU490" s="550"/>
      <c r="FV490" s="550"/>
      <c r="FW490" s="550"/>
      <c r="FX490" s="550"/>
      <c r="FY490" s="550"/>
      <c r="FZ490" s="550"/>
      <c r="GA490" s="550"/>
      <c r="GB490" s="550"/>
      <c r="GC490" s="550"/>
      <c r="GD490" s="550"/>
      <c r="GE490" s="550"/>
      <c r="GF490" s="550"/>
      <c r="GG490" s="550"/>
      <c r="GH490" s="550"/>
      <c r="GI490" s="550"/>
      <c r="GJ490" s="550"/>
      <c r="GK490" s="550"/>
      <c r="GL490" s="550"/>
      <c r="GM490" s="550"/>
    </row>
    <row r="491" spans="7:195" ht="18" customHeight="1">
      <c r="G491" s="550"/>
      <c r="H491" s="550"/>
      <c r="I491" s="550"/>
      <c r="J491" s="550"/>
      <c r="K491" s="550"/>
      <c r="L491" s="550"/>
      <c r="M491" s="550"/>
      <c r="N491" s="550"/>
      <c r="O491" s="550"/>
      <c r="P491" s="550"/>
      <c r="Q491" s="550"/>
      <c r="R491" s="550"/>
      <c r="S491" s="550"/>
      <c r="T491" s="550"/>
      <c r="U491" s="550"/>
      <c r="V491" s="550"/>
      <c r="W491" s="550"/>
      <c r="X491" s="550"/>
      <c r="Y491" s="550"/>
      <c r="Z491" s="550"/>
      <c r="AA491" s="550"/>
      <c r="AB491" s="550"/>
      <c r="AC491" s="550"/>
      <c r="AD491" s="550"/>
      <c r="AE491" s="550"/>
      <c r="AF491" s="550"/>
      <c r="AG491" s="550"/>
      <c r="AH491" s="550"/>
      <c r="AI491" s="550"/>
      <c r="AJ491" s="550"/>
      <c r="AK491" s="550"/>
      <c r="AL491" s="550"/>
      <c r="AM491" s="550"/>
      <c r="AN491" s="550"/>
      <c r="AO491" s="550"/>
      <c r="AP491" s="550"/>
      <c r="AQ491" s="550"/>
      <c r="AR491" s="550"/>
      <c r="AS491" s="550"/>
      <c r="AT491" s="550"/>
      <c r="AU491" s="550"/>
      <c r="AV491" s="550"/>
      <c r="AW491" s="550"/>
      <c r="AX491" s="550"/>
      <c r="AY491" s="550"/>
      <c r="AZ491" s="550"/>
      <c r="BA491" s="550"/>
      <c r="BB491" s="550"/>
      <c r="BC491" s="550"/>
      <c r="BD491" s="550"/>
      <c r="BE491" s="550"/>
      <c r="BF491" s="550"/>
      <c r="BG491" s="550"/>
      <c r="BH491" s="550"/>
      <c r="BI491" s="550"/>
      <c r="BJ491" s="550"/>
      <c r="BK491" s="550"/>
      <c r="BL491" s="550"/>
      <c r="BM491" s="550"/>
      <c r="BN491" s="550"/>
      <c r="BO491" s="550"/>
      <c r="BP491" s="550"/>
      <c r="BQ491" s="550"/>
      <c r="BR491" s="550"/>
      <c r="BS491" s="550"/>
      <c r="BT491" s="550"/>
      <c r="BU491" s="550"/>
      <c r="BV491" s="550"/>
      <c r="BW491" s="550"/>
      <c r="BX491" s="550"/>
      <c r="BY491" s="550"/>
      <c r="BZ491" s="550"/>
      <c r="CA491" s="550"/>
      <c r="CB491" s="550"/>
      <c r="CC491" s="550"/>
      <c r="CD491" s="550"/>
      <c r="CE491" s="550"/>
      <c r="CF491" s="550"/>
      <c r="CG491" s="550"/>
      <c r="CH491" s="550"/>
      <c r="CI491" s="550"/>
      <c r="CJ491" s="550"/>
      <c r="CK491" s="550"/>
      <c r="CL491" s="550"/>
      <c r="CM491" s="550"/>
      <c r="CN491" s="550"/>
      <c r="CO491" s="550"/>
      <c r="CP491" s="550"/>
      <c r="CQ491" s="550"/>
      <c r="CR491" s="550"/>
      <c r="CS491" s="550"/>
      <c r="CT491" s="550"/>
      <c r="CU491" s="550"/>
      <c r="CV491" s="550"/>
      <c r="CW491" s="550"/>
      <c r="CX491" s="550"/>
      <c r="CY491" s="550"/>
      <c r="CZ491" s="550"/>
      <c r="DA491" s="550"/>
      <c r="DB491" s="550"/>
      <c r="DC491" s="550"/>
      <c r="DD491" s="550"/>
      <c r="DE491" s="550"/>
      <c r="DF491" s="550"/>
      <c r="DG491" s="550"/>
      <c r="DH491" s="550"/>
      <c r="DI491" s="550"/>
      <c r="DJ491" s="550"/>
      <c r="DK491" s="550"/>
      <c r="DL491" s="550"/>
      <c r="DM491" s="550"/>
      <c r="DN491" s="550"/>
      <c r="DO491" s="550"/>
      <c r="DP491" s="550"/>
      <c r="DQ491" s="550"/>
      <c r="DR491" s="550"/>
      <c r="DS491" s="550"/>
      <c r="DT491" s="550"/>
      <c r="DU491" s="550"/>
      <c r="DV491" s="550"/>
      <c r="DW491" s="550"/>
      <c r="DX491" s="550"/>
      <c r="DY491" s="550"/>
      <c r="DZ491" s="550"/>
      <c r="EA491" s="550"/>
      <c r="EB491" s="550"/>
      <c r="EC491" s="550"/>
      <c r="ED491" s="550"/>
      <c r="EE491" s="550"/>
      <c r="EF491" s="550"/>
      <c r="EG491" s="550"/>
      <c r="EH491" s="550"/>
      <c r="EI491" s="550"/>
      <c r="EJ491" s="550"/>
      <c r="EK491" s="550"/>
      <c r="EL491" s="550"/>
      <c r="EM491" s="550"/>
      <c r="EN491" s="550"/>
      <c r="EO491" s="550"/>
      <c r="EP491" s="550"/>
      <c r="EQ491" s="550"/>
      <c r="ER491" s="550"/>
      <c r="ES491" s="550"/>
      <c r="ET491" s="550"/>
      <c r="EU491" s="550"/>
      <c r="EV491" s="550"/>
      <c r="EW491" s="550"/>
      <c r="EX491" s="550"/>
      <c r="EY491" s="550"/>
      <c r="EZ491" s="550"/>
      <c r="FA491" s="550"/>
      <c r="FB491" s="550"/>
      <c r="FC491" s="550"/>
      <c r="FD491" s="550"/>
      <c r="FE491" s="550"/>
      <c r="FF491" s="550"/>
      <c r="FG491" s="550"/>
      <c r="FH491" s="550"/>
      <c r="FI491" s="550"/>
      <c r="FJ491" s="550"/>
      <c r="FK491" s="550"/>
      <c r="FL491" s="550"/>
      <c r="FM491" s="550"/>
      <c r="FN491" s="550"/>
      <c r="FO491" s="550"/>
      <c r="FP491" s="550"/>
      <c r="FQ491" s="550"/>
      <c r="FR491" s="550"/>
      <c r="FS491" s="550"/>
      <c r="FT491" s="550"/>
      <c r="FU491" s="550"/>
      <c r="FV491" s="550"/>
      <c r="FW491" s="550"/>
      <c r="FX491" s="550"/>
      <c r="FY491" s="550"/>
      <c r="FZ491" s="550"/>
      <c r="GA491" s="550"/>
      <c r="GB491" s="550"/>
      <c r="GC491" s="550"/>
      <c r="GD491" s="550"/>
      <c r="GE491" s="550"/>
      <c r="GF491" s="550"/>
      <c r="GG491" s="550"/>
      <c r="GH491" s="550"/>
      <c r="GI491" s="550"/>
      <c r="GJ491" s="550"/>
      <c r="GK491" s="550"/>
      <c r="GL491" s="550"/>
      <c r="GM491" s="550"/>
    </row>
    <row r="492" spans="7:195" ht="18" customHeight="1">
      <c r="G492" s="550"/>
      <c r="H492" s="550"/>
      <c r="I492" s="550"/>
      <c r="J492" s="550"/>
      <c r="K492" s="550"/>
      <c r="L492" s="550"/>
      <c r="M492" s="550"/>
      <c r="N492" s="550"/>
      <c r="O492" s="550"/>
      <c r="P492" s="550"/>
      <c r="Q492" s="550"/>
      <c r="R492" s="550"/>
      <c r="S492" s="550"/>
      <c r="T492" s="550"/>
      <c r="U492" s="550"/>
      <c r="V492" s="550"/>
      <c r="W492" s="550"/>
      <c r="X492" s="550"/>
      <c r="Y492" s="550"/>
      <c r="Z492" s="550"/>
      <c r="AA492" s="550"/>
      <c r="AB492" s="550"/>
      <c r="AC492" s="550"/>
      <c r="AD492" s="550"/>
      <c r="AE492" s="550"/>
      <c r="AF492" s="550"/>
      <c r="AG492" s="550"/>
      <c r="AH492" s="550"/>
      <c r="AI492" s="550"/>
      <c r="AJ492" s="550"/>
      <c r="AK492" s="550"/>
      <c r="AL492" s="550"/>
      <c r="AM492" s="550"/>
      <c r="AN492" s="550"/>
      <c r="AO492" s="550"/>
      <c r="AP492" s="550"/>
      <c r="AQ492" s="550"/>
      <c r="AR492" s="550"/>
      <c r="AS492" s="550"/>
      <c r="AT492" s="550"/>
      <c r="AU492" s="550"/>
      <c r="AV492" s="550"/>
      <c r="AW492" s="550"/>
      <c r="AX492" s="550"/>
      <c r="AY492" s="550"/>
      <c r="AZ492" s="550"/>
      <c r="BA492" s="550"/>
      <c r="BB492" s="550"/>
      <c r="BC492" s="550"/>
      <c r="BD492" s="550"/>
      <c r="BE492" s="550"/>
      <c r="BF492" s="550"/>
      <c r="BG492" s="550"/>
      <c r="BH492" s="550"/>
      <c r="BI492" s="550"/>
      <c r="BJ492" s="550"/>
      <c r="BK492" s="550"/>
      <c r="BL492" s="550"/>
      <c r="BM492" s="550"/>
      <c r="BN492" s="550"/>
      <c r="BO492" s="550"/>
      <c r="BP492" s="550"/>
      <c r="BQ492" s="550"/>
      <c r="BR492" s="550"/>
      <c r="BS492" s="550"/>
      <c r="BT492" s="550"/>
      <c r="BU492" s="550"/>
      <c r="BV492" s="550"/>
      <c r="BW492" s="550"/>
      <c r="BX492" s="550"/>
      <c r="BY492" s="550"/>
      <c r="BZ492" s="550"/>
      <c r="CA492" s="550"/>
      <c r="CB492" s="550"/>
      <c r="CC492" s="550"/>
      <c r="CD492" s="550"/>
      <c r="CE492" s="550"/>
      <c r="CF492" s="550"/>
      <c r="CG492" s="550"/>
      <c r="CH492" s="550"/>
      <c r="CI492" s="550"/>
      <c r="CJ492" s="550"/>
      <c r="CK492" s="550"/>
      <c r="CL492" s="550"/>
      <c r="CM492" s="550"/>
      <c r="CN492" s="550"/>
      <c r="CO492" s="550"/>
      <c r="CP492" s="550"/>
      <c r="CQ492" s="550"/>
      <c r="CR492" s="550"/>
      <c r="CS492" s="550"/>
      <c r="CT492" s="550"/>
      <c r="CU492" s="550"/>
      <c r="CV492" s="550"/>
      <c r="CW492" s="550"/>
      <c r="CX492" s="550"/>
      <c r="CY492" s="550"/>
      <c r="CZ492" s="550"/>
      <c r="DA492" s="550"/>
      <c r="DB492" s="550"/>
      <c r="DC492" s="550"/>
      <c r="DD492" s="550"/>
      <c r="DE492" s="550"/>
      <c r="DF492" s="550"/>
      <c r="DG492" s="550"/>
      <c r="DH492" s="550"/>
      <c r="DI492" s="550"/>
      <c r="DJ492" s="550"/>
      <c r="DK492" s="550"/>
      <c r="DL492" s="550"/>
      <c r="DM492" s="550"/>
      <c r="DN492" s="550"/>
      <c r="DO492" s="550"/>
      <c r="DP492" s="550"/>
      <c r="DQ492" s="550"/>
      <c r="DR492" s="550"/>
      <c r="DS492" s="550"/>
      <c r="DT492" s="550"/>
      <c r="DU492" s="550"/>
      <c r="DV492" s="550"/>
      <c r="DW492" s="550"/>
      <c r="DX492" s="550"/>
      <c r="DY492" s="550"/>
      <c r="DZ492" s="550"/>
      <c r="EA492" s="550"/>
      <c r="EB492" s="550"/>
      <c r="EC492" s="550"/>
      <c r="ED492" s="550"/>
      <c r="EE492" s="550"/>
      <c r="EF492" s="550"/>
      <c r="EG492" s="550"/>
      <c r="EH492" s="550"/>
      <c r="EI492" s="550"/>
      <c r="EJ492" s="550"/>
      <c r="EK492" s="550"/>
      <c r="EL492" s="550"/>
      <c r="EM492" s="550"/>
      <c r="EN492" s="550"/>
      <c r="EO492" s="550"/>
      <c r="EP492" s="550"/>
      <c r="EQ492" s="550"/>
      <c r="ER492" s="550"/>
      <c r="ES492" s="550"/>
      <c r="ET492" s="550"/>
      <c r="EU492" s="550"/>
      <c r="EV492" s="550"/>
      <c r="EW492" s="550"/>
      <c r="EX492" s="550"/>
      <c r="EY492" s="550"/>
      <c r="EZ492" s="550"/>
      <c r="FA492" s="550"/>
      <c r="FB492" s="550"/>
      <c r="FC492" s="550"/>
      <c r="FD492" s="550"/>
      <c r="FE492" s="550"/>
      <c r="FF492" s="550"/>
      <c r="FG492" s="550"/>
      <c r="FH492" s="550"/>
      <c r="FI492" s="550"/>
      <c r="FJ492" s="550"/>
      <c r="FK492" s="550"/>
      <c r="FL492" s="550"/>
      <c r="FM492" s="550"/>
      <c r="FN492" s="550"/>
      <c r="FO492" s="550"/>
      <c r="FP492" s="550"/>
      <c r="FQ492" s="550"/>
      <c r="FR492" s="550"/>
      <c r="FS492" s="550"/>
      <c r="FT492" s="550"/>
      <c r="FU492" s="550"/>
      <c r="FV492" s="550"/>
      <c r="FW492" s="550"/>
      <c r="FX492" s="550"/>
      <c r="FY492" s="550"/>
      <c r="FZ492" s="550"/>
      <c r="GA492" s="550"/>
      <c r="GB492" s="550"/>
      <c r="GC492" s="550"/>
      <c r="GD492" s="550"/>
      <c r="GE492" s="550"/>
      <c r="GF492" s="550"/>
      <c r="GG492" s="550"/>
      <c r="GH492" s="550"/>
      <c r="GI492" s="550"/>
      <c r="GJ492" s="550"/>
      <c r="GK492" s="550"/>
      <c r="GL492" s="550"/>
      <c r="GM492" s="550"/>
    </row>
    <row r="493" spans="7:195" ht="18" customHeight="1">
      <c r="G493" s="550"/>
      <c r="H493" s="550"/>
      <c r="I493" s="550"/>
      <c r="J493" s="550"/>
      <c r="K493" s="550"/>
      <c r="L493" s="550"/>
      <c r="M493" s="550"/>
      <c r="N493" s="550"/>
      <c r="O493" s="550"/>
      <c r="P493" s="550"/>
      <c r="Q493" s="550"/>
      <c r="R493" s="550"/>
      <c r="S493" s="550"/>
      <c r="T493" s="550"/>
      <c r="U493" s="550"/>
      <c r="V493" s="550"/>
      <c r="W493" s="550"/>
      <c r="X493" s="550"/>
      <c r="Y493" s="550"/>
      <c r="Z493" s="550"/>
      <c r="AA493" s="550"/>
      <c r="AB493" s="550"/>
      <c r="AC493" s="550"/>
      <c r="AD493" s="550"/>
      <c r="AE493" s="550"/>
      <c r="AF493" s="550"/>
      <c r="AG493" s="550"/>
      <c r="AH493" s="550"/>
      <c r="AI493" s="550"/>
      <c r="AJ493" s="550"/>
      <c r="AK493" s="550"/>
      <c r="AL493" s="550"/>
      <c r="AM493" s="550"/>
      <c r="AN493" s="550"/>
      <c r="AO493" s="550"/>
      <c r="AP493" s="550"/>
      <c r="AQ493" s="550"/>
      <c r="AR493" s="550"/>
      <c r="AS493" s="550"/>
      <c r="AT493" s="550"/>
      <c r="AU493" s="550"/>
      <c r="AV493" s="550"/>
      <c r="AW493" s="550"/>
      <c r="AX493" s="550"/>
      <c r="AY493" s="550"/>
      <c r="AZ493" s="550"/>
      <c r="BA493" s="550"/>
      <c r="BB493" s="550"/>
      <c r="BC493" s="550"/>
      <c r="BD493" s="550"/>
      <c r="BE493" s="550"/>
      <c r="BF493" s="550"/>
      <c r="BG493" s="550"/>
      <c r="BH493" s="550"/>
      <c r="BI493" s="550"/>
      <c r="BJ493" s="550"/>
      <c r="BK493" s="550"/>
      <c r="BL493" s="550"/>
      <c r="BM493" s="550"/>
      <c r="BN493" s="550"/>
      <c r="BO493" s="550"/>
      <c r="BP493" s="550"/>
      <c r="BQ493" s="550"/>
      <c r="BR493" s="550"/>
      <c r="BS493" s="550"/>
      <c r="BT493" s="550"/>
      <c r="BU493" s="550"/>
      <c r="BV493" s="550"/>
      <c r="BW493" s="550"/>
      <c r="BX493" s="550"/>
      <c r="BY493" s="550"/>
      <c r="BZ493" s="550"/>
      <c r="CA493" s="550"/>
      <c r="CB493" s="550"/>
      <c r="CC493" s="550"/>
      <c r="CD493" s="550"/>
      <c r="CE493" s="550"/>
      <c r="CF493" s="550"/>
      <c r="CG493" s="550"/>
      <c r="CH493" s="550"/>
      <c r="CI493" s="550"/>
      <c r="CJ493" s="550"/>
      <c r="CK493" s="550"/>
      <c r="CL493" s="550"/>
      <c r="CM493" s="550"/>
      <c r="CN493" s="550"/>
      <c r="CO493" s="550"/>
      <c r="CP493" s="550"/>
      <c r="CQ493" s="550"/>
      <c r="CR493" s="550"/>
      <c r="CS493" s="550"/>
      <c r="CT493" s="550"/>
      <c r="CU493" s="550"/>
      <c r="CV493" s="550"/>
      <c r="CW493" s="550"/>
      <c r="CX493" s="550"/>
      <c r="CY493" s="550"/>
      <c r="CZ493" s="550"/>
      <c r="DA493" s="550"/>
      <c r="DB493" s="550"/>
      <c r="DC493" s="550"/>
      <c r="DD493" s="550"/>
      <c r="DE493" s="550"/>
      <c r="DF493" s="550"/>
      <c r="DG493" s="550"/>
      <c r="DH493" s="550"/>
      <c r="DI493" s="550"/>
      <c r="DJ493" s="550"/>
      <c r="DK493" s="550"/>
      <c r="DL493" s="550"/>
      <c r="DM493" s="550"/>
      <c r="DN493" s="550"/>
      <c r="DO493" s="550"/>
      <c r="DP493" s="550"/>
      <c r="DQ493" s="550"/>
      <c r="DR493" s="550"/>
      <c r="DS493" s="550"/>
      <c r="DT493" s="550"/>
      <c r="DU493" s="550"/>
      <c r="DV493" s="550"/>
      <c r="DW493" s="550"/>
      <c r="DX493" s="550"/>
      <c r="DY493" s="550"/>
      <c r="DZ493" s="550"/>
      <c r="EA493" s="550"/>
      <c r="EB493" s="550"/>
      <c r="EC493" s="550"/>
      <c r="ED493" s="550"/>
      <c r="EE493" s="550"/>
      <c r="EF493" s="550"/>
      <c r="EG493" s="550"/>
      <c r="EH493" s="550"/>
      <c r="EI493" s="550"/>
      <c r="EJ493" s="550"/>
      <c r="EK493" s="550"/>
      <c r="EL493" s="550"/>
      <c r="EM493" s="550"/>
      <c r="EN493" s="550"/>
      <c r="EO493" s="550"/>
      <c r="EP493" s="550"/>
      <c r="EQ493" s="550"/>
      <c r="ER493" s="550"/>
      <c r="ES493" s="550"/>
      <c r="ET493" s="550"/>
      <c r="EU493" s="550"/>
      <c r="EV493" s="550"/>
      <c r="EW493" s="550"/>
      <c r="EX493" s="550"/>
      <c r="EY493" s="550"/>
      <c r="EZ493" s="550"/>
      <c r="FA493" s="550"/>
      <c r="FB493" s="550"/>
      <c r="FC493" s="550"/>
      <c r="FD493" s="550"/>
      <c r="FE493" s="550"/>
      <c r="FF493" s="550"/>
      <c r="FG493" s="550"/>
      <c r="FH493" s="550"/>
      <c r="FI493" s="550"/>
      <c r="FJ493" s="550"/>
      <c r="FK493" s="550"/>
      <c r="FL493" s="550"/>
      <c r="FM493" s="550"/>
      <c r="FN493" s="550"/>
      <c r="FO493" s="550"/>
      <c r="FP493" s="550"/>
      <c r="FQ493" s="550"/>
      <c r="FR493" s="550"/>
      <c r="FS493" s="550"/>
      <c r="FT493" s="550"/>
      <c r="FU493" s="550"/>
      <c r="FV493" s="550"/>
      <c r="FW493" s="550"/>
      <c r="FX493" s="550"/>
      <c r="FY493" s="550"/>
      <c r="FZ493" s="550"/>
      <c r="GA493" s="550"/>
      <c r="GB493" s="550"/>
      <c r="GC493" s="550"/>
      <c r="GD493" s="550"/>
      <c r="GE493" s="550"/>
      <c r="GF493" s="550"/>
      <c r="GG493" s="550"/>
      <c r="GH493" s="550"/>
      <c r="GI493" s="550"/>
      <c r="GJ493" s="550"/>
      <c r="GK493" s="550"/>
      <c r="GL493" s="550"/>
      <c r="GM493" s="550"/>
    </row>
    <row r="494" spans="7:195" ht="18" customHeight="1">
      <c r="G494" s="550"/>
      <c r="H494" s="550"/>
      <c r="I494" s="550"/>
      <c r="J494" s="550"/>
      <c r="K494" s="550"/>
      <c r="L494" s="550"/>
      <c r="M494" s="550"/>
      <c r="N494" s="550"/>
      <c r="O494" s="550"/>
      <c r="P494" s="550"/>
      <c r="Q494" s="550"/>
      <c r="R494" s="550"/>
      <c r="S494" s="550"/>
      <c r="T494" s="550"/>
      <c r="U494" s="550"/>
      <c r="V494" s="550"/>
      <c r="W494" s="550"/>
      <c r="X494" s="550"/>
      <c r="Y494" s="550"/>
      <c r="Z494" s="550"/>
      <c r="AA494" s="550"/>
      <c r="AB494" s="550"/>
      <c r="AC494" s="550"/>
      <c r="AD494" s="550"/>
      <c r="AE494" s="550"/>
      <c r="AF494" s="550"/>
      <c r="AG494" s="550"/>
      <c r="AH494" s="550"/>
      <c r="AI494" s="550"/>
      <c r="AJ494" s="550"/>
      <c r="AK494" s="550"/>
      <c r="AL494" s="550"/>
      <c r="AM494" s="550"/>
      <c r="AN494" s="550"/>
      <c r="AO494" s="550"/>
      <c r="AP494" s="550"/>
      <c r="AQ494" s="550"/>
      <c r="AR494" s="550"/>
      <c r="AS494" s="550"/>
      <c r="AT494" s="550"/>
      <c r="AU494" s="550"/>
      <c r="AV494" s="550"/>
      <c r="AW494" s="550"/>
      <c r="AX494" s="550"/>
      <c r="AY494" s="550"/>
      <c r="AZ494" s="550"/>
      <c r="BA494" s="550"/>
      <c r="BB494" s="550"/>
      <c r="BC494" s="550"/>
      <c r="BD494" s="550"/>
      <c r="BE494" s="550"/>
      <c r="BF494" s="550"/>
      <c r="BG494" s="550"/>
      <c r="BH494" s="550"/>
      <c r="BI494" s="550"/>
      <c r="BJ494" s="550"/>
      <c r="BK494" s="550"/>
      <c r="BL494" s="550"/>
      <c r="BM494" s="550"/>
      <c r="BN494" s="550"/>
      <c r="BO494" s="550"/>
      <c r="BP494" s="550"/>
      <c r="BQ494" s="550"/>
      <c r="BR494" s="550"/>
      <c r="BS494" s="550"/>
      <c r="BT494" s="550"/>
      <c r="BU494" s="550"/>
      <c r="BV494" s="550"/>
      <c r="BW494" s="550"/>
      <c r="BX494" s="550"/>
      <c r="BY494" s="550"/>
      <c r="BZ494" s="550"/>
      <c r="CA494" s="550"/>
      <c r="CB494" s="550"/>
      <c r="CC494" s="550"/>
      <c r="CD494" s="550"/>
      <c r="CE494" s="550"/>
      <c r="CF494" s="550"/>
      <c r="CG494" s="550"/>
      <c r="CH494" s="550"/>
      <c r="CI494" s="550"/>
      <c r="CJ494" s="550"/>
      <c r="CK494" s="550"/>
      <c r="CL494" s="550"/>
      <c r="CM494" s="550"/>
      <c r="CN494" s="550"/>
      <c r="CO494" s="550"/>
      <c r="CP494" s="550"/>
      <c r="CQ494" s="550"/>
      <c r="CR494" s="550"/>
      <c r="CS494" s="550"/>
      <c r="CT494" s="550"/>
      <c r="CU494" s="550"/>
      <c r="CV494" s="550"/>
      <c r="CW494" s="550"/>
      <c r="CX494" s="550"/>
      <c r="CY494" s="550"/>
      <c r="CZ494" s="550"/>
      <c r="DA494" s="550"/>
      <c r="DB494" s="550"/>
      <c r="DC494" s="550"/>
      <c r="DD494" s="550"/>
      <c r="DE494" s="550"/>
      <c r="DF494" s="550"/>
      <c r="DG494" s="550"/>
      <c r="DH494" s="550"/>
      <c r="DI494" s="550"/>
      <c r="DJ494" s="550"/>
      <c r="DK494" s="550"/>
      <c r="DL494" s="550"/>
      <c r="DM494" s="550"/>
      <c r="DN494" s="550"/>
      <c r="DO494" s="550"/>
      <c r="DP494" s="550"/>
      <c r="DQ494" s="550"/>
      <c r="DR494" s="550"/>
      <c r="DS494" s="550"/>
      <c r="DT494" s="550"/>
      <c r="DU494" s="550"/>
      <c r="DV494" s="550"/>
      <c r="DW494" s="550"/>
      <c r="DX494" s="550"/>
      <c r="DY494" s="550"/>
      <c r="DZ494" s="550"/>
      <c r="EA494" s="550"/>
      <c r="EB494" s="550"/>
      <c r="EC494" s="550"/>
      <c r="ED494" s="550"/>
      <c r="EE494" s="550"/>
      <c r="EF494" s="550"/>
      <c r="EG494" s="550"/>
      <c r="EH494" s="550"/>
      <c r="EI494" s="550"/>
      <c r="EJ494" s="550"/>
      <c r="EK494" s="550"/>
      <c r="EL494" s="550"/>
      <c r="EM494" s="550"/>
      <c r="EN494" s="550"/>
      <c r="EO494" s="550"/>
      <c r="EP494" s="550"/>
      <c r="EQ494" s="550"/>
      <c r="ER494" s="550"/>
      <c r="ES494" s="550"/>
      <c r="ET494" s="550"/>
      <c r="EU494" s="550"/>
      <c r="EV494" s="550"/>
      <c r="EW494" s="550"/>
      <c r="EX494" s="550"/>
      <c r="EY494" s="550"/>
      <c r="EZ494" s="550"/>
      <c r="FA494" s="550"/>
      <c r="FB494" s="550"/>
      <c r="FC494" s="550"/>
      <c r="FD494" s="550"/>
      <c r="FE494" s="550"/>
      <c r="FF494" s="550"/>
      <c r="FG494" s="550"/>
      <c r="FH494" s="550"/>
      <c r="FI494" s="550"/>
      <c r="FJ494" s="550"/>
      <c r="FK494" s="550"/>
      <c r="FL494" s="550"/>
      <c r="FM494" s="550"/>
      <c r="FN494" s="550"/>
      <c r="FO494" s="550"/>
      <c r="FP494" s="550"/>
      <c r="FQ494" s="550"/>
      <c r="FR494" s="550"/>
      <c r="FS494" s="550"/>
      <c r="FT494" s="550"/>
      <c r="FU494" s="550"/>
      <c r="FV494" s="550"/>
      <c r="FW494" s="550"/>
      <c r="FX494" s="550"/>
      <c r="FY494" s="550"/>
      <c r="FZ494" s="550"/>
      <c r="GA494" s="550"/>
      <c r="GB494" s="550"/>
      <c r="GC494" s="550"/>
      <c r="GD494" s="550"/>
      <c r="GE494" s="550"/>
      <c r="GF494" s="550"/>
      <c r="GG494" s="550"/>
      <c r="GH494" s="550"/>
      <c r="GI494" s="550"/>
      <c r="GJ494" s="550"/>
      <c r="GK494" s="550"/>
      <c r="GL494" s="550"/>
      <c r="GM494" s="550"/>
    </row>
    <row r="495" spans="7:195" ht="18" customHeight="1">
      <c r="G495" s="550"/>
      <c r="H495" s="550"/>
      <c r="I495" s="550"/>
      <c r="J495" s="550"/>
      <c r="K495" s="550"/>
      <c r="L495" s="550"/>
      <c r="M495" s="550"/>
      <c r="N495" s="550"/>
      <c r="O495" s="550"/>
      <c r="P495" s="550"/>
      <c r="Q495" s="550"/>
      <c r="R495" s="550"/>
      <c r="S495" s="550"/>
      <c r="T495" s="550"/>
      <c r="U495" s="550"/>
      <c r="V495" s="550"/>
      <c r="W495" s="550"/>
      <c r="X495" s="550"/>
      <c r="Y495" s="550"/>
      <c r="Z495" s="550"/>
      <c r="AA495" s="550"/>
      <c r="AB495" s="550"/>
      <c r="AC495" s="550"/>
      <c r="AD495" s="550"/>
      <c r="AE495" s="550"/>
      <c r="AF495" s="550"/>
      <c r="AG495" s="550"/>
      <c r="AH495" s="550"/>
      <c r="AI495" s="550"/>
      <c r="AJ495" s="550"/>
      <c r="AK495" s="550"/>
      <c r="AL495" s="550"/>
      <c r="AM495" s="550"/>
      <c r="AN495" s="550"/>
      <c r="AO495" s="550"/>
      <c r="AP495" s="550"/>
      <c r="AQ495" s="550"/>
      <c r="AR495" s="550"/>
      <c r="AS495" s="550"/>
      <c r="AT495" s="550"/>
      <c r="AU495" s="550"/>
      <c r="AV495" s="550"/>
      <c r="AW495" s="550"/>
      <c r="AX495" s="550"/>
      <c r="AY495" s="550"/>
      <c r="AZ495" s="550"/>
      <c r="BA495" s="550"/>
      <c r="BB495" s="550"/>
      <c r="BC495" s="550"/>
      <c r="BD495" s="550"/>
      <c r="BE495" s="550"/>
      <c r="BF495" s="550"/>
      <c r="BG495" s="550"/>
      <c r="BH495" s="550"/>
      <c r="BI495" s="550"/>
      <c r="BJ495" s="550"/>
      <c r="BK495" s="550"/>
      <c r="BL495" s="550"/>
      <c r="BM495" s="550"/>
      <c r="BN495" s="550"/>
      <c r="BO495" s="550"/>
      <c r="BP495" s="550"/>
      <c r="BQ495" s="550"/>
      <c r="BR495" s="550"/>
      <c r="BS495" s="550"/>
      <c r="BT495" s="550"/>
      <c r="BU495" s="550"/>
      <c r="BV495" s="550"/>
      <c r="BW495" s="550"/>
      <c r="BX495" s="550"/>
      <c r="BY495" s="550"/>
      <c r="BZ495" s="550"/>
      <c r="CA495" s="550"/>
      <c r="CB495" s="550"/>
      <c r="CC495" s="550"/>
      <c r="CD495" s="550"/>
      <c r="CE495" s="550"/>
      <c r="CF495" s="550"/>
      <c r="CG495" s="550"/>
      <c r="CH495" s="550"/>
      <c r="CI495" s="550"/>
      <c r="CJ495" s="550"/>
      <c r="CK495" s="550"/>
      <c r="CL495" s="550"/>
      <c r="CM495" s="550"/>
      <c r="CN495" s="550"/>
      <c r="CO495" s="550"/>
      <c r="CP495" s="550"/>
      <c r="CQ495" s="550"/>
      <c r="CR495" s="550"/>
      <c r="CS495" s="550"/>
      <c r="CT495" s="550"/>
      <c r="CU495" s="550"/>
      <c r="CV495" s="550"/>
      <c r="CW495" s="550"/>
      <c r="CX495" s="550"/>
      <c r="CY495" s="550"/>
      <c r="CZ495" s="550"/>
      <c r="DA495" s="550"/>
      <c r="DB495" s="550"/>
      <c r="DC495" s="550"/>
      <c r="DD495" s="550"/>
      <c r="DE495" s="550"/>
      <c r="DF495" s="550"/>
      <c r="DG495" s="550"/>
      <c r="DH495" s="550"/>
      <c r="DI495" s="550"/>
      <c r="DJ495" s="550"/>
      <c r="DK495" s="550"/>
      <c r="DL495" s="550"/>
      <c r="DM495" s="550"/>
      <c r="DN495" s="550"/>
      <c r="DO495" s="550"/>
      <c r="DP495" s="550"/>
      <c r="DQ495" s="550"/>
      <c r="DR495" s="550"/>
      <c r="DS495" s="550"/>
      <c r="DT495" s="550"/>
      <c r="DU495" s="550"/>
      <c r="DV495" s="550"/>
      <c r="DW495" s="550"/>
      <c r="DX495" s="550"/>
      <c r="DY495" s="550"/>
      <c r="DZ495" s="550"/>
      <c r="EA495" s="550"/>
      <c r="EB495" s="550"/>
      <c r="EC495" s="550"/>
      <c r="ED495" s="550"/>
      <c r="EE495" s="550"/>
      <c r="EF495" s="550"/>
      <c r="EG495" s="550"/>
      <c r="EH495" s="550"/>
      <c r="EI495" s="550"/>
      <c r="EJ495" s="550"/>
      <c r="EK495" s="550"/>
      <c r="EL495" s="550"/>
      <c r="EM495" s="550"/>
      <c r="EN495" s="550"/>
      <c r="EO495" s="550"/>
      <c r="EP495" s="550"/>
      <c r="EQ495" s="550"/>
      <c r="ER495" s="550"/>
      <c r="ES495" s="550"/>
      <c r="ET495" s="550"/>
      <c r="EU495" s="550"/>
      <c r="EV495" s="550"/>
      <c r="EW495" s="550"/>
      <c r="EX495" s="550"/>
      <c r="EY495" s="550"/>
      <c r="EZ495" s="550"/>
      <c r="FA495" s="550"/>
      <c r="FB495" s="550"/>
      <c r="FC495" s="550"/>
      <c r="FD495" s="550"/>
      <c r="FE495" s="550"/>
      <c r="FF495" s="550"/>
      <c r="FG495" s="550"/>
      <c r="FH495" s="550"/>
      <c r="FI495" s="550"/>
      <c r="FJ495" s="550"/>
      <c r="FK495" s="550"/>
      <c r="FL495" s="550"/>
      <c r="FM495" s="550"/>
      <c r="FN495" s="550"/>
      <c r="FO495" s="550"/>
      <c r="FP495" s="550"/>
      <c r="FQ495" s="550"/>
      <c r="FR495" s="550"/>
      <c r="FS495" s="550"/>
      <c r="FT495" s="550"/>
      <c r="FU495" s="550"/>
      <c r="FV495" s="550"/>
      <c r="FW495" s="550"/>
      <c r="FX495" s="550"/>
      <c r="FY495" s="550"/>
      <c r="FZ495" s="550"/>
      <c r="GA495" s="550"/>
      <c r="GB495" s="550"/>
      <c r="GC495" s="550"/>
      <c r="GD495" s="550"/>
      <c r="GE495" s="550"/>
      <c r="GF495" s="550"/>
      <c r="GG495" s="550"/>
      <c r="GH495" s="550"/>
      <c r="GI495" s="550"/>
      <c r="GJ495" s="550"/>
      <c r="GK495" s="550"/>
      <c r="GL495" s="550"/>
      <c r="GM495" s="550"/>
    </row>
    <row r="496" spans="7:195" ht="18" customHeight="1">
      <c r="G496" s="550"/>
      <c r="H496" s="550"/>
      <c r="I496" s="550"/>
      <c r="J496" s="550"/>
      <c r="K496" s="550"/>
      <c r="L496" s="550"/>
      <c r="M496" s="550"/>
      <c r="N496" s="550"/>
      <c r="O496" s="550"/>
      <c r="P496" s="550"/>
      <c r="Q496" s="550"/>
      <c r="R496" s="550"/>
      <c r="S496" s="550"/>
      <c r="T496" s="550"/>
      <c r="U496" s="550"/>
      <c r="V496" s="550"/>
      <c r="W496" s="550"/>
      <c r="X496" s="550"/>
      <c r="Y496" s="550"/>
      <c r="Z496" s="550"/>
      <c r="AA496" s="550"/>
      <c r="AB496" s="550"/>
      <c r="AC496" s="550"/>
      <c r="AD496" s="550"/>
      <c r="AE496" s="550"/>
      <c r="AF496" s="550"/>
      <c r="AG496" s="550"/>
      <c r="AH496" s="550"/>
      <c r="AI496" s="550"/>
      <c r="AJ496" s="550"/>
      <c r="AK496" s="550"/>
      <c r="AL496" s="550"/>
      <c r="AM496" s="550"/>
      <c r="AN496" s="550"/>
      <c r="AO496" s="550"/>
      <c r="AP496" s="550"/>
      <c r="AQ496" s="550"/>
      <c r="AR496" s="550"/>
      <c r="AS496" s="550"/>
      <c r="AT496" s="550"/>
      <c r="AU496" s="550"/>
      <c r="AV496" s="550"/>
      <c r="AW496" s="550"/>
      <c r="AX496" s="550"/>
      <c r="AY496" s="550"/>
      <c r="AZ496" s="550"/>
      <c r="BA496" s="550"/>
      <c r="BB496" s="550"/>
      <c r="BC496" s="550"/>
      <c r="BD496" s="550"/>
      <c r="BE496" s="550"/>
      <c r="BF496" s="550"/>
      <c r="BG496" s="550"/>
      <c r="BH496" s="550"/>
      <c r="BI496" s="550"/>
      <c r="BJ496" s="550"/>
      <c r="BK496" s="550"/>
      <c r="BL496" s="550"/>
      <c r="BM496" s="550"/>
      <c r="BN496" s="550"/>
      <c r="BO496" s="550"/>
      <c r="BP496" s="550"/>
      <c r="BQ496" s="550"/>
      <c r="BR496" s="550"/>
      <c r="BS496" s="550"/>
      <c r="BT496" s="550"/>
      <c r="BU496" s="550"/>
      <c r="BV496" s="550"/>
      <c r="BW496" s="550"/>
      <c r="BX496" s="550"/>
      <c r="BY496" s="550"/>
      <c r="BZ496" s="550"/>
      <c r="CA496" s="550"/>
      <c r="CB496" s="550"/>
      <c r="CC496" s="550"/>
      <c r="CD496" s="550"/>
      <c r="CE496" s="550"/>
      <c r="CF496" s="550"/>
      <c r="CG496" s="550"/>
      <c r="CH496" s="550"/>
      <c r="CI496" s="550"/>
      <c r="CJ496" s="550"/>
      <c r="CK496" s="550"/>
      <c r="CL496" s="550"/>
      <c r="CM496" s="550"/>
      <c r="CN496" s="550"/>
      <c r="CO496" s="550"/>
      <c r="CP496" s="550"/>
      <c r="CQ496" s="550"/>
      <c r="CR496" s="550"/>
      <c r="CS496" s="550"/>
      <c r="CT496" s="550"/>
      <c r="CU496" s="550"/>
      <c r="CV496" s="550"/>
      <c r="CW496" s="550"/>
      <c r="CX496" s="550"/>
      <c r="CY496" s="550"/>
      <c r="CZ496" s="550"/>
      <c r="DA496" s="550"/>
      <c r="DB496" s="550"/>
      <c r="DC496" s="550"/>
      <c r="DD496" s="550"/>
      <c r="DE496" s="550"/>
      <c r="DF496" s="550"/>
      <c r="DG496" s="550"/>
      <c r="DH496" s="550"/>
      <c r="DI496" s="550"/>
      <c r="DJ496" s="550"/>
      <c r="DK496" s="550"/>
      <c r="DL496" s="550"/>
      <c r="DM496" s="550"/>
      <c r="DN496" s="550"/>
      <c r="DO496" s="550"/>
      <c r="DP496" s="550"/>
      <c r="DQ496" s="550"/>
      <c r="DR496" s="550"/>
      <c r="DS496" s="550"/>
      <c r="DT496" s="550"/>
      <c r="DU496" s="550"/>
      <c r="DV496" s="550"/>
      <c r="DW496" s="550"/>
      <c r="DX496" s="550"/>
      <c r="DY496" s="550"/>
      <c r="DZ496" s="550"/>
      <c r="EA496" s="550"/>
      <c r="EB496" s="550"/>
      <c r="EC496" s="550"/>
      <c r="ED496" s="550"/>
      <c r="EE496" s="550"/>
      <c r="EF496" s="550"/>
      <c r="EG496" s="550"/>
      <c r="EH496" s="550"/>
      <c r="EI496" s="550"/>
      <c r="EJ496" s="550"/>
      <c r="EK496" s="550"/>
      <c r="EL496" s="550"/>
      <c r="EM496" s="550"/>
      <c r="EN496" s="550"/>
      <c r="EO496" s="550"/>
      <c r="EP496" s="550"/>
      <c r="EQ496" s="550"/>
      <c r="ER496" s="550"/>
      <c r="ES496" s="550"/>
      <c r="ET496" s="550"/>
      <c r="EU496" s="550"/>
      <c r="EV496" s="550"/>
      <c r="EW496" s="550"/>
      <c r="EX496" s="550"/>
      <c r="EY496" s="550"/>
      <c r="EZ496" s="550"/>
      <c r="FA496" s="550"/>
      <c r="FB496" s="550"/>
      <c r="FC496" s="550"/>
      <c r="FD496" s="550"/>
      <c r="FE496" s="550"/>
      <c r="FF496" s="550"/>
      <c r="FG496" s="550"/>
      <c r="FH496" s="550"/>
      <c r="FI496" s="550"/>
      <c r="FJ496" s="550"/>
      <c r="FK496" s="550"/>
      <c r="FL496" s="550"/>
      <c r="FM496" s="550"/>
      <c r="FN496" s="550"/>
      <c r="FO496" s="550"/>
      <c r="FP496" s="550"/>
      <c r="FQ496" s="550"/>
      <c r="FR496" s="550"/>
      <c r="FS496" s="550"/>
      <c r="FT496" s="550"/>
      <c r="FU496" s="550"/>
      <c r="FV496" s="550"/>
      <c r="FW496" s="550"/>
      <c r="FX496" s="550"/>
      <c r="FY496" s="550"/>
      <c r="FZ496" s="550"/>
      <c r="GA496" s="550"/>
      <c r="GB496" s="550"/>
      <c r="GC496" s="550"/>
      <c r="GD496" s="550"/>
      <c r="GE496" s="550"/>
      <c r="GF496" s="550"/>
      <c r="GG496" s="550"/>
      <c r="GH496" s="550"/>
      <c r="GI496" s="550"/>
      <c r="GJ496" s="550"/>
      <c r="GK496" s="550"/>
      <c r="GL496" s="550"/>
      <c r="GM496" s="550"/>
    </row>
    <row r="497" spans="7:195" ht="18" customHeight="1">
      <c r="G497" s="550"/>
      <c r="H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G497" s="550"/>
      <c r="AH497" s="550"/>
      <c r="AI497" s="550"/>
      <c r="AJ497" s="550"/>
      <c r="AK497" s="550"/>
      <c r="AL497" s="550"/>
      <c r="AM497" s="550"/>
      <c r="AN497" s="550"/>
      <c r="AO497" s="550"/>
      <c r="AP497" s="550"/>
      <c r="AQ497" s="550"/>
      <c r="AR497" s="550"/>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c r="CD497" s="550"/>
      <c r="CE497" s="550"/>
      <c r="CF497" s="550"/>
      <c r="CG497" s="550"/>
      <c r="CH497" s="550"/>
      <c r="CI497" s="550"/>
      <c r="CJ497" s="550"/>
      <c r="CK497" s="550"/>
      <c r="CL497" s="550"/>
      <c r="CM497" s="550"/>
      <c r="CN497" s="550"/>
      <c r="CO497" s="550"/>
      <c r="CP497" s="550"/>
      <c r="CQ497" s="550"/>
      <c r="CR497" s="550"/>
      <c r="CS497" s="550"/>
      <c r="CT497" s="550"/>
      <c r="CU497" s="550"/>
      <c r="CV497" s="550"/>
      <c r="CW497" s="550"/>
      <c r="CX497" s="550"/>
      <c r="CY497" s="550"/>
      <c r="CZ497" s="550"/>
      <c r="DA497" s="550"/>
      <c r="DB497" s="550"/>
      <c r="DC497" s="550"/>
      <c r="DD497" s="550"/>
      <c r="DE497" s="550"/>
      <c r="DF497" s="550"/>
      <c r="DG497" s="550"/>
      <c r="DH497" s="550"/>
      <c r="DI497" s="550"/>
      <c r="DJ497" s="550"/>
      <c r="DK497" s="550"/>
      <c r="DL497" s="550"/>
      <c r="DM497" s="550"/>
      <c r="DN497" s="550"/>
      <c r="DO497" s="550"/>
      <c r="DP497" s="550"/>
      <c r="DQ497" s="550"/>
      <c r="DR497" s="550"/>
      <c r="DS497" s="550"/>
      <c r="DT497" s="550"/>
      <c r="DU497" s="550"/>
      <c r="DV497" s="550"/>
      <c r="DW497" s="550"/>
      <c r="DX497" s="550"/>
      <c r="DY497" s="550"/>
      <c r="DZ497" s="550"/>
      <c r="EA497" s="550"/>
      <c r="EB497" s="550"/>
      <c r="EC497" s="550"/>
      <c r="ED497" s="550"/>
      <c r="EE497" s="550"/>
      <c r="EF497" s="550"/>
      <c r="EG497" s="550"/>
      <c r="EH497" s="550"/>
      <c r="EI497" s="550"/>
      <c r="EJ497" s="550"/>
      <c r="EK497" s="550"/>
      <c r="EL497" s="550"/>
      <c r="EM497" s="550"/>
      <c r="EN497" s="550"/>
      <c r="EO497" s="550"/>
      <c r="EP497" s="550"/>
      <c r="EQ497" s="550"/>
      <c r="ER497" s="550"/>
      <c r="ES497" s="550"/>
      <c r="ET497" s="550"/>
      <c r="EU497" s="550"/>
      <c r="EV497" s="550"/>
      <c r="EW497" s="550"/>
      <c r="EX497" s="550"/>
      <c r="EY497" s="550"/>
      <c r="EZ497" s="550"/>
      <c r="FA497" s="550"/>
      <c r="FB497" s="550"/>
      <c r="FC497" s="550"/>
      <c r="FD497" s="550"/>
      <c r="FE497" s="550"/>
      <c r="FF497" s="550"/>
      <c r="FG497" s="550"/>
      <c r="FH497" s="550"/>
      <c r="FI497" s="550"/>
      <c r="FJ497" s="550"/>
      <c r="FK497" s="550"/>
      <c r="FL497" s="550"/>
      <c r="FM497" s="550"/>
      <c r="FN497" s="550"/>
      <c r="FO497" s="550"/>
      <c r="FP497" s="550"/>
      <c r="FQ497" s="550"/>
      <c r="FR497" s="550"/>
      <c r="FS497" s="550"/>
      <c r="FT497" s="550"/>
      <c r="FU497" s="550"/>
      <c r="FV497" s="550"/>
      <c r="FW497" s="550"/>
      <c r="FX497" s="550"/>
      <c r="FY497" s="550"/>
      <c r="FZ497" s="550"/>
      <c r="GA497" s="550"/>
      <c r="GB497" s="550"/>
      <c r="GC497" s="550"/>
      <c r="GD497" s="550"/>
      <c r="GE497" s="550"/>
      <c r="GF497" s="550"/>
      <c r="GG497" s="550"/>
      <c r="GH497" s="550"/>
      <c r="GI497" s="550"/>
      <c r="GJ497" s="550"/>
      <c r="GK497" s="550"/>
      <c r="GL497" s="550"/>
      <c r="GM497" s="550"/>
    </row>
    <row r="498" spans="7:195" ht="18" customHeight="1">
      <c r="G498" s="550"/>
      <c r="H498" s="550"/>
      <c r="I498" s="550"/>
      <c r="J498" s="550"/>
      <c r="K498" s="550"/>
      <c r="L498" s="550"/>
      <c r="M498" s="550"/>
      <c r="N498" s="550"/>
      <c r="O498" s="550"/>
      <c r="P498" s="550"/>
      <c r="Q498" s="550"/>
      <c r="R498" s="550"/>
      <c r="S498" s="550"/>
      <c r="T498" s="550"/>
      <c r="U498" s="550"/>
      <c r="V498" s="550"/>
      <c r="W498" s="550"/>
      <c r="X498" s="550"/>
      <c r="Y498" s="550"/>
      <c r="Z498" s="550"/>
      <c r="AA498" s="550"/>
      <c r="AB498" s="550"/>
      <c r="AC498" s="550"/>
      <c r="AD498" s="550"/>
      <c r="AE498" s="550"/>
      <c r="AF498" s="550"/>
      <c r="AG498" s="550"/>
      <c r="AH498" s="550"/>
      <c r="AI498" s="550"/>
      <c r="AJ498" s="550"/>
      <c r="AK498" s="550"/>
      <c r="AL498" s="550"/>
      <c r="AM498" s="550"/>
      <c r="AN498" s="550"/>
      <c r="AO498" s="550"/>
      <c r="AP498" s="550"/>
      <c r="AQ498" s="550"/>
      <c r="AR498" s="550"/>
      <c r="AS498" s="550"/>
      <c r="AT498" s="550"/>
      <c r="AU498" s="550"/>
      <c r="AV498" s="550"/>
      <c r="AW498" s="550"/>
      <c r="AX498" s="550"/>
      <c r="AY498" s="550"/>
      <c r="AZ498" s="550"/>
      <c r="BA498" s="550"/>
      <c r="BB498" s="550"/>
      <c r="BC498" s="550"/>
      <c r="BD498" s="550"/>
      <c r="BE498" s="550"/>
      <c r="BF498" s="550"/>
      <c r="BG498" s="550"/>
      <c r="BH498" s="550"/>
      <c r="BI498" s="550"/>
      <c r="BJ498" s="550"/>
      <c r="BK498" s="550"/>
      <c r="BL498" s="550"/>
      <c r="BM498" s="550"/>
      <c r="BN498" s="550"/>
      <c r="BO498" s="550"/>
      <c r="BP498" s="550"/>
      <c r="BQ498" s="550"/>
      <c r="BR498" s="550"/>
      <c r="BS498" s="550"/>
      <c r="BT498" s="550"/>
      <c r="BU498" s="550"/>
      <c r="BV498" s="550"/>
      <c r="BW498" s="550"/>
      <c r="BX498" s="550"/>
      <c r="BY498" s="550"/>
      <c r="BZ498" s="550"/>
      <c r="CA498" s="550"/>
      <c r="CB498" s="550"/>
      <c r="CC498" s="550"/>
      <c r="CD498" s="550"/>
      <c r="CE498" s="550"/>
      <c r="CF498" s="550"/>
      <c r="CG498" s="550"/>
      <c r="CH498" s="550"/>
      <c r="CI498" s="550"/>
      <c r="CJ498" s="550"/>
      <c r="CK498" s="550"/>
      <c r="CL498" s="550"/>
      <c r="CM498" s="550"/>
      <c r="CN498" s="550"/>
      <c r="CO498" s="550"/>
      <c r="CP498" s="550"/>
      <c r="CQ498" s="550"/>
      <c r="CR498" s="550"/>
      <c r="CS498" s="550"/>
      <c r="CT498" s="550"/>
      <c r="CU498" s="550"/>
      <c r="CV498" s="550"/>
      <c r="CW498" s="550"/>
      <c r="CX498" s="550"/>
      <c r="CY498" s="550"/>
      <c r="CZ498" s="550"/>
      <c r="DA498" s="550"/>
      <c r="DB498" s="550"/>
      <c r="DC498" s="550"/>
      <c r="DD498" s="550"/>
      <c r="DE498" s="550"/>
      <c r="DF498" s="550"/>
      <c r="DG498" s="550"/>
      <c r="DH498" s="550"/>
      <c r="DI498" s="550"/>
      <c r="DJ498" s="550"/>
      <c r="DK498" s="550"/>
      <c r="DL498" s="550"/>
      <c r="DM498" s="550"/>
      <c r="DN498" s="550"/>
      <c r="DO498" s="550"/>
      <c r="DP498" s="550"/>
      <c r="DQ498" s="550"/>
      <c r="DR498" s="550"/>
      <c r="DS498" s="550"/>
      <c r="DT498" s="550"/>
      <c r="DU498" s="550"/>
      <c r="DV498" s="550"/>
      <c r="DW498" s="550"/>
      <c r="DX498" s="550"/>
      <c r="DY498" s="550"/>
      <c r="DZ498" s="550"/>
      <c r="EA498" s="550"/>
      <c r="EB498" s="550"/>
      <c r="EC498" s="550"/>
      <c r="ED498" s="550"/>
      <c r="EE498" s="550"/>
      <c r="EF498" s="550"/>
      <c r="EG498" s="550"/>
      <c r="EH498" s="550"/>
      <c r="EI498" s="550"/>
      <c r="EJ498" s="550"/>
      <c r="EK498" s="550"/>
      <c r="EL498" s="550"/>
      <c r="EM498" s="550"/>
      <c r="EN498" s="550"/>
      <c r="EO498" s="550"/>
      <c r="EP498" s="550"/>
      <c r="EQ498" s="550"/>
      <c r="ER498" s="550"/>
      <c r="ES498" s="550"/>
      <c r="ET498" s="550"/>
      <c r="EU498" s="550"/>
      <c r="EV498" s="550"/>
      <c r="EW498" s="550"/>
      <c r="EX498" s="550"/>
      <c r="EY498" s="550"/>
      <c r="EZ498" s="550"/>
      <c r="FA498" s="550"/>
      <c r="FB498" s="550"/>
      <c r="FC498" s="550"/>
      <c r="FD498" s="550"/>
      <c r="FE498" s="550"/>
      <c r="FF498" s="550"/>
      <c r="FG498" s="550"/>
      <c r="FH498" s="550"/>
      <c r="FI498" s="550"/>
      <c r="FJ498" s="550"/>
      <c r="FK498" s="550"/>
      <c r="FL498" s="550"/>
      <c r="FM498" s="550"/>
      <c r="FN498" s="550"/>
      <c r="FO498" s="550"/>
      <c r="FP498" s="550"/>
      <c r="FQ498" s="550"/>
      <c r="FR498" s="550"/>
      <c r="FS498" s="550"/>
      <c r="FT498" s="550"/>
      <c r="FU498" s="550"/>
      <c r="FV498" s="550"/>
      <c r="FW498" s="550"/>
      <c r="FX498" s="550"/>
      <c r="FY498" s="550"/>
      <c r="FZ498" s="550"/>
      <c r="GA498" s="550"/>
      <c r="GB498" s="550"/>
      <c r="GC498" s="550"/>
      <c r="GD498" s="550"/>
      <c r="GE498" s="550"/>
      <c r="GF498" s="550"/>
      <c r="GG498" s="550"/>
      <c r="GH498" s="550"/>
      <c r="GI498" s="550"/>
      <c r="GJ498" s="550"/>
      <c r="GK498" s="550"/>
      <c r="GL498" s="550"/>
      <c r="GM498" s="550"/>
    </row>
    <row r="499" spans="7:195" ht="18" customHeight="1">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550"/>
      <c r="AO499" s="550"/>
      <c r="AP499" s="550"/>
      <c r="AQ499" s="550"/>
      <c r="AR499" s="550"/>
      <c r="AS499" s="550"/>
      <c r="AT499" s="550"/>
      <c r="AU499" s="550"/>
      <c r="AV499" s="550"/>
      <c r="AW499" s="550"/>
      <c r="AX499" s="550"/>
      <c r="AY499" s="550"/>
      <c r="AZ499" s="550"/>
      <c r="BA499" s="550"/>
      <c r="BB499" s="550"/>
      <c r="BC499" s="550"/>
      <c r="BD499" s="550"/>
      <c r="BE499" s="550"/>
      <c r="BF499" s="550"/>
      <c r="BG499" s="550"/>
      <c r="BH499" s="550"/>
      <c r="BI499" s="550"/>
      <c r="BJ499" s="550"/>
      <c r="BK499" s="550"/>
      <c r="BL499" s="550"/>
      <c r="BM499" s="550"/>
      <c r="BN499" s="550"/>
      <c r="BO499" s="550"/>
      <c r="BP499" s="550"/>
      <c r="BQ499" s="550"/>
      <c r="BR499" s="550"/>
      <c r="BS499" s="550"/>
      <c r="BT499" s="550"/>
      <c r="BU499" s="550"/>
      <c r="BV499" s="550"/>
      <c r="BW499" s="550"/>
      <c r="BX499" s="550"/>
      <c r="BY499" s="550"/>
      <c r="BZ499" s="550"/>
      <c r="CA499" s="550"/>
      <c r="CB499" s="550"/>
      <c r="CC499" s="550"/>
      <c r="CD499" s="550"/>
      <c r="CE499" s="550"/>
      <c r="CF499" s="550"/>
      <c r="CG499" s="550"/>
      <c r="CH499" s="550"/>
      <c r="CI499" s="550"/>
      <c r="CJ499" s="550"/>
      <c r="CK499" s="550"/>
      <c r="CL499" s="550"/>
      <c r="CM499" s="550"/>
      <c r="CN499" s="550"/>
      <c r="CO499" s="550"/>
      <c r="CP499" s="550"/>
      <c r="CQ499" s="550"/>
      <c r="CR499" s="550"/>
      <c r="CS499" s="550"/>
      <c r="CT499" s="550"/>
      <c r="CU499" s="550"/>
      <c r="CV499" s="550"/>
      <c r="CW499" s="550"/>
      <c r="CX499" s="550"/>
      <c r="CY499" s="550"/>
      <c r="CZ499" s="550"/>
      <c r="DA499" s="550"/>
      <c r="DB499" s="550"/>
      <c r="DC499" s="550"/>
      <c r="DD499" s="550"/>
      <c r="DE499" s="550"/>
      <c r="DF499" s="550"/>
      <c r="DG499" s="550"/>
      <c r="DH499" s="550"/>
      <c r="DI499" s="550"/>
      <c r="DJ499" s="550"/>
      <c r="DK499" s="550"/>
      <c r="DL499" s="550"/>
      <c r="DM499" s="550"/>
      <c r="DN499" s="550"/>
      <c r="DO499" s="550"/>
      <c r="DP499" s="550"/>
      <c r="DQ499" s="550"/>
      <c r="DR499" s="550"/>
      <c r="DS499" s="550"/>
      <c r="DT499" s="550"/>
      <c r="DU499" s="550"/>
      <c r="DV499" s="550"/>
      <c r="DW499" s="550"/>
      <c r="DX499" s="550"/>
      <c r="DY499" s="550"/>
      <c r="DZ499" s="550"/>
      <c r="EA499" s="550"/>
      <c r="EB499" s="550"/>
      <c r="EC499" s="550"/>
      <c r="ED499" s="550"/>
      <c r="EE499" s="550"/>
      <c r="EF499" s="550"/>
      <c r="EG499" s="550"/>
      <c r="EH499" s="550"/>
      <c r="EI499" s="550"/>
      <c r="EJ499" s="550"/>
      <c r="EK499" s="550"/>
      <c r="EL499" s="550"/>
      <c r="EM499" s="550"/>
      <c r="EN499" s="550"/>
      <c r="EO499" s="550"/>
      <c r="EP499" s="550"/>
      <c r="EQ499" s="550"/>
      <c r="ER499" s="550"/>
      <c r="ES499" s="550"/>
      <c r="ET499" s="550"/>
      <c r="EU499" s="550"/>
      <c r="EV499" s="550"/>
      <c r="EW499" s="550"/>
      <c r="EX499" s="550"/>
      <c r="EY499" s="550"/>
      <c r="EZ499" s="550"/>
      <c r="FA499" s="550"/>
      <c r="FB499" s="550"/>
      <c r="FC499" s="550"/>
      <c r="FD499" s="550"/>
      <c r="FE499" s="550"/>
      <c r="FF499" s="550"/>
      <c r="FG499" s="550"/>
      <c r="FH499" s="550"/>
      <c r="FI499" s="550"/>
      <c r="FJ499" s="550"/>
      <c r="FK499" s="550"/>
      <c r="FL499" s="550"/>
      <c r="FM499" s="550"/>
      <c r="FN499" s="550"/>
      <c r="FO499" s="550"/>
      <c r="FP499" s="550"/>
      <c r="FQ499" s="550"/>
      <c r="FR499" s="550"/>
      <c r="FS499" s="550"/>
      <c r="FT499" s="550"/>
      <c r="FU499" s="550"/>
      <c r="FV499" s="550"/>
      <c r="FW499" s="550"/>
      <c r="FX499" s="550"/>
      <c r="FY499" s="550"/>
      <c r="FZ499" s="550"/>
      <c r="GA499" s="550"/>
      <c r="GB499" s="550"/>
      <c r="GC499" s="550"/>
      <c r="GD499" s="550"/>
      <c r="GE499" s="550"/>
      <c r="GF499" s="550"/>
      <c r="GG499" s="550"/>
      <c r="GH499" s="550"/>
      <c r="GI499" s="550"/>
      <c r="GJ499" s="550"/>
      <c r="GK499" s="550"/>
      <c r="GL499" s="550"/>
      <c r="GM499" s="550"/>
    </row>
    <row r="500" spans="7:195" ht="18" customHeight="1">
      <c r="G500" s="550"/>
      <c r="H500" s="550"/>
      <c r="I500" s="550"/>
      <c r="J500" s="550"/>
      <c r="K500" s="550"/>
      <c r="L500" s="550"/>
      <c r="M500" s="550"/>
      <c r="N500" s="550"/>
      <c r="O500" s="550"/>
      <c r="P500" s="550"/>
      <c r="Q500" s="550"/>
      <c r="R500" s="550"/>
      <c r="S500" s="550"/>
      <c r="T500" s="550"/>
      <c r="U500" s="550"/>
      <c r="V500" s="550"/>
      <c r="W500" s="550"/>
      <c r="X500" s="550"/>
      <c r="Y500" s="550"/>
      <c r="Z500" s="550"/>
      <c r="AA500" s="550"/>
      <c r="AB500" s="550"/>
      <c r="AC500" s="550"/>
      <c r="AD500" s="550"/>
      <c r="AE500" s="550"/>
      <c r="AF500" s="550"/>
      <c r="AG500" s="550"/>
      <c r="AH500" s="550"/>
      <c r="AI500" s="550"/>
      <c r="AJ500" s="550"/>
      <c r="AK500" s="550"/>
      <c r="AL500" s="550"/>
      <c r="AM500" s="550"/>
      <c r="AN500" s="550"/>
      <c r="AO500" s="550"/>
      <c r="AP500" s="550"/>
      <c r="AQ500" s="550"/>
      <c r="AR500" s="550"/>
      <c r="AS500" s="550"/>
      <c r="AT500" s="550"/>
      <c r="AU500" s="550"/>
      <c r="AV500" s="550"/>
      <c r="AW500" s="550"/>
      <c r="AX500" s="550"/>
      <c r="AY500" s="550"/>
      <c r="AZ500" s="550"/>
      <c r="BA500" s="550"/>
      <c r="BB500" s="550"/>
      <c r="BC500" s="550"/>
      <c r="BD500" s="550"/>
      <c r="BE500" s="550"/>
      <c r="BF500" s="550"/>
      <c r="BG500" s="550"/>
      <c r="BH500" s="550"/>
      <c r="BI500" s="550"/>
      <c r="BJ500" s="550"/>
      <c r="BK500" s="550"/>
      <c r="BL500" s="550"/>
      <c r="BM500" s="550"/>
      <c r="BN500" s="550"/>
      <c r="BO500" s="550"/>
      <c r="BP500" s="550"/>
      <c r="BQ500" s="550"/>
      <c r="BR500" s="550"/>
      <c r="BS500" s="550"/>
      <c r="BT500" s="550"/>
      <c r="BU500" s="550"/>
      <c r="BV500" s="550"/>
      <c r="BW500" s="550"/>
      <c r="BX500" s="550"/>
      <c r="BY500" s="550"/>
      <c r="BZ500" s="550"/>
      <c r="CA500" s="550"/>
      <c r="CB500" s="550"/>
      <c r="CC500" s="550"/>
      <c r="CD500" s="550"/>
      <c r="CE500" s="550"/>
      <c r="CF500" s="550"/>
      <c r="CG500" s="550"/>
      <c r="CH500" s="550"/>
      <c r="CI500" s="550"/>
      <c r="CJ500" s="550"/>
      <c r="CK500" s="550"/>
      <c r="CL500" s="550"/>
      <c r="CM500" s="550"/>
      <c r="CN500" s="550"/>
      <c r="CO500" s="550"/>
      <c r="CP500" s="550"/>
      <c r="CQ500" s="550"/>
      <c r="CR500" s="550"/>
      <c r="CS500" s="550"/>
      <c r="CT500" s="550"/>
      <c r="CU500" s="550"/>
      <c r="CV500" s="550"/>
      <c r="CW500" s="550"/>
      <c r="CX500" s="550"/>
      <c r="CY500" s="550"/>
      <c r="CZ500" s="550"/>
      <c r="DA500" s="550"/>
      <c r="DB500" s="550"/>
      <c r="DC500" s="550"/>
      <c r="DD500" s="550"/>
      <c r="DE500" s="550"/>
      <c r="DF500" s="550"/>
      <c r="DG500" s="550"/>
      <c r="DH500" s="550"/>
      <c r="DI500" s="550"/>
      <c r="DJ500" s="550"/>
      <c r="DK500" s="550"/>
      <c r="DL500" s="550"/>
      <c r="DM500" s="550"/>
      <c r="DN500" s="550"/>
      <c r="DO500" s="550"/>
      <c r="DP500" s="550"/>
      <c r="DQ500" s="550"/>
      <c r="DR500" s="550"/>
      <c r="DS500" s="550"/>
      <c r="DT500" s="550"/>
      <c r="DU500" s="550"/>
      <c r="DV500" s="550"/>
      <c r="DW500" s="550"/>
      <c r="DX500" s="550"/>
      <c r="DY500" s="550"/>
      <c r="DZ500" s="550"/>
      <c r="EA500" s="550"/>
      <c r="EB500" s="550"/>
      <c r="EC500" s="550"/>
      <c r="ED500" s="550"/>
      <c r="EE500" s="550"/>
      <c r="EF500" s="550"/>
      <c r="EG500" s="550"/>
      <c r="EH500" s="550"/>
      <c r="EI500" s="550"/>
      <c r="EJ500" s="550"/>
      <c r="EK500" s="550"/>
      <c r="EL500" s="550"/>
      <c r="EM500" s="550"/>
      <c r="EN500" s="550"/>
      <c r="EO500" s="550"/>
      <c r="EP500" s="550"/>
      <c r="EQ500" s="550"/>
      <c r="ER500" s="550"/>
      <c r="ES500" s="550"/>
      <c r="ET500" s="550"/>
      <c r="EU500" s="550"/>
      <c r="EV500" s="550"/>
      <c r="EW500" s="550"/>
      <c r="EX500" s="550"/>
      <c r="EY500" s="550"/>
      <c r="EZ500" s="550"/>
      <c r="FA500" s="550"/>
      <c r="FB500" s="550"/>
      <c r="FC500" s="550"/>
      <c r="FD500" s="550"/>
      <c r="FE500" s="550"/>
      <c r="FF500" s="550"/>
      <c r="FG500" s="550"/>
      <c r="FH500" s="550"/>
      <c r="FI500" s="550"/>
      <c r="FJ500" s="550"/>
      <c r="FK500" s="550"/>
      <c r="FL500" s="550"/>
      <c r="FM500" s="550"/>
      <c r="FN500" s="550"/>
      <c r="FO500" s="550"/>
      <c r="FP500" s="550"/>
      <c r="FQ500" s="550"/>
      <c r="FR500" s="550"/>
      <c r="FS500" s="550"/>
      <c r="FT500" s="550"/>
      <c r="FU500" s="550"/>
      <c r="FV500" s="550"/>
      <c r="FW500" s="550"/>
      <c r="FX500" s="550"/>
      <c r="FY500" s="550"/>
      <c r="FZ500" s="550"/>
      <c r="GA500" s="550"/>
      <c r="GB500" s="550"/>
      <c r="GC500" s="550"/>
      <c r="GD500" s="550"/>
      <c r="GE500" s="550"/>
      <c r="GF500" s="550"/>
      <c r="GG500" s="550"/>
      <c r="GH500" s="550"/>
      <c r="GI500" s="550"/>
      <c r="GJ500" s="550"/>
      <c r="GK500" s="550"/>
      <c r="GL500" s="550"/>
      <c r="GM500" s="550"/>
    </row>
    <row r="501" spans="7:195" ht="18" customHeight="1">
      <c r="G501" s="550"/>
      <c r="H501" s="550"/>
      <c r="I501" s="550"/>
      <c r="J501" s="550"/>
      <c r="K501" s="550"/>
      <c r="L501" s="550"/>
      <c r="M501" s="550"/>
      <c r="N501" s="550"/>
      <c r="O501" s="550"/>
      <c r="P501" s="550"/>
      <c r="Q501" s="550"/>
      <c r="R501" s="550"/>
      <c r="S501" s="550"/>
      <c r="T501" s="550"/>
      <c r="U501" s="550"/>
      <c r="V501" s="550"/>
      <c r="W501" s="550"/>
      <c r="X501" s="550"/>
      <c r="Y501" s="550"/>
      <c r="Z501" s="550"/>
      <c r="AA501" s="550"/>
      <c r="AB501" s="550"/>
      <c r="AC501" s="550"/>
      <c r="AD501" s="550"/>
      <c r="AE501" s="550"/>
      <c r="AF501" s="550"/>
      <c r="AG501" s="550"/>
      <c r="AH501" s="550"/>
      <c r="AI501" s="550"/>
      <c r="AJ501" s="550"/>
      <c r="AK501" s="550"/>
      <c r="AL501" s="550"/>
      <c r="AM501" s="550"/>
      <c r="AN501" s="550"/>
      <c r="AO501" s="550"/>
      <c r="AP501" s="550"/>
      <c r="AQ501" s="550"/>
      <c r="AR501" s="550"/>
      <c r="AS501" s="550"/>
      <c r="AT501" s="550"/>
      <c r="AU501" s="550"/>
      <c r="AV501" s="550"/>
      <c r="AW501" s="550"/>
      <c r="AX501" s="550"/>
      <c r="AY501" s="550"/>
      <c r="AZ501" s="550"/>
      <c r="BA501" s="550"/>
      <c r="BB501" s="550"/>
      <c r="BC501" s="550"/>
      <c r="BD501" s="550"/>
      <c r="BE501" s="550"/>
      <c r="BF501" s="550"/>
      <c r="BG501" s="550"/>
      <c r="BH501" s="550"/>
      <c r="BI501" s="550"/>
      <c r="BJ501" s="550"/>
      <c r="BK501" s="550"/>
      <c r="BL501" s="550"/>
      <c r="BM501" s="550"/>
      <c r="BN501" s="550"/>
      <c r="BO501" s="550"/>
      <c r="BP501" s="550"/>
      <c r="BQ501" s="550"/>
      <c r="BR501" s="550"/>
      <c r="BS501" s="550"/>
      <c r="BT501" s="550"/>
      <c r="BU501" s="550"/>
      <c r="BV501" s="550"/>
      <c r="BW501" s="550"/>
      <c r="BX501" s="550"/>
      <c r="BY501" s="550"/>
      <c r="BZ501" s="550"/>
      <c r="CA501" s="550"/>
      <c r="CB501" s="550"/>
      <c r="CC501" s="550"/>
      <c r="CD501" s="550"/>
      <c r="CE501" s="550"/>
      <c r="CF501" s="550"/>
      <c r="CG501" s="550"/>
      <c r="CH501" s="550"/>
      <c r="CI501" s="550"/>
      <c r="CJ501" s="550"/>
      <c r="CK501" s="550"/>
      <c r="CL501" s="550"/>
      <c r="CM501" s="550"/>
      <c r="CN501" s="550"/>
      <c r="CO501" s="550"/>
      <c r="CP501" s="550"/>
      <c r="CQ501" s="550"/>
      <c r="CR501" s="550"/>
      <c r="CS501" s="550"/>
      <c r="CT501" s="550"/>
      <c r="CU501" s="550"/>
      <c r="CV501" s="550"/>
      <c r="CW501" s="550"/>
      <c r="CX501" s="550"/>
      <c r="CY501" s="550"/>
      <c r="CZ501" s="550"/>
      <c r="DA501" s="550"/>
      <c r="DB501" s="550"/>
      <c r="DC501" s="550"/>
      <c r="DD501" s="550"/>
      <c r="DE501" s="550"/>
      <c r="DF501" s="550"/>
      <c r="DG501" s="550"/>
      <c r="DH501" s="550"/>
      <c r="DI501" s="550"/>
      <c r="DJ501" s="550"/>
      <c r="DK501" s="550"/>
      <c r="DL501" s="550"/>
      <c r="DM501" s="550"/>
      <c r="DN501" s="550"/>
      <c r="DO501" s="550"/>
      <c r="DP501" s="550"/>
      <c r="DQ501" s="550"/>
      <c r="DR501" s="550"/>
      <c r="DS501" s="550"/>
      <c r="DT501" s="550"/>
      <c r="DU501" s="550"/>
      <c r="DV501" s="550"/>
      <c r="DW501" s="550"/>
      <c r="DX501" s="550"/>
      <c r="DY501" s="550"/>
      <c r="DZ501" s="550"/>
      <c r="EA501" s="550"/>
      <c r="EB501" s="550"/>
      <c r="EC501" s="550"/>
      <c r="ED501" s="550"/>
      <c r="EE501" s="550"/>
      <c r="EF501" s="550"/>
      <c r="EG501" s="550"/>
      <c r="EH501" s="550"/>
      <c r="EI501" s="550"/>
      <c r="EJ501" s="550"/>
      <c r="EK501" s="550"/>
      <c r="EL501" s="550"/>
      <c r="EM501" s="550"/>
      <c r="EN501" s="550"/>
      <c r="EO501" s="550"/>
      <c r="EP501" s="550"/>
      <c r="EQ501" s="550"/>
      <c r="ER501" s="550"/>
      <c r="ES501" s="550"/>
      <c r="ET501" s="550"/>
      <c r="EU501" s="550"/>
      <c r="EV501" s="550"/>
      <c r="EW501" s="550"/>
      <c r="EX501" s="550"/>
      <c r="EY501" s="550"/>
      <c r="EZ501" s="550"/>
      <c r="FA501" s="550"/>
      <c r="FB501" s="550"/>
      <c r="FC501" s="550"/>
      <c r="FD501" s="550"/>
      <c r="FE501" s="550"/>
      <c r="FF501" s="550"/>
      <c r="FG501" s="550"/>
      <c r="FH501" s="550"/>
      <c r="FI501" s="550"/>
      <c r="FJ501" s="550"/>
      <c r="FK501" s="550"/>
      <c r="FL501" s="550"/>
      <c r="FM501" s="550"/>
      <c r="FN501" s="550"/>
      <c r="FO501" s="550"/>
      <c r="FP501" s="550"/>
      <c r="FQ501" s="550"/>
      <c r="FR501" s="550"/>
      <c r="FS501" s="550"/>
      <c r="FT501" s="550"/>
      <c r="FU501" s="550"/>
      <c r="FV501" s="550"/>
      <c r="FW501" s="550"/>
      <c r="FX501" s="550"/>
      <c r="FY501" s="550"/>
      <c r="FZ501" s="550"/>
      <c r="GA501" s="550"/>
      <c r="GB501" s="550"/>
      <c r="GC501" s="550"/>
      <c r="GD501" s="550"/>
      <c r="GE501" s="550"/>
      <c r="GF501" s="550"/>
      <c r="GG501" s="550"/>
      <c r="GH501" s="550"/>
      <c r="GI501" s="550"/>
      <c r="GJ501" s="550"/>
      <c r="GK501" s="550"/>
      <c r="GL501" s="550"/>
      <c r="GM501" s="550"/>
    </row>
    <row r="502" spans="7:195" ht="18" customHeight="1">
      <c r="G502" s="550"/>
      <c r="H502" s="550"/>
      <c r="I502" s="550"/>
      <c r="J502" s="550"/>
      <c r="K502" s="550"/>
      <c r="L502" s="550"/>
      <c r="M502" s="550"/>
      <c r="N502" s="550"/>
      <c r="O502" s="550"/>
      <c r="P502" s="550"/>
      <c r="Q502" s="550"/>
      <c r="R502" s="550"/>
      <c r="S502" s="550"/>
      <c r="T502" s="550"/>
      <c r="U502" s="550"/>
      <c r="V502" s="550"/>
      <c r="W502" s="550"/>
      <c r="X502" s="550"/>
      <c r="Y502" s="550"/>
      <c r="Z502" s="550"/>
      <c r="AA502" s="550"/>
      <c r="AB502" s="550"/>
      <c r="AC502" s="550"/>
      <c r="AD502" s="550"/>
      <c r="AE502" s="550"/>
      <c r="AF502" s="550"/>
      <c r="AG502" s="550"/>
      <c r="AH502" s="550"/>
      <c r="AI502" s="550"/>
      <c r="AJ502" s="550"/>
      <c r="AK502" s="550"/>
      <c r="AL502" s="550"/>
      <c r="AM502" s="550"/>
      <c r="AN502" s="550"/>
      <c r="AO502" s="550"/>
      <c r="AP502" s="550"/>
      <c r="AQ502" s="550"/>
      <c r="AR502" s="550"/>
      <c r="AS502" s="550"/>
      <c r="AT502" s="550"/>
      <c r="AU502" s="550"/>
      <c r="AV502" s="550"/>
      <c r="AW502" s="550"/>
      <c r="AX502" s="550"/>
      <c r="AY502" s="550"/>
      <c r="AZ502" s="550"/>
      <c r="BA502" s="550"/>
      <c r="BB502" s="550"/>
      <c r="BC502" s="550"/>
      <c r="BD502" s="550"/>
      <c r="BE502" s="550"/>
      <c r="BF502" s="550"/>
      <c r="BG502" s="550"/>
      <c r="BH502" s="550"/>
      <c r="BI502" s="550"/>
      <c r="BJ502" s="550"/>
      <c r="BK502" s="550"/>
      <c r="BL502" s="550"/>
      <c r="BM502" s="550"/>
      <c r="BN502" s="550"/>
      <c r="BO502" s="550"/>
      <c r="BP502" s="550"/>
      <c r="BQ502" s="550"/>
      <c r="BR502" s="550"/>
      <c r="BS502" s="550"/>
      <c r="BT502" s="550"/>
      <c r="BU502" s="550"/>
      <c r="BV502" s="550"/>
      <c r="BW502" s="550"/>
      <c r="BX502" s="550"/>
      <c r="BY502" s="550"/>
      <c r="BZ502" s="550"/>
      <c r="CA502" s="550"/>
      <c r="CB502" s="550"/>
      <c r="CC502" s="550"/>
      <c r="CD502" s="550"/>
      <c r="CE502" s="550"/>
      <c r="CF502" s="550"/>
      <c r="CG502" s="550"/>
      <c r="CH502" s="550"/>
      <c r="CI502" s="550"/>
      <c r="CJ502" s="550"/>
      <c r="CK502" s="550"/>
      <c r="CL502" s="550"/>
      <c r="CM502" s="550"/>
      <c r="CN502" s="550"/>
      <c r="CO502" s="550"/>
      <c r="CP502" s="550"/>
      <c r="CQ502" s="550"/>
      <c r="CR502" s="550"/>
      <c r="CS502" s="550"/>
      <c r="CT502" s="550"/>
      <c r="CU502" s="550"/>
      <c r="CV502" s="550"/>
      <c r="CW502" s="550"/>
      <c r="CX502" s="550"/>
      <c r="CY502" s="550"/>
      <c r="CZ502" s="550"/>
      <c r="DA502" s="550"/>
      <c r="DB502" s="550"/>
      <c r="DC502" s="550"/>
      <c r="DD502" s="550"/>
      <c r="DE502" s="550"/>
      <c r="DF502" s="550"/>
      <c r="DG502" s="550"/>
      <c r="DH502" s="550"/>
      <c r="DI502" s="550"/>
      <c r="DJ502" s="550"/>
      <c r="DK502" s="550"/>
      <c r="DL502" s="550"/>
      <c r="DM502" s="550"/>
      <c r="DN502" s="550"/>
      <c r="DO502" s="550"/>
      <c r="DP502" s="550"/>
      <c r="DQ502" s="550"/>
      <c r="DR502" s="550"/>
      <c r="DS502" s="550"/>
      <c r="DT502" s="550"/>
      <c r="DU502" s="550"/>
      <c r="DV502" s="550"/>
      <c r="DW502" s="550"/>
      <c r="DX502" s="550"/>
      <c r="DY502" s="550"/>
      <c r="DZ502" s="550"/>
      <c r="EA502" s="550"/>
      <c r="EB502" s="550"/>
      <c r="EC502" s="550"/>
      <c r="ED502" s="550"/>
      <c r="EE502" s="550"/>
      <c r="EF502" s="550"/>
      <c r="EG502" s="550"/>
      <c r="EH502" s="550"/>
      <c r="EI502" s="550"/>
      <c r="EJ502" s="550"/>
      <c r="EK502" s="550"/>
      <c r="EL502" s="550"/>
      <c r="EM502" s="550"/>
      <c r="EN502" s="550"/>
      <c r="EO502" s="550"/>
      <c r="EP502" s="550"/>
      <c r="EQ502" s="550"/>
      <c r="ER502" s="550"/>
      <c r="ES502" s="550"/>
      <c r="ET502" s="550"/>
      <c r="EU502" s="550"/>
      <c r="EV502" s="550"/>
      <c r="EW502" s="550"/>
      <c r="EX502" s="550"/>
      <c r="EY502" s="550"/>
      <c r="EZ502" s="550"/>
      <c r="FA502" s="550"/>
      <c r="FB502" s="550"/>
      <c r="FC502" s="550"/>
      <c r="FD502" s="550"/>
      <c r="FE502" s="550"/>
      <c r="FF502" s="550"/>
      <c r="FG502" s="550"/>
      <c r="FH502" s="550"/>
      <c r="FI502" s="550"/>
      <c r="FJ502" s="550"/>
      <c r="FK502" s="550"/>
      <c r="FL502" s="550"/>
      <c r="FM502" s="550"/>
      <c r="FN502" s="550"/>
      <c r="FO502" s="550"/>
      <c r="FP502" s="550"/>
      <c r="FQ502" s="550"/>
      <c r="FR502" s="550"/>
      <c r="FS502" s="550"/>
      <c r="FT502" s="550"/>
      <c r="FU502" s="550"/>
      <c r="FV502" s="550"/>
      <c r="FW502" s="550"/>
      <c r="FX502" s="550"/>
      <c r="FY502" s="550"/>
      <c r="FZ502" s="550"/>
      <c r="GA502" s="550"/>
      <c r="GB502" s="550"/>
      <c r="GC502" s="550"/>
      <c r="GD502" s="550"/>
      <c r="GE502" s="550"/>
      <c r="GF502" s="550"/>
      <c r="GG502" s="550"/>
      <c r="GH502" s="550"/>
      <c r="GI502" s="550"/>
      <c r="GJ502" s="550"/>
      <c r="GK502" s="550"/>
      <c r="GL502" s="550"/>
      <c r="GM502" s="550"/>
    </row>
    <row r="503" spans="7:195" ht="18" customHeight="1">
      <c r="G503" s="550"/>
      <c r="H503" s="550"/>
      <c r="I503" s="550"/>
      <c r="J503" s="550"/>
      <c r="K503" s="550"/>
      <c r="L503" s="550"/>
      <c r="M503" s="550"/>
      <c r="N503" s="550"/>
      <c r="O503" s="550"/>
      <c r="P503" s="550"/>
      <c r="Q503" s="550"/>
      <c r="R503" s="550"/>
      <c r="S503" s="550"/>
      <c r="T503" s="550"/>
      <c r="U503" s="550"/>
      <c r="V503" s="550"/>
      <c r="W503" s="550"/>
      <c r="X503" s="550"/>
      <c r="Y503" s="550"/>
      <c r="Z503" s="550"/>
      <c r="AA503" s="550"/>
      <c r="AB503" s="550"/>
      <c r="AC503" s="550"/>
      <c r="AD503" s="550"/>
      <c r="AE503" s="550"/>
      <c r="AF503" s="550"/>
      <c r="AG503" s="550"/>
      <c r="AH503" s="550"/>
      <c r="AI503" s="550"/>
      <c r="AJ503" s="550"/>
      <c r="AK503" s="550"/>
      <c r="AL503" s="550"/>
      <c r="AM503" s="550"/>
      <c r="AN503" s="550"/>
      <c r="AO503" s="550"/>
      <c r="AP503" s="550"/>
      <c r="AQ503" s="550"/>
      <c r="AR503" s="550"/>
      <c r="AS503" s="550"/>
      <c r="AT503" s="550"/>
      <c r="AU503" s="550"/>
      <c r="AV503" s="550"/>
      <c r="AW503" s="550"/>
      <c r="AX503" s="550"/>
      <c r="AY503" s="550"/>
      <c r="AZ503" s="550"/>
      <c r="BA503" s="550"/>
      <c r="BB503" s="550"/>
      <c r="BC503" s="550"/>
      <c r="BD503" s="550"/>
      <c r="BE503" s="550"/>
      <c r="BF503" s="550"/>
      <c r="BG503" s="550"/>
      <c r="BH503" s="550"/>
      <c r="BI503" s="550"/>
      <c r="BJ503" s="550"/>
      <c r="BK503" s="550"/>
      <c r="BL503" s="550"/>
      <c r="BM503" s="550"/>
      <c r="BN503" s="550"/>
      <c r="BO503" s="550"/>
      <c r="BP503" s="550"/>
      <c r="BQ503" s="550"/>
      <c r="BR503" s="550"/>
      <c r="BS503" s="550"/>
      <c r="BT503" s="550"/>
      <c r="BU503" s="550"/>
      <c r="BV503" s="550"/>
      <c r="BW503" s="550"/>
      <c r="BX503" s="550"/>
      <c r="BY503" s="550"/>
      <c r="BZ503" s="550"/>
      <c r="CA503" s="550"/>
      <c r="CB503" s="550"/>
      <c r="CC503" s="550"/>
      <c r="CD503" s="550"/>
      <c r="CE503" s="550"/>
      <c r="CF503" s="550"/>
      <c r="CG503" s="550"/>
      <c r="CH503" s="550"/>
      <c r="CI503" s="550"/>
      <c r="CJ503" s="550"/>
      <c r="CK503" s="550"/>
      <c r="CL503" s="550"/>
      <c r="CM503" s="550"/>
      <c r="CN503" s="550"/>
      <c r="CO503" s="550"/>
      <c r="CP503" s="550"/>
      <c r="CQ503" s="550"/>
      <c r="CR503" s="550"/>
      <c r="CS503" s="550"/>
      <c r="CT503" s="550"/>
      <c r="CU503" s="550"/>
      <c r="CV503" s="550"/>
      <c r="CW503" s="550"/>
      <c r="CX503" s="550"/>
      <c r="CY503" s="550"/>
      <c r="CZ503" s="550"/>
      <c r="DA503" s="550"/>
      <c r="DB503" s="550"/>
      <c r="DC503" s="550"/>
      <c r="DD503" s="550"/>
      <c r="DE503" s="550"/>
      <c r="DF503" s="550"/>
      <c r="DG503" s="550"/>
      <c r="DH503" s="550"/>
      <c r="DI503" s="550"/>
      <c r="DJ503" s="550"/>
      <c r="DK503" s="550"/>
      <c r="DL503" s="550"/>
      <c r="DM503" s="550"/>
      <c r="DN503" s="550"/>
      <c r="DO503" s="550"/>
      <c r="DP503" s="550"/>
      <c r="DQ503" s="550"/>
      <c r="DR503" s="550"/>
      <c r="DS503" s="550"/>
      <c r="DT503" s="550"/>
      <c r="DU503" s="550"/>
      <c r="DV503" s="550"/>
      <c r="DW503" s="550"/>
      <c r="DX503" s="550"/>
      <c r="DY503" s="550"/>
      <c r="DZ503" s="550"/>
      <c r="EA503" s="550"/>
      <c r="EB503" s="550"/>
      <c r="EC503" s="550"/>
      <c r="ED503" s="550"/>
      <c r="EE503" s="550"/>
      <c r="EF503" s="550"/>
      <c r="EG503" s="550"/>
      <c r="EH503" s="550"/>
      <c r="EI503" s="550"/>
      <c r="EJ503" s="550"/>
      <c r="EK503" s="550"/>
      <c r="EL503" s="550"/>
      <c r="EM503" s="550"/>
      <c r="EN503" s="550"/>
      <c r="EO503" s="550"/>
      <c r="EP503" s="550"/>
      <c r="EQ503" s="550"/>
      <c r="ER503" s="550"/>
      <c r="ES503" s="550"/>
      <c r="ET503" s="550"/>
      <c r="EU503" s="550"/>
      <c r="EV503" s="550"/>
      <c r="EW503" s="550"/>
      <c r="EX503" s="550"/>
      <c r="EY503" s="550"/>
      <c r="EZ503" s="550"/>
      <c r="FA503" s="550"/>
      <c r="FB503" s="550"/>
      <c r="FC503" s="550"/>
      <c r="FD503" s="550"/>
      <c r="FE503" s="550"/>
      <c r="FF503" s="550"/>
      <c r="FG503" s="550"/>
      <c r="FH503" s="550"/>
      <c r="FI503" s="550"/>
      <c r="FJ503" s="550"/>
      <c r="FK503" s="550"/>
      <c r="FL503" s="550"/>
      <c r="FM503" s="550"/>
      <c r="FN503" s="550"/>
      <c r="FO503" s="550"/>
      <c r="FP503" s="550"/>
      <c r="FQ503" s="550"/>
      <c r="FR503" s="550"/>
      <c r="FS503" s="550"/>
      <c r="FT503" s="550"/>
      <c r="FU503" s="550"/>
      <c r="FV503" s="550"/>
      <c r="FW503" s="550"/>
      <c r="FX503" s="550"/>
      <c r="FY503" s="550"/>
      <c r="FZ503" s="550"/>
      <c r="GA503" s="550"/>
      <c r="GB503" s="550"/>
      <c r="GC503" s="550"/>
      <c r="GD503" s="550"/>
      <c r="GE503" s="550"/>
      <c r="GF503" s="550"/>
      <c r="GG503" s="550"/>
      <c r="GH503" s="550"/>
      <c r="GI503" s="550"/>
      <c r="GJ503" s="550"/>
      <c r="GK503" s="550"/>
      <c r="GL503" s="550"/>
      <c r="GM503" s="550"/>
    </row>
    <row r="504" spans="7:195" ht="18" customHeight="1">
      <c r="G504" s="550"/>
      <c r="H504" s="550"/>
      <c r="I504" s="550"/>
      <c r="J504" s="550"/>
      <c r="K504" s="550"/>
      <c r="L504" s="550"/>
      <c r="M504" s="550"/>
      <c r="N504" s="550"/>
      <c r="O504" s="550"/>
      <c r="P504" s="550"/>
      <c r="Q504" s="550"/>
      <c r="R504" s="550"/>
      <c r="S504" s="550"/>
      <c r="T504" s="550"/>
      <c r="U504" s="550"/>
      <c r="V504" s="550"/>
      <c r="W504" s="550"/>
      <c r="X504" s="550"/>
      <c r="Y504" s="550"/>
      <c r="Z504" s="550"/>
      <c r="AA504" s="550"/>
      <c r="AB504" s="550"/>
      <c r="AC504" s="550"/>
      <c r="AD504" s="550"/>
      <c r="AE504" s="550"/>
      <c r="AF504" s="550"/>
      <c r="AG504" s="550"/>
      <c r="AH504" s="550"/>
      <c r="AI504" s="550"/>
      <c r="AJ504" s="550"/>
      <c r="AK504" s="550"/>
      <c r="AL504" s="550"/>
      <c r="AM504" s="550"/>
      <c r="AN504" s="550"/>
      <c r="AO504" s="550"/>
      <c r="AP504" s="550"/>
      <c r="AQ504" s="550"/>
      <c r="AR504" s="550"/>
      <c r="AS504" s="550"/>
      <c r="AT504" s="550"/>
      <c r="AU504" s="550"/>
      <c r="AV504" s="550"/>
      <c r="AW504" s="550"/>
      <c r="AX504" s="550"/>
      <c r="AY504" s="550"/>
      <c r="AZ504" s="550"/>
      <c r="BA504" s="550"/>
      <c r="BB504" s="550"/>
      <c r="BC504" s="550"/>
      <c r="BD504" s="550"/>
      <c r="BE504" s="550"/>
      <c r="BF504" s="550"/>
      <c r="BG504" s="550"/>
      <c r="BH504" s="550"/>
      <c r="BI504" s="550"/>
      <c r="BJ504" s="550"/>
      <c r="BK504" s="550"/>
      <c r="BL504" s="550"/>
      <c r="BM504" s="550"/>
      <c r="BN504" s="550"/>
      <c r="BO504" s="550"/>
      <c r="BP504" s="550"/>
      <c r="BQ504" s="550"/>
      <c r="BR504" s="550"/>
      <c r="BS504" s="550"/>
      <c r="BT504" s="550"/>
      <c r="BU504" s="550"/>
      <c r="BV504" s="550"/>
      <c r="BW504" s="550"/>
      <c r="BX504" s="550"/>
      <c r="BY504" s="550"/>
      <c r="BZ504" s="550"/>
      <c r="CA504" s="550"/>
      <c r="CB504" s="550"/>
      <c r="CC504" s="550"/>
      <c r="CD504" s="550"/>
      <c r="CE504" s="550"/>
      <c r="CF504" s="550"/>
      <c r="CG504" s="550"/>
      <c r="CH504" s="550"/>
      <c r="CI504" s="550"/>
      <c r="CJ504" s="550"/>
      <c r="CK504" s="550"/>
      <c r="CL504" s="550"/>
      <c r="CM504" s="550"/>
      <c r="CN504" s="550"/>
      <c r="CO504" s="550"/>
      <c r="CP504" s="550"/>
      <c r="CQ504" s="550"/>
      <c r="CR504" s="550"/>
      <c r="CS504" s="550"/>
      <c r="CT504" s="550"/>
      <c r="CU504" s="550"/>
      <c r="CV504" s="550"/>
      <c r="CW504" s="550"/>
      <c r="CX504" s="550"/>
      <c r="CY504" s="550"/>
      <c r="CZ504" s="550"/>
      <c r="DA504" s="550"/>
      <c r="DB504" s="550"/>
      <c r="DC504" s="550"/>
      <c r="DD504" s="550"/>
      <c r="DE504" s="550"/>
      <c r="DF504" s="550"/>
      <c r="DG504" s="550"/>
      <c r="DH504" s="550"/>
      <c r="DI504" s="550"/>
      <c r="DJ504" s="550"/>
      <c r="DK504" s="550"/>
      <c r="DL504" s="550"/>
      <c r="DM504" s="550"/>
      <c r="DN504" s="550"/>
      <c r="DO504" s="550"/>
      <c r="DP504" s="550"/>
      <c r="DQ504" s="550"/>
      <c r="DR504" s="550"/>
      <c r="DS504" s="550"/>
      <c r="DT504" s="550"/>
      <c r="DU504" s="550"/>
      <c r="DV504" s="550"/>
      <c r="DW504" s="550"/>
      <c r="DX504" s="550"/>
      <c r="DY504" s="550"/>
      <c r="DZ504" s="550"/>
      <c r="EA504" s="550"/>
      <c r="EB504" s="550"/>
      <c r="EC504" s="550"/>
      <c r="ED504" s="550"/>
      <c r="EE504" s="550"/>
      <c r="EF504" s="550"/>
      <c r="EG504" s="550"/>
      <c r="EH504" s="550"/>
      <c r="EI504" s="550"/>
      <c r="EJ504" s="550"/>
      <c r="EK504" s="550"/>
      <c r="EL504" s="550"/>
      <c r="EM504" s="550"/>
      <c r="EN504" s="550"/>
      <c r="EO504" s="550"/>
      <c r="EP504" s="550"/>
      <c r="EQ504" s="550"/>
      <c r="ER504" s="550"/>
      <c r="ES504" s="550"/>
      <c r="ET504" s="550"/>
      <c r="EU504" s="550"/>
      <c r="EV504" s="550"/>
      <c r="EW504" s="550"/>
      <c r="EX504" s="550"/>
      <c r="EY504" s="550"/>
      <c r="EZ504" s="550"/>
      <c r="FA504" s="550"/>
      <c r="FB504" s="550"/>
      <c r="FC504" s="550"/>
      <c r="FD504" s="550"/>
      <c r="FE504" s="550"/>
      <c r="FF504" s="550"/>
      <c r="FG504" s="550"/>
      <c r="FH504" s="550"/>
      <c r="FI504" s="550"/>
      <c r="FJ504" s="550"/>
      <c r="FK504" s="550"/>
      <c r="FL504" s="550"/>
      <c r="FM504" s="550"/>
      <c r="FN504" s="550"/>
      <c r="FO504" s="550"/>
      <c r="FP504" s="550"/>
      <c r="FQ504" s="550"/>
      <c r="FR504" s="550"/>
      <c r="FS504" s="550"/>
      <c r="FT504" s="550"/>
      <c r="FU504" s="550"/>
      <c r="FV504" s="550"/>
      <c r="FW504" s="550"/>
      <c r="FX504" s="550"/>
      <c r="FY504" s="550"/>
      <c r="FZ504" s="550"/>
      <c r="GA504" s="550"/>
      <c r="GB504" s="550"/>
      <c r="GC504" s="550"/>
      <c r="GD504" s="550"/>
      <c r="GE504" s="550"/>
      <c r="GF504" s="550"/>
      <c r="GG504" s="550"/>
      <c r="GH504" s="550"/>
      <c r="GI504" s="550"/>
      <c r="GJ504" s="550"/>
      <c r="GK504" s="550"/>
      <c r="GL504" s="550"/>
      <c r="GM504" s="550"/>
    </row>
    <row r="505" spans="7:195" ht="18" customHeight="1">
      <c r="G505" s="550"/>
      <c r="H505" s="550"/>
      <c r="I505" s="550"/>
      <c r="J505" s="550"/>
      <c r="K505" s="550"/>
      <c r="L505" s="550"/>
      <c r="M505" s="550"/>
      <c r="N505" s="550"/>
      <c r="O505" s="550"/>
      <c r="P505" s="550"/>
      <c r="Q505" s="550"/>
      <c r="R505" s="550"/>
      <c r="S505" s="550"/>
      <c r="T505" s="550"/>
      <c r="U505" s="550"/>
      <c r="V505" s="550"/>
      <c r="W505" s="550"/>
      <c r="X505" s="550"/>
      <c r="Y505" s="550"/>
      <c r="Z505" s="550"/>
      <c r="AA505" s="550"/>
      <c r="AB505" s="550"/>
      <c r="AC505" s="550"/>
      <c r="AD505" s="550"/>
      <c r="AE505" s="550"/>
      <c r="AF505" s="550"/>
      <c r="AG505" s="550"/>
      <c r="AH505" s="550"/>
      <c r="AI505" s="550"/>
      <c r="AJ505" s="550"/>
      <c r="AK505" s="550"/>
      <c r="AL505" s="550"/>
      <c r="AM505" s="550"/>
      <c r="AN505" s="550"/>
      <c r="AO505" s="550"/>
      <c r="AP505" s="550"/>
      <c r="AQ505" s="550"/>
      <c r="AR505" s="550"/>
      <c r="AS505" s="550"/>
      <c r="AT505" s="550"/>
      <c r="AU505" s="550"/>
      <c r="AV505" s="550"/>
      <c r="AW505" s="550"/>
      <c r="AX505" s="550"/>
      <c r="AY505" s="550"/>
      <c r="AZ505" s="550"/>
      <c r="BA505" s="550"/>
      <c r="BB505" s="550"/>
      <c r="BC505" s="550"/>
      <c r="BD505" s="550"/>
      <c r="BE505" s="550"/>
      <c r="BF505" s="550"/>
      <c r="BG505" s="550"/>
      <c r="BH505" s="550"/>
      <c r="BI505" s="550"/>
      <c r="BJ505" s="550"/>
      <c r="BK505" s="550"/>
      <c r="BL505" s="550"/>
      <c r="BM505" s="550"/>
      <c r="BN505" s="550"/>
      <c r="BO505" s="550"/>
      <c r="BP505" s="550"/>
      <c r="BQ505" s="550"/>
      <c r="BR505" s="550"/>
      <c r="BS505" s="550"/>
      <c r="BT505" s="550"/>
      <c r="BU505" s="550"/>
      <c r="BV505" s="550"/>
      <c r="BW505" s="550"/>
      <c r="BX505" s="550"/>
      <c r="BY505" s="550"/>
      <c r="BZ505" s="550"/>
      <c r="CA505" s="550"/>
      <c r="CB505" s="550"/>
      <c r="CC505" s="550"/>
      <c r="CD505" s="550"/>
      <c r="CE505" s="550"/>
      <c r="CF505" s="550"/>
      <c r="CG505" s="550"/>
      <c r="CH505" s="550"/>
      <c r="CI505" s="550"/>
      <c r="CJ505" s="550"/>
      <c r="CK505" s="550"/>
      <c r="CL505" s="550"/>
      <c r="CM505" s="550"/>
      <c r="CN505" s="550"/>
      <c r="CO505" s="550"/>
      <c r="CP505" s="550"/>
      <c r="CQ505" s="550"/>
      <c r="CR505" s="550"/>
      <c r="CS505" s="550"/>
      <c r="CT505" s="550"/>
      <c r="CU505" s="550"/>
      <c r="CV505" s="550"/>
      <c r="CW505" s="550"/>
      <c r="CX505" s="550"/>
      <c r="CY505" s="550"/>
      <c r="CZ505" s="550"/>
      <c r="DA505" s="550"/>
      <c r="DB505" s="550"/>
      <c r="DC505" s="550"/>
      <c r="DD505" s="550"/>
      <c r="DE505" s="550"/>
      <c r="DF505" s="550"/>
      <c r="DG505" s="550"/>
      <c r="DH505" s="550"/>
      <c r="DI505" s="550"/>
      <c r="DJ505" s="550"/>
      <c r="DK505" s="550"/>
      <c r="DL505" s="550"/>
      <c r="DM505" s="550"/>
      <c r="DN505" s="550"/>
      <c r="DO505" s="550"/>
      <c r="DP505" s="550"/>
      <c r="DQ505" s="550"/>
      <c r="DR505" s="550"/>
      <c r="DS505" s="550"/>
      <c r="DT505" s="550"/>
      <c r="DU505" s="550"/>
      <c r="DV505" s="550"/>
      <c r="DW505" s="550"/>
      <c r="DX505" s="550"/>
      <c r="DY505" s="550"/>
      <c r="DZ505" s="550"/>
      <c r="EA505" s="550"/>
      <c r="EB505" s="550"/>
      <c r="EC505" s="550"/>
      <c r="ED505" s="550"/>
      <c r="EE505" s="550"/>
      <c r="EF505" s="550"/>
      <c r="EG505" s="550"/>
      <c r="EH505" s="550"/>
      <c r="EI505" s="550"/>
      <c r="EJ505" s="550"/>
      <c r="EK505" s="550"/>
      <c r="EL505" s="550"/>
      <c r="EM505" s="550"/>
      <c r="EN505" s="550"/>
      <c r="EO505" s="550"/>
      <c r="EP505" s="550"/>
      <c r="EQ505" s="550"/>
      <c r="ER505" s="550"/>
      <c r="ES505" s="550"/>
      <c r="ET505" s="550"/>
      <c r="EU505" s="550"/>
      <c r="EV505" s="550"/>
      <c r="EW505" s="550"/>
      <c r="EX505" s="550"/>
      <c r="EY505" s="550"/>
      <c r="EZ505" s="550"/>
      <c r="FA505" s="550"/>
      <c r="FB505" s="550"/>
      <c r="FC505" s="550"/>
      <c r="FD505" s="550"/>
      <c r="FE505" s="550"/>
      <c r="FF505" s="550"/>
      <c r="FG505" s="550"/>
      <c r="FH505" s="550"/>
      <c r="FI505" s="550"/>
      <c r="FJ505" s="550"/>
      <c r="FK505" s="550"/>
      <c r="FL505" s="550"/>
      <c r="FM505" s="550"/>
      <c r="FN505" s="550"/>
      <c r="FO505" s="550"/>
      <c r="FP505" s="550"/>
      <c r="FQ505" s="550"/>
      <c r="FR505" s="550"/>
      <c r="FS505" s="550"/>
      <c r="FT505" s="550"/>
      <c r="FU505" s="550"/>
      <c r="FV505" s="550"/>
      <c r="FW505" s="550"/>
      <c r="FX505" s="550"/>
      <c r="FY505" s="550"/>
      <c r="FZ505" s="550"/>
      <c r="GA505" s="550"/>
      <c r="GB505" s="550"/>
      <c r="GC505" s="550"/>
      <c r="GD505" s="550"/>
      <c r="GE505" s="550"/>
      <c r="GF505" s="550"/>
      <c r="GG505" s="550"/>
      <c r="GH505" s="550"/>
      <c r="GI505" s="550"/>
      <c r="GJ505" s="550"/>
      <c r="GK505" s="550"/>
      <c r="GL505" s="550"/>
      <c r="GM505" s="550"/>
    </row>
    <row r="506" spans="7:195" ht="18" customHeight="1">
      <c r="G506" s="550"/>
      <c r="H506" s="550"/>
      <c r="I506" s="550"/>
      <c r="J506" s="550"/>
      <c r="K506" s="550"/>
      <c r="L506" s="550"/>
      <c r="M506" s="550"/>
      <c r="N506" s="550"/>
      <c r="O506" s="550"/>
      <c r="P506" s="550"/>
      <c r="Q506" s="550"/>
      <c r="R506" s="550"/>
      <c r="S506" s="550"/>
      <c r="T506" s="550"/>
      <c r="U506" s="550"/>
      <c r="V506" s="550"/>
      <c r="W506" s="550"/>
      <c r="X506" s="550"/>
      <c r="Y506" s="550"/>
      <c r="Z506" s="550"/>
      <c r="AA506" s="550"/>
      <c r="AB506" s="550"/>
      <c r="AC506" s="550"/>
      <c r="AD506" s="550"/>
      <c r="AE506" s="550"/>
      <c r="AF506" s="550"/>
      <c r="AG506" s="550"/>
      <c r="AH506" s="550"/>
      <c r="AI506" s="550"/>
      <c r="AJ506" s="550"/>
      <c r="AK506" s="550"/>
      <c r="AL506" s="550"/>
      <c r="AM506" s="550"/>
      <c r="AN506" s="550"/>
      <c r="AO506" s="550"/>
      <c r="AP506" s="550"/>
      <c r="AQ506" s="550"/>
      <c r="AR506" s="550"/>
      <c r="AS506" s="550"/>
      <c r="AT506" s="550"/>
      <c r="AU506" s="550"/>
      <c r="AV506" s="550"/>
      <c r="AW506" s="550"/>
      <c r="AX506" s="550"/>
      <c r="AY506" s="550"/>
      <c r="AZ506" s="550"/>
      <c r="BA506" s="550"/>
      <c r="BB506" s="550"/>
      <c r="BC506" s="550"/>
      <c r="BD506" s="550"/>
      <c r="BE506" s="550"/>
      <c r="BF506" s="550"/>
      <c r="BG506" s="550"/>
      <c r="BH506" s="550"/>
      <c r="BI506" s="550"/>
      <c r="BJ506" s="550"/>
      <c r="BK506" s="550"/>
      <c r="BL506" s="550"/>
      <c r="BM506" s="550"/>
      <c r="BN506" s="550"/>
      <c r="BO506" s="550"/>
      <c r="BP506" s="550"/>
      <c r="BQ506" s="550"/>
      <c r="BR506" s="550"/>
      <c r="BS506" s="550"/>
      <c r="BT506" s="550"/>
      <c r="BU506" s="550"/>
      <c r="BV506" s="550"/>
      <c r="BW506" s="550"/>
      <c r="BX506" s="550"/>
      <c r="BY506" s="550"/>
      <c r="BZ506" s="550"/>
      <c r="CA506" s="550"/>
      <c r="CB506" s="550"/>
      <c r="CC506" s="550"/>
      <c r="CD506" s="550"/>
      <c r="CE506" s="550"/>
      <c r="CF506" s="550"/>
      <c r="CG506" s="550"/>
      <c r="CH506" s="550"/>
      <c r="CI506" s="550"/>
      <c r="CJ506" s="550"/>
      <c r="CK506" s="550"/>
      <c r="CL506" s="550"/>
      <c r="CM506" s="550"/>
      <c r="CN506" s="550"/>
      <c r="CO506" s="550"/>
      <c r="CP506" s="550"/>
      <c r="CQ506" s="550"/>
      <c r="CR506" s="550"/>
      <c r="CS506" s="550"/>
      <c r="CT506" s="550"/>
      <c r="CU506" s="550"/>
      <c r="CV506" s="550"/>
      <c r="CW506" s="550"/>
      <c r="CX506" s="550"/>
      <c r="CY506" s="550"/>
      <c r="CZ506" s="550"/>
      <c r="DA506" s="550"/>
      <c r="DB506" s="550"/>
      <c r="DC506" s="550"/>
      <c r="DD506" s="550"/>
      <c r="DE506" s="550"/>
      <c r="DF506" s="550"/>
      <c r="DG506" s="550"/>
      <c r="DH506" s="550"/>
      <c r="DI506" s="550"/>
      <c r="DJ506" s="550"/>
      <c r="DK506" s="550"/>
      <c r="DL506" s="550"/>
      <c r="DM506" s="550"/>
      <c r="DN506" s="550"/>
      <c r="DO506" s="550"/>
      <c r="DP506" s="550"/>
      <c r="DQ506" s="550"/>
      <c r="DR506" s="550"/>
      <c r="DS506" s="550"/>
      <c r="DT506" s="550"/>
      <c r="DU506" s="550"/>
      <c r="DV506" s="550"/>
      <c r="DW506" s="550"/>
      <c r="DX506" s="550"/>
      <c r="DY506" s="550"/>
      <c r="DZ506" s="550"/>
      <c r="EA506" s="550"/>
      <c r="EB506" s="550"/>
      <c r="EC506" s="550"/>
      <c r="ED506" s="550"/>
      <c r="EE506" s="550"/>
      <c r="EF506" s="550"/>
      <c r="EG506" s="550"/>
      <c r="EH506" s="550"/>
      <c r="EI506" s="550"/>
      <c r="EJ506" s="550"/>
      <c r="EK506" s="550"/>
      <c r="EL506" s="550"/>
      <c r="EM506" s="550"/>
      <c r="EN506" s="550"/>
      <c r="EO506" s="550"/>
      <c r="EP506" s="550"/>
      <c r="EQ506" s="550"/>
      <c r="ER506" s="550"/>
      <c r="ES506" s="550"/>
      <c r="ET506" s="550"/>
      <c r="EU506" s="550"/>
      <c r="EV506" s="550"/>
      <c r="EW506" s="550"/>
      <c r="EX506" s="550"/>
      <c r="EY506" s="550"/>
      <c r="EZ506" s="550"/>
      <c r="FA506" s="550"/>
      <c r="FB506" s="550"/>
      <c r="FC506" s="550"/>
      <c r="FD506" s="550"/>
      <c r="FE506" s="550"/>
      <c r="FF506" s="550"/>
      <c r="FG506" s="550"/>
      <c r="FH506" s="550"/>
      <c r="FI506" s="550"/>
      <c r="FJ506" s="550"/>
      <c r="FK506" s="550"/>
      <c r="FL506" s="550"/>
      <c r="FM506" s="550"/>
      <c r="FN506" s="550"/>
      <c r="FO506" s="550"/>
      <c r="FP506" s="550"/>
      <c r="FQ506" s="550"/>
      <c r="FR506" s="550"/>
      <c r="FS506" s="550"/>
      <c r="FT506" s="550"/>
      <c r="FU506" s="550"/>
      <c r="FV506" s="550"/>
      <c r="FW506" s="550"/>
      <c r="FX506" s="550"/>
      <c r="FY506" s="550"/>
      <c r="FZ506" s="550"/>
      <c r="GA506" s="550"/>
      <c r="GB506" s="550"/>
      <c r="GC506" s="550"/>
      <c r="GD506" s="550"/>
      <c r="GE506" s="550"/>
      <c r="GF506" s="550"/>
      <c r="GG506" s="550"/>
      <c r="GH506" s="550"/>
      <c r="GI506" s="550"/>
      <c r="GJ506" s="550"/>
      <c r="GK506" s="550"/>
      <c r="GL506" s="550"/>
      <c r="GM506" s="550"/>
    </row>
    <row r="507" spans="7:195" ht="18" customHeight="1">
      <c r="G507" s="550"/>
      <c r="H507" s="550"/>
      <c r="I507" s="550"/>
      <c r="J507" s="550"/>
      <c r="K507" s="550"/>
      <c r="L507" s="550"/>
      <c r="M507" s="550"/>
      <c r="N507" s="550"/>
      <c r="O507" s="550"/>
      <c r="P507" s="550"/>
      <c r="Q507" s="550"/>
      <c r="R507" s="550"/>
      <c r="S507" s="550"/>
      <c r="T507" s="550"/>
      <c r="U507" s="550"/>
      <c r="V507" s="550"/>
      <c r="W507" s="550"/>
      <c r="X507" s="550"/>
      <c r="Y507" s="550"/>
      <c r="Z507" s="550"/>
      <c r="AA507" s="550"/>
      <c r="AB507" s="550"/>
      <c r="AC507" s="550"/>
      <c r="AD507" s="550"/>
      <c r="AE507" s="550"/>
      <c r="AF507" s="550"/>
      <c r="AG507" s="550"/>
      <c r="AH507" s="550"/>
      <c r="AI507" s="550"/>
      <c r="AJ507" s="550"/>
      <c r="AK507" s="550"/>
      <c r="AL507" s="550"/>
      <c r="AM507" s="550"/>
      <c r="AN507" s="550"/>
      <c r="AO507" s="550"/>
      <c r="AP507" s="550"/>
      <c r="AQ507" s="550"/>
      <c r="AR507" s="550"/>
      <c r="AS507" s="550"/>
      <c r="AT507" s="550"/>
      <c r="AU507" s="550"/>
      <c r="AV507" s="550"/>
      <c r="AW507" s="550"/>
      <c r="AX507" s="550"/>
      <c r="AY507" s="550"/>
      <c r="AZ507" s="550"/>
      <c r="BA507" s="550"/>
      <c r="BB507" s="550"/>
      <c r="BC507" s="550"/>
      <c r="BD507" s="550"/>
      <c r="BE507" s="550"/>
      <c r="BF507" s="550"/>
      <c r="BG507" s="550"/>
      <c r="BH507" s="550"/>
      <c r="BI507" s="550"/>
      <c r="BJ507" s="550"/>
      <c r="BK507" s="550"/>
      <c r="BL507" s="550"/>
      <c r="BM507" s="550"/>
      <c r="BN507" s="550"/>
      <c r="BO507" s="550"/>
      <c r="BP507" s="550"/>
      <c r="BQ507" s="550"/>
      <c r="BR507" s="550"/>
      <c r="BS507" s="550"/>
      <c r="BT507" s="550"/>
      <c r="BU507" s="550"/>
      <c r="BV507" s="550"/>
      <c r="BW507" s="550"/>
      <c r="BX507" s="550"/>
      <c r="BY507" s="550"/>
      <c r="BZ507" s="550"/>
      <c r="CA507" s="550"/>
      <c r="CB507" s="550"/>
      <c r="CC507" s="550"/>
      <c r="CD507" s="550"/>
      <c r="CE507" s="550"/>
      <c r="CF507" s="550"/>
      <c r="CG507" s="550"/>
      <c r="CH507" s="550"/>
      <c r="CI507" s="550"/>
      <c r="CJ507" s="550"/>
      <c r="CK507" s="550"/>
      <c r="CL507" s="550"/>
      <c r="CM507" s="550"/>
      <c r="CN507" s="550"/>
      <c r="CO507" s="550"/>
      <c r="CP507" s="550"/>
      <c r="CQ507" s="550"/>
      <c r="CR507" s="550"/>
      <c r="CS507" s="550"/>
      <c r="CT507" s="550"/>
      <c r="CU507" s="550"/>
      <c r="CV507" s="550"/>
      <c r="CW507" s="550"/>
      <c r="CX507" s="550"/>
      <c r="CY507" s="550"/>
      <c r="CZ507" s="550"/>
      <c r="DA507" s="550"/>
      <c r="DB507" s="550"/>
      <c r="DC507" s="550"/>
      <c r="DD507" s="550"/>
      <c r="DE507" s="550"/>
      <c r="DF507" s="550"/>
      <c r="DG507" s="550"/>
      <c r="DH507" s="550"/>
      <c r="DI507" s="550"/>
      <c r="DJ507" s="550"/>
      <c r="DK507" s="550"/>
      <c r="DL507" s="550"/>
      <c r="DM507" s="550"/>
      <c r="DN507" s="550"/>
      <c r="DO507" s="550"/>
      <c r="DP507" s="550"/>
      <c r="DQ507" s="550"/>
      <c r="DR507" s="550"/>
      <c r="DS507" s="550"/>
      <c r="DT507" s="550"/>
      <c r="DU507" s="550"/>
      <c r="DV507" s="550"/>
      <c r="DW507" s="550"/>
      <c r="DX507" s="550"/>
      <c r="DY507" s="550"/>
      <c r="DZ507" s="550"/>
      <c r="EA507" s="550"/>
      <c r="EB507" s="550"/>
      <c r="EC507" s="550"/>
      <c r="ED507" s="550"/>
      <c r="EE507" s="550"/>
      <c r="EF507" s="550"/>
      <c r="EG507" s="550"/>
      <c r="EH507" s="550"/>
      <c r="EI507" s="550"/>
      <c r="EJ507" s="550"/>
      <c r="EK507" s="550"/>
      <c r="EL507" s="550"/>
      <c r="EM507" s="550"/>
      <c r="EN507" s="550"/>
      <c r="EO507" s="550"/>
      <c r="EP507" s="550"/>
      <c r="EQ507" s="550"/>
      <c r="ER507" s="550"/>
      <c r="ES507" s="550"/>
      <c r="ET507" s="550"/>
      <c r="EU507" s="550"/>
      <c r="EV507" s="550"/>
      <c r="EW507" s="550"/>
      <c r="EX507" s="550"/>
      <c r="EY507" s="550"/>
      <c r="EZ507" s="550"/>
      <c r="FA507" s="550"/>
      <c r="FB507" s="550"/>
      <c r="FC507" s="550"/>
      <c r="FD507" s="550"/>
      <c r="FE507" s="550"/>
      <c r="FF507" s="550"/>
      <c r="FG507" s="550"/>
      <c r="FH507" s="550"/>
      <c r="FI507" s="550"/>
      <c r="FJ507" s="550"/>
      <c r="FK507" s="550"/>
      <c r="FL507" s="550"/>
      <c r="FM507" s="550"/>
      <c r="FN507" s="550"/>
      <c r="FO507" s="550"/>
      <c r="FP507" s="550"/>
      <c r="FQ507" s="550"/>
      <c r="FR507" s="550"/>
      <c r="FS507" s="550"/>
      <c r="FT507" s="550"/>
      <c r="FU507" s="550"/>
      <c r="FV507" s="550"/>
      <c r="FW507" s="550"/>
      <c r="FX507" s="550"/>
      <c r="FY507" s="550"/>
      <c r="FZ507" s="550"/>
      <c r="GA507" s="550"/>
      <c r="GB507" s="550"/>
      <c r="GC507" s="550"/>
      <c r="GD507" s="550"/>
      <c r="GE507" s="550"/>
      <c r="GF507" s="550"/>
      <c r="GG507" s="550"/>
      <c r="GH507" s="550"/>
      <c r="GI507" s="550"/>
      <c r="GJ507" s="550"/>
      <c r="GK507" s="550"/>
      <c r="GL507" s="550"/>
      <c r="GM507" s="550"/>
    </row>
    <row r="508" spans="7:195" ht="18" customHeight="1">
      <c r="G508" s="550"/>
      <c r="H508" s="550"/>
      <c r="I508" s="550"/>
      <c r="J508" s="550"/>
      <c r="K508" s="550"/>
      <c r="L508" s="550"/>
      <c r="M508" s="550"/>
      <c r="N508" s="550"/>
      <c r="O508" s="550"/>
      <c r="P508" s="550"/>
      <c r="Q508" s="550"/>
      <c r="R508" s="550"/>
      <c r="S508" s="550"/>
      <c r="T508" s="550"/>
      <c r="U508" s="550"/>
      <c r="V508" s="550"/>
      <c r="W508" s="550"/>
      <c r="X508" s="550"/>
      <c r="Y508" s="550"/>
      <c r="Z508" s="550"/>
      <c r="AA508" s="550"/>
      <c r="AB508" s="550"/>
      <c r="AC508" s="550"/>
      <c r="AD508" s="550"/>
      <c r="AE508" s="550"/>
      <c r="AF508" s="550"/>
      <c r="AG508" s="550"/>
      <c r="AH508" s="550"/>
      <c r="AI508" s="550"/>
      <c r="AJ508" s="550"/>
      <c r="AK508" s="550"/>
      <c r="AL508" s="550"/>
      <c r="AM508" s="550"/>
      <c r="AN508" s="550"/>
      <c r="AO508" s="550"/>
      <c r="AP508" s="550"/>
      <c r="AQ508" s="550"/>
      <c r="AR508" s="550"/>
      <c r="AS508" s="550"/>
      <c r="AT508" s="550"/>
      <c r="AU508" s="550"/>
      <c r="AV508" s="550"/>
      <c r="AW508" s="550"/>
      <c r="AX508" s="550"/>
      <c r="AY508" s="550"/>
      <c r="AZ508" s="550"/>
      <c r="BA508" s="550"/>
      <c r="BB508" s="550"/>
      <c r="BC508" s="550"/>
      <c r="BD508" s="550"/>
      <c r="BE508" s="550"/>
      <c r="BF508" s="550"/>
      <c r="BG508" s="550"/>
      <c r="BH508" s="550"/>
      <c r="BI508" s="550"/>
      <c r="BJ508" s="550"/>
      <c r="BK508" s="550"/>
      <c r="BL508" s="550"/>
      <c r="BM508" s="550"/>
      <c r="BN508" s="550"/>
      <c r="BO508" s="550"/>
      <c r="BP508" s="550"/>
      <c r="BQ508" s="550"/>
      <c r="BR508" s="550"/>
      <c r="BS508" s="550"/>
      <c r="BT508" s="550"/>
      <c r="BU508" s="550"/>
      <c r="BV508" s="550"/>
      <c r="BW508" s="550"/>
      <c r="BX508" s="550"/>
      <c r="BY508" s="550"/>
      <c r="BZ508" s="550"/>
      <c r="CA508" s="550"/>
      <c r="CB508" s="550"/>
      <c r="CC508" s="550"/>
      <c r="CD508" s="550"/>
      <c r="CE508" s="550"/>
      <c r="CF508" s="550"/>
      <c r="CG508" s="550"/>
      <c r="CH508" s="550"/>
      <c r="CI508" s="550"/>
      <c r="CJ508" s="550"/>
      <c r="CK508" s="550"/>
      <c r="CL508" s="550"/>
      <c r="CM508" s="550"/>
      <c r="CN508" s="550"/>
      <c r="CO508" s="550"/>
      <c r="CP508" s="550"/>
      <c r="CQ508" s="550"/>
      <c r="CR508" s="550"/>
      <c r="CS508" s="550"/>
      <c r="CT508" s="550"/>
      <c r="CU508" s="550"/>
      <c r="CV508" s="550"/>
      <c r="CW508" s="550"/>
      <c r="CX508" s="550"/>
      <c r="CY508" s="550"/>
      <c r="CZ508" s="550"/>
      <c r="DA508" s="550"/>
      <c r="DB508" s="550"/>
      <c r="DC508" s="550"/>
      <c r="DD508" s="550"/>
      <c r="DE508" s="550"/>
      <c r="DF508" s="550"/>
      <c r="DG508" s="550"/>
      <c r="DH508" s="550"/>
      <c r="DI508" s="550"/>
      <c r="DJ508" s="550"/>
      <c r="DK508" s="550"/>
      <c r="DL508" s="550"/>
      <c r="DM508" s="550"/>
      <c r="DN508" s="550"/>
      <c r="DO508" s="550"/>
      <c r="DP508" s="550"/>
      <c r="DQ508" s="550"/>
      <c r="DR508" s="550"/>
      <c r="DS508" s="550"/>
      <c r="DT508" s="550"/>
      <c r="DU508" s="550"/>
      <c r="DV508" s="550"/>
      <c r="DW508" s="550"/>
      <c r="DX508" s="550"/>
      <c r="DY508" s="550"/>
      <c r="DZ508" s="550"/>
      <c r="EA508" s="550"/>
      <c r="EB508" s="550"/>
      <c r="EC508" s="550"/>
      <c r="ED508" s="550"/>
      <c r="EE508" s="550"/>
      <c r="EF508" s="550"/>
      <c r="EG508" s="550"/>
      <c r="EH508" s="550"/>
      <c r="EI508" s="550"/>
      <c r="EJ508" s="550"/>
      <c r="EK508" s="550"/>
      <c r="EL508" s="550"/>
      <c r="EM508" s="550"/>
      <c r="EN508" s="550"/>
      <c r="EO508" s="550"/>
      <c r="EP508" s="550"/>
      <c r="EQ508" s="550"/>
      <c r="ER508" s="550"/>
      <c r="ES508" s="550"/>
      <c r="ET508" s="550"/>
      <c r="EU508" s="550"/>
      <c r="EV508" s="550"/>
      <c r="EW508" s="550"/>
      <c r="EX508" s="550"/>
      <c r="EY508" s="550"/>
      <c r="EZ508" s="550"/>
      <c r="FA508" s="550"/>
      <c r="FB508" s="550"/>
      <c r="FC508" s="550"/>
      <c r="FD508" s="550"/>
      <c r="FE508" s="550"/>
      <c r="FF508" s="550"/>
      <c r="FG508" s="550"/>
      <c r="FH508" s="550"/>
      <c r="FI508" s="550"/>
      <c r="FJ508" s="550"/>
      <c r="FK508" s="550"/>
      <c r="FL508" s="550"/>
      <c r="FM508" s="550"/>
      <c r="FN508" s="550"/>
      <c r="FO508" s="550"/>
      <c r="FP508" s="550"/>
      <c r="FQ508" s="550"/>
      <c r="FR508" s="550"/>
      <c r="FS508" s="550"/>
      <c r="FT508" s="550"/>
      <c r="FU508" s="550"/>
      <c r="FV508" s="550"/>
      <c r="FW508" s="550"/>
      <c r="FX508" s="550"/>
      <c r="FY508" s="550"/>
      <c r="FZ508" s="550"/>
      <c r="GA508" s="550"/>
      <c r="GB508" s="550"/>
      <c r="GC508" s="550"/>
      <c r="GD508" s="550"/>
      <c r="GE508" s="550"/>
      <c r="GF508" s="550"/>
      <c r="GG508" s="550"/>
      <c r="GH508" s="550"/>
      <c r="GI508" s="550"/>
      <c r="GJ508" s="550"/>
      <c r="GK508" s="550"/>
      <c r="GL508" s="550"/>
      <c r="GM508" s="550"/>
    </row>
    <row r="509" spans="7:195" ht="18" customHeight="1">
      <c r="G509" s="550"/>
      <c r="H509" s="550"/>
      <c r="I509" s="550"/>
      <c r="J509" s="550"/>
      <c r="K509" s="550"/>
      <c r="L509" s="550"/>
      <c r="M509" s="550"/>
      <c r="N509" s="550"/>
      <c r="O509" s="550"/>
      <c r="P509" s="550"/>
      <c r="Q509" s="550"/>
      <c r="R509" s="550"/>
      <c r="S509" s="550"/>
      <c r="T509" s="550"/>
      <c r="U509" s="550"/>
      <c r="V509" s="550"/>
      <c r="W509" s="550"/>
      <c r="X509" s="550"/>
      <c r="Y509" s="550"/>
      <c r="Z509" s="550"/>
      <c r="AA509" s="550"/>
      <c r="AB509" s="550"/>
      <c r="AC509" s="550"/>
      <c r="AD509" s="550"/>
      <c r="AE509" s="550"/>
      <c r="AF509" s="550"/>
      <c r="AG509" s="550"/>
      <c r="AH509" s="550"/>
      <c r="AI509" s="550"/>
      <c r="AJ509" s="550"/>
      <c r="AK509" s="550"/>
      <c r="AL509" s="550"/>
      <c r="AM509" s="550"/>
      <c r="AN509" s="550"/>
      <c r="AO509" s="550"/>
      <c r="AP509" s="550"/>
      <c r="AQ509" s="550"/>
      <c r="AR509" s="550"/>
      <c r="AS509" s="550"/>
      <c r="AT509" s="550"/>
      <c r="AU509" s="550"/>
      <c r="AV509" s="550"/>
      <c r="AW509" s="550"/>
      <c r="AX509" s="550"/>
      <c r="AY509" s="550"/>
      <c r="AZ509" s="550"/>
      <c r="BA509" s="550"/>
      <c r="BB509" s="550"/>
      <c r="BC509" s="550"/>
      <c r="BD509" s="550"/>
      <c r="BE509" s="550"/>
      <c r="BF509" s="550"/>
      <c r="BG509" s="550"/>
      <c r="BH509" s="550"/>
      <c r="BI509" s="550"/>
      <c r="BJ509" s="550"/>
      <c r="BK509" s="550"/>
      <c r="BL509" s="550"/>
      <c r="BM509" s="550"/>
      <c r="BN509" s="550"/>
      <c r="BO509" s="550"/>
      <c r="BP509" s="550"/>
      <c r="BQ509" s="550"/>
      <c r="BR509" s="550"/>
      <c r="BS509" s="550"/>
      <c r="BT509" s="550"/>
      <c r="BU509" s="550"/>
      <c r="BV509" s="550"/>
      <c r="BW509" s="550"/>
      <c r="BX509" s="550"/>
      <c r="BY509" s="550"/>
      <c r="BZ509" s="550"/>
      <c r="CA509" s="550"/>
      <c r="CB509" s="550"/>
      <c r="CC509" s="550"/>
      <c r="CD509" s="550"/>
      <c r="CE509" s="550"/>
      <c r="CF509" s="550"/>
      <c r="CG509" s="550"/>
      <c r="CH509" s="550"/>
      <c r="CI509" s="550"/>
      <c r="CJ509" s="550"/>
      <c r="CK509" s="550"/>
      <c r="CL509" s="550"/>
      <c r="CM509" s="550"/>
      <c r="CN509" s="550"/>
      <c r="CO509" s="550"/>
      <c r="CP509" s="550"/>
      <c r="CQ509" s="550"/>
      <c r="CR509" s="550"/>
      <c r="CS509" s="550"/>
      <c r="CT509" s="550"/>
      <c r="CU509" s="550"/>
      <c r="CV509" s="550"/>
      <c r="CW509" s="550"/>
      <c r="CX509" s="550"/>
      <c r="CY509" s="550"/>
      <c r="CZ509" s="550"/>
      <c r="DA509" s="550"/>
      <c r="DB509" s="550"/>
      <c r="DC509" s="550"/>
      <c r="DD509" s="550"/>
      <c r="DE509" s="550"/>
      <c r="DF509" s="550"/>
      <c r="DG509" s="550"/>
      <c r="DH509" s="550"/>
      <c r="DI509" s="550"/>
      <c r="DJ509" s="550"/>
      <c r="DK509" s="550"/>
      <c r="DL509" s="550"/>
      <c r="DM509" s="550"/>
      <c r="DN509" s="550"/>
      <c r="DO509" s="550"/>
      <c r="DP509" s="550"/>
      <c r="DQ509" s="550"/>
      <c r="DR509" s="550"/>
      <c r="DS509" s="550"/>
      <c r="DT509" s="550"/>
      <c r="DU509" s="550"/>
      <c r="DV509" s="550"/>
      <c r="DW509" s="550"/>
      <c r="DX509" s="550"/>
      <c r="DY509" s="550"/>
      <c r="DZ509" s="550"/>
      <c r="EA509" s="550"/>
      <c r="EB509" s="550"/>
      <c r="EC509" s="550"/>
      <c r="ED509" s="550"/>
      <c r="EE509" s="550"/>
      <c r="EF509" s="550"/>
      <c r="EG509" s="550"/>
      <c r="EH509" s="550"/>
      <c r="EI509" s="550"/>
      <c r="EJ509" s="550"/>
      <c r="EK509" s="550"/>
      <c r="EL509" s="550"/>
      <c r="EM509" s="550"/>
      <c r="EN509" s="550"/>
      <c r="EO509" s="550"/>
      <c r="EP509" s="550"/>
      <c r="EQ509" s="550"/>
      <c r="ER509" s="550"/>
      <c r="ES509" s="550"/>
      <c r="ET509" s="550"/>
      <c r="EU509" s="550"/>
      <c r="EV509" s="550"/>
      <c r="EW509" s="550"/>
      <c r="EX509" s="550"/>
      <c r="EY509" s="550"/>
      <c r="EZ509" s="550"/>
      <c r="FA509" s="550"/>
      <c r="FB509" s="550"/>
      <c r="FC509" s="550"/>
      <c r="FD509" s="550"/>
      <c r="FE509" s="550"/>
      <c r="FF509" s="550"/>
      <c r="FG509" s="550"/>
      <c r="FH509" s="550"/>
      <c r="FI509" s="550"/>
      <c r="FJ509" s="550"/>
      <c r="FK509" s="550"/>
      <c r="FL509" s="550"/>
      <c r="FM509" s="550"/>
      <c r="FN509" s="550"/>
      <c r="FO509" s="550"/>
      <c r="FP509" s="550"/>
      <c r="FQ509" s="550"/>
      <c r="FR509" s="550"/>
      <c r="FS509" s="550"/>
      <c r="FT509" s="550"/>
      <c r="FU509" s="550"/>
      <c r="FV509" s="550"/>
      <c r="FW509" s="550"/>
      <c r="FX509" s="550"/>
      <c r="FY509" s="550"/>
      <c r="FZ509" s="550"/>
      <c r="GA509" s="550"/>
      <c r="GB509" s="550"/>
      <c r="GC509" s="550"/>
      <c r="GD509" s="550"/>
      <c r="GE509" s="550"/>
      <c r="GF509" s="550"/>
      <c r="GG509" s="550"/>
      <c r="GH509" s="550"/>
      <c r="GI509" s="550"/>
      <c r="GJ509" s="550"/>
      <c r="GK509" s="550"/>
      <c r="GL509" s="550"/>
      <c r="GM509" s="550"/>
    </row>
    <row r="510" spans="7:195" ht="18" customHeight="1">
      <c r="G510" s="550"/>
      <c r="H510" s="550"/>
      <c r="I510" s="550"/>
      <c r="J510" s="550"/>
      <c r="K510" s="550"/>
      <c r="L510" s="550"/>
      <c r="M510" s="550"/>
      <c r="N510" s="550"/>
      <c r="O510" s="550"/>
      <c r="P510" s="550"/>
      <c r="Q510" s="550"/>
      <c r="R510" s="550"/>
      <c r="S510" s="550"/>
      <c r="T510" s="550"/>
      <c r="U510" s="550"/>
      <c r="V510" s="550"/>
      <c r="W510" s="550"/>
      <c r="X510" s="550"/>
      <c r="Y510" s="550"/>
      <c r="Z510" s="550"/>
      <c r="AA510" s="550"/>
      <c r="AB510" s="550"/>
      <c r="AC510" s="550"/>
      <c r="AD510" s="550"/>
      <c r="AE510" s="550"/>
      <c r="AF510" s="550"/>
      <c r="AG510" s="550"/>
      <c r="AH510" s="550"/>
      <c r="AI510" s="550"/>
      <c r="AJ510" s="550"/>
      <c r="AK510" s="550"/>
      <c r="AL510" s="550"/>
      <c r="AM510" s="550"/>
      <c r="AN510" s="550"/>
      <c r="AO510" s="550"/>
      <c r="AP510" s="550"/>
      <c r="AQ510" s="550"/>
      <c r="AR510" s="550"/>
      <c r="AS510" s="550"/>
      <c r="AT510" s="550"/>
      <c r="AU510" s="550"/>
      <c r="AV510" s="550"/>
      <c r="AW510" s="550"/>
      <c r="AX510" s="550"/>
      <c r="AY510" s="550"/>
      <c r="AZ510" s="550"/>
      <c r="BA510" s="550"/>
      <c r="BB510" s="550"/>
      <c r="BC510" s="550"/>
      <c r="BD510" s="550"/>
      <c r="BE510" s="550"/>
      <c r="BF510" s="550"/>
      <c r="BG510" s="550"/>
      <c r="BH510" s="550"/>
      <c r="BI510" s="550"/>
      <c r="BJ510" s="550"/>
      <c r="BK510" s="550"/>
      <c r="BL510" s="550"/>
      <c r="BM510" s="550"/>
      <c r="BN510" s="550"/>
      <c r="BO510" s="550"/>
      <c r="BP510" s="550"/>
      <c r="BQ510" s="550"/>
      <c r="BR510" s="550"/>
      <c r="BS510" s="550"/>
      <c r="BT510" s="550"/>
      <c r="BU510" s="550"/>
      <c r="BV510" s="550"/>
      <c r="BW510" s="550"/>
      <c r="BX510" s="550"/>
      <c r="BY510" s="550"/>
      <c r="BZ510" s="550"/>
      <c r="CA510" s="550"/>
      <c r="CB510" s="550"/>
      <c r="CC510" s="550"/>
      <c r="CD510" s="550"/>
      <c r="CE510" s="550"/>
      <c r="CF510" s="550"/>
      <c r="CG510" s="550"/>
      <c r="CH510" s="550"/>
      <c r="CI510" s="550"/>
      <c r="CJ510" s="550"/>
      <c r="CK510" s="550"/>
      <c r="CL510" s="550"/>
      <c r="CM510" s="550"/>
      <c r="CN510" s="550"/>
      <c r="CO510" s="550"/>
      <c r="CP510" s="550"/>
      <c r="CQ510" s="550"/>
      <c r="CR510" s="550"/>
      <c r="CS510" s="550"/>
      <c r="CT510" s="550"/>
      <c r="CU510" s="550"/>
      <c r="CV510" s="550"/>
      <c r="CW510" s="550"/>
      <c r="CX510" s="550"/>
      <c r="CY510" s="550"/>
      <c r="CZ510" s="550"/>
      <c r="DA510" s="550"/>
      <c r="DB510" s="550"/>
      <c r="DC510" s="550"/>
      <c r="DD510" s="550"/>
      <c r="DE510" s="550"/>
      <c r="DF510" s="550"/>
      <c r="DG510" s="550"/>
      <c r="DH510" s="550"/>
      <c r="DI510" s="550"/>
      <c r="DJ510" s="550"/>
      <c r="DK510" s="550"/>
      <c r="DL510" s="550"/>
      <c r="DM510" s="550"/>
      <c r="DN510" s="550"/>
      <c r="DO510" s="550"/>
      <c r="DP510" s="550"/>
      <c r="DQ510" s="550"/>
      <c r="DR510" s="550"/>
      <c r="DS510" s="550"/>
      <c r="DT510" s="550"/>
      <c r="DU510" s="550"/>
      <c r="DV510" s="550"/>
      <c r="DW510" s="550"/>
      <c r="DX510" s="550"/>
      <c r="DY510" s="550"/>
      <c r="DZ510" s="550"/>
      <c r="EA510" s="550"/>
      <c r="EB510" s="550"/>
      <c r="EC510" s="550"/>
      <c r="ED510" s="550"/>
      <c r="EE510" s="550"/>
      <c r="EF510" s="550"/>
      <c r="EG510" s="550"/>
      <c r="EH510" s="550"/>
      <c r="EI510" s="550"/>
      <c r="EJ510" s="550"/>
      <c r="EK510" s="550"/>
      <c r="EL510" s="550"/>
      <c r="EM510" s="550"/>
      <c r="EN510" s="550"/>
      <c r="EO510" s="550"/>
      <c r="EP510" s="550"/>
      <c r="EQ510" s="550"/>
      <c r="ER510" s="550"/>
      <c r="ES510" s="550"/>
      <c r="ET510" s="550"/>
      <c r="EU510" s="550"/>
      <c r="EV510" s="550"/>
      <c r="EW510" s="550"/>
      <c r="EX510" s="550"/>
      <c r="EY510" s="550"/>
      <c r="EZ510" s="550"/>
      <c r="FA510" s="550"/>
      <c r="FB510" s="550"/>
      <c r="FC510" s="550"/>
      <c r="FD510" s="550"/>
      <c r="FE510" s="550"/>
      <c r="FF510" s="550"/>
      <c r="FG510" s="550"/>
      <c r="FH510" s="550"/>
      <c r="FI510" s="550"/>
      <c r="FJ510" s="550"/>
      <c r="FK510" s="550"/>
      <c r="FL510" s="550"/>
      <c r="FM510" s="550"/>
      <c r="FN510" s="550"/>
      <c r="FO510" s="550"/>
      <c r="FP510" s="550"/>
      <c r="FQ510" s="550"/>
      <c r="FR510" s="550"/>
      <c r="FS510" s="550"/>
      <c r="FT510" s="550"/>
      <c r="FU510" s="550"/>
      <c r="FV510" s="550"/>
      <c r="FW510" s="550"/>
      <c r="FX510" s="550"/>
      <c r="FY510" s="550"/>
      <c r="FZ510" s="550"/>
      <c r="GA510" s="550"/>
      <c r="GB510" s="550"/>
      <c r="GC510" s="550"/>
      <c r="GD510" s="550"/>
      <c r="GE510" s="550"/>
      <c r="GF510" s="550"/>
      <c r="GG510" s="550"/>
      <c r="GH510" s="550"/>
      <c r="GI510" s="550"/>
      <c r="GJ510" s="550"/>
      <c r="GK510" s="550"/>
      <c r="GL510" s="550"/>
      <c r="GM510" s="550"/>
    </row>
    <row r="511" spans="7:195" ht="18" customHeight="1">
      <c r="G511" s="550"/>
      <c r="H511" s="550"/>
      <c r="I511" s="550"/>
      <c r="J511" s="550"/>
      <c r="K511" s="550"/>
      <c r="L511" s="550"/>
      <c r="M511" s="550"/>
      <c r="N511" s="550"/>
      <c r="O511" s="550"/>
      <c r="P511" s="550"/>
      <c r="Q511" s="550"/>
      <c r="R511" s="550"/>
      <c r="S511" s="550"/>
      <c r="T511" s="550"/>
      <c r="U511" s="550"/>
      <c r="V511" s="550"/>
      <c r="W511" s="550"/>
      <c r="X511" s="550"/>
      <c r="Y511" s="550"/>
      <c r="Z511" s="550"/>
      <c r="AA511" s="550"/>
      <c r="AB511" s="550"/>
      <c r="AC511" s="550"/>
      <c r="AD511" s="550"/>
      <c r="AE511" s="550"/>
      <c r="AF511" s="550"/>
      <c r="AG511" s="550"/>
      <c r="AH511" s="550"/>
      <c r="AI511" s="550"/>
      <c r="AJ511" s="550"/>
      <c r="AK511" s="550"/>
      <c r="AL511" s="550"/>
      <c r="AM511" s="550"/>
      <c r="AN511" s="550"/>
      <c r="AO511" s="550"/>
      <c r="AP511" s="550"/>
      <c r="AQ511" s="550"/>
      <c r="AR511" s="550"/>
      <c r="AS511" s="550"/>
      <c r="AT511" s="550"/>
      <c r="AU511" s="550"/>
      <c r="AV511" s="550"/>
      <c r="AW511" s="550"/>
      <c r="AX511" s="550"/>
      <c r="AY511" s="550"/>
      <c r="AZ511" s="550"/>
      <c r="BA511" s="550"/>
      <c r="BB511" s="550"/>
      <c r="BC511" s="550"/>
      <c r="BD511" s="550"/>
      <c r="BE511" s="550"/>
      <c r="BF511" s="550"/>
      <c r="BG511" s="550"/>
      <c r="BH511" s="550"/>
      <c r="BI511" s="550"/>
      <c r="BJ511" s="550"/>
      <c r="BK511" s="550"/>
      <c r="BL511" s="550"/>
      <c r="BM511" s="550"/>
      <c r="BN511" s="550"/>
      <c r="BO511" s="550"/>
      <c r="BP511" s="550"/>
      <c r="BQ511" s="550"/>
      <c r="BR511" s="550"/>
      <c r="BS511" s="550"/>
      <c r="BT511" s="550"/>
      <c r="BU511" s="550"/>
      <c r="BV511" s="550"/>
      <c r="BW511" s="550"/>
      <c r="BX511" s="550"/>
      <c r="BY511" s="550"/>
      <c r="BZ511" s="550"/>
      <c r="CA511" s="550"/>
      <c r="CB511" s="550"/>
      <c r="CC511" s="550"/>
      <c r="CD511" s="550"/>
      <c r="CE511" s="550"/>
      <c r="CF511" s="550"/>
      <c r="CG511" s="550"/>
      <c r="CH511" s="550"/>
      <c r="CI511" s="550"/>
      <c r="CJ511" s="550"/>
      <c r="CK511" s="550"/>
      <c r="CL511" s="550"/>
      <c r="CM511" s="550"/>
      <c r="CN511" s="550"/>
      <c r="CO511" s="550"/>
      <c r="CP511" s="550"/>
      <c r="CQ511" s="550"/>
      <c r="CR511" s="550"/>
      <c r="CS511" s="550"/>
      <c r="CT511" s="550"/>
      <c r="CU511" s="550"/>
      <c r="CV511" s="550"/>
      <c r="CW511" s="550"/>
      <c r="CX511" s="550"/>
      <c r="CY511" s="550"/>
      <c r="CZ511" s="550"/>
      <c r="DA511" s="550"/>
      <c r="DB511" s="550"/>
      <c r="DC511" s="550"/>
      <c r="DD511" s="550"/>
      <c r="DE511" s="550"/>
      <c r="DF511" s="550"/>
      <c r="DG511" s="550"/>
      <c r="DH511" s="550"/>
      <c r="DI511" s="550"/>
      <c r="DJ511" s="550"/>
      <c r="DK511" s="550"/>
      <c r="DL511" s="550"/>
      <c r="DM511" s="550"/>
      <c r="DN511" s="550"/>
      <c r="DO511" s="550"/>
      <c r="DP511" s="550"/>
      <c r="DQ511" s="550"/>
      <c r="DR511" s="550"/>
      <c r="DS511" s="550"/>
      <c r="DT511" s="550"/>
      <c r="DU511" s="550"/>
      <c r="DV511" s="550"/>
      <c r="DW511" s="550"/>
      <c r="DX511" s="550"/>
      <c r="DY511" s="550"/>
      <c r="DZ511" s="550"/>
      <c r="EA511" s="550"/>
      <c r="EB511" s="550"/>
      <c r="EC511" s="550"/>
      <c r="ED511" s="550"/>
      <c r="EE511" s="550"/>
      <c r="EF511" s="550"/>
      <c r="EG511" s="550"/>
      <c r="EH511" s="550"/>
      <c r="EI511" s="550"/>
      <c r="EJ511" s="550"/>
      <c r="EK511" s="550"/>
      <c r="EL511" s="550"/>
      <c r="EM511" s="550"/>
      <c r="EN511" s="550"/>
      <c r="EO511" s="550"/>
      <c r="EP511" s="550"/>
      <c r="EQ511" s="550"/>
      <c r="ER511" s="550"/>
      <c r="ES511" s="550"/>
      <c r="ET511" s="550"/>
      <c r="EU511" s="550"/>
      <c r="EV511" s="550"/>
      <c r="EW511" s="550"/>
      <c r="EX511" s="550"/>
      <c r="EY511" s="550"/>
      <c r="EZ511" s="550"/>
      <c r="FA511" s="550"/>
      <c r="FB511" s="550"/>
      <c r="FC511" s="550"/>
      <c r="FD511" s="550"/>
      <c r="FE511" s="550"/>
      <c r="FF511" s="550"/>
      <c r="FG511" s="550"/>
      <c r="FH511" s="550"/>
      <c r="FI511" s="550"/>
      <c r="FJ511" s="550"/>
      <c r="FK511" s="550"/>
      <c r="FL511" s="550"/>
      <c r="FM511" s="550"/>
      <c r="FN511" s="550"/>
      <c r="FO511" s="550"/>
      <c r="FP511" s="550"/>
      <c r="FQ511" s="550"/>
      <c r="FR511" s="550"/>
      <c r="FS511" s="550"/>
      <c r="FT511" s="550"/>
      <c r="FU511" s="550"/>
      <c r="FV511" s="550"/>
      <c r="FW511" s="550"/>
      <c r="FX511" s="550"/>
      <c r="FY511" s="550"/>
      <c r="FZ511" s="550"/>
      <c r="GA511" s="550"/>
      <c r="GB511" s="550"/>
      <c r="GC511" s="550"/>
      <c r="GD511" s="550"/>
      <c r="GE511" s="550"/>
      <c r="GF511" s="550"/>
      <c r="GG511" s="550"/>
      <c r="GH511" s="550"/>
      <c r="GI511" s="550"/>
      <c r="GJ511" s="550"/>
      <c r="GK511" s="550"/>
      <c r="GL511" s="550"/>
      <c r="GM511" s="550"/>
    </row>
    <row r="512" spans="7:195" ht="18" customHeight="1">
      <c r="G512" s="550"/>
      <c r="H512" s="550"/>
      <c r="I512" s="550"/>
      <c r="J512" s="550"/>
      <c r="K512" s="550"/>
      <c r="L512" s="550"/>
      <c r="M512" s="550"/>
      <c r="N512" s="550"/>
      <c r="O512" s="550"/>
      <c r="P512" s="550"/>
      <c r="Q512" s="550"/>
      <c r="R512" s="550"/>
      <c r="S512" s="550"/>
      <c r="T512" s="550"/>
      <c r="U512" s="550"/>
      <c r="V512" s="550"/>
      <c r="W512" s="550"/>
      <c r="X512" s="550"/>
      <c r="Y512" s="550"/>
      <c r="Z512" s="550"/>
      <c r="AA512" s="550"/>
      <c r="AB512" s="550"/>
      <c r="AC512" s="550"/>
      <c r="AD512" s="550"/>
      <c r="AE512" s="550"/>
      <c r="AF512" s="550"/>
      <c r="AG512" s="550"/>
      <c r="AH512" s="550"/>
      <c r="AI512" s="550"/>
      <c r="AJ512" s="550"/>
      <c r="AK512" s="550"/>
      <c r="AL512" s="550"/>
      <c r="AM512" s="550"/>
      <c r="AN512" s="550"/>
      <c r="AO512" s="550"/>
      <c r="AP512" s="550"/>
      <c r="AQ512" s="550"/>
      <c r="AR512" s="550"/>
      <c r="AS512" s="550"/>
      <c r="AT512" s="550"/>
      <c r="AU512" s="550"/>
      <c r="AV512" s="550"/>
      <c r="AW512" s="550"/>
      <c r="AX512" s="550"/>
      <c r="AY512" s="550"/>
      <c r="AZ512" s="550"/>
      <c r="BA512" s="550"/>
      <c r="BB512" s="550"/>
      <c r="BC512" s="550"/>
      <c r="BD512" s="550"/>
      <c r="BE512" s="550"/>
      <c r="BF512" s="550"/>
      <c r="BG512" s="550"/>
      <c r="BH512" s="550"/>
      <c r="BI512" s="550"/>
      <c r="BJ512" s="550"/>
      <c r="BK512" s="550"/>
      <c r="BL512" s="550"/>
      <c r="BM512" s="550"/>
      <c r="BN512" s="550"/>
      <c r="BO512" s="550"/>
      <c r="BP512" s="550"/>
      <c r="BQ512" s="550"/>
      <c r="BR512" s="550"/>
      <c r="BS512" s="550"/>
      <c r="BT512" s="550"/>
      <c r="BU512" s="550"/>
      <c r="BV512" s="550"/>
      <c r="BW512" s="550"/>
      <c r="BX512" s="550"/>
      <c r="BY512" s="550"/>
      <c r="BZ512" s="550"/>
      <c r="CA512" s="550"/>
      <c r="CB512" s="550"/>
      <c r="CC512" s="550"/>
      <c r="CD512" s="550"/>
      <c r="CE512" s="550"/>
      <c r="CF512" s="550"/>
      <c r="CG512" s="550"/>
      <c r="CH512" s="550"/>
      <c r="CI512" s="550"/>
      <c r="CJ512" s="550"/>
      <c r="CK512" s="550"/>
      <c r="CL512" s="550"/>
      <c r="CM512" s="550"/>
      <c r="CN512" s="550"/>
      <c r="CO512" s="550"/>
      <c r="CP512" s="550"/>
      <c r="CQ512" s="550"/>
      <c r="CR512" s="550"/>
      <c r="CS512" s="550"/>
      <c r="CT512" s="550"/>
      <c r="CU512" s="550"/>
      <c r="CV512" s="550"/>
      <c r="CW512" s="550"/>
      <c r="CX512" s="550"/>
      <c r="CY512" s="550"/>
      <c r="CZ512" s="550"/>
      <c r="DA512" s="550"/>
      <c r="DB512" s="550"/>
      <c r="DC512" s="550"/>
      <c r="DD512" s="550"/>
      <c r="DE512" s="550"/>
      <c r="DF512" s="550"/>
      <c r="DG512" s="550"/>
      <c r="DH512" s="550"/>
      <c r="DI512" s="550"/>
      <c r="DJ512" s="550"/>
      <c r="DK512" s="550"/>
      <c r="DL512" s="550"/>
      <c r="DM512" s="550"/>
      <c r="DN512" s="550"/>
      <c r="DO512" s="550"/>
      <c r="DP512" s="550"/>
      <c r="DQ512" s="550"/>
      <c r="DR512" s="550"/>
      <c r="DS512" s="550"/>
      <c r="DT512" s="550"/>
      <c r="DU512" s="550"/>
      <c r="DV512" s="550"/>
      <c r="DW512" s="550"/>
      <c r="DX512" s="550"/>
      <c r="DY512" s="550"/>
      <c r="DZ512" s="550"/>
      <c r="EA512" s="550"/>
      <c r="EB512" s="550"/>
      <c r="EC512" s="550"/>
      <c r="ED512" s="550"/>
      <c r="EE512" s="550"/>
      <c r="EF512" s="550"/>
      <c r="EG512" s="550"/>
      <c r="EH512" s="550"/>
      <c r="EI512" s="550"/>
      <c r="EJ512" s="550"/>
      <c r="EK512" s="550"/>
      <c r="EL512" s="550"/>
      <c r="EM512" s="550"/>
      <c r="EN512" s="550"/>
      <c r="EO512" s="550"/>
      <c r="EP512" s="550"/>
      <c r="EQ512" s="550"/>
      <c r="ER512" s="550"/>
      <c r="ES512" s="550"/>
      <c r="ET512" s="550"/>
      <c r="EU512" s="550"/>
      <c r="EV512" s="550"/>
      <c r="EW512" s="550"/>
      <c r="EX512" s="550"/>
      <c r="EY512" s="550"/>
      <c r="EZ512" s="550"/>
      <c r="FA512" s="550"/>
      <c r="FB512" s="550"/>
      <c r="FC512" s="550"/>
      <c r="FD512" s="550"/>
      <c r="FE512" s="550"/>
      <c r="FF512" s="550"/>
      <c r="FG512" s="550"/>
      <c r="FH512" s="550"/>
      <c r="FI512" s="550"/>
      <c r="FJ512" s="550"/>
      <c r="FK512" s="550"/>
      <c r="FL512" s="550"/>
      <c r="FM512" s="550"/>
      <c r="FN512" s="550"/>
      <c r="FO512" s="550"/>
      <c r="FP512" s="550"/>
      <c r="FQ512" s="550"/>
      <c r="FR512" s="550"/>
      <c r="FS512" s="550"/>
      <c r="FT512" s="550"/>
      <c r="FU512" s="550"/>
      <c r="FV512" s="550"/>
      <c r="FW512" s="550"/>
      <c r="FX512" s="550"/>
      <c r="FY512" s="550"/>
      <c r="FZ512" s="550"/>
      <c r="GA512" s="550"/>
      <c r="GB512" s="550"/>
      <c r="GC512" s="550"/>
      <c r="GD512" s="550"/>
      <c r="GE512" s="550"/>
      <c r="GF512" s="550"/>
      <c r="GG512" s="550"/>
      <c r="GH512" s="550"/>
      <c r="GI512" s="550"/>
      <c r="GJ512" s="550"/>
      <c r="GK512" s="550"/>
      <c r="GL512" s="550"/>
      <c r="GM512" s="550"/>
    </row>
    <row r="513" spans="7:195" ht="18" customHeight="1">
      <c r="G513" s="550"/>
      <c r="H513" s="550"/>
      <c r="I513" s="550"/>
      <c r="J513" s="550"/>
      <c r="K513" s="550"/>
      <c r="L513" s="550"/>
      <c r="M513" s="550"/>
      <c r="N513" s="550"/>
      <c r="O513" s="550"/>
      <c r="P513" s="550"/>
      <c r="Q513" s="550"/>
      <c r="R513" s="550"/>
      <c r="S513" s="550"/>
      <c r="T513" s="550"/>
      <c r="U513" s="550"/>
      <c r="V513" s="550"/>
      <c r="W513" s="550"/>
      <c r="X513" s="550"/>
      <c r="Y513" s="550"/>
      <c r="Z513" s="550"/>
      <c r="AA513" s="550"/>
      <c r="AB513" s="550"/>
      <c r="AC513" s="550"/>
      <c r="AD513" s="550"/>
      <c r="AE513" s="550"/>
      <c r="AF513" s="550"/>
      <c r="AG513" s="550"/>
      <c r="AH513" s="550"/>
      <c r="AI513" s="550"/>
      <c r="AJ513" s="550"/>
      <c r="AK513" s="550"/>
      <c r="AL513" s="550"/>
      <c r="AM513" s="550"/>
      <c r="AN513" s="550"/>
      <c r="AO513" s="550"/>
      <c r="AP513" s="550"/>
      <c r="AQ513" s="550"/>
      <c r="AR513" s="550"/>
      <c r="AS513" s="550"/>
      <c r="AT513" s="550"/>
      <c r="AU513" s="550"/>
      <c r="AV513" s="550"/>
      <c r="AW513" s="550"/>
      <c r="AX513" s="550"/>
      <c r="AY513" s="550"/>
      <c r="AZ513" s="550"/>
      <c r="BA513" s="550"/>
      <c r="BB513" s="550"/>
      <c r="BC513" s="550"/>
      <c r="BD513" s="550"/>
      <c r="BE513" s="550"/>
      <c r="BF513" s="550"/>
      <c r="BG513" s="550"/>
      <c r="BH513" s="550"/>
      <c r="BI513" s="550"/>
      <c r="BJ513" s="550"/>
      <c r="BK513" s="550"/>
      <c r="BL513" s="550"/>
      <c r="BM513" s="550"/>
      <c r="BN513" s="550"/>
      <c r="BO513" s="550"/>
      <c r="BP513" s="550"/>
      <c r="BQ513" s="550"/>
      <c r="BR513" s="550"/>
      <c r="BS513" s="550"/>
      <c r="BT513" s="550"/>
      <c r="BU513" s="550"/>
      <c r="BV513" s="550"/>
      <c r="BW513" s="550"/>
      <c r="BX513" s="550"/>
      <c r="BY513" s="550"/>
      <c r="BZ513" s="550"/>
      <c r="CA513" s="550"/>
      <c r="CB513" s="550"/>
      <c r="CC513" s="550"/>
      <c r="CD513" s="550"/>
      <c r="CE513" s="550"/>
      <c r="CF513" s="550"/>
      <c r="CG513" s="550"/>
      <c r="CH513" s="550"/>
      <c r="CI513" s="550"/>
      <c r="CJ513" s="550"/>
      <c r="CK513" s="550"/>
      <c r="CL513" s="550"/>
      <c r="CM513" s="550"/>
      <c r="CN513" s="550"/>
      <c r="CO513" s="550"/>
      <c r="CP513" s="550"/>
      <c r="CQ513" s="550"/>
      <c r="CR513" s="550"/>
      <c r="CS513" s="550"/>
      <c r="CT513" s="550"/>
      <c r="CU513" s="550"/>
      <c r="CV513" s="550"/>
      <c r="CW513" s="550"/>
      <c r="CX513" s="550"/>
      <c r="CY513" s="550"/>
      <c r="CZ513" s="550"/>
      <c r="DA513" s="550"/>
      <c r="DB513" s="550"/>
      <c r="DC513" s="550"/>
      <c r="DD513" s="550"/>
      <c r="DE513" s="550"/>
      <c r="DF513" s="550"/>
      <c r="DG513" s="550"/>
      <c r="DH513" s="550"/>
      <c r="DI513" s="550"/>
      <c r="DJ513" s="550"/>
      <c r="DK513" s="550"/>
      <c r="DL513" s="550"/>
      <c r="DM513" s="550"/>
      <c r="DN513" s="550"/>
      <c r="DO513" s="550"/>
      <c r="DP513" s="550"/>
      <c r="DQ513" s="550"/>
      <c r="DR513" s="550"/>
      <c r="DS513" s="550"/>
      <c r="DT513" s="550"/>
      <c r="DU513" s="550"/>
      <c r="DV513" s="550"/>
      <c r="DW513" s="550"/>
      <c r="DX513" s="550"/>
      <c r="DY513" s="550"/>
      <c r="DZ513" s="550"/>
      <c r="EA513" s="550"/>
      <c r="EB513" s="550"/>
      <c r="EC513" s="550"/>
      <c r="ED513" s="550"/>
      <c r="EE513" s="550"/>
      <c r="EF513" s="550"/>
      <c r="EG513" s="550"/>
      <c r="EH513" s="550"/>
      <c r="EI513" s="550"/>
      <c r="EJ513" s="550"/>
      <c r="EK513" s="550"/>
      <c r="EL513" s="550"/>
      <c r="EM513" s="550"/>
      <c r="EN513" s="550"/>
      <c r="EO513" s="550"/>
      <c r="EP513" s="550"/>
      <c r="EQ513" s="550"/>
      <c r="ER513" s="550"/>
      <c r="ES513" s="550"/>
      <c r="ET513" s="550"/>
      <c r="EU513" s="550"/>
      <c r="EV513" s="550"/>
      <c r="EW513" s="550"/>
      <c r="EX513" s="550"/>
      <c r="EY513" s="550"/>
      <c r="EZ513" s="550"/>
      <c r="FA513" s="550"/>
      <c r="FB513" s="550"/>
      <c r="FC513" s="550"/>
      <c r="FD513" s="550"/>
      <c r="FE513" s="550"/>
      <c r="FF513" s="550"/>
      <c r="FG513" s="550"/>
      <c r="FH513" s="550"/>
      <c r="FI513" s="550"/>
      <c r="FJ513" s="550"/>
      <c r="FK513" s="550"/>
      <c r="FL513" s="550"/>
      <c r="FM513" s="550"/>
      <c r="FN513" s="550"/>
      <c r="FO513" s="550"/>
      <c r="FP513" s="550"/>
      <c r="FQ513" s="550"/>
      <c r="FR513" s="550"/>
      <c r="FS513" s="550"/>
      <c r="FT513" s="550"/>
      <c r="FU513" s="550"/>
      <c r="FV513" s="550"/>
      <c r="FW513" s="550"/>
      <c r="FX513" s="550"/>
      <c r="FY513" s="550"/>
      <c r="FZ513" s="550"/>
      <c r="GA513" s="550"/>
      <c r="GB513" s="550"/>
      <c r="GC513" s="550"/>
      <c r="GD513" s="550"/>
      <c r="GE513" s="550"/>
      <c r="GF513" s="550"/>
      <c r="GG513" s="550"/>
      <c r="GH513" s="550"/>
      <c r="GI513" s="550"/>
      <c r="GJ513" s="550"/>
      <c r="GK513" s="550"/>
      <c r="GL513" s="550"/>
      <c r="GM513" s="550"/>
    </row>
    <row r="514" spans="7:195" ht="18" customHeight="1">
      <c r="G514" s="550"/>
      <c r="H514" s="550"/>
      <c r="I514" s="550"/>
      <c r="J514" s="550"/>
      <c r="K514" s="550"/>
      <c r="L514" s="550"/>
      <c r="M514" s="550"/>
      <c r="N514" s="550"/>
      <c r="O514" s="550"/>
      <c r="P514" s="550"/>
      <c r="Q514" s="550"/>
      <c r="R514" s="550"/>
      <c r="S514" s="550"/>
      <c r="T514" s="550"/>
      <c r="U514" s="550"/>
      <c r="V514" s="550"/>
      <c r="W514" s="550"/>
      <c r="X514" s="550"/>
      <c r="Y514" s="550"/>
      <c r="Z514" s="550"/>
      <c r="AA514" s="550"/>
      <c r="AB514" s="550"/>
      <c r="AC514" s="550"/>
      <c r="AD514" s="550"/>
      <c r="AE514" s="550"/>
      <c r="AF514" s="550"/>
      <c r="AG514" s="550"/>
      <c r="AH514" s="550"/>
      <c r="AI514" s="550"/>
      <c r="AJ514" s="550"/>
      <c r="AK514" s="550"/>
      <c r="AL514" s="550"/>
      <c r="AM514" s="550"/>
      <c r="AN514" s="550"/>
      <c r="AO514" s="550"/>
      <c r="AP514" s="550"/>
      <c r="AQ514" s="550"/>
      <c r="AR514" s="550"/>
      <c r="AS514" s="550"/>
      <c r="AT514" s="550"/>
      <c r="AU514" s="550"/>
      <c r="AV514" s="550"/>
      <c r="AW514" s="550"/>
      <c r="AX514" s="550"/>
      <c r="AY514" s="550"/>
      <c r="AZ514" s="550"/>
      <c r="BA514" s="550"/>
      <c r="BB514" s="550"/>
      <c r="BC514" s="550"/>
      <c r="BD514" s="550"/>
      <c r="BE514" s="550"/>
      <c r="BF514" s="550"/>
      <c r="BG514" s="550"/>
      <c r="BH514" s="550"/>
      <c r="BI514" s="550"/>
      <c r="BJ514" s="550"/>
      <c r="BK514" s="550"/>
      <c r="BL514" s="550"/>
      <c r="BM514" s="550"/>
      <c r="BN514" s="550"/>
      <c r="BO514" s="550"/>
      <c r="BP514" s="550"/>
      <c r="BQ514" s="550"/>
      <c r="BR514" s="550"/>
      <c r="BS514" s="550"/>
      <c r="BT514" s="550"/>
      <c r="BU514" s="550"/>
      <c r="BV514" s="550"/>
      <c r="BW514" s="550"/>
      <c r="BX514" s="550"/>
      <c r="BY514" s="550"/>
      <c r="BZ514" s="550"/>
      <c r="CA514" s="550"/>
      <c r="CB514" s="550"/>
      <c r="CC514" s="550"/>
      <c r="CD514" s="550"/>
      <c r="CE514" s="550"/>
      <c r="CF514" s="550"/>
      <c r="CG514" s="550"/>
      <c r="CH514" s="550"/>
      <c r="CI514" s="550"/>
      <c r="CJ514" s="550"/>
      <c r="CK514" s="550"/>
      <c r="CL514" s="550"/>
      <c r="CM514" s="550"/>
      <c r="CN514" s="550"/>
      <c r="CO514" s="550"/>
      <c r="CP514" s="550"/>
      <c r="CQ514" s="550"/>
      <c r="CR514" s="550"/>
      <c r="CS514" s="550"/>
      <c r="CT514" s="550"/>
      <c r="CU514" s="550"/>
      <c r="CV514" s="550"/>
      <c r="CW514" s="550"/>
      <c r="CX514" s="550"/>
      <c r="CY514" s="550"/>
      <c r="CZ514" s="550"/>
      <c r="DA514" s="550"/>
      <c r="DB514" s="550"/>
      <c r="DC514" s="550"/>
      <c r="DD514" s="550"/>
      <c r="DE514" s="550"/>
      <c r="DF514" s="550"/>
      <c r="DG514" s="550"/>
      <c r="DH514" s="550"/>
      <c r="DI514" s="550"/>
      <c r="DJ514" s="550"/>
      <c r="DK514" s="550"/>
      <c r="DL514" s="550"/>
      <c r="DM514" s="550"/>
      <c r="DN514" s="550"/>
      <c r="DO514" s="550"/>
      <c r="DP514" s="550"/>
      <c r="DQ514" s="550"/>
      <c r="DR514" s="550"/>
      <c r="DS514" s="550"/>
      <c r="DT514" s="550"/>
      <c r="DU514" s="550"/>
      <c r="DV514" s="550"/>
      <c r="DW514" s="550"/>
      <c r="DX514" s="550"/>
      <c r="DY514" s="550"/>
      <c r="DZ514" s="550"/>
      <c r="EA514" s="550"/>
      <c r="EB514" s="550"/>
      <c r="EC514" s="550"/>
      <c r="ED514" s="550"/>
      <c r="EE514" s="550"/>
      <c r="EF514" s="550"/>
      <c r="EG514" s="550"/>
      <c r="EH514" s="550"/>
      <c r="EI514" s="550"/>
      <c r="EJ514" s="550"/>
      <c r="EK514" s="550"/>
      <c r="EL514" s="550"/>
      <c r="EM514" s="550"/>
      <c r="EN514" s="550"/>
      <c r="EO514" s="550"/>
      <c r="EP514" s="550"/>
      <c r="EQ514" s="550"/>
      <c r="ER514" s="550"/>
      <c r="ES514" s="550"/>
      <c r="ET514" s="550"/>
      <c r="EU514" s="550"/>
      <c r="EV514" s="550"/>
      <c r="EW514" s="550"/>
      <c r="EX514" s="550"/>
      <c r="EY514" s="550"/>
      <c r="EZ514" s="550"/>
      <c r="FA514" s="550"/>
      <c r="FB514" s="550"/>
      <c r="FC514" s="550"/>
      <c r="FD514" s="550"/>
      <c r="FE514" s="550"/>
      <c r="FF514" s="550"/>
      <c r="FG514" s="550"/>
      <c r="FH514" s="550"/>
      <c r="FI514" s="550"/>
      <c r="FJ514" s="550"/>
      <c r="FK514" s="550"/>
      <c r="FL514" s="550"/>
      <c r="FM514" s="550"/>
      <c r="FN514" s="550"/>
      <c r="FO514" s="550"/>
      <c r="FP514" s="550"/>
      <c r="FQ514" s="550"/>
      <c r="FR514" s="550"/>
      <c r="FS514" s="550"/>
      <c r="FT514" s="550"/>
      <c r="FU514" s="550"/>
      <c r="FV514" s="550"/>
      <c r="FW514" s="550"/>
      <c r="FX514" s="550"/>
      <c r="FY514" s="550"/>
      <c r="FZ514" s="550"/>
      <c r="GA514" s="550"/>
      <c r="GB514" s="550"/>
      <c r="GC514" s="550"/>
      <c r="GD514" s="550"/>
      <c r="GE514" s="550"/>
      <c r="GF514" s="550"/>
      <c r="GG514" s="550"/>
      <c r="GH514" s="550"/>
      <c r="GI514" s="550"/>
      <c r="GJ514" s="550"/>
      <c r="GK514" s="550"/>
      <c r="GL514" s="550"/>
      <c r="GM514" s="550"/>
    </row>
    <row r="515" spans="7:195" ht="18" customHeight="1">
      <c r="G515" s="550"/>
      <c r="H515" s="550"/>
      <c r="I515" s="550"/>
      <c r="J515" s="550"/>
      <c r="K515" s="550"/>
      <c r="L515" s="550"/>
      <c r="M515" s="550"/>
      <c r="N515" s="550"/>
      <c r="O515" s="550"/>
      <c r="P515" s="550"/>
      <c r="Q515" s="550"/>
      <c r="R515" s="550"/>
      <c r="S515" s="550"/>
      <c r="T515" s="550"/>
      <c r="U515" s="550"/>
      <c r="V515" s="550"/>
      <c r="W515" s="550"/>
      <c r="X515" s="550"/>
      <c r="Y515" s="550"/>
      <c r="Z515" s="550"/>
      <c r="AA515" s="550"/>
      <c r="AB515" s="550"/>
      <c r="AC515" s="550"/>
      <c r="AD515" s="550"/>
      <c r="AE515" s="550"/>
      <c r="AF515" s="550"/>
      <c r="AG515" s="550"/>
      <c r="AH515" s="550"/>
      <c r="AI515" s="550"/>
      <c r="AJ515" s="550"/>
      <c r="AK515" s="550"/>
      <c r="AL515" s="550"/>
      <c r="AM515" s="550"/>
      <c r="AN515" s="550"/>
      <c r="AO515" s="550"/>
      <c r="AP515" s="550"/>
      <c r="AQ515" s="550"/>
      <c r="AR515" s="550"/>
      <c r="AS515" s="550"/>
      <c r="AT515" s="550"/>
      <c r="AU515" s="550"/>
      <c r="AV515" s="550"/>
      <c r="AW515" s="550"/>
      <c r="AX515" s="550"/>
      <c r="AY515" s="550"/>
      <c r="AZ515" s="550"/>
      <c r="BA515" s="550"/>
      <c r="BB515" s="550"/>
      <c r="BC515" s="550"/>
      <c r="BD515" s="550"/>
      <c r="BE515" s="550"/>
      <c r="BF515" s="550"/>
      <c r="BG515" s="550"/>
      <c r="BH515" s="550"/>
      <c r="BI515" s="550"/>
      <c r="BJ515" s="550"/>
      <c r="BK515" s="550"/>
      <c r="BL515" s="550"/>
      <c r="BM515" s="550"/>
      <c r="BN515" s="550"/>
      <c r="BO515" s="550"/>
      <c r="BP515" s="550"/>
      <c r="BQ515" s="550"/>
      <c r="BR515" s="550"/>
      <c r="BS515" s="550"/>
      <c r="BT515" s="550"/>
      <c r="BU515" s="550"/>
      <c r="BV515" s="550"/>
      <c r="BW515" s="550"/>
      <c r="BX515" s="550"/>
      <c r="BY515" s="550"/>
      <c r="BZ515" s="550"/>
      <c r="CA515" s="550"/>
      <c r="CB515" s="550"/>
      <c r="CC515" s="550"/>
      <c r="CD515" s="550"/>
      <c r="CE515" s="550"/>
      <c r="CF515" s="550"/>
      <c r="CG515" s="550"/>
      <c r="CH515" s="550"/>
      <c r="CI515" s="550"/>
      <c r="CJ515" s="550"/>
      <c r="CK515" s="550"/>
      <c r="CL515" s="550"/>
      <c r="CM515" s="550"/>
      <c r="CN515" s="550"/>
      <c r="CO515" s="550"/>
      <c r="CP515" s="550"/>
      <c r="CQ515" s="550"/>
      <c r="CR515" s="550"/>
      <c r="CS515" s="550"/>
      <c r="CT515" s="550"/>
      <c r="CU515" s="550"/>
      <c r="CV515" s="550"/>
      <c r="CW515" s="550"/>
      <c r="CX515" s="550"/>
      <c r="CY515" s="550"/>
      <c r="CZ515" s="550"/>
      <c r="DA515" s="550"/>
      <c r="DB515" s="550"/>
      <c r="DC515" s="550"/>
      <c r="DD515" s="550"/>
      <c r="DE515" s="550"/>
      <c r="DF515" s="550"/>
      <c r="DG515" s="550"/>
      <c r="DH515" s="550"/>
      <c r="DI515" s="550"/>
      <c r="DJ515" s="550"/>
      <c r="DK515" s="550"/>
      <c r="DL515" s="550"/>
      <c r="DM515" s="550"/>
      <c r="DN515" s="550"/>
      <c r="DO515" s="550"/>
      <c r="DP515" s="550"/>
      <c r="DQ515" s="550"/>
      <c r="DR515" s="550"/>
      <c r="DS515" s="550"/>
      <c r="DT515" s="550"/>
      <c r="DU515" s="550"/>
      <c r="DV515" s="550"/>
      <c r="DW515" s="550"/>
      <c r="DX515" s="550"/>
      <c r="DY515" s="550"/>
      <c r="DZ515" s="550"/>
      <c r="EA515" s="550"/>
      <c r="EB515" s="550"/>
      <c r="EC515" s="550"/>
      <c r="ED515" s="550"/>
      <c r="EE515" s="550"/>
      <c r="EF515" s="550"/>
      <c r="EG515" s="550"/>
      <c r="EH515" s="550"/>
      <c r="EI515" s="550"/>
      <c r="EJ515" s="550"/>
      <c r="EK515" s="550"/>
      <c r="EL515" s="550"/>
      <c r="EM515" s="550"/>
      <c r="EN515" s="550"/>
      <c r="EO515" s="550"/>
      <c r="EP515" s="550"/>
      <c r="EQ515" s="550"/>
      <c r="ER515" s="550"/>
      <c r="ES515" s="550"/>
      <c r="ET515" s="550"/>
      <c r="EU515" s="550"/>
      <c r="EV515" s="550"/>
      <c r="EW515" s="550"/>
      <c r="EX515" s="550"/>
      <c r="EY515" s="550"/>
      <c r="EZ515" s="550"/>
      <c r="FA515" s="550"/>
      <c r="FB515" s="550"/>
      <c r="FC515" s="550"/>
      <c r="FD515" s="550"/>
      <c r="FE515" s="550"/>
      <c r="FF515" s="550"/>
      <c r="FG515" s="550"/>
      <c r="FH515" s="550"/>
      <c r="FI515" s="550"/>
      <c r="FJ515" s="550"/>
      <c r="FK515" s="550"/>
      <c r="FL515" s="550"/>
      <c r="FM515" s="550"/>
      <c r="FN515" s="550"/>
      <c r="FO515" s="550"/>
      <c r="FP515" s="550"/>
      <c r="FQ515" s="550"/>
      <c r="FR515" s="550"/>
      <c r="FS515" s="550"/>
      <c r="FT515" s="550"/>
      <c r="FU515" s="550"/>
      <c r="FV515" s="550"/>
      <c r="FW515" s="550"/>
      <c r="FX515" s="550"/>
      <c r="FY515" s="550"/>
      <c r="FZ515" s="550"/>
      <c r="GA515" s="550"/>
      <c r="GB515" s="550"/>
      <c r="GC515" s="550"/>
      <c r="GD515" s="550"/>
      <c r="GE515" s="550"/>
      <c r="GF515" s="550"/>
      <c r="GG515" s="550"/>
      <c r="GH515" s="550"/>
      <c r="GI515" s="550"/>
      <c r="GJ515" s="550"/>
      <c r="GK515" s="550"/>
      <c r="GL515" s="550"/>
      <c r="GM515" s="550"/>
    </row>
    <row r="516" spans="7:195" ht="18" customHeight="1">
      <c r="G516" s="550"/>
      <c r="H516" s="550"/>
      <c r="I516" s="550"/>
      <c r="J516" s="550"/>
      <c r="K516" s="550"/>
      <c r="L516" s="550"/>
      <c r="M516" s="550"/>
      <c r="N516" s="550"/>
      <c r="O516" s="550"/>
      <c r="P516" s="550"/>
      <c r="Q516" s="550"/>
      <c r="R516" s="550"/>
      <c r="S516" s="550"/>
      <c r="T516" s="550"/>
      <c r="U516" s="550"/>
      <c r="V516" s="550"/>
      <c r="W516" s="550"/>
      <c r="X516" s="550"/>
      <c r="Y516" s="550"/>
      <c r="Z516" s="550"/>
      <c r="AA516" s="550"/>
      <c r="AB516" s="550"/>
      <c r="AC516" s="550"/>
      <c r="AD516" s="550"/>
      <c r="AE516" s="550"/>
      <c r="AF516" s="550"/>
      <c r="AG516" s="550"/>
      <c r="AH516" s="550"/>
      <c r="AI516" s="550"/>
      <c r="AJ516" s="550"/>
      <c r="AK516" s="550"/>
      <c r="AL516" s="550"/>
      <c r="AM516" s="550"/>
      <c r="AN516" s="550"/>
      <c r="AO516" s="550"/>
      <c r="AP516" s="550"/>
      <c r="AQ516" s="550"/>
      <c r="AR516" s="550"/>
      <c r="AS516" s="550"/>
      <c r="AT516" s="550"/>
      <c r="AU516" s="550"/>
      <c r="AV516" s="550"/>
      <c r="AW516" s="550"/>
      <c r="AX516" s="550"/>
      <c r="AY516" s="550"/>
      <c r="AZ516" s="550"/>
      <c r="BA516" s="550"/>
      <c r="BB516" s="550"/>
      <c r="BC516" s="550"/>
      <c r="BD516" s="550"/>
      <c r="BE516" s="550"/>
      <c r="BF516" s="550"/>
      <c r="BG516" s="550"/>
      <c r="BH516" s="550"/>
      <c r="BI516" s="550"/>
      <c r="BJ516" s="550"/>
      <c r="BK516" s="550"/>
      <c r="BL516" s="550"/>
      <c r="BM516" s="550"/>
      <c r="BN516" s="550"/>
      <c r="BO516" s="550"/>
      <c r="BP516" s="550"/>
      <c r="BQ516" s="550"/>
      <c r="BR516" s="550"/>
      <c r="BS516" s="550"/>
      <c r="BT516" s="550"/>
      <c r="BU516" s="550"/>
      <c r="BV516" s="550"/>
      <c r="BW516" s="550"/>
      <c r="BX516" s="550"/>
      <c r="BY516" s="550"/>
      <c r="BZ516" s="550"/>
      <c r="CA516" s="550"/>
      <c r="CB516" s="550"/>
      <c r="CC516" s="550"/>
      <c r="CD516" s="550"/>
      <c r="CE516" s="550"/>
      <c r="CF516" s="550"/>
      <c r="CG516" s="550"/>
      <c r="CH516" s="550"/>
      <c r="CI516" s="550"/>
      <c r="CJ516" s="550"/>
      <c r="CK516" s="550"/>
      <c r="CL516" s="550"/>
      <c r="CM516" s="550"/>
      <c r="CN516" s="550"/>
      <c r="CO516" s="550"/>
      <c r="CP516" s="550"/>
      <c r="CQ516" s="550"/>
      <c r="CR516" s="550"/>
      <c r="CS516" s="550"/>
      <c r="CT516" s="550"/>
      <c r="CU516" s="550"/>
      <c r="CV516" s="550"/>
      <c r="CW516" s="550"/>
      <c r="CX516" s="550"/>
      <c r="CY516" s="550"/>
      <c r="CZ516" s="550"/>
      <c r="DA516" s="550"/>
      <c r="DB516" s="550"/>
      <c r="DC516" s="550"/>
      <c r="DD516" s="550"/>
      <c r="DE516" s="550"/>
      <c r="DF516" s="550"/>
      <c r="DG516" s="550"/>
      <c r="DH516" s="550"/>
      <c r="DI516" s="550"/>
      <c r="DJ516" s="550"/>
      <c r="DK516" s="550"/>
      <c r="DL516" s="550"/>
      <c r="DM516" s="550"/>
      <c r="DN516" s="550"/>
      <c r="DO516" s="550"/>
      <c r="DP516" s="550"/>
      <c r="DQ516" s="550"/>
      <c r="DR516" s="550"/>
      <c r="DS516" s="550"/>
      <c r="DT516" s="550"/>
      <c r="DU516" s="550"/>
      <c r="DV516" s="550"/>
      <c r="DW516" s="550"/>
      <c r="DX516" s="550"/>
      <c r="DY516" s="550"/>
      <c r="DZ516" s="550"/>
      <c r="EA516" s="550"/>
      <c r="EB516" s="550"/>
      <c r="EC516" s="550"/>
      <c r="ED516" s="550"/>
      <c r="EE516" s="550"/>
      <c r="EF516" s="550"/>
      <c r="EG516" s="550"/>
      <c r="EH516" s="550"/>
      <c r="EI516" s="550"/>
      <c r="EJ516" s="550"/>
      <c r="EK516" s="550"/>
      <c r="EL516" s="550"/>
      <c r="EM516" s="550"/>
      <c r="EN516" s="550"/>
      <c r="EO516" s="550"/>
      <c r="EP516" s="550"/>
      <c r="EQ516" s="550"/>
      <c r="ER516" s="550"/>
      <c r="ES516" s="550"/>
      <c r="ET516" s="550"/>
      <c r="EU516" s="550"/>
      <c r="EV516" s="550"/>
      <c r="EW516" s="550"/>
      <c r="EX516" s="550"/>
      <c r="EY516" s="550"/>
      <c r="EZ516" s="550"/>
      <c r="FA516" s="550"/>
      <c r="FB516" s="550"/>
      <c r="FC516" s="550"/>
      <c r="FD516" s="550"/>
      <c r="FE516" s="550"/>
      <c r="FF516" s="550"/>
      <c r="FG516" s="550"/>
      <c r="FH516" s="550"/>
      <c r="FI516" s="550"/>
      <c r="FJ516" s="550"/>
      <c r="FK516" s="550"/>
      <c r="FL516" s="550"/>
      <c r="FM516" s="550"/>
      <c r="FN516" s="550"/>
      <c r="FO516" s="550"/>
      <c r="FP516" s="550"/>
      <c r="FQ516" s="550"/>
      <c r="FR516" s="550"/>
      <c r="FS516" s="550"/>
      <c r="FT516" s="550"/>
      <c r="FU516" s="550"/>
      <c r="FV516" s="550"/>
      <c r="FW516" s="550"/>
      <c r="FX516" s="550"/>
      <c r="FY516" s="550"/>
      <c r="FZ516" s="550"/>
      <c r="GA516" s="550"/>
      <c r="GB516" s="550"/>
      <c r="GC516" s="550"/>
      <c r="GD516" s="550"/>
      <c r="GE516" s="550"/>
      <c r="GF516" s="550"/>
      <c r="GG516" s="550"/>
      <c r="GH516" s="550"/>
      <c r="GI516" s="550"/>
      <c r="GJ516" s="550"/>
      <c r="GK516" s="550"/>
      <c r="GL516" s="550"/>
      <c r="GM516" s="550"/>
    </row>
    <row r="517" spans="7:195" ht="18" customHeight="1">
      <c r="G517" s="550"/>
      <c r="H517" s="550"/>
      <c r="I517" s="550"/>
      <c r="J517" s="550"/>
      <c r="K517" s="550"/>
      <c r="L517" s="550"/>
      <c r="M517" s="550"/>
      <c r="N517" s="550"/>
      <c r="O517" s="550"/>
      <c r="P517" s="550"/>
      <c r="Q517" s="550"/>
      <c r="R517" s="550"/>
      <c r="S517" s="550"/>
      <c r="T517" s="550"/>
      <c r="U517" s="550"/>
      <c r="V517" s="550"/>
      <c r="W517" s="550"/>
      <c r="X517" s="550"/>
      <c r="Y517" s="550"/>
      <c r="Z517" s="550"/>
      <c r="AA517" s="550"/>
      <c r="AB517" s="550"/>
      <c r="AC517" s="550"/>
      <c r="AD517" s="550"/>
      <c r="AE517" s="550"/>
      <c r="AF517" s="550"/>
      <c r="AG517" s="550"/>
      <c r="AH517" s="550"/>
      <c r="AI517" s="550"/>
      <c r="AJ517" s="550"/>
      <c r="AK517" s="550"/>
      <c r="AL517" s="550"/>
      <c r="AM517" s="550"/>
      <c r="AN517" s="550"/>
      <c r="AO517" s="550"/>
      <c r="AP517" s="550"/>
      <c r="AQ517" s="550"/>
      <c r="AR517" s="550"/>
      <c r="AS517" s="550"/>
      <c r="AT517" s="550"/>
      <c r="AU517" s="550"/>
      <c r="AV517" s="550"/>
      <c r="AW517" s="550"/>
      <c r="AX517" s="550"/>
      <c r="AY517" s="550"/>
      <c r="AZ517" s="550"/>
      <c r="BA517" s="550"/>
      <c r="BB517" s="550"/>
      <c r="BC517" s="550"/>
      <c r="BD517" s="550"/>
      <c r="BE517" s="550"/>
      <c r="BF517" s="550"/>
      <c r="BG517" s="550"/>
      <c r="BH517" s="550"/>
      <c r="BI517" s="550"/>
      <c r="BJ517" s="550"/>
      <c r="BK517" s="550"/>
      <c r="BL517" s="550"/>
      <c r="BM517" s="550"/>
      <c r="BN517" s="550"/>
      <c r="BO517" s="550"/>
      <c r="BP517" s="550"/>
      <c r="BQ517" s="550"/>
      <c r="BR517" s="550"/>
      <c r="BS517" s="550"/>
      <c r="BT517" s="550"/>
      <c r="BU517" s="550"/>
      <c r="BV517" s="550"/>
      <c r="BW517" s="550"/>
      <c r="BX517" s="550"/>
      <c r="BY517" s="550"/>
      <c r="BZ517" s="550"/>
      <c r="CA517" s="550"/>
      <c r="CB517" s="550"/>
      <c r="CC517" s="550"/>
      <c r="CD517" s="550"/>
      <c r="CE517" s="550"/>
      <c r="CF517" s="550"/>
      <c r="CG517" s="550"/>
      <c r="CH517" s="550"/>
      <c r="CI517" s="550"/>
      <c r="CJ517" s="550"/>
      <c r="CK517" s="550"/>
      <c r="CL517" s="550"/>
      <c r="CM517" s="550"/>
      <c r="CN517" s="550"/>
      <c r="CO517" s="550"/>
      <c r="CP517" s="550"/>
      <c r="CQ517" s="550"/>
      <c r="CR517" s="550"/>
      <c r="CS517" s="550"/>
      <c r="CT517" s="550"/>
      <c r="CU517" s="550"/>
      <c r="CV517" s="550"/>
      <c r="CW517" s="550"/>
      <c r="CX517" s="550"/>
      <c r="CY517" s="550"/>
      <c r="CZ517" s="550"/>
      <c r="DA517" s="550"/>
      <c r="DB517" s="550"/>
      <c r="DC517" s="550"/>
      <c r="DD517" s="550"/>
      <c r="DE517" s="550"/>
      <c r="DF517" s="550"/>
      <c r="DG517" s="550"/>
      <c r="DH517" s="550"/>
      <c r="DI517" s="550"/>
      <c r="DJ517" s="550"/>
      <c r="DK517" s="550"/>
      <c r="DL517" s="550"/>
      <c r="DM517" s="550"/>
      <c r="DN517" s="550"/>
      <c r="DO517" s="550"/>
      <c r="DP517" s="550"/>
      <c r="DQ517" s="550"/>
      <c r="DR517" s="550"/>
      <c r="DS517" s="550"/>
      <c r="DT517" s="550"/>
      <c r="DU517" s="550"/>
      <c r="DV517" s="550"/>
      <c r="DW517" s="550"/>
      <c r="DX517" s="550"/>
      <c r="DY517" s="550"/>
      <c r="DZ517" s="550"/>
      <c r="EA517" s="550"/>
      <c r="EB517" s="550"/>
      <c r="EC517" s="550"/>
      <c r="ED517" s="550"/>
      <c r="EE517" s="550"/>
      <c r="EF517" s="550"/>
      <c r="EG517" s="550"/>
      <c r="EH517" s="550"/>
      <c r="EI517" s="550"/>
      <c r="EJ517" s="550"/>
      <c r="EK517" s="550"/>
      <c r="EL517" s="550"/>
      <c r="EM517" s="550"/>
      <c r="EN517" s="550"/>
      <c r="EO517" s="550"/>
      <c r="EP517" s="550"/>
      <c r="EQ517" s="550"/>
      <c r="ER517" s="550"/>
      <c r="ES517" s="550"/>
      <c r="ET517" s="550"/>
      <c r="EU517" s="550"/>
      <c r="EV517" s="550"/>
      <c r="EW517" s="550"/>
      <c r="EX517" s="550"/>
      <c r="EY517" s="550"/>
      <c r="EZ517" s="550"/>
      <c r="FA517" s="550"/>
      <c r="FB517" s="550"/>
      <c r="FC517" s="550"/>
      <c r="FD517" s="550"/>
      <c r="FE517" s="550"/>
      <c r="FF517" s="550"/>
      <c r="FG517" s="550"/>
      <c r="FH517" s="550"/>
      <c r="FI517" s="550"/>
      <c r="FJ517" s="550"/>
      <c r="FK517" s="550"/>
      <c r="FL517" s="550"/>
      <c r="FM517" s="550"/>
      <c r="FN517" s="550"/>
      <c r="FO517" s="550"/>
      <c r="FP517" s="550"/>
      <c r="FQ517" s="550"/>
      <c r="FR517" s="550"/>
      <c r="FS517" s="550"/>
      <c r="FT517" s="550"/>
      <c r="FU517" s="550"/>
      <c r="FV517" s="550"/>
      <c r="FW517" s="550"/>
      <c r="FX517" s="550"/>
      <c r="FY517" s="550"/>
      <c r="FZ517" s="550"/>
      <c r="GA517" s="550"/>
      <c r="GB517" s="550"/>
      <c r="GC517" s="550"/>
      <c r="GD517" s="550"/>
      <c r="GE517" s="550"/>
      <c r="GF517" s="550"/>
      <c r="GG517" s="550"/>
      <c r="GH517" s="550"/>
      <c r="GI517" s="550"/>
      <c r="GJ517" s="550"/>
      <c r="GK517" s="550"/>
      <c r="GL517" s="550"/>
      <c r="GM517" s="550"/>
    </row>
    <row r="518" spans="7:195" ht="18" customHeight="1">
      <c r="G518" s="550"/>
      <c r="H518" s="550"/>
      <c r="I518" s="550"/>
      <c r="J518" s="550"/>
      <c r="K518" s="550"/>
      <c r="L518" s="550"/>
      <c r="M518" s="550"/>
      <c r="N518" s="550"/>
      <c r="O518" s="550"/>
      <c r="P518" s="550"/>
      <c r="Q518" s="550"/>
      <c r="R518" s="550"/>
      <c r="S518" s="550"/>
      <c r="T518" s="550"/>
      <c r="U518" s="550"/>
      <c r="V518" s="550"/>
      <c r="W518" s="550"/>
      <c r="X518" s="550"/>
      <c r="Y518" s="550"/>
      <c r="Z518" s="550"/>
      <c r="AA518" s="550"/>
      <c r="AB518" s="550"/>
      <c r="AC518" s="550"/>
      <c r="AD518" s="550"/>
      <c r="AE518" s="550"/>
      <c r="AF518" s="550"/>
      <c r="AG518" s="550"/>
      <c r="AH518" s="550"/>
      <c r="AI518" s="550"/>
      <c r="AJ518" s="550"/>
      <c r="AK518" s="550"/>
      <c r="AL518" s="550"/>
      <c r="AM518" s="550"/>
      <c r="AN518" s="550"/>
      <c r="AO518" s="550"/>
      <c r="AP518" s="550"/>
      <c r="AQ518" s="550"/>
      <c r="AR518" s="550"/>
      <c r="AS518" s="550"/>
      <c r="AT518" s="550"/>
      <c r="AU518" s="550"/>
      <c r="AV518" s="550"/>
      <c r="AW518" s="550"/>
      <c r="AX518" s="550"/>
      <c r="AY518" s="550"/>
      <c r="AZ518" s="550"/>
      <c r="BA518" s="550"/>
      <c r="BB518" s="550"/>
      <c r="BC518" s="550"/>
      <c r="BD518" s="550"/>
      <c r="BE518" s="550"/>
      <c r="BF518" s="550"/>
      <c r="BG518" s="550"/>
      <c r="BH518" s="550"/>
      <c r="BI518" s="550"/>
      <c r="BJ518" s="550"/>
      <c r="BK518" s="550"/>
      <c r="BL518" s="550"/>
      <c r="BM518" s="550"/>
      <c r="BN518" s="550"/>
      <c r="BO518" s="550"/>
      <c r="BP518" s="550"/>
      <c r="BQ518" s="550"/>
      <c r="BR518" s="550"/>
      <c r="BS518" s="550"/>
      <c r="BT518" s="550"/>
      <c r="BU518" s="550"/>
      <c r="BV518" s="550"/>
      <c r="BW518" s="550"/>
      <c r="BX518" s="550"/>
      <c r="BY518" s="550"/>
      <c r="BZ518" s="550"/>
      <c r="CA518" s="550"/>
      <c r="CB518" s="550"/>
      <c r="CC518" s="550"/>
      <c r="CD518" s="550"/>
      <c r="CE518" s="550"/>
      <c r="CF518" s="550"/>
      <c r="CG518" s="550"/>
      <c r="CH518" s="550"/>
      <c r="CI518" s="550"/>
      <c r="CJ518" s="550"/>
      <c r="CK518" s="550"/>
      <c r="CL518" s="550"/>
      <c r="CM518" s="550"/>
      <c r="CN518" s="550"/>
      <c r="CO518" s="550"/>
      <c r="CP518" s="550"/>
      <c r="CQ518" s="550"/>
      <c r="CR518" s="550"/>
      <c r="CS518" s="550"/>
      <c r="CT518" s="550"/>
      <c r="CU518" s="550"/>
      <c r="CV518" s="550"/>
      <c r="CW518" s="550"/>
      <c r="CX518" s="550"/>
      <c r="CY518" s="550"/>
      <c r="CZ518" s="550"/>
      <c r="DA518" s="550"/>
      <c r="DB518" s="550"/>
      <c r="DC518" s="550"/>
      <c r="DD518" s="550"/>
      <c r="DE518" s="550"/>
      <c r="DF518" s="550"/>
      <c r="DG518" s="550"/>
      <c r="DH518" s="550"/>
      <c r="DI518" s="550"/>
      <c r="DJ518" s="550"/>
      <c r="DK518" s="550"/>
      <c r="DL518" s="550"/>
      <c r="DM518" s="550"/>
      <c r="DN518" s="550"/>
      <c r="DO518" s="550"/>
      <c r="DP518" s="550"/>
      <c r="DQ518" s="550"/>
      <c r="DR518" s="550"/>
      <c r="DS518" s="550"/>
      <c r="DT518" s="550"/>
      <c r="DU518" s="550"/>
      <c r="DV518" s="550"/>
      <c r="DW518" s="550"/>
      <c r="DX518" s="550"/>
      <c r="DY518" s="550"/>
      <c r="DZ518" s="550"/>
      <c r="EA518" s="550"/>
      <c r="EB518" s="550"/>
      <c r="EC518" s="550"/>
      <c r="ED518" s="550"/>
      <c r="EE518" s="550"/>
      <c r="EF518" s="550"/>
      <c r="EG518" s="550"/>
      <c r="EH518" s="550"/>
      <c r="EI518" s="550"/>
      <c r="EJ518" s="550"/>
      <c r="EK518" s="550"/>
      <c r="EL518" s="550"/>
      <c r="EM518" s="550"/>
      <c r="EN518" s="550"/>
      <c r="EO518" s="550"/>
      <c r="EP518" s="550"/>
      <c r="EQ518" s="550"/>
      <c r="ER518" s="550"/>
      <c r="ES518" s="550"/>
      <c r="ET518" s="550"/>
      <c r="EU518" s="550"/>
      <c r="EV518" s="550"/>
      <c r="EW518" s="550"/>
      <c r="EX518" s="550"/>
      <c r="EY518" s="550"/>
      <c r="EZ518" s="550"/>
      <c r="FA518" s="550"/>
      <c r="FB518" s="550"/>
      <c r="FC518" s="550"/>
      <c r="FD518" s="550"/>
      <c r="FE518" s="550"/>
      <c r="FF518" s="550"/>
      <c r="FG518" s="550"/>
      <c r="FH518" s="550"/>
      <c r="FI518" s="550"/>
      <c r="FJ518" s="550"/>
      <c r="FK518" s="550"/>
      <c r="FL518" s="550"/>
      <c r="FM518" s="550"/>
      <c r="FN518" s="550"/>
      <c r="FO518" s="550"/>
      <c r="FP518" s="550"/>
      <c r="FQ518" s="550"/>
      <c r="FR518" s="550"/>
      <c r="FS518" s="550"/>
      <c r="FT518" s="550"/>
      <c r="FU518" s="550"/>
      <c r="FV518" s="550"/>
      <c r="FW518" s="550"/>
      <c r="FX518" s="550"/>
      <c r="FY518" s="550"/>
      <c r="FZ518" s="550"/>
      <c r="GA518" s="550"/>
      <c r="GB518" s="550"/>
      <c r="GC518" s="550"/>
      <c r="GD518" s="550"/>
      <c r="GE518" s="550"/>
      <c r="GF518" s="550"/>
      <c r="GG518" s="550"/>
      <c r="GH518" s="550"/>
      <c r="GI518" s="550"/>
      <c r="GJ518" s="550"/>
      <c r="GK518" s="550"/>
      <c r="GL518" s="550"/>
      <c r="GM518" s="550"/>
    </row>
    <row r="519" spans="7:195" ht="18" customHeight="1">
      <c r="G519" s="550"/>
      <c r="H519" s="550"/>
      <c r="I519" s="550"/>
      <c r="J519" s="550"/>
      <c r="K519" s="550"/>
      <c r="L519" s="550"/>
      <c r="M519" s="550"/>
      <c r="N519" s="550"/>
      <c r="O519" s="550"/>
      <c r="P519" s="550"/>
      <c r="Q519" s="550"/>
      <c r="R519" s="550"/>
      <c r="S519" s="550"/>
      <c r="T519" s="550"/>
      <c r="U519" s="550"/>
      <c r="V519" s="550"/>
      <c r="W519" s="550"/>
      <c r="X519" s="550"/>
      <c r="Y519" s="550"/>
      <c r="Z519" s="550"/>
      <c r="AA519" s="550"/>
      <c r="AB519" s="550"/>
      <c r="AC519" s="550"/>
      <c r="AD519" s="550"/>
      <c r="AE519" s="550"/>
      <c r="AF519" s="550"/>
      <c r="AG519" s="550"/>
      <c r="AH519" s="550"/>
      <c r="AI519" s="550"/>
      <c r="AJ519" s="550"/>
      <c r="AK519" s="550"/>
      <c r="AL519" s="550"/>
      <c r="AM519" s="550"/>
      <c r="AN519" s="550"/>
      <c r="AO519" s="550"/>
      <c r="AP519" s="550"/>
      <c r="AQ519" s="550"/>
      <c r="AR519" s="550"/>
      <c r="AS519" s="550"/>
      <c r="AT519" s="550"/>
      <c r="AU519" s="550"/>
      <c r="AV519" s="550"/>
      <c r="AW519" s="550"/>
      <c r="AX519" s="550"/>
      <c r="AY519" s="550"/>
      <c r="AZ519" s="550"/>
      <c r="BA519" s="550"/>
      <c r="BB519" s="550"/>
      <c r="BC519" s="550"/>
      <c r="BD519" s="550"/>
      <c r="BE519" s="550"/>
      <c r="BF519" s="550"/>
      <c r="BG519" s="550"/>
      <c r="BH519" s="550"/>
      <c r="BI519" s="550"/>
      <c r="BJ519" s="550"/>
      <c r="BK519" s="550"/>
      <c r="BL519" s="550"/>
      <c r="BM519" s="550"/>
      <c r="BN519" s="550"/>
      <c r="BO519" s="550"/>
      <c r="BP519" s="550"/>
      <c r="BQ519" s="550"/>
      <c r="BR519" s="550"/>
      <c r="BS519" s="550"/>
      <c r="BT519" s="550"/>
      <c r="BU519" s="550"/>
      <c r="BV519" s="550"/>
      <c r="BW519" s="550"/>
      <c r="BX519" s="550"/>
      <c r="BY519" s="550"/>
      <c r="BZ519" s="550"/>
      <c r="CA519" s="550"/>
      <c r="CB519" s="550"/>
      <c r="CC519" s="550"/>
      <c r="CD519" s="550"/>
      <c r="CE519" s="550"/>
      <c r="CF519" s="550"/>
      <c r="CG519" s="550"/>
      <c r="CH519" s="550"/>
      <c r="CI519" s="550"/>
      <c r="CJ519" s="550"/>
      <c r="CK519" s="550"/>
      <c r="CL519" s="550"/>
      <c r="CM519" s="550"/>
      <c r="CN519" s="550"/>
      <c r="CO519" s="550"/>
      <c r="CP519" s="550"/>
      <c r="CQ519" s="550"/>
      <c r="CR519" s="550"/>
      <c r="CS519" s="550"/>
      <c r="CT519" s="550"/>
      <c r="CU519" s="550"/>
      <c r="CV519" s="550"/>
      <c r="CW519" s="550"/>
      <c r="CX519" s="550"/>
      <c r="CY519" s="550"/>
      <c r="CZ519" s="550"/>
      <c r="DA519" s="550"/>
      <c r="DB519" s="550"/>
      <c r="DC519" s="550"/>
      <c r="DD519" s="550"/>
      <c r="DE519" s="550"/>
      <c r="DF519" s="550"/>
      <c r="DG519" s="550"/>
      <c r="DH519" s="550"/>
      <c r="DI519" s="550"/>
      <c r="DJ519" s="550"/>
      <c r="DK519" s="550"/>
      <c r="DL519" s="550"/>
      <c r="DM519" s="550"/>
      <c r="DN519" s="550"/>
      <c r="DO519" s="550"/>
      <c r="DP519" s="550"/>
      <c r="DQ519" s="550"/>
      <c r="DR519" s="550"/>
      <c r="DS519" s="550"/>
      <c r="DT519" s="550"/>
      <c r="DU519" s="550"/>
      <c r="DV519" s="550"/>
      <c r="DW519" s="550"/>
      <c r="DX519" s="550"/>
      <c r="DY519" s="550"/>
      <c r="DZ519" s="550"/>
      <c r="EA519" s="550"/>
      <c r="EB519" s="550"/>
      <c r="EC519" s="550"/>
      <c r="ED519" s="550"/>
      <c r="EE519" s="550"/>
      <c r="EF519" s="550"/>
      <c r="EG519" s="550"/>
      <c r="EH519" s="550"/>
      <c r="EI519" s="550"/>
      <c r="EJ519" s="550"/>
      <c r="EK519" s="550"/>
      <c r="EL519" s="550"/>
      <c r="EM519" s="550"/>
      <c r="EN519" s="550"/>
      <c r="EO519" s="550"/>
      <c r="EP519" s="550"/>
      <c r="EQ519" s="550"/>
      <c r="ER519" s="550"/>
      <c r="ES519" s="550"/>
      <c r="ET519" s="550"/>
      <c r="EU519" s="550"/>
      <c r="EV519" s="550"/>
      <c r="EW519" s="550"/>
      <c r="EX519" s="550"/>
      <c r="EY519" s="550"/>
      <c r="EZ519" s="550"/>
      <c r="FA519" s="550"/>
      <c r="FB519" s="550"/>
      <c r="FC519" s="550"/>
      <c r="FD519" s="550"/>
      <c r="FE519" s="550"/>
      <c r="FF519" s="550"/>
      <c r="FG519" s="550"/>
      <c r="FH519" s="550"/>
      <c r="FI519" s="550"/>
      <c r="FJ519" s="550"/>
      <c r="FK519" s="550"/>
      <c r="FL519" s="550"/>
      <c r="FM519" s="550"/>
      <c r="FN519" s="550"/>
      <c r="FO519" s="550"/>
      <c r="FP519" s="550"/>
      <c r="FQ519" s="550"/>
      <c r="FR519" s="550"/>
      <c r="FS519" s="550"/>
      <c r="FT519" s="550"/>
      <c r="FU519" s="550"/>
      <c r="FV519" s="550"/>
      <c r="FW519" s="550"/>
      <c r="FX519" s="550"/>
      <c r="FY519" s="550"/>
      <c r="FZ519" s="550"/>
      <c r="GA519" s="550"/>
      <c r="GB519" s="550"/>
      <c r="GC519" s="550"/>
      <c r="GD519" s="550"/>
      <c r="GE519" s="550"/>
      <c r="GF519" s="550"/>
      <c r="GG519" s="550"/>
      <c r="GH519" s="550"/>
      <c r="GI519" s="550"/>
      <c r="GJ519" s="550"/>
      <c r="GK519" s="550"/>
      <c r="GL519" s="550"/>
      <c r="GM519" s="550"/>
    </row>
    <row r="520" spans="7:195" ht="18" customHeight="1">
      <c r="G520" s="550"/>
      <c r="H520" s="550"/>
      <c r="I520" s="550"/>
      <c r="J520" s="550"/>
      <c r="K520" s="550"/>
      <c r="L520" s="550"/>
      <c r="M520" s="550"/>
      <c r="N520" s="550"/>
      <c r="O520" s="550"/>
      <c r="P520" s="550"/>
      <c r="Q520" s="550"/>
      <c r="R520" s="550"/>
      <c r="S520" s="550"/>
      <c r="T520" s="550"/>
      <c r="U520" s="550"/>
      <c r="V520" s="550"/>
      <c r="W520" s="550"/>
      <c r="X520" s="550"/>
      <c r="Y520" s="550"/>
      <c r="Z520" s="550"/>
      <c r="AA520" s="550"/>
      <c r="AB520" s="550"/>
      <c r="AC520" s="550"/>
      <c r="AD520" s="550"/>
      <c r="AE520" s="550"/>
      <c r="AF520" s="550"/>
      <c r="AG520" s="550"/>
      <c r="AH520" s="550"/>
      <c r="AI520" s="550"/>
      <c r="AJ520" s="550"/>
      <c r="AK520" s="550"/>
      <c r="AL520" s="550"/>
      <c r="AM520" s="550"/>
      <c r="AN520" s="550"/>
      <c r="AO520" s="550"/>
      <c r="AP520" s="550"/>
      <c r="AQ520" s="550"/>
      <c r="AR520" s="550"/>
      <c r="AS520" s="550"/>
      <c r="AT520" s="550"/>
      <c r="AU520" s="550"/>
      <c r="AV520" s="550"/>
      <c r="AW520" s="550"/>
      <c r="AX520" s="550"/>
      <c r="AY520" s="550"/>
      <c r="AZ520" s="550"/>
      <c r="BA520" s="550"/>
      <c r="BB520" s="550"/>
      <c r="BC520" s="550"/>
      <c r="BD520" s="550"/>
      <c r="BE520" s="550"/>
      <c r="BF520" s="550"/>
      <c r="BG520" s="550"/>
      <c r="BH520" s="550"/>
      <c r="BI520" s="550"/>
      <c r="BJ520" s="550"/>
      <c r="BK520" s="550"/>
      <c r="BL520" s="550"/>
      <c r="BM520" s="550"/>
      <c r="BN520" s="550"/>
      <c r="BO520" s="550"/>
      <c r="BP520" s="550"/>
      <c r="BQ520" s="550"/>
      <c r="BR520" s="550"/>
      <c r="BS520" s="550"/>
      <c r="BT520" s="550"/>
      <c r="BU520" s="550"/>
      <c r="BV520" s="550"/>
      <c r="BW520" s="550"/>
      <c r="BX520" s="550"/>
      <c r="BY520" s="550"/>
      <c r="BZ520" s="550"/>
      <c r="CA520" s="550"/>
      <c r="CB520" s="550"/>
      <c r="CC520" s="550"/>
      <c r="CD520" s="550"/>
      <c r="CE520" s="550"/>
      <c r="CF520" s="550"/>
      <c r="CG520" s="550"/>
      <c r="CH520" s="550"/>
      <c r="CI520" s="550"/>
      <c r="CJ520" s="550"/>
      <c r="CK520" s="550"/>
      <c r="CL520" s="550"/>
      <c r="CM520" s="550"/>
      <c r="CN520" s="550"/>
      <c r="CO520" s="550"/>
      <c r="CP520" s="550"/>
      <c r="CQ520" s="550"/>
      <c r="CR520" s="550"/>
      <c r="CS520" s="550"/>
      <c r="CT520" s="550"/>
      <c r="CU520" s="550"/>
      <c r="CV520" s="550"/>
      <c r="CW520" s="550"/>
      <c r="CX520" s="550"/>
      <c r="CY520" s="550"/>
      <c r="CZ520" s="550"/>
      <c r="DA520" s="550"/>
      <c r="DB520" s="550"/>
      <c r="DC520" s="550"/>
      <c r="DD520" s="550"/>
      <c r="DE520" s="550"/>
      <c r="DF520" s="550"/>
      <c r="DG520" s="550"/>
      <c r="DH520" s="550"/>
      <c r="DI520" s="550"/>
      <c r="DJ520" s="550"/>
      <c r="DK520" s="550"/>
      <c r="DL520" s="550"/>
      <c r="DM520" s="550"/>
      <c r="DN520" s="550"/>
      <c r="DO520" s="550"/>
      <c r="DP520" s="550"/>
      <c r="DQ520" s="550"/>
      <c r="DR520" s="550"/>
      <c r="DS520" s="550"/>
      <c r="DT520" s="550"/>
      <c r="DU520" s="550"/>
      <c r="DV520" s="550"/>
      <c r="DW520" s="550"/>
      <c r="DX520" s="550"/>
      <c r="DY520" s="550"/>
      <c r="DZ520" s="550"/>
      <c r="EA520" s="550"/>
      <c r="EB520" s="550"/>
      <c r="EC520" s="550"/>
      <c r="ED520" s="550"/>
      <c r="EE520" s="550"/>
      <c r="EF520" s="550"/>
      <c r="EG520" s="550"/>
      <c r="EH520" s="550"/>
      <c r="EI520" s="550"/>
      <c r="EJ520" s="550"/>
      <c r="EK520" s="550"/>
      <c r="EL520" s="550"/>
      <c r="EM520" s="550"/>
      <c r="EN520" s="550"/>
      <c r="EO520" s="550"/>
      <c r="EP520" s="550"/>
      <c r="EQ520" s="550"/>
      <c r="ER520" s="550"/>
      <c r="ES520" s="550"/>
      <c r="ET520" s="550"/>
      <c r="EU520" s="550"/>
      <c r="EV520" s="550"/>
      <c r="EW520" s="550"/>
      <c r="EX520" s="550"/>
      <c r="EY520" s="550"/>
      <c r="EZ520" s="550"/>
      <c r="FA520" s="550"/>
      <c r="FB520" s="550"/>
      <c r="FC520" s="550"/>
      <c r="FD520" s="550"/>
      <c r="FE520" s="550"/>
      <c r="FF520" s="550"/>
      <c r="FG520" s="550"/>
      <c r="FH520" s="550"/>
      <c r="FI520" s="550"/>
      <c r="FJ520" s="550"/>
      <c r="FK520" s="550"/>
      <c r="FL520" s="550"/>
      <c r="FM520" s="550"/>
      <c r="FN520" s="550"/>
      <c r="FO520" s="550"/>
      <c r="FP520" s="550"/>
      <c r="FQ520" s="550"/>
      <c r="FR520" s="550"/>
      <c r="FS520" s="550"/>
      <c r="FT520" s="550"/>
      <c r="FU520" s="550"/>
      <c r="FV520" s="550"/>
      <c r="FW520" s="550"/>
      <c r="FX520" s="550"/>
      <c r="FY520" s="550"/>
      <c r="FZ520" s="550"/>
      <c r="GA520" s="550"/>
      <c r="GB520" s="550"/>
      <c r="GC520" s="550"/>
      <c r="GD520" s="550"/>
      <c r="GE520" s="550"/>
      <c r="GF520" s="550"/>
      <c r="GG520" s="550"/>
      <c r="GH520" s="550"/>
      <c r="GI520" s="550"/>
      <c r="GJ520" s="550"/>
      <c r="GK520" s="550"/>
      <c r="GL520" s="550"/>
      <c r="GM520" s="550"/>
    </row>
    <row r="521" spans="7:195" ht="18" customHeight="1">
      <c r="G521" s="550"/>
      <c r="H521" s="550"/>
      <c r="I521" s="550"/>
      <c r="J521" s="550"/>
      <c r="K521" s="550"/>
      <c r="L521" s="550"/>
      <c r="M521" s="550"/>
      <c r="N521" s="550"/>
      <c r="O521" s="550"/>
      <c r="P521" s="550"/>
      <c r="Q521" s="550"/>
      <c r="R521" s="550"/>
      <c r="S521" s="550"/>
      <c r="T521" s="550"/>
      <c r="U521" s="550"/>
      <c r="V521" s="550"/>
      <c r="W521" s="550"/>
      <c r="X521" s="550"/>
      <c r="Y521" s="550"/>
      <c r="Z521" s="550"/>
      <c r="AA521" s="550"/>
      <c r="AB521" s="550"/>
      <c r="AC521" s="550"/>
      <c r="AD521" s="550"/>
      <c r="AE521" s="550"/>
      <c r="AF521" s="550"/>
      <c r="AG521" s="550"/>
      <c r="AH521" s="550"/>
      <c r="AI521" s="550"/>
      <c r="AJ521" s="550"/>
      <c r="AK521" s="550"/>
      <c r="AL521" s="550"/>
      <c r="AM521" s="550"/>
      <c r="AN521" s="550"/>
      <c r="AO521" s="550"/>
      <c r="AP521" s="550"/>
      <c r="AQ521" s="550"/>
      <c r="AR521" s="550"/>
      <c r="AS521" s="550"/>
      <c r="AT521" s="550"/>
      <c r="AU521" s="550"/>
      <c r="AV521" s="550"/>
      <c r="AW521" s="550"/>
      <c r="AX521" s="550"/>
      <c r="AY521" s="550"/>
      <c r="AZ521" s="550"/>
      <c r="BA521" s="550"/>
      <c r="BB521" s="550"/>
      <c r="BC521" s="550"/>
      <c r="BD521" s="550"/>
      <c r="BE521" s="550"/>
      <c r="BF521" s="550"/>
      <c r="BG521" s="550"/>
      <c r="BH521" s="550"/>
      <c r="BI521" s="550"/>
      <c r="BJ521" s="550"/>
      <c r="BK521" s="550"/>
      <c r="BL521" s="550"/>
      <c r="BM521" s="550"/>
      <c r="BN521" s="550"/>
      <c r="BO521" s="550"/>
      <c r="BP521" s="550"/>
      <c r="BQ521" s="550"/>
      <c r="BR521" s="550"/>
      <c r="BS521" s="550"/>
      <c r="BT521" s="550"/>
      <c r="BU521" s="550"/>
      <c r="BV521" s="550"/>
      <c r="BW521" s="550"/>
      <c r="BX521" s="550"/>
      <c r="BY521" s="550"/>
      <c r="BZ521" s="550"/>
      <c r="CA521" s="550"/>
      <c r="CB521" s="550"/>
      <c r="CC521" s="550"/>
      <c r="CD521" s="550"/>
      <c r="CE521" s="550"/>
      <c r="CF521" s="550"/>
      <c r="CG521" s="550"/>
      <c r="CH521" s="550"/>
      <c r="CI521" s="550"/>
      <c r="CJ521" s="550"/>
      <c r="CK521" s="550"/>
      <c r="CL521" s="550"/>
      <c r="CM521" s="550"/>
      <c r="CN521" s="550"/>
      <c r="CO521" s="550"/>
      <c r="CP521" s="550"/>
      <c r="CQ521" s="550"/>
      <c r="CR521" s="550"/>
      <c r="CS521" s="550"/>
      <c r="CT521" s="550"/>
      <c r="CU521" s="550"/>
      <c r="CV521" s="550"/>
      <c r="CW521" s="550"/>
      <c r="CX521" s="550"/>
      <c r="CY521" s="550"/>
      <c r="CZ521" s="550"/>
      <c r="DA521" s="550"/>
      <c r="DB521" s="550"/>
      <c r="DC521" s="550"/>
      <c r="DD521" s="550"/>
      <c r="DE521" s="550"/>
      <c r="DF521" s="550"/>
      <c r="DG521" s="550"/>
      <c r="DH521" s="550"/>
      <c r="DI521" s="550"/>
      <c r="DJ521" s="550"/>
      <c r="DK521" s="550"/>
      <c r="DL521" s="550"/>
      <c r="DM521" s="550"/>
      <c r="DN521" s="550"/>
      <c r="DO521" s="550"/>
      <c r="DP521" s="550"/>
      <c r="DQ521" s="550"/>
      <c r="DR521" s="550"/>
      <c r="DS521" s="550"/>
      <c r="DT521" s="550"/>
      <c r="DU521" s="550"/>
      <c r="DV521" s="550"/>
      <c r="DW521" s="550"/>
      <c r="DX521" s="550"/>
      <c r="DY521" s="550"/>
      <c r="DZ521" s="550"/>
      <c r="EA521" s="550"/>
      <c r="EB521" s="550"/>
      <c r="EC521" s="550"/>
      <c r="ED521" s="550"/>
      <c r="EE521" s="550"/>
      <c r="EF521" s="550"/>
      <c r="EG521" s="550"/>
      <c r="EH521" s="550"/>
      <c r="EI521" s="550"/>
      <c r="EJ521" s="550"/>
      <c r="EK521" s="550"/>
      <c r="EL521" s="550"/>
      <c r="EM521" s="550"/>
      <c r="EN521" s="550"/>
      <c r="EO521" s="550"/>
      <c r="EP521" s="550"/>
      <c r="EQ521" s="550"/>
      <c r="ER521" s="550"/>
      <c r="ES521" s="550"/>
      <c r="ET521" s="550"/>
      <c r="EU521" s="550"/>
      <c r="EV521" s="550"/>
      <c r="EW521" s="550"/>
      <c r="EX521" s="550"/>
      <c r="EY521" s="550"/>
      <c r="EZ521" s="550"/>
      <c r="FA521" s="550"/>
      <c r="FB521" s="550"/>
      <c r="FC521" s="550"/>
      <c r="FD521" s="550"/>
      <c r="FE521" s="550"/>
      <c r="FF521" s="550"/>
      <c r="FG521" s="550"/>
      <c r="FH521" s="550"/>
      <c r="FI521" s="550"/>
      <c r="FJ521" s="550"/>
      <c r="FK521" s="550"/>
      <c r="FL521" s="550"/>
      <c r="FM521" s="550"/>
      <c r="FN521" s="550"/>
      <c r="FO521" s="550"/>
      <c r="FP521" s="550"/>
      <c r="FQ521" s="550"/>
      <c r="FR521" s="550"/>
      <c r="FS521" s="550"/>
      <c r="FT521" s="550"/>
      <c r="FU521" s="550"/>
      <c r="FV521" s="550"/>
      <c r="FW521" s="550"/>
      <c r="FX521" s="550"/>
      <c r="FY521" s="550"/>
      <c r="FZ521" s="550"/>
      <c r="GA521" s="550"/>
      <c r="GB521" s="550"/>
      <c r="GC521" s="550"/>
      <c r="GD521" s="550"/>
      <c r="GE521" s="550"/>
      <c r="GF521" s="550"/>
      <c r="GG521" s="550"/>
      <c r="GH521" s="550"/>
      <c r="GI521" s="550"/>
      <c r="GJ521" s="550"/>
      <c r="GK521" s="550"/>
      <c r="GL521" s="550"/>
      <c r="GM521" s="550"/>
    </row>
    <row r="522" spans="7:195" ht="18" customHeight="1">
      <c r="G522" s="550"/>
      <c r="H522" s="550"/>
      <c r="I522" s="550"/>
      <c r="J522" s="550"/>
      <c r="K522" s="550"/>
      <c r="L522" s="550"/>
      <c r="M522" s="550"/>
      <c r="N522" s="550"/>
      <c r="O522" s="550"/>
      <c r="P522" s="550"/>
      <c r="Q522" s="550"/>
      <c r="R522" s="550"/>
      <c r="S522" s="550"/>
      <c r="T522" s="550"/>
      <c r="U522" s="550"/>
      <c r="V522" s="550"/>
      <c r="W522" s="550"/>
      <c r="X522" s="550"/>
      <c r="Y522" s="550"/>
      <c r="Z522" s="550"/>
      <c r="AA522" s="550"/>
      <c r="AB522" s="550"/>
      <c r="AC522" s="550"/>
      <c r="AD522" s="550"/>
      <c r="AE522" s="550"/>
      <c r="AF522" s="550"/>
      <c r="AG522" s="550"/>
      <c r="AH522" s="550"/>
      <c r="AI522" s="550"/>
      <c r="AJ522" s="550"/>
      <c r="AK522" s="550"/>
      <c r="AL522" s="550"/>
      <c r="AM522" s="550"/>
      <c r="AN522" s="550"/>
      <c r="AO522" s="550"/>
      <c r="AP522" s="550"/>
      <c r="AQ522" s="550"/>
      <c r="AR522" s="550"/>
      <c r="AS522" s="550"/>
      <c r="AT522" s="550"/>
      <c r="AU522" s="550"/>
      <c r="AV522" s="550"/>
      <c r="AW522" s="550"/>
      <c r="AX522" s="550"/>
      <c r="AY522" s="550"/>
      <c r="AZ522" s="550"/>
      <c r="BA522" s="550"/>
      <c r="BB522" s="550"/>
      <c r="BC522" s="550"/>
      <c r="BD522" s="550"/>
      <c r="BE522" s="550"/>
      <c r="BF522" s="550"/>
      <c r="BG522" s="550"/>
      <c r="BH522" s="550"/>
      <c r="BI522" s="550"/>
      <c r="BJ522" s="550"/>
      <c r="BK522" s="550"/>
      <c r="BL522" s="550"/>
      <c r="BM522" s="550"/>
      <c r="BN522" s="550"/>
      <c r="BO522" s="550"/>
      <c r="BP522" s="550"/>
      <c r="BQ522" s="550"/>
      <c r="BR522" s="550"/>
      <c r="BS522" s="550"/>
      <c r="BT522" s="550"/>
      <c r="BU522" s="550"/>
      <c r="BV522" s="550"/>
      <c r="BW522" s="550"/>
      <c r="BX522" s="550"/>
      <c r="BY522" s="550"/>
      <c r="BZ522" s="550"/>
      <c r="CA522" s="550"/>
      <c r="CB522" s="550"/>
      <c r="CC522" s="550"/>
      <c r="CD522" s="550"/>
      <c r="CE522" s="550"/>
      <c r="CF522" s="550"/>
      <c r="CG522" s="550"/>
      <c r="CH522" s="550"/>
      <c r="CI522" s="550"/>
      <c r="CJ522" s="550"/>
      <c r="CK522" s="550"/>
      <c r="CL522" s="550"/>
      <c r="CM522" s="550"/>
      <c r="CN522" s="550"/>
      <c r="CO522" s="550"/>
      <c r="CP522" s="550"/>
      <c r="CQ522" s="550"/>
      <c r="CR522" s="550"/>
      <c r="CS522" s="550"/>
      <c r="CT522" s="550"/>
      <c r="CU522" s="550"/>
      <c r="CV522" s="550"/>
      <c r="CW522" s="550"/>
      <c r="CX522" s="550"/>
      <c r="CY522" s="550"/>
      <c r="CZ522" s="550"/>
      <c r="DA522" s="550"/>
      <c r="DB522" s="550"/>
      <c r="DC522" s="550"/>
      <c r="DD522" s="550"/>
      <c r="DE522" s="550"/>
      <c r="DF522" s="550"/>
      <c r="DG522" s="550"/>
      <c r="DH522" s="550"/>
      <c r="DI522" s="550"/>
      <c r="DJ522" s="550"/>
      <c r="DK522" s="550"/>
      <c r="DL522" s="550"/>
      <c r="DM522" s="550"/>
      <c r="DN522" s="550"/>
      <c r="DO522" s="550"/>
      <c r="DP522" s="550"/>
      <c r="DQ522" s="550"/>
      <c r="DR522" s="550"/>
      <c r="DS522" s="550"/>
      <c r="DT522" s="550"/>
      <c r="DU522" s="550"/>
      <c r="DV522" s="550"/>
      <c r="DW522" s="550"/>
      <c r="DX522" s="550"/>
      <c r="DY522" s="550"/>
      <c r="DZ522" s="550"/>
      <c r="EA522" s="550"/>
      <c r="EB522" s="550"/>
      <c r="EC522" s="550"/>
      <c r="ED522" s="550"/>
      <c r="EE522" s="550"/>
      <c r="EF522" s="550"/>
      <c r="EG522" s="550"/>
      <c r="EH522" s="550"/>
      <c r="EI522" s="550"/>
      <c r="EJ522" s="550"/>
      <c r="EK522" s="550"/>
      <c r="EL522" s="550"/>
      <c r="EM522" s="550"/>
      <c r="EN522" s="550"/>
      <c r="EO522" s="550"/>
      <c r="EP522" s="550"/>
      <c r="EQ522" s="550"/>
      <c r="ER522" s="550"/>
      <c r="ES522" s="550"/>
      <c r="ET522" s="550"/>
      <c r="EU522" s="550"/>
      <c r="EV522" s="550"/>
      <c r="EW522" s="550"/>
      <c r="EX522" s="550"/>
      <c r="EY522" s="550"/>
      <c r="EZ522" s="550"/>
      <c r="FA522" s="550"/>
      <c r="FB522" s="550"/>
      <c r="FC522" s="550"/>
      <c r="FD522" s="550"/>
      <c r="FE522" s="550"/>
      <c r="FF522" s="550"/>
      <c r="FG522" s="550"/>
      <c r="FH522" s="550"/>
      <c r="FI522" s="550"/>
      <c r="FJ522" s="550"/>
      <c r="FK522" s="550"/>
      <c r="FL522" s="550"/>
      <c r="FM522" s="550"/>
      <c r="FN522" s="550"/>
      <c r="FO522" s="550"/>
      <c r="FP522" s="550"/>
      <c r="FQ522" s="550"/>
      <c r="FR522" s="550"/>
      <c r="FS522" s="550"/>
      <c r="FT522" s="550"/>
      <c r="FU522" s="550"/>
      <c r="FV522" s="550"/>
      <c r="FW522" s="550"/>
      <c r="FX522" s="550"/>
      <c r="FY522" s="550"/>
      <c r="FZ522" s="550"/>
      <c r="GA522" s="550"/>
      <c r="GB522" s="550"/>
      <c r="GC522" s="550"/>
      <c r="GD522" s="550"/>
      <c r="GE522" s="550"/>
      <c r="GF522" s="550"/>
      <c r="GG522" s="550"/>
      <c r="GH522" s="550"/>
      <c r="GI522" s="550"/>
      <c r="GJ522" s="550"/>
      <c r="GK522" s="550"/>
      <c r="GL522" s="550"/>
      <c r="GM522" s="550"/>
    </row>
    <row r="523" spans="7:195" ht="18" customHeight="1">
      <c r="G523" s="550"/>
      <c r="H523" s="550"/>
      <c r="I523" s="550"/>
      <c r="J523" s="550"/>
      <c r="K523" s="550"/>
      <c r="L523" s="550"/>
      <c r="M523" s="550"/>
      <c r="N523" s="550"/>
      <c r="O523" s="550"/>
      <c r="P523" s="550"/>
      <c r="Q523" s="550"/>
      <c r="R523" s="550"/>
      <c r="S523" s="550"/>
      <c r="T523" s="550"/>
      <c r="U523" s="550"/>
      <c r="V523" s="550"/>
      <c r="W523" s="550"/>
      <c r="X523" s="550"/>
      <c r="Y523" s="550"/>
      <c r="Z523" s="550"/>
      <c r="AA523" s="550"/>
      <c r="AB523" s="550"/>
      <c r="AC523" s="550"/>
      <c r="AD523" s="550"/>
      <c r="AE523" s="550"/>
      <c r="AF523" s="550"/>
      <c r="AG523" s="550"/>
      <c r="AH523" s="550"/>
      <c r="AI523" s="550"/>
      <c r="AJ523" s="550"/>
      <c r="AK523" s="550"/>
      <c r="AL523" s="550"/>
      <c r="AM523" s="550"/>
      <c r="AN523" s="550"/>
      <c r="AO523" s="550"/>
      <c r="AP523" s="550"/>
      <c r="AQ523" s="550"/>
      <c r="AR523" s="550"/>
      <c r="AS523" s="550"/>
      <c r="AT523" s="550"/>
      <c r="AU523" s="550"/>
      <c r="AV523" s="550"/>
      <c r="AW523" s="550"/>
      <c r="AX523" s="550"/>
      <c r="AY523" s="550"/>
      <c r="AZ523" s="550"/>
      <c r="BA523" s="550"/>
      <c r="BB523" s="550"/>
      <c r="BC523" s="550"/>
      <c r="BD523" s="550"/>
      <c r="BE523" s="550"/>
      <c r="BF523" s="550"/>
      <c r="BG523" s="550"/>
      <c r="BH523" s="550"/>
      <c r="BI523" s="550"/>
      <c r="BJ523" s="550"/>
      <c r="BK523" s="550"/>
      <c r="BL523" s="550"/>
      <c r="BM523" s="550"/>
      <c r="BN523" s="550"/>
      <c r="BO523" s="550"/>
      <c r="BP523" s="550"/>
      <c r="BQ523" s="550"/>
      <c r="BR523" s="550"/>
      <c r="BS523" s="550"/>
      <c r="BT523" s="550"/>
      <c r="BU523" s="550"/>
      <c r="BV523" s="550"/>
      <c r="BW523" s="550"/>
      <c r="BX523" s="550"/>
      <c r="BY523" s="550"/>
      <c r="BZ523" s="550"/>
      <c r="CA523" s="550"/>
      <c r="CB523" s="550"/>
      <c r="CC523" s="550"/>
      <c r="CD523" s="550"/>
      <c r="CE523" s="550"/>
      <c r="CF523" s="550"/>
      <c r="CG523" s="550"/>
      <c r="CH523" s="550"/>
      <c r="CI523" s="550"/>
      <c r="CJ523" s="550"/>
      <c r="CK523" s="550"/>
      <c r="CL523" s="550"/>
      <c r="CM523" s="550"/>
      <c r="CN523" s="550"/>
      <c r="CO523" s="550"/>
      <c r="CP523" s="550"/>
      <c r="CQ523" s="550"/>
      <c r="CR523" s="550"/>
      <c r="CS523" s="550"/>
      <c r="CT523" s="550"/>
      <c r="CU523" s="550"/>
      <c r="CV523" s="550"/>
      <c r="CW523" s="550"/>
      <c r="CX523" s="550"/>
      <c r="CY523" s="550"/>
      <c r="CZ523" s="550"/>
      <c r="DA523" s="550"/>
      <c r="DB523" s="550"/>
      <c r="DC523" s="550"/>
      <c r="DD523" s="550"/>
      <c r="DE523" s="550"/>
      <c r="DF523" s="550"/>
      <c r="DG523" s="550"/>
      <c r="DH523" s="550"/>
      <c r="DI523" s="550"/>
      <c r="DJ523" s="550"/>
      <c r="DK523" s="550"/>
      <c r="DL523" s="550"/>
      <c r="DM523" s="550"/>
      <c r="DN523" s="550"/>
      <c r="DO523" s="550"/>
      <c r="DP523" s="550"/>
      <c r="DQ523" s="550"/>
      <c r="DR523" s="550"/>
      <c r="DS523" s="550"/>
      <c r="DT523" s="550"/>
      <c r="DU523" s="550"/>
      <c r="DV523" s="550"/>
      <c r="DW523" s="550"/>
      <c r="DX523" s="550"/>
      <c r="DY523" s="550"/>
      <c r="DZ523" s="550"/>
      <c r="EA523" s="550"/>
      <c r="EB523" s="550"/>
      <c r="EC523" s="550"/>
      <c r="ED523" s="550"/>
      <c r="EE523" s="550"/>
      <c r="EF523" s="550"/>
      <c r="EG523" s="550"/>
      <c r="EH523" s="550"/>
      <c r="EI523" s="550"/>
      <c r="EJ523" s="550"/>
      <c r="EK523" s="550"/>
      <c r="EL523" s="550"/>
      <c r="EM523" s="550"/>
      <c r="EN523" s="550"/>
      <c r="EO523" s="550"/>
      <c r="EP523" s="550"/>
      <c r="EQ523" s="550"/>
      <c r="ER523" s="550"/>
      <c r="ES523" s="550"/>
      <c r="ET523" s="550"/>
      <c r="EU523" s="550"/>
      <c r="EV523" s="550"/>
      <c r="EW523" s="550"/>
      <c r="EX523" s="550"/>
      <c r="EY523" s="550"/>
      <c r="EZ523" s="550"/>
      <c r="FA523" s="550"/>
      <c r="FB523" s="550"/>
      <c r="FC523" s="550"/>
      <c r="FD523" s="550"/>
      <c r="FE523" s="550"/>
      <c r="FF523" s="550"/>
      <c r="FG523" s="550"/>
      <c r="FH523" s="550"/>
      <c r="FI523" s="550"/>
      <c r="FJ523" s="550"/>
      <c r="FK523" s="550"/>
      <c r="FL523" s="550"/>
      <c r="FM523" s="550"/>
      <c r="FN523" s="550"/>
      <c r="FO523" s="550"/>
      <c r="FP523" s="550"/>
      <c r="FQ523" s="550"/>
      <c r="FR523" s="550"/>
      <c r="FS523" s="550"/>
      <c r="FT523" s="550"/>
      <c r="FU523" s="550"/>
      <c r="FV523" s="550"/>
      <c r="FW523" s="550"/>
      <c r="FX523" s="550"/>
      <c r="FY523" s="550"/>
      <c r="FZ523" s="550"/>
      <c r="GA523" s="550"/>
      <c r="GB523" s="550"/>
      <c r="GC523" s="550"/>
      <c r="GD523" s="550"/>
      <c r="GE523" s="550"/>
      <c r="GF523" s="550"/>
      <c r="GG523" s="550"/>
      <c r="GH523" s="550"/>
      <c r="GI523" s="550"/>
      <c r="GJ523" s="550"/>
      <c r="GK523" s="550"/>
      <c r="GL523" s="550"/>
      <c r="GM523" s="550"/>
    </row>
    <row r="524" spans="7:195" ht="18" customHeight="1">
      <c r="G524" s="550"/>
      <c r="H524" s="550"/>
      <c r="I524" s="550"/>
      <c r="J524" s="550"/>
      <c r="K524" s="550"/>
      <c r="L524" s="550"/>
      <c r="M524" s="550"/>
      <c r="N524" s="550"/>
      <c r="O524" s="550"/>
      <c r="P524" s="550"/>
      <c r="Q524" s="550"/>
      <c r="R524" s="550"/>
      <c r="S524" s="550"/>
      <c r="T524" s="550"/>
      <c r="U524" s="550"/>
      <c r="V524" s="550"/>
      <c r="W524" s="550"/>
      <c r="X524" s="550"/>
      <c r="Y524" s="550"/>
      <c r="Z524" s="550"/>
      <c r="AA524" s="550"/>
      <c r="AB524" s="550"/>
      <c r="AC524" s="550"/>
      <c r="AD524" s="550"/>
      <c r="AE524" s="550"/>
      <c r="AF524" s="550"/>
      <c r="AG524" s="550"/>
      <c r="AH524" s="550"/>
      <c r="AI524" s="550"/>
      <c r="AJ524" s="550"/>
      <c r="AK524" s="550"/>
      <c r="AL524" s="550"/>
      <c r="AM524" s="550"/>
      <c r="AN524" s="550"/>
      <c r="AO524" s="550"/>
      <c r="AP524" s="550"/>
      <c r="AQ524" s="550"/>
      <c r="AR524" s="550"/>
      <c r="AS524" s="550"/>
      <c r="AT524" s="550"/>
      <c r="AU524" s="550"/>
      <c r="AV524" s="550"/>
      <c r="AW524" s="550"/>
      <c r="AX524" s="550"/>
      <c r="AY524" s="550"/>
      <c r="AZ524" s="550"/>
      <c r="BA524" s="550"/>
      <c r="BB524" s="550"/>
      <c r="BC524" s="550"/>
      <c r="BD524" s="550"/>
      <c r="BE524" s="550"/>
      <c r="BF524" s="550"/>
      <c r="BG524" s="550"/>
      <c r="BH524" s="550"/>
      <c r="BI524" s="550"/>
      <c r="BJ524" s="550"/>
      <c r="BK524" s="550"/>
      <c r="BL524" s="550"/>
      <c r="BM524" s="550"/>
      <c r="BN524" s="550"/>
      <c r="BO524" s="550"/>
      <c r="BP524" s="550"/>
      <c r="BQ524" s="550"/>
      <c r="BR524" s="550"/>
      <c r="BS524" s="550"/>
      <c r="BT524" s="550"/>
      <c r="BU524" s="550"/>
      <c r="BV524" s="550"/>
      <c r="BW524" s="550"/>
      <c r="BX524" s="550"/>
      <c r="BY524" s="550"/>
      <c r="BZ524" s="550"/>
      <c r="CA524" s="550"/>
      <c r="CB524" s="550"/>
      <c r="CC524" s="550"/>
      <c r="CD524" s="550"/>
      <c r="CE524" s="550"/>
      <c r="CF524" s="550"/>
      <c r="CG524" s="550"/>
      <c r="CH524" s="550"/>
      <c r="CI524" s="550"/>
      <c r="CJ524" s="550"/>
      <c r="CK524" s="550"/>
      <c r="CL524" s="550"/>
      <c r="CM524" s="550"/>
      <c r="CN524" s="550"/>
      <c r="CO524" s="550"/>
      <c r="CP524" s="550"/>
      <c r="CQ524" s="550"/>
      <c r="CR524" s="550"/>
      <c r="CS524" s="550"/>
      <c r="CT524" s="550"/>
      <c r="CU524" s="550"/>
      <c r="CV524" s="550"/>
      <c r="CW524" s="550"/>
      <c r="CX524" s="550"/>
      <c r="CY524" s="550"/>
      <c r="CZ524" s="550"/>
      <c r="DA524" s="550"/>
      <c r="DB524" s="550"/>
      <c r="DC524" s="550"/>
      <c r="DD524" s="550"/>
      <c r="DE524" s="550"/>
      <c r="DF524" s="550"/>
      <c r="DG524" s="550"/>
      <c r="DH524" s="550"/>
      <c r="DI524" s="550"/>
      <c r="DJ524" s="550"/>
      <c r="DK524" s="550"/>
      <c r="DL524" s="550"/>
      <c r="DM524" s="550"/>
      <c r="DN524" s="550"/>
      <c r="DO524" s="550"/>
      <c r="DP524" s="550"/>
      <c r="DQ524" s="550"/>
      <c r="DR524" s="550"/>
      <c r="DS524" s="550"/>
      <c r="DT524" s="550"/>
      <c r="DU524" s="550"/>
      <c r="DV524" s="550"/>
      <c r="DW524" s="550"/>
      <c r="DX524" s="550"/>
      <c r="DY524" s="550"/>
      <c r="DZ524" s="550"/>
      <c r="EA524" s="550"/>
      <c r="EB524" s="550"/>
      <c r="EC524" s="550"/>
      <c r="ED524" s="550"/>
      <c r="EE524" s="550"/>
      <c r="EF524" s="550"/>
      <c r="EG524" s="550"/>
      <c r="EH524" s="550"/>
      <c r="EI524" s="550"/>
      <c r="EJ524" s="550"/>
      <c r="EK524" s="550"/>
      <c r="EL524" s="550"/>
      <c r="EM524" s="550"/>
      <c r="EN524" s="550"/>
      <c r="EO524" s="550"/>
      <c r="EP524" s="550"/>
      <c r="EQ524" s="550"/>
      <c r="ER524" s="550"/>
      <c r="ES524" s="550"/>
      <c r="ET524" s="550"/>
      <c r="EU524" s="550"/>
      <c r="EV524" s="550"/>
      <c r="EW524" s="550"/>
      <c r="EX524" s="550"/>
      <c r="EY524" s="550"/>
      <c r="EZ524" s="550"/>
      <c r="FA524" s="550"/>
      <c r="FB524" s="550"/>
      <c r="FC524" s="550"/>
      <c r="FD524" s="550"/>
      <c r="FE524" s="550"/>
      <c r="FF524" s="550"/>
      <c r="FG524" s="550"/>
      <c r="FH524" s="550"/>
      <c r="FI524" s="550"/>
      <c r="FJ524" s="550"/>
      <c r="FK524" s="550"/>
      <c r="FL524" s="550"/>
      <c r="FM524" s="550"/>
      <c r="FN524" s="550"/>
      <c r="FO524" s="550"/>
      <c r="FP524" s="550"/>
      <c r="FQ524" s="550"/>
      <c r="FR524" s="550"/>
      <c r="FS524" s="550"/>
      <c r="FT524" s="550"/>
      <c r="FU524" s="550"/>
      <c r="FV524" s="550"/>
      <c r="FW524" s="550"/>
      <c r="FX524" s="550"/>
      <c r="FY524" s="550"/>
      <c r="FZ524" s="550"/>
      <c r="GA524" s="550"/>
      <c r="GB524" s="550"/>
      <c r="GC524" s="550"/>
      <c r="GD524" s="550"/>
      <c r="GE524" s="550"/>
      <c r="GF524" s="550"/>
      <c r="GG524" s="550"/>
      <c r="GH524" s="550"/>
      <c r="GI524" s="550"/>
      <c r="GJ524" s="550"/>
      <c r="GK524" s="550"/>
      <c r="GL524" s="550"/>
      <c r="GM524" s="550"/>
    </row>
    <row r="525" spans="7:195" ht="18" customHeight="1">
      <c r="G525" s="550"/>
      <c r="H525" s="550"/>
      <c r="I525" s="550"/>
      <c r="J525" s="550"/>
      <c r="K525" s="550"/>
      <c r="L525" s="550"/>
      <c r="M525" s="550"/>
      <c r="N525" s="550"/>
      <c r="O525" s="550"/>
      <c r="P525" s="550"/>
      <c r="Q525" s="550"/>
      <c r="R525" s="550"/>
      <c r="S525" s="550"/>
      <c r="T525" s="550"/>
      <c r="U525" s="550"/>
      <c r="V525" s="550"/>
      <c r="W525" s="550"/>
      <c r="X525" s="550"/>
      <c r="Y525" s="550"/>
      <c r="Z525" s="550"/>
      <c r="AA525" s="550"/>
      <c r="AB525" s="550"/>
      <c r="AC525" s="550"/>
      <c r="AD525" s="550"/>
      <c r="AE525" s="550"/>
      <c r="AF525" s="550"/>
      <c r="AG525" s="550"/>
      <c r="AH525" s="550"/>
      <c r="AI525" s="550"/>
      <c r="AJ525" s="550"/>
      <c r="AK525" s="550"/>
      <c r="AL525" s="550"/>
      <c r="AM525" s="550"/>
      <c r="AN525" s="550"/>
      <c r="AO525" s="550"/>
      <c r="AP525" s="550"/>
      <c r="AQ525" s="550"/>
      <c r="AR525" s="550"/>
      <c r="AS525" s="550"/>
      <c r="AT525" s="550"/>
      <c r="AU525" s="550"/>
      <c r="AV525" s="550"/>
      <c r="AW525" s="550"/>
      <c r="AX525" s="550"/>
      <c r="AY525" s="550"/>
      <c r="AZ525" s="550"/>
      <c r="BA525" s="550"/>
      <c r="BB525" s="550"/>
      <c r="BC525" s="550"/>
      <c r="BD525" s="550"/>
      <c r="BE525" s="550"/>
      <c r="BF525" s="550"/>
      <c r="BG525" s="550"/>
      <c r="BH525" s="550"/>
      <c r="BI525" s="550"/>
      <c r="BJ525" s="550"/>
      <c r="BK525" s="550"/>
      <c r="BL525" s="550"/>
      <c r="BM525" s="550"/>
      <c r="BN525" s="550"/>
      <c r="BO525" s="550"/>
      <c r="BP525" s="550"/>
      <c r="BQ525" s="550"/>
      <c r="BR525" s="550"/>
      <c r="BS525" s="550"/>
      <c r="BT525" s="550"/>
      <c r="BU525" s="550"/>
      <c r="BV525" s="550"/>
      <c r="BW525" s="550"/>
      <c r="BX525" s="550"/>
      <c r="BY525" s="550"/>
      <c r="BZ525" s="550"/>
      <c r="CA525" s="550"/>
      <c r="CB525" s="550"/>
      <c r="CC525" s="550"/>
      <c r="CD525" s="550"/>
      <c r="CE525" s="550"/>
      <c r="CF525" s="550"/>
      <c r="CG525" s="550"/>
      <c r="CH525" s="550"/>
      <c r="CI525" s="550"/>
      <c r="CJ525" s="550"/>
      <c r="CK525" s="550"/>
      <c r="CL525" s="550"/>
      <c r="CM525" s="550"/>
      <c r="CN525" s="550"/>
      <c r="CO525" s="550"/>
      <c r="CP525" s="550"/>
      <c r="CQ525" s="550"/>
      <c r="CR525" s="550"/>
      <c r="CS525" s="550"/>
      <c r="CT525" s="550"/>
      <c r="CU525" s="550"/>
      <c r="CV525" s="550"/>
      <c r="CW525" s="550"/>
      <c r="CX525" s="550"/>
      <c r="CY525" s="550"/>
      <c r="CZ525" s="550"/>
      <c r="DA525" s="550"/>
      <c r="DB525" s="550"/>
      <c r="DC525" s="550"/>
      <c r="DD525" s="550"/>
      <c r="DE525" s="550"/>
      <c r="DF525" s="550"/>
      <c r="DG525" s="550"/>
      <c r="DH525" s="550"/>
      <c r="DI525" s="550"/>
      <c r="DJ525" s="550"/>
      <c r="DK525" s="550"/>
      <c r="DL525" s="550"/>
      <c r="DM525" s="550"/>
      <c r="DN525" s="550"/>
      <c r="DO525" s="550"/>
      <c r="DP525" s="550"/>
      <c r="DQ525" s="550"/>
      <c r="DR525" s="550"/>
      <c r="DS525" s="550"/>
      <c r="DT525" s="550"/>
      <c r="DU525" s="550"/>
      <c r="DV525" s="550"/>
      <c r="DW525" s="550"/>
      <c r="DX525" s="550"/>
      <c r="DY525" s="550"/>
      <c r="DZ525" s="550"/>
      <c r="EA525" s="550"/>
      <c r="EB525" s="550"/>
      <c r="EC525" s="550"/>
      <c r="ED525" s="550"/>
      <c r="EE525" s="550"/>
      <c r="EF525" s="550"/>
      <c r="EG525" s="550"/>
      <c r="EH525" s="550"/>
      <c r="EI525" s="550"/>
      <c r="EJ525" s="550"/>
      <c r="EK525" s="550"/>
      <c r="EL525" s="550"/>
      <c r="EM525" s="550"/>
      <c r="EN525" s="550"/>
      <c r="EO525" s="550"/>
      <c r="EP525" s="550"/>
      <c r="EQ525" s="550"/>
      <c r="ER525" s="550"/>
      <c r="ES525" s="550"/>
      <c r="ET525" s="550"/>
      <c r="EU525" s="550"/>
      <c r="EV525" s="550"/>
      <c r="EW525" s="550"/>
      <c r="EX525" s="550"/>
      <c r="EY525" s="550"/>
      <c r="EZ525" s="550"/>
      <c r="FA525" s="550"/>
      <c r="FB525" s="550"/>
      <c r="FC525" s="550"/>
      <c r="FD525" s="550"/>
      <c r="FE525" s="550"/>
      <c r="FF525" s="550"/>
      <c r="FG525" s="550"/>
      <c r="FH525" s="550"/>
      <c r="FI525" s="550"/>
      <c r="FJ525" s="550"/>
      <c r="FK525" s="550"/>
      <c r="FL525" s="550"/>
      <c r="FM525" s="550"/>
      <c r="FN525" s="550"/>
      <c r="FO525" s="550"/>
      <c r="FP525" s="550"/>
      <c r="FQ525" s="550"/>
      <c r="FR525" s="550"/>
      <c r="FS525" s="550"/>
      <c r="FT525" s="550"/>
      <c r="FU525" s="550"/>
      <c r="FV525" s="550"/>
      <c r="FW525" s="550"/>
      <c r="FX525" s="550"/>
      <c r="FY525" s="550"/>
      <c r="FZ525" s="550"/>
      <c r="GA525" s="550"/>
      <c r="GB525" s="550"/>
      <c r="GC525" s="550"/>
      <c r="GD525" s="550"/>
      <c r="GE525" s="550"/>
      <c r="GF525" s="550"/>
      <c r="GG525" s="550"/>
      <c r="GH525" s="550"/>
      <c r="GI525" s="550"/>
      <c r="GJ525" s="550"/>
      <c r="GK525" s="550"/>
      <c r="GL525" s="550"/>
      <c r="GM525" s="550"/>
    </row>
    <row r="526" spans="7:195" ht="18" customHeight="1">
      <c r="G526" s="550"/>
      <c r="H526" s="550"/>
      <c r="I526" s="550"/>
      <c r="J526" s="550"/>
      <c r="K526" s="550"/>
      <c r="L526" s="550"/>
      <c r="M526" s="550"/>
      <c r="N526" s="550"/>
      <c r="O526" s="550"/>
      <c r="P526" s="550"/>
      <c r="Q526" s="550"/>
      <c r="R526" s="550"/>
      <c r="S526" s="550"/>
      <c r="T526" s="550"/>
      <c r="U526" s="550"/>
      <c r="V526" s="550"/>
      <c r="W526" s="550"/>
      <c r="X526" s="550"/>
      <c r="Y526" s="550"/>
      <c r="Z526" s="550"/>
      <c r="AA526" s="550"/>
      <c r="AB526" s="550"/>
      <c r="AC526" s="550"/>
      <c r="AD526" s="550"/>
      <c r="AE526" s="550"/>
      <c r="AF526" s="550"/>
      <c r="AG526" s="550"/>
      <c r="AH526" s="550"/>
      <c r="AI526" s="550"/>
      <c r="AJ526" s="550"/>
      <c r="AK526" s="550"/>
      <c r="AL526" s="550"/>
      <c r="AM526" s="550"/>
      <c r="AN526" s="550"/>
      <c r="AO526" s="550"/>
      <c r="AP526" s="550"/>
      <c r="AQ526" s="550"/>
      <c r="AR526" s="550"/>
      <c r="AS526" s="550"/>
      <c r="AT526" s="550"/>
      <c r="AU526" s="550"/>
      <c r="AV526" s="550"/>
      <c r="AW526" s="550"/>
      <c r="AX526" s="550"/>
      <c r="AY526" s="550"/>
      <c r="AZ526" s="550"/>
      <c r="BA526" s="550"/>
      <c r="BB526" s="550"/>
      <c r="BC526" s="550"/>
      <c r="BD526" s="550"/>
      <c r="BE526" s="550"/>
      <c r="BF526" s="550"/>
      <c r="BG526" s="550"/>
      <c r="BH526" s="550"/>
      <c r="BI526" s="550"/>
      <c r="BJ526" s="550"/>
      <c r="BK526" s="550"/>
      <c r="BL526" s="550"/>
      <c r="BM526" s="550"/>
      <c r="BN526" s="550"/>
      <c r="BO526" s="550"/>
      <c r="BP526" s="550"/>
      <c r="BQ526" s="550"/>
      <c r="BR526" s="550"/>
      <c r="BS526" s="550"/>
      <c r="BT526" s="550"/>
      <c r="BU526" s="550"/>
      <c r="BV526" s="550"/>
      <c r="BW526" s="550"/>
      <c r="BX526" s="550"/>
      <c r="BY526" s="550"/>
      <c r="BZ526" s="550"/>
      <c r="CA526" s="550"/>
      <c r="CB526" s="550"/>
      <c r="CC526" s="550"/>
      <c r="CD526" s="550"/>
      <c r="CE526" s="550"/>
      <c r="CF526" s="550"/>
      <c r="CG526" s="550"/>
      <c r="CH526" s="550"/>
      <c r="CI526" s="550"/>
      <c r="CJ526" s="550"/>
      <c r="CK526" s="550"/>
      <c r="CL526" s="550"/>
      <c r="CM526" s="550"/>
      <c r="CN526" s="550"/>
      <c r="CO526" s="550"/>
      <c r="CP526" s="550"/>
      <c r="CQ526" s="550"/>
      <c r="CR526" s="550"/>
      <c r="CS526" s="550"/>
      <c r="CT526" s="550"/>
      <c r="CU526" s="550"/>
      <c r="CV526" s="550"/>
      <c r="CW526" s="550"/>
      <c r="CX526" s="550"/>
      <c r="CY526" s="550"/>
      <c r="CZ526" s="550"/>
      <c r="DA526" s="550"/>
      <c r="DB526" s="550"/>
      <c r="DC526" s="550"/>
      <c r="DD526" s="550"/>
      <c r="DE526" s="550"/>
      <c r="DF526" s="550"/>
      <c r="DG526" s="550"/>
      <c r="DH526" s="550"/>
      <c r="DI526" s="550"/>
      <c r="DJ526" s="550"/>
      <c r="DK526" s="550"/>
      <c r="DL526" s="550"/>
      <c r="DM526" s="550"/>
      <c r="DN526" s="550"/>
      <c r="DO526" s="550"/>
      <c r="DP526" s="550"/>
      <c r="DQ526" s="550"/>
      <c r="DR526" s="550"/>
      <c r="DS526" s="550"/>
      <c r="DT526" s="550"/>
      <c r="DU526" s="550"/>
      <c r="DV526" s="550"/>
      <c r="DW526" s="550"/>
      <c r="DX526" s="550"/>
      <c r="DY526" s="550"/>
      <c r="DZ526" s="550"/>
      <c r="EA526" s="550"/>
      <c r="EB526" s="550"/>
      <c r="EC526" s="550"/>
      <c r="ED526" s="550"/>
      <c r="EE526" s="550"/>
      <c r="EF526" s="550"/>
      <c r="EG526" s="550"/>
      <c r="EH526" s="550"/>
      <c r="EI526" s="550"/>
      <c r="EJ526" s="550"/>
      <c r="EK526" s="550"/>
      <c r="EL526" s="550"/>
      <c r="EM526" s="550"/>
      <c r="EN526" s="550"/>
      <c r="EO526" s="550"/>
      <c r="EP526" s="550"/>
      <c r="EQ526" s="550"/>
      <c r="ER526" s="550"/>
      <c r="ES526" s="550"/>
      <c r="ET526" s="550"/>
      <c r="EU526" s="550"/>
      <c r="EV526" s="550"/>
      <c r="EW526" s="550"/>
      <c r="EX526" s="550"/>
      <c r="EY526" s="550"/>
      <c r="EZ526" s="550"/>
      <c r="FA526" s="550"/>
      <c r="FB526" s="550"/>
      <c r="FC526" s="550"/>
      <c r="FD526" s="550"/>
      <c r="FE526" s="550"/>
      <c r="FF526" s="550"/>
      <c r="FG526" s="550"/>
      <c r="FH526" s="550"/>
      <c r="FI526" s="550"/>
      <c r="FJ526" s="550"/>
      <c r="FK526" s="550"/>
      <c r="FL526" s="550"/>
      <c r="FM526" s="550"/>
      <c r="FN526" s="550"/>
      <c r="FO526" s="550"/>
      <c r="FP526" s="550"/>
      <c r="FQ526" s="550"/>
      <c r="FR526" s="550"/>
      <c r="FS526" s="550"/>
      <c r="FT526" s="550"/>
      <c r="FU526" s="550"/>
      <c r="FV526" s="550"/>
      <c r="FW526" s="550"/>
      <c r="FX526" s="550"/>
      <c r="FY526" s="550"/>
      <c r="FZ526" s="550"/>
      <c r="GA526" s="550"/>
      <c r="GB526" s="550"/>
      <c r="GC526" s="550"/>
      <c r="GD526" s="550"/>
      <c r="GE526" s="550"/>
      <c r="GF526" s="550"/>
      <c r="GG526" s="550"/>
      <c r="GH526" s="550"/>
      <c r="GI526" s="550"/>
      <c r="GJ526" s="550"/>
      <c r="GK526" s="550"/>
      <c r="GL526" s="550"/>
      <c r="GM526" s="550"/>
    </row>
    <row r="527" spans="7:195" ht="18" customHeight="1">
      <c r="G527" s="550"/>
      <c r="H527" s="550"/>
      <c r="I527" s="550"/>
      <c r="J527" s="550"/>
      <c r="K527" s="550"/>
      <c r="L527" s="550"/>
      <c r="M527" s="550"/>
      <c r="N527" s="550"/>
      <c r="O527" s="550"/>
      <c r="P527" s="550"/>
      <c r="Q527" s="550"/>
      <c r="R527" s="550"/>
      <c r="S527" s="550"/>
      <c r="T527" s="550"/>
      <c r="U527" s="550"/>
      <c r="V527" s="550"/>
      <c r="W527" s="550"/>
      <c r="X527" s="550"/>
      <c r="Y527" s="550"/>
      <c r="Z527" s="550"/>
      <c r="AA527" s="550"/>
      <c r="AB527" s="550"/>
      <c r="AC527" s="550"/>
      <c r="AD527" s="550"/>
      <c r="AE527" s="550"/>
      <c r="AF527" s="550"/>
      <c r="AG527" s="550"/>
      <c r="AH527" s="550"/>
      <c r="AI527" s="550"/>
      <c r="AJ527" s="550"/>
      <c r="AK527" s="550"/>
      <c r="AL527" s="550"/>
      <c r="AM527" s="550"/>
      <c r="AN527" s="550"/>
      <c r="AO527" s="550"/>
      <c r="AP527" s="550"/>
      <c r="AQ527" s="550"/>
      <c r="AR527" s="550"/>
      <c r="AS527" s="550"/>
      <c r="AT527" s="550"/>
      <c r="AU527" s="550"/>
      <c r="AV527" s="550"/>
      <c r="AW527" s="550"/>
      <c r="AX527" s="550"/>
      <c r="AY527" s="550"/>
      <c r="AZ527" s="550"/>
      <c r="BA527" s="550"/>
      <c r="BB527" s="550"/>
      <c r="BC527" s="550"/>
      <c r="BD527" s="550"/>
      <c r="BE527" s="550"/>
      <c r="BF527" s="550"/>
      <c r="BG527" s="550"/>
      <c r="BH527" s="550"/>
      <c r="BI527" s="550"/>
      <c r="BJ527" s="550"/>
      <c r="BK527" s="550"/>
      <c r="BL527" s="550"/>
      <c r="BM527" s="550"/>
      <c r="BN527" s="550"/>
      <c r="BO527" s="550"/>
      <c r="BP527" s="550"/>
      <c r="BQ527" s="550"/>
      <c r="BR527" s="550"/>
      <c r="BS527" s="550"/>
      <c r="BT527" s="550"/>
      <c r="BU527" s="550"/>
      <c r="BV527" s="550"/>
      <c r="BW527" s="550"/>
      <c r="BX527" s="550"/>
      <c r="BY527" s="550"/>
      <c r="BZ527" s="550"/>
      <c r="CA527" s="550"/>
      <c r="CB527" s="550"/>
      <c r="CC527" s="550"/>
      <c r="CD527" s="550"/>
      <c r="CE527" s="550"/>
      <c r="CF527" s="550"/>
      <c r="CG527" s="550"/>
      <c r="CH527" s="550"/>
      <c r="CI527" s="550"/>
      <c r="CJ527" s="550"/>
      <c r="CK527" s="550"/>
      <c r="CL527" s="550"/>
      <c r="CM527" s="550"/>
      <c r="CN527" s="550"/>
      <c r="CO527" s="550"/>
      <c r="CP527" s="550"/>
      <c r="CQ527" s="550"/>
      <c r="CR527" s="550"/>
      <c r="CS527" s="550"/>
      <c r="CT527" s="550"/>
      <c r="CU527" s="550"/>
      <c r="CV527" s="550"/>
      <c r="CW527" s="550"/>
      <c r="CX527" s="550"/>
      <c r="CY527" s="550"/>
      <c r="CZ527" s="550"/>
      <c r="DA527" s="550"/>
      <c r="DB527" s="550"/>
      <c r="DC527" s="550"/>
      <c r="DD527" s="550"/>
      <c r="DE527" s="550"/>
      <c r="DF527" s="550"/>
      <c r="DG527" s="550"/>
      <c r="DH527" s="550"/>
      <c r="DI527" s="550"/>
      <c r="DJ527" s="550"/>
      <c r="DK527" s="550"/>
      <c r="DL527" s="550"/>
      <c r="DM527" s="550"/>
      <c r="DN527" s="550"/>
      <c r="DO527" s="550"/>
      <c r="DP527" s="550"/>
      <c r="DQ527" s="550"/>
      <c r="DR527" s="550"/>
      <c r="DS527" s="550"/>
      <c r="DT527" s="550"/>
      <c r="DU527" s="550"/>
      <c r="DV527" s="550"/>
      <c r="DW527" s="550"/>
      <c r="DX527" s="550"/>
      <c r="DY527" s="550"/>
      <c r="DZ527" s="550"/>
      <c r="EA527" s="550"/>
      <c r="EB527" s="550"/>
      <c r="EC527" s="550"/>
      <c r="ED527" s="550"/>
      <c r="EE527" s="550"/>
      <c r="EF527" s="550"/>
      <c r="EG527" s="550"/>
      <c r="EH527" s="550"/>
      <c r="EI527" s="550"/>
      <c r="EJ527" s="550"/>
      <c r="EK527" s="550"/>
      <c r="EL527" s="550"/>
      <c r="EM527" s="550"/>
      <c r="EN527" s="550"/>
      <c r="EO527" s="550"/>
      <c r="EP527" s="550"/>
      <c r="EQ527" s="550"/>
      <c r="ER527" s="550"/>
      <c r="ES527" s="550"/>
      <c r="ET527" s="550"/>
      <c r="EU527" s="550"/>
      <c r="EV527" s="550"/>
      <c r="EW527" s="550"/>
      <c r="EX527" s="550"/>
      <c r="EY527" s="550"/>
      <c r="EZ527" s="550"/>
      <c r="FA527" s="550"/>
      <c r="FB527" s="550"/>
      <c r="FC527" s="550"/>
      <c r="FD527" s="550"/>
      <c r="FE527" s="550"/>
      <c r="FF527" s="550"/>
      <c r="FG527" s="550"/>
      <c r="FH527" s="550"/>
      <c r="FI527" s="550"/>
      <c r="FJ527" s="550"/>
      <c r="FK527" s="550"/>
      <c r="FL527" s="550"/>
      <c r="FM527" s="550"/>
      <c r="FN527" s="550"/>
      <c r="FO527" s="550"/>
      <c r="FP527" s="550"/>
      <c r="FQ527" s="550"/>
      <c r="FR527" s="550"/>
      <c r="FS527" s="550"/>
      <c r="FT527" s="550"/>
      <c r="FU527" s="550"/>
      <c r="FV527" s="550"/>
      <c r="FW527" s="550"/>
      <c r="FX527" s="550"/>
      <c r="FY527" s="550"/>
      <c r="FZ527" s="550"/>
      <c r="GA527" s="550"/>
      <c r="GB527" s="550"/>
      <c r="GC527" s="550"/>
      <c r="GD527" s="550"/>
      <c r="GE527" s="550"/>
      <c r="GF527" s="550"/>
      <c r="GG527" s="550"/>
      <c r="GH527" s="550"/>
      <c r="GI527" s="550"/>
      <c r="GJ527" s="550"/>
      <c r="GK527" s="550"/>
      <c r="GL527" s="550"/>
      <c r="GM527" s="550"/>
    </row>
    <row r="528" spans="7:195" ht="18" customHeight="1">
      <c r="G528" s="550"/>
      <c r="H528" s="550"/>
      <c r="I528" s="550"/>
      <c r="J528" s="550"/>
      <c r="K528" s="550"/>
      <c r="L528" s="550"/>
      <c r="M528" s="550"/>
      <c r="N528" s="550"/>
      <c r="O528" s="550"/>
      <c r="P528" s="550"/>
      <c r="Q528" s="550"/>
      <c r="R528" s="550"/>
      <c r="S528" s="550"/>
      <c r="T528" s="550"/>
      <c r="U528" s="550"/>
      <c r="V528" s="550"/>
      <c r="W528" s="550"/>
      <c r="X528" s="550"/>
      <c r="Y528" s="550"/>
      <c r="Z528" s="550"/>
      <c r="AA528" s="550"/>
      <c r="AB528" s="550"/>
      <c r="AC528" s="550"/>
      <c r="AD528" s="550"/>
      <c r="AE528" s="550"/>
      <c r="AF528" s="550"/>
      <c r="AG528" s="550"/>
      <c r="AH528" s="550"/>
      <c r="AI528" s="550"/>
      <c r="AJ528" s="550"/>
      <c r="AK528" s="550"/>
      <c r="AL528" s="550"/>
      <c r="AM528" s="550"/>
      <c r="AN528" s="550"/>
      <c r="AO528" s="550"/>
      <c r="AP528" s="550"/>
      <c r="AQ528" s="550"/>
      <c r="AR528" s="550"/>
      <c r="AS528" s="550"/>
      <c r="AT528" s="550"/>
      <c r="AU528" s="550"/>
      <c r="AV528" s="550"/>
      <c r="AW528" s="550"/>
      <c r="AX528" s="550"/>
      <c r="AY528" s="550"/>
      <c r="AZ528" s="550"/>
      <c r="BA528" s="550"/>
      <c r="BB528" s="550"/>
      <c r="BC528" s="550"/>
      <c r="BD528" s="550"/>
      <c r="BE528" s="550"/>
      <c r="BF528" s="550"/>
      <c r="BG528" s="550"/>
      <c r="BH528" s="550"/>
      <c r="BI528" s="550"/>
      <c r="BJ528" s="550"/>
      <c r="BK528" s="550"/>
      <c r="BL528" s="550"/>
      <c r="BM528" s="550"/>
      <c r="BN528" s="550"/>
      <c r="BO528" s="550"/>
      <c r="BP528" s="550"/>
      <c r="BQ528" s="550"/>
      <c r="BR528" s="550"/>
      <c r="BS528" s="550"/>
      <c r="BT528" s="550"/>
      <c r="BU528" s="550"/>
      <c r="BV528" s="550"/>
      <c r="BW528" s="550"/>
      <c r="BX528" s="550"/>
      <c r="BY528" s="550"/>
      <c r="BZ528" s="550"/>
      <c r="CA528" s="550"/>
      <c r="CB528" s="550"/>
      <c r="CC528" s="550"/>
      <c r="CD528" s="550"/>
      <c r="CE528" s="550"/>
      <c r="CF528" s="550"/>
      <c r="CG528" s="550"/>
      <c r="CH528" s="550"/>
      <c r="CI528" s="550"/>
      <c r="CJ528" s="550"/>
      <c r="CK528" s="550"/>
      <c r="CL528" s="550"/>
      <c r="CM528" s="550"/>
      <c r="CN528" s="550"/>
      <c r="CO528" s="550"/>
      <c r="CP528" s="550"/>
      <c r="CQ528" s="550"/>
      <c r="CR528" s="550"/>
      <c r="CS528" s="550"/>
      <c r="CT528" s="550"/>
      <c r="CU528" s="550"/>
      <c r="CV528" s="550"/>
      <c r="CW528" s="550"/>
      <c r="CX528" s="550"/>
      <c r="CY528" s="550"/>
      <c r="CZ528" s="550"/>
      <c r="DA528" s="550"/>
      <c r="DB528" s="550"/>
      <c r="DC528" s="550"/>
      <c r="DD528" s="550"/>
      <c r="DE528" s="550"/>
      <c r="DF528" s="550"/>
      <c r="DG528" s="550"/>
      <c r="DH528" s="550"/>
      <c r="DI528" s="550"/>
      <c r="DJ528" s="550"/>
      <c r="DK528" s="550"/>
      <c r="DL528" s="550"/>
      <c r="DM528" s="550"/>
      <c r="DN528" s="550"/>
      <c r="DO528" s="550"/>
      <c r="DP528" s="550"/>
      <c r="DQ528" s="550"/>
      <c r="DR528" s="550"/>
      <c r="DS528" s="550"/>
      <c r="DT528" s="550"/>
      <c r="DU528" s="550"/>
      <c r="DV528" s="550"/>
      <c r="DW528" s="550"/>
      <c r="DX528" s="550"/>
      <c r="DY528" s="550"/>
      <c r="DZ528" s="550"/>
      <c r="EA528" s="550"/>
      <c r="EB528" s="550"/>
      <c r="EC528" s="550"/>
      <c r="ED528" s="550"/>
      <c r="EE528" s="550"/>
      <c r="EF528" s="550"/>
      <c r="EG528" s="550"/>
      <c r="EH528" s="550"/>
      <c r="EI528" s="550"/>
      <c r="EJ528" s="550"/>
      <c r="EK528" s="550"/>
      <c r="EL528" s="550"/>
      <c r="EM528" s="550"/>
      <c r="EN528" s="550"/>
      <c r="EO528" s="550"/>
      <c r="EP528" s="550"/>
      <c r="EQ528" s="550"/>
      <c r="ER528" s="550"/>
      <c r="ES528" s="550"/>
      <c r="ET528" s="550"/>
      <c r="EU528" s="550"/>
      <c r="EV528" s="550"/>
      <c r="EW528" s="550"/>
      <c r="EX528" s="550"/>
      <c r="EY528" s="550"/>
      <c r="EZ528" s="550"/>
      <c r="FA528" s="550"/>
      <c r="FB528" s="550"/>
      <c r="FC528" s="550"/>
      <c r="FD528" s="550"/>
      <c r="FE528" s="550"/>
      <c r="FF528" s="550"/>
      <c r="FG528" s="550"/>
      <c r="FH528" s="550"/>
      <c r="FI528" s="550"/>
      <c r="FJ528" s="550"/>
      <c r="FK528" s="550"/>
      <c r="FL528" s="550"/>
      <c r="FM528" s="550"/>
      <c r="FN528" s="550"/>
      <c r="FO528" s="550"/>
      <c r="FP528" s="550"/>
      <c r="FQ528" s="550"/>
      <c r="FR528" s="550"/>
      <c r="FS528" s="550"/>
      <c r="FT528" s="550"/>
      <c r="FU528" s="550"/>
      <c r="FV528" s="550"/>
      <c r="FW528" s="550"/>
      <c r="FX528" s="550"/>
      <c r="FY528" s="550"/>
      <c r="FZ528" s="550"/>
      <c r="GA528" s="550"/>
      <c r="GB528" s="550"/>
      <c r="GC528" s="550"/>
      <c r="GD528" s="550"/>
      <c r="GE528" s="550"/>
      <c r="GF528" s="550"/>
      <c r="GG528" s="550"/>
      <c r="GH528" s="550"/>
      <c r="GI528" s="550"/>
      <c r="GJ528" s="550"/>
      <c r="GK528" s="550"/>
      <c r="GL528" s="550"/>
      <c r="GM528" s="550"/>
    </row>
    <row r="529" spans="7:195" ht="18" customHeight="1">
      <c r="G529" s="550"/>
      <c r="H529" s="550"/>
      <c r="I529" s="550"/>
      <c r="J529" s="550"/>
      <c r="K529" s="550"/>
      <c r="L529" s="550"/>
      <c r="M529" s="550"/>
      <c r="N529" s="550"/>
      <c r="O529" s="550"/>
      <c r="P529" s="550"/>
      <c r="Q529" s="550"/>
      <c r="R529" s="550"/>
      <c r="S529" s="550"/>
      <c r="T529" s="550"/>
      <c r="U529" s="550"/>
      <c r="V529" s="550"/>
      <c r="W529" s="550"/>
      <c r="X529" s="550"/>
      <c r="Y529" s="550"/>
      <c r="Z529" s="550"/>
      <c r="AA529" s="550"/>
      <c r="AB529" s="550"/>
      <c r="AC529" s="550"/>
      <c r="AD529" s="550"/>
      <c r="AE529" s="550"/>
      <c r="AF529" s="550"/>
      <c r="AG529" s="550"/>
      <c r="AH529" s="550"/>
      <c r="AI529" s="550"/>
      <c r="AJ529" s="550"/>
      <c r="AK529" s="550"/>
      <c r="AL529" s="550"/>
      <c r="AM529" s="550"/>
      <c r="AN529" s="550"/>
      <c r="AO529" s="550"/>
      <c r="AP529" s="550"/>
      <c r="AQ529" s="550"/>
      <c r="AR529" s="550"/>
      <c r="AS529" s="550"/>
      <c r="AT529" s="550"/>
      <c r="AU529" s="550"/>
      <c r="AV529" s="550"/>
      <c r="AW529" s="550"/>
      <c r="AX529" s="550"/>
      <c r="AY529" s="550"/>
      <c r="AZ529" s="550"/>
      <c r="BA529" s="550"/>
      <c r="BB529" s="550"/>
      <c r="BC529" s="550"/>
      <c r="BD529" s="550"/>
      <c r="BE529" s="550"/>
      <c r="BF529" s="550"/>
      <c r="BG529" s="550"/>
      <c r="BH529" s="550"/>
      <c r="BI529" s="550"/>
      <c r="BJ529" s="550"/>
      <c r="BK529" s="550"/>
      <c r="BL529" s="550"/>
      <c r="BM529" s="550"/>
      <c r="BN529" s="550"/>
      <c r="BO529" s="550"/>
      <c r="BP529" s="550"/>
      <c r="BQ529" s="550"/>
      <c r="BR529" s="550"/>
      <c r="BS529" s="550"/>
      <c r="BT529" s="550"/>
      <c r="BU529" s="550"/>
      <c r="BV529" s="550"/>
      <c r="BW529" s="550"/>
      <c r="BX529" s="550"/>
      <c r="BY529" s="550"/>
      <c r="BZ529" s="550"/>
      <c r="CA529" s="550"/>
      <c r="CB529" s="550"/>
      <c r="CC529" s="550"/>
      <c r="CD529" s="550"/>
      <c r="CE529" s="550"/>
      <c r="CF529" s="550"/>
      <c r="CG529" s="550"/>
      <c r="CH529" s="550"/>
      <c r="CI529" s="550"/>
      <c r="CJ529" s="550"/>
      <c r="CK529" s="550"/>
      <c r="CL529" s="550"/>
      <c r="CM529" s="550"/>
      <c r="CN529" s="550"/>
      <c r="CO529" s="550"/>
      <c r="CP529" s="550"/>
      <c r="CQ529" s="550"/>
      <c r="CR529" s="550"/>
      <c r="CS529" s="550"/>
      <c r="CT529" s="550"/>
      <c r="CU529" s="550"/>
      <c r="CV529" s="550"/>
      <c r="CW529" s="550"/>
      <c r="CX529" s="550"/>
      <c r="CY529" s="550"/>
      <c r="CZ529" s="550"/>
      <c r="DA529" s="550"/>
      <c r="DB529" s="550"/>
      <c r="DC529" s="550"/>
      <c r="DD529" s="550"/>
      <c r="DE529" s="550"/>
      <c r="DF529" s="550"/>
      <c r="DG529" s="550"/>
      <c r="DH529" s="550"/>
      <c r="DI529" s="550"/>
      <c r="DJ529" s="550"/>
      <c r="DK529" s="550"/>
      <c r="DL529" s="550"/>
      <c r="DM529" s="550"/>
      <c r="DN529" s="550"/>
      <c r="DO529" s="550"/>
      <c r="DP529" s="550"/>
      <c r="DQ529" s="550"/>
      <c r="DR529" s="550"/>
      <c r="DS529" s="550"/>
      <c r="DT529" s="550"/>
      <c r="DU529" s="550"/>
      <c r="DV529" s="550"/>
      <c r="DW529" s="550"/>
      <c r="DX529" s="550"/>
      <c r="DY529" s="550"/>
      <c r="DZ529" s="550"/>
      <c r="EA529" s="550"/>
      <c r="EB529" s="550"/>
      <c r="EC529" s="550"/>
      <c r="ED529" s="550"/>
      <c r="EE529" s="550"/>
      <c r="EF529" s="550"/>
      <c r="EG529" s="550"/>
      <c r="EH529" s="550"/>
      <c r="EI529" s="550"/>
      <c r="EJ529" s="550"/>
      <c r="EK529" s="550"/>
      <c r="EL529" s="550"/>
      <c r="EM529" s="550"/>
      <c r="EN529" s="550"/>
      <c r="EO529" s="550"/>
      <c r="EP529" s="550"/>
      <c r="EQ529" s="550"/>
      <c r="ER529" s="550"/>
      <c r="ES529" s="550"/>
      <c r="ET529" s="550"/>
      <c r="EU529" s="550"/>
      <c r="EV529" s="550"/>
      <c r="EW529" s="550"/>
      <c r="EX529" s="550"/>
      <c r="EY529" s="550"/>
      <c r="EZ529" s="550"/>
      <c r="FA529" s="550"/>
      <c r="FB529" s="550"/>
      <c r="FC529" s="550"/>
      <c r="FD529" s="550"/>
      <c r="FE529" s="550"/>
      <c r="FF529" s="550"/>
      <c r="FG529" s="550"/>
      <c r="FH529" s="550"/>
      <c r="FI529" s="550"/>
      <c r="FJ529" s="550"/>
      <c r="FK529" s="550"/>
      <c r="FL529" s="550"/>
      <c r="FM529" s="550"/>
      <c r="FN529" s="550"/>
      <c r="FO529" s="550"/>
      <c r="FP529" s="550"/>
      <c r="FQ529" s="550"/>
      <c r="FR529" s="550"/>
      <c r="FS529" s="550"/>
      <c r="FT529" s="550"/>
      <c r="FU529" s="550"/>
      <c r="FV529" s="550"/>
      <c r="FW529" s="550"/>
      <c r="FX529" s="550"/>
      <c r="FY529" s="550"/>
      <c r="FZ529" s="550"/>
      <c r="GA529" s="550"/>
      <c r="GB529" s="550"/>
      <c r="GC529" s="550"/>
      <c r="GD529" s="550"/>
      <c r="GE529" s="550"/>
      <c r="GF529" s="550"/>
      <c r="GG529" s="550"/>
      <c r="GH529" s="550"/>
      <c r="GI529" s="550"/>
      <c r="GJ529" s="550"/>
      <c r="GK529" s="550"/>
      <c r="GL529" s="550"/>
      <c r="GM529" s="550"/>
    </row>
    <row r="530" spans="7:195" ht="18" customHeight="1">
      <c r="G530" s="550"/>
      <c r="H530" s="550"/>
      <c r="I530" s="550"/>
      <c r="J530" s="550"/>
      <c r="K530" s="550"/>
      <c r="L530" s="550"/>
      <c r="M530" s="550"/>
      <c r="N530" s="550"/>
      <c r="O530" s="550"/>
      <c r="P530" s="550"/>
      <c r="Q530" s="550"/>
      <c r="R530" s="550"/>
      <c r="S530" s="550"/>
      <c r="T530" s="550"/>
      <c r="U530" s="550"/>
      <c r="V530" s="550"/>
      <c r="W530" s="550"/>
      <c r="X530" s="550"/>
      <c r="Y530" s="550"/>
      <c r="Z530" s="550"/>
      <c r="AA530" s="550"/>
      <c r="AB530" s="550"/>
      <c r="AC530" s="550"/>
      <c r="AD530" s="550"/>
      <c r="AE530" s="550"/>
      <c r="AF530" s="550"/>
      <c r="AG530" s="550"/>
      <c r="AH530" s="550"/>
      <c r="AI530" s="550"/>
      <c r="AJ530" s="550"/>
      <c r="AK530" s="550"/>
      <c r="AL530" s="550"/>
      <c r="AM530" s="550"/>
      <c r="AN530" s="550"/>
      <c r="AO530" s="550"/>
      <c r="AP530" s="550"/>
      <c r="AQ530" s="550"/>
      <c r="AR530" s="550"/>
      <c r="AS530" s="550"/>
      <c r="AT530" s="550"/>
      <c r="AU530" s="550"/>
      <c r="AV530" s="550"/>
      <c r="AW530" s="550"/>
      <c r="AX530" s="550"/>
      <c r="AY530" s="550"/>
      <c r="AZ530" s="550"/>
      <c r="BA530" s="550"/>
      <c r="BB530" s="550"/>
      <c r="BC530" s="550"/>
      <c r="BD530" s="550"/>
      <c r="BE530" s="550"/>
      <c r="BF530" s="550"/>
      <c r="BG530" s="550"/>
      <c r="BH530" s="550"/>
      <c r="BI530" s="550"/>
      <c r="BJ530" s="550"/>
      <c r="BK530" s="550"/>
      <c r="BL530" s="550"/>
      <c r="BM530" s="550"/>
      <c r="BN530" s="550"/>
      <c r="BO530" s="550"/>
      <c r="BP530" s="550"/>
      <c r="BQ530" s="550"/>
      <c r="BR530" s="550"/>
      <c r="BS530" s="550"/>
      <c r="BT530" s="550"/>
      <c r="BU530" s="550"/>
      <c r="BV530" s="550"/>
      <c r="BW530" s="550"/>
      <c r="BX530" s="550"/>
      <c r="BY530" s="550"/>
      <c r="BZ530" s="550"/>
      <c r="CA530" s="550"/>
      <c r="CB530" s="550"/>
      <c r="CC530" s="550"/>
      <c r="CD530" s="550"/>
      <c r="CE530" s="550"/>
      <c r="CF530" s="550"/>
      <c r="CG530" s="550"/>
      <c r="CH530" s="550"/>
      <c r="CI530" s="550"/>
      <c r="CJ530" s="550"/>
      <c r="CK530" s="550"/>
      <c r="CL530" s="550"/>
      <c r="CM530" s="550"/>
      <c r="CN530" s="550"/>
      <c r="CO530" s="550"/>
      <c r="CP530" s="550"/>
      <c r="CQ530" s="550"/>
      <c r="CR530" s="550"/>
      <c r="CS530" s="550"/>
      <c r="CT530" s="550"/>
      <c r="CU530" s="550"/>
      <c r="CV530" s="550"/>
      <c r="CW530" s="550"/>
      <c r="CX530" s="550"/>
      <c r="CY530" s="550"/>
      <c r="CZ530" s="550"/>
      <c r="DA530" s="550"/>
      <c r="DB530" s="550"/>
      <c r="DC530" s="550"/>
      <c r="DD530" s="550"/>
      <c r="DE530" s="550"/>
      <c r="DF530" s="550"/>
      <c r="DG530" s="550"/>
      <c r="DH530" s="550"/>
      <c r="DI530" s="550"/>
      <c r="DJ530" s="550"/>
      <c r="DK530" s="550"/>
      <c r="DL530" s="550"/>
      <c r="DM530" s="550"/>
      <c r="DN530" s="550"/>
      <c r="DO530" s="550"/>
      <c r="DP530" s="550"/>
      <c r="DQ530" s="550"/>
      <c r="DR530" s="550"/>
      <c r="DS530" s="550"/>
      <c r="DT530" s="550"/>
      <c r="DU530" s="550"/>
      <c r="DV530" s="550"/>
      <c r="DW530" s="550"/>
      <c r="DX530" s="550"/>
      <c r="DY530" s="550"/>
      <c r="DZ530" s="550"/>
      <c r="EA530" s="550"/>
      <c r="EB530" s="550"/>
      <c r="EC530" s="550"/>
      <c r="ED530" s="550"/>
      <c r="EE530" s="550"/>
      <c r="EF530" s="550"/>
      <c r="EG530" s="550"/>
      <c r="EH530" s="550"/>
      <c r="EI530" s="550"/>
      <c r="EJ530" s="550"/>
      <c r="EK530" s="550"/>
      <c r="EL530" s="550"/>
      <c r="EM530" s="550"/>
      <c r="EN530" s="550"/>
      <c r="EO530" s="550"/>
      <c r="EP530" s="550"/>
      <c r="EQ530" s="550"/>
      <c r="ER530" s="550"/>
      <c r="ES530" s="550"/>
      <c r="ET530" s="550"/>
      <c r="EU530" s="550"/>
      <c r="EV530" s="550"/>
      <c r="EW530" s="550"/>
      <c r="EX530" s="550"/>
      <c r="EY530" s="550"/>
      <c r="EZ530" s="550"/>
      <c r="FA530" s="550"/>
      <c r="FB530" s="550"/>
      <c r="FC530" s="550"/>
      <c r="FD530" s="550"/>
      <c r="FE530" s="550"/>
      <c r="FF530" s="550"/>
      <c r="FG530" s="550"/>
      <c r="FH530" s="550"/>
      <c r="FI530" s="550"/>
      <c r="FJ530" s="550"/>
      <c r="FK530" s="550"/>
      <c r="FL530" s="550"/>
      <c r="FM530" s="550"/>
      <c r="FN530" s="550"/>
      <c r="FO530" s="550"/>
      <c r="FP530" s="550"/>
      <c r="FQ530" s="550"/>
      <c r="FR530" s="550"/>
      <c r="FS530" s="550"/>
      <c r="FT530" s="550"/>
      <c r="FU530" s="550"/>
      <c r="FV530" s="550"/>
      <c r="FW530" s="550"/>
      <c r="FX530" s="550"/>
      <c r="FY530" s="550"/>
      <c r="FZ530" s="550"/>
      <c r="GA530" s="550"/>
      <c r="GB530" s="550"/>
      <c r="GC530" s="550"/>
      <c r="GD530" s="550"/>
      <c r="GE530" s="550"/>
      <c r="GF530" s="550"/>
      <c r="GG530" s="550"/>
      <c r="GH530" s="550"/>
      <c r="GI530" s="550"/>
      <c r="GJ530" s="550"/>
      <c r="GK530" s="550"/>
      <c r="GL530" s="550"/>
      <c r="GM530" s="550"/>
    </row>
    <row r="531" spans="7:195" ht="18" customHeight="1">
      <c r="G531" s="550"/>
      <c r="H531" s="550"/>
      <c r="I531" s="550"/>
      <c r="J531" s="550"/>
      <c r="K531" s="550"/>
      <c r="L531" s="550"/>
      <c r="M531" s="550"/>
      <c r="N531" s="550"/>
      <c r="O531" s="550"/>
      <c r="P531" s="550"/>
      <c r="Q531" s="550"/>
      <c r="R531" s="550"/>
      <c r="S531" s="550"/>
      <c r="T531" s="550"/>
      <c r="U531" s="550"/>
      <c r="V531" s="550"/>
      <c r="W531" s="550"/>
      <c r="X531" s="550"/>
      <c r="Y531" s="550"/>
      <c r="Z531" s="550"/>
      <c r="AA531" s="550"/>
      <c r="AB531" s="550"/>
      <c r="AC531" s="550"/>
      <c r="AD531" s="550"/>
      <c r="AE531" s="550"/>
      <c r="AF531" s="550"/>
      <c r="AG531" s="550"/>
      <c r="AH531" s="550"/>
      <c r="AI531" s="550"/>
      <c r="AJ531" s="550"/>
      <c r="AK531" s="550"/>
      <c r="AL531" s="550"/>
      <c r="AM531" s="550"/>
      <c r="AN531" s="550"/>
      <c r="AO531" s="550"/>
      <c r="AP531" s="550"/>
      <c r="AQ531" s="550"/>
      <c r="AR531" s="550"/>
      <c r="AS531" s="550"/>
      <c r="AT531" s="550"/>
      <c r="AU531" s="550"/>
      <c r="AV531" s="550"/>
      <c r="AW531" s="550"/>
      <c r="AX531" s="550"/>
      <c r="AY531" s="550"/>
      <c r="AZ531" s="550"/>
      <c r="BA531" s="550"/>
      <c r="BB531" s="550"/>
      <c r="BC531" s="550"/>
      <c r="BD531" s="550"/>
      <c r="BE531" s="550"/>
      <c r="BF531" s="550"/>
      <c r="BG531" s="550"/>
      <c r="BH531" s="550"/>
      <c r="BI531" s="550"/>
      <c r="BJ531" s="550"/>
      <c r="BK531" s="550"/>
      <c r="BL531" s="550"/>
      <c r="BM531" s="550"/>
      <c r="BN531" s="550"/>
      <c r="BO531" s="550"/>
      <c r="BP531" s="550"/>
      <c r="BQ531" s="550"/>
      <c r="BR531" s="550"/>
      <c r="BS531" s="550"/>
      <c r="BT531" s="550"/>
      <c r="BU531" s="550"/>
      <c r="BV531" s="550"/>
      <c r="BW531" s="550"/>
      <c r="BX531" s="550"/>
      <c r="BY531" s="550"/>
      <c r="BZ531" s="550"/>
      <c r="CA531" s="550"/>
      <c r="CB531" s="550"/>
      <c r="CC531" s="550"/>
      <c r="CD531" s="550"/>
      <c r="CE531" s="550"/>
      <c r="CF531" s="550"/>
      <c r="CG531" s="550"/>
      <c r="CH531" s="550"/>
      <c r="CI531" s="550"/>
      <c r="CJ531" s="550"/>
      <c r="CK531" s="550"/>
      <c r="CL531" s="550"/>
      <c r="CM531" s="550"/>
      <c r="CN531" s="550"/>
      <c r="CO531" s="550"/>
      <c r="CP531" s="550"/>
      <c r="CQ531" s="550"/>
      <c r="CR531" s="550"/>
      <c r="CS531" s="550"/>
      <c r="CT531" s="550"/>
      <c r="CU531" s="550"/>
      <c r="CV531" s="550"/>
      <c r="CW531" s="550"/>
      <c r="CX531" s="550"/>
      <c r="CY531" s="550"/>
      <c r="CZ531" s="550"/>
      <c r="DA531" s="550"/>
      <c r="DB531" s="550"/>
      <c r="DC531" s="550"/>
      <c r="DD531" s="550"/>
      <c r="DE531" s="550"/>
      <c r="DF531" s="550"/>
      <c r="DG531" s="550"/>
      <c r="DH531" s="550"/>
      <c r="DI531" s="550"/>
      <c r="DJ531" s="550"/>
      <c r="DK531" s="550"/>
      <c r="DL531" s="550"/>
      <c r="DM531" s="550"/>
      <c r="DN531" s="550"/>
      <c r="DO531" s="550"/>
      <c r="DP531" s="550"/>
      <c r="DQ531" s="550"/>
      <c r="DR531" s="550"/>
      <c r="DS531" s="550"/>
      <c r="DT531" s="550"/>
      <c r="DU531" s="550"/>
      <c r="DV531" s="550"/>
      <c r="DW531" s="550"/>
      <c r="DX531" s="550"/>
      <c r="DY531" s="550"/>
      <c r="DZ531" s="550"/>
      <c r="EA531" s="550"/>
      <c r="EB531" s="550"/>
      <c r="EC531" s="550"/>
      <c r="ED531" s="550"/>
      <c r="EE531" s="550"/>
      <c r="EF531" s="550"/>
      <c r="EG531" s="550"/>
      <c r="EH531" s="550"/>
      <c r="EI531" s="550"/>
      <c r="EJ531" s="550"/>
      <c r="EK531" s="550"/>
      <c r="EL531" s="550"/>
      <c r="EM531" s="550"/>
      <c r="EN531" s="550"/>
      <c r="EO531" s="550"/>
      <c r="EP531" s="550"/>
      <c r="EQ531" s="550"/>
      <c r="ER531" s="550"/>
      <c r="ES531" s="550"/>
      <c r="ET531" s="550"/>
      <c r="EU531" s="550"/>
      <c r="EV531" s="550"/>
      <c r="EW531" s="550"/>
      <c r="EX531" s="550"/>
      <c r="EY531" s="550"/>
      <c r="EZ531" s="550"/>
      <c r="FA531" s="550"/>
      <c r="FB531" s="550"/>
      <c r="FC531" s="550"/>
      <c r="FD531" s="550"/>
      <c r="FE531" s="550"/>
      <c r="FF531" s="550"/>
      <c r="FG531" s="550"/>
      <c r="FH531" s="550"/>
      <c r="FI531" s="550"/>
      <c r="FJ531" s="550"/>
      <c r="FK531" s="550"/>
      <c r="FL531" s="550"/>
      <c r="FM531" s="550"/>
      <c r="FN531" s="550"/>
      <c r="FO531" s="550"/>
      <c r="FP531" s="550"/>
      <c r="FQ531" s="550"/>
      <c r="FR531" s="550"/>
      <c r="FS531" s="550"/>
      <c r="FT531" s="550"/>
      <c r="FU531" s="550"/>
      <c r="FV531" s="550"/>
      <c r="FW531" s="550"/>
      <c r="FX531" s="550"/>
      <c r="FY531" s="550"/>
      <c r="FZ531" s="550"/>
      <c r="GA531" s="550"/>
      <c r="GB531" s="550"/>
      <c r="GC531" s="550"/>
      <c r="GD531" s="550"/>
      <c r="GE531" s="550"/>
      <c r="GF531" s="550"/>
      <c r="GG531" s="550"/>
      <c r="GH531" s="550"/>
      <c r="GI531" s="550"/>
      <c r="GJ531" s="550"/>
      <c r="GK531" s="550"/>
      <c r="GL531" s="550"/>
      <c r="GM531" s="550"/>
    </row>
    <row r="532" spans="7:195" ht="18" customHeight="1">
      <c r="G532" s="550"/>
      <c r="H532" s="550"/>
      <c r="I532" s="550"/>
      <c r="J532" s="550"/>
      <c r="K532" s="550"/>
      <c r="L532" s="550"/>
      <c r="M532" s="550"/>
      <c r="N532" s="550"/>
      <c r="O532" s="550"/>
      <c r="P532" s="550"/>
      <c r="Q532" s="550"/>
      <c r="R532" s="550"/>
      <c r="S532" s="550"/>
      <c r="T532" s="550"/>
      <c r="U532" s="550"/>
      <c r="V532" s="550"/>
      <c r="W532" s="550"/>
      <c r="X532" s="550"/>
      <c r="Y532" s="550"/>
      <c r="Z532" s="550"/>
      <c r="AA532" s="550"/>
      <c r="AB532" s="550"/>
      <c r="AC532" s="550"/>
      <c r="AD532" s="550"/>
      <c r="AE532" s="550"/>
      <c r="AF532" s="550"/>
      <c r="AG532" s="550"/>
      <c r="AH532" s="550"/>
      <c r="AI532" s="550"/>
      <c r="AJ532" s="550"/>
      <c r="AK532" s="550"/>
      <c r="AL532" s="550"/>
      <c r="AM532" s="550"/>
      <c r="AN532" s="550"/>
      <c r="AO532" s="550"/>
      <c r="AP532" s="550"/>
      <c r="AQ532" s="550"/>
      <c r="AR532" s="550"/>
      <c r="AS532" s="550"/>
      <c r="AT532" s="550"/>
      <c r="AU532" s="550"/>
      <c r="AV532" s="550"/>
      <c r="AW532" s="550"/>
      <c r="AX532" s="550"/>
      <c r="AY532" s="550"/>
      <c r="AZ532" s="550"/>
      <c r="BA532" s="550"/>
      <c r="BB532" s="550"/>
      <c r="BC532" s="550"/>
      <c r="BD532" s="550"/>
      <c r="BE532" s="550"/>
      <c r="BF532" s="550"/>
      <c r="BG532" s="550"/>
      <c r="BH532" s="550"/>
      <c r="BI532" s="550"/>
      <c r="BJ532" s="550"/>
      <c r="BK532" s="550"/>
      <c r="BL532" s="550"/>
      <c r="BM532" s="550"/>
      <c r="BN532" s="550"/>
      <c r="BO532" s="550"/>
      <c r="BP532" s="550"/>
      <c r="BQ532" s="550"/>
      <c r="BR532" s="550"/>
      <c r="BS532" s="550"/>
      <c r="BT532" s="550"/>
      <c r="BU532" s="550"/>
      <c r="BV532" s="550"/>
      <c r="BW532" s="550"/>
      <c r="BX532" s="550"/>
      <c r="BY532" s="550"/>
      <c r="BZ532" s="550"/>
      <c r="CA532" s="550"/>
      <c r="CB532" s="550"/>
      <c r="CC532" s="550"/>
      <c r="CD532" s="550"/>
      <c r="CE532" s="550"/>
      <c r="CF532" s="550"/>
      <c r="CG532" s="550"/>
      <c r="CH532" s="550"/>
      <c r="CI532" s="550"/>
      <c r="CJ532" s="550"/>
      <c r="CK532" s="550"/>
      <c r="CL532" s="550"/>
      <c r="CM532" s="550"/>
      <c r="CN532" s="550"/>
      <c r="CO532" s="550"/>
      <c r="CP532" s="550"/>
      <c r="CQ532" s="550"/>
      <c r="CR532" s="550"/>
      <c r="CS532" s="550"/>
      <c r="CT532" s="550"/>
      <c r="CU532" s="550"/>
      <c r="CV532" s="550"/>
      <c r="CW532" s="550"/>
      <c r="CX532" s="550"/>
      <c r="CY532" s="550"/>
      <c r="CZ532" s="550"/>
      <c r="DA532" s="550"/>
      <c r="DB532" s="550"/>
      <c r="DC532" s="550"/>
      <c r="DD532" s="550"/>
      <c r="DE532" s="550"/>
      <c r="DF532" s="550"/>
      <c r="DG532" s="550"/>
      <c r="DH532" s="550"/>
      <c r="DI532" s="550"/>
      <c r="DJ532" s="550"/>
      <c r="DK532" s="550"/>
      <c r="DL532" s="550"/>
      <c r="DM532" s="550"/>
      <c r="DN532" s="550"/>
      <c r="DO532" s="550"/>
      <c r="DP532" s="550"/>
      <c r="DQ532" s="550"/>
      <c r="DR532" s="550"/>
      <c r="DS532" s="550"/>
      <c r="DT532" s="550"/>
      <c r="DU532" s="550"/>
      <c r="DV532" s="550"/>
      <c r="DW532" s="550"/>
      <c r="DX532" s="550"/>
      <c r="DY532" s="550"/>
      <c r="DZ532" s="550"/>
      <c r="EA532" s="550"/>
      <c r="EB532" s="550"/>
      <c r="EC532" s="550"/>
      <c r="ED532" s="550"/>
      <c r="EE532" s="550"/>
      <c r="EF532" s="550"/>
      <c r="EG532" s="550"/>
      <c r="EH532" s="550"/>
      <c r="EI532" s="550"/>
      <c r="EJ532" s="550"/>
      <c r="EK532" s="550"/>
      <c r="EL532" s="550"/>
      <c r="EM532" s="550"/>
      <c r="EN532" s="550"/>
      <c r="EO532" s="550"/>
      <c r="EP532" s="550"/>
      <c r="EQ532" s="550"/>
      <c r="ER532" s="550"/>
      <c r="ES532" s="550"/>
      <c r="ET532" s="550"/>
      <c r="EU532" s="550"/>
      <c r="EV532" s="550"/>
      <c r="EW532" s="550"/>
      <c r="EX532" s="550"/>
      <c r="EY532" s="550"/>
      <c r="EZ532" s="550"/>
      <c r="FA532" s="550"/>
      <c r="FB532" s="550"/>
      <c r="FC532" s="550"/>
      <c r="FD532" s="550"/>
      <c r="FE532" s="550"/>
      <c r="FF532" s="550"/>
      <c r="FG532" s="550"/>
      <c r="FH532" s="550"/>
      <c r="FI532" s="550"/>
      <c r="FJ532" s="550"/>
      <c r="FK532" s="550"/>
      <c r="FL532" s="550"/>
      <c r="FM532" s="550"/>
      <c r="FN532" s="550"/>
      <c r="FO532" s="550"/>
      <c r="FP532" s="550"/>
      <c r="FQ532" s="550"/>
      <c r="FR532" s="550"/>
      <c r="FS532" s="550"/>
      <c r="FT532" s="550"/>
      <c r="FU532" s="550"/>
      <c r="FV532" s="550"/>
      <c r="FW532" s="550"/>
      <c r="FX532" s="550"/>
      <c r="FY532" s="550"/>
      <c r="FZ532" s="550"/>
      <c r="GA532" s="550"/>
      <c r="GB532" s="550"/>
      <c r="GC532" s="550"/>
      <c r="GD532" s="550"/>
      <c r="GE532" s="550"/>
      <c r="GF532" s="550"/>
      <c r="GG532" s="550"/>
      <c r="GH532" s="550"/>
      <c r="GI532" s="550"/>
      <c r="GJ532" s="550"/>
      <c r="GK532" s="550"/>
      <c r="GL532" s="550"/>
      <c r="GM532" s="550"/>
    </row>
    <row r="533" spans="7:195" ht="18" customHeight="1">
      <c r="G533" s="550"/>
      <c r="H533" s="550"/>
      <c r="I533" s="550"/>
      <c r="J533" s="550"/>
      <c r="K533" s="550"/>
      <c r="L533" s="550"/>
      <c r="M533" s="550"/>
      <c r="N533" s="550"/>
      <c r="O533" s="550"/>
      <c r="P533" s="550"/>
      <c r="Q533" s="550"/>
      <c r="R533" s="550"/>
      <c r="S533" s="550"/>
      <c r="T533" s="550"/>
      <c r="U533" s="550"/>
      <c r="V533" s="550"/>
      <c r="W533" s="550"/>
      <c r="X533" s="550"/>
      <c r="Y533" s="550"/>
      <c r="Z533" s="550"/>
      <c r="AA533" s="550"/>
      <c r="AB533" s="550"/>
      <c r="AC533" s="550"/>
      <c r="AD533" s="550"/>
      <c r="AE533" s="550"/>
      <c r="AF533" s="550"/>
      <c r="AG533" s="550"/>
      <c r="AH533" s="550"/>
      <c r="AI533" s="550"/>
      <c r="AJ533" s="550"/>
      <c r="AK533" s="550"/>
      <c r="AL533" s="550"/>
      <c r="AM533" s="550"/>
      <c r="AN533" s="550"/>
      <c r="AO533" s="550"/>
      <c r="AP533" s="550"/>
      <c r="AQ533" s="550"/>
      <c r="AR533" s="550"/>
      <c r="AS533" s="550"/>
      <c r="AT533" s="550"/>
      <c r="AU533" s="550"/>
      <c r="AV533" s="550"/>
      <c r="AW533" s="550"/>
      <c r="AX533" s="550"/>
      <c r="AY533" s="550"/>
      <c r="AZ533" s="550"/>
      <c r="BA533" s="550"/>
      <c r="BB533" s="550"/>
      <c r="BC533" s="550"/>
      <c r="BD533" s="550"/>
      <c r="BE533" s="550"/>
      <c r="BF533" s="550"/>
      <c r="BG533" s="550"/>
      <c r="BH533" s="550"/>
      <c r="BI533" s="550"/>
      <c r="BJ533" s="550"/>
      <c r="BK533" s="550"/>
      <c r="BL533" s="550"/>
      <c r="BM533" s="550"/>
      <c r="BN533" s="550"/>
      <c r="BO533" s="550"/>
      <c r="BP533" s="550"/>
      <c r="BQ533" s="550"/>
      <c r="BR533" s="550"/>
      <c r="BS533" s="550"/>
      <c r="BT533" s="550"/>
      <c r="BU533" s="550"/>
      <c r="BV533" s="550"/>
      <c r="BW533" s="550"/>
      <c r="BX533" s="550"/>
      <c r="BY533" s="550"/>
      <c r="BZ533" s="550"/>
      <c r="CA533" s="550"/>
      <c r="CB533" s="550"/>
      <c r="CC533" s="550"/>
      <c r="CD533" s="550"/>
      <c r="CE533" s="550"/>
      <c r="CF533" s="550"/>
      <c r="CG533" s="550"/>
      <c r="CH533" s="550"/>
      <c r="CI533" s="550"/>
      <c r="CJ533" s="550"/>
      <c r="CK533" s="550"/>
      <c r="CL533" s="550"/>
      <c r="CM533" s="550"/>
      <c r="CN533" s="550"/>
      <c r="CO533" s="550"/>
      <c r="CP533" s="550"/>
      <c r="CQ533" s="550"/>
      <c r="CR533" s="550"/>
      <c r="CS533" s="550"/>
      <c r="CT533" s="550"/>
      <c r="CU533" s="550"/>
      <c r="CV533" s="550"/>
      <c r="CW533" s="550"/>
      <c r="CX533" s="550"/>
      <c r="CY533" s="550"/>
      <c r="CZ533" s="550"/>
      <c r="DA533" s="550"/>
      <c r="DB533" s="550"/>
      <c r="DC533" s="550"/>
      <c r="DD533" s="550"/>
      <c r="DE533" s="550"/>
      <c r="DF533" s="550"/>
      <c r="DG533" s="550"/>
      <c r="DH533" s="550"/>
      <c r="DI533" s="550"/>
      <c r="DJ533" s="550"/>
      <c r="DK533" s="550"/>
      <c r="DL533" s="550"/>
      <c r="DM533" s="550"/>
      <c r="DN533" s="550"/>
      <c r="DO533" s="550"/>
      <c r="DP533" s="550"/>
      <c r="DQ533" s="550"/>
      <c r="DR533" s="550"/>
      <c r="DS533" s="550"/>
      <c r="DT533" s="550"/>
      <c r="DU533" s="550"/>
      <c r="DV533" s="550"/>
      <c r="DW533" s="550"/>
      <c r="DX533" s="550"/>
      <c r="DY533" s="550"/>
      <c r="DZ533" s="550"/>
      <c r="EA533" s="550"/>
      <c r="EB533" s="550"/>
      <c r="EC533" s="550"/>
      <c r="ED533" s="550"/>
      <c r="EE533" s="550"/>
      <c r="EF533" s="550"/>
      <c r="EG533" s="550"/>
      <c r="EH533" s="550"/>
      <c r="EI533" s="550"/>
      <c r="EJ533" s="550"/>
      <c r="EK533" s="550"/>
      <c r="EL533" s="550"/>
      <c r="EM533" s="550"/>
      <c r="EN533" s="550"/>
      <c r="EO533" s="550"/>
      <c r="EP533" s="550"/>
      <c r="EQ533" s="550"/>
      <c r="ER533" s="550"/>
      <c r="ES533" s="550"/>
      <c r="ET533" s="550"/>
      <c r="EU533" s="550"/>
      <c r="EV533" s="550"/>
      <c r="EW533" s="550"/>
      <c r="EX533" s="550"/>
      <c r="EY533" s="550"/>
      <c r="EZ533" s="550"/>
      <c r="FA533" s="550"/>
      <c r="FB533" s="550"/>
      <c r="FC533" s="550"/>
      <c r="FD533" s="550"/>
      <c r="FE533" s="550"/>
      <c r="FF533" s="550"/>
      <c r="FG533" s="550"/>
      <c r="FH533" s="550"/>
      <c r="FI533" s="550"/>
      <c r="FJ533" s="550"/>
      <c r="FK533" s="550"/>
      <c r="FL533" s="550"/>
      <c r="FM533" s="550"/>
      <c r="FN533" s="550"/>
      <c r="FO533" s="550"/>
      <c r="FP533" s="550"/>
      <c r="FQ533" s="550"/>
      <c r="FR533" s="550"/>
      <c r="FS533" s="550"/>
      <c r="FT533" s="550"/>
      <c r="FU533" s="550"/>
      <c r="FV533" s="550"/>
      <c r="FW533" s="550"/>
      <c r="FX533" s="550"/>
      <c r="FY533" s="550"/>
      <c r="FZ533" s="550"/>
      <c r="GA533" s="550"/>
      <c r="GB533" s="550"/>
      <c r="GC533" s="550"/>
      <c r="GD533" s="550"/>
      <c r="GE533" s="550"/>
      <c r="GF533" s="550"/>
      <c r="GG533" s="550"/>
      <c r="GH533" s="550"/>
      <c r="GI533" s="550"/>
      <c r="GJ533" s="550"/>
      <c r="GK533" s="550"/>
      <c r="GL533" s="550"/>
      <c r="GM533" s="550"/>
    </row>
    <row r="534" spans="7:195" ht="18" customHeight="1">
      <c r="G534" s="550"/>
      <c r="H534" s="550"/>
      <c r="I534" s="550"/>
      <c r="J534" s="550"/>
      <c r="K534" s="550"/>
      <c r="L534" s="550"/>
      <c r="M534" s="550"/>
      <c r="N534" s="550"/>
      <c r="O534" s="550"/>
      <c r="P534" s="550"/>
      <c r="Q534" s="550"/>
      <c r="R534" s="550"/>
      <c r="S534" s="550"/>
      <c r="T534" s="550"/>
      <c r="U534" s="550"/>
      <c r="V534" s="550"/>
      <c r="W534" s="550"/>
      <c r="X534" s="550"/>
      <c r="Y534" s="550"/>
      <c r="Z534" s="550"/>
      <c r="AA534" s="550"/>
      <c r="AB534" s="550"/>
      <c r="AC534" s="550"/>
      <c r="AD534" s="550"/>
      <c r="AE534" s="550"/>
      <c r="AF534" s="550"/>
      <c r="AG534" s="550"/>
      <c r="AH534" s="550"/>
      <c r="AI534" s="550"/>
      <c r="AJ534" s="550"/>
      <c r="AK534" s="550"/>
      <c r="AL534" s="550"/>
      <c r="AM534" s="550"/>
      <c r="AN534" s="550"/>
      <c r="AO534" s="550"/>
      <c r="AP534" s="550"/>
      <c r="AQ534" s="550"/>
      <c r="AR534" s="550"/>
      <c r="AS534" s="550"/>
      <c r="AT534" s="550"/>
      <c r="AU534" s="550"/>
      <c r="AV534" s="550"/>
      <c r="AW534" s="550"/>
      <c r="AX534" s="550"/>
      <c r="AY534" s="550"/>
      <c r="AZ534" s="550"/>
      <c r="BA534" s="550"/>
      <c r="BB534" s="550"/>
      <c r="BC534" s="550"/>
      <c r="BD534" s="550"/>
      <c r="BE534" s="550"/>
      <c r="BF534" s="550"/>
      <c r="BG534" s="550"/>
      <c r="BH534" s="550"/>
      <c r="BI534" s="550"/>
      <c r="BJ534" s="550"/>
      <c r="BK534" s="550"/>
      <c r="BL534" s="550"/>
      <c r="BM534" s="550"/>
      <c r="BN534" s="550"/>
      <c r="BO534" s="550"/>
      <c r="BP534" s="550"/>
      <c r="BQ534" s="550"/>
      <c r="BR534" s="550"/>
      <c r="BS534" s="550"/>
      <c r="BT534" s="550"/>
      <c r="BU534" s="550"/>
      <c r="BV534" s="550"/>
      <c r="BW534" s="550"/>
      <c r="BX534" s="550"/>
      <c r="BY534" s="550"/>
      <c r="BZ534" s="550"/>
      <c r="CA534" s="550"/>
      <c r="CB534" s="550"/>
      <c r="CC534" s="550"/>
      <c r="CD534" s="550"/>
      <c r="CE534" s="550"/>
      <c r="CF534" s="550"/>
      <c r="CG534" s="550"/>
      <c r="CH534" s="550"/>
      <c r="CI534" s="550"/>
      <c r="CJ534" s="550"/>
      <c r="CK534" s="550"/>
      <c r="CL534" s="550"/>
      <c r="CM534" s="550"/>
      <c r="CN534" s="550"/>
      <c r="CO534" s="550"/>
      <c r="CP534" s="550"/>
      <c r="CQ534" s="550"/>
      <c r="CR534" s="550"/>
      <c r="CS534" s="550"/>
      <c r="CT534" s="550"/>
      <c r="CU534" s="550"/>
      <c r="CV534" s="550"/>
      <c r="CW534" s="550"/>
      <c r="CX534" s="550"/>
      <c r="CY534" s="550"/>
      <c r="CZ534" s="550"/>
      <c r="DA534" s="550"/>
      <c r="DB534" s="550"/>
      <c r="DC534" s="550"/>
      <c r="DD534" s="550"/>
      <c r="DE534" s="550"/>
      <c r="DF534" s="550"/>
      <c r="DG534" s="550"/>
      <c r="DH534" s="550"/>
      <c r="DI534" s="550"/>
      <c r="DJ534" s="550"/>
      <c r="DK534" s="550"/>
      <c r="DL534" s="550"/>
      <c r="DM534" s="550"/>
      <c r="DN534" s="550"/>
      <c r="DO534" s="550"/>
      <c r="DP534" s="550"/>
      <c r="DQ534" s="550"/>
      <c r="DR534" s="550"/>
      <c r="DS534" s="550"/>
      <c r="DT534" s="550"/>
      <c r="DU534" s="550"/>
      <c r="DV534" s="550"/>
      <c r="DW534" s="550"/>
      <c r="DX534" s="550"/>
      <c r="DY534" s="550"/>
      <c r="DZ534" s="550"/>
      <c r="EA534" s="550"/>
      <c r="EB534" s="550"/>
      <c r="EC534" s="550"/>
      <c r="ED534" s="550"/>
      <c r="EE534" s="550"/>
      <c r="EF534" s="550"/>
      <c r="EG534" s="550"/>
      <c r="EH534" s="550"/>
      <c r="EI534" s="550"/>
      <c r="EJ534" s="550"/>
      <c r="EK534" s="550"/>
      <c r="EL534" s="550"/>
      <c r="EM534" s="550"/>
      <c r="EN534" s="550"/>
      <c r="EO534" s="550"/>
      <c r="EP534" s="550"/>
      <c r="EQ534" s="550"/>
      <c r="ER534" s="550"/>
      <c r="ES534" s="550"/>
      <c r="ET534" s="550"/>
      <c r="EU534" s="550"/>
      <c r="EV534" s="550"/>
      <c r="EW534" s="550"/>
      <c r="EX534" s="550"/>
      <c r="EY534" s="550"/>
      <c r="EZ534" s="550"/>
      <c r="FA534" s="550"/>
      <c r="FB534" s="550"/>
      <c r="FC534" s="550"/>
      <c r="FD534" s="550"/>
      <c r="FE534" s="550"/>
      <c r="FF534" s="550"/>
      <c r="FG534" s="550"/>
      <c r="FH534" s="550"/>
      <c r="FI534" s="550"/>
      <c r="FJ534" s="550"/>
      <c r="FK534" s="550"/>
      <c r="FL534" s="550"/>
      <c r="FM534" s="550"/>
      <c r="FN534" s="550"/>
      <c r="FO534" s="550"/>
      <c r="FP534" s="550"/>
      <c r="FQ534" s="550"/>
      <c r="FR534" s="550"/>
      <c r="FS534" s="550"/>
      <c r="FT534" s="550"/>
      <c r="FU534" s="550"/>
      <c r="FV534" s="550"/>
      <c r="FW534" s="550"/>
      <c r="FX534" s="550"/>
      <c r="FY534" s="550"/>
      <c r="FZ534" s="550"/>
      <c r="GA534" s="550"/>
      <c r="GB534" s="550"/>
      <c r="GC534" s="550"/>
      <c r="GD534" s="550"/>
      <c r="GE534" s="550"/>
      <c r="GF534" s="550"/>
      <c r="GG534" s="550"/>
      <c r="GH534" s="550"/>
      <c r="GI534" s="550"/>
      <c r="GJ534" s="550"/>
      <c r="GK534" s="550"/>
      <c r="GL534" s="550"/>
      <c r="GM534" s="550"/>
    </row>
    <row r="535" spans="7:195" ht="18" customHeight="1">
      <c r="G535" s="550"/>
      <c r="H535" s="550"/>
      <c r="I535" s="550"/>
      <c r="J535" s="550"/>
      <c r="K535" s="550"/>
      <c r="L535" s="550"/>
      <c r="M535" s="550"/>
      <c r="N535" s="550"/>
      <c r="O535" s="550"/>
      <c r="P535" s="550"/>
      <c r="Q535" s="550"/>
      <c r="R535" s="550"/>
      <c r="S535" s="550"/>
      <c r="T535" s="550"/>
      <c r="U535" s="550"/>
      <c r="V535" s="550"/>
      <c r="W535" s="550"/>
      <c r="X535" s="550"/>
      <c r="Y535" s="550"/>
      <c r="Z535" s="550"/>
      <c r="AA535" s="550"/>
      <c r="AB535" s="550"/>
      <c r="AC535" s="550"/>
      <c r="AD535" s="550"/>
      <c r="AE535" s="550"/>
      <c r="AF535" s="550"/>
      <c r="AG535" s="550"/>
      <c r="AH535" s="550"/>
      <c r="AI535" s="550"/>
      <c r="AJ535" s="550"/>
      <c r="AK535" s="550"/>
      <c r="AL535" s="550"/>
      <c r="AM535" s="550"/>
      <c r="AN535" s="550"/>
      <c r="AO535" s="550"/>
      <c r="AP535" s="550"/>
      <c r="AQ535" s="550"/>
      <c r="AR535" s="550"/>
      <c r="AS535" s="550"/>
      <c r="AT535" s="550"/>
      <c r="AU535" s="550"/>
      <c r="AV535" s="550"/>
      <c r="AW535" s="550"/>
      <c r="AX535" s="550"/>
      <c r="AY535" s="550"/>
      <c r="AZ535" s="550"/>
      <c r="BA535" s="550"/>
      <c r="BB535" s="550"/>
      <c r="BC535" s="550"/>
      <c r="BD535" s="550"/>
      <c r="BE535" s="550"/>
      <c r="BF535" s="550"/>
      <c r="BG535" s="550"/>
      <c r="BH535" s="550"/>
      <c r="BI535" s="550"/>
      <c r="BJ535" s="550"/>
      <c r="BK535" s="550"/>
      <c r="BL535" s="550"/>
      <c r="BM535" s="550"/>
      <c r="BN535" s="550"/>
      <c r="BO535" s="550"/>
      <c r="BP535" s="550"/>
      <c r="BQ535" s="550"/>
      <c r="BR535" s="550"/>
      <c r="BS535" s="550"/>
      <c r="BT535" s="550"/>
      <c r="BU535" s="550"/>
      <c r="BV535" s="550"/>
      <c r="BW535" s="550"/>
      <c r="BX535" s="550"/>
      <c r="BY535" s="550"/>
      <c r="BZ535" s="550"/>
      <c r="CA535" s="550"/>
      <c r="CB535" s="550"/>
      <c r="CC535" s="550"/>
      <c r="CD535" s="550"/>
      <c r="CE535" s="550"/>
      <c r="CF535" s="550"/>
      <c r="CG535" s="550"/>
      <c r="CH535" s="550"/>
      <c r="CI535" s="550"/>
      <c r="CJ535" s="550"/>
      <c r="CK535" s="550"/>
      <c r="CL535" s="550"/>
      <c r="CM535" s="550"/>
      <c r="CN535" s="550"/>
      <c r="CO535" s="550"/>
      <c r="CP535" s="550"/>
      <c r="CQ535" s="550"/>
      <c r="CR535" s="550"/>
      <c r="CS535" s="550"/>
      <c r="CT535" s="550"/>
      <c r="CU535" s="550"/>
      <c r="CV535" s="550"/>
      <c r="CW535" s="550"/>
      <c r="CX535" s="550"/>
      <c r="CY535" s="550"/>
      <c r="CZ535" s="550"/>
      <c r="DA535" s="550"/>
      <c r="DB535" s="550"/>
      <c r="DC535" s="550"/>
      <c r="DD535" s="550"/>
      <c r="DE535" s="550"/>
      <c r="DF535" s="550"/>
      <c r="DG535" s="550"/>
      <c r="DH535" s="550"/>
      <c r="DI535" s="550"/>
      <c r="DJ535" s="550"/>
      <c r="DK535" s="550"/>
      <c r="DL535" s="550"/>
      <c r="DM535" s="550"/>
      <c r="DN535" s="550"/>
      <c r="DO535" s="550"/>
      <c r="DP535" s="550"/>
      <c r="DQ535" s="550"/>
      <c r="DR535" s="550"/>
      <c r="DS535" s="550"/>
      <c r="DT535" s="550"/>
      <c r="DU535" s="550"/>
      <c r="DV535" s="550"/>
      <c r="DW535" s="550"/>
      <c r="DX535" s="550"/>
      <c r="DY535" s="550"/>
      <c r="DZ535" s="550"/>
      <c r="EA535" s="550"/>
      <c r="EB535" s="550"/>
      <c r="EC535" s="550"/>
      <c r="ED535" s="550"/>
      <c r="EE535" s="550"/>
      <c r="EF535" s="550"/>
      <c r="EG535" s="550"/>
      <c r="EH535" s="550"/>
      <c r="EI535" s="550"/>
      <c r="EJ535" s="550"/>
      <c r="EK535" s="550"/>
      <c r="EL535" s="550"/>
      <c r="EM535" s="550"/>
      <c r="EN535" s="550"/>
      <c r="EO535" s="550"/>
      <c r="EP535" s="550"/>
      <c r="EQ535" s="550"/>
      <c r="ER535" s="550"/>
      <c r="ES535" s="550"/>
      <c r="ET535" s="550"/>
      <c r="EU535" s="550"/>
      <c r="EV535" s="550"/>
      <c r="EW535" s="550"/>
      <c r="EX535" s="550"/>
      <c r="EY535" s="550"/>
      <c r="EZ535" s="550"/>
      <c r="FA535" s="550"/>
      <c r="FB535" s="550"/>
      <c r="FC535" s="550"/>
      <c r="FD535" s="550"/>
      <c r="FE535" s="550"/>
      <c r="FF535" s="550"/>
      <c r="FG535" s="550"/>
      <c r="FH535" s="550"/>
      <c r="FI535" s="550"/>
      <c r="FJ535" s="550"/>
      <c r="FK535" s="550"/>
      <c r="FL535" s="550"/>
      <c r="FM535" s="550"/>
      <c r="FN535" s="550"/>
      <c r="FO535" s="550"/>
      <c r="FP535" s="550"/>
      <c r="FQ535" s="550"/>
      <c r="FR535" s="550"/>
      <c r="FS535" s="550"/>
      <c r="FT535" s="550"/>
      <c r="FU535" s="550"/>
      <c r="FV535" s="550"/>
      <c r="FW535" s="550"/>
      <c r="FX535" s="550"/>
      <c r="FY535" s="550"/>
      <c r="FZ535" s="550"/>
      <c r="GA535" s="550"/>
      <c r="GB535" s="550"/>
      <c r="GC535" s="550"/>
      <c r="GD535" s="550"/>
      <c r="GE535" s="550"/>
      <c r="GF535" s="550"/>
      <c r="GG535" s="550"/>
      <c r="GH535" s="550"/>
      <c r="GI535" s="550"/>
      <c r="GJ535" s="550"/>
      <c r="GK535" s="550"/>
      <c r="GL535" s="550"/>
      <c r="GM535" s="550"/>
    </row>
    <row r="536" spans="7:195" ht="18" customHeight="1">
      <c r="G536" s="550"/>
      <c r="H536" s="550"/>
      <c r="I536" s="550"/>
      <c r="J536" s="550"/>
      <c r="K536" s="550"/>
      <c r="L536" s="550"/>
      <c r="M536" s="550"/>
      <c r="N536" s="550"/>
      <c r="O536" s="550"/>
      <c r="P536" s="550"/>
      <c r="Q536" s="550"/>
      <c r="R536" s="550"/>
      <c r="S536" s="550"/>
      <c r="T536" s="550"/>
      <c r="U536" s="550"/>
      <c r="V536" s="550"/>
      <c r="W536" s="550"/>
      <c r="X536" s="550"/>
      <c r="Y536" s="550"/>
      <c r="Z536" s="550"/>
      <c r="AA536" s="550"/>
      <c r="AB536" s="550"/>
      <c r="AC536" s="550"/>
      <c r="AD536" s="550"/>
      <c r="AE536" s="550"/>
      <c r="AF536" s="550"/>
      <c r="AG536" s="550"/>
      <c r="AH536" s="550"/>
      <c r="AI536" s="550"/>
      <c r="AJ536" s="550"/>
      <c r="AK536" s="550"/>
      <c r="AL536" s="550"/>
      <c r="AM536" s="550"/>
      <c r="AN536" s="550"/>
      <c r="AO536" s="550"/>
      <c r="AP536" s="550"/>
      <c r="AQ536" s="550"/>
      <c r="AR536" s="550"/>
      <c r="AS536" s="550"/>
      <c r="AT536" s="550"/>
      <c r="AU536" s="550"/>
      <c r="AV536" s="550"/>
      <c r="AW536" s="550"/>
      <c r="AX536" s="550"/>
      <c r="AY536" s="550"/>
      <c r="AZ536" s="550"/>
      <c r="BA536" s="550"/>
      <c r="BB536" s="550"/>
      <c r="BC536" s="550"/>
      <c r="BD536" s="550"/>
      <c r="BE536" s="550"/>
      <c r="BF536" s="550"/>
      <c r="BG536" s="550"/>
      <c r="BH536" s="550"/>
      <c r="BI536" s="550"/>
      <c r="BJ536" s="550"/>
      <c r="BK536" s="550"/>
      <c r="BL536" s="550"/>
      <c r="BM536" s="550"/>
      <c r="BN536" s="550"/>
      <c r="BO536" s="550"/>
      <c r="BP536" s="550"/>
      <c r="BQ536" s="550"/>
      <c r="BR536" s="550"/>
      <c r="BS536" s="550"/>
      <c r="BT536" s="550"/>
      <c r="BU536" s="550"/>
      <c r="BV536" s="550"/>
      <c r="BW536" s="550"/>
      <c r="BX536" s="550"/>
      <c r="BY536" s="550"/>
      <c r="BZ536" s="550"/>
      <c r="CA536" s="550"/>
      <c r="CB536" s="550"/>
      <c r="CC536" s="550"/>
      <c r="CD536" s="550"/>
      <c r="CE536" s="550"/>
      <c r="CF536" s="550"/>
      <c r="CG536" s="550"/>
      <c r="CH536" s="550"/>
      <c r="CI536" s="550"/>
      <c r="CJ536" s="550"/>
      <c r="CK536" s="550"/>
      <c r="CL536" s="550"/>
      <c r="CM536" s="550"/>
      <c r="CN536" s="550"/>
      <c r="CO536" s="550"/>
      <c r="CP536" s="550"/>
      <c r="CQ536" s="550"/>
      <c r="CR536" s="550"/>
      <c r="CS536" s="550"/>
      <c r="CT536" s="550"/>
      <c r="CU536" s="550"/>
      <c r="CV536" s="550"/>
      <c r="CW536" s="550"/>
      <c r="CX536" s="550"/>
      <c r="CY536" s="550"/>
      <c r="CZ536" s="550"/>
      <c r="DA536" s="550"/>
      <c r="DB536" s="550"/>
      <c r="DC536" s="550"/>
      <c r="DD536" s="550"/>
      <c r="DE536" s="550"/>
      <c r="DF536" s="550"/>
      <c r="DG536" s="550"/>
      <c r="DH536" s="550"/>
      <c r="DI536" s="550"/>
      <c r="DJ536" s="550"/>
      <c r="DK536" s="550"/>
      <c r="DL536" s="550"/>
      <c r="DM536" s="550"/>
      <c r="DN536" s="550"/>
      <c r="DO536" s="550"/>
      <c r="DP536" s="550"/>
      <c r="DQ536" s="550"/>
      <c r="DR536" s="550"/>
      <c r="DS536" s="550"/>
      <c r="DT536" s="550"/>
      <c r="DU536" s="550"/>
      <c r="DV536" s="550"/>
      <c r="DW536" s="550"/>
      <c r="DX536" s="550"/>
      <c r="DY536" s="550"/>
      <c r="DZ536" s="550"/>
      <c r="EA536" s="550"/>
      <c r="EB536" s="550"/>
      <c r="EC536" s="550"/>
      <c r="ED536" s="550"/>
      <c r="EE536" s="550"/>
      <c r="EF536" s="550"/>
      <c r="EG536" s="550"/>
      <c r="EH536" s="550"/>
      <c r="EI536" s="550"/>
      <c r="EJ536" s="550"/>
      <c r="EK536" s="550"/>
      <c r="EL536" s="550"/>
      <c r="EM536" s="550"/>
      <c r="EN536" s="550"/>
      <c r="EO536" s="550"/>
      <c r="EP536" s="550"/>
      <c r="EQ536" s="550"/>
      <c r="ER536" s="550"/>
      <c r="ES536" s="550"/>
      <c r="ET536" s="550"/>
      <c r="EU536" s="550"/>
      <c r="EV536" s="550"/>
      <c r="EW536" s="550"/>
      <c r="EX536" s="550"/>
      <c r="EY536" s="550"/>
      <c r="EZ536" s="550"/>
      <c r="FA536" s="550"/>
      <c r="FB536" s="550"/>
      <c r="FC536" s="550"/>
      <c r="FD536" s="550"/>
      <c r="FE536" s="550"/>
      <c r="FF536" s="550"/>
      <c r="FG536" s="550"/>
      <c r="FH536" s="550"/>
      <c r="FI536" s="550"/>
      <c r="FJ536" s="550"/>
      <c r="FK536" s="550"/>
      <c r="FL536" s="550"/>
      <c r="FM536" s="550"/>
      <c r="FN536" s="550"/>
      <c r="FO536" s="550"/>
      <c r="FP536" s="550"/>
      <c r="FQ536" s="550"/>
      <c r="FR536" s="550"/>
      <c r="FS536" s="550"/>
      <c r="FT536" s="550"/>
      <c r="FU536" s="550"/>
      <c r="FV536" s="550"/>
      <c r="FW536" s="550"/>
      <c r="FX536" s="550"/>
      <c r="FY536" s="550"/>
      <c r="FZ536" s="550"/>
      <c r="GA536" s="550"/>
      <c r="GB536" s="550"/>
      <c r="GC536" s="550"/>
      <c r="GD536" s="550"/>
      <c r="GE536" s="550"/>
      <c r="GF536" s="550"/>
      <c r="GG536" s="550"/>
      <c r="GH536" s="550"/>
      <c r="GI536" s="550"/>
      <c r="GJ536" s="550"/>
      <c r="GK536" s="550"/>
      <c r="GL536" s="550"/>
      <c r="GM536" s="550"/>
    </row>
    <row r="537" spans="7:195" ht="18" customHeight="1">
      <c r="G537" s="550"/>
      <c r="H537" s="550"/>
      <c r="I537" s="550"/>
      <c r="J537" s="550"/>
      <c r="K537" s="550"/>
      <c r="L537" s="550"/>
      <c r="M537" s="550"/>
      <c r="N537" s="550"/>
      <c r="O537" s="550"/>
      <c r="P537" s="550"/>
      <c r="Q537" s="550"/>
      <c r="R537" s="550"/>
      <c r="S537" s="550"/>
      <c r="T537" s="550"/>
      <c r="U537" s="550"/>
      <c r="V537" s="550"/>
      <c r="W537" s="550"/>
      <c r="X537" s="550"/>
      <c r="Y537" s="550"/>
      <c r="Z537" s="550"/>
      <c r="AA537" s="550"/>
      <c r="AB537" s="550"/>
      <c r="AC537" s="550"/>
      <c r="AD537" s="550"/>
      <c r="AE537" s="550"/>
      <c r="AF537" s="550"/>
      <c r="AG537" s="550"/>
      <c r="AH537" s="550"/>
      <c r="AI537" s="550"/>
      <c r="AJ537" s="550"/>
      <c r="AK537" s="550"/>
      <c r="AL537" s="550"/>
      <c r="AM537" s="550"/>
      <c r="AN537" s="550"/>
      <c r="AO537" s="550"/>
      <c r="AP537" s="550"/>
      <c r="AQ537" s="550"/>
      <c r="AR537" s="550"/>
      <c r="AS537" s="550"/>
      <c r="AT537" s="550"/>
      <c r="AU537" s="550"/>
      <c r="AV537" s="550"/>
      <c r="AW537" s="550"/>
      <c r="AX537" s="550"/>
      <c r="AY537" s="550"/>
      <c r="AZ537" s="550"/>
      <c r="BA537" s="550"/>
      <c r="BB537" s="550"/>
      <c r="BC537" s="550"/>
      <c r="BD537" s="550"/>
      <c r="BE537" s="550"/>
      <c r="BF537" s="550"/>
      <c r="BG537" s="550"/>
      <c r="BH537" s="550"/>
      <c r="BI537" s="550"/>
      <c r="BJ537" s="550"/>
      <c r="BK537" s="550"/>
      <c r="BL537" s="550"/>
      <c r="BM537" s="550"/>
      <c r="BN537" s="550"/>
      <c r="BO537" s="550"/>
      <c r="BP537" s="550"/>
      <c r="BQ537" s="550"/>
      <c r="BR537" s="550"/>
      <c r="BS537" s="550"/>
      <c r="BT537" s="550"/>
      <c r="BU537" s="550"/>
      <c r="BV537" s="550"/>
      <c r="BW537" s="550"/>
      <c r="BX537" s="550"/>
      <c r="BY537" s="550"/>
      <c r="BZ537" s="550"/>
      <c r="CA537" s="550"/>
      <c r="CB537" s="550"/>
      <c r="CC537" s="550"/>
      <c r="CD537" s="550"/>
      <c r="CE537" s="550"/>
      <c r="CF537" s="550"/>
      <c r="CG537" s="550"/>
      <c r="CH537" s="550"/>
      <c r="CI537" s="550"/>
      <c r="CJ537" s="550"/>
      <c r="CK537" s="550"/>
      <c r="CL537" s="550"/>
      <c r="CM537" s="550"/>
      <c r="CN537" s="550"/>
      <c r="CO537" s="550"/>
      <c r="CP537" s="550"/>
      <c r="CQ537" s="550"/>
      <c r="CR537" s="550"/>
      <c r="CS537" s="550"/>
      <c r="CT537" s="550"/>
      <c r="CU537" s="550"/>
      <c r="CV537" s="550"/>
      <c r="CW537" s="550"/>
      <c r="CX537" s="550"/>
      <c r="CY537" s="550"/>
      <c r="CZ537" s="550"/>
      <c r="DA537" s="550"/>
      <c r="DB537" s="550"/>
      <c r="DC537" s="550"/>
      <c r="DD537" s="550"/>
      <c r="DE537" s="550"/>
      <c r="DF537" s="550"/>
      <c r="DG537" s="550"/>
      <c r="DH537" s="550"/>
      <c r="DI537" s="550"/>
      <c r="DJ537" s="550"/>
      <c r="DK537" s="550"/>
      <c r="DL537" s="550"/>
      <c r="DM537" s="550"/>
      <c r="DN537" s="550"/>
      <c r="DO537" s="550"/>
      <c r="DP537" s="550"/>
      <c r="DQ537" s="550"/>
      <c r="DR537" s="550"/>
      <c r="DS537" s="550"/>
      <c r="DT537" s="550"/>
      <c r="DU537" s="550"/>
      <c r="DV537" s="550"/>
      <c r="DW537" s="550"/>
      <c r="DX537" s="550"/>
      <c r="DY537" s="550"/>
      <c r="DZ537" s="550"/>
      <c r="EA537" s="550"/>
      <c r="EB537" s="550"/>
      <c r="EC537" s="550"/>
      <c r="ED537" s="550"/>
      <c r="EE537" s="550"/>
      <c r="EF537" s="550"/>
      <c r="EG537" s="550"/>
      <c r="EH537" s="550"/>
      <c r="EI537" s="550"/>
      <c r="EJ537" s="550"/>
      <c r="EK537" s="550"/>
      <c r="EL537" s="550"/>
      <c r="EM537" s="550"/>
      <c r="EN537" s="550"/>
      <c r="EO537" s="550"/>
      <c r="EP537" s="550"/>
      <c r="EQ537" s="550"/>
      <c r="ER537" s="550"/>
      <c r="ES537" s="550"/>
      <c r="ET537" s="550"/>
      <c r="EU537" s="550"/>
      <c r="EV537" s="550"/>
      <c r="EW537" s="550"/>
      <c r="EX537" s="550"/>
      <c r="EY537" s="550"/>
      <c r="EZ537" s="550"/>
      <c r="FA537" s="550"/>
      <c r="FB537" s="550"/>
      <c r="FC537" s="550"/>
      <c r="FD537" s="550"/>
      <c r="FE537" s="550"/>
      <c r="FF537" s="550"/>
      <c r="FG537" s="550"/>
      <c r="FH537" s="550"/>
      <c r="FI537" s="550"/>
      <c r="FJ537" s="550"/>
      <c r="FK537" s="550"/>
      <c r="FL537" s="550"/>
      <c r="FM537" s="550"/>
      <c r="FN537" s="550"/>
      <c r="FO537" s="550"/>
      <c r="FP537" s="550"/>
      <c r="FQ537" s="550"/>
      <c r="FR537" s="550"/>
      <c r="FS537" s="550"/>
      <c r="FT537" s="550"/>
      <c r="FU537" s="550"/>
      <c r="FV537" s="550"/>
      <c r="FW537" s="550"/>
      <c r="FX537" s="550"/>
      <c r="FY537" s="550"/>
      <c r="FZ537" s="550"/>
      <c r="GA537" s="550"/>
      <c r="GB537" s="550"/>
      <c r="GC537" s="550"/>
      <c r="GD537" s="550"/>
      <c r="GE537" s="550"/>
      <c r="GF537" s="550"/>
      <c r="GG537" s="550"/>
      <c r="GH537" s="550"/>
      <c r="GI537" s="550"/>
      <c r="GJ537" s="550"/>
      <c r="GK537" s="550"/>
      <c r="GL537" s="550"/>
      <c r="GM537" s="550"/>
    </row>
    <row r="538" spans="7:195" ht="18" customHeight="1">
      <c r="G538" s="550"/>
      <c r="H538" s="550"/>
      <c r="I538" s="550"/>
      <c r="J538" s="550"/>
      <c r="K538" s="550"/>
      <c r="L538" s="550"/>
      <c r="M538" s="550"/>
      <c r="N538" s="550"/>
      <c r="O538" s="550"/>
      <c r="P538" s="550"/>
      <c r="Q538" s="550"/>
      <c r="R538" s="550"/>
      <c r="S538" s="550"/>
      <c r="T538" s="550"/>
      <c r="U538" s="550"/>
      <c r="V538" s="550"/>
      <c r="W538" s="550"/>
      <c r="X538" s="550"/>
      <c r="Y538" s="550"/>
      <c r="Z538" s="550"/>
      <c r="AA538" s="550"/>
      <c r="AB538" s="550"/>
      <c r="AC538" s="550"/>
      <c r="AD538" s="550"/>
      <c r="AE538" s="550"/>
      <c r="AF538" s="550"/>
      <c r="AG538" s="550"/>
      <c r="AH538" s="550"/>
      <c r="AI538" s="550"/>
      <c r="AJ538" s="550"/>
      <c r="AK538" s="550"/>
      <c r="AL538" s="550"/>
      <c r="AM538" s="550"/>
      <c r="AN538" s="550"/>
      <c r="AO538" s="550"/>
      <c r="AP538" s="550"/>
      <c r="AQ538" s="550"/>
      <c r="AR538" s="550"/>
      <c r="AS538" s="550"/>
      <c r="AT538" s="550"/>
      <c r="AU538" s="550"/>
      <c r="AV538" s="550"/>
      <c r="AW538" s="550"/>
      <c r="AX538" s="550"/>
      <c r="AY538" s="550"/>
      <c r="AZ538" s="550"/>
      <c r="BA538" s="550"/>
      <c r="BB538" s="550"/>
      <c r="BC538" s="550"/>
      <c r="BD538" s="550"/>
      <c r="BE538" s="550"/>
      <c r="BF538" s="550"/>
      <c r="BG538" s="550"/>
      <c r="BH538" s="550"/>
      <c r="BI538" s="550"/>
      <c r="BJ538" s="550"/>
      <c r="BK538" s="550"/>
      <c r="BL538" s="550"/>
      <c r="BM538" s="550"/>
      <c r="BN538" s="550"/>
      <c r="BO538" s="550"/>
      <c r="BP538" s="550"/>
      <c r="BQ538" s="550"/>
      <c r="BR538" s="550"/>
      <c r="BS538" s="550"/>
      <c r="BT538" s="550"/>
      <c r="BU538" s="550"/>
      <c r="BV538" s="550"/>
      <c r="BW538" s="550"/>
      <c r="BX538" s="550"/>
      <c r="BY538" s="550"/>
      <c r="BZ538" s="550"/>
      <c r="CA538" s="550"/>
      <c r="CB538" s="550"/>
      <c r="CC538" s="550"/>
      <c r="CD538" s="550"/>
      <c r="CE538" s="550"/>
      <c r="CF538" s="550"/>
      <c r="CG538" s="550"/>
      <c r="CH538" s="550"/>
      <c r="CI538" s="550"/>
      <c r="CJ538" s="550"/>
      <c r="CK538" s="550"/>
      <c r="CL538" s="550"/>
      <c r="CM538" s="550"/>
      <c r="CN538" s="550"/>
      <c r="CO538" s="550"/>
      <c r="CP538" s="550"/>
      <c r="CQ538" s="550"/>
      <c r="CR538" s="550"/>
      <c r="CS538" s="550"/>
      <c r="CT538" s="550"/>
      <c r="CU538" s="550"/>
      <c r="CV538" s="550"/>
      <c r="CW538" s="550"/>
      <c r="CX538" s="550"/>
      <c r="CY538" s="550"/>
      <c r="CZ538" s="550"/>
      <c r="DA538" s="550"/>
      <c r="DB538" s="550"/>
      <c r="DC538" s="550"/>
      <c r="DD538" s="550"/>
      <c r="DE538" s="550"/>
      <c r="DF538" s="550"/>
      <c r="DG538" s="550"/>
      <c r="DH538" s="550"/>
      <c r="DI538" s="550"/>
      <c r="DJ538" s="550"/>
      <c r="DK538" s="550"/>
      <c r="DL538" s="550"/>
      <c r="DM538" s="550"/>
      <c r="DN538" s="550"/>
      <c r="DO538" s="550"/>
      <c r="DP538" s="550"/>
      <c r="DQ538" s="550"/>
      <c r="DR538" s="550"/>
      <c r="DS538" s="550"/>
      <c r="DT538" s="550"/>
      <c r="DU538" s="550"/>
      <c r="DV538" s="550"/>
      <c r="DW538" s="550"/>
      <c r="DX538" s="550"/>
      <c r="DY538" s="550"/>
      <c r="DZ538" s="550"/>
      <c r="EA538" s="550"/>
      <c r="EB538" s="550"/>
      <c r="EC538" s="550"/>
      <c r="ED538" s="550"/>
      <c r="EE538" s="550"/>
      <c r="EF538" s="550"/>
      <c r="EG538" s="550"/>
      <c r="EH538" s="550"/>
      <c r="EI538" s="550"/>
      <c r="EJ538" s="550"/>
      <c r="EK538" s="550"/>
      <c r="EL538" s="550"/>
      <c r="EM538" s="550"/>
      <c r="EN538" s="550"/>
      <c r="EO538" s="550"/>
      <c r="EP538" s="550"/>
      <c r="EQ538" s="550"/>
      <c r="ER538" s="550"/>
      <c r="ES538" s="550"/>
      <c r="ET538" s="550"/>
      <c r="EU538" s="550"/>
      <c r="EV538" s="550"/>
      <c r="EW538" s="550"/>
      <c r="EX538" s="550"/>
      <c r="EY538" s="550"/>
      <c r="EZ538" s="550"/>
      <c r="FA538" s="550"/>
      <c r="FB538" s="550"/>
      <c r="FC538" s="550"/>
      <c r="FD538" s="550"/>
      <c r="FE538" s="550"/>
      <c r="FF538" s="550"/>
      <c r="FG538" s="550"/>
      <c r="FH538" s="550"/>
      <c r="FI538" s="550"/>
      <c r="FJ538" s="550"/>
      <c r="FK538" s="550"/>
      <c r="FL538" s="550"/>
      <c r="FM538" s="550"/>
      <c r="FN538" s="550"/>
      <c r="FO538" s="550"/>
      <c r="FP538" s="550"/>
      <c r="FQ538" s="550"/>
      <c r="FR538" s="550"/>
      <c r="FS538" s="550"/>
      <c r="FT538" s="550"/>
      <c r="FU538" s="550"/>
      <c r="FV538" s="550"/>
      <c r="FW538" s="550"/>
      <c r="FX538" s="550"/>
      <c r="FY538" s="550"/>
      <c r="FZ538" s="550"/>
      <c r="GA538" s="550"/>
      <c r="GB538" s="550"/>
      <c r="GC538" s="550"/>
      <c r="GD538" s="550"/>
      <c r="GE538" s="550"/>
      <c r="GF538" s="550"/>
      <c r="GG538" s="550"/>
      <c r="GH538" s="550"/>
      <c r="GI538" s="550"/>
      <c r="GJ538" s="550"/>
      <c r="GK538" s="550"/>
      <c r="GL538" s="550"/>
      <c r="GM538" s="550"/>
    </row>
    <row r="539" spans="7:195" ht="18" customHeight="1">
      <c r="G539" s="550"/>
      <c r="H539" s="550"/>
      <c r="I539" s="550"/>
      <c r="J539" s="550"/>
      <c r="K539" s="550"/>
      <c r="L539" s="550"/>
      <c r="M539" s="550"/>
      <c r="N539" s="550"/>
      <c r="O539" s="550"/>
      <c r="P539" s="550"/>
      <c r="Q539" s="550"/>
      <c r="R539" s="550"/>
      <c r="S539" s="550"/>
      <c r="T539" s="550"/>
      <c r="U539" s="550"/>
      <c r="V539" s="550"/>
      <c r="W539" s="550"/>
      <c r="X539" s="550"/>
      <c r="Y539" s="550"/>
      <c r="Z539" s="550"/>
      <c r="AA539" s="550"/>
      <c r="AB539" s="550"/>
      <c r="AC539" s="550"/>
      <c r="AD539" s="550"/>
      <c r="AE539" s="550"/>
      <c r="AF539" s="550"/>
      <c r="AG539" s="550"/>
      <c r="AH539" s="550"/>
      <c r="AI539" s="550"/>
      <c r="AJ539" s="550"/>
      <c r="AK539" s="550"/>
      <c r="AL539" s="550"/>
      <c r="AM539" s="550"/>
      <c r="AN539" s="550"/>
      <c r="AO539" s="550"/>
      <c r="AP539" s="550"/>
      <c r="AQ539" s="550"/>
      <c r="AR539" s="550"/>
      <c r="AS539" s="550"/>
      <c r="AT539" s="550"/>
      <c r="AU539" s="550"/>
      <c r="AV539" s="550"/>
      <c r="AW539" s="550"/>
      <c r="AX539" s="550"/>
      <c r="AY539" s="550"/>
      <c r="AZ539" s="550"/>
      <c r="BA539" s="550"/>
      <c r="BB539" s="550"/>
      <c r="BC539" s="550"/>
      <c r="BD539" s="550"/>
      <c r="BE539" s="550"/>
      <c r="BF539" s="550"/>
      <c r="BG539" s="550"/>
      <c r="BH539" s="550"/>
      <c r="BI539" s="550"/>
      <c r="BJ539" s="550"/>
      <c r="BK539" s="550"/>
      <c r="BL539" s="550"/>
      <c r="BM539" s="550"/>
      <c r="BN539" s="550"/>
      <c r="BO539" s="550"/>
      <c r="BP539" s="550"/>
      <c r="BQ539" s="550"/>
      <c r="BR539" s="550"/>
      <c r="BS539" s="550"/>
      <c r="BT539" s="550"/>
      <c r="BU539" s="550"/>
      <c r="BV539" s="550"/>
      <c r="BW539" s="550"/>
      <c r="BX539" s="550"/>
      <c r="BY539" s="550"/>
      <c r="BZ539" s="550"/>
      <c r="CA539" s="550"/>
      <c r="CB539" s="550"/>
      <c r="CC539" s="550"/>
      <c r="CD539" s="550"/>
      <c r="CE539" s="550"/>
      <c r="CF539" s="550"/>
      <c r="CG539" s="550"/>
      <c r="CH539" s="550"/>
      <c r="CI539" s="550"/>
      <c r="CJ539" s="550"/>
      <c r="CK539" s="550"/>
      <c r="CL539" s="550"/>
      <c r="CM539" s="550"/>
      <c r="CN539" s="550"/>
      <c r="CO539" s="550"/>
      <c r="CP539" s="550"/>
      <c r="CQ539" s="550"/>
      <c r="CR539" s="550"/>
      <c r="CS539" s="550"/>
      <c r="CT539" s="550"/>
      <c r="CU539" s="550"/>
      <c r="CV539" s="550"/>
      <c r="CW539" s="550"/>
      <c r="CX539" s="550"/>
      <c r="CY539" s="550"/>
      <c r="CZ539" s="550"/>
      <c r="DA539" s="550"/>
      <c r="DB539" s="550"/>
      <c r="DC539" s="550"/>
      <c r="DD539" s="550"/>
      <c r="DE539" s="550"/>
      <c r="DF539" s="550"/>
      <c r="DG539" s="550"/>
      <c r="DH539" s="550"/>
      <c r="DI539" s="550"/>
      <c r="DJ539" s="550"/>
      <c r="DK539" s="550"/>
      <c r="DL539" s="550"/>
      <c r="DM539" s="550"/>
      <c r="DN539" s="550"/>
      <c r="DO539" s="550"/>
      <c r="DP539" s="550"/>
      <c r="DQ539" s="550"/>
      <c r="DR539" s="550"/>
      <c r="DS539" s="550"/>
      <c r="DT539" s="550"/>
      <c r="DU539" s="550"/>
      <c r="DV539" s="550"/>
      <c r="DW539" s="550"/>
      <c r="DX539" s="550"/>
      <c r="DY539" s="550"/>
      <c r="DZ539" s="550"/>
      <c r="EA539" s="550"/>
      <c r="EB539" s="550"/>
      <c r="EC539" s="550"/>
      <c r="ED539" s="550"/>
      <c r="EE539" s="550"/>
      <c r="EF539" s="550"/>
      <c r="EG539" s="550"/>
      <c r="EH539" s="550"/>
      <c r="EI539" s="550"/>
      <c r="EJ539" s="550"/>
      <c r="EK539" s="550"/>
      <c r="EL539" s="550"/>
      <c r="EM539" s="550"/>
      <c r="EN539" s="550"/>
      <c r="EO539" s="550"/>
      <c r="EP539" s="550"/>
      <c r="EQ539" s="550"/>
      <c r="ER539" s="550"/>
      <c r="ES539" s="550"/>
      <c r="ET539" s="550"/>
      <c r="EU539" s="550"/>
      <c r="EV539" s="550"/>
      <c r="EW539" s="550"/>
      <c r="EX539" s="550"/>
      <c r="EY539" s="550"/>
      <c r="EZ539" s="550"/>
      <c r="FA539" s="550"/>
      <c r="FB539" s="550"/>
      <c r="FC539" s="550"/>
      <c r="FD539" s="550"/>
      <c r="FE539" s="550"/>
      <c r="FF539" s="550"/>
      <c r="FG539" s="550"/>
      <c r="FH539" s="550"/>
      <c r="FI539" s="550"/>
      <c r="FJ539" s="550"/>
      <c r="FK539" s="550"/>
      <c r="FL539" s="550"/>
      <c r="FM539" s="550"/>
      <c r="FN539" s="550"/>
      <c r="FO539" s="550"/>
      <c r="FP539" s="550"/>
      <c r="FQ539" s="550"/>
      <c r="FR539" s="550"/>
      <c r="FS539" s="550"/>
      <c r="FT539" s="550"/>
      <c r="FU539" s="550"/>
      <c r="FV539" s="550"/>
      <c r="FW539" s="550"/>
      <c r="FX539" s="550"/>
      <c r="FY539" s="550"/>
      <c r="FZ539" s="550"/>
      <c r="GA539" s="550"/>
      <c r="GB539" s="550"/>
      <c r="GC539" s="550"/>
      <c r="GD539" s="550"/>
      <c r="GE539" s="550"/>
      <c r="GF539" s="550"/>
      <c r="GG539" s="550"/>
      <c r="GH539" s="550"/>
      <c r="GI539" s="550"/>
      <c r="GJ539" s="550"/>
      <c r="GK539" s="550"/>
      <c r="GL539" s="550"/>
      <c r="GM539" s="550"/>
    </row>
    <row r="540" spans="7:195" ht="18" customHeight="1">
      <c r="G540" s="550"/>
      <c r="H540" s="550"/>
      <c r="I540" s="550"/>
      <c r="J540" s="550"/>
      <c r="K540" s="550"/>
      <c r="L540" s="550"/>
      <c r="M540" s="550"/>
      <c r="N540" s="550"/>
      <c r="O540" s="550"/>
      <c r="P540" s="550"/>
      <c r="Q540" s="550"/>
      <c r="R540" s="550"/>
      <c r="S540" s="550"/>
      <c r="T540" s="550"/>
      <c r="U540" s="550"/>
      <c r="V540" s="550"/>
      <c r="W540" s="550"/>
      <c r="X540" s="550"/>
      <c r="Y540" s="550"/>
      <c r="Z540" s="550"/>
      <c r="AA540" s="550"/>
      <c r="AB540" s="550"/>
      <c r="AC540" s="550"/>
      <c r="AD540" s="550"/>
      <c r="AE540" s="550"/>
      <c r="AF540" s="550"/>
      <c r="AG540" s="550"/>
      <c r="AH540" s="550"/>
      <c r="AI540" s="550"/>
      <c r="AJ540" s="550"/>
      <c r="AK540" s="550"/>
      <c r="AL540" s="550"/>
      <c r="AM540" s="550"/>
      <c r="AN540" s="550"/>
      <c r="AO540" s="550"/>
      <c r="AP540" s="550"/>
      <c r="AQ540" s="550"/>
      <c r="AR540" s="550"/>
      <c r="AS540" s="550"/>
      <c r="AT540" s="550"/>
      <c r="AU540" s="550"/>
      <c r="AV540" s="550"/>
      <c r="AW540" s="550"/>
      <c r="AX540" s="550"/>
      <c r="AY540" s="550"/>
      <c r="AZ540" s="550"/>
      <c r="BA540" s="550"/>
      <c r="BB540" s="550"/>
      <c r="BC540" s="550"/>
      <c r="BD540" s="550"/>
      <c r="BE540" s="550"/>
      <c r="BF540" s="550"/>
      <c r="BG540" s="550"/>
      <c r="BH540" s="550"/>
      <c r="BI540" s="550"/>
      <c r="BJ540" s="550"/>
      <c r="BK540" s="550"/>
      <c r="BL540" s="550"/>
      <c r="BM540" s="550"/>
      <c r="BN540" s="550"/>
      <c r="BO540" s="550"/>
      <c r="BP540" s="550"/>
      <c r="BQ540" s="550"/>
      <c r="BR540" s="550"/>
      <c r="BS540" s="550"/>
      <c r="BT540" s="550"/>
      <c r="BU540" s="550"/>
      <c r="BV540" s="550"/>
      <c r="BW540" s="550"/>
      <c r="BX540" s="550"/>
      <c r="BY540" s="550"/>
      <c r="BZ540" s="550"/>
      <c r="CA540" s="550"/>
      <c r="CB540" s="550"/>
      <c r="CC540" s="550"/>
      <c r="CD540" s="550"/>
      <c r="CE540" s="550"/>
      <c r="CF540" s="550"/>
      <c r="CG540" s="550"/>
      <c r="CH540" s="550"/>
      <c r="CI540" s="550"/>
      <c r="CJ540" s="550"/>
      <c r="CK540" s="550"/>
      <c r="CL540" s="550"/>
      <c r="CM540" s="550"/>
      <c r="CN540" s="550"/>
      <c r="CO540" s="550"/>
      <c r="CP540" s="550"/>
      <c r="CQ540" s="550"/>
      <c r="CR540" s="550"/>
      <c r="CS540" s="550"/>
      <c r="CT540" s="550"/>
      <c r="CU540" s="550"/>
      <c r="CV540" s="550"/>
      <c r="CW540" s="550"/>
      <c r="CX540" s="550"/>
      <c r="CY540" s="550"/>
      <c r="CZ540" s="550"/>
      <c r="DA540" s="550"/>
      <c r="DB540" s="550"/>
      <c r="DC540" s="550"/>
      <c r="DD540" s="550"/>
      <c r="DE540" s="550"/>
      <c r="DF540" s="550"/>
      <c r="DG540" s="550"/>
      <c r="DH540" s="550"/>
      <c r="DI540" s="550"/>
      <c r="DJ540" s="550"/>
      <c r="DK540" s="550"/>
      <c r="DL540" s="550"/>
      <c r="DM540" s="550"/>
      <c r="DN540" s="550"/>
      <c r="DO540" s="550"/>
      <c r="DP540" s="550"/>
      <c r="DQ540" s="550"/>
      <c r="DR540" s="550"/>
      <c r="DS540" s="550"/>
      <c r="DT540" s="550"/>
      <c r="DU540" s="550"/>
      <c r="DV540" s="550"/>
      <c r="DW540" s="550"/>
      <c r="DX540" s="550"/>
      <c r="DY540" s="550"/>
      <c r="DZ540" s="550"/>
      <c r="EA540" s="550"/>
      <c r="EB540" s="550"/>
      <c r="EC540" s="550"/>
      <c r="ED540" s="550"/>
      <c r="EE540" s="550"/>
      <c r="EF540" s="550"/>
      <c r="EG540" s="550"/>
      <c r="EH540" s="550"/>
      <c r="EI540" s="550"/>
      <c r="EJ540" s="550"/>
      <c r="EK540" s="550"/>
      <c r="EL540" s="550"/>
      <c r="EM540" s="550"/>
      <c r="EN540" s="550"/>
      <c r="EO540" s="550"/>
      <c r="EP540" s="550"/>
      <c r="EQ540" s="550"/>
      <c r="ER540" s="550"/>
      <c r="ES540" s="550"/>
      <c r="ET540" s="550"/>
      <c r="EU540" s="550"/>
      <c r="EV540" s="550"/>
      <c r="EW540" s="550"/>
      <c r="EX540" s="550"/>
      <c r="EY540" s="550"/>
      <c r="EZ540" s="550"/>
      <c r="FA540" s="550"/>
      <c r="FB540" s="550"/>
      <c r="FC540" s="550"/>
      <c r="FD540" s="550"/>
      <c r="FE540" s="550"/>
      <c r="FF540" s="550"/>
      <c r="FG540" s="550"/>
      <c r="FH540" s="550"/>
      <c r="FI540" s="550"/>
      <c r="FJ540" s="550"/>
      <c r="FK540" s="550"/>
      <c r="FL540" s="550"/>
      <c r="FM540" s="550"/>
      <c r="FN540" s="550"/>
      <c r="FO540" s="550"/>
      <c r="FP540" s="550"/>
      <c r="FQ540" s="550"/>
      <c r="FR540" s="550"/>
      <c r="FS540" s="550"/>
      <c r="FT540" s="550"/>
      <c r="FU540" s="550"/>
      <c r="FV540" s="550"/>
      <c r="FW540" s="550"/>
      <c r="FX540" s="550"/>
      <c r="FY540" s="550"/>
      <c r="FZ540" s="550"/>
      <c r="GA540" s="550"/>
      <c r="GB540" s="550"/>
      <c r="GC540" s="550"/>
      <c r="GD540" s="550"/>
      <c r="GE540" s="550"/>
      <c r="GF540" s="550"/>
      <c r="GG540" s="550"/>
      <c r="GH540" s="550"/>
      <c r="GI540" s="550"/>
      <c r="GJ540" s="550"/>
      <c r="GK540" s="550"/>
      <c r="GL540" s="550"/>
      <c r="GM540" s="550"/>
    </row>
    <row r="541" spans="7:195" ht="18" customHeight="1">
      <c r="G541" s="550"/>
      <c r="H541" s="550"/>
      <c r="I541" s="550"/>
      <c r="J541" s="550"/>
      <c r="K541" s="550"/>
      <c r="L541" s="550"/>
      <c r="M541" s="550"/>
      <c r="N541" s="550"/>
      <c r="O541" s="550"/>
      <c r="P541" s="550"/>
      <c r="Q541" s="550"/>
      <c r="R541" s="550"/>
      <c r="S541" s="550"/>
      <c r="T541" s="550"/>
      <c r="U541" s="550"/>
      <c r="V541" s="550"/>
      <c r="W541" s="550"/>
      <c r="X541" s="550"/>
      <c r="Y541" s="550"/>
      <c r="Z541" s="550"/>
      <c r="AA541" s="550"/>
      <c r="AB541" s="550"/>
      <c r="AC541" s="550"/>
      <c r="AD541" s="550"/>
      <c r="AE541" s="550"/>
      <c r="AF541" s="550"/>
      <c r="AG541" s="550"/>
      <c r="AH541" s="550"/>
      <c r="AI541" s="550"/>
      <c r="AJ541" s="550"/>
      <c r="AK541" s="550"/>
      <c r="AL541" s="550"/>
      <c r="AM541" s="550"/>
      <c r="AN541" s="550"/>
      <c r="AO541" s="550"/>
      <c r="AP541" s="550"/>
      <c r="AQ541" s="550"/>
      <c r="AR541" s="550"/>
      <c r="AS541" s="550"/>
      <c r="AT541" s="550"/>
      <c r="AU541" s="550"/>
      <c r="AV541" s="550"/>
      <c r="AW541" s="550"/>
      <c r="AX541" s="550"/>
      <c r="AY541" s="550"/>
      <c r="AZ541" s="550"/>
      <c r="BA541" s="550"/>
      <c r="BB541" s="550"/>
      <c r="BC541" s="550"/>
      <c r="BD541" s="550"/>
      <c r="BE541" s="550"/>
      <c r="BF541" s="550"/>
      <c r="BG541" s="550"/>
      <c r="BH541" s="550"/>
      <c r="BI541" s="550"/>
      <c r="BJ541" s="550"/>
      <c r="BK541" s="550"/>
      <c r="BL541" s="550"/>
      <c r="BM541" s="550"/>
      <c r="BN541" s="550"/>
      <c r="BO541" s="550"/>
      <c r="BP541" s="550"/>
      <c r="BQ541" s="550"/>
      <c r="BR541" s="550"/>
      <c r="BS541" s="550"/>
      <c r="BT541" s="550"/>
      <c r="BU541" s="550"/>
      <c r="BV541" s="550"/>
      <c r="BW541" s="550"/>
      <c r="BX541" s="550"/>
      <c r="BY541" s="550"/>
      <c r="BZ541" s="550"/>
      <c r="CA541" s="550"/>
      <c r="CB541" s="550"/>
      <c r="CC541" s="550"/>
      <c r="CD541" s="550"/>
      <c r="CE541" s="550"/>
      <c r="CF541" s="550"/>
      <c r="CG541" s="550"/>
      <c r="CH541" s="550"/>
      <c r="CI541" s="550"/>
      <c r="CJ541" s="550"/>
      <c r="CK541" s="550"/>
      <c r="CL541" s="550"/>
      <c r="CM541" s="550"/>
      <c r="CN541" s="550"/>
      <c r="CO541" s="550"/>
      <c r="CP541" s="550"/>
      <c r="CQ541" s="550"/>
      <c r="CR541" s="550"/>
      <c r="CS541" s="550"/>
      <c r="CT541" s="550"/>
      <c r="CU541" s="550"/>
      <c r="CV541" s="550"/>
      <c r="CW541" s="550"/>
      <c r="CX541" s="550"/>
      <c r="CY541" s="550"/>
      <c r="CZ541" s="550"/>
      <c r="DA541" s="550"/>
      <c r="DB541" s="550"/>
      <c r="DC541" s="550"/>
      <c r="DD541" s="550"/>
      <c r="DE541" s="550"/>
      <c r="DF541" s="550"/>
      <c r="DG541" s="550"/>
      <c r="DH541" s="550"/>
      <c r="DI541" s="550"/>
      <c r="DJ541" s="550"/>
      <c r="DK541" s="550"/>
      <c r="DL541" s="550"/>
      <c r="DM541" s="550"/>
      <c r="DN541" s="550"/>
      <c r="DO541" s="550"/>
      <c r="DP541" s="550"/>
      <c r="DQ541" s="550"/>
      <c r="DR541" s="550"/>
      <c r="DS541" s="550"/>
      <c r="DT541" s="550"/>
      <c r="DU541" s="550"/>
      <c r="DV541" s="550"/>
      <c r="DW541" s="550"/>
      <c r="DX541" s="550"/>
      <c r="DY541" s="550"/>
      <c r="DZ541" s="550"/>
      <c r="EA541" s="550"/>
      <c r="EB541" s="550"/>
      <c r="EC541" s="550"/>
      <c r="ED541" s="550"/>
      <c r="EE541" s="550"/>
      <c r="EF541" s="550"/>
      <c r="EG541" s="550"/>
      <c r="EH541" s="550"/>
      <c r="EI541" s="550"/>
      <c r="EJ541" s="550"/>
      <c r="EK541" s="550"/>
      <c r="EL541" s="550"/>
      <c r="EM541" s="550"/>
      <c r="EN541" s="550"/>
      <c r="EO541" s="550"/>
      <c r="EP541" s="550"/>
      <c r="EQ541" s="550"/>
      <c r="ER541" s="550"/>
      <c r="ES541" s="550"/>
      <c r="ET541" s="550"/>
      <c r="EU541" s="550"/>
      <c r="EV541" s="550"/>
      <c r="EW541" s="550"/>
      <c r="EX541" s="550"/>
      <c r="EY541" s="550"/>
      <c r="EZ541" s="550"/>
      <c r="FA541" s="550"/>
      <c r="FB541" s="550"/>
      <c r="FC541" s="550"/>
      <c r="FD541" s="550"/>
      <c r="FE541" s="550"/>
      <c r="FF541" s="550"/>
      <c r="FG541" s="550"/>
      <c r="FH541" s="550"/>
      <c r="FI541" s="550"/>
      <c r="FJ541" s="550"/>
      <c r="FK541" s="550"/>
      <c r="FL541" s="550"/>
      <c r="FM541" s="550"/>
      <c r="FN541" s="550"/>
      <c r="FO541" s="550"/>
      <c r="FP541" s="550"/>
      <c r="FQ541" s="550"/>
      <c r="FR541" s="550"/>
      <c r="FS541" s="550"/>
      <c r="FT541" s="550"/>
      <c r="FU541" s="550"/>
      <c r="FV541" s="550"/>
      <c r="FW541" s="550"/>
      <c r="FX541" s="550"/>
      <c r="FY541" s="550"/>
      <c r="FZ541" s="550"/>
      <c r="GA541" s="550"/>
      <c r="GB541" s="550"/>
      <c r="GC541" s="550"/>
      <c r="GD541" s="550"/>
      <c r="GE541" s="550"/>
      <c r="GF541" s="550"/>
      <c r="GG541" s="550"/>
      <c r="GH541" s="550"/>
      <c r="GI541" s="550"/>
      <c r="GJ541" s="550"/>
      <c r="GK541" s="550"/>
      <c r="GL541" s="550"/>
      <c r="GM541" s="550"/>
    </row>
    <row r="542" spans="7:195" ht="18" customHeight="1">
      <c r="G542" s="550"/>
      <c r="H542" s="550"/>
      <c r="I542" s="550"/>
      <c r="J542" s="550"/>
      <c r="K542" s="550"/>
      <c r="L542" s="550"/>
      <c r="M542" s="550"/>
      <c r="N542" s="550"/>
      <c r="O542" s="550"/>
      <c r="P542" s="550"/>
      <c r="Q542" s="550"/>
      <c r="R542" s="550"/>
      <c r="S542" s="550"/>
      <c r="T542" s="550"/>
      <c r="U542" s="550"/>
      <c r="V542" s="550"/>
      <c r="W542" s="550"/>
      <c r="X542" s="550"/>
      <c r="Y542" s="550"/>
      <c r="Z542" s="550"/>
      <c r="AA542" s="550"/>
      <c r="AB542" s="550"/>
      <c r="AC542" s="550"/>
      <c r="AD542" s="550"/>
      <c r="AE542" s="550"/>
      <c r="AF542" s="550"/>
      <c r="AG542" s="550"/>
      <c r="AH542" s="550"/>
      <c r="AI542" s="550"/>
      <c r="AJ542" s="550"/>
      <c r="AK542" s="550"/>
      <c r="AL542" s="550"/>
      <c r="AM542" s="550"/>
      <c r="AN542" s="550"/>
      <c r="AO542" s="550"/>
      <c r="AP542" s="550"/>
      <c r="AQ542" s="550"/>
      <c r="AR542" s="550"/>
      <c r="AS542" s="550"/>
      <c r="AT542" s="550"/>
      <c r="AU542" s="550"/>
      <c r="AV542" s="550"/>
      <c r="AW542" s="550"/>
      <c r="AX542" s="550"/>
      <c r="AY542" s="550"/>
      <c r="AZ542" s="550"/>
      <c r="BA542" s="550"/>
      <c r="BB542" s="550"/>
      <c r="BC542" s="550"/>
      <c r="BD542" s="550"/>
      <c r="BE542" s="550"/>
      <c r="BF542" s="550"/>
      <c r="BG542" s="550"/>
      <c r="BH542" s="550"/>
      <c r="BI542" s="550"/>
      <c r="BJ542" s="550"/>
      <c r="BK542" s="550"/>
      <c r="BL542" s="550"/>
      <c r="BM542" s="550"/>
      <c r="BN542" s="550"/>
      <c r="BO542" s="550"/>
      <c r="BP542" s="550"/>
      <c r="BQ542" s="550"/>
      <c r="BR542" s="550"/>
      <c r="BS542" s="550"/>
      <c r="BT542" s="550"/>
      <c r="BU542" s="550"/>
      <c r="BV542" s="550"/>
      <c r="BW542" s="550"/>
      <c r="BX542" s="550"/>
      <c r="BY542" s="550"/>
      <c r="BZ542" s="550"/>
      <c r="CA542" s="550"/>
      <c r="CB542" s="550"/>
      <c r="CC542" s="550"/>
      <c r="CD542" s="550"/>
      <c r="CE542" s="550"/>
      <c r="CF542" s="550"/>
      <c r="CG542" s="550"/>
      <c r="CH542" s="550"/>
      <c r="CI542" s="550"/>
      <c r="CJ542" s="550"/>
      <c r="CK542" s="550"/>
      <c r="CL542" s="550"/>
      <c r="CM542" s="550"/>
      <c r="CN542" s="550"/>
      <c r="CO542" s="550"/>
      <c r="CP542" s="550"/>
      <c r="CQ542" s="550"/>
      <c r="CR542" s="550"/>
      <c r="CS542" s="550"/>
      <c r="CT542" s="550"/>
      <c r="CU542" s="550"/>
      <c r="CV542" s="550"/>
      <c r="CW542" s="550"/>
      <c r="CX542" s="550"/>
      <c r="CY542" s="550"/>
      <c r="CZ542" s="550"/>
      <c r="DA542" s="550"/>
      <c r="DB542" s="550"/>
      <c r="DC542" s="550"/>
      <c r="DD542" s="550"/>
      <c r="DE542" s="550"/>
      <c r="DF542" s="550"/>
      <c r="DG542" s="550"/>
      <c r="DH542" s="550"/>
      <c r="DI542" s="550"/>
      <c r="DJ542" s="550"/>
      <c r="DK542" s="550"/>
      <c r="DL542" s="550"/>
      <c r="DM542" s="550"/>
      <c r="DN542" s="550"/>
      <c r="DO542" s="550"/>
      <c r="DP542" s="550"/>
      <c r="DQ542" s="550"/>
      <c r="DR542" s="550"/>
      <c r="DS542" s="550"/>
      <c r="DT542" s="550"/>
      <c r="DU542" s="550"/>
      <c r="DV542" s="550"/>
      <c r="DW542" s="550"/>
      <c r="DX542" s="550"/>
      <c r="DY542" s="550"/>
      <c r="DZ542" s="550"/>
      <c r="EA542" s="550"/>
      <c r="EB542" s="550"/>
      <c r="EC542" s="550"/>
      <c r="ED542" s="550"/>
      <c r="EE542" s="550"/>
      <c r="EF542" s="550"/>
      <c r="EG542" s="550"/>
      <c r="EH542" s="550"/>
      <c r="EI542" s="550"/>
      <c r="EJ542" s="550"/>
      <c r="EK542" s="550"/>
      <c r="EL542" s="550"/>
      <c r="EM542" s="550"/>
      <c r="EN542" s="550"/>
      <c r="EO542" s="550"/>
      <c r="EP542" s="550"/>
      <c r="EQ542" s="550"/>
      <c r="ER542" s="550"/>
      <c r="ES542" s="550"/>
      <c r="ET542" s="550"/>
      <c r="EU542" s="550"/>
      <c r="EV542" s="550"/>
      <c r="EW542" s="550"/>
      <c r="EX542" s="550"/>
      <c r="EY542" s="550"/>
      <c r="EZ542" s="550"/>
      <c r="FA542" s="550"/>
      <c r="FB542" s="550"/>
      <c r="FC542" s="550"/>
      <c r="FD542" s="550"/>
      <c r="FE542" s="550"/>
      <c r="FF542" s="550"/>
      <c r="FG542" s="550"/>
      <c r="FH542" s="550"/>
      <c r="FI542" s="550"/>
      <c r="FJ542" s="550"/>
      <c r="FK542" s="550"/>
      <c r="FL542" s="550"/>
      <c r="FM542" s="550"/>
      <c r="FN542" s="550"/>
      <c r="FO542" s="550"/>
      <c r="FP542" s="550"/>
      <c r="FQ542" s="550"/>
      <c r="FR542" s="550"/>
      <c r="FS542" s="550"/>
      <c r="FT542" s="550"/>
      <c r="FU542" s="550"/>
      <c r="FV542" s="550"/>
      <c r="FW542" s="550"/>
      <c r="FX542" s="550"/>
      <c r="FY542" s="550"/>
      <c r="FZ542" s="550"/>
      <c r="GA542" s="550"/>
      <c r="GB542" s="550"/>
      <c r="GC542" s="550"/>
      <c r="GD542" s="550"/>
      <c r="GE542" s="550"/>
      <c r="GF542" s="550"/>
      <c r="GG542" s="550"/>
      <c r="GH542" s="550"/>
      <c r="GI542" s="550"/>
      <c r="GJ542" s="550"/>
      <c r="GK542" s="550"/>
      <c r="GL542" s="550"/>
      <c r="GM542" s="550"/>
    </row>
    <row r="543" spans="7:195" ht="18" customHeight="1">
      <c r="G543" s="550"/>
      <c r="H543" s="550"/>
      <c r="I543" s="550"/>
      <c r="J543" s="550"/>
      <c r="K543" s="550"/>
      <c r="L543" s="550"/>
      <c r="M543" s="550"/>
      <c r="N543" s="550"/>
      <c r="O543" s="550"/>
      <c r="P543" s="550"/>
      <c r="Q543" s="550"/>
      <c r="R543" s="550"/>
      <c r="S543" s="550"/>
      <c r="T543" s="550"/>
      <c r="U543" s="550"/>
      <c r="V543" s="550"/>
      <c r="W543" s="550"/>
      <c r="X543" s="550"/>
      <c r="Y543" s="550"/>
      <c r="Z543" s="550"/>
      <c r="AA543" s="550"/>
      <c r="AB543" s="550"/>
      <c r="AC543" s="550"/>
      <c r="AD543" s="550"/>
      <c r="AE543" s="550"/>
      <c r="AF543" s="550"/>
      <c r="AG543" s="550"/>
      <c r="AH543" s="550"/>
      <c r="AI543" s="550"/>
      <c r="AJ543" s="550"/>
      <c r="AK543" s="550"/>
      <c r="AL543" s="550"/>
      <c r="AM543" s="550"/>
      <c r="AN543" s="550"/>
      <c r="AO543" s="550"/>
      <c r="AP543" s="550"/>
      <c r="AQ543" s="550"/>
      <c r="AR543" s="550"/>
      <c r="AS543" s="550"/>
      <c r="AT543" s="550"/>
      <c r="AU543" s="550"/>
      <c r="AV543" s="550"/>
      <c r="AW543" s="550"/>
      <c r="AX543" s="550"/>
      <c r="AY543" s="550"/>
      <c r="AZ543" s="550"/>
      <c r="BA543" s="550"/>
      <c r="BB543" s="550"/>
      <c r="BC543" s="550"/>
      <c r="BD543" s="550"/>
      <c r="BE543" s="550"/>
      <c r="BF543" s="550"/>
      <c r="BG543" s="550"/>
      <c r="BH543" s="550"/>
      <c r="BI543" s="550"/>
      <c r="BJ543" s="550"/>
      <c r="BK543" s="550"/>
      <c r="BL543" s="550"/>
      <c r="BM543" s="550"/>
      <c r="BN543" s="550"/>
      <c r="BO543" s="550"/>
      <c r="BP543" s="550"/>
      <c r="BQ543" s="550"/>
      <c r="BR543" s="550"/>
      <c r="BS543" s="550"/>
      <c r="BT543" s="550"/>
      <c r="BU543" s="550"/>
      <c r="BV543" s="550"/>
      <c r="BW543" s="550"/>
      <c r="BX543" s="550"/>
      <c r="BY543" s="550"/>
      <c r="BZ543" s="550"/>
      <c r="CA543" s="550"/>
      <c r="CB543" s="550"/>
      <c r="CC543" s="550"/>
      <c r="CD543" s="550"/>
      <c r="CE543" s="550"/>
      <c r="CF543" s="550"/>
      <c r="CG543" s="550"/>
      <c r="CH543" s="550"/>
      <c r="CI543" s="550"/>
      <c r="CJ543" s="550"/>
      <c r="CK543" s="550"/>
      <c r="CL543" s="550"/>
      <c r="CM543" s="550"/>
      <c r="CN543" s="550"/>
      <c r="CO543" s="550"/>
      <c r="CP543" s="550"/>
      <c r="CQ543" s="550"/>
      <c r="CR543" s="550"/>
      <c r="CS543" s="550"/>
      <c r="CT543" s="550"/>
      <c r="CU543" s="550"/>
      <c r="CV543" s="550"/>
      <c r="CW543" s="550"/>
      <c r="CX543" s="550"/>
      <c r="CY543" s="550"/>
      <c r="CZ543" s="550"/>
      <c r="DA543" s="550"/>
      <c r="DB543" s="550"/>
      <c r="DC543" s="550"/>
      <c r="DD543" s="550"/>
      <c r="DE543" s="550"/>
      <c r="DF543" s="550"/>
      <c r="DG543" s="550"/>
      <c r="DH543" s="550"/>
      <c r="DI543" s="550"/>
      <c r="DJ543" s="550"/>
      <c r="DK543" s="550"/>
      <c r="DL543" s="550"/>
      <c r="DM543" s="550"/>
      <c r="DN543" s="550"/>
      <c r="DO543" s="550"/>
      <c r="DP543" s="550"/>
      <c r="DQ543" s="550"/>
      <c r="DR543" s="550"/>
      <c r="DS543" s="550"/>
      <c r="DT543" s="550"/>
      <c r="DU543" s="550"/>
      <c r="DV543" s="550"/>
      <c r="DW543" s="550"/>
      <c r="DX543" s="550"/>
      <c r="DY543" s="550"/>
      <c r="DZ543" s="550"/>
      <c r="EA543" s="550"/>
      <c r="EB543" s="550"/>
      <c r="EC543" s="550"/>
      <c r="ED543" s="550"/>
      <c r="EE543" s="550"/>
      <c r="EF543" s="550"/>
      <c r="EG543" s="550"/>
      <c r="EH543" s="550"/>
      <c r="EI543" s="550"/>
      <c r="EJ543" s="550"/>
      <c r="EK543" s="550"/>
      <c r="EL543" s="550"/>
      <c r="EM543" s="550"/>
      <c r="EN543" s="550"/>
      <c r="EO543" s="550"/>
      <c r="EP543" s="550"/>
      <c r="EQ543" s="550"/>
      <c r="ER543" s="550"/>
      <c r="ES543" s="550"/>
      <c r="ET543" s="550"/>
      <c r="EU543" s="550"/>
      <c r="EV543" s="550"/>
      <c r="EW543" s="550"/>
      <c r="EX543" s="550"/>
      <c r="EY543" s="550"/>
      <c r="EZ543" s="550"/>
      <c r="FA543" s="550"/>
      <c r="FB543" s="550"/>
      <c r="FC543" s="550"/>
      <c r="FD543" s="550"/>
      <c r="FE543" s="550"/>
      <c r="FF543" s="550"/>
      <c r="FG543" s="550"/>
      <c r="FH543" s="550"/>
      <c r="FI543" s="550"/>
      <c r="FJ543" s="550"/>
      <c r="FK543" s="550"/>
      <c r="FL543" s="550"/>
      <c r="FM543" s="550"/>
      <c r="FN543" s="550"/>
      <c r="FO543" s="550"/>
      <c r="FP543" s="550"/>
      <c r="FQ543" s="550"/>
      <c r="FR543" s="550"/>
      <c r="FS543" s="550"/>
      <c r="FT543" s="550"/>
      <c r="FU543" s="550"/>
      <c r="FV543" s="550"/>
      <c r="FW543" s="550"/>
      <c r="FX543" s="550"/>
      <c r="FY543" s="550"/>
      <c r="FZ543" s="550"/>
      <c r="GA543" s="550"/>
      <c r="GB543" s="550"/>
      <c r="GC543" s="550"/>
      <c r="GD543" s="550"/>
      <c r="GE543" s="550"/>
      <c r="GF543" s="550"/>
      <c r="GG543" s="550"/>
      <c r="GH543" s="550"/>
      <c r="GI543" s="550"/>
      <c r="GJ543" s="550"/>
      <c r="GK543" s="550"/>
      <c r="GL543" s="550"/>
      <c r="GM543" s="550"/>
    </row>
    <row r="544" spans="7:195" ht="18" customHeight="1">
      <c r="G544" s="550"/>
      <c r="H544" s="550"/>
      <c r="I544" s="550"/>
      <c r="J544" s="550"/>
      <c r="K544" s="550"/>
      <c r="L544" s="550"/>
      <c r="M544" s="550"/>
      <c r="N544" s="550"/>
      <c r="O544" s="550"/>
      <c r="P544" s="550"/>
      <c r="Q544" s="550"/>
      <c r="R544" s="550"/>
      <c r="S544" s="550"/>
      <c r="T544" s="550"/>
      <c r="U544" s="550"/>
      <c r="V544" s="550"/>
      <c r="W544" s="550"/>
      <c r="X544" s="550"/>
      <c r="Y544" s="550"/>
      <c r="Z544" s="550"/>
      <c r="AA544" s="550"/>
      <c r="AB544" s="550"/>
      <c r="AC544" s="550"/>
      <c r="AD544" s="550"/>
      <c r="AE544" s="550"/>
      <c r="AF544" s="550"/>
      <c r="AG544" s="550"/>
      <c r="AH544" s="550"/>
      <c r="AI544" s="550"/>
      <c r="AJ544" s="550"/>
      <c r="AK544" s="550"/>
      <c r="AL544" s="550"/>
      <c r="AM544" s="550"/>
      <c r="AN544" s="550"/>
      <c r="AO544" s="550"/>
      <c r="AP544" s="550"/>
      <c r="AQ544" s="550"/>
      <c r="AR544" s="550"/>
      <c r="AS544" s="550"/>
      <c r="AT544" s="550"/>
      <c r="AU544" s="550"/>
      <c r="AV544" s="550"/>
      <c r="AW544" s="550"/>
      <c r="AX544" s="550"/>
      <c r="AY544" s="550"/>
      <c r="AZ544" s="550"/>
      <c r="BA544" s="550"/>
      <c r="BB544" s="550"/>
      <c r="BC544" s="550"/>
      <c r="BD544" s="550"/>
      <c r="BE544" s="550"/>
      <c r="BF544" s="550"/>
      <c r="BG544" s="550"/>
      <c r="BH544" s="550"/>
      <c r="BI544" s="550"/>
      <c r="BJ544" s="550"/>
      <c r="BK544" s="550"/>
      <c r="BL544" s="550"/>
      <c r="BM544" s="550"/>
      <c r="BN544" s="550"/>
      <c r="BO544" s="550"/>
      <c r="BP544" s="550"/>
      <c r="BQ544" s="550"/>
      <c r="BR544" s="550"/>
      <c r="BS544" s="550"/>
      <c r="BT544" s="550"/>
      <c r="BU544" s="550"/>
      <c r="BV544" s="550"/>
      <c r="BW544" s="550"/>
      <c r="BX544" s="550"/>
      <c r="BY544" s="550"/>
      <c r="BZ544" s="550"/>
      <c r="CA544" s="550"/>
      <c r="CB544" s="550"/>
      <c r="CC544" s="550"/>
      <c r="CD544" s="550"/>
      <c r="CE544" s="550"/>
      <c r="CF544" s="550"/>
      <c r="CG544" s="550"/>
      <c r="CH544" s="550"/>
      <c r="CI544" s="550"/>
      <c r="CJ544" s="550"/>
      <c r="CK544" s="550"/>
      <c r="CL544" s="550"/>
      <c r="CM544" s="550"/>
      <c r="CN544" s="550"/>
      <c r="CO544" s="550"/>
      <c r="CP544" s="550"/>
      <c r="CQ544" s="550"/>
      <c r="CR544" s="550"/>
      <c r="CS544" s="550"/>
      <c r="CT544" s="550"/>
      <c r="CU544" s="550"/>
      <c r="CV544" s="550"/>
      <c r="CW544" s="550"/>
      <c r="CX544" s="550"/>
      <c r="CY544" s="550"/>
      <c r="CZ544" s="550"/>
      <c r="DA544" s="550"/>
      <c r="DB544" s="550"/>
      <c r="DC544" s="550"/>
      <c r="DD544" s="550"/>
      <c r="DE544" s="550"/>
      <c r="DF544" s="550"/>
      <c r="DG544" s="550"/>
      <c r="DH544" s="550"/>
      <c r="DI544" s="550"/>
      <c r="DJ544" s="550"/>
      <c r="DK544" s="550"/>
      <c r="DL544" s="550"/>
      <c r="DM544" s="550"/>
      <c r="DN544" s="550"/>
      <c r="DO544" s="550"/>
      <c r="DP544" s="550"/>
      <c r="DQ544" s="550"/>
      <c r="DR544" s="550"/>
      <c r="DS544" s="550"/>
      <c r="DT544" s="550"/>
      <c r="DU544" s="550"/>
      <c r="DV544" s="550"/>
      <c r="DW544" s="550"/>
      <c r="DX544" s="550"/>
      <c r="DY544" s="550"/>
      <c r="DZ544" s="550"/>
      <c r="EA544" s="550"/>
      <c r="EB544" s="550"/>
      <c r="EC544" s="550"/>
      <c r="ED544" s="550"/>
      <c r="EE544" s="550"/>
      <c r="EF544" s="550"/>
      <c r="EG544" s="550"/>
      <c r="EH544" s="550"/>
      <c r="EI544" s="550"/>
      <c r="EJ544" s="550"/>
      <c r="EK544" s="550"/>
      <c r="EL544" s="550"/>
      <c r="EM544" s="550"/>
      <c r="EN544" s="550"/>
      <c r="EO544" s="550"/>
      <c r="EP544" s="550"/>
      <c r="EQ544" s="550"/>
      <c r="ER544" s="550"/>
      <c r="ES544" s="550"/>
      <c r="ET544" s="550"/>
      <c r="EU544" s="550"/>
      <c r="EV544" s="550"/>
      <c r="EW544" s="550"/>
      <c r="EX544" s="550"/>
      <c r="EY544" s="550"/>
      <c r="EZ544" s="550"/>
      <c r="FA544" s="550"/>
      <c r="FB544" s="550"/>
      <c r="FC544" s="550"/>
      <c r="FD544" s="550"/>
      <c r="FE544" s="550"/>
      <c r="FF544" s="550"/>
      <c r="FG544" s="550"/>
      <c r="FH544" s="550"/>
      <c r="FI544" s="550"/>
      <c r="FJ544" s="550"/>
      <c r="FK544" s="550"/>
      <c r="FL544" s="550"/>
      <c r="FM544" s="550"/>
      <c r="FN544" s="550"/>
      <c r="FO544" s="550"/>
      <c r="FP544" s="550"/>
      <c r="FQ544" s="550"/>
      <c r="FR544" s="550"/>
      <c r="FS544" s="550"/>
      <c r="FT544" s="550"/>
      <c r="FU544" s="550"/>
      <c r="FV544" s="550"/>
      <c r="FW544" s="550"/>
      <c r="FX544" s="550"/>
      <c r="FY544" s="550"/>
      <c r="FZ544" s="550"/>
      <c r="GA544" s="550"/>
      <c r="GB544" s="550"/>
      <c r="GC544" s="550"/>
      <c r="GD544" s="550"/>
      <c r="GE544" s="550"/>
      <c r="GF544" s="550"/>
      <c r="GG544" s="550"/>
      <c r="GH544" s="550"/>
      <c r="GI544" s="550"/>
      <c r="GJ544" s="550"/>
      <c r="GK544" s="550"/>
      <c r="GL544" s="550"/>
      <c r="GM544" s="550"/>
    </row>
    <row r="545" spans="7:195" ht="18" customHeight="1">
      <c r="G545" s="550"/>
      <c r="H545" s="550"/>
      <c r="I545" s="550"/>
      <c r="J545" s="550"/>
      <c r="K545" s="550"/>
      <c r="L545" s="550"/>
      <c r="M545" s="550"/>
      <c r="N545" s="550"/>
      <c r="O545" s="550"/>
      <c r="P545" s="550"/>
      <c r="Q545" s="550"/>
      <c r="R545" s="550"/>
      <c r="S545" s="550"/>
      <c r="T545" s="550"/>
      <c r="U545" s="550"/>
      <c r="V545" s="550"/>
      <c r="W545" s="550"/>
      <c r="X545" s="550"/>
      <c r="Y545" s="550"/>
      <c r="Z545" s="550"/>
      <c r="AA545" s="550"/>
      <c r="AB545" s="550"/>
      <c r="AC545" s="550"/>
      <c r="AD545" s="550"/>
      <c r="AE545" s="550"/>
      <c r="AF545" s="550"/>
      <c r="AG545" s="550"/>
      <c r="AH545" s="550"/>
      <c r="AI545" s="550"/>
      <c r="AJ545" s="550"/>
      <c r="AK545" s="550"/>
      <c r="AL545" s="550"/>
      <c r="AM545" s="550"/>
      <c r="AN545" s="550"/>
      <c r="AO545" s="550"/>
      <c r="AP545" s="550"/>
      <c r="AQ545" s="550"/>
      <c r="AR545" s="550"/>
      <c r="AS545" s="550"/>
      <c r="AT545" s="550"/>
      <c r="AU545" s="550"/>
      <c r="AV545" s="550"/>
      <c r="AW545" s="550"/>
      <c r="AX545" s="550"/>
      <c r="AY545" s="550"/>
      <c r="AZ545" s="550"/>
      <c r="BA545" s="550"/>
      <c r="BB545" s="550"/>
      <c r="BC545" s="550"/>
      <c r="BD545" s="550"/>
      <c r="BE545" s="550"/>
      <c r="BF545" s="550"/>
      <c r="BG545" s="550"/>
      <c r="BH545" s="550"/>
      <c r="BI545" s="550"/>
      <c r="BJ545" s="550"/>
      <c r="BK545" s="550"/>
      <c r="BL545" s="550"/>
      <c r="BM545" s="550"/>
      <c r="BN545" s="550"/>
      <c r="BO545" s="550"/>
      <c r="BP545" s="550"/>
      <c r="BQ545" s="550"/>
      <c r="BR545" s="550"/>
      <c r="BS545" s="550"/>
      <c r="BT545" s="550"/>
      <c r="BU545" s="550"/>
      <c r="BV545" s="550"/>
      <c r="BW545" s="550"/>
      <c r="BX545" s="550"/>
      <c r="BY545" s="550"/>
      <c r="BZ545" s="550"/>
      <c r="CA545" s="550"/>
      <c r="CB545" s="550"/>
      <c r="CC545" s="550"/>
      <c r="CD545" s="550"/>
      <c r="CE545" s="550"/>
      <c r="CF545" s="550"/>
      <c r="CG545" s="550"/>
      <c r="CH545" s="550"/>
      <c r="CI545" s="550"/>
      <c r="CJ545" s="550"/>
      <c r="CK545" s="550"/>
      <c r="CL545" s="550"/>
      <c r="CM545" s="550"/>
      <c r="CN545" s="550"/>
      <c r="CO545" s="550"/>
      <c r="CP545" s="550"/>
      <c r="CQ545" s="550"/>
      <c r="CR545" s="550"/>
      <c r="CS545" s="550"/>
      <c r="CT545" s="550"/>
      <c r="CU545" s="550"/>
      <c r="CV545" s="550"/>
      <c r="CW545" s="550"/>
      <c r="CX545" s="550"/>
      <c r="CY545" s="550"/>
      <c r="CZ545" s="550"/>
      <c r="DA545" s="550"/>
      <c r="DB545" s="550"/>
      <c r="DC545" s="550"/>
      <c r="DD545" s="550"/>
      <c r="DE545" s="550"/>
      <c r="DF545" s="550"/>
      <c r="DG545" s="550"/>
      <c r="DH545" s="550"/>
      <c r="DI545" s="550"/>
      <c r="DJ545" s="550"/>
      <c r="DK545" s="550"/>
      <c r="DL545" s="550"/>
      <c r="DM545" s="550"/>
      <c r="DN545" s="550"/>
      <c r="DO545" s="550"/>
      <c r="DP545" s="550"/>
      <c r="DQ545" s="550"/>
      <c r="DR545" s="550"/>
      <c r="DS545" s="550"/>
      <c r="DT545" s="550"/>
      <c r="DU545" s="550"/>
      <c r="DV545" s="550"/>
      <c r="DW545" s="550"/>
      <c r="DX545" s="550"/>
      <c r="DY545" s="550"/>
      <c r="DZ545" s="550"/>
      <c r="EA545" s="550"/>
      <c r="EB545" s="550"/>
      <c r="EC545" s="550"/>
      <c r="ED545" s="550"/>
      <c r="EE545" s="550"/>
      <c r="EF545" s="550"/>
      <c r="EG545" s="550"/>
      <c r="EH545" s="550"/>
      <c r="EI545" s="550"/>
      <c r="EJ545" s="550"/>
      <c r="EK545" s="550"/>
      <c r="EL545" s="550"/>
      <c r="EM545" s="550"/>
      <c r="EN545" s="550"/>
      <c r="EO545" s="550"/>
      <c r="EP545" s="550"/>
      <c r="EQ545" s="550"/>
      <c r="ER545" s="550"/>
      <c r="ES545" s="550"/>
      <c r="ET545" s="550"/>
      <c r="EU545" s="550"/>
      <c r="EV545" s="550"/>
      <c r="EW545" s="550"/>
      <c r="EX545" s="550"/>
      <c r="EY545" s="550"/>
      <c r="EZ545" s="550"/>
      <c r="FA545" s="550"/>
      <c r="FB545" s="550"/>
      <c r="FC545" s="550"/>
      <c r="FD545" s="550"/>
      <c r="FE545" s="550"/>
      <c r="FF545" s="550"/>
      <c r="FG545" s="550"/>
      <c r="FH545" s="550"/>
      <c r="FI545" s="550"/>
      <c r="FJ545" s="550"/>
      <c r="FK545" s="550"/>
      <c r="FL545" s="550"/>
      <c r="FM545" s="550"/>
      <c r="FN545" s="550"/>
      <c r="FO545" s="550"/>
      <c r="FP545" s="550"/>
      <c r="FQ545" s="550"/>
      <c r="FR545" s="550"/>
      <c r="FS545" s="550"/>
      <c r="FT545" s="550"/>
      <c r="FU545" s="550"/>
      <c r="FV545" s="550"/>
      <c r="FW545" s="550"/>
      <c r="FX545" s="550"/>
      <c r="FY545" s="550"/>
      <c r="FZ545" s="550"/>
      <c r="GA545" s="550"/>
      <c r="GB545" s="550"/>
      <c r="GC545" s="550"/>
      <c r="GD545" s="550"/>
      <c r="GE545" s="550"/>
      <c r="GF545" s="550"/>
      <c r="GG545" s="550"/>
      <c r="GH545" s="550"/>
      <c r="GI545" s="550"/>
      <c r="GJ545" s="550"/>
      <c r="GK545" s="550"/>
      <c r="GL545" s="550"/>
      <c r="GM545" s="550"/>
    </row>
    <row r="546" spans="7:195" ht="18" customHeight="1">
      <c r="G546" s="550"/>
      <c r="H546" s="550"/>
      <c r="I546" s="550"/>
      <c r="J546" s="550"/>
      <c r="K546" s="550"/>
      <c r="L546" s="550"/>
      <c r="M546" s="550"/>
      <c r="N546" s="550"/>
      <c r="O546" s="550"/>
      <c r="P546" s="550"/>
      <c r="Q546" s="550"/>
      <c r="R546" s="550"/>
      <c r="S546" s="550"/>
      <c r="T546" s="550"/>
      <c r="U546" s="550"/>
      <c r="V546" s="550"/>
      <c r="W546" s="550"/>
      <c r="X546" s="550"/>
      <c r="Y546" s="550"/>
      <c r="Z546" s="550"/>
      <c r="AA546" s="550"/>
      <c r="AB546" s="550"/>
      <c r="AC546" s="550"/>
      <c r="AD546" s="550"/>
      <c r="AE546" s="550"/>
      <c r="AF546" s="550"/>
      <c r="AG546" s="550"/>
      <c r="AH546" s="550"/>
      <c r="AI546" s="550"/>
      <c r="AJ546" s="550"/>
      <c r="AK546" s="550"/>
      <c r="AL546" s="550"/>
      <c r="AM546" s="550"/>
      <c r="AN546" s="550"/>
      <c r="AO546" s="550"/>
      <c r="AP546" s="550"/>
      <c r="AQ546" s="550"/>
      <c r="AR546" s="550"/>
      <c r="AS546" s="550"/>
      <c r="AT546" s="550"/>
      <c r="AU546" s="550"/>
      <c r="AV546" s="550"/>
      <c r="AW546" s="550"/>
      <c r="AX546" s="550"/>
      <c r="AY546" s="550"/>
      <c r="AZ546" s="550"/>
      <c r="BA546" s="550"/>
      <c r="BB546" s="550"/>
      <c r="BC546" s="550"/>
      <c r="BD546" s="550"/>
      <c r="BE546" s="550"/>
      <c r="BF546" s="550"/>
      <c r="BG546" s="550"/>
      <c r="BH546" s="550"/>
      <c r="BI546" s="550"/>
      <c r="BJ546" s="550"/>
      <c r="BK546" s="550"/>
      <c r="BL546" s="550"/>
      <c r="BM546" s="550"/>
      <c r="BN546" s="550"/>
      <c r="BO546" s="550"/>
      <c r="BP546" s="550"/>
      <c r="BQ546" s="550"/>
      <c r="BR546" s="550"/>
      <c r="BS546" s="550"/>
      <c r="BT546" s="550"/>
      <c r="BU546" s="550"/>
      <c r="BV546" s="550"/>
      <c r="BW546" s="550"/>
      <c r="BX546" s="550"/>
      <c r="BY546" s="550"/>
      <c r="BZ546" s="550"/>
      <c r="CA546" s="550"/>
      <c r="CB546" s="550"/>
      <c r="CC546" s="550"/>
      <c r="CD546" s="550"/>
      <c r="CE546" s="550"/>
      <c r="CF546" s="550"/>
      <c r="CG546" s="550"/>
      <c r="CH546" s="550"/>
      <c r="CI546" s="550"/>
      <c r="CJ546" s="550"/>
      <c r="CK546" s="550"/>
      <c r="CL546" s="550"/>
      <c r="CM546" s="550"/>
      <c r="CN546" s="550"/>
      <c r="CO546" s="550"/>
      <c r="CP546" s="550"/>
      <c r="CQ546" s="550"/>
      <c r="CR546" s="550"/>
      <c r="CS546" s="550"/>
      <c r="CT546" s="550"/>
      <c r="CU546" s="550"/>
      <c r="CV546" s="550"/>
      <c r="CW546" s="550"/>
      <c r="CX546" s="550"/>
      <c r="CY546" s="550"/>
      <c r="CZ546" s="550"/>
      <c r="DA546" s="550"/>
      <c r="DB546" s="550"/>
      <c r="DC546" s="550"/>
      <c r="DD546" s="550"/>
      <c r="DE546" s="550"/>
      <c r="DF546" s="550"/>
      <c r="DG546" s="550"/>
      <c r="DH546" s="550"/>
      <c r="DI546" s="550"/>
      <c r="DJ546" s="550"/>
      <c r="DK546" s="550"/>
      <c r="DL546" s="550"/>
      <c r="DM546" s="550"/>
      <c r="DN546" s="550"/>
      <c r="DO546" s="550"/>
      <c r="DP546" s="550"/>
      <c r="DQ546" s="550"/>
      <c r="DR546" s="550"/>
      <c r="DS546" s="550"/>
      <c r="DT546" s="550"/>
      <c r="DU546" s="550"/>
      <c r="DV546" s="550"/>
      <c r="DW546" s="550"/>
      <c r="DX546" s="550"/>
      <c r="DY546" s="550"/>
      <c r="DZ546" s="550"/>
      <c r="EA546" s="550"/>
      <c r="EB546" s="550"/>
      <c r="EC546" s="550"/>
      <c r="ED546" s="550"/>
      <c r="EE546" s="550"/>
      <c r="EF546" s="550"/>
      <c r="EG546" s="550"/>
      <c r="EH546" s="550"/>
      <c r="EI546" s="550"/>
      <c r="EJ546" s="550"/>
      <c r="EK546" s="550"/>
      <c r="EL546" s="550"/>
      <c r="EM546" s="550"/>
      <c r="EN546" s="550"/>
      <c r="EO546" s="550"/>
      <c r="EP546" s="550"/>
      <c r="EQ546" s="550"/>
      <c r="ER546" s="550"/>
      <c r="ES546" s="550"/>
      <c r="ET546" s="550"/>
      <c r="EU546" s="550"/>
      <c r="EV546" s="550"/>
      <c r="EW546" s="550"/>
      <c r="EX546" s="550"/>
      <c r="EY546" s="550"/>
      <c r="EZ546" s="550"/>
      <c r="FA546" s="550"/>
      <c r="FB546" s="550"/>
      <c r="FC546" s="550"/>
      <c r="FD546" s="550"/>
      <c r="FE546" s="550"/>
      <c r="FF546" s="550"/>
      <c r="FG546" s="550"/>
      <c r="FH546" s="550"/>
      <c r="FI546" s="550"/>
      <c r="FJ546" s="550"/>
      <c r="FK546" s="550"/>
      <c r="FL546" s="550"/>
      <c r="FM546" s="550"/>
      <c r="FN546" s="550"/>
      <c r="FO546" s="550"/>
      <c r="FP546" s="550"/>
      <c r="FQ546" s="550"/>
      <c r="FR546" s="550"/>
      <c r="FS546" s="550"/>
      <c r="FT546" s="550"/>
      <c r="FU546" s="550"/>
      <c r="FV546" s="550"/>
      <c r="FW546" s="550"/>
      <c r="FX546" s="550"/>
      <c r="FY546" s="550"/>
      <c r="FZ546" s="550"/>
      <c r="GA546" s="550"/>
      <c r="GB546" s="550"/>
      <c r="GC546" s="550"/>
      <c r="GD546" s="550"/>
      <c r="GE546" s="550"/>
      <c r="GF546" s="550"/>
      <c r="GG546" s="550"/>
      <c r="GH546" s="550"/>
      <c r="GI546" s="550"/>
      <c r="GJ546" s="550"/>
      <c r="GK546" s="550"/>
      <c r="GL546" s="550"/>
      <c r="GM546" s="550"/>
    </row>
    <row r="547" spans="7:195" ht="18" customHeight="1">
      <c r="G547" s="550"/>
      <c r="H547" s="550"/>
      <c r="I547" s="550"/>
      <c r="J547" s="550"/>
      <c r="K547" s="550"/>
      <c r="L547" s="550"/>
      <c r="M547" s="550"/>
      <c r="N547" s="550"/>
      <c r="O547" s="550"/>
      <c r="P547" s="550"/>
      <c r="Q547" s="550"/>
      <c r="R547" s="550"/>
      <c r="S547" s="550"/>
      <c r="T547" s="550"/>
      <c r="U547" s="550"/>
      <c r="V547" s="550"/>
      <c r="W547" s="550"/>
      <c r="X547" s="550"/>
      <c r="Y547" s="550"/>
      <c r="Z547" s="550"/>
      <c r="AA547" s="550"/>
      <c r="AB547" s="550"/>
      <c r="AC547" s="550"/>
      <c r="AD547" s="550"/>
      <c r="AE547" s="550"/>
      <c r="AF547" s="550"/>
      <c r="AG547" s="550"/>
      <c r="AH547" s="550"/>
      <c r="AI547" s="550"/>
      <c r="AJ547" s="550"/>
      <c r="AK547" s="550"/>
      <c r="AL547" s="550"/>
      <c r="AM547" s="550"/>
      <c r="AN547" s="550"/>
      <c r="AO547" s="550"/>
      <c r="AP547" s="550"/>
      <c r="AQ547" s="550"/>
      <c r="AR547" s="550"/>
      <c r="AS547" s="550"/>
      <c r="AT547" s="550"/>
      <c r="AU547" s="550"/>
      <c r="AV547" s="550"/>
      <c r="AW547" s="550"/>
      <c r="AX547" s="550"/>
      <c r="AY547" s="550"/>
      <c r="AZ547" s="550"/>
      <c r="BA547" s="550"/>
      <c r="BB547" s="550"/>
      <c r="BC547" s="550"/>
      <c r="BD547" s="550"/>
      <c r="BE547" s="550"/>
      <c r="BF547" s="550"/>
      <c r="BG547" s="550"/>
      <c r="BH547" s="550"/>
      <c r="BI547" s="550"/>
      <c r="BJ547" s="550"/>
      <c r="BK547" s="550"/>
      <c r="BL547" s="550"/>
      <c r="BM547" s="550"/>
      <c r="BN547" s="550"/>
      <c r="BO547" s="550"/>
      <c r="BP547" s="550"/>
      <c r="BQ547" s="550"/>
      <c r="BR547" s="550"/>
      <c r="BS547" s="550"/>
      <c r="BT547" s="550"/>
      <c r="BU547" s="550"/>
      <c r="BV547" s="550"/>
      <c r="BW547" s="550"/>
      <c r="BX547" s="550"/>
      <c r="BY547" s="550"/>
      <c r="BZ547" s="550"/>
      <c r="CA547" s="550"/>
      <c r="CB547" s="550"/>
      <c r="CC547" s="550"/>
      <c r="CD547" s="550"/>
      <c r="CE547" s="550"/>
      <c r="CF547" s="550"/>
      <c r="CG547" s="550"/>
      <c r="CH547" s="550"/>
      <c r="CI547" s="550"/>
      <c r="CJ547" s="550"/>
      <c r="CK547" s="550"/>
      <c r="CL547" s="550"/>
      <c r="CM547" s="550"/>
      <c r="CN547" s="550"/>
      <c r="CO547" s="550"/>
      <c r="CP547" s="550"/>
      <c r="CQ547" s="550"/>
      <c r="CR547" s="550"/>
      <c r="CS547" s="550"/>
      <c r="CT547" s="550"/>
      <c r="CU547" s="550"/>
      <c r="CV547" s="550"/>
      <c r="CW547" s="550"/>
      <c r="CX547" s="550"/>
      <c r="CY547" s="550"/>
      <c r="CZ547" s="550"/>
      <c r="DA547" s="550"/>
      <c r="DB547" s="550"/>
      <c r="DC547" s="550"/>
      <c r="DD547" s="550"/>
      <c r="DE547" s="550"/>
      <c r="DF547" s="550"/>
      <c r="DG547" s="550"/>
      <c r="DH547" s="550"/>
      <c r="DI547" s="550"/>
      <c r="DJ547" s="550"/>
      <c r="DK547" s="550"/>
      <c r="DL547" s="550"/>
      <c r="DM547" s="550"/>
      <c r="DN547" s="550"/>
      <c r="DO547" s="550"/>
      <c r="DP547" s="550"/>
      <c r="DQ547" s="550"/>
      <c r="DR547" s="550"/>
      <c r="DS547" s="550"/>
      <c r="DT547" s="550"/>
      <c r="DU547" s="550"/>
      <c r="DV547" s="550"/>
      <c r="DW547" s="550"/>
      <c r="DX547" s="550"/>
      <c r="DY547" s="550"/>
      <c r="DZ547" s="550"/>
      <c r="EA547" s="550"/>
      <c r="EB547" s="550"/>
      <c r="EC547" s="550"/>
      <c r="ED547" s="550"/>
      <c r="EE547" s="550"/>
      <c r="EF547" s="550"/>
      <c r="EG547" s="550"/>
      <c r="EH547" s="550"/>
      <c r="EI547" s="550"/>
      <c r="EJ547" s="550"/>
      <c r="EK547" s="550"/>
      <c r="EL547" s="550"/>
      <c r="EM547" s="550"/>
      <c r="EN547" s="550"/>
      <c r="EO547" s="550"/>
      <c r="EP547" s="550"/>
      <c r="EQ547" s="550"/>
      <c r="ER547" s="550"/>
      <c r="ES547" s="550"/>
      <c r="ET547" s="550"/>
      <c r="EU547" s="550"/>
      <c r="EV547" s="550"/>
      <c r="EW547" s="550"/>
      <c r="EX547" s="550"/>
      <c r="EY547" s="550"/>
      <c r="EZ547" s="550"/>
      <c r="FA547" s="550"/>
      <c r="FB547" s="550"/>
      <c r="FC547" s="550"/>
      <c r="FD547" s="550"/>
      <c r="FE547" s="550"/>
      <c r="FF547" s="550"/>
      <c r="FG547" s="550"/>
      <c r="FH547" s="550"/>
      <c r="FI547" s="550"/>
      <c r="FJ547" s="550"/>
      <c r="FK547" s="550"/>
      <c r="FL547" s="550"/>
      <c r="FM547" s="550"/>
      <c r="FN547" s="550"/>
      <c r="FO547" s="550"/>
      <c r="FP547" s="550"/>
      <c r="FQ547" s="550"/>
      <c r="FR547" s="550"/>
      <c r="FS547" s="550"/>
      <c r="FT547" s="550"/>
      <c r="FU547" s="550"/>
      <c r="FV547" s="550"/>
      <c r="FW547" s="550"/>
      <c r="FX547" s="550"/>
      <c r="FY547" s="550"/>
      <c r="FZ547" s="550"/>
      <c r="GA547" s="550"/>
      <c r="GB547" s="550"/>
      <c r="GC547" s="550"/>
      <c r="GD547" s="550"/>
      <c r="GE547" s="550"/>
      <c r="GF547" s="550"/>
      <c r="GG547" s="550"/>
      <c r="GH547" s="550"/>
      <c r="GI547" s="550"/>
      <c r="GJ547" s="550"/>
      <c r="GK547" s="550"/>
      <c r="GL547" s="550"/>
      <c r="GM547" s="550"/>
    </row>
    <row r="548" spans="7:195" ht="18" customHeight="1">
      <c r="G548" s="550"/>
      <c r="H548" s="550"/>
      <c r="I548" s="550"/>
      <c r="J548" s="550"/>
      <c r="K548" s="550"/>
      <c r="L548" s="550"/>
      <c r="M548" s="550"/>
      <c r="N548" s="550"/>
      <c r="O548" s="550"/>
      <c r="P548" s="550"/>
      <c r="Q548" s="550"/>
      <c r="R548" s="550"/>
      <c r="S548" s="550"/>
      <c r="T548" s="550"/>
      <c r="U548" s="550"/>
      <c r="V548" s="550"/>
      <c r="W548" s="550"/>
      <c r="X548" s="550"/>
      <c r="Y548" s="550"/>
      <c r="Z548" s="550"/>
      <c r="AA548" s="550"/>
      <c r="AB548" s="550"/>
      <c r="AC548" s="550"/>
      <c r="AD548" s="550"/>
      <c r="AE548" s="550"/>
      <c r="AF548" s="550"/>
      <c r="AG548" s="550"/>
      <c r="AH548" s="550"/>
      <c r="AI548" s="550"/>
      <c r="AJ548" s="550"/>
      <c r="AK548" s="550"/>
      <c r="AL548" s="550"/>
      <c r="AM548" s="550"/>
      <c r="AN548" s="550"/>
      <c r="AO548" s="550"/>
      <c r="AP548" s="550"/>
      <c r="AQ548" s="550"/>
      <c r="AR548" s="550"/>
      <c r="AS548" s="550"/>
      <c r="AT548" s="550"/>
      <c r="AU548" s="550"/>
      <c r="AV548" s="550"/>
      <c r="AW548" s="550"/>
      <c r="AX548" s="550"/>
      <c r="AY548" s="550"/>
      <c r="AZ548" s="550"/>
      <c r="BA548" s="550"/>
      <c r="BB548" s="550"/>
      <c r="BC548" s="550"/>
      <c r="BD548" s="550"/>
      <c r="BE548" s="550"/>
      <c r="BF548" s="550"/>
      <c r="BG548" s="550"/>
      <c r="BH548" s="550"/>
      <c r="BI548" s="550"/>
      <c r="BJ548" s="550"/>
      <c r="BK548" s="550"/>
      <c r="BL548" s="550"/>
      <c r="BM548" s="550"/>
      <c r="BN548" s="550"/>
      <c r="BO548" s="550"/>
      <c r="BP548" s="550"/>
      <c r="BQ548" s="550"/>
      <c r="BR548" s="550"/>
      <c r="BS548" s="550"/>
      <c r="BT548" s="550"/>
      <c r="BU548" s="550"/>
      <c r="BV548" s="550"/>
      <c r="BW548" s="550"/>
      <c r="BX548" s="550"/>
      <c r="BY548" s="550"/>
      <c r="BZ548" s="550"/>
      <c r="CA548" s="550"/>
      <c r="CB548" s="550"/>
      <c r="CC548" s="550"/>
      <c r="CD548" s="550"/>
      <c r="CE548" s="550"/>
      <c r="CF548" s="550"/>
      <c r="CG548" s="550"/>
      <c r="CH548" s="550"/>
      <c r="CI548" s="550"/>
      <c r="CJ548" s="550"/>
      <c r="CK548" s="550"/>
      <c r="CL548" s="550"/>
      <c r="CM548" s="550"/>
      <c r="CN548" s="550"/>
      <c r="CO548" s="550"/>
      <c r="CP548" s="550"/>
      <c r="CQ548" s="550"/>
      <c r="CR548" s="550"/>
      <c r="CS548" s="550"/>
      <c r="CT548" s="550"/>
      <c r="CU548" s="550"/>
      <c r="CV548" s="550"/>
      <c r="CW548" s="550"/>
      <c r="CX548" s="550"/>
      <c r="CY548" s="550"/>
      <c r="CZ548" s="550"/>
      <c r="DA548" s="550"/>
      <c r="DB548" s="550"/>
      <c r="DC548" s="550"/>
      <c r="DD548" s="550"/>
      <c r="DE548" s="550"/>
      <c r="DF548" s="550"/>
      <c r="DG548" s="550"/>
      <c r="DH548" s="550"/>
      <c r="DI548" s="550"/>
      <c r="DJ548" s="550"/>
      <c r="DK548" s="550"/>
      <c r="DL548" s="550"/>
      <c r="DM548" s="550"/>
      <c r="DN548" s="550"/>
      <c r="DO548" s="550"/>
      <c r="DP548" s="550"/>
      <c r="DQ548" s="550"/>
      <c r="DR548" s="550"/>
      <c r="DS548" s="550"/>
      <c r="DT548" s="550"/>
      <c r="DU548" s="550"/>
      <c r="DV548" s="550"/>
      <c r="DW548" s="550"/>
      <c r="DX548" s="550"/>
      <c r="DY548" s="550"/>
      <c r="DZ548" s="550"/>
      <c r="EA548" s="550"/>
      <c r="EB548" s="550"/>
      <c r="EC548" s="550"/>
      <c r="ED548" s="550"/>
      <c r="EE548" s="550"/>
      <c r="EF548" s="550"/>
      <c r="EG548" s="550"/>
      <c r="EH548" s="550"/>
      <c r="EI548" s="550"/>
      <c r="EJ548" s="550"/>
      <c r="EK548" s="550"/>
      <c r="EL548" s="550"/>
      <c r="EM548" s="550"/>
      <c r="EN548" s="550"/>
      <c r="EO548" s="550"/>
      <c r="EP548" s="550"/>
      <c r="EQ548" s="550"/>
      <c r="ER548" s="550"/>
      <c r="ES548" s="550"/>
      <c r="ET548" s="550"/>
      <c r="EU548" s="550"/>
      <c r="EV548" s="550"/>
      <c r="EW548" s="550"/>
      <c r="EX548" s="550"/>
      <c r="EY548" s="550"/>
      <c r="EZ548" s="550"/>
      <c r="FA548" s="550"/>
      <c r="FB548" s="550"/>
      <c r="FC548" s="550"/>
      <c r="FD548" s="550"/>
      <c r="FE548" s="550"/>
      <c r="FF548" s="550"/>
      <c r="FG548" s="550"/>
      <c r="FH548" s="550"/>
      <c r="FI548" s="550"/>
      <c r="FJ548" s="550"/>
      <c r="FK548" s="550"/>
      <c r="FL548" s="550"/>
      <c r="FM548" s="550"/>
      <c r="FN548" s="550"/>
      <c r="FO548" s="550"/>
      <c r="FP548" s="550"/>
      <c r="FQ548" s="550"/>
      <c r="FR548" s="550"/>
      <c r="FS548" s="550"/>
      <c r="FT548" s="550"/>
      <c r="FU548" s="550"/>
      <c r="FV548" s="550"/>
      <c r="FW548" s="550"/>
      <c r="FX548" s="550"/>
      <c r="FY548" s="550"/>
      <c r="FZ548" s="550"/>
      <c r="GA548" s="550"/>
      <c r="GB548" s="550"/>
      <c r="GC548" s="550"/>
      <c r="GD548" s="550"/>
      <c r="GE548" s="550"/>
      <c r="GF548" s="550"/>
      <c r="GG548" s="550"/>
      <c r="GH548" s="550"/>
      <c r="GI548" s="550"/>
      <c r="GJ548" s="550"/>
      <c r="GK548" s="550"/>
      <c r="GL548" s="550"/>
      <c r="GM548" s="550"/>
    </row>
    <row r="549" spans="7:195" ht="18" customHeight="1">
      <c r="G549" s="550"/>
      <c r="H549" s="550"/>
      <c r="I549" s="550"/>
      <c r="J549" s="550"/>
      <c r="K549" s="550"/>
      <c r="L549" s="550"/>
      <c r="M549" s="550"/>
      <c r="N549" s="550"/>
      <c r="O549" s="550"/>
      <c r="P549" s="550"/>
      <c r="Q549" s="550"/>
      <c r="R549" s="550"/>
      <c r="S549" s="550"/>
      <c r="T549" s="550"/>
      <c r="U549" s="550"/>
      <c r="V549" s="550"/>
      <c r="W549" s="550"/>
      <c r="X549" s="550"/>
      <c r="Y549" s="550"/>
      <c r="Z549" s="550"/>
      <c r="AA549" s="550"/>
      <c r="AB549" s="550"/>
      <c r="AC549" s="550"/>
      <c r="AD549" s="550"/>
      <c r="AE549" s="550"/>
      <c r="AF549" s="550"/>
      <c r="AG549" s="550"/>
      <c r="AH549" s="550"/>
      <c r="AI549" s="550"/>
      <c r="AJ549" s="550"/>
      <c r="AK549" s="550"/>
      <c r="AL549" s="550"/>
      <c r="AM549" s="550"/>
      <c r="AN549" s="550"/>
      <c r="AO549" s="550"/>
      <c r="AP549" s="550"/>
      <c r="AQ549" s="550"/>
      <c r="AR549" s="550"/>
      <c r="AS549" s="550"/>
      <c r="AT549" s="550"/>
      <c r="AU549" s="550"/>
      <c r="AV549" s="550"/>
      <c r="AW549" s="550"/>
      <c r="AX549" s="550"/>
      <c r="AY549" s="550"/>
      <c r="AZ549" s="550"/>
      <c r="BA549" s="550"/>
      <c r="BB549" s="550"/>
      <c r="BC549" s="550"/>
      <c r="BD549" s="550"/>
      <c r="BE549" s="550"/>
      <c r="BF549" s="550"/>
      <c r="BG549" s="550"/>
      <c r="BH549" s="550"/>
      <c r="BI549" s="550"/>
      <c r="BJ549" s="550"/>
      <c r="BK549" s="550"/>
      <c r="BL549" s="550"/>
      <c r="BM549" s="550"/>
      <c r="BN549" s="550"/>
      <c r="BO549" s="550"/>
      <c r="BP549" s="550"/>
      <c r="BQ549" s="550"/>
      <c r="BR549" s="550"/>
      <c r="BS549" s="550"/>
      <c r="BT549" s="550"/>
      <c r="BU549" s="550"/>
      <c r="BV549" s="550"/>
      <c r="BW549" s="550"/>
      <c r="BX549" s="550"/>
      <c r="BY549" s="550"/>
      <c r="BZ549" s="550"/>
      <c r="CA549" s="550"/>
      <c r="CB549" s="550"/>
      <c r="CC549" s="550"/>
      <c r="CD549" s="550"/>
      <c r="CE549" s="550"/>
      <c r="CF549" s="550"/>
      <c r="CG549" s="550"/>
      <c r="CH549" s="550"/>
      <c r="CI549" s="550"/>
      <c r="CJ549" s="550"/>
      <c r="CK549" s="550"/>
      <c r="CL549" s="550"/>
      <c r="CM549" s="550"/>
      <c r="CN549" s="550"/>
      <c r="CO549" s="550"/>
      <c r="CP549" s="550"/>
      <c r="CQ549" s="550"/>
      <c r="CR549" s="550"/>
      <c r="CS549" s="550"/>
      <c r="CT549" s="550"/>
      <c r="CU549" s="550"/>
      <c r="CV549" s="550"/>
      <c r="CW549" s="550"/>
      <c r="CX549" s="550"/>
      <c r="CY549" s="550"/>
      <c r="CZ549" s="550"/>
      <c r="DA549" s="550"/>
      <c r="DB549" s="550"/>
      <c r="DC549" s="550"/>
      <c r="DD549" s="550"/>
      <c r="DE549" s="550"/>
      <c r="DF549" s="550"/>
      <c r="DG549" s="550"/>
      <c r="DH549" s="550"/>
      <c r="DI549" s="550"/>
      <c r="DJ549" s="550"/>
      <c r="DK549" s="550"/>
      <c r="DL549" s="550"/>
      <c r="DM549" s="550"/>
      <c r="DN549" s="550"/>
      <c r="DO549" s="550"/>
      <c r="DP549" s="550"/>
      <c r="DQ549" s="550"/>
      <c r="DR549" s="550"/>
      <c r="DS549" s="550"/>
      <c r="DT549" s="550"/>
      <c r="DU549" s="550"/>
      <c r="DV549" s="550"/>
      <c r="DW549" s="550"/>
      <c r="DX549" s="550"/>
      <c r="DY549" s="550"/>
      <c r="DZ549" s="550"/>
      <c r="EA549" s="550"/>
      <c r="EB549" s="550"/>
      <c r="EC549" s="550"/>
      <c r="ED549" s="550"/>
      <c r="EE549" s="550"/>
      <c r="EF549" s="550"/>
      <c r="EG549" s="550"/>
      <c r="EH549" s="550"/>
      <c r="EI549" s="550"/>
      <c r="EJ549" s="550"/>
      <c r="EK549" s="550"/>
      <c r="EL549" s="550"/>
      <c r="EM549" s="550"/>
      <c r="EN549" s="550"/>
      <c r="EO549" s="550"/>
      <c r="EP549" s="550"/>
      <c r="EQ549" s="550"/>
      <c r="ER549" s="550"/>
      <c r="ES549" s="550"/>
      <c r="ET549" s="550"/>
      <c r="EU549" s="550"/>
      <c r="EV549" s="550"/>
      <c r="EW549" s="550"/>
      <c r="EX549" s="550"/>
      <c r="EY549" s="550"/>
      <c r="EZ549" s="550"/>
      <c r="FA549" s="550"/>
      <c r="FB549" s="550"/>
      <c r="FC549" s="550"/>
      <c r="FD549" s="550"/>
      <c r="FE549" s="550"/>
      <c r="FF549" s="550"/>
      <c r="FG549" s="550"/>
      <c r="FH549" s="550"/>
      <c r="FI549" s="550"/>
      <c r="FJ549" s="550"/>
      <c r="FK549" s="550"/>
      <c r="FL549" s="550"/>
      <c r="FM549" s="550"/>
      <c r="FN549" s="550"/>
      <c r="FO549" s="550"/>
      <c r="FP549" s="550"/>
      <c r="FQ549" s="550"/>
      <c r="FR549" s="550"/>
      <c r="FS549" s="550"/>
      <c r="FT549" s="550"/>
      <c r="FU549" s="550"/>
      <c r="FV549" s="550"/>
      <c r="FW549" s="550"/>
      <c r="FX549" s="550"/>
      <c r="FY549" s="550"/>
      <c r="FZ549" s="550"/>
      <c r="GA549" s="550"/>
      <c r="GB549" s="550"/>
      <c r="GC549" s="550"/>
      <c r="GD549" s="550"/>
      <c r="GE549" s="550"/>
      <c r="GF549" s="550"/>
      <c r="GG549" s="550"/>
      <c r="GH549" s="550"/>
      <c r="GI549" s="550"/>
      <c r="GJ549" s="550"/>
      <c r="GK549" s="550"/>
      <c r="GL549" s="550"/>
      <c r="GM549" s="550"/>
    </row>
    <row r="550" spans="7:195" ht="18" customHeight="1">
      <c r="G550" s="550"/>
      <c r="H550" s="550"/>
      <c r="I550" s="550"/>
      <c r="J550" s="550"/>
      <c r="K550" s="550"/>
      <c r="L550" s="550"/>
      <c r="M550" s="550"/>
      <c r="N550" s="550"/>
      <c r="O550" s="550"/>
      <c r="P550" s="550"/>
      <c r="Q550" s="550"/>
      <c r="R550" s="550"/>
      <c r="S550" s="550"/>
      <c r="T550" s="550"/>
      <c r="U550" s="550"/>
      <c r="V550" s="550"/>
      <c r="W550" s="550"/>
      <c r="X550" s="550"/>
      <c r="Y550" s="550"/>
      <c r="Z550" s="550"/>
      <c r="AA550" s="550"/>
      <c r="AB550" s="550"/>
      <c r="AC550" s="550"/>
      <c r="AD550" s="550"/>
      <c r="AE550" s="550"/>
      <c r="AF550" s="550"/>
      <c r="AG550" s="550"/>
      <c r="AH550" s="550"/>
      <c r="AI550" s="550"/>
      <c r="AJ550" s="550"/>
      <c r="AK550" s="550"/>
      <c r="AL550" s="550"/>
      <c r="AM550" s="550"/>
      <c r="AN550" s="550"/>
      <c r="AO550" s="550"/>
      <c r="AP550" s="550"/>
      <c r="AQ550" s="550"/>
      <c r="AR550" s="550"/>
      <c r="AS550" s="550"/>
      <c r="AT550" s="550"/>
      <c r="AU550" s="550"/>
      <c r="AV550" s="550"/>
      <c r="AW550" s="550"/>
      <c r="AX550" s="550"/>
      <c r="AY550" s="550"/>
      <c r="AZ550" s="550"/>
      <c r="BA550" s="550"/>
      <c r="BB550" s="550"/>
      <c r="BC550" s="550"/>
      <c r="BD550" s="550"/>
      <c r="BE550" s="550"/>
      <c r="BF550" s="550"/>
      <c r="BG550" s="550"/>
      <c r="BH550" s="550"/>
      <c r="BI550" s="550"/>
      <c r="BJ550" s="550"/>
      <c r="BK550" s="550"/>
      <c r="BL550" s="550"/>
      <c r="BM550" s="550"/>
      <c r="BN550" s="550"/>
      <c r="BO550" s="550"/>
      <c r="BP550" s="550"/>
      <c r="BQ550" s="550"/>
      <c r="BR550" s="550"/>
      <c r="BS550" s="550"/>
      <c r="BT550" s="550"/>
      <c r="BU550" s="550"/>
      <c r="BV550" s="550"/>
      <c r="BW550" s="550"/>
      <c r="BX550" s="550"/>
      <c r="BY550" s="550"/>
      <c r="BZ550" s="550"/>
      <c r="CA550" s="550"/>
      <c r="CB550" s="550"/>
      <c r="CC550" s="550"/>
      <c r="CD550" s="550"/>
      <c r="CE550" s="550"/>
      <c r="CF550" s="550"/>
      <c r="CG550" s="550"/>
      <c r="CH550" s="550"/>
      <c r="CI550" s="550"/>
      <c r="CJ550" s="550"/>
      <c r="CK550" s="550"/>
      <c r="CL550" s="550"/>
      <c r="CM550" s="550"/>
      <c r="CN550" s="550"/>
      <c r="CO550" s="550"/>
      <c r="CP550" s="550"/>
      <c r="CQ550" s="550"/>
      <c r="CR550" s="550"/>
      <c r="CS550" s="550"/>
      <c r="CT550" s="550"/>
      <c r="CU550" s="550"/>
      <c r="CV550" s="550"/>
      <c r="CW550" s="550"/>
      <c r="CX550" s="550"/>
      <c r="CY550" s="550"/>
      <c r="CZ550" s="550"/>
      <c r="DA550" s="550"/>
      <c r="DB550" s="550"/>
      <c r="DC550" s="550"/>
      <c r="DD550" s="550"/>
      <c r="DE550" s="550"/>
      <c r="DF550" s="550"/>
      <c r="DG550" s="550"/>
      <c r="DH550" s="550"/>
      <c r="DI550" s="550"/>
      <c r="DJ550" s="550"/>
      <c r="DK550" s="550"/>
      <c r="DL550" s="550"/>
      <c r="DM550" s="550"/>
      <c r="DN550" s="550"/>
      <c r="DO550" s="550"/>
      <c r="DP550" s="550"/>
      <c r="DQ550" s="550"/>
      <c r="DR550" s="550"/>
      <c r="DS550" s="550"/>
      <c r="DT550" s="550"/>
      <c r="DU550" s="550"/>
      <c r="DV550" s="550"/>
      <c r="DW550" s="550"/>
      <c r="DX550" s="550"/>
      <c r="DY550" s="550"/>
      <c r="DZ550" s="550"/>
      <c r="EA550" s="550"/>
      <c r="EB550" s="550"/>
      <c r="EC550" s="550"/>
      <c r="ED550" s="550"/>
      <c r="EE550" s="550"/>
      <c r="EF550" s="550"/>
      <c r="EG550" s="550"/>
      <c r="EH550" s="550"/>
      <c r="EI550" s="550"/>
      <c r="EJ550" s="550"/>
      <c r="EK550" s="550"/>
      <c r="EL550" s="550"/>
      <c r="EM550" s="550"/>
      <c r="EN550" s="550"/>
      <c r="EO550" s="550"/>
      <c r="EP550" s="550"/>
      <c r="EQ550" s="550"/>
      <c r="ER550" s="550"/>
      <c r="ES550" s="550"/>
      <c r="ET550" s="550"/>
      <c r="EU550" s="550"/>
      <c r="EV550" s="550"/>
      <c r="EW550" s="550"/>
      <c r="EX550" s="550"/>
      <c r="EY550" s="550"/>
      <c r="EZ550" s="550"/>
      <c r="FA550" s="550"/>
      <c r="FB550" s="550"/>
      <c r="FC550" s="550"/>
      <c r="FD550" s="550"/>
      <c r="FE550" s="550"/>
      <c r="FF550" s="550"/>
      <c r="FG550" s="550"/>
      <c r="FH550" s="550"/>
      <c r="FI550" s="550"/>
      <c r="FJ550" s="550"/>
      <c r="FK550" s="550"/>
      <c r="FL550" s="550"/>
      <c r="FM550" s="550"/>
      <c r="FN550" s="550"/>
      <c r="FO550" s="550"/>
      <c r="FP550" s="550"/>
      <c r="FQ550" s="550"/>
      <c r="FR550" s="550"/>
      <c r="FS550" s="550"/>
      <c r="FT550" s="550"/>
      <c r="FU550" s="550"/>
      <c r="FV550" s="550"/>
      <c r="FW550" s="550"/>
      <c r="FX550" s="550"/>
      <c r="FY550" s="550"/>
      <c r="FZ550" s="550"/>
      <c r="GA550" s="550"/>
      <c r="GB550" s="550"/>
      <c r="GC550" s="550"/>
      <c r="GD550" s="550"/>
      <c r="GE550" s="550"/>
      <c r="GF550" s="550"/>
      <c r="GG550" s="550"/>
      <c r="GH550" s="550"/>
      <c r="GI550" s="550"/>
      <c r="GJ550" s="550"/>
      <c r="GK550" s="550"/>
      <c r="GL550" s="550"/>
      <c r="GM550" s="550"/>
    </row>
    <row r="551" spans="7:195" ht="18" customHeight="1">
      <c r="G551" s="550"/>
      <c r="H551" s="550"/>
      <c r="I551" s="550"/>
      <c r="J551" s="550"/>
      <c r="K551" s="550"/>
      <c r="L551" s="550"/>
      <c r="M551" s="550"/>
      <c r="N551" s="550"/>
      <c r="O551" s="550"/>
      <c r="P551" s="550"/>
      <c r="Q551" s="550"/>
      <c r="R551" s="550"/>
      <c r="S551" s="550"/>
      <c r="T551" s="550"/>
      <c r="U551" s="550"/>
      <c r="V551" s="550"/>
      <c r="W551" s="550"/>
      <c r="X551" s="550"/>
      <c r="Y551" s="550"/>
      <c r="Z551" s="550"/>
      <c r="AA551" s="550"/>
      <c r="AB551" s="550"/>
      <c r="AC551" s="550"/>
      <c r="AD551" s="550"/>
      <c r="AE551" s="550"/>
      <c r="AF551" s="550"/>
      <c r="AG551" s="550"/>
      <c r="AH551" s="550"/>
      <c r="AI551" s="550"/>
      <c r="AJ551" s="550"/>
      <c r="AK551" s="550"/>
      <c r="AL551" s="550"/>
      <c r="AM551" s="550"/>
      <c r="AN551" s="550"/>
      <c r="AO551" s="550"/>
      <c r="AP551" s="550"/>
      <c r="AQ551" s="550"/>
      <c r="AR551" s="550"/>
      <c r="AS551" s="550"/>
      <c r="AT551" s="550"/>
      <c r="AU551" s="550"/>
      <c r="AV551" s="550"/>
      <c r="AW551" s="550"/>
      <c r="AX551" s="550"/>
      <c r="AY551" s="550"/>
      <c r="AZ551" s="550"/>
      <c r="BA551" s="550"/>
      <c r="BB551" s="550"/>
      <c r="BC551" s="550"/>
      <c r="BD551" s="550"/>
      <c r="BE551" s="550"/>
      <c r="BF551" s="550"/>
      <c r="BG551" s="550"/>
      <c r="BH551" s="550"/>
      <c r="BI551" s="550"/>
      <c r="BJ551" s="550"/>
      <c r="BK551" s="550"/>
      <c r="BL551" s="550"/>
      <c r="BM551" s="550"/>
      <c r="BN551" s="550"/>
      <c r="BO551" s="550"/>
      <c r="BP551" s="550"/>
      <c r="BQ551" s="550"/>
      <c r="BR551" s="550"/>
      <c r="BS551" s="550"/>
      <c r="BT551" s="550"/>
      <c r="BU551" s="550"/>
      <c r="BV551" s="550"/>
      <c r="BW551" s="550"/>
      <c r="BX551" s="550"/>
      <c r="BY551" s="550"/>
      <c r="BZ551" s="550"/>
      <c r="CA551" s="550"/>
      <c r="CB551" s="550"/>
      <c r="CC551" s="550"/>
      <c r="CD551" s="550"/>
      <c r="CE551" s="550"/>
      <c r="CF551" s="550"/>
      <c r="CG551" s="550"/>
      <c r="CH551" s="550"/>
      <c r="CI551" s="550"/>
      <c r="CJ551" s="550"/>
      <c r="CK551" s="550"/>
      <c r="CL551" s="550"/>
      <c r="CM551" s="550"/>
      <c r="CN551" s="550"/>
      <c r="CO551" s="550"/>
      <c r="CP551" s="550"/>
      <c r="CQ551" s="550"/>
      <c r="CR551" s="550"/>
      <c r="CS551" s="550"/>
      <c r="CT551" s="550"/>
      <c r="CU551" s="550"/>
      <c r="CV551" s="550"/>
      <c r="CW551" s="550"/>
      <c r="CX551" s="550"/>
      <c r="CY551" s="550"/>
      <c r="CZ551" s="550"/>
      <c r="DA551" s="550"/>
      <c r="DB551" s="550"/>
      <c r="DC551" s="550"/>
      <c r="DD551" s="550"/>
      <c r="DE551" s="550"/>
      <c r="DF551" s="550"/>
      <c r="DG551" s="550"/>
      <c r="DH551" s="550"/>
      <c r="DI551" s="550"/>
      <c r="DJ551" s="550"/>
      <c r="DK551" s="550"/>
      <c r="DL551" s="550"/>
      <c r="DM551" s="550"/>
      <c r="DN551" s="550"/>
      <c r="DO551" s="550"/>
      <c r="DP551" s="550"/>
      <c r="DQ551" s="550"/>
      <c r="DR551" s="550"/>
      <c r="DS551" s="550"/>
      <c r="DT551" s="550"/>
      <c r="DU551" s="550"/>
      <c r="DV551" s="550"/>
      <c r="DW551" s="550"/>
      <c r="DX551" s="550"/>
      <c r="DY551" s="550"/>
      <c r="DZ551" s="550"/>
      <c r="EA551" s="550"/>
      <c r="EB551" s="550"/>
      <c r="EC551" s="550"/>
      <c r="ED551" s="550"/>
      <c r="EE551" s="550"/>
      <c r="EF551" s="550"/>
      <c r="EG551" s="550"/>
      <c r="EH551" s="550"/>
      <c r="EI551" s="550"/>
      <c r="EJ551" s="550"/>
      <c r="EK551" s="550"/>
      <c r="EL551" s="550"/>
      <c r="EM551" s="550"/>
      <c r="EN551" s="550"/>
      <c r="EO551" s="550"/>
      <c r="EP551" s="550"/>
      <c r="EQ551" s="550"/>
      <c r="ER551" s="550"/>
      <c r="ES551" s="550"/>
      <c r="ET551" s="550"/>
      <c r="EU551" s="550"/>
      <c r="EV551" s="550"/>
      <c r="EW551" s="550"/>
      <c r="EX551" s="550"/>
      <c r="EY551" s="550"/>
      <c r="EZ551" s="550"/>
      <c r="FA551" s="550"/>
      <c r="FB551" s="550"/>
      <c r="FC551" s="550"/>
      <c r="FD551" s="550"/>
      <c r="FE551" s="550"/>
      <c r="FF551" s="550"/>
      <c r="FG551" s="550"/>
      <c r="FH551" s="550"/>
      <c r="FI551" s="550"/>
      <c r="FJ551" s="550"/>
      <c r="FK551" s="550"/>
      <c r="FL551" s="550"/>
      <c r="FM551" s="550"/>
      <c r="FN551" s="550"/>
      <c r="FO551" s="550"/>
      <c r="FP551" s="550"/>
      <c r="FQ551" s="550"/>
      <c r="FR551" s="550"/>
      <c r="FS551" s="550"/>
      <c r="FT551" s="550"/>
      <c r="FU551" s="550"/>
      <c r="FV551" s="550"/>
      <c r="FW551" s="550"/>
      <c r="FX551" s="550"/>
      <c r="FY551" s="550"/>
      <c r="FZ551" s="550"/>
      <c r="GA551" s="550"/>
      <c r="GB551" s="550"/>
      <c r="GC551" s="550"/>
      <c r="GD551" s="550"/>
      <c r="GE551" s="550"/>
      <c r="GF551" s="550"/>
      <c r="GG551" s="550"/>
      <c r="GH551" s="550"/>
      <c r="GI551" s="550"/>
      <c r="GJ551" s="550"/>
      <c r="GK551" s="550"/>
      <c r="GL551" s="550"/>
      <c r="GM551" s="550"/>
    </row>
    <row r="552" spans="7:195" ht="18" customHeight="1">
      <c r="G552" s="550"/>
      <c r="H552" s="550"/>
      <c r="I552" s="550"/>
      <c r="J552" s="550"/>
      <c r="K552" s="550"/>
      <c r="L552" s="550"/>
      <c r="M552" s="550"/>
      <c r="N552" s="550"/>
      <c r="O552" s="550"/>
      <c r="P552" s="550"/>
      <c r="Q552" s="550"/>
      <c r="R552" s="550"/>
      <c r="S552" s="550"/>
      <c r="T552" s="550"/>
      <c r="U552" s="550"/>
      <c r="V552" s="550"/>
      <c r="W552" s="550"/>
      <c r="X552" s="550"/>
      <c r="Y552" s="550"/>
      <c r="Z552" s="550"/>
      <c r="AA552" s="550"/>
      <c r="AB552" s="550"/>
      <c r="AC552" s="550"/>
      <c r="AD552" s="550"/>
      <c r="AE552" s="550"/>
      <c r="AF552" s="550"/>
      <c r="AG552" s="550"/>
      <c r="AH552" s="550"/>
      <c r="AI552" s="550"/>
      <c r="AJ552" s="550"/>
      <c r="AK552" s="550"/>
      <c r="AL552" s="550"/>
      <c r="AM552" s="550"/>
      <c r="AN552" s="550"/>
      <c r="AO552" s="550"/>
      <c r="AP552" s="550"/>
      <c r="AQ552" s="550"/>
      <c r="AR552" s="550"/>
      <c r="AS552" s="550"/>
      <c r="AT552" s="550"/>
      <c r="AU552" s="550"/>
      <c r="AV552" s="550"/>
      <c r="AW552" s="550"/>
      <c r="AX552" s="550"/>
      <c r="AY552" s="550"/>
      <c r="AZ552" s="550"/>
      <c r="BA552" s="550"/>
      <c r="BB552" s="550"/>
      <c r="BC552" s="550"/>
      <c r="BD552" s="550"/>
      <c r="BE552" s="550"/>
      <c r="BF552" s="550"/>
      <c r="BG552" s="550"/>
      <c r="BH552" s="550"/>
      <c r="BI552" s="550"/>
      <c r="BJ552" s="550"/>
      <c r="BK552" s="550"/>
      <c r="BL552" s="550"/>
      <c r="BM552" s="550"/>
      <c r="BN552" s="550"/>
      <c r="BO552" s="550"/>
      <c r="BP552" s="550"/>
      <c r="BQ552" s="550"/>
      <c r="BR552" s="550"/>
      <c r="BS552" s="550"/>
      <c r="BT552" s="550"/>
      <c r="BU552" s="550"/>
      <c r="BV552" s="550"/>
      <c r="BW552" s="550"/>
      <c r="BX552" s="550"/>
      <c r="BY552" s="550"/>
      <c r="BZ552" s="550"/>
      <c r="CA552" s="550"/>
      <c r="CB552" s="550"/>
      <c r="CC552" s="550"/>
      <c r="CD552" s="550"/>
      <c r="CE552" s="550"/>
      <c r="CF552" s="550"/>
      <c r="CG552" s="550"/>
      <c r="CH552" s="550"/>
      <c r="CI552" s="550"/>
      <c r="CJ552" s="550"/>
      <c r="CK552" s="550"/>
      <c r="CL552" s="550"/>
      <c r="CM552" s="550"/>
      <c r="CN552" s="550"/>
      <c r="CO552" s="550"/>
      <c r="CP552" s="550"/>
      <c r="CQ552" s="550"/>
      <c r="CR552" s="550"/>
      <c r="CS552" s="550"/>
      <c r="CT552" s="550"/>
      <c r="CU552" s="550"/>
      <c r="CV552" s="550"/>
      <c r="CW552" s="550"/>
      <c r="CX552" s="550"/>
      <c r="CY552" s="550"/>
      <c r="CZ552" s="550"/>
      <c r="DA552" s="550"/>
      <c r="DB552" s="550"/>
      <c r="DC552" s="550"/>
      <c r="DD552" s="550"/>
      <c r="DE552" s="550"/>
      <c r="DF552" s="550"/>
      <c r="DG552" s="550"/>
      <c r="DH552" s="550"/>
      <c r="DI552" s="550"/>
      <c r="DJ552" s="550"/>
      <c r="DK552" s="550"/>
      <c r="DL552" s="550"/>
      <c r="DM552" s="550"/>
      <c r="DN552" s="550"/>
      <c r="DO552" s="550"/>
      <c r="DP552" s="550"/>
      <c r="DQ552" s="550"/>
      <c r="DR552" s="550"/>
      <c r="DS552" s="550"/>
      <c r="DT552" s="550"/>
      <c r="DU552" s="550"/>
      <c r="DV552" s="550"/>
      <c r="DW552" s="550"/>
      <c r="DX552" s="550"/>
      <c r="DY552" s="550"/>
      <c r="DZ552" s="550"/>
      <c r="EA552" s="550"/>
      <c r="EB552" s="550"/>
      <c r="EC552" s="550"/>
      <c r="ED552" s="550"/>
      <c r="EE552" s="550"/>
      <c r="EF552" s="550"/>
      <c r="EG552" s="550"/>
      <c r="EH552" s="550"/>
      <c r="EI552" s="550"/>
      <c r="EJ552" s="550"/>
      <c r="EK552" s="550"/>
      <c r="EL552" s="550"/>
      <c r="EM552" s="550"/>
      <c r="EN552" s="550"/>
      <c r="EO552" s="550"/>
      <c r="EP552" s="550"/>
      <c r="EQ552" s="550"/>
      <c r="ER552" s="550"/>
      <c r="ES552" s="550"/>
      <c r="ET552" s="550"/>
      <c r="EU552" s="550"/>
      <c r="EV552" s="550"/>
      <c r="EW552" s="550"/>
      <c r="EX552" s="550"/>
      <c r="EY552" s="550"/>
      <c r="EZ552" s="550"/>
      <c r="FA552" s="550"/>
      <c r="FB552" s="550"/>
      <c r="FC552" s="550"/>
      <c r="FD552" s="550"/>
      <c r="FE552" s="550"/>
      <c r="FF552" s="550"/>
      <c r="FG552" s="550"/>
      <c r="FH552" s="550"/>
      <c r="FI552" s="550"/>
      <c r="FJ552" s="550"/>
      <c r="FK552" s="550"/>
      <c r="FL552" s="550"/>
      <c r="FM552" s="550"/>
      <c r="FN552" s="550"/>
      <c r="FO552" s="550"/>
      <c r="FP552" s="550"/>
      <c r="FQ552" s="550"/>
      <c r="FR552" s="550"/>
      <c r="FS552" s="550"/>
      <c r="FT552" s="550"/>
      <c r="FU552" s="550"/>
      <c r="FV552" s="550"/>
      <c r="FW552" s="550"/>
      <c r="FX552" s="550"/>
      <c r="FY552" s="550"/>
      <c r="FZ552" s="550"/>
      <c r="GA552" s="550"/>
      <c r="GB552" s="550"/>
      <c r="GC552" s="550"/>
      <c r="GD552" s="550"/>
      <c r="GE552" s="550"/>
      <c r="GF552" s="550"/>
      <c r="GG552" s="550"/>
      <c r="GH552" s="550"/>
      <c r="GI552" s="550"/>
      <c r="GJ552" s="550"/>
      <c r="GK552" s="550"/>
      <c r="GL552" s="550"/>
      <c r="GM552" s="550"/>
    </row>
    <row r="553" spans="7:195" ht="18" customHeight="1">
      <c r="G553" s="550"/>
      <c r="H553" s="550"/>
      <c r="I553" s="550"/>
      <c r="J553" s="550"/>
      <c r="K553" s="550"/>
      <c r="L553" s="550"/>
      <c r="M553" s="550"/>
      <c r="N553" s="550"/>
      <c r="O553" s="550"/>
      <c r="P553" s="550"/>
      <c r="Q553" s="550"/>
      <c r="R553" s="550"/>
      <c r="S553" s="550"/>
      <c r="T553" s="550"/>
      <c r="U553" s="550"/>
      <c r="V553" s="550"/>
      <c r="W553" s="550"/>
      <c r="X553" s="550"/>
      <c r="Y553" s="550"/>
      <c r="Z553" s="550"/>
      <c r="AA553" s="550"/>
      <c r="AB553" s="550"/>
      <c r="AC553" s="550"/>
      <c r="AD553" s="550"/>
      <c r="AE553" s="550"/>
      <c r="AF553" s="550"/>
      <c r="AG553" s="550"/>
      <c r="AH553" s="550"/>
      <c r="AI553" s="550"/>
      <c r="AJ553" s="550"/>
      <c r="AK553" s="550"/>
      <c r="AL553" s="550"/>
      <c r="AM553" s="550"/>
      <c r="AN553" s="550"/>
      <c r="AO553" s="550"/>
      <c r="AP553" s="550"/>
      <c r="AQ553" s="550"/>
      <c r="AR553" s="550"/>
      <c r="AS553" s="550"/>
      <c r="AT553" s="550"/>
      <c r="AU553" s="550"/>
      <c r="AV553" s="550"/>
      <c r="AW553" s="550"/>
      <c r="AX553" s="550"/>
      <c r="AY553" s="550"/>
      <c r="AZ553" s="550"/>
      <c r="BA553" s="550"/>
      <c r="BB553" s="550"/>
      <c r="BC553" s="550"/>
      <c r="BD553" s="550"/>
      <c r="BE553" s="550"/>
      <c r="BF553" s="550"/>
      <c r="BG553" s="550"/>
      <c r="BH553" s="550"/>
      <c r="BI553" s="550"/>
      <c r="BJ553" s="550"/>
      <c r="BK553" s="550"/>
      <c r="BL553" s="550"/>
      <c r="BM553" s="550"/>
      <c r="BN553" s="550"/>
      <c r="BO553" s="550"/>
      <c r="BP553" s="550"/>
      <c r="BQ553" s="550"/>
      <c r="BR553" s="550"/>
      <c r="BS553" s="550"/>
      <c r="BT553" s="550"/>
      <c r="BU553" s="550"/>
      <c r="BV553" s="550"/>
      <c r="BW553" s="550"/>
      <c r="BX553" s="550"/>
      <c r="BY553" s="550"/>
      <c r="BZ553" s="550"/>
      <c r="CA553" s="550"/>
      <c r="CB553" s="550"/>
      <c r="CC553" s="550"/>
      <c r="CD553" s="550"/>
      <c r="CE553" s="550"/>
      <c r="CF553" s="550"/>
      <c r="CG553" s="550"/>
      <c r="CH553" s="550"/>
      <c r="CI553" s="550"/>
      <c r="CJ553" s="550"/>
      <c r="CK553" s="550"/>
      <c r="CL553" s="550"/>
      <c r="CM553" s="550"/>
      <c r="CN553" s="550"/>
      <c r="CO553" s="550"/>
      <c r="CP553" s="550"/>
      <c r="CQ553" s="550"/>
      <c r="CR553" s="550"/>
      <c r="CS553" s="550"/>
      <c r="CT553" s="550"/>
      <c r="CU553" s="550"/>
      <c r="CV553" s="550"/>
      <c r="CW553" s="550"/>
      <c r="CX553" s="550"/>
      <c r="CY553" s="550"/>
      <c r="CZ553" s="550"/>
      <c r="DA553" s="550"/>
      <c r="DB553" s="550"/>
      <c r="DC553" s="550"/>
      <c r="DD553" s="550"/>
      <c r="DE553" s="550"/>
      <c r="DF553" s="550"/>
      <c r="DG553" s="550"/>
      <c r="DH553" s="550"/>
      <c r="DI553" s="550"/>
      <c r="DJ553" s="550"/>
      <c r="DK553" s="550"/>
      <c r="DL553" s="550"/>
      <c r="DM553" s="550"/>
      <c r="DN553" s="550"/>
      <c r="DO553" s="550"/>
      <c r="DP553" s="550"/>
      <c r="DQ553" s="550"/>
      <c r="DR553" s="550"/>
      <c r="DS553" s="550"/>
      <c r="DT553" s="550"/>
      <c r="DU553" s="550"/>
      <c r="DV553" s="550"/>
      <c r="DW553" s="550"/>
      <c r="DX553" s="550"/>
      <c r="DY553" s="550"/>
      <c r="DZ553" s="550"/>
      <c r="EA553" s="550"/>
      <c r="EB553" s="550"/>
      <c r="EC553" s="550"/>
      <c r="ED553" s="550"/>
      <c r="EE553" s="550"/>
      <c r="EF553" s="550"/>
      <c r="EG553" s="550"/>
      <c r="EH553" s="550"/>
      <c r="EI553" s="550"/>
      <c r="EJ553" s="550"/>
      <c r="EK553" s="550"/>
      <c r="EL553" s="550"/>
      <c r="EM553" s="550"/>
      <c r="EN553" s="550"/>
      <c r="EO553" s="550"/>
      <c r="EP553" s="550"/>
      <c r="EQ553" s="550"/>
      <c r="ER553" s="550"/>
      <c r="ES553" s="550"/>
      <c r="ET553" s="550"/>
      <c r="EU553" s="550"/>
      <c r="EV553" s="550"/>
      <c r="EW553" s="550"/>
      <c r="EX553" s="550"/>
      <c r="EY553" s="550"/>
      <c r="EZ553" s="550"/>
      <c r="FA553" s="550"/>
      <c r="FB553" s="550"/>
      <c r="FC553" s="550"/>
      <c r="FD553" s="550"/>
      <c r="FE553" s="550"/>
      <c r="FF553" s="550"/>
      <c r="FG553" s="550"/>
      <c r="FH553" s="550"/>
      <c r="FI553" s="550"/>
      <c r="FJ553" s="550"/>
      <c r="FK553" s="550"/>
      <c r="FL553" s="550"/>
      <c r="FM553" s="550"/>
      <c r="FN553" s="550"/>
      <c r="FO553" s="550"/>
      <c r="FP553" s="550"/>
      <c r="FQ553" s="550"/>
      <c r="FR553" s="550"/>
      <c r="FS553" s="550"/>
      <c r="FT553" s="550"/>
      <c r="FU553" s="550"/>
      <c r="FV553" s="550"/>
      <c r="FW553" s="550"/>
      <c r="FX553" s="550"/>
      <c r="FY553" s="550"/>
      <c r="FZ553" s="550"/>
      <c r="GA553" s="550"/>
      <c r="GB553" s="550"/>
      <c r="GC553" s="550"/>
      <c r="GD553" s="550"/>
      <c r="GE553" s="550"/>
      <c r="GF553" s="550"/>
      <c r="GG553" s="550"/>
      <c r="GH553" s="550"/>
      <c r="GI553" s="550"/>
      <c r="GJ553" s="550"/>
      <c r="GK553" s="550"/>
      <c r="GL553" s="550"/>
      <c r="GM553" s="550"/>
    </row>
    <row r="554" spans="7:195" ht="18" customHeight="1">
      <c r="G554" s="550"/>
      <c r="H554" s="550"/>
      <c r="I554" s="550"/>
      <c r="J554" s="550"/>
      <c r="K554" s="550"/>
      <c r="L554" s="550"/>
      <c r="M554" s="550"/>
      <c r="N554" s="550"/>
      <c r="O554" s="550"/>
      <c r="P554" s="550"/>
      <c r="Q554" s="550"/>
      <c r="R554" s="550"/>
      <c r="S554" s="550"/>
      <c r="T554" s="550"/>
      <c r="U554" s="550"/>
      <c r="V554" s="550"/>
      <c r="W554" s="550"/>
      <c r="X554" s="550"/>
      <c r="Y554" s="550"/>
      <c r="Z554" s="550"/>
      <c r="AA554" s="550"/>
      <c r="AB554" s="550"/>
      <c r="AC554" s="550"/>
      <c r="AD554" s="550"/>
      <c r="AE554" s="550"/>
      <c r="AF554" s="550"/>
      <c r="AG554" s="550"/>
      <c r="AH554" s="550"/>
      <c r="AI554" s="550"/>
      <c r="AJ554" s="550"/>
      <c r="AK554" s="550"/>
      <c r="AL554" s="550"/>
      <c r="AM554" s="550"/>
      <c r="AN554" s="550"/>
      <c r="AO554" s="550"/>
      <c r="AP554" s="550"/>
      <c r="AQ554" s="550"/>
      <c r="AR554" s="550"/>
      <c r="AS554" s="550"/>
      <c r="AT554" s="550"/>
      <c r="AU554" s="550"/>
      <c r="AV554" s="550"/>
      <c r="AW554" s="550"/>
      <c r="AX554" s="550"/>
      <c r="AY554" s="550"/>
      <c r="AZ554" s="550"/>
      <c r="BA554" s="550"/>
      <c r="BB554" s="550"/>
      <c r="BC554" s="550"/>
      <c r="BD554" s="550"/>
      <c r="BE554" s="550"/>
      <c r="BF554" s="550"/>
      <c r="BG554" s="550"/>
      <c r="BH554" s="550"/>
      <c r="BI554" s="550"/>
      <c r="BJ554" s="550"/>
      <c r="BK554" s="550"/>
      <c r="BL554" s="550"/>
      <c r="BM554" s="550"/>
      <c r="BN554" s="550"/>
      <c r="BO554" s="550"/>
      <c r="BP554" s="550"/>
      <c r="BQ554" s="550"/>
      <c r="BR554" s="550"/>
      <c r="BS554" s="550"/>
      <c r="BT554" s="550"/>
      <c r="BU554" s="550"/>
      <c r="BV554" s="550"/>
      <c r="BW554" s="550"/>
      <c r="BX554" s="550"/>
      <c r="BY554" s="550"/>
      <c r="BZ554" s="550"/>
      <c r="CA554" s="550"/>
      <c r="CB554" s="550"/>
      <c r="CC554" s="550"/>
      <c r="CD554" s="550"/>
      <c r="CE554" s="550"/>
      <c r="CF554" s="550"/>
      <c r="CG554" s="550"/>
      <c r="CH554" s="550"/>
      <c r="CI554" s="550"/>
      <c r="CJ554" s="550"/>
      <c r="CK554" s="550"/>
      <c r="CL554" s="550"/>
      <c r="CM554" s="550"/>
      <c r="CN554" s="550"/>
      <c r="CO554" s="550"/>
      <c r="CP554" s="550"/>
      <c r="CQ554" s="550"/>
      <c r="CR554" s="550"/>
      <c r="CS554" s="550"/>
      <c r="CT554" s="550"/>
      <c r="CU554" s="550"/>
      <c r="CV554" s="550"/>
      <c r="CW554" s="550"/>
      <c r="CX554" s="550"/>
      <c r="CY554" s="550"/>
      <c r="CZ554" s="550"/>
      <c r="DA554" s="550"/>
      <c r="DB554" s="550"/>
      <c r="DC554" s="550"/>
      <c r="DD554" s="550"/>
      <c r="DE554" s="550"/>
      <c r="DF554" s="550"/>
      <c r="DG554" s="550"/>
      <c r="DH554" s="550"/>
      <c r="DI554" s="550"/>
      <c r="DJ554" s="550"/>
      <c r="DK554" s="550"/>
      <c r="DL554" s="550"/>
      <c r="DM554" s="550"/>
      <c r="DN554" s="550"/>
      <c r="DO554" s="550"/>
      <c r="DP554" s="550"/>
      <c r="DQ554" s="550"/>
      <c r="DR554" s="550"/>
      <c r="DS554" s="550"/>
      <c r="DT554" s="550"/>
      <c r="DU554" s="550"/>
      <c r="DV554" s="550"/>
      <c r="DW554" s="550"/>
      <c r="DX554" s="550"/>
      <c r="DY554" s="550"/>
      <c r="DZ554" s="550"/>
      <c r="EA554" s="550"/>
      <c r="EB554" s="550"/>
      <c r="EC554" s="550"/>
      <c r="ED554" s="550"/>
      <c r="EE554" s="550"/>
      <c r="EF554" s="550"/>
      <c r="EG554" s="550"/>
      <c r="EH554" s="550"/>
      <c r="EI554" s="550"/>
      <c r="EJ554" s="550"/>
      <c r="EK554" s="550"/>
      <c r="EL554" s="550"/>
      <c r="EM554" s="550"/>
      <c r="EN554" s="550"/>
      <c r="EO554" s="550"/>
      <c r="EP554" s="550"/>
      <c r="EQ554" s="550"/>
      <c r="ER554" s="550"/>
      <c r="ES554" s="550"/>
      <c r="ET554" s="550"/>
      <c r="EU554" s="550"/>
      <c r="EV554" s="550"/>
      <c r="EW554" s="550"/>
      <c r="EX554" s="550"/>
      <c r="EY554" s="550"/>
      <c r="EZ554" s="550"/>
      <c r="FA554" s="550"/>
      <c r="FB554" s="550"/>
      <c r="FC554" s="550"/>
      <c r="FD554" s="550"/>
      <c r="FE554" s="550"/>
      <c r="FF554" s="550"/>
      <c r="FG554" s="550"/>
      <c r="FH554" s="550"/>
      <c r="FI554" s="550"/>
      <c r="FJ554" s="550"/>
      <c r="FK554" s="550"/>
      <c r="FL554" s="550"/>
      <c r="FM554" s="550"/>
      <c r="FN554" s="550"/>
      <c r="FO554" s="550"/>
      <c r="FP554" s="550"/>
      <c r="FQ554" s="550"/>
      <c r="FR554" s="550"/>
      <c r="FS554" s="550"/>
      <c r="FT554" s="550"/>
      <c r="FU554" s="550"/>
      <c r="FV554" s="550"/>
      <c r="FW554" s="550"/>
      <c r="FX554" s="550"/>
      <c r="FY554" s="550"/>
      <c r="FZ554" s="550"/>
      <c r="GA554" s="550"/>
      <c r="GB554" s="550"/>
      <c r="GC554" s="550"/>
      <c r="GD554" s="550"/>
      <c r="GE554" s="550"/>
      <c r="GF554" s="550"/>
      <c r="GG554" s="550"/>
      <c r="GH554" s="550"/>
      <c r="GI554" s="550"/>
      <c r="GJ554" s="550"/>
      <c r="GK554" s="550"/>
      <c r="GL554" s="550"/>
      <c r="GM554" s="550"/>
    </row>
    <row r="555" spans="7:195" ht="18" customHeight="1">
      <c r="G555" s="550"/>
      <c r="H555" s="550"/>
      <c r="I555" s="550"/>
      <c r="J555" s="550"/>
      <c r="K555" s="550"/>
      <c r="L555" s="550"/>
      <c r="M555" s="550"/>
      <c r="N555" s="550"/>
      <c r="O555" s="550"/>
      <c r="P555" s="550"/>
      <c r="Q555" s="550"/>
      <c r="R555" s="550"/>
      <c r="S555" s="550"/>
      <c r="T555" s="550"/>
      <c r="U555" s="550"/>
      <c r="V555" s="550"/>
      <c r="W555" s="550"/>
      <c r="X555" s="550"/>
      <c r="Y555" s="550"/>
      <c r="Z555" s="550"/>
      <c r="AA555" s="550"/>
      <c r="AB555" s="550"/>
      <c r="AC555" s="550"/>
      <c r="AD555" s="550"/>
      <c r="AE555" s="550"/>
      <c r="AF555" s="550"/>
      <c r="AG555" s="550"/>
      <c r="AH555" s="550"/>
      <c r="AI555" s="550"/>
      <c r="AJ555" s="550"/>
      <c r="AK555" s="550"/>
      <c r="AL555" s="550"/>
      <c r="AM555" s="550"/>
      <c r="AN555" s="550"/>
      <c r="AO555" s="550"/>
      <c r="AP555" s="550"/>
      <c r="AQ555" s="550"/>
      <c r="AR555" s="550"/>
      <c r="AS555" s="550"/>
      <c r="AT555" s="550"/>
      <c r="AU555" s="550"/>
      <c r="AV555" s="550"/>
      <c r="AW555" s="550"/>
      <c r="AX555" s="550"/>
      <c r="AY555" s="550"/>
      <c r="AZ555" s="550"/>
      <c r="BA555" s="550"/>
      <c r="BB555" s="550"/>
      <c r="BC555" s="550"/>
      <c r="BD555" s="550"/>
      <c r="BE555" s="550"/>
      <c r="BF555" s="550"/>
      <c r="BG555" s="550"/>
      <c r="BH555" s="550"/>
      <c r="BI555" s="550"/>
      <c r="BJ555" s="550"/>
      <c r="BK555" s="550"/>
      <c r="BL555" s="550"/>
      <c r="BM555" s="550"/>
      <c r="BN555" s="550"/>
      <c r="BO555" s="550"/>
      <c r="BP555" s="550"/>
      <c r="BQ555" s="550"/>
      <c r="BR555" s="550"/>
      <c r="BS555" s="550"/>
      <c r="BT555" s="550"/>
      <c r="BU555" s="550"/>
      <c r="BV555" s="550"/>
      <c r="BW555" s="550"/>
      <c r="BX555" s="550"/>
      <c r="BY555" s="550"/>
      <c r="BZ555" s="550"/>
      <c r="CA555" s="550"/>
      <c r="CB555" s="550"/>
      <c r="CC555" s="550"/>
      <c r="CD555" s="550"/>
      <c r="CE555" s="550"/>
      <c r="CF555" s="550"/>
      <c r="CG555" s="550"/>
      <c r="CH555" s="550"/>
      <c r="CI555" s="550"/>
      <c r="CJ555" s="550"/>
      <c r="CK555" s="550"/>
      <c r="CL555" s="550"/>
      <c r="CM555" s="550"/>
      <c r="CN555" s="550"/>
      <c r="CO555" s="550"/>
      <c r="CP555" s="550"/>
      <c r="CQ555" s="550"/>
      <c r="CR555" s="550"/>
      <c r="CS555" s="550"/>
      <c r="CT555" s="550"/>
      <c r="CU555" s="550"/>
      <c r="CV555" s="550"/>
      <c r="CW555" s="550"/>
      <c r="CX555" s="550"/>
      <c r="CY555" s="550"/>
      <c r="CZ555" s="550"/>
      <c r="DA555" s="550"/>
      <c r="DB555" s="550"/>
      <c r="DC555" s="550"/>
      <c r="DD555" s="550"/>
      <c r="DE555" s="550"/>
      <c r="DF555" s="550"/>
      <c r="DG555" s="550"/>
      <c r="DH555" s="550"/>
      <c r="DI555" s="550"/>
      <c r="DJ555" s="550"/>
      <c r="DK555" s="550"/>
      <c r="DL555" s="550"/>
      <c r="DM555" s="550"/>
      <c r="DN555" s="550"/>
      <c r="DO555" s="550"/>
      <c r="DP555" s="550"/>
      <c r="DQ555" s="550"/>
      <c r="DR555" s="550"/>
      <c r="DS555" s="550"/>
      <c r="DT555" s="550"/>
      <c r="DU555" s="550"/>
      <c r="DV555" s="550"/>
      <c r="DW555" s="550"/>
      <c r="DX555" s="550"/>
      <c r="DY555" s="550"/>
      <c r="DZ555" s="550"/>
      <c r="EA555" s="550"/>
      <c r="EB555" s="550"/>
      <c r="EC555" s="550"/>
      <c r="ED555" s="550"/>
      <c r="EE555" s="550"/>
      <c r="EF555" s="550"/>
      <c r="EG555" s="550"/>
      <c r="EH555" s="550"/>
      <c r="EI555" s="550"/>
      <c r="EJ555" s="550"/>
      <c r="EK555" s="550"/>
      <c r="EL555" s="550"/>
      <c r="EM555" s="550"/>
      <c r="EN555" s="550"/>
      <c r="EO555" s="550"/>
      <c r="EP555" s="550"/>
      <c r="EQ555" s="550"/>
      <c r="ER555" s="550"/>
      <c r="ES555" s="550"/>
      <c r="ET555" s="550"/>
      <c r="EU555" s="550"/>
      <c r="EV555" s="550"/>
      <c r="EW555" s="550"/>
      <c r="EX555" s="550"/>
      <c r="EY555" s="550"/>
      <c r="EZ555" s="550"/>
      <c r="FA555" s="550"/>
      <c r="FB555" s="550"/>
      <c r="FC555" s="550"/>
      <c r="FD555" s="550"/>
      <c r="FE555" s="550"/>
      <c r="FF555" s="550"/>
      <c r="FG555" s="550"/>
      <c r="FH555" s="550"/>
      <c r="FI555" s="550"/>
      <c r="FJ555" s="550"/>
      <c r="FK555" s="550"/>
      <c r="FL555" s="550"/>
      <c r="FM555" s="550"/>
      <c r="FN555" s="550"/>
      <c r="FO555" s="550"/>
      <c r="FP555" s="550"/>
      <c r="FQ555" s="550"/>
      <c r="FR555" s="550"/>
      <c r="FS555" s="550"/>
      <c r="FT555" s="550"/>
      <c r="FU555" s="550"/>
      <c r="FV555" s="550"/>
      <c r="FW555" s="550"/>
      <c r="FX555" s="550"/>
      <c r="FY555" s="550"/>
      <c r="FZ555" s="550"/>
      <c r="GA555" s="550"/>
      <c r="GB555" s="550"/>
      <c r="GC555" s="550"/>
      <c r="GD555" s="550"/>
      <c r="GE555" s="550"/>
      <c r="GF555" s="550"/>
      <c r="GG555" s="550"/>
      <c r="GH555" s="550"/>
      <c r="GI555" s="550"/>
      <c r="GJ555" s="550"/>
      <c r="GK555" s="550"/>
      <c r="GL555" s="550"/>
      <c r="GM555" s="550"/>
    </row>
    <row r="556" spans="7:195" ht="18" customHeight="1">
      <c r="G556" s="550"/>
      <c r="H556" s="550"/>
      <c r="I556" s="550"/>
      <c r="J556" s="550"/>
      <c r="K556" s="550"/>
      <c r="L556" s="550"/>
      <c r="M556" s="550"/>
      <c r="N556" s="550"/>
      <c r="O556" s="550"/>
      <c r="P556" s="550"/>
      <c r="Q556" s="550"/>
      <c r="R556" s="550"/>
      <c r="S556" s="550"/>
      <c r="T556" s="550"/>
      <c r="U556" s="550"/>
      <c r="V556" s="550"/>
      <c r="W556" s="550"/>
      <c r="X556" s="550"/>
      <c r="Y556" s="550"/>
      <c r="Z556" s="550"/>
      <c r="AA556" s="550"/>
      <c r="AB556" s="550"/>
      <c r="AC556" s="550"/>
      <c r="AD556" s="550"/>
      <c r="AE556" s="550"/>
      <c r="AF556" s="550"/>
      <c r="AG556" s="550"/>
      <c r="AH556" s="550"/>
      <c r="AI556" s="550"/>
      <c r="AJ556" s="550"/>
      <c r="AK556" s="550"/>
      <c r="AL556" s="550"/>
      <c r="AM556" s="550"/>
      <c r="AN556" s="550"/>
      <c r="AO556" s="550"/>
      <c r="AP556" s="550"/>
      <c r="AQ556" s="550"/>
      <c r="AR556" s="550"/>
      <c r="AS556" s="550"/>
      <c r="AT556" s="550"/>
      <c r="AU556" s="550"/>
      <c r="AV556" s="550"/>
      <c r="AW556" s="550"/>
      <c r="AX556" s="550"/>
      <c r="AY556" s="550"/>
      <c r="AZ556" s="550"/>
      <c r="BA556" s="550"/>
      <c r="BB556" s="550"/>
      <c r="BC556" s="550"/>
      <c r="BD556" s="550"/>
      <c r="BE556" s="550"/>
      <c r="BF556" s="550"/>
      <c r="BG556" s="550"/>
      <c r="BH556" s="550"/>
      <c r="BI556" s="550"/>
      <c r="BJ556" s="550"/>
      <c r="BK556" s="550"/>
      <c r="BL556" s="550"/>
      <c r="BM556" s="550"/>
      <c r="BN556" s="550"/>
      <c r="BO556" s="550"/>
      <c r="BP556" s="550"/>
      <c r="BQ556" s="550"/>
      <c r="BR556" s="550"/>
      <c r="BS556" s="550"/>
      <c r="BT556" s="550"/>
      <c r="BU556" s="550"/>
      <c r="BV556" s="550"/>
      <c r="BW556" s="550"/>
      <c r="BX556" s="550"/>
      <c r="BY556" s="550"/>
      <c r="BZ556" s="550"/>
      <c r="CA556" s="550"/>
      <c r="CB556" s="550"/>
      <c r="CC556" s="550"/>
      <c r="CD556" s="550"/>
      <c r="CE556" s="550"/>
      <c r="CF556" s="550"/>
      <c r="CG556" s="550"/>
      <c r="CH556" s="550"/>
      <c r="CI556" s="550"/>
      <c r="CJ556" s="550"/>
      <c r="CK556" s="550"/>
      <c r="CL556" s="550"/>
      <c r="CM556" s="550"/>
      <c r="CN556" s="550"/>
      <c r="CO556" s="550"/>
      <c r="CP556" s="550"/>
      <c r="CQ556" s="550"/>
      <c r="CR556" s="550"/>
      <c r="CS556" s="550"/>
      <c r="CT556" s="550"/>
      <c r="CU556" s="550"/>
      <c r="CV556" s="550"/>
      <c r="CW556" s="550"/>
      <c r="CX556" s="550"/>
      <c r="CY556" s="550"/>
      <c r="CZ556" s="550"/>
      <c r="DA556" s="550"/>
      <c r="DB556" s="550"/>
      <c r="DC556" s="550"/>
      <c r="DD556" s="550"/>
      <c r="DE556" s="550"/>
      <c r="DF556" s="550"/>
      <c r="DG556" s="550"/>
      <c r="DH556" s="550"/>
      <c r="DI556" s="550"/>
      <c r="DJ556" s="550"/>
      <c r="DK556" s="550"/>
      <c r="DL556" s="550"/>
      <c r="DM556" s="550"/>
      <c r="DN556" s="550"/>
      <c r="DO556" s="550"/>
      <c r="DP556" s="550"/>
      <c r="DQ556" s="550"/>
      <c r="DR556" s="550"/>
      <c r="DS556" s="550"/>
      <c r="DT556" s="550"/>
      <c r="DU556" s="550"/>
      <c r="DV556" s="550"/>
      <c r="DW556" s="550"/>
      <c r="DX556" s="550"/>
      <c r="DY556" s="550"/>
      <c r="DZ556" s="550"/>
      <c r="EA556" s="550"/>
      <c r="EB556" s="550"/>
      <c r="EC556" s="550"/>
      <c r="ED556" s="550"/>
      <c r="EE556" s="550"/>
      <c r="EF556" s="550"/>
      <c r="EG556" s="550"/>
      <c r="EH556" s="550"/>
      <c r="EI556" s="550"/>
      <c r="EJ556" s="550"/>
      <c r="EK556" s="550"/>
      <c r="EL556" s="550"/>
      <c r="EM556" s="550"/>
      <c r="EN556" s="550"/>
      <c r="EO556" s="550"/>
      <c r="EP556" s="550"/>
      <c r="EQ556" s="550"/>
      <c r="ER556" s="550"/>
      <c r="ES556" s="550"/>
      <c r="ET556" s="550"/>
      <c r="EU556" s="550"/>
      <c r="EV556" s="550"/>
      <c r="EW556" s="550"/>
      <c r="EX556" s="550"/>
      <c r="EY556" s="550"/>
      <c r="EZ556" s="550"/>
      <c r="FA556" s="550"/>
      <c r="FB556" s="550"/>
      <c r="FC556" s="550"/>
      <c r="FD556" s="550"/>
      <c r="FE556" s="550"/>
      <c r="FF556" s="550"/>
      <c r="FG556" s="550"/>
      <c r="FH556" s="550"/>
      <c r="FI556" s="550"/>
      <c r="FJ556" s="550"/>
      <c r="FK556" s="550"/>
      <c r="FL556" s="550"/>
      <c r="FM556" s="550"/>
      <c r="FN556" s="550"/>
      <c r="FO556" s="550"/>
      <c r="FP556" s="550"/>
      <c r="FQ556" s="550"/>
      <c r="FR556" s="550"/>
      <c r="FS556" s="550"/>
      <c r="FT556" s="550"/>
      <c r="FU556" s="550"/>
      <c r="FV556" s="550"/>
      <c r="FW556" s="550"/>
      <c r="FX556" s="550"/>
      <c r="FY556" s="550"/>
      <c r="FZ556" s="550"/>
      <c r="GA556" s="550"/>
      <c r="GB556" s="550"/>
      <c r="GC556" s="550"/>
      <c r="GD556" s="550"/>
      <c r="GE556" s="550"/>
      <c r="GF556" s="550"/>
      <c r="GG556" s="550"/>
      <c r="GH556" s="550"/>
      <c r="GI556" s="550"/>
      <c r="GJ556" s="550"/>
      <c r="GK556" s="550"/>
      <c r="GL556" s="550"/>
      <c r="GM556" s="550"/>
    </row>
    <row r="557" spans="7:195" ht="18" customHeight="1">
      <c r="G557" s="550"/>
      <c r="H557" s="550"/>
      <c r="I557" s="550"/>
      <c r="J557" s="550"/>
      <c r="K557" s="550"/>
      <c r="L557" s="550"/>
      <c r="M557" s="550"/>
      <c r="N557" s="550"/>
      <c r="O557" s="550"/>
      <c r="P557" s="550"/>
      <c r="Q557" s="550"/>
      <c r="R557" s="550"/>
      <c r="S557" s="550"/>
      <c r="T557" s="550"/>
      <c r="U557" s="550"/>
      <c r="V557" s="550"/>
      <c r="W557" s="550"/>
      <c r="X557" s="550"/>
      <c r="Y557" s="550"/>
      <c r="Z557" s="550"/>
      <c r="AA557" s="550"/>
      <c r="AB557" s="550"/>
      <c r="AC557" s="550"/>
      <c r="AD557" s="550"/>
      <c r="AE557" s="550"/>
      <c r="AF557" s="550"/>
      <c r="AG557" s="550"/>
      <c r="AH557" s="550"/>
      <c r="AI557" s="550"/>
      <c r="AJ557" s="550"/>
      <c r="AK557" s="550"/>
      <c r="AL557" s="550"/>
      <c r="AM557" s="550"/>
      <c r="AN557" s="550"/>
      <c r="AO557" s="550"/>
      <c r="AP557" s="550"/>
      <c r="AQ557" s="550"/>
      <c r="AR557" s="550"/>
      <c r="AS557" s="550"/>
      <c r="AT557" s="550"/>
      <c r="AU557" s="550"/>
      <c r="AV557" s="550"/>
      <c r="AW557" s="550"/>
      <c r="AX557" s="550"/>
      <c r="AY557" s="550"/>
      <c r="AZ557" s="550"/>
      <c r="BA557" s="550"/>
      <c r="BB557" s="550"/>
      <c r="BC557" s="550"/>
      <c r="BD557" s="550"/>
      <c r="BE557" s="550"/>
      <c r="BF557" s="550"/>
      <c r="BG557" s="550"/>
      <c r="BH557" s="550"/>
      <c r="BI557" s="550"/>
      <c r="BJ557" s="550"/>
      <c r="BK557" s="550"/>
      <c r="BL557" s="550"/>
      <c r="BM557" s="550"/>
      <c r="BN557" s="550"/>
      <c r="BO557" s="550"/>
      <c r="BP557" s="550"/>
      <c r="BQ557" s="550"/>
      <c r="BR557" s="550"/>
      <c r="BS557" s="550"/>
      <c r="BT557" s="550"/>
      <c r="BU557" s="550"/>
      <c r="BV557" s="550"/>
      <c r="BW557" s="550"/>
      <c r="BX557" s="550"/>
      <c r="BY557" s="550"/>
      <c r="BZ557" s="550"/>
      <c r="CA557" s="550"/>
      <c r="CB557" s="550"/>
      <c r="CC557" s="550"/>
      <c r="CD557" s="550"/>
      <c r="CE557" s="550"/>
      <c r="CF557" s="550"/>
      <c r="CG557" s="550"/>
      <c r="CH557" s="550"/>
      <c r="CI557" s="550"/>
      <c r="CJ557" s="550"/>
      <c r="CK557" s="550"/>
      <c r="CL557" s="550"/>
      <c r="CM557" s="550"/>
      <c r="CN557" s="550"/>
      <c r="CO557" s="550"/>
      <c r="CP557" s="550"/>
      <c r="CQ557" s="550"/>
      <c r="CR557" s="550"/>
      <c r="CS557" s="550"/>
      <c r="CT557" s="550"/>
      <c r="CU557" s="550"/>
      <c r="CV557" s="550"/>
      <c r="CW557" s="550"/>
      <c r="CX557" s="550"/>
      <c r="CY557" s="550"/>
      <c r="CZ557" s="550"/>
      <c r="DA557" s="550"/>
      <c r="DB557" s="550"/>
      <c r="DC557" s="550"/>
      <c r="DD557" s="550"/>
      <c r="DE557" s="550"/>
      <c r="DF557" s="550"/>
      <c r="DG557" s="550"/>
      <c r="DH557" s="550"/>
      <c r="DI557" s="550"/>
      <c r="DJ557" s="550"/>
      <c r="DK557" s="550"/>
      <c r="DL557" s="550"/>
      <c r="DM557" s="550"/>
      <c r="DN557" s="550"/>
      <c r="DO557" s="550"/>
      <c r="DP557" s="550"/>
      <c r="DQ557" s="550"/>
      <c r="DR557" s="550"/>
      <c r="DS557" s="550"/>
      <c r="DT557" s="550"/>
      <c r="DU557" s="550"/>
      <c r="DV557" s="550"/>
      <c r="DW557" s="550"/>
      <c r="DX557" s="550"/>
      <c r="DY557" s="550"/>
      <c r="DZ557" s="550"/>
      <c r="EA557" s="550"/>
      <c r="EB557" s="550"/>
      <c r="EC557" s="550"/>
      <c r="ED557" s="550"/>
      <c r="EE557" s="550"/>
      <c r="EF557" s="550"/>
      <c r="EG557" s="550"/>
      <c r="EH557" s="550"/>
      <c r="EI557" s="550"/>
      <c r="EJ557" s="550"/>
      <c r="EK557" s="550"/>
      <c r="EL557" s="550"/>
      <c r="EM557" s="550"/>
      <c r="EN557" s="550"/>
      <c r="EO557" s="550"/>
      <c r="EP557" s="550"/>
      <c r="EQ557" s="550"/>
      <c r="ER557" s="550"/>
      <c r="ES557" s="550"/>
      <c r="ET557" s="550"/>
      <c r="EU557" s="550"/>
      <c r="EV557" s="550"/>
      <c r="EW557" s="550"/>
      <c r="EX557" s="550"/>
      <c r="EY557" s="550"/>
      <c r="EZ557" s="550"/>
      <c r="FA557" s="550"/>
      <c r="FB557" s="550"/>
      <c r="FC557" s="550"/>
      <c r="FD557" s="550"/>
      <c r="FE557" s="550"/>
      <c r="FF557" s="550"/>
      <c r="FG557" s="550"/>
      <c r="FH557" s="550"/>
      <c r="FI557" s="550"/>
      <c r="FJ557" s="550"/>
      <c r="FK557" s="550"/>
      <c r="FL557" s="550"/>
      <c r="FM557" s="550"/>
      <c r="FN557" s="550"/>
      <c r="FO557" s="550"/>
      <c r="FP557" s="550"/>
      <c r="FQ557" s="550"/>
      <c r="FR557" s="550"/>
      <c r="FS557" s="550"/>
      <c r="FT557" s="550"/>
      <c r="FU557" s="550"/>
      <c r="FV557" s="550"/>
      <c r="FW557" s="550"/>
      <c r="FX557" s="550"/>
      <c r="FY557" s="550"/>
      <c r="FZ557" s="550"/>
      <c r="GA557" s="550"/>
      <c r="GB557" s="550"/>
      <c r="GC557" s="550"/>
      <c r="GD557" s="550"/>
      <c r="GE557" s="550"/>
      <c r="GF557" s="550"/>
      <c r="GG557" s="550"/>
      <c r="GH557" s="550"/>
      <c r="GI557" s="550"/>
      <c r="GJ557" s="550"/>
      <c r="GK557" s="550"/>
      <c r="GL557" s="550"/>
      <c r="GM557" s="550"/>
    </row>
    <row r="558" spans="7:195" ht="18" customHeight="1">
      <c r="G558" s="550"/>
      <c r="H558" s="550"/>
      <c r="I558" s="550"/>
      <c r="J558" s="550"/>
      <c r="K558" s="550"/>
      <c r="L558" s="550"/>
      <c r="M558" s="550"/>
      <c r="N558" s="550"/>
      <c r="O558" s="550"/>
      <c r="P558" s="550"/>
      <c r="Q558" s="550"/>
      <c r="R558" s="550"/>
      <c r="S558" s="550"/>
      <c r="T558" s="550"/>
      <c r="U558" s="550"/>
      <c r="V558" s="550"/>
      <c r="W558" s="550"/>
      <c r="X558" s="550"/>
      <c r="Y558" s="550"/>
      <c r="Z558" s="550"/>
      <c r="AA558" s="550"/>
      <c r="AB558" s="550"/>
      <c r="AC558" s="550"/>
      <c r="AD558" s="550"/>
      <c r="AE558" s="550"/>
      <c r="AF558" s="550"/>
      <c r="AG558" s="550"/>
      <c r="AH558" s="550"/>
      <c r="AI558" s="550"/>
      <c r="AJ558" s="550"/>
      <c r="AK558" s="550"/>
      <c r="AL558" s="550"/>
      <c r="AM558" s="550"/>
      <c r="AN558" s="550"/>
      <c r="AO558" s="550"/>
      <c r="AP558" s="550"/>
      <c r="AQ558" s="550"/>
      <c r="AR558" s="550"/>
      <c r="AS558" s="550"/>
      <c r="AT558" s="550"/>
      <c r="AU558" s="550"/>
      <c r="AV558" s="550"/>
      <c r="AW558" s="550"/>
      <c r="AX558" s="550"/>
      <c r="AY558" s="550"/>
      <c r="AZ558" s="550"/>
      <c r="BA558" s="550"/>
      <c r="BB558" s="550"/>
      <c r="BC558" s="550"/>
      <c r="BD558" s="550"/>
      <c r="BE558" s="550"/>
      <c r="BF558" s="550"/>
      <c r="BG558" s="550"/>
      <c r="BH558" s="550"/>
      <c r="BI558" s="550"/>
      <c r="BJ558" s="550"/>
      <c r="BK558" s="550"/>
      <c r="BL558" s="550"/>
      <c r="BM558" s="550"/>
      <c r="BN558" s="550"/>
      <c r="BO558" s="550"/>
      <c r="BP558" s="550"/>
      <c r="BQ558" s="550"/>
      <c r="BR558" s="550"/>
      <c r="BS558" s="550"/>
      <c r="BT558" s="550"/>
      <c r="BU558" s="550"/>
      <c r="BV558" s="550"/>
      <c r="BW558" s="550"/>
      <c r="BX558" s="550"/>
      <c r="BY558" s="550"/>
      <c r="BZ558" s="550"/>
      <c r="CA558" s="550"/>
      <c r="CB558" s="550"/>
      <c r="CC558" s="550"/>
      <c r="CD558" s="550"/>
      <c r="CE558" s="550"/>
      <c r="CF558" s="550"/>
      <c r="CG558" s="550"/>
      <c r="CH558" s="550"/>
      <c r="CI558" s="550"/>
      <c r="CJ558" s="550"/>
      <c r="CK558" s="550"/>
      <c r="CL558" s="550"/>
      <c r="CM558" s="550"/>
      <c r="CN558" s="550"/>
      <c r="CO558" s="550"/>
      <c r="CP558" s="550"/>
      <c r="CQ558" s="550"/>
      <c r="CR558" s="550"/>
      <c r="CS558" s="550"/>
      <c r="CT558" s="550"/>
      <c r="CU558" s="550"/>
      <c r="CV558" s="550"/>
      <c r="CW558" s="550"/>
      <c r="CX558" s="550"/>
      <c r="CY558" s="550"/>
      <c r="CZ558" s="550"/>
      <c r="DA558" s="550"/>
      <c r="DB558" s="550"/>
      <c r="DC558" s="550"/>
      <c r="DD558" s="550"/>
      <c r="DE558" s="550"/>
      <c r="DF558" s="550"/>
      <c r="DG558" s="550"/>
      <c r="DH558" s="550"/>
      <c r="DI558" s="550"/>
      <c r="DJ558" s="550"/>
      <c r="DK558" s="550"/>
      <c r="DL558" s="550"/>
      <c r="DM558" s="550"/>
      <c r="DN558" s="550"/>
      <c r="DO558" s="550"/>
      <c r="DP558" s="550"/>
      <c r="DQ558" s="550"/>
      <c r="DR558" s="550"/>
      <c r="DS558" s="550"/>
      <c r="DT558" s="550"/>
      <c r="DU558" s="550"/>
      <c r="DV558" s="550"/>
      <c r="DW558" s="550"/>
      <c r="DX558" s="550"/>
      <c r="DY558" s="550"/>
      <c r="DZ558" s="550"/>
      <c r="EA558" s="550"/>
      <c r="EB558" s="550"/>
      <c r="EC558" s="550"/>
      <c r="ED558" s="550"/>
      <c r="EE558" s="550"/>
      <c r="EF558" s="550"/>
      <c r="EG558" s="550"/>
      <c r="EH558" s="550"/>
      <c r="EI558" s="550"/>
      <c r="EJ558" s="550"/>
      <c r="EK558" s="550"/>
      <c r="EL558" s="550"/>
      <c r="EM558" s="550"/>
      <c r="EN558" s="550"/>
      <c r="EO558" s="550"/>
      <c r="EP558" s="550"/>
      <c r="EQ558" s="550"/>
      <c r="ER558" s="550"/>
      <c r="ES558" s="550"/>
      <c r="ET558" s="550"/>
      <c r="EU558" s="550"/>
      <c r="EV558" s="550"/>
      <c r="EW558" s="550"/>
      <c r="EX558" s="550"/>
      <c r="EY558" s="550"/>
      <c r="EZ558" s="550"/>
      <c r="FA558" s="550"/>
      <c r="FB558" s="550"/>
      <c r="FC558" s="550"/>
      <c r="FD558" s="550"/>
      <c r="FE558" s="550"/>
      <c r="FF558" s="550"/>
      <c r="FG558" s="550"/>
      <c r="FH558" s="550"/>
      <c r="FI558" s="550"/>
      <c r="FJ558" s="550"/>
      <c r="FK558" s="550"/>
      <c r="FL558" s="550"/>
      <c r="FM558" s="550"/>
      <c r="FN558" s="550"/>
      <c r="FO558" s="550"/>
      <c r="FP558" s="550"/>
      <c r="FQ558" s="550"/>
      <c r="FR558" s="550"/>
      <c r="FS558" s="550"/>
      <c r="FT558" s="550"/>
      <c r="FU558" s="550"/>
      <c r="FV558" s="550"/>
      <c r="FW558" s="550"/>
      <c r="FX558" s="550"/>
      <c r="FY558" s="550"/>
      <c r="FZ558" s="550"/>
      <c r="GA558" s="550"/>
      <c r="GB558" s="550"/>
      <c r="GC558" s="550"/>
      <c r="GD558" s="550"/>
      <c r="GE558" s="550"/>
      <c r="GF558" s="550"/>
      <c r="GG558" s="550"/>
      <c r="GH558" s="550"/>
      <c r="GI558" s="550"/>
      <c r="GJ558" s="550"/>
      <c r="GK558" s="550"/>
      <c r="GL558" s="550"/>
      <c r="GM558" s="550"/>
    </row>
    <row r="559" spans="7:195" ht="18" customHeight="1">
      <c r="G559" s="550"/>
      <c r="H559" s="550"/>
      <c r="I559" s="550"/>
      <c r="J559" s="550"/>
      <c r="K559" s="550"/>
      <c r="L559" s="550"/>
      <c r="M559" s="550"/>
      <c r="N559" s="550"/>
      <c r="O559" s="550"/>
      <c r="P559" s="550"/>
      <c r="Q559" s="550"/>
      <c r="R559" s="550"/>
      <c r="S559" s="550"/>
      <c r="T559" s="550"/>
      <c r="U559" s="550"/>
      <c r="V559" s="550"/>
      <c r="W559" s="550"/>
      <c r="X559" s="550"/>
      <c r="Y559" s="550"/>
      <c r="Z559" s="550"/>
      <c r="AA559" s="550"/>
      <c r="AB559" s="550"/>
      <c r="AC559" s="550"/>
      <c r="AD559" s="550"/>
      <c r="AE559" s="550"/>
      <c r="AF559" s="550"/>
      <c r="AG559" s="550"/>
      <c r="AH559" s="550"/>
      <c r="AI559" s="550"/>
      <c r="AJ559" s="550"/>
      <c r="AK559" s="550"/>
      <c r="AL559" s="550"/>
      <c r="AM559" s="550"/>
      <c r="AN559" s="550"/>
      <c r="AO559" s="550"/>
      <c r="AP559" s="550"/>
      <c r="AQ559" s="550"/>
      <c r="AR559" s="550"/>
      <c r="AS559" s="550"/>
      <c r="AT559" s="550"/>
      <c r="AU559" s="550"/>
      <c r="AV559" s="550"/>
      <c r="AW559" s="550"/>
      <c r="AX559" s="550"/>
      <c r="AY559" s="550"/>
      <c r="AZ559" s="550"/>
      <c r="BA559" s="550"/>
      <c r="BB559" s="550"/>
      <c r="BC559" s="550"/>
      <c r="BD559" s="550"/>
      <c r="BE559" s="550"/>
      <c r="BF559" s="550"/>
      <c r="BG559" s="550"/>
      <c r="BH559" s="550"/>
      <c r="BI559" s="550"/>
      <c r="BJ559" s="550"/>
      <c r="BK559" s="550"/>
      <c r="BL559" s="550"/>
      <c r="BM559" s="550"/>
      <c r="BN559" s="550"/>
      <c r="BO559" s="550"/>
      <c r="BP559" s="550"/>
      <c r="BQ559" s="550"/>
      <c r="BR559" s="550"/>
      <c r="BS559" s="550"/>
      <c r="BT559" s="550"/>
      <c r="BU559" s="550"/>
      <c r="BV559" s="550"/>
      <c r="BW559" s="550"/>
      <c r="BX559" s="550"/>
      <c r="BY559" s="550"/>
      <c r="BZ559" s="550"/>
      <c r="CA559" s="550"/>
      <c r="CB559" s="550"/>
      <c r="CC559" s="550"/>
      <c r="CD559" s="550"/>
      <c r="CE559" s="550"/>
      <c r="CF559" s="550"/>
      <c r="CG559" s="550"/>
      <c r="CH559" s="550"/>
      <c r="CI559" s="550"/>
      <c r="CJ559" s="550"/>
      <c r="CK559" s="550"/>
      <c r="CL559" s="550"/>
      <c r="CM559" s="550"/>
      <c r="CN559" s="550"/>
      <c r="CO559" s="550"/>
      <c r="CP559" s="550"/>
      <c r="CQ559" s="550"/>
      <c r="CR559" s="550"/>
      <c r="CS559" s="550"/>
      <c r="CT559" s="550"/>
      <c r="CU559" s="550"/>
      <c r="CV559" s="550"/>
      <c r="CW559" s="550"/>
      <c r="CX559" s="550"/>
      <c r="CY559" s="550"/>
      <c r="CZ559" s="550"/>
      <c r="DA559" s="550"/>
      <c r="DB559" s="550"/>
      <c r="DC559" s="550"/>
      <c r="DD559" s="550"/>
      <c r="DE559" s="550"/>
      <c r="DF559" s="550"/>
      <c r="DG559" s="550"/>
      <c r="DH559" s="550"/>
      <c r="DI559" s="550"/>
      <c r="DJ559" s="550"/>
      <c r="DK559" s="550"/>
      <c r="DL559" s="550"/>
      <c r="DM559" s="550"/>
      <c r="DN559" s="550"/>
      <c r="DO559" s="550"/>
      <c r="DP559" s="550"/>
      <c r="DQ559" s="550"/>
      <c r="DR559" s="550"/>
      <c r="DS559" s="550"/>
      <c r="DT559" s="550"/>
      <c r="DU559" s="550"/>
      <c r="DV559" s="550"/>
      <c r="DW559" s="550"/>
      <c r="DX559" s="550"/>
      <c r="DY559" s="550"/>
      <c r="DZ559" s="550"/>
      <c r="EA559" s="550"/>
      <c r="EB559" s="550"/>
      <c r="EC559" s="550"/>
      <c r="ED559" s="550"/>
      <c r="EE559" s="550"/>
      <c r="EF559" s="550"/>
      <c r="EG559" s="550"/>
      <c r="EH559" s="550"/>
      <c r="EI559" s="550"/>
      <c r="EJ559" s="550"/>
      <c r="EK559" s="550"/>
      <c r="EL559" s="550"/>
      <c r="EM559" s="550"/>
      <c r="EN559" s="550"/>
      <c r="EO559" s="550"/>
      <c r="EP559" s="550"/>
      <c r="EQ559" s="550"/>
      <c r="ER559" s="550"/>
      <c r="ES559" s="550"/>
      <c r="ET559" s="550"/>
      <c r="EU559" s="550"/>
      <c r="EV559" s="550"/>
      <c r="EW559" s="550"/>
      <c r="EX559" s="550"/>
      <c r="EY559" s="550"/>
      <c r="EZ559" s="550"/>
      <c r="FA559" s="550"/>
      <c r="FB559" s="550"/>
      <c r="FC559" s="550"/>
      <c r="FD559" s="550"/>
      <c r="FE559" s="550"/>
      <c r="FF559" s="550"/>
      <c r="FG559" s="550"/>
      <c r="FH559" s="550"/>
      <c r="FI559" s="550"/>
      <c r="FJ559" s="550"/>
      <c r="FK559" s="550"/>
      <c r="FL559" s="550"/>
      <c r="FM559" s="550"/>
      <c r="FN559" s="550"/>
      <c r="FO559" s="550"/>
      <c r="FP559" s="550"/>
      <c r="FQ559" s="550"/>
      <c r="FR559" s="550"/>
      <c r="FS559" s="550"/>
      <c r="FT559" s="550"/>
      <c r="FU559" s="550"/>
      <c r="FV559" s="550"/>
      <c r="FW559" s="550"/>
      <c r="FX559" s="550"/>
      <c r="FY559" s="550"/>
      <c r="FZ559" s="550"/>
      <c r="GA559" s="550"/>
      <c r="GB559" s="550"/>
      <c r="GC559" s="550"/>
      <c r="GD559" s="550"/>
      <c r="GE559" s="550"/>
      <c r="GF559" s="550"/>
      <c r="GG559" s="550"/>
      <c r="GH559" s="550"/>
      <c r="GI559" s="550"/>
      <c r="GJ559" s="550"/>
      <c r="GK559" s="550"/>
      <c r="GL559" s="550"/>
      <c r="GM559" s="550"/>
    </row>
    <row r="560" spans="7:195" ht="18" customHeight="1">
      <c r="G560" s="550"/>
      <c r="H560" s="550"/>
      <c r="I560" s="550"/>
      <c r="J560" s="550"/>
      <c r="K560" s="550"/>
      <c r="L560" s="550"/>
      <c r="M560" s="550"/>
      <c r="N560" s="550"/>
      <c r="O560" s="550"/>
      <c r="P560" s="550"/>
      <c r="Q560" s="550"/>
      <c r="R560" s="550"/>
      <c r="S560" s="550"/>
      <c r="T560" s="550"/>
      <c r="U560" s="550"/>
      <c r="V560" s="550"/>
      <c r="W560" s="550"/>
      <c r="X560" s="550"/>
      <c r="Y560" s="550"/>
      <c r="Z560" s="550"/>
      <c r="AA560" s="550"/>
      <c r="AB560" s="550"/>
      <c r="AC560" s="550"/>
      <c r="AD560" s="550"/>
      <c r="AE560" s="550"/>
      <c r="AF560" s="550"/>
      <c r="AG560" s="550"/>
      <c r="AH560" s="550"/>
      <c r="AI560" s="550"/>
      <c r="AJ560" s="550"/>
      <c r="AK560" s="550"/>
      <c r="AL560" s="550"/>
      <c r="AM560" s="550"/>
      <c r="AN560" s="550"/>
      <c r="AO560" s="550"/>
      <c r="AP560" s="550"/>
      <c r="AQ560" s="550"/>
      <c r="AR560" s="550"/>
      <c r="AS560" s="550"/>
      <c r="AT560" s="550"/>
      <c r="AU560" s="550"/>
      <c r="AV560" s="550"/>
      <c r="AW560" s="550"/>
      <c r="AX560" s="550"/>
      <c r="AY560" s="550"/>
      <c r="AZ560" s="550"/>
      <c r="BA560" s="550"/>
      <c r="BB560" s="550"/>
      <c r="BC560" s="550"/>
      <c r="BD560" s="550"/>
      <c r="BE560" s="550"/>
      <c r="BF560" s="550"/>
      <c r="BG560" s="550"/>
      <c r="BH560" s="550"/>
      <c r="BI560" s="550"/>
      <c r="BJ560" s="550"/>
      <c r="BK560" s="550"/>
      <c r="BL560" s="550"/>
      <c r="BM560" s="550"/>
      <c r="BN560" s="550"/>
      <c r="BO560" s="550"/>
      <c r="BP560" s="550"/>
      <c r="BQ560" s="550"/>
      <c r="BR560" s="550"/>
      <c r="BS560" s="550"/>
      <c r="BT560" s="550"/>
      <c r="BU560" s="550"/>
      <c r="BV560" s="550"/>
      <c r="BW560" s="550"/>
      <c r="BX560" s="550"/>
      <c r="BY560" s="550"/>
      <c r="BZ560" s="550"/>
      <c r="CA560" s="550"/>
      <c r="CB560" s="550"/>
      <c r="CC560" s="550"/>
      <c r="CD560" s="550"/>
      <c r="CE560" s="550"/>
      <c r="CF560" s="550"/>
      <c r="CG560" s="550"/>
      <c r="CH560" s="550"/>
      <c r="CI560" s="550"/>
      <c r="CJ560" s="550"/>
      <c r="CK560" s="550"/>
      <c r="CL560" s="550"/>
      <c r="CM560" s="550"/>
      <c r="CN560" s="550"/>
      <c r="CO560" s="550"/>
      <c r="CP560" s="550"/>
      <c r="CQ560" s="550"/>
      <c r="CR560" s="550"/>
      <c r="CS560" s="550"/>
      <c r="CT560" s="550"/>
      <c r="CU560" s="550"/>
      <c r="CV560" s="550"/>
      <c r="CW560" s="550"/>
      <c r="CX560" s="550"/>
      <c r="CY560" s="550"/>
      <c r="CZ560" s="550"/>
      <c r="DA560" s="550"/>
      <c r="DB560" s="550"/>
      <c r="DC560" s="550"/>
      <c r="DD560" s="550"/>
      <c r="DE560" s="550"/>
      <c r="DF560" s="550"/>
      <c r="DG560" s="550"/>
      <c r="DH560" s="550"/>
      <c r="DI560" s="550"/>
      <c r="DJ560" s="550"/>
      <c r="DK560" s="550"/>
      <c r="DL560" s="550"/>
      <c r="DM560" s="550"/>
      <c r="DN560" s="550"/>
      <c r="DO560" s="550"/>
      <c r="DP560" s="550"/>
      <c r="DQ560" s="550"/>
      <c r="DR560" s="550"/>
      <c r="DS560" s="550"/>
      <c r="DT560" s="550"/>
      <c r="DU560" s="550"/>
      <c r="DV560" s="550"/>
      <c r="DW560" s="550"/>
      <c r="DX560" s="550"/>
      <c r="DY560" s="550"/>
      <c r="DZ560" s="550"/>
      <c r="EA560" s="550"/>
      <c r="EB560" s="550"/>
      <c r="EC560" s="550"/>
      <c r="ED560" s="550"/>
      <c r="EE560" s="550"/>
      <c r="EF560" s="550"/>
      <c r="EG560" s="550"/>
      <c r="EH560" s="550"/>
      <c r="EI560" s="550"/>
      <c r="EJ560" s="550"/>
      <c r="EK560" s="550"/>
      <c r="EL560" s="550"/>
      <c r="EM560" s="550"/>
      <c r="EN560" s="550"/>
      <c r="EO560" s="550"/>
      <c r="EP560" s="550"/>
      <c r="EQ560" s="550"/>
      <c r="ER560" s="550"/>
      <c r="ES560" s="550"/>
      <c r="ET560" s="550"/>
      <c r="EU560" s="550"/>
      <c r="EV560" s="550"/>
      <c r="EW560" s="550"/>
      <c r="EX560" s="550"/>
      <c r="EY560" s="550"/>
      <c r="EZ560" s="550"/>
      <c r="FA560" s="550"/>
      <c r="FB560" s="550"/>
      <c r="FC560" s="550"/>
      <c r="FD560" s="550"/>
      <c r="FE560" s="550"/>
      <c r="FF560" s="550"/>
      <c r="FG560" s="550"/>
      <c r="FH560" s="550"/>
      <c r="FI560" s="550"/>
      <c r="FJ560" s="550"/>
      <c r="FK560" s="550"/>
      <c r="FL560" s="550"/>
      <c r="FM560" s="550"/>
      <c r="FN560" s="550"/>
      <c r="FO560" s="550"/>
      <c r="FP560" s="550"/>
      <c r="FQ560" s="550"/>
      <c r="FR560" s="550"/>
      <c r="FS560" s="550"/>
      <c r="FT560" s="550"/>
      <c r="FU560" s="550"/>
      <c r="FV560" s="550"/>
      <c r="FW560" s="550"/>
      <c r="FX560" s="550"/>
      <c r="FY560" s="550"/>
      <c r="FZ560" s="550"/>
      <c r="GA560" s="550"/>
      <c r="GB560" s="550"/>
      <c r="GC560" s="550"/>
      <c r="GD560" s="550"/>
      <c r="GE560" s="550"/>
      <c r="GF560" s="550"/>
      <c r="GG560" s="550"/>
      <c r="GH560" s="550"/>
      <c r="GI560" s="550"/>
      <c r="GJ560" s="550"/>
      <c r="GK560" s="550"/>
      <c r="GL560" s="550"/>
      <c r="GM560" s="550"/>
    </row>
    <row r="561" spans="7:195" ht="18" customHeight="1">
      <c r="G561" s="550"/>
      <c r="H561" s="550"/>
      <c r="I561" s="550"/>
      <c r="J561" s="550"/>
      <c r="K561" s="550"/>
      <c r="L561" s="550"/>
      <c r="M561" s="550"/>
      <c r="N561" s="550"/>
      <c r="O561" s="550"/>
      <c r="P561" s="550"/>
      <c r="Q561" s="550"/>
      <c r="R561" s="550"/>
      <c r="S561" s="550"/>
      <c r="T561" s="550"/>
      <c r="U561" s="550"/>
      <c r="V561" s="550"/>
      <c r="W561" s="550"/>
      <c r="X561" s="550"/>
      <c r="Y561" s="550"/>
      <c r="Z561" s="550"/>
      <c r="AA561" s="550"/>
      <c r="AB561" s="550"/>
      <c r="AC561" s="550"/>
      <c r="AD561" s="550"/>
      <c r="AE561" s="550"/>
      <c r="AF561" s="550"/>
      <c r="AG561" s="550"/>
      <c r="AH561" s="550"/>
      <c r="AI561" s="550"/>
      <c r="AJ561" s="550"/>
      <c r="AK561" s="550"/>
      <c r="AL561" s="550"/>
      <c r="AM561" s="550"/>
      <c r="AN561" s="550"/>
      <c r="AO561" s="550"/>
      <c r="AP561" s="550"/>
      <c r="AQ561" s="550"/>
      <c r="AR561" s="550"/>
      <c r="AS561" s="550"/>
      <c r="AT561" s="550"/>
      <c r="AU561" s="550"/>
      <c r="AV561" s="550"/>
      <c r="AW561" s="550"/>
      <c r="AX561" s="550"/>
      <c r="AY561" s="550"/>
      <c r="AZ561" s="550"/>
      <c r="BA561" s="550"/>
      <c r="BB561" s="550"/>
      <c r="BC561" s="550"/>
      <c r="BD561" s="550"/>
      <c r="BE561" s="550"/>
      <c r="BF561" s="550"/>
      <c r="BG561" s="550"/>
      <c r="BH561" s="550"/>
      <c r="BI561" s="550"/>
      <c r="BJ561" s="550"/>
      <c r="BK561" s="550"/>
      <c r="BL561" s="550"/>
      <c r="BM561" s="550"/>
      <c r="BN561" s="550"/>
      <c r="BO561" s="550"/>
      <c r="BP561" s="550"/>
      <c r="BQ561" s="550"/>
      <c r="BR561" s="550"/>
      <c r="BS561" s="550"/>
      <c r="BT561" s="550"/>
      <c r="BU561" s="550"/>
      <c r="BV561" s="550"/>
      <c r="BW561" s="550"/>
      <c r="BX561" s="550"/>
      <c r="BY561" s="550"/>
      <c r="BZ561" s="550"/>
      <c r="CA561" s="550"/>
      <c r="CB561" s="550"/>
      <c r="CC561" s="550"/>
      <c r="CD561" s="550"/>
      <c r="CE561" s="550"/>
      <c r="CF561" s="550"/>
      <c r="CG561" s="550"/>
      <c r="CH561" s="550"/>
      <c r="CI561" s="550"/>
      <c r="CJ561" s="550"/>
      <c r="CK561" s="550"/>
      <c r="CL561" s="550"/>
      <c r="CM561" s="550"/>
      <c r="CN561" s="550"/>
      <c r="CO561" s="550"/>
      <c r="CP561" s="550"/>
      <c r="CQ561" s="550"/>
      <c r="CR561" s="550"/>
      <c r="CS561" s="550"/>
      <c r="CT561" s="550"/>
      <c r="CU561" s="550"/>
      <c r="CV561" s="550"/>
      <c r="CW561" s="550"/>
      <c r="CX561" s="550"/>
      <c r="CY561" s="550"/>
      <c r="CZ561" s="550"/>
      <c r="DA561" s="550"/>
      <c r="DB561" s="550"/>
      <c r="DC561" s="550"/>
      <c r="DD561" s="550"/>
      <c r="DE561" s="550"/>
      <c r="DF561" s="550"/>
      <c r="DG561" s="550"/>
      <c r="DH561" s="550"/>
      <c r="DI561" s="550"/>
      <c r="DJ561" s="550"/>
      <c r="DK561" s="550"/>
      <c r="DL561" s="550"/>
      <c r="DM561" s="550"/>
      <c r="DN561" s="550"/>
      <c r="DO561" s="550"/>
      <c r="DP561" s="550"/>
      <c r="DQ561" s="550"/>
      <c r="DR561" s="550"/>
      <c r="DS561" s="550"/>
      <c r="DT561" s="550"/>
      <c r="DU561" s="550"/>
      <c r="DV561" s="550"/>
      <c r="DW561" s="550"/>
      <c r="DX561" s="550"/>
      <c r="DY561" s="550"/>
      <c r="DZ561" s="550"/>
      <c r="EA561" s="550"/>
      <c r="EB561" s="550"/>
      <c r="EC561" s="550"/>
      <c r="ED561" s="550"/>
      <c r="EE561" s="550"/>
      <c r="EF561" s="550"/>
      <c r="EG561" s="550"/>
      <c r="EH561" s="550"/>
      <c r="EI561" s="550"/>
      <c r="EJ561" s="550"/>
      <c r="EK561" s="550"/>
      <c r="EL561" s="550"/>
      <c r="EM561" s="550"/>
      <c r="EN561" s="550"/>
      <c r="EO561" s="550"/>
      <c r="EP561" s="550"/>
      <c r="EQ561" s="550"/>
      <c r="ER561" s="550"/>
      <c r="ES561" s="550"/>
      <c r="ET561" s="550"/>
      <c r="EU561" s="550"/>
      <c r="EV561" s="550"/>
      <c r="EW561" s="550"/>
      <c r="EX561" s="550"/>
      <c r="EY561" s="550"/>
      <c r="EZ561" s="550"/>
      <c r="FA561" s="550"/>
      <c r="FB561" s="550"/>
      <c r="FC561" s="550"/>
      <c r="FD561" s="550"/>
      <c r="FE561" s="550"/>
      <c r="FF561" s="550"/>
      <c r="FG561" s="550"/>
      <c r="FH561" s="550"/>
      <c r="FI561" s="550"/>
      <c r="FJ561" s="550"/>
      <c r="FK561" s="550"/>
      <c r="FL561" s="550"/>
      <c r="FM561" s="550"/>
      <c r="FN561" s="550"/>
      <c r="FO561" s="550"/>
      <c r="FP561" s="550"/>
      <c r="FQ561" s="550"/>
      <c r="FR561" s="550"/>
      <c r="FS561" s="550"/>
      <c r="FT561" s="550"/>
      <c r="FU561" s="550"/>
      <c r="FV561" s="550"/>
      <c r="FW561" s="550"/>
      <c r="FX561" s="550"/>
      <c r="FY561" s="550"/>
      <c r="FZ561" s="550"/>
      <c r="GA561" s="550"/>
      <c r="GB561" s="550"/>
      <c r="GC561" s="550"/>
      <c r="GD561" s="550"/>
      <c r="GE561" s="550"/>
      <c r="GF561" s="550"/>
      <c r="GG561" s="550"/>
      <c r="GH561" s="550"/>
      <c r="GI561" s="550"/>
      <c r="GJ561" s="550"/>
      <c r="GK561" s="550"/>
      <c r="GL561" s="550"/>
      <c r="GM561" s="550"/>
    </row>
    <row r="562" spans="7:195" ht="18" customHeight="1">
      <c r="G562" s="550"/>
      <c r="H562" s="550"/>
      <c r="I562" s="550"/>
      <c r="J562" s="550"/>
      <c r="K562" s="550"/>
      <c r="L562" s="550"/>
      <c r="M562" s="550"/>
      <c r="N562" s="550"/>
      <c r="O562" s="550"/>
      <c r="P562" s="550"/>
      <c r="Q562" s="550"/>
      <c r="R562" s="550"/>
      <c r="S562" s="550"/>
      <c r="T562" s="550"/>
      <c r="U562" s="550"/>
      <c r="V562" s="550"/>
      <c r="W562" s="550"/>
      <c r="X562" s="550"/>
      <c r="Y562" s="550"/>
      <c r="Z562" s="550"/>
      <c r="AA562" s="550"/>
      <c r="AB562" s="550"/>
      <c r="AC562" s="550"/>
      <c r="AD562" s="550"/>
      <c r="AE562" s="550"/>
      <c r="AF562" s="550"/>
      <c r="AG562" s="550"/>
      <c r="AH562" s="550"/>
      <c r="AI562" s="550"/>
      <c r="AJ562" s="550"/>
      <c r="AK562" s="550"/>
      <c r="AL562" s="550"/>
      <c r="AM562" s="550"/>
      <c r="AN562" s="550"/>
      <c r="AO562" s="550"/>
      <c r="AP562" s="550"/>
      <c r="AQ562" s="550"/>
      <c r="AR562" s="550"/>
      <c r="AS562" s="550"/>
      <c r="AT562" s="550"/>
      <c r="AU562" s="550"/>
      <c r="AV562" s="550"/>
      <c r="AW562" s="550"/>
      <c r="AX562" s="550"/>
      <c r="AY562" s="550"/>
      <c r="AZ562" s="550"/>
      <c r="BA562" s="550"/>
      <c r="BB562" s="550"/>
      <c r="BC562" s="550"/>
      <c r="BD562" s="550"/>
      <c r="BE562" s="550"/>
      <c r="BF562" s="550"/>
      <c r="BG562" s="550"/>
      <c r="BH562" s="550"/>
      <c r="BI562" s="550"/>
      <c r="BJ562" s="550"/>
      <c r="BK562" s="550"/>
      <c r="BL562" s="550"/>
      <c r="BM562" s="550"/>
      <c r="BN562" s="550"/>
      <c r="BO562" s="550"/>
      <c r="BP562" s="550"/>
      <c r="BQ562" s="550"/>
      <c r="BR562" s="550"/>
      <c r="BS562" s="550"/>
      <c r="BT562" s="550"/>
      <c r="BU562" s="550"/>
      <c r="BV562" s="550"/>
      <c r="BW562" s="550"/>
      <c r="BX562" s="550"/>
      <c r="BY562" s="550"/>
      <c r="BZ562" s="550"/>
      <c r="CA562" s="550"/>
      <c r="CB562" s="550"/>
      <c r="CC562" s="550"/>
      <c r="CD562" s="550"/>
      <c r="CE562" s="550"/>
      <c r="CF562" s="550"/>
      <c r="CG562" s="550"/>
      <c r="CH562" s="550"/>
      <c r="CI562" s="550"/>
      <c r="CJ562" s="550"/>
      <c r="CK562" s="550"/>
      <c r="CL562" s="550"/>
      <c r="CM562" s="550"/>
      <c r="CN562" s="550"/>
      <c r="CO562" s="550"/>
      <c r="CP562" s="550"/>
      <c r="CQ562" s="550"/>
      <c r="CR562" s="550"/>
      <c r="CS562" s="550"/>
      <c r="CT562" s="550"/>
      <c r="CU562" s="550"/>
      <c r="CV562" s="550"/>
      <c r="CW562" s="550"/>
      <c r="CX562" s="550"/>
      <c r="CY562" s="550"/>
      <c r="CZ562" s="550"/>
      <c r="DA562" s="550"/>
      <c r="DB562" s="550"/>
      <c r="DC562" s="550"/>
      <c r="DD562" s="550"/>
      <c r="DE562" s="550"/>
      <c r="DF562" s="550"/>
      <c r="DG562" s="550"/>
      <c r="DH562" s="550"/>
      <c r="DI562" s="550"/>
      <c r="DJ562" s="550"/>
      <c r="DK562" s="550"/>
      <c r="DL562" s="550"/>
      <c r="DM562" s="550"/>
      <c r="DN562" s="550"/>
      <c r="DO562" s="550"/>
      <c r="DP562" s="550"/>
      <c r="DQ562" s="550"/>
      <c r="DR562" s="550"/>
      <c r="DS562" s="550"/>
      <c r="DT562" s="550"/>
      <c r="DU562" s="550"/>
      <c r="DV562" s="550"/>
      <c r="DW562" s="550"/>
      <c r="DX562" s="550"/>
      <c r="DY562" s="550"/>
      <c r="DZ562" s="550"/>
      <c r="EA562" s="550"/>
      <c r="EB562" s="550"/>
      <c r="EC562" s="550"/>
      <c r="ED562" s="550"/>
      <c r="EE562" s="550"/>
      <c r="EF562" s="550"/>
      <c r="EG562" s="550"/>
      <c r="EH562" s="550"/>
      <c r="EI562" s="550"/>
      <c r="EJ562" s="550"/>
      <c r="EK562" s="550"/>
      <c r="EL562" s="550"/>
      <c r="EM562" s="550"/>
      <c r="EN562" s="550"/>
      <c r="EO562" s="550"/>
      <c r="EP562" s="550"/>
      <c r="EQ562" s="550"/>
      <c r="ER562" s="550"/>
      <c r="ES562" s="550"/>
      <c r="ET562" s="550"/>
      <c r="EU562" s="550"/>
      <c r="EV562" s="550"/>
      <c r="EW562" s="550"/>
      <c r="EX562" s="550"/>
      <c r="EY562" s="550"/>
      <c r="EZ562" s="550"/>
      <c r="FA562" s="550"/>
      <c r="FB562" s="550"/>
      <c r="FC562" s="550"/>
      <c r="FD562" s="550"/>
      <c r="FE562" s="550"/>
      <c r="FF562" s="550"/>
      <c r="FG562" s="550"/>
      <c r="FH562" s="550"/>
      <c r="FI562" s="550"/>
      <c r="FJ562" s="550"/>
      <c r="FK562" s="550"/>
      <c r="FL562" s="550"/>
      <c r="FM562" s="550"/>
      <c r="FN562" s="550"/>
      <c r="FO562" s="550"/>
      <c r="FP562" s="550"/>
      <c r="FQ562" s="550"/>
      <c r="FR562" s="550"/>
      <c r="FS562" s="550"/>
      <c r="FT562" s="550"/>
      <c r="FU562" s="550"/>
      <c r="FV562" s="550"/>
      <c r="FW562" s="550"/>
      <c r="FX562" s="550"/>
      <c r="FY562" s="550"/>
      <c r="FZ562" s="550"/>
      <c r="GA562" s="550"/>
      <c r="GB562" s="550"/>
      <c r="GC562" s="550"/>
      <c r="GD562" s="550"/>
      <c r="GE562" s="550"/>
      <c r="GF562" s="550"/>
      <c r="GG562" s="550"/>
      <c r="GH562" s="550"/>
      <c r="GI562" s="550"/>
      <c r="GJ562" s="550"/>
      <c r="GK562" s="550"/>
      <c r="GL562" s="550"/>
      <c r="GM562" s="550"/>
    </row>
    <row r="563" spans="7:195" ht="18" customHeight="1">
      <c r="G563" s="550"/>
      <c r="H563" s="550"/>
      <c r="I563" s="550"/>
      <c r="J563" s="550"/>
      <c r="K563" s="550"/>
      <c r="L563" s="550"/>
      <c r="M563" s="550"/>
      <c r="N563" s="550"/>
      <c r="O563" s="550"/>
      <c r="P563" s="550"/>
      <c r="Q563" s="550"/>
      <c r="R563" s="550"/>
      <c r="S563" s="550"/>
      <c r="T563" s="550"/>
      <c r="U563" s="550"/>
      <c r="V563" s="550"/>
      <c r="W563" s="550"/>
      <c r="X563" s="550"/>
      <c r="Y563" s="550"/>
      <c r="Z563" s="550"/>
      <c r="AA563" s="550"/>
      <c r="AB563" s="550"/>
      <c r="AC563" s="550"/>
      <c r="AD563" s="550"/>
      <c r="AE563" s="550"/>
      <c r="AF563" s="550"/>
      <c r="AG563" s="550"/>
      <c r="AH563" s="550"/>
      <c r="AI563" s="550"/>
      <c r="AJ563" s="550"/>
      <c r="AK563" s="550"/>
      <c r="AL563" s="550"/>
      <c r="AM563" s="550"/>
      <c r="AN563" s="550"/>
      <c r="AO563" s="550"/>
      <c r="AP563" s="550"/>
      <c r="AQ563" s="550"/>
      <c r="AR563" s="550"/>
      <c r="AS563" s="550"/>
      <c r="AT563" s="550"/>
      <c r="AU563" s="550"/>
      <c r="AV563" s="550"/>
      <c r="AW563" s="550"/>
      <c r="AX563" s="550"/>
      <c r="AY563" s="550"/>
      <c r="AZ563" s="550"/>
      <c r="BA563" s="550"/>
      <c r="BB563" s="550"/>
      <c r="BC563" s="550"/>
      <c r="BD563" s="550"/>
      <c r="BE563" s="550"/>
      <c r="BF563" s="550"/>
      <c r="BG563" s="550"/>
      <c r="BH563" s="550"/>
      <c r="BI563" s="550"/>
      <c r="BJ563" s="550"/>
      <c r="BK563" s="550"/>
      <c r="BL563" s="550"/>
      <c r="BM563" s="550"/>
      <c r="BN563" s="550"/>
      <c r="BO563" s="550"/>
      <c r="BP563" s="550"/>
      <c r="BQ563" s="550"/>
      <c r="BR563" s="550"/>
      <c r="BS563" s="550"/>
      <c r="BT563" s="550"/>
      <c r="BU563" s="550"/>
      <c r="BV563" s="550"/>
      <c r="BW563" s="550"/>
      <c r="BX563" s="550"/>
      <c r="BY563" s="550"/>
      <c r="BZ563" s="550"/>
      <c r="CA563" s="550"/>
      <c r="CB563" s="550"/>
      <c r="CC563" s="550"/>
      <c r="CD563" s="550"/>
      <c r="CE563" s="550"/>
      <c r="CF563" s="550"/>
      <c r="CG563" s="550"/>
      <c r="CH563" s="550"/>
      <c r="CI563" s="550"/>
      <c r="CJ563" s="550"/>
      <c r="CK563" s="550"/>
      <c r="CL563" s="550"/>
      <c r="CM563" s="550"/>
      <c r="CN563" s="550"/>
      <c r="CO563" s="550"/>
      <c r="CP563" s="550"/>
      <c r="CQ563" s="550"/>
      <c r="CR563" s="550"/>
      <c r="CS563" s="550"/>
      <c r="CT563" s="550"/>
      <c r="CU563" s="550"/>
      <c r="CV563" s="550"/>
      <c r="CW563" s="550"/>
      <c r="CX563" s="550"/>
      <c r="CY563" s="550"/>
      <c r="CZ563" s="550"/>
      <c r="DA563" s="550"/>
      <c r="DB563" s="550"/>
      <c r="DC563" s="550"/>
      <c r="DD563" s="550"/>
      <c r="DE563" s="550"/>
      <c r="DF563" s="550"/>
      <c r="DG563" s="550"/>
      <c r="DH563" s="550"/>
      <c r="DI563" s="550"/>
      <c r="DJ563" s="550"/>
      <c r="DK563" s="550"/>
      <c r="DL563" s="550"/>
      <c r="DM563" s="550"/>
      <c r="DN563" s="550"/>
      <c r="DO563" s="550"/>
      <c r="DP563" s="550"/>
      <c r="DQ563" s="550"/>
      <c r="DR563" s="550"/>
      <c r="DS563" s="550"/>
      <c r="DT563" s="550"/>
      <c r="DU563" s="550"/>
      <c r="DV563" s="550"/>
      <c r="DW563" s="550"/>
      <c r="DX563" s="550"/>
      <c r="DY563" s="550"/>
      <c r="DZ563" s="550"/>
      <c r="EA563" s="550"/>
      <c r="EB563" s="550"/>
      <c r="EC563" s="550"/>
      <c r="ED563" s="550"/>
      <c r="EE563" s="550"/>
      <c r="EF563" s="550"/>
      <c r="EG563" s="550"/>
      <c r="EH563" s="550"/>
      <c r="EI563" s="550"/>
      <c r="EJ563" s="550"/>
      <c r="EK563" s="550"/>
      <c r="EL563" s="550"/>
      <c r="EM563" s="550"/>
      <c r="EN563" s="550"/>
      <c r="EO563" s="550"/>
      <c r="EP563" s="550"/>
      <c r="EQ563" s="550"/>
      <c r="ER563" s="550"/>
      <c r="ES563" s="550"/>
      <c r="ET563" s="550"/>
      <c r="EU563" s="550"/>
      <c r="EV563" s="550"/>
      <c r="EW563" s="550"/>
      <c r="EX563" s="550"/>
      <c r="EY563" s="550"/>
      <c r="EZ563" s="550"/>
      <c r="FA563" s="550"/>
      <c r="FB563" s="550"/>
      <c r="FC563" s="550"/>
      <c r="FD563" s="550"/>
      <c r="FE563" s="550"/>
      <c r="FF563" s="550"/>
      <c r="FG563" s="550"/>
      <c r="FH563" s="550"/>
      <c r="FI563" s="550"/>
      <c r="FJ563" s="550"/>
      <c r="FK563" s="550"/>
      <c r="FL563" s="550"/>
      <c r="FM563" s="550"/>
      <c r="FN563" s="550"/>
      <c r="FO563" s="550"/>
      <c r="FP563" s="550"/>
      <c r="FQ563" s="550"/>
      <c r="FR563" s="550"/>
      <c r="FS563" s="550"/>
      <c r="FT563" s="550"/>
      <c r="FU563" s="550"/>
      <c r="FV563" s="550"/>
      <c r="FW563" s="550"/>
      <c r="FX563" s="550"/>
      <c r="FY563" s="550"/>
      <c r="FZ563" s="550"/>
      <c r="GA563" s="550"/>
      <c r="GB563" s="550"/>
      <c r="GC563" s="550"/>
      <c r="GD563" s="550"/>
      <c r="GE563" s="550"/>
      <c r="GF563" s="550"/>
      <c r="GG563" s="550"/>
      <c r="GH563" s="550"/>
      <c r="GI563" s="550"/>
      <c r="GJ563" s="550"/>
      <c r="GK563" s="550"/>
      <c r="GL563" s="550"/>
      <c r="GM563" s="550"/>
    </row>
    <row r="564" spans="7:195" ht="18" customHeight="1">
      <c r="G564" s="550"/>
      <c r="H564" s="550"/>
      <c r="I564" s="550"/>
      <c r="J564" s="550"/>
      <c r="K564" s="550"/>
      <c r="L564" s="550"/>
      <c r="M564" s="550"/>
      <c r="N564" s="550"/>
      <c r="O564" s="550"/>
      <c r="P564" s="550"/>
      <c r="Q564" s="550"/>
      <c r="R564" s="550"/>
      <c r="S564" s="550"/>
      <c r="T564" s="550"/>
      <c r="U564" s="550"/>
      <c r="V564" s="550"/>
      <c r="W564" s="550"/>
      <c r="X564" s="550"/>
      <c r="Y564" s="550"/>
      <c r="Z564" s="550"/>
      <c r="AA564" s="550"/>
      <c r="AB564" s="550"/>
      <c r="AC564" s="550"/>
      <c r="AD564" s="550"/>
      <c r="AE564" s="550"/>
      <c r="AF564" s="550"/>
      <c r="AG564" s="550"/>
      <c r="AH564" s="550"/>
      <c r="AI564" s="550"/>
      <c r="AJ564" s="550"/>
      <c r="AK564" s="550"/>
      <c r="AL564" s="550"/>
      <c r="AM564" s="550"/>
      <c r="AN564" s="550"/>
      <c r="AO564" s="550"/>
      <c r="AP564" s="550"/>
      <c r="AQ564" s="550"/>
      <c r="AR564" s="550"/>
      <c r="AS564" s="550"/>
      <c r="AT564" s="550"/>
      <c r="AU564" s="550"/>
      <c r="AV564" s="550"/>
      <c r="AW564" s="550"/>
      <c r="AX564" s="550"/>
      <c r="AY564" s="550"/>
      <c r="AZ564" s="550"/>
      <c r="BA564" s="550"/>
      <c r="BB564" s="550"/>
      <c r="BC564" s="550"/>
      <c r="BD564" s="550"/>
      <c r="BE564" s="550"/>
      <c r="BF564" s="550"/>
      <c r="BG564" s="550"/>
      <c r="BH564" s="550"/>
      <c r="BI564" s="550"/>
      <c r="BJ564" s="550"/>
      <c r="BK564" s="550"/>
      <c r="BL564" s="550"/>
      <c r="BM564" s="550"/>
      <c r="BN564" s="550"/>
      <c r="BO564" s="550"/>
      <c r="BP564" s="550"/>
      <c r="BQ564" s="550"/>
      <c r="BR564" s="550"/>
      <c r="BS564" s="550"/>
      <c r="BT564" s="550"/>
      <c r="BU564" s="550"/>
      <c r="BV564" s="550"/>
      <c r="BW564" s="550"/>
      <c r="BX564" s="550"/>
      <c r="BY564" s="550"/>
      <c r="BZ564" s="550"/>
      <c r="CA564" s="550"/>
      <c r="CB564" s="550"/>
      <c r="CC564" s="550"/>
      <c r="CD564" s="550"/>
      <c r="CE564" s="550"/>
      <c r="CF564" s="550"/>
      <c r="CG564" s="550"/>
      <c r="CH564" s="550"/>
      <c r="CI564" s="550"/>
      <c r="CJ564" s="550"/>
      <c r="CK564" s="550"/>
      <c r="CL564" s="550"/>
      <c r="CM564" s="550"/>
      <c r="CN564" s="550"/>
      <c r="CO564" s="550"/>
      <c r="CP564" s="550"/>
      <c r="CQ564" s="550"/>
      <c r="CR564" s="550"/>
      <c r="CS564" s="550"/>
      <c r="CT564" s="550"/>
      <c r="CU564" s="550"/>
      <c r="CV564" s="550"/>
      <c r="CW564" s="550"/>
      <c r="CX564" s="550"/>
      <c r="CY564" s="550"/>
      <c r="CZ564" s="550"/>
      <c r="DA564" s="550"/>
      <c r="DB564" s="550"/>
      <c r="DC564" s="550"/>
      <c r="DD564" s="550"/>
      <c r="DE564" s="550"/>
      <c r="DF564" s="550"/>
      <c r="DG564" s="550"/>
      <c r="DH564" s="550"/>
      <c r="DI564" s="550"/>
      <c r="DJ564" s="550"/>
      <c r="DK564" s="550"/>
      <c r="DL564" s="550"/>
      <c r="DM564" s="550"/>
      <c r="DN564" s="550"/>
      <c r="DO564" s="550"/>
      <c r="DP564" s="550"/>
      <c r="DQ564" s="550"/>
      <c r="DR564" s="550"/>
      <c r="DS564" s="550"/>
      <c r="DT564" s="550"/>
      <c r="DU564" s="550"/>
      <c r="DV564" s="550"/>
      <c r="DW564" s="550"/>
      <c r="DX564" s="550"/>
      <c r="DY564" s="550"/>
      <c r="DZ564" s="550"/>
      <c r="EA564" s="550"/>
      <c r="EB564" s="550"/>
      <c r="EC564" s="550"/>
      <c r="ED564" s="550"/>
      <c r="EE564" s="550"/>
      <c r="EF564" s="550"/>
      <c r="EG564" s="550"/>
      <c r="EH564" s="550"/>
      <c r="EI564" s="550"/>
      <c r="EJ564" s="550"/>
      <c r="EK564" s="550"/>
      <c r="EL564" s="550"/>
      <c r="EM564" s="550"/>
      <c r="EN564" s="550"/>
      <c r="EO564" s="550"/>
      <c r="EP564" s="550"/>
      <c r="EQ564" s="550"/>
      <c r="ER564" s="550"/>
      <c r="ES564" s="550"/>
      <c r="ET564" s="550"/>
      <c r="EU564" s="550"/>
      <c r="EV564" s="550"/>
      <c r="EW564" s="550"/>
      <c r="EX564" s="550"/>
      <c r="EY564" s="550"/>
      <c r="EZ564" s="550"/>
      <c r="FA564" s="550"/>
      <c r="FB564" s="550"/>
      <c r="FC564" s="550"/>
      <c r="FD564" s="550"/>
      <c r="FE564" s="550"/>
      <c r="FF564" s="550"/>
      <c r="FG564" s="550"/>
      <c r="FH564" s="550"/>
      <c r="FI564" s="550"/>
      <c r="FJ564" s="550"/>
      <c r="FK564" s="550"/>
      <c r="FL564" s="550"/>
      <c r="FM564" s="550"/>
      <c r="FN564" s="550"/>
      <c r="FO564" s="550"/>
      <c r="FP564" s="550"/>
      <c r="FQ564" s="550"/>
      <c r="FR564" s="550"/>
      <c r="FS564" s="550"/>
      <c r="FT564" s="550"/>
      <c r="FU564" s="550"/>
      <c r="FV564" s="550"/>
      <c r="FW564" s="550"/>
      <c r="FX564" s="550"/>
      <c r="FY564" s="550"/>
      <c r="FZ564" s="550"/>
      <c r="GA564" s="550"/>
      <c r="GB564" s="550"/>
      <c r="GC564" s="550"/>
      <c r="GD564" s="550"/>
      <c r="GE564" s="550"/>
      <c r="GF564" s="550"/>
      <c r="GG564" s="550"/>
      <c r="GH564" s="550"/>
      <c r="GI564" s="550"/>
      <c r="GJ564" s="550"/>
      <c r="GK564" s="550"/>
      <c r="GL564" s="550"/>
      <c r="GM564" s="550"/>
    </row>
    <row r="565" spans="7:195" ht="18" customHeight="1">
      <c r="G565" s="550"/>
      <c r="H565" s="550"/>
      <c r="I565" s="550"/>
      <c r="J565" s="550"/>
      <c r="K565" s="550"/>
      <c r="L565" s="550"/>
      <c r="M565" s="550"/>
      <c r="N565" s="550"/>
      <c r="O565" s="550"/>
      <c r="P565" s="550"/>
      <c r="Q565" s="550"/>
      <c r="R565" s="550"/>
      <c r="S565" s="550"/>
      <c r="T565" s="550"/>
      <c r="U565" s="550"/>
      <c r="V565" s="550"/>
      <c r="W565" s="550"/>
      <c r="X565" s="550"/>
      <c r="Y565" s="550"/>
      <c r="Z565" s="550"/>
      <c r="AA565" s="550"/>
      <c r="AB565" s="550"/>
      <c r="AC565" s="550"/>
      <c r="AD565" s="550"/>
      <c r="AE565" s="550"/>
      <c r="AF565" s="550"/>
      <c r="AG565" s="550"/>
      <c r="AH565" s="550"/>
      <c r="AI565" s="550"/>
      <c r="AJ565" s="550"/>
      <c r="AK565" s="550"/>
      <c r="AL565" s="550"/>
      <c r="AM565" s="550"/>
      <c r="AN565" s="550"/>
      <c r="AO565" s="550"/>
      <c r="AP565" s="550"/>
      <c r="AQ565" s="550"/>
      <c r="AR565" s="550"/>
      <c r="AS565" s="550"/>
      <c r="AT565" s="550"/>
      <c r="AU565" s="550"/>
      <c r="AV565" s="550"/>
      <c r="AW565" s="550"/>
      <c r="AX565" s="550"/>
      <c r="AY565" s="550"/>
      <c r="AZ565" s="550"/>
      <c r="BA565" s="550"/>
      <c r="BB565" s="550"/>
      <c r="BC565" s="550"/>
      <c r="BD565" s="550"/>
      <c r="BE565" s="550"/>
      <c r="BF565" s="550"/>
      <c r="BG565" s="550"/>
      <c r="BH565" s="550"/>
      <c r="BI565" s="550"/>
      <c r="BJ565" s="550"/>
      <c r="BK565" s="550"/>
      <c r="BL565" s="550"/>
      <c r="BM565" s="550"/>
      <c r="BN565" s="550"/>
      <c r="BO565" s="550"/>
      <c r="BP565" s="550"/>
      <c r="BQ565" s="550"/>
      <c r="BR565" s="550"/>
      <c r="BS565" s="550"/>
      <c r="BT565" s="550"/>
      <c r="BU565" s="550"/>
      <c r="BV565" s="550"/>
      <c r="BW565" s="550"/>
      <c r="BX565" s="550"/>
      <c r="BY565" s="550"/>
      <c r="BZ565" s="550"/>
      <c r="CA565" s="550"/>
      <c r="CB565" s="550"/>
      <c r="CC565" s="550"/>
      <c r="CD565" s="550"/>
      <c r="CE565" s="550"/>
      <c r="CF565" s="550"/>
      <c r="CG565" s="550"/>
      <c r="CH565" s="550"/>
      <c r="CI565" s="550"/>
      <c r="CJ565" s="550"/>
      <c r="CK565" s="550"/>
      <c r="CL565" s="550"/>
      <c r="CM565" s="550"/>
      <c r="CN565" s="550"/>
      <c r="CO565" s="550"/>
      <c r="CP565" s="550"/>
      <c r="CQ565" s="550"/>
      <c r="CR565" s="550"/>
      <c r="CS565" s="550"/>
      <c r="CT565" s="550"/>
      <c r="CU565" s="550"/>
      <c r="CV565" s="550"/>
      <c r="CW565" s="550"/>
      <c r="CX565" s="550"/>
      <c r="CY565" s="550"/>
      <c r="CZ565" s="550"/>
      <c r="DA565" s="550"/>
      <c r="DB565" s="550"/>
      <c r="DC565" s="550"/>
      <c r="DD565" s="550"/>
      <c r="DE565" s="550"/>
      <c r="DF565" s="550"/>
      <c r="DG565" s="550"/>
      <c r="DH565" s="550"/>
      <c r="DI565" s="550"/>
      <c r="DJ565" s="550"/>
      <c r="DK565" s="550"/>
      <c r="DL565" s="550"/>
      <c r="DM565" s="550"/>
      <c r="DN565" s="550"/>
      <c r="DO565" s="550"/>
      <c r="DP565" s="550"/>
      <c r="DQ565" s="550"/>
      <c r="DR565" s="550"/>
      <c r="DS565" s="550"/>
      <c r="DT565" s="550"/>
      <c r="DU565" s="550"/>
      <c r="DV565" s="550"/>
      <c r="DW565" s="550"/>
      <c r="DX565" s="550"/>
      <c r="DY565" s="550"/>
      <c r="DZ565" s="550"/>
      <c r="EA565" s="550"/>
      <c r="EB565" s="550"/>
      <c r="EC565" s="550"/>
      <c r="ED565" s="550"/>
      <c r="EE565" s="550"/>
      <c r="EF565" s="550"/>
      <c r="EG565" s="550"/>
      <c r="EH565" s="550"/>
      <c r="EI565" s="550"/>
      <c r="EJ565" s="550"/>
      <c r="EK565" s="550"/>
      <c r="EL565" s="550"/>
      <c r="EM565" s="550"/>
      <c r="EN565" s="550"/>
      <c r="EO565" s="550"/>
      <c r="EP565" s="550"/>
      <c r="EQ565" s="550"/>
      <c r="ER565" s="550"/>
      <c r="ES565" s="550"/>
      <c r="ET565" s="550"/>
      <c r="EU565" s="550"/>
      <c r="EV565" s="550"/>
      <c r="EW565" s="550"/>
      <c r="EX565" s="550"/>
      <c r="EY565" s="550"/>
      <c r="EZ565" s="550"/>
      <c r="FA565" s="550"/>
      <c r="FB565" s="550"/>
      <c r="FC565" s="550"/>
      <c r="FD565" s="550"/>
      <c r="FE565" s="550"/>
      <c r="FF565" s="550"/>
      <c r="FG565" s="550"/>
      <c r="FH565" s="550"/>
      <c r="FI565" s="550"/>
      <c r="FJ565" s="550"/>
      <c r="FK565" s="550"/>
      <c r="FL565" s="550"/>
      <c r="FM565" s="550"/>
      <c r="FN565" s="550"/>
      <c r="FO565" s="550"/>
      <c r="FP565" s="550"/>
      <c r="FQ565" s="550"/>
      <c r="FR565" s="550"/>
      <c r="FS565" s="550"/>
      <c r="FT565" s="550"/>
      <c r="FU565" s="550"/>
      <c r="FV565" s="550"/>
      <c r="FW565" s="550"/>
      <c r="FX565" s="550"/>
      <c r="FY565" s="550"/>
      <c r="FZ565" s="550"/>
      <c r="GA565" s="550"/>
      <c r="GB565" s="550"/>
      <c r="GC565" s="550"/>
      <c r="GD565" s="550"/>
      <c r="GE565" s="550"/>
      <c r="GF565" s="550"/>
      <c r="GG565" s="550"/>
      <c r="GH565" s="550"/>
      <c r="GI565" s="550"/>
      <c r="GJ565" s="550"/>
      <c r="GK565" s="550"/>
      <c r="GL565" s="550"/>
      <c r="GM565" s="550"/>
    </row>
    <row r="566" spans="7:195" ht="18" customHeight="1">
      <c r="G566" s="550"/>
      <c r="H566" s="550"/>
      <c r="I566" s="550"/>
      <c r="J566" s="550"/>
      <c r="K566" s="550"/>
      <c r="L566" s="550"/>
      <c r="M566" s="550"/>
      <c r="N566" s="550"/>
      <c r="O566" s="550"/>
      <c r="P566" s="550"/>
      <c r="Q566" s="550"/>
      <c r="R566" s="550"/>
      <c r="S566" s="550"/>
      <c r="T566" s="550"/>
      <c r="U566" s="550"/>
      <c r="V566" s="550"/>
      <c r="W566" s="550"/>
      <c r="X566" s="550"/>
      <c r="Y566" s="550"/>
      <c r="Z566" s="550"/>
      <c r="AA566" s="550"/>
      <c r="AB566" s="550"/>
      <c r="AC566" s="550"/>
      <c r="AD566" s="550"/>
      <c r="AE566" s="550"/>
      <c r="AF566" s="550"/>
      <c r="AG566" s="550"/>
      <c r="AH566" s="550"/>
      <c r="AI566" s="550"/>
      <c r="AJ566" s="550"/>
      <c r="AK566" s="550"/>
      <c r="AL566" s="550"/>
      <c r="AM566" s="550"/>
      <c r="AN566" s="550"/>
      <c r="AO566" s="550"/>
      <c r="AP566" s="550"/>
      <c r="AQ566" s="550"/>
      <c r="AR566" s="550"/>
      <c r="AS566" s="550"/>
      <c r="AT566" s="550"/>
      <c r="AU566" s="550"/>
      <c r="AV566" s="550"/>
      <c r="AW566" s="550"/>
      <c r="AX566" s="550"/>
      <c r="AY566" s="550"/>
      <c r="AZ566" s="550"/>
      <c r="BA566" s="550"/>
      <c r="BB566" s="550"/>
      <c r="BC566" s="550"/>
      <c r="BD566" s="550"/>
      <c r="BE566" s="550"/>
      <c r="BF566" s="550"/>
      <c r="BG566" s="550"/>
      <c r="BH566" s="550"/>
      <c r="BI566" s="550"/>
      <c r="BJ566" s="550"/>
      <c r="BK566" s="550"/>
      <c r="BL566" s="550"/>
      <c r="BM566" s="550"/>
      <c r="BN566" s="550"/>
      <c r="BO566" s="550"/>
      <c r="BP566" s="550"/>
      <c r="BQ566" s="550"/>
      <c r="BR566" s="550"/>
      <c r="BS566" s="550"/>
      <c r="BT566" s="550"/>
      <c r="BU566" s="550"/>
      <c r="BV566" s="550"/>
      <c r="BW566" s="550"/>
      <c r="BX566" s="550"/>
      <c r="BY566" s="550"/>
      <c r="BZ566" s="550"/>
      <c r="CA566" s="550"/>
      <c r="CB566" s="550"/>
      <c r="CC566" s="550"/>
      <c r="CD566" s="550"/>
      <c r="CE566" s="550"/>
      <c r="CF566" s="550"/>
      <c r="CG566" s="550"/>
      <c r="CH566" s="550"/>
      <c r="CI566" s="550"/>
      <c r="CJ566" s="550"/>
      <c r="CK566" s="550"/>
      <c r="CL566" s="550"/>
      <c r="CM566" s="550"/>
      <c r="CN566" s="550"/>
      <c r="CO566" s="550"/>
      <c r="CP566" s="550"/>
      <c r="CQ566" s="550"/>
      <c r="CR566" s="550"/>
      <c r="CS566" s="550"/>
      <c r="CT566" s="550"/>
      <c r="CU566" s="550"/>
      <c r="CV566" s="550"/>
      <c r="CW566" s="550"/>
      <c r="CX566" s="550"/>
      <c r="CY566" s="550"/>
      <c r="CZ566" s="550"/>
      <c r="DA566" s="550"/>
      <c r="DB566" s="550"/>
      <c r="DC566" s="550"/>
      <c r="DD566" s="550"/>
      <c r="DE566" s="550"/>
      <c r="DF566" s="550"/>
      <c r="DG566" s="550"/>
      <c r="DH566" s="550"/>
      <c r="DI566" s="550"/>
      <c r="DJ566" s="550"/>
      <c r="DK566" s="550"/>
      <c r="DL566" s="550"/>
      <c r="DM566" s="550"/>
      <c r="DN566" s="550"/>
      <c r="DO566" s="550"/>
      <c r="DP566" s="550"/>
      <c r="DQ566" s="550"/>
      <c r="DR566" s="550"/>
      <c r="DS566" s="550"/>
      <c r="DT566" s="550"/>
      <c r="DU566" s="550"/>
      <c r="DV566" s="550"/>
      <c r="DW566" s="550"/>
      <c r="DX566" s="550"/>
      <c r="DY566" s="550"/>
      <c r="DZ566" s="550"/>
      <c r="EA566" s="550"/>
      <c r="EB566" s="550"/>
      <c r="EC566" s="550"/>
      <c r="ED566" s="550"/>
      <c r="EE566" s="550"/>
      <c r="EF566" s="550"/>
      <c r="EG566" s="550"/>
      <c r="EH566" s="550"/>
      <c r="EI566" s="550"/>
      <c r="EJ566" s="550"/>
      <c r="EK566" s="550"/>
      <c r="EL566" s="550"/>
      <c r="EM566" s="550"/>
      <c r="EN566" s="550"/>
      <c r="EO566" s="550"/>
      <c r="EP566" s="550"/>
      <c r="EQ566" s="550"/>
      <c r="ER566" s="550"/>
      <c r="ES566" s="550"/>
      <c r="ET566" s="550"/>
      <c r="EU566" s="550"/>
      <c r="EV566" s="550"/>
      <c r="EW566" s="550"/>
      <c r="EX566" s="550"/>
      <c r="EY566" s="550"/>
      <c r="EZ566" s="550"/>
      <c r="FA566" s="550"/>
      <c r="FB566" s="550"/>
      <c r="FC566" s="550"/>
      <c r="FD566" s="550"/>
      <c r="FE566" s="550"/>
      <c r="FF566" s="550"/>
      <c r="FG566" s="550"/>
      <c r="FH566" s="550"/>
      <c r="FI566" s="550"/>
      <c r="FJ566" s="550"/>
      <c r="FK566" s="550"/>
      <c r="FL566" s="550"/>
      <c r="FM566" s="550"/>
      <c r="FN566" s="550"/>
      <c r="FO566" s="550"/>
      <c r="FP566" s="550"/>
      <c r="FQ566" s="550"/>
      <c r="FR566" s="550"/>
      <c r="FS566" s="550"/>
      <c r="FT566" s="550"/>
      <c r="FU566" s="550"/>
      <c r="FV566" s="550"/>
      <c r="FW566" s="550"/>
      <c r="FX566" s="550"/>
      <c r="FY566" s="550"/>
      <c r="FZ566" s="550"/>
      <c r="GA566" s="550"/>
      <c r="GB566" s="550"/>
      <c r="GC566" s="550"/>
      <c r="GD566" s="550"/>
      <c r="GE566" s="550"/>
      <c r="GF566" s="550"/>
      <c r="GG566" s="550"/>
      <c r="GH566" s="550"/>
      <c r="GI566" s="550"/>
      <c r="GJ566" s="550"/>
      <c r="GK566" s="550"/>
      <c r="GL566" s="550"/>
      <c r="GM566" s="550"/>
    </row>
    <row r="567" spans="7:195" ht="18" customHeight="1">
      <c r="G567" s="550"/>
      <c r="H567" s="550"/>
      <c r="I567" s="550"/>
      <c r="J567" s="550"/>
      <c r="K567" s="550"/>
      <c r="L567" s="550"/>
      <c r="M567" s="550"/>
      <c r="N567" s="550"/>
      <c r="O567" s="550"/>
      <c r="P567" s="550"/>
      <c r="Q567" s="550"/>
      <c r="R567" s="550"/>
      <c r="S567" s="550"/>
      <c r="T567" s="550"/>
      <c r="U567" s="550"/>
      <c r="V567" s="550"/>
      <c r="W567" s="550"/>
      <c r="X567" s="550"/>
      <c r="Y567" s="550"/>
      <c r="Z567" s="550"/>
      <c r="AA567" s="550"/>
      <c r="AB567" s="550"/>
      <c r="AC567" s="550"/>
      <c r="AD567" s="550"/>
      <c r="AE567" s="550"/>
      <c r="AF567" s="550"/>
      <c r="AG567" s="550"/>
      <c r="AH567" s="550"/>
      <c r="AI567" s="550"/>
      <c r="AJ567" s="550"/>
      <c r="AK567" s="550"/>
      <c r="AL567" s="550"/>
      <c r="AM567" s="550"/>
      <c r="AN567" s="550"/>
      <c r="AO567" s="550"/>
      <c r="AP567" s="550"/>
      <c r="AQ567" s="550"/>
      <c r="AR567" s="550"/>
      <c r="AS567" s="550"/>
      <c r="AT567" s="550"/>
      <c r="AU567" s="550"/>
      <c r="AV567" s="550"/>
      <c r="AW567" s="550"/>
      <c r="AX567" s="550"/>
      <c r="AY567" s="550"/>
      <c r="AZ567" s="550"/>
      <c r="BA567" s="550"/>
      <c r="BB567" s="550"/>
      <c r="BC567" s="550"/>
      <c r="BD567" s="550"/>
      <c r="BE567" s="550"/>
      <c r="BF567" s="550"/>
      <c r="BG567" s="550"/>
      <c r="BH567" s="550"/>
      <c r="BI567" s="550"/>
      <c r="BJ567" s="550"/>
      <c r="BK567" s="550"/>
      <c r="BL567" s="550"/>
      <c r="BM567" s="550"/>
      <c r="BN567" s="550"/>
      <c r="BO567" s="550"/>
      <c r="BP567" s="550"/>
      <c r="BQ567" s="550"/>
      <c r="BR567" s="550"/>
      <c r="BS567" s="550"/>
      <c r="BT567" s="550"/>
      <c r="BU567" s="550"/>
      <c r="BV567" s="550"/>
      <c r="BW567" s="550"/>
      <c r="BX567" s="550"/>
      <c r="BY567" s="550"/>
      <c r="BZ567" s="550"/>
      <c r="CA567" s="550"/>
      <c r="CB567" s="550"/>
      <c r="CC567" s="550"/>
      <c r="CD567" s="550"/>
      <c r="CE567" s="550"/>
      <c r="CF567" s="550"/>
      <c r="CG567" s="550"/>
      <c r="CH567" s="550"/>
      <c r="CI567" s="550"/>
      <c r="CJ567" s="550"/>
      <c r="CK567" s="550"/>
      <c r="CL567" s="550"/>
      <c r="CM567" s="550"/>
      <c r="CN567" s="550"/>
      <c r="CO567" s="550"/>
      <c r="CP567" s="550"/>
      <c r="CQ567" s="550"/>
      <c r="CR567" s="550"/>
      <c r="CS567" s="550"/>
      <c r="CT567" s="550"/>
      <c r="CU567" s="550"/>
      <c r="CV567" s="550"/>
      <c r="CW567" s="550"/>
      <c r="CX567" s="550"/>
      <c r="CY567" s="550"/>
      <c r="CZ567" s="550"/>
      <c r="DA567" s="550"/>
      <c r="DB567" s="550"/>
      <c r="DC567" s="550"/>
      <c r="DD567" s="550"/>
      <c r="DE567" s="550"/>
      <c r="DF567" s="550"/>
      <c r="DG567" s="550"/>
      <c r="DH567" s="550"/>
      <c r="DI567" s="550"/>
      <c r="DJ567" s="550"/>
      <c r="DK567" s="550"/>
      <c r="DL567" s="550"/>
      <c r="DM567" s="550"/>
      <c r="DN567" s="550"/>
      <c r="DO567" s="550"/>
      <c r="DP567" s="550"/>
      <c r="DQ567" s="550"/>
      <c r="DR567" s="550"/>
      <c r="DS567" s="550"/>
      <c r="DT567" s="550"/>
      <c r="DU567" s="550"/>
      <c r="DV567" s="550"/>
      <c r="DW567" s="550"/>
      <c r="DX567" s="550"/>
      <c r="DY567" s="550"/>
      <c r="DZ567" s="550"/>
      <c r="EA567" s="550"/>
      <c r="EB567" s="550"/>
      <c r="EC567" s="550"/>
      <c r="ED567" s="550"/>
      <c r="EE567" s="550"/>
      <c r="EF567" s="550"/>
      <c r="EG567" s="550"/>
      <c r="EH567" s="550"/>
      <c r="EI567" s="550"/>
      <c r="EJ567" s="550"/>
      <c r="EK567" s="550"/>
      <c r="EL567" s="550"/>
      <c r="EM567" s="550"/>
      <c r="EN567" s="550"/>
      <c r="EO567" s="550"/>
      <c r="EP567" s="550"/>
      <c r="EQ567" s="550"/>
      <c r="ER567" s="550"/>
      <c r="ES567" s="550"/>
      <c r="ET567" s="550"/>
      <c r="EU567" s="550"/>
      <c r="EV567" s="550"/>
      <c r="EW567" s="550"/>
      <c r="EX567" s="550"/>
      <c r="EY567" s="550"/>
      <c r="EZ567" s="550"/>
      <c r="FA567" s="550"/>
      <c r="FB567" s="550"/>
      <c r="FC567" s="550"/>
      <c r="FD567" s="550"/>
      <c r="FE567" s="550"/>
      <c r="FF567" s="550"/>
      <c r="FG567" s="550"/>
      <c r="FH567" s="550"/>
      <c r="FI567" s="550"/>
      <c r="FJ567" s="550"/>
      <c r="FK567" s="550"/>
      <c r="FL567" s="550"/>
      <c r="FM567" s="550"/>
      <c r="FN567" s="550"/>
      <c r="FO567" s="550"/>
      <c r="FP567" s="550"/>
      <c r="FQ567" s="550"/>
      <c r="FR567" s="550"/>
      <c r="FS567" s="550"/>
      <c r="FT567" s="550"/>
      <c r="FU567" s="550"/>
      <c r="FV567" s="550"/>
      <c r="FW567" s="550"/>
      <c r="FX567" s="550"/>
      <c r="FY567" s="550"/>
      <c r="FZ567" s="550"/>
      <c r="GA567" s="550"/>
      <c r="GB567" s="550"/>
      <c r="GC567" s="550"/>
      <c r="GD567" s="550"/>
      <c r="GE567" s="550"/>
      <c r="GF567" s="550"/>
      <c r="GG567" s="550"/>
      <c r="GH567" s="550"/>
      <c r="GI567" s="550"/>
      <c r="GJ567" s="550"/>
      <c r="GK567" s="550"/>
      <c r="GL567" s="550"/>
      <c r="GM567" s="550"/>
    </row>
    <row r="568" spans="7:195" ht="18" customHeight="1">
      <c r="G568" s="550"/>
      <c r="H568" s="550"/>
      <c r="I568" s="550"/>
      <c r="J568" s="550"/>
      <c r="K568" s="550"/>
      <c r="L568" s="550"/>
      <c r="M568" s="550"/>
      <c r="N568" s="550"/>
      <c r="O568" s="550"/>
      <c r="P568" s="550"/>
      <c r="Q568" s="550"/>
      <c r="R568" s="550"/>
      <c r="S568" s="550"/>
      <c r="T568" s="550"/>
      <c r="U568" s="550"/>
      <c r="V568" s="550"/>
      <c r="W568" s="550"/>
      <c r="X568" s="550"/>
      <c r="Y568" s="550"/>
      <c r="Z568" s="550"/>
      <c r="AA568" s="550"/>
      <c r="AB568" s="550"/>
      <c r="AC568" s="550"/>
      <c r="AD568" s="550"/>
      <c r="AE568" s="550"/>
      <c r="AF568" s="550"/>
      <c r="AG568" s="550"/>
      <c r="AH568" s="550"/>
      <c r="AI568" s="550"/>
      <c r="AJ568" s="550"/>
      <c r="AK568" s="550"/>
      <c r="AL568" s="550"/>
      <c r="AM568" s="550"/>
      <c r="AN568" s="550"/>
      <c r="AO568" s="550"/>
      <c r="AP568" s="550"/>
      <c r="AQ568" s="550"/>
      <c r="AR568" s="550"/>
      <c r="AS568" s="550"/>
      <c r="AT568" s="550"/>
      <c r="AU568" s="550"/>
      <c r="AV568" s="550"/>
      <c r="AW568" s="550"/>
      <c r="AX568" s="550"/>
      <c r="AY568" s="550"/>
      <c r="AZ568" s="550"/>
      <c r="BA568" s="550"/>
      <c r="BB568" s="550"/>
      <c r="BC568" s="550"/>
      <c r="BD568" s="550"/>
      <c r="BE568" s="550"/>
      <c r="BF568" s="550"/>
      <c r="BG568" s="550"/>
      <c r="BH568" s="550"/>
      <c r="BI568" s="550"/>
      <c r="BJ568" s="550"/>
      <c r="BK568" s="550"/>
      <c r="BL568" s="550"/>
      <c r="BM568" s="550"/>
      <c r="BN568" s="550"/>
      <c r="BO568" s="550"/>
      <c r="BP568" s="550"/>
      <c r="BQ568" s="550"/>
      <c r="BR568" s="550"/>
      <c r="BS568" s="550"/>
      <c r="BT568" s="550"/>
      <c r="BU568" s="550"/>
      <c r="BV568" s="550"/>
      <c r="BW568" s="550"/>
      <c r="BX568" s="550"/>
      <c r="BY568" s="550"/>
      <c r="BZ568" s="550"/>
      <c r="CA568" s="550"/>
      <c r="CB568" s="550"/>
      <c r="CC568" s="550"/>
      <c r="CD568" s="550"/>
      <c r="CE568" s="550"/>
      <c r="CF568" s="550"/>
      <c r="CG568" s="550"/>
      <c r="CH568" s="550"/>
      <c r="CI568" s="550"/>
      <c r="CJ568" s="550"/>
      <c r="CK568" s="550"/>
      <c r="CL568" s="550"/>
      <c r="CM568" s="550"/>
      <c r="CN568" s="550"/>
      <c r="CO568" s="550"/>
      <c r="CP568" s="550"/>
      <c r="CQ568" s="550"/>
      <c r="CR568" s="550"/>
      <c r="CS568" s="550"/>
      <c r="CT568" s="550"/>
      <c r="CU568" s="550"/>
      <c r="CV568" s="550"/>
      <c r="CW568" s="550"/>
      <c r="CX568" s="550"/>
      <c r="CY568" s="550"/>
      <c r="CZ568" s="550"/>
      <c r="DA568" s="550"/>
      <c r="DB568" s="550"/>
      <c r="DC568" s="550"/>
      <c r="DD568" s="550"/>
      <c r="DE568" s="550"/>
      <c r="DF568" s="550"/>
      <c r="DG568" s="550"/>
      <c r="DH568" s="550"/>
      <c r="DI568" s="550"/>
      <c r="DJ568" s="550"/>
      <c r="DK568" s="550"/>
      <c r="DL568" s="550"/>
      <c r="DM568" s="550"/>
      <c r="DN568" s="550"/>
      <c r="DO568" s="550"/>
      <c r="DP568" s="550"/>
      <c r="DQ568" s="550"/>
      <c r="DR568" s="550"/>
      <c r="DS568" s="550"/>
      <c r="DT568" s="550"/>
      <c r="DU568" s="550"/>
      <c r="DV568" s="550"/>
      <c r="DW568" s="550"/>
      <c r="DX568" s="550"/>
      <c r="DY568" s="550"/>
      <c r="DZ568" s="550"/>
      <c r="EA568" s="550"/>
      <c r="EB568" s="550"/>
      <c r="EC568" s="550"/>
      <c r="ED568" s="550"/>
      <c r="EE568" s="550"/>
      <c r="EF568" s="550"/>
      <c r="EG568" s="550"/>
      <c r="EH568" s="550"/>
      <c r="EI568" s="550"/>
      <c r="EJ568" s="550"/>
      <c r="EK568" s="550"/>
      <c r="EL568" s="550"/>
      <c r="EM568" s="550"/>
      <c r="EN568" s="550"/>
      <c r="EO568" s="550"/>
      <c r="EP568" s="550"/>
      <c r="EQ568" s="550"/>
      <c r="ER568" s="550"/>
      <c r="ES568" s="550"/>
      <c r="ET568" s="550"/>
      <c r="EU568" s="550"/>
      <c r="EV568" s="550"/>
      <c r="EW568" s="550"/>
      <c r="EX568" s="550"/>
      <c r="EY568" s="550"/>
      <c r="EZ568" s="550"/>
      <c r="FA568" s="550"/>
      <c r="FB568" s="550"/>
      <c r="FC568" s="550"/>
      <c r="FD568" s="550"/>
      <c r="FE568" s="550"/>
      <c r="FF568" s="550"/>
      <c r="FG568" s="550"/>
      <c r="FH568" s="550"/>
      <c r="FI568" s="550"/>
      <c r="FJ568" s="550"/>
      <c r="FK568" s="550"/>
      <c r="FL568" s="550"/>
      <c r="FM568" s="550"/>
      <c r="FN568" s="550"/>
      <c r="FO568" s="550"/>
      <c r="FP568" s="550"/>
      <c r="FQ568" s="550"/>
      <c r="FR568" s="550"/>
      <c r="FS568" s="550"/>
      <c r="FT568" s="550"/>
      <c r="FU568" s="550"/>
      <c r="FV568" s="550"/>
      <c r="FW568" s="550"/>
      <c r="FX568" s="550"/>
      <c r="FY568" s="550"/>
      <c r="FZ568" s="550"/>
      <c r="GA568" s="550"/>
      <c r="GB568" s="550"/>
      <c r="GC568" s="550"/>
      <c r="GD568" s="550"/>
      <c r="GE568" s="550"/>
      <c r="GF568" s="550"/>
      <c r="GG568" s="550"/>
      <c r="GH568" s="550"/>
      <c r="GI568" s="550"/>
      <c r="GJ568" s="550"/>
      <c r="GK568" s="550"/>
      <c r="GL568" s="550"/>
      <c r="GM568" s="550"/>
    </row>
    <row r="569" spans="7:195" ht="18" customHeight="1">
      <c r="G569" s="550"/>
      <c r="H569" s="550"/>
      <c r="I569" s="550"/>
      <c r="J569" s="550"/>
      <c r="K569" s="550"/>
      <c r="L569" s="550"/>
      <c r="M569" s="550"/>
      <c r="N569" s="550"/>
      <c r="O569" s="550"/>
      <c r="P569" s="550"/>
      <c r="Q569" s="550"/>
      <c r="R569" s="550"/>
      <c r="S569" s="550"/>
      <c r="T569" s="550"/>
      <c r="U569" s="550"/>
      <c r="V569" s="550"/>
      <c r="W569" s="550"/>
      <c r="X569" s="550"/>
      <c r="Y569" s="550"/>
      <c r="Z569" s="550"/>
      <c r="AA569" s="550"/>
      <c r="AB569" s="550"/>
      <c r="AC569" s="550"/>
      <c r="AD569" s="550"/>
      <c r="AE569" s="550"/>
      <c r="AF569" s="550"/>
      <c r="AG569" s="550"/>
      <c r="AH569" s="550"/>
      <c r="AI569" s="550"/>
      <c r="AJ569" s="550"/>
      <c r="AK569" s="550"/>
      <c r="AL569" s="550"/>
      <c r="AM569" s="550"/>
      <c r="AN569" s="550"/>
      <c r="AO569" s="550"/>
      <c r="AP569" s="550"/>
      <c r="AQ569" s="550"/>
      <c r="AR569" s="550"/>
      <c r="AS569" s="550"/>
      <c r="AT569" s="550"/>
      <c r="AU569" s="550"/>
      <c r="AV569" s="550"/>
      <c r="AW569" s="550"/>
      <c r="AX569" s="550"/>
      <c r="AY569" s="550"/>
      <c r="AZ569" s="550"/>
      <c r="BA569" s="550"/>
      <c r="BB569" s="550"/>
      <c r="BC569" s="550"/>
      <c r="BD569" s="550"/>
      <c r="BE569" s="550"/>
      <c r="BF569" s="550"/>
      <c r="BG569" s="550"/>
      <c r="BH569" s="550"/>
      <c r="BI569" s="550"/>
      <c r="BJ569" s="550"/>
      <c r="BK569" s="550"/>
      <c r="BL569" s="550"/>
      <c r="BM569" s="550"/>
      <c r="BN569" s="550"/>
      <c r="BO569" s="550"/>
      <c r="BP569" s="550"/>
      <c r="BQ569" s="550"/>
      <c r="BR569" s="550"/>
      <c r="BS569" s="550"/>
      <c r="BT569" s="550"/>
      <c r="BU569" s="550"/>
      <c r="BV569" s="550"/>
      <c r="BW569" s="550"/>
      <c r="BX569" s="550"/>
      <c r="BY569" s="550"/>
      <c r="BZ569" s="550"/>
      <c r="CA569" s="550"/>
      <c r="CB569" s="550"/>
      <c r="CC569" s="550"/>
      <c r="CD569" s="550"/>
      <c r="CE569" s="550"/>
      <c r="CF569" s="550"/>
      <c r="CG569" s="550"/>
      <c r="CH569" s="550"/>
      <c r="CI569" s="550"/>
      <c r="CJ569" s="550"/>
      <c r="CK569" s="550"/>
      <c r="CL569" s="550"/>
      <c r="CM569" s="550"/>
      <c r="CN569" s="550"/>
      <c r="CO569" s="550"/>
      <c r="CP569" s="550"/>
      <c r="CQ569" s="550"/>
      <c r="CR569" s="550"/>
      <c r="CS569" s="550"/>
      <c r="CT569" s="550"/>
      <c r="CU569" s="550"/>
      <c r="CV569" s="550"/>
      <c r="CW569" s="550"/>
      <c r="CX569" s="550"/>
      <c r="CY569" s="550"/>
      <c r="CZ569" s="550"/>
      <c r="DA569" s="550"/>
      <c r="DB569" s="550"/>
      <c r="DC569" s="550"/>
      <c r="DD569" s="550"/>
      <c r="DE569" s="550"/>
      <c r="DF569" s="550"/>
      <c r="DG569" s="550"/>
      <c r="DH569" s="550"/>
      <c r="DI569" s="550"/>
      <c r="DJ569" s="550"/>
      <c r="DK569" s="550"/>
      <c r="DL569" s="550"/>
      <c r="DM569" s="550"/>
      <c r="DN569" s="550"/>
      <c r="DO569" s="550"/>
      <c r="DP569" s="550"/>
      <c r="DQ569" s="550"/>
      <c r="DR569" s="550"/>
      <c r="DS569" s="550"/>
      <c r="DT569" s="550"/>
      <c r="DU569" s="550"/>
      <c r="DV569" s="550"/>
      <c r="DW569" s="550"/>
      <c r="DX569" s="550"/>
      <c r="DY569" s="550"/>
      <c r="DZ569" s="550"/>
      <c r="EA569" s="550"/>
      <c r="EB569" s="550"/>
      <c r="EC569" s="550"/>
      <c r="ED569" s="550"/>
      <c r="EE569" s="550"/>
      <c r="EF569" s="550"/>
      <c r="EG569" s="550"/>
      <c r="EH569" s="550"/>
      <c r="EI569" s="550"/>
      <c r="EJ569" s="550"/>
      <c r="EK569" s="550"/>
      <c r="EL569" s="550"/>
      <c r="EM569" s="550"/>
      <c r="EN569" s="550"/>
      <c r="EO569" s="550"/>
      <c r="EP569" s="550"/>
      <c r="EQ569" s="550"/>
      <c r="ER569" s="550"/>
      <c r="ES569" s="550"/>
      <c r="ET569" s="550"/>
      <c r="EU569" s="550"/>
      <c r="EV569" s="550"/>
      <c r="EW569" s="550"/>
      <c r="EX569" s="550"/>
      <c r="EY569" s="550"/>
      <c r="EZ569" s="550"/>
      <c r="FA569" s="550"/>
      <c r="FB569" s="550"/>
      <c r="FC569" s="550"/>
      <c r="FD569" s="550"/>
      <c r="FE569" s="550"/>
      <c r="FF569" s="550"/>
      <c r="FG569" s="550"/>
      <c r="FH569" s="550"/>
      <c r="FI569" s="550"/>
      <c r="FJ569" s="550"/>
      <c r="FK569" s="550"/>
      <c r="FL569" s="550"/>
      <c r="FM569" s="550"/>
      <c r="FN569" s="550"/>
      <c r="FO569" s="550"/>
      <c r="FP569" s="550"/>
      <c r="FQ569" s="550"/>
      <c r="FR569" s="550"/>
      <c r="FS569" s="550"/>
      <c r="FT569" s="550"/>
      <c r="FU569" s="550"/>
      <c r="FV569" s="550"/>
      <c r="FW569" s="550"/>
      <c r="FX569" s="550"/>
      <c r="FY569" s="550"/>
      <c r="FZ569" s="550"/>
      <c r="GA569" s="550"/>
      <c r="GB569" s="550"/>
      <c r="GC569" s="550"/>
      <c r="GD569" s="550"/>
      <c r="GE569" s="550"/>
      <c r="GF569" s="550"/>
      <c r="GG569" s="550"/>
      <c r="GH569" s="550"/>
      <c r="GI569" s="550"/>
      <c r="GJ569" s="550"/>
      <c r="GK569" s="550"/>
      <c r="GL569" s="550"/>
      <c r="GM569" s="550"/>
    </row>
    <row r="570" spans="7:195" ht="18" customHeight="1">
      <c r="G570" s="550"/>
      <c r="H570" s="550"/>
      <c r="I570" s="550"/>
      <c r="J570" s="550"/>
      <c r="K570" s="550"/>
      <c r="L570" s="550"/>
      <c r="M570" s="550"/>
      <c r="N570" s="550"/>
      <c r="O570" s="550"/>
      <c r="P570" s="550"/>
      <c r="Q570" s="550"/>
      <c r="R570" s="550"/>
      <c r="S570" s="550"/>
      <c r="T570" s="550"/>
      <c r="U570" s="550"/>
      <c r="V570" s="550"/>
      <c r="W570" s="550"/>
      <c r="X570" s="550"/>
      <c r="Y570" s="550"/>
      <c r="Z570" s="550"/>
      <c r="AA570" s="550"/>
      <c r="AB570" s="550"/>
      <c r="AC570" s="550"/>
      <c r="AD570" s="550"/>
      <c r="AE570" s="550"/>
      <c r="AF570" s="550"/>
      <c r="AG570" s="550"/>
      <c r="AH570" s="550"/>
      <c r="AI570" s="550"/>
      <c r="AJ570" s="550"/>
      <c r="AK570" s="550"/>
      <c r="AL570" s="550"/>
      <c r="AM570" s="550"/>
      <c r="AN570" s="550"/>
      <c r="AO570" s="550"/>
      <c r="AP570" s="550"/>
      <c r="AQ570" s="550"/>
      <c r="AR570" s="550"/>
      <c r="AS570" s="550"/>
      <c r="AT570" s="550"/>
      <c r="AU570" s="550"/>
      <c r="AV570" s="550"/>
      <c r="AW570" s="550"/>
      <c r="AX570" s="550"/>
      <c r="AY570" s="550"/>
      <c r="AZ570" s="550"/>
      <c r="BA570" s="550"/>
      <c r="BB570" s="550"/>
      <c r="BC570" s="550"/>
      <c r="BD570" s="550"/>
      <c r="BE570" s="550"/>
      <c r="BF570" s="550"/>
      <c r="BG570" s="550"/>
      <c r="BH570" s="550"/>
      <c r="BI570" s="550"/>
      <c r="BJ570" s="550"/>
      <c r="BK570" s="550"/>
      <c r="BL570" s="550"/>
      <c r="BM570" s="550"/>
      <c r="BN570" s="550"/>
      <c r="BO570" s="550"/>
      <c r="BP570" s="550"/>
      <c r="BQ570" s="550"/>
      <c r="BR570" s="550"/>
      <c r="BS570" s="550"/>
      <c r="BT570" s="550"/>
      <c r="BU570" s="550"/>
      <c r="BV570" s="550"/>
      <c r="BW570" s="550"/>
      <c r="BX570" s="550"/>
      <c r="BY570" s="550"/>
      <c r="BZ570" s="550"/>
      <c r="CA570" s="550"/>
      <c r="CB570" s="550"/>
      <c r="CC570" s="550"/>
      <c r="CD570" s="550"/>
      <c r="CE570" s="550"/>
      <c r="CF570" s="550"/>
      <c r="CG570" s="550"/>
      <c r="CH570" s="550"/>
      <c r="CI570" s="550"/>
      <c r="CJ570" s="550"/>
      <c r="CK570" s="550"/>
      <c r="CL570" s="550"/>
      <c r="CM570" s="550"/>
      <c r="CN570" s="550"/>
      <c r="CO570" s="550"/>
      <c r="CP570" s="550"/>
      <c r="CQ570" s="550"/>
      <c r="CR570" s="550"/>
      <c r="CS570" s="550"/>
      <c r="CT570" s="550"/>
      <c r="CU570" s="550"/>
      <c r="CV570" s="550"/>
      <c r="CW570" s="550"/>
      <c r="CX570" s="550"/>
      <c r="CY570" s="550"/>
      <c r="CZ570" s="550"/>
      <c r="DA570" s="550"/>
      <c r="DB570" s="550"/>
      <c r="DC570" s="550"/>
      <c r="DD570" s="550"/>
      <c r="DE570" s="550"/>
      <c r="DF570" s="550"/>
      <c r="DG570" s="550"/>
      <c r="DH570" s="550"/>
      <c r="DI570" s="550"/>
      <c r="DJ570" s="550"/>
      <c r="DK570" s="550"/>
      <c r="DL570" s="550"/>
      <c r="DM570" s="550"/>
      <c r="DN570" s="550"/>
      <c r="DO570" s="550"/>
      <c r="DP570" s="550"/>
      <c r="DQ570" s="550"/>
      <c r="DR570" s="550"/>
      <c r="DS570" s="550"/>
      <c r="DT570" s="550"/>
      <c r="DU570" s="550"/>
      <c r="DV570" s="550"/>
      <c r="DW570" s="550"/>
      <c r="DX570" s="550"/>
      <c r="DY570" s="550"/>
      <c r="DZ570" s="550"/>
      <c r="EA570" s="550"/>
      <c r="EB570" s="550"/>
      <c r="EC570" s="550"/>
      <c r="ED570" s="550"/>
      <c r="EE570" s="550"/>
      <c r="EF570" s="550"/>
      <c r="EG570" s="550"/>
      <c r="EH570" s="550"/>
      <c r="EI570" s="550"/>
      <c r="EJ570" s="550"/>
      <c r="EK570" s="550"/>
      <c r="EL570" s="550"/>
      <c r="EM570" s="550"/>
      <c r="EN570" s="550"/>
      <c r="EO570" s="550"/>
      <c r="EP570" s="550"/>
      <c r="EQ570" s="550"/>
      <c r="ER570" s="550"/>
      <c r="ES570" s="550"/>
      <c r="ET570" s="550"/>
      <c r="EU570" s="550"/>
      <c r="EV570" s="550"/>
      <c r="EW570" s="550"/>
      <c r="EX570" s="550"/>
      <c r="EY570" s="550"/>
      <c r="EZ570" s="550"/>
      <c r="FA570" s="550"/>
      <c r="FB570" s="550"/>
      <c r="FC570" s="550"/>
      <c r="FD570" s="550"/>
      <c r="FE570" s="550"/>
      <c r="FF570" s="550"/>
      <c r="FG570" s="550"/>
      <c r="FH570" s="550"/>
      <c r="FI570" s="550"/>
      <c r="FJ570" s="550"/>
      <c r="FK570" s="550"/>
      <c r="FL570" s="550"/>
      <c r="FM570" s="550"/>
      <c r="FN570" s="550"/>
      <c r="FO570" s="550"/>
      <c r="FP570" s="550"/>
      <c r="FQ570" s="550"/>
      <c r="FR570" s="550"/>
      <c r="FS570" s="550"/>
      <c r="FT570" s="550"/>
      <c r="FU570" s="550"/>
      <c r="FV570" s="550"/>
      <c r="FW570" s="550"/>
      <c r="FX570" s="550"/>
      <c r="FY570" s="550"/>
      <c r="FZ570" s="550"/>
      <c r="GA570" s="550"/>
      <c r="GB570" s="550"/>
      <c r="GC570" s="550"/>
      <c r="GD570" s="550"/>
      <c r="GE570" s="550"/>
      <c r="GF570" s="550"/>
      <c r="GG570" s="550"/>
      <c r="GH570" s="550"/>
      <c r="GI570" s="550"/>
      <c r="GJ570" s="550"/>
      <c r="GK570" s="550"/>
      <c r="GL570" s="550"/>
      <c r="GM570" s="550"/>
    </row>
    <row r="571" spans="7:195" ht="18" customHeight="1">
      <c r="G571" s="550"/>
      <c r="H571" s="550"/>
      <c r="I571" s="550"/>
      <c r="J571" s="550"/>
      <c r="K571" s="550"/>
      <c r="L571" s="550"/>
      <c r="M571" s="550"/>
      <c r="N571" s="550"/>
      <c r="O571" s="550"/>
      <c r="P571" s="550"/>
      <c r="Q571" s="550"/>
      <c r="R571" s="550"/>
      <c r="S571" s="550"/>
      <c r="T571" s="550"/>
      <c r="U571" s="550"/>
      <c r="V571" s="550"/>
      <c r="W571" s="550"/>
      <c r="X571" s="550"/>
      <c r="Y571" s="550"/>
      <c r="Z571" s="550"/>
      <c r="AA571" s="550"/>
      <c r="AB571" s="550"/>
      <c r="AC571" s="550"/>
      <c r="AD571" s="550"/>
      <c r="AE571" s="550"/>
      <c r="AF571" s="550"/>
      <c r="AG571" s="550"/>
      <c r="AH571" s="550"/>
      <c r="AI571" s="550"/>
      <c r="AJ571" s="550"/>
      <c r="AK571" s="550"/>
      <c r="AL571" s="550"/>
      <c r="AM571" s="550"/>
      <c r="AN571" s="550"/>
      <c r="AO571" s="550"/>
      <c r="AP571" s="550"/>
      <c r="AQ571" s="550"/>
      <c r="AR571" s="550"/>
      <c r="AS571" s="550"/>
      <c r="AT571" s="550"/>
      <c r="AU571" s="550"/>
      <c r="AV571" s="550"/>
      <c r="AW571" s="550"/>
      <c r="AX571" s="550"/>
      <c r="AY571" s="550"/>
      <c r="AZ571" s="550"/>
      <c r="BA571" s="550"/>
      <c r="BB571" s="550"/>
      <c r="BC571" s="550"/>
      <c r="BD571" s="550"/>
      <c r="BE571" s="550"/>
      <c r="BF571" s="550"/>
      <c r="BG571" s="550"/>
      <c r="BH571" s="550"/>
      <c r="BI571" s="550"/>
      <c r="BJ571" s="550"/>
      <c r="BK571" s="550"/>
      <c r="BL571" s="550"/>
      <c r="BM571" s="550"/>
      <c r="BN571" s="550"/>
      <c r="BO571" s="550"/>
      <c r="BP571" s="550"/>
      <c r="BQ571" s="550"/>
      <c r="BR571" s="550"/>
      <c r="BS571" s="550"/>
      <c r="BT571" s="550"/>
      <c r="BU571" s="550"/>
      <c r="BV571" s="550"/>
      <c r="BW571" s="550"/>
      <c r="BX571" s="550"/>
      <c r="BY571" s="550"/>
      <c r="BZ571" s="550"/>
      <c r="CA571" s="550"/>
      <c r="CB571" s="550"/>
      <c r="CC571" s="550"/>
      <c r="CD571" s="550"/>
      <c r="CE571" s="550"/>
      <c r="CF571" s="550"/>
      <c r="CG571" s="550"/>
      <c r="CH571" s="550"/>
      <c r="CI571" s="550"/>
      <c r="CJ571" s="550"/>
      <c r="CK571" s="550"/>
      <c r="CL571" s="550"/>
      <c r="CM571" s="550"/>
      <c r="CN571" s="550"/>
      <c r="CO571" s="550"/>
      <c r="CP571" s="550"/>
      <c r="CQ571" s="550"/>
      <c r="CR571" s="550"/>
      <c r="CS571" s="550"/>
      <c r="CT571" s="550"/>
      <c r="CU571" s="550"/>
      <c r="CV571" s="550"/>
      <c r="CW571" s="550"/>
      <c r="CX571" s="550"/>
      <c r="CY571" s="550"/>
      <c r="CZ571" s="550"/>
      <c r="DA571" s="550"/>
      <c r="DB571" s="550"/>
      <c r="DC571" s="550"/>
      <c r="DD571" s="550"/>
      <c r="DE571" s="550"/>
      <c r="DF571" s="550"/>
      <c r="DG571" s="550"/>
      <c r="DH571" s="550"/>
      <c r="DI571" s="550"/>
      <c r="DJ571" s="550"/>
      <c r="DK571" s="550"/>
      <c r="DL571" s="550"/>
      <c r="DM571" s="550"/>
      <c r="DN571" s="550"/>
      <c r="DO571" s="550"/>
      <c r="DP571" s="550"/>
      <c r="DQ571" s="550"/>
      <c r="DR571" s="550"/>
      <c r="DS571" s="550"/>
      <c r="DT571" s="550"/>
      <c r="DU571" s="550"/>
      <c r="DV571" s="550"/>
      <c r="DW571" s="550"/>
      <c r="DX571" s="550"/>
      <c r="DY571" s="550"/>
      <c r="DZ571" s="550"/>
      <c r="EA571" s="550"/>
      <c r="EB571" s="550"/>
      <c r="EC571" s="550"/>
      <c r="ED571" s="550"/>
      <c r="EE571" s="550"/>
      <c r="EF571" s="550"/>
      <c r="EG571" s="550"/>
      <c r="EH571" s="550"/>
      <c r="EI571" s="550"/>
      <c r="EJ571" s="550"/>
      <c r="EK571" s="550"/>
      <c r="EL571" s="550"/>
      <c r="EM571" s="550"/>
      <c r="EN571" s="550"/>
      <c r="EO571" s="550"/>
      <c r="EP571" s="550"/>
      <c r="EQ571" s="550"/>
      <c r="ER571" s="550"/>
      <c r="ES571" s="550"/>
      <c r="ET571" s="550"/>
      <c r="EU571" s="550"/>
      <c r="EV571" s="550"/>
      <c r="EW571" s="550"/>
      <c r="EX571" s="550"/>
      <c r="EY571" s="550"/>
      <c r="EZ571" s="550"/>
      <c r="FA571" s="550"/>
      <c r="FB571" s="550"/>
      <c r="FC571" s="550"/>
      <c r="FD571" s="550"/>
      <c r="FE571" s="550"/>
      <c r="FF571" s="550"/>
      <c r="FG571" s="550"/>
      <c r="FH571" s="550"/>
      <c r="FI571" s="550"/>
      <c r="FJ571" s="550"/>
      <c r="FK571" s="550"/>
      <c r="FL571" s="550"/>
      <c r="FM571" s="550"/>
      <c r="FN571" s="550"/>
      <c r="FO571" s="550"/>
      <c r="FP571" s="550"/>
      <c r="FQ571" s="550"/>
      <c r="FR571" s="550"/>
      <c r="FS571" s="550"/>
      <c r="FT571" s="550"/>
      <c r="FU571" s="550"/>
      <c r="FV571" s="550"/>
      <c r="FW571" s="550"/>
      <c r="FX571" s="550"/>
      <c r="FY571" s="550"/>
      <c r="FZ571" s="550"/>
      <c r="GA571" s="550"/>
      <c r="GB571" s="550"/>
      <c r="GC571" s="550"/>
      <c r="GD571" s="550"/>
      <c r="GE571" s="550"/>
      <c r="GF571" s="550"/>
      <c r="GG571" s="550"/>
      <c r="GH571" s="550"/>
      <c r="GI571" s="550"/>
      <c r="GJ571" s="550"/>
      <c r="GK571" s="550"/>
      <c r="GL571" s="550"/>
      <c r="GM571" s="550"/>
    </row>
    <row r="572" spans="7:195" ht="18" customHeight="1">
      <c r="G572" s="550"/>
      <c r="H572" s="550"/>
      <c r="I572" s="550"/>
      <c r="J572" s="550"/>
      <c r="K572" s="550"/>
      <c r="L572" s="550"/>
      <c r="M572" s="550"/>
      <c r="N572" s="550"/>
      <c r="O572" s="550"/>
      <c r="P572" s="550"/>
      <c r="Q572" s="550"/>
      <c r="R572" s="550"/>
      <c r="S572" s="550"/>
      <c r="T572" s="550"/>
      <c r="U572" s="550"/>
      <c r="V572" s="550"/>
      <c r="W572" s="550"/>
      <c r="X572" s="550"/>
      <c r="Y572" s="550"/>
      <c r="Z572" s="550"/>
      <c r="AA572" s="550"/>
      <c r="AB572" s="550"/>
      <c r="AC572" s="550"/>
      <c r="AD572" s="550"/>
      <c r="AE572" s="550"/>
      <c r="AF572" s="550"/>
      <c r="AG572" s="550"/>
      <c r="AH572" s="550"/>
      <c r="AI572" s="550"/>
      <c r="AJ572" s="550"/>
      <c r="AK572" s="550"/>
      <c r="AL572" s="550"/>
      <c r="AM572" s="550"/>
      <c r="AN572" s="550"/>
      <c r="AO572" s="550"/>
      <c r="AP572" s="550"/>
      <c r="AQ572" s="550"/>
      <c r="AR572" s="550"/>
      <c r="AS572" s="550"/>
      <c r="AT572" s="550"/>
      <c r="AU572" s="550"/>
      <c r="AV572" s="550"/>
      <c r="AW572" s="550"/>
      <c r="AX572" s="550"/>
      <c r="AY572" s="550"/>
      <c r="AZ572" s="550"/>
      <c r="BA572" s="550"/>
      <c r="BB572" s="550"/>
      <c r="BC572" s="550"/>
      <c r="BD572" s="550"/>
      <c r="BE572" s="550"/>
      <c r="BF572" s="550"/>
      <c r="BG572" s="550"/>
      <c r="BH572" s="550"/>
      <c r="BI572" s="550"/>
      <c r="BJ572" s="550"/>
      <c r="BK572" s="550"/>
      <c r="BL572" s="550"/>
      <c r="BM572" s="550"/>
      <c r="BN572" s="550"/>
      <c r="BO572" s="550"/>
      <c r="BP572" s="550"/>
      <c r="BQ572" s="550"/>
      <c r="BR572" s="550"/>
      <c r="BS572" s="550"/>
      <c r="BT572" s="550"/>
      <c r="BU572" s="550"/>
      <c r="BV572" s="550"/>
      <c r="BW572" s="550"/>
      <c r="BX572" s="550"/>
      <c r="BY572" s="550"/>
      <c r="BZ572" s="550"/>
      <c r="CA572" s="550"/>
      <c r="CB572" s="550"/>
      <c r="CC572" s="550"/>
      <c r="CD572" s="550"/>
      <c r="CE572" s="550"/>
      <c r="CF572" s="550"/>
      <c r="CG572" s="550"/>
      <c r="CH572" s="550"/>
      <c r="CI572" s="550"/>
      <c r="CJ572" s="550"/>
      <c r="CK572" s="550"/>
      <c r="CL572" s="550"/>
      <c r="CM572" s="550"/>
      <c r="CN572" s="550"/>
      <c r="CO572" s="550"/>
      <c r="CP572" s="550"/>
      <c r="CQ572" s="550"/>
      <c r="CR572" s="550"/>
      <c r="CS572" s="550"/>
      <c r="CT572" s="550"/>
      <c r="CU572" s="550"/>
      <c r="CV572" s="550"/>
      <c r="CW572" s="550"/>
      <c r="CX572" s="550"/>
      <c r="CY572" s="550"/>
      <c r="CZ572" s="550"/>
      <c r="DA572" s="550"/>
      <c r="DB572" s="550"/>
      <c r="DC572" s="550"/>
      <c r="DD572" s="550"/>
      <c r="DE572" s="550"/>
      <c r="DF572" s="550"/>
      <c r="DG572" s="550"/>
      <c r="DH572" s="550"/>
      <c r="DI572" s="550"/>
      <c r="DJ572" s="550"/>
      <c r="DK572" s="550"/>
      <c r="DL572" s="550"/>
      <c r="DM572" s="550"/>
      <c r="DN572" s="550"/>
      <c r="DO572" s="550"/>
      <c r="DP572" s="550"/>
      <c r="DQ572" s="550"/>
      <c r="DR572" s="550"/>
      <c r="DS572" s="550"/>
      <c r="DT572" s="550"/>
      <c r="DU572" s="550"/>
      <c r="DV572" s="550"/>
      <c r="DW572" s="550"/>
      <c r="DX572" s="550"/>
      <c r="DY572" s="550"/>
      <c r="DZ572" s="550"/>
      <c r="EA572" s="550"/>
      <c r="EB572" s="550"/>
      <c r="EC572" s="550"/>
      <c r="ED572" s="550"/>
      <c r="EE572" s="550"/>
      <c r="EF572" s="550"/>
      <c r="EG572" s="550"/>
      <c r="EH572" s="550"/>
      <c r="EI572" s="550"/>
      <c r="EJ572" s="550"/>
      <c r="EK572" s="550"/>
      <c r="EL572" s="550"/>
      <c r="EM572" s="550"/>
      <c r="EN572" s="550"/>
      <c r="EO572" s="550"/>
      <c r="EP572" s="550"/>
      <c r="EQ572" s="550"/>
      <c r="ER572" s="550"/>
      <c r="ES572" s="550"/>
      <c r="ET572" s="550"/>
      <c r="EU572" s="550"/>
      <c r="EV572" s="550"/>
      <c r="EW572" s="550"/>
      <c r="EX572" s="550"/>
      <c r="EY572" s="550"/>
      <c r="EZ572" s="550"/>
      <c r="FA572" s="550"/>
      <c r="FB572" s="550"/>
      <c r="FC572" s="550"/>
      <c r="FD572" s="550"/>
      <c r="FE572" s="550"/>
      <c r="FF572" s="550"/>
      <c r="FG572" s="550"/>
      <c r="FH572" s="550"/>
      <c r="FI572" s="550"/>
      <c r="FJ572" s="550"/>
      <c r="FK572" s="550"/>
      <c r="FL572" s="550"/>
      <c r="FM572" s="550"/>
      <c r="FN572" s="550"/>
      <c r="FO572" s="550"/>
      <c r="FP572" s="550"/>
      <c r="FQ572" s="550"/>
      <c r="FR572" s="550"/>
      <c r="FS572" s="550"/>
      <c r="FT572" s="550"/>
      <c r="FU572" s="550"/>
      <c r="FV572" s="550"/>
      <c r="FW572" s="550"/>
      <c r="FX572" s="550"/>
      <c r="FY572" s="550"/>
      <c r="FZ572" s="550"/>
      <c r="GA572" s="550"/>
      <c r="GB572" s="550"/>
      <c r="GC572" s="550"/>
      <c r="GD572" s="550"/>
      <c r="GE572" s="550"/>
      <c r="GF572" s="550"/>
      <c r="GG572" s="550"/>
      <c r="GH572" s="550"/>
      <c r="GI572" s="550"/>
      <c r="GJ572" s="550"/>
      <c r="GK572" s="550"/>
      <c r="GL572" s="550"/>
      <c r="GM572" s="550"/>
    </row>
    <row r="573" spans="7:195" ht="18" customHeight="1">
      <c r="G573" s="550"/>
      <c r="H573" s="550"/>
      <c r="I573" s="550"/>
      <c r="J573" s="550"/>
      <c r="K573" s="550"/>
      <c r="L573" s="550"/>
      <c r="M573" s="550"/>
      <c r="N573" s="550"/>
      <c r="O573" s="550"/>
      <c r="P573" s="550"/>
      <c r="Q573" s="550"/>
      <c r="R573" s="550"/>
      <c r="S573" s="550"/>
      <c r="T573" s="550"/>
      <c r="U573" s="550"/>
      <c r="V573" s="550"/>
      <c r="W573" s="550"/>
      <c r="X573" s="550"/>
      <c r="Y573" s="550"/>
      <c r="Z573" s="550"/>
      <c r="AA573" s="550"/>
      <c r="AB573" s="550"/>
      <c r="AC573" s="550"/>
      <c r="AD573" s="550"/>
      <c r="AE573" s="550"/>
      <c r="AF573" s="550"/>
      <c r="AG573" s="550"/>
      <c r="AH573" s="550"/>
      <c r="AI573" s="550"/>
      <c r="AJ573" s="550"/>
      <c r="AK573" s="550"/>
      <c r="AL573" s="550"/>
      <c r="AM573" s="550"/>
      <c r="AN573" s="550"/>
      <c r="AO573" s="550"/>
      <c r="AP573" s="550"/>
      <c r="AQ573" s="550"/>
      <c r="AR573" s="550"/>
      <c r="AS573" s="550"/>
      <c r="AT573" s="550"/>
      <c r="AU573" s="550"/>
      <c r="AV573" s="550"/>
      <c r="AW573" s="550"/>
      <c r="AX573" s="550"/>
      <c r="AY573" s="550"/>
      <c r="AZ573" s="550"/>
      <c r="BA573" s="550"/>
      <c r="BB573" s="550"/>
      <c r="BC573" s="550"/>
      <c r="BD573" s="550"/>
      <c r="BE573" s="550"/>
      <c r="BF573" s="550"/>
      <c r="BG573" s="550"/>
      <c r="BH573" s="550"/>
      <c r="BI573" s="550"/>
      <c r="BJ573" s="550"/>
      <c r="BK573" s="550"/>
      <c r="BL573" s="550"/>
      <c r="BM573" s="550"/>
      <c r="BN573" s="550"/>
      <c r="BO573" s="550"/>
      <c r="BP573" s="550"/>
      <c r="BQ573" s="550"/>
      <c r="BR573" s="550"/>
      <c r="BS573" s="550"/>
      <c r="BT573" s="550"/>
      <c r="BU573" s="550"/>
      <c r="BV573" s="550"/>
      <c r="BW573" s="550"/>
      <c r="BX573" s="550"/>
      <c r="BY573" s="550"/>
      <c r="BZ573" s="550"/>
      <c r="CA573" s="550"/>
      <c r="CB573" s="550"/>
      <c r="CC573" s="550"/>
      <c r="CD573" s="550"/>
      <c r="CE573" s="550"/>
      <c r="CF573" s="550"/>
      <c r="CG573" s="550"/>
      <c r="CH573" s="550"/>
      <c r="CI573" s="550"/>
      <c r="CJ573" s="550"/>
      <c r="CK573" s="550"/>
      <c r="CL573" s="550"/>
      <c r="CM573" s="550"/>
      <c r="CN573" s="550"/>
      <c r="CO573" s="550"/>
      <c r="CP573" s="550"/>
      <c r="CQ573" s="550"/>
      <c r="CR573" s="550"/>
      <c r="CS573" s="550"/>
      <c r="CT573" s="550"/>
      <c r="CU573" s="550"/>
      <c r="CV573" s="550"/>
      <c r="CW573" s="550"/>
      <c r="CX573" s="550"/>
      <c r="CY573" s="550"/>
      <c r="CZ573" s="550"/>
      <c r="DA573" s="550"/>
      <c r="DB573" s="550"/>
      <c r="DC573" s="550"/>
      <c r="DD573" s="550"/>
      <c r="DE573" s="550"/>
      <c r="DF573" s="550"/>
      <c r="DG573" s="550"/>
      <c r="DH573" s="550"/>
      <c r="DI573" s="550"/>
      <c r="DJ573" s="550"/>
      <c r="DK573" s="550"/>
      <c r="DL573" s="550"/>
      <c r="DM573" s="550"/>
      <c r="DN573" s="550"/>
      <c r="DO573" s="550"/>
      <c r="DP573" s="550"/>
      <c r="DQ573" s="550"/>
      <c r="DR573" s="550"/>
      <c r="DS573" s="550"/>
      <c r="DT573" s="550"/>
      <c r="DU573" s="550"/>
      <c r="DV573" s="550"/>
      <c r="DW573" s="550"/>
      <c r="DX573" s="550"/>
      <c r="DY573" s="550"/>
      <c r="DZ573" s="550"/>
      <c r="EA573" s="550"/>
      <c r="EB573" s="550"/>
      <c r="EC573" s="550"/>
      <c r="ED573" s="550"/>
      <c r="EE573" s="550"/>
      <c r="EF573" s="550"/>
      <c r="EG573" s="550"/>
      <c r="EH573" s="550"/>
      <c r="EI573" s="550"/>
      <c r="EJ573" s="550"/>
      <c r="EK573" s="550"/>
      <c r="EL573" s="550"/>
      <c r="EM573" s="550"/>
      <c r="EN573" s="550"/>
      <c r="EO573" s="550"/>
      <c r="EP573" s="550"/>
      <c r="EQ573" s="550"/>
      <c r="ER573" s="550"/>
      <c r="ES573" s="550"/>
      <c r="ET573" s="550"/>
      <c r="EU573" s="550"/>
      <c r="EV573" s="550"/>
      <c r="EW573" s="550"/>
      <c r="EX573" s="550"/>
      <c r="EY573" s="550"/>
      <c r="EZ573" s="550"/>
      <c r="FA573" s="550"/>
      <c r="FB573" s="550"/>
      <c r="FC573" s="550"/>
      <c r="FD573" s="550"/>
      <c r="FE573" s="550"/>
      <c r="FF573" s="550"/>
      <c r="FG573" s="550"/>
      <c r="FH573" s="550"/>
      <c r="FI573" s="550"/>
      <c r="FJ573" s="550"/>
      <c r="FK573" s="550"/>
      <c r="FL573" s="550"/>
      <c r="FM573" s="550"/>
      <c r="FN573" s="550"/>
      <c r="FO573" s="550"/>
      <c r="FP573" s="550"/>
      <c r="FQ573" s="550"/>
      <c r="FR573" s="550"/>
      <c r="FS573" s="550"/>
      <c r="FT573" s="550"/>
      <c r="FU573" s="550"/>
      <c r="FV573" s="550"/>
      <c r="FW573" s="550"/>
      <c r="FX573" s="550"/>
      <c r="FY573" s="550"/>
      <c r="FZ573" s="550"/>
      <c r="GA573" s="550"/>
      <c r="GB573" s="550"/>
      <c r="GC573" s="550"/>
      <c r="GD573" s="550"/>
      <c r="GE573" s="550"/>
      <c r="GF573" s="550"/>
      <c r="GG573" s="550"/>
      <c r="GH573" s="550"/>
      <c r="GI573" s="550"/>
      <c r="GJ573" s="550"/>
      <c r="GK573" s="550"/>
      <c r="GL573" s="550"/>
      <c r="GM573" s="550"/>
    </row>
    <row r="574" spans="7:195" ht="18" customHeight="1">
      <c r="G574" s="550"/>
      <c r="H574" s="550"/>
      <c r="I574" s="550"/>
      <c r="J574" s="550"/>
      <c r="K574" s="550"/>
      <c r="L574" s="550"/>
      <c r="M574" s="550"/>
      <c r="N574" s="550"/>
      <c r="O574" s="550"/>
      <c r="P574" s="550"/>
      <c r="Q574" s="550"/>
      <c r="R574" s="550"/>
      <c r="S574" s="550"/>
      <c r="T574" s="550"/>
      <c r="U574" s="550"/>
      <c r="V574" s="550"/>
      <c r="W574" s="550"/>
      <c r="X574" s="550"/>
      <c r="Y574" s="550"/>
      <c r="Z574" s="550"/>
      <c r="AA574" s="550"/>
      <c r="AB574" s="550"/>
      <c r="AC574" s="550"/>
      <c r="AD574" s="550"/>
      <c r="AE574" s="550"/>
      <c r="AF574" s="550"/>
      <c r="AG574" s="550"/>
      <c r="AH574" s="550"/>
      <c r="AI574" s="550"/>
      <c r="AJ574" s="550"/>
      <c r="AK574" s="550"/>
      <c r="AL574" s="550"/>
      <c r="AM574" s="550"/>
      <c r="AN574" s="550"/>
      <c r="AO574" s="550"/>
      <c r="AP574" s="550"/>
      <c r="AQ574" s="550"/>
      <c r="AR574" s="550"/>
      <c r="AS574" s="550"/>
      <c r="AT574" s="550"/>
      <c r="AU574" s="550"/>
      <c r="AV574" s="550"/>
      <c r="AW574" s="550"/>
      <c r="AX574" s="550"/>
      <c r="AY574" s="550"/>
      <c r="AZ574" s="550"/>
      <c r="BA574" s="550"/>
      <c r="BB574" s="550"/>
      <c r="BC574" s="550"/>
      <c r="BD574" s="550"/>
      <c r="BE574" s="550"/>
      <c r="BF574" s="550"/>
      <c r="BG574" s="550"/>
      <c r="BH574" s="550"/>
      <c r="BI574" s="550"/>
      <c r="BJ574" s="550"/>
      <c r="BK574" s="550"/>
      <c r="BL574" s="550"/>
      <c r="BM574" s="550"/>
      <c r="BN574" s="550"/>
      <c r="BO574" s="550"/>
      <c r="BP574" s="550"/>
      <c r="BQ574" s="550"/>
      <c r="BR574" s="550"/>
      <c r="BS574" s="550"/>
      <c r="BT574" s="550"/>
      <c r="BU574" s="550"/>
      <c r="BV574" s="550"/>
      <c r="BW574" s="550"/>
      <c r="BX574" s="550"/>
      <c r="BY574" s="550"/>
      <c r="BZ574" s="550"/>
      <c r="CA574" s="550"/>
      <c r="CB574" s="550"/>
      <c r="CC574" s="550"/>
      <c r="CD574" s="550"/>
      <c r="CE574" s="550"/>
      <c r="CF574" s="550"/>
      <c r="CG574" s="550"/>
      <c r="CH574" s="550"/>
      <c r="CI574" s="550"/>
      <c r="CJ574" s="550"/>
      <c r="CK574" s="550"/>
      <c r="CL574" s="550"/>
      <c r="CM574" s="550"/>
      <c r="CN574" s="550"/>
      <c r="CO574" s="550"/>
      <c r="CP574" s="550"/>
      <c r="CQ574" s="550"/>
      <c r="CR574" s="550"/>
      <c r="CS574" s="550"/>
      <c r="CT574" s="550"/>
      <c r="CU574" s="550"/>
      <c r="CV574" s="550"/>
      <c r="CW574" s="550"/>
      <c r="CX574" s="550"/>
      <c r="CY574" s="550"/>
      <c r="CZ574" s="550"/>
      <c r="DA574" s="550"/>
      <c r="DB574" s="550"/>
      <c r="DC574" s="550"/>
      <c r="DD574" s="550"/>
      <c r="DE574" s="550"/>
      <c r="DF574" s="550"/>
      <c r="DG574" s="550"/>
      <c r="DH574" s="550"/>
      <c r="DI574" s="550"/>
      <c r="DJ574" s="550"/>
      <c r="DK574" s="550"/>
      <c r="DL574" s="550"/>
      <c r="DM574" s="550"/>
      <c r="DN574" s="550"/>
      <c r="DO574" s="550"/>
      <c r="DP574" s="550"/>
      <c r="DQ574" s="550"/>
      <c r="DR574" s="550"/>
      <c r="DS574" s="550"/>
      <c r="DT574" s="550"/>
      <c r="DU574" s="550"/>
      <c r="DV574" s="550"/>
      <c r="DW574" s="550"/>
      <c r="DX574" s="550"/>
      <c r="DY574" s="550"/>
      <c r="DZ574" s="550"/>
      <c r="EA574" s="550"/>
      <c r="EB574" s="550"/>
      <c r="EC574" s="550"/>
      <c r="ED574" s="550"/>
      <c r="EE574" s="550"/>
      <c r="EF574" s="550"/>
      <c r="EG574" s="550"/>
      <c r="EH574" s="550"/>
      <c r="EI574" s="550"/>
      <c r="EJ574" s="550"/>
      <c r="EK574" s="550"/>
      <c r="EL574" s="550"/>
      <c r="EM574" s="550"/>
      <c r="EN574" s="550"/>
      <c r="EO574" s="550"/>
      <c r="EP574" s="550"/>
      <c r="EQ574" s="550"/>
      <c r="ER574" s="550"/>
      <c r="ES574" s="550"/>
      <c r="ET574" s="550"/>
      <c r="EU574" s="550"/>
      <c r="EV574" s="550"/>
      <c r="EW574" s="550"/>
      <c r="EX574" s="550"/>
      <c r="EY574" s="550"/>
      <c r="EZ574" s="550"/>
      <c r="FA574" s="550"/>
      <c r="FB574" s="550"/>
      <c r="FC574" s="550"/>
      <c r="FD574" s="550"/>
      <c r="FE574" s="550"/>
      <c r="FF574" s="550"/>
      <c r="FG574" s="550"/>
      <c r="FH574" s="550"/>
      <c r="FI574" s="550"/>
      <c r="FJ574" s="550"/>
      <c r="FK574" s="550"/>
      <c r="FL574" s="550"/>
      <c r="FM574" s="550"/>
      <c r="FN574" s="550"/>
      <c r="FO574" s="550"/>
      <c r="FP574" s="550"/>
      <c r="FQ574" s="550"/>
      <c r="FR574" s="550"/>
      <c r="FS574" s="550"/>
      <c r="FT574" s="550"/>
      <c r="FU574" s="550"/>
      <c r="FV574" s="550"/>
      <c r="FW574" s="550"/>
      <c r="FX574" s="550"/>
      <c r="FY574" s="550"/>
      <c r="FZ574" s="550"/>
      <c r="GA574" s="550"/>
      <c r="GB574" s="550"/>
      <c r="GC574" s="550"/>
      <c r="GD574" s="550"/>
      <c r="GE574" s="550"/>
      <c r="GF574" s="550"/>
      <c r="GG574" s="550"/>
      <c r="GH574" s="550"/>
      <c r="GI574" s="550"/>
      <c r="GJ574" s="550"/>
      <c r="GK574" s="550"/>
      <c r="GL574" s="550"/>
      <c r="GM574" s="550"/>
    </row>
    <row r="575" spans="7:195" ht="18" customHeight="1">
      <c r="G575" s="550"/>
      <c r="H575" s="550"/>
      <c r="I575" s="550"/>
      <c r="J575" s="550"/>
      <c r="K575" s="550"/>
      <c r="L575" s="550"/>
      <c r="M575" s="550"/>
      <c r="N575" s="550"/>
      <c r="O575" s="550"/>
      <c r="P575" s="550"/>
      <c r="Q575" s="550"/>
      <c r="R575" s="550"/>
      <c r="S575" s="550"/>
      <c r="T575" s="550"/>
      <c r="U575" s="550"/>
      <c r="V575" s="550"/>
      <c r="W575" s="550"/>
      <c r="X575" s="550"/>
      <c r="Y575" s="550"/>
      <c r="Z575" s="550"/>
      <c r="AA575" s="550"/>
      <c r="AB575" s="550"/>
      <c r="AC575" s="550"/>
      <c r="AD575" s="550"/>
      <c r="AE575" s="550"/>
      <c r="AF575" s="550"/>
      <c r="AG575" s="550"/>
      <c r="AH575" s="550"/>
      <c r="AI575" s="550"/>
      <c r="AJ575" s="550"/>
      <c r="AK575" s="550"/>
      <c r="AL575" s="550"/>
      <c r="AM575" s="550"/>
      <c r="AN575" s="550"/>
      <c r="AO575" s="550"/>
      <c r="AP575" s="550"/>
      <c r="AQ575" s="550"/>
      <c r="AR575" s="550"/>
      <c r="AS575" s="550"/>
      <c r="AT575" s="550"/>
      <c r="AU575" s="550"/>
      <c r="AV575" s="550"/>
      <c r="AW575" s="550"/>
      <c r="AX575" s="550"/>
      <c r="AY575" s="550"/>
      <c r="AZ575" s="550"/>
      <c r="BA575" s="550"/>
      <c r="BB575" s="550"/>
      <c r="BC575" s="550"/>
      <c r="BD575" s="550"/>
      <c r="BE575" s="550"/>
      <c r="BF575" s="550"/>
      <c r="BG575" s="550"/>
      <c r="BH575" s="550"/>
      <c r="BI575" s="550"/>
      <c r="BJ575" s="550"/>
      <c r="BK575" s="550"/>
      <c r="BL575" s="550"/>
      <c r="BM575" s="550"/>
      <c r="BN575" s="550"/>
      <c r="BO575" s="550"/>
      <c r="BP575" s="550"/>
      <c r="BQ575" s="550"/>
      <c r="BR575" s="550"/>
      <c r="BS575" s="550"/>
      <c r="BT575" s="550"/>
      <c r="BU575" s="550"/>
      <c r="BV575" s="550"/>
      <c r="BW575" s="550"/>
      <c r="BX575" s="550"/>
      <c r="BY575" s="550"/>
      <c r="BZ575" s="550"/>
      <c r="CA575" s="550"/>
      <c r="CB575" s="550"/>
      <c r="CC575" s="550"/>
      <c r="CD575" s="550"/>
      <c r="CE575" s="550"/>
      <c r="CF575" s="550"/>
      <c r="CG575" s="550"/>
      <c r="CH575" s="550"/>
      <c r="CI575" s="550"/>
      <c r="CJ575" s="550"/>
      <c r="CK575" s="550"/>
      <c r="CL575" s="550"/>
      <c r="CM575" s="550"/>
      <c r="CN575" s="550"/>
      <c r="CO575" s="550"/>
      <c r="CP575" s="550"/>
      <c r="CQ575" s="550"/>
      <c r="CR575" s="550"/>
      <c r="CS575" s="550"/>
      <c r="CT575" s="550"/>
      <c r="CU575" s="550"/>
      <c r="CV575" s="550"/>
      <c r="CW575" s="550"/>
      <c r="CX575" s="550"/>
      <c r="CY575" s="550"/>
      <c r="CZ575" s="550"/>
      <c r="DA575" s="550"/>
      <c r="DB575" s="550"/>
      <c r="DC575" s="550"/>
      <c r="DD575" s="550"/>
      <c r="DE575" s="550"/>
      <c r="DF575" s="550"/>
      <c r="DG575" s="550"/>
      <c r="DH575" s="550"/>
      <c r="DI575" s="550"/>
      <c r="DJ575" s="550"/>
      <c r="DK575" s="550"/>
      <c r="DL575" s="550"/>
      <c r="DM575" s="550"/>
      <c r="DN575" s="550"/>
      <c r="DO575" s="550"/>
      <c r="DP575" s="550"/>
      <c r="DQ575" s="550"/>
      <c r="DR575" s="550"/>
      <c r="DS575" s="550"/>
      <c r="DT575" s="550"/>
      <c r="DU575" s="550"/>
      <c r="DV575" s="550"/>
      <c r="DW575" s="550"/>
      <c r="DX575" s="550"/>
      <c r="DY575" s="550"/>
      <c r="DZ575" s="550"/>
      <c r="EA575" s="550"/>
      <c r="EB575" s="550"/>
      <c r="EC575" s="550"/>
      <c r="ED575" s="550"/>
      <c r="EE575" s="550"/>
      <c r="EF575" s="550"/>
      <c r="EG575" s="550"/>
      <c r="EH575" s="550"/>
      <c r="EI575" s="550"/>
      <c r="EJ575" s="550"/>
      <c r="EK575" s="550"/>
      <c r="EL575" s="550"/>
      <c r="EM575" s="550"/>
      <c r="EN575" s="550"/>
      <c r="EO575" s="550"/>
      <c r="EP575" s="550"/>
      <c r="EQ575" s="550"/>
      <c r="ER575" s="550"/>
      <c r="ES575" s="550"/>
      <c r="ET575" s="550"/>
      <c r="EU575" s="550"/>
      <c r="EV575" s="550"/>
      <c r="EW575" s="550"/>
      <c r="EX575" s="550"/>
      <c r="EY575" s="550"/>
      <c r="EZ575" s="550"/>
      <c r="FA575" s="550"/>
      <c r="FB575" s="550"/>
      <c r="FC575" s="550"/>
      <c r="FD575" s="550"/>
      <c r="FE575" s="550"/>
      <c r="FF575" s="550"/>
      <c r="FG575" s="550"/>
      <c r="FH575" s="550"/>
      <c r="FI575" s="550"/>
      <c r="FJ575" s="550"/>
      <c r="FK575" s="550"/>
      <c r="FL575" s="550"/>
      <c r="FM575" s="550"/>
      <c r="FN575" s="550"/>
      <c r="FO575" s="550"/>
      <c r="FP575" s="550"/>
      <c r="FQ575" s="550"/>
      <c r="FR575" s="550"/>
      <c r="FS575" s="550"/>
      <c r="FT575" s="550"/>
      <c r="FU575" s="550"/>
      <c r="FV575" s="550"/>
      <c r="FW575" s="550"/>
      <c r="FX575" s="550"/>
      <c r="FY575" s="550"/>
      <c r="FZ575" s="550"/>
      <c r="GA575" s="550"/>
      <c r="GB575" s="550"/>
      <c r="GC575" s="550"/>
      <c r="GD575" s="550"/>
      <c r="GE575" s="550"/>
      <c r="GF575" s="550"/>
      <c r="GG575" s="550"/>
      <c r="GH575" s="550"/>
      <c r="GI575" s="550"/>
      <c r="GJ575" s="550"/>
      <c r="GK575" s="550"/>
      <c r="GL575" s="550"/>
      <c r="GM575" s="550"/>
    </row>
    <row r="576" spans="7:195" ht="18" customHeight="1">
      <c r="G576" s="550"/>
      <c r="H576" s="550"/>
      <c r="I576" s="550"/>
      <c r="J576" s="550"/>
      <c r="K576" s="550"/>
      <c r="L576" s="550"/>
      <c r="M576" s="550"/>
      <c r="N576" s="550"/>
      <c r="O576" s="550"/>
      <c r="P576" s="550"/>
      <c r="Q576" s="550"/>
      <c r="R576" s="550"/>
      <c r="S576" s="550"/>
      <c r="T576" s="550"/>
      <c r="U576" s="550"/>
      <c r="V576" s="550"/>
      <c r="W576" s="550"/>
      <c r="X576" s="550"/>
      <c r="Y576" s="550"/>
      <c r="Z576" s="550"/>
      <c r="AA576" s="550"/>
      <c r="AB576" s="550"/>
      <c r="AC576" s="550"/>
      <c r="AD576" s="550"/>
      <c r="AE576" s="550"/>
      <c r="AF576" s="550"/>
      <c r="AG576" s="550"/>
      <c r="AH576" s="550"/>
      <c r="AI576" s="550"/>
      <c r="AJ576" s="550"/>
      <c r="AK576" s="550"/>
      <c r="AL576" s="550"/>
      <c r="AM576" s="550"/>
      <c r="AN576" s="550"/>
      <c r="AO576" s="550"/>
      <c r="AP576" s="550"/>
      <c r="AQ576" s="550"/>
      <c r="AR576" s="550"/>
      <c r="AS576" s="550"/>
      <c r="AT576" s="550"/>
      <c r="AU576" s="550"/>
      <c r="AV576" s="550"/>
      <c r="AW576" s="550"/>
      <c r="AX576" s="550"/>
      <c r="AY576" s="550"/>
      <c r="AZ576" s="550"/>
      <c r="BA576" s="550"/>
      <c r="BB576" s="550"/>
      <c r="BC576" s="550"/>
      <c r="BD576" s="550"/>
      <c r="BE576" s="550"/>
      <c r="BF576" s="550"/>
      <c r="BG576" s="550"/>
      <c r="BH576" s="550"/>
      <c r="BI576" s="550"/>
      <c r="BJ576" s="550"/>
      <c r="BK576" s="550"/>
      <c r="BL576" s="550"/>
      <c r="BM576" s="550"/>
      <c r="BN576" s="550"/>
      <c r="BO576" s="550"/>
      <c r="BP576" s="550"/>
      <c r="BQ576" s="550"/>
      <c r="BR576" s="550"/>
      <c r="BS576" s="550"/>
      <c r="BT576" s="550"/>
      <c r="BU576" s="550"/>
      <c r="BV576" s="550"/>
      <c r="BW576" s="550"/>
      <c r="BX576" s="550"/>
      <c r="BY576" s="550"/>
      <c r="BZ576" s="550"/>
      <c r="CA576" s="550"/>
      <c r="CB576" s="550"/>
      <c r="CC576" s="550"/>
      <c r="CD576" s="550"/>
      <c r="CE576" s="550"/>
      <c r="CF576" s="550"/>
      <c r="CG576" s="550"/>
      <c r="CH576" s="550"/>
      <c r="CI576" s="550"/>
      <c r="CJ576" s="550"/>
      <c r="CK576" s="550"/>
      <c r="CL576" s="550"/>
      <c r="CM576" s="550"/>
      <c r="CN576" s="550"/>
      <c r="CO576" s="550"/>
      <c r="CP576" s="550"/>
      <c r="CQ576" s="550"/>
      <c r="CR576" s="550"/>
      <c r="CS576" s="550"/>
      <c r="CT576" s="550"/>
      <c r="CU576" s="550"/>
      <c r="CV576" s="550"/>
      <c r="CW576" s="550"/>
      <c r="CX576" s="550"/>
      <c r="CY576" s="550"/>
      <c r="CZ576" s="550"/>
      <c r="DA576" s="550"/>
      <c r="DB576" s="550"/>
      <c r="DC576" s="550"/>
      <c r="DD576" s="550"/>
      <c r="DE576" s="550"/>
      <c r="DF576" s="550"/>
      <c r="DG576" s="550"/>
      <c r="DH576" s="550"/>
      <c r="DI576" s="550"/>
      <c r="DJ576" s="550"/>
      <c r="DK576" s="550"/>
      <c r="DL576" s="550"/>
      <c r="DM576" s="550"/>
      <c r="DN576" s="550"/>
      <c r="DO576" s="550"/>
      <c r="DP576" s="550"/>
      <c r="DQ576" s="550"/>
      <c r="DR576" s="550"/>
      <c r="DS576" s="550"/>
      <c r="DT576" s="550"/>
      <c r="DU576" s="550"/>
      <c r="DV576" s="550"/>
      <c r="DW576" s="550"/>
      <c r="DX576" s="550"/>
      <c r="DY576" s="550"/>
      <c r="DZ576" s="550"/>
      <c r="EA576" s="550"/>
      <c r="EB576" s="550"/>
      <c r="EC576" s="550"/>
      <c r="ED576" s="550"/>
      <c r="EE576" s="550"/>
      <c r="EF576" s="550"/>
      <c r="EG576" s="550"/>
      <c r="EH576" s="550"/>
      <c r="EI576" s="550"/>
      <c r="EJ576" s="550"/>
      <c r="EK576" s="550"/>
      <c r="EL576" s="550"/>
      <c r="EM576" s="550"/>
      <c r="EN576" s="550"/>
      <c r="EO576" s="550"/>
      <c r="EP576" s="550"/>
      <c r="EQ576" s="550"/>
      <c r="ER576" s="550"/>
      <c r="ES576" s="550"/>
      <c r="ET576" s="550"/>
      <c r="EU576" s="550"/>
      <c r="EV576" s="550"/>
      <c r="EW576" s="550"/>
      <c r="EX576" s="550"/>
      <c r="EY576" s="550"/>
      <c r="EZ576" s="550"/>
      <c r="FA576" s="550"/>
      <c r="FB576" s="550"/>
      <c r="FC576" s="550"/>
      <c r="FD576" s="550"/>
      <c r="FE576" s="550"/>
      <c r="FF576" s="550"/>
      <c r="FG576" s="550"/>
      <c r="FH576" s="550"/>
      <c r="FI576" s="550"/>
      <c r="FJ576" s="550"/>
      <c r="FK576" s="550"/>
      <c r="FL576" s="550"/>
      <c r="FM576" s="550"/>
      <c r="FN576" s="550"/>
      <c r="FO576" s="550"/>
      <c r="FP576" s="550"/>
      <c r="FQ576" s="550"/>
      <c r="FR576" s="550"/>
      <c r="FS576" s="550"/>
      <c r="FT576" s="550"/>
      <c r="FU576" s="550"/>
      <c r="FV576" s="550"/>
      <c r="FW576" s="550"/>
      <c r="FX576" s="550"/>
      <c r="FY576" s="550"/>
      <c r="FZ576" s="550"/>
      <c r="GA576" s="550"/>
      <c r="GB576" s="550"/>
      <c r="GC576" s="550"/>
      <c r="GD576" s="550"/>
      <c r="GE576" s="550"/>
      <c r="GF576" s="550"/>
      <c r="GG576" s="550"/>
      <c r="GH576" s="550"/>
      <c r="GI576" s="550"/>
      <c r="GJ576" s="550"/>
      <c r="GK576" s="550"/>
      <c r="GL576" s="550"/>
      <c r="GM576" s="550"/>
    </row>
    <row r="577" spans="7:195" ht="18" customHeight="1">
      <c r="G577" s="550"/>
      <c r="H577" s="550"/>
      <c r="I577" s="550"/>
      <c r="J577" s="550"/>
      <c r="K577" s="550"/>
      <c r="L577" s="550"/>
      <c r="M577" s="550"/>
      <c r="N577" s="550"/>
      <c r="O577" s="550"/>
      <c r="P577" s="550"/>
      <c r="Q577" s="550"/>
      <c r="R577" s="550"/>
      <c r="S577" s="550"/>
      <c r="T577" s="550"/>
      <c r="U577" s="550"/>
      <c r="V577" s="550"/>
      <c r="W577" s="550"/>
      <c r="X577" s="550"/>
      <c r="Y577" s="550"/>
      <c r="Z577" s="550"/>
      <c r="AA577" s="550"/>
      <c r="AB577" s="550"/>
      <c r="AC577" s="550"/>
      <c r="AD577" s="550"/>
      <c r="AE577" s="550"/>
      <c r="AF577" s="550"/>
      <c r="AG577" s="550"/>
      <c r="AH577" s="550"/>
      <c r="AI577" s="550"/>
      <c r="AJ577" s="550"/>
      <c r="AK577" s="550"/>
      <c r="AL577" s="550"/>
      <c r="AM577" s="550"/>
      <c r="AN577" s="550"/>
      <c r="AO577" s="550"/>
      <c r="AP577" s="550"/>
      <c r="AQ577" s="550"/>
      <c r="AR577" s="550"/>
      <c r="AS577" s="550"/>
      <c r="AT577" s="550"/>
      <c r="AU577" s="550"/>
      <c r="AV577" s="550"/>
      <c r="AW577" s="550"/>
      <c r="AX577" s="550"/>
      <c r="AY577" s="550"/>
      <c r="AZ577" s="550"/>
      <c r="BA577" s="550"/>
      <c r="BB577" s="550"/>
      <c r="BC577" s="550"/>
      <c r="BD577" s="550"/>
      <c r="BE577" s="550"/>
      <c r="BF577" s="550"/>
      <c r="BG577" s="550"/>
      <c r="BH577" s="550"/>
      <c r="BI577" s="550"/>
      <c r="BJ577" s="550"/>
      <c r="BK577" s="550"/>
      <c r="BL577" s="550"/>
      <c r="BM577" s="550"/>
      <c r="BN577" s="550"/>
      <c r="BO577" s="550"/>
      <c r="BP577" s="550"/>
      <c r="BQ577" s="550"/>
      <c r="BR577" s="550"/>
      <c r="BS577" s="550"/>
      <c r="BT577" s="550"/>
      <c r="BU577" s="550"/>
      <c r="BV577" s="550"/>
      <c r="BW577" s="550"/>
      <c r="BX577" s="550"/>
      <c r="BY577" s="550"/>
      <c r="BZ577" s="550"/>
      <c r="CA577" s="550"/>
      <c r="CB577" s="550"/>
      <c r="CC577" s="550"/>
      <c r="CD577" s="550"/>
      <c r="CE577" s="550"/>
      <c r="CF577" s="550"/>
      <c r="CG577" s="550"/>
      <c r="CH577" s="550"/>
      <c r="CI577" s="550"/>
      <c r="CJ577" s="550"/>
      <c r="CK577" s="550"/>
      <c r="CL577" s="550"/>
      <c r="CM577" s="550"/>
      <c r="CN577" s="550"/>
      <c r="CO577" s="550"/>
      <c r="CP577" s="550"/>
      <c r="CQ577" s="550"/>
      <c r="CR577" s="550"/>
      <c r="CS577" s="550"/>
      <c r="CT577" s="550"/>
      <c r="CU577" s="550"/>
      <c r="CV577" s="550"/>
      <c r="CW577" s="550"/>
      <c r="CX577" s="550"/>
      <c r="CY577" s="550"/>
      <c r="CZ577" s="550"/>
      <c r="DA577" s="550"/>
      <c r="DB577" s="550"/>
      <c r="DC577" s="550"/>
      <c r="DD577" s="550"/>
      <c r="DE577" s="550"/>
      <c r="DF577" s="550"/>
      <c r="DG577" s="550"/>
      <c r="DH577" s="550"/>
      <c r="DI577" s="550"/>
      <c r="DJ577" s="550"/>
      <c r="DK577" s="550"/>
      <c r="DL577" s="550"/>
      <c r="DM577" s="550"/>
      <c r="DN577" s="550"/>
      <c r="DO577" s="550"/>
      <c r="DP577" s="550"/>
      <c r="DQ577" s="550"/>
      <c r="DR577" s="550"/>
      <c r="DS577" s="550"/>
      <c r="DT577" s="550"/>
      <c r="DU577" s="550"/>
      <c r="DV577" s="550"/>
      <c r="DW577" s="550"/>
      <c r="DX577" s="550"/>
      <c r="DY577" s="550"/>
      <c r="DZ577" s="550"/>
      <c r="EA577" s="550"/>
      <c r="EB577" s="550"/>
      <c r="EC577" s="550"/>
      <c r="ED577" s="550"/>
      <c r="EE577" s="550"/>
      <c r="EF577" s="550"/>
      <c r="EG577" s="550"/>
      <c r="EH577" s="550"/>
      <c r="EI577" s="550"/>
      <c r="EJ577" s="550"/>
      <c r="EK577" s="550"/>
      <c r="EL577" s="550"/>
      <c r="EM577" s="550"/>
      <c r="EN577" s="550"/>
      <c r="EO577" s="550"/>
      <c r="EP577" s="550"/>
      <c r="EQ577" s="550"/>
      <c r="ER577" s="550"/>
      <c r="ES577" s="550"/>
      <c r="ET577" s="550"/>
      <c r="EU577" s="550"/>
      <c r="EV577" s="550"/>
      <c r="EW577" s="550"/>
      <c r="EX577" s="550"/>
      <c r="EY577" s="550"/>
      <c r="EZ577" s="550"/>
      <c r="FA577" s="550"/>
      <c r="FB577" s="550"/>
      <c r="FC577" s="550"/>
      <c r="FD577" s="550"/>
      <c r="FE577" s="550"/>
      <c r="FF577" s="550"/>
      <c r="FG577" s="550"/>
      <c r="FH577" s="550"/>
      <c r="FI577" s="550"/>
      <c r="FJ577" s="550"/>
      <c r="FK577" s="550"/>
      <c r="FL577" s="550"/>
      <c r="FM577" s="550"/>
      <c r="FN577" s="550"/>
      <c r="FO577" s="550"/>
      <c r="FP577" s="550"/>
      <c r="FQ577" s="550"/>
      <c r="FR577" s="550"/>
      <c r="FS577" s="550"/>
      <c r="FT577" s="550"/>
      <c r="FU577" s="550"/>
      <c r="FV577" s="550"/>
      <c r="FW577" s="550"/>
      <c r="FX577" s="550"/>
      <c r="FY577" s="550"/>
      <c r="FZ577" s="550"/>
      <c r="GA577" s="550"/>
      <c r="GB577" s="550"/>
      <c r="GC577" s="550"/>
      <c r="GD577" s="550"/>
      <c r="GE577" s="550"/>
      <c r="GF577" s="550"/>
      <c r="GG577" s="550"/>
      <c r="GH577" s="550"/>
      <c r="GI577" s="550"/>
      <c r="GJ577" s="550"/>
      <c r="GK577" s="550"/>
      <c r="GL577" s="550"/>
      <c r="GM577" s="550"/>
    </row>
    <row r="578" spans="7:195" ht="18" customHeight="1">
      <c r="G578" s="550"/>
      <c r="H578" s="550"/>
      <c r="I578" s="550"/>
      <c r="J578" s="550"/>
      <c r="K578" s="550"/>
      <c r="L578" s="550"/>
      <c r="M578" s="550"/>
      <c r="N578" s="550"/>
      <c r="O578" s="550"/>
      <c r="P578" s="550"/>
      <c r="Q578" s="550"/>
      <c r="R578" s="550"/>
      <c r="S578" s="550"/>
      <c r="T578" s="550"/>
      <c r="U578" s="550"/>
      <c r="V578" s="550"/>
      <c r="W578" s="550"/>
      <c r="X578" s="550"/>
      <c r="Y578" s="550"/>
      <c r="Z578" s="550"/>
      <c r="AA578" s="550"/>
      <c r="AB578" s="550"/>
      <c r="AC578" s="550"/>
      <c r="AD578" s="550"/>
      <c r="AE578" s="550"/>
      <c r="AF578" s="550"/>
      <c r="AG578" s="550"/>
      <c r="AH578" s="550"/>
      <c r="AI578" s="550"/>
      <c r="AJ578" s="550"/>
      <c r="AK578" s="550"/>
      <c r="AL578" s="550"/>
      <c r="AM578" s="550"/>
      <c r="AN578" s="550"/>
      <c r="AO578" s="550"/>
      <c r="AP578" s="550"/>
      <c r="AQ578" s="550"/>
      <c r="AR578" s="550"/>
      <c r="AS578" s="550"/>
      <c r="AT578" s="550"/>
      <c r="AU578" s="550"/>
      <c r="AV578" s="550"/>
      <c r="AW578" s="550"/>
      <c r="AX578" s="550"/>
      <c r="AY578" s="550"/>
      <c r="AZ578" s="550"/>
      <c r="BA578" s="550"/>
      <c r="BB578" s="550"/>
      <c r="BC578" s="550"/>
      <c r="BD578" s="550"/>
      <c r="BE578" s="550"/>
      <c r="BF578" s="550"/>
      <c r="BG578" s="550"/>
      <c r="BH578" s="550"/>
      <c r="BI578" s="550"/>
      <c r="BJ578" s="550"/>
      <c r="BK578" s="550"/>
      <c r="BL578" s="550"/>
      <c r="BM578" s="550"/>
      <c r="BN578" s="550"/>
      <c r="BO578" s="550"/>
      <c r="BP578" s="550"/>
      <c r="BQ578" s="550"/>
      <c r="BR578" s="550"/>
      <c r="BS578" s="550"/>
      <c r="BT578" s="550"/>
      <c r="BU578" s="550"/>
      <c r="BV578" s="550"/>
      <c r="BW578" s="550"/>
      <c r="BX578" s="550"/>
      <c r="BY578" s="550"/>
      <c r="BZ578" s="550"/>
      <c r="CA578" s="550"/>
      <c r="CB578" s="550"/>
      <c r="CC578" s="550"/>
      <c r="CD578" s="550"/>
      <c r="CE578" s="550"/>
      <c r="CF578" s="550"/>
      <c r="CG578" s="550"/>
      <c r="CH578" s="550"/>
      <c r="CI578" s="550"/>
      <c r="CJ578" s="550"/>
      <c r="CK578" s="550"/>
      <c r="CL578" s="550"/>
      <c r="CM578" s="550"/>
      <c r="CN578" s="550"/>
      <c r="CO578" s="550"/>
      <c r="CP578" s="550"/>
      <c r="CQ578" s="550"/>
      <c r="CR578" s="550"/>
      <c r="CS578" s="550"/>
      <c r="CT578" s="550"/>
      <c r="CU578" s="550"/>
      <c r="CV578" s="550"/>
      <c r="CW578" s="550"/>
      <c r="CX578" s="550"/>
      <c r="CY578" s="550"/>
      <c r="CZ578" s="550"/>
      <c r="DA578" s="550"/>
      <c r="DB578" s="550"/>
      <c r="DC578" s="550"/>
      <c r="DD578" s="550"/>
      <c r="DE578" s="550"/>
      <c r="DF578" s="550"/>
      <c r="DG578" s="550"/>
      <c r="DH578" s="550"/>
      <c r="DI578" s="550"/>
      <c r="DJ578" s="550"/>
      <c r="DK578" s="550"/>
      <c r="DL578" s="550"/>
      <c r="DM578" s="550"/>
      <c r="DN578" s="550"/>
      <c r="DO578" s="550"/>
      <c r="DP578" s="550"/>
      <c r="DQ578" s="550"/>
      <c r="DR578" s="550"/>
      <c r="DS578" s="550"/>
      <c r="DT578" s="550"/>
      <c r="DU578" s="550"/>
      <c r="DV578" s="550"/>
      <c r="DW578" s="550"/>
      <c r="DX578" s="550"/>
      <c r="DY578" s="550"/>
      <c r="DZ578" s="550"/>
      <c r="EA578" s="550"/>
      <c r="EB578" s="550"/>
      <c r="EC578" s="550"/>
      <c r="ED578" s="550"/>
      <c r="EE578" s="550"/>
      <c r="EF578" s="550"/>
      <c r="EG578" s="550"/>
      <c r="EH578" s="550"/>
      <c r="EI578" s="550"/>
      <c r="EJ578" s="550"/>
      <c r="EK578" s="550"/>
      <c r="EL578" s="550"/>
      <c r="EM578" s="550"/>
      <c r="EN578" s="550"/>
      <c r="EO578" s="550"/>
      <c r="EP578" s="550"/>
      <c r="EQ578" s="550"/>
      <c r="ER578" s="550"/>
      <c r="ES578" s="550"/>
      <c r="ET578" s="550"/>
      <c r="EU578" s="550"/>
      <c r="EV578" s="550"/>
      <c r="EW578" s="550"/>
      <c r="EX578" s="550"/>
      <c r="EY578" s="550"/>
      <c r="EZ578" s="550"/>
      <c r="FA578" s="550"/>
      <c r="FB578" s="550"/>
      <c r="FC578" s="550"/>
      <c r="FD578" s="550"/>
      <c r="FE578" s="550"/>
      <c r="FF578" s="550"/>
      <c r="FG578" s="550"/>
      <c r="FH578" s="550"/>
      <c r="FI578" s="550"/>
      <c r="FJ578" s="550"/>
      <c r="FK578" s="550"/>
      <c r="FL578" s="550"/>
      <c r="FM578" s="550"/>
      <c r="FN578" s="550"/>
      <c r="FO578" s="550"/>
      <c r="FP578" s="550"/>
      <c r="FQ578" s="550"/>
      <c r="FR578" s="550"/>
      <c r="FS578" s="550"/>
      <c r="FT578" s="550"/>
      <c r="FU578" s="550"/>
      <c r="FV578" s="550"/>
      <c r="FW578" s="550"/>
      <c r="FX578" s="550"/>
      <c r="FY578" s="550"/>
      <c r="FZ578" s="550"/>
      <c r="GA578" s="550"/>
      <c r="GB578" s="550"/>
      <c r="GC578" s="550"/>
      <c r="GD578" s="550"/>
      <c r="GE578" s="550"/>
      <c r="GF578" s="550"/>
      <c r="GG578" s="550"/>
      <c r="GH578" s="550"/>
      <c r="GI578" s="550"/>
      <c r="GJ578" s="550"/>
      <c r="GK578" s="550"/>
      <c r="GL578" s="550"/>
      <c r="GM578" s="550"/>
    </row>
    <row r="579" spans="7:195" ht="18" customHeight="1">
      <c r="G579" s="550"/>
      <c r="H579" s="550"/>
      <c r="I579" s="550"/>
      <c r="J579" s="550"/>
      <c r="K579" s="550"/>
      <c r="L579" s="550"/>
      <c r="M579" s="550"/>
      <c r="N579" s="550"/>
      <c r="O579" s="550"/>
      <c r="P579" s="550"/>
      <c r="Q579" s="550"/>
      <c r="R579" s="550"/>
      <c r="S579" s="550"/>
      <c r="T579" s="550"/>
      <c r="U579" s="550"/>
      <c r="V579" s="550"/>
      <c r="W579" s="550"/>
      <c r="X579" s="550"/>
      <c r="Y579" s="550"/>
      <c r="Z579" s="550"/>
      <c r="AA579" s="550"/>
      <c r="AB579" s="550"/>
      <c r="AC579" s="550"/>
      <c r="AD579" s="550"/>
      <c r="AE579" s="550"/>
      <c r="AF579" s="550"/>
      <c r="AG579" s="550"/>
      <c r="AH579" s="550"/>
      <c r="AI579" s="550"/>
      <c r="AJ579" s="550"/>
      <c r="AK579" s="550"/>
      <c r="AL579" s="550"/>
      <c r="AM579" s="550"/>
      <c r="AN579" s="550"/>
      <c r="AO579" s="550"/>
      <c r="AP579" s="550"/>
      <c r="AQ579" s="550"/>
      <c r="AR579" s="550"/>
      <c r="AS579" s="550"/>
      <c r="AT579" s="550"/>
      <c r="AU579" s="550"/>
      <c r="AV579" s="550"/>
      <c r="AW579" s="550"/>
      <c r="AX579" s="550"/>
      <c r="AY579" s="550"/>
      <c r="AZ579" s="550"/>
      <c r="BA579" s="550"/>
      <c r="BB579" s="550"/>
      <c r="BC579" s="550"/>
      <c r="BD579" s="550"/>
      <c r="BE579" s="550"/>
      <c r="BF579" s="550"/>
      <c r="BG579" s="550"/>
      <c r="BH579" s="550"/>
      <c r="BI579" s="550"/>
      <c r="BJ579" s="550"/>
      <c r="BK579" s="550"/>
      <c r="BL579" s="550"/>
      <c r="BM579" s="550"/>
      <c r="BN579" s="550"/>
      <c r="BO579" s="550"/>
      <c r="BP579" s="550"/>
      <c r="BQ579" s="550"/>
      <c r="BR579" s="550"/>
      <c r="BS579" s="550"/>
      <c r="BT579" s="550"/>
      <c r="BU579" s="550"/>
      <c r="BV579" s="550"/>
      <c r="BW579" s="550"/>
      <c r="BX579" s="550"/>
      <c r="BY579" s="550"/>
      <c r="BZ579" s="550"/>
      <c r="CA579" s="550"/>
      <c r="CB579" s="550"/>
      <c r="CC579" s="550"/>
      <c r="CD579" s="550"/>
      <c r="CE579" s="550"/>
      <c r="CF579" s="550"/>
      <c r="CG579" s="550"/>
      <c r="CH579" s="550"/>
      <c r="CI579" s="550"/>
      <c r="CJ579" s="550"/>
      <c r="CK579" s="550"/>
      <c r="CL579" s="550"/>
      <c r="CM579" s="550"/>
      <c r="CN579" s="550"/>
      <c r="CO579" s="550"/>
      <c r="CP579" s="550"/>
      <c r="CQ579" s="550"/>
      <c r="CR579" s="550"/>
      <c r="CS579" s="550"/>
      <c r="CT579" s="550"/>
      <c r="CU579" s="550"/>
      <c r="CV579" s="550"/>
      <c r="CW579" s="550"/>
      <c r="CX579" s="550"/>
      <c r="CY579" s="550"/>
      <c r="CZ579" s="550"/>
      <c r="DA579" s="550"/>
      <c r="DB579" s="550"/>
      <c r="DC579" s="550"/>
      <c r="DD579" s="550"/>
      <c r="DE579" s="550"/>
      <c r="DF579" s="550"/>
      <c r="DG579" s="550"/>
      <c r="DH579" s="550"/>
      <c r="DI579" s="550"/>
      <c r="DJ579" s="550"/>
      <c r="DK579" s="550"/>
      <c r="DL579" s="550"/>
      <c r="DM579" s="550"/>
      <c r="DN579" s="550"/>
      <c r="DO579" s="550"/>
      <c r="DP579" s="550"/>
      <c r="DQ579" s="550"/>
      <c r="DR579" s="550"/>
      <c r="DS579" s="550"/>
      <c r="DT579" s="550"/>
      <c r="DU579" s="550"/>
      <c r="DV579" s="550"/>
      <c r="DW579" s="550"/>
      <c r="DX579" s="550"/>
      <c r="DY579" s="550"/>
      <c r="DZ579" s="550"/>
      <c r="EA579" s="550"/>
      <c r="EB579" s="550"/>
      <c r="EC579" s="550"/>
      <c r="ED579" s="550"/>
      <c r="EE579" s="550"/>
      <c r="EF579" s="550"/>
      <c r="EG579" s="550"/>
      <c r="EH579" s="550"/>
      <c r="EI579" s="550"/>
      <c r="EJ579" s="550"/>
      <c r="EK579" s="550"/>
      <c r="EL579" s="550"/>
      <c r="EM579" s="550"/>
      <c r="EN579" s="550"/>
      <c r="EO579" s="550"/>
      <c r="EP579" s="550"/>
      <c r="EQ579" s="550"/>
      <c r="ER579" s="550"/>
      <c r="ES579" s="550"/>
      <c r="ET579" s="550"/>
      <c r="EU579" s="550"/>
      <c r="EV579" s="550"/>
      <c r="EW579" s="550"/>
      <c r="EX579" s="550"/>
      <c r="EY579" s="550"/>
      <c r="EZ579" s="550"/>
      <c r="FA579" s="550"/>
      <c r="FB579" s="550"/>
      <c r="FC579" s="550"/>
      <c r="FD579" s="550"/>
      <c r="FE579" s="550"/>
      <c r="FF579" s="550"/>
      <c r="FG579" s="550"/>
      <c r="FH579" s="550"/>
      <c r="FI579" s="550"/>
      <c r="FJ579" s="550"/>
      <c r="FK579" s="550"/>
      <c r="FL579" s="550"/>
      <c r="FM579" s="550"/>
      <c r="FN579" s="550"/>
      <c r="FO579" s="550"/>
      <c r="FP579" s="550"/>
      <c r="FQ579" s="550"/>
      <c r="FR579" s="550"/>
      <c r="FS579" s="550"/>
      <c r="FT579" s="550"/>
      <c r="FU579" s="550"/>
      <c r="FV579" s="550"/>
      <c r="FW579" s="550"/>
      <c r="FX579" s="550"/>
      <c r="FY579" s="550"/>
      <c r="FZ579" s="550"/>
      <c r="GA579" s="550"/>
      <c r="GB579" s="550"/>
      <c r="GC579" s="550"/>
      <c r="GD579" s="550"/>
      <c r="GE579" s="550"/>
      <c r="GF579" s="550"/>
      <c r="GG579" s="550"/>
      <c r="GH579" s="550"/>
      <c r="GI579" s="550"/>
      <c r="GJ579" s="550"/>
      <c r="GK579" s="550"/>
      <c r="GL579" s="550"/>
      <c r="GM579" s="550"/>
    </row>
    <row r="580" spans="7:195" ht="18" customHeight="1">
      <c r="G580" s="550"/>
      <c r="H580" s="550"/>
      <c r="I580" s="550"/>
      <c r="J580" s="550"/>
      <c r="K580" s="550"/>
      <c r="L580" s="550"/>
      <c r="M580" s="550"/>
      <c r="N580" s="550"/>
      <c r="O580" s="550"/>
      <c r="P580" s="550"/>
      <c r="Q580" s="550"/>
      <c r="R580" s="550"/>
      <c r="S580" s="550"/>
      <c r="T580" s="550"/>
      <c r="U580" s="550"/>
      <c r="V580" s="550"/>
      <c r="W580" s="550"/>
      <c r="X580" s="550"/>
      <c r="Y580" s="550"/>
      <c r="Z580" s="550"/>
      <c r="AA580" s="550"/>
      <c r="AB580" s="550"/>
      <c r="AC580" s="550"/>
      <c r="AD580" s="550"/>
      <c r="AE580" s="550"/>
      <c r="AF580" s="550"/>
      <c r="AG580" s="550"/>
      <c r="AH580" s="550"/>
      <c r="AI580" s="550"/>
      <c r="AJ580" s="550"/>
      <c r="AK580" s="550"/>
      <c r="AL580" s="550"/>
      <c r="AM580" s="550"/>
      <c r="AN580" s="550"/>
      <c r="AO580" s="550"/>
      <c r="AP580" s="550"/>
      <c r="AQ580" s="550"/>
      <c r="AR580" s="550"/>
      <c r="AS580" s="550"/>
      <c r="AT580" s="550"/>
      <c r="AU580" s="550"/>
      <c r="AV580" s="550"/>
      <c r="AW580" s="550"/>
      <c r="AX580" s="550"/>
      <c r="AY580" s="550"/>
      <c r="AZ580" s="550"/>
      <c r="BA580" s="550"/>
      <c r="BB580" s="550"/>
      <c r="BC580" s="550"/>
      <c r="BD580" s="550"/>
      <c r="BE580" s="550"/>
      <c r="BF580" s="550"/>
      <c r="BG580" s="550"/>
      <c r="BH580" s="550"/>
      <c r="BI580" s="550"/>
      <c r="BJ580" s="550"/>
      <c r="BK580" s="550"/>
      <c r="BL580" s="550"/>
      <c r="BM580" s="550"/>
      <c r="BN580" s="550"/>
      <c r="BO580" s="550"/>
      <c r="BP580" s="550"/>
      <c r="BQ580" s="550"/>
      <c r="BR580" s="550"/>
      <c r="BS580" s="550"/>
      <c r="BT580" s="550"/>
      <c r="BU580" s="550"/>
      <c r="BV580" s="550"/>
      <c r="BW580" s="550"/>
      <c r="BX580" s="550"/>
      <c r="BY580" s="550"/>
      <c r="BZ580" s="550"/>
      <c r="CA580" s="550"/>
      <c r="CB580" s="550"/>
      <c r="CC580" s="550"/>
      <c r="CD580" s="550"/>
      <c r="CE580" s="550"/>
      <c r="CF580" s="550"/>
      <c r="CG580" s="550"/>
      <c r="CH580" s="550"/>
      <c r="CI580" s="550"/>
      <c r="CJ580" s="550"/>
      <c r="CK580" s="550"/>
      <c r="CL580" s="550"/>
      <c r="CM580" s="550"/>
      <c r="CN580" s="550"/>
      <c r="CO580" s="550"/>
      <c r="CP580" s="550"/>
      <c r="CQ580" s="550"/>
      <c r="CR580" s="550"/>
      <c r="CS580" s="550"/>
      <c r="CT580" s="550"/>
      <c r="CU580" s="550"/>
      <c r="CV580" s="550"/>
      <c r="CW580" s="550"/>
      <c r="CX580" s="550"/>
      <c r="CY580" s="550"/>
      <c r="CZ580" s="550"/>
      <c r="DA580" s="550"/>
      <c r="DB580" s="550"/>
      <c r="DC580" s="550"/>
      <c r="DD580" s="550"/>
      <c r="DE580" s="550"/>
      <c r="DF580" s="550"/>
      <c r="DG580" s="550"/>
      <c r="DH580" s="550"/>
      <c r="DI580" s="550"/>
      <c r="DJ580" s="550"/>
      <c r="DK580" s="550"/>
      <c r="DL580" s="550"/>
      <c r="DM580" s="550"/>
      <c r="DN580" s="550"/>
      <c r="DO580" s="550"/>
      <c r="DP580" s="550"/>
      <c r="DQ580" s="550"/>
      <c r="DR580" s="550"/>
      <c r="DS580" s="550"/>
      <c r="DT580" s="550"/>
      <c r="DU580" s="550"/>
      <c r="DV580" s="550"/>
      <c r="DW580" s="550"/>
      <c r="DX580" s="550"/>
      <c r="DY580" s="550"/>
      <c r="DZ580" s="550"/>
      <c r="EA580" s="550"/>
      <c r="EB580" s="550"/>
      <c r="EC580" s="550"/>
      <c r="ED580" s="550"/>
      <c r="EE580" s="550"/>
      <c r="EF580" s="550"/>
      <c r="EG580" s="550"/>
      <c r="EH580" s="550"/>
      <c r="EI580" s="550"/>
      <c r="EJ580" s="550"/>
      <c r="EK580" s="550"/>
      <c r="EL580" s="550"/>
      <c r="EM580" s="550"/>
      <c r="EN580" s="550"/>
      <c r="EO580" s="550"/>
      <c r="EP580" s="550"/>
      <c r="EQ580" s="550"/>
      <c r="ER580" s="550"/>
      <c r="ES580" s="550"/>
      <c r="ET580" s="550"/>
      <c r="EU580" s="550"/>
      <c r="EV580" s="550"/>
      <c r="EW580" s="550"/>
      <c r="EX580" s="550"/>
      <c r="EY580" s="550"/>
      <c r="EZ580" s="550"/>
      <c r="FA580" s="550"/>
      <c r="FB580" s="550"/>
      <c r="FC580" s="550"/>
      <c r="FD580" s="550"/>
      <c r="FE580" s="550"/>
      <c r="FF580" s="550"/>
      <c r="FG580" s="550"/>
      <c r="FH580" s="550"/>
      <c r="FI580" s="550"/>
      <c r="FJ580" s="550"/>
      <c r="FK580" s="550"/>
      <c r="FL580" s="550"/>
      <c r="FM580" s="550"/>
      <c r="FN580" s="550"/>
      <c r="FO580" s="550"/>
      <c r="FP580" s="550"/>
      <c r="FQ580" s="550"/>
      <c r="FR580" s="550"/>
      <c r="FS580" s="550"/>
      <c r="FT580" s="550"/>
      <c r="FU580" s="550"/>
      <c r="FV580" s="550"/>
      <c r="FW580" s="550"/>
      <c r="FX580" s="550"/>
      <c r="FY580" s="550"/>
      <c r="FZ580" s="550"/>
      <c r="GA580" s="550"/>
      <c r="GB580" s="550"/>
      <c r="GC580" s="550"/>
      <c r="GD580" s="550"/>
      <c r="GE580" s="550"/>
      <c r="GF580" s="550"/>
      <c r="GG580" s="550"/>
      <c r="GH580" s="550"/>
      <c r="GI580" s="550"/>
      <c r="GJ580" s="550"/>
      <c r="GK580" s="550"/>
      <c r="GL580" s="550"/>
      <c r="GM580" s="550"/>
    </row>
    <row r="581" spans="7:195" ht="18" customHeight="1">
      <c r="G581" s="550"/>
      <c r="H581" s="550"/>
      <c r="I581" s="550"/>
      <c r="J581" s="550"/>
      <c r="K581" s="550"/>
      <c r="L581" s="550"/>
      <c r="M581" s="550"/>
      <c r="N581" s="550"/>
      <c r="O581" s="550"/>
      <c r="P581" s="550"/>
      <c r="Q581" s="550"/>
      <c r="R581" s="550"/>
      <c r="S581" s="550"/>
      <c r="T581" s="550"/>
      <c r="U581" s="550"/>
      <c r="V581" s="550"/>
      <c r="W581" s="550"/>
      <c r="X581" s="550"/>
      <c r="Y581" s="550"/>
      <c r="Z581" s="550"/>
      <c r="AA581" s="550"/>
      <c r="AB581" s="550"/>
      <c r="AC581" s="550"/>
      <c r="AD581" s="550"/>
      <c r="AE581" s="550"/>
      <c r="AF581" s="550"/>
      <c r="AG581" s="550"/>
      <c r="AH581" s="550"/>
      <c r="AI581" s="550"/>
      <c r="AJ581" s="550"/>
      <c r="AK581" s="550"/>
      <c r="AL581" s="550"/>
      <c r="AM581" s="550"/>
      <c r="AN581" s="550"/>
      <c r="AO581" s="550"/>
      <c r="AP581" s="550"/>
      <c r="AQ581" s="550"/>
      <c r="AR581" s="550"/>
      <c r="AS581" s="550"/>
      <c r="AT581" s="550"/>
      <c r="AU581" s="550"/>
      <c r="AV581" s="550"/>
      <c r="AW581" s="550"/>
      <c r="AX581" s="550"/>
      <c r="AY581" s="550"/>
      <c r="AZ581" s="550"/>
      <c r="BA581" s="550"/>
      <c r="BB581" s="550"/>
      <c r="BC581" s="550"/>
      <c r="BD581" s="550"/>
      <c r="BE581" s="550"/>
      <c r="BF581" s="550"/>
      <c r="BG581" s="550"/>
      <c r="BH581" s="550"/>
      <c r="BI581" s="550"/>
      <c r="BJ581" s="550"/>
      <c r="BK581" s="550"/>
      <c r="BL581" s="550"/>
      <c r="BM581" s="550"/>
      <c r="BN581" s="550"/>
      <c r="BO581" s="550"/>
      <c r="BP581" s="550"/>
      <c r="BQ581" s="550"/>
      <c r="BR581" s="550"/>
      <c r="BS581" s="550"/>
      <c r="BT581" s="550"/>
      <c r="BU581" s="550"/>
      <c r="BV581" s="550"/>
      <c r="BW581" s="550"/>
      <c r="BX581" s="550"/>
      <c r="BY581" s="550"/>
      <c r="BZ581" s="550"/>
      <c r="CA581" s="550"/>
      <c r="CB581" s="550"/>
      <c r="CC581" s="550"/>
      <c r="CD581" s="550"/>
      <c r="CE581" s="550"/>
      <c r="CF581" s="550"/>
      <c r="CG581" s="550"/>
      <c r="CH581" s="550"/>
      <c r="CI581" s="550"/>
      <c r="CJ581" s="550"/>
      <c r="CK581" s="550"/>
      <c r="CL581" s="550"/>
      <c r="CM581" s="550"/>
      <c r="CN581" s="550"/>
      <c r="CO581" s="550"/>
      <c r="CP581" s="550"/>
      <c r="CQ581" s="550"/>
      <c r="CR581" s="550"/>
      <c r="CS581" s="550"/>
      <c r="CT581" s="550"/>
      <c r="CU581" s="550"/>
      <c r="CV581" s="550"/>
      <c r="CW581" s="550"/>
      <c r="CX581" s="550"/>
      <c r="CY581" s="550"/>
      <c r="CZ581" s="550"/>
      <c r="DA581" s="550"/>
      <c r="DB581" s="550"/>
      <c r="DC581" s="550"/>
      <c r="DD581" s="550"/>
      <c r="DE581" s="550"/>
      <c r="DF581" s="550"/>
      <c r="DG581" s="550"/>
      <c r="DH581" s="550"/>
      <c r="DI581" s="550"/>
      <c r="DJ581" s="550"/>
      <c r="DK581" s="550"/>
      <c r="DL581" s="550"/>
      <c r="DM581" s="550"/>
      <c r="DN581" s="550"/>
      <c r="DO581" s="550"/>
      <c r="DP581" s="550"/>
      <c r="DQ581" s="550"/>
      <c r="DR581" s="550"/>
      <c r="DS581" s="550"/>
      <c r="DT581" s="550"/>
      <c r="DU581" s="550"/>
      <c r="DV581" s="550"/>
      <c r="DW581" s="550"/>
      <c r="DX581" s="550"/>
      <c r="DY581" s="550"/>
      <c r="DZ581" s="550"/>
      <c r="EA581" s="550"/>
      <c r="EB581" s="550"/>
      <c r="EC581" s="550"/>
      <c r="ED581" s="550"/>
      <c r="EE581" s="550"/>
      <c r="EF581" s="550"/>
      <c r="EG581" s="550"/>
      <c r="EH581" s="550"/>
      <c r="EI581" s="550"/>
      <c r="EJ581" s="550"/>
      <c r="EK581" s="550"/>
      <c r="EL581" s="550"/>
      <c r="EM581" s="550"/>
      <c r="EN581" s="550"/>
      <c r="EO581" s="550"/>
      <c r="EP581" s="550"/>
      <c r="EQ581" s="550"/>
      <c r="ER581" s="550"/>
      <c r="ES581" s="550"/>
      <c r="ET581" s="550"/>
      <c r="EU581" s="550"/>
      <c r="EV581" s="550"/>
      <c r="EW581" s="550"/>
      <c r="EX581" s="550"/>
      <c r="EY581" s="550"/>
      <c r="EZ581" s="550"/>
      <c r="FA581" s="550"/>
      <c r="FB581" s="550"/>
      <c r="FC581" s="550"/>
      <c r="FD581" s="550"/>
      <c r="FE581" s="550"/>
      <c r="FF581" s="550"/>
      <c r="FG581" s="550"/>
      <c r="FH581" s="550"/>
      <c r="FI581" s="550"/>
      <c r="FJ581" s="550"/>
      <c r="FK581" s="550"/>
      <c r="FL581" s="550"/>
      <c r="FM581" s="550"/>
      <c r="FN581" s="550"/>
      <c r="FO581" s="550"/>
      <c r="FP581" s="550"/>
      <c r="FQ581" s="550"/>
      <c r="FR581" s="550"/>
      <c r="FS581" s="550"/>
      <c r="FT581" s="550"/>
      <c r="FU581" s="550"/>
      <c r="FV581" s="550"/>
      <c r="FW581" s="550"/>
      <c r="FX581" s="550"/>
      <c r="FY581" s="550"/>
      <c r="FZ581" s="550"/>
      <c r="GA581" s="550"/>
      <c r="GB581" s="550"/>
      <c r="GC581" s="550"/>
      <c r="GD581" s="550"/>
      <c r="GE581" s="550"/>
      <c r="GF581" s="550"/>
      <c r="GG581" s="550"/>
      <c r="GH581" s="550"/>
      <c r="GI581" s="550"/>
      <c r="GJ581" s="550"/>
      <c r="GK581" s="550"/>
      <c r="GL581" s="550"/>
      <c r="GM581" s="550"/>
    </row>
    <row r="582" spans="7:195" ht="18" customHeight="1">
      <c r="G582" s="550"/>
      <c r="H582" s="550"/>
      <c r="I582" s="550"/>
      <c r="J582" s="550"/>
      <c r="K582" s="550"/>
      <c r="L582" s="550"/>
      <c r="M582" s="550"/>
      <c r="N582" s="550"/>
      <c r="O582" s="550"/>
      <c r="P582" s="550"/>
      <c r="Q582" s="550"/>
      <c r="R582" s="550"/>
      <c r="S582" s="550"/>
      <c r="T582" s="550"/>
      <c r="U582" s="550"/>
      <c r="V582" s="550"/>
      <c r="W582" s="550"/>
      <c r="X582" s="550"/>
      <c r="Y582" s="550"/>
      <c r="Z582" s="550"/>
      <c r="AA582" s="550"/>
      <c r="AB582" s="550"/>
      <c r="AC582" s="550"/>
      <c r="AD582" s="550"/>
      <c r="AE582" s="550"/>
      <c r="AF582" s="550"/>
      <c r="AG582" s="550"/>
      <c r="AH582" s="550"/>
      <c r="AI582" s="550"/>
      <c r="AJ582" s="550"/>
      <c r="AK582" s="550"/>
      <c r="AL582" s="550"/>
      <c r="AM582" s="550"/>
      <c r="AN582" s="550"/>
      <c r="AO582" s="550"/>
      <c r="AP582" s="550"/>
      <c r="AQ582" s="550"/>
      <c r="AR582" s="550"/>
      <c r="AS582" s="550"/>
      <c r="AT582" s="550"/>
      <c r="AU582" s="550"/>
      <c r="AV582" s="550"/>
      <c r="AW582" s="550"/>
      <c r="AX582" s="550"/>
      <c r="AY582" s="550"/>
      <c r="AZ582" s="550"/>
      <c r="BA582" s="550"/>
      <c r="BB582" s="550"/>
      <c r="BC582" s="550"/>
      <c r="BD582" s="550"/>
      <c r="BE582" s="550"/>
      <c r="BF582" s="550"/>
      <c r="BG582" s="550"/>
      <c r="BH582" s="550"/>
      <c r="BI582" s="550"/>
      <c r="BJ582" s="550"/>
      <c r="BK582" s="550"/>
      <c r="BL582" s="550"/>
      <c r="BM582" s="550"/>
      <c r="BN582" s="550"/>
      <c r="BO582" s="550"/>
      <c r="BP582" s="550"/>
      <c r="BQ582" s="550"/>
      <c r="BR582" s="550"/>
      <c r="BS582" s="550"/>
      <c r="BT582" s="550"/>
      <c r="BU582" s="550"/>
      <c r="BV582" s="550"/>
      <c r="BW582" s="550"/>
      <c r="BX582" s="550"/>
      <c r="BY582" s="550"/>
      <c r="BZ582" s="550"/>
      <c r="CA582" s="550"/>
      <c r="CB582" s="550"/>
      <c r="CC582" s="550"/>
      <c r="CD582" s="550"/>
      <c r="CE582" s="550"/>
      <c r="CF582" s="550"/>
      <c r="CG582" s="550"/>
      <c r="CH582" s="550"/>
      <c r="CI582" s="550"/>
      <c r="CJ582" s="550"/>
      <c r="CK582" s="550"/>
      <c r="CL582" s="550"/>
      <c r="CM582" s="550"/>
      <c r="CN582" s="550"/>
      <c r="CO582" s="550"/>
      <c r="CP582" s="550"/>
      <c r="CQ582" s="550"/>
      <c r="CR582" s="550"/>
      <c r="CS582" s="550"/>
      <c r="CT582" s="550"/>
      <c r="CU582" s="550"/>
      <c r="CV582" s="550"/>
      <c r="CW582" s="550"/>
      <c r="CX582" s="550"/>
      <c r="CY582" s="550"/>
      <c r="CZ582" s="550"/>
      <c r="DA582" s="550"/>
      <c r="DB582" s="550"/>
      <c r="DC582" s="550"/>
      <c r="DD582" s="550"/>
      <c r="DE582" s="550"/>
      <c r="DF582" s="550"/>
      <c r="DG582" s="550"/>
      <c r="DH582" s="550"/>
      <c r="DI582" s="550"/>
      <c r="DJ582" s="550"/>
      <c r="DK582" s="550"/>
      <c r="DL582" s="550"/>
      <c r="DM582" s="550"/>
      <c r="DN582" s="550"/>
      <c r="DO582" s="550"/>
      <c r="DP582" s="550"/>
      <c r="DQ582" s="550"/>
      <c r="DR582" s="550"/>
      <c r="DS582" s="550"/>
      <c r="DT582" s="550"/>
      <c r="DU582" s="550"/>
      <c r="DV582" s="550"/>
      <c r="DW582" s="550"/>
      <c r="DX582" s="550"/>
      <c r="DY582" s="550"/>
      <c r="DZ582" s="550"/>
      <c r="EA582" s="550"/>
      <c r="EB582" s="550"/>
      <c r="EC582" s="550"/>
      <c r="ED582" s="550"/>
      <c r="EE582" s="550"/>
      <c r="EF582" s="550"/>
      <c r="EG582" s="550"/>
      <c r="EH582" s="550"/>
      <c r="EI582" s="550"/>
      <c r="EJ582" s="550"/>
      <c r="EK582" s="550"/>
      <c r="EL582" s="550"/>
      <c r="EM582" s="550"/>
      <c r="EN582" s="550"/>
      <c r="EO582" s="550"/>
      <c r="EP582" s="550"/>
      <c r="EQ582" s="550"/>
      <c r="ER582" s="550"/>
      <c r="ES582" s="550"/>
      <c r="ET582" s="550"/>
      <c r="EU582" s="550"/>
      <c r="EV582" s="550"/>
      <c r="EW582" s="550"/>
      <c r="EX582" s="550"/>
      <c r="EY582" s="550"/>
      <c r="EZ582" s="550"/>
      <c r="FA582" s="550"/>
      <c r="FB582" s="550"/>
      <c r="FC582" s="550"/>
      <c r="FD582" s="550"/>
      <c r="FE582" s="550"/>
      <c r="FF582" s="550"/>
      <c r="FG582" s="550"/>
      <c r="FH582" s="550"/>
      <c r="FI582" s="550"/>
      <c r="FJ582" s="550"/>
      <c r="FK582" s="550"/>
      <c r="FL582" s="550"/>
      <c r="FM582" s="550"/>
      <c r="FN582" s="550"/>
      <c r="FO582" s="550"/>
      <c r="FP582" s="550"/>
      <c r="FQ582" s="550"/>
      <c r="FR582" s="550"/>
      <c r="FS582" s="550"/>
      <c r="FT582" s="550"/>
      <c r="FU582" s="550"/>
      <c r="FV582" s="550"/>
      <c r="FW582" s="550"/>
      <c r="FX582" s="550"/>
      <c r="FY582" s="550"/>
      <c r="FZ582" s="550"/>
      <c r="GA582" s="550"/>
      <c r="GB582" s="550"/>
      <c r="GC582" s="550"/>
      <c r="GD582" s="550"/>
      <c r="GE582" s="550"/>
      <c r="GF582" s="550"/>
      <c r="GG582" s="550"/>
      <c r="GH582" s="550"/>
      <c r="GI582" s="550"/>
      <c r="GJ582" s="550"/>
      <c r="GK582" s="550"/>
      <c r="GL582" s="550"/>
      <c r="GM582" s="550"/>
    </row>
    <row r="583" spans="7:195" ht="18" customHeight="1">
      <c r="G583" s="550"/>
      <c r="H583" s="550"/>
      <c r="I583" s="550"/>
      <c r="J583" s="550"/>
      <c r="K583" s="550"/>
      <c r="L583" s="550"/>
      <c r="M583" s="550"/>
      <c r="N583" s="550"/>
      <c r="O583" s="550"/>
      <c r="P583" s="550"/>
      <c r="Q583" s="550"/>
      <c r="R583" s="550"/>
      <c r="S583" s="550"/>
      <c r="T583" s="550"/>
      <c r="U583" s="550"/>
      <c r="V583" s="550"/>
      <c r="W583" s="550"/>
      <c r="X583" s="550"/>
      <c r="Y583" s="550"/>
      <c r="Z583" s="550"/>
      <c r="AA583" s="550"/>
      <c r="AB583" s="550"/>
      <c r="AC583" s="550"/>
      <c r="AD583" s="550"/>
      <c r="AE583" s="550"/>
      <c r="AF583" s="550"/>
      <c r="AG583" s="550"/>
      <c r="AH583" s="550"/>
      <c r="AI583" s="550"/>
      <c r="AJ583" s="550"/>
      <c r="AK583" s="550"/>
      <c r="AL583" s="550"/>
      <c r="AM583" s="550"/>
      <c r="AN583" s="550"/>
      <c r="AO583" s="550"/>
      <c r="AP583" s="550"/>
      <c r="AQ583" s="550"/>
      <c r="AR583" s="550"/>
      <c r="AS583" s="550"/>
      <c r="AT583" s="550"/>
      <c r="AU583" s="550"/>
      <c r="AV583" s="550"/>
      <c r="AW583" s="550"/>
      <c r="AX583" s="550"/>
      <c r="AY583" s="550"/>
      <c r="AZ583" s="550"/>
      <c r="BA583" s="550"/>
      <c r="BB583" s="550"/>
      <c r="BC583" s="550"/>
      <c r="BD583" s="550"/>
      <c r="BE583" s="550"/>
      <c r="BF583" s="550"/>
      <c r="BG583" s="550"/>
      <c r="BH583" s="550"/>
      <c r="BI583" s="550"/>
      <c r="BJ583" s="550"/>
      <c r="BK583" s="550"/>
      <c r="BL583" s="550"/>
      <c r="BM583" s="550"/>
      <c r="BN583" s="550"/>
      <c r="BO583" s="550"/>
      <c r="BP583" s="550"/>
      <c r="BQ583" s="550"/>
      <c r="BR583" s="550"/>
      <c r="BS583" s="550"/>
      <c r="BT583" s="550"/>
      <c r="BU583" s="550"/>
      <c r="BV583" s="550"/>
      <c r="BW583" s="550"/>
      <c r="BX583" s="550"/>
      <c r="BY583" s="550"/>
      <c r="BZ583" s="550"/>
      <c r="CA583" s="550"/>
      <c r="CB583" s="550"/>
      <c r="CC583" s="550"/>
      <c r="CD583" s="550"/>
      <c r="CE583" s="550"/>
      <c r="CF583" s="550"/>
      <c r="CG583" s="550"/>
      <c r="CH583" s="550"/>
      <c r="CI583" s="550"/>
      <c r="CJ583" s="550"/>
      <c r="CK583" s="550"/>
      <c r="CL583" s="550"/>
      <c r="CM583" s="550"/>
      <c r="CN583" s="550"/>
      <c r="CO583" s="550"/>
      <c r="CP583" s="550"/>
      <c r="CQ583" s="550"/>
      <c r="CR583" s="550"/>
      <c r="CS583" s="550"/>
      <c r="CT583" s="550"/>
      <c r="CU583" s="550"/>
      <c r="CV583" s="550"/>
      <c r="CW583" s="550"/>
      <c r="CX583" s="550"/>
      <c r="CY583" s="550"/>
      <c r="CZ583" s="550"/>
      <c r="DA583" s="550"/>
      <c r="DB583" s="550"/>
      <c r="DC583" s="550"/>
      <c r="DD583" s="550"/>
      <c r="DE583" s="550"/>
      <c r="DF583" s="550"/>
      <c r="DG583" s="550"/>
      <c r="DH583" s="550"/>
      <c r="DI583" s="550"/>
      <c r="DJ583" s="550"/>
      <c r="DK583" s="550"/>
      <c r="DL583" s="550"/>
      <c r="DM583" s="550"/>
      <c r="DN583" s="550"/>
      <c r="DO583" s="550"/>
      <c r="DP583" s="550"/>
      <c r="DQ583" s="550"/>
      <c r="DR583" s="550"/>
      <c r="DS583" s="550"/>
      <c r="DT583" s="550"/>
      <c r="DU583" s="550"/>
      <c r="DV583" s="550"/>
      <c r="DW583" s="550"/>
      <c r="DX583" s="550"/>
      <c r="DY583" s="550"/>
      <c r="DZ583" s="550"/>
      <c r="EA583" s="550"/>
      <c r="EB583" s="550"/>
      <c r="EC583" s="550"/>
      <c r="ED583" s="550"/>
      <c r="EE583" s="550"/>
      <c r="EF583" s="550"/>
      <c r="EG583" s="550"/>
      <c r="EH583" s="550"/>
      <c r="EI583" s="550"/>
      <c r="EJ583" s="550"/>
      <c r="EK583" s="550"/>
      <c r="EL583" s="550"/>
      <c r="EM583" s="550"/>
      <c r="EN583" s="550"/>
      <c r="EO583" s="550"/>
      <c r="EP583" s="550"/>
      <c r="EQ583" s="550"/>
      <c r="ER583" s="550"/>
      <c r="ES583" s="550"/>
      <c r="ET583" s="550"/>
      <c r="EU583" s="550"/>
      <c r="EV583" s="550"/>
      <c r="EW583" s="550"/>
      <c r="EX583" s="550"/>
      <c r="EY583" s="550"/>
      <c r="EZ583" s="550"/>
      <c r="FA583" s="550"/>
      <c r="FB583" s="550"/>
      <c r="FC583" s="550"/>
      <c r="FD583" s="550"/>
      <c r="FE583" s="550"/>
      <c r="FF583" s="550"/>
      <c r="FG583" s="550"/>
      <c r="FH583" s="550"/>
      <c r="FI583" s="550"/>
      <c r="FJ583" s="550"/>
      <c r="FK583" s="550"/>
      <c r="FL583" s="550"/>
      <c r="FM583" s="550"/>
      <c r="FN583" s="550"/>
      <c r="FO583" s="550"/>
      <c r="FP583" s="550"/>
      <c r="FQ583" s="550"/>
      <c r="FR583" s="550"/>
      <c r="FS583" s="550"/>
      <c r="FT583" s="550"/>
      <c r="FU583" s="550"/>
      <c r="FV583" s="550"/>
      <c r="FW583" s="550"/>
      <c r="FX583" s="550"/>
      <c r="FY583" s="550"/>
      <c r="FZ583" s="550"/>
      <c r="GA583" s="550"/>
      <c r="GB583" s="550"/>
      <c r="GC583" s="550"/>
      <c r="GD583" s="550"/>
      <c r="GE583" s="550"/>
      <c r="GF583" s="550"/>
      <c r="GG583" s="550"/>
      <c r="GH583" s="550"/>
      <c r="GI583" s="550"/>
      <c r="GJ583" s="550"/>
      <c r="GK583" s="550"/>
      <c r="GL583" s="550"/>
      <c r="GM583" s="550"/>
    </row>
    <row r="584" spans="7:195" ht="18" customHeight="1">
      <c r="G584" s="550"/>
      <c r="H584" s="550"/>
      <c r="I584" s="550"/>
      <c r="J584" s="550"/>
      <c r="K584" s="550"/>
      <c r="L584" s="550"/>
      <c r="M584" s="550"/>
      <c r="N584" s="550"/>
      <c r="O584" s="550"/>
      <c r="P584" s="550"/>
      <c r="Q584" s="550"/>
      <c r="R584" s="550"/>
      <c r="S584" s="550"/>
      <c r="T584" s="550"/>
      <c r="U584" s="550"/>
      <c r="V584" s="550"/>
      <c r="W584" s="550"/>
      <c r="X584" s="550"/>
      <c r="Y584" s="550"/>
      <c r="Z584" s="550"/>
      <c r="AA584" s="550"/>
      <c r="AB584" s="550"/>
      <c r="AC584" s="550"/>
      <c r="AD584" s="550"/>
      <c r="AE584" s="550"/>
      <c r="AF584" s="550"/>
      <c r="AG584" s="550"/>
      <c r="AH584" s="550"/>
      <c r="AI584" s="550"/>
      <c r="AJ584" s="550"/>
      <c r="AK584" s="550"/>
      <c r="AL584" s="550"/>
      <c r="AM584" s="550"/>
      <c r="AN584" s="550"/>
      <c r="AO584" s="550"/>
      <c r="AP584" s="550"/>
      <c r="AQ584" s="550"/>
      <c r="AR584" s="550"/>
      <c r="AS584" s="550"/>
      <c r="AT584" s="550"/>
      <c r="AU584" s="550"/>
      <c r="AV584" s="550"/>
      <c r="AW584" s="550"/>
      <c r="AX584" s="550"/>
      <c r="AY584" s="550"/>
      <c r="AZ584" s="550"/>
      <c r="BA584" s="550"/>
      <c r="BB584" s="550"/>
      <c r="BC584" s="550"/>
      <c r="BD584" s="550"/>
      <c r="BE584" s="550"/>
      <c r="BF584" s="550"/>
      <c r="BG584" s="550"/>
      <c r="BH584" s="550"/>
      <c r="BI584" s="550"/>
      <c r="BJ584" s="550"/>
      <c r="BK584" s="550"/>
      <c r="BL584" s="550"/>
      <c r="BM584" s="550"/>
      <c r="BN584" s="550"/>
      <c r="BO584" s="550"/>
      <c r="BP584" s="550"/>
      <c r="BQ584" s="550"/>
      <c r="BR584" s="550"/>
      <c r="BS584" s="550"/>
      <c r="BT584" s="550"/>
      <c r="BU584" s="550"/>
      <c r="BV584" s="550"/>
      <c r="BW584" s="550"/>
      <c r="BX584" s="550"/>
      <c r="BY584" s="550"/>
      <c r="BZ584" s="550"/>
      <c r="CA584" s="550"/>
      <c r="CB584" s="550"/>
      <c r="CC584" s="550"/>
      <c r="CD584" s="550"/>
      <c r="CE584" s="550"/>
      <c r="CF584" s="550"/>
      <c r="CG584" s="550"/>
      <c r="CH584" s="550"/>
      <c r="CI584" s="550"/>
      <c r="CJ584" s="550"/>
      <c r="CK584" s="550"/>
      <c r="CL584" s="550"/>
      <c r="CM584" s="550"/>
      <c r="CN584" s="550"/>
      <c r="CO584" s="550"/>
      <c r="CP584" s="550"/>
      <c r="CQ584" s="550"/>
      <c r="CR584" s="550"/>
      <c r="CS584" s="550"/>
      <c r="CT584" s="550"/>
      <c r="CU584" s="550"/>
      <c r="CV584" s="550"/>
      <c r="CW584" s="550"/>
      <c r="CX584" s="550"/>
      <c r="CY584" s="550"/>
      <c r="CZ584" s="550"/>
      <c r="DA584" s="550"/>
      <c r="DB584" s="550"/>
      <c r="DC584" s="550"/>
      <c r="DD584" s="550"/>
      <c r="DE584" s="550"/>
      <c r="DF584" s="550"/>
      <c r="DG584" s="550"/>
      <c r="DH584" s="550"/>
      <c r="DI584" s="550"/>
      <c r="DJ584" s="550"/>
      <c r="DK584" s="550"/>
      <c r="DL584" s="550"/>
      <c r="DM584" s="550"/>
      <c r="DN584" s="550"/>
      <c r="DO584" s="550"/>
      <c r="DP584" s="550"/>
      <c r="DQ584" s="550"/>
      <c r="DR584" s="550"/>
      <c r="DS584" s="550"/>
      <c r="DT584" s="550"/>
      <c r="DU584" s="550"/>
      <c r="DV584" s="550"/>
      <c r="DW584" s="550"/>
      <c r="DX584" s="550"/>
      <c r="DY584" s="550"/>
      <c r="DZ584" s="550"/>
      <c r="EA584" s="550"/>
      <c r="EB584" s="550"/>
      <c r="EC584" s="550"/>
      <c r="ED584" s="550"/>
      <c r="EE584" s="550"/>
      <c r="EF584" s="550"/>
      <c r="EG584" s="550"/>
      <c r="EH584" s="550"/>
      <c r="EI584" s="550"/>
      <c r="EJ584" s="550"/>
      <c r="EK584" s="550"/>
      <c r="EL584" s="550"/>
      <c r="EM584" s="550"/>
      <c r="EN584" s="550"/>
      <c r="EO584" s="550"/>
      <c r="EP584" s="550"/>
      <c r="EQ584" s="550"/>
      <c r="ER584" s="550"/>
      <c r="ES584" s="550"/>
      <c r="ET584" s="550"/>
      <c r="EU584" s="550"/>
      <c r="EV584" s="550"/>
      <c r="EW584" s="550"/>
      <c r="EX584" s="550"/>
      <c r="EY584" s="550"/>
      <c r="EZ584" s="550"/>
      <c r="FA584" s="550"/>
      <c r="FB584" s="550"/>
      <c r="FC584" s="550"/>
      <c r="FD584" s="550"/>
      <c r="FE584" s="550"/>
      <c r="FF584" s="550"/>
      <c r="FG584" s="550"/>
      <c r="FH584" s="550"/>
      <c r="FI584" s="550"/>
      <c r="FJ584" s="550"/>
      <c r="FK584" s="550"/>
      <c r="FL584" s="550"/>
      <c r="FM584" s="550"/>
      <c r="FN584" s="550"/>
      <c r="FO584" s="550"/>
      <c r="FP584" s="550"/>
      <c r="FQ584" s="550"/>
      <c r="FR584" s="550"/>
      <c r="FS584" s="550"/>
      <c r="FT584" s="550"/>
      <c r="FU584" s="550"/>
      <c r="FV584" s="550"/>
      <c r="FW584" s="550"/>
      <c r="FX584" s="550"/>
      <c r="FY584" s="550"/>
      <c r="FZ584" s="550"/>
      <c r="GA584" s="550"/>
      <c r="GB584" s="550"/>
      <c r="GC584" s="550"/>
      <c r="GD584" s="550"/>
      <c r="GE584" s="550"/>
      <c r="GF584" s="550"/>
      <c r="GG584" s="550"/>
      <c r="GH584" s="550"/>
      <c r="GI584" s="550"/>
      <c r="GJ584" s="550"/>
      <c r="GK584" s="550"/>
      <c r="GL584" s="550"/>
      <c r="GM584" s="550"/>
    </row>
    <row r="585" spans="7:195" ht="18" customHeight="1">
      <c r="G585" s="550"/>
      <c r="H585" s="550"/>
      <c r="I585" s="550"/>
      <c r="J585" s="550"/>
      <c r="K585" s="550"/>
      <c r="L585" s="550"/>
      <c r="M585" s="550"/>
      <c r="N585" s="550"/>
      <c r="O585" s="550"/>
      <c r="P585" s="550"/>
      <c r="Q585" s="550"/>
      <c r="R585" s="550"/>
      <c r="S585" s="550"/>
      <c r="T585" s="550"/>
      <c r="U585" s="550"/>
      <c r="V585" s="550"/>
      <c r="W585" s="550"/>
      <c r="X585" s="550"/>
      <c r="Y585" s="550"/>
      <c r="Z585" s="550"/>
      <c r="AA585" s="550"/>
      <c r="AB585" s="550"/>
      <c r="AC585" s="550"/>
      <c r="AD585" s="550"/>
      <c r="AE585" s="550"/>
      <c r="AF585" s="550"/>
      <c r="AG585" s="550"/>
      <c r="AH585" s="550"/>
      <c r="AI585" s="550"/>
      <c r="AJ585" s="550"/>
      <c r="AK585" s="550"/>
      <c r="AL585" s="550"/>
      <c r="AM585" s="550"/>
      <c r="AN585" s="550"/>
      <c r="AO585" s="550"/>
      <c r="AP585" s="550"/>
      <c r="AQ585" s="550"/>
      <c r="AR585" s="550"/>
      <c r="AS585" s="550"/>
      <c r="AT585" s="550"/>
      <c r="AU585" s="550"/>
      <c r="AV585" s="550"/>
      <c r="AW585" s="550"/>
      <c r="AX585" s="550"/>
      <c r="AY585" s="550"/>
      <c r="AZ585" s="550"/>
      <c r="BA585" s="550"/>
      <c r="BB585" s="550"/>
      <c r="BC585" s="550"/>
      <c r="BD585" s="550"/>
      <c r="BE585" s="550"/>
      <c r="BF585" s="550"/>
      <c r="BG585" s="550"/>
      <c r="BH585" s="550"/>
      <c r="BI585" s="550"/>
      <c r="BJ585" s="550"/>
      <c r="BK585" s="550"/>
      <c r="BL585" s="550"/>
      <c r="BM585" s="550"/>
      <c r="BN585" s="550"/>
      <c r="BO585" s="550"/>
      <c r="BP585" s="550"/>
      <c r="BQ585" s="550"/>
      <c r="BR585" s="550"/>
      <c r="BS585" s="550"/>
      <c r="BT585" s="550"/>
      <c r="BU585" s="550"/>
      <c r="BV585" s="550"/>
      <c r="BW585" s="550"/>
      <c r="BX585" s="550"/>
      <c r="BY585" s="550"/>
      <c r="BZ585" s="550"/>
      <c r="CA585" s="550"/>
      <c r="CB585" s="550"/>
      <c r="CC585" s="550"/>
      <c r="CD585" s="550"/>
      <c r="CE585" s="550"/>
      <c r="CF585" s="550"/>
      <c r="CG585" s="550"/>
      <c r="CH585" s="550"/>
      <c r="CI585" s="550"/>
      <c r="CJ585" s="550"/>
      <c r="CK585" s="550"/>
      <c r="CL585" s="550"/>
      <c r="CM585" s="550"/>
      <c r="CN585" s="550"/>
      <c r="CO585" s="550"/>
      <c r="CP585" s="550"/>
      <c r="CQ585" s="550"/>
      <c r="CR585" s="550"/>
      <c r="CS585" s="550"/>
      <c r="CT585" s="550"/>
      <c r="CU585" s="550"/>
      <c r="CV585" s="550"/>
      <c r="CW585" s="550"/>
      <c r="CX585" s="550"/>
      <c r="CY585" s="550"/>
      <c r="CZ585" s="550"/>
      <c r="DA585" s="550"/>
      <c r="DB585" s="550"/>
      <c r="DC585" s="550"/>
      <c r="DD585" s="550"/>
      <c r="DE585" s="550"/>
      <c r="DF585" s="550"/>
      <c r="DG585" s="550"/>
      <c r="DH585" s="550"/>
      <c r="DI585" s="550"/>
      <c r="DJ585" s="550"/>
      <c r="DK585" s="550"/>
      <c r="DL585" s="550"/>
      <c r="DM585" s="550"/>
      <c r="DN585" s="550"/>
      <c r="DO585" s="550"/>
      <c r="DP585" s="550"/>
      <c r="DQ585" s="550"/>
      <c r="DR585" s="550"/>
      <c r="DS585" s="550"/>
      <c r="DT585" s="550"/>
      <c r="DU585" s="550"/>
      <c r="DV585" s="550"/>
      <c r="DW585" s="550"/>
      <c r="DX585" s="550"/>
      <c r="DY585" s="550"/>
      <c r="DZ585" s="550"/>
      <c r="EA585" s="550"/>
      <c r="EB585" s="550"/>
      <c r="EC585" s="550"/>
      <c r="ED585" s="550"/>
      <c r="EE585" s="550"/>
      <c r="EF585" s="550"/>
      <c r="EG585" s="550"/>
      <c r="EH585" s="550"/>
      <c r="EI585" s="550"/>
      <c r="EJ585" s="550"/>
      <c r="EK585" s="550"/>
      <c r="EL585" s="550"/>
      <c r="EM585" s="550"/>
      <c r="EN585" s="550"/>
      <c r="EO585" s="550"/>
      <c r="EP585" s="550"/>
      <c r="EQ585" s="550"/>
      <c r="ER585" s="550"/>
      <c r="ES585" s="550"/>
      <c r="ET585" s="550"/>
      <c r="EU585" s="550"/>
      <c r="EV585" s="550"/>
      <c r="EW585" s="550"/>
      <c r="EX585" s="550"/>
      <c r="EY585" s="550"/>
      <c r="EZ585" s="550"/>
      <c r="FA585" s="550"/>
      <c r="FB585" s="550"/>
      <c r="FC585" s="550"/>
      <c r="FD585" s="550"/>
      <c r="FE585" s="550"/>
      <c r="FF585" s="550"/>
      <c r="FG585" s="550"/>
      <c r="FH585" s="550"/>
      <c r="FI585" s="550"/>
      <c r="FJ585" s="550"/>
      <c r="FK585" s="550"/>
      <c r="FL585" s="550"/>
      <c r="FM585" s="550"/>
      <c r="FN585" s="550"/>
      <c r="FO585" s="550"/>
      <c r="FP585" s="550"/>
      <c r="FQ585" s="550"/>
      <c r="FR585" s="550"/>
      <c r="FS585" s="550"/>
      <c r="FT585" s="550"/>
      <c r="FU585" s="550"/>
      <c r="FV585" s="550"/>
      <c r="FW585" s="550"/>
      <c r="FX585" s="550"/>
      <c r="FY585" s="550"/>
      <c r="FZ585" s="550"/>
      <c r="GA585" s="550"/>
      <c r="GB585" s="550"/>
      <c r="GC585" s="550"/>
      <c r="GD585" s="550"/>
      <c r="GE585" s="550"/>
      <c r="GF585" s="550"/>
      <c r="GG585" s="550"/>
      <c r="GH585" s="550"/>
      <c r="GI585" s="550"/>
      <c r="GJ585" s="550"/>
      <c r="GK585" s="550"/>
      <c r="GL585" s="550"/>
      <c r="GM585" s="550"/>
    </row>
    <row r="586" spans="7:195" ht="18" customHeight="1">
      <c r="G586" s="550"/>
      <c r="H586" s="550"/>
      <c r="I586" s="550"/>
      <c r="J586" s="550"/>
      <c r="K586" s="550"/>
      <c r="L586" s="550"/>
      <c r="M586" s="550"/>
      <c r="N586" s="550"/>
      <c r="O586" s="550"/>
      <c r="P586" s="550"/>
      <c r="Q586" s="550"/>
      <c r="R586" s="550"/>
      <c r="S586" s="550"/>
      <c r="T586" s="550"/>
      <c r="U586" s="550"/>
      <c r="V586" s="550"/>
      <c r="W586" s="550"/>
      <c r="X586" s="550"/>
      <c r="Y586" s="550"/>
      <c r="Z586" s="550"/>
      <c r="AA586" s="550"/>
      <c r="AB586" s="550"/>
      <c r="AC586" s="550"/>
      <c r="AD586" s="550"/>
      <c r="AE586" s="550"/>
      <c r="AF586" s="550"/>
      <c r="AG586" s="550"/>
      <c r="AH586" s="550"/>
      <c r="AI586" s="550"/>
      <c r="AJ586" s="550"/>
      <c r="AK586" s="550"/>
      <c r="AL586" s="550"/>
      <c r="AM586" s="550"/>
      <c r="AN586" s="550"/>
      <c r="AO586" s="550"/>
      <c r="AP586" s="550"/>
      <c r="AQ586" s="550"/>
      <c r="AR586" s="550"/>
      <c r="AS586" s="550"/>
      <c r="AT586" s="550"/>
      <c r="AU586" s="550"/>
      <c r="AV586" s="550"/>
      <c r="AW586" s="550"/>
      <c r="AX586" s="550"/>
      <c r="AY586" s="550"/>
      <c r="AZ586" s="550"/>
      <c r="BA586" s="550"/>
      <c r="BB586" s="550"/>
      <c r="BC586" s="550"/>
      <c r="BD586" s="550"/>
      <c r="BE586" s="550"/>
      <c r="BF586" s="550"/>
      <c r="BG586" s="550"/>
      <c r="BH586" s="550"/>
      <c r="BI586" s="550"/>
      <c r="BJ586" s="550"/>
      <c r="BK586" s="550"/>
      <c r="BL586" s="550"/>
      <c r="BM586" s="550"/>
      <c r="BN586" s="550"/>
      <c r="BO586" s="550"/>
      <c r="BP586" s="550"/>
      <c r="BQ586" s="550"/>
      <c r="BR586" s="550"/>
      <c r="BS586" s="550"/>
      <c r="BT586" s="550"/>
      <c r="BU586" s="550"/>
      <c r="BV586" s="550"/>
      <c r="BW586" s="550"/>
      <c r="BX586" s="550"/>
      <c r="BY586" s="550"/>
      <c r="BZ586" s="550"/>
      <c r="CA586" s="550"/>
      <c r="CB586" s="550"/>
      <c r="CC586" s="550"/>
      <c r="CD586" s="550"/>
      <c r="CE586" s="550"/>
      <c r="CF586" s="550"/>
      <c r="CG586" s="550"/>
      <c r="CH586" s="550"/>
      <c r="CI586" s="550"/>
      <c r="CJ586" s="550"/>
      <c r="CK586" s="550"/>
      <c r="CL586" s="550"/>
      <c r="CM586" s="550"/>
      <c r="CN586" s="550"/>
      <c r="CO586" s="550"/>
      <c r="CP586" s="550"/>
      <c r="CQ586" s="550"/>
      <c r="CR586" s="550"/>
      <c r="CS586" s="550"/>
      <c r="CT586" s="550"/>
      <c r="CU586" s="550"/>
      <c r="CV586" s="550"/>
      <c r="CW586" s="550"/>
      <c r="CX586" s="550"/>
      <c r="CY586" s="550"/>
      <c r="CZ586" s="550"/>
      <c r="DA586" s="550"/>
      <c r="DB586" s="550"/>
      <c r="DC586" s="550"/>
      <c r="DD586" s="550"/>
      <c r="DE586" s="550"/>
      <c r="DF586" s="550"/>
      <c r="DG586" s="550"/>
      <c r="DH586" s="550"/>
      <c r="DI586" s="550"/>
      <c r="DJ586" s="550"/>
      <c r="DK586" s="550"/>
      <c r="DL586" s="550"/>
      <c r="DM586" s="550"/>
      <c r="DN586" s="550"/>
      <c r="DO586" s="550"/>
      <c r="DP586" s="550"/>
      <c r="DQ586" s="550"/>
      <c r="DR586" s="550"/>
      <c r="DS586" s="550"/>
      <c r="DT586" s="550"/>
      <c r="DU586" s="550"/>
      <c r="DV586" s="550"/>
      <c r="DW586" s="550"/>
      <c r="DX586" s="550"/>
      <c r="DY586" s="550"/>
      <c r="DZ586" s="550"/>
      <c r="EA586" s="550"/>
      <c r="EB586" s="550"/>
      <c r="EC586" s="550"/>
      <c r="ED586" s="550"/>
      <c r="EE586" s="550"/>
      <c r="EF586" s="550"/>
      <c r="EG586" s="550"/>
      <c r="EH586" s="550"/>
      <c r="EI586" s="550"/>
      <c r="EJ586" s="550"/>
      <c r="EK586" s="550"/>
      <c r="EL586" s="550"/>
      <c r="EM586" s="550"/>
      <c r="EN586" s="550"/>
      <c r="EO586" s="550"/>
      <c r="EP586" s="550"/>
      <c r="EQ586" s="550"/>
      <c r="ER586" s="550"/>
      <c r="ES586" s="550"/>
      <c r="ET586" s="550"/>
      <c r="EU586" s="550"/>
      <c r="EV586" s="550"/>
      <c r="EW586" s="550"/>
      <c r="EX586" s="550"/>
      <c r="EY586" s="550"/>
      <c r="EZ586" s="550"/>
      <c r="FA586" s="550"/>
      <c r="FB586" s="550"/>
      <c r="FC586" s="550"/>
      <c r="FD586" s="550"/>
      <c r="FE586" s="550"/>
      <c r="FF586" s="550"/>
      <c r="FG586" s="550"/>
      <c r="FH586" s="550"/>
      <c r="FI586" s="550"/>
      <c r="FJ586" s="550"/>
      <c r="FK586" s="550"/>
      <c r="FL586" s="550"/>
      <c r="FM586" s="550"/>
      <c r="FN586" s="550"/>
      <c r="FO586" s="550"/>
      <c r="FP586" s="550"/>
      <c r="FQ586" s="550"/>
      <c r="FR586" s="550"/>
      <c r="FS586" s="550"/>
      <c r="FT586" s="550"/>
      <c r="FU586" s="550"/>
      <c r="FV586" s="550"/>
      <c r="FW586" s="550"/>
      <c r="FX586" s="550"/>
      <c r="FY586" s="550"/>
      <c r="FZ586" s="550"/>
      <c r="GA586" s="550"/>
      <c r="GB586" s="550"/>
      <c r="GC586" s="550"/>
      <c r="GD586" s="550"/>
      <c r="GE586" s="550"/>
      <c r="GF586" s="550"/>
      <c r="GG586" s="550"/>
      <c r="GH586" s="550"/>
      <c r="GI586" s="550"/>
      <c r="GJ586" s="550"/>
      <c r="GK586" s="550"/>
      <c r="GL586" s="550"/>
      <c r="GM586" s="550"/>
    </row>
    <row r="587" spans="7:195" ht="18" customHeight="1">
      <c r="G587" s="550"/>
      <c r="H587" s="550"/>
      <c r="I587" s="550"/>
      <c r="J587" s="550"/>
      <c r="K587" s="550"/>
      <c r="L587" s="550"/>
      <c r="M587" s="550"/>
      <c r="N587" s="550"/>
      <c r="O587" s="550"/>
      <c r="P587" s="550"/>
      <c r="Q587" s="550"/>
      <c r="R587" s="550"/>
      <c r="S587" s="550"/>
      <c r="T587" s="550"/>
      <c r="U587" s="550"/>
      <c r="V587" s="550"/>
      <c r="W587" s="550"/>
      <c r="X587" s="550"/>
      <c r="Y587" s="550"/>
      <c r="Z587" s="550"/>
      <c r="AA587" s="550"/>
      <c r="AB587" s="550"/>
      <c r="AC587" s="550"/>
      <c r="AD587" s="550"/>
      <c r="AE587" s="550"/>
      <c r="AF587" s="550"/>
      <c r="AG587" s="550"/>
      <c r="AH587" s="550"/>
      <c r="AI587" s="550"/>
      <c r="AJ587" s="550"/>
      <c r="AK587" s="550"/>
      <c r="AL587" s="550"/>
      <c r="AM587" s="550"/>
      <c r="AN587" s="550"/>
      <c r="AO587" s="550"/>
      <c r="AP587" s="550"/>
      <c r="AQ587" s="550"/>
      <c r="AR587" s="550"/>
      <c r="AS587" s="550"/>
      <c r="AT587" s="550"/>
      <c r="AU587" s="550"/>
      <c r="AV587" s="550"/>
      <c r="AW587" s="550"/>
      <c r="AX587" s="550"/>
      <c r="AY587" s="550"/>
      <c r="AZ587" s="550"/>
      <c r="BA587" s="550"/>
      <c r="BB587" s="550"/>
      <c r="BC587" s="550"/>
      <c r="BD587" s="550"/>
      <c r="BE587" s="550"/>
      <c r="BF587" s="550"/>
      <c r="BG587" s="550"/>
      <c r="BH587" s="550"/>
      <c r="BI587" s="550"/>
      <c r="BJ587" s="550"/>
      <c r="BK587" s="550"/>
      <c r="BL587" s="550"/>
      <c r="BM587" s="550"/>
      <c r="BN587" s="550"/>
      <c r="BO587" s="550"/>
      <c r="BP587" s="550"/>
      <c r="BQ587" s="550"/>
      <c r="BR587" s="550"/>
      <c r="BS587" s="550"/>
      <c r="BT587" s="550"/>
      <c r="BU587" s="550"/>
      <c r="BV587" s="550"/>
      <c r="BW587" s="550"/>
      <c r="BX587" s="550"/>
      <c r="BY587" s="550"/>
      <c r="BZ587" s="550"/>
      <c r="CA587" s="550"/>
      <c r="CB587" s="550"/>
      <c r="CC587" s="550"/>
      <c r="CD587" s="550"/>
      <c r="CE587" s="550"/>
      <c r="CF587" s="550"/>
      <c r="CG587" s="550"/>
      <c r="CH587" s="550"/>
      <c r="CI587" s="550"/>
      <c r="CJ587" s="550"/>
      <c r="CK587" s="550"/>
      <c r="CL587" s="550"/>
      <c r="CM587" s="550"/>
      <c r="CN587" s="550"/>
      <c r="CO587" s="550"/>
      <c r="CP587" s="550"/>
      <c r="CQ587" s="550"/>
      <c r="CR587" s="550"/>
      <c r="CS587" s="550"/>
      <c r="CT587" s="550"/>
      <c r="CU587" s="550"/>
      <c r="CV587" s="550"/>
      <c r="CW587" s="550"/>
      <c r="CX587" s="550"/>
      <c r="CY587" s="550"/>
      <c r="CZ587" s="550"/>
      <c r="DA587" s="550"/>
      <c r="DB587" s="550"/>
      <c r="DC587" s="550"/>
      <c r="DD587" s="550"/>
      <c r="DE587" s="550"/>
      <c r="DF587" s="550"/>
      <c r="DG587" s="550"/>
      <c r="DH587" s="550"/>
      <c r="DI587" s="550"/>
      <c r="DJ587" s="550"/>
      <c r="DK587" s="550"/>
      <c r="DL587" s="550"/>
      <c r="DM587" s="550"/>
      <c r="DN587" s="550"/>
      <c r="DO587" s="550"/>
      <c r="DP587" s="550"/>
      <c r="DQ587" s="550"/>
      <c r="DR587" s="550"/>
      <c r="DS587" s="550"/>
      <c r="DT587" s="550"/>
      <c r="DU587" s="550"/>
      <c r="DV587" s="550"/>
      <c r="DW587" s="550"/>
      <c r="DX587" s="550"/>
      <c r="DY587" s="550"/>
      <c r="DZ587" s="550"/>
      <c r="EA587" s="550"/>
      <c r="EB587" s="550"/>
      <c r="EC587" s="550"/>
      <c r="ED587" s="550"/>
      <c r="EE587" s="550"/>
      <c r="EF587" s="550"/>
      <c r="EG587" s="550"/>
      <c r="EH587" s="550"/>
      <c r="EI587" s="550"/>
      <c r="EJ587" s="550"/>
      <c r="EK587" s="550"/>
      <c r="EL587" s="550"/>
      <c r="EM587" s="550"/>
      <c r="EN587" s="550"/>
      <c r="EO587" s="550"/>
      <c r="EP587" s="550"/>
      <c r="EQ587" s="550"/>
      <c r="ER587" s="550"/>
      <c r="ES587" s="550"/>
      <c r="ET587" s="550"/>
      <c r="EU587" s="550"/>
      <c r="EV587" s="550"/>
      <c r="EW587" s="550"/>
      <c r="EX587" s="550"/>
      <c r="EY587" s="550"/>
      <c r="EZ587" s="550"/>
      <c r="FA587" s="550"/>
      <c r="FB587" s="550"/>
      <c r="FC587" s="550"/>
      <c r="FD587" s="550"/>
      <c r="FE587" s="550"/>
      <c r="FF587" s="550"/>
      <c r="FG587" s="550"/>
      <c r="FH587" s="550"/>
      <c r="FI587" s="550"/>
      <c r="FJ587" s="550"/>
      <c r="FK587" s="550"/>
      <c r="FL587" s="550"/>
      <c r="FM587" s="550"/>
      <c r="FN587" s="550"/>
      <c r="FO587" s="550"/>
      <c r="FP587" s="550"/>
      <c r="FQ587" s="550"/>
      <c r="FR587" s="550"/>
      <c r="FS587" s="550"/>
      <c r="FT587" s="550"/>
      <c r="FU587" s="550"/>
      <c r="FV587" s="550"/>
      <c r="FW587" s="550"/>
      <c r="FX587" s="550"/>
      <c r="FY587" s="550"/>
      <c r="FZ587" s="550"/>
      <c r="GA587" s="550"/>
      <c r="GB587" s="550"/>
      <c r="GC587" s="550"/>
      <c r="GD587" s="550"/>
      <c r="GE587" s="550"/>
      <c r="GF587" s="550"/>
      <c r="GG587" s="550"/>
      <c r="GH587" s="550"/>
      <c r="GI587" s="550"/>
      <c r="GJ587" s="550"/>
      <c r="GK587" s="550"/>
      <c r="GL587" s="550"/>
      <c r="GM587" s="550"/>
    </row>
    <row r="588" spans="7:195" ht="18" customHeight="1">
      <c r="G588" s="550"/>
      <c r="H588" s="550"/>
      <c r="I588" s="550"/>
      <c r="J588" s="550"/>
      <c r="K588" s="550"/>
      <c r="L588" s="550"/>
      <c r="M588" s="550"/>
      <c r="N588" s="550"/>
      <c r="O588" s="550"/>
      <c r="P588" s="550"/>
      <c r="Q588" s="550"/>
      <c r="R588" s="550"/>
      <c r="S588" s="550"/>
      <c r="T588" s="550"/>
      <c r="U588" s="550"/>
      <c r="V588" s="550"/>
      <c r="W588" s="550"/>
      <c r="X588" s="550"/>
      <c r="Y588" s="550"/>
      <c r="Z588" s="550"/>
      <c r="AA588" s="550"/>
      <c r="AB588" s="550"/>
      <c r="AC588" s="550"/>
      <c r="AD588" s="550"/>
      <c r="AE588" s="550"/>
      <c r="AF588" s="550"/>
      <c r="AG588" s="550"/>
      <c r="AH588" s="550"/>
      <c r="AI588" s="550"/>
      <c r="AJ588" s="550"/>
      <c r="AK588" s="550"/>
      <c r="AL588" s="550"/>
      <c r="AM588" s="550"/>
      <c r="AN588" s="550"/>
      <c r="AO588" s="550"/>
      <c r="AP588" s="550"/>
      <c r="AQ588" s="550"/>
      <c r="AR588" s="550"/>
      <c r="AS588" s="550"/>
      <c r="AT588" s="550"/>
      <c r="AU588" s="550"/>
      <c r="AV588" s="550"/>
      <c r="AW588" s="550"/>
      <c r="AX588" s="550"/>
      <c r="AY588" s="550"/>
      <c r="AZ588" s="550"/>
      <c r="BA588" s="550"/>
      <c r="BB588" s="550"/>
      <c r="BC588" s="550"/>
      <c r="BD588" s="550"/>
      <c r="BE588" s="550"/>
      <c r="BF588" s="550"/>
      <c r="BG588" s="550"/>
      <c r="BH588" s="550"/>
      <c r="BI588" s="550"/>
      <c r="BJ588" s="550"/>
      <c r="BK588" s="550"/>
      <c r="BL588" s="550"/>
      <c r="BM588" s="550"/>
      <c r="BN588" s="550"/>
      <c r="BO588" s="550"/>
      <c r="BP588" s="550"/>
      <c r="BQ588" s="550"/>
      <c r="BR588" s="550"/>
      <c r="BS588" s="550"/>
      <c r="BT588" s="550"/>
      <c r="BU588" s="550"/>
      <c r="BV588" s="550"/>
      <c r="BW588" s="550"/>
      <c r="BX588" s="550"/>
      <c r="BY588" s="550"/>
      <c r="BZ588" s="550"/>
      <c r="CA588" s="550"/>
      <c r="CB588" s="550"/>
      <c r="CC588" s="550"/>
      <c r="CD588" s="550"/>
      <c r="CE588" s="550"/>
      <c r="CF588" s="550"/>
      <c r="CG588" s="550"/>
      <c r="CH588" s="550"/>
      <c r="CI588" s="550"/>
      <c r="CJ588" s="550"/>
      <c r="CK588" s="550"/>
      <c r="CL588" s="550"/>
      <c r="CM588" s="550"/>
      <c r="CN588" s="550"/>
      <c r="CO588" s="550"/>
      <c r="CP588" s="550"/>
      <c r="CQ588" s="550"/>
      <c r="CR588" s="550"/>
      <c r="CS588" s="550"/>
      <c r="CT588" s="550"/>
      <c r="CU588" s="550"/>
      <c r="CV588" s="550"/>
      <c r="CW588" s="550"/>
      <c r="CX588" s="550"/>
      <c r="CY588" s="550"/>
      <c r="CZ588" s="550"/>
      <c r="DA588" s="550"/>
      <c r="DB588" s="550"/>
      <c r="DC588" s="550"/>
      <c r="DD588" s="550"/>
      <c r="DE588" s="550"/>
      <c r="DF588" s="550"/>
      <c r="DG588" s="550"/>
      <c r="DH588" s="550"/>
      <c r="DI588" s="550"/>
      <c r="DJ588" s="550"/>
      <c r="DK588" s="550"/>
      <c r="DL588" s="550"/>
      <c r="DM588" s="550"/>
      <c r="DN588" s="550"/>
      <c r="DO588" s="550"/>
      <c r="DP588" s="550"/>
      <c r="DQ588" s="550"/>
      <c r="DR588" s="550"/>
      <c r="DS588" s="550"/>
      <c r="DT588" s="550"/>
      <c r="DU588" s="550"/>
      <c r="DV588" s="550"/>
      <c r="DW588" s="550"/>
      <c r="DX588" s="550"/>
      <c r="DY588" s="550"/>
      <c r="DZ588" s="550"/>
      <c r="EA588" s="550"/>
      <c r="EB588" s="550"/>
      <c r="EC588" s="550"/>
      <c r="ED588" s="550"/>
      <c r="EE588" s="550"/>
      <c r="EF588" s="550"/>
      <c r="EG588" s="550"/>
      <c r="EH588" s="550"/>
      <c r="EI588" s="550"/>
      <c r="EJ588" s="550"/>
      <c r="EK588" s="550"/>
      <c r="EL588" s="550"/>
      <c r="EM588" s="550"/>
      <c r="EN588" s="550"/>
      <c r="EO588" s="550"/>
      <c r="EP588" s="550"/>
      <c r="EQ588" s="550"/>
      <c r="ER588" s="550"/>
      <c r="ES588" s="550"/>
      <c r="ET588" s="550"/>
      <c r="EU588" s="550"/>
      <c r="EV588" s="550"/>
      <c r="EW588" s="550"/>
      <c r="EX588" s="550"/>
      <c r="EY588" s="550"/>
      <c r="EZ588" s="550"/>
      <c r="FA588" s="550"/>
      <c r="FB588" s="550"/>
      <c r="FC588" s="550"/>
      <c r="FD588" s="550"/>
      <c r="FE588" s="550"/>
      <c r="FF588" s="550"/>
      <c r="FG588" s="550"/>
      <c r="FH588" s="550"/>
      <c r="FI588" s="550"/>
      <c r="FJ588" s="550"/>
      <c r="FK588" s="550"/>
      <c r="FL588" s="550"/>
      <c r="FM588" s="550"/>
      <c r="FN588" s="550"/>
      <c r="FO588" s="550"/>
      <c r="FP588" s="550"/>
      <c r="FQ588" s="550"/>
      <c r="FR588" s="550"/>
      <c r="FS588" s="550"/>
      <c r="FT588" s="550"/>
      <c r="FU588" s="550"/>
      <c r="FV588" s="550"/>
      <c r="FW588" s="550"/>
      <c r="FX588" s="550"/>
      <c r="FY588" s="550"/>
      <c r="FZ588" s="550"/>
      <c r="GA588" s="550"/>
      <c r="GB588" s="550"/>
      <c r="GC588" s="550"/>
      <c r="GD588" s="550"/>
      <c r="GE588" s="550"/>
      <c r="GF588" s="550"/>
      <c r="GG588" s="550"/>
      <c r="GH588" s="550"/>
      <c r="GI588" s="550"/>
      <c r="GJ588" s="550"/>
      <c r="GK588" s="550"/>
      <c r="GL588" s="550"/>
      <c r="GM588" s="550"/>
    </row>
    <row r="589" spans="7:195" ht="18" customHeight="1">
      <c r="G589" s="550"/>
      <c r="H589" s="550"/>
      <c r="I589" s="550"/>
      <c r="J589" s="550"/>
      <c r="K589" s="550"/>
      <c r="L589" s="550"/>
      <c r="M589" s="550"/>
      <c r="N589" s="550"/>
      <c r="O589" s="550"/>
      <c r="P589" s="550"/>
      <c r="Q589" s="550"/>
      <c r="R589" s="550"/>
      <c r="S589" s="550"/>
      <c r="T589" s="550"/>
      <c r="U589" s="550"/>
      <c r="V589" s="550"/>
      <c r="W589" s="550"/>
      <c r="X589" s="550"/>
      <c r="Y589" s="550"/>
      <c r="Z589" s="550"/>
      <c r="AA589" s="550"/>
      <c r="AB589" s="550"/>
      <c r="AC589" s="550"/>
      <c r="AD589" s="550"/>
      <c r="AE589" s="550"/>
      <c r="AF589" s="550"/>
      <c r="AG589" s="550"/>
      <c r="AH589" s="550"/>
      <c r="AI589" s="550"/>
      <c r="AJ589" s="550"/>
      <c r="AK589" s="550"/>
      <c r="AL589" s="550"/>
      <c r="AM589" s="550"/>
      <c r="AN589" s="550"/>
      <c r="AO589" s="550"/>
      <c r="AP589" s="550"/>
      <c r="AQ589" s="550"/>
      <c r="AR589" s="550"/>
      <c r="AS589" s="550"/>
      <c r="AT589" s="550"/>
      <c r="AU589" s="550"/>
      <c r="AV589" s="550"/>
      <c r="AW589" s="550"/>
      <c r="AX589" s="550"/>
      <c r="AY589" s="550"/>
      <c r="AZ589" s="550"/>
      <c r="BA589" s="550"/>
      <c r="BB589" s="550"/>
      <c r="BC589" s="550"/>
      <c r="BD589" s="550"/>
      <c r="BE589" s="550"/>
      <c r="BF589" s="550"/>
      <c r="BG589" s="550"/>
      <c r="BH589" s="550"/>
      <c r="BI589" s="550"/>
      <c r="BJ589" s="550"/>
      <c r="BK589" s="550"/>
      <c r="BL589" s="550"/>
      <c r="BM589" s="550"/>
      <c r="BN589" s="550"/>
      <c r="BO589" s="550"/>
      <c r="BP589" s="550"/>
      <c r="BQ589" s="550"/>
      <c r="BR589" s="550"/>
      <c r="BS589" s="550"/>
      <c r="BT589" s="550"/>
      <c r="BU589" s="550"/>
      <c r="BV589" s="550"/>
      <c r="BW589" s="550"/>
      <c r="BX589" s="550"/>
      <c r="BY589" s="550"/>
      <c r="BZ589" s="550"/>
      <c r="CA589" s="550"/>
      <c r="CB589" s="550"/>
      <c r="CC589" s="550"/>
      <c r="CD589" s="550"/>
      <c r="CE589" s="550"/>
      <c r="CF589" s="550"/>
      <c r="CG589" s="550"/>
      <c r="CH589" s="550"/>
      <c r="CI589" s="550"/>
      <c r="CJ589" s="550"/>
      <c r="CK589" s="550"/>
      <c r="CL589" s="550"/>
      <c r="CM589" s="550"/>
      <c r="CN589" s="550"/>
      <c r="CO589" s="550"/>
      <c r="CP589" s="550"/>
      <c r="CQ589" s="550"/>
      <c r="CR589" s="550"/>
      <c r="CS589" s="550"/>
      <c r="CT589" s="550"/>
      <c r="CU589" s="550"/>
      <c r="CV589" s="550"/>
      <c r="CW589" s="550"/>
      <c r="CX589" s="550"/>
      <c r="CY589" s="550"/>
      <c r="CZ589" s="550"/>
      <c r="DA589" s="550"/>
      <c r="DB589" s="550"/>
      <c r="DC589" s="550"/>
      <c r="DD589" s="550"/>
      <c r="DE589" s="550"/>
      <c r="DF589" s="550"/>
      <c r="DG589" s="550"/>
      <c r="DH589" s="550"/>
      <c r="DI589" s="550"/>
      <c r="DJ589" s="550"/>
      <c r="DK589" s="550"/>
      <c r="DL589" s="550"/>
      <c r="DM589" s="550"/>
      <c r="DN589" s="550"/>
      <c r="DO589" s="550"/>
      <c r="DP589" s="550"/>
      <c r="DQ589" s="550"/>
      <c r="DR589" s="550"/>
      <c r="DS589" s="550"/>
      <c r="DT589" s="550"/>
      <c r="DU589" s="550"/>
      <c r="DV589" s="550"/>
      <c r="DW589" s="550"/>
      <c r="DX589" s="550"/>
      <c r="DY589" s="550"/>
      <c r="DZ589" s="550"/>
      <c r="EA589" s="550"/>
      <c r="EB589" s="550"/>
      <c r="EC589" s="550"/>
      <c r="ED589" s="550"/>
      <c r="EE589" s="550"/>
      <c r="EF589" s="550"/>
      <c r="EG589" s="550"/>
      <c r="EH589" s="550"/>
      <c r="EI589" s="550"/>
      <c r="EJ589" s="550"/>
      <c r="EK589" s="550"/>
      <c r="EL589" s="550"/>
      <c r="EM589" s="550"/>
      <c r="EN589" s="550"/>
      <c r="EO589" s="550"/>
      <c r="EP589" s="550"/>
      <c r="EQ589" s="550"/>
      <c r="ER589" s="550"/>
      <c r="ES589" s="550"/>
      <c r="ET589" s="550"/>
      <c r="EU589" s="550"/>
      <c r="EV589" s="550"/>
      <c r="EW589" s="550"/>
      <c r="EX589" s="550"/>
      <c r="EY589" s="550"/>
      <c r="EZ589" s="550"/>
      <c r="FA589" s="550"/>
      <c r="FB589" s="550"/>
      <c r="FC589" s="550"/>
      <c r="FD589" s="550"/>
      <c r="FE589" s="550"/>
      <c r="FF589" s="550"/>
      <c r="FG589" s="550"/>
      <c r="FH589" s="550"/>
      <c r="FI589" s="550"/>
      <c r="FJ589" s="550"/>
      <c r="FK589" s="550"/>
      <c r="FL589" s="550"/>
      <c r="FM589" s="550"/>
      <c r="FN589" s="550"/>
      <c r="FO589" s="550"/>
      <c r="FP589" s="550"/>
      <c r="FQ589" s="550"/>
      <c r="FR589" s="550"/>
      <c r="FS589" s="550"/>
      <c r="FT589" s="550"/>
      <c r="FU589" s="550"/>
      <c r="FV589" s="550"/>
      <c r="FW589" s="550"/>
      <c r="FX589" s="550"/>
      <c r="FY589" s="550"/>
      <c r="FZ589" s="550"/>
      <c r="GA589" s="550"/>
      <c r="GB589" s="550"/>
      <c r="GC589" s="550"/>
      <c r="GD589" s="550"/>
      <c r="GE589" s="550"/>
      <c r="GF589" s="550"/>
      <c r="GG589" s="550"/>
      <c r="GH589" s="550"/>
      <c r="GI589" s="550"/>
      <c r="GJ589" s="550"/>
      <c r="GK589" s="550"/>
      <c r="GL589" s="550"/>
      <c r="GM589" s="550"/>
    </row>
    <row r="590" spans="7:195" ht="18" customHeight="1">
      <c r="G590" s="550"/>
      <c r="H590" s="550"/>
      <c r="I590" s="550"/>
      <c r="J590" s="550"/>
      <c r="K590" s="550"/>
      <c r="L590" s="550"/>
      <c r="M590" s="550"/>
      <c r="N590" s="550"/>
      <c r="O590" s="550"/>
      <c r="P590" s="550"/>
      <c r="Q590" s="550"/>
      <c r="R590" s="550"/>
      <c r="S590" s="550"/>
      <c r="T590" s="550"/>
      <c r="U590" s="550"/>
      <c r="V590" s="550"/>
      <c r="W590" s="550"/>
      <c r="X590" s="550"/>
      <c r="Y590" s="550"/>
      <c r="Z590" s="550"/>
      <c r="AA590" s="550"/>
      <c r="AB590" s="550"/>
      <c r="AC590" s="550"/>
      <c r="AD590" s="550"/>
      <c r="AE590" s="550"/>
      <c r="AF590" s="550"/>
      <c r="AG590" s="550"/>
      <c r="AH590" s="550"/>
      <c r="AI590" s="550"/>
      <c r="AJ590" s="550"/>
      <c r="AK590" s="550"/>
      <c r="AL590" s="550"/>
      <c r="AM590" s="550"/>
      <c r="AN590" s="550"/>
      <c r="AO590" s="550"/>
      <c r="AP590" s="550"/>
      <c r="AQ590" s="550"/>
      <c r="AR590" s="550"/>
      <c r="AS590" s="550"/>
      <c r="AT590" s="550"/>
      <c r="AU590" s="550"/>
      <c r="AV590" s="550"/>
      <c r="AW590" s="550"/>
      <c r="AX590" s="550"/>
      <c r="AY590" s="550"/>
      <c r="AZ590" s="550"/>
      <c r="BA590" s="550"/>
      <c r="BB590" s="550"/>
      <c r="BC590" s="550"/>
      <c r="BD590" s="550"/>
      <c r="BE590" s="550"/>
      <c r="BF590" s="550"/>
      <c r="BG590" s="550"/>
      <c r="BH590" s="550"/>
      <c r="BI590" s="550"/>
      <c r="BJ590" s="550"/>
      <c r="BK590" s="550"/>
      <c r="BL590" s="550"/>
      <c r="BM590" s="550"/>
      <c r="BN590" s="550"/>
      <c r="BO590" s="550"/>
      <c r="BP590" s="550"/>
      <c r="BQ590" s="550"/>
      <c r="BR590" s="550"/>
      <c r="BS590" s="550"/>
      <c r="BT590" s="550"/>
      <c r="BU590" s="550"/>
      <c r="BV590" s="550"/>
      <c r="BW590" s="550"/>
      <c r="BX590" s="550"/>
      <c r="BY590" s="550"/>
      <c r="BZ590" s="550"/>
      <c r="CA590" s="550"/>
      <c r="CB590" s="550"/>
      <c r="CC590" s="550"/>
      <c r="CD590" s="550"/>
      <c r="CE590" s="550"/>
      <c r="CF590" s="550"/>
      <c r="CG590" s="550"/>
      <c r="CH590" s="550"/>
      <c r="CI590" s="550"/>
      <c r="CJ590" s="550"/>
      <c r="CK590" s="550"/>
      <c r="CL590" s="550"/>
      <c r="CM590" s="550"/>
      <c r="CN590" s="550"/>
      <c r="CO590" s="550"/>
      <c r="CP590" s="550"/>
      <c r="CQ590" s="550"/>
      <c r="CR590" s="550"/>
      <c r="CS590" s="550"/>
      <c r="CT590" s="550"/>
      <c r="CU590" s="550"/>
      <c r="CV590" s="550"/>
      <c r="CW590" s="550"/>
      <c r="CX590" s="550"/>
      <c r="CY590" s="550"/>
      <c r="CZ590" s="550"/>
      <c r="DA590" s="550"/>
      <c r="DB590" s="550"/>
      <c r="DC590" s="550"/>
      <c r="DD590" s="550"/>
      <c r="DE590" s="550"/>
      <c r="DF590" s="550"/>
      <c r="DG590" s="550"/>
      <c r="DH590" s="550"/>
      <c r="DI590" s="550"/>
      <c r="DJ590" s="550"/>
      <c r="DK590" s="550"/>
      <c r="DL590" s="550"/>
      <c r="DM590" s="550"/>
      <c r="DN590" s="550"/>
      <c r="DO590" s="550"/>
      <c r="DP590" s="550"/>
      <c r="DQ590" s="550"/>
      <c r="DR590" s="550"/>
      <c r="DS590" s="550"/>
      <c r="DT590" s="550"/>
      <c r="DU590" s="550"/>
      <c r="DV590" s="550"/>
      <c r="DW590" s="550"/>
      <c r="DX590" s="550"/>
      <c r="DY590" s="550"/>
      <c r="DZ590" s="550"/>
      <c r="EA590" s="550"/>
      <c r="EB590" s="550"/>
      <c r="EC590" s="550"/>
      <c r="ED590" s="550"/>
      <c r="EE590" s="550"/>
      <c r="EF590" s="550"/>
      <c r="EG590" s="550"/>
      <c r="EH590" s="550"/>
      <c r="EI590" s="550"/>
      <c r="EJ590" s="550"/>
      <c r="EK590" s="550"/>
      <c r="EL590" s="550"/>
      <c r="EM590" s="550"/>
      <c r="EN590" s="550"/>
      <c r="EO590" s="550"/>
      <c r="EP590" s="550"/>
      <c r="EQ590" s="550"/>
      <c r="ER590" s="550"/>
      <c r="ES590" s="550"/>
      <c r="ET590" s="550"/>
      <c r="EU590" s="550"/>
      <c r="EV590" s="550"/>
      <c r="EW590" s="550"/>
      <c r="EX590" s="550"/>
      <c r="EY590" s="550"/>
      <c r="EZ590" s="550"/>
      <c r="FA590" s="550"/>
      <c r="FB590" s="550"/>
      <c r="FC590" s="550"/>
      <c r="FD590" s="550"/>
      <c r="FE590" s="550"/>
      <c r="FF590" s="550"/>
      <c r="FG590" s="550"/>
      <c r="FH590" s="550"/>
      <c r="FI590" s="550"/>
      <c r="FJ590" s="550"/>
      <c r="FK590" s="550"/>
      <c r="FL590" s="550"/>
      <c r="FM590" s="550"/>
      <c r="FN590" s="550"/>
      <c r="FO590" s="550"/>
      <c r="FP590" s="550"/>
      <c r="FQ590" s="550"/>
      <c r="FR590" s="550"/>
      <c r="FS590" s="550"/>
      <c r="FT590" s="550"/>
      <c r="FU590" s="550"/>
      <c r="FV590" s="550"/>
      <c r="FW590" s="550"/>
      <c r="FX590" s="550"/>
      <c r="FY590" s="550"/>
      <c r="FZ590" s="550"/>
      <c r="GA590" s="550"/>
      <c r="GB590" s="550"/>
      <c r="GC590" s="550"/>
      <c r="GD590" s="550"/>
      <c r="GE590" s="550"/>
      <c r="GF590" s="550"/>
      <c r="GG590" s="550"/>
      <c r="GH590" s="550"/>
      <c r="GI590" s="550"/>
      <c r="GJ590" s="550"/>
      <c r="GK590" s="550"/>
      <c r="GL590" s="550"/>
      <c r="GM590" s="550"/>
    </row>
    <row r="591" spans="7:195" ht="18" customHeight="1">
      <c r="G591" s="550"/>
      <c r="H591" s="550"/>
      <c r="I591" s="550"/>
      <c r="J591" s="550"/>
      <c r="K591" s="550"/>
      <c r="L591" s="550"/>
      <c r="M591" s="550"/>
      <c r="N591" s="550"/>
      <c r="O591" s="550"/>
      <c r="P591" s="550"/>
      <c r="Q591" s="550"/>
      <c r="R591" s="550"/>
      <c r="S591" s="550"/>
      <c r="T591" s="550"/>
      <c r="U591" s="550"/>
      <c r="V591" s="550"/>
      <c r="W591" s="550"/>
      <c r="X591" s="550"/>
      <c r="Y591" s="550"/>
      <c r="Z591" s="550"/>
      <c r="AA591" s="550"/>
      <c r="AB591" s="550"/>
      <c r="AC591" s="550"/>
      <c r="AD591" s="550"/>
      <c r="AE591" s="550"/>
      <c r="AF591" s="550"/>
      <c r="AG591" s="550"/>
      <c r="AH591" s="550"/>
      <c r="AI591" s="550"/>
      <c r="AJ591" s="550"/>
      <c r="AK591" s="550"/>
      <c r="AL591" s="550"/>
      <c r="AM591" s="550"/>
      <c r="AN591" s="550"/>
      <c r="AO591" s="550"/>
      <c r="AP591" s="550"/>
      <c r="AQ591" s="550"/>
      <c r="AR591" s="550"/>
      <c r="AS591" s="550"/>
      <c r="AT591" s="550"/>
      <c r="AU591" s="550"/>
      <c r="AV591" s="550"/>
      <c r="AW591" s="550"/>
      <c r="AX591" s="550"/>
      <c r="AY591" s="550"/>
      <c r="AZ591" s="550"/>
      <c r="BA591" s="550"/>
      <c r="BB591" s="550"/>
      <c r="BC591" s="550"/>
      <c r="BD591" s="550"/>
      <c r="BE591" s="550"/>
      <c r="BF591" s="550"/>
      <c r="BG591" s="550"/>
      <c r="BH591" s="550"/>
      <c r="BI591" s="550"/>
      <c r="BJ591" s="550"/>
      <c r="BK591" s="550"/>
      <c r="BL591" s="550"/>
      <c r="BM591" s="550"/>
      <c r="BN591" s="550"/>
      <c r="BO591" s="550"/>
      <c r="BP591" s="550"/>
      <c r="BQ591" s="550"/>
      <c r="BR591" s="550"/>
      <c r="BS591" s="550"/>
      <c r="BT591" s="550"/>
      <c r="BU591" s="550"/>
      <c r="BV591" s="550"/>
      <c r="BW591" s="550"/>
      <c r="BX591" s="550"/>
      <c r="BY591" s="550"/>
      <c r="BZ591" s="550"/>
      <c r="CA591" s="550"/>
      <c r="CB591" s="550"/>
      <c r="CC591" s="550"/>
      <c r="CD591" s="550"/>
      <c r="CE591" s="550"/>
      <c r="CF591" s="550"/>
      <c r="CG591" s="550"/>
      <c r="CH591" s="550"/>
      <c r="CI591" s="550"/>
      <c r="CJ591" s="550"/>
      <c r="CK591" s="550"/>
      <c r="CL591" s="550"/>
      <c r="CM591" s="550"/>
      <c r="CN591" s="550"/>
      <c r="CO591" s="550"/>
      <c r="CP591" s="550"/>
      <c r="CQ591" s="550"/>
      <c r="CR591" s="550"/>
      <c r="CS591" s="550"/>
      <c r="CT591" s="550"/>
      <c r="CU591" s="550"/>
      <c r="CV591" s="550"/>
      <c r="CW591" s="550"/>
      <c r="CX591" s="550"/>
      <c r="CY591" s="550"/>
      <c r="CZ591" s="550"/>
      <c r="DA591" s="550"/>
      <c r="DB591" s="550"/>
      <c r="DC591" s="550"/>
      <c r="DD591" s="550"/>
      <c r="DE591" s="550"/>
      <c r="DF591" s="550"/>
      <c r="DG591" s="550"/>
      <c r="DH591" s="550"/>
      <c r="DI591" s="550"/>
      <c r="DJ591" s="550"/>
      <c r="DK591" s="550"/>
      <c r="DL591" s="550"/>
      <c r="DM591" s="550"/>
      <c r="DN591" s="550"/>
      <c r="DO591" s="550"/>
      <c r="DP591" s="550"/>
      <c r="DQ591" s="550"/>
      <c r="DR591" s="550"/>
      <c r="DS591" s="550"/>
      <c r="DT591" s="550"/>
      <c r="DU591" s="550"/>
      <c r="DV591" s="550"/>
      <c r="DW591" s="550"/>
      <c r="DX591" s="550"/>
      <c r="DY591" s="550"/>
      <c r="DZ591" s="550"/>
      <c r="EA591" s="550"/>
      <c r="EB591" s="550"/>
      <c r="EC591" s="550"/>
      <c r="ED591" s="550"/>
      <c r="EE591" s="550"/>
      <c r="EF591" s="550"/>
      <c r="EG591" s="550"/>
      <c r="EH591" s="550"/>
      <c r="EI591" s="550"/>
      <c r="EJ591" s="550"/>
      <c r="EK591" s="550"/>
      <c r="EL591" s="550"/>
      <c r="EM591" s="550"/>
      <c r="EN591" s="550"/>
      <c r="EO591" s="550"/>
      <c r="EP591" s="550"/>
      <c r="EQ591" s="550"/>
      <c r="ER591" s="550"/>
      <c r="ES591" s="550"/>
      <c r="ET591" s="550"/>
      <c r="EU591" s="550"/>
      <c r="EV591" s="550"/>
      <c r="EW591" s="550"/>
      <c r="EX591" s="550"/>
      <c r="EY591" s="550"/>
      <c r="EZ591" s="550"/>
      <c r="FA591" s="550"/>
      <c r="FB591" s="550"/>
      <c r="FC591" s="550"/>
      <c r="FD591" s="550"/>
      <c r="FE591" s="550"/>
      <c r="FF591" s="550"/>
      <c r="FG591" s="550"/>
      <c r="FH591" s="550"/>
      <c r="FI591" s="550"/>
      <c r="FJ591" s="550"/>
      <c r="FK591" s="550"/>
      <c r="FL591" s="550"/>
      <c r="FM591" s="550"/>
      <c r="FN591" s="550"/>
      <c r="FO591" s="550"/>
      <c r="FP591" s="550"/>
      <c r="FQ591" s="550"/>
      <c r="FR591" s="550"/>
      <c r="FS591" s="550"/>
      <c r="FT591" s="550"/>
      <c r="FU591" s="550"/>
      <c r="FV591" s="550"/>
      <c r="FW591" s="550"/>
      <c r="FX591" s="550"/>
      <c r="FY591" s="550"/>
      <c r="FZ591" s="550"/>
      <c r="GA591" s="550"/>
      <c r="GB591" s="550"/>
      <c r="GC591" s="550"/>
      <c r="GD591" s="550"/>
      <c r="GE591" s="550"/>
      <c r="GF591" s="550"/>
      <c r="GG591" s="550"/>
      <c r="GH591" s="550"/>
      <c r="GI591" s="550"/>
      <c r="GJ591" s="550"/>
      <c r="GK591" s="550"/>
      <c r="GL591" s="550"/>
      <c r="GM591" s="550"/>
    </row>
    <row r="592" spans="7:195" ht="18" customHeight="1">
      <c r="G592" s="550"/>
      <c r="H592" s="550"/>
      <c r="I592" s="550"/>
      <c r="J592" s="550"/>
      <c r="K592" s="550"/>
      <c r="L592" s="550"/>
      <c r="M592" s="550"/>
      <c r="N592" s="550"/>
      <c r="O592" s="550"/>
      <c r="P592" s="550"/>
      <c r="Q592" s="550"/>
      <c r="R592" s="550"/>
      <c r="S592" s="550"/>
      <c r="T592" s="550"/>
      <c r="U592" s="550"/>
      <c r="V592" s="550"/>
      <c r="W592" s="550"/>
      <c r="X592" s="550"/>
      <c r="Y592" s="550"/>
      <c r="Z592" s="550"/>
      <c r="AA592" s="550"/>
      <c r="AB592" s="550"/>
      <c r="AC592" s="550"/>
      <c r="AD592" s="550"/>
      <c r="AE592" s="550"/>
      <c r="AF592" s="550"/>
      <c r="AG592" s="550"/>
      <c r="AH592" s="550"/>
      <c r="AI592" s="550"/>
      <c r="AJ592" s="550"/>
      <c r="AK592" s="550"/>
      <c r="AL592" s="550"/>
      <c r="AM592" s="550"/>
      <c r="AN592" s="550"/>
      <c r="AO592" s="550"/>
      <c r="AP592" s="550"/>
      <c r="AQ592" s="550"/>
      <c r="AR592" s="550"/>
      <c r="AS592" s="550"/>
      <c r="AT592" s="550"/>
      <c r="AU592" s="550"/>
      <c r="AV592" s="550"/>
      <c r="AW592" s="550"/>
      <c r="AX592" s="550"/>
      <c r="AY592" s="550"/>
      <c r="AZ592" s="550"/>
      <c r="BA592" s="550"/>
      <c r="BB592" s="550"/>
      <c r="BC592" s="550"/>
      <c r="BD592" s="550"/>
      <c r="BE592" s="550"/>
      <c r="BF592" s="550"/>
      <c r="BG592" s="550"/>
      <c r="BH592" s="550"/>
      <c r="BI592" s="550"/>
      <c r="BJ592" s="550"/>
      <c r="BK592" s="550"/>
      <c r="BL592" s="550"/>
      <c r="BM592" s="550"/>
      <c r="BN592" s="550"/>
      <c r="BO592" s="550"/>
      <c r="BP592" s="550"/>
      <c r="BQ592" s="550"/>
      <c r="BR592" s="550"/>
      <c r="BS592" s="550"/>
      <c r="BT592" s="550"/>
      <c r="BU592" s="550"/>
      <c r="BV592" s="550"/>
      <c r="BW592" s="550"/>
      <c r="BX592" s="550"/>
      <c r="BY592" s="550"/>
      <c r="BZ592" s="550"/>
      <c r="CA592" s="550"/>
      <c r="CB592" s="550"/>
      <c r="CC592" s="550"/>
      <c r="CD592" s="550"/>
      <c r="CE592" s="550"/>
      <c r="CF592" s="550"/>
      <c r="CG592" s="550"/>
      <c r="CH592" s="550"/>
      <c r="CI592" s="550"/>
      <c r="CJ592" s="550"/>
      <c r="CK592" s="550"/>
      <c r="CL592" s="550"/>
      <c r="CM592" s="550"/>
      <c r="CN592" s="550"/>
      <c r="CO592" s="550"/>
      <c r="CP592" s="550"/>
      <c r="CQ592" s="550"/>
      <c r="CR592" s="550"/>
      <c r="CS592" s="550"/>
      <c r="CT592" s="550"/>
      <c r="CU592" s="550"/>
      <c r="CV592" s="550"/>
      <c r="CW592" s="550"/>
      <c r="CX592" s="550"/>
      <c r="CY592" s="550"/>
      <c r="CZ592" s="550"/>
      <c r="DA592" s="550"/>
      <c r="DB592" s="550"/>
      <c r="DC592" s="550"/>
      <c r="DD592" s="550"/>
      <c r="DE592" s="550"/>
      <c r="DF592" s="550"/>
      <c r="DG592" s="550"/>
      <c r="DH592" s="550"/>
      <c r="DI592" s="550"/>
      <c r="DJ592" s="550"/>
      <c r="DK592" s="550"/>
      <c r="DL592" s="550"/>
      <c r="DM592" s="550"/>
      <c r="DN592" s="550"/>
      <c r="DO592" s="550"/>
      <c r="DP592" s="550"/>
      <c r="DQ592" s="550"/>
      <c r="DR592" s="550"/>
      <c r="DS592" s="550"/>
      <c r="DT592" s="550"/>
      <c r="DU592" s="550"/>
      <c r="DV592" s="550"/>
      <c r="DW592" s="550"/>
      <c r="DX592" s="550"/>
      <c r="DY592" s="550"/>
      <c r="DZ592" s="550"/>
      <c r="EA592" s="550"/>
      <c r="EB592" s="550"/>
      <c r="EC592" s="550"/>
      <c r="ED592" s="550"/>
      <c r="EE592" s="550"/>
      <c r="EF592" s="550"/>
      <c r="EG592" s="550"/>
      <c r="EH592" s="550"/>
      <c r="EI592" s="550"/>
      <c r="EJ592" s="550"/>
      <c r="EK592" s="550"/>
      <c r="EL592" s="550"/>
      <c r="EM592" s="550"/>
      <c r="EN592" s="550"/>
      <c r="EO592" s="550"/>
      <c r="EP592" s="550"/>
      <c r="EQ592" s="550"/>
      <c r="ER592" s="550"/>
      <c r="ES592" s="550"/>
      <c r="ET592" s="550"/>
      <c r="EU592" s="550"/>
      <c r="EV592" s="550"/>
      <c r="EW592" s="550"/>
      <c r="EX592" s="550"/>
      <c r="EY592" s="550"/>
      <c r="EZ592" s="550"/>
      <c r="FA592" s="550"/>
      <c r="FB592" s="550"/>
      <c r="FC592" s="550"/>
      <c r="FD592" s="550"/>
      <c r="FE592" s="550"/>
      <c r="FF592" s="550"/>
      <c r="FG592" s="550"/>
      <c r="FH592" s="550"/>
      <c r="FI592" s="550"/>
      <c r="FJ592" s="550"/>
      <c r="FK592" s="550"/>
      <c r="FL592" s="550"/>
      <c r="FM592" s="550"/>
      <c r="FN592" s="550"/>
      <c r="FO592" s="550"/>
      <c r="FP592" s="550"/>
      <c r="FQ592" s="550"/>
      <c r="FR592" s="550"/>
      <c r="FS592" s="550"/>
      <c r="FT592" s="550"/>
      <c r="FU592" s="550"/>
      <c r="FV592" s="550"/>
      <c r="FW592" s="550"/>
      <c r="FX592" s="550"/>
      <c r="FY592" s="550"/>
      <c r="FZ592" s="550"/>
      <c r="GA592" s="550"/>
      <c r="GB592" s="550"/>
      <c r="GC592" s="550"/>
      <c r="GD592" s="550"/>
      <c r="GE592" s="550"/>
      <c r="GF592" s="550"/>
      <c r="GG592" s="550"/>
      <c r="GH592" s="550"/>
      <c r="GI592" s="550"/>
      <c r="GJ592" s="550"/>
      <c r="GK592" s="550"/>
      <c r="GL592" s="550"/>
      <c r="GM592" s="550"/>
    </row>
    <row r="593" spans="7:195" ht="18" customHeight="1">
      <c r="G593" s="550"/>
      <c r="H593" s="550"/>
      <c r="I593" s="550"/>
      <c r="J593" s="550"/>
      <c r="K593" s="550"/>
      <c r="L593" s="550"/>
      <c r="M593" s="550"/>
      <c r="N593" s="550"/>
      <c r="O593" s="550"/>
      <c r="P593" s="550"/>
      <c r="Q593" s="550"/>
      <c r="R593" s="550"/>
      <c r="S593" s="550"/>
      <c r="T593" s="550"/>
      <c r="U593" s="550"/>
      <c r="V593" s="550"/>
      <c r="W593" s="550"/>
      <c r="X593" s="550"/>
      <c r="Y593" s="550"/>
      <c r="Z593" s="550"/>
      <c r="AA593" s="550"/>
      <c r="AB593" s="550"/>
      <c r="AC593" s="550"/>
      <c r="AD593" s="550"/>
      <c r="AE593" s="550"/>
      <c r="AF593" s="550"/>
      <c r="AG593" s="550"/>
      <c r="AH593" s="550"/>
      <c r="AI593" s="550"/>
      <c r="AJ593" s="550"/>
      <c r="AK593" s="550"/>
      <c r="AL593" s="550"/>
      <c r="AM593" s="550"/>
      <c r="AN593" s="550"/>
      <c r="AO593" s="550"/>
      <c r="AP593" s="550"/>
      <c r="AQ593" s="550"/>
      <c r="AR593" s="550"/>
      <c r="AS593" s="550"/>
      <c r="AT593" s="550"/>
      <c r="AU593" s="550"/>
      <c r="AV593" s="550"/>
      <c r="AW593" s="550"/>
      <c r="AX593" s="550"/>
      <c r="AY593" s="550"/>
      <c r="AZ593" s="550"/>
      <c r="BA593" s="550"/>
      <c r="BB593" s="550"/>
      <c r="BC593" s="550"/>
      <c r="BD593" s="550"/>
      <c r="BE593" s="550"/>
      <c r="BF593" s="550"/>
      <c r="BG593" s="550"/>
      <c r="BH593" s="550"/>
      <c r="BI593" s="550"/>
      <c r="BJ593" s="550"/>
      <c r="BK593" s="550"/>
      <c r="BL593" s="550"/>
      <c r="BM593" s="550"/>
      <c r="BN593" s="550"/>
      <c r="BO593" s="550"/>
      <c r="BP593" s="550"/>
      <c r="BQ593" s="550"/>
      <c r="BR593" s="550"/>
      <c r="BS593" s="550"/>
      <c r="BT593" s="550"/>
      <c r="BU593" s="550"/>
      <c r="BV593" s="550"/>
      <c r="BW593" s="550"/>
      <c r="BX593" s="550"/>
      <c r="BY593" s="550"/>
      <c r="BZ593" s="550"/>
      <c r="CA593" s="550"/>
      <c r="CB593" s="550"/>
      <c r="CC593" s="550"/>
      <c r="CD593" s="550"/>
      <c r="CE593" s="550"/>
      <c r="CF593" s="550"/>
      <c r="CG593" s="550"/>
      <c r="CH593" s="550"/>
      <c r="CI593" s="550"/>
      <c r="CJ593" s="550"/>
      <c r="CK593" s="550"/>
      <c r="CL593" s="550"/>
      <c r="CM593" s="550"/>
      <c r="CN593" s="550"/>
      <c r="CO593" s="550"/>
      <c r="CP593" s="550"/>
      <c r="CQ593" s="550"/>
      <c r="CR593" s="550"/>
      <c r="CS593" s="550"/>
      <c r="CT593" s="550"/>
      <c r="CU593" s="550"/>
      <c r="CV593" s="550"/>
      <c r="CW593" s="550"/>
      <c r="CX593" s="550"/>
      <c r="CY593" s="550"/>
      <c r="CZ593" s="550"/>
      <c r="DA593" s="550"/>
      <c r="DB593" s="550"/>
      <c r="DC593" s="550"/>
      <c r="DD593" s="550"/>
      <c r="DE593" s="550"/>
      <c r="DF593" s="550"/>
      <c r="DG593" s="550"/>
      <c r="DH593" s="550"/>
      <c r="DI593" s="550"/>
      <c r="DJ593" s="550"/>
      <c r="DK593" s="550"/>
      <c r="DL593" s="550"/>
      <c r="DM593" s="550"/>
      <c r="DN593" s="550"/>
      <c r="DO593" s="550"/>
      <c r="DP593" s="550"/>
      <c r="DQ593" s="550"/>
      <c r="DR593" s="550"/>
      <c r="DS593" s="550"/>
      <c r="DT593" s="550"/>
      <c r="DU593" s="550"/>
      <c r="DV593" s="550"/>
      <c r="DW593" s="550"/>
      <c r="DX593" s="550"/>
      <c r="DY593" s="550"/>
      <c r="DZ593" s="550"/>
      <c r="EA593" s="550"/>
      <c r="EB593" s="550"/>
      <c r="EC593" s="550"/>
      <c r="ED593" s="550"/>
      <c r="EE593" s="550"/>
      <c r="EF593" s="550"/>
      <c r="EG593" s="550"/>
      <c r="EH593" s="550"/>
      <c r="EI593" s="550"/>
      <c r="EJ593" s="550"/>
      <c r="EK593" s="550"/>
      <c r="EL593" s="550"/>
      <c r="EM593" s="550"/>
      <c r="EN593" s="550"/>
      <c r="EO593" s="550"/>
      <c r="EP593" s="550"/>
      <c r="EQ593" s="550"/>
      <c r="ER593" s="550"/>
      <c r="ES593" s="550"/>
      <c r="ET593" s="550"/>
      <c r="EU593" s="550"/>
      <c r="EV593" s="550"/>
      <c r="EW593" s="550"/>
      <c r="EX593" s="550"/>
      <c r="EY593" s="550"/>
      <c r="EZ593" s="550"/>
      <c r="FA593" s="550"/>
      <c r="FB593" s="550"/>
      <c r="FC593" s="550"/>
      <c r="FD593" s="550"/>
      <c r="FE593" s="550"/>
      <c r="FF593" s="550"/>
      <c r="FG593" s="550"/>
      <c r="FH593" s="550"/>
      <c r="FI593" s="550"/>
      <c r="FJ593" s="550"/>
      <c r="FK593" s="550"/>
      <c r="FL593" s="550"/>
      <c r="FM593" s="550"/>
      <c r="FN593" s="550"/>
      <c r="FO593" s="550"/>
      <c r="FP593" s="550"/>
      <c r="FQ593" s="550"/>
      <c r="FR593" s="550"/>
      <c r="FS593" s="550"/>
      <c r="FT593" s="550"/>
      <c r="FU593" s="550"/>
      <c r="FV593" s="550"/>
      <c r="FW593" s="550"/>
      <c r="FX593" s="550"/>
      <c r="FY593" s="550"/>
      <c r="FZ593" s="550"/>
      <c r="GA593" s="550"/>
      <c r="GB593" s="550"/>
      <c r="GC593" s="550"/>
      <c r="GD593" s="550"/>
      <c r="GE593" s="550"/>
      <c r="GF593" s="550"/>
      <c r="GG593" s="550"/>
      <c r="GH593" s="550"/>
      <c r="GI593" s="550"/>
      <c r="GJ593" s="550"/>
      <c r="GK593" s="550"/>
      <c r="GL593" s="550"/>
      <c r="GM593" s="550"/>
    </row>
    <row r="594" spans="7:195" ht="18" customHeight="1">
      <c r="G594" s="550"/>
      <c r="H594" s="550"/>
      <c r="I594" s="550"/>
      <c r="J594" s="550"/>
      <c r="K594" s="550"/>
      <c r="L594" s="550"/>
      <c r="M594" s="550"/>
      <c r="N594" s="550"/>
      <c r="O594" s="550"/>
      <c r="P594" s="550"/>
      <c r="Q594" s="550"/>
      <c r="R594" s="550"/>
      <c r="S594" s="550"/>
      <c r="T594" s="550"/>
      <c r="U594" s="550"/>
      <c r="V594" s="550"/>
      <c r="W594" s="550"/>
      <c r="X594" s="550"/>
      <c r="Y594" s="550"/>
      <c r="Z594" s="550"/>
      <c r="AA594" s="550"/>
      <c r="AB594" s="550"/>
      <c r="AC594" s="550"/>
      <c r="AD594" s="550"/>
      <c r="AE594" s="550"/>
      <c r="AF594" s="550"/>
      <c r="AG594" s="550"/>
      <c r="AH594" s="550"/>
      <c r="AI594" s="550"/>
      <c r="AJ594" s="550"/>
      <c r="AK594" s="550"/>
      <c r="AL594" s="550"/>
      <c r="AM594" s="550"/>
      <c r="AN594" s="550"/>
      <c r="AO594" s="550"/>
      <c r="AP594" s="550"/>
      <c r="AQ594" s="550"/>
      <c r="AR594" s="550"/>
      <c r="AS594" s="550"/>
      <c r="AT594" s="550"/>
      <c r="AU594" s="550"/>
      <c r="AV594" s="550"/>
      <c r="AW594" s="550"/>
      <c r="AX594" s="550"/>
      <c r="AY594" s="550"/>
      <c r="AZ594" s="550"/>
      <c r="BA594" s="550"/>
      <c r="BB594" s="550"/>
      <c r="BC594" s="550"/>
      <c r="BD594" s="550"/>
      <c r="BE594" s="550"/>
      <c r="BF594" s="550"/>
      <c r="BG594" s="550"/>
      <c r="BH594" s="550"/>
      <c r="BI594" s="550"/>
      <c r="BJ594" s="550"/>
      <c r="BK594" s="550"/>
      <c r="BL594" s="550"/>
      <c r="BM594" s="550"/>
      <c r="BN594" s="550"/>
      <c r="BO594" s="550"/>
      <c r="BP594" s="550"/>
      <c r="BQ594" s="550"/>
      <c r="BR594" s="550"/>
      <c r="BS594" s="550"/>
      <c r="BT594" s="550"/>
      <c r="BU594" s="550"/>
      <c r="BV594" s="550"/>
      <c r="BW594" s="550"/>
      <c r="BX594" s="550"/>
      <c r="BY594" s="550"/>
      <c r="BZ594" s="550"/>
      <c r="CA594" s="550"/>
      <c r="CB594" s="550"/>
      <c r="CC594" s="550"/>
      <c r="CD594" s="550"/>
      <c r="CE594" s="550"/>
      <c r="CF594" s="550"/>
      <c r="CG594" s="550"/>
      <c r="CH594" s="550"/>
      <c r="CI594" s="550"/>
      <c r="CJ594" s="550"/>
      <c r="CK594" s="550"/>
      <c r="CL594" s="550"/>
      <c r="CM594" s="550"/>
      <c r="CN594" s="550"/>
      <c r="CO594" s="550"/>
      <c r="CP594" s="550"/>
      <c r="CQ594" s="550"/>
      <c r="CR594" s="550"/>
      <c r="CS594" s="550"/>
      <c r="CT594" s="550"/>
      <c r="CU594" s="550"/>
      <c r="CV594" s="550"/>
      <c r="CW594" s="550"/>
      <c r="CX594" s="550"/>
      <c r="CY594" s="550"/>
      <c r="CZ594" s="550"/>
      <c r="DA594" s="550"/>
      <c r="DB594" s="550"/>
      <c r="DC594" s="550"/>
      <c r="DD594" s="550"/>
      <c r="DE594" s="550"/>
      <c r="DF594" s="550"/>
      <c r="DG594" s="550"/>
      <c r="DH594" s="550"/>
      <c r="DI594" s="550"/>
      <c r="DJ594" s="550"/>
      <c r="DK594" s="550"/>
      <c r="DL594" s="550"/>
      <c r="DM594" s="550"/>
      <c r="DN594" s="550"/>
      <c r="DO594" s="550"/>
      <c r="DP594" s="550"/>
      <c r="DQ594" s="550"/>
      <c r="DR594" s="550"/>
      <c r="DS594" s="550"/>
      <c r="DT594" s="550"/>
      <c r="DU594" s="550"/>
      <c r="DV594" s="550"/>
      <c r="DW594" s="550"/>
      <c r="DX594" s="550"/>
      <c r="DY594" s="550"/>
      <c r="DZ594" s="550"/>
      <c r="EA594" s="550"/>
      <c r="EB594" s="550"/>
      <c r="EC594" s="550"/>
      <c r="ED594" s="550"/>
      <c r="EE594" s="550"/>
      <c r="EF594" s="550"/>
      <c r="EG594" s="550"/>
      <c r="EH594" s="550"/>
      <c r="EI594" s="550"/>
      <c r="EJ594" s="550"/>
      <c r="EK594" s="550"/>
      <c r="EL594" s="550"/>
      <c r="EM594" s="550"/>
      <c r="EN594" s="550"/>
      <c r="EO594" s="550"/>
      <c r="EP594" s="550"/>
      <c r="EQ594" s="550"/>
      <c r="ER594" s="550"/>
      <c r="ES594" s="550"/>
      <c r="ET594" s="550"/>
      <c r="EU594" s="550"/>
      <c r="EV594" s="550"/>
      <c r="EW594" s="550"/>
      <c r="EX594" s="550"/>
      <c r="EY594" s="550"/>
      <c r="EZ594" s="550"/>
      <c r="FA594" s="550"/>
      <c r="FB594" s="550"/>
      <c r="FC594" s="550"/>
      <c r="FD594" s="550"/>
      <c r="FE594" s="550"/>
      <c r="FF594" s="550"/>
      <c r="FG594" s="550"/>
      <c r="FH594" s="550"/>
      <c r="FI594" s="550"/>
      <c r="FJ594" s="550"/>
      <c r="FK594" s="550"/>
      <c r="FL594" s="550"/>
      <c r="FM594" s="550"/>
      <c r="FN594" s="550"/>
      <c r="FO594" s="550"/>
      <c r="FP594" s="550"/>
      <c r="FQ594" s="550"/>
      <c r="FR594" s="550"/>
      <c r="FS594" s="550"/>
      <c r="FT594" s="550"/>
      <c r="FU594" s="550"/>
      <c r="FV594" s="550"/>
      <c r="FW594" s="550"/>
      <c r="FX594" s="550"/>
      <c r="FY594" s="550"/>
      <c r="FZ594" s="550"/>
      <c r="GA594" s="550"/>
      <c r="GB594" s="550"/>
      <c r="GC594" s="550"/>
      <c r="GD594" s="550"/>
      <c r="GE594" s="550"/>
      <c r="GF594" s="550"/>
      <c r="GG594" s="550"/>
      <c r="GH594" s="550"/>
      <c r="GI594" s="550"/>
      <c r="GJ594" s="550"/>
      <c r="GK594" s="550"/>
      <c r="GL594" s="550"/>
      <c r="GM594" s="550"/>
    </row>
    <row r="595" spans="7:195" ht="18" customHeight="1">
      <c r="G595" s="550"/>
      <c r="H595" s="550"/>
      <c r="I595" s="550"/>
      <c r="J595" s="550"/>
      <c r="K595" s="550"/>
      <c r="L595" s="550"/>
      <c r="M595" s="550"/>
      <c r="N595" s="550"/>
      <c r="O595" s="550"/>
      <c r="P595" s="550"/>
      <c r="Q595" s="550"/>
      <c r="R595" s="550"/>
      <c r="S595" s="550"/>
      <c r="T595" s="550"/>
      <c r="U595" s="550"/>
      <c r="V595" s="550"/>
      <c r="W595" s="550"/>
      <c r="X595" s="550"/>
      <c r="Y595" s="550"/>
      <c r="Z595" s="550"/>
      <c r="AA595" s="550"/>
      <c r="AB595" s="550"/>
      <c r="AC595" s="550"/>
      <c r="AD595" s="550"/>
      <c r="AE595" s="550"/>
      <c r="AF595" s="550"/>
      <c r="AG595" s="550"/>
      <c r="AH595" s="550"/>
      <c r="AI595" s="550"/>
      <c r="AJ595" s="550"/>
      <c r="AK595" s="550"/>
      <c r="AL595" s="550"/>
      <c r="AM595" s="550"/>
      <c r="AN595" s="550"/>
      <c r="AO595" s="550"/>
      <c r="AP595" s="550"/>
      <c r="AQ595" s="550"/>
      <c r="AR595" s="550"/>
      <c r="AS595" s="550"/>
      <c r="AT595" s="550"/>
      <c r="AU595" s="550"/>
      <c r="AV595" s="550"/>
      <c r="AW595" s="550"/>
      <c r="AX595" s="550"/>
      <c r="AY595" s="550"/>
      <c r="AZ595" s="550"/>
      <c r="BA595" s="550"/>
      <c r="BB595" s="550"/>
      <c r="BC595" s="550"/>
      <c r="BD595" s="550"/>
      <c r="BE595" s="550"/>
      <c r="BF595" s="550"/>
      <c r="BG595" s="550"/>
      <c r="BH595" s="550"/>
      <c r="BI595" s="550"/>
      <c r="BJ595" s="550"/>
      <c r="BK595" s="550"/>
      <c r="BL595" s="550"/>
      <c r="BM595" s="550"/>
      <c r="BN595" s="550"/>
      <c r="BO595" s="550"/>
      <c r="BP595" s="550"/>
      <c r="BQ595" s="550"/>
      <c r="BR595" s="550"/>
      <c r="BS595" s="550"/>
      <c r="BT595" s="550"/>
      <c r="BU595" s="550"/>
      <c r="BV595" s="550"/>
      <c r="BW595" s="550"/>
      <c r="BX595" s="550"/>
      <c r="BY595" s="550"/>
      <c r="BZ595" s="550"/>
      <c r="CA595" s="550"/>
      <c r="CB595" s="550"/>
      <c r="CC595" s="550"/>
      <c r="CD595" s="550"/>
      <c r="CE595" s="550"/>
      <c r="CF595" s="550"/>
      <c r="CG595" s="550"/>
      <c r="CH595" s="550"/>
      <c r="CI595" s="550"/>
      <c r="CJ595" s="550"/>
      <c r="CK595" s="550"/>
      <c r="CL595" s="550"/>
      <c r="CM595" s="550"/>
      <c r="CN595" s="550"/>
      <c r="CO595" s="550"/>
      <c r="CP595" s="550"/>
      <c r="CQ595" s="550"/>
      <c r="CR595" s="550"/>
      <c r="CS595" s="550"/>
      <c r="CT595" s="550"/>
      <c r="CU595" s="550"/>
      <c r="CV595" s="550"/>
      <c r="CW595" s="550"/>
      <c r="CX595" s="550"/>
      <c r="CY595" s="550"/>
      <c r="CZ595" s="550"/>
      <c r="DA595" s="550"/>
      <c r="DB595" s="550"/>
      <c r="DC595" s="550"/>
      <c r="DD595" s="550"/>
      <c r="DE595" s="550"/>
      <c r="DF595" s="550"/>
      <c r="DG595" s="550"/>
      <c r="DH595" s="550"/>
      <c r="DI595" s="550"/>
      <c r="DJ595" s="550"/>
      <c r="DK595" s="550"/>
      <c r="DL595" s="550"/>
      <c r="DM595" s="550"/>
      <c r="DN595" s="550"/>
      <c r="DO595" s="550"/>
      <c r="DP595" s="550"/>
      <c r="DQ595" s="550"/>
      <c r="DR595" s="550"/>
      <c r="DS595" s="550"/>
      <c r="DT595" s="550"/>
      <c r="DU595" s="550"/>
      <c r="DV595" s="550"/>
      <c r="DW595" s="550"/>
      <c r="DX595" s="550"/>
      <c r="DY595" s="550"/>
      <c r="DZ595" s="550"/>
      <c r="EA595" s="550"/>
      <c r="EB595" s="550"/>
      <c r="EC595" s="550"/>
      <c r="ED595" s="550"/>
      <c r="EE595" s="550"/>
      <c r="EF595" s="550"/>
      <c r="EG595" s="550"/>
      <c r="EH595" s="550"/>
      <c r="EI595" s="550"/>
      <c r="EJ595" s="550"/>
      <c r="EK595" s="550"/>
      <c r="EL595" s="550"/>
      <c r="EM595" s="550"/>
      <c r="EN595" s="550"/>
      <c r="EO595" s="550"/>
      <c r="EP595" s="550"/>
      <c r="EQ595" s="550"/>
      <c r="ER595" s="550"/>
      <c r="ES595" s="550"/>
      <c r="ET595" s="550"/>
      <c r="EU595" s="550"/>
      <c r="EV595" s="550"/>
      <c r="EW595" s="550"/>
      <c r="EX595" s="550"/>
      <c r="EY595" s="550"/>
      <c r="EZ595" s="550"/>
      <c r="FA595" s="550"/>
      <c r="FB595" s="550"/>
      <c r="FC595" s="550"/>
      <c r="FD595" s="550"/>
      <c r="FE595" s="550"/>
      <c r="FF595" s="550"/>
      <c r="FG595" s="550"/>
      <c r="FH595" s="550"/>
      <c r="FI595" s="550"/>
      <c r="FJ595" s="550"/>
      <c r="FK595" s="550"/>
      <c r="FL595" s="550"/>
      <c r="FM595" s="550"/>
      <c r="FN595" s="550"/>
      <c r="FO595" s="550"/>
      <c r="FP595" s="550"/>
      <c r="FQ595" s="550"/>
      <c r="FR595" s="550"/>
      <c r="FS595" s="550"/>
      <c r="FT595" s="550"/>
      <c r="FU595" s="550"/>
      <c r="FV595" s="550"/>
      <c r="FW595" s="550"/>
      <c r="FX595" s="550"/>
      <c r="FY595" s="550"/>
      <c r="FZ595" s="550"/>
      <c r="GA595" s="550"/>
      <c r="GB595" s="550"/>
      <c r="GC595" s="550"/>
      <c r="GD595" s="550"/>
      <c r="GE595" s="550"/>
      <c r="GF595" s="550"/>
      <c r="GG595" s="550"/>
      <c r="GH595" s="550"/>
      <c r="GI595" s="550"/>
      <c r="GJ595" s="550"/>
      <c r="GK595" s="550"/>
      <c r="GL595" s="550"/>
      <c r="GM595" s="550"/>
    </row>
    <row r="596" spans="7:195" ht="18" customHeight="1">
      <c r="G596" s="550"/>
      <c r="H596" s="550"/>
      <c r="I596" s="550"/>
      <c r="J596" s="550"/>
      <c r="K596" s="550"/>
      <c r="L596" s="550"/>
      <c r="M596" s="550"/>
      <c r="N596" s="550"/>
      <c r="O596" s="550"/>
      <c r="P596" s="550"/>
      <c r="Q596" s="550"/>
      <c r="R596" s="550"/>
      <c r="S596" s="550"/>
      <c r="T596" s="550"/>
      <c r="U596" s="550"/>
      <c r="V596" s="550"/>
      <c r="W596" s="550"/>
      <c r="X596" s="550"/>
      <c r="Y596" s="550"/>
      <c r="Z596" s="550"/>
      <c r="AA596" s="550"/>
      <c r="AB596" s="550"/>
      <c r="AC596" s="550"/>
      <c r="AD596" s="550"/>
      <c r="AE596" s="550"/>
      <c r="AF596" s="550"/>
      <c r="AG596" s="550"/>
      <c r="AH596" s="550"/>
      <c r="AI596" s="550"/>
      <c r="AJ596" s="550"/>
      <c r="AK596" s="550"/>
      <c r="AL596" s="550"/>
      <c r="AM596" s="550"/>
      <c r="AN596" s="550"/>
      <c r="AO596" s="550"/>
      <c r="AP596" s="550"/>
      <c r="AQ596" s="550"/>
      <c r="AR596" s="550"/>
      <c r="AS596" s="550"/>
      <c r="AT596" s="550"/>
      <c r="AU596" s="550"/>
      <c r="AV596" s="550"/>
      <c r="AW596" s="550"/>
      <c r="AX596" s="550"/>
      <c r="AY596" s="550"/>
      <c r="AZ596" s="550"/>
      <c r="BA596" s="550"/>
      <c r="BB596" s="550"/>
      <c r="BC596" s="550"/>
      <c r="BD596" s="550"/>
      <c r="BE596" s="550"/>
      <c r="BF596" s="550"/>
      <c r="BG596" s="550"/>
      <c r="BH596" s="550"/>
      <c r="BI596" s="550"/>
      <c r="BJ596" s="550"/>
      <c r="BK596" s="550"/>
      <c r="BL596" s="550"/>
      <c r="BM596" s="550"/>
      <c r="BN596" s="550"/>
      <c r="BO596" s="550"/>
      <c r="BP596" s="550"/>
      <c r="BQ596" s="550"/>
      <c r="BR596" s="550"/>
      <c r="BS596" s="550"/>
      <c r="BT596" s="550"/>
      <c r="BU596" s="550"/>
      <c r="BV596" s="550"/>
      <c r="BW596" s="550"/>
      <c r="BX596" s="550"/>
      <c r="BY596" s="550"/>
      <c r="BZ596" s="550"/>
      <c r="CA596" s="550"/>
      <c r="CB596" s="550"/>
      <c r="CC596" s="550"/>
      <c r="CD596" s="550"/>
      <c r="CE596" s="550"/>
      <c r="CF596" s="550"/>
      <c r="CG596" s="550"/>
      <c r="CH596" s="550"/>
      <c r="CI596" s="550"/>
      <c r="CJ596" s="550"/>
      <c r="CK596" s="550"/>
      <c r="CL596" s="550"/>
      <c r="CM596" s="550"/>
      <c r="CN596" s="550"/>
      <c r="CO596" s="550"/>
      <c r="CP596" s="550"/>
      <c r="CQ596" s="550"/>
      <c r="CR596" s="550"/>
      <c r="CS596" s="550"/>
      <c r="CT596" s="550"/>
      <c r="CU596" s="550"/>
      <c r="CV596" s="550"/>
      <c r="CW596" s="550"/>
      <c r="CX596" s="550"/>
      <c r="CY596" s="550"/>
      <c r="CZ596" s="550"/>
      <c r="DA596" s="550"/>
      <c r="DB596" s="550"/>
      <c r="DC596" s="550"/>
      <c r="DD596" s="550"/>
      <c r="DE596" s="550"/>
      <c r="DF596" s="550"/>
      <c r="DG596" s="550"/>
      <c r="DH596" s="550"/>
      <c r="DI596" s="550"/>
      <c r="DJ596" s="550"/>
      <c r="DK596" s="550"/>
      <c r="DL596" s="550"/>
      <c r="DM596" s="550"/>
      <c r="DN596" s="550"/>
      <c r="DO596" s="550"/>
      <c r="DP596" s="550"/>
      <c r="DQ596" s="550"/>
      <c r="DR596" s="550"/>
      <c r="DS596" s="550"/>
      <c r="DT596" s="550"/>
      <c r="DU596" s="550"/>
      <c r="DV596" s="550"/>
      <c r="DW596" s="550"/>
      <c r="DX596" s="550"/>
      <c r="DY596" s="550"/>
      <c r="DZ596" s="550"/>
      <c r="EA596" s="550"/>
      <c r="EB596" s="550"/>
      <c r="EC596" s="550"/>
      <c r="ED596" s="550"/>
      <c r="EE596" s="550"/>
      <c r="EF596" s="550"/>
      <c r="EG596" s="550"/>
      <c r="EH596" s="550"/>
      <c r="EI596" s="550"/>
      <c r="EJ596" s="550"/>
      <c r="EK596" s="550"/>
      <c r="EL596" s="550"/>
      <c r="EM596" s="550"/>
      <c r="EN596" s="550"/>
      <c r="EO596" s="550"/>
      <c r="EP596" s="550"/>
      <c r="EQ596" s="550"/>
      <c r="ER596" s="550"/>
      <c r="ES596" s="550"/>
      <c r="ET596" s="550"/>
      <c r="EU596" s="550"/>
      <c r="EV596" s="550"/>
      <c r="EW596" s="550"/>
      <c r="EX596" s="550"/>
      <c r="EY596" s="550"/>
      <c r="EZ596" s="550"/>
      <c r="FA596" s="550"/>
      <c r="FB596" s="550"/>
      <c r="FC596" s="550"/>
      <c r="FD596" s="550"/>
      <c r="FE596" s="550"/>
      <c r="FF596" s="550"/>
      <c r="FG596" s="550"/>
      <c r="FH596" s="550"/>
      <c r="FI596" s="550"/>
      <c r="FJ596" s="550"/>
      <c r="FK596" s="550"/>
      <c r="FL596" s="550"/>
      <c r="FM596" s="550"/>
      <c r="FN596" s="550"/>
      <c r="FO596" s="550"/>
      <c r="FP596" s="550"/>
      <c r="FQ596" s="550"/>
      <c r="FR596" s="550"/>
      <c r="FS596" s="550"/>
      <c r="FT596" s="550"/>
      <c r="FU596" s="550"/>
      <c r="FV596" s="550"/>
      <c r="FW596" s="550"/>
      <c r="FX596" s="550"/>
      <c r="FY596" s="550"/>
      <c r="FZ596" s="550"/>
      <c r="GA596" s="550"/>
      <c r="GB596" s="550"/>
      <c r="GC596" s="550"/>
      <c r="GD596" s="550"/>
      <c r="GE596" s="550"/>
      <c r="GF596" s="550"/>
      <c r="GG596" s="550"/>
      <c r="GH596" s="550"/>
      <c r="GI596" s="550"/>
      <c r="GJ596" s="550"/>
      <c r="GK596" s="550"/>
      <c r="GL596" s="550"/>
      <c r="GM596" s="550"/>
    </row>
    <row r="597" spans="7:195" ht="18" customHeight="1">
      <c r="G597" s="550"/>
      <c r="H597" s="550"/>
      <c r="I597" s="550"/>
      <c r="J597" s="550"/>
      <c r="K597" s="550"/>
      <c r="L597" s="550"/>
      <c r="M597" s="550"/>
      <c r="N597" s="550"/>
      <c r="O597" s="550"/>
      <c r="P597" s="550"/>
      <c r="Q597" s="550"/>
      <c r="R597" s="550"/>
      <c r="S597" s="550"/>
      <c r="T597" s="550"/>
      <c r="U597" s="550"/>
      <c r="V597" s="550"/>
      <c r="W597" s="550"/>
      <c r="X597" s="550"/>
      <c r="Y597" s="550"/>
      <c r="Z597" s="550"/>
      <c r="AA597" s="550"/>
      <c r="AB597" s="550"/>
      <c r="AC597" s="550"/>
      <c r="AD597" s="550"/>
      <c r="AE597" s="550"/>
      <c r="AF597" s="550"/>
      <c r="AG597" s="550"/>
      <c r="AH597" s="550"/>
      <c r="AI597" s="550"/>
      <c r="AJ597" s="550"/>
      <c r="AK597" s="550"/>
      <c r="AL597" s="550"/>
      <c r="AM597" s="550"/>
      <c r="AN597" s="550"/>
      <c r="AO597" s="550"/>
      <c r="AP597" s="550"/>
      <c r="AQ597" s="550"/>
      <c r="AR597" s="550"/>
      <c r="AS597" s="550"/>
      <c r="AT597" s="550"/>
      <c r="AU597" s="550"/>
      <c r="AV597" s="550"/>
      <c r="AW597" s="550"/>
      <c r="AX597" s="550"/>
      <c r="AY597" s="550"/>
      <c r="AZ597" s="550"/>
      <c r="BA597" s="550"/>
      <c r="BB597" s="550"/>
      <c r="BC597" s="550"/>
      <c r="BD597" s="550"/>
      <c r="BE597" s="550"/>
      <c r="BF597" s="550"/>
      <c r="BG597" s="550"/>
      <c r="BH597" s="550"/>
      <c r="BI597" s="550"/>
      <c r="BJ597" s="550"/>
      <c r="BK597" s="550"/>
      <c r="BL597" s="550"/>
      <c r="BM597" s="550"/>
      <c r="BN597" s="550"/>
      <c r="BO597" s="550"/>
      <c r="BP597" s="550"/>
      <c r="BQ597" s="550"/>
      <c r="BR597" s="550"/>
      <c r="BS597" s="550"/>
      <c r="BT597" s="550"/>
      <c r="BU597" s="550"/>
      <c r="BV597" s="550"/>
      <c r="BW597" s="550"/>
      <c r="BX597" s="550"/>
      <c r="BY597" s="550"/>
      <c r="BZ597" s="550"/>
      <c r="CA597" s="550"/>
      <c r="CB597" s="550"/>
      <c r="CC597" s="550"/>
      <c r="CD597" s="550"/>
      <c r="CE597" s="550"/>
      <c r="CF597" s="550"/>
      <c r="CG597" s="550"/>
      <c r="CH597" s="550"/>
      <c r="CI597" s="550"/>
      <c r="CJ597" s="550"/>
      <c r="CK597" s="550"/>
      <c r="CL597" s="550"/>
      <c r="CM597" s="550"/>
      <c r="CN597" s="550"/>
      <c r="CO597" s="550"/>
      <c r="CP597" s="550"/>
      <c r="CQ597" s="550"/>
      <c r="CR597" s="550"/>
      <c r="CS597" s="550"/>
      <c r="CT597" s="550"/>
      <c r="CU597" s="550"/>
      <c r="CV597" s="550"/>
      <c r="CW597" s="550"/>
      <c r="CX597" s="550"/>
      <c r="CY597" s="550"/>
      <c r="CZ597" s="550"/>
      <c r="DA597" s="550"/>
      <c r="DB597" s="550"/>
      <c r="DC597" s="550"/>
      <c r="DD597" s="550"/>
      <c r="DE597" s="550"/>
      <c r="DF597" s="550"/>
      <c r="DG597" s="550"/>
      <c r="DH597" s="550"/>
      <c r="DI597" s="550"/>
      <c r="DJ597" s="550"/>
      <c r="DK597" s="550"/>
      <c r="DL597" s="550"/>
      <c r="DM597" s="550"/>
      <c r="DN597" s="550"/>
      <c r="DO597" s="550"/>
      <c r="DP597" s="550"/>
      <c r="DQ597" s="550"/>
      <c r="DR597" s="550"/>
      <c r="DS597" s="550"/>
      <c r="DT597" s="550"/>
      <c r="DU597" s="550"/>
      <c r="DV597" s="550"/>
      <c r="DW597" s="550"/>
      <c r="DX597" s="550"/>
      <c r="DY597" s="550"/>
      <c r="DZ597" s="550"/>
      <c r="EA597" s="550"/>
      <c r="EB597" s="550"/>
      <c r="EC597" s="550"/>
      <c r="ED597" s="550"/>
      <c r="EE597" s="550"/>
      <c r="EF597" s="550"/>
      <c r="EG597" s="550"/>
      <c r="EH597" s="550"/>
      <c r="EI597" s="550"/>
      <c r="EJ597" s="550"/>
      <c r="EK597" s="550"/>
      <c r="EL597" s="550"/>
      <c r="EM597" s="550"/>
      <c r="EN597" s="550"/>
      <c r="EO597" s="550"/>
      <c r="EP597" s="550"/>
      <c r="EQ597" s="550"/>
      <c r="ER597" s="550"/>
      <c r="ES597" s="550"/>
      <c r="ET597" s="550"/>
      <c r="EU597" s="550"/>
      <c r="EV597" s="550"/>
      <c r="EW597" s="550"/>
      <c r="EX597" s="550"/>
      <c r="EY597" s="550"/>
      <c r="EZ597" s="550"/>
      <c r="FA597" s="550"/>
      <c r="FB597" s="550"/>
      <c r="FC597" s="550"/>
      <c r="FD597" s="550"/>
      <c r="FE597" s="550"/>
      <c r="FF597" s="550"/>
      <c r="FG597" s="550"/>
      <c r="FH597" s="550"/>
      <c r="FI597" s="550"/>
      <c r="FJ597" s="550"/>
      <c r="FK597" s="550"/>
      <c r="FL597" s="550"/>
      <c r="FM597" s="550"/>
      <c r="FN597" s="550"/>
      <c r="FO597" s="550"/>
      <c r="FP597" s="550"/>
      <c r="FQ597" s="550"/>
      <c r="FR597" s="550"/>
      <c r="FS597" s="550"/>
      <c r="FT597" s="550"/>
      <c r="FU597" s="550"/>
      <c r="FV597" s="550"/>
      <c r="FW597" s="550"/>
      <c r="FX597" s="550"/>
      <c r="FY597" s="550"/>
      <c r="FZ597" s="550"/>
      <c r="GA597" s="550"/>
      <c r="GB597" s="550"/>
      <c r="GC597" s="550"/>
      <c r="GD597" s="550"/>
      <c r="GE597" s="550"/>
      <c r="GF597" s="550"/>
      <c r="GG597" s="550"/>
      <c r="GH597" s="550"/>
      <c r="GI597" s="550"/>
      <c r="GJ597" s="550"/>
      <c r="GK597" s="550"/>
      <c r="GL597" s="550"/>
      <c r="GM597" s="550"/>
    </row>
    <row r="598" spans="7:195" ht="18" customHeight="1">
      <c r="G598" s="550"/>
      <c r="H598" s="550"/>
      <c r="I598" s="550"/>
      <c r="J598" s="550"/>
      <c r="K598" s="550"/>
      <c r="L598" s="550"/>
      <c r="M598" s="550"/>
      <c r="N598" s="550"/>
      <c r="O598" s="550"/>
      <c r="P598" s="550"/>
      <c r="Q598" s="550"/>
      <c r="R598" s="550"/>
      <c r="S598" s="550"/>
      <c r="T598" s="550"/>
      <c r="U598" s="550"/>
      <c r="V598" s="550"/>
      <c r="W598" s="550"/>
      <c r="X598" s="550"/>
      <c r="Y598" s="550"/>
      <c r="Z598" s="550"/>
      <c r="AA598" s="550"/>
      <c r="AB598" s="550"/>
      <c r="AC598" s="550"/>
      <c r="AD598" s="550"/>
      <c r="AE598" s="550"/>
      <c r="AF598" s="550"/>
      <c r="AG598" s="550"/>
      <c r="AH598" s="550"/>
      <c r="AI598" s="550"/>
      <c r="AJ598" s="550"/>
      <c r="AK598" s="550"/>
      <c r="AL598" s="550"/>
      <c r="AM598" s="550"/>
      <c r="AN598" s="550"/>
      <c r="AO598" s="550"/>
      <c r="AP598" s="550"/>
      <c r="AQ598" s="550"/>
      <c r="AR598" s="550"/>
      <c r="AS598" s="550"/>
      <c r="AT598" s="550"/>
      <c r="AU598" s="550"/>
      <c r="AV598" s="550"/>
      <c r="AW598" s="550"/>
      <c r="AX598" s="550"/>
      <c r="AY598" s="550"/>
      <c r="AZ598" s="550"/>
      <c r="BA598" s="550"/>
      <c r="BB598" s="550"/>
      <c r="BC598" s="550"/>
      <c r="BD598" s="550"/>
      <c r="BE598" s="550"/>
      <c r="BF598" s="550"/>
      <c r="BG598" s="550"/>
      <c r="BH598" s="550"/>
      <c r="BI598" s="550"/>
      <c r="BJ598" s="550"/>
      <c r="BK598" s="550"/>
      <c r="BL598" s="550"/>
      <c r="BM598" s="550"/>
      <c r="BN598" s="550"/>
      <c r="BO598" s="550"/>
      <c r="BP598" s="550"/>
      <c r="BQ598" s="550"/>
      <c r="BR598" s="550"/>
      <c r="BS598" s="550"/>
      <c r="BT598" s="550"/>
      <c r="BU598" s="550"/>
      <c r="BV598" s="550"/>
      <c r="BW598" s="550"/>
      <c r="BX598" s="550"/>
      <c r="BY598" s="550"/>
      <c r="BZ598" s="550"/>
      <c r="CA598" s="550"/>
      <c r="CB598" s="550"/>
      <c r="CC598" s="550"/>
      <c r="CD598" s="550"/>
      <c r="CE598" s="550"/>
      <c r="CF598" s="550"/>
      <c r="CG598" s="550"/>
      <c r="CH598" s="550"/>
      <c r="CI598" s="550"/>
      <c r="CJ598" s="550"/>
      <c r="CK598" s="550"/>
      <c r="CL598" s="550"/>
      <c r="CM598" s="550"/>
      <c r="CN598" s="550"/>
      <c r="CO598" s="550"/>
      <c r="CP598" s="550"/>
      <c r="CQ598" s="550"/>
      <c r="CR598" s="550"/>
      <c r="CS598" s="550"/>
      <c r="CT598" s="550"/>
      <c r="CU598" s="550"/>
      <c r="CV598" s="550"/>
      <c r="CW598" s="550"/>
      <c r="CX598" s="550"/>
      <c r="CY598" s="550"/>
      <c r="CZ598" s="550"/>
      <c r="DA598" s="550"/>
      <c r="DB598" s="550"/>
      <c r="DC598" s="550"/>
      <c r="DD598" s="550"/>
      <c r="DE598" s="550"/>
      <c r="DF598" s="550"/>
      <c r="DG598" s="550"/>
      <c r="DH598" s="550"/>
      <c r="DI598" s="550"/>
      <c r="DJ598" s="550"/>
      <c r="DK598" s="550"/>
      <c r="DL598" s="550"/>
      <c r="DM598" s="550"/>
      <c r="DN598" s="550"/>
      <c r="DO598" s="550"/>
      <c r="DP598" s="550"/>
      <c r="DQ598" s="550"/>
      <c r="DR598" s="550"/>
      <c r="DS598" s="550"/>
      <c r="DT598" s="550"/>
      <c r="DU598" s="550"/>
      <c r="DV598" s="550"/>
      <c r="DW598" s="550"/>
      <c r="DX598" s="550"/>
      <c r="DY598" s="550"/>
      <c r="DZ598" s="550"/>
      <c r="EA598" s="550"/>
      <c r="EB598" s="550"/>
      <c r="EC598" s="550"/>
      <c r="ED598" s="550"/>
      <c r="EE598" s="550"/>
      <c r="EF598" s="550"/>
      <c r="EG598" s="550"/>
      <c r="EH598" s="550"/>
      <c r="EI598" s="550"/>
      <c r="EJ598" s="550"/>
      <c r="EK598" s="550"/>
      <c r="EL598" s="550"/>
      <c r="EM598" s="550"/>
      <c r="EN598" s="550"/>
      <c r="EO598" s="550"/>
      <c r="EP598" s="550"/>
      <c r="EQ598" s="550"/>
      <c r="ER598" s="550"/>
      <c r="ES598" s="550"/>
      <c r="ET598" s="550"/>
      <c r="EU598" s="550"/>
      <c r="EV598" s="550"/>
      <c r="EW598" s="550"/>
      <c r="EX598" s="550"/>
      <c r="EY598" s="550"/>
      <c r="EZ598" s="550"/>
      <c r="FA598" s="550"/>
      <c r="FB598" s="550"/>
      <c r="FC598" s="550"/>
      <c r="FD598" s="550"/>
      <c r="FE598" s="550"/>
      <c r="FF598" s="550"/>
      <c r="FG598" s="550"/>
      <c r="FH598" s="550"/>
      <c r="FI598" s="550"/>
      <c r="FJ598" s="550"/>
      <c r="FK598" s="550"/>
      <c r="FL598" s="550"/>
      <c r="FM598" s="550"/>
      <c r="FN598" s="550"/>
      <c r="FO598" s="550"/>
      <c r="FP598" s="550"/>
      <c r="FQ598" s="550"/>
      <c r="FR598" s="550"/>
      <c r="FS598" s="550"/>
      <c r="FT598" s="550"/>
      <c r="FU598" s="550"/>
      <c r="FV598" s="550"/>
      <c r="FW598" s="550"/>
      <c r="FX598" s="550"/>
      <c r="FY598" s="550"/>
      <c r="FZ598" s="550"/>
      <c r="GA598" s="550"/>
      <c r="GB598" s="550"/>
      <c r="GC598" s="550"/>
      <c r="GD598" s="550"/>
      <c r="GE598" s="550"/>
      <c r="GF598" s="550"/>
      <c r="GG598" s="550"/>
      <c r="GH598" s="550"/>
      <c r="GI598" s="550"/>
      <c r="GJ598" s="550"/>
      <c r="GK598" s="550"/>
      <c r="GL598" s="550"/>
      <c r="GM598" s="550"/>
    </row>
    <row r="599" spans="7:195" ht="18" customHeight="1">
      <c r="G599" s="550"/>
      <c r="H599" s="550"/>
      <c r="I599" s="550"/>
      <c r="J599" s="550"/>
      <c r="K599" s="550"/>
      <c r="L599" s="550"/>
      <c r="M599" s="550"/>
      <c r="N599" s="550"/>
      <c r="O599" s="550"/>
      <c r="P599" s="550"/>
      <c r="Q599" s="550"/>
      <c r="R599" s="550"/>
      <c r="S599" s="550"/>
      <c r="T599" s="550"/>
      <c r="U599" s="550"/>
      <c r="V599" s="550"/>
      <c r="W599" s="550"/>
      <c r="X599" s="550"/>
      <c r="Y599" s="550"/>
      <c r="Z599" s="550"/>
      <c r="AA599" s="550"/>
      <c r="AB599" s="550"/>
      <c r="AC599" s="550"/>
      <c r="AD599" s="550"/>
      <c r="AE599" s="550"/>
      <c r="AF599" s="550"/>
      <c r="AG599" s="550"/>
      <c r="AH599" s="550"/>
      <c r="AI599" s="550"/>
      <c r="AJ599" s="550"/>
      <c r="AK599" s="550"/>
      <c r="AL599" s="550"/>
      <c r="AM599" s="550"/>
      <c r="AN599" s="550"/>
      <c r="AO599" s="550"/>
      <c r="AP599" s="550"/>
      <c r="AQ599" s="550"/>
      <c r="AR599" s="550"/>
      <c r="AS599" s="550"/>
      <c r="AT599" s="550"/>
      <c r="AU599" s="550"/>
      <c r="AV599" s="550"/>
      <c r="AW599" s="550"/>
      <c r="AX599" s="550"/>
      <c r="AY599" s="550"/>
      <c r="AZ599" s="550"/>
      <c r="BA599" s="550"/>
      <c r="BB599" s="550"/>
      <c r="BC599" s="550"/>
      <c r="BD599" s="550"/>
      <c r="BE599" s="550"/>
      <c r="BF599" s="550"/>
      <c r="BG599" s="550"/>
      <c r="BH599" s="550"/>
      <c r="BI599" s="550"/>
      <c r="BJ599" s="550"/>
      <c r="BK599" s="550"/>
      <c r="BL599" s="550"/>
      <c r="BM599" s="550"/>
      <c r="BN599" s="550"/>
      <c r="BO599" s="550"/>
      <c r="BP599" s="550"/>
      <c r="BQ599" s="550"/>
      <c r="BR599" s="550"/>
      <c r="BS599" s="550"/>
      <c r="BT599" s="550"/>
      <c r="BU599" s="550"/>
      <c r="BV599" s="550"/>
      <c r="BW599" s="550"/>
      <c r="BX599" s="550"/>
      <c r="BY599" s="550"/>
      <c r="BZ599" s="550"/>
      <c r="CA599" s="550"/>
      <c r="CB599" s="550"/>
      <c r="CC599" s="550"/>
      <c r="CD599" s="550"/>
      <c r="CE599" s="550"/>
      <c r="CF599" s="550"/>
      <c r="CG599" s="550"/>
      <c r="CH599" s="550"/>
      <c r="CI599" s="550"/>
      <c r="CJ599" s="550"/>
      <c r="CK599" s="550"/>
      <c r="CL599" s="550"/>
      <c r="CM599" s="550"/>
      <c r="CN599" s="550"/>
      <c r="CO599" s="550"/>
      <c r="CP599" s="550"/>
      <c r="CQ599" s="550"/>
      <c r="CR599" s="550"/>
      <c r="CS599" s="550"/>
      <c r="CT599" s="550"/>
      <c r="CU599" s="550"/>
      <c r="CV599" s="550"/>
      <c r="CW599" s="550"/>
      <c r="CX599" s="550"/>
      <c r="CY599" s="550"/>
      <c r="CZ599" s="550"/>
      <c r="DA599" s="550"/>
      <c r="DB599" s="550"/>
      <c r="DC599" s="550"/>
      <c r="DD599" s="550"/>
      <c r="DE599" s="550"/>
      <c r="DF599" s="550"/>
      <c r="DG599" s="550"/>
      <c r="DH599" s="550"/>
      <c r="DI599" s="550"/>
      <c r="DJ599" s="550"/>
      <c r="DK599" s="550"/>
      <c r="DL599" s="550"/>
      <c r="DM599" s="550"/>
      <c r="DN599" s="550"/>
      <c r="DO599" s="550"/>
      <c r="DP599" s="550"/>
      <c r="DQ599" s="550"/>
      <c r="DR599" s="550"/>
      <c r="DS599" s="550"/>
      <c r="DT599" s="550"/>
      <c r="DU599" s="550"/>
      <c r="DV599" s="550"/>
      <c r="DW599" s="550"/>
      <c r="DX599" s="550"/>
      <c r="DY599" s="550"/>
      <c r="DZ599" s="550"/>
      <c r="EA599" s="550"/>
      <c r="EB599" s="550"/>
      <c r="EC599" s="550"/>
      <c r="ED599" s="550"/>
      <c r="EE599" s="550"/>
      <c r="EF599" s="550"/>
      <c r="EG599" s="550"/>
      <c r="EH599" s="550"/>
      <c r="EI599" s="550"/>
      <c r="EJ599" s="550"/>
      <c r="EK599" s="550"/>
      <c r="EL599" s="550"/>
      <c r="EM599" s="550"/>
      <c r="EN599" s="550"/>
      <c r="EO599" s="550"/>
      <c r="EP599" s="550"/>
      <c r="EQ599" s="550"/>
      <c r="ER599" s="550"/>
      <c r="ES599" s="550"/>
      <c r="ET599" s="550"/>
      <c r="EU599" s="550"/>
      <c r="EV599" s="550"/>
      <c r="EW599" s="550"/>
      <c r="EX599" s="550"/>
      <c r="EY599" s="550"/>
      <c r="EZ599" s="550"/>
      <c r="FA599" s="550"/>
      <c r="FB599" s="550"/>
      <c r="FC599" s="550"/>
      <c r="FD599" s="550"/>
      <c r="FE599" s="550"/>
      <c r="FF599" s="550"/>
      <c r="FG599" s="550"/>
      <c r="FH599" s="550"/>
      <c r="FI599" s="550"/>
      <c r="FJ599" s="550"/>
      <c r="FK599" s="550"/>
      <c r="FL599" s="550"/>
      <c r="FM599" s="550"/>
      <c r="FN599" s="550"/>
      <c r="FO599" s="550"/>
      <c r="FP599" s="550"/>
      <c r="FQ599" s="550"/>
      <c r="FR599" s="550"/>
      <c r="FS599" s="550"/>
      <c r="FT599" s="550"/>
      <c r="FU599" s="550"/>
      <c r="FV599" s="550"/>
      <c r="FW599" s="550"/>
      <c r="FX599" s="550"/>
      <c r="FY599" s="550"/>
      <c r="FZ599" s="550"/>
      <c r="GA599" s="550"/>
      <c r="GB599" s="550"/>
      <c r="GC599" s="550"/>
      <c r="GD599" s="550"/>
      <c r="GE599" s="550"/>
      <c r="GF599" s="550"/>
      <c r="GG599" s="550"/>
      <c r="GH599" s="550"/>
      <c r="GI599" s="550"/>
      <c r="GJ599" s="550"/>
      <c r="GK599" s="550"/>
      <c r="GL599" s="550"/>
      <c r="GM599" s="550"/>
    </row>
    <row r="600" spans="7:195" ht="18" customHeight="1">
      <c r="G600" s="550"/>
      <c r="H600" s="550"/>
      <c r="I600" s="550"/>
      <c r="J600" s="550"/>
      <c r="K600" s="550"/>
      <c r="L600" s="550"/>
      <c r="M600" s="550"/>
      <c r="N600" s="550"/>
      <c r="O600" s="550"/>
      <c r="P600" s="550"/>
      <c r="Q600" s="550"/>
      <c r="R600" s="550"/>
      <c r="S600" s="550"/>
      <c r="T600" s="550"/>
      <c r="U600" s="550"/>
      <c r="V600" s="550"/>
      <c r="W600" s="550"/>
      <c r="X600" s="550"/>
      <c r="Y600" s="550"/>
      <c r="Z600" s="550"/>
      <c r="AA600" s="550"/>
      <c r="AB600" s="550"/>
      <c r="AC600" s="550"/>
      <c r="AD600" s="550"/>
      <c r="AE600" s="550"/>
      <c r="AF600" s="550"/>
      <c r="AG600" s="550"/>
      <c r="AH600" s="550"/>
      <c r="AI600" s="550"/>
      <c r="AJ600" s="550"/>
      <c r="AK600" s="550"/>
      <c r="AL600" s="550"/>
      <c r="AM600" s="550"/>
      <c r="AN600" s="550"/>
      <c r="AO600" s="550"/>
      <c r="AP600" s="550"/>
      <c r="AQ600" s="550"/>
      <c r="AR600" s="550"/>
      <c r="AS600" s="550"/>
      <c r="AT600" s="550"/>
      <c r="AU600" s="550"/>
      <c r="AV600" s="550"/>
      <c r="AW600" s="550"/>
      <c r="AX600" s="550"/>
      <c r="AY600" s="550"/>
      <c r="AZ600" s="550"/>
      <c r="BA600" s="550"/>
      <c r="BB600" s="550"/>
      <c r="BC600" s="550"/>
      <c r="BD600" s="550"/>
      <c r="BE600" s="550"/>
      <c r="BF600" s="550"/>
      <c r="BG600" s="550"/>
      <c r="BH600" s="550"/>
      <c r="BI600" s="550"/>
      <c r="BJ600" s="550"/>
      <c r="BK600" s="550"/>
      <c r="BL600" s="550"/>
      <c r="BM600" s="550"/>
      <c r="BN600" s="550"/>
      <c r="BO600" s="550"/>
      <c r="BP600" s="550"/>
      <c r="BQ600" s="550"/>
      <c r="BR600" s="550"/>
      <c r="BS600" s="550"/>
      <c r="BT600" s="550"/>
      <c r="BU600" s="550"/>
      <c r="BV600" s="550"/>
      <c r="BW600" s="550"/>
      <c r="BX600" s="550"/>
      <c r="BY600" s="550"/>
      <c r="BZ600" s="550"/>
      <c r="CA600" s="550"/>
      <c r="CB600" s="550"/>
      <c r="CC600" s="550"/>
      <c r="CD600" s="550"/>
      <c r="CE600" s="550"/>
      <c r="CF600" s="550"/>
      <c r="CG600" s="550"/>
      <c r="CH600" s="550"/>
      <c r="CI600" s="550"/>
      <c r="CJ600" s="550"/>
      <c r="CK600" s="550"/>
      <c r="CL600" s="550"/>
      <c r="CM600" s="550"/>
      <c r="CN600" s="550"/>
      <c r="CO600" s="550"/>
      <c r="CP600" s="550"/>
      <c r="CQ600" s="550"/>
      <c r="CR600" s="550"/>
      <c r="CS600" s="550"/>
      <c r="CT600" s="550"/>
      <c r="CU600" s="550"/>
      <c r="CV600" s="550"/>
      <c r="CW600" s="550"/>
      <c r="CX600" s="550"/>
      <c r="CY600" s="550"/>
      <c r="CZ600" s="550"/>
      <c r="DA600" s="550"/>
      <c r="DB600" s="550"/>
      <c r="DC600" s="550"/>
      <c r="DD600" s="550"/>
      <c r="DE600" s="550"/>
      <c r="DF600" s="550"/>
      <c r="DG600" s="550"/>
      <c r="DH600" s="550"/>
      <c r="DI600" s="550"/>
      <c r="DJ600" s="550"/>
      <c r="DK600" s="550"/>
      <c r="DL600" s="550"/>
      <c r="DM600" s="550"/>
      <c r="DN600" s="550"/>
      <c r="DO600" s="550"/>
      <c r="DP600" s="550"/>
      <c r="DQ600" s="550"/>
      <c r="DR600" s="550"/>
      <c r="DS600" s="550"/>
      <c r="DT600" s="550"/>
      <c r="DU600" s="550"/>
      <c r="DV600" s="550"/>
      <c r="DW600" s="550"/>
      <c r="DX600" s="550"/>
      <c r="DY600" s="550"/>
      <c r="DZ600" s="550"/>
      <c r="EA600" s="550"/>
      <c r="EB600" s="550"/>
      <c r="EC600" s="550"/>
      <c r="ED600" s="550"/>
      <c r="EE600" s="550"/>
      <c r="EF600" s="550"/>
      <c r="EG600" s="550"/>
      <c r="EH600" s="550"/>
      <c r="EI600" s="550"/>
      <c r="EJ600" s="550"/>
      <c r="EK600" s="550"/>
      <c r="EL600" s="550"/>
      <c r="EM600" s="550"/>
      <c r="EN600" s="550"/>
      <c r="EO600" s="550"/>
      <c r="EP600" s="550"/>
      <c r="EQ600" s="550"/>
      <c r="ER600" s="550"/>
      <c r="ES600" s="550"/>
      <c r="ET600" s="550"/>
      <c r="EU600" s="550"/>
      <c r="EV600" s="550"/>
      <c r="EW600" s="550"/>
      <c r="EX600" s="550"/>
      <c r="EY600" s="550"/>
      <c r="EZ600" s="550"/>
      <c r="FA600" s="550"/>
      <c r="FB600" s="550"/>
      <c r="FC600" s="550"/>
      <c r="FD600" s="550"/>
      <c r="FE600" s="550"/>
      <c r="FF600" s="550"/>
      <c r="FG600" s="550"/>
      <c r="FH600" s="550"/>
      <c r="FI600" s="550"/>
      <c r="FJ600" s="550"/>
      <c r="FK600" s="550"/>
      <c r="FL600" s="550"/>
      <c r="FM600" s="550"/>
      <c r="FN600" s="550"/>
      <c r="FO600" s="550"/>
      <c r="FP600" s="550"/>
      <c r="FQ600" s="550"/>
      <c r="FR600" s="550"/>
      <c r="FS600" s="550"/>
      <c r="FT600" s="550"/>
      <c r="FU600" s="550"/>
      <c r="FV600" s="550"/>
      <c r="FW600" s="550"/>
      <c r="FX600" s="550"/>
      <c r="FY600" s="550"/>
      <c r="FZ600" s="550"/>
      <c r="GA600" s="550"/>
      <c r="GB600" s="550"/>
      <c r="GC600" s="550"/>
      <c r="GD600" s="550"/>
      <c r="GE600" s="550"/>
      <c r="GF600" s="550"/>
      <c r="GG600" s="550"/>
      <c r="GH600" s="550"/>
      <c r="GI600" s="550"/>
      <c r="GJ600" s="550"/>
      <c r="GK600" s="550"/>
      <c r="GL600" s="550"/>
      <c r="GM600" s="550"/>
    </row>
    <row r="601" spans="7:195" ht="18" customHeight="1">
      <c r="G601" s="550"/>
      <c r="H601" s="550"/>
      <c r="I601" s="550"/>
      <c r="J601" s="550"/>
      <c r="K601" s="550"/>
      <c r="L601" s="550"/>
      <c r="M601" s="550"/>
      <c r="N601" s="550"/>
      <c r="O601" s="550"/>
      <c r="P601" s="550"/>
      <c r="Q601" s="550"/>
      <c r="R601" s="550"/>
      <c r="S601" s="550"/>
      <c r="T601" s="550"/>
      <c r="U601" s="550"/>
      <c r="V601" s="550"/>
      <c r="W601" s="550"/>
      <c r="X601" s="550"/>
      <c r="Y601" s="550"/>
      <c r="Z601" s="550"/>
      <c r="AA601" s="550"/>
      <c r="AB601" s="550"/>
      <c r="AC601" s="550"/>
      <c r="AD601" s="550"/>
      <c r="AE601" s="550"/>
      <c r="AF601" s="550"/>
      <c r="AG601" s="550"/>
      <c r="AH601" s="550"/>
      <c r="AI601" s="550"/>
      <c r="AJ601" s="550"/>
      <c r="AK601" s="550"/>
      <c r="AL601" s="550"/>
      <c r="AM601" s="550"/>
      <c r="AN601" s="550"/>
      <c r="AO601" s="550"/>
      <c r="AP601" s="550"/>
      <c r="AQ601" s="550"/>
      <c r="AR601" s="550"/>
      <c r="AS601" s="550"/>
      <c r="AT601" s="550"/>
      <c r="AU601" s="550"/>
      <c r="AV601" s="550"/>
      <c r="AW601" s="550"/>
      <c r="AX601" s="550"/>
      <c r="AY601" s="550"/>
      <c r="AZ601" s="550"/>
      <c r="BA601" s="550"/>
      <c r="BB601" s="550"/>
      <c r="BC601" s="550"/>
      <c r="BD601" s="550"/>
      <c r="BE601" s="550"/>
      <c r="BF601" s="550"/>
      <c r="BG601" s="550"/>
      <c r="BH601" s="550"/>
      <c r="BI601" s="550"/>
      <c r="BJ601" s="550"/>
      <c r="BK601" s="550"/>
      <c r="BL601" s="550"/>
      <c r="BM601" s="550"/>
      <c r="BN601" s="550"/>
      <c r="BO601" s="550"/>
      <c r="BP601" s="550"/>
      <c r="BQ601" s="550"/>
      <c r="BR601" s="550"/>
      <c r="BS601" s="550"/>
      <c r="BT601" s="550"/>
      <c r="BU601" s="550"/>
      <c r="BV601" s="550"/>
      <c r="BW601" s="550"/>
      <c r="BX601" s="550"/>
      <c r="BY601" s="550"/>
      <c r="BZ601" s="550"/>
      <c r="CA601" s="550"/>
      <c r="CB601" s="550"/>
      <c r="CC601" s="550"/>
      <c r="CD601" s="550"/>
      <c r="CE601" s="550"/>
      <c r="CF601" s="550"/>
      <c r="CG601" s="550"/>
      <c r="CH601" s="550"/>
      <c r="CI601" s="550"/>
      <c r="CJ601" s="550"/>
      <c r="CK601" s="550"/>
      <c r="CL601" s="550"/>
      <c r="CM601" s="550"/>
      <c r="CN601" s="550"/>
      <c r="CO601" s="550"/>
      <c r="CP601" s="550"/>
      <c r="CQ601" s="550"/>
      <c r="CR601" s="550"/>
      <c r="CS601" s="550"/>
      <c r="CT601" s="550"/>
      <c r="CU601" s="550"/>
      <c r="CV601" s="550"/>
      <c r="CW601" s="550"/>
      <c r="CX601" s="550"/>
      <c r="CY601" s="550"/>
      <c r="CZ601" s="550"/>
      <c r="DA601" s="550"/>
      <c r="DB601" s="550"/>
      <c r="DC601" s="550"/>
      <c r="DD601" s="550"/>
      <c r="DE601" s="550"/>
      <c r="DF601" s="550"/>
      <c r="DG601" s="550"/>
      <c r="DH601" s="550"/>
      <c r="DI601" s="550"/>
      <c r="DJ601" s="550"/>
      <c r="DK601" s="550"/>
      <c r="DL601" s="550"/>
      <c r="DM601" s="550"/>
      <c r="DN601" s="550"/>
      <c r="DO601" s="550"/>
      <c r="DP601" s="550"/>
      <c r="DQ601" s="550"/>
      <c r="DR601" s="550"/>
      <c r="DS601" s="550"/>
      <c r="DT601" s="550"/>
      <c r="DU601" s="550"/>
      <c r="DV601" s="550"/>
      <c r="DW601" s="550"/>
      <c r="DX601" s="550"/>
      <c r="DY601" s="550"/>
      <c r="DZ601" s="550"/>
      <c r="EA601" s="550"/>
      <c r="EB601" s="550"/>
      <c r="EC601" s="550"/>
      <c r="ED601" s="550"/>
      <c r="EE601" s="550"/>
      <c r="EF601" s="550"/>
      <c r="EG601" s="550"/>
      <c r="EH601" s="550"/>
      <c r="EI601" s="550"/>
      <c r="EJ601" s="550"/>
      <c r="EK601" s="550"/>
      <c r="EL601" s="550"/>
      <c r="EM601" s="550"/>
      <c r="EN601" s="550"/>
      <c r="EO601" s="550"/>
      <c r="EP601" s="550"/>
      <c r="EQ601" s="550"/>
      <c r="ER601" s="550"/>
      <c r="ES601" s="550"/>
      <c r="ET601" s="550"/>
      <c r="EU601" s="550"/>
      <c r="EV601" s="550"/>
      <c r="EW601" s="550"/>
      <c r="EX601" s="550"/>
      <c r="EY601" s="550"/>
      <c r="EZ601" s="550"/>
      <c r="FA601" s="550"/>
      <c r="FB601" s="550"/>
      <c r="FC601" s="550"/>
      <c r="FD601" s="550"/>
      <c r="FE601" s="550"/>
      <c r="FF601" s="550"/>
      <c r="FG601" s="550"/>
      <c r="FH601" s="550"/>
      <c r="FI601" s="550"/>
      <c r="FJ601" s="550"/>
      <c r="FK601" s="550"/>
      <c r="FL601" s="550"/>
      <c r="FM601" s="550"/>
      <c r="FN601" s="550"/>
      <c r="FO601" s="550"/>
      <c r="FP601" s="550"/>
      <c r="FQ601" s="550"/>
      <c r="FR601" s="550"/>
      <c r="FS601" s="550"/>
      <c r="FT601" s="550"/>
      <c r="FU601" s="550"/>
      <c r="FV601" s="550"/>
      <c r="FW601" s="550"/>
      <c r="FX601" s="550"/>
      <c r="FY601" s="550"/>
      <c r="FZ601" s="550"/>
      <c r="GA601" s="550"/>
      <c r="GB601" s="550"/>
      <c r="GC601" s="550"/>
      <c r="GD601" s="550"/>
      <c r="GE601" s="550"/>
      <c r="GF601" s="550"/>
      <c r="GG601" s="550"/>
      <c r="GH601" s="550"/>
      <c r="GI601" s="550"/>
      <c r="GJ601" s="550"/>
      <c r="GK601" s="550"/>
      <c r="GL601" s="550"/>
      <c r="GM601" s="550"/>
    </row>
    <row r="602" spans="7:195" ht="18" customHeight="1">
      <c r="G602" s="550"/>
      <c r="H602" s="550"/>
      <c r="I602" s="550"/>
      <c r="J602" s="550"/>
      <c r="K602" s="550"/>
      <c r="L602" s="550"/>
      <c r="M602" s="550"/>
      <c r="N602" s="550"/>
      <c r="O602" s="550"/>
      <c r="P602" s="550"/>
      <c r="Q602" s="550"/>
      <c r="R602" s="550"/>
      <c r="S602" s="550"/>
      <c r="T602" s="550"/>
      <c r="U602" s="550"/>
      <c r="V602" s="550"/>
      <c r="W602" s="550"/>
      <c r="X602" s="550"/>
      <c r="Y602" s="550"/>
      <c r="Z602" s="550"/>
      <c r="AA602" s="550"/>
      <c r="AB602" s="550"/>
      <c r="AC602" s="550"/>
      <c r="AD602" s="550"/>
      <c r="AE602" s="550"/>
      <c r="AF602" s="550"/>
      <c r="AG602" s="550"/>
      <c r="AH602" s="550"/>
      <c r="AI602" s="550"/>
      <c r="AJ602" s="550"/>
      <c r="AK602" s="550"/>
      <c r="AL602" s="550"/>
      <c r="AM602" s="550"/>
      <c r="AN602" s="550"/>
      <c r="AO602" s="550"/>
      <c r="AP602" s="550"/>
      <c r="AQ602" s="550"/>
      <c r="AR602" s="550"/>
      <c r="AS602" s="550"/>
      <c r="AT602" s="550"/>
      <c r="AU602" s="550"/>
      <c r="AV602" s="550"/>
      <c r="AW602" s="550"/>
      <c r="AX602" s="550"/>
      <c r="AY602" s="550"/>
      <c r="AZ602" s="550"/>
      <c r="BA602" s="550"/>
      <c r="BB602" s="550"/>
      <c r="BC602" s="550"/>
      <c r="BD602" s="550"/>
      <c r="BE602" s="550"/>
      <c r="BF602" s="550"/>
      <c r="BG602" s="550"/>
      <c r="BH602" s="550"/>
      <c r="BI602" s="550"/>
      <c r="BJ602" s="550"/>
      <c r="BK602" s="550"/>
      <c r="BL602" s="550"/>
      <c r="BM602" s="550"/>
      <c r="BN602" s="550"/>
      <c r="BO602" s="550"/>
      <c r="BP602" s="550"/>
      <c r="BQ602" s="550"/>
      <c r="BR602" s="550"/>
      <c r="BS602" s="550"/>
      <c r="BT602" s="550"/>
      <c r="BU602" s="550"/>
      <c r="BV602" s="550"/>
      <c r="BW602" s="550"/>
      <c r="BX602" s="550"/>
      <c r="BY602" s="550"/>
      <c r="BZ602" s="550"/>
      <c r="CA602" s="550"/>
      <c r="CB602" s="550"/>
      <c r="CC602" s="550"/>
      <c r="CD602" s="550"/>
      <c r="CE602" s="550"/>
      <c r="CF602" s="550"/>
      <c r="CG602" s="550"/>
      <c r="CH602" s="550"/>
      <c r="CI602" s="550"/>
      <c r="CJ602" s="550"/>
      <c r="CK602" s="550"/>
      <c r="CL602" s="550"/>
      <c r="CM602" s="550"/>
      <c r="CN602" s="550"/>
      <c r="CO602" s="550"/>
      <c r="CP602" s="550"/>
      <c r="CQ602" s="550"/>
      <c r="CR602" s="550"/>
      <c r="CS602" s="550"/>
      <c r="CT602" s="550"/>
      <c r="CU602" s="550"/>
      <c r="CV602" s="550"/>
      <c r="CW602" s="550"/>
      <c r="CX602" s="550"/>
      <c r="CY602" s="550"/>
      <c r="CZ602" s="550"/>
      <c r="DA602" s="550"/>
      <c r="DB602" s="550"/>
      <c r="DC602" s="550"/>
      <c r="DD602" s="550"/>
      <c r="DE602" s="550"/>
      <c r="DF602" s="550"/>
      <c r="DG602" s="550"/>
      <c r="DH602" s="550"/>
      <c r="DI602" s="550"/>
      <c r="DJ602" s="550"/>
      <c r="DK602" s="550"/>
      <c r="DL602" s="550"/>
      <c r="DM602" s="550"/>
      <c r="DN602" s="550"/>
      <c r="DO602" s="550"/>
      <c r="DP602" s="550"/>
      <c r="DQ602" s="550"/>
      <c r="DR602" s="550"/>
      <c r="DS602" s="550"/>
      <c r="DT602" s="550"/>
      <c r="DU602" s="550"/>
      <c r="DV602" s="550"/>
      <c r="DW602" s="550"/>
      <c r="DX602" s="550"/>
      <c r="DY602" s="550"/>
      <c r="DZ602" s="550"/>
      <c r="EA602" s="550"/>
      <c r="EB602" s="550"/>
      <c r="EC602" s="550"/>
      <c r="ED602" s="550"/>
      <c r="EE602" s="550"/>
      <c r="EF602" s="550"/>
      <c r="EG602" s="550"/>
      <c r="EH602" s="550"/>
      <c r="EI602" s="550"/>
      <c r="EJ602" s="550"/>
      <c r="EK602" s="550"/>
      <c r="EL602" s="550"/>
      <c r="EM602" s="550"/>
      <c r="EN602" s="550"/>
      <c r="EO602" s="550"/>
      <c r="EP602" s="550"/>
      <c r="EQ602" s="550"/>
      <c r="ER602" s="550"/>
      <c r="ES602" s="550"/>
      <c r="ET602" s="550"/>
      <c r="EU602" s="550"/>
      <c r="EV602" s="550"/>
      <c r="EW602" s="550"/>
      <c r="EX602" s="550"/>
      <c r="EY602" s="550"/>
      <c r="EZ602" s="550"/>
      <c r="FA602" s="550"/>
      <c r="FB602" s="550"/>
      <c r="FC602" s="550"/>
      <c r="FD602" s="550"/>
      <c r="FE602" s="550"/>
      <c r="FF602" s="550"/>
      <c r="FG602" s="550"/>
      <c r="FH602" s="550"/>
      <c r="FI602" s="550"/>
      <c r="FJ602" s="550"/>
      <c r="FK602" s="550"/>
      <c r="FL602" s="550"/>
      <c r="FM602" s="550"/>
      <c r="FN602" s="550"/>
      <c r="FO602" s="550"/>
      <c r="FP602" s="550"/>
      <c r="FQ602" s="550"/>
      <c r="FR602" s="550"/>
      <c r="FS602" s="550"/>
      <c r="FT602" s="550"/>
      <c r="FU602" s="550"/>
      <c r="FV602" s="550"/>
      <c r="FW602" s="550"/>
      <c r="FX602" s="550"/>
      <c r="FY602" s="550"/>
      <c r="FZ602" s="550"/>
      <c r="GA602" s="550"/>
      <c r="GB602" s="550"/>
      <c r="GC602" s="550"/>
      <c r="GD602" s="550"/>
      <c r="GE602" s="550"/>
      <c r="GF602" s="550"/>
      <c r="GG602" s="550"/>
      <c r="GH602" s="550"/>
      <c r="GI602" s="550"/>
      <c r="GJ602" s="550"/>
      <c r="GK602" s="550"/>
      <c r="GL602" s="550"/>
      <c r="GM602" s="550"/>
    </row>
    <row r="603" spans="7:195" ht="18" customHeight="1">
      <c r="G603" s="550"/>
      <c r="H603" s="550"/>
      <c r="I603" s="550"/>
      <c r="J603" s="550"/>
      <c r="K603" s="550"/>
      <c r="L603" s="550"/>
      <c r="M603" s="550"/>
      <c r="N603" s="550"/>
      <c r="O603" s="550"/>
      <c r="P603" s="550"/>
      <c r="Q603" s="550"/>
      <c r="R603" s="550"/>
      <c r="S603" s="550"/>
      <c r="T603" s="550"/>
      <c r="U603" s="550"/>
      <c r="V603" s="550"/>
      <c r="W603" s="550"/>
      <c r="X603" s="550"/>
      <c r="Y603" s="550"/>
      <c r="Z603" s="550"/>
      <c r="AA603" s="550"/>
      <c r="AB603" s="550"/>
      <c r="AC603" s="550"/>
      <c r="AD603" s="550"/>
      <c r="AE603" s="550"/>
      <c r="AF603" s="550"/>
      <c r="AG603" s="550"/>
      <c r="AH603" s="550"/>
      <c r="AI603" s="550"/>
      <c r="AJ603" s="550"/>
      <c r="AK603" s="550"/>
      <c r="AL603" s="550"/>
      <c r="AM603" s="550"/>
      <c r="AN603" s="550"/>
      <c r="AO603" s="550"/>
      <c r="AP603" s="550"/>
      <c r="AQ603" s="550"/>
      <c r="AR603" s="550"/>
      <c r="AS603" s="550"/>
      <c r="AT603" s="550"/>
      <c r="AU603" s="550"/>
      <c r="AV603" s="550"/>
      <c r="AW603" s="550"/>
      <c r="AX603" s="550"/>
      <c r="AY603" s="550"/>
      <c r="AZ603" s="550"/>
      <c r="BA603" s="550"/>
      <c r="BB603" s="550"/>
      <c r="BC603" s="550"/>
      <c r="BD603" s="550"/>
      <c r="BE603" s="550"/>
      <c r="BF603" s="550"/>
      <c r="BG603" s="550"/>
      <c r="BH603" s="550"/>
      <c r="BI603" s="550"/>
      <c r="BJ603" s="550"/>
      <c r="BK603" s="550"/>
      <c r="BL603" s="550"/>
      <c r="BM603" s="550"/>
      <c r="BN603" s="550"/>
      <c r="BO603" s="550"/>
      <c r="BP603" s="550"/>
      <c r="BQ603" s="550"/>
      <c r="BR603" s="550"/>
      <c r="BS603" s="550"/>
      <c r="BT603" s="550"/>
      <c r="BU603" s="550"/>
      <c r="BV603" s="550"/>
      <c r="BW603" s="550"/>
      <c r="BX603" s="550"/>
      <c r="BY603" s="550"/>
      <c r="BZ603" s="550"/>
      <c r="CA603" s="550"/>
      <c r="CB603" s="550"/>
      <c r="CC603" s="550"/>
      <c r="CD603" s="550"/>
      <c r="CE603" s="550"/>
      <c r="CF603" s="550"/>
      <c r="CG603" s="550"/>
      <c r="CH603" s="550"/>
      <c r="CI603" s="550"/>
      <c r="CJ603" s="550"/>
      <c r="CK603" s="550"/>
      <c r="CL603" s="550"/>
      <c r="CM603" s="550"/>
      <c r="CN603" s="550"/>
      <c r="CO603" s="550"/>
      <c r="CP603" s="550"/>
      <c r="CQ603" s="550"/>
      <c r="CR603" s="550"/>
      <c r="CS603" s="550"/>
      <c r="CT603" s="550"/>
      <c r="CU603" s="550"/>
      <c r="CV603" s="550"/>
      <c r="CW603" s="550"/>
      <c r="CX603" s="550"/>
      <c r="CY603" s="550"/>
      <c r="CZ603" s="550"/>
      <c r="DA603" s="550"/>
      <c r="DB603" s="550"/>
      <c r="DC603" s="550"/>
      <c r="DD603" s="550"/>
      <c r="DE603" s="550"/>
      <c r="DF603" s="550"/>
      <c r="DG603" s="550"/>
      <c r="DH603" s="550"/>
      <c r="DI603" s="550"/>
      <c r="DJ603" s="550"/>
      <c r="DK603" s="550"/>
      <c r="DL603" s="550"/>
      <c r="DM603" s="550"/>
      <c r="DN603" s="550"/>
      <c r="DO603" s="550"/>
      <c r="DP603" s="550"/>
      <c r="DQ603" s="550"/>
      <c r="DR603" s="550"/>
      <c r="DS603" s="550"/>
      <c r="DT603" s="550"/>
      <c r="DU603" s="550"/>
      <c r="DV603" s="550"/>
      <c r="DW603" s="550"/>
      <c r="DX603" s="550"/>
      <c r="DY603" s="550"/>
      <c r="DZ603" s="550"/>
      <c r="EA603" s="550"/>
      <c r="EB603" s="550"/>
      <c r="EC603" s="550"/>
      <c r="ED603" s="550"/>
      <c r="EE603" s="550"/>
      <c r="EF603" s="550"/>
      <c r="EG603" s="550"/>
      <c r="EH603" s="550"/>
      <c r="EI603" s="550"/>
      <c r="EJ603" s="550"/>
      <c r="EK603" s="550"/>
      <c r="EL603" s="550"/>
      <c r="EM603" s="550"/>
      <c r="EN603" s="550"/>
      <c r="EO603" s="550"/>
      <c r="EP603" s="550"/>
      <c r="EQ603" s="550"/>
      <c r="ER603" s="550"/>
      <c r="ES603" s="550"/>
      <c r="ET603" s="550"/>
      <c r="EU603" s="550"/>
      <c r="EV603" s="550"/>
      <c r="EW603" s="550"/>
      <c r="EX603" s="550"/>
      <c r="EY603" s="550"/>
      <c r="EZ603" s="550"/>
      <c r="FA603" s="550"/>
      <c r="FB603" s="550"/>
      <c r="FC603" s="550"/>
      <c r="FD603" s="550"/>
      <c r="FE603" s="550"/>
      <c r="FF603" s="550"/>
      <c r="FG603" s="550"/>
      <c r="FH603" s="550"/>
      <c r="FI603" s="550"/>
      <c r="FJ603" s="550"/>
      <c r="FK603" s="550"/>
      <c r="FL603" s="550"/>
      <c r="FM603" s="550"/>
      <c r="FN603" s="550"/>
      <c r="FO603" s="550"/>
      <c r="FP603" s="550"/>
      <c r="FQ603" s="550"/>
      <c r="FR603" s="550"/>
      <c r="FS603" s="550"/>
      <c r="FT603" s="550"/>
      <c r="FU603" s="550"/>
      <c r="FV603" s="550"/>
      <c r="FW603" s="550"/>
      <c r="FX603" s="550"/>
      <c r="FY603" s="550"/>
      <c r="FZ603" s="550"/>
      <c r="GA603" s="550"/>
      <c r="GB603" s="550"/>
      <c r="GC603" s="550"/>
      <c r="GD603" s="550"/>
      <c r="GE603" s="550"/>
      <c r="GF603" s="550"/>
      <c r="GG603" s="550"/>
      <c r="GH603" s="550"/>
      <c r="GI603" s="550"/>
      <c r="GJ603" s="550"/>
      <c r="GK603" s="550"/>
      <c r="GL603" s="550"/>
      <c r="GM603" s="550"/>
    </row>
    <row r="604" spans="7:195" ht="18" customHeight="1">
      <c r="G604" s="550"/>
      <c r="H604" s="550"/>
      <c r="I604" s="550"/>
      <c r="J604" s="550"/>
      <c r="K604" s="550"/>
      <c r="L604" s="550"/>
      <c r="M604" s="550"/>
      <c r="N604" s="550"/>
      <c r="O604" s="550"/>
      <c r="P604" s="550"/>
      <c r="Q604" s="550"/>
      <c r="R604" s="550"/>
      <c r="S604" s="550"/>
      <c r="T604" s="550"/>
      <c r="U604" s="550"/>
      <c r="V604" s="550"/>
      <c r="W604" s="550"/>
      <c r="X604" s="550"/>
      <c r="Y604" s="550"/>
      <c r="Z604" s="550"/>
      <c r="AA604" s="550"/>
      <c r="AB604" s="550"/>
      <c r="AC604" s="550"/>
      <c r="AD604" s="550"/>
      <c r="AE604" s="550"/>
      <c r="AF604" s="550"/>
      <c r="AG604" s="550"/>
      <c r="AH604" s="550"/>
      <c r="AI604" s="550"/>
      <c r="AJ604" s="550"/>
      <c r="AK604" s="550"/>
      <c r="AL604" s="550"/>
      <c r="AM604" s="550"/>
      <c r="AN604" s="550"/>
      <c r="AO604" s="550"/>
      <c r="AP604" s="550"/>
      <c r="AQ604" s="550"/>
      <c r="AR604" s="550"/>
      <c r="AS604" s="550"/>
      <c r="AT604" s="550"/>
      <c r="AU604" s="550"/>
      <c r="AV604" s="550"/>
      <c r="AW604" s="550"/>
      <c r="AX604" s="550"/>
      <c r="AY604" s="550"/>
      <c r="AZ604" s="550"/>
      <c r="BA604" s="550"/>
      <c r="BB604" s="550"/>
      <c r="BC604" s="550"/>
      <c r="BD604" s="550"/>
      <c r="BE604" s="550"/>
      <c r="BF604" s="550"/>
      <c r="BG604" s="550"/>
      <c r="BH604" s="550"/>
      <c r="BI604" s="550"/>
      <c r="BJ604" s="550"/>
      <c r="BK604" s="550"/>
      <c r="BL604" s="550"/>
      <c r="BM604" s="550"/>
      <c r="BN604" s="550"/>
      <c r="BO604" s="550"/>
      <c r="BP604" s="550"/>
      <c r="BQ604" s="550"/>
      <c r="BR604" s="550"/>
      <c r="BS604" s="550"/>
      <c r="BT604" s="550"/>
      <c r="BU604" s="550"/>
      <c r="BV604" s="550"/>
      <c r="BW604" s="550"/>
      <c r="BX604" s="550"/>
      <c r="BY604" s="550"/>
      <c r="BZ604" s="550"/>
      <c r="CA604" s="550"/>
      <c r="CB604" s="550"/>
      <c r="CC604" s="550"/>
      <c r="CD604" s="550"/>
      <c r="CE604" s="550"/>
      <c r="CF604" s="550"/>
      <c r="CG604" s="550"/>
      <c r="CH604" s="550"/>
      <c r="CI604" s="550"/>
      <c r="CJ604" s="550"/>
      <c r="CK604" s="550"/>
      <c r="CL604" s="550"/>
      <c r="CM604" s="550"/>
      <c r="CN604" s="550"/>
      <c r="CO604" s="550"/>
      <c r="CP604" s="550"/>
      <c r="CQ604" s="550"/>
      <c r="CR604" s="550"/>
      <c r="CS604" s="550"/>
      <c r="CT604" s="550"/>
      <c r="CU604" s="550"/>
      <c r="CV604" s="550"/>
      <c r="CW604" s="550"/>
      <c r="CX604" s="550"/>
      <c r="CY604" s="550"/>
      <c r="CZ604" s="550"/>
      <c r="DA604" s="550"/>
      <c r="DB604" s="550"/>
      <c r="DC604" s="550"/>
      <c r="DD604" s="550"/>
      <c r="DE604" s="550"/>
      <c r="DF604" s="550"/>
      <c r="DG604" s="550"/>
      <c r="DH604" s="550"/>
      <c r="DI604" s="550"/>
      <c r="DJ604" s="550"/>
      <c r="DK604" s="550"/>
      <c r="DL604" s="550"/>
      <c r="DM604" s="550"/>
      <c r="DN604" s="550"/>
      <c r="DO604" s="550"/>
      <c r="DP604" s="550"/>
      <c r="DQ604" s="550"/>
      <c r="DR604" s="550"/>
      <c r="DS604" s="550"/>
      <c r="DT604" s="550"/>
      <c r="DU604" s="550"/>
      <c r="DV604" s="550"/>
      <c r="DW604" s="550"/>
      <c r="DX604" s="550"/>
      <c r="DY604" s="550"/>
      <c r="DZ604" s="550"/>
      <c r="EA604" s="550"/>
      <c r="EB604" s="550"/>
      <c r="EC604" s="550"/>
      <c r="ED604" s="550"/>
      <c r="EE604" s="550"/>
      <c r="EF604" s="550"/>
      <c r="EG604" s="550"/>
      <c r="EH604" s="550"/>
      <c r="EI604" s="550"/>
      <c r="EJ604" s="550"/>
      <c r="EK604" s="550"/>
      <c r="EL604" s="550"/>
      <c r="EM604" s="550"/>
      <c r="EN604" s="550"/>
      <c r="EO604" s="550"/>
      <c r="EP604" s="550"/>
      <c r="EQ604" s="550"/>
      <c r="ER604" s="550"/>
      <c r="ES604" s="550"/>
      <c r="ET604" s="550"/>
      <c r="EU604" s="550"/>
      <c r="EV604" s="550"/>
      <c r="EW604" s="550"/>
      <c r="EX604" s="550"/>
      <c r="EY604" s="550"/>
      <c r="EZ604" s="550"/>
      <c r="FA604" s="550"/>
      <c r="FB604" s="550"/>
      <c r="FC604" s="550"/>
      <c r="FD604" s="550"/>
      <c r="FE604" s="550"/>
      <c r="FF604" s="550"/>
      <c r="FG604" s="550"/>
      <c r="FH604" s="550"/>
      <c r="FI604" s="550"/>
      <c r="FJ604" s="550"/>
      <c r="FK604" s="550"/>
      <c r="FL604" s="550"/>
      <c r="FM604" s="550"/>
      <c r="FN604" s="550"/>
      <c r="FO604" s="550"/>
      <c r="FP604" s="550"/>
      <c r="FQ604" s="550"/>
      <c r="FR604" s="550"/>
      <c r="FS604" s="550"/>
      <c r="FT604" s="550"/>
      <c r="FU604" s="550"/>
      <c r="FV604" s="550"/>
      <c r="FW604" s="550"/>
      <c r="FX604" s="550"/>
      <c r="FY604" s="550"/>
      <c r="FZ604" s="550"/>
      <c r="GA604" s="550"/>
      <c r="GB604" s="550"/>
      <c r="GC604" s="550"/>
      <c r="GD604" s="550"/>
      <c r="GE604" s="550"/>
      <c r="GF604" s="550"/>
      <c r="GG604" s="550"/>
      <c r="GH604" s="550"/>
      <c r="GI604" s="550"/>
      <c r="GJ604" s="550"/>
      <c r="GK604" s="550"/>
      <c r="GL604" s="550"/>
      <c r="GM604" s="550"/>
    </row>
    <row r="605" spans="7:195" ht="18" customHeight="1">
      <c r="G605" s="550"/>
      <c r="H605" s="550"/>
      <c r="I605" s="550"/>
      <c r="J605" s="550"/>
      <c r="K605" s="550"/>
      <c r="L605" s="550"/>
      <c r="M605" s="550"/>
      <c r="N605" s="550"/>
      <c r="O605" s="550"/>
      <c r="P605" s="550"/>
      <c r="Q605" s="550"/>
      <c r="R605" s="550"/>
      <c r="S605" s="550"/>
      <c r="T605" s="550"/>
      <c r="U605" s="550"/>
      <c r="V605" s="550"/>
      <c r="W605" s="550"/>
      <c r="X605" s="550"/>
      <c r="Y605" s="550"/>
      <c r="Z605" s="550"/>
      <c r="AA605" s="550"/>
      <c r="AB605" s="550"/>
      <c r="AC605" s="550"/>
      <c r="AD605" s="550"/>
      <c r="AE605" s="550"/>
      <c r="AF605" s="550"/>
      <c r="AG605" s="550"/>
      <c r="AH605" s="550"/>
      <c r="AI605" s="550"/>
      <c r="AJ605" s="550"/>
      <c r="AK605" s="550"/>
      <c r="AL605" s="550"/>
      <c r="AM605" s="550"/>
      <c r="AN605" s="550"/>
      <c r="AO605" s="550"/>
      <c r="AP605" s="550"/>
      <c r="AQ605" s="550"/>
      <c r="AR605" s="550"/>
      <c r="AS605" s="550"/>
      <c r="AT605" s="550"/>
      <c r="AU605" s="550"/>
      <c r="AV605" s="550"/>
      <c r="AW605" s="550"/>
      <c r="AX605" s="550"/>
      <c r="AY605" s="550"/>
      <c r="AZ605" s="550"/>
      <c r="BA605" s="550"/>
      <c r="BB605" s="550"/>
      <c r="BC605" s="550"/>
      <c r="BD605" s="550"/>
      <c r="BE605" s="550"/>
      <c r="BF605" s="550"/>
      <c r="BG605" s="550"/>
      <c r="BH605" s="550"/>
      <c r="BI605" s="550"/>
      <c r="BJ605" s="550"/>
      <c r="BK605" s="550"/>
      <c r="BL605" s="550"/>
      <c r="BM605" s="550"/>
      <c r="BN605" s="550"/>
      <c r="BO605" s="550"/>
      <c r="BP605" s="550"/>
      <c r="BQ605" s="550"/>
      <c r="BR605" s="550"/>
      <c r="BS605" s="550"/>
      <c r="BT605" s="550"/>
      <c r="BU605" s="550"/>
      <c r="BV605" s="550"/>
      <c r="BW605" s="550"/>
      <c r="BX605" s="550"/>
      <c r="BY605" s="550"/>
      <c r="BZ605" s="550"/>
      <c r="CA605" s="550"/>
      <c r="CB605" s="550"/>
      <c r="CC605" s="550"/>
      <c r="CD605" s="550"/>
      <c r="CE605" s="550"/>
      <c r="CF605" s="550"/>
      <c r="CG605" s="550"/>
      <c r="CH605" s="550"/>
      <c r="CI605" s="550"/>
      <c r="CJ605" s="550"/>
      <c r="CK605" s="550"/>
      <c r="CL605" s="550"/>
      <c r="CM605" s="550"/>
      <c r="CN605" s="550"/>
      <c r="CO605" s="550"/>
      <c r="CP605" s="550"/>
      <c r="CQ605" s="550"/>
      <c r="CR605" s="550"/>
      <c r="CS605" s="550"/>
      <c r="CT605" s="550"/>
      <c r="CU605" s="550"/>
      <c r="CV605" s="550"/>
      <c r="CW605" s="550"/>
      <c r="CX605" s="550"/>
      <c r="CY605" s="550"/>
      <c r="CZ605" s="550"/>
      <c r="DA605" s="550"/>
      <c r="DB605" s="550"/>
      <c r="DC605" s="550"/>
      <c r="DD605" s="550"/>
      <c r="DE605" s="550"/>
      <c r="DF605" s="550"/>
      <c r="DG605" s="550"/>
      <c r="DH605" s="550"/>
      <c r="DI605" s="550"/>
      <c r="DJ605" s="550"/>
      <c r="DK605" s="550"/>
      <c r="DL605" s="550"/>
      <c r="DM605" s="550"/>
      <c r="DN605" s="550"/>
      <c r="DO605" s="550"/>
      <c r="DP605" s="550"/>
      <c r="DQ605" s="550"/>
      <c r="DR605" s="550"/>
      <c r="DS605" s="550"/>
      <c r="DT605" s="550"/>
      <c r="DU605" s="550"/>
      <c r="DV605" s="550"/>
      <c r="DW605" s="550"/>
      <c r="DX605" s="550"/>
      <c r="DY605" s="550"/>
      <c r="DZ605" s="550"/>
      <c r="EA605" s="550"/>
      <c r="EB605" s="550"/>
      <c r="EC605" s="550"/>
      <c r="ED605" s="550"/>
      <c r="EE605" s="550"/>
      <c r="EF605" s="550"/>
      <c r="EG605" s="550"/>
      <c r="EH605" s="550"/>
      <c r="EI605" s="550"/>
      <c r="EJ605" s="550"/>
      <c r="EK605" s="550"/>
      <c r="EL605" s="550"/>
      <c r="EM605" s="550"/>
      <c r="EN605" s="550"/>
      <c r="EO605" s="550"/>
      <c r="EP605" s="550"/>
      <c r="EQ605" s="550"/>
      <c r="ER605" s="550"/>
      <c r="ES605" s="550"/>
      <c r="ET605" s="550"/>
      <c r="EU605" s="550"/>
      <c r="EV605" s="550"/>
      <c r="EW605" s="550"/>
      <c r="EX605" s="550"/>
      <c r="EY605" s="550"/>
      <c r="EZ605" s="550"/>
      <c r="FA605" s="550"/>
      <c r="FB605" s="550"/>
      <c r="FC605" s="550"/>
      <c r="FD605" s="550"/>
      <c r="FE605" s="550"/>
      <c r="FF605" s="550"/>
      <c r="FG605" s="550"/>
      <c r="FH605" s="550"/>
      <c r="FI605" s="550"/>
      <c r="FJ605" s="550"/>
      <c r="FK605" s="550"/>
      <c r="FL605" s="550"/>
      <c r="FM605" s="550"/>
      <c r="FN605" s="550"/>
      <c r="FO605" s="550"/>
      <c r="FP605" s="550"/>
      <c r="FQ605" s="550"/>
      <c r="FR605" s="550"/>
      <c r="FS605" s="550"/>
      <c r="FT605" s="550"/>
      <c r="FU605" s="550"/>
      <c r="FV605" s="550"/>
      <c r="FW605" s="550"/>
      <c r="FX605" s="550"/>
      <c r="FY605" s="550"/>
      <c r="FZ605" s="550"/>
      <c r="GA605" s="550"/>
      <c r="GB605" s="550"/>
      <c r="GC605" s="550"/>
      <c r="GD605" s="550"/>
      <c r="GE605" s="550"/>
      <c r="GF605" s="550"/>
      <c r="GG605" s="550"/>
      <c r="GH605" s="550"/>
      <c r="GI605" s="550"/>
      <c r="GJ605" s="550"/>
      <c r="GK605" s="550"/>
      <c r="GL605" s="550"/>
      <c r="GM605" s="550"/>
    </row>
    <row r="606" spans="7:195" ht="18" customHeight="1">
      <c r="G606" s="550"/>
      <c r="H606" s="550"/>
      <c r="I606" s="550"/>
      <c r="J606" s="550"/>
      <c r="K606" s="550"/>
      <c r="L606" s="550"/>
      <c r="M606" s="550"/>
      <c r="N606" s="550"/>
      <c r="O606" s="550"/>
      <c r="P606" s="550"/>
      <c r="Q606" s="550"/>
      <c r="R606" s="550"/>
      <c r="S606" s="550"/>
      <c r="T606" s="550"/>
      <c r="U606" s="550"/>
      <c r="V606" s="550"/>
      <c r="W606" s="550"/>
      <c r="X606" s="550"/>
      <c r="Y606" s="550"/>
      <c r="Z606" s="550"/>
      <c r="AA606" s="550"/>
      <c r="AB606" s="550"/>
      <c r="AC606" s="550"/>
      <c r="AD606" s="550"/>
      <c r="AE606" s="550"/>
      <c r="AF606" s="550"/>
      <c r="AG606" s="550"/>
      <c r="AH606" s="550"/>
      <c r="AI606" s="550"/>
      <c r="AJ606" s="550"/>
      <c r="AK606" s="550"/>
      <c r="AL606" s="550"/>
      <c r="AM606" s="550"/>
      <c r="AN606" s="550"/>
      <c r="AO606" s="550"/>
      <c r="AP606" s="550"/>
      <c r="AQ606" s="550"/>
      <c r="AR606" s="550"/>
      <c r="AS606" s="550"/>
      <c r="AT606" s="550"/>
      <c r="AU606" s="550"/>
      <c r="AV606" s="550"/>
      <c r="AW606" s="550"/>
      <c r="AX606" s="550"/>
      <c r="AY606" s="550"/>
      <c r="AZ606" s="550"/>
      <c r="BA606" s="550"/>
      <c r="BB606" s="550"/>
      <c r="BC606" s="550"/>
      <c r="BD606" s="550"/>
      <c r="BE606" s="550"/>
      <c r="BF606" s="550"/>
      <c r="BG606" s="550"/>
      <c r="BH606" s="550"/>
      <c r="BI606" s="550"/>
      <c r="BJ606" s="550"/>
      <c r="BK606" s="550"/>
      <c r="BL606" s="550"/>
      <c r="BM606" s="550"/>
      <c r="BN606" s="550"/>
      <c r="BO606" s="550"/>
      <c r="BP606" s="550"/>
      <c r="BQ606" s="550"/>
      <c r="BR606" s="550"/>
      <c r="BS606" s="550"/>
      <c r="BT606" s="550"/>
      <c r="BU606" s="550"/>
      <c r="BV606" s="550"/>
      <c r="BW606" s="550"/>
      <c r="BX606" s="550"/>
      <c r="BY606" s="550"/>
      <c r="BZ606" s="550"/>
      <c r="CA606" s="550"/>
      <c r="CB606" s="550"/>
      <c r="CC606" s="550"/>
      <c r="CD606" s="550"/>
      <c r="CE606" s="550"/>
      <c r="CF606" s="550"/>
      <c r="CG606" s="550"/>
      <c r="CH606" s="550"/>
      <c r="CI606" s="550"/>
      <c r="CJ606" s="550"/>
      <c r="CK606" s="550"/>
      <c r="CL606" s="550"/>
      <c r="CM606" s="550"/>
      <c r="CN606" s="550"/>
      <c r="CO606" s="550"/>
      <c r="CP606" s="550"/>
      <c r="CQ606" s="550"/>
      <c r="CR606" s="550"/>
      <c r="CS606" s="550"/>
      <c r="CT606" s="550"/>
      <c r="CU606" s="550"/>
      <c r="CV606" s="550"/>
      <c r="CW606" s="550"/>
      <c r="CX606" s="550"/>
      <c r="CY606" s="550"/>
      <c r="CZ606" s="550"/>
      <c r="DA606" s="550"/>
      <c r="DB606" s="550"/>
      <c r="DC606" s="550"/>
      <c r="DD606" s="550"/>
      <c r="DE606" s="550"/>
      <c r="DF606" s="550"/>
      <c r="DG606" s="550"/>
      <c r="DH606" s="550"/>
      <c r="DI606" s="550"/>
      <c r="DJ606" s="550"/>
      <c r="DK606" s="550"/>
      <c r="DL606" s="550"/>
      <c r="DM606" s="550"/>
      <c r="DN606" s="550"/>
      <c r="DO606" s="550"/>
      <c r="DP606" s="550"/>
      <c r="DQ606" s="550"/>
      <c r="DR606" s="550"/>
      <c r="DS606" s="550"/>
      <c r="DT606" s="550"/>
      <c r="DU606" s="550"/>
      <c r="DV606" s="550"/>
      <c r="DW606" s="550"/>
      <c r="DX606" s="550"/>
      <c r="DY606" s="550"/>
      <c r="DZ606" s="550"/>
      <c r="EA606" s="550"/>
      <c r="EB606" s="550"/>
      <c r="EC606" s="550"/>
      <c r="ED606" s="550"/>
      <c r="EE606" s="550"/>
      <c r="EF606" s="550"/>
      <c r="EG606" s="550"/>
      <c r="EH606" s="550"/>
      <c r="EI606" s="550"/>
      <c r="EJ606" s="550"/>
      <c r="EK606" s="550"/>
      <c r="EL606" s="550"/>
      <c r="EM606" s="550"/>
      <c r="EN606" s="550"/>
      <c r="EO606" s="550"/>
      <c r="EP606" s="550"/>
      <c r="EQ606" s="550"/>
      <c r="ER606" s="550"/>
      <c r="ES606" s="550"/>
      <c r="ET606" s="550"/>
      <c r="EU606" s="550"/>
      <c r="EV606" s="550"/>
      <c r="EW606" s="550"/>
      <c r="EX606" s="550"/>
      <c r="EY606" s="550"/>
      <c r="EZ606" s="550"/>
      <c r="FA606" s="550"/>
      <c r="FB606" s="550"/>
      <c r="FC606" s="550"/>
      <c r="FD606" s="550"/>
      <c r="FE606" s="550"/>
      <c r="FF606" s="550"/>
      <c r="FG606" s="550"/>
      <c r="FH606" s="550"/>
      <c r="FI606" s="550"/>
      <c r="FJ606" s="550"/>
      <c r="FK606" s="550"/>
      <c r="FL606" s="550"/>
      <c r="FM606" s="550"/>
      <c r="FN606" s="550"/>
      <c r="FO606" s="550"/>
      <c r="FP606" s="550"/>
      <c r="FQ606" s="550"/>
      <c r="FR606" s="550"/>
      <c r="FS606" s="550"/>
      <c r="FT606" s="550"/>
      <c r="FU606" s="550"/>
      <c r="FV606" s="550"/>
      <c r="FW606" s="550"/>
      <c r="FX606" s="550"/>
      <c r="FY606" s="550"/>
      <c r="FZ606" s="550"/>
      <c r="GA606" s="550"/>
      <c r="GB606" s="550"/>
      <c r="GC606" s="550"/>
      <c r="GD606" s="550"/>
      <c r="GE606" s="550"/>
      <c r="GF606" s="550"/>
      <c r="GG606" s="550"/>
      <c r="GH606" s="550"/>
      <c r="GI606" s="550"/>
      <c r="GJ606" s="550"/>
      <c r="GK606" s="550"/>
      <c r="GL606" s="550"/>
      <c r="GM606" s="550"/>
    </row>
    <row r="607" spans="7:195" ht="18" customHeight="1">
      <c r="G607" s="550"/>
      <c r="H607" s="550"/>
      <c r="I607" s="550"/>
      <c r="J607" s="550"/>
      <c r="K607" s="550"/>
      <c r="L607" s="550"/>
      <c r="M607" s="550"/>
      <c r="N607" s="550"/>
      <c r="O607" s="550"/>
      <c r="P607" s="550"/>
      <c r="Q607" s="550"/>
      <c r="R607" s="550"/>
      <c r="S607" s="550"/>
      <c r="T607" s="550"/>
      <c r="U607" s="550"/>
      <c r="V607" s="550"/>
      <c r="W607" s="550"/>
      <c r="X607" s="550"/>
      <c r="Y607" s="550"/>
      <c r="Z607" s="550"/>
      <c r="AA607" s="550"/>
      <c r="AB607" s="550"/>
      <c r="AC607" s="550"/>
      <c r="AD607" s="550"/>
      <c r="AE607" s="550"/>
      <c r="AF607" s="550"/>
      <c r="AG607" s="550"/>
      <c r="AH607" s="550"/>
      <c r="AI607" s="550"/>
      <c r="AJ607" s="550"/>
      <c r="AK607" s="550"/>
      <c r="AL607" s="550"/>
      <c r="AM607" s="550"/>
      <c r="AN607" s="550"/>
      <c r="AO607" s="550"/>
      <c r="AP607" s="550"/>
      <c r="AQ607" s="550"/>
      <c r="AR607" s="550"/>
      <c r="AS607" s="550"/>
      <c r="AT607" s="550"/>
      <c r="AU607" s="550"/>
      <c r="AV607" s="550"/>
      <c r="AW607" s="550"/>
      <c r="AX607" s="550"/>
      <c r="AY607" s="550"/>
      <c r="AZ607" s="550"/>
      <c r="BA607" s="550"/>
      <c r="BB607" s="550"/>
      <c r="BC607" s="550"/>
      <c r="BD607" s="550"/>
      <c r="BE607" s="550"/>
      <c r="BF607" s="550"/>
      <c r="BG607" s="550"/>
      <c r="BH607" s="550"/>
      <c r="BI607" s="550"/>
      <c r="BJ607" s="550"/>
      <c r="BK607" s="550"/>
      <c r="BL607" s="550"/>
      <c r="BM607" s="550"/>
      <c r="BN607" s="550"/>
      <c r="BO607" s="550"/>
      <c r="BP607" s="550"/>
      <c r="BQ607" s="550"/>
      <c r="BR607" s="550"/>
      <c r="BS607" s="550"/>
      <c r="BT607" s="550"/>
      <c r="BU607" s="550"/>
      <c r="BV607" s="550"/>
      <c r="BW607" s="550"/>
      <c r="BX607" s="550"/>
      <c r="BY607" s="550"/>
      <c r="BZ607" s="550"/>
      <c r="CA607" s="550"/>
      <c r="CB607" s="550"/>
      <c r="CC607" s="550"/>
      <c r="CD607" s="550"/>
      <c r="CE607" s="550"/>
      <c r="CF607" s="550"/>
      <c r="CG607" s="550"/>
      <c r="CH607" s="550"/>
      <c r="CI607" s="550"/>
      <c r="CJ607" s="550"/>
      <c r="CK607" s="550"/>
      <c r="CL607" s="550"/>
      <c r="CM607" s="550"/>
      <c r="CN607" s="550"/>
      <c r="CO607" s="550"/>
      <c r="CP607" s="550"/>
      <c r="CQ607" s="550"/>
      <c r="CR607" s="550"/>
      <c r="CS607" s="550"/>
      <c r="CT607" s="550"/>
      <c r="CU607" s="550"/>
      <c r="CV607" s="550"/>
      <c r="CW607" s="550"/>
      <c r="CX607" s="550"/>
      <c r="CY607" s="550"/>
      <c r="CZ607" s="550"/>
      <c r="DA607" s="550"/>
      <c r="DB607" s="550"/>
      <c r="DC607" s="550"/>
      <c r="DD607" s="550"/>
      <c r="DE607" s="550"/>
      <c r="DF607" s="550"/>
      <c r="DG607" s="550"/>
      <c r="DH607" s="550"/>
      <c r="DI607" s="550"/>
      <c r="DJ607" s="550"/>
      <c r="DK607" s="550"/>
      <c r="DL607" s="550"/>
      <c r="DM607" s="550"/>
      <c r="DN607" s="550"/>
      <c r="DO607" s="550"/>
      <c r="DP607" s="550"/>
      <c r="DQ607" s="550"/>
      <c r="DR607" s="550"/>
      <c r="DS607" s="550"/>
      <c r="DT607" s="550"/>
      <c r="DU607" s="550"/>
      <c r="DV607" s="550"/>
      <c r="DW607" s="550"/>
      <c r="DX607" s="550"/>
      <c r="DY607" s="550"/>
      <c r="DZ607" s="550"/>
      <c r="EA607" s="550"/>
      <c r="EB607" s="550"/>
      <c r="EC607" s="550"/>
      <c r="ED607" s="550"/>
      <c r="EE607" s="550"/>
      <c r="EF607" s="550"/>
      <c r="EG607" s="550"/>
      <c r="EH607" s="550"/>
      <c r="EI607" s="550"/>
      <c r="EJ607" s="550"/>
      <c r="EK607" s="550"/>
      <c r="EL607" s="550"/>
      <c r="EM607" s="550"/>
      <c r="EN607" s="550"/>
      <c r="EO607" s="550"/>
      <c r="EP607" s="550"/>
      <c r="EQ607" s="550"/>
      <c r="ER607" s="550"/>
      <c r="ES607" s="550"/>
      <c r="ET607" s="550"/>
      <c r="EU607" s="550"/>
      <c r="EV607" s="550"/>
      <c r="EW607" s="550"/>
      <c r="EX607" s="550"/>
      <c r="EY607" s="550"/>
      <c r="EZ607" s="550"/>
      <c r="FA607" s="550"/>
      <c r="FB607" s="550"/>
      <c r="FC607" s="550"/>
      <c r="FD607" s="550"/>
      <c r="FE607" s="550"/>
      <c r="FF607" s="550"/>
      <c r="FG607" s="550"/>
      <c r="FH607" s="550"/>
      <c r="FI607" s="550"/>
      <c r="FJ607" s="550"/>
      <c r="FK607" s="550"/>
      <c r="FL607" s="550"/>
      <c r="FM607" s="550"/>
      <c r="FN607" s="550"/>
      <c r="FO607" s="550"/>
      <c r="FP607" s="550"/>
      <c r="FQ607" s="550"/>
      <c r="FR607" s="550"/>
      <c r="FS607" s="550"/>
      <c r="FT607" s="550"/>
      <c r="FU607" s="550"/>
      <c r="FV607" s="550"/>
      <c r="FW607" s="550"/>
      <c r="FX607" s="550"/>
      <c r="FY607" s="550"/>
      <c r="FZ607" s="550"/>
      <c r="GA607" s="550"/>
      <c r="GB607" s="550"/>
      <c r="GC607" s="550"/>
      <c r="GD607" s="550"/>
      <c r="GE607" s="550"/>
      <c r="GF607" s="550"/>
      <c r="GG607" s="550"/>
      <c r="GH607" s="550"/>
      <c r="GI607" s="550"/>
      <c r="GJ607" s="550"/>
      <c r="GK607" s="550"/>
      <c r="GL607" s="550"/>
      <c r="GM607" s="550"/>
    </row>
    <row r="608" spans="7:195" ht="18" customHeight="1">
      <c r="G608" s="550"/>
      <c r="H608" s="550"/>
      <c r="I608" s="550"/>
      <c r="J608" s="550"/>
      <c r="K608" s="550"/>
      <c r="L608" s="550"/>
      <c r="M608" s="550"/>
      <c r="N608" s="550"/>
      <c r="O608" s="550"/>
      <c r="P608" s="550"/>
      <c r="Q608" s="550"/>
      <c r="R608" s="550"/>
      <c r="S608" s="550"/>
      <c r="T608" s="550"/>
      <c r="U608" s="550"/>
      <c r="V608" s="550"/>
      <c r="W608" s="550"/>
      <c r="X608" s="550"/>
      <c r="Y608" s="550"/>
      <c r="Z608" s="550"/>
      <c r="AA608" s="550"/>
      <c r="AB608" s="550"/>
      <c r="AC608" s="550"/>
      <c r="AD608" s="550"/>
      <c r="AE608" s="550"/>
      <c r="AF608" s="550"/>
      <c r="AG608" s="550"/>
      <c r="AH608" s="550"/>
      <c r="AI608" s="550"/>
      <c r="AJ608" s="550"/>
      <c r="AK608" s="550"/>
      <c r="AL608" s="550"/>
      <c r="AM608" s="550"/>
      <c r="AN608" s="550"/>
      <c r="AO608" s="550"/>
      <c r="AP608" s="550"/>
      <c r="AQ608" s="550"/>
      <c r="AR608" s="550"/>
      <c r="AS608" s="550"/>
      <c r="AT608" s="550"/>
      <c r="AU608" s="550"/>
      <c r="AV608" s="550"/>
      <c r="AW608" s="550"/>
      <c r="AX608" s="550"/>
      <c r="AY608" s="550"/>
      <c r="AZ608" s="550"/>
      <c r="BA608" s="550"/>
      <c r="BB608" s="550"/>
      <c r="BC608" s="550"/>
      <c r="BD608" s="550"/>
      <c r="BE608" s="550"/>
      <c r="BF608" s="550"/>
      <c r="BG608" s="550"/>
      <c r="BH608" s="550"/>
      <c r="BI608" s="550"/>
      <c r="BJ608" s="550"/>
      <c r="BK608" s="550"/>
      <c r="BL608" s="550"/>
      <c r="BM608" s="550"/>
      <c r="BN608" s="550"/>
      <c r="BO608" s="550"/>
      <c r="BP608" s="550"/>
      <c r="BQ608" s="550"/>
      <c r="BR608" s="550"/>
      <c r="BS608" s="550"/>
      <c r="BT608" s="550"/>
      <c r="BU608" s="550"/>
      <c r="BV608" s="550"/>
      <c r="BW608" s="550"/>
      <c r="BX608" s="550"/>
      <c r="BY608" s="550"/>
      <c r="BZ608" s="550"/>
      <c r="CA608" s="550"/>
      <c r="CB608" s="550"/>
      <c r="CC608" s="550"/>
      <c r="CD608" s="550"/>
      <c r="CE608" s="550"/>
      <c r="CF608" s="550"/>
      <c r="CG608" s="550"/>
      <c r="CH608" s="550"/>
      <c r="CI608" s="550"/>
      <c r="CJ608" s="550"/>
      <c r="CK608" s="550"/>
      <c r="CL608" s="550"/>
      <c r="CM608" s="550"/>
      <c r="CN608" s="550"/>
      <c r="CO608" s="550"/>
      <c r="CP608" s="550"/>
      <c r="CQ608" s="550"/>
      <c r="CR608" s="550"/>
      <c r="CS608" s="550"/>
      <c r="CT608" s="550"/>
      <c r="CU608" s="550"/>
      <c r="CV608" s="550"/>
      <c r="CW608" s="550"/>
      <c r="CX608" s="550"/>
      <c r="CY608" s="550"/>
      <c r="CZ608" s="550"/>
      <c r="DA608" s="550"/>
      <c r="DB608" s="550"/>
      <c r="DC608" s="550"/>
      <c r="DD608" s="550"/>
      <c r="DE608" s="550"/>
      <c r="DF608" s="550"/>
      <c r="DG608" s="550"/>
      <c r="DH608" s="550"/>
      <c r="DI608" s="550"/>
      <c r="DJ608" s="550"/>
      <c r="DK608" s="550"/>
      <c r="DL608" s="550"/>
      <c r="DM608" s="550"/>
      <c r="DN608" s="550"/>
      <c r="DO608" s="550"/>
      <c r="DP608" s="550"/>
      <c r="DQ608" s="550"/>
      <c r="DR608" s="550"/>
      <c r="DS608" s="550"/>
      <c r="DT608" s="550"/>
      <c r="DU608" s="550"/>
      <c r="DV608" s="550"/>
      <c r="DW608" s="550"/>
      <c r="DX608" s="550"/>
      <c r="DY608" s="550"/>
      <c r="DZ608" s="550"/>
      <c r="EA608" s="550"/>
      <c r="EB608" s="550"/>
      <c r="EC608" s="550"/>
      <c r="ED608" s="550"/>
      <c r="EE608" s="550"/>
      <c r="EF608" s="550"/>
      <c r="EG608" s="550"/>
      <c r="EH608" s="550"/>
      <c r="EI608" s="550"/>
      <c r="EJ608" s="550"/>
      <c r="EK608" s="550"/>
      <c r="EL608" s="550"/>
      <c r="EM608" s="550"/>
      <c r="EN608" s="550"/>
      <c r="EO608" s="550"/>
      <c r="EP608" s="550"/>
      <c r="EQ608" s="550"/>
      <c r="ER608" s="550"/>
      <c r="ES608" s="550"/>
      <c r="ET608" s="550"/>
      <c r="EU608" s="550"/>
      <c r="EV608" s="550"/>
      <c r="EW608" s="550"/>
      <c r="EX608" s="550"/>
      <c r="EY608" s="550"/>
      <c r="EZ608" s="550"/>
      <c r="FA608" s="550"/>
      <c r="FB608" s="550"/>
      <c r="FC608" s="550"/>
      <c r="FD608" s="550"/>
      <c r="FE608" s="550"/>
      <c r="FF608" s="550"/>
      <c r="FG608" s="550"/>
      <c r="FH608" s="550"/>
      <c r="FI608" s="550"/>
      <c r="FJ608" s="550"/>
      <c r="FK608" s="550"/>
      <c r="FL608" s="550"/>
      <c r="FM608" s="550"/>
      <c r="FN608" s="550"/>
      <c r="FO608" s="550"/>
      <c r="FP608" s="550"/>
      <c r="FQ608" s="550"/>
      <c r="FR608" s="550"/>
      <c r="FS608" s="550"/>
      <c r="FT608" s="550"/>
      <c r="FU608" s="550"/>
      <c r="FV608" s="550"/>
      <c r="FW608" s="550"/>
      <c r="FX608" s="550"/>
      <c r="FY608" s="550"/>
      <c r="FZ608" s="550"/>
      <c r="GA608" s="550"/>
      <c r="GB608" s="550"/>
      <c r="GC608" s="550"/>
      <c r="GD608" s="550"/>
      <c r="GE608" s="550"/>
      <c r="GF608" s="550"/>
      <c r="GG608" s="550"/>
      <c r="GH608" s="550"/>
      <c r="GI608" s="550"/>
      <c r="GJ608" s="550"/>
      <c r="GK608" s="550"/>
      <c r="GL608" s="550"/>
      <c r="GM608" s="550"/>
    </row>
    <row r="609" spans="7:195" ht="18" customHeight="1">
      <c r="G609" s="550"/>
      <c r="H609" s="550"/>
      <c r="I609" s="550"/>
      <c r="J609" s="550"/>
      <c r="K609" s="550"/>
      <c r="L609" s="550"/>
      <c r="M609" s="550"/>
      <c r="N609" s="550"/>
      <c r="O609" s="550"/>
      <c r="P609" s="550"/>
      <c r="Q609" s="550"/>
      <c r="R609" s="550"/>
      <c r="S609" s="550"/>
      <c r="T609" s="550"/>
      <c r="U609" s="550"/>
      <c r="V609" s="550"/>
      <c r="W609" s="550"/>
      <c r="X609" s="550"/>
      <c r="Y609" s="550"/>
      <c r="Z609" s="550"/>
      <c r="AA609" s="550"/>
      <c r="AB609" s="550"/>
      <c r="AC609" s="550"/>
      <c r="AD609" s="550"/>
      <c r="AE609" s="550"/>
      <c r="AF609" s="550"/>
      <c r="AG609" s="550"/>
      <c r="AH609" s="550"/>
      <c r="AI609" s="550"/>
      <c r="AJ609" s="550"/>
      <c r="AK609" s="550"/>
      <c r="AL609" s="550"/>
      <c r="AM609" s="550"/>
      <c r="AN609" s="550"/>
      <c r="AO609" s="550"/>
      <c r="AP609" s="550"/>
      <c r="AQ609" s="550"/>
      <c r="AR609" s="550"/>
      <c r="AS609" s="550"/>
      <c r="AT609" s="550"/>
      <c r="AU609" s="550"/>
      <c r="AV609" s="550"/>
      <c r="AW609" s="550"/>
      <c r="AX609" s="550"/>
      <c r="AY609" s="550"/>
      <c r="AZ609" s="550"/>
      <c r="BA609" s="550"/>
      <c r="BB609" s="550"/>
      <c r="BC609" s="550"/>
      <c r="BD609" s="550"/>
      <c r="BE609" s="550"/>
      <c r="BF609" s="550"/>
      <c r="BG609" s="550"/>
      <c r="BH609" s="550"/>
      <c r="BI609" s="550"/>
      <c r="BJ609" s="550"/>
      <c r="BK609" s="550"/>
      <c r="BL609" s="550"/>
      <c r="BM609" s="550"/>
      <c r="BN609" s="550"/>
      <c r="BO609" s="550"/>
      <c r="BP609" s="550"/>
      <c r="BQ609" s="550"/>
      <c r="BR609" s="550"/>
      <c r="BS609" s="550"/>
      <c r="BT609" s="550"/>
      <c r="BU609" s="550"/>
      <c r="BV609" s="550"/>
      <c r="BW609" s="550"/>
      <c r="BX609" s="550"/>
      <c r="BY609" s="550"/>
      <c r="BZ609" s="550"/>
      <c r="CA609" s="550"/>
      <c r="CB609" s="550"/>
      <c r="CC609" s="550"/>
      <c r="CD609" s="550"/>
      <c r="CE609" s="550"/>
      <c r="CF609" s="550"/>
      <c r="CG609" s="550"/>
      <c r="CH609" s="550"/>
      <c r="CI609" s="550"/>
      <c r="CJ609" s="550"/>
      <c r="CK609" s="550"/>
      <c r="CL609" s="550"/>
      <c r="CM609" s="550"/>
      <c r="CN609" s="550"/>
      <c r="CO609" s="550"/>
      <c r="CP609" s="550"/>
      <c r="CQ609" s="550"/>
      <c r="CR609" s="550"/>
      <c r="CS609" s="550"/>
      <c r="CT609" s="550"/>
      <c r="CU609" s="550"/>
      <c r="CV609" s="550"/>
      <c r="CW609" s="550"/>
      <c r="CX609" s="550"/>
      <c r="CY609" s="550"/>
      <c r="CZ609" s="550"/>
      <c r="DA609" s="550"/>
      <c r="DB609" s="550"/>
      <c r="DC609" s="550"/>
      <c r="DD609" s="550"/>
      <c r="DE609" s="550"/>
      <c r="DF609" s="550"/>
      <c r="DG609" s="550"/>
      <c r="DH609" s="550"/>
      <c r="DI609" s="550"/>
      <c r="DJ609" s="550"/>
      <c r="DK609" s="550"/>
      <c r="DL609" s="550"/>
      <c r="DM609" s="550"/>
      <c r="DN609" s="550"/>
      <c r="DO609" s="550"/>
      <c r="DP609" s="550"/>
      <c r="DQ609" s="550"/>
      <c r="DR609" s="550"/>
      <c r="DS609" s="550"/>
      <c r="DT609" s="550"/>
      <c r="DU609" s="550"/>
      <c r="DV609" s="550"/>
      <c r="DW609" s="550"/>
      <c r="DX609" s="550"/>
      <c r="DY609" s="550"/>
      <c r="DZ609" s="550"/>
      <c r="EA609" s="550"/>
      <c r="EB609" s="550"/>
      <c r="EC609" s="550"/>
      <c r="ED609" s="550"/>
      <c r="EE609" s="550"/>
      <c r="EF609" s="550"/>
      <c r="EG609" s="550"/>
      <c r="EH609" s="550"/>
      <c r="EI609" s="550"/>
      <c r="EJ609" s="550"/>
      <c r="EK609" s="550"/>
      <c r="EL609" s="550"/>
      <c r="EM609" s="550"/>
      <c r="EN609" s="550"/>
      <c r="EO609" s="550"/>
      <c r="EP609" s="550"/>
      <c r="EQ609" s="550"/>
      <c r="ER609" s="550"/>
      <c r="ES609" s="550"/>
      <c r="ET609" s="550"/>
      <c r="EU609" s="550"/>
      <c r="EV609" s="550"/>
      <c r="EW609" s="550"/>
      <c r="EX609" s="550"/>
      <c r="EY609" s="550"/>
      <c r="EZ609" s="550"/>
      <c r="FA609" s="550"/>
      <c r="FB609" s="550"/>
      <c r="FC609" s="550"/>
      <c r="FD609" s="550"/>
      <c r="FE609" s="550"/>
      <c r="FF609" s="550"/>
      <c r="FG609" s="550"/>
      <c r="FH609" s="550"/>
      <c r="FI609" s="550"/>
      <c r="FJ609" s="550"/>
      <c r="FK609" s="550"/>
      <c r="FL609" s="550"/>
      <c r="FM609" s="550"/>
      <c r="FN609" s="550"/>
      <c r="FO609" s="550"/>
      <c r="FP609" s="550"/>
      <c r="FQ609" s="550"/>
      <c r="FR609" s="550"/>
      <c r="FS609" s="550"/>
      <c r="FT609" s="550"/>
      <c r="FU609" s="550"/>
      <c r="FV609" s="550"/>
      <c r="FW609" s="550"/>
      <c r="FX609" s="550"/>
      <c r="FY609" s="550"/>
      <c r="FZ609" s="550"/>
      <c r="GA609" s="550"/>
      <c r="GB609" s="550"/>
      <c r="GC609" s="550"/>
      <c r="GD609" s="550"/>
      <c r="GE609" s="550"/>
      <c r="GF609" s="550"/>
      <c r="GG609" s="550"/>
      <c r="GH609" s="550"/>
      <c r="GI609" s="550"/>
      <c r="GJ609" s="550"/>
      <c r="GK609" s="550"/>
      <c r="GL609" s="550"/>
      <c r="GM609" s="550"/>
    </row>
    <row r="610" spans="7:195" ht="18" customHeight="1">
      <c r="G610" s="550"/>
      <c r="H610" s="550"/>
      <c r="I610" s="550"/>
      <c r="J610" s="550"/>
      <c r="K610" s="550"/>
      <c r="L610" s="550"/>
      <c r="M610" s="550"/>
      <c r="N610" s="550"/>
      <c r="O610" s="550"/>
      <c r="P610" s="550"/>
      <c r="Q610" s="550"/>
      <c r="R610" s="550"/>
      <c r="S610" s="550"/>
      <c r="T610" s="550"/>
      <c r="U610" s="550"/>
      <c r="V610" s="550"/>
      <c r="W610" s="550"/>
      <c r="X610" s="550"/>
      <c r="Y610" s="550"/>
      <c r="Z610" s="550"/>
      <c r="AA610" s="550"/>
      <c r="AB610" s="550"/>
      <c r="AC610" s="550"/>
      <c r="AD610" s="550"/>
      <c r="AE610" s="550"/>
      <c r="AF610" s="550"/>
      <c r="AG610" s="550"/>
      <c r="AH610" s="550"/>
      <c r="AI610" s="550"/>
      <c r="AJ610" s="550"/>
      <c r="AK610" s="550"/>
      <c r="AL610" s="550"/>
      <c r="AM610" s="550"/>
      <c r="AN610" s="550"/>
      <c r="AO610" s="550"/>
      <c r="AP610" s="550"/>
      <c r="AQ610" s="550"/>
      <c r="AR610" s="550"/>
      <c r="AS610" s="550"/>
      <c r="AT610" s="550"/>
      <c r="AU610" s="550"/>
      <c r="AV610" s="550"/>
      <c r="AW610" s="550"/>
      <c r="AX610" s="550"/>
      <c r="AY610" s="550"/>
      <c r="AZ610" s="550"/>
      <c r="BA610" s="550"/>
      <c r="BB610" s="550"/>
      <c r="BC610" s="550"/>
      <c r="BD610" s="550"/>
      <c r="BE610" s="550"/>
      <c r="BF610" s="550"/>
      <c r="BG610" s="550"/>
      <c r="BH610" s="550"/>
      <c r="BI610" s="550"/>
      <c r="BJ610" s="550"/>
      <c r="BK610" s="550"/>
      <c r="BL610" s="550"/>
      <c r="BM610" s="550"/>
      <c r="BN610" s="550"/>
      <c r="BO610" s="550"/>
      <c r="BP610" s="550"/>
      <c r="BQ610" s="550"/>
      <c r="BR610" s="550"/>
      <c r="BS610" s="550"/>
      <c r="BT610" s="550"/>
      <c r="BU610" s="550"/>
      <c r="BV610" s="550"/>
      <c r="BW610" s="550"/>
      <c r="BX610" s="550"/>
      <c r="BY610" s="550"/>
      <c r="BZ610" s="550"/>
      <c r="CA610" s="550"/>
      <c r="CB610" s="550"/>
      <c r="CC610" s="550"/>
      <c r="CD610" s="550"/>
      <c r="CE610" s="550"/>
      <c r="CF610" s="550"/>
      <c r="CG610" s="550"/>
      <c r="CH610" s="550"/>
      <c r="CI610" s="550"/>
      <c r="CJ610" s="550"/>
      <c r="CK610" s="550"/>
      <c r="CL610" s="550"/>
      <c r="CM610" s="550"/>
      <c r="CN610" s="550"/>
      <c r="CO610" s="550"/>
      <c r="CP610" s="550"/>
      <c r="CQ610" s="550"/>
      <c r="CR610" s="550"/>
      <c r="CS610" s="550"/>
      <c r="CT610" s="550"/>
      <c r="CU610" s="550"/>
      <c r="CV610" s="550"/>
      <c r="CW610" s="550"/>
      <c r="CX610" s="550"/>
      <c r="CY610" s="550"/>
      <c r="CZ610" s="550"/>
      <c r="DA610" s="550"/>
      <c r="DB610" s="550"/>
      <c r="DC610" s="550"/>
      <c r="DD610" s="550"/>
      <c r="DE610" s="550"/>
      <c r="DF610" s="550"/>
      <c r="DG610" s="550"/>
      <c r="DH610" s="550"/>
      <c r="DI610" s="550"/>
      <c r="DJ610" s="550"/>
      <c r="DK610" s="550"/>
      <c r="DL610" s="550"/>
      <c r="DM610" s="550"/>
      <c r="DN610" s="550"/>
      <c r="DO610" s="550"/>
      <c r="DP610" s="550"/>
      <c r="DQ610" s="550"/>
      <c r="DR610" s="550"/>
      <c r="DS610" s="550"/>
      <c r="DT610" s="550"/>
      <c r="DU610" s="550"/>
      <c r="DV610" s="550"/>
      <c r="DW610" s="550"/>
      <c r="DX610" s="550"/>
      <c r="DY610" s="550"/>
      <c r="DZ610" s="550"/>
      <c r="EA610" s="550"/>
      <c r="EB610" s="550"/>
      <c r="EC610" s="550"/>
      <c r="ED610" s="550"/>
      <c r="EE610" s="550"/>
      <c r="EF610" s="550"/>
      <c r="EG610" s="550"/>
      <c r="EH610" s="550"/>
      <c r="EI610" s="550"/>
      <c r="EJ610" s="550"/>
      <c r="EK610" s="550"/>
      <c r="EL610" s="550"/>
      <c r="EM610" s="550"/>
      <c r="EN610" s="550"/>
      <c r="EO610" s="550"/>
      <c r="EP610" s="550"/>
      <c r="EQ610" s="550"/>
      <c r="ER610" s="550"/>
      <c r="ES610" s="550"/>
      <c r="ET610" s="550"/>
      <c r="EU610" s="550"/>
      <c r="EV610" s="550"/>
      <c r="EW610" s="550"/>
      <c r="EX610" s="550"/>
      <c r="EY610" s="550"/>
      <c r="EZ610" s="550"/>
      <c r="FA610" s="550"/>
      <c r="FB610" s="550"/>
      <c r="FC610" s="550"/>
      <c r="FD610" s="550"/>
      <c r="FE610" s="550"/>
      <c r="FF610" s="550"/>
      <c r="FG610" s="550"/>
      <c r="FH610" s="550"/>
      <c r="FI610" s="550"/>
      <c r="FJ610" s="550"/>
      <c r="FK610" s="550"/>
      <c r="FL610" s="550"/>
      <c r="FM610" s="550"/>
      <c r="FN610" s="550"/>
      <c r="FO610" s="550"/>
      <c r="FP610" s="550"/>
      <c r="FQ610" s="550"/>
      <c r="FR610" s="550"/>
      <c r="FS610" s="550"/>
      <c r="FT610" s="550"/>
      <c r="FU610" s="550"/>
      <c r="FV610" s="550"/>
      <c r="FW610" s="550"/>
      <c r="FX610" s="550"/>
      <c r="FY610" s="550"/>
      <c r="FZ610" s="550"/>
      <c r="GA610" s="550"/>
      <c r="GB610" s="550"/>
      <c r="GC610" s="550"/>
      <c r="GD610" s="550"/>
      <c r="GE610" s="550"/>
      <c r="GF610" s="550"/>
      <c r="GG610" s="550"/>
      <c r="GH610" s="550"/>
      <c r="GI610" s="550"/>
      <c r="GJ610" s="550"/>
      <c r="GK610" s="550"/>
      <c r="GL610" s="550"/>
      <c r="GM610" s="550"/>
    </row>
    <row r="611" spans="7:195" ht="18" customHeight="1">
      <c r="G611" s="550"/>
      <c r="H611" s="550"/>
      <c r="I611" s="550"/>
      <c r="J611" s="550"/>
      <c r="K611" s="550"/>
      <c r="L611" s="550"/>
      <c r="M611" s="550"/>
      <c r="N611" s="550"/>
      <c r="O611" s="550"/>
      <c r="P611" s="550"/>
      <c r="Q611" s="550"/>
      <c r="R611" s="550"/>
      <c r="S611" s="550"/>
      <c r="T611" s="550"/>
      <c r="U611" s="550"/>
      <c r="V611" s="550"/>
      <c r="W611" s="550"/>
      <c r="X611" s="550"/>
      <c r="Y611" s="550"/>
      <c r="Z611" s="550"/>
      <c r="AA611" s="550"/>
      <c r="AB611" s="550"/>
      <c r="AC611" s="550"/>
      <c r="AD611" s="550"/>
      <c r="AE611" s="550"/>
      <c r="AF611" s="550"/>
      <c r="AG611" s="550"/>
      <c r="AH611" s="550"/>
      <c r="AI611" s="550"/>
      <c r="AJ611" s="550"/>
      <c r="AK611" s="550"/>
      <c r="AL611" s="550"/>
      <c r="AM611" s="550"/>
      <c r="AN611" s="550"/>
      <c r="AO611" s="550"/>
      <c r="AP611" s="550"/>
      <c r="AQ611" s="550"/>
      <c r="AR611" s="550"/>
      <c r="AS611" s="550"/>
      <c r="AT611" s="550"/>
      <c r="AU611" s="550"/>
      <c r="AV611" s="550"/>
      <c r="AW611" s="550"/>
      <c r="AX611" s="550"/>
      <c r="AY611" s="550"/>
      <c r="AZ611" s="550"/>
      <c r="BA611" s="550"/>
      <c r="BB611" s="550"/>
      <c r="BC611" s="550"/>
      <c r="BD611" s="550"/>
      <c r="BE611" s="550"/>
      <c r="BF611" s="550"/>
      <c r="BG611" s="550"/>
      <c r="BH611" s="550"/>
      <c r="BI611" s="550"/>
      <c r="BJ611" s="550"/>
      <c r="BK611" s="550"/>
      <c r="BL611" s="550"/>
      <c r="BM611" s="550"/>
      <c r="BN611" s="550"/>
      <c r="BO611" s="550"/>
      <c r="BP611" s="550"/>
      <c r="BQ611" s="550"/>
      <c r="BR611" s="550"/>
      <c r="BS611" s="550"/>
      <c r="BT611" s="550"/>
      <c r="BU611" s="550"/>
      <c r="BV611" s="550"/>
      <c r="BW611" s="550"/>
      <c r="BX611" s="550"/>
      <c r="BY611" s="550"/>
      <c r="BZ611" s="550"/>
      <c r="CA611" s="550"/>
      <c r="CB611" s="550"/>
      <c r="CC611" s="550"/>
      <c r="CD611" s="550"/>
      <c r="CE611" s="550"/>
      <c r="CF611" s="550"/>
      <c r="CG611" s="550"/>
      <c r="CH611" s="550"/>
      <c r="CI611" s="550"/>
      <c r="CJ611" s="550"/>
      <c r="CK611" s="550"/>
      <c r="CL611" s="550"/>
      <c r="CM611" s="550"/>
      <c r="CN611" s="550"/>
      <c r="CO611" s="550"/>
      <c r="CP611" s="550"/>
      <c r="CQ611" s="550"/>
      <c r="CR611" s="550"/>
      <c r="CS611" s="550"/>
      <c r="CT611" s="550"/>
      <c r="CU611" s="550"/>
      <c r="CV611" s="550"/>
      <c r="CW611" s="550"/>
      <c r="CX611" s="550"/>
      <c r="CY611" s="550"/>
      <c r="CZ611" s="550"/>
      <c r="DA611" s="550"/>
      <c r="DB611" s="550"/>
      <c r="DC611" s="550"/>
      <c r="DD611" s="550"/>
      <c r="DE611" s="550"/>
      <c r="DF611" s="550"/>
      <c r="DG611" s="550"/>
      <c r="DH611" s="550"/>
      <c r="DI611" s="550"/>
      <c r="DJ611" s="550"/>
      <c r="DK611" s="550"/>
      <c r="DL611" s="550"/>
      <c r="DM611" s="550"/>
      <c r="DN611" s="550"/>
      <c r="DO611" s="550"/>
      <c r="DP611" s="550"/>
      <c r="DQ611" s="550"/>
      <c r="DR611" s="550"/>
      <c r="DS611" s="550"/>
      <c r="DT611" s="550"/>
      <c r="DU611" s="550"/>
      <c r="DV611" s="550"/>
      <c r="DW611" s="550"/>
      <c r="DX611" s="550"/>
      <c r="DY611" s="550"/>
      <c r="DZ611" s="550"/>
      <c r="EA611" s="550"/>
      <c r="EB611" s="550"/>
      <c r="EC611" s="550"/>
      <c r="ED611" s="550"/>
      <c r="EE611" s="550"/>
      <c r="EF611" s="550"/>
      <c r="EG611" s="550"/>
      <c r="EH611" s="550"/>
      <c r="EI611" s="550"/>
      <c r="EJ611" s="550"/>
      <c r="EK611" s="550"/>
      <c r="EL611" s="550"/>
      <c r="EM611" s="550"/>
      <c r="EN611" s="550"/>
      <c r="EO611" s="550"/>
      <c r="EP611" s="550"/>
      <c r="EQ611" s="550"/>
      <c r="ER611" s="550"/>
      <c r="ES611" s="550"/>
      <c r="ET611" s="550"/>
      <c r="EU611" s="550"/>
      <c r="EV611" s="550"/>
      <c r="EW611" s="550"/>
      <c r="EX611" s="550"/>
      <c r="EY611" s="550"/>
      <c r="EZ611" s="550"/>
      <c r="FA611" s="550"/>
      <c r="FB611" s="550"/>
      <c r="FC611" s="550"/>
      <c r="FD611" s="550"/>
      <c r="FE611" s="550"/>
      <c r="FF611" s="550"/>
      <c r="FG611" s="550"/>
      <c r="FH611" s="550"/>
      <c r="FI611" s="550"/>
      <c r="FJ611" s="550"/>
      <c r="FK611" s="550"/>
      <c r="FL611" s="550"/>
      <c r="FM611" s="550"/>
      <c r="FN611" s="550"/>
      <c r="FO611" s="550"/>
      <c r="FP611" s="550"/>
      <c r="FQ611" s="550"/>
      <c r="FR611" s="550"/>
      <c r="FS611" s="550"/>
      <c r="FT611" s="550"/>
      <c r="FU611" s="550"/>
      <c r="FV611" s="550"/>
      <c r="FW611" s="550"/>
      <c r="FX611" s="550"/>
      <c r="FY611" s="550"/>
      <c r="FZ611" s="550"/>
      <c r="GA611" s="550"/>
      <c r="GB611" s="550"/>
      <c r="GC611" s="550"/>
      <c r="GD611" s="550"/>
      <c r="GE611" s="550"/>
      <c r="GF611" s="550"/>
      <c r="GG611" s="550"/>
      <c r="GH611" s="550"/>
      <c r="GI611" s="550"/>
      <c r="GJ611" s="550"/>
      <c r="GK611" s="550"/>
      <c r="GL611" s="550"/>
      <c r="GM611" s="550"/>
    </row>
    <row r="612" spans="7:195" ht="18" customHeight="1">
      <c r="G612" s="550"/>
      <c r="H612" s="550"/>
      <c r="I612" s="550"/>
      <c r="J612" s="550"/>
      <c r="K612" s="550"/>
      <c r="L612" s="550"/>
      <c r="M612" s="550"/>
      <c r="N612" s="550"/>
      <c r="O612" s="550"/>
      <c r="P612" s="550"/>
      <c r="Q612" s="550"/>
      <c r="R612" s="550"/>
      <c r="S612" s="550"/>
      <c r="T612" s="550"/>
      <c r="U612" s="550"/>
      <c r="V612" s="550"/>
      <c r="W612" s="550"/>
      <c r="X612" s="550"/>
      <c r="Y612" s="550"/>
      <c r="Z612" s="550"/>
      <c r="AA612" s="550"/>
      <c r="AB612" s="550"/>
      <c r="AC612" s="550"/>
      <c r="AD612" s="550"/>
      <c r="AE612" s="550"/>
      <c r="AF612" s="550"/>
      <c r="AG612" s="550"/>
      <c r="AH612" s="550"/>
      <c r="AI612" s="550"/>
      <c r="AJ612" s="550"/>
      <c r="AK612" s="550"/>
      <c r="AL612" s="550"/>
      <c r="AM612" s="550"/>
      <c r="AN612" s="550"/>
      <c r="AO612" s="550"/>
      <c r="AP612" s="550"/>
      <c r="AQ612" s="550"/>
      <c r="AR612" s="550"/>
      <c r="AS612" s="550"/>
      <c r="AT612" s="550"/>
      <c r="AU612" s="550"/>
      <c r="AV612" s="550"/>
      <c r="AW612" s="550"/>
      <c r="AX612" s="550"/>
      <c r="AY612" s="550"/>
      <c r="AZ612" s="550"/>
      <c r="BA612" s="550"/>
      <c r="BB612" s="550"/>
      <c r="BC612" s="550"/>
      <c r="BD612" s="550"/>
      <c r="BE612" s="550"/>
      <c r="BF612" s="550"/>
      <c r="BG612" s="550"/>
      <c r="BH612" s="550"/>
      <c r="BI612" s="550"/>
      <c r="BJ612" s="550"/>
      <c r="BK612" s="550"/>
      <c r="BL612" s="550"/>
      <c r="BM612" s="550"/>
      <c r="BN612" s="550"/>
      <c r="BO612" s="550"/>
      <c r="BP612" s="550"/>
      <c r="BQ612" s="550"/>
      <c r="BR612" s="550"/>
      <c r="BS612" s="550"/>
      <c r="BT612" s="550"/>
      <c r="BU612" s="550"/>
      <c r="BV612" s="550"/>
      <c r="BW612" s="550"/>
      <c r="BX612" s="550"/>
      <c r="BY612" s="550"/>
      <c r="BZ612" s="550"/>
      <c r="CA612" s="550"/>
      <c r="CB612" s="550"/>
      <c r="CC612" s="550"/>
      <c r="CD612" s="550"/>
      <c r="CE612" s="550"/>
      <c r="CF612" s="550"/>
      <c r="CG612" s="550"/>
      <c r="CH612" s="550"/>
      <c r="CI612" s="550"/>
      <c r="CJ612" s="550"/>
      <c r="CK612" s="550"/>
      <c r="CL612" s="550"/>
      <c r="CM612" s="550"/>
      <c r="CN612" s="550"/>
      <c r="CO612" s="550"/>
      <c r="CP612" s="550"/>
      <c r="CQ612" s="550"/>
      <c r="CR612" s="550"/>
      <c r="CS612" s="550"/>
      <c r="CT612" s="550"/>
      <c r="CU612" s="550"/>
      <c r="CV612" s="550"/>
      <c r="CW612" s="550"/>
      <c r="CX612" s="550"/>
      <c r="CY612" s="550"/>
      <c r="CZ612" s="550"/>
      <c r="DA612" s="550"/>
      <c r="DB612" s="550"/>
      <c r="DC612" s="550"/>
      <c r="DD612" s="550"/>
      <c r="DE612" s="550"/>
      <c r="DF612" s="550"/>
      <c r="DG612" s="550"/>
      <c r="DH612" s="550"/>
      <c r="DI612" s="550"/>
      <c r="DJ612" s="550"/>
      <c r="DK612" s="550"/>
      <c r="DL612" s="550"/>
      <c r="DM612" s="550"/>
      <c r="DN612" s="550"/>
      <c r="DO612" s="550"/>
      <c r="DP612" s="550"/>
      <c r="DQ612" s="550"/>
      <c r="DR612" s="550"/>
      <c r="DS612" s="550"/>
      <c r="DT612" s="550"/>
      <c r="DU612" s="550"/>
      <c r="DV612" s="550"/>
      <c r="DW612" s="550"/>
      <c r="DX612" s="550"/>
      <c r="DY612" s="550"/>
      <c r="DZ612" s="550"/>
      <c r="EA612" s="550"/>
      <c r="EB612" s="550"/>
      <c r="EC612" s="550"/>
      <c r="ED612" s="550"/>
      <c r="EE612" s="550"/>
      <c r="EF612" s="550"/>
      <c r="EG612" s="550"/>
      <c r="EH612" s="550"/>
      <c r="EI612" s="550"/>
      <c r="EJ612" s="550"/>
      <c r="EK612" s="550"/>
      <c r="EL612" s="550"/>
      <c r="EM612" s="550"/>
      <c r="EN612" s="550"/>
      <c r="EO612" s="550"/>
      <c r="EP612" s="550"/>
      <c r="EQ612" s="550"/>
      <c r="ER612" s="550"/>
      <c r="ES612" s="550"/>
      <c r="ET612" s="550"/>
      <c r="EU612" s="550"/>
      <c r="EV612" s="550"/>
      <c r="EW612" s="550"/>
      <c r="EX612" s="550"/>
      <c r="EY612" s="550"/>
      <c r="EZ612" s="550"/>
      <c r="FA612" s="550"/>
      <c r="FB612" s="550"/>
      <c r="FC612" s="550"/>
      <c r="FD612" s="550"/>
      <c r="FE612" s="550"/>
      <c r="FF612" s="550"/>
      <c r="FG612" s="550"/>
      <c r="FH612" s="550"/>
      <c r="FI612" s="550"/>
      <c r="FJ612" s="550"/>
      <c r="FK612" s="550"/>
      <c r="FL612" s="550"/>
      <c r="FM612" s="550"/>
      <c r="FN612" s="550"/>
      <c r="FO612" s="550"/>
      <c r="FP612" s="550"/>
      <c r="FQ612" s="550"/>
      <c r="FR612" s="550"/>
      <c r="FS612" s="550"/>
      <c r="FT612" s="550"/>
      <c r="FU612" s="550"/>
      <c r="FV612" s="550"/>
      <c r="FW612" s="550"/>
      <c r="FX612" s="550"/>
      <c r="FY612" s="550"/>
      <c r="FZ612" s="550"/>
      <c r="GA612" s="550"/>
      <c r="GB612" s="550"/>
      <c r="GC612" s="550"/>
      <c r="GD612" s="550"/>
      <c r="GE612" s="550"/>
      <c r="GF612" s="550"/>
      <c r="GG612" s="550"/>
      <c r="GH612" s="550"/>
      <c r="GI612" s="550"/>
      <c r="GJ612" s="550"/>
      <c r="GK612" s="550"/>
      <c r="GL612" s="550"/>
      <c r="GM612" s="550"/>
    </row>
    <row r="613" spans="7:195" ht="18" customHeight="1">
      <c r="G613" s="550"/>
      <c r="H613" s="550"/>
      <c r="I613" s="550"/>
      <c r="J613" s="550"/>
      <c r="K613" s="550"/>
      <c r="L613" s="550"/>
      <c r="M613" s="550"/>
      <c r="N613" s="550"/>
      <c r="O613" s="550"/>
      <c r="P613" s="550"/>
      <c r="Q613" s="550"/>
      <c r="R613" s="550"/>
      <c r="S613" s="550"/>
      <c r="T613" s="550"/>
      <c r="U613" s="550"/>
      <c r="V613" s="550"/>
      <c r="W613" s="550"/>
      <c r="X613" s="550"/>
      <c r="Y613" s="550"/>
      <c r="Z613" s="550"/>
      <c r="AA613" s="550"/>
      <c r="AB613" s="550"/>
      <c r="AC613" s="550"/>
      <c r="AD613" s="550"/>
      <c r="AE613" s="550"/>
      <c r="AF613" s="550"/>
      <c r="AG613" s="550"/>
      <c r="AH613" s="550"/>
      <c r="AI613" s="550"/>
      <c r="AJ613" s="550"/>
      <c r="AK613" s="550"/>
      <c r="AL613" s="550"/>
      <c r="AM613" s="550"/>
      <c r="AN613" s="550"/>
      <c r="AO613" s="550"/>
      <c r="AP613" s="550"/>
      <c r="AQ613" s="550"/>
      <c r="AR613" s="550"/>
      <c r="AS613" s="550"/>
      <c r="AT613" s="550"/>
      <c r="AU613" s="550"/>
      <c r="AV613" s="550"/>
      <c r="AW613" s="550"/>
      <c r="AX613" s="550"/>
      <c r="AY613" s="550"/>
      <c r="AZ613" s="550"/>
      <c r="BA613" s="550"/>
      <c r="BB613" s="550"/>
      <c r="BC613" s="550"/>
      <c r="BD613" s="550"/>
      <c r="BE613" s="550"/>
      <c r="BF613" s="550"/>
      <c r="BG613" s="550"/>
      <c r="BH613" s="550"/>
      <c r="BI613" s="550"/>
      <c r="BJ613" s="550"/>
      <c r="BK613" s="550"/>
      <c r="BL613" s="550"/>
      <c r="BM613" s="550"/>
      <c r="BN613" s="550"/>
      <c r="BO613" s="550"/>
      <c r="BP613" s="550"/>
      <c r="BQ613" s="550"/>
      <c r="BR613" s="550"/>
      <c r="BS613" s="550"/>
      <c r="BT613" s="550"/>
      <c r="BU613" s="550"/>
      <c r="BV613" s="550"/>
      <c r="BW613" s="550"/>
      <c r="BX613" s="550"/>
      <c r="BY613" s="550"/>
      <c r="BZ613" s="550"/>
      <c r="CA613" s="550"/>
      <c r="CB613" s="550"/>
      <c r="CC613" s="550"/>
      <c r="CD613" s="550"/>
      <c r="CE613" s="550"/>
      <c r="CF613" s="550"/>
      <c r="CG613" s="550"/>
      <c r="CH613" s="550"/>
      <c r="CI613" s="550"/>
      <c r="CJ613" s="550"/>
      <c r="CK613" s="550"/>
      <c r="CL613" s="550"/>
      <c r="CM613" s="550"/>
      <c r="CN613" s="550"/>
      <c r="CO613" s="550"/>
      <c r="CP613" s="550"/>
      <c r="CQ613" s="550"/>
      <c r="CR613" s="550"/>
      <c r="CS613" s="550"/>
      <c r="CT613" s="550"/>
      <c r="CU613" s="550"/>
      <c r="CV613" s="550"/>
      <c r="CW613" s="550"/>
      <c r="CX613" s="550"/>
      <c r="CY613" s="550"/>
      <c r="CZ613" s="550"/>
      <c r="DA613" s="550"/>
      <c r="DB613" s="550"/>
      <c r="DC613" s="550"/>
      <c r="DD613" s="550"/>
      <c r="DE613" s="550"/>
      <c r="DF613" s="550"/>
      <c r="DG613" s="550"/>
      <c r="DH613" s="550"/>
      <c r="DI613" s="550"/>
      <c r="DJ613" s="550"/>
      <c r="DK613" s="550"/>
      <c r="DL613" s="550"/>
      <c r="DM613" s="550"/>
      <c r="DN613" s="550"/>
      <c r="DO613" s="550"/>
      <c r="DP613" s="550"/>
      <c r="DQ613" s="550"/>
      <c r="DR613" s="550"/>
      <c r="DS613" s="550"/>
      <c r="DT613" s="550"/>
      <c r="DU613" s="550"/>
      <c r="DV613" s="550"/>
      <c r="DW613" s="550"/>
      <c r="DX613" s="550"/>
      <c r="DY613" s="550"/>
      <c r="DZ613" s="550"/>
      <c r="EA613" s="550"/>
      <c r="EB613" s="550"/>
      <c r="EC613" s="550"/>
      <c r="ED613" s="550"/>
      <c r="EE613" s="550"/>
      <c r="EF613" s="550"/>
      <c r="EG613" s="550"/>
      <c r="EH613" s="550"/>
      <c r="EI613" s="550"/>
      <c r="EJ613" s="550"/>
      <c r="EK613" s="550"/>
      <c r="EL613" s="550"/>
      <c r="EM613" s="550"/>
      <c r="EN613" s="550"/>
      <c r="EO613" s="550"/>
      <c r="EP613" s="550"/>
      <c r="EQ613" s="550"/>
      <c r="ER613" s="550"/>
      <c r="ES613" s="550"/>
      <c r="ET613" s="550"/>
      <c r="EU613" s="550"/>
      <c r="EV613" s="550"/>
      <c r="EW613" s="550"/>
      <c r="EX613" s="550"/>
      <c r="EY613" s="550"/>
      <c r="EZ613" s="550"/>
      <c r="FA613" s="550"/>
      <c r="FB613" s="550"/>
      <c r="FC613" s="550"/>
      <c r="FD613" s="550"/>
      <c r="FE613" s="550"/>
      <c r="FF613" s="550"/>
      <c r="FG613" s="550"/>
      <c r="FH613" s="550"/>
      <c r="FI613" s="550"/>
      <c r="FJ613" s="550"/>
      <c r="FK613" s="550"/>
      <c r="FL613" s="550"/>
      <c r="FM613" s="550"/>
      <c r="FN613" s="550"/>
      <c r="FO613" s="550"/>
      <c r="FP613" s="550"/>
      <c r="FQ613" s="550"/>
      <c r="FR613" s="550"/>
      <c r="FS613" s="550"/>
      <c r="FT613" s="550"/>
      <c r="FU613" s="550"/>
      <c r="FV613" s="550"/>
      <c r="FW613" s="550"/>
      <c r="FX613" s="550"/>
      <c r="FY613" s="550"/>
      <c r="FZ613" s="550"/>
      <c r="GA613" s="550"/>
      <c r="GB613" s="550"/>
      <c r="GC613" s="550"/>
      <c r="GD613" s="550"/>
      <c r="GE613" s="550"/>
      <c r="GF613" s="550"/>
      <c r="GG613" s="550"/>
      <c r="GH613" s="550"/>
      <c r="GI613" s="550"/>
      <c r="GJ613" s="550"/>
      <c r="GK613" s="550"/>
      <c r="GL613" s="550"/>
      <c r="GM613" s="550"/>
    </row>
    <row r="614" spans="7:195" ht="18" customHeight="1">
      <c r="G614" s="550"/>
      <c r="H614" s="550"/>
      <c r="I614" s="550"/>
      <c r="J614" s="550"/>
      <c r="K614" s="550"/>
      <c r="L614" s="550"/>
      <c r="M614" s="550"/>
      <c r="N614" s="550"/>
      <c r="O614" s="550"/>
      <c r="P614" s="550"/>
      <c r="Q614" s="550"/>
      <c r="R614" s="550"/>
      <c r="S614" s="550"/>
      <c r="T614" s="550"/>
      <c r="U614" s="550"/>
      <c r="V614" s="550"/>
      <c r="W614" s="550"/>
      <c r="X614" s="550"/>
      <c r="Y614" s="550"/>
      <c r="Z614" s="550"/>
      <c r="AA614" s="550"/>
      <c r="AB614" s="550"/>
      <c r="AC614" s="550"/>
      <c r="AD614" s="550"/>
      <c r="AE614" s="550"/>
      <c r="AF614" s="550"/>
      <c r="AG614" s="550"/>
      <c r="AH614" s="550"/>
      <c r="AI614" s="550"/>
      <c r="AJ614" s="550"/>
      <c r="AK614" s="550"/>
      <c r="AL614" s="550"/>
      <c r="AM614" s="550"/>
      <c r="AN614" s="550"/>
      <c r="AO614" s="550"/>
      <c r="AP614" s="550"/>
      <c r="AQ614" s="550"/>
      <c r="AR614" s="550"/>
      <c r="AS614" s="550"/>
      <c r="AT614" s="550"/>
      <c r="AU614" s="550"/>
      <c r="AV614" s="550"/>
      <c r="AW614" s="550"/>
      <c r="AX614" s="550"/>
      <c r="AY614" s="550"/>
      <c r="AZ614" s="550"/>
      <c r="BA614" s="550"/>
      <c r="BB614" s="550"/>
      <c r="BC614" s="550"/>
      <c r="BD614" s="550"/>
      <c r="BE614" s="550"/>
      <c r="BF614" s="550"/>
      <c r="BG614" s="550"/>
      <c r="BH614" s="550"/>
      <c r="BI614" s="550"/>
      <c r="BJ614" s="550"/>
      <c r="BK614" s="550"/>
      <c r="BL614" s="550"/>
      <c r="BM614" s="550"/>
      <c r="BN614" s="550"/>
      <c r="BO614" s="550"/>
      <c r="BP614" s="550"/>
      <c r="BQ614" s="550"/>
      <c r="BR614" s="550"/>
      <c r="BS614" s="550"/>
      <c r="BT614" s="550"/>
      <c r="BU614" s="550"/>
      <c r="BV614" s="550"/>
      <c r="BW614" s="550"/>
      <c r="BX614" s="550"/>
      <c r="BY614" s="550"/>
      <c r="BZ614" s="550"/>
      <c r="CA614" s="550"/>
      <c r="CB614" s="550"/>
      <c r="CC614" s="550"/>
      <c r="CD614" s="550"/>
      <c r="CE614" s="550"/>
      <c r="CF614" s="550"/>
      <c r="CG614" s="550"/>
      <c r="CH614" s="550"/>
      <c r="CI614" s="550"/>
      <c r="CJ614" s="550"/>
      <c r="CK614" s="550"/>
      <c r="CL614" s="550"/>
      <c r="CM614" s="550"/>
      <c r="CN614" s="550"/>
      <c r="CO614" s="550"/>
      <c r="CP614" s="550"/>
      <c r="CQ614" s="550"/>
      <c r="CR614" s="550"/>
      <c r="CS614" s="550"/>
      <c r="CT614" s="550"/>
      <c r="CU614" s="550"/>
      <c r="CV614" s="550"/>
      <c r="CW614" s="550"/>
      <c r="CX614" s="550"/>
      <c r="CY614" s="550"/>
      <c r="CZ614" s="550"/>
      <c r="DA614" s="550"/>
      <c r="DB614" s="550"/>
      <c r="DC614" s="550"/>
      <c r="DD614" s="550"/>
      <c r="DE614" s="550"/>
      <c r="DF614" s="550"/>
      <c r="DG614" s="550"/>
      <c r="DH614" s="550"/>
      <c r="DI614" s="550"/>
      <c r="DJ614" s="550"/>
      <c r="DK614" s="550"/>
      <c r="DL614" s="550"/>
      <c r="DM614" s="550"/>
      <c r="DN614" s="550"/>
      <c r="DO614" s="550"/>
      <c r="DP614" s="550"/>
      <c r="DQ614" s="550"/>
      <c r="DR614" s="550"/>
      <c r="DS614" s="550"/>
      <c r="DT614" s="550"/>
      <c r="DU614" s="550"/>
      <c r="DV614" s="550"/>
      <c r="DW614" s="550"/>
      <c r="DX614" s="550"/>
      <c r="DY614" s="550"/>
      <c r="DZ614" s="550"/>
      <c r="EA614" s="550"/>
      <c r="EB614" s="550"/>
      <c r="EC614" s="550"/>
      <c r="ED614" s="550"/>
      <c r="EE614" s="550"/>
      <c r="EF614" s="550"/>
      <c r="EG614" s="550"/>
      <c r="EH614" s="550"/>
      <c r="EI614" s="550"/>
      <c r="EJ614" s="550"/>
      <c r="EK614" s="550"/>
      <c r="EL614" s="550"/>
      <c r="EM614" s="550"/>
      <c r="EN614" s="550"/>
      <c r="EO614" s="550"/>
      <c r="EP614" s="550"/>
      <c r="EQ614" s="550"/>
      <c r="ER614" s="550"/>
      <c r="ES614" s="550"/>
      <c r="ET614" s="550"/>
      <c r="EU614" s="550"/>
      <c r="EV614" s="550"/>
      <c r="EW614" s="550"/>
      <c r="EX614" s="550"/>
      <c r="EY614" s="550"/>
      <c r="EZ614" s="550"/>
      <c r="FA614" s="550"/>
      <c r="FB614" s="550"/>
      <c r="FC614" s="550"/>
      <c r="FD614" s="550"/>
      <c r="FE614" s="550"/>
      <c r="FF614" s="550"/>
      <c r="FG614" s="550"/>
      <c r="FH614" s="550"/>
      <c r="FI614" s="550"/>
      <c r="FJ614" s="550"/>
      <c r="FK614" s="550"/>
      <c r="FL614" s="550"/>
      <c r="FM614" s="550"/>
      <c r="FN614" s="550"/>
      <c r="FO614" s="550"/>
      <c r="FP614" s="550"/>
      <c r="FQ614" s="550"/>
      <c r="FR614" s="550"/>
      <c r="FS614" s="550"/>
      <c r="FT614" s="550"/>
      <c r="FU614" s="550"/>
      <c r="FV614" s="550"/>
      <c r="FW614" s="550"/>
      <c r="FX614" s="550"/>
      <c r="FY614" s="550"/>
      <c r="FZ614" s="550"/>
      <c r="GA614" s="550"/>
      <c r="GB614" s="550"/>
      <c r="GC614" s="550"/>
      <c r="GD614" s="550"/>
      <c r="GE614" s="550"/>
      <c r="GF614" s="550"/>
      <c r="GG614" s="550"/>
      <c r="GH614" s="550"/>
      <c r="GI614" s="550"/>
      <c r="GJ614" s="550"/>
      <c r="GK614" s="550"/>
      <c r="GL614" s="550"/>
      <c r="GM614" s="550"/>
    </row>
    <row r="615" spans="7:195" ht="18" customHeight="1">
      <c r="G615" s="550"/>
      <c r="H615" s="550"/>
      <c r="I615" s="550"/>
      <c r="J615" s="550"/>
      <c r="K615" s="550"/>
      <c r="L615" s="550"/>
      <c r="M615" s="550"/>
      <c r="N615" s="550"/>
      <c r="O615" s="550"/>
      <c r="P615" s="550"/>
      <c r="Q615" s="550"/>
      <c r="R615" s="550"/>
      <c r="S615" s="550"/>
      <c r="T615" s="550"/>
      <c r="U615" s="550"/>
      <c r="V615" s="550"/>
      <c r="W615" s="550"/>
      <c r="X615" s="550"/>
      <c r="Y615" s="550"/>
      <c r="Z615" s="550"/>
      <c r="AA615" s="550"/>
      <c r="AB615" s="550"/>
      <c r="AC615" s="550"/>
      <c r="AD615" s="550"/>
      <c r="AE615" s="550"/>
      <c r="AF615" s="550"/>
      <c r="AG615" s="550"/>
      <c r="AH615" s="550"/>
      <c r="AI615" s="550"/>
      <c r="AJ615" s="550"/>
      <c r="AK615" s="550"/>
      <c r="AL615" s="550"/>
      <c r="AM615" s="550"/>
      <c r="AN615" s="550"/>
      <c r="AO615" s="550"/>
      <c r="AP615" s="550"/>
      <c r="AQ615" s="550"/>
      <c r="AR615" s="550"/>
      <c r="AS615" s="550"/>
      <c r="AT615" s="550"/>
      <c r="AU615" s="550"/>
      <c r="AV615" s="550"/>
      <c r="AW615" s="550"/>
      <c r="AX615" s="550"/>
      <c r="AY615" s="550"/>
      <c r="AZ615" s="550"/>
      <c r="BA615" s="550"/>
      <c r="BB615" s="550"/>
      <c r="BC615" s="550"/>
      <c r="BD615" s="550"/>
      <c r="BE615" s="550"/>
      <c r="BF615" s="550"/>
      <c r="BG615" s="550"/>
      <c r="BH615" s="550"/>
      <c r="BI615" s="550"/>
      <c r="BJ615" s="550"/>
      <c r="BK615" s="550"/>
      <c r="BL615" s="550"/>
      <c r="BM615" s="550"/>
      <c r="BN615" s="550"/>
      <c r="BO615" s="550"/>
      <c r="BP615" s="550"/>
      <c r="BQ615" s="550"/>
      <c r="BR615" s="550"/>
      <c r="BS615" s="550"/>
      <c r="BT615" s="550"/>
      <c r="BU615" s="550"/>
      <c r="BV615" s="550"/>
      <c r="BW615" s="550"/>
      <c r="BX615" s="550"/>
      <c r="BY615" s="550"/>
      <c r="BZ615" s="550"/>
      <c r="CA615" s="550"/>
      <c r="CB615" s="550"/>
      <c r="CC615" s="550"/>
      <c r="CD615" s="550"/>
      <c r="CE615" s="550"/>
      <c r="CF615" s="550"/>
      <c r="CG615" s="550"/>
      <c r="CH615" s="550"/>
      <c r="CI615" s="550"/>
      <c r="CJ615" s="550"/>
      <c r="CK615" s="550"/>
      <c r="CL615" s="550"/>
      <c r="CM615" s="550"/>
      <c r="CN615" s="550"/>
      <c r="CO615" s="550"/>
      <c r="CP615" s="550"/>
      <c r="CQ615" s="550"/>
      <c r="CR615" s="550"/>
      <c r="CS615" s="550"/>
      <c r="CT615" s="550"/>
      <c r="CU615" s="550"/>
      <c r="CV615" s="550"/>
      <c r="CW615" s="550"/>
      <c r="CX615" s="550"/>
      <c r="CY615" s="550"/>
      <c r="CZ615" s="550"/>
      <c r="DA615" s="550"/>
      <c r="DB615" s="550"/>
      <c r="DC615" s="550"/>
      <c r="DD615" s="550"/>
      <c r="DE615" s="550"/>
      <c r="DF615" s="550"/>
      <c r="DG615" s="550"/>
      <c r="DH615" s="550"/>
      <c r="DI615" s="550"/>
      <c r="DJ615" s="550"/>
      <c r="DK615" s="550"/>
      <c r="DL615" s="550"/>
      <c r="DM615" s="550"/>
      <c r="DN615" s="550"/>
      <c r="DO615" s="550"/>
      <c r="DP615" s="550"/>
      <c r="DQ615" s="550"/>
      <c r="DR615" s="550"/>
      <c r="DS615" s="550"/>
      <c r="DT615" s="550"/>
      <c r="DU615" s="550"/>
      <c r="DV615" s="550"/>
      <c r="DW615" s="550"/>
      <c r="DX615" s="550"/>
      <c r="DY615" s="550"/>
      <c r="DZ615" s="550"/>
      <c r="EA615" s="550"/>
      <c r="EB615" s="550"/>
      <c r="EC615" s="550"/>
      <c r="ED615" s="550"/>
      <c r="EE615" s="550"/>
      <c r="EF615" s="550"/>
      <c r="EG615" s="550"/>
      <c r="EH615" s="550"/>
      <c r="EI615" s="550"/>
      <c r="EJ615" s="550"/>
      <c r="EK615" s="550"/>
      <c r="EL615" s="550"/>
      <c r="EM615" s="550"/>
      <c r="EN615" s="550"/>
      <c r="EO615" s="550"/>
      <c r="EP615" s="550"/>
      <c r="EQ615" s="550"/>
      <c r="ER615" s="550"/>
      <c r="ES615" s="550"/>
      <c r="ET615" s="550"/>
      <c r="EU615" s="550"/>
      <c r="EV615" s="550"/>
      <c r="EW615" s="550"/>
      <c r="EX615" s="550"/>
      <c r="EY615" s="550"/>
      <c r="EZ615" s="550"/>
      <c r="FA615" s="550"/>
      <c r="FB615" s="550"/>
      <c r="FC615" s="550"/>
      <c r="FD615" s="550"/>
      <c r="FE615" s="550"/>
      <c r="FF615" s="550"/>
      <c r="FG615" s="550"/>
      <c r="FH615" s="550"/>
      <c r="FI615" s="550"/>
      <c r="FJ615" s="550"/>
      <c r="FK615" s="550"/>
      <c r="FL615" s="550"/>
      <c r="FM615" s="550"/>
      <c r="FN615" s="550"/>
      <c r="FO615" s="550"/>
      <c r="FP615" s="550"/>
      <c r="FQ615" s="550"/>
      <c r="FR615" s="550"/>
      <c r="FS615" s="550"/>
      <c r="FT615" s="550"/>
      <c r="FU615" s="550"/>
      <c r="FV615" s="550"/>
      <c r="FW615" s="550"/>
      <c r="FX615" s="550"/>
      <c r="FY615" s="550"/>
      <c r="FZ615" s="550"/>
      <c r="GA615" s="550"/>
      <c r="GB615" s="550"/>
      <c r="GC615" s="550"/>
      <c r="GD615" s="550"/>
      <c r="GE615" s="550"/>
      <c r="GF615" s="550"/>
      <c r="GG615" s="550"/>
      <c r="GH615" s="550"/>
      <c r="GI615" s="550"/>
      <c r="GJ615" s="550"/>
      <c r="GK615" s="550"/>
      <c r="GL615" s="550"/>
      <c r="GM615" s="550"/>
    </row>
    <row r="616" spans="7:195" ht="18" customHeight="1">
      <c r="G616" s="550"/>
      <c r="H616" s="550"/>
      <c r="I616" s="550"/>
      <c r="J616" s="550"/>
      <c r="K616" s="550"/>
      <c r="L616" s="550"/>
      <c r="M616" s="550"/>
      <c r="N616" s="550"/>
      <c r="O616" s="550"/>
      <c r="P616" s="550"/>
      <c r="Q616" s="550"/>
      <c r="R616" s="550"/>
      <c r="S616" s="550"/>
      <c r="T616" s="550"/>
      <c r="U616" s="550"/>
      <c r="V616" s="550"/>
      <c r="W616" s="550"/>
      <c r="X616" s="550"/>
      <c r="Y616" s="550"/>
      <c r="Z616" s="550"/>
      <c r="AA616" s="550"/>
      <c r="AB616" s="550"/>
      <c r="AC616" s="550"/>
      <c r="AD616" s="550"/>
      <c r="AE616" s="550"/>
      <c r="AF616" s="550"/>
      <c r="AG616" s="550"/>
      <c r="AH616" s="550"/>
      <c r="AI616" s="550"/>
      <c r="AJ616" s="550"/>
      <c r="AK616" s="550"/>
      <c r="AL616" s="550"/>
      <c r="AM616" s="550"/>
      <c r="AN616" s="550"/>
      <c r="AO616" s="550"/>
      <c r="AP616" s="550"/>
      <c r="AQ616" s="550"/>
      <c r="AR616" s="550"/>
      <c r="AS616" s="550"/>
      <c r="AT616" s="550"/>
      <c r="AU616" s="550"/>
      <c r="AV616" s="550"/>
      <c r="AW616" s="550"/>
      <c r="AX616" s="550"/>
      <c r="AY616" s="550"/>
      <c r="AZ616" s="550"/>
      <c r="BA616" s="550"/>
      <c r="BB616" s="550"/>
      <c r="BC616" s="550"/>
      <c r="BD616" s="550"/>
      <c r="BE616" s="550"/>
      <c r="BF616" s="550"/>
      <c r="BG616" s="550"/>
      <c r="BH616" s="550"/>
      <c r="BI616" s="550"/>
      <c r="BJ616" s="550"/>
      <c r="BK616" s="550"/>
      <c r="BL616" s="550"/>
      <c r="BM616" s="550"/>
      <c r="BN616" s="550"/>
      <c r="BO616" s="550"/>
      <c r="BP616" s="550"/>
      <c r="BQ616" s="550"/>
      <c r="BR616" s="550"/>
      <c r="BS616" s="550"/>
      <c r="BT616" s="550"/>
      <c r="BU616" s="550"/>
      <c r="BV616" s="550"/>
      <c r="BW616" s="550"/>
      <c r="BX616" s="550"/>
      <c r="BY616" s="550"/>
      <c r="BZ616" s="550"/>
      <c r="CA616" s="550"/>
      <c r="CB616" s="550"/>
      <c r="CC616" s="550"/>
      <c r="CD616" s="550"/>
      <c r="CE616" s="550"/>
      <c r="CF616" s="550"/>
      <c r="CG616" s="550"/>
      <c r="CH616" s="550"/>
      <c r="CI616" s="550"/>
      <c r="CJ616" s="550"/>
      <c r="CK616" s="550"/>
      <c r="CL616" s="550"/>
      <c r="CM616" s="550"/>
      <c r="CN616" s="550"/>
      <c r="CO616" s="550"/>
      <c r="CP616" s="550"/>
      <c r="CQ616" s="550"/>
      <c r="CR616" s="550"/>
      <c r="CS616" s="550"/>
      <c r="CT616" s="550"/>
      <c r="CU616" s="550"/>
      <c r="CV616" s="550"/>
      <c r="CW616" s="550"/>
      <c r="CX616" s="550"/>
      <c r="CY616" s="550"/>
      <c r="CZ616" s="550"/>
      <c r="DA616" s="550"/>
      <c r="DB616" s="550"/>
      <c r="DC616" s="550"/>
      <c r="DD616" s="550"/>
      <c r="DE616" s="550"/>
      <c r="DF616" s="550"/>
      <c r="DG616" s="550"/>
      <c r="DH616" s="550"/>
      <c r="DI616" s="550"/>
      <c r="DJ616" s="550"/>
      <c r="DK616" s="550"/>
      <c r="DL616" s="550"/>
      <c r="DM616" s="550"/>
      <c r="DN616" s="550"/>
      <c r="DO616" s="550"/>
      <c r="DP616" s="550"/>
      <c r="DQ616" s="550"/>
      <c r="DR616" s="550"/>
      <c r="DS616" s="550"/>
      <c r="DT616" s="550"/>
      <c r="DU616" s="550"/>
      <c r="DV616" s="550"/>
      <c r="DW616" s="550"/>
      <c r="DX616" s="550"/>
      <c r="DY616" s="550"/>
      <c r="DZ616" s="550"/>
      <c r="EA616" s="550"/>
      <c r="EB616" s="550"/>
      <c r="EC616" s="550"/>
      <c r="ED616" s="550"/>
      <c r="EE616" s="550"/>
      <c r="EF616" s="550"/>
      <c r="EG616" s="550"/>
      <c r="EH616" s="550"/>
      <c r="EI616" s="550"/>
      <c r="EJ616" s="550"/>
      <c r="EK616" s="550"/>
      <c r="EL616" s="550"/>
      <c r="EM616" s="550"/>
      <c r="EN616" s="550"/>
      <c r="EO616" s="550"/>
      <c r="EP616" s="550"/>
      <c r="EQ616" s="550"/>
      <c r="ER616" s="550"/>
      <c r="ES616" s="550"/>
      <c r="ET616" s="550"/>
      <c r="EU616" s="550"/>
      <c r="EV616" s="550"/>
      <c r="EW616" s="550"/>
      <c r="EX616" s="550"/>
      <c r="EY616" s="550"/>
      <c r="EZ616" s="550"/>
      <c r="FA616" s="550"/>
      <c r="FB616" s="550"/>
      <c r="FC616" s="550"/>
      <c r="FD616" s="550"/>
      <c r="FE616" s="550"/>
      <c r="FF616" s="550"/>
      <c r="FG616" s="550"/>
      <c r="FH616" s="550"/>
      <c r="FI616" s="550"/>
      <c r="FJ616" s="550"/>
      <c r="FK616" s="550"/>
      <c r="FL616" s="550"/>
      <c r="FM616" s="550"/>
      <c r="FN616" s="550"/>
      <c r="FO616" s="550"/>
      <c r="FP616" s="550"/>
      <c r="FQ616" s="550"/>
      <c r="FR616" s="550"/>
      <c r="FS616" s="550"/>
      <c r="FT616" s="550"/>
      <c r="FU616" s="550"/>
      <c r="FV616" s="550"/>
      <c r="FW616" s="550"/>
      <c r="FX616" s="550"/>
      <c r="FY616" s="550"/>
      <c r="FZ616" s="550"/>
      <c r="GA616" s="550"/>
      <c r="GB616" s="550"/>
      <c r="GC616" s="550"/>
      <c r="GD616" s="550"/>
      <c r="GE616" s="550"/>
      <c r="GF616" s="550"/>
      <c r="GG616" s="550"/>
      <c r="GH616" s="550"/>
      <c r="GI616" s="550"/>
      <c r="GJ616" s="550"/>
      <c r="GK616" s="550"/>
      <c r="GL616" s="550"/>
      <c r="GM616" s="550"/>
    </row>
    <row r="617" spans="7:195" ht="18" customHeight="1">
      <c r="G617" s="550"/>
      <c r="H617" s="550"/>
      <c r="I617" s="550"/>
      <c r="J617" s="550"/>
      <c r="K617" s="550"/>
      <c r="L617" s="550"/>
      <c r="M617" s="550"/>
      <c r="N617" s="550"/>
      <c r="O617" s="550"/>
      <c r="P617" s="550"/>
      <c r="Q617" s="550"/>
      <c r="R617" s="550"/>
      <c r="S617" s="550"/>
      <c r="T617" s="550"/>
      <c r="U617" s="550"/>
      <c r="V617" s="550"/>
      <c r="W617" s="550"/>
      <c r="X617" s="550"/>
      <c r="Y617" s="550"/>
      <c r="Z617" s="550"/>
      <c r="AA617" s="550"/>
      <c r="AB617" s="550"/>
      <c r="AC617" s="550"/>
      <c r="AD617" s="550"/>
      <c r="AE617" s="550"/>
      <c r="AF617" s="550"/>
      <c r="AG617" s="550"/>
      <c r="AH617" s="550"/>
      <c r="AI617" s="550"/>
      <c r="AJ617" s="550"/>
      <c r="AK617" s="550"/>
      <c r="AL617" s="550"/>
      <c r="AM617" s="550"/>
      <c r="AN617" s="550"/>
      <c r="AO617" s="550"/>
      <c r="AP617" s="550"/>
      <c r="AQ617" s="550"/>
      <c r="AR617" s="550"/>
      <c r="AS617" s="550"/>
      <c r="AT617" s="550"/>
      <c r="AU617" s="550"/>
      <c r="AV617" s="550"/>
      <c r="AW617" s="550"/>
      <c r="AX617" s="550"/>
      <c r="AY617" s="550"/>
      <c r="AZ617" s="550"/>
      <c r="BA617" s="550"/>
      <c r="BB617" s="550"/>
      <c r="BC617" s="550"/>
      <c r="BD617" s="550"/>
      <c r="BE617" s="550"/>
      <c r="BF617" s="550"/>
      <c r="BG617" s="550"/>
      <c r="BH617" s="550"/>
      <c r="BI617" s="550"/>
      <c r="BJ617" s="550"/>
      <c r="BK617" s="550"/>
      <c r="BL617" s="550"/>
      <c r="BM617" s="550"/>
      <c r="BN617" s="550"/>
      <c r="BO617" s="550"/>
      <c r="BP617" s="550"/>
      <c r="BQ617" s="550"/>
      <c r="BR617" s="550"/>
      <c r="BS617" s="550"/>
      <c r="BT617" s="550"/>
      <c r="BU617" s="550"/>
      <c r="BV617" s="550"/>
      <c r="BW617" s="550"/>
      <c r="BX617" s="550"/>
      <c r="BY617" s="550"/>
      <c r="BZ617" s="550"/>
      <c r="CA617" s="550"/>
      <c r="CB617" s="550"/>
      <c r="CC617" s="550"/>
      <c r="CD617" s="550"/>
      <c r="CE617" s="550"/>
      <c r="CF617" s="550"/>
      <c r="CG617" s="550"/>
      <c r="CH617" s="550"/>
      <c r="CI617" s="550"/>
      <c r="CJ617" s="550"/>
      <c r="CK617" s="550"/>
      <c r="CL617" s="550"/>
      <c r="CM617" s="550"/>
      <c r="CN617" s="550"/>
      <c r="CO617" s="550"/>
      <c r="CP617" s="550"/>
      <c r="CQ617" s="550"/>
      <c r="CR617" s="550"/>
      <c r="CS617" s="550"/>
      <c r="CT617" s="550"/>
      <c r="CU617" s="550"/>
      <c r="CV617" s="550"/>
      <c r="CW617" s="550"/>
      <c r="CX617" s="550"/>
      <c r="CY617" s="550"/>
      <c r="CZ617" s="550"/>
      <c r="DA617" s="550"/>
      <c r="DB617" s="550"/>
      <c r="DC617" s="550"/>
      <c r="DD617" s="550"/>
      <c r="DE617" s="550"/>
      <c r="DF617" s="550"/>
      <c r="DG617" s="550"/>
      <c r="DH617" s="550"/>
      <c r="DI617" s="550"/>
      <c r="DJ617" s="550"/>
      <c r="DK617" s="550"/>
      <c r="DL617" s="550"/>
      <c r="DM617" s="550"/>
      <c r="DN617" s="550"/>
      <c r="DO617" s="550"/>
      <c r="DP617" s="550"/>
      <c r="DQ617" s="550"/>
      <c r="DR617" s="550"/>
      <c r="DS617" s="550"/>
      <c r="DT617" s="550"/>
      <c r="DU617" s="550"/>
      <c r="DV617" s="550"/>
      <c r="DW617" s="550"/>
      <c r="DX617" s="550"/>
      <c r="DY617" s="550"/>
      <c r="DZ617" s="550"/>
      <c r="EA617" s="550"/>
      <c r="EB617" s="550"/>
      <c r="EC617" s="550"/>
      <c r="ED617" s="550"/>
      <c r="EE617" s="550"/>
      <c r="EF617" s="550"/>
      <c r="EG617" s="550"/>
      <c r="EH617" s="550"/>
      <c r="EI617" s="550"/>
      <c r="EJ617" s="550"/>
      <c r="EK617" s="550"/>
      <c r="EL617" s="550"/>
      <c r="EM617" s="550"/>
      <c r="EN617" s="550"/>
      <c r="EO617" s="550"/>
      <c r="EP617" s="550"/>
      <c r="EQ617" s="550"/>
      <c r="ER617" s="550"/>
      <c r="ES617" s="550"/>
      <c r="ET617" s="550"/>
      <c r="EU617" s="550"/>
      <c r="EV617" s="550"/>
      <c r="EW617" s="550"/>
      <c r="EX617" s="550"/>
      <c r="EY617" s="550"/>
      <c r="EZ617" s="550"/>
      <c r="FA617" s="550"/>
      <c r="FB617" s="550"/>
      <c r="FC617" s="550"/>
      <c r="FD617" s="550"/>
      <c r="FE617" s="550"/>
      <c r="FF617" s="550"/>
      <c r="FG617" s="550"/>
      <c r="FH617" s="550"/>
      <c r="FI617" s="550"/>
      <c r="FJ617" s="550"/>
      <c r="FK617" s="550"/>
      <c r="FL617" s="550"/>
      <c r="FM617" s="550"/>
      <c r="FN617" s="550"/>
      <c r="FO617" s="550"/>
      <c r="FP617" s="550"/>
      <c r="FQ617" s="550"/>
      <c r="FR617" s="550"/>
      <c r="FS617" s="550"/>
      <c r="FT617" s="550"/>
      <c r="FU617" s="550"/>
      <c r="FV617" s="550"/>
      <c r="FW617" s="550"/>
      <c r="FX617" s="550"/>
      <c r="FY617" s="550"/>
      <c r="FZ617" s="550"/>
      <c r="GA617" s="550"/>
      <c r="GB617" s="550"/>
      <c r="GC617" s="550"/>
      <c r="GD617" s="550"/>
      <c r="GE617" s="550"/>
      <c r="GF617" s="550"/>
      <c r="GG617" s="550"/>
      <c r="GH617" s="550"/>
      <c r="GI617" s="550"/>
      <c r="GJ617" s="550"/>
      <c r="GK617" s="550"/>
      <c r="GL617" s="550"/>
      <c r="GM617" s="550"/>
    </row>
    <row r="618" spans="7:195" ht="18" customHeight="1">
      <c r="G618" s="550"/>
      <c r="H618" s="550"/>
      <c r="I618" s="550"/>
      <c r="J618" s="550"/>
      <c r="K618" s="550"/>
      <c r="L618" s="550"/>
      <c r="M618" s="550"/>
      <c r="N618" s="550"/>
      <c r="O618" s="550"/>
      <c r="P618" s="550"/>
      <c r="Q618" s="550"/>
      <c r="R618" s="550"/>
      <c r="S618" s="550"/>
      <c r="T618" s="550"/>
      <c r="U618" s="550"/>
      <c r="V618" s="550"/>
      <c r="W618" s="550"/>
      <c r="X618" s="550"/>
      <c r="Y618" s="550"/>
      <c r="Z618" s="550"/>
      <c r="AA618" s="550"/>
      <c r="AB618" s="550"/>
      <c r="AC618" s="550"/>
      <c r="AD618" s="550"/>
      <c r="AE618" s="550"/>
      <c r="AF618" s="550"/>
      <c r="AG618" s="550"/>
      <c r="AH618" s="550"/>
      <c r="AI618" s="550"/>
      <c r="AJ618" s="550"/>
      <c r="AK618" s="550"/>
      <c r="AL618" s="550"/>
      <c r="AM618" s="550"/>
      <c r="AN618" s="550"/>
      <c r="AO618" s="550"/>
      <c r="AP618" s="550"/>
      <c r="AQ618" s="550"/>
      <c r="AR618" s="550"/>
      <c r="AS618" s="550"/>
      <c r="AT618" s="550"/>
      <c r="AU618" s="550"/>
      <c r="AV618" s="550"/>
      <c r="AW618" s="550"/>
      <c r="AX618" s="550"/>
      <c r="AY618" s="550"/>
      <c r="AZ618" s="550"/>
      <c r="BA618" s="550"/>
      <c r="BB618" s="550"/>
      <c r="BC618" s="550"/>
      <c r="BD618" s="550"/>
      <c r="BE618" s="550"/>
      <c r="BF618" s="550"/>
      <c r="BG618" s="550"/>
      <c r="BH618" s="550"/>
      <c r="BI618" s="550"/>
      <c r="BJ618" s="550"/>
      <c r="BK618" s="550"/>
      <c r="BL618" s="550"/>
      <c r="BM618" s="550"/>
      <c r="BN618" s="550"/>
      <c r="BO618" s="550"/>
      <c r="BP618" s="550"/>
      <c r="BQ618" s="550"/>
      <c r="BR618" s="550"/>
      <c r="BS618" s="550"/>
      <c r="BT618" s="550"/>
      <c r="BU618" s="550"/>
      <c r="BV618" s="550"/>
      <c r="BW618" s="550"/>
      <c r="BX618" s="550"/>
      <c r="BY618" s="550"/>
      <c r="BZ618" s="550"/>
      <c r="CA618" s="550"/>
      <c r="CB618" s="550"/>
      <c r="CC618" s="550"/>
      <c r="CD618" s="550"/>
      <c r="CE618" s="550"/>
      <c r="CF618" s="550"/>
      <c r="CG618" s="550"/>
      <c r="CH618" s="550"/>
      <c r="CI618" s="550"/>
      <c r="CJ618" s="550"/>
      <c r="CK618" s="550"/>
      <c r="CL618" s="550"/>
      <c r="CM618" s="550"/>
      <c r="CN618" s="550"/>
      <c r="CO618" s="550"/>
      <c r="CP618" s="550"/>
      <c r="CQ618" s="550"/>
      <c r="CR618" s="550"/>
      <c r="CS618" s="550"/>
      <c r="CT618" s="550"/>
      <c r="CU618" s="550"/>
      <c r="CV618" s="550"/>
      <c r="CW618" s="550"/>
      <c r="CX618" s="550"/>
      <c r="CY618" s="550"/>
      <c r="CZ618" s="550"/>
      <c r="DA618" s="550"/>
      <c r="DB618" s="550"/>
      <c r="DC618" s="550"/>
      <c r="DD618" s="550"/>
      <c r="DE618" s="550"/>
      <c r="DF618" s="550"/>
      <c r="DG618" s="550"/>
      <c r="DH618" s="550"/>
      <c r="DI618" s="550"/>
      <c r="DJ618" s="550"/>
      <c r="DK618" s="550"/>
      <c r="DL618" s="550"/>
      <c r="DM618" s="550"/>
      <c r="DN618" s="550"/>
      <c r="DO618" s="550"/>
      <c r="DP618" s="550"/>
      <c r="DQ618" s="550"/>
      <c r="DR618" s="550"/>
      <c r="DS618" s="550"/>
      <c r="DT618" s="550"/>
      <c r="DU618" s="550"/>
      <c r="DV618" s="550"/>
      <c r="DW618" s="550"/>
      <c r="DX618" s="550"/>
      <c r="DY618" s="550"/>
      <c r="DZ618" s="550"/>
      <c r="EA618" s="550"/>
      <c r="EB618" s="550"/>
      <c r="EC618" s="550"/>
      <c r="ED618" s="550"/>
      <c r="EE618" s="550"/>
      <c r="EF618" s="550"/>
      <c r="EG618" s="550"/>
      <c r="EH618" s="550"/>
      <c r="EI618" s="550"/>
      <c r="EJ618" s="550"/>
      <c r="EK618" s="550"/>
      <c r="EL618" s="550"/>
      <c r="EM618" s="550"/>
      <c r="EN618" s="550"/>
      <c r="EO618" s="550"/>
      <c r="EP618" s="550"/>
      <c r="EQ618" s="550"/>
      <c r="ER618" s="550"/>
      <c r="ES618" s="550"/>
      <c r="ET618" s="550"/>
      <c r="EU618" s="550"/>
      <c r="EV618" s="550"/>
      <c r="EW618" s="550"/>
      <c r="EX618" s="550"/>
      <c r="EY618" s="550"/>
      <c r="EZ618" s="550"/>
      <c r="FA618" s="550"/>
      <c r="FB618" s="550"/>
      <c r="FC618" s="550"/>
      <c r="FD618" s="550"/>
      <c r="FE618" s="550"/>
      <c r="FF618" s="550"/>
      <c r="FG618" s="550"/>
      <c r="FH618" s="550"/>
      <c r="FI618" s="550"/>
      <c r="FJ618" s="550"/>
      <c r="FK618" s="550"/>
      <c r="FL618" s="550"/>
      <c r="FM618" s="550"/>
      <c r="FN618" s="550"/>
      <c r="FO618" s="550"/>
      <c r="FP618" s="550"/>
      <c r="FQ618" s="550"/>
      <c r="FR618" s="550"/>
      <c r="FS618" s="550"/>
      <c r="FT618" s="550"/>
      <c r="FU618" s="550"/>
      <c r="FV618" s="550"/>
      <c r="FW618" s="550"/>
      <c r="FX618" s="550"/>
      <c r="FY618" s="550"/>
      <c r="FZ618" s="550"/>
      <c r="GA618" s="550"/>
      <c r="GB618" s="550"/>
      <c r="GC618" s="550"/>
      <c r="GD618" s="550"/>
      <c r="GE618" s="550"/>
      <c r="GF618" s="550"/>
      <c r="GG618" s="550"/>
      <c r="GH618" s="550"/>
      <c r="GI618" s="550"/>
      <c r="GJ618" s="550"/>
      <c r="GK618" s="550"/>
      <c r="GL618" s="550"/>
      <c r="GM618" s="550"/>
    </row>
    <row r="619" spans="7:195" ht="18" customHeight="1">
      <c r="G619" s="550"/>
      <c r="H619" s="550"/>
      <c r="I619" s="550"/>
      <c r="J619" s="550"/>
      <c r="K619" s="550"/>
      <c r="L619" s="550"/>
      <c r="M619" s="550"/>
      <c r="N619" s="550"/>
      <c r="O619" s="550"/>
      <c r="P619" s="550"/>
      <c r="Q619" s="550"/>
      <c r="R619" s="550"/>
      <c r="S619" s="550"/>
      <c r="T619" s="550"/>
      <c r="U619" s="550"/>
      <c r="V619" s="550"/>
      <c r="W619" s="550"/>
      <c r="X619" s="550"/>
      <c r="Y619" s="550"/>
      <c r="Z619" s="550"/>
      <c r="AA619" s="550"/>
      <c r="AB619" s="550"/>
      <c r="AC619" s="550"/>
      <c r="AD619" s="550"/>
      <c r="AE619" s="550"/>
      <c r="AF619" s="550"/>
      <c r="AG619" s="550"/>
      <c r="AH619" s="550"/>
      <c r="AI619" s="550"/>
      <c r="AJ619" s="550"/>
      <c r="AK619" s="550"/>
      <c r="AL619" s="550"/>
      <c r="AM619" s="550"/>
      <c r="AN619" s="550"/>
      <c r="AO619" s="550"/>
      <c r="AP619" s="550"/>
      <c r="AQ619" s="550"/>
      <c r="AR619" s="550"/>
      <c r="AS619" s="550"/>
      <c r="AT619" s="550"/>
      <c r="AU619" s="550"/>
      <c r="AV619" s="550"/>
      <c r="AW619" s="550"/>
      <c r="AX619" s="550"/>
      <c r="AY619" s="550"/>
      <c r="AZ619" s="550"/>
      <c r="BA619" s="550"/>
      <c r="BB619" s="550"/>
      <c r="BC619" s="550"/>
      <c r="BD619" s="550"/>
      <c r="BE619" s="550"/>
      <c r="BF619" s="550"/>
      <c r="BG619" s="550"/>
      <c r="BH619" s="550"/>
      <c r="BI619" s="550"/>
      <c r="BJ619" s="550"/>
      <c r="BK619" s="550"/>
      <c r="BL619" s="550"/>
      <c r="BM619" s="550"/>
      <c r="BN619" s="550"/>
      <c r="BO619" s="550"/>
      <c r="BP619" s="550"/>
      <c r="BQ619" s="550"/>
      <c r="BR619" s="550"/>
      <c r="BS619" s="550"/>
      <c r="BT619" s="550"/>
      <c r="BU619" s="550"/>
      <c r="BV619" s="550"/>
      <c r="BW619" s="550"/>
      <c r="BX619" s="550"/>
      <c r="BY619" s="550"/>
      <c r="BZ619" s="550"/>
      <c r="CA619" s="550"/>
      <c r="CB619" s="550"/>
      <c r="CC619" s="550"/>
      <c r="CD619" s="550"/>
      <c r="CE619" s="550"/>
      <c r="CF619" s="550"/>
      <c r="CG619" s="550"/>
      <c r="CH619" s="550"/>
      <c r="CI619" s="550"/>
      <c r="CJ619" s="550"/>
      <c r="CK619" s="550"/>
      <c r="CL619" s="550"/>
      <c r="CM619" s="550"/>
      <c r="CN619" s="550"/>
      <c r="CO619" s="550"/>
      <c r="CP619" s="550"/>
      <c r="CQ619" s="550"/>
      <c r="CR619" s="550"/>
      <c r="CS619" s="550"/>
      <c r="CT619" s="550"/>
      <c r="CU619" s="550"/>
      <c r="CV619" s="550"/>
      <c r="CW619" s="550"/>
      <c r="CX619" s="550"/>
      <c r="CY619" s="550"/>
      <c r="CZ619" s="550"/>
      <c r="DA619" s="550"/>
      <c r="DB619" s="550"/>
      <c r="DC619" s="550"/>
      <c r="DD619" s="550"/>
      <c r="DE619" s="550"/>
      <c r="DF619" s="550"/>
      <c r="DG619" s="550"/>
      <c r="DH619" s="550"/>
      <c r="DI619" s="550"/>
      <c r="DJ619" s="550"/>
      <c r="DK619" s="550"/>
      <c r="DL619" s="550"/>
      <c r="DM619" s="550"/>
      <c r="DN619" s="550"/>
      <c r="DO619" s="550"/>
      <c r="DP619" s="550"/>
      <c r="DQ619" s="550"/>
      <c r="DR619" s="550"/>
      <c r="DS619" s="550"/>
      <c r="DT619" s="550"/>
      <c r="DU619" s="550"/>
      <c r="DV619" s="550"/>
      <c r="DW619" s="550"/>
      <c r="DX619" s="550"/>
      <c r="DY619" s="550"/>
      <c r="DZ619" s="550"/>
      <c r="EA619" s="550"/>
      <c r="EB619" s="550"/>
      <c r="EC619" s="550"/>
      <c r="ED619" s="550"/>
      <c r="EE619" s="550"/>
      <c r="EF619" s="550"/>
      <c r="EG619" s="550"/>
      <c r="EH619" s="550"/>
      <c r="EI619" s="550"/>
      <c r="EJ619" s="550"/>
      <c r="EK619" s="550"/>
      <c r="EL619" s="550"/>
      <c r="EM619" s="550"/>
      <c r="EN619" s="550"/>
      <c r="EO619" s="550"/>
      <c r="EP619" s="550"/>
      <c r="EQ619" s="550"/>
      <c r="ER619" s="550"/>
      <c r="ES619" s="550"/>
      <c r="ET619" s="550"/>
      <c r="EU619" s="550"/>
      <c r="EV619" s="550"/>
      <c r="EW619" s="550"/>
      <c r="EX619" s="550"/>
      <c r="EY619" s="550"/>
      <c r="EZ619" s="550"/>
      <c r="FA619" s="550"/>
      <c r="FB619" s="550"/>
      <c r="FC619" s="550"/>
      <c r="FD619" s="550"/>
      <c r="FE619" s="550"/>
      <c r="FF619" s="550"/>
      <c r="FG619" s="550"/>
      <c r="FH619" s="550"/>
      <c r="FI619" s="550"/>
      <c r="FJ619" s="550"/>
      <c r="FK619" s="550"/>
      <c r="FL619" s="550"/>
      <c r="FM619" s="550"/>
      <c r="FN619" s="550"/>
      <c r="FO619" s="550"/>
      <c r="FP619" s="550"/>
      <c r="FQ619" s="550"/>
      <c r="FR619" s="550"/>
      <c r="FS619" s="550"/>
      <c r="FT619" s="550"/>
      <c r="FU619" s="550"/>
      <c r="FV619" s="550"/>
      <c r="FW619" s="550"/>
      <c r="FX619" s="550"/>
      <c r="FY619" s="550"/>
      <c r="FZ619" s="550"/>
      <c r="GA619" s="550"/>
      <c r="GB619" s="550"/>
      <c r="GC619" s="550"/>
      <c r="GD619" s="550"/>
      <c r="GE619" s="550"/>
      <c r="GF619" s="550"/>
      <c r="GG619" s="550"/>
      <c r="GH619" s="550"/>
      <c r="GI619" s="550"/>
      <c r="GJ619" s="550"/>
      <c r="GK619" s="550"/>
      <c r="GL619" s="550"/>
      <c r="GM619" s="550"/>
    </row>
    <row r="620" spans="7:195" ht="18" customHeight="1">
      <c r="G620" s="550"/>
      <c r="H620" s="550"/>
      <c r="I620" s="550"/>
      <c r="J620" s="550"/>
      <c r="K620" s="550"/>
      <c r="L620" s="550"/>
      <c r="M620" s="550"/>
      <c r="N620" s="550"/>
      <c r="O620" s="550"/>
      <c r="P620" s="550"/>
      <c r="Q620" s="550"/>
      <c r="R620" s="550"/>
      <c r="S620" s="550"/>
      <c r="T620" s="550"/>
      <c r="U620" s="550"/>
      <c r="V620" s="550"/>
      <c r="W620" s="550"/>
      <c r="X620" s="550"/>
      <c r="Y620" s="550"/>
      <c r="Z620" s="550"/>
      <c r="AA620" s="550"/>
      <c r="AB620" s="550"/>
      <c r="AC620" s="550"/>
      <c r="AD620" s="550"/>
      <c r="AE620" s="550"/>
      <c r="AF620" s="550"/>
      <c r="AG620" s="550"/>
      <c r="AH620" s="550"/>
      <c r="AI620" s="550"/>
      <c r="AJ620" s="550"/>
      <c r="AK620" s="550"/>
      <c r="AL620" s="550"/>
      <c r="AM620" s="550"/>
      <c r="AN620" s="550"/>
      <c r="AO620" s="550"/>
      <c r="AP620" s="550"/>
      <c r="AQ620" s="550"/>
      <c r="AR620" s="550"/>
      <c r="AS620" s="550"/>
      <c r="AT620" s="550"/>
      <c r="AU620" s="550"/>
      <c r="AV620" s="550"/>
      <c r="AW620" s="550"/>
      <c r="AX620" s="550"/>
      <c r="AY620" s="550"/>
      <c r="AZ620" s="550"/>
      <c r="BA620" s="550"/>
      <c r="BB620" s="550"/>
      <c r="BC620" s="550"/>
      <c r="BD620" s="550"/>
      <c r="BE620" s="550"/>
      <c r="BF620" s="550"/>
      <c r="BG620" s="550"/>
      <c r="BH620" s="550"/>
      <c r="BI620" s="550"/>
      <c r="BJ620" s="550"/>
      <c r="BK620" s="550"/>
      <c r="BL620" s="550"/>
      <c r="BM620" s="550"/>
      <c r="BN620" s="550"/>
      <c r="BO620" s="550"/>
      <c r="BP620" s="550"/>
      <c r="BQ620" s="550"/>
      <c r="BR620" s="550"/>
      <c r="BS620" s="550"/>
      <c r="BT620" s="550"/>
      <c r="BU620" s="550"/>
      <c r="BV620" s="550"/>
      <c r="BW620" s="550"/>
      <c r="BX620" s="550"/>
      <c r="BY620" s="550"/>
      <c r="BZ620" s="550"/>
      <c r="CA620" s="550"/>
      <c r="CB620" s="550"/>
      <c r="CC620" s="550"/>
      <c r="CD620" s="550"/>
      <c r="CE620" s="550"/>
      <c r="CF620" s="550"/>
      <c r="CG620" s="550"/>
      <c r="CH620" s="550"/>
      <c r="CI620" s="550"/>
      <c r="CJ620" s="550"/>
      <c r="CK620" s="550"/>
      <c r="CL620" s="550"/>
      <c r="CM620" s="550"/>
      <c r="CN620" s="550"/>
      <c r="CO620" s="550"/>
      <c r="CP620" s="550"/>
      <c r="CQ620" s="550"/>
      <c r="CR620" s="550"/>
      <c r="CS620" s="550"/>
      <c r="CT620" s="550"/>
      <c r="CU620" s="550"/>
      <c r="CV620" s="550"/>
      <c r="CW620" s="550"/>
      <c r="CX620" s="550"/>
      <c r="CY620" s="550"/>
      <c r="CZ620" s="550"/>
      <c r="DA620" s="550"/>
      <c r="DB620" s="550"/>
      <c r="DC620" s="550"/>
      <c r="DD620" s="550"/>
      <c r="DE620" s="550"/>
      <c r="DF620" s="550"/>
      <c r="DG620" s="550"/>
      <c r="DH620" s="550"/>
      <c r="DI620" s="550"/>
      <c r="DJ620" s="550"/>
      <c r="DK620" s="550"/>
      <c r="DL620" s="550"/>
      <c r="DM620" s="550"/>
      <c r="DN620" s="550"/>
      <c r="DO620" s="550"/>
      <c r="DP620" s="550"/>
      <c r="DQ620" s="550"/>
      <c r="DR620" s="550"/>
      <c r="DS620" s="550"/>
      <c r="DT620" s="550"/>
      <c r="DU620" s="550"/>
      <c r="DV620" s="550"/>
      <c r="DW620" s="550"/>
      <c r="DX620" s="550"/>
      <c r="DY620" s="550"/>
      <c r="DZ620" s="550"/>
      <c r="EA620" s="550"/>
      <c r="EB620" s="550"/>
      <c r="EC620" s="550"/>
      <c r="ED620" s="550"/>
      <c r="EE620" s="550"/>
      <c r="EF620" s="550"/>
      <c r="EG620" s="550"/>
      <c r="EH620" s="550"/>
      <c r="EI620" s="550"/>
      <c r="EJ620" s="550"/>
      <c r="EK620" s="550"/>
      <c r="EL620" s="550"/>
      <c r="EM620" s="550"/>
      <c r="EN620" s="550"/>
      <c r="EO620" s="550"/>
      <c r="EP620" s="550"/>
      <c r="EQ620" s="550"/>
      <c r="ER620" s="550"/>
      <c r="ES620" s="550"/>
      <c r="ET620" s="550"/>
      <c r="EU620" s="550"/>
      <c r="EV620" s="550"/>
      <c r="EW620" s="550"/>
      <c r="EX620" s="550"/>
      <c r="EY620" s="550"/>
      <c r="EZ620" s="550"/>
      <c r="FA620" s="550"/>
      <c r="FB620" s="550"/>
      <c r="FC620" s="550"/>
      <c r="FD620" s="550"/>
      <c r="FE620" s="550"/>
      <c r="FF620" s="550"/>
      <c r="FG620" s="550"/>
      <c r="FH620" s="550"/>
      <c r="FI620" s="550"/>
      <c r="FJ620" s="550"/>
      <c r="FK620" s="550"/>
      <c r="FL620" s="550"/>
      <c r="FM620" s="550"/>
      <c r="FN620" s="550"/>
      <c r="FO620" s="550"/>
      <c r="FP620" s="550"/>
      <c r="FQ620" s="550"/>
      <c r="FR620" s="550"/>
      <c r="FS620" s="550"/>
      <c r="FT620" s="550"/>
      <c r="FU620" s="550"/>
      <c r="FV620" s="550"/>
      <c r="FW620" s="550"/>
      <c r="FX620" s="550"/>
      <c r="FY620" s="550"/>
      <c r="FZ620" s="550"/>
      <c r="GA620" s="550"/>
      <c r="GB620" s="550"/>
      <c r="GC620" s="550"/>
      <c r="GD620" s="550"/>
      <c r="GE620" s="550"/>
      <c r="GF620" s="550"/>
      <c r="GG620" s="550"/>
      <c r="GH620" s="550"/>
      <c r="GI620" s="550"/>
      <c r="GJ620" s="550"/>
      <c r="GK620" s="550"/>
      <c r="GL620" s="550"/>
      <c r="GM620" s="550"/>
    </row>
    <row r="621" spans="7:195" ht="18" customHeight="1">
      <c r="G621" s="550"/>
      <c r="H621" s="550"/>
      <c r="I621" s="550"/>
      <c r="J621" s="550"/>
      <c r="K621" s="550"/>
      <c r="L621" s="550"/>
      <c r="M621" s="550"/>
      <c r="N621" s="550"/>
      <c r="O621" s="550"/>
      <c r="P621" s="550"/>
      <c r="Q621" s="550"/>
      <c r="R621" s="550"/>
      <c r="S621" s="550"/>
      <c r="T621" s="550"/>
      <c r="U621" s="550"/>
      <c r="V621" s="550"/>
      <c r="W621" s="550"/>
      <c r="X621" s="550"/>
      <c r="Y621" s="550"/>
      <c r="Z621" s="550"/>
      <c r="AA621" s="550"/>
      <c r="AB621" s="550"/>
      <c r="AC621" s="550"/>
      <c r="AD621" s="550"/>
      <c r="AE621" s="550"/>
      <c r="AF621" s="550"/>
      <c r="AG621" s="550"/>
      <c r="AH621" s="550"/>
      <c r="AI621" s="550"/>
      <c r="AJ621" s="550"/>
      <c r="AK621" s="550"/>
      <c r="AL621" s="550"/>
      <c r="AM621" s="550"/>
      <c r="AN621" s="550"/>
      <c r="AO621" s="550"/>
      <c r="AP621" s="550"/>
      <c r="AQ621" s="550"/>
      <c r="AR621" s="550"/>
      <c r="AS621" s="550"/>
      <c r="AT621" s="550"/>
      <c r="AU621" s="550"/>
      <c r="AV621" s="550"/>
      <c r="AW621" s="550"/>
      <c r="AX621" s="550"/>
      <c r="AY621" s="550"/>
      <c r="AZ621" s="550"/>
      <c r="BA621" s="550"/>
      <c r="BB621" s="550"/>
      <c r="BC621" s="550"/>
      <c r="BD621" s="550"/>
      <c r="BE621" s="550"/>
      <c r="BF621" s="550"/>
      <c r="BG621" s="550"/>
      <c r="BH621" s="550"/>
      <c r="BI621" s="550"/>
      <c r="BJ621" s="550"/>
      <c r="BK621" s="550"/>
      <c r="BL621" s="550"/>
      <c r="BM621" s="550"/>
      <c r="BN621" s="550"/>
      <c r="BO621" s="550"/>
      <c r="BP621" s="550"/>
      <c r="BQ621" s="550"/>
      <c r="BR621" s="550"/>
      <c r="BS621" s="550"/>
      <c r="BT621" s="550"/>
      <c r="BU621" s="550"/>
      <c r="BV621" s="550"/>
      <c r="BW621" s="550"/>
      <c r="BX621" s="550"/>
      <c r="BY621" s="550"/>
      <c r="BZ621" s="550"/>
      <c r="CA621" s="550"/>
      <c r="CB621" s="550"/>
      <c r="CC621" s="550"/>
      <c r="CD621" s="550"/>
      <c r="CE621" s="550"/>
      <c r="CF621" s="550"/>
      <c r="CG621" s="550"/>
      <c r="CH621" s="550"/>
      <c r="CI621" s="550"/>
      <c r="CJ621" s="550"/>
      <c r="CK621" s="550"/>
      <c r="CL621" s="550"/>
      <c r="CM621" s="550"/>
      <c r="CN621" s="550"/>
      <c r="CO621" s="550"/>
      <c r="CP621" s="550"/>
      <c r="CQ621" s="550"/>
      <c r="CR621" s="550"/>
      <c r="CS621" s="550"/>
      <c r="CT621" s="550"/>
      <c r="CU621" s="550"/>
      <c r="CV621" s="550"/>
      <c r="CW621" s="550"/>
      <c r="CX621" s="550"/>
      <c r="CY621" s="550"/>
      <c r="CZ621" s="550"/>
      <c r="DA621" s="550"/>
      <c r="DB621" s="550"/>
      <c r="DC621" s="550"/>
      <c r="DD621" s="550"/>
      <c r="DE621" s="550"/>
      <c r="DF621" s="550"/>
      <c r="DG621" s="550"/>
      <c r="DH621" s="550"/>
      <c r="DI621" s="550"/>
      <c r="DJ621" s="550"/>
      <c r="DK621" s="550"/>
      <c r="DL621" s="550"/>
      <c r="DM621" s="550"/>
      <c r="DN621" s="550"/>
      <c r="DO621" s="550"/>
      <c r="DP621" s="550"/>
      <c r="DQ621" s="550"/>
      <c r="DR621" s="550"/>
      <c r="DS621" s="550"/>
      <c r="DT621" s="550"/>
      <c r="DU621" s="550"/>
      <c r="DV621" s="550"/>
      <c r="DW621" s="550"/>
      <c r="DX621" s="550"/>
      <c r="DY621" s="550"/>
      <c r="DZ621" s="550"/>
      <c r="EA621" s="550"/>
      <c r="EB621" s="550"/>
      <c r="EC621" s="550"/>
      <c r="ED621" s="550"/>
      <c r="EE621" s="550"/>
      <c r="EF621" s="550"/>
      <c r="EG621" s="550"/>
      <c r="EH621" s="550"/>
      <c r="EI621" s="550"/>
      <c r="EJ621" s="550"/>
      <c r="EK621" s="550"/>
      <c r="EL621" s="550"/>
      <c r="EM621" s="550"/>
      <c r="EN621" s="550"/>
      <c r="EO621" s="550"/>
      <c r="EP621" s="550"/>
      <c r="EQ621" s="550"/>
      <c r="ER621" s="550"/>
      <c r="ES621" s="550"/>
      <c r="ET621" s="550"/>
      <c r="EU621" s="550"/>
      <c r="EV621" s="550"/>
      <c r="EW621" s="550"/>
      <c r="EX621" s="550"/>
      <c r="EY621" s="550"/>
      <c r="EZ621" s="550"/>
      <c r="FA621" s="550"/>
      <c r="FB621" s="550"/>
      <c r="FC621" s="550"/>
      <c r="FD621" s="550"/>
      <c r="FE621" s="550"/>
      <c r="FF621" s="550"/>
      <c r="FG621" s="550"/>
      <c r="FH621" s="550"/>
      <c r="FI621" s="550"/>
      <c r="FJ621" s="550"/>
      <c r="FK621" s="550"/>
      <c r="FL621" s="550"/>
      <c r="FM621" s="550"/>
      <c r="FN621" s="550"/>
      <c r="FO621" s="550"/>
      <c r="FP621" s="550"/>
      <c r="FQ621" s="550"/>
      <c r="FR621" s="550"/>
      <c r="FS621" s="550"/>
      <c r="FT621" s="550"/>
      <c r="FU621" s="550"/>
      <c r="FV621" s="550"/>
      <c r="FW621" s="550"/>
      <c r="FX621" s="550"/>
      <c r="FY621" s="550"/>
      <c r="FZ621" s="550"/>
      <c r="GA621" s="550"/>
      <c r="GB621" s="550"/>
      <c r="GC621" s="550"/>
      <c r="GD621" s="550"/>
      <c r="GE621" s="550"/>
      <c r="GF621" s="550"/>
      <c r="GG621" s="550"/>
      <c r="GH621" s="550"/>
      <c r="GI621" s="550"/>
      <c r="GJ621" s="550"/>
      <c r="GK621" s="550"/>
      <c r="GL621" s="550"/>
      <c r="GM621" s="550"/>
    </row>
    <row r="622" spans="7:195" ht="18" customHeight="1">
      <c r="G622" s="550"/>
      <c r="H622" s="550"/>
      <c r="I622" s="550"/>
      <c r="J622" s="550"/>
      <c r="K622" s="550"/>
      <c r="L622" s="550"/>
      <c r="M622" s="550"/>
      <c r="N622" s="550"/>
      <c r="O622" s="550"/>
      <c r="P622" s="550"/>
      <c r="Q622" s="550"/>
      <c r="R622" s="550"/>
      <c r="S622" s="550"/>
      <c r="T622" s="550"/>
      <c r="U622" s="550"/>
      <c r="V622" s="550"/>
      <c r="W622" s="550"/>
      <c r="X622" s="550"/>
      <c r="Y622" s="550"/>
      <c r="Z622" s="550"/>
      <c r="AA622" s="550"/>
      <c r="AB622" s="550"/>
      <c r="AC622" s="550"/>
      <c r="AD622" s="550"/>
      <c r="AE622" s="550"/>
      <c r="AF622" s="550"/>
      <c r="AG622" s="550"/>
      <c r="AH622" s="550"/>
      <c r="AI622" s="550"/>
      <c r="AJ622" s="550"/>
      <c r="AK622" s="550"/>
      <c r="AL622" s="550"/>
      <c r="AM622" s="550"/>
      <c r="AN622" s="550"/>
      <c r="AO622" s="550"/>
      <c r="AP622" s="550"/>
      <c r="AQ622" s="550"/>
      <c r="AR622" s="550"/>
      <c r="AS622" s="550"/>
      <c r="AT622" s="550"/>
      <c r="AU622" s="550"/>
      <c r="AV622" s="550"/>
      <c r="AW622" s="550"/>
      <c r="AX622" s="550"/>
      <c r="AY622" s="550"/>
      <c r="AZ622" s="550"/>
      <c r="BA622" s="550"/>
      <c r="BB622" s="550"/>
      <c r="BC622" s="550"/>
      <c r="BD622" s="550"/>
      <c r="BE622" s="550"/>
      <c r="BF622" s="550"/>
      <c r="BG622" s="550"/>
      <c r="BH622" s="550"/>
      <c r="BI622" s="550"/>
      <c r="BJ622" s="550"/>
      <c r="BK622" s="550"/>
      <c r="BL622" s="550"/>
      <c r="BM622" s="550"/>
      <c r="BN622" s="550"/>
      <c r="BO622" s="550"/>
      <c r="BP622" s="550"/>
      <c r="BQ622" s="550"/>
      <c r="BR622" s="550"/>
      <c r="BS622" s="550"/>
      <c r="BT622" s="550"/>
      <c r="BU622" s="550"/>
      <c r="BV622" s="550"/>
      <c r="BW622" s="550"/>
      <c r="BX622" s="550"/>
      <c r="BY622" s="550"/>
      <c r="BZ622" s="550"/>
      <c r="CA622" s="550"/>
      <c r="CB622" s="550"/>
      <c r="CC622" s="550"/>
      <c r="CD622" s="550"/>
      <c r="CE622" s="550"/>
      <c r="CF622" s="550"/>
      <c r="CG622" s="550"/>
      <c r="CH622" s="550"/>
      <c r="CI622" s="550"/>
      <c r="CJ622" s="550"/>
      <c r="CK622" s="550"/>
      <c r="CL622" s="550"/>
      <c r="CM622" s="550"/>
      <c r="CN622" s="550"/>
      <c r="CO622" s="550"/>
      <c r="CP622" s="550"/>
      <c r="CQ622" s="550"/>
      <c r="CR622" s="550"/>
      <c r="CS622" s="550"/>
      <c r="CT622" s="550"/>
      <c r="CU622" s="550"/>
      <c r="CV622" s="550"/>
      <c r="CW622" s="550"/>
      <c r="CX622" s="550"/>
      <c r="CY622" s="550"/>
      <c r="CZ622" s="550"/>
      <c r="DA622" s="550"/>
      <c r="DB622" s="550"/>
      <c r="DC622" s="550"/>
      <c r="DD622" s="550"/>
      <c r="DE622" s="550"/>
      <c r="DF622" s="550"/>
      <c r="DG622" s="550"/>
      <c r="DH622" s="550"/>
      <c r="DI622" s="550"/>
      <c r="DJ622" s="550"/>
      <c r="DK622" s="550"/>
      <c r="DL622" s="550"/>
      <c r="DM622" s="550"/>
      <c r="DN622" s="550"/>
      <c r="DO622" s="550"/>
      <c r="DP622" s="550"/>
      <c r="DQ622" s="550"/>
      <c r="DR622" s="550"/>
      <c r="DS622" s="550"/>
      <c r="DT622" s="550"/>
      <c r="DU622" s="550"/>
      <c r="DV622" s="550"/>
      <c r="DW622" s="550"/>
      <c r="DX622" s="550"/>
      <c r="DY622" s="550"/>
      <c r="DZ622" s="550"/>
      <c r="EA622" s="550"/>
      <c r="EB622" s="550"/>
      <c r="EC622" s="550"/>
      <c r="ED622" s="550"/>
      <c r="EE622" s="550"/>
      <c r="EF622" s="550"/>
      <c r="EG622" s="550"/>
      <c r="EH622" s="550"/>
      <c r="EI622" s="550"/>
      <c r="EJ622" s="550"/>
      <c r="EK622" s="550"/>
      <c r="EL622" s="550"/>
      <c r="EM622" s="550"/>
      <c r="EN622" s="550"/>
      <c r="EO622" s="550"/>
      <c r="EP622" s="550"/>
      <c r="EQ622" s="550"/>
      <c r="ER622" s="550"/>
      <c r="ES622" s="550"/>
      <c r="ET622" s="550"/>
      <c r="EU622" s="550"/>
      <c r="EV622" s="550"/>
      <c r="EW622" s="550"/>
      <c r="EX622" s="550"/>
      <c r="EY622" s="550"/>
      <c r="EZ622" s="550"/>
      <c r="FA622" s="550"/>
      <c r="FB622" s="550"/>
      <c r="FC622" s="550"/>
      <c r="FD622" s="550"/>
      <c r="FE622" s="550"/>
      <c r="FF622" s="550"/>
      <c r="FG622" s="550"/>
      <c r="FH622" s="550"/>
      <c r="FI622" s="550"/>
      <c r="FJ622" s="550"/>
      <c r="FK622" s="550"/>
      <c r="FL622" s="550"/>
      <c r="FM622" s="550"/>
      <c r="FN622" s="550"/>
      <c r="FO622" s="550"/>
      <c r="FP622" s="550"/>
      <c r="FQ622" s="550"/>
      <c r="FR622" s="550"/>
      <c r="FS622" s="550"/>
      <c r="FT622" s="550"/>
      <c r="FU622" s="550"/>
      <c r="FV622" s="550"/>
      <c r="FW622" s="550"/>
      <c r="FX622" s="550"/>
      <c r="FY622" s="550"/>
      <c r="FZ622" s="550"/>
      <c r="GA622" s="550"/>
      <c r="GB622" s="550"/>
      <c r="GC622" s="550"/>
      <c r="GD622" s="550"/>
      <c r="GE622" s="550"/>
      <c r="GF622" s="550"/>
      <c r="GG622" s="550"/>
      <c r="GH622" s="550"/>
      <c r="GI622" s="550"/>
      <c r="GJ622" s="550"/>
      <c r="GK622" s="550"/>
      <c r="GL622" s="550"/>
      <c r="GM622" s="550"/>
    </row>
    <row r="623" spans="7:195" ht="18" customHeight="1">
      <c r="G623" s="550"/>
      <c r="H623" s="550"/>
      <c r="I623" s="550"/>
      <c r="J623" s="550"/>
      <c r="K623" s="550"/>
      <c r="L623" s="550"/>
      <c r="M623" s="550"/>
      <c r="N623" s="550"/>
      <c r="O623" s="550"/>
      <c r="P623" s="550"/>
      <c r="Q623" s="550"/>
      <c r="R623" s="550"/>
      <c r="S623" s="550"/>
      <c r="T623" s="550"/>
      <c r="U623" s="550"/>
      <c r="V623" s="550"/>
      <c r="W623" s="550"/>
      <c r="X623" s="550"/>
      <c r="Y623" s="550"/>
      <c r="Z623" s="550"/>
      <c r="AA623" s="550"/>
      <c r="AB623" s="550"/>
      <c r="AC623" s="550"/>
      <c r="AD623" s="550"/>
      <c r="AE623" s="550"/>
      <c r="AF623" s="550"/>
      <c r="AG623" s="550"/>
      <c r="AH623" s="550"/>
      <c r="AI623" s="550"/>
      <c r="AJ623" s="550"/>
      <c r="AK623" s="550"/>
      <c r="AL623" s="550"/>
      <c r="AM623" s="550"/>
      <c r="AN623" s="550"/>
      <c r="AO623" s="550"/>
      <c r="AP623" s="550"/>
      <c r="AQ623" s="550"/>
      <c r="AR623" s="550"/>
      <c r="AS623" s="550"/>
      <c r="AT623" s="550"/>
      <c r="AU623" s="550"/>
      <c r="AV623" s="550"/>
      <c r="AW623" s="550"/>
      <c r="AX623" s="550"/>
      <c r="AY623" s="550"/>
      <c r="AZ623" s="550"/>
      <c r="BA623" s="550"/>
      <c r="BB623" s="550"/>
      <c r="BC623" s="550"/>
      <c r="BD623" s="550"/>
      <c r="BE623" s="550"/>
      <c r="BF623" s="550"/>
      <c r="BG623" s="550"/>
      <c r="BH623" s="550"/>
      <c r="BI623" s="550"/>
      <c r="BJ623" s="550"/>
      <c r="BK623" s="550"/>
      <c r="BL623" s="550"/>
      <c r="BM623" s="550"/>
      <c r="BN623" s="550"/>
      <c r="BO623" s="550"/>
      <c r="BP623" s="550"/>
      <c r="BQ623" s="550"/>
      <c r="BR623" s="550"/>
      <c r="BS623" s="550"/>
      <c r="BT623" s="550"/>
      <c r="BU623" s="550"/>
      <c r="BV623" s="550"/>
      <c r="BW623" s="550"/>
      <c r="BX623" s="550"/>
      <c r="BY623" s="550"/>
      <c r="BZ623" s="550"/>
      <c r="CA623" s="550"/>
      <c r="CB623" s="550"/>
      <c r="CC623" s="550"/>
      <c r="CD623" s="550"/>
      <c r="CE623" s="550"/>
      <c r="CF623" s="550"/>
      <c r="CG623" s="550"/>
      <c r="CH623" s="550"/>
      <c r="CI623" s="550"/>
      <c r="CJ623" s="550"/>
      <c r="CK623" s="550"/>
      <c r="CL623" s="550"/>
      <c r="CM623" s="550"/>
      <c r="CN623" s="550"/>
      <c r="CO623" s="550"/>
      <c r="CP623" s="550"/>
      <c r="CQ623" s="550"/>
      <c r="CR623" s="550"/>
      <c r="CS623" s="550"/>
      <c r="CT623" s="550"/>
      <c r="CU623" s="550"/>
      <c r="CV623" s="550"/>
      <c r="CW623" s="550"/>
      <c r="CX623" s="550"/>
      <c r="CY623" s="550"/>
      <c r="CZ623" s="550"/>
      <c r="DA623" s="550"/>
      <c r="DB623" s="550"/>
      <c r="DC623" s="550"/>
      <c r="DD623" s="550"/>
      <c r="DE623" s="550"/>
      <c r="DF623" s="550"/>
      <c r="DG623" s="550"/>
      <c r="DH623" s="550"/>
      <c r="DI623" s="550"/>
      <c r="DJ623" s="550"/>
      <c r="DK623" s="550"/>
      <c r="DL623" s="550"/>
      <c r="DM623" s="550"/>
      <c r="DN623" s="550"/>
      <c r="DO623" s="550"/>
      <c r="DP623" s="550"/>
      <c r="DQ623" s="550"/>
      <c r="DR623" s="550"/>
      <c r="DS623" s="550"/>
      <c r="DT623" s="550"/>
      <c r="DU623" s="550"/>
      <c r="DV623" s="550"/>
      <c r="DW623" s="550"/>
      <c r="DX623" s="550"/>
      <c r="DY623" s="550"/>
      <c r="DZ623" s="550"/>
      <c r="EA623" s="550"/>
      <c r="EB623" s="550"/>
      <c r="EC623" s="550"/>
      <c r="ED623" s="550"/>
      <c r="EE623" s="550"/>
      <c r="EF623" s="550"/>
      <c r="EG623" s="550"/>
      <c r="EH623" s="550"/>
      <c r="EI623" s="550"/>
      <c r="EJ623" s="550"/>
      <c r="EK623" s="550"/>
      <c r="EL623" s="550"/>
      <c r="EM623" s="550"/>
      <c r="EN623" s="550"/>
      <c r="EO623" s="550"/>
      <c r="EP623" s="550"/>
      <c r="EQ623" s="550"/>
      <c r="ER623" s="550"/>
      <c r="ES623" s="550"/>
      <c r="ET623" s="550"/>
      <c r="EU623" s="550"/>
      <c r="EV623" s="550"/>
      <c r="EW623" s="550"/>
      <c r="EX623" s="550"/>
      <c r="EY623" s="550"/>
      <c r="EZ623" s="550"/>
      <c r="FA623" s="550"/>
      <c r="FB623" s="550"/>
      <c r="FC623" s="550"/>
      <c r="FD623" s="550"/>
      <c r="FE623" s="550"/>
      <c r="FF623" s="550"/>
      <c r="FG623" s="550"/>
      <c r="FH623" s="550"/>
      <c r="FI623" s="550"/>
      <c r="FJ623" s="550"/>
      <c r="FK623" s="550"/>
      <c r="FL623" s="550"/>
      <c r="FM623" s="550"/>
      <c r="FN623" s="550"/>
      <c r="FO623" s="550"/>
      <c r="FP623" s="550"/>
      <c r="FQ623" s="550"/>
      <c r="FR623" s="550"/>
      <c r="FS623" s="550"/>
      <c r="FT623" s="550"/>
      <c r="FU623" s="550"/>
      <c r="FV623" s="550"/>
      <c r="FW623" s="550"/>
      <c r="FX623" s="550"/>
      <c r="FY623" s="550"/>
      <c r="FZ623" s="550"/>
      <c r="GA623" s="550"/>
      <c r="GB623" s="550"/>
      <c r="GC623" s="550"/>
      <c r="GD623" s="550"/>
      <c r="GE623" s="550"/>
      <c r="GF623" s="550"/>
      <c r="GG623" s="550"/>
      <c r="GH623" s="550"/>
      <c r="GI623" s="550"/>
      <c r="GJ623" s="550"/>
      <c r="GK623" s="550"/>
      <c r="GL623" s="550"/>
      <c r="GM623" s="550"/>
    </row>
    <row r="624" spans="7:195" ht="18" customHeight="1">
      <c r="G624" s="550"/>
      <c r="H624" s="550"/>
      <c r="I624" s="550"/>
      <c r="J624" s="550"/>
      <c r="K624" s="550"/>
      <c r="L624" s="550"/>
      <c r="M624" s="550"/>
      <c r="N624" s="550"/>
      <c r="O624" s="550"/>
      <c r="P624" s="550"/>
      <c r="Q624" s="550"/>
      <c r="R624" s="550"/>
      <c r="S624" s="550"/>
      <c r="T624" s="550"/>
      <c r="U624" s="550"/>
      <c r="V624" s="550"/>
      <c r="W624" s="550"/>
      <c r="X624" s="550"/>
      <c r="Y624" s="550"/>
      <c r="Z624" s="550"/>
      <c r="AA624" s="550"/>
      <c r="AB624" s="550"/>
      <c r="AC624" s="550"/>
      <c r="AD624" s="550"/>
      <c r="AE624" s="550"/>
      <c r="AF624" s="550"/>
      <c r="AG624" s="550"/>
      <c r="AH624" s="550"/>
      <c r="AI624" s="550"/>
      <c r="AJ624" s="550"/>
      <c r="AK624" s="550"/>
      <c r="AL624" s="550"/>
      <c r="AM624" s="550"/>
      <c r="AN624" s="550"/>
      <c r="AO624" s="550"/>
      <c r="AP624" s="550"/>
      <c r="AQ624" s="550"/>
      <c r="AR624" s="550"/>
      <c r="AS624" s="550"/>
      <c r="AT624" s="550"/>
      <c r="AU624" s="550"/>
      <c r="AV624" s="550"/>
      <c r="AW624" s="550"/>
      <c r="AX624" s="550"/>
      <c r="AY624" s="550"/>
      <c r="AZ624" s="550"/>
      <c r="BA624" s="550"/>
      <c r="BB624" s="550"/>
      <c r="BC624" s="550"/>
      <c r="BD624" s="550"/>
      <c r="BE624" s="550"/>
      <c r="BF624" s="550"/>
      <c r="BG624" s="550"/>
      <c r="BH624" s="550"/>
      <c r="BI624" s="550"/>
      <c r="BJ624" s="550"/>
      <c r="BK624" s="550"/>
      <c r="BL624" s="550"/>
      <c r="BM624" s="550"/>
      <c r="BN624" s="550"/>
      <c r="BO624" s="550"/>
      <c r="BP624" s="550"/>
      <c r="BQ624" s="550"/>
      <c r="BR624" s="550"/>
      <c r="BS624" s="550"/>
      <c r="BT624" s="550"/>
      <c r="BU624" s="550"/>
      <c r="BV624" s="550"/>
      <c r="BW624" s="550"/>
      <c r="BX624" s="550"/>
      <c r="BY624" s="550"/>
      <c r="BZ624" s="550"/>
      <c r="CA624" s="550"/>
      <c r="CB624" s="550"/>
      <c r="CC624" s="550"/>
      <c r="CD624" s="550"/>
      <c r="CE624" s="550"/>
      <c r="CF624" s="550"/>
      <c r="CG624" s="550"/>
      <c r="CH624" s="550"/>
      <c r="CI624" s="550"/>
      <c r="CJ624" s="550"/>
      <c r="CK624" s="550"/>
      <c r="CL624" s="550"/>
      <c r="CM624" s="550"/>
      <c r="CN624" s="550"/>
      <c r="CO624" s="550"/>
      <c r="CP624" s="550"/>
      <c r="CQ624" s="550"/>
      <c r="CR624" s="550"/>
      <c r="CS624" s="550"/>
      <c r="CT624" s="550"/>
      <c r="CU624" s="550"/>
      <c r="CV624" s="550"/>
      <c r="CW624" s="550"/>
      <c r="CX624" s="550"/>
      <c r="CY624" s="550"/>
      <c r="CZ624" s="550"/>
      <c r="DA624" s="550"/>
      <c r="DB624" s="550"/>
      <c r="DC624" s="550"/>
      <c r="DD624" s="550"/>
      <c r="DE624" s="550"/>
      <c r="DF624" s="550"/>
      <c r="DG624" s="550"/>
      <c r="DH624" s="550"/>
      <c r="DI624" s="550"/>
      <c r="DJ624" s="550"/>
      <c r="DK624" s="550"/>
      <c r="DL624" s="550"/>
      <c r="DM624" s="550"/>
      <c r="DN624" s="550"/>
      <c r="DO624" s="550"/>
      <c r="DP624" s="550"/>
      <c r="DQ624" s="550"/>
      <c r="DR624" s="550"/>
      <c r="DS624" s="550"/>
      <c r="DT624" s="550"/>
      <c r="DU624" s="550"/>
      <c r="DV624" s="550"/>
      <c r="DW624" s="550"/>
      <c r="DX624" s="550"/>
      <c r="DY624" s="550"/>
      <c r="DZ624" s="550"/>
      <c r="EA624" s="550"/>
      <c r="EB624" s="550"/>
      <c r="EC624" s="550"/>
      <c r="ED624" s="550"/>
      <c r="EE624" s="550"/>
      <c r="EF624" s="550"/>
      <c r="EG624" s="550"/>
      <c r="EH624" s="550"/>
      <c r="EI624" s="550"/>
      <c r="EJ624" s="550"/>
      <c r="EK624" s="550"/>
      <c r="EL624" s="550"/>
      <c r="EM624" s="550"/>
      <c r="EN624" s="550"/>
      <c r="EO624" s="550"/>
      <c r="EP624" s="550"/>
      <c r="EQ624" s="550"/>
      <c r="ER624" s="550"/>
      <c r="ES624" s="550"/>
      <c r="ET624" s="550"/>
      <c r="EU624" s="550"/>
      <c r="EV624" s="550"/>
      <c r="EW624" s="550"/>
      <c r="EX624" s="550"/>
      <c r="EY624" s="550"/>
      <c r="EZ624" s="550"/>
      <c r="FA624" s="550"/>
      <c r="FB624" s="550"/>
      <c r="FC624" s="550"/>
      <c r="FD624" s="550"/>
      <c r="FE624" s="550"/>
      <c r="FF624" s="550"/>
      <c r="FG624" s="550"/>
      <c r="FH624" s="550"/>
      <c r="FI624" s="550"/>
      <c r="FJ624" s="550"/>
      <c r="FK624" s="550"/>
      <c r="FL624" s="550"/>
      <c r="FM624" s="550"/>
      <c r="FN624" s="550"/>
      <c r="FO624" s="550"/>
      <c r="FP624" s="550"/>
      <c r="FQ624" s="550"/>
      <c r="FR624" s="550"/>
      <c r="FS624" s="550"/>
      <c r="FT624" s="550"/>
      <c r="FU624" s="550"/>
      <c r="FV624" s="550"/>
      <c r="FW624" s="550"/>
      <c r="FX624" s="550"/>
      <c r="FY624" s="550"/>
      <c r="FZ624" s="550"/>
      <c r="GA624" s="550"/>
      <c r="GB624" s="550"/>
      <c r="GC624" s="550"/>
      <c r="GD624" s="550"/>
      <c r="GE624" s="550"/>
      <c r="GF624" s="550"/>
      <c r="GG624" s="550"/>
      <c r="GH624" s="550"/>
      <c r="GI624" s="550"/>
      <c r="GJ624" s="550"/>
      <c r="GK624" s="550"/>
      <c r="GL624" s="550"/>
      <c r="GM624" s="550"/>
    </row>
    <row r="625" spans="7:195" ht="18" customHeight="1">
      <c r="G625" s="550"/>
      <c r="H625" s="550"/>
      <c r="I625" s="550"/>
      <c r="J625" s="550"/>
      <c r="K625" s="550"/>
      <c r="L625" s="550"/>
      <c r="M625" s="550"/>
      <c r="N625" s="550"/>
      <c r="O625" s="550"/>
      <c r="P625" s="550"/>
      <c r="Q625" s="550"/>
      <c r="R625" s="550"/>
      <c r="S625" s="550"/>
      <c r="T625" s="550"/>
      <c r="U625" s="550"/>
      <c r="V625" s="550"/>
      <c r="W625" s="550"/>
      <c r="X625" s="550"/>
      <c r="Y625" s="550"/>
      <c r="Z625" s="550"/>
      <c r="AA625" s="550"/>
      <c r="AB625" s="550"/>
      <c r="AC625" s="550"/>
      <c r="AD625" s="550"/>
      <c r="AE625" s="550"/>
      <c r="AF625" s="550"/>
      <c r="AG625" s="550"/>
      <c r="AH625" s="550"/>
      <c r="AI625" s="550"/>
      <c r="AJ625" s="550"/>
      <c r="AK625" s="550"/>
      <c r="AL625" s="550"/>
      <c r="AM625" s="550"/>
      <c r="AN625" s="550"/>
      <c r="AO625" s="550"/>
      <c r="AP625" s="550"/>
      <c r="AQ625" s="550"/>
      <c r="AR625" s="550"/>
      <c r="AS625" s="550"/>
      <c r="AT625" s="550"/>
      <c r="AU625" s="550"/>
      <c r="AV625" s="550"/>
      <c r="AW625" s="550"/>
      <c r="AX625" s="550"/>
      <c r="AY625" s="550"/>
      <c r="AZ625" s="550"/>
      <c r="BA625" s="550"/>
      <c r="BB625" s="550"/>
      <c r="BC625" s="550"/>
      <c r="BD625" s="550"/>
      <c r="BE625" s="550"/>
      <c r="BF625" s="550"/>
      <c r="BG625" s="550"/>
      <c r="BH625" s="550"/>
      <c r="BI625" s="550"/>
      <c r="BJ625" s="550"/>
      <c r="BK625" s="550"/>
      <c r="BL625" s="550"/>
      <c r="BM625" s="550"/>
      <c r="BN625" s="550"/>
      <c r="BO625" s="550"/>
      <c r="BP625" s="550"/>
      <c r="BQ625" s="550"/>
      <c r="BR625" s="550"/>
      <c r="BS625" s="550"/>
      <c r="BT625" s="550"/>
      <c r="BU625" s="550"/>
      <c r="BV625" s="550"/>
      <c r="BW625" s="550"/>
      <c r="BX625" s="550"/>
      <c r="BY625" s="550"/>
      <c r="BZ625" s="550"/>
      <c r="CA625" s="550"/>
      <c r="CB625" s="550"/>
      <c r="CC625" s="550"/>
      <c r="CD625" s="550"/>
      <c r="CE625" s="550"/>
      <c r="CF625" s="550"/>
      <c r="CG625" s="550"/>
      <c r="CH625" s="550"/>
      <c r="CI625" s="550"/>
      <c r="CJ625" s="550"/>
      <c r="CK625" s="550"/>
      <c r="CL625" s="550"/>
      <c r="CM625" s="550"/>
      <c r="CN625" s="550"/>
      <c r="CO625" s="550"/>
      <c r="CP625" s="550"/>
      <c r="CQ625" s="550"/>
      <c r="CR625" s="550"/>
      <c r="CS625" s="550"/>
      <c r="CT625" s="550"/>
      <c r="CU625" s="550"/>
      <c r="CV625" s="550"/>
      <c r="CW625" s="550"/>
      <c r="CX625" s="550"/>
      <c r="CY625" s="550"/>
      <c r="CZ625" s="550"/>
      <c r="DA625" s="550"/>
      <c r="DB625" s="550"/>
      <c r="DC625" s="550"/>
      <c r="DD625" s="550"/>
      <c r="DE625" s="550"/>
      <c r="DF625" s="550"/>
      <c r="DG625" s="550"/>
      <c r="DH625" s="550"/>
      <c r="DI625" s="550"/>
      <c r="DJ625" s="550"/>
      <c r="DK625" s="550"/>
      <c r="DL625" s="550"/>
      <c r="DM625" s="550"/>
      <c r="DN625" s="550"/>
      <c r="DO625" s="550"/>
      <c r="DP625" s="550"/>
      <c r="DQ625" s="550"/>
      <c r="DR625" s="550"/>
      <c r="DS625" s="550"/>
      <c r="DT625" s="550"/>
      <c r="DU625" s="550"/>
      <c r="DV625" s="550"/>
      <c r="DW625" s="550"/>
      <c r="DX625" s="550"/>
      <c r="DY625" s="550"/>
      <c r="DZ625" s="550"/>
      <c r="EA625" s="550"/>
      <c r="EB625" s="550"/>
      <c r="EC625" s="550"/>
      <c r="ED625" s="550"/>
      <c r="EE625" s="550"/>
      <c r="EF625" s="550"/>
      <c r="EG625" s="550"/>
      <c r="EH625" s="550"/>
      <c r="EI625" s="550"/>
      <c r="EJ625" s="550"/>
      <c r="EK625" s="550"/>
      <c r="EL625" s="550"/>
      <c r="EM625" s="550"/>
      <c r="EN625" s="550"/>
      <c r="EO625" s="550"/>
      <c r="EP625" s="550"/>
      <c r="EQ625" s="550"/>
      <c r="ER625" s="550"/>
      <c r="ES625" s="550"/>
      <c r="ET625" s="550"/>
      <c r="EU625" s="550"/>
      <c r="EV625" s="550"/>
      <c r="EW625" s="550"/>
      <c r="EX625" s="550"/>
      <c r="EY625" s="550"/>
      <c r="EZ625" s="550"/>
      <c r="FA625" s="550"/>
      <c r="FB625" s="550"/>
      <c r="FC625" s="550"/>
      <c r="FD625" s="550"/>
      <c r="FE625" s="550"/>
      <c r="FF625" s="550"/>
      <c r="FG625" s="550"/>
      <c r="FH625" s="550"/>
      <c r="FI625" s="550"/>
      <c r="FJ625" s="550"/>
      <c r="FK625" s="550"/>
      <c r="FL625" s="550"/>
      <c r="FM625" s="550"/>
      <c r="FN625" s="550"/>
      <c r="FO625" s="550"/>
      <c r="FP625" s="550"/>
      <c r="FQ625" s="550"/>
      <c r="FR625" s="550"/>
      <c r="FS625" s="550"/>
      <c r="FT625" s="550"/>
      <c r="FU625" s="550"/>
      <c r="FV625" s="550"/>
      <c r="FW625" s="550"/>
      <c r="FX625" s="550"/>
      <c r="FY625" s="550"/>
      <c r="FZ625" s="550"/>
      <c r="GA625" s="550"/>
      <c r="GB625" s="550"/>
      <c r="GC625" s="550"/>
      <c r="GD625" s="550"/>
      <c r="GE625" s="550"/>
      <c r="GF625" s="550"/>
      <c r="GG625" s="550"/>
      <c r="GH625" s="550"/>
      <c r="GI625" s="550"/>
      <c r="GJ625" s="550"/>
      <c r="GK625" s="550"/>
      <c r="GL625" s="550"/>
      <c r="GM625" s="550"/>
    </row>
    <row r="626" spans="7:195" ht="18" customHeight="1">
      <c r="G626" s="550"/>
      <c r="H626" s="550"/>
      <c r="I626" s="550"/>
      <c r="J626" s="550"/>
      <c r="K626" s="550"/>
      <c r="L626" s="550"/>
      <c r="M626" s="550"/>
      <c r="N626" s="550"/>
      <c r="O626" s="550"/>
      <c r="P626" s="550"/>
      <c r="Q626" s="550"/>
      <c r="R626" s="550"/>
      <c r="S626" s="550"/>
      <c r="T626" s="550"/>
      <c r="U626" s="550"/>
      <c r="V626" s="550"/>
      <c r="W626" s="550"/>
      <c r="X626" s="550"/>
      <c r="Y626" s="550"/>
      <c r="Z626" s="550"/>
      <c r="AA626" s="550"/>
      <c r="AB626" s="550"/>
      <c r="AC626" s="550"/>
      <c r="AD626" s="550"/>
      <c r="AE626" s="550"/>
      <c r="AF626" s="550"/>
      <c r="AG626" s="550"/>
      <c r="AH626" s="550"/>
      <c r="AI626" s="550"/>
      <c r="AJ626" s="550"/>
      <c r="AK626" s="550"/>
      <c r="AL626" s="550"/>
      <c r="AM626" s="550"/>
      <c r="AN626" s="550"/>
      <c r="AO626" s="550"/>
      <c r="AP626" s="550"/>
      <c r="AQ626" s="550"/>
      <c r="AR626" s="550"/>
      <c r="AS626" s="550"/>
      <c r="AT626" s="550"/>
      <c r="AU626" s="550"/>
      <c r="AV626" s="550"/>
      <c r="AW626" s="550"/>
      <c r="AX626" s="550"/>
      <c r="AY626" s="550"/>
      <c r="AZ626" s="550"/>
      <c r="BA626" s="550"/>
      <c r="BB626" s="550"/>
      <c r="BC626" s="550"/>
      <c r="BD626" s="550"/>
      <c r="BE626" s="550"/>
      <c r="BF626" s="550"/>
      <c r="BG626" s="550"/>
      <c r="BH626" s="550"/>
      <c r="BI626" s="550"/>
      <c r="BJ626" s="550"/>
      <c r="BK626" s="550"/>
      <c r="BL626" s="550"/>
      <c r="BM626" s="550"/>
      <c r="BN626" s="550"/>
      <c r="BO626" s="550"/>
      <c r="BP626" s="550"/>
      <c r="BQ626" s="550"/>
      <c r="BR626" s="550"/>
      <c r="BS626" s="550"/>
      <c r="BT626" s="550"/>
      <c r="BU626" s="550"/>
      <c r="BV626" s="550"/>
      <c r="BW626" s="550"/>
      <c r="BX626" s="550"/>
      <c r="BY626" s="550"/>
      <c r="BZ626" s="550"/>
      <c r="CA626" s="550"/>
      <c r="CB626" s="550"/>
      <c r="CC626" s="550"/>
      <c r="CD626" s="550"/>
      <c r="CE626" s="550"/>
      <c r="CF626" s="550"/>
      <c r="CG626" s="550"/>
      <c r="CH626" s="550"/>
      <c r="CI626" s="550"/>
      <c r="CJ626" s="550"/>
      <c r="CK626" s="550"/>
      <c r="CL626" s="550"/>
      <c r="CM626" s="550"/>
      <c r="CN626" s="550"/>
      <c r="CO626" s="550"/>
      <c r="CP626" s="550"/>
      <c r="CQ626" s="550"/>
      <c r="CR626" s="550"/>
      <c r="CS626" s="550"/>
      <c r="CT626" s="550"/>
      <c r="CU626" s="550"/>
      <c r="CV626" s="550"/>
      <c r="CW626" s="550"/>
      <c r="CX626" s="550"/>
      <c r="CY626" s="550"/>
      <c r="CZ626" s="550"/>
      <c r="DA626" s="550"/>
      <c r="DB626" s="550"/>
      <c r="DC626" s="550"/>
      <c r="DD626" s="550"/>
      <c r="DE626" s="550"/>
      <c r="DF626" s="550"/>
      <c r="DG626" s="550"/>
      <c r="DH626" s="550"/>
      <c r="DI626" s="550"/>
      <c r="DJ626" s="550"/>
      <c r="DK626" s="550"/>
      <c r="DL626" s="550"/>
      <c r="DM626" s="550"/>
      <c r="DN626" s="550"/>
      <c r="DO626" s="550"/>
      <c r="DP626" s="550"/>
      <c r="DQ626" s="550"/>
      <c r="DR626" s="550"/>
      <c r="DS626" s="550"/>
      <c r="DT626" s="550"/>
      <c r="DU626" s="550"/>
      <c r="DV626" s="550"/>
      <c r="DW626" s="550"/>
      <c r="DX626" s="550"/>
      <c r="DY626" s="550"/>
      <c r="DZ626" s="550"/>
      <c r="EA626" s="550"/>
      <c r="EB626" s="550"/>
      <c r="EC626" s="550"/>
      <c r="ED626" s="550"/>
      <c r="EE626" s="550"/>
      <c r="EF626" s="550"/>
      <c r="EG626" s="550"/>
      <c r="EH626" s="550"/>
      <c r="EI626" s="550"/>
      <c r="EJ626" s="550"/>
      <c r="EK626" s="550"/>
      <c r="EL626" s="550"/>
      <c r="EM626" s="550"/>
      <c r="EN626" s="550"/>
      <c r="EO626" s="550"/>
      <c r="EP626" s="550"/>
      <c r="EQ626" s="550"/>
      <c r="ER626" s="550"/>
      <c r="ES626" s="550"/>
      <c r="ET626" s="550"/>
      <c r="EU626" s="550"/>
      <c r="EV626" s="550"/>
      <c r="EW626" s="550"/>
      <c r="EX626" s="550"/>
      <c r="EY626" s="550"/>
      <c r="EZ626" s="550"/>
      <c r="FA626" s="550"/>
      <c r="FB626" s="550"/>
      <c r="FC626" s="550"/>
      <c r="FD626" s="550"/>
      <c r="FE626" s="550"/>
      <c r="FF626" s="550"/>
      <c r="FG626" s="550"/>
      <c r="FH626" s="550"/>
      <c r="FI626" s="550"/>
      <c r="FJ626" s="550"/>
      <c r="FK626" s="550"/>
      <c r="FL626" s="550"/>
      <c r="FM626" s="550"/>
      <c r="FN626" s="550"/>
      <c r="FO626" s="550"/>
      <c r="FP626" s="550"/>
      <c r="FQ626" s="550"/>
      <c r="FR626" s="550"/>
      <c r="FS626" s="550"/>
      <c r="FT626" s="550"/>
      <c r="FU626" s="550"/>
      <c r="FV626" s="550"/>
      <c r="FW626" s="550"/>
      <c r="FX626" s="550"/>
      <c r="FY626" s="550"/>
      <c r="FZ626" s="550"/>
      <c r="GA626" s="550"/>
      <c r="GB626" s="550"/>
      <c r="GC626" s="550"/>
      <c r="GD626" s="550"/>
      <c r="GE626" s="550"/>
      <c r="GF626" s="550"/>
      <c r="GG626" s="550"/>
      <c r="GH626" s="550"/>
      <c r="GI626" s="550"/>
      <c r="GJ626" s="550"/>
      <c r="GK626" s="550"/>
      <c r="GL626" s="550"/>
      <c r="GM626" s="550"/>
    </row>
    <row r="627" spans="7:195" ht="18" customHeight="1">
      <c r="G627" s="550"/>
      <c r="H627" s="550"/>
      <c r="I627" s="550"/>
      <c r="J627" s="550"/>
      <c r="K627" s="550"/>
      <c r="L627" s="550"/>
      <c r="M627" s="550"/>
      <c r="N627" s="550"/>
      <c r="O627" s="550"/>
      <c r="P627" s="550"/>
      <c r="Q627" s="550"/>
      <c r="R627" s="550"/>
      <c r="S627" s="550"/>
      <c r="T627" s="550"/>
      <c r="U627" s="550"/>
      <c r="V627" s="550"/>
      <c r="W627" s="550"/>
      <c r="X627" s="550"/>
      <c r="Y627" s="550"/>
      <c r="Z627" s="550"/>
      <c r="AA627" s="550"/>
      <c r="AB627" s="550"/>
      <c r="AC627" s="550"/>
      <c r="AD627" s="550"/>
      <c r="AE627" s="550"/>
      <c r="AF627" s="550"/>
      <c r="AG627" s="550"/>
      <c r="AH627" s="550"/>
      <c r="AI627" s="550"/>
      <c r="AJ627" s="550"/>
      <c r="AK627" s="550"/>
      <c r="AL627" s="550"/>
      <c r="AM627" s="550"/>
      <c r="AN627" s="550"/>
      <c r="AO627" s="550"/>
      <c r="AP627" s="550"/>
      <c r="AQ627" s="550"/>
      <c r="AR627" s="550"/>
      <c r="AS627" s="550"/>
      <c r="AT627" s="550"/>
      <c r="AU627" s="550"/>
      <c r="AV627" s="550"/>
      <c r="AW627" s="550"/>
      <c r="AX627" s="550"/>
      <c r="AY627" s="550"/>
      <c r="AZ627" s="550"/>
      <c r="BA627" s="550"/>
      <c r="BB627" s="550"/>
      <c r="BC627" s="550"/>
      <c r="BD627" s="550"/>
      <c r="BE627" s="550"/>
      <c r="BF627" s="550"/>
      <c r="BG627" s="550"/>
      <c r="BH627" s="550"/>
      <c r="BI627" s="550"/>
      <c r="BJ627" s="550"/>
      <c r="BK627" s="550"/>
      <c r="BL627" s="550"/>
      <c r="BM627" s="550"/>
      <c r="BN627" s="550"/>
      <c r="BO627" s="550"/>
      <c r="BP627" s="550"/>
      <c r="BQ627" s="550"/>
      <c r="BR627" s="550"/>
      <c r="BS627" s="550"/>
      <c r="BT627" s="550"/>
      <c r="BU627" s="550"/>
      <c r="BV627" s="550"/>
      <c r="BW627" s="550"/>
      <c r="BX627" s="550"/>
      <c r="BY627" s="550"/>
      <c r="BZ627" s="550"/>
      <c r="CA627" s="550"/>
      <c r="CB627" s="550"/>
      <c r="CC627" s="550"/>
      <c r="CD627" s="550"/>
      <c r="CE627" s="550"/>
      <c r="CF627" s="550"/>
      <c r="CG627" s="550"/>
      <c r="CH627" s="550"/>
      <c r="CI627" s="550"/>
      <c r="CJ627" s="550"/>
      <c r="CK627" s="550"/>
      <c r="CL627" s="550"/>
      <c r="CM627" s="550"/>
      <c r="CN627" s="550"/>
      <c r="CO627" s="550"/>
      <c r="CP627" s="550"/>
      <c r="CQ627" s="550"/>
      <c r="CR627" s="550"/>
      <c r="CS627" s="550"/>
      <c r="CT627" s="550"/>
      <c r="CU627" s="550"/>
      <c r="CV627" s="550"/>
      <c r="CW627" s="550"/>
      <c r="CX627" s="550"/>
      <c r="CY627" s="550"/>
      <c r="CZ627" s="550"/>
      <c r="DA627" s="550"/>
      <c r="DB627" s="550"/>
      <c r="DC627" s="550"/>
      <c r="DD627" s="550"/>
      <c r="DE627" s="550"/>
      <c r="DF627" s="550"/>
      <c r="DG627" s="550"/>
      <c r="DH627" s="550"/>
      <c r="DI627" s="550"/>
      <c r="DJ627" s="550"/>
      <c r="DK627" s="550"/>
      <c r="DL627" s="550"/>
      <c r="DM627" s="550"/>
      <c r="DN627" s="550"/>
      <c r="DO627" s="550"/>
      <c r="DP627" s="550"/>
      <c r="DQ627" s="550"/>
      <c r="DR627" s="550"/>
      <c r="DS627" s="550"/>
      <c r="DT627" s="550"/>
      <c r="DU627" s="550"/>
      <c r="DV627" s="550"/>
      <c r="DW627" s="550"/>
      <c r="DX627" s="550"/>
      <c r="DY627" s="550"/>
      <c r="DZ627" s="550"/>
      <c r="EA627" s="550"/>
      <c r="EB627" s="550"/>
      <c r="EC627" s="550"/>
      <c r="ED627" s="550"/>
      <c r="EE627" s="550"/>
      <c r="EF627" s="550"/>
      <c r="EG627" s="550"/>
      <c r="EH627" s="550"/>
      <c r="EI627" s="550"/>
      <c r="EJ627" s="550"/>
      <c r="EK627" s="550"/>
      <c r="EL627" s="550"/>
      <c r="EM627" s="550"/>
      <c r="EN627" s="550"/>
      <c r="EO627" s="550"/>
      <c r="EP627" s="550"/>
      <c r="EQ627" s="550"/>
      <c r="ER627" s="550"/>
      <c r="ES627" s="550"/>
      <c r="ET627" s="550"/>
      <c r="EU627" s="550"/>
      <c r="EV627" s="550"/>
      <c r="EW627" s="550"/>
      <c r="EX627" s="550"/>
      <c r="EY627" s="550"/>
      <c r="EZ627" s="550"/>
      <c r="FA627" s="550"/>
      <c r="FB627" s="550"/>
      <c r="FC627" s="550"/>
      <c r="FD627" s="550"/>
      <c r="FE627" s="550"/>
      <c r="FF627" s="550"/>
      <c r="FG627" s="550"/>
      <c r="FH627" s="550"/>
      <c r="FI627" s="550"/>
      <c r="FJ627" s="550"/>
      <c r="FK627" s="550"/>
      <c r="FL627" s="550"/>
      <c r="FM627" s="550"/>
      <c r="FN627" s="550"/>
      <c r="FO627" s="550"/>
      <c r="FP627" s="550"/>
      <c r="FQ627" s="550"/>
      <c r="FR627" s="550"/>
      <c r="FS627" s="550"/>
      <c r="FT627" s="550"/>
      <c r="FU627" s="550"/>
      <c r="FV627" s="550"/>
      <c r="FW627" s="550"/>
      <c r="FX627" s="550"/>
      <c r="FY627" s="550"/>
      <c r="FZ627" s="550"/>
      <c r="GA627" s="550"/>
      <c r="GB627" s="550"/>
      <c r="GC627" s="550"/>
      <c r="GD627" s="550"/>
      <c r="GE627" s="550"/>
      <c r="GF627" s="550"/>
      <c r="GG627" s="550"/>
      <c r="GH627" s="550"/>
      <c r="GI627" s="550"/>
      <c r="GJ627" s="550"/>
      <c r="GK627" s="550"/>
      <c r="GL627" s="550"/>
      <c r="GM627" s="550"/>
    </row>
    <row r="628" spans="7:195" ht="18" customHeight="1">
      <c r="G628" s="550"/>
      <c r="H628" s="550"/>
      <c r="I628" s="550"/>
      <c r="J628" s="550"/>
      <c r="K628" s="550"/>
      <c r="L628" s="550"/>
      <c r="M628" s="550"/>
      <c r="N628" s="550"/>
      <c r="O628" s="550"/>
      <c r="P628" s="550"/>
      <c r="Q628" s="550"/>
      <c r="R628" s="550"/>
      <c r="S628" s="550"/>
      <c r="T628" s="550"/>
      <c r="U628" s="550"/>
      <c r="V628" s="550"/>
      <c r="W628" s="550"/>
      <c r="X628" s="550"/>
      <c r="Y628" s="550"/>
      <c r="Z628" s="550"/>
      <c r="AA628" s="550"/>
      <c r="AB628" s="550"/>
      <c r="AC628" s="550"/>
      <c r="AD628" s="550"/>
      <c r="AE628" s="550"/>
      <c r="AF628" s="550"/>
      <c r="AG628" s="550"/>
      <c r="AH628" s="550"/>
      <c r="AI628" s="550"/>
      <c r="AJ628" s="550"/>
      <c r="AK628" s="550"/>
      <c r="AL628" s="550"/>
      <c r="AM628" s="550"/>
      <c r="AN628" s="550"/>
      <c r="AO628" s="550"/>
      <c r="AP628" s="550"/>
      <c r="AQ628" s="550"/>
      <c r="AR628" s="550"/>
      <c r="AS628" s="550"/>
      <c r="AT628" s="550"/>
      <c r="AU628" s="550"/>
      <c r="AV628" s="550"/>
      <c r="AW628" s="550"/>
      <c r="AX628" s="550"/>
      <c r="AY628" s="550"/>
      <c r="AZ628" s="550"/>
      <c r="BA628" s="550"/>
      <c r="BB628" s="550"/>
      <c r="BC628" s="550"/>
      <c r="BD628" s="550"/>
      <c r="BE628" s="550"/>
      <c r="BF628" s="550"/>
      <c r="BG628" s="550"/>
      <c r="BH628" s="550"/>
      <c r="BI628" s="550"/>
      <c r="BJ628" s="550"/>
      <c r="BK628" s="550"/>
      <c r="BL628" s="550"/>
      <c r="BM628" s="550"/>
      <c r="BN628" s="550"/>
      <c r="BO628" s="550"/>
      <c r="BP628" s="550"/>
      <c r="BQ628" s="550"/>
      <c r="BR628" s="550"/>
      <c r="BS628" s="550"/>
      <c r="BT628" s="550"/>
      <c r="BU628" s="550"/>
      <c r="BV628" s="550"/>
      <c r="BW628" s="550"/>
      <c r="BX628" s="550"/>
      <c r="BY628" s="550"/>
      <c r="BZ628" s="550"/>
      <c r="CA628" s="550"/>
      <c r="CB628" s="550"/>
      <c r="CC628" s="550"/>
      <c r="CD628" s="550"/>
      <c r="CE628" s="550"/>
      <c r="CF628" s="550"/>
      <c r="CG628" s="550"/>
      <c r="CH628" s="550"/>
      <c r="CI628" s="550"/>
      <c r="CJ628" s="550"/>
      <c r="CK628" s="550"/>
      <c r="CL628" s="550"/>
      <c r="CM628" s="550"/>
      <c r="CN628" s="550"/>
      <c r="CO628" s="550"/>
      <c r="CP628" s="550"/>
      <c r="CQ628" s="550"/>
      <c r="CR628" s="550"/>
      <c r="CS628" s="550"/>
      <c r="CT628" s="550"/>
      <c r="CU628" s="550"/>
      <c r="CV628" s="550"/>
      <c r="CW628" s="550"/>
      <c r="CX628" s="550"/>
      <c r="CY628" s="550"/>
      <c r="CZ628" s="550"/>
      <c r="DA628" s="550"/>
      <c r="DB628" s="550"/>
      <c r="DC628" s="550"/>
      <c r="DD628" s="550"/>
      <c r="DE628" s="550"/>
      <c r="DF628" s="550"/>
      <c r="DG628" s="550"/>
      <c r="DH628" s="550"/>
      <c r="DI628" s="550"/>
      <c r="DJ628" s="550"/>
      <c r="DK628" s="550"/>
      <c r="DL628" s="550"/>
      <c r="DM628" s="550"/>
      <c r="DN628" s="550"/>
      <c r="DO628" s="550"/>
      <c r="DP628" s="550"/>
      <c r="DQ628" s="550"/>
      <c r="DR628" s="550"/>
      <c r="DS628" s="550"/>
      <c r="DT628" s="550"/>
      <c r="DU628" s="550"/>
      <c r="DV628" s="550"/>
      <c r="DW628" s="550"/>
      <c r="DX628" s="550"/>
      <c r="DY628" s="550"/>
      <c r="DZ628" s="550"/>
      <c r="EA628" s="550"/>
      <c r="EB628" s="550"/>
      <c r="EC628" s="550"/>
      <c r="ED628" s="550"/>
      <c r="EE628" s="550"/>
      <c r="EF628" s="550"/>
      <c r="EG628" s="550"/>
      <c r="EH628" s="550"/>
      <c r="EI628" s="550"/>
      <c r="EJ628" s="550"/>
      <c r="EK628" s="550"/>
      <c r="EL628" s="550"/>
      <c r="EM628" s="550"/>
      <c r="EN628" s="550"/>
      <c r="EO628" s="550"/>
      <c r="EP628" s="550"/>
      <c r="EQ628" s="550"/>
      <c r="ER628" s="550"/>
      <c r="ES628" s="550"/>
      <c r="ET628" s="550"/>
      <c r="EU628" s="550"/>
      <c r="EV628" s="550"/>
      <c r="EW628" s="550"/>
      <c r="EX628" s="550"/>
      <c r="EY628" s="550"/>
      <c r="EZ628" s="550"/>
      <c r="FA628" s="550"/>
      <c r="FB628" s="550"/>
      <c r="FC628" s="550"/>
      <c r="FD628" s="550"/>
      <c r="FE628" s="550"/>
      <c r="FF628" s="550"/>
      <c r="FG628" s="550"/>
      <c r="FH628" s="550"/>
      <c r="FI628" s="550"/>
      <c r="FJ628" s="550"/>
      <c r="FK628" s="550"/>
      <c r="FL628" s="550"/>
      <c r="FM628" s="550"/>
      <c r="FN628" s="550"/>
      <c r="FO628" s="550"/>
      <c r="FP628" s="550"/>
      <c r="FQ628" s="550"/>
      <c r="FR628" s="550"/>
      <c r="FS628" s="550"/>
      <c r="FT628" s="550"/>
      <c r="FU628" s="550"/>
      <c r="FV628" s="550"/>
      <c r="FW628" s="550"/>
      <c r="FX628" s="550"/>
      <c r="FY628" s="550"/>
      <c r="FZ628" s="550"/>
      <c r="GA628" s="550"/>
      <c r="GB628" s="550"/>
      <c r="GC628" s="550"/>
      <c r="GD628" s="550"/>
      <c r="GE628" s="550"/>
      <c r="GF628" s="550"/>
      <c r="GG628" s="550"/>
      <c r="GH628" s="550"/>
      <c r="GI628" s="550"/>
      <c r="GJ628" s="550"/>
      <c r="GK628" s="550"/>
      <c r="GL628" s="550"/>
      <c r="GM628" s="550"/>
    </row>
    <row r="629" spans="7:195" ht="18" customHeight="1">
      <c r="G629" s="550"/>
      <c r="H629" s="550"/>
      <c r="I629" s="550"/>
      <c r="J629" s="550"/>
      <c r="K629" s="550"/>
      <c r="L629" s="550"/>
      <c r="M629" s="550"/>
      <c r="N629" s="550"/>
      <c r="O629" s="550"/>
      <c r="P629" s="550"/>
      <c r="Q629" s="550"/>
      <c r="R629" s="550"/>
      <c r="S629" s="550"/>
      <c r="T629" s="550"/>
      <c r="U629" s="550"/>
      <c r="V629" s="550"/>
      <c r="W629" s="550"/>
      <c r="X629" s="550"/>
      <c r="Y629" s="550"/>
      <c r="Z629" s="550"/>
      <c r="AA629" s="550"/>
      <c r="AB629" s="550"/>
      <c r="AC629" s="550"/>
      <c r="AD629" s="550"/>
      <c r="AE629" s="550"/>
      <c r="AF629" s="550"/>
      <c r="AG629" s="550"/>
      <c r="AH629" s="550"/>
      <c r="AI629" s="550"/>
      <c r="AJ629" s="550"/>
      <c r="AK629" s="550"/>
      <c r="AL629" s="550"/>
      <c r="AM629" s="550"/>
      <c r="AN629" s="550"/>
      <c r="AO629" s="550"/>
      <c r="AP629" s="550"/>
      <c r="AQ629" s="550"/>
      <c r="AR629" s="550"/>
      <c r="AS629" s="550"/>
      <c r="AT629" s="550"/>
      <c r="AU629" s="550"/>
      <c r="AV629" s="550"/>
      <c r="AW629" s="550"/>
      <c r="AX629" s="550"/>
      <c r="AY629" s="550"/>
      <c r="AZ629" s="550"/>
      <c r="BA629" s="550"/>
      <c r="BB629" s="550"/>
      <c r="BC629" s="550"/>
      <c r="BD629" s="550"/>
      <c r="BE629" s="550"/>
      <c r="BF629" s="550"/>
      <c r="BG629" s="550"/>
      <c r="BH629" s="550"/>
      <c r="BI629" s="550"/>
      <c r="BJ629" s="550"/>
      <c r="BK629" s="550"/>
      <c r="BL629" s="550"/>
      <c r="BM629" s="550"/>
      <c r="BN629" s="550"/>
      <c r="BO629" s="550"/>
      <c r="BP629" s="550"/>
      <c r="BQ629" s="550"/>
      <c r="BR629" s="550"/>
      <c r="BS629" s="550"/>
      <c r="BT629" s="550"/>
      <c r="BU629" s="550"/>
      <c r="BV629" s="550"/>
      <c r="BW629" s="550"/>
      <c r="BX629" s="550"/>
      <c r="BY629" s="550"/>
      <c r="BZ629" s="550"/>
      <c r="CA629" s="550"/>
      <c r="CB629" s="550"/>
      <c r="CC629" s="550"/>
      <c r="CD629" s="550"/>
      <c r="CE629" s="550"/>
      <c r="CF629" s="550"/>
      <c r="CG629" s="550"/>
      <c r="CH629" s="550"/>
      <c r="CI629" s="550"/>
      <c r="CJ629" s="550"/>
      <c r="CK629" s="550"/>
      <c r="CL629" s="550"/>
      <c r="CM629" s="550"/>
      <c r="CN629" s="550"/>
      <c r="CO629" s="550"/>
      <c r="CP629" s="550"/>
      <c r="CQ629" s="550"/>
      <c r="CR629" s="550"/>
      <c r="CS629" s="550"/>
      <c r="CT629" s="550"/>
      <c r="CU629" s="550"/>
      <c r="CV629" s="550"/>
      <c r="CW629" s="550"/>
      <c r="CX629" s="550"/>
      <c r="CY629" s="550"/>
      <c r="CZ629" s="550"/>
      <c r="DA629" s="550"/>
      <c r="DB629" s="550"/>
      <c r="DC629" s="550"/>
      <c r="DD629" s="550"/>
      <c r="DE629" s="550"/>
      <c r="DF629" s="550"/>
      <c r="DG629" s="550"/>
      <c r="DH629" s="550"/>
      <c r="DI629" s="550"/>
      <c r="DJ629" s="550"/>
      <c r="DK629" s="550"/>
      <c r="DL629" s="550"/>
      <c r="DM629" s="550"/>
      <c r="DN629" s="550"/>
      <c r="DO629" s="550"/>
      <c r="DP629" s="550"/>
      <c r="DQ629" s="550"/>
      <c r="DR629" s="550"/>
      <c r="DS629" s="550"/>
      <c r="DT629" s="550"/>
      <c r="DU629" s="550"/>
      <c r="DV629" s="550"/>
      <c r="DW629" s="550"/>
      <c r="DX629" s="550"/>
      <c r="DY629" s="550"/>
      <c r="DZ629" s="550"/>
      <c r="EA629" s="550"/>
      <c r="EB629" s="550"/>
      <c r="EC629" s="550"/>
      <c r="ED629" s="550"/>
      <c r="EE629" s="550"/>
      <c r="EF629" s="550"/>
      <c r="EG629" s="550"/>
      <c r="EH629" s="550"/>
      <c r="EI629" s="550"/>
      <c r="EJ629" s="550"/>
      <c r="EK629" s="550"/>
      <c r="EL629" s="550"/>
      <c r="EM629" s="550"/>
      <c r="EN629" s="550"/>
      <c r="EO629" s="550"/>
      <c r="EP629" s="550"/>
      <c r="EQ629" s="550"/>
      <c r="ER629" s="550"/>
      <c r="ES629" s="550"/>
      <c r="ET629" s="550"/>
      <c r="EU629" s="550"/>
      <c r="EV629" s="550"/>
      <c r="EW629" s="550"/>
      <c r="EX629" s="550"/>
      <c r="EY629" s="550"/>
      <c r="EZ629" s="550"/>
      <c r="FA629" s="550"/>
      <c r="FB629" s="550"/>
      <c r="FC629" s="550"/>
      <c r="FD629" s="550"/>
      <c r="FE629" s="550"/>
      <c r="FF629" s="550"/>
      <c r="FG629" s="550"/>
      <c r="FH629" s="550"/>
      <c r="FI629" s="550"/>
      <c r="FJ629" s="550"/>
      <c r="FK629" s="550"/>
      <c r="FL629" s="550"/>
      <c r="FM629" s="550"/>
      <c r="FN629" s="550"/>
      <c r="FO629" s="550"/>
      <c r="FP629" s="550"/>
      <c r="FQ629" s="550"/>
      <c r="FR629" s="550"/>
      <c r="FS629" s="550"/>
      <c r="FT629" s="550"/>
      <c r="FU629" s="550"/>
      <c r="FV629" s="550"/>
      <c r="FW629" s="550"/>
      <c r="FX629" s="550"/>
      <c r="FY629" s="550"/>
      <c r="FZ629" s="550"/>
      <c r="GA629" s="550"/>
      <c r="GB629" s="550"/>
      <c r="GC629" s="550"/>
      <c r="GD629" s="550"/>
      <c r="GE629" s="550"/>
      <c r="GF629" s="550"/>
      <c r="GG629" s="550"/>
      <c r="GH629" s="550"/>
      <c r="GI629" s="550"/>
      <c r="GJ629" s="550"/>
      <c r="GK629" s="550"/>
      <c r="GL629" s="550"/>
      <c r="GM629" s="550"/>
    </row>
    <row r="630" spans="7:195" ht="18" customHeight="1">
      <c r="G630" s="550"/>
      <c r="H630" s="550"/>
      <c r="I630" s="550"/>
      <c r="J630" s="550"/>
      <c r="K630" s="550"/>
      <c r="L630" s="550"/>
      <c r="M630" s="550"/>
      <c r="N630" s="550"/>
      <c r="O630" s="550"/>
      <c r="P630" s="550"/>
      <c r="Q630" s="550"/>
      <c r="R630" s="550"/>
      <c r="S630" s="550"/>
      <c r="T630" s="550"/>
      <c r="U630" s="550"/>
      <c r="V630" s="550"/>
      <c r="W630" s="550"/>
      <c r="X630" s="550"/>
      <c r="Y630" s="550"/>
      <c r="Z630" s="550"/>
      <c r="AA630" s="550"/>
      <c r="AB630" s="550"/>
      <c r="AC630" s="550"/>
      <c r="AD630" s="550"/>
      <c r="AE630" s="550"/>
      <c r="AF630" s="550"/>
      <c r="AG630" s="550"/>
      <c r="AH630" s="550"/>
      <c r="AI630" s="550"/>
      <c r="AJ630" s="550"/>
      <c r="AK630" s="550"/>
      <c r="AL630" s="550"/>
      <c r="AM630" s="550"/>
      <c r="AN630" s="550"/>
      <c r="AO630" s="550"/>
      <c r="AP630" s="550"/>
      <c r="AQ630" s="550"/>
      <c r="AR630" s="550"/>
      <c r="AS630" s="550"/>
      <c r="AT630" s="550"/>
      <c r="AU630" s="550"/>
      <c r="AV630" s="550"/>
      <c r="AW630" s="550"/>
      <c r="AX630" s="550"/>
      <c r="AY630" s="550"/>
      <c r="AZ630" s="550"/>
      <c r="BA630" s="550"/>
      <c r="BB630" s="550"/>
      <c r="BC630" s="550"/>
      <c r="BD630" s="550"/>
      <c r="BE630" s="550"/>
      <c r="BF630" s="550"/>
      <c r="BG630" s="550"/>
      <c r="BH630" s="550"/>
      <c r="BI630" s="550"/>
      <c r="BJ630" s="550"/>
      <c r="BK630" s="550"/>
      <c r="BL630" s="550"/>
      <c r="BM630" s="550"/>
      <c r="BN630" s="550"/>
      <c r="BO630" s="550"/>
      <c r="BP630" s="550"/>
      <c r="BQ630" s="550"/>
      <c r="BR630" s="550"/>
      <c r="BS630" s="550"/>
      <c r="BT630" s="550"/>
      <c r="BU630" s="550"/>
      <c r="BV630" s="550"/>
      <c r="BW630" s="550"/>
      <c r="BX630" s="550"/>
      <c r="BY630" s="550"/>
      <c r="BZ630" s="550"/>
      <c r="CA630" s="550"/>
      <c r="CB630" s="550"/>
      <c r="CC630" s="550"/>
      <c r="CD630" s="550"/>
      <c r="CE630" s="550"/>
      <c r="CF630" s="550"/>
      <c r="CG630" s="550"/>
      <c r="CH630" s="550"/>
      <c r="CI630" s="550"/>
      <c r="CJ630" s="550"/>
      <c r="CK630" s="550"/>
      <c r="CL630" s="550"/>
      <c r="CM630" s="550"/>
      <c r="CN630" s="550"/>
      <c r="CO630" s="550"/>
      <c r="CP630" s="550"/>
      <c r="CQ630" s="550"/>
      <c r="CR630" s="550"/>
      <c r="CS630" s="550"/>
      <c r="CT630" s="550"/>
      <c r="CU630" s="550"/>
      <c r="CV630" s="550"/>
      <c r="CW630" s="550"/>
      <c r="CX630" s="550"/>
      <c r="CY630" s="550"/>
      <c r="CZ630" s="550"/>
      <c r="DA630" s="550"/>
      <c r="DB630" s="550"/>
      <c r="DC630" s="550"/>
      <c r="DD630" s="550"/>
      <c r="DE630" s="550"/>
      <c r="DF630" s="550"/>
      <c r="DG630" s="550"/>
      <c r="DH630" s="550"/>
      <c r="DI630" s="550"/>
      <c r="DJ630" s="550"/>
      <c r="DK630" s="550"/>
      <c r="DL630" s="550"/>
      <c r="DM630" s="550"/>
      <c r="DN630" s="550"/>
      <c r="DO630" s="550"/>
      <c r="DP630" s="550"/>
      <c r="DQ630" s="550"/>
      <c r="DR630" s="550"/>
      <c r="DS630" s="550"/>
      <c r="DT630" s="550"/>
      <c r="DU630" s="550"/>
      <c r="DV630" s="550"/>
      <c r="DW630" s="550"/>
      <c r="DX630" s="550"/>
      <c r="DY630" s="550"/>
      <c r="DZ630" s="550"/>
      <c r="EA630" s="550"/>
      <c r="EB630" s="550"/>
      <c r="EC630" s="550"/>
      <c r="ED630" s="550"/>
      <c r="EE630" s="550"/>
      <c r="EF630" s="550"/>
      <c r="EG630" s="550"/>
      <c r="EH630" s="550"/>
      <c r="EI630" s="550"/>
      <c r="EJ630" s="550"/>
      <c r="EK630" s="550"/>
      <c r="EL630" s="550"/>
      <c r="EM630" s="550"/>
      <c r="EN630" s="550"/>
      <c r="EO630" s="550"/>
      <c r="EP630" s="550"/>
      <c r="EQ630" s="550"/>
      <c r="ER630" s="550"/>
      <c r="ES630" s="550"/>
      <c r="ET630" s="550"/>
      <c r="EU630" s="550"/>
      <c r="EV630" s="550"/>
      <c r="EW630" s="550"/>
      <c r="EX630" s="550"/>
      <c r="EY630" s="550"/>
      <c r="EZ630" s="550"/>
      <c r="FA630" s="550"/>
      <c r="FB630" s="550"/>
      <c r="FC630" s="550"/>
      <c r="FD630" s="550"/>
      <c r="FE630" s="550"/>
      <c r="FF630" s="550"/>
      <c r="FG630" s="550"/>
      <c r="FH630" s="550"/>
      <c r="FI630" s="550"/>
      <c r="FJ630" s="550"/>
      <c r="FK630" s="550"/>
      <c r="FL630" s="550"/>
      <c r="FM630" s="550"/>
      <c r="FN630" s="550"/>
      <c r="FO630" s="550"/>
      <c r="FP630" s="550"/>
      <c r="FQ630" s="550"/>
      <c r="FR630" s="550"/>
      <c r="FS630" s="550"/>
      <c r="FT630" s="550"/>
      <c r="FU630" s="550"/>
      <c r="FV630" s="550"/>
      <c r="FW630" s="550"/>
      <c r="FX630" s="550"/>
      <c r="FY630" s="550"/>
      <c r="FZ630" s="550"/>
      <c r="GA630" s="550"/>
      <c r="GB630" s="550"/>
      <c r="GC630" s="550"/>
      <c r="GD630" s="550"/>
      <c r="GE630" s="550"/>
      <c r="GF630" s="550"/>
      <c r="GG630" s="550"/>
      <c r="GH630" s="550"/>
      <c r="GI630" s="550"/>
      <c r="GJ630" s="550"/>
      <c r="GK630" s="550"/>
      <c r="GL630" s="550"/>
      <c r="GM630" s="550"/>
    </row>
    <row r="631" spans="7:195" ht="18" customHeight="1">
      <c r="G631" s="550"/>
      <c r="H631" s="550"/>
      <c r="I631" s="550"/>
      <c r="J631" s="550"/>
      <c r="K631" s="550"/>
      <c r="L631" s="550"/>
      <c r="M631" s="550"/>
      <c r="N631" s="550"/>
      <c r="O631" s="550"/>
      <c r="P631" s="550"/>
      <c r="Q631" s="550"/>
      <c r="R631" s="550"/>
      <c r="S631" s="550"/>
      <c r="T631" s="550"/>
      <c r="U631" s="550"/>
      <c r="V631" s="550"/>
      <c r="W631" s="550"/>
      <c r="X631" s="550"/>
      <c r="Y631" s="550"/>
      <c r="Z631" s="550"/>
      <c r="AA631" s="550"/>
      <c r="AB631" s="550"/>
      <c r="AC631" s="550"/>
      <c r="AD631" s="550"/>
      <c r="AE631" s="550"/>
      <c r="AF631" s="550"/>
      <c r="AG631" s="550"/>
      <c r="AH631" s="550"/>
      <c r="AI631" s="550"/>
      <c r="AJ631" s="550"/>
      <c r="AK631" s="550"/>
      <c r="AL631" s="550"/>
      <c r="AM631" s="550"/>
      <c r="AN631" s="550"/>
      <c r="AO631" s="550"/>
      <c r="AP631" s="550"/>
      <c r="AQ631" s="550"/>
      <c r="AR631" s="550"/>
      <c r="AS631" s="550"/>
      <c r="AT631" s="550"/>
      <c r="AU631" s="550"/>
      <c r="AV631" s="550"/>
      <c r="AW631" s="550"/>
      <c r="AX631" s="550"/>
      <c r="AY631" s="550"/>
      <c r="AZ631" s="550"/>
      <c r="BA631" s="550"/>
      <c r="BB631" s="550"/>
      <c r="BC631" s="550"/>
      <c r="BD631" s="550"/>
      <c r="BE631" s="550"/>
      <c r="BF631" s="550"/>
      <c r="BG631" s="550"/>
      <c r="BH631" s="550"/>
      <c r="BI631" s="550"/>
      <c r="BJ631" s="550"/>
      <c r="BK631" s="550"/>
      <c r="BL631" s="550"/>
      <c r="BM631" s="550"/>
      <c r="BN631" s="550"/>
      <c r="BO631" s="550"/>
      <c r="BP631" s="550"/>
      <c r="BQ631" s="550"/>
      <c r="BR631" s="550"/>
      <c r="BS631" s="550"/>
      <c r="BT631" s="550"/>
      <c r="BU631" s="550"/>
      <c r="BV631" s="550"/>
      <c r="BW631" s="550"/>
      <c r="BX631" s="550"/>
      <c r="BY631" s="550"/>
      <c r="BZ631" s="550"/>
      <c r="CA631" s="550"/>
      <c r="CB631" s="550"/>
      <c r="CC631" s="550"/>
      <c r="CD631" s="550"/>
      <c r="CE631" s="550"/>
      <c r="CF631" s="550"/>
      <c r="CG631" s="550"/>
      <c r="CH631" s="550"/>
      <c r="CI631" s="550"/>
      <c r="CJ631" s="550"/>
      <c r="CK631" s="550"/>
      <c r="CL631" s="550"/>
      <c r="CM631" s="550"/>
      <c r="CN631" s="550"/>
      <c r="CO631" s="550"/>
      <c r="CP631" s="550"/>
      <c r="CQ631" s="550"/>
      <c r="CR631" s="550"/>
      <c r="CS631" s="550"/>
      <c r="CT631" s="550"/>
      <c r="CU631" s="550"/>
      <c r="CV631" s="550"/>
      <c r="CW631" s="550"/>
      <c r="CX631" s="550"/>
      <c r="CY631" s="550"/>
      <c r="CZ631" s="550"/>
      <c r="DA631" s="550"/>
      <c r="DB631" s="550"/>
      <c r="DC631" s="550"/>
      <c r="DD631" s="550"/>
      <c r="DE631" s="550"/>
      <c r="DF631" s="550"/>
      <c r="DG631" s="550"/>
      <c r="DH631" s="550"/>
      <c r="DI631" s="550"/>
      <c r="DJ631" s="550"/>
      <c r="DK631" s="550"/>
      <c r="DL631" s="550"/>
      <c r="DM631" s="550"/>
      <c r="DN631" s="550"/>
      <c r="DO631" s="550"/>
      <c r="DP631" s="550"/>
      <c r="DQ631" s="550"/>
      <c r="DR631" s="550"/>
      <c r="DS631" s="550"/>
      <c r="DT631" s="550"/>
      <c r="DU631" s="550"/>
      <c r="DV631" s="550"/>
      <c r="DW631" s="550"/>
      <c r="DX631" s="550"/>
      <c r="DY631" s="550"/>
      <c r="DZ631" s="550"/>
      <c r="EA631" s="550"/>
      <c r="EB631" s="550"/>
      <c r="EC631" s="550"/>
      <c r="ED631" s="550"/>
      <c r="EE631" s="550"/>
      <c r="EF631" s="550"/>
      <c r="EG631" s="550"/>
      <c r="EH631" s="550"/>
      <c r="EI631" s="550"/>
      <c r="EJ631" s="550"/>
      <c r="EK631" s="550"/>
      <c r="EL631" s="550"/>
      <c r="EM631" s="550"/>
      <c r="EN631" s="550"/>
      <c r="EO631" s="550"/>
      <c r="EP631" s="550"/>
      <c r="EQ631" s="550"/>
      <c r="ER631" s="550"/>
      <c r="ES631" s="550"/>
      <c r="ET631" s="550"/>
      <c r="EU631" s="550"/>
      <c r="EV631" s="550"/>
      <c r="EW631" s="550"/>
      <c r="EX631" s="550"/>
      <c r="EY631" s="550"/>
      <c r="EZ631" s="550"/>
      <c r="FA631" s="550"/>
      <c r="FB631" s="550"/>
      <c r="FC631" s="550"/>
      <c r="FD631" s="550"/>
      <c r="FE631" s="550"/>
      <c r="FF631" s="550"/>
      <c r="FG631" s="550"/>
      <c r="FH631" s="550"/>
      <c r="FI631" s="550"/>
      <c r="FJ631" s="550"/>
      <c r="FK631" s="550"/>
      <c r="FL631" s="550"/>
      <c r="FM631" s="550"/>
      <c r="FN631" s="550"/>
      <c r="FO631" s="550"/>
      <c r="FP631" s="550"/>
      <c r="FQ631" s="550"/>
      <c r="FR631" s="550"/>
      <c r="FS631" s="550"/>
      <c r="FT631" s="550"/>
      <c r="FU631" s="550"/>
      <c r="FV631" s="550"/>
      <c r="FW631" s="550"/>
      <c r="FX631" s="550"/>
      <c r="FY631" s="550"/>
      <c r="FZ631" s="550"/>
      <c r="GA631" s="550"/>
      <c r="GB631" s="550"/>
      <c r="GC631" s="550"/>
      <c r="GD631" s="550"/>
      <c r="GE631" s="550"/>
      <c r="GF631" s="550"/>
      <c r="GG631" s="550"/>
      <c r="GH631" s="550"/>
      <c r="GI631" s="550"/>
      <c r="GJ631" s="550"/>
      <c r="GK631" s="550"/>
      <c r="GL631" s="550"/>
      <c r="GM631" s="550"/>
    </row>
    <row r="632" spans="7:195" ht="18" customHeight="1">
      <c r="G632" s="550"/>
      <c r="H632" s="550"/>
      <c r="I632" s="550"/>
      <c r="J632" s="550"/>
      <c r="K632" s="550"/>
      <c r="L632" s="550"/>
      <c r="M632" s="550"/>
      <c r="N632" s="550"/>
      <c r="O632" s="550"/>
      <c r="P632" s="550"/>
      <c r="Q632" s="550"/>
      <c r="R632" s="550"/>
      <c r="S632" s="550"/>
      <c r="T632" s="550"/>
      <c r="U632" s="550"/>
      <c r="V632" s="550"/>
      <c r="W632" s="550"/>
      <c r="X632" s="550"/>
      <c r="Y632" s="550"/>
      <c r="Z632" s="550"/>
      <c r="AA632" s="550"/>
      <c r="AB632" s="550"/>
      <c r="AC632" s="550"/>
      <c r="AD632" s="550"/>
      <c r="AE632" s="550"/>
      <c r="AF632" s="550"/>
      <c r="AG632" s="550"/>
      <c r="AH632" s="550"/>
      <c r="AI632" s="550"/>
      <c r="AJ632" s="550"/>
      <c r="AK632" s="550"/>
      <c r="AL632" s="550"/>
      <c r="AM632" s="550"/>
      <c r="AN632" s="550"/>
      <c r="AO632" s="550"/>
      <c r="AP632" s="550"/>
      <c r="AQ632" s="550"/>
      <c r="AR632" s="550"/>
      <c r="AS632" s="550"/>
      <c r="AT632" s="550"/>
      <c r="AU632" s="550"/>
      <c r="AV632" s="550"/>
      <c r="AW632" s="550"/>
      <c r="AX632" s="550"/>
      <c r="AY632" s="550"/>
      <c r="AZ632" s="550"/>
      <c r="BA632" s="550"/>
      <c r="BB632" s="550"/>
      <c r="BC632" s="550"/>
      <c r="BD632" s="550"/>
      <c r="BE632" s="550"/>
      <c r="BF632" s="550"/>
      <c r="BG632" s="550"/>
      <c r="BH632" s="550"/>
      <c r="BI632" s="550"/>
      <c r="BJ632" s="550"/>
      <c r="BK632" s="550"/>
      <c r="BL632" s="550"/>
      <c r="BM632" s="550"/>
      <c r="BN632" s="550"/>
      <c r="BO632" s="550"/>
      <c r="BP632" s="550"/>
      <c r="BQ632" s="550"/>
      <c r="BR632" s="550"/>
      <c r="BS632" s="550"/>
      <c r="BT632" s="550"/>
      <c r="BU632" s="550"/>
      <c r="BV632" s="550"/>
      <c r="BW632" s="550"/>
      <c r="BX632" s="550"/>
      <c r="BY632" s="550"/>
      <c r="BZ632" s="550"/>
      <c r="CA632" s="550"/>
      <c r="CB632" s="550"/>
      <c r="CC632" s="550"/>
      <c r="CD632" s="550"/>
      <c r="CE632" s="550"/>
      <c r="CF632" s="550"/>
      <c r="CG632" s="550"/>
      <c r="CH632" s="550"/>
      <c r="CI632" s="550"/>
      <c r="CJ632" s="550"/>
      <c r="CK632" s="550"/>
      <c r="CL632" s="550"/>
      <c r="CM632" s="550"/>
      <c r="CN632" s="550"/>
      <c r="CO632" s="550"/>
      <c r="CP632" s="550"/>
      <c r="CQ632" s="550"/>
      <c r="CR632" s="550"/>
      <c r="CS632" s="550"/>
      <c r="CT632" s="550"/>
      <c r="CU632" s="550"/>
      <c r="CV632" s="550"/>
      <c r="CW632" s="550"/>
      <c r="CX632" s="550"/>
      <c r="CY632" s="550"/>
      <c r="CZ632" s="550"/>
      <c r="DA632" s="550"/>
      <c r="DB632" s="550"/>
      <c r="DC632" s="550"/>
      <c r="DD632" s="550"/>
      <c r="DE632" s="550"/>
      <c r="DF632" s="550"/>
      <c r="DG632" s="550"/>
      <c r="DH632" s="550"/>
      <c r="DI632" s="550"/>
      <c r="DJ632" s="550"/>
      <c r="DK632" s="550"/>
      <c r="DL632" s="550"/>
      <c r="DM632" s="550"/>
      <c r="DN632" s="550"/>
      <c r="DO632" s="550"/>
      <c r="DP632" s="550"/>
      <c r="DQ632" s="550"/>
      <c r="DR632" s="550"/>
      <c r="DS632" s="550"/>
      <c r="DT632" s="550"/>
      <c r="DU632" s="550"/>
      <c r="DV632" s="550"/>
      <c r="DW632" s="550"/>
      <c r="DX632" s="550"/>
      <c r="DY632" s="550"/>
      <c r="DZ632" s="550"/>
      <c r="EA632" s="550"/>
      <c r="EB632" s="550"/>
      <c r="EC632" s="550"/>
      <c r="ED632" s="550"/>
      <c r="EE632" s="550"/>
      <c r="EF632" s="550"/>
      <c r="EG632" s="550"/>
      <c r="EH632" s="550"/>
      <c r="EI632" s="550"/>
      <c r="EJ632" s="550"/>
      <c r="EK632" s="550"/>
      <c r="EL632" s="550"/>
      <c r="EM632" s="550"/>
      <c r="EN632" s="550"/>
      <c r="EO632" s="550"/>
      <c r="EP632" s="550"/>
      <c r="EQ632" s="550"/>
      <c r="ER632" s="550"/>
      <c r="ES632" s="550"/>
      <c r="ET632" s="550"/>
      <c r="EU632" s="550"/>
      <c r="EV632" s="550"/>
      <c r="EW632" s="550"/>
      <c r="EX632" s="550"/>
      <c r="EY632" s="550"/>
      <c r="EZ632" s="550"/>
      <c r="FA632" s="550"/>
      <c r="FB632" s="550"/>
      <c r="FC632" s="550"/>
      <c r="FD632" s="550"/>
      <c r="FE632" s="550"/>
      <c r="FF632" s="550"/>
      <c r="FG632" s="550"/>
      <c r="FH632" s="550"/>
      <c r="FI632" s="550"/>
      <c r="FJ632" s="550"/>
      <c r="FK632" s="550"/>
      <c r="FL632" s="550"/>
      <c r="FM632" s="550"/>
      <c r="FN632" s="550"/>
      <c r="FO632" s="550"/>
      <c r="FP632" s="550"/>
      <c r="FQ632" s="550"/>
      <c r="FR632" s="550"/>
      <c r="FS632" s="550"/>
      <c r="FT632" s="550"/>
      <c r="FU632" s="550"/>
      <c r="FV632" s="550"/>
      <c r="FW632" s="550"/>
      <c r="FX632" s="550"/>
      <c r="FY632" s="550"/>
      <c r="FZ632" s="550"/>
      <c r="GA632" s="550"/>
      <c r="GB632" s="550"/>
      <c r="GC632" s="550"/>
      <c r="GD632" s="550"/>
      <c r="GE632" s="550"/>
      <c r="GF632" s="550"/>
      <c r="GG632" s="550"/>
      <c r="GH632" s="550"/>
      <c r="GI632" s="550"/>
      <c r="GJ632" s="550"/>
      <c r="GK632" s="550"/>
      <c r="GL632" s="550"/>
      <c r="GM632" s="550"/>
    </row>
    <row r="633" spans="7:195" ht="18" customHeight="1">
      <c r="G633" s="550"/>
      <c r="H633" s="550"/>
      <c r="I633" s="550"/>
      <c r="J633" s="550"/>
      <c r="K633" s="550"/>
      <c r="L633" s="550"/>
      <c r="M633" s="550"/>
      <c r="N633" s="550"/>
      <c r="O633" s="550"/>
      <c r="P633" s="550"/>
      <c r="Q633" s="550"/>
      <c r="R633" s="550"/>
      <c r="S633" s="550"/>
      <c r="T633" s="550"/>
      <c r="U633" s="550"/>
      <c r="V633" s="550"/>
      <c r="W633" s="550"/>
      <c r="X633" s="550"/>
      <c r="Y633" s="550"/>
      <c r="Z633" s="550"/>
      <c r="AA633" s="550"/>
      <c r="AB633" s="550"/>
      <c r="AC633" s="550"/>
      <c r="AD633" s="550"/>
      <c r="AE633" s="550"/>
      <c r="AF633" s="550"/>
      <c r="AG633" s="550"/>
      <c r="AH633" s="550"/>
      <c r="AI633" s="550"/>
      <c r="AJ633" s="550"/>
      <c r="AK633" s="550"/>
      <c r="AL633" s="550"/>
      <c r="AM633" s="550"/>
      <c r="AN633" s="550"/>
      <c r="AO633" s="550"/>
      <c r="AP633" s="550"/>
      <c r="AQ633" s="550"/>
      <c r="AR633" s="550"/>
      <c r="AS633" s="550"/>
      <c r="AT633" s="550"/>
      <c r="AU633" s="550"/>
      <c r="AV633" s="550"/>
      <c r="AW633" s="550"/>
      <c r="AX633" s="550"/>
      <c r="AY633" s="550"/>
      <c r="AZ633" s="550"/>
      <c r="BA633" s="550"/>
      <c r="BB633" s="550"/>
      <c r="BC633" s="550"/>
      <c r="BD633" s="550"/>
      <c r="BE633" s="550"/>
      <c r="BF633" s="550"/>
      <c r="BG633" s="550"/>
      <c r="BH633" s="550"/>
      <c r="BI633" s="550"/>
      <c r="BJ633" s="550"/>
      <c r="BK633" s="550"/>
      <c r="BL633" s="550"/>
      <c r="BM633" s="550"/>
      <c r="BN633" s="550"/>
      <c r="BO633" s="550"/>
      <c r="BP633" s="550"/>
      <c r="BQ633" s="550"/>
      <c r="BR633" s="550"/>
      <c r="BS633" s="550"/>
      <c r="BT633" s="550"/>
      <c r="BU633" s="550"/>
      <c r="BV633" s="550"/>
      <c r="BW633" s="550"/>
      <c r="BX633" s="550"/>
      <c r="BY633" s="550"/>
      <c r="BZ633" s="550"/>
      <c r="CA633" s="550"/>
      <c r="CB633" s="550"/>
      <c r="CC633" s="550"/>
      <c r="CD633" s="550"/>
      <c r="CE633" s="550"/>
      <c r="CF633" s="550"/>
      <c r="CG633" s="550"/>
      <c r="CH633" s="550"/>
      <c r="CI633" s="550"/>
      <c r="CJ633" s="550"/>
      <c r="CK633" s="550"/>
      <c r="CL633" s="550"/>
      <c r="CM633" s="550"/>
      <c r="CN633" s="550"/>
      <c r="CO633" s="550"/>
      <c r="CP633" s="550"/>
      <c r="CQ633" s="550"/>
      <c r="CR633" s="550"/>
      <c r="CS633" s="550"/>
      <c r="CT633" s="550"/>
      <c r="CU633" s="550"/>
      <c r="CV633" s="550"/>
      <c r="CW633" s="550"/>
      <c r="CX633" s="550"/>
      <c r="CY633" s="550"/>
      <c r="CZ633" s="550"/>
      <c r="DA633" s="550"/>
      <c r="DB633" s="550"/>
      <c r="DC633" s="550"/>
      <c r="DD633" s="550"/>
      <c r="DE633" s="550"/>
      <c r="DF633" s="550"/>
      <c r="DG633" s="550"/>
      <c r="DH633" s="550"/>
      <c r="DI633" s="550"/>
      <c r="DJ633" s="550"/>
      <c r="DK633" s="550"/>
      <c r="DL633" s="550"/>
      <c r="DM633" s="550"/>
      <c r="DN633" s="550"/>
      <c r="DO633" s="550"/>
      <c r="DP633" s="550"/>
      <c r="DQ633" s="550"/>
      <c r="DR633" s="550"/>
      <c r="DS633" s="550"/>
      <c r="DT633" s="550"/>
      <c r="DU633" s="550"/>
      <c r="DV633" s="550"/>
      <c r="DW633" s="550"/>
      <c r="DX633" s="550"/>
      <c r="DY633" s="550"/>
      <c r="DZ633" s="550"/>
      <c r="EA633" s="550"/>
      <c r="EB633" s="550"/>
      <c r="EC633" s="550"/>
      <c r="ED633" s="550"/>
      <c r="EE633" s="550"/>
      <c r="EF633" s="550"/>
      <c r="EG633" s="550"/>
      <c r="EH633" s="550"/>
      <c r="EI633" s="550"/>
      <c r="EJ633" s="550"/>
      <c r="EK633" s="550"/>
      <c r="EL633" s="550"/>
      <c r="EM633" s="550"/>
      <c r="EN633" s="550"/>
      <c r="EO633" s="550"/>
      <c r="EP633" s="550"/>
      <c r="EQ633" s="550"/>
      <c r="ER633" s="550"/>
      <c r="ES633" s="550"/>
      <c r="ET633" s="550"/>
      <c r="EU633" s="550"/>
      <c r="EV633" s="550"/>
      <c r="EW633" s="550"/>
      <c r="EX633" s="550"/>
      <c r="EY633" s="550"/>
      <c r="EZ633" s="550"/>
      <c r="FA633" s="550"/>
      <c r="FB633" s="550"/>
      <c r="FC633" s="550"/>
      <c r="FD633" s="550"/>
      <c r="FE633" s="550"/>
      <c r="FF633" s="550"/>
      <c r="FG633" s="550"/>
      <c r="FH633" s="550"/>
      <c r="FI633" s="550"/>
      <c r="FJ633" s="550"/>
      <c r="FK633" s="550"/>
      <c r="FL633" s="550"/>
      <c r="FM633" s="550"/>
      <c r="FN633" s="550"/>
      <c r="FO633" s="550"/>
      <c r="FP633" s="550"/>
      <c r="FQ633" s="550"/>
      <c r="FR633" s="550"/>
      <c r="FS633" s="550"/>
      <c r="FT633" s="550"/>
      <c r="FU633" s="550"/>
      <c r="FV633" s="550"/>
      <c r="FW633" s="550"/>
      <c r="FX633" s="550"/>
      <c r="FY633" s="550"/>
      <c r="FZ633" s="550"/>
      <c r="GA633" s="550"/>
      <c r="GB633" s="550"/>
      <c r="GC633" s="550"/>
      <c r="GD633" s="550"/>
      <c r="GE633" s="550"/>
      <c r="GF633" s="550"/>
      <c r="GG633" s="550"/>
      <c r="GH633" s="550"/>
      <c r="GI633" s="550"/>
      <c r="GJ633" s="550"/>
      <c r="GK633" s="550"/>
      <c r="GL633" s="550"/>
      <c r="GM633" s="550"/>
    </row>
    <row r="634" spans="7:195" ht="18" customHeight="1">
      <c r="G634" s="550"/>
      <c r="H634" s="550"/>
      <c r="I634" s="550"/>
      <c r="J634" s="550"/>
      <c r="K634" s="550"/>
      <c r="L634" s="550"/>
      <c r="M634" s="550"/>
      <c r="N634" s="550"/>
      <c r="O634" s="550"/>
      <c r="P634" s="550"/>
      <c r="Q634" s="550"/>
      <c r="R634" s="550"/>
      <c r="S634" s="550"/>
      <c r="T634" s="550"/>
      <c r="U634" s="550"/>
      <c r="V634" s="550"/>
      <c r="W634" s="550"/>
      <c r="X634" s="550"/>
      <c r="Y634" s="550"/>
      <c r="Z634" s="550"/>
      <c r="AA634" s="550"/>
      <c r="AB634" s="550"/>
      <c r="AC634" s="550"/>
      <c r="AD634" s="550"/>
      <c r="AE634" s="550"/>
      <c r="AF634" s="550"/>
      <c r="AG634" s="550"/>
      <c r="AH634" s="550"/>
      <c r="AI634" s="550"/>
      <c r="AJ634" s="550"/>
      <c r="AK634" s="550"/>
      <c r="AL634" s="550"/>
      <c r="AM634" s="550"/>
      <c r="AN634" s="550"/>
      <c r="AO634" s="550"/>
      <c r="AP634" s="550"/>
      <c r="AQ634" s="550"/>
      <c r="AR634" s="550"/>
      <c r="AS634" s="550"/>
      <c r="AT634" s="550"/>
      <c r="AU634" s="550"/>
      <c r="AV634" s="550"/>
      <c r="AW634" s="550"/>
      <c r="AX634" s="550"/>
      <c r="AY634" s="550"/>
      <c r="AZ634" s="550"/>
      <c r="BA634" s="550"/>
      <c r="BB634" s="550"/>
      <c r="BC634" s="550"/>
      <c r="BD634" s="550"/>
      <c r="BE634" s="550"/>
      <c r="BF634" s="550"/>
      <c r="BG634" s="550"/>
      <c r="BH634" s="550"/>
      <c r="BI634" s="550"/>
      <c r="BJ634" s="550"/>
      <c r="BK634" s="550"/>
      <c r="BL634" s="550"/>
      <c r="BM634" s="550"/>
      <c r="BN634" s="550"/>
      <c r="BO634" s="550"/>
      <c r="BP634" s="550"/>
      <c r="BQ634" s="550"/>
      <c r="BR634" s="550"/>
      <c r="BS634" s="550"/>
      <c r="BT634" s="550"/>
      <c r="BU634" s="550"/>
      <c r="BV634" s="550"/>
      <c r="BW634" s="550"/>
      <c r="BX634" s="550"/>
      <c r="BY634" s="550"/>
      <c r="BZ634" s="550"/>
      <c r="CA634" s="550"/>
      <c r="CB634" s="550"/>
      <c r="CC634" s="550"/>
      <c r="CD634" s="550"/>
      <c r="CE634" s="550"/>
      <c r="CF634" s="550"/>
      <c r="CG634" s="550"/>
      <c r="CH634" s="550"/>
      <c r="CI634" s="550"/>
      <c r="CJ634" s="550"/>
      <c r="CK634" s="550"/>
      <c r="CL634" s="550"/>
      <c r="CM634" s="550"/>
      <c r="CN634" s="550"/>
      <c r="CO634" s="550"/>
      <c r="CP634" s="550"/>
      <c r="CQ634" s="550"/>
      <c r="CR634" s="550"/>
      <c r="CS634" s="550"/>
      <c r="CT634" s="550"/>
      <c r="CU634" s="550"/>
      <c r="CV634" s="550"/>
      <c r="CW634" s="550"/>
      <c r="CX634" s="550"/>
      <c r="CY634" s="550"/>
      <c r="CZ634" s="550"/>
      <c r="DA634" s="550"/>
      <c r="DB634" s="550"/>
      <c r="DC634" s="550"/>
      <c r="DD634" s="550"/>
      <c r="DE634" s="550"/>
      <c r="DF634" s="550"/>
      <c r="DG634" s="550"/>
      <c r="DH634" s="550"/>
      <c r="DI634" s="550"/>
      <c r="DJ634" s="550"/>
      <c r="DK634" s="550"/>
      <c r="DL634" s="550"/>
      <c r="DM634" s="550"/>
      <c r="DN634" s="550"/>
      <c r="DO634" s="550"/>
      <c r="DP634" s="550"/>
      <c r="DQ634" s="550"/>
      <c r="DR634" s="550"/>
      <c r="DS634" s="550"/>
      <c r="DT634" s="550"/>
      <c r="DU634" s="550"/>
      <c r="DV634" s="550"/>
      <c r="DW634" s="550"/>
      <c r="DX634" s="550"/>
      <c r="DY634" s="550"/>
      <c r="DZ634" s="550"/>
      <c r="EA634" s="550"/>
      <c r="EB634" s="550"/>
      <c r="EC634" s="550"/>
      <c r="ED634" s="550"/>
      <c r="EE634" s="550"/>
      <c r="EF634" s="550"/>
      <c r="EG634" s="550"/>
      <c r="EH634" s="550"/>
      <c r="EI634" s="550"/>
      <c r="EJ634" s="550"/>
      <c r="EK634" s="550"/>
      <c r="EL634" s="550"/>
      <c r="EM634" s="550"/>
      <c r="EN634" s="550"/>
      <c r="EO634" s="550"/>
      <c r="EP634" s="550"/>
      <c r="EQ634" s="550"/>
      <c r="ER634" s="550"/>
      <c r="ES634" s="550"/>
      <c r="ET634" s="550"/>
      <c r="EU634" s="550"/>
      <c r="EV634" s="550"/>
      <c r="EW634" s="550"/>
      <c r="EX634" s="550"/>
      <c r="EY634" s="550"/>
      <c r="EZ634" s="550"/>
      <c r="FA634" s="550"/>
      <c r="FB634" s="550"/>
      <c r="FC634" s="550"/>
      <c r="FD634" s="550"/>
      <c r="FE634" s="550"/>
      <c r="FF634" s="550"/>
      <c r="FG634" s="550"/>
      <c r="FH634" s="550"/>
      <c r="FI634" s="550"/>
      <c r="FJ634" s="550"/>
      <c r="FK634" s="550"/>
      <c r="FL634" s="550"/>
      <c r="FM634" s="550"/>
      <c r="FN634" s="550"/>
      <c r="FO634" s="550"/>
      <c r="FP634" s="550"/>
      <c r="FQ634" s="550"/>
      <c r="FR634" s="550"/>
      <c r="FS634" s="550"/>
      <c r="FT634" s="550"/>
      <c r="FU634" s="550"/>
      <c r="FV634" s="550"/>
      <c r="FW634" s="550"/>
      <c r="FX634" s="550"/>
      <c r="FY634" s="550"/>
      <c r="FZ634" s="550"/>
      <c r="GA634" s="550"/>
      <c r="GB634" s="550"/>
      <c r="GC634" s="550"/>
      <c r="GD634" s="550"/>
      <c r="GE634" s="550"/>
      <c r="GF634" s="550"/>
      <c r="GG634" s="550"/>
      <c r="GH634" s="550"/>
      <c r="GI634" s="550"/>
      <c r="GJ634" s="550"/>
      <c r="GK634" s="550"/>
      <c r="GL634" s="550"/>
      <c r="GM634" s="550"/>
    </row>
    <row r="635" spans="7:195" ht="18" customHeight="1">
      <c r="G635" s="550"/>
      <c r="H635" s="550"/>
      <c r="I635" s="550"/>
      <c r="J635" s="550"/>
      <c r="K635" s="550"/>
      <c r="L635" s="550"/>
      <c r="M635" s="550"/>
      <c r="N635" s="550"/>
      <c r="O635" s="550"/>
      <c r="P635" s="550"/>
      <c r="Q635" s="550"/>
      <c r="R635" s="550"/>
      <c r="S635" s="550"/>
      <c r="T635" s="550"/>
      <c r="U635" s="550"/>
      <c r="V635" s="550"/>
      <c r="W635" s="550"/>
      <c r="X635" s="550"/>
      <c r="Y635" s="550"/>
      <c r="Z635" s="550"/>
      <c r="AA635" s="550"/>
      <c r="AB635" s="550"/>
      <c r="AC635" s="550"/>
      <c r="AD635" s="550"/>
      <c r="AE635" s="550"/>
      <c r="AF635" s="550"/>
      <c r="AG635" s="550"/>
      <c r="AH635" s="550"/>
      <c r="AI635" s="550"/>
      <c r="AJ635" s="550"/>
      <c r="AK635" s="550"/>
      <c r="AL635" s="550"/>
      <c r="AM635" s="550"/>
      <c r="AN635" s="550"/>
      <c r="AO635" s="550"/>
      <c r="AP635" s="550"/>
      <c r="AQ635" s="550"/>
      <c r="AR635" s="550"/>
      <c r="AS635" s="550"/>
      <c r="AT635" s="550"/>
      <c r="AU635" s="550"/>
      <c r="AV635" s="550"/>
      <c r="AW635" s="550"/>
      <c r="AX635" s="550"/>
      <c r="AY635" s="550"/>
      <c r="AZ635" s="550"/>
      <c r="BA635" s="550"/>
      <c r="BB635" s="550"/>
      <c r="BC635" s="550"/>
      <c r="BD635" s="550"/>
      <c r="BE635" s="550"/>
      <c r="BF635" s="550"/>
      <c r="BG635" s="550"/>
      <c r="BH635" s="550"/>
      <c r="BI635" s="550"/>
      <c r="BJ635" s="550"/>
      <c r="BK635" s="550"/>
      <c r="BL635" s="550"/>
      <c r="BM635" s="550"/>
      <c r="BN635" s="550"/>
      <c r="BO635" s="550"/>
      <c r="BP635" s="550"/>
      <c r="BQ635" s="550"/>
      <c r="BR635" s="550"/>
      <c r="BS635" s="550"/>
      <c r="BT635" s="550"/>
      <c r="BU635" s="550"/>
      <c r="BV635" s="550"/>
      <c r="BW635" s="550"/>
      <c r="BX635" s="550"/>
      <c r="BY635" s="550"/>
      <c r="BZ635" s="550"/>
      <c r="CA635" s="550"/>
      <c r="CB635" s="550"/>
      <c r="CC635" s="550"/>
      <c r="CD635" s="550"/>
      <c r="CE635" s="550"/>
      <c r="CF635" s="550"/>
      <c r="CG635" s="550"/>
      <c r="CH635" s="550"/>
      <c r="CI635" s="550"/>
      <c r="CJ635" s="550"/>
      <c r="CK635" s="550"/>
      <c r="CL635" s="550"/>
      <c r="CM635" s="550"/>
      <c r="CN635" s="550"/>
      <c r="CO635" s="550"/>
      <c r="CP635" s="550"/>
      <c r="CQ635" s="550"/>
      <c r="CR635" s="550"/>
      <c r="CS635" s="550"/>
      <c r="CT635" s="550"/>
      <c r="CU635" s="550"/>
      <c r="CV635" s="550"/>
      <c r="CW635" s="550"/>
      <c r="CX635" s="550"/>
      <c r="CY635" s="550"/>
      <c r="CZ635" s="550"/>
      <c r="DA635" s="550"/>
      <c r="DB635" s="550"/>
      <c r="DC635" s="550"/>
      <c r="DD635" s="550"/>
      <c r="DE635" s="550"/>
      <c r="DF635" s="550"/>
      <c r="DG635" s="550"/>
      <c r="DH635" s="550"/>
      <c r="DI635" s="550"/>
      <c r="DJ635" s="550"/>
      <c r="DK635" s="550"/>
      <c r="DL635" s="550"/>
      <c r="DM635" s="550"/>
      <c r="DN635" s="550"/>
      <c r="DO635" s="550"/>
      <c r="DP635" s="550"/>
      <c r="DQ635" s="550"/>
      <c r="DR635" s="550"/>
      <c r="DS635" s="550"/>
      <c r="DT635" s="550"/>
      <c r="DU635" s="550"/>
      <c r="DV635" s="550"/>
      <c r="DW635" s="550"/>
      <c r="DX635" s="550"/>
      <c r="DY635" s="550"/>
      <c r="DZ635" s="550"/>
      <c r="EA635" s="550"/>
      <c r="EB635" s="550"/>
      <c r="EC635" s="550"/>
      <c r="ED635" s="550"/>
      <c r="EE635" s="550"/>
      <c r="EF635" s="550"/>
      <c r="EG635" s="550"/>
      <c r="EH635" s="550"/>
      <c r="EI635" s="550"/>
      <c r="EJ635" s="550"/>
      <c r="EK635" s="550"/>
      <c r="EL635" s="550"/>
      <c r="EM635" s="550"/>
      <c r="EN635" s="550"/>
      <c r="EO635" s="550"/>
      <c r="EP635" s="550"/>
      <c r="EQ635" s="550"/>
      <c r="ER635" s="550"/>
      <c r="ES635" s="550"/>
      <c r="ET635" s="550"/>
      <c r="EU635" s="550"/>
      <c r="EV635" s="550"/>
      <c r="EW635" s="550"/>
      <c r="EX635" s="550"/>
      <c r="EY635" s="550"/>
      <c r="EZ635" s="550"/>
      <c r="FA635" s="550"/>
      <c r="FB635" s="550"/>
      <c r="FC635" s="550"/>
      <c r="FD635" s="550"/>
      <c r="FE635" s="550"/>
      <c r="FF635" s="550"/>
      <c r="FG635" s="550"/>
      <c r="FH635" s="550"/>
      <c r="FI635" s="550"/>
      <c r="FJ635" s="550"/>
      <c r="FK635" s="550"/>
      <c r="FL635" s="550"/>
      <c r="FM635" s="550"/>
      <c r="FN635" s="550"/>
      <c r="FO635" s="550"/>
      <c r="FP635" s="550"/>
      <c r="FQ635" s="550"/>
      <c r="FR635" s="550"/>
      <c r="FS635" s="550"/>
      <c r="FT635" s="550"/>
      <c r="FU635" s="550"/>
      <c r="FV635" s="550"/>
      <c r="FW635" s="550"/>
      <c r="FX635" s="550"/>
      <c r="FY635" s="550"/>
      <c r="FZ635" s="550"/>
      <c r="GA635" s="550"/>
      <c r="GB635" s="550"/>
      <c r="GC635" s="550"/>
      <c r="GD635" s="550"/>
      <c r="GE635" s="550"/>
      <c r="GF635" s="550"/>
      <c r="GG635" s="550"/>
      <c r="GH635" s="550"/>
      <c r="GI635" s="550"/>
      <c r="GJ635" s="550"/>
      <c r="GK635" s="550"/>
      <c r="GL635" s="550"/>
      <c r="GM635" s="550"/>
    </row>
    <row r="636" spans="7:195" ht="18" customHeight="1">
      <c r="G636" s="550"/>
      <c r="H636" s="550"/>
      <c r="I636" s="550"/>
      <c r="J636" s="550"/>
      <c r="K636" s="550"/>
      <c r="L636" s="550"/>
      <c r="M636" s="550"/>
      <c r="N636" s="550"/>
      <c r="O636" s="550"/>
      <c r="P636" s="550"/>
      <c r="Q636" s="550"/>
      <c r="R636" s="550"/>
      <c r="S636" s="550"/>
      <c r="T636" s="550"/>
      <c r="U636" s="550"/>
      <c r="V636" s="550"/>
      <c r="W636" s="550"/>
      <c r="X636" s="550"/>
      <c r="Y636" s="550"/>
      <c r="Z636" s="550"/>
      <c r="AA636" s="550"/>
      <c r="AB636" s="550"/>
      <c r="AC636" s="550"/>
      <c r="AD636" s="550"/>
      <c r="AE636" s="550"/>
      <c r="AF636" s="550"/>
      <c r="AG636" s="550"/>
      <c r="AH636" s="550"/>
      <c r="AI636" s="550"/>
      <c r="AJ636" s="550"/>
      <c r="AK636" s="550"/>
      <c r="AL636" s="550"/>
      <c r="AM636" s="550"/>
      <c r="AN636" s="550"/>
      <c r="AO636" s="550"/>
      <c r="AP636" s="550"/>
      <c r="AQ636" s="550"/>
      <c r="AR636" s="550"/>
      <c r="AS636" s="550"/>
      <c r="AT636" s="550"/>
      <c r="AU636" s="550"/>
      <c r="AV636" s="550"/>
      <c r="AW636" s="550"/>
      <c r="AX636" s="550"/>
      <c r="AY636" s="550"/>
      <c r="AZ636" s="550"/>
      <c r="BA636" s="550"/>
      <c r="BB636" s="550"/>
      <c r="BC636" s="550"/>
      <c r="BD636" s="550"/>
      <c r="BE636" s="550"/>
      <c r="BF636" s="550"/>
      <c r="BG636" s="550"/>
      <c r="BH636" s="550"/>
      <c r="BI636" s="550"/>
      <c r="BJ636" s="550"/>
      <c r="BK636" s="550"/>
      <c r="BL636" s="550"/>
      <c r="BM636" s="550"/>
      <c r="BN636" s="550"/>
      <c r="BO636" s="550"/>
      <c r="BP636" s="550"/>
      <c r="BQ636" s="550"/>
      <c r="BR636" s="550"/>
      <c r="BS636" s="550"/>
      <c r="BT636" s="550"/>
      <c r="BU636" s="550"/>
      <c r="BV636" s="550"/>
      <c r="BW636" s="550"/>
      <c r="BX636" s="550"/>
      <c r="BY636" s="550"/>
      <c r="BZ636" s="550"/>
      <c r="CA636" s="550"/>
      <c r="CB636" s="550"/>
      <c r="CC636" s="550"/>
      <c r="CD636" s="550"/>
      <c r="CE636" s="550"/>
      <c r="CF636" s="550"/>
      <c r="CG636" s="550"/>
      <c r="CH636" s="550"/>
      <c r="CI636" s="550"/>
      <c r="CJ636" s="550"/>
      <c r="CK636" s="550"/>
      <c r="CL636" s="550"/>
      <c r="CM636" s="550"/>
      <c r="CN636" s="550"/>
      <c r="CO636" s="550"/>
      <c r="CP636" s="550"/>
      <c r="CQ636" s="550"/>
      <c r="CR636" s="550"/>
      <c r="CS636" s="550"/>
      <c r="CT636" s="550"/>
      <c r="CU636" s="550"/>
      <c r="CV636" s="550"/>
      <c r="CW636" s="550"/>
      <c r="CX636" s="550"/>
      <c r="CY636" s="550"/>
      <c r="CZ636" s="550"/>
      <c r="DA636" s="550"/>
      <c r="DB636" s="550"/>
      <c r="DC636" s="550"/>
      <c r="DD636" s="550"/>
      <c r="DE636" s="550"/>
      <c r="DF636" s="550"/>
      <c r="DG636" s="550"/>
      <c r="DH636" s="550"/>
      <c r="DI636" s="550"/>
      <c r="DJ636" s="550"/>
      <c r="DK636" s="550"/>
      <c r="DL636" s="550"/>
      <c r="DM636" s="550"/>
      <c r="DN636" s="550"/>
      <c r="DO636" s="550"/>
      <c r="DP636" s="550"/>
      <c r="DQ636" s="550"/>
      <c r="DR636" s="550"/>
      <c r="DS636" s="550"/>
      <c r="DT636" s="550"/>
      <c r="DU636" s="550"/>
      <c r="DV636" s="550"/>
      <c r="DW636" s="550"/>
      <c r="DX636" s="550"/>
      <c r="DY636" s="550"/>
      <c r="DZ636" s="550"/>
      <c r="EA636" s="550"/>
      <c r="EB636" s="550"/>
      <c r="EC636" s="550"/>
      <c r="ED636" s="550"/>
      <c r="EE636" s="550"/>
      <c r="EF636" s="550"/>
      <c r="EG636" s="550"/>
      <c r="EH636" s="550"/>
      <c r="EI636" s="550"/>
      <c r="EJ636" s="550"/>
      <c r="EK636" s="550"/>
      <c r="EL636" s="550"/>
      <c r="EM636" s="550"/>
      <c r="EN636" s="550"/>
      <c r="EO636" s="550"/>
      <c r="EP636" s="550"/>
      <c r="EQ636" s="550"/>
      <c r="ER636" s="550"/>
      <c r="ES636" s="550"/>
      <c r="ET636" s="550"/>
      <c r="EU636" s="550"/>
      <c r="EV636" s="550"/>
      <c r="EW636" s="550"/>
      <c r="EX636" s="550"/>
      <c r="EY636" s="550"/>
      <c r="EZ636" s="550"/>
      <c r="FA636" s="550"/>
      <c r="FB636" s="550"/>
      <c r="FC636" s="550"/>
      <c r="FD636" s="550"/>
      <c r="FE636" s="550"/>
      <c r="FF636" s="550"/>
      <c r="FG636" s="550"/>
      <c r="FH636" s="550"/>
      <c r="FI636" s="550"/>
      <c r="FJ636" s="550"/>
      <c r="FK636" s="550"/>
      <c r="FL636" s="550"/>
      <c r="FM636" s="550"/>
      <c r="FN636" s="550"/>
      <c r="FO636" s="550"/>
      <c r="FP636" s="550"/>
      <c r="FQ636" s="550"/>
      <c r="FR636" s="550"/>
      <c r="FS636" s="550"/>
      <c r="FT636" s="550"/>
      <c r="FU636" s="550"/>
      <c r="FV636" s="550"/>
      <c r="FW636" s="550"/>
      <c r="FX636" s="550"/>
      <c r="FY636" s="550"/>
      <c r="FZ636" s="550"/>
      <c r="GA636" s="550"/>
      <c r="GB636" s="550"/>
      <c r="GC636" s="550"/>
      <c r="GD636" s="550"/>
      <c r="GE636" s="550"/>
      <c r="GF636" s="550"/>
      <c r="GG636" s="550"/>
      <c r="GH636" s="550"/>
      <c r="GI636" s="550"/>
      <c r="GJ636" s="550"/>
      <c r="GK636" s="550"/>
      <c r="GL636" s="550"/>
      <c r="GM636" s="550"/>
    </row>
    <row r="637" spans="7:195" ht="18" customHeight="1">
      <c r="G637" s="550"/>
      <c r="H637" s="550"/>
      <c r="I637" s="550"/>
      <c r="J637" s="550"/>
      <c r="K637" s="550"/>
      <c r="L637" s="550"/>
      <c r="M637" s="550"/>
      <c r="N637" s="550"/>
      <c r="O637" s="550"/>
      <c r="P637" s="550"/>
      <c r="Q637" s="550"/>
      <c r="R637" s="550"/>
      <c r="S637" s="550"/>
      <c r="T637" s="550"/>
      <c r="U637" s="550"/>
      <c r="V637" s="550"/>
      <c r="W637" s="550"/>
      <c r="X637" s="550"/>
      <c r="Y637" s="550"/>
      <c r="Z637" s="550"/>
      <c r="AA637" s="550"/>
      <c r="AB637" s="550"/>
      <c r="AC637" s="550"/>
      <c r="AD637" s="550"/>
      <c r="AE637" s="550"/>
      <c r="AF637" s="550"/>
      <c r="AG637" s="550"/>
      <c r="AH637" s="550"/>
      <c r="AI637" s="550"/>
      <c r="AJ637" s="550"/>
      <c r="AK637" s="550"/>
      <c r="AL637" s="550"/>
      <c r="AM637" s="550"/>
      <c r="AN637" s="550"/>
      <c r="AO637" s="550"/>
      <c r="AP637" s="550"/>
      <c r="AQ637" s="550"/>
      <c r="AR637" s="550"/>
      <c r="AS637" s="550"/>
      <c r="AT637" s="550"/>
      <c r="AU637" s="550"/>
      <c r="AV637" s="550"/>
      <c r="AW637" s="550"/>
      <c r="AX637" s="550"/>
      <c r="AY637" s="550"/>
      <c r="AZ637" s="550"/>
      <c r="BA637" s="550"/>
      <c r="BB637" s="550"/>
      <c r="BC637" s="550"/>
      <c r="BD637" s="550"/>
      <c r="BE637" s="550"/>
      <c r="BF637" s="550"/>
      <c r="BG637" s="550"/>
      <c r="BH637" s="550"/>
      <c r="BI637" s="550"/>
      <c r="BJ637" s="550"/>
      <c r="BK637" s="550"/>
      <c r="BL637" s="550"/>
      <c r="BM637" s="550"/>
      <c r="BN637" s="550"/>
      <c r="BO637" s="550"/>
      <c r="BP637" s="550"/>
      <c r="BQ637" s="550"/>
      <c r="BR637" s="550"/>
      <c r="BS637" s="550"/>
      <c r="BT637" s="550"/>
      <c r="BU637" s="550"/>
      <c r="BV637" s="550"/>
      <c r="BW637" s="550"/>
      <c r="BX637" s="550"/>
      <c r="BY637" s="550"/>
      <c r="BZ637" s="550"/>
      <c r="CA637" s="550"/>
      <c r="CB637" s="550"/>
      <c r="CC637" s="550"/>
      <c r="CD637" s="550"/>
      <c r="CE637" s="550"/>
      <c r="CF637" s="550"/>
      <c r="CG637" s="550"/>
      <c r="CH637" s="550"/>
      <c r="CI637" s="550"/>
      <c r="CJ637" s="550"/>
      <c r="CK637" s="550"/>
      <c r="CL637" s="550"/>
      <c r="CM637" s="550"/>
      <c r="CN637" s="550"/>
      <c r="CO637" s="550"/>
      <c r="CP637" s="550"/>
      <c r="CQ637" s="550"/>
      <c r="CR637" s="550"/>
      <c r="CS637" s="550"/>
      <c r="CT637" s="550"/>
      <c r="CU637" s="550"/>
      <c r="CV637" s="550"/>
      <c r="CW637" s="550"/>
      <c r="CX637" s="550"/>
      <c r="CY637" s="550"/>
      <c r="CZ637" s="550"/>
      <c r="DA637" s="550"/>
      <c r="DB637" s="550"/>
      <c r="DC637" s="550"/>
      <c r="DD637" s="550"/>
      <c r="DE637" s="550"/>
      <c r="DF637" s="550"/>
      <c r="DG637" s="550"/>
      <c r="DH637" s="550"/>
      <c r="DI637" s="550"/>
      <c r="DJ637" s="550"/>
      <c r="DK637" s="550"/>
      <c r="DL637" s="550"/>
      <c r="DM637" s="550"/>
      <c r="DN637" s="550"/>
      <c r="DO637" s="550"/>
      <c r="DP637" s="550"/>
      <c r="DQ637" s="550"/>
      <c r="DR637" s="550"/>
      <c r="DS637" s="550"/>
      <c r="DT637" s="550"/>
      <c r="DU637" s="550"/>
      <c r="DV637" s="550"/>
      <c r="DW637" s="550"/>
      <c r="DX637" s="550"/>
      <c r="DY637" s="550"/>
      <c r="DZ637" s="550"/>
      <c r="EA637" s="550"/>
      <c r="EB637" s="550"/>
      <c r="EC637" s="550"/>
      <c r="ED637" s="550"/>
      <c r="EE637" s="550"/>
      <c r="EF637" s="550"/>
      <c r="EG637" s="550"/>
      <c r="EH637" s="550"/>
      <c r="EI637" s="550"/>
      <c r="EJ637" s="550"/>
      <c r="EK637" s="550"/>
      <c r="EL637" s="550"/>
      <c r="EM637" s="550"/>
      <c r="EN637" s="550"/>
      <c r="EO637" s="550"/>
      <c r="EP637" s="550"/>
      <c r="EQ637" s="550"/>
      <c r="ER637" s="550"/>
      <c r="ES637" s="550"/>
      <c r="ET637" s="550"/>
      <c r="EU637" s="550"/>
      <c r="EV637" s="550"/>
      <c r="EW637" s="550"/>
      <c r="EX637" s="550"/>
      <c r="EY637" s="550"/>
      <c r="EZ637" s="550"/>
      <c r="FA637" s="550"/>
      <c r="FB637" s="550"/>
      <c r="FC637" s="550"/>
      <c r="FD637" s="550"/>
      <c r="FE637" s="550"/>
      <c r="FF637" s="550"/>
      <c r="FG637" s="550"/>
      <c r="FH637" s="550"/>
      <c r="FI637" s="550"/>
      <c r="FJ637" s="550"/>
      <c r="FK637" s="550"/>
      <c r="FL637" s="550"/>
      <c r="FM637" s="550"/>
      <c r="FN637" s="550"/>
      <c r="FO637" s="550"/>
      <c r="FP637" s="550"/>
      <c r="FQ637" s="550"/>
      <c r="FR637" s="550"/>
      <c r="FS637" s="550"/>
      <c r="FT637" s="550"/>
      <c r="FU637" s="550"/>
      <c r="FV637" s="550"/>
      <c r="FW637" s="550"/>
      <c r="FX637" s="550"/>
      <c r="FY637" s="550"/>
      <c r="FZ637" s="550"/>
      <c r="GA637" s="550"/>
      <c r="GB637" s="550"/>
      <c r="GC637" s="550"/>
      <c r="GD637" s="550"/>
      <c r="GE637" s="550"/>
      <c r="GF637" s="550"/>
      <c r="GG637" s="550"/>
      <c r="GH637" s="550"/>
      <c r="GI637" s="550"/>
      <c r="GJ637" s="550"/>
      <c r="GK637" s="550"/>
      <c r="GL637" s="550"/>
      <c r="GM637" s="550"/>
    </row>
    <row r="638" spans="7:195" ht="18" customHeight="1">
      <c r="G638" s="550"/>
      <c r="H638" s="550"/>
      <c r="I638" s="550"/>
      <c r="J638" s="550"/>
      <c r="K638" s="550"/>
      <c r="L638" s="550"/>
      <c r="M638" s="550"/>
      <c r="N638" s="550"/>
      <c r="O638" s="550"/>
      <c r="P638" s="550"/>
      <c r="Q638" s="550"/>
      <c r="R638" s="550"/>
      <c r="S638" s="550"/>
      <c r="T638" s="550"/>
      <c r="U638" s="550"/>
      <c r="V638" s="550"/>
      <c r="W638" s="550"/>
      <c r="X638" s="550"/>
      <c r="Y638" s="550"/>
      <c r="Z638" s="550"/>
      <c r="AA638" s="550"/>
      <c r="AB638" s="550"/>
      <c r="AC638" s="550"/>
      <c r="AD638" s="550"/>
      <c r="AE638" s="550"/>
      <c r="AF638" s="550"/>
      <c r="AG638" s="550"/>
      <c r="AH638" s="550"/>
      <c r="AI638" s="550"/>
      <c r="AJ638" s="550"/>
      <c r="AK638" s="550"/>
      <c r="AL638" s="550"/>
      <c r="AM638" s="550"/>
      <c r="AN638" s="550"/>
      <c r="AO638" s="550"/>
      <c r="AP638" s="550"/>
      <c r="AQ638" s="550"/>
      <c r="AR638" s="550"/>
      <c r="AS638" s="550"/>
      <c r="AT638" s="550"/>
      <c r="AU638" s="550"/>
      <c r="AV638" s="550"/>
      <c r="AW638" s="550"/>
      <c r="AX638" s="550"/>
      <c r="AY638" s="550"/>
      <c r="AZ638" s="550"/>
      <c r="BA638" s="550"/>
      <c r="BB638" s="550"/>
      <c r="BC638" s="550"/>
      <c r="BD638" s="550"/>
      <c r="BE638" s="550"/>
      <c r="BF638" s="550"/>
      <c r="BG638" s="550"/>
      <c r="BH638" s="550"/>
      <c r="BI638" s="550"/>
      <c r="BJ638" s="550"/>
      <c r="BK638" s="550"/>
      <c r="BL638" s="550"/>
      <c r="BM638" s="550"/>
      <c r="BN638" s="550"/>
      <c r="BO638" s="550"/>
      <c r="BP638" s="550"/>
      <c r="BQ638" s="550"/>
      <c r="BR638" s="550"/>
      <c r="BS638" s="550"/>
      <c r="BT638" s="550"/>
      <c r="BU638" s="550"/>
      <c r="BV638" s="550"/>
      <c r="BW638" s="550"/>
      <c r="BX638" s="550"/>
      <c r="BY638" s="550"/>
      <c r="BZ638" s="550"/>
      <c r="CA638" s="550"/>
      <c r="CB638" s="550"/>
      <c r="CC638" s="550"/>
      <c r="CD638" s="550"/>
      <c r="CE638" s="550"/>
      <c r="CF638" s="550"/>
      <c r="CG638" s="550"/>
      <c r="CH638" s="550"/>
      <c r="CI638" s="550"/>
      <c r="CJ638" s="550"/>
      <c r="CK638" s="550"/>
      <c r="CL638" s="550"/>
      <c r="CM638" s="550"/>
      <c r="CN638" s="550"/>
      <c r="CO638" s="550"/>
      <c r="CP638" s="550"/>
      <c r="CQ638" s="550"/>
      <c r="CR638" s="550"/>
      <c r="CS638" s="550"/>
      <c r="CT638" s="550"/>
      <c r="CU638" s="550"/>
      <c r="CV638" s="550"/>
      <c r="CW638" s="550"/>
      <c r="CX638" s="550"/>
      <c r="CY638" s="550"/>
      <c r="CZ638" s="550"/>
      <c r="DA638" s="550"/>
      <c r="DB638" s="550"/>
      <c r="DC638" s="550"/>
      <c r="DD638" s="550"/>
      <c r="DE638" s="550"/>
      <c r="DF638" s="550"/>
      <c r="DG638" s="550"/>
      <c r="DH638" s="550"/>
      <c r="DI638" s="550"/>
      <c r="DJ638" s="550"/>
      <c r="DK638" s="550"/>
      <c r="DL638" s="550"/>
      <c r="DM638" s="550"/>
      <c r="DN638" s="550"/>
      <c r="DO638" s="550"/>
      <c r="DP638" s="550"/>
      <c r="DQ638" s="550"/>
      <c r="DR638" s="550"/>
      <c r="DS638" s="550"/>
      <c r="DT638" s="550"/>
      <c r="DU638" s="550"/>
      <c r="DV638" s="550"/>
      <c r="DW638" s="550"/>
      <c r="DX638" s="550"/>
      <c r="DY638" s="550"/>
      <c r="DZ638" s="550"/>
      <c r="EA638" s="550"/>
      <c r="EB638" s="550"/>
      <c r="EC638" s="550"/>
      <c r="ED638" s="550"/>
      <c r="EE638" s="550"/>
      <c r="EF638" s="550"/>
      <c r="EG638" s="550"/>
      <c r="EH638" s="550"/>
      <c r="EI638" s="550"/>
      <c r="EJ638" s="550"/>
      <c r="EK638" s="550"/>
      <c r="EL638" s="550"/>
      <c r="EM638" s="550"/>
      <c r="EN638" s="550"/>
      <c r="EO638" s="550"/>
      <c r="EP638" s="550"/>
      <c r="EQ638" s="550"/>
      <c r="ER638" s="550"/>
      <c r="ES638" s="550"/>
      <c r="ET638" s="550"/>
      <c r="EU638" s="550"/>
      <c r="EV638" s="550"/>
      <c r="EW638" s="550"/>
      <c r="EX638" s="550"/>
      <c r="EY638" s="550"/>
      <c r="EZ638" s="550"/>
      <c r="FA638" s="550"/>
      <c r="FB638" s="550"/>
      <c r="FC638" s="550"/>
      <c r="FD638" s="550"/>
      <c r="FE638" s="550"/>
      <c r="FF638" s="550"/>
      <c r="FG638" s="550"/>
      <c r="FH638" s="550"/>
      <c r="FI638" s="550"/>
      <c r="FJ638" s="550"/>
      <c r="FK638" s="550"/>
      <c r="FL638" s="550"/>
      <c r="FM638" s="550"/>
      <c r="FN638" s="550"/>
      <c r="FO638" s="550"/>
      <c r="FP638" s="550"/>
      <c r="FQ638" s="550"/>
      <c r="FR638" s="550"/>
      <c r="FS638" s="550"/>
      <c r="FT638" s="550"/>
      <c r="FU638" s="550"/>
      <c r="FV638" s="550"/>
      <c r="FW638" s="550"/>
      <c r="FX638" s="550"/>
      <c r="FY638" s="550"/>
      <c r="FZ638" s="550"/>
      <c r="GA638" s="550"/>
      <c r="GB638" s="550"/>
      <c r="GC638" s="550"/>
      <c r="GD638" s="550"/>
      <c r="GE638" s="550"/>
      <c r="GF638" s="550"/>
      <c r="GG638" s="550"/>
      <c r="GH638" s="550"/>
      <c r="GI638" s="550"/>
      <c r="GJ638" s="550"/>
      <c r="GK638" s="550"/>
      <c r="GL638" s="550"/>
      <c r="GM638" s="550"/>
    </row>
    <row r="639" spans="7:195" ht="18" customHeight="1">
      <c r="G639" s="550"/>
      <c r="H639" s="550"/>
      <c r="I639" s="550"/>
      <c r="J639" s="550"/>
      <c r="K639" s="550"/>
      <c r="L639" s="550"/>
      <c r="M639" s="550"/>
      <c r="N639" s="550"/>
      <c r="O639" s="550"/>
      <c r="P639" s="550"/>
      <c r="Q639" s="550"/>
      <c r="R639" s="550"/>
      <c r="S639" s="550"/>
      <c r="T639" s="550"/>
      <c r="U639" s="550"/>
      <c r="V639" s="550"/>
      <c r="W639" s="550"/>
      <c r="X639" s="550"/>
      <c r="Y639" s="550"/>
      <c r="Z639" s="550"/>
      <c r="AA639" s="550"/>
      <c r="AB639" s="550"/>
      <c r="AC639" s="550"/>
      <c r="AD639" s="550"/>
      <c r="AE639" s="550"/>
      <c r="AF639" s="550"/>
      <c r="AG639" s="550"/>
      <c r="AH639" s="550"/>
      <c r="AI639" s="550"/>
      <c r="AJ639" s="550"/>
      <c r="AK639" s="550"/>
      <c r="AL639" s="550"/>
      <c r="AM639" s="550"/>
      <c r="AN639" s="550"/>
      <c r="AO639" s="550"/>
      <c r="AP639" s="550"/>
      <c r="AQ639" s="550"/>
      <c r="AR639" s="550"/>
      <c r="AS639" s="550"/>
      <c r="AT639" s="550"/>
      <c r="AU639" s="550"/>
      <c r="AV639" s="550"/>
      <c r="AW639" s="550"/>
      <c r="AX639" s="550"/>
      <c r="AY639" s="550"/>
      <c r="AZ639" s="550"/>
      <c r="BA639" s="550"/>
      <c r="BB639" s="550"/>
      <c r="BC639" s="550"/>
      <c r="BD639" s="550"/>
      <c r="BE639" s="550"/>
      <c r="BF639" s="550"/>
      <c r="BG639" s="550"/>
      <c r="BH639" s="550"/>
      <c r="BI639" s="550"/>
      <c r="BJ639" s="550"/>
      <c r="BK639" s="550"/>
      <c r="BL639" s="550"/>
      <c r="BM639" s="550"/>
      <c r="BN639" s="550"/>
      <c r="BO639" s="550"/>
      <c r="BP639" s="550"/>
      <c r="BQ639" s="550"/>
      <c r="BR639" s="550"/>
      <c r="BS639" s="550"/>
      <c r="BT639" s="550"/>
      <c r="BU639" s="550"/>
      <c r="BV639" s="550"/>
      <c r="BW639" s="550"/>
      <c r="BX639" s="550"/>
      <c r="BY639" s="550"/>
      <c r="BZ639" s="550"/>
      <c r="CA639" s="550"/>
      <c r="CB639" s="550"/>
      <c r="CC639" s="550"/>
      <c r="CD639" s="550"/>
      <c r="CE639" s="550"/>
      <c r="CF639" s="550"/>
      <c r="CG639" s="550"/>
      <c r="CH639" s="550"/>
      <c r="CI639" s="550"/>
      <c r="CJ639" s="550"/>
      <c r="CK639" s="550"/>
      <c r="CL639" s="550"/>
      <c r="CM639" s="550"/>
      <c r="CN639" s="550"/>
      <c r="CO639" s="550"/>
      <c r="CP639" s="550"/>
      <c r="CQ639" s="550"/>
      <c r="CR639" s="550"/>
      <c r="CS639" s="550"/>
      <c r="CT639" s="550"/>
      <c r="CU639" s="550"/>
      <c r="CV639" s="550"/>
      <c r="CW639" s="550"/>
      <c r="CX639" s="550"/>
      <c r="CY639" s="550"/>
      <c r="CZ639" s="550"/>
      <c r="DA639" s="550"/>
      <c r="DB639" s="550"/>
      <c r="DC639" s="550"/>
      <c r="DD639" s="550"/>
      <c r="DE639" s="550"/>
      <c r="DF639" s="550"/>
      <c r="DG639" s="550"/>
      <c r="DH639" s="550"/>
      <c r="DI639" s="550"/>
      <c r="DJ639" s="550"/>
      <c r="DK639" s="550"/>
      <c r="DL639" s="550"/>
      <c r="DM639" s="550"/>
      <c r="DN639" s="550"/>
      <c r="DO639" s="550"/>
      <c r="DP639" s="550"/>
      <c r="DQ639" s="550"/>
      <c r="DR639" s="550"/>
      <c r="DS639" s="550"/>
      <c r="DT639" s="550"/>
      <c r="DU639" s="550"/>
      <c r="DV639" s="550"/>
      <c r="DW639" s="550"/>
      <c r="DX639" s="550"/>
      <c r="DY639" s="550"/>
      <c r="DZ639" s="550"/>
      <c r="EA639" s="550"/>
      <c r="EB639" s="550"/>
      <c r="EC639" s="550"/>
      <c r="ED639" s="550"/>
      <c r="EE639" s="550"/>
      <c r="EF639" s="550"/>
      <c r="EG639" s="550"/>
      <c r="EH639" s="550"/>
      <c r="EI639" s="550"/>
      <c r="EJ639" s="550"/>
      <c r="EK639" s="550"/>
      <c r="EL639" s="550"/>
      <c r="EM639" s="550"/>
      <c r="EN639" s="550"/>
      <c r="EO639" s="550"/>
      <c r="EP639" s="550"/>
      <c r="EQ639" s="550"/>
      <c r="ER639" s="550"/>
      <c r="ES639" s="550"/>
      <c r="ET639" s="550"/>
      <c r="EU639" s="550"/>
      <c r="EV639" s="550"/>
      <c r="EW639" s="550"/>
      <c r="EX639" s="550"/>
      <c r="EY639" s="550"/>
      <c r="EZ639" s="550"/>
      <c r="FA639" s="550"/>
      <c r="FB639" s="550"/>
      <c r="FC639" s="550"/>
      <c r="FD639" s="550"/>
      <c r="FE639" s="550"/>
      <c r="FF639" s="550"/>
      <c r="FG639" s="550"/>
      <c r="FH639" s="550"/>
      <c r="FI639" s="550"/>
      <c r="FJ639" s="550"/>
      <c r="FK639" s="550"/>
      <c r="FL639" s="550"/>
      <c r="FM639" s="550"/>
      <c r="FN639" s="550"/>
      <c r="FO639" s="550"/>
      <c r="FP639" s="550"/>
      <c r="FQ639" s="550"/>
      <c r="FR639" s="550"/>
      <c r="FS639" s="550"/>
      <c r="FT639" s="550"/>
      <c r="FU639" s="550"/>
      <c r="FV639" s="550"/>
      <c r="FW639" s="550"/>
      <c r="FX639" s="550"/>
      <c r="FY639" s="550"/>
      <c r="FZ639" s="550"/>
      <c r="GA639" s="550"/>
      <c r="GB639" s="550"/>
      <c r="GC639" s="550"/>
      <c r="GD639" s="550"/>
      <c r="GE639" s="550"/>
      <c r="GF639" s="550"/>
      <c r="GG639" s="550"/>
      <c r="GH639" s="550"/>
      <c r="GI639" s="550"/>
      <c r="GJ639" s="550"/>
      <c r="GK639" s="550"/>
      <c r="GL639" s="550"/>
      <c r="GM639" s="550"/>
    </row>
    <row r="640" spans="7:195" ht="18" customHeight="1">
      <c r="G640" s="550"/>
      <c r="H640" s="550"/>
      <c r="I640" s="550"/>
      <c r="J640" s="550"/>
      <c r="K640" s="550"/>
      <c r="L640" s="550"/>
      <c r="M640" s="550"/>
      <c r="N640" s="550"/>
      <c r="O640" s="550"/>
      <c r="P640" s="550"/>
      <c r="Q640" s="550"/>
      <c r="R640" s="550"/>
      <c r="S640" s="550"/>
      <c r="T640" s="550"/>
      <c r="U640" s="550"/>
      <c r="V640" s="550"/>
      <c r="W640" s="550"/>
      <c r="X640" s="550"/>
      <c r="Y640" s="550"/>
      <c r="Z640" s="550"/>
      <c r="AA640" s="550"/>
      <c r="AB640" s="550"/>
      <c r="AC640" s="550"/>
      <c r="AD640" s="550"/>
      <c r="AE640" s="550"/>
      <c r="AF640" s="550"/>
      <c r="AG640" s="550"/>
      <c r="AH640" s="550"/>
      <c r="AI640" s="550"/>
      <c r="AJ640" s="550"/>
      <c r="AK640" s="550"/>
      <c r="AL640" s="550"/>
      <c r="AM640" s="550"/>
      <c r="AN640" s="550"/>
      <c r="AO640" s="550"/>
      <c r="AP640" s="550"/>
      <c r="AQ640" s="550"/>
      <c r="AR640" s="550"/>
      <c r="AS640" s="550"/>
      <c r="AT640" s="550"/>
      <c r="AU640" s="550"/>
      <c r="AV640" s="550"/>
      <c r="AW640" s="550"/>
      <c r="AX640" s="550"/>
      <c r="AY640" s="550"/>
      <c r="AZ640" s="550"/>
      <c r="BA640" s="550"/>
      <c r="BB640" s="550"/>
      <c r="BC640" s="550"/>
      <c r="BD640" s="550"/>
      <c r="BE640" s="550"/>
      <c r="BF640" s="550"/>
      <c r="BG640" s="550"/>
      <c r="BH640" s="550"/>
      <c r="BI640" s="550"/>
      <c r="BJ640" s="550"/>
      <c r="BK640" s="550"/>
      <c r="BL640" s="550"/>
      <c r="BM640" s="550"/>
      <c r="BN640" s="550"/>
      <c r="BO640" s="550"/>
      <c r="BP640" s="550"/>
      <c r="BQ640" s="550"/>
      <c r="BR640" s="550"/>
      <c r="BS640" s="550"/>
      <c r="BT640" s="550"/>
      <c r="BU640" s="550"/>
      <c r="BV640" s="550"/>
      <c r="BW640" s="550"/>
      <c r="BX640" s="550"/>
      <c r="BY640" s="550"/>
      <c r="BZ640" s="550"/>
      <c r="CA640" s="550"/>
      <c r="CB640" s="550"/>
      <c r="CC640" s="550"/>
      <c r="CD640" s="550"/>
      <c r="CE640" s="550"/>
      <c r="CF640" s="550"/>
      <c r="CG640" s="550"/>
      <c r="CH640" s="550"/>
      <c r="CI640" s="550"/>
      <c r="CJ640" s="550"/>
      <c r="CK640" s="550"/>
      <c r="CL640" s="550"/>
      <c r="CM640" s="550"/>
      <c r="CN640" s="550"/>
      <c r="CO640" s="550"/>
      <c r="CP640" s="550"/>
      <c r="CQ640" s="550"/>
      <c r="CR640" s="550"/>
      <c r="CS640" s="550"/>
      <c r="CT640" s="550"/>
      <c r="CU640" s="550"/>
      <c r="CV640" s="550"/>
      <c r="CW640" s="550"/>
      <c r="CX640" s="550"/>
      <c r="CY640" s="550"/>
      <c r="CZ640" s="550"/>
      <c r="DA640" s="550"/>
      <c r="DB640" s="550"/>
      <c r="DC640" s="550"/>
      <c r="DD640" s="550"/>
      <c r="DE640" s="550"/>
      <c r="DF640" s="550"/>
      <c r="DG640" s="550"/>
      <c r="DH640" s="550"/>
      <c r="DI640" s="550"/>
      <c r="DJ640" s="550"/>
      <c r="DK640" s="550"/>
      <c r="DL640" s="550"/>
      <c r="DM640" s="550"/>
      <c r="DN640" s="550"/>
      <c r="DO640" s="550"/>
      <c r="DP640" s="550"/>
      <c r="DQ640" s="550"/>
      <c r="DR640" s="550"/>
      <c r="DS640" s="550"/>
      <c r="DT640" s="550"/>
      <c r="DU640" s="550"/>
      <c r="DV640" s="550"/>
      <c r="DW640" s="550"/>
      <c r="DX640" s="550"/>
      <c r="DY640" s="550"/>
      <c r="DZ640" s="550"/>
      <c r="EA640" s="550"/>
      <c r="EB640" s="550"/>
      <c r="EC640" s="550"/>
      <c r="ED640" s="550"/>
      <c r="EE640" s="550"/>
      <c r="EF640" s="550"/>
      <c r="EG640" s="550"/>
      <c r="EH640" s="550"/>
      <c r="EI640" s="550"/>
      <c r="EJ640" s="550"/>
      <c r="EK640" s="550"/>
      <c r="EL640" s="550"/>
      <c r="EM640" s="550"/>
      <c r="EN640" s="550"/>
      <c r="EO640" s="550"/>
      <c r="EP640" s="550"/>
      <c r="EQ640" s="550"/>
      <c r="ER640" s="550"/>
      <c r="ES640" s="550"/>
      <c r="ET640" s="550"/>
      <c r="EU640" s="550"/>
      <c r="EV640" s="550"/>
      <c r="EW640" s="550"/>
      <c r="EX640" s="550"/>
      <c r="EY640" s="550"/>
      <c r="EZ640" s="550"/>
      <c r="FA640" s="550"/>
      <c r="FB640" s="550"/>
      <c r="FC640" s="550"/>
      <c r="FD640" s="550"/>
      <c r="FE640" s="550"/>
      <c r="FF640" s="550"/>
      <c r="FG640" s="550"/>
      <c r="FH640" s="550"/>
      <c r="FI640" s="550"/>
      <c r="FJ640" s="550"/>
      <c r="FK640" s="550"/>
      <c r="FL640" s="550"/>
      <c r="FM640" s="550"/>
      <c r="FN640" s="550"/>
      <c r="FO640" s="550"/>
      <c r="FP640" s="550"/>
      <c r="FQ640" s="550"/>
      <c r="FR640" s="550"/>
      <c r="FS640" s="550"/>
      <c r="FT640" s="550"/>
      <c r="FU640" s="550"/>
      <c r="FV640" s="550"/>
      <c r="FW640" s="550"/>
      <c r="FX640" s="550"/>
      <c r="FY640" s="550"/>
      <c r="FZ640" s="550"/>
      <c r="GA640" s="550"/>
      <c r="GB640" s="550"/>
      <c r="GC640" s="550"/>
      <c r="GD640" s="550"/>
      <c r="GE640" s="550"/>
      <c r="GF640" s="550"/>
      <c r="GG640" s="550"/>
      <c r="GH640" s="550"/>
      <c r="GI640" s="550"/>
      <c r="GJ640" s="550"/>
      <c r="GK640" s="550"/>
      <c r="GL640" s="550"/>
      <c r="GM640" s="550"/>
    </row>
    <row r="641" spans="7:195" ht="18" customHeight="1">
      <c r="G641" s="550"/>
      <c r="H641" s="550"/>
      <c r="I641" s="550"/>
      <c r="J641" s="550"/>
      <c r="K641" s="550"/>
      <c r="L641" s="550"/>
      <c r="M641" s="550"/>
      <c r="N641" s="550"/>
      <c r="O641" s="550"/>
      <c r="P641" s="550"/>
      <c r="Q641" s="550"/>
      <c r="R641" s="550"/>
      <c r="S641" s="550"/>
      <c r="T641" s="550"/>
      <c r="U641" s="550"/>
      <c r="V641" s="550"/>
      <c r="W641" s="550"/>
      <c r="X641" s="550"/>
      <c r="Y641" s="550"/>
      <c r="Z641" s="550"/>
      <c r="AA641" s="550"/>
      <c r="AB641" s="550"/>
      <c r="AC641" s="550"/>
      <c r="AD641" s="550"/>
      <c r="AE641" s="550"/>
      <c r="AF641" s="550"/>
      <c r="AG641" s="550"/>
      <c r="AH641" s="550"/>
      <c r="AI641" s="550"/>
      <c r="AJ641" s="550"/>
      <c r="AK641" s="550"/>
      <c r="AL641" s="550"/>
      <c r="AM641" s="550"/>
      <c r="AN641" s="550"/>
      <c r="AO641" s="550"/>
      <c r="AP641" s="550"/>
      <c r="AQ641" s="550"/>
      <c r="AR641" s="550"/>
      <c r="AS641" s="550"/>
      <c r="AT641" s="550"/>
      <c r="AU641" s="550"/>
      <c r="AV641" s="550"/>
      <c r="AW641" s="550"/>
      <c r="AX641" s="550"/>
      <c r="AY641" s="550"/>
      <c r="AZ641" s="550"/>
      <c r="BA641" s="550"/>
      <c r="BB641" s="550"/>
      <c r="BC641" s="550"/>
      <c r="BD641" s="550"/>
      <c r="BE641" s="550"/>
      <c r="BF641" s="550"/>
      <c r="BG641" s="550"/>
      <c r="BH641" s="550"/>
      <c r="BI641" s="550"/>
      <c r="BJ641" s="550"/>
      <c r="BK641" s="550"/>
      <c r="BL641" s="550"/>
      <c r="BM641" s="550"/>
      <c r="BN641" s="550"/>
      <c r="BO641" s="550"/>
      <c r="BP641" s="550"/>
      <c r="BQ641" s="550"/>
      <c r="BR641" s="550"/>
      <c r="BS641" s="550"/>
      <c r="BT641" s="550"/>
      <c r="BU641" s="550"/>
      <c r="BV641" s="550"/>
      <c r="BW641" s="550"/>
      <c r="BX641" s="550"/>
      <c r="BY641" s="550"/>
      <c r="BZ641" s="550"/>
      <c r="CA641" s="550"/>
      <c r="CB641" s="550"/>
      <c r="CC641" s="550"/>
      <c r="CD641" s="550"/>
      <c r="CE641" s="550"/>
      <c r="CF641" s="550"/>
      <c r="CG641" s="550"/>
      <c r="CH641" s="550"/>
      <c r="CI641" s="550"/>
      <c r="CJ641" s="550"/>
      <c r="CK641" s="550"/>
      <c r="CL641" s="550"/>
      <c r="CM641" s="550"/>
      <c r="CN641" s="550"/>
      <c r="CO641" s="550"/>
      <c r="CP641" s="550"/>
      <c r="CQ641" s="550"/>
      <c r="CR641" s="550"/>
      <c r="CS641" s="550"/>
      <c r="CT641" s="550"/>
      <c r="CU641" s="550"/>
      <c r="CV641" s="550"/>
      <c r="CW641" s="550"/>
      <c r="CX641" s="550"/>
      <c r="CY641" s="550"/>
      <c r="CZ641" s="550"/>
      <c r="DA641" s="550"/>
      <c r="DB641" s="550"/>
      <c r="DC641" s="550"/>
      <c r="DD641" s="550"/>
      <c r="DE641" s="550"/>
      <c r="DF641" s="550"/>
      <c r="DG641" s="550"/>
      <c r="DH641" s="550"/>
      <c r="DI641" s="550"/>
      <c r="DJ641" s="550"/>
      <c r="DK641" s="550"/>
      <c r="DL641" s="550"/>
      <c r="DM641" s="550"/>
      <c r="DN641" s="550"/>
      <c r="DO641" s="550"/>
      <c r="DP641" s="550"/>
      <c r="DQ641" s="550"/>
      <c r="DR641" s="550"/>
      <c r="DS641" s="550"/>
      <c r="DT641" s="550"/>
      <c r="DU641" s="550"/>
      <c r="DV641" s="550"/>
      <c r="DW641" s="550"/>
      <c r="DX641" s="550"/>
      <c r="DY641" s="550"/>
      <c r="DZ641" s="550"/>
      <c r="EA641" s="550"/>
      <c r="EB641" s="550"/>
      <c r="EC641" s="550"/>
      <c r="ED641" s="550"/>
      <c r="EE641" s="550"/>
      <c r="EF641" s="550"/>
      <c r="EG641" s="550"/>
      <c r="EH641" s="550"/>
      <c r="EI641" s="550"/>
      <c r="EJ641" s="550"/>
      <c r="EK641" s="550"/>
      <c r="EL641" s="550"/>
      <c r="EM641" s="550"/>
      <c r="EN641" s="550"/>
      <c r="EO641" s="550"/>
      <c r="EP641" s="550"/>
      <c r="EQ641" s="550"/>
      <c r="ER641" s="550"/>
      <c r="ES641" s="550"/>
      <c r="ET641" s="550"/>
      <c r="EU641" s="550"/>
      <c r="EV641" s="550"/>
      <c r="EW641" s="550"/>
      <c r="EX641" s="550"/>
      <c r="EY641" s="550"/>
      <c r="EZ641" s="550"/>
      <c r="FA641" s="550"/>
      <c r="FB641" s="550"/>
      <c r="FC641" s="550"/>
      <c r="FD641" s="550"/>
      <c r="FE641" s="550"/>
      <c r="FF641" s="550"/>
      <c r="FG641" s="550"/>
      <c r="FH641" s="550"/>
      <c r="FI641" s="550"/>
      <c r="FJ641" s="550"/>
      <c r="FK641" s="550"/>
      <c r="FL641" s="550"/>
      <c r="FM641" s="550"/>
      <c r="FN641" s="550"/>
      <c r="FO641" s="550"/>
      <c r="FP641" s="550"/>
      <c r="FQ641" s="550"/>
      <c r="FR641" s="550"/>
      <c r="FS641" s="550"/>
      <c r="FT641" s="550"/>
      <c r="FU641" s="550"/>
      <c r="FV641" s="550"/>
      <c r="FW641" s="550"/>
      <c r="FX641" s="550"/>
      <c r="FY641" s="550"/>
      <c r="FZ641" s="550"/>
      <c r="GA641" s="550"/>
      <c r="GB641" s="550"/>
      <c r="GC641" s="550"/>
      <c r="GD641" s="550"/>
      <c r="GE641" s="550"/>
      <c r="GF641" s="550"/>
      <c r="GG641" s="550"/>
      <c r="GH641" s="550"/>
      <c r="GI641" s="550"/>
      <c r="GJ641" s="550"/>
      <c r="GK641" s="550"/>
      <c r="GL641" s="550"/>
      <c r="GM641" s="550"/>
    </row>
    <row r="642" spans="7:195" ht="18" customHeight="1">
      <c r="G642" s="550"/>
      <c r="H642" s="550"/>
      <c r="I642" s="550"/>
      <c r="J642" s="550"/>
      <c r="K642" s="550"/>
      <c r="L642" s="550"/>
      <c r="M642" s="550"/>
      <c r="N642" s="550"/>
      <c r="O642" s="550"/>
      <c r="P642" s="550"/>
      <c r="Q642" s="550"/>
      <c r="R642" s="550"/>
      <c r="S642" s="550"/>
      <c r="T642" s="550"/>
      <c r="U642" s="550"/>
      <c r="V642" s="550"/>
      <c r="W642" s="550"/>
      <c r="X642" s="550"/>
      <c r="Y642" s="550"/>
      <c r="Z642" s="550"/>
      <c r="AA642" s="550"/>
      <c r="AB642" s="550"/>
      <c r="AC642" s="550"/>
      <c r="AD642" s="550"/>
      <c r="AE642" s="550"/>
      <c r="AF642" s="550"/>
      <c r="AG642" s="550"/>
      <c r="AH642" s="550"/>
      <c r="AI642" s="550"/>
      <c r="AJ642" s="550"/>
      <c r="AK642" s="550"/>
      <c r="AL642" s="550"/>
      <c r="AM642" s="550"/>
      <c r="AN642" s="550"/>
      <c r="AO642" s="550"/>
      <c r="AP642" s="550"/>
      <c r="AQ642" s="550"/>
      <c r="AR642" s="550"/>
      <c r="AS642" s="550"/>
      <c r="AT642" s="550"/>
      <c r="AU642" s="550"/>
      <c r="AV642" s="550"/>
      <c r="AW642" s="550"/>
      <c r="AX642" s="550"/>
      <c r="AY642" s="550"/>
      <c r="AZ642" s="550"/>
      <c r="BA642" s="550"/>
      <c r="BB642" s="550"/>
      <c r="BC642" s="550"/>
      <c r="BD642" s="550"/>
      <c r="BE642" s="550"/>
      <c r="BF642" s="550"/>
      <c r="BG642" s="550"/>
      <c r="BH642" s="550"/>
      <c r="BI642" s="550"/>
      <c r="BJ642" s="550"/>
      <c r="BK642" s="550"/>
      <c r="BL642" s="550"/>
      <c r="BM642" s="550"/>
      <c r="BN642" s="550"/>
      <c r="BO642" s="550"/>
      <c r="BP642" s="550"/>
      <c r="BQ642" s="550"/>
      <c r="BR642" s="550"/>
      <c r="BS642" s="550"/>
      <c r="BT642" s="550"/>
      <c r="BU642" s="550"/>
      <c r="BV642" s="550"/>
      <c r="BW642" s="550"/>
      <c r="BX642" s="550"/>
      <c r="BY642" s="550"/>
      <c r="BZ642" s="550"/>
      <c r="CA642" s="550"/>
      <c r="CB642" s="550"/>
      <c r="CC642" s="550"/>
      <c r="CD642" s="550"/>
      <c r="CE642" s="550"/>
      <c r="CF642" s="550"/>
      <c r="CG642" s="550"/>
      <c r="CH642" s="550"/>
      <c r="CI642" s="550"/>
      <c r="CJ642" s="550"/>
      <c r="CK642" s="550"/>
      <c r="CL642" s="550"/>
      <c r="CM642" s="550"/>
      <c r="CN642" s="550"/>
      <c r="CO642" s="550"/>
      <c r="CP642" s="550"/>
      <c r="CQ642" s="550"/>
      <c r="CR642" s="550"/>
      <c r="CS642" s="550"/>
      <c r="CT642" s="550"/>
      <c r="CU642" s="550"/>
      <c r="CV642" s="550"/>
      <c r="CW642" s="550"/>
      <c r="CX642" s="550"/>
      <c r="CY642" s="550"/>
      <c r="CZ642" s="550"/>
      <c r="DA642" s="550"/>
      <c r="DB642" s="550"/>
      <c r="DC642" s="550"/>
      <c r="DD642" s="550"/>
      <c r="DE642" s="550"/>
      <c r="DF642" s="550"/>
      <c r="DG642" s="550"/>
      <c r="DH642" s="550"/>
      <c r="DI642" s="550"/>
      <c r="DJ642" s="550"/>
      <c r="DK642" s="550"/>
      <c r="DL642" s="550"/>
      <c r="DM642" s="550"/>
      <c r="DN642" s="550"/>
      <c r="DO642" s="550"/>
      <c r="DP642" s="550"/>
      <c r="DQ642" s="550"/>
      <c r="DR642" s="550"/>
      <c r="DS642" s="550"/>
      <c r="DT642" s="550"/>
      <c r="DU642" s="550"/>
      <c r="DV642" s="550"/>
      <c r="DW642" s="550"/>
      <c r="DX642" s="550"/>
      <c r="DY642" s="550"/>
      <c r="DZ642" s="550"/>
      <c r="EA642" s="550"/>
      <c r="EB642" s="550"/>
      <c r="EC642" s="550"/>
      <c r="ED642" s="550"/>
      <c r="EE642" s="550"/>
      <c r="EF642" s="550"/>
      <c r="EG642" s="550"/>
      <c r="EH642" s="550"/>
      <c r="EI642" s="550"/>
      <c r="EJ642" s="550"/>
      <c r="EK642" s="550"/>
      <c r="EL642" s="550"/>
      <c r="EM642" s="550"/>
      <c r="EN642" s="550"/>
      <c r="EO642" s="550"/>
      <c r="EP642" s="550"/>
      <c r="EQ642" s="550"/>
      <c r="ER642" s="550"/>
      <c r="ES642" s="550"/>
      <c r="ET642" s="550"/>
      <c r="EU642" s="550"/>
      <c r="EV642" s="550"/>
      <c r="EW642" s="550"/>
      <c r="EX642" s="550"/>
      <c r="EY642" s="550"/>
      <c r="EZ642" s="550"/>
      <c r="FA642" s="550"/>
      <c r="FB642" s="550"/>
      <c r="FC642" s="550"/>
      <c r="FD642" s="550"/>
      <c r="FE642" s="550"/>
      <c r="FF642" s="550"/>
      <c r="FG642" s="550"/>
      <c r="FH642" s="550"/>
      <c r="FI642" s="550"/>
      <c r="FJ642" s="550"/>
      <c r="FK642" s="550"/>
      <c r="FL642" s="550"/>
      <c r="FM642" s="550"/>
      <c r="FN642" s="550"/>
      <c r="FO642" s="550"/>
      <c r="FP642" s="550"/>
      <c r="FQ642" s="550"/>
      <c r="FR642" s="550"/>
      <c r="FS642" s="550"/>
      <c r="FT642" s="550"/>
      <c r="FU642" s="550"/>
      <c r="FV642" s="550"/>
      <c r="FW642" s="550"/>
      <c r="FX642" s="550"/>
      <c r="FY642" s="550"/>
      <c r="FZ642" s="550"/>
      <c r="GA642" s="550"/>
      <c r="GB642" s="550"/>
      <c r="GC642" s="550"/>
      <c r="GD642" s="550"/>
      <c r="GE642" s="550"/>
      <c r="GF642" s="550"/>
      <c r="GG642" s="550"/>
      <c r="GH642" s="550"/>
      <c r="GI642" s="550"/>
      <c r="GJ642" s="550"/>
      <c r="GK642" s="550"/>
      <c r="GL642" s="550"/>
      <c r="GM642" s="550"/>
    </row>
    <row r="643" spans="7:195" ht="18" customHeight="1">
      <c r="G643" s="550"/>
      <c r="H643" s="550"/>
      <c r="I643" s="550"/>
      <c r="J643" s="550"/>
      <c r="K643" s="550"/>
      <c r="L643" s="550"/>
      <c r="M643" s="550"/>
      <c r="N643" s="550"/>
      <c r="O643" s="550"/>
      <c r="P643" s="550"/>
      <c r="Q643" s="550"/>
      <c r="R643" s="550"/>
      <c r="S643" s="550"/>
      <c r="T643" s="550"/>
      <c r="U643" s="550"/>
      <c r="V643" s="550"/>
      <c r="W643" s="550"/>
      <c r="X643" s="550"/>
      <c r="Y643" s="550"/>
      <c r="Z643" s="550"/>
      <c r="AA643" s="550"/>
      <c r="AB643" s="550"/>
      <c r="AC643" s="550"/>
      <c r="AD643" s="550"/>
      <c r="AE643" s="550"/>
      <c r="AF643" s="550"/>
      <c r="AG643" s="550"/>
      <c r="AH643" s="550"/>
      <c r="AI643" s="550"/>
      <c r="AJ643" s="550"/>
      <c r="AK643" s="550"/>
      <c r="AL643" s="550"/>
      <c r="AM643" s="550"/>
      <c r="AN643" s="550"/>
      <c r="AO643" s="550"/>
      <c r="AP643" s="550"/>
      <c r="AQ643" s="550"/>
      <c r="AR643" s="550"/>
      <c r="AS643" s="550"/>
      <c r="AT643" s="550"/>
      <c r="AU643" s="550"/>
      <c r="AV643" s="550"/>
      <c r="AW643" s="550"/>
      <c r="AX643" s="550"/>
      <c r="AY643" s="550"/>
      <c r="AZ643" s="550"/>
      <c r="BA643" s="550"/>
      <c r="BB643" s="550"/>
      <c r="BC643" s="550"/>
      <c r="BD643" s="550"/>
      <c r="BE643" s="550"/>
      <c r="BF643" s="550"/>
      <c r="BG643" s="550"/>
      <c r="BH643" s="550"/>
      <c r="BI643" s="550"/>
      <c r="BJ643" s="550"/>
      <c r="BK643" s="550"/>
      <c r="BL643" s="550"/>
      <c r="BM643" s="550"/>
      <c r="BN643" s="550"/>
      <c r="BO643" s="550"/>
      <c r="BP643" s="550"/>
      <c r="BQ643" s="550"/>
      <c r="BR643" s="550"/>
      <c r="BS643" s="550"/>
      <c r="BT643" s="550"/>
      <c r="BU643" s="550"/>
      <c r="BV643" s="550"/>
      <c r="BW643" s="550"/>
      <c r="BX643" s="550"/>
      <c r="BY643" s="550"/>
      <c r="BZ643" s="550"/>
      <c r="CA643" s="550"/>
      <c r="CB643" s="550"/>
      <c r="CC643" s="550"/>
      <c r="CD643" s="550"/>
      <c r="CE643" s="550"/>
      <c r="CF643" s="550"/>
      <c r="CG643" s="550"/>
      <c r="CH643" s="550"/>
      <c r="CI643" s="550"/>
      <c r="CJ643" s="550"/>
      <c r="CK643" s="550"/>
      <c r="CL643" s="550"/>
      <c r="CM643" s="550"/>
      <c r="CN643" s="550"/>
      <c r="CO643" s="550"/>
      <c r="CP643" s="550"/>
      <c r="CQ643" s="550"/>
      <c r="CR643" s="550"/>
      <c r="CS643" s="550"/>
      <c r="CT643" s="550"/>
      <c r="CU643" s="550"/>
      <c r="CV643" s="550"/>
      <c r="CW643" s="550"/>
      <c r="CX643" s="550"/>
      <c r="CY643" s="550"/>
      <c r="CZ643" s="550"/>
      <c r="DA643" s="550"/>
      <c r="DB643" s="550"/>
      <c r="DC643" s="550"/>
      <c r="DD643" s="550"/>
      <c r="DE643" s="550"/>
      <c r="DF643" s="550"/>
      <c r="DG643" s="550"/>
      <c r="DH643" s="550"/>
      <c r="DI643" s="550"/>
      <c r="DJ643" s="550"/>
      <c r="DK643" s="550"/>
      <c r="DL643" s="550"/>
      <c r="DM643" s="550"/>
      <c r="DN643" s="550"/>
      <c r="DO643" s="550"/>
      <c r="DP643" s="550"/>
      <c r="DQ643" s="550"/>
      <c r="DR643" s="550"/>
      <c r="DS643" s="550"/>
      <c r="DT643" s="550"/>
      <c r="DU643" s="550"/>
      <c r="DV643" s="550"/>
      <c r="DW643" s="550"/>
      <c r="DX643" s="550"/>
      <c r="DY643" s="550"/>
      <c r="DZ643" s="550"/>
      <c r="EA643" s="550"/>
      <c r="EB643" s="550"/>
      <c r="EC643" s="550"/>
      <c r="ED643" s="550"/>
      <c r="EE643" s="550"/>
      <c r="EF643" s="550"/>
      <c r="EG643" s="550"/>
      <c r="EH643" s="550"/>
      <c r="EI643" s="550"/>
      <c r="EJ643" s="550"/>
      <c r="EK643" s="550"/>
      <c r="EL643" s="550"/>
      <c r="EM643" s="550"/>
      <c r="EN643" s="550"/>
      <c r="EO643" s="550"/>
      <c r="EP643" s="550"/>
      <c r="EQ643" s="550"/>
      <c r="ER643" s="550"/>
      <c r="ES643" s="550"/>
      <c r="ET643" s="550"/>
      <c r="EU643" s="550"/>
      <c r="EV643" s="550"/>
      <c r="EW643" s="550"/>
      <c r="EX643" s="550"/>
      <c r="EY643" s="550"/>
      <c r="EZ643" s="550"/>
      <c r="FA643" s="550"/>
      <c r="FB643" s="550"/>
      <c r="FC643" s="550"/>
      <c r="FD643" s="550"/>
      <c r="FE643" s="550"/>
      <c r="FF643" s="550"/>
      <c r="FG643" s="550"/>
      <c r="FH643" s="550"/>
      <c r="FI643" s="550"/>
      <c r="FJ643" s="550"/>
      <c r="FK643" s="550"/>
      <c r="FL643" s="550"/>
      <c r="FM643" s="550"/>
      <c r="FN643" s="550"/>
      <c r="FO643" s="550"/>
      <c r="FP643" s="550"/>
      <c r="FQ643" s="550"/>
      <c r="FR643" s="550"/>
      <c r="FS643" s="550"/>
      <c r="FT643" s="550"/>
      <c r="FU643" s="550"/>
      <c r="FV643" s="550"/>
      <c r="FW643" s="550"/>
      <c r="FX643" s="550"/>
      <c r="FY643" s="550"/>
      <c r="FZ643" s="550"/>
      <c r="GA643" s="550"/>
      <c r="GB643" s="550"/>
      <c r="GC643" s="550"/>
      <c r="GD643" s="550"/>
      <c r="GE643" s="550"/>
      <c r="GF643" s="550"/>
      <c r="GG643" s="550"/>
      <c r="GH643" s="550"/>
      <c r="GI643" s="550"/>
      <c r="GJ643" s="550"/>
      <c r="GK643" s="550"/>
      <c r="GL643" s="550"/>
      <c r="GM643" s="550"/>
    </row>
    <row r="644" spans="7:195" ht="18" customHeight="1">
      <c r="G644" s="550"/>
      <c r="H644" s="550"/>
      <c r="I644" s="550"/>
      <c r="J644" s="550"/>
      <c r="K644" s="550"/>
      <c r="L644" s="550"/>
      <c r="M644" s="550"/>
      <c r="N644" s="550"/>
      <c r="O644" s="550"/>
      <c r="P644" s="550"/>
      <c r="Q644" s="550"/>
      <c r="R644" s="550"/>
      <c r="S644" s="550"/>
      <c r="T644" s="550"/>
      <c r="U644" s="550"/>
      <c r="V644" s="550"/>
      <c r="W644" s="550"/>
      <c r="X644" s="550"/>
      <c r="Y644" s="550"/>
      <c r="Z644" s="550"/>
      <c r="AA644" s="550"/>
      <c r="AB644" s="550"/>
      <c r="AC644" s="550"/>
      <c r="AD644" s="550"/>
      <c r="AE644" s="550"/>
      <c r="AF644" s="550"/>
      <c r="AG644" s="550"/>
      <c r="AH644" s="550"/>
      <c r="AI644" s="550"/>
      <c r="AJ644" s="550"/>
      <c r="AK644" s="550"/>
      <c r="AL644" s="550"/>
      <c r="AM644" s="550"/>
      <c r="AN644" s="550"/>
      <c r="AO644" s="550"/>
      <c r="AP644" s="550"/>
      <c r="AQ644" s="550"/>
      <c r="AR644" s="550"/>
      <c r="AS644" s="550"/>
      <c r="AT644" s="550"/>
      <c r="AU644" s="550"/>
      <c r="AV644" s="550"/>
      <c r="AW644" s="550"/>
      <c r="AX644" s="550"/>
      <c r="AY644" s="550"/>
      <c r="AZ644" s="550"/>
      <c r="BA644" s="550"/>
      <c r="BB644" s="550"/>
      <c r="BC644" s="550"/>
      <c r="BD644" s="550"/>
      <c r="BE644" s="550"/>
      <c r="BF644" s="550"/>
      <c r="BG644" s="550"/>
      <c r="BH644" s="550"/>
      <c r="BI644" s="550"/>
      <c r="BJ644" s="550"/>
      <c r="BK644" s="550"/>
      <c r="BL644" s="550"/>
      <c r="BM644" s="550"/>
      <c r="BN644" s="550"/>
      <c r="BO644" s="550"/>
      <c r="BP644" s="550"/>
      <c r="BQ644" s="550"/>
      <c r="BR644" s="550"/>
      <c r="BS644" s="550"/>
      <c r="BT644" s="550"/>
      <c r="BU644" s="550"/>
      <c r="BV644" s="550"/>
      <c r="BW644" s="550"/>
      <c r="BX644" s="550"/>
      <c r="BY644" s="550"/>
      <c r="BZ644" s="550"/>
      <c r="CA644" s="550"/>
      <c r="CB644" s="550"/>
      <c r="CC644" s="550"/>
      <c r="CD644" s="550"/>
      <c r="CE644" s="550"/>
      <c r="CF644" s="550"/>
      <c r="CG644" s="550"/>
      <c r="CH644" s="550"/>
      <c r="CI644" s="550"/>
      <c r="CJ644" s="550"/>
      <c r="CK644" s="550"/>
      <c r="CL644" s="550"/>
      <c r="CM644" s="550"/>
      <c r="CN644" s="550"/>
      <c r="CO644" s="550"/>
      <c r="CP644" s="550"/>
      <c r="CQ644" s="550"/>
      <c r="CR644" s="550"/>
      <c r="CS644" s="550"/>
      <c r="CT644" s="550"/>
      <c r="CU644" s="550"/>
      <c r="CV644" s="550"/>
      <c r="CW644" s="550"/>
      <c r="CX644" s="550"/>
      <c r="CY644" s="550"/>
      <c r="CZ644" s="550"/>
      <c r="DA644" s="550"/>
      <c r="DB644" s="550"/>
      <c r="DC644" s="550"/>
      <c r="DD644" s="550"/>
      <c r="DE644" s="550"/>
      <c r="DF644" s="550"/>
      <c r="DG644" s="550"/>
      <c r="DH644" s="550"/>
      <c r="DI644" s="550"/>
      <c r="DJ644" s="550"/>
      <c r="DK644" s="550"/>
      <c r="DL644" s="550"/>
      <c r="DM644" s="550"/>
      <c r="DN644" s="550"/>
      <c r="DO644" s="550"/>
      <c r="DP644" s="550"/>
      <c r="DQ644" s="550"/>
      <c r="DR644" s="550"/>
      <c r="DS644" s="550"/>
      <c r="DT644" s="550"/>
      <c r="DU644" s="550"/>
      <c r="DV644" s="550"/>
      <c r="DW644" s="550"/>
      <c r="DX644" s="550"/>
      <c r="DY644" s="550"/>
      <c r="DZ644" s="550"/>
      <c r="EA644" s="550"/>
      <c r="EB644" s="550"/>
      <c r="EC644" s="550"/>
      <c r="ED644" s="550"/>
      <c r="EE644" s="550"/>
      <c r="EF644" s="550"/>
      <c r="EG644" s="550"/>
      <c r="EH644" s="550"/>
      <c r="EI644" s="550"/>
      <c r="EJ644" s="550"/>
      <c r="EK644" s="550"/>
      <c r="EL644" s="550"/>
      <c r="EM644" s="550"/>
      <c r="EN644" s="550"/>
      <c r="EO644" s="550"/>
      <c r="EP644" s="550"/>
      <c r="EQ644" s="550"/>
      <c r="ER644" s="550"/>
      <c r="ES644" s="550"/>
      <c r="ET644" s="550"/>
      <c r="EU644" s="550"/>
      <c r="EV644" s="550"/>
      <c r="EW644" s="550"/>
      <c r="EX644" s="550"/>
      <c r="EY644" s="550"/>
      <c r="EZ644" s="550"/>
      <c r="FA644" s="550"/>
      <c r="FB644" s="550"/>
      <c r="FC644" s="550"/>
      <c r="FD644" s="550"/>
      <c r="FE644" s="550"/>
      <c r="FF644" s="550"/>
      <c r="FG644" s="550"/>
      <c r="FH644" s="550"/>
      <c r="FI644" s="550"/>
      <c r="FJ644" s="550"/>
      <c r="FK644" s="550"/>
      <c r="FL644" s="550"/>
      <c r="FM644" s="550"/>
      <c r="FN644" s="550"/>
      <c r="FO644" s="550"/>
      <c r="FP644" s="550"/>
      <c r="FQ644" s="550"/>
      <c r="FR644" s="550"/>
      <c r="FS644" s="550"/>
      <c r="FT644" s="550"/>
      <c r="FU644" s="550"/>
      <c r="FV644" s="550"/>
      <c r="FW644" s="550"/>
      <c r="FX644" s="550"/>
      <c r="FY644" s="550"/>
      <c r="FZ644" s="550"/>
      <c r="GA644" s="550"/>
      <c r="GB644" s="550"/>
      <c r="GC644" s="550"/>
      <c r="GD644" s="550"/>
      <c r="GE644" s="550"/>
      <c r="GF644" s="550"/>
      <c r="GG644" s="550"/>
      <c r="GH644" s="550"/>
      <c r="GI644" s="550"/>
      <c r="GJ644" s="550"/>
      <c r="GK644" s="550"/>
      <c r="GL644" s="550"/>
      <c r="GM644" s="550"/>
    </row>
    <row r="645" spans="7:195" ht="18" customHeight="1">
      <c r="G645" s="550"/>
      <c r="H645" s="550"/>
      <c r="I645" s="550"/>
      <c r="J645" s="550"/>
      <c r="K645" s="550"/>
      <c r="L645" s="550"/>
      <c r="M645" s="550"/>
      <c r="N645" s="550"/>
      <c r="O645" s="550"/>
      <c r="P645" s="550"/>
      <c r="Q645" s="550"/>
      <c r="R645" s="550"/>
      <c r="S645" s="550"/>
      <c r="T645" s="550"/>
      <c r="U645" s="550"/>
      <c r="V645" s="550"/>
      <c r="W645" s="550"/>
      <c r="X645" s="550"/>
      <c r="Y645" s="550"/>
      <c r="Z645" s="550"/>
      <c r="AA645" s="550"/>
      <c r="AB645" s="550"/>
      <c r="AC645" s="550"/>
      <c r="AD645" s="550"/>
      <c r="AE645" s="550"/>
      <c r="AF645" s="550"/>
      <c r="AG645" s="550"/>
      <c r="AH645" s="550"/>
      <c r="AI645" s="550"/>
      <c r="AJ645" s="550"/>
      <c r="AK645" s="550"/>
      <c r="AL645" s="550"/>
      <c r="AM645" s="550"/>
      <c r="AN645" s="550"/>
      <c r="AO645" s="550"/>
      <c r="AP645" s="550"/>
      <c r="AQ645" s="550"/>
      <c r="AR645" s="550"/>
      <c r="AS645" s="550"/>
      <c r="AT645" s="550"/>
      <c r="AU645" s="550"/>
      <c r="AV645" s="550"/>
      <c r="AW645" s="550"/>
      <c r="AX645" s="550"/>
      <c r="AY645" s="550"/>
      <c r="AZ645" s="550"/>
      <c r="BA645" s="550"/>
      <c r="BB645" s="550"/>
      <c r="BC645" s="550"/>
      <c r="BD645" s="550"/>
      <c r="BE645" s="550"/>
      <c r="BF645" s="550"/>
      <c r="BG645" s="550"/>
      <c r="BH645" s="550"/>
      <c r="BI645" s="550"/>
      <c r="BJ645" s="550"/>
      <c r="BK645" s="550"/>
      <c r="BL645" s="550"/>
      <c r="BM645" s="550"/>
      <c r="BN645" s="550"/>
      <c r="BO645" s="550"/>
      <c r="BP645" s="550"/>
      <c r="BQ645" s="550"/>
      <c r="BR645" s="550"/>
      <c r="BS645" s="550"/>
      <c r="BT645" s="550"/>
      <c r="BU645" s="550"/>
      <c r="BV645" s="550"/>
      <c r="BW645" s="550"/>
      <c r="BX645" s="550"/>
      <c r="BY645" s="550"/>
      <c r="BZ645" s="550"/>
      <c r="CA645" s="550"/>
      <c r="CB645" s="550"/>
      <c r="CC645" s="550"/>
      <c r="CD645" s="550"/>
      <c r="CE645" s="550"/>
      <c r="CF645" s="550"/>
      <c r="CG645" s="550"/>
      <c r="CH645" s="550"/>
      <c r="CI645" s="550"/>
      <c r="CJ645" s="550"/>
      <c r="CK645" s="550"/>
      <c r="CL645" s="550"/>
      <c r="CM645" s="550"/>
      <c r="CN645" s="550"/>
      <c r="CO645" s="550"/>
      <c r="CP645" s="550"/>
      <c r="CQ645" s="550"/>
      <c r="CR645" s="550"/>
      <c r="CS645" s="550"/>
      <c r="CT645" s="550"/>
      <c r="CU645" s="550"/>
      <c r="CV645" s="550"/>
      <c r="CW645" s="550"/>
      <c r="CX645" s="550"/>
      <c r="CY645" s="550"/>
      <c r="CZ645" s="550"/>
      <c r="DA645" s="550"/>
      <c r="DB645" s="550"/>
      <c r="DC645" s="550"/>
      <c r="DD645" s="550"/>
      <c r="DE645" s="550"/>
      <c r="DF645" s="550"/>
      <c r="DG645" s="550"/>
      <c r="DH645" s="550"/>
      <c r="DI645" s="550"/>
      <c r="DJ645" s="550"/>
      <c r="DK645" s="550"/>
      <c r="DL645" s="550"/>
      <c r="DM645" s="550"/>
      <c r="DN645" s="550"/>
      <c r="DO645" s="550"/>
      <c r="DP645" s="550"/>
      <c r="DQ645" s="550"/>
      <c r="DR645" s="550"/>
      <c r="DS645" s="550"/>
      <c r="DT645" s="550"/>
      <c r="DU645" s="550"/>
      <c r="DV645" s="550"/>
      <c r="DW645" s="550"/>
      <c r="DX645" s="550"/>
      <c r="DY645" s="550"/>
      <c r="DZ645" s="550"/>
      <c r="EA645" s="550"/>
      <c r="EB645" s="550"/>
      <c r="EC645" s="550"/>
      <c r="ED645" s="550"/>
      <c r="EE645" s="550"/>
      <c r="EF645" s="550"/>
      <c r="EG645" s="550"/>
      <c r="EH645" s="550"/>
      <c r="EI645" s="550"/>
      <c r="EJ645" s="550"/>
      <c r="EK645" s="550"/>
      <c r="EL645" s="550"/>
      <c r="EM645" s="550"/>
      <c r="EN645" s="550"/>
      <c r="EO645" s="550"/>
      <c r="EP645" s="550"/>
      <c r="EQ645" s="550"/>
      <c r="ER645" s="550"/>
      <c r="ES645" s="550"/>
      <c r="ET645" s="550"/>
      <c r="EU645" s="550"/>
      <c r="EV645" s="550"/>
      <c r="EW645" s="550"/>
      <c r="EX645" s="550"/>
      <c r="EY645" s="550"/>
      <c r="EZ645" s="550"/>
      <c r="FA645" s="550"/>
      <c r="FB645" s="550"/>
      <c r="FC645" s="550"/>
      <c r="FD645" s="550"/>
      <c r="FE645" s="550"/>
      <c r="FF645" s="550"/>
      <c r="FG645" s="550"/>
      <c r="FH645" s="550"/>
      <c r="FI645" s="550"/>
      <c r="FJ645" s="550"/>
      <c r="FK645" s="550"/>
      <c r="FL645" s="550"/>
      <c r="FM645" s="550"/>
      <c r="FN645" s="550"/>
      <c r="FO645" s="550"/>
      <c r="FP645" s="550"/>
      <c r="FQ645" s="550"/>
      <c r="FR645" s="550"/>
      <c r="FS645" s="550"/>
      <c r="FT645" s="550"/>
      <c r="FU645" s="550"/>
      <c r="FV645" s="550"/>
      <c r="FW645" s="550"/>
      <c r="FX645" s="550"/>
      <c r="FY645" s="550"/>
      <c r="FZ645" s="550"/>
      <c r="GA645" s="550"/>
      <c r="GB645" s="550"/>
      <c r="GC645" s="550"/>
      <c r="GD645" s="550"/>
      <c r="GE645" s="550"/>
      <c r="GF645" s="550"/>
      <c r="GG645" s="550"/>
      <c r="GH645" s="550"/>
      <c r="GI645" s="550"/>
      <c r="GJ645" s="550"/>
      <c r="GK645" s="550"/>
      <c r="GL645" s="550"/>
      <c r="GM645" s="550"/>
    </row>
    <row r="646" spans="7:195" ht="18" customHeight="1">
      <c r="G646" s="550"/>
      <c r="H646" s="550"/>
      <c r="I646" s="550"/>
      <c r="J646" s="550"/>
      <c r="K646" s="550"/>
      <c r="L646" s="550"/>
      <c r="M646" s="550"/>
      <c r="N646" s="550"/>
      <c r="O646" s="550"/>
      <c r="P646" s="550"/>
      <c r="Q646" s="550"/>
      <c r="R646" s="550"/>
      <c r="S646" s="550"/>
      <c r="T646" s="550"/>
      <c r="U646" s="550"/>
      <c r="V646" s="550"/>
      <c r="W646" s="550"/>
      <c r="X646" s="550"/>
      <c r="Y646" s="550"/>
      <c r="Z646" s="550"/>
      <c r="AA646" s="550"/>
      <c r="AB646" s="550"/>
      <c r="AC646" s="550"/>
      <c r="AD646" s="550"/>
      <c r="AE646" s="550"/>
      <c r="AF646" s="550"/>
      <c r="AG646" s="550"/>
      <c r="AH646" s="550"/>
      <c r="AI646" s="550"/>
      <c r="AJ646" s="550"/>
      <c r="AK646" s="550"/>
      <c r="AL646" s="550"/>
      <c r="AM646" s="550"/>
      <c r="AN646" s="550"/>
      <c r="AO646" s="550"/>
      <c r="AP646" s="550"/>
      <c r="AQ646" s="550"/>
      <c r="AR646" s="550"/>
      <c r="AS646" s="550"/>
      <c r="AT646" s="550"/>
      <c r="AU646" s="550"/>
      <c r="AV646" s="550"/>
      <c r="AW646" s="550"/>
      <c r="AX646" s="550"/>
      <c r="AY646" s="550"/>
      <c r="AZ646" s="550"/>
      <c r="BA646" s="550"/>
      <c r="BB646" s="550"/>
      <c r="BC646" s="550"/>
      <c r="BD646" s="550"/>
      <c r="BE646" s="550"/>
      <c r="BF646" s="550"/>
      <c r="BG646" s="550"/>
      <c r="BH646" s="550"/>
      <c r="BI646" s="550"/>
      <c r="BJ646" s="550"/>
      <c r="BK646" s="550"/>
      <c r="BL646" s="550"/>
      <c r="BM646" s="550"/>
      <c r="BN646" s="550"/>
      <c r="BO646" s="550"/>
      <c r="BP646" s="550"/>
      <c r="BQ646" s="550"/>
      <c r="BR646" s="550"/>
      <c r="BS646" s="550"/>
      <c r="BT646" s="550"/>
      <c r="BU646" s="550"/>
      <c r="BV646" s="550"/>
      <c r="BW646" s="550"/>
      <c r="BX646" s="550"/>
      <c r="BY646" s="550"/>
      <c r="BZ646" s="550"/>
      <c r="CA646" s="550"/>
      <c r="CB646" s="550"/>
      <c r="CC646" s="550"/>
      <c r="CD646" s="550"/>
      <c r="CE646" s="550"/>
      <c r="CF646" s="550"/>
      <c r="CG646" s="550"/>
      <c r="CH646" s="550"/>
      <c r="CI646" s="550"/>
      <c r="CJ646" s="550"/>
      <c r="CK646" s="550"/>
      <c r="CL646" s="550"/>
      <c r="CM646" s="550"/>
      <c r="CN646" s="550"/>
      <c r="CO646" s="550"/>
      <c r="CP646" s="550"/>
      <c r="CQ646" s="550"/>
      <c r="CR646" s="550"/>
      <c r="CS646" s="550"/>
      <c r="CT646" s="550"/>
      <c r="CU646" s="550"/>
      <c r="CV646" s="550"/>
      <c r="CW646" s="550"/>
      <c r="CX646" s="550"/>
      <c r="CY646" s="550"/>
      <c r="CZ646" s="550"/>
      <c r="DA646" s="550"/>
      <c r="DB646" s="550"/>
      <c r="DC646" s="550"/>
      <c r="DD646" s="550"/>
      <c r="DE646" s="550"/>
      <c r="DF646" s="550"/>
      <c r="DG646" s="550"/>
      <c r="DH646" s="550"/>
      <c r="DI646" s="550"/>
      <c r="DJ646" s="550"/>
      <c r="DK646" s="550"/>
      <c r="DL646" s="550"/>
      <c r="DM646" s="550"/>
      <c r="DN646" s="550"/>
      <c r="DO646" s="550"/>
      <c r="DP646" s="550"/>
      <c r="DQ646" s="550"/>
      <c r="DR646" s="550"/>
      <c r="DS646" s="550"/>
      <c r="DT646" s="550"/>
      <c r="DU646" s="550"/>
      <c r="DV646" s="550"/>
      <c r="DW646" s="550"/>
      <c r="DX646" s="550"/>
      <c r="DY646" s="550"/>
      <c r="DZ646" s="550"/>
      <c r="EA646" s="550"/>
      <c r="EB646" s="550"/>
      <c r="EC646" s="550"/>
      <c r="ED646" s="550"/>
      <c r="EE646" s="550"/>
      <c r="EF646" s="550"/>
      <c r="EG646" s="550"/>
      <c r="EH646" s="550"/>
      <c r="EI646" s="550"/>
      <c r="EJ646" s="550"/>
      <c r="EK646" s="550"/>
      <c r="EL646" s="550"/>
      <c r="EM646" s="550"/>
      <c r="EN646" s="550"/>
      <c r="EO646" s="550"/>
      <c r="EP646" s="550"/>
      <c r="EQ646" s="550"/>
      <c r="ER646" s="550"/>
      <c r="ES646" s="550"/>
      <c r="ET646" s="550"/>
      <c r="EU646" s="550"/>
      <c r="EV646" s="550"/>
      <c r="EW646" s="550"/>
      <c r="EX646" s="550"/>
      <c r="EY646" s="550"/>
      <c r="EZ646" s="550"/>
      <c r="FA646" s="550"/>
      <c r="FB646" s="550"/>
      <c r="FC646" s="550"/>
      <c r="FD646" s="550"/>
      <c r="FE646" s="550"/>
      <c r="FF646" s="550"/>
      <c r="FG646" s="550"/>
      <c r="FH646" s="550"/>
      <c r="FI646" s="550"/>
      <c r="FJ646" s="550"/>
      <c r="FK646" s="550"/>
      <c r="FL646" s="550"/>
      <c r="FM646" s="550"/>
      <c r="FN646" s="550"/>
      <c r="FO646" s="550"/>
      <c r="FP646" s="550"/>
      <c r="FQ646" s="550"/>
      <c r="FR646" s="550"/>
      <c r="FS646" s="550"/>
      <c r="FT646" s="550"/>
      <c r="FU646" s="550"/>
      <c r="FV646" s="550"/>
      <c r="FW646" s="550"/>
      <c r="FX646" s="550"/>
      <c r="FY646" s="550"/>
      <c r="FZ646" s="550"/>
      <c r="GA646" s="550"/>
      <c r="GB646" s="550"/>
      <c r="GC646" s="550"/>
      <c r="GD646" s="550"/>
      <c r="GE646" s="550"/>
      <c r="GF646" s="550"/>
      <c r="GG646" s="550"/>
      <c r="GH646" s="550"/>
      <c r="GI646" s="550"/>
      <c r="GJ646" s="550"/>
      <c r="GK646" s="550"/>
      <c r="GL646" s="550"/>
      <c r="GM646" s="550"/>
    </row>
    <row r="647" spans="7:195" ht="18" customHeight="1">
      <c r="G647" s="550"/>
      <c r="H647" s="550"/>
      <c r="I647" s="550"/>
      <c r="J647" s="550"/>
      <c r="K647" s="550"/>
      <c r="L647" s="550"/>
      <c r="M647" s="550"/>
      <c r="N647" s="550"/>
      <c r="O647" s="550"/>
      <c r="P647" s="550"/>
      <c r="Q647" s="550"/>
      <c r="R647" s="550"/>
      <c r="S647" s="550"/>
      <c r="T647" s="550"/>
      <c r="U647" s="550"/>
      <c r="V647" s="550"/>
      <c r="W647" s="550"/>
      <c r="X647" s="550"/>
      <c r="Y647" s="550"/>
      <c r="Z647" s="550"/>
      <c r="AA647" s="550"/>
      <c r="AB647" s="550"/>
      <c r="AC647" s="550"/>
      <c r="AD647" s="550"/>
      <c r="AE647" s="550"/>
      <c r="AF647" s="550"/>
      <c r="AG647" s="550"/>
      <c r="AH647" s="550"/>
      <c r="AI647" s="550"/>
      <c r="AJ647" s="550"/>
      <c r="AK647" s="550"/>
      <c r="AL647" s="550"/>
      <c r="AM647" s="550"/>
      <c r="AN647" s="550"/>
      <c r="AO647" s="550"/>
      <c r="AP647" s="550"/>
      <c r="AQ647" s="550"/>
      <c r="AR647" s="550"/>
      <c r="AS647" s="550"/>
      <c r="AT647" s="550"/>
      <c r="AU647" s="550"/>
      <c r="AV647" s="550"/>
      <c r="AW647" s="550"/>
      <c r="AX647" s="550"/>
      <c r="AY647" s="550"/>
      <c r="AZ647" s="550"/>
      <c r="BA647" s="550"/>
      <c r="BB647" s="550"/>
      <c r="BC647" s="550"/>
      <c r="BD647" s="550"/>
      <c r="BE647" s="550"/>
      <c r="BF647" s="550"/>
      <c r="BG647" s="550"/>
      <c r="BH647" s="550"/>
      <c r="BI647" s="550"/>
      <c r="BJ647" s="550"/>
      <c r="BK647" s="550"/>
      <c r="BL647" s="550"/>
      <c r="BM647" s="550"/>
      <c r="BN647" s="550"/>
      <c r="BO647" s="550"/>
      <c r="BP647" s="550"/>
      <c r="BQ647" s="550"/>
      <c r="BR647" s="550"/>
      <c r="BS647" s="550"/>
      <c r="BT647" s="550"/>
      <c r="BU647" s="550"/>
      <c r="BV647" s="550"/>
      <c r="BW647" s="550"/>
      <c r="BX647" s="550"/>
      <c r="BY647" s="550"/>
      <c r="BZ647" s="550"/>
      <c r="CA647" s="550"/>
      <c r="CB647" s="550"/>
      <c r="CC647" s="550"/>
      <c r="CD647" s="550"/>
      <c r="CE647" s="550"/>
      <c r="CF647" s="550"/>
      <c r="CG647" s="550"/>
      <c r="CH647" s="550"/>
      <c r="CI647" s="550"/>
      <c r="CJ647" s="550"/>
      <c r="CK647" s="550"/>
      <c r="CL647" s="550"/>
      <c r="CM647" s="550"/>
      <c r="CN647" s="550"/>
      <c r="CO647" s="550"/>
      <c r="CP647" s="550"/>
      <c r="CQ647" s="550"/>
      <c r="CR647" s="550"/>
      <c r="CS647" s="550"/>
      <c r="CT647" s="550"/>
      <c r="CU647" s="550"/>
      <c r="CV647" s="550"/>
      <c r="CW647" s="550"/>
      <c r="CX647" s="550"/>
      <c r="CY647" s="550"/>
      <c r="CZ647" s="550"/>
      <c r="DA647" s="550"/>
      <c r="DB647" s="550"/>
      <c r="DC647" s="550"/>
      <c r="DD647" s="550"/>
      <c r="DE647" s="550"/>
      <c r="DF647" s="550"/>
      <c r="DG647" s="550"/>
      <c r="DH647" s="550"/>
      <c r="DI647" s="550"/>
      <c r="DJ647" s="550"/>
      <c r="DK647" s="550"/>
      <c r="DL647" s="550"/>
      <c r="DM647" s="550"/>
      <c r="DN647" s="550"/>
      <c r="DO647" s="550"/>
      <c r="DP647" s="550"/>
      <c r="DQ647" s="550"/>
      <c r="DR647" s="550"/>
      <c r="DS647" s="550"/>
      <c r="DT647" s="550"/>
      <c r="DU647" s="550"/>
      <c r="DV647" s="550"/>
      <c r="DW647" s="550"/>
      <c r="DX647" s="550"/>
      <c r="DY647" s="550"/>
      <c r="DZ647" s="550"/>
      <c r="EA647" s="550"/>
      <c r="EB647" s="550"/>
      <c r="EC647" s="550"/>
      <c r="ED647" s="550"/>
      <c r="EE647" s="550"/>
      <c r="EF647" s="550"/>
      <c r="EG647" s="550"/>
      <c r="EH647" s="550"/>
      <c r="EI647" s="550"/>
      <c r="EJ647" s="550"/>
      <c r="EK647" s="550"/>
      <c r="EL647" s="550"/>
      <c r="EM647" s="550"/>
      <c r="EN647" s="550"/>
      <c r="EO647" s="550"/>
      <c r="EP647" s="550"/>
      <c r="EQ647" s="550"/>
      <c r="ER647" s="550"/>
      <c r="ES647" s="550"/>
      <c r="ET647" s="550"/>
      <c r="EU647" s="550"/>
      <c r="EV647" s="550"/>
      <c r="EW647" s="550"/>
      <c r="EX647" s="550"/>
      <c r="EY647" s="550"/>
      <c r="EZ647" s="550"/>
      <c r="FA647" s="550"/>
      <c r="FB647" s="550"/>
      <c r="FC647" s="550"/>
      <c r="FD647" s="550"/>
      <c r="FE647" s="550"/>
      <c r="FF647" s="550"/>
      <c r="FG647" s="550"/>
      <c r="FH647" s="550"/>
      <c r="FI647" s="550"/>
      <c r="FJ647" s="550"/>
      <c r="FK647" s="550"/>
      <c r="FL647" s="550"/>
      <c r="FM647" s="550"/>
      <c r="FN647" s="550"/>
      <c r="FO647" s="550"/>
      <c r="FP647" s="550"/>
      <c r="FQ647" s="550"/>
      <c r="FR647" s="550"/>
      <c r="FS647" s="550"/>
      <c r="FT647" s="550"/>
      <c r="FU647" s="550"/>
      <c r="FV647" s="550"/>
      <c r="FW647" s="550"/>
      <c r="FX647" s="550"/>
      <c r="FY647" s="550"/>
      <c r="FZ647" s="550"/>
      <c r="GA647" s="550"/>
      <c r="GB647" s="550"/>
      <c r="GC647" s="550"/>
      <c r="GD647" s="550"/>
      <c r="GE647" s="550"/>
      <c r="GF647" s="550"/>
      <c r="GG647" s="550"/>
      <c r="GH647" s="550"/>
      <c r="GI647" s="550"/>
      <c r="GJ647" s="550"/>
      <c r="GK647" s="550"/>
      <c r="GL647" s="550"/>
      <c r="GM647" s="550"/>
    </row>
    <row r="648" spans="7:195" ht="18" customHeight="1">
      <c r="G648" s="550"/>
      <c r="H648" s="550"/>
      <c r="I648" s="550"/>
      <c r="J648" s="550"/>
      <c r="K648" s="550"/>
      <c r="L648" s="550"/>
      <c r="M648" s="550"/>
      <c r="N648" s="550"/>
      <c r="O648" s="550"/>
      <c r="P648" s="550"/>
      <c r="Q648" s="550"/>
      <c r="R648" s="550"/>
      <c r="S648" s="550"/>
      <c r="T648" s="550"/>
      <c r="U648" s="550"/>
      <c r="V648" s="550"/>
      <c r="W648" s="550"/>
      <c r="X648" s="550"/>
      <c r="Y648" s="550"/>
      <c r="Z648" s="550"/>
      <c r="AA648" s="550"/>
      <c r="AB648" s="550"/>
      <c r="AC648" s="550"/>
      <c r="AD648" s="550"/>
      <c r="AE648" s="550"/>
      <c r="AF648" s="550"/>
      <c r="AG648" s="550"/>
      <c r="AH648" s="550"/>
      <c r="AI648" s="550"/>
      <c r="AJ648" s="550"/>
      <c r="AK648" s="550"/>
      <c r="AL648" s="550"/>
      <c r="AM648" s="550"/>
      <c r="AN648" s="550"/>
      <c r="AO648" s="550"/>
      <c r="AP648" s="550"/>
      <c r="AQ648" s="550"/>
      <c r="AR648" s="550"/>
      <c r="AS648" s="550"/>
      <c r="AT648" s="550"/>
      <c r="AU648" s="550"/>
      <c r="AV648" s="550"/>
      <c r="AW648" s="550"/>
      <c r="AX648" s="550"/>
      <c r="AY648" s="550"/>
      <c r="AZ648" s="550"/>
      <c r="BA648" s="550"/>
      <c r="BB648" s="550"/>
      <c r="BC648" s="550"/>
      <c r="BD648" s="550"/>
      <c r="BE648" s="550"/>
      <c r="BF648" s="550"/>
      <c r="BG648" s="550"/>
      <c r="BH648" s="550"/>
      <c r="BI648" s="550"/>
      <c r="BJ648" s="550"/>
      <c r="BK648" s="550"/>
      <c r="BL648" s="550"/>
      <c r="BM648" s="550"/>
      <c r="BN648" s="550"/>
      <c r="BO648" s="550"/>
      <c r="BP648" s="550"/>
      <c r="BQ648" s="550"/>
      <c r="BR648" s="550"/>
      <c r="BS648" s="550"/>
      <c r="BT648" s="550"/>
      <c r="BU648" s="550"/>
      <c r="BV648" s="550"/>
      <c r="BW648" s="550"/>
      <c r="BX648" s="550"/>
      <c r="BY648" s="550"/>
      <c r="BZ648" s="550"/>
      <c r="CA648" s="550"/>
      <c r="CB648" s="550"/>
      <c r="CC648" s="550"/>
      <c r="CD648" s="550"/>
      <c r="CE648" s="550"/>
      <c r="CF648" s="550"/>
      <c r="CG648" s="550"/>
      <c r="CH648" s="550"/>
      <c r="CI648" s="550"/>
      <c r="CJ648" s="550"/>
      <c r="CK648" s="550"/>
      <c r="CL648" s="550"/>
      <c r="CM648" s="550"/>
      <c r="CN648" s="550"/>
      <c r="CO648" s="550"/>
      <c r="CP648" s="550"/>
      <c r="CQ648" s="550"/>
      <c r="CR648" s="550"/>
      <c r="CS648" s="550"/>
      <c r="CT648" s="550"/>
      <c r="CU648" s="550"/>
      <c r="CV648" s="550"/>
      <c r="CW648" s="550"/>
      <c r="CX648" s="550"/>
      <c r="CY648" s="550"/>
      <c r="CZ648" s="550"/>
      <c r="DA648" s="550"/>
      <c r="DB648" s="550"/>
      <c r="DC648" s="550"/>
      <c r="DD648" s="550"/>
      <c r="DE648" s="550"/>
      <c r="DF648" s="550"/>
      <c r="DG648" s="550"/>
      <c r="DH648" s="550"/>
      <c r="DI648" s="550"/>
      <c r="DJ648" s="550"/>
      <c r="DK648" s="550"/>
      <c r="DL648" s="550"/>
      <c r="DM648" s="550"/>
      <c r="DN648" s="550"/>
      <c r="DO648" s="550"/>
      <c r="DP648" s="550"/>
      <c r="DQ648" s="550"/>
      <c r="DR648" s="550"/>
      <c r="DS648" s="550"/>
      <c r="DT648" s="550"/>
      <c r="DU648" s="550"/>
      <c r="DV648" s="550"/>
      <c r="DW648" s="550"/>
      <c r="DX648" s="550"/>
      <c r="DY648" s="550"/>
      <c r="DZ648" s="550"/>
      <c r="EA648" s="550"/>
      <c r="EB648" s="550"/>
      <c r="EC648" s="550"/>
      <c r="ED648" s="550"/>
      <c r="EE648" s="550"/>
      <c r="EF648" s="550"/>
      <c r="EG648" s="550"/>
      <c r="EH648" s="550"/>
      <c r="EI648" s="550"/>
      <c r="EJ648" s="550"/>
      <c r="EK648" s="550"/>
      <c r="EL648" s="550"/>
      <c r="EM648" s="550"/>
      <c r="EN648" s="550"/>
      <c r="EO648" s="550"/>
      <c r="EP648" s="550"/>
      <c r="EQ648" s="550"/>
      <c r="ER648" s="550"/>
      <c r="ES648" s="550"/>
      <c r="ET648" s="550"/>
      <c r="EU648" s="550"/>
      <c r="EV648" s="550"/>
      <c r="EW648" s="550"/>
      <c r="EX648" s="550"/>
      <c r="EY648" s="550"/>
      <c r="EZ648" s="550"/>
      <c r="FA648" s="550"/>
      <c r="FB648" s="550"/>
      <c r="FC648" s="550"/>
      <c r="FD648" s="550"/>
      <c r="FE648" s="550"/>
      <c r="FF648" s="550"/>
      <c r="FG648" s="550"/>
      <c r="FH648" s="550"/>
      <c r="FI648" s="550"/>
      <c r="FJ648" s="550"/>
      <c r="FK648" s="550"/>
      <c r="FL648" s="550"/>
      <c r="FM648" s="550"/>
      <c r="FN648" s="550"/>
      <c r="FO648" s="550"/>
      <c r="FP648" s="550"/>
      <c r="FQ648" s="550"/>
      <c r="FR648" s="550"/>
      <c r="FS648" s="550"/>
      <c r="FT648" s="550"/>
      <c r="FU648" s="550"/>
      <c r="FV648" s="550"/>
      <c r="FW648" s="550"/>
      <c r="FX648" s="550"/>
      <c r="FY648" s="550"/>
      <c r="FZ648" s="550"/>
      <c r="GA648" s="550"/>
      <c r="GB648" s="550"/>
      <c r="GC648" s="550"/>
      <c r="GD648" s="550"/>
      <c r="GE648" s="550"/>
      <c r="GF648" s="550"/>
      <c r="GG648" s="550"/>
      <c r="GH648" s="550"/>
      <c r="GI648" s="550"/>
      <c r="GJ648" s="550"/>
      <c r="GK648" s="550"/>
      <c r="GL648" s="550"/>
      <c r="GM648" s="550"/>
    </row>
    <row r="649" spans="7:195" ht="18" customHeight="1">
      <c r="G649" s="550"/>
      <c r="H649" s="550"/>
      <c r="I649" s="550"/>
      <c r="J649" s="550"/>
      <c r="K649" s="550"/>
      <c r="L649" s="550"/>
      <c r="M649" s="550"/>
      <c r="N649" s="550"/>
      <c r="O649" s="550"/>
      <c r="P649" s="550"/>
      <c r="Q649" s="550"/>
      <c r="R649" s="550"/>
      <c r="S649" s="550"/>
      <c r="T649" s="550"/>
      <c r="U649" s="550"/>
      <c r="V649" s="550"/>
      <c r="W649" s="550"/>
      <c r="X649" s="550"/>
      <c r="Y649" s="550"/>
      <c r="Z649" s="550"/>
      <c r="AA649" s="550"/>
      <c r="AB649" s="550"/>
      <c r="AC649" s="550"/>
      <c r="AD649" s="550"/>
      <c r="AE649" s="550"/>
      <c r="AF649" s="550"/>
      <c r="AG649" s="550"/>
      <c r="AH649" s="550"/>
      <c r="AI649" s="550"/>
      <c r="AJ649" s="550"/>
      <c r="AK649" s="550"/>
      <c r="AL649" s="550"/>
      <c r="AM649" s="550"/>
      <c r="AN649" s="550"/>
      <c r="AO649" s="550"/>
      <c r="AP649" s="550"/>
      <c r="AQ649" s="550"/>
      <c r="AR649" s="550"/>
      <c r="AS649" s="550"/>
      <c r="AT649" s="550"/>
      <c r="AU649" s="550"/>
      <c r="AV649" s="550"/>
      <c r="AW649" s="550"/>
      <c r="AX649" s="550"/>
      <c r="AY649" s="550"/>
      <c r="AZ649" s="550"/>
      <c r="BA649" s="550"/>
      <c r="BB649" s="550"/>
      <c r="BC649" s="550"/>
      <c r="BD649" s="550"/>
      <c r="BE649" s="550"/>
      <c r="BF649" s="550"/>
      <c r="BG649" s="550"/>
      <c r="BH649" s="550"/>
      <c r="BI649" s="550"/>
      <c r="BJ649" s="550"/>
      <c r="BK649" s="550"/>
      <c r="BL649" s="550"/>
      <c r="BM649" s="550"/>
      <c r="BN649" s="550"/>
      <c r="BO649" s="550"/>
      <c r="BP649" s="550"/>
      <c r="BQ649" s="550"/>
      <c r="BR649" s="550"/>
      <c r="BS649" s="550"/>
      <c r="BT649" s="550"/>
      <c r="BU649" s="550"/>
      <c r="BV649" s="550"/>
      <c r="BW649" s="550"/>
      <c r="BX649" s="550"/>
      <c r="BY649" s="550"/>
      <c r="BZ649" s="550"/>
      <c r="CA649" s="550"/>
      <c r="CB649" s="550"/>
      <c r="CC649" s="550"/>
      <c r="CD649" s="550"/>
      <c r="CE649" s="550"/>
      <c r="CF649" s="550"/>
      <c r="CG649" s="550"/>
      <c r="CH649" s="550"/>
      <c r="CI649" s="550"/>
      <c r="CJ649" s="550"/>
      <c r="CK649" s="550"/>
      <c r="CL649" s="550"/>
      <c r="CM649" s="550"/>
      <c r="CN649" s="550"/>
      <c r="CO649" s="550"/>
      <c r="CP649" s="550"/>
      <c r="CQ649" s="550"/>
      <c r="CR649" s="550"/>
      <c r="CS649" s="550"/>
      <c r="CT649" s="550"/>
      <c r="CU649" s="550"/>
      <c r="CV649" s="550"/>
      <c r="CW649" s="550"/>
      <c r="CX649" s="550"/>
      <c r="CY649" s="550"/>
      <c r="CZ649" s="550"/>
      <c r="DA649" s="550"/>
      <c r="DB649" s="550"/>
      <c r="DC649" s="550"/>
      <c r="DD649" s="550"/>
      <c r="DE649" s="550"/>
      <c r="DF649" s="550"/>
      <c r="DG649" s="550"/>
      <c r="DH649" s="550"/>
      <c r="DI649" s="550"/>
      <c r="DJ649" s="550"/>
      <c r="DK649" s="550"/>
      <c r="DL649" s="550"/>
      <c r="DM649" s="550"/>
      <c r="DN649" s="550"/>
      <c r="DO649" s="550"/>
      <c r="DP649" s="550"/>
      <c r="DQ649" s="550"/>
      <c r="DR649" s="550"/>
      <c r="DS649" s="550"/>
      <c r="DT649" s="550"/>
      <c r="DU649" s="550"/>
      <c r="DV649" s="550"/>
      <c r="DW649" s="550"/>
      <c r="DX649" s="550"/>
      <c r="DY649" s="550"/>
      <c r="DZ649" s="550"/>
      <c r="EA649" s="550"/>
      <c r="EB649" s="550"/>
      <c r="EC649" s="550"/>
      <c r="ED649" s="550"/>
      <c r="EE649" s="550"/>
      <c r="EF649" s="550"/>
      <c r="EG649" s="550"/>
      <c r="EH649" s="550"/>
      <c r="EI649" s="550"/>
      <c r="EJ649" s="550"/>
      <c r="EK649" s="550"/>
      <c r="EL649" s="550"/>
      <c r="EM649" s="550"/>
      <c r="EN649" s="550"/>
      <c r="EO649" s="550"/>
      <c r="EP649" s="550"/>
      <c r="EQ649" s="550"/>
      <c r="ER649" s="550"/>
      <c r="ES649" s="550"/>
      <c r="ET649" s="550"/>
      <c r="EU649" s="550"/>
      <c r="EV649" s="550"/>
      <c r="EW649" s="550"/>
      <c r="EX649" s="550"/>
      <c r="EY649" s="550"/>
      <c r="EZ649" s="550"/>
      <c r="FA649" s="550"/>
      <c r="FB649" s="550"/>
      <c r="FC649" s="550"/>
      <c r="FD649" s="550"/>
      <c r="FE649" s="550"/>
      <c r="FF649" s="550"/>
      <c r="FG649" s="550"/>
      <c r="FH649" s="550"/>
      <c r="FI649" s="550"/>
      <c r="FJ649" s="550"/>
      <c r="FK649" s="550"/>
      <c r="FL649" s="550"/>
      <c r="FM649" s="550"/>
      <c r="FN649" s="550"/>
      <c r="FO649" s="550"/>
      <c r="FP649" s="550"/>
      <c r="FQ649" s="550"/>
      <c r="FR649" s="550"/>
      <c r="FS649" s="550"/>
      <c r="FT649" s="550"/>
      <c r="FU649" s="550"/>
      <c r="FV649" s="550"/>
      <c r="FW649" s="550"/>
      <c r="FX649" s="550"/>
      <c r="FY649" s="550"/>
      <c r="FZ649" s="550"/>
      <c r="GA649" s="550"/>
      <c r="GB649" s="550"/>
      <c r="GC649" s="550"/>
      <c r="GD649" s="550"/>
      <c r="GE649" s="550"/>
      <c r="GF649" s="550"/>
      <c r="GG649" s="550"/>
      <c r="GH649" s="550"/>
      <c r="GI649" s="550"/>
      <c r="GJ649" s="550"/>
      <c r="GK649" s="550"/>
      <c r="GL649" s="550"/>
      <c r="GM649" s="550"/>
    </row>
    <row r="650" spans="7:195" ht="18" customHeight="1">
      <c r="G650" s="550"/>
      <c r="H650" s="550"/>
      <c r="I650" s="550"/>
      <c r="J650" s="550"/>
      <c r="K650" s="550"/>
      <c r="L650" s="550"/>
      <c r="M650" s="550"/>
      <c r="N650" s="550"/>
      <c r="O650" s="550"/>
      <c r="P650" s="550"/>
      <c r="Q650" s="550"/>
      <c r="R650" s="550"/>
      <c r="S650" s="550"/>
      <c r="T650" s="550"/>
      <c r="U650" s="550"/>
      <c r="V650" s="550"/>
      <c r="W650" s="550"/>
      <c r="X650" s="550"/>
      <c r="Y650" s="550"/>
      <c r="Z650" s="550"/>
      <c r="AA650" s="550"/>
      <c r="AB650" s="550"/>
      <c r="AC650" s="550"/>
      <c r="AD650" s="550"/>
      <c r="AE650" s="550"/>
      <c r="AF650" s="550"/>
      <c r="AG650" s="550"/>
      <c r="AH650" s="550"/>
      <c r="AI650" s="550"/>
      <c r="AJ650" s="550"/>
      <c r="AK650" s="550"/>
      <c r="AL650" s="550"/>
      <c r="AM650" s="550"/>
      <c r="AN650" s="550"/>
      <c r="AO650" s="550"/>
      <c r="AP650" s="550"/>
      <c r="AQ650" s="550"/>
      <c r="AR650" s="550"/>
      <c r="AS650" s="550"/>
      <c r="AT650" s="550"/>
      <c r="AU650" s="550"/>
      <c r="AV650" s="550"/>
      <c r="AW650" s="550"/>
      <c r="AX650" s="550"/>
      <c r="AY650" s="550"/>
      <c r="AZ650" s="550"/>
      <c r="BA650" s="550"/>
      <c r="BB650" s="550"/>
      <c r="BC650" s="550"/>
      <c r="BD650" s="550"/>
      <c r="BE650" s="550"/>
      <c r="BF650" s="550"/>
      <c r="BG650" s="550"/>
      <c r="BH650" s="550"/>
      <c r="BI650" s="550"/>
      <c r="BJ650" s="550"/>
      <c r="BK650" s="550"/>
      <c r="BL650" s="550"/>
      <c r="BM650" s="550"/>
      <c r="BN650" s="550"/>
      <c r="BO650" s="550"/>
      <c r="BP650" s="550"/>
      <c r="BQ650" s="550"/>
      <c r="BR650" s="550"/>
      <c r="BS650" s="550"/>
      <c r="BT650" s="550"/>
      <c r="BU650" s="550"/>
      <c r="BV650" s="550"/>
      <c r="BW650" s="550"/>
      <c r="BX650" s="550"/>
      <c r="BY650" s="550"/>
      <c r="BZ650" s="550"/>
      <c r="CA650" s="550"/>
      <c r="CB650" s="550"/>
      <c r="CC650" s="550"/>
      <c r="CD650" s="550"/>
      <c r="CE650" s="550"/>
      <c r="CF650" s="550"/>
      <c r="CG650" s="550"/>
      <c r="CH650" s="550"/>
      <c r="CI650" s="550"/>
      <c r="CJ650" s="550"/>
      <c r="CK650" s="550"/>
      <c r="CL650" s="550"/>
      <c r="CM650" s="550"/>
      <c r="CN650" s="550"/>
      <c r="CO650" s="550"/>
      <c r="CP650" s="550"/>
      <c r="CQ650" s="550"/>
      <c r="CR650" s="550"/>
      <c r="CS650" s="550"/>
      <c r="CT650" s="550"/>
      <c r="CU650" s="550"/>
      <c r="CV650" s="550"/>
      <c r="CW650" s="550"/>
      <c r="CX650" s="550"/>
      <c r="CY650" s="550"/>
      <c r="CZ650" s="550"/>
      <c r="DA650" s="550"/>
      <c r="DB650" s="550"/>
      <c r="DC650" s="550"/>
      <c r="DD650" s="550"/>
      <c r="DE650" s="550"/>
      <c r="DF650" s="550"/>
      <c r="DG650" s="550"/>
      <c r="DH650" s="550"/>
      <c r="DI650" s="550"/>
      <c r="DJ650" s="550"/>
      <c r="DK650" s="550"/>
      <c r="DL650" s="550"/>
      <c r="DM650" s="550"/>
      <c r="DN650" s="550"/>
      <c r="DO650" s="550"/>
      <c r="DP650" s="550"/>
      <c r="DQ650" s="550"/>
      <c r="DR650" s="550"/>
      <c r="DS650" s="550"/>
      <c r="DT650" s="550"/>
      <c r="DU650" s="550"/>
      <c r="DV650" s="550"/>
      <c r="DW650" s="550"/>
      <c r="DX650" s="550"/>
      <c r="DY650" s="550"/>
      <c r="DZ650" s="550"/>
      <c r="EA650" s="550"/>
      <c r="EB650" s="550"/>
      <c r="EC650" s="550"/>
      <c r="ED650" s="550"/>
      <c r="EE650" s="550"/>
      <c r="EF650" s="550"/>
      <c r="EG650" s="550"/>
      <c r="EH650" s="550"/>
      <c r="EI650" s="550"/>
      <c r="EJ650" s="550"/>
      <c r="EK650" s="550"/>
      <c r="EL650" s="550"/>
      <c r="EM650" s="550"/>
      <c r="EN650" s="550"/>
      <c r="EO650" s="550"/>
      <c r="EP650" s="550"/>
      <c r="EQ650" s="550"/>
      <c r="ER650" s="550"/>
      <c r="ES650" s="550"/>
      <c r="ET650" s="550"/>
      <c r="EU650" s="550"/>
      <c r="EV650" s="550"/>
      <c r="EW650" s="550"/>
      <c r="EX650" s="550"/>
      <c r="EY650" s="550"/>
      <c r="EZ650" s="550"/>
      <c r="FA650" s="550"/>
      <c r="FB650" s="550"/>
      <c r="FC650" s="550"/>
      <c r="FD650" s="550"/>
      <c r="FE650" s="550"/>
      <c r="FF650" s="550"/>
      <c r="FG650" s="550"/>
      <c r="FH650" s="550"/>
      <c r="FI650" s="550"/>
      <c r="FJ650" s="550"/>
      <c r="FK650" s="550"/>
      <c r="FL650" s="550"/>
      <c r="FM650" s="550"/>
      <c r="FN650" s="550"/>
      <c r="FO650" s="550"/>
      <c r="FP650" s="550"/>
      <c r="FQ650" s="550"/>
      <c r="FR650" s="550"/>
      <c r="FS650" s="550"/>
      <c r="FT650" s="550"/>
      <c r="FU650" s="550"/>
      <c r="FV650" s="550"/>
      <c r="FW650" s="550"/>
      <c r="FX650" s="550"/>
      <c r="FY650" s="550"/>
      <c r="FZ650" s="550"/>
      <c r="GA650" s="550"/>
      <c r="GB650" s="550"/>
      <c r="GC650" s="550"/>
      <c r="GD650" s="550"/>
      <c r="GE650" s="550"/>
      <c r="GF650" s="550"/>
      <c r="GG650" s="550"/>
      <c r="GH650" s="550"/>
      <c r="GI650" s="550"/>
      <c r="GJ650" s="550"/>
      <c r="GK650" s="550"/>
      <c r="GL650" s="550"/>
      <c r="GM650" s="550"/>
    </row>
    <row r="651" spans="7:195" ht="18" customHeight="1">
      <c r="G651" s="550"/>
      <c r="H651" s="550"/>
      <c r="I651" s="550"/>
      <c r="J651" s="550"/>
      <c r="K651" s="550"/>
      <c r="L651" s="550"/>
      <c r="M651" s="550"/>
      <c r="N651" s="550"/>
      <c r="O651" s="550"/>
      <c r="P651" s="550"/>
      <c r="Q651" s="550"/>
      <c r="R651" s="550"/>
      <c r="S651" s="550"/>
      <c r="T651" s="550"/>
      <c r="U651" s="550"/>
      <c r="V651" s="550"/>
      <c r="W651" s="550"/>
      <c r="X651" s="550"/>
      <c r="Y651" s="550"/>
      <c r="Z651" s="550"/>
      <c r="AA651" s="550"/>
      <c r="AB651" s="550"/>
      <c r="AC651" s="550"/>
      <c r="AD651" s="550"/>
      <c r="AE651" s="550"/>
      <c r="AF651" s="550"/>
      <c r="AG651" s="550"/>
      <c r="AH651" s="550"/>
      <c r="AI651" s="550"/>
      <c r="AJ651" s="550"/>
      <c r="AK651" s="550"/>
      <c r="AL651" s="550"/>
      <c r="AM651" s="550"/>
      <c r="AN651" s="550"/>
      <c r="AO651" s="550"/>
      <c r="AP651" s="550"/>
      <c r="AQ651" s="550"/>
      <c r="AR651" s="550"/>
      <c r="AS651" s="550"/>
      <c r="AT651" s="550"/>
      <c r="AU651" s="550"/>
      <c r="AV651" s="550"/>
      <c r="AW651" s="550"/>
      <c r="AX651" s="550"/>
      <c r="AY651" s="550"/>
      <c r="AZ651" s="550"/>
      <c r="BA651" s="550"/>
      <c r="BB651" s="550"/>
      <c r="BC651" s="550"/>
      <c r="BD651" s="550"/>
      <c r="BE651" s="550"/>
      <c r="BF651" s="550"/>
      <c r="BG651" s="550"/>
      <c r="BH651" s="550"/>
      <c r="BI651" s="550"/>
      <c r="BJ651" s="550"/>
      <c r="BK651" s="550"/>
      <c r="BL651" s="550"/>
      <c r="BM651" s="550"/>
      <c r="BN651" s="550"/>
      <c r="BO651" s="550"/>
      <c r="BP651" s="550"/>
      <c r="BQ651" s="550"/>
      <c r="BR651" s="550"/>
      <c r="BS651" s="550"/>
      <c r="BT651" s="550"/>
      <c r="BU651" s="550"/>
      <c r="BV651" s="550"/>
      <c r="BW651" s="550"/>
      <c r="BX651" s="550"/>
      <c r="BY651" s="550"/>
      <c r="BZ651" s="550"/>
      <c r="CA651" s="550"/>
      <c r="CB651" s="550"/>
      <c r="CC651" s="550"/>
      <c r="CD651" s="550"/>
      <c r="CE651" s="550"/>
      <c r="CF651" s="550"/>
      <c r="CG651" s="550"/>
      <c r="CH651" s="550"/>
      <c r="CI651" s="550"/>
      <c r="CJ651" s="550"/>
      <c r="CK651" s="550"/>
      <c r="CL651" s="550"/>
      <c r="CM651" s="550"/>
      <c r="CN651" s="550"/>
      <c r="CO651" s="550"/>
      <c r="CP651" s="550"/>
      <c r="CQ651" s="550"/>
      <c r="CR651" s="550"/>
      <c r="CS651" s="550"/>
      <c r="CT651" s="550"/>
      <c r="CU651" s="550"/>
      <c r="CV651" s="550"/>
      <c r="CW651" s="550"/>
      <c r="CX651" s="550"/>
      <c r="CY651" s="550"/>
      <c r="CZ651" s="550"/>
      <c r="DA651" s="550"/>
      <c r="DB651" s="550"/>
      <c r="DC651" s="550"/>
      <c r="DD651" s="550"/>
      <c r="DE651" s="550"/>
      <c r="DF651" s="550"/>
      <c r="DG651" s="550"/>
      <c r="DH651" s="550"/>
      <c r="DI651" s="550"/>
      <c r="DJ651" s="550"/>
      <c r="DK651" s="550"/>
      <c r="DL651" s="550"/>
      <c r="DM651" s="550"/>
      <c r="DN651" s="550"/>
      <c r="DO651" s="550"/>
      <c r="DP651" s="550"/>
      <c r="DQ651" s="550"/>
      <c r="DR651" s="550"/>
      <c r="DS651" s="550"/>
      <c r="DT651" s="550"/>
      <c r="DU651" s="550"/>
      <c r="DV651" s="550"/>
      <c r="DW651" s="550"/>
      <c r="DX651" s="550"/>
      <c r="DY651" s="550"/>
      <c r="DZ651" s="550"/>
      <c r="EA651" s="550"/>
      <c r="EB651" s="550"/>
      <c r="EC651" s="550"/>
      <c r="ED651" s="550"/>
      <c r="EE651" s="550"/>
      <c r="EF651" s="550"/>
      <c r="EG651" s="550"/>
      <c r="EH651" s="550"/>
      <c r="EI651" s="550"/>
      <c r="EJ651" s="550"/>
      <c r="EK651" s="550"/>
      <c r="EL651" s="550"/>
      <c r="EM651" s="550"/>
      <c r="EN651" s="550"/>
      <c r="EO651" s="550"/>
      <c r="EP651" s="550"/>
      <c r="EQ651" s="550"/>
      <c r="ER651" s="550"/>
      <c r="ES651" s="550"/>
      <c r="ET651" s="550"/>
      <c r="EU651" s="550"/>
      <c r="EV651" s="550"/>
      <c r="EW651" s="550"/>
      <c r="EX651" s="550"/>
      <c r="EY651" s="550"/>
      <c r="EZ651" s="550"/>
      <c r="FA651" s="550"/>
      <c r="FB651" s="550"/>
      <c r="FC651" s="550"/>
      <c r="FD651" s="550"/>
      <c r="FE651" s="550"/>
      <c r="FF651" s="550"/>
      <c r="FG651" s="550"/>
      <c r="FH651" s="550"/>
      <c r="FI651" s="550"/>
      <c r="FJ651" s="550"/>
      <c r="FK651" s="550"/>
      <c r="FL651" s="550"/>
      <c r="FM651" s="550"/>
      <c r="FN651" s="550"/>
      <c r="FO651" s="550"/>
      <c r="FP651" s="550"/>
      <c r="FQ651" s="550"/>
      <c r="FR651" s="550"/>
      <c r="FS651" s="550"/>
      <c r="FT651" s="550"/>
      <c r="FU651" s="550"/>
      <c r="FV651" s="550"/>
      <c r="FW651" s="550"/>
      <c r="FX651" s="550"/>
      <c r="FY651" s="550"/>
      <c r="FZ651" s="550"/>
      <c r="GA651" s="550"/>
      <c r="GB651" s="550"/>
      <c r="GC651" s="550"/>
      <c r="GD651" s="550"/>
      <c r="GE651" s="550"/>
      <c r="GF651" s="550"/>
      <c r="GG651" s="550"/>
      <c r="GH651" s="550"/>
      <c r="GI651" s="550"/>
      <c r="GJ651" s="550"/>
      <c r="GK651" s="550"/>
      <c r="GL651" s="550"/>
      <c r="GM651" s="550"/>
    </row>
    <row r="652" spans="7:195" ht="18" customHeight="1">
      <c r="G652" s="550"/>
      <c r="H652" s="550"/>
      <c r="I652" s="550"/>
      <c r="J652" s="550"/>
      <c r="K652" s="550"/>
      <c r="L652" s="550"/>
      <c r="M652" s="550"/>
      <c r="N652" s="550"/>
      <c r="O652" s="550"/>
      <c r="P652" s="550"/>
      <c r="Q652" s="550"/>
      <c r="R652" s="550"/>
      <c r="S652" s="550"/>
      <c r="T652" s="550"/>
      <c r="U652" s="550"/>
      <c r="V652" s="550"/>
      <c r="W652" s="550"/>
      <c r="X652" s="550"/>
      <c r="Y652" s="550"/>
      <c r="Z652" s="550"/>
      <c r="AA652" s="550"/>
      <c r="AB652" s="550"/>
      <c r="AC652" s="550"/>
      <c r="AD652" s="550"/>
      <c r="AE652" s="550"/>
      <c r="AF652" s="550"/>
      <c r="AG652" s="550"/>
      <c r="AH652" s="550"/>
      <c r="AI652" s="550"/>
      <c r="AJ652" s="550"/>
      <c r="AK652" s="550"/>
      <c r="AL652" s="550"/>
      <c r="AM652" s="550"/>
      <c r="AN652" s="550"/>
      <c r="AO652" s="550"/>
      <c r="AP652" s="550"/>
      <c r="AQ652" s="550"/>
      <c r="AR652" s="550"/>
      <c r="AS652" s="550"/>
      <c r="AT652" s="550"/>
      <c r="AU652" s="550"/>
      <c r="AV652" s="550"/>
      <c r="AW652" s="550"/>
      <c r="AX652" s="550"/>
      <c r="AY652" s="550"/>
      <c r="AZ652" s="550"/>
      <c r="BA652" s="550"/>
      <c r="BB652" s="550"/>
      <c r="BC652" s="550"/>
      <c r="BD652" s="550"/>
      <c r="BE652" s="550"/>
      <c r="BF652" s="550"/>
      <c r="BG652" s="550"/>
      <c r="BH652" s="550"/>
      <c r="BI652" s="550"/>
      <c r="BJ652" s="550"/>
      <c r="BK652" s="550"/>
      <c r="BL652" s="550"/>
      <c r="BM652" s="550"/>
      <c r="BN652" s="550"/>
      <c r="BO652" s="550"/>
      <c r="BP652" s="550"/>
      <c r="BQ652" s="550"/>
      <c r="BR652" s="550"/>
      <c r="BS652" s="550"/>
      <c r="BT652" s="550"/>
      <c r="BU652" s="550"/>
      <c r="BV652" s="550"/>
      <c r="BW652" s="550"/>
      <c r="BX652" s="550"/>
      <c r="BY652" s="550"/>
      <c r="BZ652" s="550"/>
      <c r="CA652" s="550"/>
      <c r="CB652" s="550"/>
      <c r="CC652" s="550"/>
      <c r="CD652" s="550"/>
      <c r="CE652" s="550"/>
      <c r="CF652" s="550"/>
      <c r="CG652" s="550"/>
      <c r="CH652" s="550"/>
      <c r="CI652" s="550"/>
      <c r="CJ652" s="550"/>
      <c r="CK652" s="550"/>
      <c r="CL652" s="550"/>
      <c r="CM652" s="550"/>
      <c r="CN652" s="550"/>
      <c r="CO652" s="550"/>
      <c r="CP652" s="550"/>
      <c r="CQ652" s="550"/>
      <c r="CR652" s="550"/>
      <c r="CS652" s="550"/>
      <c r="CT652" s="550"/>
      <c r="CU652" s="550"/>
      <c r="CV652" s="550"/>
      <c r="CW652" s="550"/>
      <c r="CX652" s="550"/>
      <c r="CY652" s="550"/>
      <c r="CZ652" s="550"/>
      <c r="DA652" s="550"/>
      <c r="DB652" s="550"/>
      <c r="DC652" s="550"/>
      <c r="DD652" s="550"/>
      <c r="DE652" s="550"/>
      <c r="DF652" s="550"/>
      <c r="DG652" s="550"/>
      <c r="DH652" s="550"/>
      <c r="DI652" s="550"/>
      <c r="DJ652" s="550"/>
      <c r="DK652" s="550"/>
      <c r="DL652" s="550"/>
      <c r="DM652" s="550"/>
      <c r="DN652" s="550"/>
      <c r="DO652" s="550"/>
      <c r="DP652" s="550"/>
      <c r="DQ652" s="550"/>
      <c r="DR652" s="550"/>
      <c r="DS652" s="550"/>
      <c r="DT652" s="550"/>
      <c r="DU652" s="550"/>
      <c r="DV652" s="550"/>
      <c r="DW652" s="550"/>
      <c r="DX652" s="550"/>
      <c r="DY652" s="550"/>
      <c r="DZ652" s="550"/>
      <c r="EA652" s="550"/>
      <c r="EB652" s="550"/>
      <c r="EC652" s="550"/>
      <c r="ED652" s="550"/>
      <c r="EE652" s="550"/>
      <c r="EF652" s="550"/>
      <c r="EG652" s="550"/>
      <c r="EH652" s="550"/>
      <c r="EI652" s="550"/>
      <c r="EJ652" s="550"/>
      <c r="EK652" s="550"/>
      <c r="EL652" s="550"/>
      <c r="EM652" s="550"/>
      <c r="EN652" s="550"/>
      <c r="EO652" s="550"/>
      <c r="EP652" s="550"/>
      <c r="EQ652" s="550"/>
      <c r="ER652" s="550"/>
      <c r="ES652" s="550"/>
      <c r="ET652" s="550"/>
      <c r="EU652" s="550"/>
      <c r="EV652" s="550"/>
      <c r="EW652" s="550"/>
      <c r="EX652" s="550"/>
      <c r="EY652" s="550"/>
      <c r="EZ652" s="550"/>
      <c r="FA652" s="550"/>
      <c r="FB652" s="550"/>
      <c r="FC652" s="550"/>
      <c r="FD652" s="550"/>
      <c r="FE652" s="550"/>
      <c r="FF652" s="550"/>
      <c r="FG652" s="550"/>
      <c r="FH652" s="550"/>
      <c r="FI652" s="550"/>
      <c r="FJ652" s="550"/>
      <c r="FK652" s="550"/>
      <c r="FL652" s="550"/>
      <c r="FM652" s="550"/>
      <c r="FN652" s="550"/>
      <c r="FO652" s="550"/>
      <c r="FP652" s="550"/>
      <c r="FQ652" s="550"/>
      <c r="FR652" s="550"/>
      <c r="FS652" s="550"/>
      <c r="FT652" s="550"/>
      <c r="FU652" s="550"/>
      <c r="FV652" s="550"/>
      <c r="FW652" s="550"/>
      <c r="FX652" s="550"/>
      <c r="FY652" s="550"/>
      <c r="FZ652" s="550"/>
      <c r="GA652" s="550"/>
      <c r="GB652" s="550"/>
      <c r="GC652" s="550"/>
      <c r="GD652" s="550"/>
      <c r="GE652" s="550"/>
      <c r="GF652" s="550"/>
      <c r="GG652" s="550"/>
      <c r="GH652" s="550"/>
      <c r="GI652" s="550"/>
      <c r="GJ652" s="550"/>
      <c r="GK652" s="550"/>
      <c r="GL652" s="550"/>
      <c r="GM652" s="550"/>
    </row>
    <row r="653" spans="7:195" ht="18" customHeight="1">
      <c r="G653" s="550"/>
      <c r="H653" s="550"/>
      <c r="I653" s="550"/>
      <c r="J653" s="550"/>
      <c r="K653" s="550"/>
      <c r="L653" s="550"/>
      <c r="M653" s="550"/>
      <c r="N653" s="550"/>
      <c r="O653" s="550"/>
      <c r="P653" s="550"/>
      <c r="Q653" s="550"/>
      <c r="R653" s="550"/>
      <c r="S653" s="550"/>
      <c r="T653" s="550"/>
      <c r="U653" s="550"/>
      <c r="V653" s="550"/>
      <c r="W653" s="550"/>
      <c r="X653" s="550"/>
      <c r="Y653" s="550"/>
      <c r="Z653" s="550"/>
      <c r="AA653" s="550"/>
      <c r="AB653" s="550"/>
      <c r="AC653" s="550"/>
      <c r="AD653" s="550"/>
      <c r="AE653" s="550"/>
      <c r="AF653" s="550"/>
      <c r="AG653" s="550"/>
      <c r="AH653" s="550"/>
      <c r="AI653" s="550"/>
      <c r="AJ653" s="550"/>
      <c r="AK653" s="550"/>
      <c r="AL653" s="550"/>
      <c r="AM653" s="550"/>
      <c r="AN653" s="550"/>
      <c r="AO653" s="550"/>
      <c r="AP653" s="550"/>
      <c r="AQ653" s="550"/>
      <c r="AR653" s="550"/>
      <c r="AS653" s="550"/>
      <c r="AT653" s="550"/>
      <c r="AU653" s="550"/>
      <c r="AV653" s="550"/>
      <c r="AW653" s="550"/>
      <c r="AX653" s="550"/>
      <c r="AY653" s="550"/>
      <c r="AZ653" s="550"/>
      <c r="BA653" s="550"/>
      <c r="BB653" s="550"/>
      <c r="BC653" s="550"/>
      <c r="BD653" s="550"/>
      <c r="BE653" s="550"/>
      <c r="BF653" s="550"/>
      <c r="BG653" s="550"/>
      <c r="BH653" s="550"/>
      <c r="BI653" s="550"/>
      <c r="BJ653" s="550"/>
      <c r="BK653" s="550"/>
      <c r="BL653" s="550"/>
      <c r="BM653" s="550"/>
      <c r="BN653" s="550"/>
      <c r="BO653" s="550"/>
      <c r="BP653" s="550"/>
      <c r="BQ653" s="550"/>
      <c r="BR653" s="550"/>
      <c r="BS653" s="550"/>
      <c r="BT653" s="550"/>
      <c r="BU653" s="550"/>
      <c r="BV653" s="550"/>
      <c r="BW653" s="550"/>
      <c r="BX653" s="550"/>
      <c r="BY653" s="550"/>
      <c r="BZ653" s="550"/>
      <c r="CA653" s="550"/>
      <c r="CB653" s="550"/>
      <c r="CC653" s="550"/>
      <c r="CD653" s="550"/>
      <c r="CE653" s="550"/>
      <c r="CF653" s="550"/>
      <c r="CG653" s="550"/>
      <c r="CH653" s="550"/>
      <c r="CI653" s="550"/>
      <c r="CJ653" s="550"/>
      <c r="CK653" s="550"/>
      <c r="CL653" s="550"/>
      <c r="CM653" s="550"/>
      <c r="CN653" s="550"/>
      <c r="CO653" s="550"/>
      <c r="CP653" s="550"/>
      <c r="CQ653" s="550"/>
      <c r="CR653" s="550"/>
      <c r="CS653" s="550"/>
      <c r="CT653" s="550"/>
      <c r="CU653" s="550"/>
      <c r="CV653" s="550"/>
      <c r="CW653" s="550"/>
      <c r="CX653" s="550"/>
      <c r="CY653" s="550"/>
      <c r="CZ653" s="550"/>
      <c r="DA653" s="550"/>
      <c r="DB653" s="550"/>
      <c r="DC653" s="550"/>
      <c r="DD653" s="550"/>
      <c r="DE653" s="550"/>
      <c r="DF653" s="550"/>
      <c r="DG653" s="550"/>
      <c r="DH653" s="550"/>
      <c r="DI653" s="550"/>
      <c r="DJ653" s="550"/>
      <c r="DK653" s="550"/>
      <c r="DL653" s="550"/>
      <c r="DM653" s="550"/>
      <c r="DN653" s="550"/>
      <c r="DO653" s="550"/>
      <c r="DP653" s="550"/>
      <c r="DQ653" s="550"/>
      <c r="DR653" s="550"/>
      <c r="DS653" s="550"/>
      <c r="DT653" s="550"/>
      <c r="DU653" s="550"/>
      <c r="DV653" s="550"/>
      <c r="DW653" s="550"/>
      <c r="DX653" s="550"/>
      <c r="DY653" s="550"/>
      <c r="DZ653" s="550"/>
      <c r="EA653" s="550"/>
      <c r="EB653" s="550"/>
      <c r="EC653" s="550"/>
      <c r="ED653" s="550"/>
      <c r="EE653" s="550"/>
      <c r="EF653" s="550"/>
      <c r="EG653" s="550"/>
      <c r="EH653" s="550"/>
      <c r="EI653" s="550"/>
      <c r="EJ653" s="550"/>
      <c r="EK653" s="550"/>
      <c r="EL653" s="550"/>
      <c r="EM653" s="550"/>
      <c r="EN653" s="550"/>
      <c r="EO653" s="550"/>
      <c r="EP653" s="550"/>
      <c r="EQ653" s="550"/>
      <c r="ER653" s="550"/>
      <c r="ES653" s="550"/>
      <c r="ET653" s="550"/>
      <c r="EU653" s="550"/>
      <c r="EV653" s="550"/>
      <c r="EW653" s="550"/>
      <c r="EX653" s="550"/>
      <c r="EY653" s="550"/>
      <c r="EZ653" s="550"/>
      <c r="FA653" s="550"/>
      <c r="FB653" s="550"/>
      <c r="FC653" s="550"/>
      <c r="FD653" s="550"/>
      <c r="FE653" s="550"/>
      <c r="FF653" s="550"/>
      <c r="FG653" s="550"/>
      <c r="FH653" s="550"/>
      <c r="FI653" s="550"/>
      <c r="FJ653" s="550"/>
      <c r="FK653" s="550"/>
      <c r="FL653" s="550"/>
      <c r="FM653" s="550"/>
      <c r="FN653" s="550"/>
      <c r="FO653" s="550"/>
      <c r="FP653" s="550"/>
      <c r="FQ653" s="550"/>
      <c r="FR653" s="550"/>
      <c r="FS653" s="550"/>
      <c r="FT653" s="550"/>
      <c r="FU653" s="550"/>
      <c r="FV653" s="550"/>
      <c r="FW653" s="550"/>
      <c r="FX653" s="550"/>
      <c r="FY653" s="550"/>
      <c r="FZ653" s="550"/>
      <c r="GA653" s="550"/>
      <c r="GB653" s="550"/>
      <c r="GC653" s="550"/>
      <c r="GD653" s="550"/>
      <c r="GE653" s="550"/>
      <c r="GF653" s="550"/>
      <c r="GG653" s="550"/>
      <c r="GH653" s="550"/>
      <c r="GI653" s="550"/>
      <c r="GJ653" s="550"/>
      <c r="GK653" s="550"/>
      <c r="GL653" s="550"/>
      <c r="GM653" s="550"/>
    </row>
    <row r="654" spans="7:195" ht="18" customHeight="1">
      <c r="G654" s="550"/>
      <c r="H654" s="550"/>
      <c r="I654" s="550"/>
      <c r="J654" s="550"/>
      <c r="K654" s="550"/>
      <c r="L654" s="550"/>
      <c r="M654" s="550"/>
      <c r="N654" s="550"/>
      <c r="O654" s="550"/>
      <c r="P654" s="550"/>
      <c r="Q654" s="550"/>
      <c r="R654" s="550"/>
      <c r="S654" s="550"/>
      <c r="T654" s="550"/>
      <c r="U654" s="550"/>
      <c r="V654" s="550"/>
      <c r="W654" s="550"/>
      <c r="X654" s="550"/>
      <c r="Y654" s="550"/>
      <c r="Z654" s="550"/>
      <c r="AA654" s="550"/>
      <c r="AB654" s="550"/>
      <c r="AC654" s="550"/>
      <c r="AD654" s="550"/>
      <c r="AE654" s="550"/>
      <c r="AF654" s="550"/>
      <c r="AG654" s="550"/>
      <c r="AH654" s="550"/>
      <c r="AI654" s="550"/>
      <c r="AJ654" s="550"/>
      <c r="AK654" s="550"/>
      <c r="AL654" s="550"/>
      <c r="AM654" s="550"/>
      <c r="AN654" s="550"/>
      <c r="AO654" s="550"/>
      <c r="AP654" s="550"/>
      <c r="AQ654" s="550"/>
      <c r="AR654" s="550"/>
      <c r="AS654" s="550"/>
      <c r="AT654" s="550"/>
      <c r="AU654" s="550"/>
      <c r="AV654" s="550"/>
      <c r="AW654" s="550"/>
      <c r="AX654" s="550"/>
      <c r="AY654" s="550"/>
      <c r="AZ654" s="550"/>
      <c r="BA654" s="550"/>
      <c r="BB654" s="550"/>
      <c r="BC654" s="550"/>
      <c r="BD654" s="550"/>
      <c r="BE654" s="550"/>
      <c r="BF654" s="550"/>
      <c r="BG654" s="550"/>
      <c r="BH654" s="550"/>
      <c r="BI654" s="550"/>
      <c r="BJ654" s="550"/>
      <c r="BK654" s="550"/>
      <c r="BL654" s="550"/>
      <c r="BM654" s="550"/>
      <c r="BN654" s="550"/>
      <c r="BO654" s="550"/>
      <c r="BP654" s="550"/>
      <c r="BQ654" s="550"/>
      <c r="BR654" s="550"/>
      <c r="BS654" s="550"/>
      <c r="BT654" s="550"/>
      <c r="BU654" s="550"/>
      <c r="BV654" s="550"/>
      <c r="BW654" s="550"/>
      <c r="BX654" s="550"/>
      <c r="BY654" s="550"/>
      <c r="BZ654" s="550"/>
      <c r="CA654" s="550"/>
      <c r="CB654" s="550"/>
      <c r="CC654" s="550"/>
      <c r="CD654" s="550"/>
      <c r="CE654" s="550"/>
      <c r="CF654" s="550"/>
      <c r="CG654" s="550"/>
      <c r="CH654" s="550"/>
      <c r="CI654" s="550"/>
      <c r="CJ654" s="550"/>
      <c r="CK654" s="550"/>
      <c r="CL654" s="550"/>
      <c r="CM654" s="550"/>
      <c r="CN654" s="550"/>
      <c r="CO654" s="550"/>
      <c r="CP654" s="550"/>
      <c r="CQ654" s="550"/>
      <c r="CR654" s="550"/>
      <c r="CS654" s="550"/>
      <c r="CT654" s="550"/>
      <c r="CU654" s="550"/>
      <c r="CV654" s="550"/>
      <c r="CW654" s="550"/>
      <c r="CX654" s="550"/>
      <c r="CY654" s="550"/>
      <c r="CZ654" s="550"/>
      <c r="DA654" s="550"/>
      <c r="DB654" s="550"/>
      <c r="DC654" s="550"/>
      <c r="DD654" s="550"/>
      <c r="DE654" s="550"/>
      <c r="DF654" s="550"/>
      <c r="DG654" s="550"/>
      <c r="DH654" s="550"/>
      <c r="DI654" s="550"/>
      <c r="DJ654" s="550"/>
      <c r="DK654" s="550"/>
      <c r="DL654" s="550"/>
      <c r="DM654" s="550"/>
      <c r="DN654" s="550"/>
      <c r="DO654" s="550"/>
      <c r="DP654" s="550"/>
      <c r="DQ654" s="550"/>
      <c r="DR654" s="550"/>
      <c r="DS654" s="550"/>
      <c r="DT654" s="550"/>
      <c r="DU654" s="550"/>
      <c r="DV654" s="550"/>
      <c r="DW654" s="550"/>
      <c r="DX654" s="550"/>
      <c r="DY654" s="550"/>
      <c r="DZ654" s="550"/>
      <c r="EA654" s="550"/>
      <c r="EB654" s="550"/>
      <c r="EC654" s="550"/>
      <c r="ED654" s="550"/>
      <c r="EE654" s="550"/>
      <c r="EF654" s="550"/>
      <c r="EG654" s="550"/>
      <c r="EH654" s="550"/>
      <c r="EI654" s="550"/>
      <c r="EJ654" s="550"/>
      <c r="EK654" s="550"/>
      <c r="EL654" s="550"/>
      <c r="EM654" s="550"/>
      <c r="EN654" s="550"/>
      <c r="EO654" s="550"/>
      <c r="EP654" s="550"/>
      <c r="EQ654" s="550"/>
      <c r="ER654" s="550"/>
      <c r="ES654" s="550"/>
      <c r="ET654" s="550"/>
      <c r="EU654" s="550"/>
      <c r="EV654" s="550"/>
      <c r="EW654" s="550"/>
      <c r="EX654" s="550"/>
      <c r="EY654" s="550"/>
      <c r="EZ654" s="550"/>
      <c r="FA654" s="550"/>
      <c r="FB654" s="550"/>
      <c r="FC654" s="550"/>
      <c r="FD654" s="550"/>
      <c r="FE654" s="550"/>
      <c r="FF654" s="550"/>
      <c r="FG654" s="550"/>
      <c r="FH654" s="550"/>
      <c r="FI654" s="550"/>
      <c r="FJ654" s="550"/>
      <c r="FK654" s="550"/>
      <c r="FL654" s="550"/>
      <c r="FM654" s="550"/>
      <c r="FN654" s="550"/>
      <c r="FO654" s="550"/>
      <c r="FP654" s="550"/>
      <c r="FQ654" s="550"/>
      <c r="FR654" s="550"/>
      <c r="FS654" s="550"/>
      <c r="FT654" s="550"/>
      <c r="FU654" s="550"/>
      <c r="FV654" s="550"/>
      <c r="FW654" s="550"/>
      <c r="FX654" s="550"/>
      <c r="FY654" s="550"/>
      <c r="FZ654" s="550"/>
      <c r="GA654" s="550"/>
      <c r="GB654" s="550"/>
      <c r="GC654" s="550"/>
      <c r="GD654" s="550"/>
      <c r="GE654" s="550"/>
      <c r="GF654" s="550"/>
      <c r="GG654" s="550"/>
      <c r="GH654" s="550"/>
      <c r="GI654" s="550"/>
      <c r="GJ654" s="550"/>
      <c r="GK654" s="550"/>
      <c r="GL654" s="550"/>
      <c r="GM654" s="550"/>
    </row>
    <row r="655" spans="7:195" ht="18" customHeight="1">
      <c r="G655" s="550"/>
      <c r="H655" s="550"/>
      <c r="I655" s="550"/>
      <c r="J655" s="550"/>
      <c r="K655" s="550"/>
      <c r="L655" s="550"/>
      <c r="M655" s="550"/>
      <c r="N655" s="550"/>
      <c r="O655" s="550"/>
      <c r="P655" s="550"/>
      <c r="Q655" s="550"/>
      <c r="R655" s="550"/>
      <c r="S655" s="550"/>
      <c r="T655" s="550"/>
      <c r="U655" s="550"/>
      <c r="V655" s="550"/>
      <c r="W655" s="550"/>
      <c r="X655" s="550"/>
      <c r="Y655" s="550"/>
      <c r="Z655" s="550"/>
      <c r="AA655" s="550"/>
      <c r="AB655" s="550"/>
      <c r="AC655" s="550"/>
      <c r="AD655" s="550"/>
      <c r="AE655" s="550"/>
      <c r="AF655" s="550"/>
      <c r="AG655" s="550"/>
      <c r="AH655" s="550"/>
      <c r="AI655" s="550"/>
      <c r="AJ655" s="550"/>
      <c r="AK655" s="550"/>
      <c r="AL655" s="550"/>
      <c r="AM655" s="550"/>
      <c r="AN655" s="550"/>
      <c r="AO655" s="550"/>
      <c r="AP655" s="550"/>
      <c r="AQ655" s="550"/>
      <c r="AR655" s="550"/>
      <c r="AS655" s="550"/>
      <c r="AT655" s="550"/>
      <c r="AU655" s="550"/>
      <c r="AV655" s="550"/>
      <c r="AW655" s="550"/>
      <c r="AX655" s="550"/>
      <c r="AY655" s="550"/>
      <c r="AZ655" s="550"/>
      <c r="BA655" s="550"/>
      <c r="BB655" s="550"/>
      <c r="BC655" s="550"/>
      <c r="BD655" s="550"/>
      <c r="BE655" s="550"/>
      <c r="BF655" s="550"/>
      <c r="BG655" s="550"/>
      <c r="BH655" s="550"/>
      <c r="BI655" s="550"/>
      <c r="BJ655" s="550"/>
      <c r="BK655" s="550"/>
      <c r="BL655" s="550"/>
      <c r="BM655" s="550"/>
      <c r="BN655" s="550"/>
      <c r="BO655" s="550"/>
      <c r="BP655" s="550"/>
      <c r="BQ655" s="550"/>
      <c r="BR655" s="550"/>
      <c r="BS655" s="550"/>
      <c r="BT655" s="550"/>
      <c r="BU655" s="550"/>
      <c r="BV655" s="550"/>
      <c r="BW655" s="550"/>
      <c r="BX655" s="550"/>
      <c r="BY655" s="550"/>
      <c r="BZ655" s="550"/>
      <c r="CA655" s="550"/>
      <c r="CB655" s="550"/>
      <c r="CC655" s="550"/>
      <c r="CD655" s="550"/>
      <c r="CE655" s="550"/>
      <c r="CF655" s="550"/>
      <c r="CG655" s="550"/>
      <c r="CH655" s="550"/>
      <c r="CI655" s="550"/>
      <c r="CJ655" s="550"/>
      <c r="CK655" s="550"/>
      <c r="CL655" s="550"/>
      <c r="CM655" s="550"/>
      <c r="CN655" s="550"/>
      <c r="CO655" s="550"/>
      <c r="CP655" s="550"/>
      <c r="CQ655" s="550"/>
      <c r="CR655" s="550"/>
      <c r="CS655" s="550"/>
      <c r="CT655" s="550"/>
      <c r="CU655" s="550"/>
      <c r="CV655" s="550"/>
      <c r="CW655" s="550"/>
      <c r="CX655" s="550"/>
      <c r="CY655" s="550"/>
      <c r="CZ655" s="550"/>
      <c r="DA655" s="550"/>
      <c r="DB655" s="550"/>
      <c r="DC655" s="550"/>
      <c r="DD655" s="550"/>
      <c r="DE655" s="550"/>
      <c r="DF655" s="550"/>
      <c r="DG655" s="550"/>
      <c r="DH655" s="550"/>
      <c r="DI655" s="550"/>
      <c r="DJ655" s="550"/>
      <c r="DK655" s="550"/>
      <c r="DL655" s="550"/>
      <c r="DM655" s="550"/>
      <c r="DN655" s="550"/>
      <c r="DO655" s="550"/>
      <c r="DP655" s="550"/>
      <c r="DQ655" s="550"/>
      <c r="DR655" s="550"/>
      <c r="DS655" s="550"/>
      <c r="DT655" s="550"/>
      <c r="DU655" s="550"/>
      <c r="DV655" s="550"/>
      <c r="DW655" s="550"/>
      <c r="DX655" s="550"/>
      <c r="DY655" s="550"/>
      <c r="DZ655" s="550"/>
      <c r="EA655" s="550"/>
      <c r="EB655" s="550"/>
      <c r="EC655" s="550"/>
      <c r="ED655" s="550"/>
      <c r="EE655" s="550"/>
      <c r="EF655" s="550"/>
      <c r="EG655" s="550"/>
      <c r="EH655" s="550"/>
      <c r="EI655" s="550"/>
      <c r="EJ655" s="550"/>
      <c r="EK655" s="550"/>
      <c r="EL655" s="550"/>
      <c r="EM655" s="550"/>
      <c r="EN655" s="550"/>
      <c r="EO655" s="550"/>
      <c r="EP655" s="550"/>
      <c r="EQ655" s="550"/>
      <c r="ER655" s="550"/>
      <c r="ES655" s="550"/>
      <c r="ET655" s="550"/>
      <c r="EU655" s="550"/>
      <c r="EV655" s="550"/>
      <c r="EW655" s="550"/>
      <c r="EX655" s="550"/>
      <c r="EY655" s="550"/>
      <c r="EZ655" s="550"/>
      <c r="FA655" s="550"/>
      <c r="FB655" s="550"/>
      <c r="FC655" s="550"/>
      <c r="FD655" s="550"/>
      <c r="FE655" s="550"/>
      <c r="FF655" s="550"/>
      <c r="FG655" s="550"/>
      <c r="FH655" s="550"/>
      <c r="FI655" s="550"/>
      <c r="FJ655" s="550"/>
      <c r="FK655" s="550"/>
      <c r="FL655" s="550"/>
      <c r="FM655" s="550"/>
      <c r="FN655" s="550"/>
      <c r="FO655" s="550"/>
      <c r="FP655" s="550"/>
      <c r="FQ655" s="550"/>
      <c r="FR655" s="550"/>
      <c r="FS655" s="550"/>
      <c r="FT655" s="550"/>
      <c r="FU655" s="550"/>
      <c r="FV655" s="550"/>
      <c r="FW655" s="550"/>
      <c r="FX655" s="550"/>
      <c r="FY655" s="550"/>
      <c r="FZ655" s="550"/>
      <c r="GA655" s="550"/>
      <c r="GB655" s="550"/>
      <c r="GC655" s="550"/>
      <c r="GD655" s="550"/>
      <c r="GE655" s="550"/>
      <c r="GF655" s="550"/>
      <c r="GG655" s="550"/>
      <c r="GH655" s="550"/>
      <c r="GI655" s="550"/>
      <c r="GJ655" s="550"/>
      <c r="GK655" s="550"/>
      <c r="GL655" s="550"/>
      <c r="GM655" s="550"/>
    </row>
    <row r="656" spans="7:195" ht="18" customHeight="1">
      <c r="G656" s="550"/>
      <c r="H656" s="550"/>
      <c r="I656" s="550"/>
      <c r="J656" s="550"/>
      <c r="K656" s="550"/>
      <c r="L656" s="550"/>
      <c r="M656" s="550"/>
      <c r="N656" s="550"/>
      <c r="O656" s="550"/>
      <c r="P656" s="550"/>
      <c r="Q656" s="550"/>
      <c r="R656" s="550"/>
      <c r="S656" s="550"/>
      <c r="T656" s="550"/>
      <c r="U656" s="550"/>
      <c r="V656" s="550"/>
      <c r="W656" s="550"/>
      <c r="X656" s="550"/>
      <c r="Y656" s="550"/>
      <c r="Z656" s="550"/>
      <c r="AA656" s="550"/>
      <c r="AB656" s="550"/>
      <c r="AC656" s="550"/>
      <c r="AD656" s="550"/>
      <c r="AE656" s="550"/>
      <c r="AF656" s="550"/>
      <c r="AG656" s="550"/>
      <c r="AH656" s="550"/>
      <c r="AI656" s="550"/>
      <c r="AJ656" s="550"/>
      <c r="AK656" s="550"/>
      <c r="AL656" s="550"/>
      <c r="AM656" s="550"/>
      <c r="AN656" s="550"/>
      <c r="AO656" s="550"/>
      <c r="AP656" s="550"/>
      <c r="AQ656" s="550"/>
      <c r="AR656" s="550"/>
      <c r="AS656" s="550"/>
      <c r="AT656" s="550"/>
      <c r="AU656" s="550"/>
      <c r="AV656" s="550"/>
      <c r="AW656" s="550"/>
      <c r="AX656" s="550"/>
      <c r="AY656" s="550"/>
      <c r="AZ656" s="550"/>
      <c r="BA656" s="550"/>
      <c r="BB656" s="550"/>
      <c r="BC656" s="550"/>
      <c r="BD656" s="550"/>
      <c r="BE656" s="550"/>
      <c r="BF656" s="550"/>
      <c r="BG656" s="550"/>
      <c r="BH656" s="550"/>
      <c r="BI656" s="550"/>
      <c r="BJ656" s="550"/>
      <c r="BK656" s="550"/>
      <c r="BL656" s="550"/>
      <c r="BM656" s="550"/>
      <c r="BN656" s="550"/>
      <c r="BO656" s="550"/>
      <c r="BP656" s="550"/>
      <c r="BQ656" s="550"/>
      <c r="BR656" s="550"/>
      <c r="BS656" s="550"/>
      <c r="BT656" s="550"/>
      <c r="BU656" s="550"/>
      <c r="BV656" s="550"/>
      <c r="BW656" s="550"/>
      <c r="BX656" s="550"/>
      <c r="BY656" s="550"/>
      <c r="BZ656" s="550"/>
      <c r="CA656" s="550"/>
      <c r="CB656" s="550"/>
      <c r="CC656" s="550"/>
      <c r="CD656" s="550"/>
      <c r="CE656" s="550"/>
      <c r="CF656" s="550"/>
      <c r="CG656" s="550"/>
      <c r="CH656" s="550"/>
      <c r="CI656" s="550"/>
      <c r="CJ656" s="550"/>
      <c r="CK656" s="550"/>
      <c r="CL656" s="550"/>
      <c r="CM656" s="550"/>
      <c r="CN656" s="550"/>
      <c r="CO656" s="550"/>
      <c r="CP656" s="550"/>
      <c r="CQ656" s="550"/>
      <c r="CR656" s="550"/>
      <c r="CS656" s="550"/>
      <c r="CT656" s="550"/>
      <c r="CU656" s="550"/>
      <c r="CV656" s="550"/>
      <c r="CW656" s="550"/>
      <c r="CX656" s="550"/>
      <c r="CY656" s="550"/>
      <c r="CZ656" s="550"/>
      <c r="DA656" s="550"/>
      <c r="DB656" s="550"/>
      <c r="DC656" s="550"/>
      <c r="DD656" s="550"/>
      <c r="DE656" s="550"/>
      <c r="DF656" s="550"/>
      <c r="DG656" s="550"/>
      <c r="DH656" s="550"/>
      <c r="DI656" s="550"/>
      <c r="DJ656" s="550"/>
      <c r="DK656" s="550"/>
      <c r="DL656" s="550"/>
      <c r="DM656" s="550"/>
      <c r="DN656" s="550"/>
      <c r="DO656" s="550"/>
      <c r="DP656" s="550"/>
      <c r="DQ656" s="550"/>
      <c r="DR656" s="550"/>
      <c r="DS656" s="550"/>
      <c r="DT656" s="550"/>
      <c r="DU656" s="550"/>
      <c r="DV656" s="550"/>
      <c r="DW656" s="550"/>
      <c r="DX656" s="550"/>
      <c r="DY656" s="550"/>
      <c r="DZ656" s="550"/>
      <c r="EA656" s="550"/>
      <c r="EB656" s="550"/>
      <c r="EC656" s="550"/>
      <c r="ED656" s="550"/>
      <c r="EE656" s="550"/>
      <c r="EF656" s="550"/>
      <c r="EG656" s="550"/>
      <c r="EH656" s="550"/>
      <c r="EI656" s="550"/>
      <c r="EJ656" s="550"/>
      <c r="EK656" s="550"/>
      <c r="EL656" s="550"/>
      <c r="EM656" s="550"/>
      <c r="EN656" s="550"/>
      <c r="EO656" s="550"/>
      <c r="EP656" s="550"/>
      <c r="EQ656" s="550"/>
      <c r="ER656" s="550"/>
      <c r="ES656" s="550"/>
      <c r="ET656" s="550"/>
      <c r="EU656" s="550"/>
      <c r="EV656" s="550"/>
      <c r="EW656" s="550"/>
      <c r="EX656" s="550"/>
      <c r="EY656" s="550"/>
      <c r="EZ656" s="550"/>
      <c r="FA656" s="550"/>
      <c r="FB656" s="550"/>
      <c r="FC656" s="550"/>
      <c r="FD656" s="550"/>
      <c r="FE656" s="550"/>
      <c r="FF656" s="550"/>
      <c r="FG656" s="550"/>
      <c r="FH656" s="550"/>
      <c r="FI656" s="550"/>
      <c r="FJ656" s="550"/>
      <c r="FK656" s="550"/>
      <c r="FL656" s="550"/>
      <c r="FM656" s="550"/>
      <c r="FN656" s="550"/>
      <c r="FO656" s="550"/>
      <c r="FP656" s="550"/>
      <c r="FQ656" s="550"/>
      <c r="FR656" s="550"/>
      <c r="FS656" s="550"/>
      <c r="FT656" s="550"/>
      <c r="FU656" s="550"/>
      <c r="FV656" s="550"/>
      <c r="FW656" s="550"/>
      <c r="FX656" s="550"/>
      <c r="FY656" s="550"/>
      <c r="FZ656" s="550"/>
      <c r="GA656" s="550"/>
      <c r="GB656" s="550"/>
      <c r="GC656" s="550"/>
      <c r="GD656" s="550"/>
      <c r="GE656" s="550"/>
      <c r="GF656" s="550"/>
      <c r="GG656" s="550"/>
      <c r="GH656" s="550"/>
      <c r="GI656" s="550"/>
      <c r="GJ656" s="550"/>
      <c r="GK656" s="550"/>
      <c r="GL656" s="550"/>
      <c r="GM656" s="550"/>
    </row>
    <row r="657" spans="7:195" ht="18" customHeight="1">
      <c r="G657" s="550"/>
      <c r="H657" s="550"/>
      <c r="I657" s="550"/>
      <c r="J657" s="550"/>
      <c r="K657" s="550"/>
      <c r="L657" s="550"/>
      <c r="M657" s="550"/>
      <c r="N657" s="550"/>
      <c r="O657" s="550"/>
      <c r="P657" s="550"/>
      <c r="Q657" s="550"/>
      <c r="R657" s="550"/>
      <c r="S657" s="550"/>
      <c r="T657" s="550"/>
      <c r="U657" s="550"/>
      <c r="V657" s="550"/>
      <c r="W657" s="550"/>
      <c r="X657" s="550"/>
      <c r="Y657" s="550"/>
      <c r="Z657" s="550"/>
      <c r="AA657" s="550"/>
      <c r="AB657" s="550"/>
      <c r="AC657" s="550"/>
      <c r="AD657" s="550"/>
      <c r="AE657" s="550"/>
      <c r="AF657" s="550"/>
      <c r="AG657" s="550"/>
      <c r="AH657" s="550"/>
      <c r="AI657" s="550"/>
      <c r="AJ657" s="550"/>
      <c r="AK657" s="550"/>
      <c r="AL657" s="550"/>
      <c r="AM657" s="550"/>
      <c r="AN657" s="550"/>
      <c r="AO657" s="550"/>
      <c r="AP657" s="550"/>
      <c r="AQ657" s="550"/>
      <c r="AR657" s="550"/>
      <c r="AS657" s="550"/>
      <c r="AT657" s="550"/>
      <c r="AU657" s="550"/>
      <c r="AV657" s="550"/>
      <c r="AW657" s="550"/>
      <c r="AX657" s="550"/>
      <c r="AY657" s="550"/>
      <c r="AZ657" s="550"/>
      <c r="BA657" s="550"/>
      <c r="BB657" s="550"/>
      <c r="BC657" s="550"/>
      <c r="BD657" s="550"/>
      <c r="BE657" s="550"/>
      <c r="BF657" s="550"/>
      <c r="BG657" s="550"/>
      <c r="BH657" s="550"/>
      <c r="BI657" s="550"/>
      <c r="BJ657" s="550"/>
      <c r="BK657" s="550"/>
      <c r="BL657" s="550"/>
      <c r="BM657" s="550"/>
      <c r="BN657" s="550"/>
      <c r="BO657" s="550"/>
      <c r="BP657" s="550"/>
      <c r="BQ657" s="550"/>
      <c r="BR657" s="550"/>
      <c r="BS657" s="550"/>
      <c r="BT657" s="550"/>
      <c r="BU657" s="550"/>
      <c r="BV657" s="550"/>
      <c r="BW657" s="550"/>
      <c r="BX657" s="550"/>
      <c r="BY657" s="550"/>
      <c r="BZ657" s="550"/>
      <c r="CA657" s="550"/>
      <c r="CB657" s="550"/>
      <c r="CC657" s="550"/>
      <c r="CD657" s="550"/>
      <c r="CE657" s="550"/>
      <c r="CF657" s="550"/>
      <c r="CG657" s="550"/>
      <c r="CH657" s="550"/>
      <c r="CI657" s="550"/>
      <c r="CJ657" s="550"/>
      <c r="CK657" s="550"/>
      <c r="CL657" s="550"/>
      <c r="CM657" s="550"/>
      <c r="CN657" s="550"/>
      <c r="CO657" s="550"/>
      <c r="CP657" s="550"/>
      <c r="CQ657" s="550"/>
      <c r="CR657" s="550"/>
      <c r="CS657" s="550"/>
      <c r="CT657" s="550"/>
      <c r="CU657" s="550"/>
      <c r="CV657" s="550"/>
      <c r="CW657" s="550"/>
      <c r="CX657" s="550"/>
      <c r="CY657" s="550"/>
      <c r="CZ657" s="550"/>
      <c r="DA657" s="550"/>
      <c r="DB657" s="550"/>
      <c r="DC657" s="550"/>
      <c r="DD657" s="550"/>
      <c r="DE657" s="550"/>
      <c r="DF657" s="550"/>
      <c r="DG657" s="550"/>
      <c r="DH657" s="550"/>
      <c r="DI657" s="550"/>
      <c r="DJ657" s="550"/>
      <c r="DK657" s="550"/>
      <c r="DL657" s="550"/>
      <c r="DM657" s="550"/>
      <c r="DN657" s="550"/>
      <c r="DO657" s="550"/>
      <c r="DP657" s="550"/>
      <c r="DQ657" s="550"/>
      <c r="DR657" s="550"/>
      <c r="DS657" s="550"/>
      <c r="DT657" s="550"/>
      <c r="DU657" s="550"/>
      <c r="DV657" s="550"/>
      <c r="DW657" s="550"/>
      <c r="DX657" s="550"/>
      <c r="DY657" s="550"/>
      <c r="DZ657" s="550"/>
      <c r="EA657" s="550"/>
      <c r="EB657" s="550"/>
      <c r="EC657" s="550"/>
      <c r="ED657" s="550"/>
      <c r="EE657" s="550"/>
      <c r="EF657" s="550"/>
      <c r="EG657" s="550"/>
      <c r="EH657" s="550"/>
      <c r="EI657" s="550"/>
      <c r="EJ657" s="550"/>
      <c r="EK657" s="550"/>
      <c r="EL657" s="550"/>
      <c r="EM657" s="550"/>
      <c r="EN657" s="550"/>
      <c r="EO657" s="550"/>
      <c r="EP657" s="550"/>
      <c r="EQ657" s="550"/>
      <c r="ER657" s="550"/>
      <c r="ES657" s="550"/>
      <c r="ET657" s="550"/>
      <c r="EU657" s="550"/>
      <c r="EV657" s="550"/>
      <c r="EW657" s="550"/>
      <c r="EX657" s="550"/>
      <c r="EY657" s="550"/>
      <c r="EZ657" s="550"/>
      <c r="FA657" s="550"/>
      <c r="FB657" s="550"/>
      <c r="FC657" s="550"/>
      <c r="FD657" s="550"/>
      <c r="FE657" s="550"/>
      <c r="FF657" s="550"/>
      <c r="FG657" s="550"/>
      <c r="FH657" s="550"/>
      <c r="FI657" s="550"/>
      <c r="FJ657" s="550"/>
      <c r="FK657" s="550"/>
      <c r="FL657" s="550"/>
      <c r="FM657" s="550"/>
      <c r="FN657" s="550"/>
      <c r="FO657" s="550"/>
      <c r="FP657" s="550"/>
      <c r="FQ657" s="550"/>
      <c r="FR657" s="550"/>
      <c r="FS657" s="550"/>
      <c r="FT657" s="550"/>
      <c r="FU657" s="550"/>
      <c r="FV657" s="550"/>
      <c r="FW657" s="550"/>
      <c r="FX657" s="550"/>
      <c r="FY657" s="550"/>
      <c r="FZ657" s="550"/>
      <c r="GA657" s="550"/>
      <c r="GB657" s="550"/>
      <c r="GC657" s="550"/>
      <c r="GD657" s="550"/>
      <c r="GE657" s="550"/>
      <c r="GF657" s="550"/>
      <c r="GG657" s="550"/>
      <c r="GH657" s="550"/>
      <c r="GI657" s="550"/>
      <c r="GJ657" s="550"/>
      <c r="GK657" s="550"/>
      <c r="GL657" s="550"/>
      <c r="GM657" s="550"/>
    </row>
    <row r="658" spans="7:195" ht="18" customHeight="1">
      <c r="G658" s="550"/>
      <c r="H658" s="550"/>
      <c r="I658" s="550"/>
      <c r="J658" s="550"/>
      <c r="K658" s="550"/>
      <c r="L658" s="550"/>
      <c r="M658" s="550"/>
      <c r="N658" s="550"/>
      <c r="O658" s="550"/>
      <c r="P658" s="550"/>
      <c r="Q658" s="550"/>
      <c r="R658" s="550"/>
      <c r="S658" s="550"/>
      <c r="T658" s="550"/>
      <c r="U658" s="550"/>
      <c r="V658" s="550"/>
      <c r="W658" s="550"/>
      <c r="X658" s="550"/>
      <c r="Y658" s="550"/>
      <c r="Z658" s="550"/>
      <c r="AA658" s="550"/>
      <c r="AB658" s="550"/>
      <c r="AC658" s="550"/>
      <c r="AD658" s="550"/>
      <c r="AE658" s="550"/>
      <c r="AF658" s="550"/>
      <c r="AG658" s="550"/>
      <c r="AH658" s="550"/>
      <c r="AI658" s="550"/>
      <c r="AJ658" s="550"/>
      <c r="AK658" s="550"/>
      <c r="AL658" s="550"/>
      <c r="AM658" s="550"/>
      <c r="AN658" s="550"/>
      <c r="AO658" s="550"/>
      <c r="AP658" s="550"/>
      <c r="AQ658" s="550"/>
      <c r="AR658" s="550"/>
      <c r="AS658" s="550"/>
      <c r="AT658" s="550"/>
      <c r="AU658" s="550"/>
      <c r="AV658" s="550"/>
      <c r="AW658" s="550"/>
      <c r="AX658" s="550"/>
      <c r="AY658" s="550"/>
      <c r="AZ658" s="550"/>
      <c r="BA658" s="550"/>
      <c r="BB658" s="550"/>
      <c r="BC658" s="550"/>
      <c r="BD658" s="550"/>
      <c r="BE658" s="550"/>
      <c r="BF658" s="550"/>
      <c r="BG658" s="550"/>
      <c r="BH658" s="550"/>
      <c r="BI658" s="550"/>
      <c r="BJ658" s="550"/>
      <c r="BK658" s="550"/>
      <c r="BL658" s="550"/>
      <c r="BM658" s="550"/>
      <c r="BN658" s="550"/>
      <c r="BO658" s="550"/>
      <c r="BP658" s="550"/>
      <c r="BQ658" s="550"/>
      <c r="BR658" s="550"/>
      <c r="BS658" s="550"/>
      <c r="BT658" s="550"/>
      <c r="BU658" s="550"/>
      <c r="BV658" s="550"/>
      <c r="BW658" s="550"/>
      <c r="BX658" s="550"/>
      <c r="BY658" s="550"/>
      <c r="BZ658" s="550"/>
      <c r="CA658" s="550"/>
      <c r="CB658" s="550"/>
      <c r="CC658" s="550"/>
      <c r="CD658" s="550"/>
      <c r="CE658" s="550"/>
      <c r="CF658" s="550"/>
      <c r="CG658" s="550"/>
      <c r="CH658" s="550"/>
      <c r="CI658" s="550"/>
      <c r="CJ658" s="550"/>
      <c r="CK658" s="550"/>
      <c r="CL658" s="550"/>
      <c r="CM658" s="550"/>
      <c r="CN658" s="550"/>
      <c r="CO658" s="550"/>
      <c r="CP658" s="550"/>
      <c r="CQ658" s="550"/>
      <c r="CR658" s="550"/>
      <c r="CS658" s="550"/>
      <c r="CT658" s="550"/>
      <c r="CU658" s="550"/>
      <c r="CV658" s="550"/>
      <c r="CW658" s="550"/>
      <c r="CX658" s="550"/>
      <c r="CY658" s="550"/>
      <c r="CZ658" s="550"/>
      <c r="DA658" s="550"/>
      <c r="DB658" s="550"/>
      <c r="DC658" s="550"/>
      <c r="DD658" s="550"/>
      <c r="DE658" s="550"/>
      <c r="DF658" s="550"/>
      <c r="DG658" s="550"/>
      <c r="DH658" s="550"/>
      <c r="DI658" s="550"/>
      <c r="DJ658" s="550"/>
      <c r="DK658" s="550"/>
      <c r="DL658" s="550"/>
      <c r="DM658" s="550"/>
      <c r="DN658" s="550"/>
      <c r="DO658" s="550"/>
      <c r="DP658" s="550"/>
      <c r="DQ658" s="550"/>
      <c r="DR658" s="550"/>
      <c r="DS658" s="550"/>
      <c r="DT658" s="550"/>
      <c r="DU658" s="550"/>
      <c r="DV658" s="550"/>
      <c r="DW658" s="550"/>
      <c r="DX658" s="550"/>
      <c r="DY658" s="550"/>
      <c r="DZ658" s="550"/>
      <c r="EA658" s="550"/>
      <c r="EB658" s="550"/>
      <c r="EC658" s="550"/>
      <c r="ED658" s="550"/>
      <c r="EE658" s="550"/>
      <c r="EF658" s="550"/>
      <c r="EG658" s="550"/>
      <c r="EH658" s="550"/>
      <c r="EI658" s="550"/>
      <c r="EJ658" s="550"/>
      <c r="EK658" s="550"/>
      <c r="EL658" s="550"/>
      <c r="EM658" s="550"/>
      <c r="EN658" s="550"/>
      <c r="EO658" s="550"/>
      <c r="EP658" s="550"/>
      <c r="EQ658" s="550"/>
      <c r="ER658" s="550"/>
      <c r="ES658" s="550"/>
      <c r="ET658" s="550"/>
      <c r="EU658" s="550"/>
      <c r="EV658" s="550"/>
      <c r="EW658" s="550"/>
      <c r="EX658" s="550"/>
      <c r="EY658" s="550"/>
      <c r="EZ658" s="550"/>
      <c r="FA658" s="550"/>
      <c r="FB658" s="550"/>
      <c r="FC658" s="550"/>
      <c r="FD658" s="550"/>
      <c r="FE658" s="550"/>
      <c r="FF658" s="550"/>
      <c r="FG658" s="550"/>
      <c r="FH658" s="550"/>
      <c r="FI658" s="550"/>
      <c r="FJ658" s="550"/>
      <c r="FK658" s="550"/>
      <c r="FL658" s="550"/>
      <c r="FM658" s="550"/>
      <c r="FN658" s="550"/>
      <c r="FO658" s="550"/>
      <c r="FP658" s="550"/>
      <c r="FQ658" s="550"/>
      <c r="FR658" s="550"/>
      <c r="FS658" s="550"/>
      <c r="FT658" s="550"/>
      <c r="FU658" s="550"/>
      <c r="FV658" s="550"/>
      <c r="FW658" s="550"/>
      <c r="FX658" s="550"/>
      <c r="FY658" s="550"/>
      <c r="FZ658" s="550"/>
      <c r="GA658" s="550"/>
      <c r="GB658" s="550"/>
      <c r="GC658" s="550"/>
      <c r="GD658" s="550"/>
      <c r="GE658" s="550"/>
      <c r="GF658" s="550"/>
      <c r="GG658" s="550"/>
      <c r="GH658" s="550"/>
      <c r="GI658" s="550"/>
      <c r="GJ658" s="550"/>
      <c r="GK658" s="550"/>
      <c r="GL658" s="550"/>
      <c r="GM658" s="550"/>
    </row>
    <row r="659" spans="7:195" ht="18" customHeight="1">
      <c r="G659" s="550"/>
      <c r="H659" s="550"/>
      <c r="I659" s="550"/>
      <c r="J659" s="550"/>
      <c r="K659" s="550"/>
      <c r="L659" s="550"/>
      <c r="M659" s="550"/>
      <c r="N659" s="550"/>
      <c r="O659" s="550"/>
      <c r="P659" s="550"/>
      <c r="Q659" s="550"/>
      <c r="R659" s="550"/>
      <c r="S659" s="550"/>
      <c r="T659" s="550"/>
      <c r="U659" s="550"/>
      <c r="V659" s="550"/>
      <c r="W659" s="550"/>
      <c r="X659" s="550"/>
      <c r="Y659" s="550"/>
      <c r="Z659" s="550"/>
      <c r="AA659" s="550"/>
      <c r="AB659" s="550"/>
      <c r="AC659" s="550"/>
      <c r="AD659" s="550"/>
      <c r="AE659" s="550"/>
      <c r="AF659" s="550"/>
      <c r="AG659" s="550"/>
      <c r="AH659" s="550"/>
      <c r="AI659" s="550"/>
      <c r="AJ659" s="550"/>
      <c r="AK659" s="550"/>
      <c r="AL659" s="550"/>
      <c r="AM659" s="550"/>
      <c r="AN659" s="550"/>
      <c r="AO659" s="550"/>
      <c r="AP659" s="550"/>
      <c r="AQ659" s="550"/>
      <c r="AR659" s="550"/>
      <c r="AS659" s="550"/>
      <c r="AT659" s="550"/>
      <c r="AU659" s="550"/>
      <c r="AV659" s="550"/>
      <c r="AW659" s="550"/>
      <c r="AX659" s="550"/>
      <c r="AY659" s="550"/>
      <c r="AZ659" s="550"/>
      <c r="BA659" s="550"/>
      <c r="BB659" s="550"/>
      <c r="BC659" s="550"/>
      <c r="BD659" s="550"/>
      <c r="BE659" s="550"/>
      <c r="BF659" s="550"/>
      <c r="BG659" s="550"/>
      <c r="BH659" s="550"/>
      <c r="BI659" s="550"/>
      <c r="BJ659" s="550"/>
      <c r="BK659" s="550"/>
      <c r="BL659" s="550"/>
      <c r="BM659" s="550"/>
      <c r="BN659" s="550"/>
      <c r="BO659" s="550"/>
      <c r="BP659" s="550"/>
      <c r="BQ659" s="550"/>
      <c r="BR659" s="550"/>
      <c r="BS659" s="550"/>
      <c r="BT659" s="550"/>
      <c r="BU659" s="550"/>
      <c r="BV659" s="550"/>
      <c r="BW659" s="550"/>
      <c r="BX659" s="550"/>
      <c r="BY659" s="550"/>
      <c r="BZ659" s="550"/>
      <c r="CA659" s="550"/>
      <c r="CB659" s="550"/>
      <c r="CC659" s="550"/>
      <c r="CD659" s="550"/>
      <c r="CE659" s="550"/>
      <c r="CF659" s="550"/>
      <c r="CG659" s="550"/>
      <c r="CH659" s="550"/>
      <c r="CI659" s="550"/>
      <c r="CJ659" s="550"/>
      <c r="CK659" s="550"/>
      <c r="CL659" s="550"/>
      <c r="CM659" s="550"/>
      <c r="CN659" s="550"/>
      <c r="CO659" s="550"/>
      <c r="CP659" s="550"/>
      <c r="CQ659" s="550"/>
      <c r="CR659" s="550"/>
      <c r="CS659" s="550"/>
      <c r="CT659" s="550"/>
      <c r="CU659" s="550"/>
      <c r="CV659" s="550"/>
      <c r="CW659" s="550"/>
      <c r="CX659" s="550"/>
      <c r="CY659" s="550"/>
      <c r="CZ659" s="550"/>
      <c r="DA659" s="550"/>
      <c r="DB659" s="550"/>
      <c r="DC659" s="550"/>
      <c r="DD659" s="550"/>
      <c r="DE659" s="550"/>
      <c r="DF659" s="550"/>
      <c r="DG659" s="550"/>
      <c r="DH659" s="550"/>
      <c r="DI659" s="550"/>
      <c r="DJ659" s="550"/>
      <c r="DK659" s="550"/>
      <c r="DL659" s="550"/>
      <c r="DM659" s="550"/>
      <c r="DN659" s="550"/>
      <c r="DO659" s="550"/>
      <c r="DP659" s="550"/>
      <c r="DQ659" s="550"/>
      <c r="DR659" s="550"/>
      <c r="DS659" s="550"/>
      <c r="DT659" s="550"/>
      <c r="DU659" s="550"/>
      <c r="DV659" s="550"/>
      <c r="DW659" s="550"/>
      <c r="DX659" s="550"/>
      <c r="DY659" s="550"/>
      <c r="DZ659" s="550"/>
      <c r="EA659" s="550"/>
      <c r="EB659" s="550"/>
      <c r="EC659" s="550"/>
      <c r="ED659" s="550"/>
      <c r="EE659" s="550"/>
      <c r="EF659" s="550"/>
      <c r="EG659" s="550"/>
      <c r="EH659" s="550"/>
      <c r="EI659" s="550"/>
      <c r="EJ659" s="550"/>
      <c r="EK659" s="550"/>
      <c r="EL659" s="550"/>
      <c r="EM659" s="550"/>
      <c r="EN659" s="550"/>
      <c r="EO659" s="550"/>
      <c r="EP659" s="550"/>
      <c r="EQ659" s="550"/>
      <c r="ER659" s="550"/>
      <c r="ES659" s="550"/>
      <c r="ET659" s="550"/>
      <c r="EU659" s="550"/>
      <c r="EV659" s="550"/>
      <c r="EW659" s="550"/>
      <c r="EX659" s="550"/>
      <c r="EY659" s="550"/>
      <c r="EZ659" s="550"/>
      <c r="FA659" s="550"/>
      <c r="FB659" s="550"/>
      <c r="FC659" s="550"/>
      <c r="FD659" s="550"/>
      <c r="FE659" s="550"/>
      <c r="FF659" s="550"/>
      <c r="FG659" s="550"/>
      <c r="FH659" s="550"/>
      <c r="FI659" s="550"/>
      <c r="FJ659" s="550"/>
      <c r="FK659" s="550"/>
      <c r="FL659" s="550"/>
      <c r="FM659" s="550"/>
      <c r="FN659" s="550"/>
      <c r="FO659" s="550"/>
      <c r="FP659" s="550"/>
      <c r="FQ659" s="550"/>
      <c r="FR659" s="550"/>
      <c r="FS659" s="550"/>
      <c r="FT659" s="550"/>
      <c r="FU659" s="550"/>
      <c r="FV659" s="550"/>
      <c r="FW659" s="550"/>
      <c r="FX659" s="550"/>
      <c r="FY659" s="550"/>
      <c r="FZ659" s="550"/>
      <c r="GA659" s="550"/>
      <c r="GB659" s="550"/>
      <c r="GC659" s="550"/>
      <c r="GD659" s="550"/>
      <c r="GE659" s="550"/>
      <c r="GF659" s="550"/>
      <c r="GG659" s="550"/>
      <c r="GH659" s="550"/>
      <c r="GI659" s="550"/>
      <c r="GJ659" s="550"/>
      <c r="GK659" s="550"/>
      <c r="GL659" s="550"/>
      <c r="GM659" s="550"/>
    </row>
    <row r="660" spans="7:195" ht="18" customHeight="1">
      <c r="G660" s="550"/>
      <c r="H660" s="550"/>
      <c r="I660" s="550"/>
      <c r="J660" s="550"/>
      <c r="K660" s="550"/>
      <c r="L660" s="550"/>
      <c r="M660" s="550"/>
      <c r="N660" s="550"/>
      <c r="O660" s="550"/>
      <c r="P660" s="550"/>
      <c r="Q660" s="550"/>
      <c r="R660" s="550"/>
      <c r="S660" s="550"/>
      <c r="T660" s="550"/>
      <c r="U660" s="550"/>
      <c r="V660" s="550"/>
      <c r="W660" s="550"/>
      <c r="X660" s="550"/>
      <c r="Y660" s="550"/>
      <c r="Z660" s="550"/>
      <c r="AA660" s="550"/>
      <c r="AB660" s="550"/>
      <c r="AC660" s="550"/>
      <c r="AD660" s="550"/>
      <c r="AE660" s="550"/>
      <c r="AF660" s="550"/>
      <c r="AG660" s="550"/>
      <c r="AH660" s="550"/>
      <c r="AI660" s="550"/>
      <c r="AJ660" s="550"/>
      <c r="AK660" s="550"/>
      <c r="AL660" s="550"/>
      <c r="AM660" s="550"/>
      <c r="AN660" s="550"/>
      <c r="AO660" s="550"/>
      <c r="AP660" s="550"/>
      <c r="AQ660" s="550"/>
      <c r="AR660" s="550"/>
      <c r="AS660" s="550"/>
      <c r="AT660" s="550"/>
      <c r="AU660" s="550"/>
      <c r="AV660" s="550"/>
      <c r="AW660" s="550"/>
      <c r="AX660" s="550"/>
      <c r="AY660" s="550"/>
      <c r="AZ660" s="550"/>
      <c r="BA660" s="550"/>
      <c r="BB660" s="550"/>
      <c r="BC660" s="550"/>
      <c r="BD660" s="550"/>
      <c r="BE660" s="550"/>
      <c r="BF660" s="550"/>
      <c r="BG660" s="550"/>
      <c r="BH660" s="550"/>
      <c r="BI660" s="550"/>
      <c r="BJ660" s="550"/>
      <c r="BK660" s="550"/>
      <c r="BL660" s="550"/>
      <c r="BM660" s="550"/>
      <c r="BN660" s="550"/>
      <c r="BO660" s="550"/>
      <c r="BP660" s="550"/>
      <c r="BQ660" s="550"/>
      <c r="BR660" s="550"/>
      <c r="BS660" s="550"/>
      <c r="BT660" s="550"/>
      <c r="BU660" s="550"/>
      <c r="BV660" s="550"/>
      <c r="BW660" s="550"/>
      <c r="BX660" s="550"/>
      <c r="BY660" s="550"/>
      <c r="BZ660" s="550"/>
      <c r="CA660" s="550"/>
      <c r="CB660" s="550"/>
      <c r="CC660" s="550"/>
      <c r="CD660" s="550"/>
      <c r="CE660" s="550"/>
      <c r="CF660" s="550"/>
      <c r="CG660" s="550"/>
      <c r="CH660" s="550"/>
      <c r="CI660" s="550"/>
      <c r="CJ660" s="550"/>
      <c r="CK660" s="550"/>
      <c r="CL660" s="550"/>
      <c r="CM660" s="550"/>
      <c r="CN660" s="550"/>
      <c r="CO660" s="550"/>
      <c r="CP660" s="550"/>
      <c r="CQ660" s="550"/>
      <c r="CR660" s="550"/>
      <c r="CS660" s="550"/>
      <c r="CT660" s="550"/>
      <c r="CU660" s="550"/>
      <c r="CV660" s="550"/>
      <c r="CW660" s="550"/>
      <c r="CX660" s="550"/>
      <c r="CY660" s="550"/>
      <c r="CZ660" s="550"/>
      <c r="DA660" s="550"/>
      <c r="DB660" s="550"/>
      <c r="DC660" s="550"/>
      <c r="DD660" s="550"/>
      <c r="DE660" s="550"/>
      <c r="DF660" s="550"/>
      <c r="DG660" s="550"/>
      <c r="DH660" s="550"/>
      <c r="DI660" s="550"/>
      <c r="DJ660" s="550"/>
      <c r="DK660" s="550"/>
      <c r="DL660" s="550"/>
      <c r="DM660" s="550"/>
      <c r="DN660" s="550"/>
      <c r="DO660" s="550"/>
      <c r="DP660" s="550"/>
      <c r="DQ660" s="550"/>
      <c r="DR660" s="550"/>
      <c r="DS660" s="550"/>
      <c r="DT660" s="550"/>
      <c r="DU660" s="550"/>
      <c r="DV660" s="550"/>
      <c r="DW660" s="550"/>
      <c r="DX660" s="550"/>
      <c r="DY660" s="550"/>
      <c r="DZ660" s="550"/>
      <c r="EA660" s="550"/>
      <c r="EB660" s="550"/>
      <c r="EC660" s="550"/>
      <c r="ED660" s="550"/>
      <c r="EE660" s="550"/>
      <c r="EF660" s="550"/>
      <c r="EG660" s="550"/>
      <c r="EH660" s="550"/>
      <c r="EI660" s="550"/>
      <c r="EJ660" s="550"/>
      <c r="EK660" s="550"/>
      <c r="EL660" s="550"/>
      <c r="EM660" s="550"/>
      <c r="EN660" s="550"/>
      <c r="EO660" s="550"/>
      <c r="EP660" s="550"/>
      <c r="EQ660" s="550"/>
      <c r="ER660" s="550"/>
      <c r="ES660" s="550"/>
      <c r="ET660" s="550"/>
      <c r="EU660" s="550"/>
      <c r="EV660" s="550"/>
      <c r="EW660" s="550"/>
      <c r="EX660" s="550"/>
      <c r="EY660" s="550"/>
      <c r="EZ660" s="550"/>
      <c r="FA660" s="550"/>
      <c r="FB660" s="550"/>
      <c r="FC660" s="550"/>
      <c r="FD660" s="550"/>
      <c r="FE660" s="550"/>
      <c r="FF660" s="550"/>
      <c r="FG660" s="550"/>
      <c r="FH660" s="550"/>
      <c r="FI660" s="550"/>
      <c r="FJ660" s="550"/>
      <c r="FK660" s="550"/>
      <c r="FL660" s="550"/>
      <c r="FM660" s="550"/>
      <c r="FN660" s="550"/>
      <c r="FO660" s="550"/>
      <c r="FP660" s="550"/>
      <c r="FQ660" s="550"/>
      <c r="FR660" s="550"/>
      <c r="FS660" s="550"/>
      <c r="FT660" s="550"/>
      <c r="FU660" s="550"/>
      <c r="FV660" s="550"/>
      <c r="FW660" s="550"/>
      <c r="FX660" s="550"/>
      <c r="FY660" s="550"/>
      <c r="FZ660" s="550"/>
      <c r="GA660" s="550"/>
      <c r="GB660" s="550"/>
      <c r="GC660" s="550"/>
      <c r="GD660" s="550"/>
      <c r="GE660" s="550"/>
      <c r="GF660" s="550"/>
      <c r="GG660" s="550"/>
      <c r="GH660" s="550"/>
      <c r="GI660" s="550"/>
      <c r="GJ660" s="550"/>
      <c r="GK660" s="550"/>
      <c r="GL660" s="550"/>
      <c r="GM660" s="550"/>
    </row>
    <row r="661" spans="7:195" ht="18" customHeight="1">
      <c r="G661" s="550"/>
      <c r="H661" s="550"/>
      <c r="I661" s="550"/>
      <c r="J661" s="550"/>
      <c r="K661" s="550"/>
      <c r="L661" s="550"/>
      <c r="M661" s="550"/>
      <c r="N661" s="550"/>
      <c r="O661" s="550"/>
      <c r="P661" s="550"/>
      <c r="Q661" s="550"/>
      <c r="R661" s="550"/>
      <c r="S661" s="550"/>
      <c r="T661" s="550"/>
      <c r="U661" s="550"/>
      <c r="V661" s="550"/>
      <c r="W661" s="550"/>
      <c r="X661" s="550"/>
      <c r="Y661" s="550"/>
      <c r="Z661" s="550"/>
      <c r="AA661" s="550"/>
      <c r="AB661" s="550"/>
      <c r="AC661" s="550"/>
      <c r="AD661" s="550"/>
      <c r="AE661" s="550"/>
      <c r="AF661" s="550"/>
      <c r="AG661" s="550"/>
      <c r="AH661" s="550"/>
      <c r="AI661" s="550"/>
      <c r="AJ661" s="550"/>
      <c r="AK661" s="550"/>
      <c r="AL661" s="550"/>
      <c r="AM661" s="550"/>
      <c r="AN661" s="550"/>
      <c r="AO661" s="550"/>
      <c r="AP661" s="550"/>
      <c r="AQ661" s="550"/>
      <c r="AR661" s="550"/>
      <c r="AS661" s="550"/>
      <c r="AT661" s="550"/>
      <c r="AU661" s="550"/>
      <c r="AV661" s="550"/>
      <c r="AW661" s="550"/>
      <c r="AX661" s="550"/>
      <c r="AY661" s="550"/>
      <c r="AZ661" s="550"/>
      <c r="BA661" s="550"/>
      <c r="BB661" s="550"/>
      <c r="BC661" s="550"/>
      <c r="BD661" s="550"/>
      <c r="BE661" s="550"/>
      <c r="BF661" s="550"/>
      <c r="BG661" s="550"/>
      <c r="BH661" s="550"/>
      <c r="BI661" s="550"/>
      <c r="BJ661" s="550"/>
      <c r="BK661" s="550"/>
      <c r="BL661" s="550"/>
      <c r="BM661" s="550"/>
      <c r="BN661" s="550"/>
      <c r="BO661" s="550"/>
      <c r="BP661" s="550"/>
      <c r="BQ661" s="550"/>
      <c r="BR661" s="550"/>
      <c r="BS661" s="550"/>
      <c r="BT661" s="550"/>
      <c r="BU661" s="550"/>
      <c r="BV661" s="550"/>
      <c r="BW661" s="550"/>
      <c r="BX661" s="550"/>
      <c r="BY661" s="550"/>
      <c r="BZ661" s="550"/>
      <c r="CA661" s="550"/>
      <c r="CB661" s="550"/>
      <c r="CC661" s="550"/>
      <c r="CD661" s="550"/>
      <c r="CE661" s="550"/>
      <c r="CF661" s="550"/>
      <c r="CG661" s="550"/>
      <c r="CH661" s="550"/>
      <c r="CI661" s="550"/>
      <c r="CJ661" s="550"/>
      <c r="CK661" s="550"/>
      <c r="CL661" s="550"/>
      <c r="CM661" s="550"/>
      <c r="CN661" s="550"/>
      <c r="CO661" s="550"/>
      <c r="CP661" s="550"/>
      <c r="CQ661" s="550"/>
      <c r="CR661" s="550"/>
      <c r="CS661" s="550"/>
      <c r="CT661" s="550"/>
      <c r="CU661" s="550"/>
      <c r="CV661" s="550"/>
      <c r="CW661" s="550"/>
      <c r="CX661" s="550"/>
      <c r="CY661" s="550"/>
      <c r="CZ661" s="550"/>
      <c r="DA661" s="550"/>
      <c r="DB661" s="550"/>
      <c r="DC661" s="550"/>
      <c r="DD661" s="550"/>
      <c r="DE661" s="550"/>
      <c r="DF661" s="550"/>
      <c r="DG661" s="550"/>
      <c r="DH661" s="550"/>
      <c r="DI661" s="550"/>
      <c r="DJ661" s="550"/>
      <c r="DK661" s="550"/>
      <c r="DL661" s="550"/>
      <c r="DM661" s="550"/>
      <c r="DN661" s="550"/>
      <c r="DO661" s="550"/>
      <c r="DP661" s="550"/>
      <c r="DQ661" s="550"/>
      <c r="DR661" s="550"/>
      <c r="DS661" s="550"/>
      <c r="DT661" s="550"/>
      <c r="DU661" s="550"/>
      <c r="DV661" s="550"/>
      <c r="DW661" s="550"/>
      <c r="DX661" s="550"/>
      <c r="DY661" s="550"/>
      <c r="DZ661" s="550"/>
      <c r="EA661" s="550"/>
      <c r="EB661" s="550"/>
      <c r="EC661" s="550"/>
      <c r="ED661" s="550"/>
      <c r="EE661" s="550"/>
      <c r="EF661" s="550"/>
      <c r="EG661" s="550"/>
      <c r="EH661" s="550"/>
      <c r="EI661" s="550"/>
      <c r="EJ661" s="550"/>
      <c r="EK661" s="550"/>
      <c r="EL661" s="550"/>
      <c r="EM661" s="550"/>
      <c r="EN661" s="550"/>
      <c r="EO661" s="550"/>
      <c r="EP661" s="550"/>
      <c r="EQ661" s="550"/>
      <c r="ER661" s="550"/>
      <c r="ES661" s="550"/>
      <c r="ET661" s="550"/>
      <c r="EU661" s="550"/>
      <c r="EV661" s="550"/>
      <c r="EW661" s="550"/>
      <c r="EX661" s="550"/>
      <c r="EY661" s="550"/>
      <c r="EZ661" s="550"/>
      <c r="FA661" s="550"/>
      <c r="FB661" s="550"/>
      <c r="FC661" s="550"/>
      <c r="FD661" s="550"/>
      <c r="FE661" s="550"/>
      <c r="FF661" s="550"/>
      <c r="FG661" s="550"/>
      <c r="FH661" s="550"/>
      <c r="FI661" s="550"/>
      <c r="FJ661" s="550"/>
      <c r="FK661" s="550"/>
      <c r="FL661" s="550"/>
      <c r="FM661" s="550"/>
      <c r="FN661" s="550"/>
      <c r="FO661" s="550"/>
      <c r="FP661" s="550"/>
      <c r="FQ661" s="550"/>
      <c r="FR661" s="550"/>
      <c r="FS661" s="550"/>
      <c r="FT661" s="550"/>
      <c r="FU661" s="550"/>
      <c r="FV661" s="550"/>
      <c r="FW661" s="550"/>
      <c r="FX661" s="550"/>
      <c r="FY661" s="550"/>
      <c r="FZ661" s="550"/>
      <c r="GA661" s="550"/>
      <c r="GB661" s="550"/>
      <c r="GC661" s="550"/>
      <c r="GD661" s="550"/>
      <c r="GE661" s="550"/>
      <c r="GF661" s="550"/>
      <c r="GG661" s="550"/>
      <c r="GH661" s="550"/>
      <c r="GI661" s="550"/>
      <c r="GJ661" s="550"/>
      <c r="GK661" s="550"/>
      <c r="GL661" s="550"/>
      <c r="GM661" s="550"/>
    </row>
    <row r="662" spans="7:195" ht="18" customHeight="1">
      <c r="G662" s="550"/>
      <c r="H662" s="550"/>
      <c r="I662" s="550"/>
      <c r="J662" s="550"/>
      <c r="K662" s="550"/>
      <c r="L662" s="550"/>
      <c r="M662" s="550"/>
      <c r="N662" s="550"/>
      <c r="O662" s="550"/>
      <c r="P662" s="550"/>
      <c r="Q662" s="550"/>
      <c r="R662" s="550"/>
      <c r="S662" s="550"/>
      <c r="T662" s="550"/>
      <c r="U662" s="550"/>
      <c r="V662" s="550"/>
      <c r="W662" s="550"/>
      <c r="X662" s="550"/>
      <c r="Y662" s="550"/>
      <c r="Z662" s="550"/>
      <c r="AA662" s="550"/>
      <c r="AB662" s="550"/>
      <c r="AC662" s="550"/>
      <c r="AD662" s="550"/>
      <c r="AE662" s="550"/>
      <c r="AF662" s="550"/>
      <c r="AG662" s="550"/>
      <c r="AH662" s="550"/>
      <c r="AI662" s="550"/>
      <c r="AJ662" s="550"/>
      <c r="AK662" s="550"/>
      <c r="AL662" s="550"/>
      <c r="AM662" s="550"/>
      <c r="AN662" s="550"/>
      <c r="AO662" s="550"/>
      <c r="AP662" s="550"/>
      <c r="AQ662" s="550"/>
      <c r="AR662" s="550"/>
      <c r="AS662" s="550"/>
      <c r="AT662" s="550"/>
      <c r="AU662" s="550"/>
      <c r="AV662" s="550"/>
      <c r="AW662" s="550"/>
      <c r="AX662" s="550"/>
      <c r="AY662" s="550"/>
      <c r="AZ662" s="550"/>
      <c r="BA662" s="550"/>
      <c r="BB662" s="550"/>
      <c r="BC662" s="550"/>
      <c r="BD662" s="550"/>
      <c r="BE662" s="550"/>
      <c r="BF662" s="550"/>
      <c r="BG662" s="550"/>
      <c r="BH662" s="550"/>
      <c r="BI662" s="550"/>
      <c r="BJ662" s="550"/>
      <c r="BK662" s="550"/>
      <c r="BL662" s="550"/>
      <c r="BM662" s="550"/>
      <c r="BN662" s="550"/>
      <c r="BO662" s="550"/>
      <c r="BP662" s="550"/>
      <c r="BQ662" s="550"/>
      <c r="BR662" s="550"/>
      <c r="BS662" s="550"/>
      <c r="BT662" s="550"/>
      <c r="BU662" s="550"/>
      <c r="BV662" s="550"/>
      <c r="BW662" s="550"/>
      <c r="BX662" s="550"/>
      <c r="BY662" s="550"/>
      <c r="BZ662" s="550"/>
      <c r="CA662" s="550"/>
      <c r="CB662" s="550"/>
      <c r="CC662" s="550"/>
      <c r="CD662" s="550"/>
      <c r="CE662" s="550"/>
      <c r="CF662" s="550"/>
      <c r="CG662" s="550"/>
      <c r="CH662" s="550"/>
      <c r="CI662" s="550"/>
      <c r="CJ662" s="550"/>
      <c r="CK662" s="550"/>
      <c r="CL662" s="550"/>
      <c r="CM662" s="550"/>
      <c r="CN662" s="550"/>
      <c r="CO662" s="550"/>
      <c r="CP662" s="550"/>
      <c r="CQ662" s="550"/>
      <c r="CR662" s="550"/>
      <c r="CS662" s="550"/>
      <c r="CT662" s="550"/>
      <c r="CU662" s="550"/>
      <c r="CV662" s="550"/>
      <c r="CW662" s="550"/>
      <c r="CX662" s="550"/>
      <c r="CY662" s="550"/>
      <c r="CZ662" s="550"/>
      <c r="DA662" s="550"/>
      <c r="DB662" s="550"/>
      <c r="DC662" s="550"/>
      <c r="DD662" s="550"/>
      <c r="DE662" s="550"/>
      <c r="DF662" s="550"/>
      <c r="DG662" s="550"/>
      <c r="DH662" s="550"/>
      <c r="DI662" s="550"/>
      <c r="DJ662" s="550"/>
      <c r="DK662" s="550"/>
      <c r="DL662" s="550"/>
      <c r="DM662" s="550"/>
      <c r="DN662" s="550"/>
      <c r="DO662" s="550"/>
      <c r="DP662" s="550"/>
      <c r="DQ662" s="550"/>
      <c r="DR662" s="550"/>
      <c r="DS662" s="550"/>
      <c r="DT662" s="550"/>
      <c r="DU662" s="550"/>
      <c r="DV662" s="550"/>
      <c r="DW662" s="550"/>
      <c r="DX662" s="550"/>
      <c r="DY662" s="550"/>
      <c r="DZ662" s="550"/>
      <c r="EA662" s="550"/>
      <c r="EB662" s="550"/>
      <c r="EC662" s="550"/>
      <c r="ED662" s="550"/>
      <c r="EE662" s="550"/>
      <c r="EF662" s="550"/>
      <c r="EG662" s="550"/>
      <c r="EH662" s="550"/>
      <c r="EI662" s="550"/>
      <c r="EJ662" s="550"/>
      <c r="EK662" s="550"/>
      <c r="EL662" s="550"/>
      <c r="EM662" s="550"/>
      <c r="EN662" s="550"/>
      <c r="EO662" s="550"/>
      <c r="EP662" s="550"/>
      <c r="EQ662" s="550"/>
      <c r="ER662" s="550"/>
      <c r="ES662" s="550"/>
      <c r="ET662" s="550"/>
      <c r="EU662" s="550"/>
      <c r="EV662" s="550"/>
      <c r="EW662" s="550"/>
      <c r="EX662" s="550"/>
      <c r="EY662" s="550"/>
      <c r="EZ662" s="550"/>
      <c r="FA662" s="550"/>
      <c r="FB662" s="550"/>
      <c r="FC662" s="550"/>
      <c r="FD662" s="550"/>
      <c r="FE662" s="550"/>
      <c r="FF662" s="550"/>
      <c r="FG662" s="550"/>
      <c r="FH662" s="550"/>
      <c r="FI662" s="550"/>
      <c r="FJ662" s="550"/>
      <c r="FK662" s="550"/>
      <c r="FL662" s="550"/>
      <c r="FM662" s="550"/>
      <c r="FN662" s="550"/>
      <c r="FO662" s="550"/>
      <c r="FP662" s="550"/>
      <c r="FQ662" s="550"/>
      <c r="FR662" s="550"/>
      <c r="FS662" s="550"/>
      <c r="FT662" s="550"/>
      <c r="FU662" s="550"/>
      <c r="FV662" s="550"/>
      <c r="FW662" s="550"/>
      <c r="FX662" s="550"/>
      <c r="FY662" s="550"/>
      <c r="FZ662" s="550"/>
      <c r="GA662" s="550"/>
      <c r="GB662" s="550"/>
      <c r="GC662" s="550"/>
      <c r="GD662" s="550"/>
      <c r="GE662" s="550"/>
      <c r="GF662" s="550"/>
      <c r="GG662" s="550"/>
      <c r="GH662" s="550"/>
      <c r="GI662" s="550"/>
      <c r="GJ662" s="550"/>
      <c r="GK662" s="550"/>
      <c r="GL662" s="550"/>
      <c r="GM662" s="550"/>
    </row>
    <row r="663" spans="7:195" ht="18" customHeight="1">
      <c r="G663" s="550"/>
      <c r="H663" s="550"/>
      <c r="I663" s="550"/>
      <c r="J663" s="550"/>
      <c r="K663" s="550"/>
      <c r="L663" s="550"/>
      <c r="M663" s="550"/>
      <c r="N663" s="550"/>
      <c r="O663" s="550"/>
      <c r="P663" s="550"/>
      <c r="Q663" s="550"/>
      <c r="R663" s="550"/>
      <c r="S663" s="550"/>
      <c r="T663" s="550"/>
      <c r="U663" s="550"/>
      <c r="V663" s="550"/>
      <c r="W663" s="550"/>
      <c r="X663" s="550"/>
      <c r="Y663" s="550"/>
      <c r="Z663" s="550"/>
      <c r="AA663" s="550"/>
      <c r="AB663" s="550"/>
      <c r="AC663" s="550"/>
      <c r="AD663" s="550"/>
      <c r="AE663" s="550"/>
      <c r="AF663" s="550"/>
      <c r="AG663" s="550"/>
      <c r="AH663" s="550"/>
      <c r="AI663" s="550"/>
      <c r="AJ663" s="550"/>
      <c r="AK663" s="550"/>
      <c r="AL663" s="550"/>
      <c r="AM663" s="550"/>
      <c r="AN663" s="550"/>
      <c r="AO663" s="550"/>
      <c r="AP663" s="550"/>
      <c r="AQ663" s="550"/>
      <c r="AR663" s="550"/>
      <c r="AS663" s="550"/>
      <c r="AT663" s="550"/>
      <c r="AU663" s="550"/>
      <c r="AV663" s="550"/>
      <c r="AW663" s="550"/>
      <c r="AX663" s="550"/>
      <c r="AY663" s="550"/>
      <c r="AZ663" s="550"/>
      <c r="BA663" s="550"/>
      <c r="BB663" s="550"/>
      <c r="BC663" s="550"/>
      <c r="BD663" s="550"/>
      <c r="BE663" s="550"/>
      <c r="BF663" s="550"/>
      <c r="BG663" s="550"/>
      <c r="BH663" s="550"/>
      <c r="BI663" s="550"/>
      <c r="BJ663" s="550"/>
      <c r="BK663" s="550"/>
      <c r="BL663" s="550"/>
      <c r="BM663" s="550"/>
      <c r="BN663" s="550"/>
      <c r="BO663" s="550"/>
      <c r="BP663" s="550"/>
      <c r="BQ663" s="550"/>
      <c r="BR663" s="550"/>
      <c r="BS663" s="550"/>
      <c r="BT663" s="550"/>
      <c r="BU663" s="550"/>
      <c r="BV663" s="550"/>
      <c r="BW663" s="550"/>
      <c r="BX663" s="550"/>
      <c r="BY663" s="550"/>
      <c r="BZ663" s="550"/>
      <c r="CA663" s="550"/>
      <c r="CB663" s="550"/>
      <c r="CC663" s="550"/>
      <c r="CD663" s="550"/>
      <c r="CE663" s="550"/>
      <c r="CF663" s="550"/>
      <c r="CG663" s="550"/>
      <c r="CH663" s="550"/>
      <c r="CI663" s="550"/>
      <c r="CJ663" s="550"/>
      <c r="CK663" s="550"/>
      <c r="CL663" s="550"/>
      <c r="CM663" s="550"/>
      <c r="CN663" s="550"/>
      <c r="CO663" s="550"/>
      <c r="CP663" s="550"/>
      <c r="CQ663" s="550"/>
      <c r="CR663" s="550"/>
      <c r="CS663" s="550"/>
      <c r="CT663" s="550"/>
      <c r="CU663" s="550"/>
      <c r="CV663" s="550"/>
      <c r="CW663" s="550"/>
      <c r="CX663" s="550"/>
      <c r="CY663" s="550"/>
      <c r="CZ663" s="550"/>
      <c r="DA663" s="550"/>
      <c r="DB663" s="550"/>
      <c r="DC663" s="550"/>
      <c r="DD663" s="550"/>
      <c r="DE663" s="550"/>
      <c r="DF663" s="550"/>
      <c r="DG663" s="550"/>
      <c r="DH663" s="550"/>
      <c r="DI663" s="550"/>
      <c r="DJ663" s="550"/>
      <c r="DK663" s="550"/>
      <c r="DL663" s="550"/>
      <c r="DM663" s="550"/>
      <c r="DN663" s="550"/>
      <c r="DO663" s="550"/>
      <c r="DP663" s="550"/>
      <c r="DQ663" s="550"/>
      <c r="DR663" s="550"/>
      <c r="DS663" s="550"/>
      <c r="DT663" s="550"/>
      <c r="DU663" s="550"/>
      <c r="DV663" s="550"/>
      <c r="DW663" s="550"/>
      <c r="DX663" s="550"/>
      <c r="DY663" s="550"/>
      <c r="DZ663" s="550"/>
      <c r="EA663" s="550"/>
      <c r="EB663" s="550"/>
      <c r="EC663" s="550"/>
      <c r="ED663" s="550"/>
      <c r="EE663" s="550"/>
      <c r="EF663" s="550"/>
      <c r="EG663" s="550"/>
      <c r="EH663" s="550"/>
      <c r="EI663" s="550"/>
      <c r="EJ663" s="550"/>
      <c r="EK663" s="550"/>
      <c r="EL663" s="550"/>
      <c r="EM663" s="550"/>
      <c r="EN663" s="550"/>
      <c r="EO663" s="550"/>
      <c r="EP663" s="550"/>
      <c r="EQ663" s="550"/>
      <c r="ER663" s="550"/>
      <c r="ES663" s="550"/>
      <c r="ET663" s="550"/>
      <c r="EU663" s="550"/>
      <c r="EV663" s="550"/>
      <c r="EW663" s="550"/>
      <c r="EX663" s="550"/>
      <c r="EY663" s="550"/>
      <c r="EZ663" s="550"/>
      <c r="FA663" s="550"/>
      <c r="FB663" s="550"/>
      <c r="FC663" s="550"/>
      <c r="FD663" s="550"/>
      <c r="FE663" s="550"/>
      <c r="FF663" s="550"/>
      <c r="FG663" s="550"/>
      <c r="FH663" s="550"/>
      <c r="FI663" s="550"/>
      <c r="FJ663" s="550"/>
      <c r="FK663" s="550"/>
      <c r="FL663" s="550"/>
      <c r="FM663" s="550"/>
      <c r="FN663" s="550"/>
      <c r="FO663" s="550"/>
      <c r="FP663" s="550"/>
      <c r="FQ663" s="550"/>
      <c r="FR663" s="550"/>
      <c r="FS663" s="550"/>
      <c r="FT663" s="550"/>
      <c r="FU663" s="550"/>
      <c r="FV663" s="550"/>
      <c r="FW663" s="550"/>
      <c r="FX663" s="550"/>
      <c r="FY663" s="550"/>
      <c r="FZ663" s="550"/>
      <c r="GA663" s="550"/>
      <c r="GB663" s="550"/>
      <c r="GC663" s="550"/>
      <c r="GD663" s="550"/>
      <c r="GE663" s="550"/>
      <c r="GF663" s="550"/>
      <c r="GG663" s="550"/>
      <c r="GH663" s="550"/>
      <c r="GI663" s="550"/>
      <c r="GJ663" s="550"/>
      <c r="GK663" s="550"/>
      <c r="GL663" s="550"/>
      <c r="GM663" s="550"/>
    </row>
    <row r="664" spans="7:195" ht="18" customHeight="1">
      <c r="G664" s="550"/>
      <c r="H664" s="550"/>
      <c r="I664" s="550"/>
      <c r="J664" s="550"/>
      <c r="K664" s="550"/>
      <c r="L664" s="550"/>
      <c r="M664" s="550"/>
      <c r="N664" s="550"/>
      <c r="O664" s="550"/>
      <c r="P664" s="550"/>
      <c r="Q664" s="550"/>
      <c r="R664" s="550"/>
      <c r="S664" s="550"/>
      <c r="T664" s="550"/>
      <c r="U664" s="550"/>
      <c r="V664" s="550"/>
      <c r="W664" s="550"/>
      <c r="X664" s="550"/>
      <c r="Y664" s="550"/>
      <c r="Z664" s="550"/>
      <c r="AA664" s="550"/>
      <c r="AB664" s="550"/>
      <c r="AC664" s="550"/>
      <c r="AD664" s="550"/>
      <c r="AE664" s="550"/>
      <c r="AF664" s="550"/>
      <c r="AG664" s="550"/>
      <c r="AH664" s="550"/>
      <c r="AI664" s="550"/>
      <c r="AJ664" s="550"/>
      <c r="AK664" s="550"/>
      <c r="AL664" s="550"/>
      <c r="AM664" s="550"/>
      <c r="AN664" s="550"/>
      <c r="AO664" s="550"/>
      <c r="AP664" s="550"/>
      <c r="AQ664" s="550"/>
      <c r="AR664" s="550"/>
      <c r="AS664" s="550"/>
      <c r="AT664" s="550"/>
      <c r="AU664" s="550"/>
      <c r="AV664" s="550"/>
      <c r="AW664" s="550"/>
      <c r="AX664" s="550"/>
      <c r="AY664" s="550"/>
      <c r="AZ664" s="550"/>
      <c r="BA664" s="550"/>
      <c r="BB664" s="550"/>
      <c r="BC664" s="550"/>
      <c r="BD664" s="550"/>
      <c r="BE664" s="550"/>
      <c r="BF664" s="550"/>
      <c r="BG664" s="550"/>
      <c r="BH664" s="550"/>
      <c r="BI664" s="550"/>
      <c r="BJ664" s="550"/>
      <c r="BK664" s="550"/>
      <c r="BL664" s="550"/>
      <c r="BM664" s="550"/>
      <c r="BN664" s="550"/>
      <c r="BO664" s="550"/>
      <c r="BP664" s="550"/>
      <c r="BQ664" s="550"/>
      <c r="BR664" s="550"/>
      <c r="BS664" s="550"/>
      <c r="BT664" s="550"/>
      <c r="BU664" s="550"/>
      <c r="BV664" s="550"/>
      <c r="BW664" s="550"/>
      <c r="BX664" s="550"/>
      <c r="BY664" s="550"/>
      <c r="BZ664" s="550"/>
      <c r="CA664" s="550"/>
      <c r="CB664" s="550"/>
      <c r="CC664" s="550"/>
      <c r="CD664" s="550"/>
      <c r="CE664" s="550"/>
      <c r="CF664" s="550"/>
      <c r="CG664" s="550"/>
      <c r="CH664" s="550"/>
      <c r="CI664" s="550"/>
      <c r="CJ664" s="550"/>
      <c r="CK664" s="550"/>
      <c r="CL664" s="550"/>
      <c r="CM664" s="550"/>
      <c r="CN664" s="550"/>
      <c r="CO664" s="550"/>
      <c r="CP664" s="550"/>
      <c r="CQ664" s="550"/>
      <c r="CR664" s="550"/>
      <c r="CS664" s="550"/>
      <c r="CT664" s="550"/>
      <c r="CU664" s="550"/>
      <c r="CV664" s="550"/>
      <c r="CW664" s="550"/>
      <c r="CX664" s="550"/>
      <c r="CY664" s="550"/>
      <c r="CZ664" s="550"/>
      <c r="DA664" s="550"/>
      <c r="DB664" s="550"/>
      <c r="DC664" s="550"/>
      <c r="DD664" s="550"/>
      <c r="DE664" s="550"/>
      <c r="DF664" s="550"/>
      <c r="DG664" s="550"/>
      <c r="DH664" s="550"/>
      <c r="DI664" s="550"/>
      <c r="DJ664" s="550"/>
      <c r="DK664" s="550"/>
      <c r="DL664" s="550"/>
      <c r="DM664" s="550"/>
      <c r="DN664" s="550"/>
      <c r="DO664" s="550"/>
      <c r="DP664" s="550"/>
      <c r="DQ664" s="550"/>
      <c r="DR664" s="550"/>
      <c r="DS664" s="550"/>
      <c r="DT664" s="550"/>
      <c r="DU664" s="550"/>
      <c r="DV664" s="550"/>
      <c r="DW664" s="550"/>
      <c r="DX664" s="550"/>
      <c r="DY664" s="550"/>
      <c r="DZ664" s="550"/>
      <c r="EA664" s="550"/>
      <c r="EB664" s="550"/>
      <c r="EC664" s="550"/>
      <c r="ED664" s="550"/>
      <c r="EE664" s="550"/>
      <c r="EF664" s="550"/>
      <c r="EG664" s="550"/>
      <c r="EH664" s="550"/>
      <c r="EI664" s="550"/>
      <c r="EJ664" s="550"/>
      <c r="EK664" s="550"/>
      <c r="EL664" s="550"/>
      <c r="EM664" s="550"/>
      <c r="EN664" s="550"/>
      <c r="EO664" s="550"/>
      <c r="EP664" s="550"/>
      <c r="EQ664" s="550"/>
      <c r="ER664" s="550"/>
      <c r="ES664" s="550"/>
      <c r="ET664" s="550"/>
      <c r="EU664" s="550"/>
      <c r="EV664" s="550"/>
      <c r="EW664" s="550"/>
      <c r="EX664" s="550"/>
      <c r="EY664" s="550"/>
      <c r="EZ664" s="550"/>
      <c r="FA664" s="550"/>
      <c r="FB664" s="550"/>
      <c r="FC664" s="550"/>
      <c r="FD664" s="550"/>
      <c r="FE664" s="550"/>
      <c r="FF664" s="550"/>
      <c r="FG664" s="550"/>
      <c r="FH664" s="550"/>
      <c r="FI664" s="550"/>
      <c r="FJ664" s="550"/>
      <c r="FK664" s="550"/>
      <c r="FL664" s="550"/>
      <c r="FM664" s="550"/>
      <c r="FN664" s="550"/>
      <c r="FO664" s="550"/>
      <c r="FP664" s="550"/>
      <c r="FQ664" s="550"/>
      <c r="FR664" s="550"/>
      <c r="FS664" s="550"/>
      <c r="FT664" s="550"/>
      <c r="FU664" s="550"/>
      <c r="FV664" s="550"/>
      <c r="FW664" s="550"/>
      <c r="FX664" s="550"/>
      <c r="FY664" s="550"/>
      <c r="FZ664" s="550"/>
      <c r="GA664" s="550"/>
      <c r="GB664" s="550"/>
      <c r="GC664" s="550"/>
      <c r="GD664" s="550"/>
      <c r="GE664" s="550"/>
      <c r="GF664" s="550"/>
      <c r="GG664" s="550"/>
      <c r="GH664" s="550"/>
      <c r="GI664" s="550"/>
      <c r="GJ664" s="550"/>
      <c r="GK664" s="550"/>
      <c r="GL664" s="550"/>
      <c r="GM664" s="550"/>
    </row>
    <row r="665" spans="7:195" ht="18" customHeight="1">
      <c r="G665" s="550"/>
      <c r="H665" s="550"/>
      <c r="I665" s="550"/>
      <c r="J665" s="550"/>
      <c r="K665" s="550"/>
      <c r="L665" s="550"/>
      <c r="M665" s="550"/>
      <c r="N665" s="550"/>
      <c r="O665" s="550"/>
      <c r="P665" s="550"/>
      <c r="Q665" s="550"/>
      <c r="R665" s="550"/>
      <c r="S665" s="550"/>
      <c r="T665" s="550"/>
      <c r="U665" s="550"/>
      <c r="V665" s="550"/>
      <c r="W665" s="550"/>
      <c r="X665" s="550"/>
      <c r="Y665" s="550"/>
      <c r="Z665" s="550"/>
      <c r="AA665" s="550"/>
      <c r="AB665" s="550"/>
      <c r="AC665" s="550"/>
      <c r="AD665" s="550"/>
      <c r="AE665" s="550"/>
      <c r="AF665" s="550"/>
      <c r="AG665" s="550"/>
      <c r="AH665" s="550"/>
      <c r="AI665" s="550"/>
      <c r="AJ665" s="550"/>
      <c r="AK665" s="550"/>
      <c r="AL665" s="550"/>
      <c r="AM665" s="550"/>
      <c r="AN665" s="550"/>
      <c r="AO665" s="550"/>
      <c r="AP665" s="550"/>
      <c r="AQ665" s="550"/>
      <c r="AR665" s="550"/>
      <c r="AS665" s="550"/>
      <c r="AT665" s="550"/>
      <c r="AU665" s="550"/>
      <c r="AV665" s="550"/>
      <c r="AW665" s="550"/>
      <c r="AX665" s="550"/>
      <c r="AY665" s="550"/>
      <c r="AZ665" s="550"/>
      <c r="BA665" s="550"/>
      <c r="BB665" s="550"/>
      <c r="BC665" s="550"/>
      <c r="BD665" s="550"/>
      <c r="BE665" s="550"/>
      <c r="BF665" s="550"/>
      <c r="BG665" s="550"/>
      <c r="BH665" s="550"/>
      <c r="BI665" s="550"/>
      <c r="BJ665" s="550"/>
      <c r="BK665" s="550"/>
      <c r="BL665" s="550"/>
      <c r="BM665" s="550"/>
      <c r="BN665" s="550"/>
      <c r="BO665" s="550"/>
      <c r="BP665" s="550"/>
      <c r="BQ665" s="550"/>
      <c r="BR665" s="550"/>
      <c r="BS665" s="550"/>
      <c r="BT665" s="550"/>
      <c r="BU665" s="550"/>
      <c r="BV665" s="550"/>
      <c r="BW665" s="550"/>
      <c r="BX665" s="550"/>
      <c r="BY665" s="550"/>
      <c r="BZ665" s="550"/>
      <c r="CA665" s="550"/>
      <c r="CB665" s="550"/>
      <c r="CC665" s="550"/>
      <c r="CD665" s="550"/>
      <c r="CE665" s="550"/>
      <c r="CF665" s="550"/>
      <c r="CG665" s="550"/>
      <c r="CH665" s="550"/>
      <c r="CI665" s="550"/>
      <c r="CJ665" s="550"/>
      <c r="CK665" s="550"/>
      <c r="CL665" s="550"/>
      <c r="CM665" s="550"/>
      <c r="CN665" s="550"/>
      <c r="CO665" s="550"/>
      <c r="CP665" s="550"/>
      <c r="CQ665" s="550"/>
      <c r="CR665" s="550"/>
      <c r="CS665" s="550"/>
      <c r="CT665" s="550"/>
      <c r="CU665" s="550"/>
      <c r="CV665" s="550"/>
      <c r="CW665" s="550"/>
      <c r="CX665" s="550"/>
      <c r="CY665" s="550"/>
      <c r="CZ665" s="550"/>
      <c r="DA665" s="550"/>
      <c r="DB665" s="550"/>
      <c r="DC665" s="550"/>
      <c r="DD665" s="550"/>
      <c r="DE665" s="550"/>
      <c r="DF665" s="550"/>
      <c r="DG665" s="550"/>
      <c r="DH665" s="550"/>
      <c r="DI665" s="550"/>
      <c r="DJ665" s="550"/>
      <c r="DK665" s="550"/>
      <c r="DL665" s="550"/>
      <c r="DM665" s="550"/>
      <c r="DN665" s="550"/>
      <c r="DO665" s="550"/>
      <c r="DP665" s="550"/>
      <c r="DQ665" s="550"/>
      <c r="DR665" s="550"/>
      <c r="DS665" s="550"/>
      <c r="DT665" s="550"/>
      <c r="DU665" s="550"/>
      <c r="DV665" s="550"/>
      <c r="DW665" s="550"/>
      <c r="DX665" s="550"/>
      <c r="DY665" s="550"/>
      <c r="DZ665" s="550"/>
      <c r="EA665" s="550"/>
      <c r="EB665" s="550"/>
      <c r="EC665" s="550"/>
      <c r="ED665" s="550"/>
      <c r="EE665" s="550"/>
      <c r="EF665" s="550"/>
      <c r="EG665" s="550"/>
      <c r="EH665" s="550"/>
      <c r="EI665" s="550"/>
      <c r="EJ665" s="550"/>
      <c r="EK665" s="550"/>
      <c r="EL665" s="550"/>
      <c r="EM665" s="550"/>
      <c r="EN665" s="550"/>
      <c r="EO665" s="550"/>
      <c r="EP665" s="550"/>
      <c r="EQ665" s="550"/>
      <c r="ER665" s="550"/>
      <c r="ES665" s="550"/>
      <c r="ET665" s="550"/>
      <c r="EU665" s="550"/>
      <c r="EV665" s="550"/>
      <c r="EW665" s="550"/>
      <c r="EX665" s="550"/>
      <c r="EY665" s="550"/>
      <c r="EZ665" s="550"/>
      <c r="FA665" s="550"/>
      <c r="FB665" s="550"/>
      <c r="FC665" s="550"/>
      <c r="FD665" s="550"/>
      <c r="FE665" s="550"/>
      <c r="FF665" s="550"/>
      <c r="FG665" s="550"/>
      <c r="FH665" s="550"/>
      <c r="FI665" s="550"/>
      <c r="FJ665" s="550"/>
      <c r="FK665" s="550"/>
      <c r="FL665" s="550"/>
      <c r="FM665" s="550"/>
      <c r="FN665" s="550"/>
      <c r="FO665" s="550"/>
      <c r="FP665" s="550"/>
      <c r="FQ665" s="550"/>
      <c r="FR665" s="550"/>
      <c r="FS665" s="550"/>
      <c r="FT665" s="550"/>
      <c r="FU665" s="550"/>
      <c r="FV665" s="550"/>
      <c r="FW665" s="550"/>
      <c r="FX665" s="550"/>
      <c r="FY665" s="550"/>
      <c r="FZ665" s="550"/>
      <c r="GA665" s="550"/>
      <c r="GB665" s="550"/>
      <c r="GC665" s="550"/>
      <c r="GD665" s="550"/>
      <c r="GE665" s="550"/>
      <c r="GF665" s="550"/>
      <c r="GG665" s="550"/>
      <c r="GH665" s="550"/>
      <c r="GI665" s="550"/>
      <c r="GJ665" s="550"/>
      <c r="GK665" s="550"/>
      <c r="GL665" s="550"/>
      <c r="GM665" s="550"/>
    </row>
    <row r="666" spans="7:195" ht="18" customHeight="1">
      <c r="G666" s="550"/>
      <c r="H666" s="550"/>
      <c r="I666" s="550"/>
      <c r="J666" s="550"/>
      <c r="K666" s="550"/>
      <c r="L666" s="550"/>
      <c r="M666" s="550"/>
      <c r="N666" s="550"/>
      <c r="O666" s="550"/>
      <c r="P666" s="550"/>
      <c r="Q666" s="550"/>
      <c r="R666" s="550"/>
      <c r="S666" s="550"/>
      <c r="T666" s="550"/>
      <c r="U666" s="550"/>
      <c r="V666" s="550"/>
      <c r="W666" s="550"/>
      <c r="X666" s="550"/>
      <c r="Y666" s="550"/>
      <c r="Z666" s="550"/>
      <c r="AA666" s="550"/>
      <c r="AB666" s="550"/>
      <c r="AC666" s="550"/>
      <c r="AD666" s="550"/>
      <c r="AE666" s="550"/>
      <c r="AF666" s="550"/>
      <c r="AG666" s="550"/>
      <c r="AH666" s="550"/>
      <c r="AI666" s="550"/>
      <c r="AJ666" s="550"/>
      <c r="AK666" s="550"/>
      <c r="AL666" s="550"/>
      <c r="AM666" s="550"/>
      <c r="AN666" s="550"/>
      <c r="AO666" s="550"/>
      <c r="AP666" s="550"/>
      <c r="AQ666" s="550"/>
      <c r="AR666" s="550"/>
      <c r="AS666" s="550"/>
      <c r="AT666" s="550"/>
      <c r="AU666" s="550"/>
      <c r="AV666" s="550"/>
      <c r="AW666" s="550"/>
      <c r="AX666" s="550"/>
      <c r="AY666" s="550"/>
      <c r="AZ666" s="550"/>
      <c r="BA666" s="550"/>
      <c r="BB666" s="550"/>
      <c r="BC666" s="550"/>
      <c r="BD666" s="550"/>
      <c r="BE666" s="550"/>
      <c r="BF666" s="550"/>
      <c r="BG666" s="550"/>
      <c r="BH666" s="550"/>
      <c r="BI666" s="550"/>
      <c r="BJ666" s="550"/>
      <c r="BK666" s="550"/>
      <c r="BL666" s="550"/>
      <c r="BM666" s="550"/>
      <c r="BN666" s="550"/>
      <c r="BO666" s="550"/>
      <c r="BP666" s="550"/>
      <c r="BQ666" s="550"/>
      <c r="BR666" s="550"/>
      <c r="BS666" s="550"/>
      <c r="BT666" s="550"/>
      <c r="BU666" s="550"/>
      <c r="BV666" s="550"/>
      <c r="BW666" s="550"/>
      <c r="BX666" s="550"/>
      <c r="BY666" s="550"/>
      <c r="BZ666" s="550"/>
      <c r="CA666" s="550"/>
      <c r="CB666" s="550"/>
      <c r="CC666" s="550"/>
      <c r="CD666" s="550"/>
      <c r="CE666" s="550"/>
      <c r="CF666" s="550"/>
      <c r="CG666" s="550"/>
      <c r="CH666" s="550"/>
      <c r="CI666" s="550"/>
      <c r="CJ666" s="550"/>
      <c r="CK666" s="550"/>
      <c r="CL666" s="550"/>
      <c r="CM666" s="550"/>
      <c r="CN666" s="550"/>
      <c r="CO666" s="550"/>
      <c r="CP666" s="550"/>
      <c r="CQ666" s="550"/>
      <c r="CR666" s="550"/>
      <c r="CS666" s="550"/>
      <c r="CT666" s="550"/>
      <c r="CU666" s="550"/>
      <c r="CV666" s="550"/>
      <c r="CW666" s="550"/>
      <c r="CX666" s="550"/>
      <c r="CY666" s="550"/>
      <c r="CZ666" s="550"/>
      <c r="DA666" s="550"/>
      <c r="DB666" s="550"/>
      <c r="DC666" s="550"/>
      <c r="DD666" s="550"/>
      <c r="DE666" s="550"/>
      <c r="DF666" s="550"/>
      <c r="DG666" s="550"/>
      <c r="DH666" s="550"/>
      <c r="DI666" s="550"/>
      <c r="DJ666" s="550"/>
      <c r="DK666" s="550"/>
      <c r="DL666" s="550"/>
      <c r="DM666" s="550"/>
      <c r="DN666" s="550"/>
      <c r="DO666" s="550"/>
      <c r="DP666" s="550"/>
      <c r="DQ666" s="550"/>
      <c r="DR666" s="550"/>
      <c r="DS666" s="550"/>
      <c r="DT666" s="550"/>
      <c r="DU666" s="550"/>
      <c r="DV666" s="550"/>
      <c r="DW666" s="550"/>
      <c r="DX666" s="550"/>
      <c r="DY666" s="550"/>
      <c r="DZ666" s="550"/>
      <c r="EA666" s="550"/>
      <c r="EB666" s="550"/>
      <c r="EC666" s="550"/>
      <c r="ED666" s="550"/>
      <c r="EE666" s="550"/>
      <c r="EF666" s="550"/>
      <c r="EG666" s="550"/>
      <c r="EH666" s="550"/>
      <c r="EI666" s="550"/>
      <c r="EJ666" s="550"/>
      <c r="EK666" s="550"/>
      <c r="EL666" s="550"/>
      <c r="EM666" s="550"/>
      <c r="EN666" s="550"/>
      <c r="EO666" s="550"/>
      <c r="EP666" s="550"/>
      <c r="EQ666" s="550"/>
      <c r="ER666" s="550"/>
      <c r="ES666" s="550"/>
      <c r="ET666" s="550"/>
      <c r="EU666" s="550"/>
      <c r="EV666" s="550"/>
      <c r="EW666" s="550"/>
      <c r="EX666" s="550"/>
      <c r="EY666" s="550"/>
      <c r="EZ666" s="550"/>
      <c r="FA666" s="550"/>
      <c r="FB666" s="550"/>
      <c r="FC666" s="550"/>
      <c r="FD666" s="550"/>
      <c r="FE666" s="550"/>
      <c r="FF666" s="550"/>
      <c r="FG666" s="550"/>
      <c r="FH666" s="550"/>
      <c r="FI666" s="550"/>
      <c r="FJ666" s="550"/>
      <c r="FK666" s="550"/>
      <c r="FL666" s="550"/>
      <c r="FM666" s="550"/>
      <c r="FN666" s="550"/>
      <c r="FO666" s="550"/>
      <c r="FP666" s="550"/>
      <c r="FQ666" s="550"/>
      <c r="FR666" s="550"/>
      <c r="FS666" s="550"/>
      <c r="FT666" s="550"/>
      <c r="FU666" s="550"/>
      <c r="FV666" s="550"/>
      <c r="FW666" s="550"/>
      <c r="FX666" s="550"/>
      <c r="FY666" s="550"/>
      <c r="FZ666" s="550"/>
      <c r="GA666" s="550"/>
      <c r="GB666" s="550"/>
      <c r="GC666" s="550"/>
      <c r="GD666" s="550"/>
      <c r="GE666" s="550"/>
      <c r="GF666" s="550"/>
      <c r="GG666" s="550"/>
      <c r="GH666" s="550"/>
      <c r="GI666" s="550"/>
      <c r="GJ666" s="550"/>
      <c r="GK666" s="550"/>
      <c r="GL666" s="550"/>
      <c r="GM666" s="550"/>
    </row>
    <row r="667" spans="7:195" ht="18" customHeight="1">
      <c r="G667" s="550"/>
      <c r="H667" s="550"/>
      <c r="I667" s="550"/>
      <c r="J667" s="550"/>
      <c r="K667" s="550"/>
      <c r="L667" s="550"/>
      <c r="M667" s="550"/>
      <c r="N667" s="550"/>
      <c r="O667" s="550"/>
      <c r="P667" s="550"/>
      <c r="Q667" s="550"/>
      <c r="R667" s="550"/>
      <c r="S667" s="550"/>
      <c r="T667" s="550"/>
      <c r="U667" s="550"/>
      <c r="V667" s="550"/>
      <c r="W667" s="550"/>
      <c r="X667" s="550"/>
      <c r="Y667" s="550"/>
      <c r="Z667" s="550"/>
      <c r="AA667" s="550"/>
      <c r="AB667" s="550"/>
      <c r="AC667" s="550"/>
      <c r="AD667" s="550"/>
      <c r="AE667" s="550"/>
      <c r="AF667" s="550"/>
      <c r="AG667" s="550"/>
      <c r="AH667" s="550"/>
      <c r="AI667" s="550"/>
      <c r="AJ667" s="550"/>
      <c r="AK667" s="550"/>
      <c r="AL667" s="550"/>
      <c r="AM667" s="550"/>
      <c r="AN667" s="550"/>
      <c r="AO667" s="550"/>
      <c r="AP667" s="550"/>
      <c r="AQ667" s="550"/>
      <c r="AR667" s="550"/>
      <c r="AS667" s="550"/>
      <c r="AT667" s="550"/>
      <c r="AU667" s="550"/>
      <c r="AV667" s="550"/>
      <c r="AW667" s="550"/>
      <c r="AX667" s="550"/>
      <c r="AY667" s="550"/>
      <c r="AZ667" s="550"/>
      <c r="BA667" s="550"/>
      <c r="BB667" s="550"/>
      <c r="BC667" s="550"/>
      <c r="BD667" s="550"/>
      <c r="BE667" s="550"/>
      <c r="BF667" s="550"/>
      <c r="BG667" s="550"/>
      <c r="BH667" s="550"/>
      <c r="BI667" s="550"/>
      <c r="BJ667" s="550"/>
      <c r="BK667" s="550"/>
      <c r="BL667" s="550"/>
      <c r="BM667" s="550"/>
      <c r="BN667" s="550"/>
      <c r="BO667" s="550"/>
      <c r="BP667" s="550"/>
      <c r="BQ667" s="550"/>
      <c r="BR667" s="550"/>
      <c r="BS667" s="550"/>
      <c r="BT667" s="550"/>
      <c r="BU667" s="550"/>
      <c r="BV667" s="550"/>
      <c r="BW667" s="550"/>
      <c r="BX667" s="550"/>
      <c r="BY667" s="550"/>
      <c r="BZ667" s="550"/>
      <c r="CA667" s="550"/>
      <c r="CB667" s="550"/>
      <c r="CC667" s="550"/>
      <c r="CD667" s="550"/>
      <c r="CE667" s="550"/>
      <c r="CF667" s="550"/>
      <c r="CG667" s="550"/>
      <c r="CH667" s="550"/>
      <c r="CI667" s="550"/>
      <c r="CJ667" s="550"/>
      <c r="CK667" s="550"/>
      <c r="CL667" s="550"/>
      <c r="CM667" s="550"/>
      <c r="CN667" s="550"/>
      <c r="CO667" s="550"/>
      <c r="CP667" s="550"/>
      <c r="CQ667" s="550"/>
      <c r="CR667" s="550"/>
      <c r="CS667" s="550"/>
      <c r="CT667" s="550"/>
      <c r="CU667" s="550"/>
      <c r="CV667" s="550"/>
      <c r="CW667" s="550"/>
      <c r="CX667" s="550"/>
      <c r="CY667" s="550"/>
      <c r="CZ667" s="550"/>
      <c r="DA667" s="550"/>
      <c r="DB667" s="550"/>
      <c r="DC667" s="550"/>
      <c r="DD667" s="550"/>
      <c r="DE667" s="550"/>
      <c r="DF667" s="550"/>
      <c r="DG667" s="550"/>
      <c r="DH667" s="550"/>
      <c r="DI667" s="550"/>
      <c r="DJ667" s="550"/>
      <c r="DK667" s="550"/>
      <c r="DL667" s="550"/>
      <c r="DM667" s="550"/>
      <c r="DN667" s="550"/>
      <c r="DO667" s="550"/>
      <c r="DP667" s="550"/>
      <c r="DQ667" s="550"/>
      <c r="DR667" s="550"/>
      <c r="DS667" s="550"/>
      <c r="DT667" s="550"/>
      <c r="DU667" s="550"/>
      <c r="DV667" s="550"/>
      <c r="DW667" s="550"/>
      <c r="DX667" s="550"/>
      <c r="DY667" s="550"/>
      <c r="DZ667" s="550"/>
      <c r="EA667" s="550"/>
      <c r="EB667" s="550"/>
      <c r="EC667" s="550"/>
      <c r="ED667" s="550"/>
      <c r="EE667" s="550"/>
      <c r="EF667" s="550"/>
      <c r="EG667" s="550"/>
      <c r="EH667" s="550"/>
      <c r="EI667" s="550"/>
      <c r="EJ667" s="550"/>
      <c r="EK667" s="550"/>
      <c r="EL667" s="550"/>
      <c r="EM667" s="550"/>
      <c r="EN667" s="550"/>
      <c r="EO667" s="550"/>
      <c r="EP667" s="550"/>
      <c r="EQ667" s="550"/>
      <c r="ER667" s="550"/>
      <c r="ES667" s="550"/>
      <c r="ET667" s="550"/>
      <c r="EU667" s="550"/>
      <c r="EV667" s="550"/>
      <c r="EW667" s="550"/>
      <c r="EX667" s="550"/>
      <c r="EY667" s="550"/>
      <c r="EZ667" s="550"/>
      <c r="FA667" s="550"/>
      <c r="FB667" s="550"/>
      <c r="FC667" s="550"/>
      <c r="FD667" s="550"/>
      <c r="FE667" s="550"/>
      <c r="FF667" s="550"/>
      <c r="FG667" s="550"/>
      <c r="FH667" s="550"/>
      <c r="FI667" s="550"/>
      <c r="FJ667" s="550"/>
      <c r="FK667" s="550"/>
      <c r="FL667" s="550"/>
      <c r="FM667" s="550"/>
      <c r="FN667" s="550"/>
      <c r="FO667" s="550"/>
      <c r="FP667" s="550"/>
      <c r="FQ667" s="550"/>
      <c r="FR667" s="550"/>
      <c r="FS667" s="550"/>
      <c r="FT667" s="550"/>
      <c r="FU667" s="550"/>
      <c r="FV667" s="550"/>
      <c r="FW667" s="550"/>
      <c r="FX667" s="550"/>
      <c r="FY667" s="550"/>
      <c r="FZ667" s="550"/>
      <c r="GA667" s="550"/>
      <c r="GB667" s="550"/>
      <c r="GC667" s="550"/>
      <c r="GD667" s="550"/>
      <c r="GE667" s="550"/>
      <c r="GF667" s="550"/>
      <c r="GG667" s="550"/>
      <c r="GH667" s="550"/>
      <c r="GI667" s="550"/>
      <c r="GJ667" s="550"/>
      <c r="GK667" s="550"/>
      <c r="GL667" s="550"/>
      <c r="GM667" s="550"/>
    </row>
    <row r="668" spans="7:195" ht="18" customHeight="1">
      <c r="G668" s="550"/>
      <c r="H668" s="550"/>
      <c r="I668" s="550"/>
      <c r="J668" s="550"/>
      <c r="K668" s="550"/>
      <c r="L668" s="550"/>
      <c r="M668" s="550"/>
      <c r="N668" s="550"/>
      <c r="O668" s="550"/>
      <c r="P668" s="550"/>
      <c r="Q668" s="550"/>
      <c r="R668" s="550"/>
      <c r="S668" s="550"/>
      <c r="T668" s="550"/>
      <c r="U668" s="550"/>
      <c r="V668" s="550"/>
      <c r="W668" s="550"/>
      <c r="X668" s="550"/>
      <c r="Y668" s="550"/>
      <c r="Z668" s="550"/>
      <c r="AA668" s="550"/>
      <c r="AB668" s="550"/>
      <c r="AC668" s="550"/>
      <c r="AD668" s="550"/>
      <c r="AE668" s="550"/>
      <c r="AF668" s="550"/>
      <c r="AG668" s="550"/>
      <c r="AH668" s="550"/>
      <c r="AI668" s="550"/>
      <c r="AJ668" s="550"/>
      <c r="AK668" s="550"/>
      <c r="AL668" s="550"/>
      <c r="AM668" s="550"/>
      <c r="AN668" s="550"/>
      <c r="AO668" s="550"/>
      <c r="AP668" s="550"/>
      <c r="AQ668" s="550"/>
      <c r="AR668" s="550"/>
      <c r="AS668" s="550"/>
      <c r="AT668" s="550"/>
      <c r="AU668" s="550"/>
      <c r="AV668" s="550"/>
      <c r="AW668" s="550"/>
      <c r="AX668" s="550"/>
      <c r="AY668" s="550"/>
      <c r="AZ668" s="550"/>
      <c r="BA668" s="550"/>
      <c r="BB668" s="550"/>
      <c r="BC668" s="550"/>
      <c r="BD668" s="550"/>
      <c r="BE668" s="550"/>
      <c r="BF668" s="550"/>
      <c r="BG668" s="550"/>
      <c r="BH668" s="550"/>
      <c r="BI668" s="550"/>
      <c r="BJ668" s="550"/>
      <c r="BK668" s="550"/>
      <c r="BL668" s="550"/>
      <c r="BM668" s="550"/>
      <c r="BN668" s="550"/>
      <c r="BO668" s="550"/>
      <c r="BP668" s="550"/>
      <c r="BQ668" s="550"/>
      <c r="BR668" s="550"/>
      <c r="BS668" s="550"/>
      <c r="BT668" s="550"/>
      <c r="BU668" s="550"/>
      <c r="BV668" s="550"/>
      <c r="BW668" s="550"/>
      <c r="BX668" s="550"/>
      <c r="BY668" s="550"/>
      <c r="BZ668" s="550"/>
      <c r="CA668" s="550"/>
      <c r="CB668" s="550"/>
      <c r="CC668" s="550"/>
      <c r="CD668" s="550"/>
      <c r="CE668" s="550"/>
      <c r="CF668" s="550"/>
      <c r="CG668" s="550"/>
      <c r="CH668" s="550"/>
      <c r="CI668" s="550"/>
      <c r="CJ668" s="550"/>
      <c r="CK668" s="550"/>
      <c r="CL668" s="550"/>
      <c r="CM668" s="550"/>
      <c r="CN668" s="550"/>
      <c r="CO668" s="550"/>
      <c r="CP668" s="550"/>
      <c r="CQ668" s="550"/>
      <c r="CR668" s="550"/>
      <c r="CS668" s="550"/>
      <c r="CT668" s="550"/>
      <c r="CU668" s="550"/>
      <c r="CV668" s="550"/>
      <c r="CW668" s="550"/>
      <c r="CX668" s="550"/>
      <c r="CY668" s="550"/>
      <c r="CZ668" s="550"/>
      <c r="DA668" s="550"/>
      <c r="DB668" s="550"/>
      <c r="DC668" s="550"/>
      <c r="DD668" s="550"/>
      <c r="DE668" s="550"/>
      <c r="DF668" s="550"/>
      <c r="DG668" s="550"/>
      <c r="DH668" s="550"/>
      <c r="DI668" s="550"/>
      <c r="DJ668" s="550"/>
      <c r="DK668" s="550"/>
      <c r="DL668" s="550"/>
      <c r="DM668" s="550"/>
      <c r="DN668" s="550"/>
      <c r="DO668" s="550"/>
      <c r="DP668" s="550"/>
      <c r="DQ668" s="550"/>
      <c r="DR668" s="550"/>
      <c r="DS668" s="550"/>
      <c r="DT668" s="550"/>
      <c r="DU668" s="550"/>
      <c r="DV668" s="550"/>
      <c r="DW668" s="550"/>
      <c r="DX668" s="550"/>
      <c r="DY668" s="550"/>
      <c r="DZ668" s="550"/>
      <c r="EA668" s="550"/>
      <c r="EB668" s="550"/>
      <c r="EC668" s="550"/>
      <c r="ED668" s="550"/>
      <c r="EE668" s="550"/>
      <c r="EF668" s="550"/>
      <c r="EG668" s="550"/>
      <c r="EH668" s="550"/>
      <c r="EI668" s="550"/>
      <c r="EJ668" s="550"/>
      <c r="EK668" s="550"/>
      <c r="EL668" s="550"/>
      <c r="EM668" s="550"/>
      <c r="EN668" s="550"/>
      <c r="EO668" s="550"/>
      <c r="EP668" s="550"/>
      <c r="EQ668" s="550"/>
      <c r="ER668" s="550"/>
      <c r="ES668" s="550"/>
      <c r="ET668" s="550"/>
      <c r="EU668" s="550"/>
      <c r="EV668" s="550"/>
      <c r="EW668" s="550"/>
      <c r="EX668" s="550"/>
      <c r="EY668" s="550"/>
      <c r="EZ668" s="550"/>
      <c r="FA668" s="550"/>
      <c r="FB668" s="550"/>
      <c r="FC668" s="550"/>
      <c r="FD668" s="550"/>
      <c r="FE668" s="550"/>
      <c r="FF668" s="550"/>
      <c r="FG668" s="550"/>
      <c r="FH668" s="550"/>
      <c r="FI668" s="550"/>
      <c r="FJ668" s="550"/>
      <c r="FK668" s="550"/>
      <c r="FL668" s="550"/>
      <c r="FM668" s="550"/>
      <c r="FN668" s="550"/>
      <c r="FO668" s="550"/>
      <c r="FP668" s="550"/>
      <c r="FQ668" s="550"/>
      <c r="FR668" s="550"/>
      <c r="FS668" s="550"/>
      <c r="FT668" s="550"/>
      <c r="FU668" s="550"/>
      <c r="FV668" s="550"/>
      <c r="FW668" s="550"/>
      <c r="FX668" s="550"/>
      <c r="FY668" s="550"/>
      <c r="FZ668" s="550"/>
      <c r="GA668" s="550"/>
      <c r="GB668" s="550"/>
      <c r="GC668" s="550"/>
      <c r="GD668" s="550"/>
      <c r="GE668" s="550"/>
      <c r="GF668" s="550"/>
      <c r="GG668" s="550"/>
      <c r="GH668" s="550"/>
      <c r="GI668" s="550"/>
      <c r="GJ668" s="550"/>
      <c r="GK668" s="550"/>
      <c r="GL668" s="550"/>
      <c r="GM668" s="550"/>
    </row>
    <row r="669" spans="7:195" ht="18" customHeight="1">
      <c r="G669" s="550"/>
      <c r="H669" s="550"/>
      <c r="I669" s="550"/>
      <c r="J669" s="550"/>
      <c r="K669" s="550"/>
      <c r="L669" s="550"/>
      <c r="M669" s="550"/>
      <c r="N669" s="550"/>
      <c r="O669" s="550"/>
      <c r="P669" s="550"/>
      <c r="Q669" s="550"/>
      <c r="R669" s="550"/>
      <c r="S669" s="550"/>
      <c r="T669" s="550"/>
      <c r="U669" s="550"/>
      <c r="V669" s="550"/>
      <c r="W669" s="550"/>
      <c r="X669" s="550"/>
      <c r="Y669" s="550"/>
      <c r="Z669" s="550"/>
      <c r="AA669" s="550"/>
      <c r="AB669" s="550"/>
      <c r="AC669" s="550"/>
      <c r="AD669" s="550"/>
      <c r="AE669" s="550"/>
      <c r="AF669" s="550"/>
      <c r="AG669" s="550"/>
      <c r="AH669" s="550"/>
      <c r="AI669" s="550"/>
      <c r="AJ669" s="550"/>
      <c r="AK669" s="550"/>
      <c r="AL669" s="550"/>
      <c r="AM669" s="550"/>
      <c r="AN669" s="550"/>
      <c r="AO669" s="550"/>
      <c r="AP669" s="550"/>
      <c r="AQ669" s="550"/>
      <c r="AR669" s="550"/>
      <c r="AS669" s="550"/>
      <c r="AT669" s="550"/>
      <c r="AU669" s="550"/>
      <c r="AV669" s="550"/>
      <c r="AW669" s="550"/>
      <c r="AX669" s="550"/>
      <c r="AY669" s="550"/>
      <c r="AZ669" s="550"/>
      <c r="BA669" s="550"/>
      <c r="BB669" s="550"/>
      <c r="BC669" s="550"/>
      <c r="BD669" s="550"/>
      <c r="BE669" s="550"/>
      <c r="BF669" s="550"/>
      <c r="BG669" s="550"/>
      <c r="BH669" s="550"/>
      <c r="BI669" s="550"/>
      <c r="BJ669" s="550"/>
      <c r="BK669" s="550"/>
      <c r="BL669" s="550"/>
      <c r="BM669" s="550"/>
      <c r="BN669" s="550"/>
      <c r="BO669" s="550"/>
      <c r="BP669" s="550"/>
      <c r="BQ669" s="550"/>
      <c r="BR669" s="550"/>
      <c r="BS669" s="550"/>
      <c r="BT669" s="550"/>
      <c r="BU669" s="550"/>
      <c r="BV669" s="550"/>
      <c r="BW669" s="550"/>
      <c r="BX669" s="550"/>
      <c r="BY669" s="550"/>
      <c r="BZ669" s="550"/>
      <c r="CA669" s="550"/>
      <c r="CB669" s="550"/>
      <c r="CC669" s="550"/>
      <c r="CD669" s="550"/>
      <c r="CE669" s="550"/>
      <c r="CF669" s="550"/>
      <c r="CG669" s="550"/>
      <c r="CH669" s="550"/>
      <c r="CI669" s="550"/>
      <c r="CJ669" s="550"/>
      <c r="CK669" s="550"/>
      <c r="CL669" s="550"/>
      <c r="CM669" s="550"/>
      <c r="CN669" s="550"/>
      <c r="CO669" s="550"/>
      <c r="CP669" s="550"/>
      <c r="CQ669" s="550"/>
      <c r="CR669" s="550"/>
      <c r="CS669" s="550"/>
      <c r="CT669" s="550"/>
      <c r="CU669" s="550"/>
      <c r="CV669" s="550"/>
      <c r="CW669" s="550"/>
      <c r="CX669" s="550"/>
      <c r="CY669" s="550"/>
      <c r="CZ669" s="550"/>
      <c r="DA669" s="550"/>
      <c r="DB669" s="550"/>
      <c r="DC669" s="550"/>
      <c r="DD669" s="550"/>
      <c r="DE669" s="550"/>
      <c r="DF669" s="550"/>
      <c r="DG669" s="550"/>
      <c r="DH669" s="550"/>
      <c r="DI669" s="550"/>
      <c r="DJ669" s="550"/>
      <c r="DK669" s="550"/>
      <c r="DL669" s="550"/>
      <c r="DM669" s="550"/>
      <c r="DN669" s="550"/>
      <c r="DO669" s="550"/>
      <c r="DP669" s="550"/>
      <c r="DQ669" s="550"/>
      <c r="DR669" s="550"/>
      <c r="DS669" s="550"/>
      <c r="DT669" s="550"/>
      <c r="DU669" s="550"/>
      <c r="DV669" s="550"/>
      <c r="DW669" s="550"/>
      <c r="DX669" s="550"/>
      <c r="DY669" s="550"/>
      <c r="DZ669" s="550"/>
      <c r="EA669" s="550"/>
      <c r="EB669" s="550"/>
      <c r="EC669" s="550"/>
      <c r="ED669" s="550"/>
      <c r="EE669" s="550"/>
      <c r="EF669" s="550"/>
      <c r="EG669" s="550"/>
      <c r="EH669" s="550"/>
      <c r="EI669" s="550"/>
      <c r="EJ669" s="550"/>
      <c r="EK669" s="550"/>
      <c r="EL669" s="550"/>
      <c r="EM669" s="550"/>
      <c r="EN669" s="550"/>
      <c r="EO669" s="550"/>
      <c r="EP669" s="550"/>
      <c r="EQ669" s="550"/>
      <c r="ER669" s="550"/>
      <c r="ES669" s="550"/>
      <c r="ET669" s="550"/>
      <c r="EU669" s="550"/>
      <c r="EV669" s="550"/>
      <c r="EW669" s="550"/>
      <c r="EX669" s="550"/>
      <c r="EY669" s="550"/>
      <c r="EZ669" s="550"/>
      <c r="FA669" s="550"/>
      <c r="FB669" s="550"/>
      <c r="FC669" s="550"/>
      <c r="FD669" s="550"/>
      <c r="FE669" s="550"/>
      <c r="FF669" s="550"/>
      <c r="FG669" s="550"/>
      <c r="FH669" s="550"/>
      <c r="FI669" s="550"/>
      <c r="FJ669" s="550"/>
      <c r="FK669" s="550"/>
      <c r="FL669" s="550"/>
      <c r="FM669" s="550"/>
      <c r="FN669" s="550"/>
      <c r="FO669" s="550"/>
      <c r="FP669" s="550"/>
      <c r="FQ669" s="550"/>
      <c r="FR669" s="550"/>
      <c r="FS669" s="550"/>
      <c r="FT669" s="550"/>
      <c r="FU669" s="550"/>
      <c r="FV669" s="550"/>
      <c r="FW669" s="550"/>
      <c r="FX669" s="550"/>
      <c r="FY669" s="550"/>
      <c r="FZ669" s="550"/>
      <c r="GA669" s="550"/>
      <c r="GB669" s="550"/>
      <c r="GC669" s="550"/>
      <c r="GD669" s="550"/>
      <c r="GE669" s="550"/>
      <c r="GF669" s="550"/>
      <c r="GG669" s="550"/>
      <c r="GH669" s="550"/>
      <c r="GI669" s="550"/>
      <c r="GJ669" s="550"/>
      <c r="GK669" s="550"/>
      <c r="GL669" s="550"/>
      <c r="GM669" s="550"/>
    </row>
    <row r="670" spans="7:195" ht="18" customHeight="1">
      <c r="G670" s="550"/>
      <c r="H670" s="550"/>
      <c r="I670" s="550"/>
      <c r="J670" s="550"/>
      <c r="K670" s="550"/>
      <c r="L670" s="550"/>
      <c r="M670" s="550"/>
      <c r="N670" s="550"/>
      <c r="O670" s="550"/>
      <c r="P670" s="550"/>
      <c r="Q670" s="550"/>
      <c r="R670" s="550"/>
      <c r="S670" s="550"/>
      <c r="T670" s="550"/>
      <c r="U670" s="550"/>
      <c r="V670" s="550"/>
      <c r="W670" s="550"/>
      <c r="X670" s="550"/>
      <c r="Y670" s="550"/>
      <c r="Z670" s="550"/>
      <c r="AA670" s="550"/>
      <c r="AB670" s="550"/>
      <c r="AC670" s="550"/>
      <c r="AD670" s="550"/>
      <c r="AE670" s="550"/>
      <c r="AF670" s="550"/>
      <c r="AG670" s="550"/>
      <c r="AH670" s="550"/>
      <c r="AI670" s="550"/>
      <c r="AJ670" s="550"/>
      <c r="AK670" s="550"/>
      <c r="AL670" s="550"/>
      <c r="AM670" s="550"/>
      <c r="AN670" s="550"/>
      <c r="AO670" s="550"/>
      <c r="AP670" s="550"/>
      <c r="AQ670" s="550"/>
      <c r="AR670" s="550"/>
      <c r="AS670" s="550"/>
      <c r="AT670" s="550"/>
      <c r="AU670" s="550"/>
      <c r="AV670" s="550"/>
      <c r="AW670" s="550"/>
      <c r="AX670" s="550"/>
      <c r="AY670" s="550"/>
      <c r="AZ670" s="550"/>
      <c r="BA670" s="550"/>
      <c r="BB670" s="550"/>
      <c r="BC670" s="550"/>
      <c r="BD670" s="550"/>
      <c r="BE670" s="550"/>
      <c r="BF670" s="550"/>
      <c r="BG670" s="550"/>
      <c r="BH670" s="550"/>
      <c r="BI670" s="550"/>
      <c r="BJ670" s="550"/>
      <c r="BK670" s="550"/>
      <c r="BL670" s="550"/>
      <c r="BM670" s="550"/>
      <c r="BN670" s="550"/>
      <c r="BO670" s="550"/>
      <c r="BP670" s="550"/>
      <c r="BQ670" s="550"/>
      <c r="BR670" s="550"/>
      <c r="BS670" s="550"/>
      <c r="BT670" s="550"/>
      <c r="BU670" s="550"/>
      <c r="BV670" s="550"/>
      <c r="BW670" s="550"/>
      <c r="BX670" s="550"/>
      <c r="BY670" s="550"/>
      <c r="BZ670" s="550"/>
      <c r="CA670" s="550"/>
      <c r="CB670" s="550"/>
      <c r="CC670" s="550"/>
      <c r="CD670" s="550"/>
      <c r="CE670" s="550"/>
      <c r="CF670" s="550"/>
      <c r="CG670" s="550"/>
      <c r="CH670" s="550"/>
      <c r="CI670" s="550"/>
      <c r="CJ670" s="550"/>
      <c r="CK670" s="550"/>
      <c r="CL670" s="550"/>
      <c r="CM670" s="550"/>
      <c r="CN670" s="550"/>
      <c r="CO670" s="550"/>
      <c r="CP670" s="550"/>
      <c r="CQ670" s="550"/>
      <c r="CR670" s="550"/>
      <c r="CS670" s="550"/>
      <c r="CT670" s="550"/>
      <c r="CU670" s="550"/>
      <c r="CV670" s="550"/>
      <c r="CW670" s="550"/>
      <c r="CX670" s="550"/>
      <c r="CY670" s="550"/>
      <c r="CZ670" s="550"/>
      <c r="DA670" s="550"/>
      <c r="DB670" s="550"/>
      <c r="DC670" s="550"/>
      <c r="DD670" s="550"/>
      <c r="DE670" s="550"/>
      <c r="DF670" s="550"/>
      <c r="DG670" s="550"/>
      <c r="DH670" s="550"/>
      <c r="DI670" s="550"/>
      <c r="DJ670" s="550"/>
      <c r="DK670" s="550"/>
      <c r="DL670" s="550"/>
      <c r="DM670" s="550"/>
      <c r="DN670" s="550"/>
      <c r="DO670" s="550"/>
      <c r="DP670" s="550"/>
      <c r="DQ670" s="550"/>
      <c r="DR670" s="550"/>
      <c r="DS670" s="550"/>
      <c r="DT670" s="550"/>
      <c r="DU670" s="550"/>
      <c r="DV670" s="550"/>
      <c r="DW670" s="550"/>
      <c r="DX670" s="550"/>
      <c r="DY670" s="550"/>
      <c r="DZ670" s="550"/>
      <c r="EA670" s="550"/>
      <c r="EB670" s="550"/>
      <c r="EC670" s="550"/>
      <c r="ED670" s="550"/>
      <c r="EE670" s="550"/>
      <c r="EF670" s="550"/>
      <c r="EG670" s="550"/>
      <c r="EH670" s="550"/>
      <c r="EI670" s="550"/>
      <c r="EJ670" s="550"/>
      <c r="EK670" s="550"/>
      <c r="EL670" s="550"/>
      <c r="EM670" s="550"/>
      <c r="EN670" s="550"/>
      <c r="EO670" s="550"/>
      <c r="EP670" s="550"/>
      <c r="EQ670" s="550"/>
      <c r="ER670" s="550"/>
      <c r="ES670" s="550"/>
      <c r="ET670" s="550"/>
      <c r="EU670" s="550"/>
      <c r="EV670" s="550"/>
      <c r="EW670" s="550"/>
      <c r="EX670" s="550"/>
      <c r="EY670" s="550"/>
      <c r="EZ670" s="550"/>
      <c r="FA670" s="550"/>
      <c r="FB670" s="550"/>
      <c r="FC670" s="550"/>
      <c r="FD670" s="550"/>
      <c r="FE670" s="550"/>
      <c r="FF670" s="550"/>
      <c r="FG670" s="550"/>
      <c r="FH670" s="550"/>
      <c r="FI670" s="550"/>
      <c r="FJ670" s="550"/>
      <c r="FK670" s="550"/>
      <c r="FL670" s="550"/>
      <c r="FM670" s="550"/>
      <c r="FN670" s="550"/>
      <c r="FO670" s="550"/>
      <c r="FP670" s="550"/>
      <c r="FQ670" s="550"/>
      <c r="FR670" s="550"/>
      <c r="FS670" s="550"/>
      <c r="FT670" s="550"/>
      <c r="FU670" s="550"/>
      <c r="FV670" s="550"/>
      <c r="FW670" s="550"/>
      <c r="FX670" s="550"/>
      <c r="FY670" s="550"/>
      <c r="FZ670" s="550"/>
      <c r="GA670" s="550"/>
      <c r="GB670" s="550"/>
      <c r="GC670" s="550"/>
      <c r="GD670" s="550"/>
      <c r="GE670" s="550"/>
      <c r="GF670" s="550"/>
      <c r="GG670" s="550"/>
      <c r="GH670" s="550"/>
      <c r="GI670" s="550"/>
      <c r="GJ670" s="550"/>
      <c r="GK670" s="550"/>
      <c r="GL670" s="550"/>
      <c r="GM670" s="550"/>
    </row>
    <row r="671" spans="7:195" ht="18" customHeight="1">
      <c r="G671" s="550"/>
      <c r="H671" s="550"/>
      <c r="I671" s="550"/>
      <c r="J671" s="550"/>
      <c r="K671" s="550"/>
      <c r="L671" s="550"/>
      <c r="M671" s="550"/>
      <c r="N671" s="550"/>
      <c r="O671" s="550"/>
      <c r="P671" s="550"/>
      <c r="Q671" s="550"/>
      <c r="R671" s="550"/>
      <c r="S671" s="550"/>
      <c r="T671" s="550"/>
      <c r="U671" s="550"/>
      <c r="V671" s="550"/>
      <c r="W671" s="550"/>
      <c r="X671" s="550"/>
      <c r="Y671" s="550"/>
      <c r="Z671" s="550"/>
      <c r="AA671" s="550"/>
      <c r="AB671" s="550"/>
      <c r="AC671" s="550"/>
      <c r="AD671" s="550"/>
      <c r="AE671" s="550"/>
      <c r="AF671" s="550"/>
      <c r="AG671" s="550"/>
      <c r="AH671" s="550"/>
      <c r="AI671" s="550"/>
      <c r="AJ671" s="550"/>
      <c r="AK671" s="550"/>
      <c r="AL671" s="550"/>
      <c r="AM671" s="550"/>
      <c r="AN671" s="550"/>
      <c r="AO671" s="550"/>
      <c r="AP671" s="550"/>
      <c r="AQ671" s="550"/>
      <c r="AR671" s="550"/>
      <c r="AS671" s="550"/>
      <c r="AT671" s="550"/>
      <c r="AU671" s="550"/>
      <c r="AV671" s="550"/>
      <c r="AW671" s="550"/>
      <c r="AX671" s="550"/>
      <c r="AY671" s="550"/>
      <c r="AZ671" s="550"/>
      <c r="BA671" s="550"/>
      <c r="BB671" s="550"/>
      <c r="BC671" s="550"/>
      <c r="BD671" s="550"/>
      <c r="BE671" s="550"/>
      <c r="BF671" s="550"/>
      <c r="BG671" s="550"/>
      <c r="BH671" s="550"/>
      <c r="BI671" s="550"/>
      <c r="BJ671" s="550"/>
      <c r="BK671" s="550"/>
      <c r="BL671" s="550"/>
      <c r="BM671" s="550"/>
      <c r="BN671" s="550"/>
      <c r="BO671" s="550"/>
      <c r="BP671" s="550"/>
      <c r="BQ671" s="550"/>
      <c r="BR671" s="550"/>
      <c r="BS671" s="550"/>
      <c r="BT671" s="550"/>
      <c r="BU671" s="550"/>
      <c r="BV671" s="550"/>
      <c r="BW671" s="550"/>
      <c r="BX671" s="550"/>
      <c r="BY671" s="550"/>
      <c r="BZ671" s="550"/>
      <c r="CA671" s="550"/>
      <c r="CB671" s="550"/>
      <c r="CC671" s="550"/>
      <c r="CD671" s="550"/>
      <c r="CE671" s="550"/>
      <c r="CF671" s="550"/>
      <c r="CG671" s="550"/>
      <c r="CH671" s="550"/>
      <c r="CI671" s="550"/>
      <c r="CJ671" s="550"/>
      <c r="CK671" s="550"/>
      <c r="CL671" s="550"/>
      <c r="CM671" s="550"/>
      <c r="CN671" s="550"/>
      <c r="CO671" s="550"/>
      <c r="CP671" s="550"/>
      <c r="CQ671" s="550"/>
      <c r="CR671" s="550"/>
      <c r="CS671" s="550"/>
      <c r="CT671" s="550"/>
      <c r="CU671" s="550"/>
      <c r="CV671" s="550"/>
      <c r="CW671" s="550"/>
      <c r="CX671" s="550"/>
      <c r="CY671" s="550"/>
      <c r="CZ671" s="550"/>
      <c r="DA671" s="550"/>
      <c r="DB671" s="550"/>
      <c r="DC671" s="550"/>
      <c r="DD671" s="550"/>
      <c r="DE671" s="550"/>
      <c r="DF671" s="550"/>
      <c r="DG671" s="550"/>
      <c r="DH671" s="550"/>
      <c r="DI671" s="550"/>
      <c r="DJ671" s="550"/>
      <c r="DK671" s="550"/>
      <c r="DL671" s="550"/>
      <c r="DM671" s="550"/>
      <c r="DN671" s="550"/>
      <c r="DO671" s="550"/>
      <c r="DP671" s="550"/>
      <c r="DQ671" s="550"/>
      <c r="DR671" s="550"/>
      <c r="DS671" s="550"/>
      <c r="DT671" s="550"/>
      <c r="DU671" s="550"/>
      <c r="DV671" s="550"/>
      <c r="DW671" s="550"/>
      <c r="DX671" s="550"/>
      <c r="DY671" s="550"/>
      <c r="DZ671" s="550"/>
      <c r="EA671" s="550"/>
      <c r="EB671" s="550"/>
      <c r="EC671" s="550"/>
      <c r="ED671" s="550"/>
      <c r="EE671" s="550"/>
      <c r="EF671" s="550"/>
      <c r="EG671" s="550"/>
      <c r="EH671" s="550"/>
      <c r="EI671" s="550"/>
      <c r="EJ671" s="550"/>
      <c r="EK671" s="550"/>
      <c r="EL671" s="550"/>
      <c r="EM671" s="550"/>
      <c r="EN671" s="550"/>
      <c r="EO671" s="550"/>
      <c r="EP671" s="550"/>
      <c r="EQ671" s="550"/>
      <c r="ER671" s="550"/>
      <c r="ES671" s="550"/>
      <c r="ET671" s="550"/>
      <c r="EU671" s="550"/>
      <c r="EV671" s="550"/>
      <c r="EW671" s="550"/>
      <c r="EX671" s="550"/>
      <c r="EY671" s="550"/>
      <c r="EZ671" s="550"/>
      <c r="FA671" s="550"/>
      <c r="FB671" s="550"/>
      <c r="FC671" s="550"/>
      <c r="FD671" s="550"/>
      <c r="FE671" s="550"/>
      <c r="FF671" s="550"/>
      <c r="FG671" s="550"/>
      <c r="FH671" s="550"/>
      <c r="FI671" s="550"/>
      <c r="FJ671" s="550"/>
      <c r="FK671" s="550"/>
      <c r="FL671" s="550"/>
      <c r="FM671" s="550"/>
      <c r="FN671" s="550"/>
      <c r="FO671" s="550"/>
      <c r="FP671" s="550"/>
      <c r="FQ671" s="550"/>
      <c r="FR671" s="550"/>
      <c r="FS671" s="550"/>
      <c r="FT671" s="550"/>
      <c r="FU671" s="550"/>
      <c r="FV671" s="550"/>
      <c r="FW671" s="550"/>
      <c r="FX671" s="550"/>
      <c r="FY671" s="550"/>
      <c r="FZ671" s="550"/>
      <c r="GA671" s="550"/>
      <c r="GB671" s="550"/>
      <c r="GC671" s="550"/>
      <c r="GD671" s="550"/>
      <c r="GE671" s="550"/>
      <c r="GF671" s="550"/>
      <c r="GG671" s="550"/>
      <c r="GH671" s="550"/>
      <c r="GI671" s="550"/>
      <c r="GJ671" s="550"/>
      <c r="GK671" s="550"/>
      <c r="GL671" s="550"/>
      <c r="GM671" s="550"/>
    </row>
    <row r="672" spans="7:195" ht="18" customHeight="1">
      <c r="G672" s="550"/>
      <c r="H672" s="550"/>
      <c r="I672" s="550"/>
      <c r="J672" s="550"/>
      <c r="K672" s="550"/>
      <c r="L672" s="550"/>
      <c r="M672" s="550"/>
      <c r="N672" s="550"/>
      <c r="O672" s="550"/>
      <c r="P672" s="550"/>
      <c r="Q672" s="550"/>
      <c r="R672" s="550"/>
      <c r="S672" s="550"/>
      <c r="T672" s="550"/>
      <c r="U672" s="550"/>
      <c r="V672" s="550"/>
      <c r="W672" s="550"/>
      <c r="X672" s="550"/>
      <c r="Y672" s="550"/>
      <c r="Z672" s="550"/>
      <c r="AA672" s="550"/>
      <c r="AB672" s="550"/>
      <c r="AC672" s="550"/>
      <c r="AD672" s="550"/>
      <c r="AE672" s="550"/>
      <c r="AF672" s="550"/>
      <c r="AG672" s="550"/>
      <c r="AH672" s="550"/>
      <c r="AI672" s="550"/>
      <c r="AJ672" s="550"/>
      <c r="AK672" s="550"/>
      <c r="AL672" s="550"/>
      <c r="AM672" s="550"/>
      <c r="AN672" s="550"/>
      <c r="AO672" s="550"/>
      <c r="AP672" s="550"/>
      <c r="AQ672" s="550"/>
      <c r="AR672" s="550"/>
      <c r="AS672" s="550"/>
      <c r="AT672" s="550"/>
      <c r="AU672" s="550"/>
      <c r="AV672" s="550"/>
      <c r="AW672" s="550"/>
      <c r="AX672" s="550"/>
      <c r="AY672" s="550"/>
      <c r="AZ672" s="550"/>
      <c r="BA672" s="550"/>
      <c r="BB672" s="550"/>
      <c r="BC672" s="550"/>
      <c r="BD672" s="550"/>
      <c r="BE672" s="550"/>
      <c r="BF672" s="550"/>
      <c r="BG672" s="550"/>
      <c r="BH672" s="550"/>
      <c r="BI672" s="550"/>
      <c r="BJ672" s="550"/>
      <c r="BK672" s="550"/>
      <c r="BL672" s="550"/>
      <c r="BM672" s="550"/>
      <c r="BN672" s="550"/>
      <c r="BO672" s="550"/>
      <c r="BP672" s="550"/>
      <c r="BQ672" s="550"/>
      <c r="BR672" s="550"/>
      <c r="BS672" s="550"/>
      <c r="BT672" s="550"/>
      <c r="BU672" s="550"/>
      <c r="BV672" s="550"/>
      <c r="BW672" s="550"/>
      <c r="BX672" s="550"/>
      <c r="BY672" s="550"/>
      <c r="BZ672" s="550"/>
      <c r="CA672" s="550"/>
      <c r="CB672" s="550"/>
      <c r="CC672" s="550"/>
      <c r="CD672" s="550"/>
      <c r="CE672" s="550"/>
      <c r="CF672" s="550"/>
      <c r="CG672" s="550"/>
      <c r="CH672" s="550"/>
      <c r="CI672" s="550"/>
      <c r="CJ672" s="550"/>
      <c r="CK672" s="550"/>
      <c r="CL672" s="550"/>
      <c r="CM672" s="550"/>
      <c r="CN672" s="550"/>
      <c r="CO672" s="550"/>
      <c r="CP672" s="550"/>
      <c r="CQ672" s="550"/>
      <c r="CR672" s="550"/>
      <c r="CS672" s="550"/>
      <c r="CT672" s="550"/>
      <c r="CU672" s="550"/>
      <c r="CV672" s="550"/>
      <c r="CW672" s="550"/>
      <c r="CX672" s="550"/>
      <c r="CY672" s="550"/>
      <c r="CZ672" s="550"/>
      <c r="DA672" s="550"/>
      <c r="DB672" s="550"/>
      <c r="DC672" s="550"/>
      <c r="DD672" s="550"/>
      <c r="DE672" s="550"/>
      <c r="DF672" s="550"/>
      <c r="DG672" s="550"/>
      <c r="DH672" s="550"/>
      <c r="DI672" s="550"/>
      <c r="DJ672" s="550"/>
      <c r="DK672" s="550"/>
      <c r="DL672" s="550"/>
      <c r="DM672" s="550"/>
      <c r="DN672" s="550"/>
      <c r="DO672" s="550"/>
      <c r="DP672" s="550"/>
      <c r="DQ672" s="550"/>
      <c r="DR672" s="550"/>
      <c r="DS672" s="550"/>
      <c r="DT672" s="550"/>
      <c r="DU672" s="550"/>
      <c r="DV672" s="550"/>
      <c r="DW672" s="550"/>
      <c r="DX672" s="550"/>
      <c r="DY672" s="550"/>
      <c r="DZ672" s="550"/>
      <c r="EA672" s="550"/>
      <c r="EB672" s="550"/>
      <c r="EC672" s="550"/>
      <c r="ED672" s="550"/>
      <c r="EE672" s="550"/>
      <c r="EF672" s="550"/>
      <c r="EG672" s="550"/>
      <c r="EH672" s="550"/>
      <c r="EI672" s="550"/>
      <c r="EJ672" s="550"/>
      <c r="EK672" s="550"/>
      <c r="EL672" s="550"/>
      <c r="EM672" s="550"/>
      <c r="EN672" s="550"/>
      <c r="EO672" s="550"/>
      <c r="EP672" s="550"/>
      <c r="EQ672" s="550"/>
      <c r="ER672" s="550"/>
      <c r="ES672" s="550"/>
      <c r="ET672" s="550"/>
      <c r="EU672" s="550"/>
      <c r="EV672" s="550"/>
      <c r="EW672" s="550"/>
      <c r="EX672" s="550"/>
      <c r="EY672" s="550"/>
      <c r="EZ672" s="550"/>
      <c r="FA672" s="550"/>
      <c r="FB672" s="550"/>
      <c r="FC672" s="550"/>
      <c r="FD672" s="550"/>
      <c r="FE672" s="550"/>
      <c r="FF672" s="550"/>
      <c r="FG672" s="550"/>
      <c r="FH672" s="550"/>
      <c r="FI672" s="550"/>
      <c r="FJ672" s="550"/>
      <c r="FK672" s="550"/>
      <c r="FL672" s="550"/>
      <c r="FM672" s="550"/>
      <c r="FN672" s="550"/>
      <c r="FO672" s="550"/>
      <c r="FP672" s="550"/>
      <c r="FQ672" s="550"/>
      <c r="FR672" s="550"/>
      <c r="FS672" s="550"/>
      <c r="FT672" s="550"/>
      <c r="FU672" s="550"/>
      <c r="FV672" s="550"/>
      <c r="FW672" s="550"/>
      <c r="FX672" s="550"/>
      <c r="FY672" s="550"/>
      <c r="FZ672" s="550"/>
      <c r="GA672" s="550"/>
      <c r="GB672" s="550"/>
      <c r="GC672" s="550"/>
      <c r="GD672" s="550"/>
      <c r="GE672" s="550"/>
      <c r="GF672" s="550"/>
      <c r="GG672" s="550"/>
      <c r="GH672" s="550"/>
      <c r="GI672" s="550"/>
      <c r="GJ672" s="550"/>
      <c r="GK672" s="550"/>
      <c r="GL672" s="550"/>
      <c r="GM672" s="550"/>
    </row>
    <row r="673" spans="7:195" ht="18" customHeight="1">
      <c r="G673" s="550"/>
      <c r="H673" s="550"/>
      <c r="I673" s="550"/>
      <c r="J673" s="550"/>
      <c r="K673" s="550"/>
      <c r="L673" s="550"/>
      <c r="M673" s="550"/>
      <c r="N673" s="550"/>
      <c r="O673" s="550"/>
      <c r="P673" s="550"/>
      <c r="Q673" s="550"/>
      <c r="R673" s="550"/>
      <c r="S673" s="550"/>
      <c r="T673" s="550"/>
      <c r="U673" s="550"/>
      <c r="V673" s="550"/>
      <c r="W673" s="550"/>
      <c r="X673" s="550"/>
      <c r="Y673" s="550"/>
      <c r="Z673" s="550"/>
      <c r="AA673" s="550"/>
      <c r="AB673" s="550"/>
      <c r="AC673" s="550"/>
      <c r="AD673" s="550"/>
      <c r="AE673" s="550"/>
      <c r="AF673" s="550"/>
      <c r="AG673" s="550"/>
      <c r="AH673" s="550"/>
      <c r="AI673" s="550"/>
      <c r="AJ673" s="550"/>
      <c r="AK673" s="550"/>
      <c r="AL673" s="550"/>
      <c r="AM673" s="550"/>
      <c r="AN673" s="550"/>
      <c r="AO673" s="550"/>
      <c r="AP673" s="550"/>
      <c r="AQ673" s="550"/>
      <c r="AR673" s="550"/>
      <c r="AS673" s="550"/>
      <c r="AT673" s="550"/>
      <c r="AU673" s="550"/>
      <c r="AV673" s="550"/>
      <c r="AW673" s="550"/>
      <c r="AX673" s="550"/>
      <c r="AY673" s="550"/>
      <c r="AZ673" s="550"/>
      <c r="BA673" s="550"/>
      <c r="BB673" s="550"/>
      <c r="BC673" s="550"/>
      <c r="BD673" s="550"/>
      <c r="BE673" s="550"/>
      <c r="BF673" s="550"/>
      <c r="BG673" s="550"/>
      <c r="BH673" s="550"/>
      <c r="BI673" s="550"/>
      <c r="BJ673" s="550"/>
      <c r="BK673" s="550"/>
      <c r="BL673" s="550"/>
      <c r="BM673" s="550"/>
      <c r="BN673" s="550"/>
      <c r="BO673" s="550"/>
      <c r="BP673" s="550"/>
      <c r="BQ673" s="550"/>
      <c r="BR673" s="550"/>
      <c r="BS673" s="550"/>
      <c r="BT673" s="550"/>
      <c r="BU673" s="550"/>
      <c r="BV673" s="550"/>
      <c r="BW673" s="550"/>
      <c r="BX673" s="550"/>
      <c r="BY673" s="550"/>
      <c r="BZ673" s="550"/>
      <c r="CA673" s="550"/>
      <c r="CB673" s="550"/>
      <c r="CC673" s="550"/>
      <c r="CD673" s="550"/>
      <c r="CE673" s="550"/>
      <c r="CF673" s="550"/>
      <c r="CG673" s="550"/>
      <c r="CH673" s="550"/>
      <c r="CI673" s="550"/>
      <c r="CJ673" s="550"/>
      <c r="CK673" s="550"/>
      <c r="CL673" s="550"/>
      <c r="CM673" s="550"/>
      <c r="CN673" s="550"/>
      <c r="CO673" s="550"/>
      <c r="CP673" s="550"/>
      <c r="CQ673" s="550"/>
      <c r="CR673" s="550"/>
      <c r="CS673" s="550"/>
      <c r="CT673" s="550"/>
      <c r="CU673" s="550"/>
      <c r="CV673" s="550"/>
      <c r="CW673" s="550"/>
      <c r="CX673" s="550"/>
      <c r="CY673" s="550"/>
      <c r="CZ673" s="550"/>
      <c r="DA673" s="550"/>
      <c r="DB673" s="550"/>
      <c r="DC673" s="550"/>
      <c r="DD673" s="550"/>
      <c r="DE673" s="550"/>
      <c r="DF673" s="550"/>
      <c r="DG673" s="550"/>
      <c r="DH673" s="550"/>
      <c r="DI673" s="550"/>
      <c r="DJ673" s="550"/>
      <c r="DK673" s="550"/>
      <c r="DL673" s="550"/>
      <c r="DM673" s="550"/>
      <c r="DN673" s="550"/>
      <c r="DO673" s="550"/>
      <c r="DP673" s="550"/>
      <c r="DQ673" s="550"/>
      <c r="DR673" s="550"/>
      <c r="DS673" s="550"/>
      <c r="DT673" s="550"/>
      <c r="DU673" s="550"/>
      <c r="DV673" s="550"/>
      <c r="DW673" s="550"/>
      <c r="DX673" s="550"/>
      <c r="DY673" s="550"/>
      <c r="DZ673" s="550"/>
      <c r="EA673" s="550"/>
      <c r="EB673" s="550"/>
      <c r="EC673" s="550"/>
      <c r="ED673" s="550"/>
      <c r="EE673" s="550"/>
      <c r="EF673" s="550"/>
      <c r="EG673" s="550"/>
      <c r="EH673" s="550"/>
      <c r="EI673" s="550"/>
      <c r="EJ673" s="550"/>
      <c r="EK673" s="550"/>
      <c r="EL673" s="550"/>
      <c r="EM673" s="550"/>
      <c r="EN673" s="550"/>
      <c r="EO673" s="550"/>
      <c r="EP673" s="550"/>
      <c r="EQ673" s="550"/>
      <c r="ER673" s="550"/>
      <c r="ES673" s="550"/>
      <c r="ET673" s="550"/>
      <c r="EU673" s="550"/>
      <c r="EV673" s="550"/>
      <c r="EW673" s="550"/>
      <c r="EX673" s="550"/>
      <c r="EY673" s="550"/>
      <c r="EZ673" s="550"/>
      <c r="FA673" s="550"/>
      <c r="FB673" s="550"/>
      <c r="FC673" s="550"/>
      <c r="FD673" s="550"/>
      <c r="FE673" s="550"/>
      <c r="FF673" s="550"/>
      <c r="FG673" s="550"/>
      <c r="FH673" s="550"/>
      <c r="FI673" s="550"/>
      <c r="FJ673" s="550"/>
      <c r="FK673" s="550"/>
      <c r="FL673" s="550"/>
      <c r="FM673" s="550"/>
      <c r="FN673" s="550"/>
      <c r="FO673" s="550"/>
      <c r="FP673" s="550"/>
      <c r="FQ673" s="550"/>
      <c r="FR673" s="550"/>
      <c r="FS673" s="550"/>
      <c r="FT673" s="550"/>
      <c r="FU673" s="550"/>
      <c r="FV673" s="550"/>
      <c r="FW673" s="550"/>
      <c r="FX673" s="550"/>
      <c r="FY673" s="550"/>
      <c r="FZ673" s="550"/>
      <c r="GA673" s="550"/>
      <c r="GB673" s="550"/>
      <c r="GC673" s="550"/>
      <c r="GD673" s="550"/>
      <c r="GE673" s="550"/>
      <c r="GF673" s="550"/>
      <c r="GG673" s="550"/>
      <c r="GH673" s="550"/>
      <c r="GI673" s="550"/>
      <c r="GJ673" s="550"/>
      <c r="GK673" s="550"/>
      <c r="GL673" s="550"/>
      <c r="GM673" s="550"/>
    </row>
    <row r="674" spans="7:195" ht="18" customHeight="1">
      <c r="G674" s="550"/>
      <c r="H674" s="550"/>
      <c r="I674" s="550"/>
      <c r="J674" s="550"/>
      <c r="K674" s="550"/>
      <c r="L674" s="550"/>
      <c r="M674" s="550"/>
      <c r="N674" s="550"/>
      <c r="O674" s="550"/>
      <c r="P674" s="550"/>
      <c r="Q674" s="550"/>
      <c r="R674" s="550"/>
      <c r="S674" s="550"/>
      <c r="T674" s="550"/>
      <c r="U674" s="550"/>
      <c r="V674" s="550"/>
      <c r="W674" s="550"/>
      <c r="X674" s="550"/>
      <c r="Y674" s="550"/>
      <c r="Z674" s="550"/>
      <c r="AA674" s="550"/>
      <c r="AB674" s="550"/>
      <c r="AC674" s="550"/>
      <c r="AD674" s="550"/>
      <c r="AE674" s="550"/>
      <c r="AF674" s="550"/>
      <c r="AG674" s="550"/>
      <c r="AH674" s="550"/>
      <c r="AI674" s="550"/>
      <c r="AJ674" s="550"/>
      <c r="AK674" s="550"/>
      <c r="AL674" s="550"/>
      <c r="AM674" s="550"/>
      <c r="AN674" s="550"/>
      <c r="AO674" s="550"/>
      <c r="AP674" s="550"/>
      <c r="AQ674" s="550"/>
      <c r="AR674" s="550"/>
      <c r="AS674" s="550"/>
      <c r="AT674" s="550"/>
      <c r="AU674" s="550"/>
      <c r="AV674" s="550"/>
      <c r="AW674" s="550"/>
      <c r="AX674" s="550"/>
      <c r="AY674" s="550"/>
      <c r="AZ674" s="550"/>
      <c r="BA674" s="550"/>
      <c r="BB674" s="550"/>
      <c r="BC674" s="550"/>
      <c r="BD674" s="550"/>
      <c r="BE674" s="550"/>
      <c r="BF674" s="550"/>
      <c r="BG674" s="550"/>
      <c r="BH674" s="550"/>
      <c r="BI674" s="550"/>
      <c r="BJ674" s="550"/>
      <c r="BK674" s="550"/>
      <c r="BL674" s="550"/>
      <c r="BM674" s="550"/>
      <c r="BN674" s="550"/>
      <c r="BO674" s="550"/>
      <c r="BP674" s="550"/>
      <c r="BQ674" s="550"/>
      <c r="BR674" s="550"/>
      <c r="BS674" s="550"/>
      <c r="BT674" s="550"/>
      <c r="BU674" s="550"/>
      <c r="BV674" s="550"/>
      <c r="BW674" s="550"/>
      <c r="BX674" s="550"/>
      <c r="BY674" s="550"/>
      <c r="BZ674" s="550"/>
      <c r="CA674" s="550"/>
      <c r="CB674" s="550"/>
      <c r="CC674" s="550"/>
      <c r="CD674" s="550"/>
      <c r="CE674" s="550"/>
      <c r="CF674" s="550"/>
      <c r="CG674" s="550"/>
      <c r="CH674" s="550"/>
      <c r="CI674" s="550"/>
      <c r="CJ674" s="550"/>
      <c r="CK674" s="550"/>
      <c r="CL674" s="550"/>
      <c r="CM674" s="550"/>
      <c r="CN674" s="550"/>
      <c r="CO674" s="550"/>
      <c r="CP674" s="550"/>
      <c r="CQ674" s="550"/>
      <c r="CR674" s="550"/>
      <c r="CS674" s="550"/>
      <c r="CT674" s="550"/>
      <c r="CU674" s="550"/>
      <c r="CV674" s="550"/>
      <c r="CW674" s="550"/>
      <c r="CX674" s="550"/>
      <c r="CY674" s="550"/>
      <c r="CZ674" s="550"/>
      <c r="DA674" s="550"/>
      <c r="DB674" s="550"/>
      <c r="DC674" s="550"/>
      <c r="DD674" s="550"/>
      <c r="DE674" s="550"/>
      <c r="DF674" s="550"/>
      <c r="DG674" s="550"/>
      <c r="DH674" s="550"/>
      <c r="DI674" s="550"/>
      <c r="DJ674" s="550"/>
      <c r="DK674" s="550"/>
      <c r="DL674" s="550"/>
      <c r="DM674" s="550"/>
      <c r="DN674" s="550"/>
      <c r="DO674" s="550"/>
      <c r="DP674" s="550"/>
      <c r="DQ674" s="550"/>
      <c r="DR674" s="550"/>
      <c r="DS674" s="550"/>
      <c r="DT674" s="550"/>
      <c r="DU674" s="550"/>
      <c r="DV674" s="550"/>
      <c r="DW674" s="550"/>
      <c r="DX674" s="550"/>
      <c r="DY674" s="550"/>
      <c r="DZ674" s="550"/>
      <c r="EA674" s="550"/>
      <c r="EB674" s="550"/>
      <c r="EC674" s="550"/>
      <c r="ED674" s="550"/>
      <c r="EE674" s="550"/>
      <c r="EF674" s="550"/>
      <c r="EG674" s="550"/>
      <c r="EH674" s="550"/>
      <c r="EI674" s="550"/>
      <c r="EJ674" s="550"/>
      <c r="EK674" s="550"/>
      <c r="EL674" s="550"/>
      <c r="EM674" s="550"/>
      <c r="EN674" s="550"/>
      <c r="EO674" s="550"/>
      <c r="EP674" s="550"/>
      <c r="EQ674" s="550"/>
      <c r="ER674" s="550"/>
      <c r="ES674" s="550"/>
      <c r="ET674" s="550"/>
      <c r="EU674" s="550"/>
      <c r="EV674" s="550"/>
      <c r="EW674" s="550"/>
      <c r="EX674" s="550"/>
      <c r="EY674" s="550"/>
      <c r="EZ674" s="550"/>
      <c r="FA674" s="550"/>
      <c r="FB674" s="550"/>
      <c r="FC674" s="550"/>
      <c r="FD674" s="550"/>
      <c r="FE674" s="550"/>
      <c r="FF674" s="550"/>
      <c r="FG674" s="550"/>
      <c r="FH674" s="550"/>
      <c r="FI674" s="550"/>
      <c r="FJ674" s="550"/>
      <c r="FK674" s="550"/>
      <c r="FL674" s="550"/>
      <c r="FM674" s="550"/>
      <c r="FN674" s="550"/>
      <c r="FO674" s="550"/>
      <c r="FP674" s="550"/>
      <c r="FQ674" s="550"/>
      <c r="FR674" s="550"/>
      <c r="FS674" s="550"/>
      <c r="FT674" s="550"/>
      <c r="FU674" s="550"/>
      <c r="FV674" s="550"/>
      <c r="FW674" s="550"/>
      <c r="FX674" s="550"/>
      <c r="FY674" s="550"/>
      <c r="FZ674" s="550"/>
      <c r="GA674" s="550"/>
      <c r="GB674" s="550"/>
      <c r="GC674" s="550"/>
      <c r="GD674" s="550"/>
      <c r="GE674" s="550"/>
      <c r="GF674" s="550"/>
      <c r="GG674" s="550"/>
      <c r="GH674" s="550"/>
      <c r="GI674" s="550"/>
      <c r="GJ674" s="550"/>
      <c r="GK674" s="550"/>
      <c r="GL674" s="550"/>
      <c r="GM674" s="550"/>
    </row>
    <row r="675" spans="7:195" ht="18" customHeight="1">
      <c r="G675" s="550"/>
      <c r="H675" s="550"/>
      <c r="I675" s="550"/>
      <c r="J675" s="550"/>
      <c r="K675" s="550"/>
      <c r="L675" s="550"/>
      <c r="M675" s="550"/>
      <c r="N675" s="550"/>
      <c r="O675" s="550"/>
      <c r="P675" s="550"/>
      <c r="Q675" s="550"/>
      <c r="R675" s="550"/>
      <c r="S675" s="550"/>
      <c r="T675" s="550"/>
      <c r="U675" s="550"/>
      <c r="V675" s="550"/>
      <c r="W675" s="550"/>
      <c r="X675" s="550"/>
      <c r="Y675" s="550"/>
      <c r="Z675" s="550"/>
      <c r="AA675" s="550"/>
      <c r="AB675" s="550"/>
      <c r="AC675" s="550"/>
      <c r="AD675" s="550"/>
      <c r="AE675" s="550"/>
      <c r="AF675" s="550"/>
      <c r="AG675" s="550"/>
      <c r="AH675" s="550"/>
      <c r="AI675" s="550"/>
      <c r="AJ675" s="550"/>
      <c r="AK675" s="550"/>
      <c r="AL675" s="550"/>
      <c r="AM675" s="550"/>
      <c r="AN675" s="550"/>
      <c r="AO675" s="550"/>
      <c r="AP675" s="550"/>
      <c r="AQ675" s="550"/>
      <c r="AR675" s="550"/>
      <c r="AS675" s="550"/>
      <c r="AT675" s="550"/>
      <c r="AU675" s="550"/>
      <c r="AV675" s="550"/>
      <c r="AW675" s="550"/>
      <c r="AX675" s="550"/>
      <c r="AY675" s="550"/>
      <c r="AZ675" s="550"/>
      <c r="BA675" s="550"/>
      <c r="BB675" s="550"/>
      <c r="BC675" s="550"/>
      <c r="BD675" s="550"/>
      <c r="BE675" s="550"/>
      <c r="BF675" s="550"/>
      <c r="BG675" s="550"/>
      <c r="BH675" s="550"/>
      <c r="BI675" s="550"/>
      <c r="BJ675" s="550"/>
      <c r="BK675" s="550"/>
      <c r="BL675" s="550"/>
      <c r="BM675" s="550"/>
      <c r="BN675" s="550"/>
      <c r="BO675" s="550"/>
      <c r="BP675" s="550"/>
      <c r="BQ675" s="550"/>
      <c r="BR675" s="550"/>
      <c r="BS675" s="550"/>
      <c r="BT675" s="550"/>
      <c r="BU675" s="550"/>
      <c r="BV675" s="550"/>
      <c r="BW675" s="550"/>
      <c r="BX675" s="550"/>
      <c r="BY675" s="550"/>
      <c r="BZ675" s="550"/>
      <c r="CA675" s="550"/>
      <c r="CB675" s="550"/>
      <c r="CC675" s="550"/>
      <c r="CD675" s="550"/>
      <c r="CE675" s="550"/>
      <c r="CF675" s="550"/>
      <c r="CG675" s="550"/>
      <c r="CH675" s="550"/>
      <c r="CI675" s="550"/>
      <c r="CJ675" s="550"/>
      <c r="CK675" s="550"/>
      <c r="CL675" s="550"/>
      <c r="CM675" s="550"/>
      <c r="CN675" s="550"/>
      <c r="CO675" s="550"/>
      <c r="CP675" s="550"/>
      <c r="CQ675" s="550"/>
      <c r="CR675" s="550"/>
      <c r="CS675" s="550"/>
      <c r="CT675" s="550"/>
      <c r="CU675" s="550"/>
      <c r="CV675" s="550"/>
      <c r="CW675" s="550"/>
      <c r="CX675" s="550"/>
      <c r="CY675" s="550"/>
      <c r="CZ675" s="550"/>
      <c r="DA675" s="550"/>
      <c r="DB675" s="550"/>
      <c r="DC675" s="550"/>
      <c r="DD675" s="550"/>
      <c r="DE675" s="550"/>
      <c r="DF675" s="550"/>
      <c r="DG675" s="550"/>
      <c r="DH675" s="550"/>
      <c r="DI675" s="550"/>
      <c r="DJ675" s="550"/>
      <c r="DK675" s="550"/>
      <c r="DL675" s="550"/>
      <c r="DM675" s="550"/>
      <c r="DN675" s="550"/>
      <c r="DO675" s="550"/>
      <c r="DP675" s="550"/>
      <c r="DQ675" s="550"/>
      <c r="DR675" s="550"/>
      <c r="DS675" s="550"/>
      <c r="DT675" s="550"/>
      <c r="DU675" s="550"/>
      <c r="DV675" s="550"/>
      <c r="DW675" s="550"/>
      <c r="DX675" s="550"/>
      <c r="DY675" s="550"/>
      <c r="DZ675" s="550"/>
      <c r="EA675" s="550"/>
      <c r="EB675" s="550"/>
      <c r="EC675" s="550"/>
      <c r="ED675" s="550"/>
      <c r="EE675" s="550"/>
      <c r="EF675" s="550"/>
      <c r="EG675" s="550"/>
      <c r="EH675" s="550"/>
      <c r="EI675" s="550"/>
      <c r="EJ675" s="550"/>
      <c r="EK675" s="550"/>
      <c r="EL675" s="550"/>
      <c r="EM675" s="550"/>
      <c r="EN675" s="550"/>
      <c r="EO675" s="550"/>
      <c r="EP675" s="550"/>
      <c r="EQ675" s="550"/>
      <c r="ER675" s="550"/>
      <c r="ES675" s="550"/>
      <c r="ET675" s="550"/>
      <c r="EU675" s="550"/>
      <c r="EV675" s="550"/>
      <c r="EW675" s="550"/>
      <c r="EX675" s="550"/>
      <c r="EY675" s="550"/>
      <c r="EZ675" s="550"/>
      <c r="FA675" s="550"/>
      <c r="FB675" s="550"/>
      <c r="FC675" s="550"/>
      <c r="FD675" s="550"/>
      <c r="FE675" s="550"/>
      <c r="FF675" s="550"/>
      <c r="FG675" s="550"/>
      <c r="FH675" s="550"/>
      <c r="FI675" s="550"/>
      <c r="FJ675" s="550"/>
      <c r="FK675" s="550"/>
      <c r="FL675" s="550"/>
      <c r="FM675" s="550"/>
      <c r="FN675" s="550"/>
      <c r="FO675" s="550"/>
      <c r="FP675" s="550"/>
      <c r="FQ675" s="550"/>
      <c r="FR675" s="550"/>
      <c r="FS675" s="550"/>
      <c r="FT675" s="550"/>
      <c r="FU675" s="550"/>
      <c r="FV675" s="550"/>
      <c r="FW675" s="550"/>
      <c r="FX675" s="550"/>
      <c r="FY675" s="550"/>
      <c r="FZ675" s="550"/>
      <c r="GA675" s="550"/>
      <c r="GB675" s="550"/>
      <c r="GC675" s="550"/>
      <c r="GD675" s="550"/>
      <c r="GE675" s="550"/>
      <c r="GF675" s="550"/>
      <c r="GG675" s="550"/>
      <c r="GH675" s="550"/>
      <c r="GI675" s="550"/>
      <c r="GJ675" s="550"/>
      <c r="GK675" s="550"/>
      <c r="GL675" s="550"/>
      <c r="GM675" s="550"/>
    </row>
    <row r="676" spans="7:195" ht="18" customHeight="1">
      <c r="G676" s="550"/>
      <c r="H676" s="550"/>
      <c r="I676" s="550"/>
      <c r="J676" s="550"/>
      <c r="K676" s="550"/>
      <c r="L676" s="550"/>
      <c r="M676" s="550"/>
      <c r="N676" s="550"/>
      <c r="O676" s="550"/>
      <c r="P676" s="550"/>
      <c r="Q676" s="550"/>
      <c r="R676" s="550"/>
      <c r="S676" s="550"/>
      <c r="T676" s="550"/>
      <c r="U676" s="550"/>
      <c r="V676" s="550"/>
      <c r="W676" s="550"/>
      <c r="X676" s="550"/>
      <c r="Y676" s="550"/>
      <c r="Z676" s="550"/>
      <c r="AA676" s="550"/>
      <c r="AB676" s="550"/>
      <c r="AC676" s="550"/>
      <c r="AD676" s="550"/>
      <c r="AE676" s="550"/>
      <c r="AF676" s="550"/>
      <c r="AG676" s="550"/>
      <c r="AH676" s="550"/>
      <c r="AI676" s="550"/>
      <c r="AJ676" s="550"/>
      <c r="AK676" s="550"/>
      <c r="AL676" s="550"/>
      <c r="AM676" s="550"/>
      <c r="AN676" s="550"/>
      <c r="AO676" s="550"/>
      <c r="AP676" s="550"/>
      <c r="AQ676" s="550"/>
      <c r="AR676" s="550"/>
      <c r="AS676" s="550"/>
      <c r="AT676" s="550"/>
      <c r="AU676" s="550"/>
      <c r="AV676" s="550"/>
      <c r="AW676" s="550"/>
      <c r="AX676" s="550"/>
      <c r="AY676" s="550"/>
      <c r="AZ676" s="550"/>
      <c r="BA676" s="550"/>
      <c r="BB676" s="550"/>
      <c r="BC676" s="550"/>
      <c r="BD676" s="550"/>
      <c r="BE676" s="550"/>
      <c r="BF676" s="550"/>
      <c r="BG676" s="550"/>
      <c r="BH676" s="550"/>
      <c r="BI676" s="550"/>
      <c r="BJ676" s="550"/>
      <c r="BK676" s="550"/>
      <c r="BL676" s="550"/>
      <c r="BM676" s="550"/>
      <c r="BN676" s="550"/>
      <c r="BO676" s="550"/>
      <c r="BP676" s="550"/>
      <c r="BQ676" s="550"/>
      <c r="BR676" s="550"/>
      <c r="BS676" s="550"/>
      <c r="BT676" s="550"/>
      <c r="BU676" s="550"/>
      <c r="BV676" s="550"/>
      <c r="BW676" s="550"/>
      <c r="BX676" s="550"/>
      <c r="BY676" s="550"/>
      <c r="BZ676" s="550"/>
      <c r="CA676" s="550"/>
      <c r="CB676" s="550"/>
      <c r="CC676" s="550"/>
      <c r="CD676" s="550"/>
      <c r="CE676" s="550"/>
      <c r="CF676" s="550"/>
      <c r="CG676" s="550"/>
      <c r="CH676" s="550"/>
      <c r="CI676" s="550"/>
      <c r="CJ676" s="550"/>
      <c r="CK676" s="550"/>
      <c r="CL676" s="550"/>
      <c r="CM676" s="550"/>
      <c r="CN676" s="550"/>
      <c r="CO676" s="550"/>
      <c r="CP676" s="550"/>
      <c r="CQ676" s="550"/>
      <c r="CR676" s="550"/>
      <c r="CS676" s="550"/>
      <c r="CT676" s="550"/>
      <c r="CU676" s="550"/>
      <c r="CV676" s="550"/>
      <c r="CW676" s="550"/>
      <c r="CX676" s="550"/>
      <c r="CY676" s="550"/>
      <c r="CZ676" s="550"/>
      <c r="DA676" s="550"/>
      <c r="DB676" s="550"/>
      <c r="DC676" s="550"/>
      <c r="DD676" s="550"/>
      <c r="DE676" s="550"/>
      <c r="DF676" s="550"/>
      <c r="DG676" s="550"/>
      <c r="DH676" s="550"/>
      <c r="DI676" s="550"/>
      <c r="DJ676" s="550"/>
      <c r="DK676" s="550"/>
      <c r="DL676" s="550"/>
      <c r="DM676" s="550"/>
      <c r="DN676" s="550"/>
      <c r="DO676" s="550"/>
      <c r="DP676" s="550"/>
      <c r="DQ676" s="550"/>
      <c r="DR676" s="550"/>
      <c r="DS676" s="550"/>
      <c r="DT676" s="550"/>
      <c r="DU676" s="550"/>
      <c r="DV676" s="550"/>
      <c r="DW676" s="550"/>
      <c r="DX676" s="550"/>
      <c r="DY676" s="550"/>
      <c r="DZ676" s="550"/>
      <c r="EA676" s="550"/>
      <c r="EB676" s="550"/>
      <c r="EC676" s="550"/>
      <c r="ED676" s="550"/>
      <c r="EE676" s="550"/>
      <c r="EF676" s="550"/>
      <c r="EG676" s="550"/>
      <c r="EH676" s="550"/>
      <c r="EI676" s="550"/>
      <c r="EJ676" s="550"/>
      <c r="EK676" s="550"/>
      <c r="EL676" s="550"/>
      <c r="EM676" s="550"/>
      <c r="EN676" s="550"/>
      <c r="EO676" s="550"/>
      <c r="EP676" s="550"/>
      <c r="EQ676" s="550"/>
      <c r="ER676" s="550"/>
      <c r="ES676" s="550"/>
      <c r="ET676" s="550"/>
      <c r="EU676" s="550"/>
      <c r="EV676" s="550"/>
      <c r="EW676" s="550"/>
      <c r="EX676" s="550"/>
      <c r="EY676" s="550"/>
      <c r="EZ676" s="550"/>
      <c r="FA676" s="550"/>
      <c r="FB676" s="550"/>
      <c r="FC676" s="550"/>
      <c r="FD676" s="550"/>
      <c r="FE676" s="550"/>
      <c r="FF676" s="550"/>
      <c r="FG676" s="550"/>
      <c r="FH676" s="550"/>
      <c r="FI676" s="550"/>
      <c r="FJ676" s="550"/>
      <c r="FK676" s="550"/>
      <c r="FL676" s="550"/>
      <c r="FM676" s="550"/>
      <c r="FN676" s="550"/>
      <c r="FO676" s="550"/>
      <c r="FP676" s="550"/>
      <c r="FQ676" s="550"/>
      <c r="FR676" s="550"/>
      <c r="FS676" s="550"/>
      <c r="FT676" s="550"/>
      <c r="FU676" s="550"/>
      <c r="FV676" s="550"/>
      <c r="FW676" s="550"/>
      <c r="FX676" s="550"/>
      <c r="FY676" s="550"/>
      <c r="FZ676" s="550"/>
      <c r="GA676" s="550"/>
      <c r="GB676" s="550"/>
      <c r="GC676" s="550"/>
      <c r="GD676" s="550"/>
      <c r="GE676" s="550"/>
      <c r="GF676" s="550"/>
      <c r="GG676" s="550"/>
      <c r="GH676" s="550"/>
      <c r="GI676" s="550"/>
      <c r="GJ676" s="550"/>
      <c r="GK676" s="550"/>
      <c r="GL676" s="550"/>
      <c r="GM676" s="550"/>
    </row>
    <row r="677" spans="7:195" ht="18" customHeight="1">
      <c r="G677" s="550"/>
      <c r="H677" s="550"/>
      <c r="I677" s="550"/>
      <c r="J677" s="550"/>
      <c r="K677" s="550"/>
      <c r="L677" s="550"/>
      <c r="M677" s="550"/>
      <c r="N677" s="550"/>
      <c r="O677" s="550"/>
      <c r="P677" s="550"/>
      <c r="Q677" s="550"/>
      <c r="R677" s="550"/>
      <c r="S677" s="550"/>
      <c r="T677" s="550"/>
      <c r="U677" s="550"/>
      <c r="V677" s="550"/>
      <c r="W677" s="550"/>
      <c r="X677" s="550"/>
      <c r="Y677" s="550"/>
      <c r="Z677" s="550"/>
      <c r="AA677" s="550"/>
      <c r="AB677" s="550"/>
      <c r="AC677" s="550"/>
      <c r="AD677" s="550"/>
      <c r="AE677" s="550"/>
      <c r="AF677" s="550"/>
      <c r="AG677" s="550"/>
      <c r="AH677" s="550"/>
      <c r="AI677" s="550"/>
      <c r="AJ677" s="550"/>
      <c r="AK677" s="550"/>
      <c r="AL677" s="550"/>
      <c r="AM677" s="550"/>
      <c r="AN677" s="550"/>
      <c r="AO677" s="550"/>
      <c r="AP677" s="550"/>
      <c r="AQ677" s="550"/>
      <c r="AR677" s="550"/>
      <c r="AS677" s="550"/>
      <c r="AT677" s="550"/>
      <c r="AU677" s="550"/>
      <c r="AV677" s="550"/>
      <c r="AW677" s="550"/>
      <c r="AX677" s="550"/>
      <c r="AY677" s="550"/>
      <c r="AZ677" s="550"/>
      <c r="BA677" s="550"/>
      <c r="BB677" s="550"/>
      <c r="BC677" s="550"/>
      <c r="BD677" s="550"/>
      <c r="BE677" s="550"/>
      <c r="BF677" s="550"/>
      <c r="BG677" s="550"/>
      <c r="BH677" s="550"/>
      <c r="BI677" s="550"/>
      <c r="BJ677" s="550"/>
      <c r="BK677" s="550"/>
      <c r="BL677" s="550"/>
      <c r="BM677" s="550"/>
      <c r="BN677" s="550"/>
      <c r="BO677" s="550"/>
      <c r="BP677" s="550"/>
      <c r="BQ677" s="550"/>
      <c r="BR677" s="550"/>
      <c r="BS677" s="550"/>
      <c r="BT677" s="550"/>
      <c r="BU677" s="550"/>
      <c r="BV677" s="550"/>
      <c r="BW677" s="550"/>
      <c r="BX677" s="550"/>
      <c r="BY677" s="550"/>
      <c r="BZ677" s="550"/>
      <c r="CA677" s="550"/>
      <c r="CB677" s="550"/>
      <c r="CC677" s="550"/>
      <c r="CD677" s="550"/>
      <c r="CE677" s="550"/>
      <c r="CF677" s="550"/>
      <c r="CG677" s="550"/>
      <c r="CH677" s="550"/>
      <c r="CI677" s="550"/>
      <c r="CJ677" s="550"/>
      <c r="CK677" s="550"/>
      <c r="CL677" s="550"/>
      <c r="CM677" s="550"/>
      <c r="CN677" s="550"/>
      <c r="CO677" s="550"/>
      <c r="CP677" s="550"/>
      <c r="CQ677" s="550"/>
      <c r="CR677" s="550"/>
      <c r="CS677" s="550"/>
      <c r="CT677" s="550"/>
      <c r="CU677" s="550"/>
      <c r="CV677" s="550"/>
      <c r="CW677" s="550"/>
      <c r="CX677" s="550"/>
      <c r="CY677" s="550"/>
      <c r="CZ677" s="550"/>
      <c r="DA677" s="550"/>
      <c r="DB677" s="550"/>
      <c r="DC677" s="550"/>
      <c r="DD677" s="550"/>
      <c r="DE677" s="550"/>
      <c r="DF677" s="550"/>
      <c r="DG677" s="550"/>
      <c r="DH677" s="550"/>
      <c r="DI677" s="550"/>
      <c r="DJ677" s="550"/>
      <c r="DK677" s="550"/>
      <c r="DL677" s="550"/>
      <c r="DM677" s="550"/>
      <c r="DN677" s="550"/>
      <c r="DO677" s="550"/>
      <c r="DP677" s="550"/>
      <c r="DQ677" s="550"/>
      <c r="DR677" s="550"/>
      <c r="DS677" s="550"/>
      <c r="DT677" s="550"/>
      <c r="DU677" s="550"/>
      <c r="DV677" s="550"/>
      <c r="DW677" s="550"/>
      <c r="DX677" s="550"/>
      <c r="DY677" s="550"/>
      <c r="DZ677" s="550"/>
      <c r="EA677" s="550"/>
      <c r="EB677" s="550"/>
      <c r="EC677" s="550"/>
      <c r="ED677" s="550"/>
      <c r="EE677" s="550"/>
      <c r="EF677" s="550"/>
      <c r="EG677" s="550"/>
      <c r="EH677" s="550"/>
      <c r="EI677" s="550"/>
      <c r="EJ677" s="550"/>
      <c r="EK677" s="550"/>
      <c r="EL677" s="550"/>
      <c r="EM677" s="550"/>
      <c r="EN677" s="550"/>
      <c r="EO677" s="550"/>
      <c r="EP677" s="550"/>
      <c r="EQ677" s="550"/>
      <c r="ER677" s="550"/>
      <c r="ES677" s="550"/>
      <c r="ET677" s="550"/>
      <c r="EU677" s="550"/>
      <c r="EV677" s="550"/>
      <c r="EW677" s="550"/>
      <c r="EX677" s="550"/>
      <c r="EY677" s="550"/>
      <c r="EZ677" s="550"/>
      <c r="FA677" s="550"/>
      <c r="FB677" s="550"/>
      <c r="FC677" s="550"/>
      <c r="FD677" s="550"/>
      <c r="FE677" s="550"/>
      <c r="FF677" s="550"/>
      <c r="FG677" s="550"/>
      <c r="FH677" s="550"/>
      <c r="FI677" s="550"/>
      <c r="FJ677" s="550"/>
      <c r="FK677" s="550"/>
      <c r="FL677" s="550"/>
      <c r="FM677" s="550"/>
      <c r="FN677" s="550"/>
      <c r="FO677" s="550"/>
      <c r="FP677" s="550"/>
      <c r="FQ677" s="550"/>
      <c r="FR677" s="550"/>
      <c r="FS677" s="550"/>
      <c r="FT677" s="550"/>
      <c r="FU677" s="550"/>
      <c r="FV677" s="550"/>
      <c r="FW677" s="550"/>
      <c r="FX677" s="550"/>
      <c r="FY677" s="550"/>
      <c r="FZ677" s="550"/>
      <c r="GA677" s="550"/>
      <c r="GB677" s="550"/>
      <c r="GC677" s="550"/>
      <c r="GD677" s="550"/>
      <c r="GE677" s="550"/>
      <c r="GF677" s="550"/>
      <c r="GG677" s="550"/>
      <c r="GH677" s="550"/>
      <c r="GI677" s="550"/>
      <c r="GJ677" s="550"/>
      <c r="GK677" s="550"/>
      <c r="GL677" s="550"/>
      <c r="GM677" s="550"/>
    </row>
    <row r="678" spans="7:195" ht="18" customHeight="1">
      <c r="G678" s="550"/>
      <c r="H678" s="550"/>
      <c r="I678" s="550"/>
      <c r="J678" s="550"/>
      <c r="K678" s="550"/>
      <c r="L678" s="550"/>
      <c r="M678" s="550"/>
      <c r="N678" s="550"/>
      <c r="O678" s="550"/>
      <c r="P678" s="550"/>
      <c r="Q678" s="550"/>
      <c r="R678" s="550"/>
      <c r="S678" s="550"/>
      <c r="T678" s="550"/>
      <c r="U678" s="550"/>
      <c r="V678" s="550"/>
      <c r="W678" s="550"/>
      <c r="X678" s="550"/>
      <c r="Y678" s="550"/>
      <c r="Z678" s="550"/>
      <c r="AA678" s="550"/>
      <c r="AB678" s="550"/>
      <c r="AC678" s="550"/>
      <c r="AD678" s="550"/>
      <c r="AE678" s="550"/>
      <c r="AF678" s="550"/>
      <c r="AG678" s="550"/>
      <c r="AH678" s="550"/>
      <c r="AI678" s="550"/>
      <c r="AJ678" s="550"/>
      <c r="AK678" s="550"/>
      <c r="AL678" s="550"/>
      <c r="AM678" s="550"/>
      <c r="AN678" s="550"/>
      <c r="AO678" s="550"/>
      <c r="AP678" s="550"/>
      <c r="AQ678" s="550"/>
      <c r="AR678" s="550"/>
      <c r="AS678" s="550"/>
      <c r="AT678" s="550"/>
      <c r="AU678" s="550"/>
      <c r="AV678" s="550"/>
      <c r="AW678" s="550"/>
      <c r="AX678" s="550"/>
      <c r="AY678" s="550"/>
      <c r="AZ678" s="550"/>
      <c r="BA678" s="550"/>
      <c r="BB678" s="550"/>
      <c r="BC678" s="550"/>
      <c r="BD678" s="550"/>
      <c r="BE678" s="550"/>
      <c r="BF678" s="550"/>
      <c r="BG678" s="550"/>
      <c r="BH678" s="550"/>
      <c r="BI678" s="550"/>
      <c r="BJ678" s="550"/>
      <c r="BK678" s="550"/>
      <c r="BL678" s="550"/>
      <c r="BM678" s="550"/>
      <c r="BN678" s="550"/>
      <c r="BO678" s="550"/>
      <c r="BP678" s="550"/>
      <c r="BQ678" s="550"/>
      <c r="BR678" s="550"/>
      <c r="BS678" s="550"/>
      <c r="BT678" s="550"/>
      <c r="BU678" s="550"/>
      <c r="BV678" s="550"/>
      <c r="BW678" s="550"/>
      <c r="BX678" s="550"/>
      <c r="BY678" s="550"/>
      <c r="BZ678" s="550"/>
      <c r="CA678" s="550"/>
      <c r="CB678" s="550"/>
      <c r="CC678" s="550"/>
      <c r="CD678" s="550"/>
      <c r="CE678" s="550"/>
      <c r="CF678" s="550"/>
      <c r="CG678" s="550"/>
      <c r="CH678" s="550"/>
      <c r="CI678" s="550"/>
      <c r="CJ678" s="550"/>
      <c r="CK678" s="550"/>
      <c r="CL678" s="550"/>
      <c r="CM678" s="550"/>
      <c r="CN678" s="550"/>
      <c r="CO678" s="550"/>
      <c r="CP678" s="550"/>
      <c r="CQ678" s="550"/>
      <c r="CR678" s="550"/>
      <c r="CS678" s="550"/>
      <c r="CT678" s="550"/>
      <c r="CU678" s="550"/>
      <c r="CV678" s="550"/>
      <c r="CW678" s="550"/>
      <c r="CX678" s="550"/>
      <c r="CY678" s="550"/>
      <c r="CZ678" s="550"/>
      <c r="DA678" s="550"/>
      <c r="DB678" s="550"/>
      <c r="DC678" s="550"/>
      <c r="DD678" s="550"/>
      <c r="DE678" s="550"/>
      <c r="DF678" s="550"/>
      <c r="DG678" s="550"/>
      <c r="DH678" s="550"/>
      <c r="DI678" s="550"/>
      <c r="DJ678" s="550"/>
      <c r="DK678" s="550"/>
      <c r="DL678" s="550"/>
      <c r="DM678" s="550"/>
      <c r="DN678" s="550"/>
      <c r="DO678" s="550"/>
      <c r="DP678" s="550"/>
      <c r="DQ678" s="550"/>
      <c r="DR678" s="550"/>
      <c r="DS678" s="550"/>
      <c r="DT678" s="550"/>
      <c r="DU678" s="550"/>
      <c r="DV678" s="550"/>
      <c r="DW678" s="550"/>
      <c r="DX678" s="550"/>
      <c r="DY678" s="550"/>
      <c r="DZ678" s="550"/>
      <c r="EA678" s="550"/>
      <c r="EB678" s="550"/>
      <c r="EC678" s="550"/>
      <c r="ED678" s="550"/>
      <c r="EE678" s="550"/>
      <c r="EF678" s="550"/>
      <c r="EG678" s="550"/>
      <c r="EH678" s="550"/>
      <c r="EI678" s="550"/>
      <c r="EJ678" s="550"/>
      <c r="EK678" s="550"/>
      <c r="EL678" s="550"/>
      <c r="EM678" s="550"/>
      <c r="EN678" s="550"/>
      <c r="EO678" s="550"/>
      <c r="EP678" s="550"/>
      <c r="EQ678" s="550"/>
      <c r="ER678" s="550"/>
      <c r="ES678" s="550"/>
      <c r="ET678" s="550"/>
      <c r="EU678" s="550"/>
      <c r="EV678" s="550"/>
      <c r="EW678" s="550"/>
      <c r="EX678" s="550"/>
      <c r="EY678" s="550"/>
      <c r="EZ678" s="550"/>
      <c r="FA678" s="550"/>
      <c r="FB678" s="550"/>
      <c r="FC678" s="550"/>
      <c r="FD678" s="550"/>
      <c r="FE678" s="550"/>
      <c r="FF678" s="550"/>
      <c r="FG678" s="550"/>
      <c r="FH678" s="550"/>
      <c r="FI678" s="550"/>
      <c r="FJ678" s="550"/>
      <c r="FK678" s="550"/>
      <c r="FL678" s="550"/>
      <c r="FM678" s="550"/>
      <c r="FN678" s="550"/>
      <c r="FO678" s="550"/>
      <c r="FP678" s="550"/>
      <c r="FQ678" s="550"/>
      <c r="FR678" s="550"/>
      <c r="FS678" s="550"/>
      <c r="FT678" s="550"/>
      <c r="FU678" s="550"/>
      <c r="FV678" s="550"/>
      <c r="FW678" s="550"/>
      <c r="FX678" s="550"/>
      <c r="FY678" s="550"/>
      <c r="FZ678" s="550"/>
      <c r="GA678" s="550"/>
      <c r="GB678" s="550"/>
      <c r="GC678" s="550"/>
      <c r="GD678" s="550"/>
      <c r="GE678" s="550"/>
      <c r="GF678" s="550"/>
      <c r="GG678" s="550"/>
      <c r="GH678" s="550"/>
      <c r="GI678" s="550"/>
      <c r="GJ678" s="550"/>
      <c r="GK678" s="550"/>
      <c r="GL678" s="550"/>
      <c r="GM678" s="550"/>
    </row>
    <row r="679" spans="7:195" ht="18" customHeight="1">
      <c r="G679" s="550"/>
      <c r="H679" s="550"/>
      <c r="I679" s="550"/>
      <c r="J679" s="550"/>
      <c r="K679" s="550"/>
      <c r="L679" s="550"/>
      <c r="M679" s="550"/>
      <c r="N679" s="550"/>
      <c r="O679" s="550"/>
      <c r="P679" s="550"/>
      <c r="Q679" s="550"/>
      <c r="R679" s="550"/>
      <c r="S679" s="550"/>
      <c r="T679" s="550"/>
      <c r="U679" s="550"/>
      <c r="V679" s="550"/>
      <c r="W679" s="550"/>
      <c r="X679" s="550"/>
      <c r="Y679" s="550"/>
      <c r="Z679" s="550"/>
      <c r="AA679" s="550"/>
      <c r="AB679" s="550"/>
      <c r="AC679" s="550"/>
      <c r="AD679" s="550"/>
      <c r="AE679" s="550"/>
      <c r="AF679" s="550"/>
      <c r="AG679" s="550"/>
      <c r="AH679" s="550"/>
      <c r="AI679" s="550"/>
      <c r="AJ679" s="550"/>
      <c r="AK679" s="550"/>
      <c r="AL679" s="550"/>
      <c r="AM679" s="550"/>
      <c r="AN679" s="550"/>
      <c r="AO679" s="550"/>
      <c r="AP679" s="550"/>
      <c r="AQ679" s="550"/>
      <c r="AR679" s="550"/>
      <c r="AS679" s="550"/>
      <c r="AT679" s="550"/>
      <c r="AU679" s="550"/>
      <c r="AV679" s="550"/>
      <c r="AW679" s="550"/>
      <c r="AX679" s="550"/>
      <c r="AY679" s="550"/>
      <c r="AZ679" s="550"/>
      <c r="BA679" s="550"/>
      <c r="BB679" s="550"/>
      <c r="BC679" s="550"/>
      <c r="BD679" s="550"/>
      <c r="BE679" s="550"/>
      <c r="BF679" s="550"/>
      <c r="BG679" s="550"/>
      <c r="BH679" s="550"/>
      <c r="BI679" s="550"/>
      <c r="BJ679" s="550"/>
      <c r="BK679" s="550"/>
      <c r="BL679" s="550"/>
      <c r="BM679" s="550"/>
      <c r="BN679" s="550"/>
      <c r="BO679" s="550"/>
      <c r="BP679" s="550"/>
      <c r="BQ679" s="550"/>
      <c r="BR679" s="550"/>
      <c r="BS679" s="550"/>
      <c r="BT679" s="550"/>
      <c r="BU679" s="550"/>
      <c r="BV679" s="550"/>
      <c r="BW679" s="550"/>
      <c r="BX679" s="550"/>
      <c r="BY679" s="550"/>
      <c r="BZ679" s="550"/>
      <c r="CA679" s="550"/>
      <c r="CB679" s="550"/>
      <c r="CC679" s="550"/>
      <c r="CD679" s="550"/>
      <c r="CE679" s="550"/>
      <c r="CF679" s="550"/>
      <c r="CG679" s="550"/>
      <c r="CH679" s="550"/>
      <c r="CI679" s="550"/>
      <c r="CJ679" s="550"/>
      <c r="CK679" s="550"/>
      <c r="CL679" s="550"/>
      <c r="CM679" s="550"/>
      <c r="CN679" s="550"/>
      <c r="CO679" s="550"/>
      <c r="CP679" s="550"/>
      <c r="CQ679" s="550"/>
      <c r="CR679" s="550"/>
      <c r="CS679" s="550"/>
      <c r="CT679" s="550"/>
      <c r="CU679" s="550"/>
      <c r="CV679" s="550"/>
      <c r="CW679" s="550"/>
      <c r="CX679" s="550"/>
      <c r="CY679" s="550"/>
      <c r="CZ679" s="550"/>
      <c r="DA679" s="550"/>
      <c r="DB679" s="550"/>
      <c r="DC679" s="550"/>
      <c r="DD679" s="550"/>
      <c r="DE679" s="550"/>
      <c r="DF679" s="550"/>
      <c r="DG679" s="550"/>
      <c r="DH679" s="550"/>
      <c r="DI679" s="550"/>
      <c r="DJ679" s="550"/>
      <c r="DK679" s="550"/>
      <c r="DL679" s="550"/>
      <c r="DM679" s="550"/>
      <c r="DN679" s="550"/>
      <c r="DO679" s="550"/>
      <c r="DP679" s="550"/>
      <c r="DQ679" s="550"/>
      <c r="DR679" s="550"/>
      <c r="DS679" s="550"/>
      <c r="DT679" s="550"/>
      <c r="DU679" s="550"/>
      <c r="DV679" s="550"/>
      <c r="DW679" s="550"/>
      <c r="DX679" s="550"/>
      <c r="DY679" s="550"/>
      <c r="DZ679" s="550"/>
      <c r="EA679" s="550"/>
      <c r="EB679" s="550"/>
      <c r="EC679" s="550"/>
      <c r="ED679" s="550"/>
      <c r="EE679" s="550"/>
      <c r="EF679" s="550"/>
      <c r="EG679" s="550"/>
      <c r="EH679" s="550"/>
      <c r="EI679" s="550"/>
      <c r="EJ679" s="550"/>
      <c r="EK679" s="550"/>
      <c r="EL679" s="550"/>
      <c r="EM679" s="550"/>
      <c r="EN679" s="550"/>
      <c r="EO679" s="550"/>
      <c r="EP679" s="550"/>
      <c r="EQ679" s="550"/>
      <c r="ER679" s="550"/>
      <c r="ES679" s="550"/>
      <c r="ET679" s="550"/>
      <c r="EU679" s="550"/>
      <c r="EV679" s="550"/>
      <c r="EW679" s="550"/>
      <c r="EX679" s="550"/>
      <c r="EY679" s="550"/>
      <c r="EZ679" s="550"/>
      <c r="FA679" s="550"/>
      <c r="FB679" s="550"/>
      <c r="FC679" s="550"/>
      <c r="FD679" s="550"/>
      <c r="FE679" s="550"/>
      <c r="FF679" s="550"/>
      <c r="FG679" s="550"/>
      <c r="FH679" s="550"/>
      <c r="FI679" s="550"/>
      <c r="FJ679" s="550"/>
      <c r="FK679" s="550"/>
      <c r="FL679" s="550"/>
      <c r="FM679" s="550"/>
      <c r="FN679" s="550"/>
      <c r="FO679" s="550"/>
      <c r="FP679" s="550"/>
      <c r="FQ679" s="550"/>
      <c r="FR679" s="550"/>
      <c r="FS679" s="550"/>
      <c r="FT679" s="550"/>
      <c r="FU679" s="550"/>
      <c r="FV679" s="550"/>
      <c r="FW679" s="550"/>
      <c r="FX679" s="550"/>
      <c r="FY679" s="550"/>
      <c r="FZ679" s="550"/>
      <c r="GA679" s="550"/>
      <c r="GB679" s="550"/>
      <c r="GC679" s="550"/>
      <c r="GD679" s="550"/>
      <c r="GE679" s="550"/>
      <c r="GF679" s="550"/>
      <c r="GG679" s="550"/>
      <c r="GH679" s="550"/>
      <c r="GI679" s="550"/>
      <c r="GJ679" s="550"/>
      <c r="GK679" s="550"/>
      <c r="GL679" s="550"/>
      <c r="GM679" s="550"/>
    </row>
    <row r="680" spans="7:195" ht="18" customHeight="1">
      <c r="G680" s="550"/>
      <c r="H680" s="550"/>
      <c r="I680" s="550"/>
      <c r="J680" s="550"/>
      <c r="K680" s="550"/>
      <c r="L680" s="550"/>
      <c r="M680" s="550"/>
      <c r="N680" s="550"/>
      <c r="O680" s="550"/>
      <c r="P680" s="550"/>
      <c r="Q680" s="550"/>
      <c r="R680" s="550"/>
      <c r="S680" s="550"/>
      <c r="T680" s="550"/>
      <c r="U680" s="550"/>
      <c r="V680" s="550"/>
      <c r="W680" s="550"/>
      <c r="X680" s="550"/>
      <c r="Y680" s="550"/>
      <c r="Z680" s="550"/>
      <c r="AA680" s="550"/>
      <c r="AB680" s="550"/>
      <c r="AC680" s="550"/>
      <c r="AD680" s="550"/>
      <c r="AE680" s="550"/>
      <c r="AF680" s="550"/>
      <c r="AG680" s="550"/>
      <c r="AH680" s="550"/>
      <c r="AI680" s="550"/>
      <c r="AJ680" s="550"/>
      <c r="AK680" s="550"/>
      <c r="AL680" s="550"/>
      <c r="AM680" s="550"/>
      <c r="AN680" s="550"/>
      <c r="AO680" s="550"/>
      <c r="AP680" s="550"/>
      <c r="AQ680" s="550"/>
      <c r="AR680" s="550"/>
      <c r="AS680" s="550"/>
      <c r="AT680" s="550"/>
      <c r="AU680" s="550"/>
      <c r="AV680" s="550"/>
      <c r="AW680" s="550"/>
      <c r="AX680" s="550"/>
      <c r="AY680" s="550"/>
      <c r="AZ680" s="550"/>
      <c r="BA680" s="550"/>
      <c r="BB680" s="550"/>
      <c r="BC680" s="550"/>
      <c r="BD680" s="550"/>
      <c r="BE680" s="550"/>
      <c r="BF680" s="550"/>
      <c r="BG680" s="550"/>
      <c r="BH680" s="550"/>
      <c r="BI680" s="550"/>
      <c r="BJ680" s="550"/>
      <c r="BK680" s="550"/>
      <c r="BL680" s="550"/>
      <c r="BM680" s="550"/>
      <c r="BN680" s="550"/>
      <c r="BO680" s="550"/>
      <c r="BP680" s="550"/>
      <c r="BQ680" s="550"/>
      <c r="BR680" s="550"/>
      <c r="BS680" s="550"/>
      <c r="BT680" s="550"/>
      <c r="BU680" s="550"/>
      <c r="BV680" s="550"/>
      <c r="BW680" s="550"/>
      <c r="BX680" s="550"/>
      <c r="BY680" s="550"/>
      <c r="BZ680" s="550"/>
      <c r="CA680" s="550"/>
      <c r="CB680" s="550"/>
      <c r="CC680" s="550"/>
      <c r="CD680" s="550"/>
      <c r="CE680" s="550"/>
      <c r="CF680" s="550"/>
      <c r="CG680" s="550"/>
      <c r="CH680" s="550"/>
      <c r="CI680" s="550"/>
      <c r="CJ680" s="550"/>
      <c r="CK680" s="550"/>
      <c r="CL680" s="550"/>
      <c r="CM680" s="550"/>
      <c r="CN680" s="550"/>
      <c r="CO680" s="550"/>
      <c r="CP680" s="550"/>
      <c r="CQ680" s="550"/>
      <c r="CR680" s="550"/>
      <c r="CS680" s="550"/>
      <c r="CT680" s="550"/>
      <c r="CU680" s="550"/>
      <c r="CV680" s="550"/>
      <c r="CW680" s="550"/>
      <c r="CX680" s="550"/>
      <c r="CY680" s="550"/>
      <c r="CZ680" s="550"/>
      <c r="DA680" s="550"/>
      <c r="DB680" s="550"/>
      <c r="DC680" s="550"/>
      <c r="DD680" s="550"/>
      <c r="DE680" s="550"/>
      <c r="DF680" s="550"/>
      <c r="DG680" s="550"/>
      <c r="DH680" s="550"/>
      <c r="DI680" s="550"/>
      <c r="DJ680" s="550"/>
      <c r="DK680" s="550"/>
      <c r="DL680" s="550"/>
      <c r="DM680" s="550"/>
      <c r="DN680" s="550"/>
      <c r="DO680" s="550"/>
      <c r="DP680" s="550"/>
      <c r="DQ680" s="550"/>
      <c r="DR680" s="550"/>
      <c r="DS680" s="550"/>
      <c r="DT680" s="550"/>
      <c r="DU680" s="550"/>
      <c r="DV680" s="550"/>
      <c r="DW680" s="550"/>
      <c r="DX680" s="550"/>
      <c r="DY680" s="550"/>
      <c r="DZ680" s="550"/>
      <c r="EA680" s="550"/>
      <c r="EB680" s="550"/>
      <c r="EC680" s="550"/>
      <c r="ED680" s="550"/>
      <c r="EE680" s="550"/>
      <c r="EF680" s="550"/>
      <c r="EG680" s="550"/>
      <c r="EH680" s="550"/>
      <c r="EI680" s="550"/>
      <c r="EJ680" s="550"/>
      <c r="EK680" s="550"/>
      <c r="EL680" s="550"/>
      <c r="EM680" s="550"/>
      <c r="EN680" s="550"/>
      <c r="EO680" s="550"/>
      <c r="EP680" s="550"/>
      <c r="EQ680" s="550"/>
      <c r="ER680" s="550"/>
      <c r="ES680" s="550"/>
      <c r="ET680" s="550"/>
      <c r="EU680" s="550"/>
      <c r="EV680" s="550"/>
      <c r="EW680" s="550"/>
      <c r="EX680" s="550"/>
      <c r="EY680" s="550"/>
      <c r="EZ680" s="550"/>
      <c r="FA680" s="550"/>
      <c r="FB680" s="550"/>
      <c r="FC680" s="550"/>
      <c r="FD680" s="550"/>
      <c r="FE680" s="550"/>
      <c r="FF680" s="550"/>
      <c r="FG680" s="550"/>
      <c r="FH680" s="550"/>
      <c r="FI680" s="550"/>
      <c r="FJ680" s="550"/>
      <c r="FK680" s="550"/>
      <c r="FL680" s="550"/>
      <c r="FM680" s="550"/>
      <c r="FN680" s="550"/>
      <c r="FO680" s="550"/>
      <c r="FP680" s="550"/>
      <c r="FQ680" s="550"/>
      <c r="FR680" s="550"/>
      <c r="FS680" s="550"/>
      <c r="FT680" s="550"/>
      <c r="FU680" s="550"/>
      <c r="FV680" s="550"/>
      <c r="FW680" s="550"/>
      <c r="FX680" s="550"/>
      <c r="FY680" s="550"/>
      <c r="FZ680" s="550"/>
      <c r="GA680" s="550"/>
      <c r="GB680" s="550"/>
      <c r="GC680" s="550"/>
      <c r="GD680" s="550"/>
      <c r="GE680" s="550"/>
      <c r="GF680" s="550"/>
      <c r="GG680" s="550"/>
      <c r="GH680" s="550"/>
      <c r="GI680" s="550"/>
      <c r="GJ680" s="550"/>
      <c r="GK680" s="550"/>
      <c r="GL680" s="550"/>
      <c r="GM680" s="550"/>
    </row>
    <row r="681" spans="7:195" ht="18" customHeight="1">
      <c r="G681" s="550"/>
      <c r="H681" s="550"/>
      <c r="I681" s="550"/>
      <c r="J681" s="550"/>
      <c r="K681" s="550"/>
      <c r="L681" s="550"/>
      <c r="M681" s="550"/>
      <c r="N681" s="550"/>
      <c r="O681" s="550"/>
      <c r="P681" s="550"/>
      <c r="Q681" s="550"/>
      <c r="R681" s="550"/>
      <c r="S681" s="550"/>
      <c r="T681" s="550"/>
      <c r="U681" s="550"/>
      <c r="V681" s="550"/>
      <c r="W681" s="550"/>
      <c r="X681" s="550"/>
      <c r="Y681" s="550"/>
      <c r="Z681" s="550"/>
      <c r="AA681" s="550"/>
      <c r="AB681" s="550"/>
      <c r="AC681" s="550"/>
      <c r="AD681" s="550"/>
      <c r="AE681" s="550"/>
      <c r="AF681" s="550"/>
      <c r="AG681" s="550"/>
      <c r="AH681" s="550"/>
      <c r="AI681" s="550"/>
      <c r="AJ681" s="550"/>
      <c r="AK681" s="550"/>
      <c r="AL681" s="550"/>
      <c r="AM681" s="550"/>
      <c r="AN681" s="550"/>
      <c r="AO681" s="550"/>
      <c r="AP681" s="550"/>
      <c r="AQ681" s="550"/>
      <c r="AR681" s="550"/>
      <c r="AS681" s="550"/>
      <c r="AT681" s="550"/>
      <c r="AU681" s="550"/>
      <c r="AV681" s="550"/>
      <c r="AW681" s="550"/>
      <c r="AX681" s="550"/>
      <c r="AY681" s="550"/>
      <c r="AZ681" s="550"/>
      <c r="BA681" s="550"/>
      <c r="BB681" s="550"/>
      <c r="BC681" s="550"/>
      <c r="BD681" s="550"/>
      <c r="BE681" s="550"/>
      <c r="BF681" s="550"/>
      <c r="BG681" s="550"/>
      <c r="BH681" s="550"/>
      <c r="BI681" s="550"/>
      <c r="BJ681" s="550"/>
      <c r="BK681" s="550"/>
      <c r="BL681" s="550"/>
      <c r="BM681" s="550"/>
      <c r="BN681" s="550"/>
      <c r="BO681" s="550"/>
      <c r="BP681" s="550"/>
      <c r="BQ681" s="550"/>
      <c r="BR681" s="550"/>
      <c r="BS681" s="550"/>
      <c r="BT681" s="550"/>
      <c r="BU681" s="550"/>
      <c r="BV681" s="550"/>
      <c r="BW681" s="550"/>
      <c r="BX681" s="550"/>
      <c r="BY681" s="550"/>
      <c r="BZ681" s="550"/>
      <c r="CA681" s="550"/>
      <c r="CB681" s="550"/>
      <c r="CC681" s="550"/>
      <c r="CD681" s="550"/>
      <c r="CE681" s="550"/>
      <c r="CF681" s="550"/>
      <c r="CG681" s="550"/>
      <c r="CH681" s="550"/>
      <c r="CI681" s="550"/>
      <c r="CJ681" s="550"/>
      <c r="CK681" s="550"/>
      <c r="CL681" s="550"/>
      <c r="CM681" s="550"/>
      <c r="CN681" s="550"/>
      <c r="CO681" s="550"/>
      <c r="CP681" s="550"/>
      <c r="CQ681" s="550"/>
      <c r="CR681" s="550"/>
      <c r="CS681" s="550"/>
      <c r="CT681" s="550"/>
      <c r="CU681" s="550"/>
      <c r="CV681" s="550"/>
      <c r="CW681" s="550"/>
      <c r="CX681" s="550"/>
      <c r="CY681" s="550"/>
      <c r="CZ681" s="550"/>
      <c r="DA681" s="550"/>
      <c r="DB681" s="550"/>
      <c r="DC681" s="550"/>
      <c r="DD681" s="550"/>
      <c r="DE681" s="550"/>
      <c r="DF681" s="550"/>
      <c r="DG681" s="550"/>
      <c r="DH681" s="550"/>
      <c r="DI681" s="550"/>
      <c r="DJ681" s="550"/>
      <c r="DK681" s="550"/>
      <c r="DL681" s="550"/>
      <c r="DM681" s="550"/>
      <c r="DN681" s="550"/>
      <c r="DO681" s="550"/>
      <c r="DP681" s="550"/>
      <c r="DQ681" s="550"/>
      <c r="DR681" s="550"/>
      <c r="DS681" s="550"/>
      <c r="DT681" s="550"/>
      <c r="DU681" s="550"/>
      <c r="DV681" s="550"/>
      <c r="DW681" s="550"/>
      <c r="DX681" s="550"/>
      <c r="DY681" s="550"/>
      <c r="DZ681" s="550"/>
      <c r="EA681" s="550"/>
      <c r="EB681" s="550"/>
      <c r="EC681" s="550"/>
      <c r="ED681" s="550"/>
      <c r="EE681" s="550"/>
      <c r="EF681" s="550"/>
      <c r="EG681" s="550"/>
      <c r="EH681" s="550"/>
      <c r="EI681" s="550"/>
      <c r="EJ681" s="550"/>
      <c r="EK681" s="550"/>
      <c r="EL681" s="550"/>
      <c r="EM681" s="550"/>
      <c r="EN681" s="550"/>
      <c r="EO681" s="550"/>
      <c r="EP681" s="550"/>
      <c r="EQ681" s="550"/>
      <c r="ER681" s="550"/>
      <c r="ES681" s="550"/>
      <c r="ET681" s="550"/>
      <c r="EU681" s="550"/>
      <c r="EV681" s="550"/>
      <c r="EW681" s="550"/>
      <c r="EX681" s="550"/>
      <c r="EY681" s="550"/>
      <c r="EZ681" s="550"/>
      <c r="FA681" s="550"/>
      <c r="FB681" s="550"/>
      <c r="FC681" s="550"/>
      <c r="FD681" s="550"/>
      <c r="FE681" s="550"/>
      <c r="FF681" s="550"/>
      <c r="FG681" s="550"/>
      <c r="FH681" s="550"/>
      <c r="FI681" s="550"/>
      <c r="FJ681" s="550"/>
      <c r="FK681" s="550"/>
      <c r="FL681" s="550"/>
      <c r="FM681" s="550"/>
      <c r="FN681" s="550"/>
      <c r="FO681" s="550"/>
      <c r="FP681" s="550"/>
      <c r="FQ681" s="550"/>
      <c r="FR681" s="550"/>
      <c r="FS681" s="550"/>
      <c r="FT681" s="550"/>
      <c r="FU681" s="550"/>
      <c r="FV681" s="550"/>
      <c r="FW681" s="550"/>
      <c r="FX681" s="550"/>
      <c r="FY681" s="550"/>
      <c r="FZ681" s="550"/>
      <c r="GA681" s="550"/>
      <c r="GB681" s="550"/>
      <c r="GC681" s="550"/>
      <c r="GD681" s="550"/>
      <c r="GE681" s="550"/>
      <c r="GF681" s="550"/>
      <c r="GG681" s="550"/>
      <c r="GH681" s="550"/>
      <c r="GI681" s="550"/>
      <c r="GJ681" s="550"/>
      <c r="GK681" s="550"/>
      <c r="GL681" s="550"/>
      <c r="GM681" s="550"/>
    </row>
    <row r="682" spans="7:195" ht="18" customHeight="1">
      <c r="G682" s="550"/>
      <c r="H682" s="550"/>
      <c r="I682" s="550"/>
      <c r="J682" s="550"/>
      <c r="K682" s="550"/>
      <c r="L682" s="550"/>
      <c r="M682" s="550"/>
      <c r="N682" s="550"/>
      <c r="O682" s="550"/>
      <c r="P682" s="550"/>
      <c r="Q682" s="550"/>
      <c r="R682" s="550"/>
      <c r="S682" s="550"/>
      <c r="T682" s="550"/>
      <c r="U682" s="550"/>
      <c r="V682" s="550"/>
      <c r="W682" s="550"/>
      <c r="X682" s="550"/>
      <c r="Y682" s="550"/>
      <c r="Z682" s="550"/>
      <c r="AA682" s="550"/>
      <c r="AB682" s="550"/>
      <c r="AC682" s="550"/>
      <c r="AD682" s="550"/>
      <c r="AE682" s="550"/>
      <c r="AF682" s="550"/>
      <c r="AG682" s="550"/>
      <c r="AH682" s="550"/>
      <c r="AI682" s="550"/>
      <c r="AJ682" s="550"/>
      <c r="AK682" s="550"/>
      <c r="AL682" s="550"/>
      <c r="AM682" s="550"/>
      <c r="AN682" s="550"/>
      <c r="AO682" s="550"/>
      <c r="AP682" s="550"/>
      <c r="AQ682" s="550"/>
      <c r="AR682" s="550"/>
      <c r="AS682" s="550"/>
      <c r="AT682" s="550"/>
      <c r="AU682" s="550"/>
      <c r="AV682" s="550"/>
      <c r="AW682" s="550"/>
      <c r="AX682" s="550"/>
      <c r="AY682" s="550"/>
      <c r="AZ682" s="550"/>
      <c r="BA682" s="550"/>
      <c r="BB682" s="550"/>
      <c r="BC682" s="550"/>
      <c r="BD682" s="550"/>
      <c r="BE682" s="550"/>
      <c r="BF682" s="550"/>
      <c r="BG682" s="550"/>
      <c r="BH682" s="550"/>
      <c r="BI682" s="550"/>
      <c r="BJ682" s="550"/>
      <c r="BK682" s="550"/>
      <c r="BL682" s="550"/>
      <c r="BM682" s="550"/>
      <c r="BN682" s="550"/>
      <c r="BO682" s="550"/>
      <c r="BP682" s="550"/>
      <c r="BQ682" s="550"/>
      <c r="BR682" s="550"/>
      <c r="BS682" s="550"/>
      <c r="BT682" s="550"/>
      <c r="BU682" s="550"/>
      <c r="BV682" s="550"/>
      <c r="BW682" s="550"/>
      <c r="BX682" s="550"/>
      <c r="BY682" s="550"/>
      <c r="BZ682" s="550"/>
      <c r="CA682" s="550"/>
      <c r="CB682" s="550"/>
      <c r="CC682" s="550"/>
      <c r="CD682" s="550"/>
      <c r="CE682" s="550"/>
      <c r="CF682" s="550"/>
      <c r="CG682" s="550"/>
      <c r="CH682" s="550"/>
      <c r="CI682" s="550"/>
      <c r="CJ682" s="550"/>
      <c r="CK682" s="550"/>
      <c r="CL682" s="550"/>
      <c r="CM682" s="550"/>
      <c r="CN682" s="550"/>
      <c r="CO682" s="550"/>
      <c r="CP682" s="550"/>
      <c r="CQ682" s="550"/>
      <c r="CR682" s="550"/>
      <c r="CS682" s="550"/>
      <c r="CT682" s="550"/>
      <c r="CU682" s="550"/>
      <c r="CV682" s="550"/>
      <c r="CW682" s="550"/>
      <c r="CX682" s="550"/>
      <c r="CY682" s="550"/>
      <c r="CZ682" s="550"/>
      <c r="DA682" s="550"/>
      <c r="DB682" s="550"/>
      <c r="DC682" s="550"/>
      <c r="DD682" s="550"/>
      <c r="DE682" s="550"/>
      <c r="DF682" s="550"/>
      <c r="DG682" s="550"/>
      <c r="DH682" s="550"/>
      <c r="DI682" s="550"/>
      <c r="DJ682" s="550"/>
      <c r="DK682" s="550"/>
      <c r="DL682" s="550"/>
      <c r="DM682" s="550"/>
      <c r="DN682" s="550"/>
      <c r="DO682" s="550"/>
      <c r="DP682" s="550"/>
      <c r="DQ682" s="550"/>
      <c r="DR682" s="550"/>
      <c r="DS682" s="550"/>
      <c r="DT682" s="550"/>
      <c r="DU682" s="550"/>
      <c r="DV682" s="550"/>
      <c r="DW682" s="550"/>
      <c r="DX682" s="550"/>
      <c r="DY682" s="550"/>
      <c r="DZ682" s="550"/>
      <c r="EA682" s="550"/>
      <c r="EB682" s="550"/>
      <c r="EC682" s="550"/>
      <c r="ED682" s="550"/>
      <c r="EE682" s="550"/>
      <c r="EF682" s="550"/>
      <c r="EG682" s="550"/>
      <c r="EH682" s="550"/>
      <c r="EI682" s="550"/>
      <c r="EJ682" s="550"/>
      <c r="EK682" s="550"/>
      <c r="EL682" s="550"/>
      <c r="EM682" s="550"/>
      <c r="EN682" s="550"/>
      <c r="EO682" s="550"/>
      <c r="EP682" s="550"/>
      <c r="EQ682" s="550"/>
      <c r="ER682" s="550"/>
      <c r="ES682" s="550"/>
      <c r="ET682" s="550"/>
      <c r="EU682" s="550"/>
      <c r="EV682" s="550"/>
      <c r="EW682" s="550"/>
      <c r="EX682" s="550"/>
      <c r="EY682" s="550"/>
      <c r="EZ682" s="550"/>
      <c r="FA682" s="550"/>
      <c r="FB682" s="550"/>
      <c r="FC682" s="550"/>
      <c r="FD682" s="550"/>
      <c r="FE682" s="550"/>
      <c r="FF682" s="550"/>
      <c r="FG682" s="550"/>
      <c r="FH682" s="550"/>
      <c r="FI682" s="550"/>
      <c r="FJ682" s="550"/>
      <c r="FK682" s="550"/>
      <c r="FL682" s="550"/>
      <c r="FM682" s="550"/>
      <c r="FN682" s="550"/>
      <c r="FO682" s="550"/>
      <c r="FP682" s="550"/>
      <c r="FQ682" s="550"/>
      <c r="FR682" s="550"/>
      <c r="FS682" s="550"/>
      <c r="FT682" s="550"/>
      <c r="FU682" s="550"/>
      <c r="FV682" s="550"/>
      <c r="FW682" s="550"/>
      <c r="FX682" s="550"/>
      <c r="FY682" s="550"/>
      <c r="FZ682" s="550"/>
      <c r="GA682" s="550"/>
      <c r="GB682" s="550"/>
      <c r="GC682" s="550"/>
      <c r="GD682" s="550"/>
      <c r="GE682" s="550"/>
      <c r="GF682" s="550"/>
      <c r="GG682" s="550"/>
      <c r="GH682" s="550"/>
      <c r="GI682" s="550"/>
      <c r="GJ682" s="550"/>
      <c r="GK682" s="550"/>
      <c r="GL682" s="550"/>
      <c r="GM682" s="550"/>
    </row>
    <row r="683" spans="7:195" ht="18" customHeight="1">
      <c r="G683" s="550"/>
      <c r="H683" s="550"/>
      <c r="I683" s="550"/>
      <c r="J683" s="550"/>
      <c r="K683" s="550"/>
      <c r="L683" s="550"/>
      <c r="M683" s="550"/>
      <c r="N683" s="550"/>
      <c r="O683" s="550"/>
      <c r="P683" s="550"/>
      <c r="Q683" s="550"/>
      <c r="R683" s="550"/>
      <c r="S683" s="550"/>
      <c r="T683" s="550"/>
      <c r="U683" s="550"/>
      <c r="V683" s="550"/>
      <c r="W683" s="550"/>
      <c r="X683" s="550"/>
      <c r="Y683" s="550"/>
      <c r="Z683" s="550"/>
      <c r="AA683" s="550"/>
      <c r="AB683" s="550"/>
      <c r="AC683" s="550"/>
      <c r="AD683" s="550"/>
      <c r="AE683" s="550"/>
      <c r="AF683" s="550"/>
      <c r="AG683" s="550"/>
      <c r="AH683" s="550"/>
      <c r="AI683" s="550"/>
      <c r="AJ683" s="550"/>
      <c r="AK683" s="550"/>
      <c r="AL683" s="550"/>
      <c r="AM683" s="550"/>
      <c r="AN683" s="550"/>
      <c r="AO683" s="550"/>
      <c r="AP683" s="550"/>
      <c r="AQ683" s="550"/>
      <c r="AR683" s="550"/>
      <c r="AS683" s="550"/>
      <c r="AT683" s="550"/>
      <c r="AU683" s="550"/>
      <c r="AV683" s="550"/>
      <c r="AW683" s="550"/>
      <c r="AX683" s="550"/>
      <c r="AY683" s="550"/>
      <c r="AZ683" s="550"/>
      <c r="BA683" s="550"/>
      <c r="BB683" s="550"/>
      <c r="BC683" s="550"/>
      <c r="BD683" s="550"/>
      <c r="BE683" s="550"/>
      <c r="BF683" s="550"/>
      <c r="BG683" s="550"/>
      <c r="BH683" s="550"/>
      <c r="BI683" s="550"/>
      <c r="BJ683" s="550"/>
      <c r="BK683" s="550"/>
      <c r="BL683" s="550"/>
      <c r="BM683" s="550"/>
      <c r="BN683" s="550"/>
      <c r="BO683" s="550"/>
      <c r="BP683" s="550"/>
      <c r="BQ683" s="550"/>
      <c r="BR683" s="550"/>
      <c r="BS683" s="550"/>
      <c r="BT683" s="550"/>
      <c r="BU683" s="550"/>
      <c r="BV683" s="550"/>
      <c r="BW683" s="550"/>
      <c r="BX683" s="550"/>
      <c r="BY683" s="550"/>
      <c r="BZ683" s="550"/>
      <c r="CA683" s="550"/>
      <c r="CB683" s="550"/>
      <c r="CC683" s="550"/>
      <c r="CD683" s="550"/>
      <c r="CE683" s="550"/>
      <c r="CF683" s="550"/>
      <c r="CG683" s="550"/>
      <c r="CH683" s="550"/>
      <c r="CI683" s="550"/>
      <c r="CJ683" s="550"/>
      <c r="CK683" s="550"/>
      <c r="CL683" s="550"/>
      <c r="CM683" s="550"/>
      <c r="CN683" s="550"/>
      <c r="CO683" s="550"/>
      <c r="CP683" s="550"/>
      <c r="CQ683" s="550"/>
      <c r="CR683" s="550"/>
      <c r="CS683" s="550"/>
      <c r="CT683" s="550"/>
      <c r="CU683" s="550"/>
      <c r="CV683" s="550"/>
      <c r="CW683" s="550"/>
      <c r="CX683" s="550"/>
      <c r="CY683" s="550"/>
      <c r="CZ683" s="550"/>
      <c r="DA683" s="550"/>
      <c r="DB683" s="550"/>
      <c r="DC683" s="550"/>
      <c r="DD683" s="550"/>
      <c r="DE683" s="550"/>
      <c r="DF683" s="550"/>
      <c r="DG683" s="550"/>
      <c r="DH683" s="550"/>
      <c r="DI683" s="550"/>
      <c r="DJ683" s="550"/>
      <c r="DK683" s="550"/>
      <c r="DL683" s="550"/>
      <c r="DM683" s="550"/>
      <c r="DN683" s="550"/>
      <c r="DO683" s="550"/>
      <c r="DP683" s="550"/>
      <c r="DQ683" s="550"/>
      <c r="DR683" s="550"/>
      <c r="DS683" s="550"/>
      <c r="DT683" s="550"/>
      <c r="DU683" s="550"/>
      <c r="DV683" s="550"/>
      <c r="DW683" s="550"/>
      <c r="DX683" s="550"/>
      <c r="DY683" s="550"/>
      <c r="DZ683" s="550"/>
      <c r="EA683" s="550"/>
      <c r="EB683" s="550"/>
      <c r="EC683" s="550"/>
      <c r="ED683" s="550"/>
      <c r="EE683" s="550"/>
      <c r="EF683" s="550"/>
      <c r="EG683" s="550"/>
      <c r="EH683" s="550"/>
      <c r="EI683" s="550"/>
      <c r="EJ683" s="550"/>
      <c r="EK683" s="550"/>
      <c r="EL683" s="550"/>
      <c r="EM683" s="550"/>
      <c r="EN683" s="550"/>
      <c r="EO683" s="550"/>
      <c r="EP683" s="550"/>
      <c r="EQ683" s="550"/>
      <c r="ER683" s="550"/>
      <c r="ES683" s="550"/>
      <c r="ET683" s="550"/>
      <c r="EU683" s="550"/>
      <c r="EV683" s="550"/>
      <c r="EW683" s="550"/>
      <c r="EX683" s="550"/>
      <c r="EY683" s="550"/>
      <c r="EZ683" s="550"/>
      <c r="FA683" s="550"/>
      <c r="FB683" s="550"/>
      <c r="FC683" s="550"/>
      <c r="FD683" s="550"/>
      <c r="FE683" s="550"/>
      <c r="FF683" s="550"/>
      <c r="FG683" s="550"/>
      <c r="FH683" s="550"/>
      <c r="FI683" s="550"/>
      <c r="FJ683" s="550"/>
      <c r="FK683" s="550"/>
      <c r="FL683" s="550"/>
      <c r="FM683" s="550"/>
      <c r="FN683" s="550"/>
      <c r="FO683" s="550"/>
      <c r="FP683" s="550"/>
      <c r="FQ683" s="550"/>
      <c r="FR683" s="550"/>
      <c r="FS683" s="550"/>
      <c r="FT683" s="550"/>
      <c r="FU683" s="550"/>
      <c r="FV683" s="550"/>
      <c r="FW683" s="550"/>
      <c r="FX683" s="550"/>
      <c r="FY683" s="550"/>
      <c r="FZ683" s="550"/>
      <c r="GA683" s="550"/>
      <c r="GB683" s="550"/>
      <c r="GC683" s="550"/>
      <c r="GD683" s="550"/>
      <c r="GE683" s="550"/>
      <c r="GF683" s="550"/>
      <c r="GG683" s="550"/>
      <c r="GH683" s="550"/>
      <c r="GI683" s="550"/>
      <c r="GJ683" s="550"/>
      <c r="GK683" s="550"/>
      <c r="GL683" s="550"/>
      <c r="GM683" s="550"/>
    </row>
    <row r="684" spans="7:195" ht="18" customHeight="1">
      <c r="G684" s="550"/>
      <c r="H684" s="550"/>
      <c r="I684" s="550"/>
      <c r="J684" s="550"/>
      <c r="K684" s="550"/>
      <c r="L684" s="550"/>
      <c r="M684" s="550"/>
      <c r="N684" s="550"/>
      <c r="O684" s="550"/>
      <c r="P684" s="550"/>
      <c r="Q684" s="550"/>
      <c r="R684" s="550"/>
      <c r="S684" s="550"/>
      <c r="T684" s="550"/>
      <c r="U684" s="550"/>
      <c r="V684" s="550"/>
      <c r="W684" s="550"/>
      <c r="X684" s="550"/>
      <c r="Y684" s="550"/>
      <c r="Z684" s="550"/>
      <c r="AA684" s="550"/>
      <c r="AB684" s="550"/>
      <c r="AC684" s="550"/>
      <c r="AD684" s="550"/>
      <c r="AE684" s="550"/>
      <c r="AF684" s="550"/>
      <c r="AG684" s="550"/>
      <c r="AH684" s="550"/>
      <c r="AI684" s="550"/>
      <c r="AJ684" s="550"/>
      <c r="AK684" s="550"/>
      <c r="AL684" s="550"/>
      <c r="AM684" s="550"/>
      <c r="AN684" s="550"/>
      <c r="AO684" s="550"/>
      <c r="AP684" s="550"/>
      <c r="AQ684" s="550"/>
      <c r="AR684" s="550"/>
      <c r="AS684" s="550"/>
      <c r="AT684" s="550"/>
      <c r="AU684" s="550"/>
      <c r="AV684" s="550"/>
      <c r="AW684" s="550"/>
      <c r="AX684" s="550"/>
      <c r="AY684" s="550"/>
      <c r="AZ684" s="550"/>
      <c r="BA684" s="550"/>
      <c r="BB684" s="550"/>
      <c r="BC684" s="550"/>
      <c r="BD684" s="550"/>
      <c r="BE684" s="550"/>
      <c r="BF684" s="550"/>
      <c r="BG684" s="550"/>
      <c r="BH684" s="550"/>
      <c r="BI684" s="550"/>
      <c r="BJ684" s="550"/>
      <c r="BK684" s="550"/>
      <c r="BL684" s="550"/>
      <c r="BM684" s="550"/>
      <c r="BN684" s="550"/>
      <c r="BO684" s="550"/>
      <c r="BP684" s="550"/>
      <c r="BQ684" s="550"/>
      <c r="BR684" s="550"/>
      <c r="BS684" s="550"/>
      <c r="BT684" s="550"/>
      <c r="BU684" s="550"/>
      <c r="BV684" s="550"/>
      <c r="BW684" s="550"/>
      <c r="BX684" s="550"/>
      <c r="BY684" s="550"/>
      <c r="BZ684" s="550"/>
      <c r="CA684" s="550"/>
      <c r="CB684" s="550"/>
      <c r="CC684" s="550"/>
      <c r="CD684" s="550"/>
      <c r="CE684" s="550"/>
      <c r="CF684" s="550"/>
      <c r="CG684" s="550"/>
      <c r="CH684" s="550"/>
      <c r="CI684" s="550"/>
      <c r="CJ684" s="550"/>
      <c r="CK684" s="550"/>
      <c r="CL684" s="550"/>
      <c r="CM684" s="550"/>
      <c r="CN684" s="550"/>
      <c r="CO684" s="550"/>
      <c r="CP684" s="550"/>
      <c r="CQ684" s="550"/>
      <c r="CR684" s="550"/>
      <c r="CS684" s="550"/>
      <c r="CT684" s="550"/>
      <c r="CU684" s="550"/>
      <c r="CV684" s="550"/>
      <c r="CW684" s="550"/>
      <c r="CX684" s="550"/>
      <c r="CY684" s="550"/>
      <c r="CZ684" s="550"/>
      <c r="DA684" s="550"/>
      <c r="DB684" s="550"/>
      <c r="DC684" s="550"/>
      <c r="DD684" s="550"/>
      <c r="DE684" s="550"/>
      <c r="DF684" s="550"/>
      <c r="DG684" s="550"/>
      <c r="DH684" s="550"/>
      <c r="DI684" s="550"/>
      <c r="DJ684" s="550"/>
      <c r="DK684" s="550"/>
      <c r="DL684" s="550"/>
      <c r="DM684" s="550"/>
      <c r="DN684" s="550"/>
      <c r="DO684" s="550"/>
      <c r="DP684" s="550"/>
      <c r="DQ684" s="550"/>
      <c r="DR684" s="550"/>
      <c r="DS684" s="550"/>
      <c r="DT684" s="550"/>
      <c r="DU684" s="550"/>
      <c r="DV684" s="550"/>
      <c r="DW684" s="550"/>
      <c r="DX684" s="550"/>
      <c r="DY684" s="550"/>
      <c r="DZ684" s="550"/>
      <c r="EA684" s="550"/>
      <c r="EB684" s="550"/>
      <c r="EC684" s="550"/>
      <c r="ED684" s="550"/>
      <c r="EE684" s="550"/>
      <c r="EF684" s="550"/>
      <c r="EG684" s="550"/>
      <c r="EH684" s="550"/>
      <c r="EI684" s="550"/>
      <c r="EJ684" s="550"/>
      <c r="EK684" s="550"/>
      <c r="EL684" s="550"/>
      <c r="EM684" s="550"/>
      <c r="EN684" s="550"/>
      <c r="EO684" s="550"/>
      <c r="EP684" s="550"/>
      <c r="EQ684" s="550"/>
      <c r="ER684" s="550"/>
      <c r="ES684" s="550"/>
      <c r="ET684" s="550"/>
      <c r="EU684" s="550"/>
      <c r="EV684" s="550"/>
      <c r="EW684" s="550"/>
      <c r="EX684" s="550"/>
      <c r="EY684" s="550"/>
      <c r="EZ684" s="550"/>
      <c r="FA684" s="550"/>
      <c r="FB684" s="550"/>
      <c r="FC684" s="550"/>
      <c r="FD684" s="550"/>
      <c r="FE684" s="550"/>
      <c r="FF684" s="550"/>
      <c r="FG684" s="550"/>
      <c r="FH684" s="550"/>
      <c r="FI684" s="550"/>
      <c r="FJ684" s="550"/>
      <c r="FK684" s="550"/>
      <c r="FL684" s="550"/>
      <c r="FM684" s="550"/>
      <c r="FN684" s="550"/>
      <c r="FO684" s="550"/>
      <c r="FP684" s="550"/>
      <c r="FQ684" s="550"/>
      <c r="FR684" s="550"/>
      <c r="FS684" s="550"/>
      <c r="FT684" s="550"/>
      <c r="FU684" s="550"/>
      <c r="FV684" s="550"/>
      <c r="FW684" s="550"/>
      <c r="FX684" s="550"/>
      <c r="FY684" s="550"/>
      <c r="FZ684" s="550"/>
      <c r="GA684" s="550"/>
      <c r="GB684" s="550"/>
      <c r="GC684" s="550"/>
      <c r="GD684" s="550"/>
      <c r="GE684" s="550"/>
      <c r="GF684" s="550"/>
      <c r="GG684" s="550"/>
      <c r="GH684" s="550"/>
      <c r="GI684" s="550"/>
      <c r="GJ684" s="550"/>
      <c r="GK684" s="550"/>
      <c r="GL684" s="550"/>
      <c r="GM684" s="550"/>
    </row>
    <row r="685" spans="7:195" ht="18" customHeight="1">
      <c r="G685" s="550"/>
      <c r="H685" s="550"/>
      <c r="I685" s="550"/>
      <c r="J685" s="550"/>
      <c r="K685" s="550"/>
      <c r="L685" s="550"/>
      <c r="M685" s="550"/>
      <c r="N685" s="550"/>
      <c r="O685" s="550"/>
      <c r="P685" s="550"/>
      <c r="Q685" s="550"/>
      <c r="R685" s="550"/>
      <c r="S685" s="550"/>
      <c r="T685" s="550"/>
      <c r="U685" s="550"/>
      <c r="V685" s="550"/>
      <c r="W685" s="550"/>
      <c r="X685" s="550"/>
      <c r="Y685" s="550"/>
      <c r="Z685" s="550"/>
      <c r="AA685" s="550"/>
      <c r="AB685" s="550"/>
      <c r="AC685" s="550"/>
      <c r="AD685" s="550"/>
      <c r="AE685" s="550"/>
      <c r="AF685" s="550"/>
      <c r="AG685" s="550"/>
      <c r="AH685" s="550"/>
      <c r="AI685" s="550"/>
      <c r="AJ685" s="550"/>
      <c r="AK685" s="550"/>
      <c r="AL685" s="550"/>
      <c r="AM685" s="550"/>
      <c r="AN685" s="550"/>
      <c r="AO685" s="550"/>
      <c r="AP685" s="550"/>
      <c r="AQ685" s="550"/>
      <c r="AR685" s="550"/>
      <c r="AS685" s="550"/>
      <c r="AT685" s="550"/>
      <c r="AU685" s="550"/>
      <c r="AV685" s="550"/>
      <c r="AW685" s="550"/>
      <c r="AX685" s="550"/>
      <c r="AY685" s="550"/>
      <c r="AZ685" s="550"/>
      <c r="BA685" s="550"/>
      <c r="BB685" s="550"/>
      <c r="BC685" s="550"/>
      <c r="BD685" s="550"/>
      <c r="BE685" s="550"/>
      <c r="BF685" s="550"/>
      <c r="BG685" s="550"/>
      <c r="BH685" s="550"/>
      <c r="BI685" s="550"/>
      <c r="BJ685" s="550"/>
      <c r="BK685" s="550"/>
      <c r="BL685" s="550"/>
      <c r="BM685" s="550"/>
      <c r="BN685" s="550"/>
      <c r="BO685" s="550"/>
      <c r="BP685" s="550"/>
      <c r="BQ685" s="550"/>
      <c r="BR685" s="550"/>
      <c r="BS685" s="550"/>
      <c r="BT685" s="550"/>
      <c r="BU685" s="550"/>
      <c r="BV685" s="550"/>
      <c r="BW685" s="550"/>
      <c r="BX685" s="550"/>
      <c r="BY685" s="550"/>
      <c r="BZ685" s="550"/>
      <c r="CA685" s="550"/>
      <c r="CB685" s="550"/>
      <c r="CC685" s="550"/>
      <c r="CD685" s="550"/>
      <c r="CE685" s="550"/>
      <c r="CF685" s="550"/>
      <c r="CG685" s="550"/>
      <c r="CH685" s="550"/>
      <c r="CI685" s="550"/>
      <c r="CJ685" s="550"/>
      <c r="CK685" s="550"/>
      <c r="CL685" s="550"/>
      <c r="CM685" s="550"/>
      <c r="CN685" s="550"/>
      <c r="CO685" s="550"/>
      <c r="CP685" s="550"/>
      <c r="CQ685" s="550"/>
      <c r="CR685" s="550"/>
      <c r="CS685" s="550"/>
      <c r="CT685" s="550"/>
      <c r="CU685" s="550"/>
      <c r="CV685" s="550"/>
      <c r="CW685" s="550"/>
      <c r="CX685" s="550"/>
      <c r="CY685" s="550"/>
      <c r="CZ685" s="550"/>
      <c r="DA685" s="550"/>
      <c r="DB685" s="550"/>
      <c r="DC685" s="550"/>
      <c r="DD685" s="550"/>
      <c r="DE685" s="550"/>
      <c r="DF685" s="550"/>
      <c r="DG685" s="550"/>
      <c r="DH685" s="550"/>
      <c r="DI685" s="550"/>
      <c r="DJ685" s="550"/>
      <c r="DK685" s="550"/>
      <c r="DL685" s="550"/>
      <c r="DM685" s="550"/>
      <c r="DN685" s="550"/>
      <c r="DO685" s="550"/>
      <c r="DP685" s="550"/>
      <c r="DQ685" s="550"/>
      <c r="DR685" s="550"/>
      <c r="DS685" s="550"/>
      <c r="DT685" s="550"/>
      <c r="DU685" s="550"/>
      <c r="DV685" s="550"/>
      <c r="DW685" s="550"/>
      <c r="DX685" s="550"/>
      <c r="DY685" s="550"/>
      <c r="DZ685" s="550"/>
      <c r="EA685" s="550"/>
      <c r="EB685" s="550"/>
      <c r="EC685" s="550"/>
      <c r="ED685" s="550"/>
      <c r="EE685" s="550"/>
      <c r="EF685" s="550"/>
      <c r="EG685" s="550"/>
      <c r="EH685" s="550"/>
      <c r="EI685" s="550"/>
      <c r="EJ685" s="550"/>
      <c r="EK685" s="550"/>
      <c r="EL685" s="550"/>
      <c r="EM685" s="550"/>
      <c r="EN685" s="550"/>
      <c r="EO685" s="550"/>
      <c r="EP685" s="550"/>
      <c r="EQ685" s="550"/>
      <c r="ER685" s="550"/>
      <c r="ES685" s="550"/>
      <c r="ET685" s="550"/>
      <c r="EU685" s="550"/>
      <c r="EV685" s="550"/>
      <c r="EW685" s="550"/>
      <c r="EX685" s="550"/>
      <c r="EY685" s="550"/>
      <c r="EZ685" s="550"/>
      <c r="FA685" s="550"/>
      <c r="FB685" s="550"/>
      <c r="FC685" s="550"/>
      <c r="FD685" s="550"/>
      <c r="FE685" s="550"/>
      <c r="FF685" s="550"/>
      <c r="FG685" s="550"/>
      <c r="FH685" s="550"/>
      <c r="FI685" s="550"/>
      <c r="FJ685" s="550"/>
      <c r="FK685" s="550"/>
      <c r="FL685" s="550"/>
      <c r="FM685" s="550"/>
      <c r="FN685" s="550"/>
      <c r="FO685" s="550"/>
      <c r="FP685" s="550"/>
      <c r="FQ685" s="550"/>
      <c r="FR685" s="550"/>
      <c r="FS685" s="550"/>
      <c r="FT685" s="550"/>
      <c r="FU685" s="550"/>
      <c r="FV685" s="550"/>
      <c r="FW685" s="550"/>
      <c r="FX685" s="550"/>
      <c r="FY685" s="550"/>
      <c r="FZ685" s="550"/>
      <c r="GA685" s="550"/>
      <c r="GB685" s="550"/>
      <c r="GC685" s="550"/>
      <c r="GD685" s="550"/>
      <c r="GE685" s="550"/>
      <c r="GF685" s="550"/>
      <c r="GG685" s="550"/>
      <c r="GH685" s="550"/>
      <c r="GI685" s="550"/>
      <c r="GJ685" s="550"/>
      <c r="GK685" s="550"/>
      <c r="GL685" s="550"/>
      <c r="GM685" s="550"/>
    </row>
    <row r="686" spans="7:195" ht="18" customHeight="1">
      <c r="G686" s="550"/>
      <c r="H686" s="550"/>
      <c r="I686" s="550"/>
      <c r="J686" s="550"/>
      <c r="K686" s="550"/>
      <c r="L686" s="550"/>
      <c r="M686" s="550"/>
      <c r="N686" s="550"/>
      <c r="O686" s="550"/>
      <c r="P686" s="550"/>
      <c r="Q686" s="550"/>
      <c r="R686" s="550"/>
      <c r="S686" s="550"/>
      <c r="T686" s="550"/>
      <c r="U686" s="550"/>
      <c r="V686" s="550"/>
      <c r="W686" s="550"/>
      <c r="X686" s="550"/>
      <c r="Y686" s="550"/>
      <c r="Z686" s="550"/>
      <c r="AA686" s="550"/>
      <c r="AB686" s="550"/>
      <c r="AC686" s="550"/>
      <c r="AD686" s="550"/>
      <c r="AE686" s="550"/>
      <c r="AF686" s="550"/>
      <c r="AG686" s="550"/>
      <c r="AH686" s="550"/>
      <c r="AI686" s="550"/>
      <c r="AJ686" s="550"/>
      <c r="AK686" s="550"/>
      <c r="AL686" s="550"/>
      <c r="AM686" s="550"/>
      <c r="AN686" s="550"/>
      <c r="AO686" s="550"/>
      <c r="AP686" s="550"/>
      <c r="AQ686" s="550"/>
      <c r="AR686" s="550"/>
      <c r="AS686" s="550"/>
      <c r="AT686" s="550"/>
      <c r="AU686" s="550"/>
      <c r="AV686" s="550"/>
      <c r="AW686" s="550"/>
      <c r="AX686" s="550"/>
      <c r="AY686" s="550"/>
      <c r="AZ686" s="550"/>
      <c r="BA686" s="550"/>
      <c r="BB686" s="550"/>
      <c r="BC686" s="550"/>
      <c r="BD686" s="550"/>
      <c r="BE686" s="550"/>
      <c r="BF686" s="550"/>
      <c r="BG686" s="550"/>
      <c r="BH686" s="550"/>
      <c r="BI686" s="550"/>
      <c r="BJ686" s="550"/>
      <c r="BK686" s="550"/>
      <c r="BL686" s="550"/>
      <c r="BM686" s="550"/>
      <c r="BN686" s="550"/>
      <c r="BO686" s="550"/>
      <c r="BP686" s="550"/>
      <c r="BQ686" s="550"/>
      <c r="BR686" s="550"/>
      <c r="BS686" s="550"/>
      <c r="BT686" s="550"/>
      <c r="BU686" s="550"/>
      <c r="BV686" s="550"/>
      <c r="BW686" s="550"/>
      <c r="BX686" s="550"/>
      <c r="BY686" s="550"/>
      <c r="BZ686" s="550"/>
      <c r="CA686" s="550"/>
      <c r="CB686" s="550"/>
      <c r="CC686" s="550"/>
      <c r="CD686" s="550"/>
      <c r="CE686" s="550"/>
      <c r="CF686" s="550"/>
      <c r="CG686" s="550"/>
      <c r="CH686" s="550"/>
      <c r="CI686" s="550"/>
      <c r="CJ686" s="550"/>
      <c r="CK686" s="550"/>
      <c r="CL686" s="550"/>
      <c r="CM686" s="550"/>
      <c r="CN686" s="550"/>
      <c r="CO686" s="550"/>
      <c r="CP686" s="550"/>
      <c r="CQ686" s="550"/>
      <c r="CR686" s="550"/>
      <c r="CS686" s="550"/>
      <c r="CT686" s="550"/>
      <c r="CU686" s="550"/>
      <c r="CV686" s="550"/>
      <c r="CW686" s="550"/>
      <c r="CX686" s="550"/>
      <c r="CY686" s="550"/>
      <c r="CZ686" s="550"/>
      <c r="DA686" s="550"/>
      <c r="DB686" s="550"/>
      <c r="DC686" s="550"/>
      <c r="DD686" s="550"/>
      <c r="DE686" s="550"/>
      <c r="DF686" s="550"/>
      <c r="DG686" s="550"/>
      <c r="DH686" s="550"/>
      <c r="DI686" s="550"/>
      <c r="DJ686" s="550"/>
      <c r="DK686" s="550"/>
      <c r="DL686" s="550"/>
      <c r="DM686" s="550"/>
      <c r="DN686" s="550"/>
      <c r="DO686" s="550"/>
      <c r="DP686" s="550"/>
      <c r="DQ686" s="550"/>
      <c r="DR686" s="550"/>
      <c r="DS686" s="550"/>
      <c r="DT686" s="550"/>
      <c r="DU686" s="550"/>
      <c r="DV686" s="550"/>
      <c r="DW686" s="550"/>
      <c r="DX686" s="550"/>
      <c r="DY686" s="550"/>
      <c r="DZ686" s="550"/>
      <c r="EA686" s="550"/>
      <c r="EB686" s="550"/>
      <c r="EC686" s="550"/>
      <c r="ED686" s="550"/>
      <c r="EE686" s="550"/>
      <c r="EF686" s="550"/>
      <c r="EG686" s="550"/>
      <c r="EH686" s="550"/>
      <c r="EI686" s="550"/>
      <c r="EJ686" s="550"/>
      <c r="EK686" s="550"/>
      <c r="EL686" s="550"/>
      <c r="EM686" s="550"/>
      <c r="EN686" s="550"/>
      <c r="EO686" s="550"/>
      <c r="EP686" s="550"/>
      <c r="EQ686" s="550"/>
      <c r="ER686" s="550"/>
      <c r="ES686" s="550"/>
      <c r="ET686" s="550"/>
      <c r="EU686" s="550"/>
      <c r="EV686" s="550"/>
      <c r="EW686" s="550"/>
      <c r="EX686" s="550"/>
      <c r="EY686" s="550"/>
      <c r="EZ686" s="550"/>
      <c r="FA686" s="550"/>
      <c r="FB686" s="550"/>
      <c r="FC686" s="550"/>
      <c r="FD686" s="550"/>
      <c r="FE686" s="550"/>
      <c r="FF686" s="550"/>
      <c r="FG686" s="550"/>
      <c r="FH686" s="550"/>
      <c r="FI686" s="550"/>
      <c r="FJ686" s="550"/>
      <c r="FK686" s="550"/>
      <c r="FL686" s="550"/>
      <c r="FM686" s="550"/>
      <c r="FN686" s="550"/>
      <c r="FO686" s="550"/>
      <c r="FP686" s="550"/>
      <c r="FQ686" s="550"/>
      <c r="FR686" s="550"/>
      <c r="FS686" s="550"/>
      <c r="FT686" s="550"/>
      <c r="FU686" s="550"/>
      <c r="FV686" s="550"/>
      <c r="FW686" s="550"/>
      <c r="FX686" s="550"/>
      <c r="FY686" s="550"/>
      <c r="FZ686" s="550"/>
      <c r="GA686" s="550"/>
      <c r="GB686" s="550"/>
      <c r="GC686" s="550"/>
      <c r="GD686" s="550"/>
      <c r="GE686" s="550"/>
      <c r="GF686" s="550"/>
      <c r="GG686" s="550"/>
      <c r="GH686" s="550"/>
      <c r="GI686" s="550"/>
      <c r="GJ686" s="550"/>
      <c r="GK686" s="550"/>
      <c r="GL686" s="550"/>
      <c r="GM686" s="550"/>
    </row>
    <row r="687" spans="7:195" ht="18" customHeight="1">
      <c r="G687" s="550"/>
      <c r="H687" s="550"/>
      <c r="I687" s="550"/>
      <c r="J687" s="550"/>
      <c r="K687" s="550"/>
      <c r="L687" s="550"/>
      <c r="M687" s="550"/>
      <c r="N687" s="550"/>
      <c r="O687" s="550"/>
      <c r="P687" s="550"/>
      <c r="Q687" s="550"/>
      <c r="R687" s="550"/>
      <c r="S687" s="550"/>
      <c r="T687" s="550"/>
      <c r="U687" s="550"/>
      <c r="V687" s="550"/>
      <c r="W687" s="550"/>
      <c r="X687" s="550"/>
      <c r="Y687" s="550"/>
      <c r="Z687" s="550"/>
      <c r="AA687" s="550"/>
      <c r="AB687" s="550"/>
      <c r="AC687" s="550"/>
      <c r="AD687" s="550"/>
      <c r="AE687" s="550"/>
      <c r="AF687" s="550"/>
      <c r="AG687" s="550"/>
      <c r="AH687" s="550"/>
      <c r="AI687" s="550"/>
      <c r="AJ687" s="550"/>
      <c r="AK687" s="550"/>
      <c r="AL687" s="550"/>
      <c r="AM687" s="550"/>
      <c r="AN687" s="550"/>
      <c r="AO687" s="550"/>
      <c r="AP687" s="550"/>
      <c r="AQ687" s="550"/>
      <c r="AR687" s="550"/>
      <c r="AS687" s="550"/>
      <c r="AT687" s="550"/>
      <c r="AU687" s="550"/>
      <c r="AV687" s="550"/>
      <c r="AW687" s="550"/>
      <c r="AX687" s="550"/>
      <c r="AY687" s="550"/>
      <c r="AZ687" s="550"/>
      <c r="BA687" s="550"/>
      <c r="BB687" s="550"/>
      <c r="BC687" s="550"/>
      <c r="BD687" s="550"/>
      <c r="BE687" s="550"/>
      <c r="BF687" s="550"/>
      <c r="BG687" s="550"/>
      <c r="BH687" s="550"/>
      <c r="BI687" s="550"/>
      <c r="BJ687" s="550"/>
      <c r="BK687" s="550"/>
      <c r="BL687" s="550"/>
      <c r="BM687" s="550"/>
      <c r="BN687" s="550"/>
      <c r="BO687" s="550"/>
      <c r="BP687" s="550"/>
      <c r="BQ687" s="550"/>
      <c r="BR687" s="550"/>
      <c r="BS687" s="550"/>
      <c r="BT687" s="550"/>
      <c r="BU687" s="550"/>
      <c r="BV687" s="550"/>
      <c r="BW687" s="550"/>
      <c r="BX687" s="550"/>
      <c r="BY687" s="550"/>
      <c r="BZ687" s="550"/>
      <c r="CA687" s="550"/>
      <c r="CB687" s="550"/>
      <c r="CC687" s="550"/>
      <c r="CD687" s="550"/>
      <c r="CE687" s="550"/>
      <c r="CF687" s="550"/>
      <c r="CG687" s="550"/>
      <c r="CH687" s="550"/>
      <c r="CI687" s="550"/>
      <c r="CJ687" s="550"/>
      <c r="CK687" s="550"/>
      <c r="CL687" s="550"/>
      <c r="CM687" s="550"/>
      <c r="CN687" s="550"/>
      <c r="CO687" s="550"/>
      <c r="CP687" s="550"/>
      <c r="CQ687" s="550"/>
      <c r="CR687" s="550"/>
      <c r="CS687" s="550"/>
      <c r="CT687" s="550"/>
      <c r="CU687" s="550"/>
      <c r="CV687" s="550"/>
      <c r="CW687" s="550"/>
      <c r="CX687" s="550"/>
      <c r="CY687" s="550"/>
      <c r="CZ687" s="550"/>
      <c r="DA687" s="550"/>
      <c r="DB687" s="550"/>
      <c r="DC687" s="550"/>
      <c r="DD687" s="550"/>
      <c r="DE687" s="550"/>
      <c r="DF687" s="550"/>
      <c r="DG687" s="550"/>
      <c r="DH687" s="550"/>
      <c r="DI687" s="550"/>
      <c r="DJ687" s="550"/>
      <c r="DK687" s="550"/>
      <c r="DL687" s="550"/>
      <c r="DM687" s="550"/>
      <c r="DN687" s="550"/>
      <c r="DO687" s="550"/>
      <c r="DP687" s="550"/>
      <c r="DQ687" s="550"/>
      <c r="DR687" s="550"/>
      <c r="DS687" s="550"/>
      <c r="DT687" s="550"/>
      <c r="DU687" s="550"/>
      <c r="DV687" s="550"/>
      <c r="DW687" s="550"/>
      <c r="DX687" s="550"/>
      <c r="DY687" s="550"/>
      <c r="DZ687" s="550"/>
      <c r="EA687" s="550"/>
      <c r="EB687" s="550"/>
      <c r="EC687" s="550"/>
      <c r="ED687" s="550"/>
      <c r="EE687" s="550"/>
      <c r="EF687" s="550"/>
      <c r="EG687" s="550"/>
      <c r="EH687" s="550"/>
      <c r="EI687" s="550"/>
      <c r="EJ687" s="550"/>
      <c r="EK687" s="550"/>
      <c r="EL687" s="550"/>
      <c r="EM687" s="550"/>
      <c r="EN687" s="550"/>
      <c r="EO687" s="550"/>
      <c r="EP687" s="550"/>
      <c r="EQ687" s="550"/>
      <c r="ER687" s="550"/>
      <c r="ES687" s="550"/>
      <c r="ET687" s="550"/>
      <c r="EU687" s="550"/>
      <c r="EV687" s="550"/>
      <c r="EW687" s="550"/>
      <c r="EX687" s="550"/>
      <c r="EY687" s="550"/>
      <c r="EZ687" s="550"/>
      <c r="FA687" s="550"/>
      <c r="FB687" s="550"/>
      <c r="FC687" s="550"/>
      <c r="FD687" s="550"/>
      <c r="FE687" s="550"/>
      <c r="FF687" s="550"/>
      <c r="FG687" s="550"/>
      <c r="FH687" s="550"/>
      <c r="FI687" s="550"/>
      <c r="FJ687" s="550"/>
      <c r="FK687" s="550"/>
      <c r="FL687" s="550"/>
      <c r="FM687" s="550"/>
      <c r="FN687" s="550"/>
      <c r="FO687" s="550"/>
      <c r="FP687" s="550"/>
      <c r="FQ687" s="550"/>
      <c r="FR687" s="550"/>
      <c r="FS687" s="550"/>
      <c r="FT687" s="550"/>
      <c r="FU687" s="550"/>
      <c r="FV687" s="550"/>
      <c r="FW687" s="550"/>
      <c r="FX687" s="550"/>
      <c r="FY687" s="550"/>
      <c r="FZ687" s="550"/>
      <c r="GA687" s="550"/>
      <c r="GB687" s="550"/>
      <c r="GC687" s="550"/>
      <c r="GD687" s="550"/>
      <c r="GE687" s="550"/>
      <c r="GF687" s="550"/>
      <c r="GG687" s="550"/>
      <c r="GH687" s="550"/>
      <c r="GI687" s="550"/>
      <c r="GJ687" s="550"/>
      <c r="GK687" s="550"/>
      <c r="GL687" s="550"/>
      <c r="GM687" s="550"/>
    </row>
    <row r="688" spans="7:195" ht="18" customHeight="1">
      <c r="G688" s="550"/>
      <c r="H688" s="550"/>
      <c r="I688" s="550"/>
      <c r="J688" s="550"/>
      <c r="K688" s="550"/>
      <c r="L688" s="550"/>
      <c r="M688" s="550"/>
      <c r="N688" s="550"/>
      <c r="O688" s="550"/>
      <c r="P688" s="550"/>
      <c r="Q688" s="550"/>
      <c r="R688" s="550"/>
      <c r="S688" s="550"/>
      <c r="T688" s="550"/>
      <c r="U688" s="550"/>
      <c r="V688" s="550"/>
      <c r="W688" s="550"/>
      <c r="X688" s="550"/>
      <c r="Y688" s="550"/>
      <c r="Z688" s="550"/>
      <c r="AA688" s="550"/>
      <c r="AB688" s="550"/>
      <c r="AC688" s="550"/>
      <c r="AD688" s="550"/>
      <c r="AE688" s="550"/>
      <c r="AF688" s="550"/>
      <c r="AG688" s="550"/>
      <c r="AH688" s="550"/>
      <c r="AI688" s="550"/>
      <c r="AJ688" s="550"/>
      <c r="AK688" s="550"/>
      <c r="AL688" s="550"/>
      <c r="AM688" s="550"/>
      <c r="AN688" s="550"/>
      <c r="AO688" s="550"/>
      <c r="AP688" s="550"/>
      <c r="AQ688" s="550"/>
      <c r="AR688" s="550"/>
      <c r="AS688" s="550"/>
      <c r="AT688" s="550"/>
      <c r="AU688" s="550"/>
      <c r="AV688" s="550"/>
      <c r="AW688" s="550"/>
      <c r="AX688" s="550"/>
      <c r="AY688" s="550"/>
      <c r="AZ688" s="550"/>
      <c r="BA688" s="550"/>
      <c r="BB688" s="550"/>
      <c r="BC688" s="550"/>
      <c r="BD688" s="550"/>
      <c r="BE688" s="550"/>
      <c r="BF688" s="550"/>
      <c r="BG688" s="550"/>
      <c r="BH688" s="550"/>
      <c r="BI688" s="550"/>
      <c r="BJ688" s="550"/>
      <c r="BK688" s="550"/>
      <c r="BL688" s="550"/>
      <c r="BM688" s="550"/>
      <c r="BN688" s="550"/>
      <c r="BO688" s="550"/>
      <c r="BP688" s="550"/>
      <c r="BQ688" s="550"/>
      <c r="BR688" s="550"/>
      <c r="BS688" s="550"/>
      <c r="BT688" s="550"/>
      <c r="BU688" s="550"/>
      <c r="BV688" s="550"/>
      <c r="BW688" s="550"/>
      <c r="BX688" s="550"/>
      <c r="BY688" s="550"/>
      <c r="BZ688" s="550"/>
      <c r="CA688" s="550"/>
      <c r="CB688" s="550"/>
      <c r="CC688" s="550"/>
      <c r="CD688" s="550"/>
      <c r="CE688" s="550"/>
      <c r="CF688" s="550"/>
      <c r="CG688" s="550"/>
      <c r="CH688" s="550"/>
      <c r="CI688" s="550"/>
      <c r="CJ688" s="550"/>
      <c r="CK688" s="550"/>
      <c r="CL688" s="550"/>
      <c r="CM688" s="550"/>
      <c r="CN688" s="550"/>
      <c r="CO688" s="550"/>
      <c r="CP688" s="550"/>
      <c r="CQ688" s="550"/>
      <c r="CR688" s="550"/>
      <c r="CS688" s="550"/>
      <c r="CT688" s="550"/>
      <c r="CU688" s="550"/>
      <c r="CV688" s="550"/>
      <c r="CW688" s="550"/>
      <c r="CX688" s="550"/>
      <c r="CY688" s="550"/>
      <c r="CZ688" s="550"/>
      <c r="DA688" s="550"/>
      <c r="DB688" s="550"/>
      <c r="DC688" s="550"/>
      <c r="DD688" s="550"/>
      <c r="DE688" s="550"/>
      <c r="DF688" s="550"/>
      <c r="DG688" s="550"/>
      <c r="DH688" s="550"/>
      <c r="DI688" s="550"/>
      <c r="DJ688" s="550"/>
      <c r="DK688" s="550"/>
      <c r="DL688" s="550"/>
      <c r="DM688" s="550"/>
      <c r="DN688" s="550"/>
      <c r="DO688" s="550"/>
      <c r="DP688" s="550"/>
      <c r="DQ688" s="550"/>
      <c r="DR688" s="550"/>
      <c r="DS688" s="550"/>
      <c r="DT688" s="550"/>
      <c r="DU688" s="550"/>
      <c r="DV688" s="550"/>
      <c r="DW688" s="550"/>
      <c r="DX688" s="550"/>
      <c r="DY688" s="550"/>
      <c r="DZ688" s="550"/>
      <c r="EA688" s="550"/>
      <c r="EB688" s="550"/>
      <c r="EC688" s="550"/>
      <c r="ED688" s="550"/>
      <c r="EE688" s="550"/>
      <c r="EF688" s="550"/>
      <c r="EG688" s="550"/>
      <c r="EH688" s="550"/>
      <c r="EI688" s="550"/>
      <c r="EJ688" s="550"/>
      <c r="EK688" s="550"/>
      <c r="EL688" s="550"/>
      <c r="EM688" s="550"/>
      <c r="EN688" s="550"/>
      <c r="EO688" s="550"/>
      <c r="EP688" s="550"/>
      <c r="EQ688" s="550"/>
      <c r="ER688" s="550"/>
      <c r="ES688" s="550"/>
      <c r="ET688" s="550"/>
      <c r="EU688" s="550"/>
      <c r="EV688" s="550"/>
      <c r="EW688" s="550"/>
      <c r="EX688" s="550"/>
      <c r="EY688" s="550"/>
      <c r="EZ688" s="550"/>
      <c r="FA688" s="550"/>
      <c r="FB688" s="550"/>
      <c r="FC688" s="550"/>
      <c r="FD688" s="550"/>
      <c r="FE688" s="550"/>
      <c r="FF688" s="550"/>
      <c r="FG688" s="550"/>
      <c r="FH688" s="550"/>
      <c r="FI688" s="550"/>
      <c r="FJ688" s="550"/>
      <c r="FK688" s="550"/>
      <c r="FL688" s="550"/>
      <c r="FM688" s="550"/>
      <c r="FN688" s="550"/>
      <c r="FO688" s="550"/>
      <c r="FP688" s="550"/>
      <c r="FQ688" s="550"/>
      <c r="FR688" s="550"/>
      <c r="FS688" s="550"/>
      <c r="FT688" s="550"/>
      <c r="FU688" s="550"/>
      <c r="FV688" s="550"/>
      <c r="FW688" s="550"/>
      <c r="FX688" s="550"/>
      <c r="FY688" s="550"/>
      <c r="FZ688" s="550"/>
      <c r="GA688" s="550"/>
      <c r="GB688" s="550"/>
      <c r="GC688" s="550"/>
      <c r="GD688" s="550"/>
      <c r="GE688" s="550"/>
      <c r="GF688" s="550"/>
      <c r="GG688" s="550"/>
      <c r="GH688" s="550"/>
      <c r="GI688" s="550"/>
      <c r="GJ688" s="550"/>
      <c r="GK688" s="550"/>
      <c r="GL688" s="550"/>
      <c r="GM688" s="550"/>
    </row>
    <row r="689" spans="7:195" ht="18" customHeight="1">
      <c r="G689" s="550"/>
      <c r="H689" s="550"/>
      <c r="I689" s="550"/>
      <c r="J689" s="550"/>
      <c r="K689" s="550"/>
      <c r="L689" s="550"/>
      <c r="M689" s="550"/>
      <c r="N689" s="550"/>
      <c r="O689" s="550"/>
      <c r="P689" s="550"/>
      <c r="Q689" s="550"/>
      <c r="R689" s="550"/>
      <c r="S689" s="550"/>
      <c r="T689" s="550"/>
      <c r="U689" s="550"/>
      <c r="V689" s="550"/>
      <c r="W689" s="550"/>
      <c r="X689" s="550"/>
      <c r="Y689" s="550"/>
      <c r="Z689" s="550"/>
      <c r="AA689" s="550"/>
      <c r="AB689" s="550"/>
      <c r="AC689" s="550"/>
      <c r="AD689" s="550"/>
      <c r="AE689" s="550"/>
      <c r="AF689" s="550"/>
      <c r="AG689" s="550"/>
      <c r="AH689" s="550"/>
      <c r="AI689" s="550"/>
      <c r="AJ689" s="550"/>
      <c r="AK689" s="550"/>
      <c r="AL689" s="550"/>
      <c r="AM689" s="550"/>
      <c r="AN689" s="550"/>
      <c r="AO689" s="550"/>
      <c r="AP689" s="550"/>
      <c r="AQ689" s="550"/>
      <c r="AR689" s="550"/>
      <c r="AS689" s="550"/>
      <c r="AT689" s="550"/>
      <c r="AU689" s="550"/>
      <c r="AV689" s="550"/>
      <c r="AW689" s="550"/>
      <c r="AX689" s="550"/>
      <c r="AY689" s="550"/>
      <c r="AZ689" s="550"/>
      <c r="BA689" s="550"/>
      <c r="BB689" s="550"/>
      <c r="BC689" s="550"/>
      <c r="BD689" s="550"/>
      <c r="BE689" s="550"/>
      <c r="BF689" s="550"/>
      <c r="BG689" s="550"/>
      <c r="BH689" s="550"/>
      <c r="BI689" s="550"/>
      <c r="BJ689" s="550"/>
      <c r="BK689" s="550"/>
      <c r="BL689" s="550"/>
      <c r="BM689" s="550"/>
      <c r="BN689" s="550"/>
      <c r="BO689" s="550"/>
      <c r="BP689" s="550"/>
      <c r="BQ689" s="550"/>
      <c r="BR689" s="550"/>
      <c r="BS689" s="550"/>
      <c r="BT689" s="550"/>
      <c r="BU689" s="550"/>
      <c r="BV689" s="550"/>
      <c r="BW689" s="550"/>
      <c r="BX689" s="550"/>
      <c r="BY689" s="550"/>
      <c r="BZ689" s="550"/>
      <c r="CA689" s="550"/>
      <c r="CB689" s="550"/>
      <c r="CC689" s="550"/>
      <c r="CD689" s="550"/>
      <c r="CE689" s="550"/>
      <c r="CF689" s="550"/>
      <c r="CG689" s="550"/>
      <c r="CH689" s="550"/>
      <c r="CI689" s="550"/>
      <c r="CJ689" s="550"/>
      <c r="CK689" s="550"/>
      <c r="CL689" s="550"/>
      <c r="CM689" s="550"/>
      <c r="CN689" s="550"/>
      <c r="CO689" s="550"/>
      <c r="CP689" s="550"/>
      <c r="CQ689" s="550"/>
      <c r="CR689" s="550"/>
      <c r="CS689" s="550"/>
      <c r="CT689" s="550"/>
      <c r="CU689" s="550"/>
      <c r="CV689" s="550"/>
      <c r="CW689" s="550"/>
      <c r="CX689" s="550"/>
      <c r="CY689" s="550"/>
      <c r="CZ689" s="550"/>
      <c r="DA689" s="550"/>
      <c r="DB689" s="550"/>
      <c r="DC689" s="550"/>
      <c r="DD689" s="550"/>
      <c r="DE689" s="550"/>
      <c r="DF689" s="550"/>
      <c r="DG689" s="550"/>
      <c r="DH689" s="550"/>
      <c r="DI689" s="550"/>
      <c r="DJ689" s="550"/>
      <c r="DK689" s="550"/>
      <c r="DL689" s="550"/>
      <c r="DM689" s="550"/>
      <c r="DN689" s="550"/>
      <c r="DO689" s="550"/>
      <c r="DP689" s="550"/>
      <c r="DQ689" s="550"/>
      <c r="DR689" s="550"/>
      <c r="DS689" s="550"/>
      <c r="DT689" s="550"/>
      <c r="DU689" s="550"/>
      <c r="DV689" s="550"/>
      <c r="DW689" s="550"/>
      <c r="DX689" s="550"/>
      <c r="DY689" s="550"/>
      <c r="DZ689" s="550"/>
      <c r="EA689" s="550"/>
      <c r="EB689" s="550"/>
      <c r="EC689" s="550"/>
      <c r="ED689" s="550"/>
      <c r="EE689" s="550"/>
      <c r="EF689" s="550"/>
      <c r="EG689" s="550"/>
      <c r="EH689" s="550"/>
      <c r="EI689" s="550"/>
      <c r="EJ689" s="550"/>
      <c r="EK689" s="550"/>
      <c r="EL689" s="550"/>
      <c r="EM689" s="550"/>
      <c r="EN689" s="550"/>
      <c r="EO689" s="550"/>
      <c r="EP689" s="550"/>
      <c r="EQ689" s="550"/>
      <c r="ER689" s="550"/>
      <c r="ES689" s="550"/>
      <c r="ET689" s="550"/>
      <c r="EU689" s="550"/>
      <c r="EV689" s="550"/>
      <c r="EW689" s="550"/>
      <c r="EX689" s="550"/>
      <c r="EY689" s="550"/>
      <c r="EZ689" s="550"/>
      <c r="FA689" s="550"/>
      <c r="FB689" s="550"/>
      <c r="FC689" s="550"/>
      <c r="FD689" s="550"/>
      <c r="FE689" s="550"/>
      <c r="FF689" s="550"/>
      <c r="FG689" s="550"/>
      <c r="FH689" s="550"/>
      <c r="FI689" s="550"/>
      <c r="FJ689" s="550"/>
      <c r="FK689" s="550"/>
      <c r="FL689" s="550"/>
      <c r="FM689" s="550"/>
      <c r="FN689" s="550"/>
      <c r="FO689" s="550"/>
      <c r="FP689" s="550"/>
      <c r="FQ689" s="550"/>
      <c r="FR689" s="550"/>
      <c r="FS689" s="550"/>
      <c r="FT689" s="550"/>
      <c r="FU689" s="550"/>
      <c r="FV689" s="550"/>
      <c r="FW689" s="550"/>
      <c r="FX689" s="550"/>
      <c r="FY689" s="550"/>
      <c r="FZ689" s="550"/>
      <c r="GA689" s="550"/>
      <c r="GB689" s="550"/>
      <c r="GC689" s="550"/>
      <c r="GD689" s="550"/>
      <c r="GE689" s="550"/>
      <c r="GF689" s="550"/>
      <c r="GG689" s="550"/>
      <c r="GH689" s="550"/>
      <c r="GI689" s="550"/>
      <c r="GJ689" s="550"/>
      <c r="GK689" s="550"/>
      <c r="GL689" s="550"/>
      <c r="GM689" s="550"/>
    </row>
    <row r="690" spans="7:195" ht="18" customHeight="1">
      <c r="G690" s="550"/>
      <c r="H690" s="550"/>
      <c r="I690" s="550"/>
      <c r="J690" s="550"/>
      <c r="K690" s="550"/>
      <c r="L690" s="550"/>
      <c r="M690" s="550"/>
      <c r="N690" s="550"/>
      <c r="O690" s="550"/>
      <c r="P690" s="550"/>
      <c r="Q690" s="550"/>
      <c r="R690" s="550"/>
      <c r="S690" s="550"/>
      <c r="T690" s="550"/>
      <c r="U690" s="550"/>
      <c r="V690" s="550"/>
      <c r="W690" s="550"/>
      <c r="X690" s="550"/>
      <c r="Y690" s="550"/>
      <c r="Z690" s="550"/>
      <c r="AA690" s="550"/>
      <c r="AB690" s="550"/>
      <c r="AC690" s="550"/>
      <c r="AD690" s="550"/>
      <c r="AE690" s="550"/>
      <c r="AF690" s="550"/>
      <c r="AG690" s="550"/>
      <c r="AH690" s="550"/>
      <c r="AI690" s="550"/>
      <c r="AJ690" s="550"/>
      <c r="AK690" s="550"/>
      <c r="AL690" s="550"/>
      <c r="AM690" s="550"/>
      <c r="AN690" s="550"/>
      <c r="AO690" s="550"/>
      <c r="AP690" s="550"/>
      <c r="AQ690" s="550"/>
      <c r="AR690" s="550"/>
      <c r="AS690" s="550"/>
      <c r="AT690" s="550"/>
      <c r="AU690" s="550"/>
      <c r="AV690" s="550"/>
      <c r="AW690" s="550"/>
      <c r="AX690" s="550"/>
      <c r="AY690" s="550"/>
      <c r="AZ690" s="550"/>
      <c r="BA690" s="550"/>
      <c r="BB690" s="550"/>
      <c r="BC690" s="550"/>
      <c r="BD690" s="550"/>
      <c r="BE690" s="550"/>
      <c r="BF690" s="550"/>
      <c r="BG690" s="550"/>
      <c r="BH690" s="550"/>
      <c r="BI690" s="550"/>
      <c r="BJ690" s="550"/>
      <c r="BK690" s="550"/>
      <c r="BL690" s="550"/>
      <c r="BM690" s="550"/>
      <c r="BN690" s="550"/>
      <c r="BO690" s="550"/>
      <c r="BP690" s="550"/>
      <c r="BQ690" s="550"/>
      <c r="BR690" s="550"/>
      <c r="BS690" s="550"/>
      <c r="BT690" s="550"/>
      <c r="BU690" s="550"/>
      <c r="BV690" s="550"/>
      <c r="BW690" s="550"/>
      <c r="BX690" s="550"/>
      <c r="BY690" s="550"/>
      <c r="BZ690" s="550"/>
      <c r="CA690" s="550"/>
      <c r="CB690" s="550"/>
      <c r="CC690" s="550"/>
      <c r="CD690" s="550"/>
      <c r="CE690" s="550"/>
      <c r="CF690" s="550"/>
      <c r="CG690" s="550"/>
      <c r="CH690" s="550"/>
      <c r="CI690" s="550"/>
      <c r="CJ690" s="550"/>
      <c r="CK690" s="550"/>
      <c r="CL690" s="550"/>
      <c r="CM690" s="550"/>
      <c r="CN690" s="550"/>
      <c r="CO690" s="550"/>
      <c r="CP690" s="550"/>
      <c r="CQ690" s="550"/>
      <c r="CR690" s="550"/>
      <c r="CS690" s="550"/>
      <c r="CT690" s="550"/>
      <c r="CU690" s="550"/>
      <c r="CV690" s="550"/>
      <c r="CW690" s="550"/>
      <c r="CX690" s="550"/>
      <c r="CY690" s="550"/>
      <c r="CZ690" s="550"/>
      <c r="DA690" s="550"/>
      <c r="DB690" s="550"/>
      <c r="DC690" s="550"/>
      <c r="DD690" s="550"/>
      <c r="DE690" s="550"/>
      <c r="DF690" s="550"/>
      <c r="DG690" s="550"/>
      <c r="DH690" s="550"/>
      <c r="DI690" s="550"/>
      <c r="DJ690" s="550"/>
      <c r="DK690" s="550"/>
      <c r="DL690" s="550"/>
      <c r="DM690" s="550"/>
      <c r="DN690" s="550"/>
      <c r="DO690" s="550"/>
      <c r="DP690" s="550"/>
      <c r="DQ690" s="550"/>
      <c r="DR690" s="550"/>
      <c r="DS690" s="550"/>
      <c r="DT690" s="550"/>
      <c r="DU690" s="550"/>
      <c r="DV690" s="550"/>
      <c r="DW690" s="550"/>
      <c r="DX690" s="550"/>
      <c r="DY690" s="550"/>
      <c r="DZ690" s="550"/>
      <c r="EA690" s="550"/>
      <c r="EB690" s="550"/>
      <c r="EC690" s="550"/>
      <c r="ED690" s="550"/>
      <c r="EE690" s="550"/>
      <c r="EF690" s="550"/>
      <c r="EG690" s="550"/>
      <c r="EH690" s="550"/>
      <c r="EI690" s="550"/>
      <c r="EJ690" s="550"/>
      <c r="EK690" s="550"/>
      <c r="EL690" s="550"/>
      <c r="EM690" s="550"/>
      <c r="EN690" s="550"/>
      <c r="EO690" s="550"/>
      <c r="EP690" s="550"/>
      <c r="EQ690" s="550"/>
      <c r="ER690" s="550"/>
      <c r="ES690" s="550"/>
      <c r="ET690" s="550"/>
      <c r="EU690" s="550"/>
      <c r="EV690" s="550"/>
      <c r="EW690" s="550"/>
      <c r="EX690" s="550"/>
      <c r="EY690" s="550"/>
      <c r="EZ690" s="550"/>
      <c r="FA690" s="550"/>
      <c r="FB690" s="550"/>
      <c r="FC690" s="550"/>
      <c r="FD690" s="550"/>
      <c r="FE690" s="550"/>
      <c r="FF690" s="550"/>
      <c r="FG690" s="550"/>
      <c r="FH690" s="550"/>
      <c r="FI690" s="550"/>
      <c r="FJ690" s="550"/>
      <c r="FK690" s="550"/>
      <c r="FL690" s="550"/>
      <c r="FM690" s="550"/>
      <c r="FN690" s="550"/>
      <c r="FO690" s="550"/>
      <c r="FP690" s="550"/>
      <c r="FQ690" s="550"/>
      <c r="FR690" s="550"/>
      <c r="FS690" s="550"/>
      <c r="FT690" s="550"/>
      <c r="FU690" s="550"/>
      <c r="FV690" s="550"/>
      <c r="FW690" s="550"/>
      <c r="FX690" s="550"/>
      <c r="FY690" s="550"/>
      <c r="FZ690" s="550"/>
      <c r="GA690" s="550"/>
      <c r="GB690" s="550"/>
      <c r="GC690" s="550"/>
      <c r="GD690" s="550"/>
      <c r="GE690" s="550"/>
      <c r="GF690" s="550"/>
      <c r="GG690" s="550"/>
      <c r="GH690" s="550"/>
      <c r="GI690" s="550"/>
      <c r="GJ690" s="550"/>
      <c r="GK690" s="550"/>
      <c r="GL690" s="550"/>
      <c r="GM690" s="550"/>
    </row>
    <row r="691" spans="7:195" ht="18" customHeight="1">
      <c r="G691" s="550"/>
      <c r="H691" s="550"/>
      <c r="I691" s="550"/>
      <c r="J691" s="550"/>
      <c r="K691" s="550"/>
      <c r="L691" s="550"/>
      <c r="M691" s="550"/>
      <c r="N691" s="550"/>
      <c r="O691" s="550"/>
      <c r="P691" s="550"/>
      <c r="Q691" s="550"/>
      <c r="R691" s="550"/>
      <c r="S691" s="550"/>
      <c r="T691" s="550"/>
      <c r="U691" s="550"/>
      <c r="V691" s="550"/>
      <c r="W691" s="550"/>
      <c r="X691" s="550"/>
      <c r="Y691" s="550"/>
      <c r="Z691" s="550"/>
      <c r="AA691" s="550"/>
      <c r="AB691" s="550"/>
      <c r="AC691" s="550"/>
      <c r="AD691" s="550"/>
      <c r="AE691" s="550"/>
      <c r="AF691" s="550"/>
      <c r="AG691" s="550"/>
      <c r="AH691" s="550"/>
      <c r="AI691" s="550"/>
      <c r="AJ691" s="550"/>
      <c r="AK691" s="550"/>
      <c r="AL691" s="550"/>
      <c r="AM691" s="550"/>
      <c r="AN691" s="550"/>
      <c r="AO691" s="550"/>
      <c r="AP691" s="550"/>
      <c r="AQ691" s="550"/>
      <c r="AR691" s="550"/>
      <c r="AS691" s="550"/>
      <c r="AT691" s="550"/>
      <c r="AU691" s="550"/>
      <c r="AV691" s="550"/>
      <c r="AW691" s="550"/>
      <c r="AX691" s="550"/>
      <c r="AY691" s="550"/>
      <c r="AZ691" s="550"/>
      <c r="BA691" s="550"/>
      <c r="BB691" s="550"/>
      <c r="BC691" s="550"/>
      <c r="BD691" s="550"/>
      <c r="BE691" s="550"/>
      <c r="BF691" s="550"/>
      <c r="BG691" s="550"/>
      <c r="BH691" s="550"/>
      <c r="BI691" s="550"/>
      <c r="BJ691" s="550"/>
      <c r="BK691" s="550"/>
      <c r="BL691" s="550"/>
      <c r="BM691" s="550"/>
      <c r="BN691" s="550"/>
      <c r="BO691" s="550"/>
      <c r="BP691" s="550"/>
      <c r="BQ691" s="550"/>
      <c r="BR691" s="550"/>
      <c r="BS691" s="550"/>
      <c r="BT691" s="550"/>
      <c r="BU691" s="550"/>
      <c r="BV691" s="550"/>
      <c r="BW691" s="550"/>
      <c r="BX691" s="550"/>
      <c r="BY691" s="550"/>
      <c r="BZ691" s="550"/>
      <c r="CA691" s="550"/>
      <c r="CB691" s="550"/>
      <c r="CC691" s="550"/>
      <c r="CD691" s="550"/>
      <c r="CE691" s="550"/>
      <c r="CF691" s="550"/>
      <c r="CG691" s="550"/>
      <c r="CH691" s="550"/>
      <c r="CI691" s="550"/>
      <c r="CJ691" s="550"/>
      <c r="CK691" s="550"/>
      <c r="CL691" s="550"/>
      <c r="CM691" s="550"/>
      <c r="CN691" s="550"/>
      <c r="CO691" s="550"/>
      <c r="CP691" s="550"/>
      <c r="CQ691" s="550"/>
      <c r="CR691" s="550"/>
      <c r="CS691" s="550"/>
      <c r="CT691" s="550"/>
      <c r="CU691" s="550"/>
      <c r="CV691" s="550"/>
      <c r="CW691" s="550"/>
      <c r="CX691" s="550"/>
      <c r="CY691" s="550"/>
      <c r="CZ691" s="550"/>
      <c r="DA691" s="550"/>
      <c r="DB691" s="550"/>
      <c r="DC691" s="550"/>
      <c r="DD691" s="550"/>
      <c r="DE691" s="550"/>
      <c r="DF691" s="550"/>
      <c r="DG691" s="550"/>
      <c r="DH691" s="550"/>
      <c r="DI691" s="550"/>
      <c r="DJ691" s="550"/>
      <c r="DK691" s="550"/>
      <c r="DL691" s="550"/>
      <c r="DM691" s="550"/>
      <c r="DN691" s="550"/>
      <c r="DO691" s="550"/>
      <c r="DP691" s="550"/>
      <c r="DQ691" s="550"/>
      <c r="DR691" s="550"/>
      <c r="DS691" s="550"/>
      <c r="DT691" s="550"/>
      <c r="DU691" s="550"/>
      <c r="DV691" s="550"/>
      <c r="DW691" s="550"/>
      <c r="DX691" s="550"/>
      <c r="DY691" s="550"/>
      <c r="DZ691" s="550"/>
      <c r="EA691" s="550"/>
      <c r="EB691" s="550"/>
      <c r="EC691" s="550"/>
      <c r="ED691" s="550"/>
      <c r="EE691" s="550"/>
      <c r="EF691" s="550"/>
      <c r="EG691" s="550"/>
      <c r="EH691" s="550"/>
      <c r="EI691" s="550"/>
      <c r="EJ691" s="550"/>
      <c r="EK691" s="550"/>
      <c r="EL691" s="550"/>
      <c r="EM691" s="550"/>
      <c r="EN691" s="550"/>
      <c r="EO691" s="550"/>
      <c r="EP691" s="550"/>
      <c r="EQ691" s="550"/>
      <c r="ER691" s="550"/>
      <c r="ES691" s="550"/>
      <c r="ET691" s="550"/>
      <c r="EU691" s="550"/>
      <c r="EV691" s="550"/>
      <c r="EW691" s="550"/>
      <c r="EX691" s="550"/>
      <c r="EY691" s="550"/>
      <c r="EZ691" s="550"/>
      <c r="FA691" s="550"/>
      <c r="FB691" s="550"/>
      <c r="FC691" s="550"/>
      <c r="FD691" s="550"/>
      <c r="FE691" s="550"/>
      <c r="FF691" s="550"/>
      <c r="FG691" s="550"/>
      <c r="FH691" s="550"/>
      <c r="FI691" s="550"/>
      <c r="FJ691" s="550"/>
      <c r="FK691" s="550"/>
      <c r="FL691" s="550"/>
      <c r="FM691" s="550"/>
      <c r="FN691" s="550"/>
      <c r="FO691" s="550"/>
      <c r="FP691" s="550"/>
      <c r="FQ691" s="550"/>
      <c r="FR691" s="550"/>
      <c r="FS691" s="550"/>
      <c r="FT691" s="550"/>
      <c r="FU691" s="550"/>
      <c r="FV691" s="550"/>
      <c r="FW691" s="550"/>
      <c r="FX691" s="550"/>
      <c r="FY691" s="550"/>
      <c r="FZ691" s="550"/>
      <c r="GA691" s="550"/>
      <c r="GB691" s="550"/>
      <c r="GC691" s="550"/>
      <c r="GD691" s="550"/>
      <c r="GE691" s="550"/>
      <c r="GF691" s="550"/>
      <c r="GG691" s="550"/>
      <c r="GH691" s="550"/>
      <c r="GI691" s="550"/>
      <c r="GJ691" s="550"/>
      <c r="GK691" s="550"/>
      <c r="GL691" s="550"/>
      <c r="GM691" s="550"/>
    </row>
    <row r="692" spans="7:195" ht="18" customHeight="1">
      <c r="G692" s="550"/>
      <c r="H692" s="550"/>
      <c r="I692" s="550"/>
      <c r="J692" s="550"/>
      <c r="K692" s="550"/>
      <c r="L692" s="550"/>
      <c r="M692" s="550"/>
      <c r="N692" s="550"/>
      <c r="O692" s="550"/>
      <c r="P692" s="550"/>
      <c r="Q692" s="550"/>
      <c r="R692" s="550"/>
      <c r="S692" s="550"/>
      <c r="T692" s="550"/>
      <c r="U692" s="550"/>
      <c r="V692" s="550"/>
      <c r="W692" s="550"/>
      <c r="X692" s="550"/>
      <c r="Y692" s="550"/>
      <c r="Z692" s="550"/>
      <c r="AA692" s="550"/>
      <c r="AB692" s="550"/>
      <c r="AC692" s="550"/>
      <c r="AD692" s="550"/>
      <c r="AE692" s="550"/>
      <c r="AF692" s="550"/>
      <c r="AG692" s="550"/>
      <c r="AH692" s="550"/>
      <c r="AI692" s="550"/>
      <c r="AJ692" s="550"/>
      <c r="AK692" s="550"/>
      <c r="AL692" s="550"/>
      <c r="AM692" s="550"/>
      <c r="AN692" s="550"/>
      <c r="AO692" s="550"/>
      <c r="AP692" s="550"/>
      <c r="AQ692" s="550"/>
      <c r="AR692" s="550"/>
      <c r="AS692" s="550"/>
      <c r="AT692" s="550"/>
      <c r="AU692" s="550"/>
      <c r="AV692" s="550"/>
      <c r="AW692" s="550"/>
      <c r="AX692" s="550"/>
      <c r="AY692" s="550"/>
      <c r="AZ692" s="550"/>
      <c r="BA692" s="550"/>
      <c r="BB692" s="550"/>
      <c r="BC692" s="550"/>
      <c r="BD692" s="550"/>
      <c r="BE692" s="550"/>
      <c r="BF692" s="550"/>
      <c r="BG692" s="550"/>
      <c r="BH692" s="550"/>
      <c r="BI692" s="550"/>
      <c r="BJ692" s="550"/>
      <c r="BK692" s="550"/>
      <c r="BL692" s="550"/>
      <c r="BM692" s="550"/>
      <c r="BN692" s="550"/>
      <c r="BO692" s="550"/>
      <c r="BP692" s="550"/>
      <c r="BQ692" s="550"/>
      <c r="BR692" s="550"/>
      <c r="BS692" s="550"/>
      <c r="BT692" s="550"/>
      <c r="BU692" s="550"/>
      <c r="BV692" s="550"/>
      <c r="BW692" s="550"/>
      <c r="BX692" s="550"/>
      <c r="BY692" s="550"/>
      <c r="BZ692" s="550"/>
      <c r="CA692" s="550"/>
      <c r="CB692" s="550"/>
      <c r="CC692" s="550"/>
      <c r="CD692" s="550"/>
      <c r="CE692" s="550"/>
      <c r="CF692" s="550"/>
      <c r="CG692" s="550"/>
      <c r="CH692" s="550"/>
      <c r="CI692" s="550"/>
      <c r="CJ692" s="550"/>
      <c r="CK692" s="550"/>
      <c r="CL692" s="550"/>
      <c r="CM692" s="550"/>
      <c r="CN692" s="550"/>
      <c r="CO692" s="550"/>
      <c r="CP692" s="550"/>
      <c r="CQ692" s="550"/>
      <c r="CR692" s="550"/>
      <c r="CS692" s="550"/>
      <c r="CT692" s="550"/>
      <c r="CU692" s="550"/>
      <c r="CV692" s="550"/>
      <c r="CW692" s="550"/>
      <c r="CX692" s="550"/>
      <c r="CY692" s="550"/>
      <c r="CZ692" s="550"/>
      <c r="DA692" s="550"/>
      <c r="DB692" s="550"/>
      <c r="DC692" s="550"/>
      <c r="DD692" s="550"/>
      <c r="DE692" s="550"/>
      <c r="DF692" s="550"/>
      <c r="DG692" s="550"/>
      <c r="DH692" s="550"/>
      <c r="DI692" s="550"/>
      <c r="DJ692" s="550"/>
      <c r="DK692" s="550"/>
      <c r="DL692" s="550"/>
      <c r="DM692" s="550"/>
      <c r="DN692" s="550"/>
      <c r="DO692" s="550"/>
      <c r="DP692" s="550"/>
      <c r="DQ692" s="550"/>
      <c r="DR692" s="550"/>
      <c r="DS692" s="550"/>
      <c r="DT692" s="550"/>
      <c r="DU692" s="550"/>
      <c r="DV692" s="550"/>
      <c r="DW692" s="550"/>
      <c r="DX692" s="550"/>
      <c r="DY692" s="550"/>
      <c r="DZ692" s="550"/>
      <c r="EA692" s="550"/>
      <c r="EB692" s="550"/>
      <c r="EC692" s="550"/>
      <c r="ED692" s="550"/>
      <c r="EE692" s="550"/>
      <c r="EF692" s="550"/>
      <c r="EG692" s="550"/>
      <c r="EH692" s="550"/>
      <c r="EI692" s="550"/>
      <c r="EJ692" s="550"/>
      <c r="EK692" s="550"/>
      <c r="EL692" s="550"/>
      <c r="EM692" s="550"/>
      <c r="EN692" s="550"/>
      <c r="EO692" s="550"/>
      <c r="EP692" s="550"/>
      <c r="EQ692" s="550"/>
      <c r="ER692" s="550"/>
      <c r="ES692" s="550"/>
      <c r="ET692" s="550"/>
      <c r="EU692" s="550"/>
      <c r="EV692" s="550"/>
      <c r="EW692" s="550"/>
      <c r="EX692" s="550"/>
      <c r="EY692" s="550"/>
      <c r="EZ692" s="550"/>
      <c r="FA692" s="550"/>
      <c r="FB692" s="550"/>
      <c r="FC692" s="550"/>
      <c r="FD692" s="550"/>
      <c r="FE692" s="550"/>
      <c r="FF692" s="550"/>
      <c r="FG692" s="550"/>
      <c r="FH692" s="550"/>
      <c r="FI692" s="550"/>
      <c r="FJ692" s="550"/>
      <c r="FK692" s="550"/>
      <c r="FL692" s="550"/>
      <c r="FM692" s="550"/>
      <c r="FN692" s="550"/>
      <c r="FO692" s="550"/>
      <c r="FP692" s="550"/>
      <c r="FQ692" s="550"/>
      <c r="FR692" s="550"/>
      <c r="FS692" s="550"/>
      <c r="FT692" s="550"/>
      <c r="FU692" s="550"/>
      <c r="FV692" s="550"/>
      <c r="FW692" s="550"/>
      <c r="FX692" s="550"/>
      <c r="FY692" s="550"/>
      <c r="FZ692" s="550"/>
      <c r="GA692" s="550"/>
      <c r="GB692" s="550"/>
      <c r="GC692" s="550"/>
      <c r="GD692" s="550"/>
      <c r="GE692" s="550"/>
      <c r="GF692" s="550"/>
      <c r="GG692" s="550"/>
      <c r="GH692" s="550"/>
      <c r="GI692" s="550"/>
      <c r="GJ692" s="550"/>
      <c r="GK692" s="550"/>
      <c r="GL692" s="550"/>
      <c r="GM692" s="550"/>
    </row>
    <row r="693" spans="7:195" ht="18" customHeight="1">
      <c r="G693" s="550"/>
      <c r="H693" s="550"/>
      <c r="I693" s="550"/>
      <c r="J693" s="550"/>
      <c r="K693" s="550"/>
      <c r="L693" s="550"/>
      <c r="M693" s="550"/>
      <c r="N693" s="550"/>
      <c r="O693" s="550"/>
      <c r="P693" s="550"/>
      <c r="Q693" s="550"/>
      <c r="R693" s="550"/>
      <c r="S693" s="550"/>
      <c r="T693" s="550"/>
      <c r="U693" s="550"/>
      <c r="V693" s="550"/>
      <c r="W693" s="550"/>
      <c r="X693" s="550"/>
      <c r="Y693" s="550"/>
      <c r="Z693" s="550"/>
      <c r="AA693" s="550"/>
      <c r="AB693" s="550"/>
      <c r="AC693" s="550"/>
      <c r="AD693" s="550"/>
      <c r="AE693" s="550"/>
      <c r="AF693" s="550"/>
      <c r="AG693" s="550"/>
      <c r="AH693" s="550"/>
      <c r="AI693" s="550"/>
      <c r="AJ693" s="550"/>
      <c r="AK693" s="550"/>
      <c r="AL693" s="550"/>
      <c r="AM693" s="550"/>
      <c r="AN693" s="550"/>
      <c r="AO693" s="550"/>
      <c r="AP693" s="550"/>
      <c r="AQ693" s="550"/>
      <c r="AR693" s="550"/>
      <c r="AS693" s="550"/>
      <c r="AT693" s="550"/>
      <c r="AU693" s="550"/>
      <c r="AV693" s="550"/>
      <c r="AW693" s="550"/>
      <c r="AX693" s="550"/>
      <c r="AY693" s="550"/>
      <c r="AZ693" s="550"/>
      <c r="BA693" s="550"/>
      <c r="BB693" s="550"/>
      <c r="BC693" s="550"/>
      <c r="BD693" s="550"/>
      <c r="BE693" s="550"/>
      <c r="BF693" s="550"/>
      <c r="BG693" s="550"/>
      <c r="BH693" s="550"/>
      <c r="BI693" s="550"/>
      <c r="BJ693" s="550"/>
      <c r="BK693" s="550"/>
      <c r="BL693" s="550"/>
      <c r="BM693" s="550"/>
      <c r="BN693" s="550"/>
      <c r="BO693" s="550"/>
      <c r="BP693" s="550"/>
      <c r="BQ693" s="550"/>
      <c r="BR693" s="550"/>
      <c r="BS693" s="550"/>
      <c r="BT693" s="550"/>
      <c r="BU693" s="550"/>
      <c r="BV693" s="550"/>
      <c r="BW693" s="550"/>
      <c r="BX693" s="550"/>
      <c r="BY693" s="550"/>
      <c r="BZ693" s="550"/>
      <c r="CA693" s="550"/>
      <c r="CB693" s="550"/>
      <c r="CC693" s="550"/>
      <c r="CD693" s="550"/>
      <c r="CE693" s="550"/>
      <c r="CF693" s="550"/>
      <c r="CG693" s="550"/>
      <c r="CH693" s="550"/>
      <c r="CI693" s="550"/>
      <c r="CJ693" s="550"/>
      <c r="CK693" s="550"/>
      <c r="CL693" s="550"/>
      <c r="CM693" s="550"/>
      <c r="CN693" s="550"/>
      <c r="CO693" s="550"/>
      <c r="CP693" s="550"/>
      <c r="CQ693" s="550"/>
      <c r="CR693" s="550"/>
      <c r="CS693" s="550"/>
      <c r="CT693" s="550"/>
      <c r="CU693" s="550"/>
      <c r="CV693" s="550"/>
      <c r="CW693" s="550"/>
      <c r="CX693" s="550"/>
      <c r="CY693" s="550"/>
      <c r="CZ693" s="550"/>
      <c r="DA693" s="550"/>
      <c r="DB693" s="550"/>
      <c r="DC693" s="550"/>
      <c r="DD693" s="550"/>
      <c r="DE693" s="550"/>
      <c r="DF693" s="550"/>
      <c r="DG693" s="550"/>
      <c r="DH693" s="550"/>
      <c r="DI693" s="550"/>
      <c r="DJ693" s="550"/>
      <c r="DK693" s="550"/>
      <c r="DL693" s="550"/>
      <c r="DM693" s="550"/>
      <c r="DN693" s="550"/>
      <c r="DO693" s="550"/>
      <c r="DP693" s="550"/>
      <c r="DQ693" s="550"/>
      <c r="DR693" s="550"/>
      <c r="DS693" s="550"/>
      <c r="DT693" s="550"/>
      <c r="DU693" s="550"/>
      <c r="DV693" s="550"/>
      <c r="DW693" s="550"/>
      <c r="DX693" s="550"/>
      <c r="DY693" s="550"/>
      <c r="DZ693" s="550"/>
      <c r="EA693" s="550"/>
      <c r="EB693" s="550"/>
      <c r="EC693" s="550"/>
      <c r="ED693" s="550"/>
      <c r="EE693" s="550"/>
      <c r="EF693" s="550"/>
      <c r="EG693" s="550"/>
      <c r="EH693" s="550"/>
      <c r="EI693" s="550"/>
      <c r="EJ693" s="550"/>
      <c r="EK693" s="550"/>
      <c r="EL693" s="550"/>
      <c r="EM693" s="550"/>
      <c r="EN693" s="550"/>
      <c r="EO693" s="550"/>
      <c r="EP693" s="550"/>
      <c r="EQ693" s="550"/>
      <c r="ER693" s="550"/>
      <c r="ES693" s="550"/>
      <c r="ET693" s="550"/>
      <c r="EU693" s="550"/>
      <c r="EV693" s="550"/>
      <c r="EW693" s="550"/>
      <c r="EX693" s="550"/>
      <c r="EY693" s="550"/>
      <c r="EZ693" s="550"/>
      <c r="FA693" s="550"/>
      <c r="FB693" s="550"/>
      <c r="FC693" s="550"/>
      <c r="FD693" s="550"/>
      <c r="FE693" s="550"/>
      <c r="FF693" s="550"/>
      <c r="FG693" s="550"/>
      <c r="FH693" s="550"/>
      <c r="FI693" s="550"/>
      <c r="FJ693" s="550"/>
      <c r="FK693" s="550"/>
      <c r="FL693" s="550"/>
      <c r="FM693" s="550"/>
      <c r="FN693" s="550"/>
      <c r="FO693" s="550"/>
      <c r="FP693" s="550"/>
      <c r="FQ693" s="550"/>
      <c r="FR693" s="550"/>
      <c r="FS693" s="550"/>
      <c r="FT693" s="550"/>
      <c r="FU693" s="550"/>
      <c r="FV693" s="550"/>
      <c r="FW693" s="550"/>
      <c r="FX693" s="550"/>
      <c r="FY693" s="550"/>
      <c r="FZ693" s="550"/>
      <c r="GA693" s="550"/>
      <c r="GB693" s="550"/>
      <c r="GC693" s="550"/>
      <c r="GD693" s="550"/>
      <c r="GE693" s="550"/>
      <c r="GF693" s="550"/>
      <c r="GG693" s="550"/>
      <c r="GH693" s="550"/>
      <c r="GI693" s="550"/>
      <c r="GJ693" s="550"/>
      <c r="GK693" s="550"/>
      <c r="GL693" s="550"/>
      <c r="GM693" s="550"/>
    </row>
    <row r="694" spans="7:195" ht="18" customHeight="1">
      <c r="G694" s="550"/>
      <c r="H694" s="550"/>
      <c r="I694" s="550"/>
      <c r="J694" s="550"/>
      <c r="K694" s="550"/>
      <c r="L694" s="550"/>
      <c r="M694" s="550"/>
      <c r="N694" s="550"/>
      <c r="O694" s="550"/>
      <c r="P694" s="550"/>
      <c r="Q694" s="550"/>
      <c r="R694" s="550"/>
      <c r="S694" s="550"/>
      <c r="T694" s="550"/>
      <c r="U694" s="550"/>
      <c r="V694" s="550"/>
      <c r="W694" s="550"/>
      <c r="X694" s="550"/>
      <c r="Y694" s="550"/>
      <c r="Z694" s="550"/>
      <c r="AA694" s="550"/>
      <c r="AB694" s="550"/>
      <c r="AC694" s="550"/>
      <c r="AD694" s="550"/>
      <c r="AE694" s="550"/>
      <c r="AF694" s="550"/>
      <c r="AG694" s="550"/>
      <c r="AH694" s="550"/>
      <c r="AI694" s="550"/>
      <c r="AJ694" s="550"/>
      <c r="AK694" s="550"/>
      <c r="AL694" s="550"/>
      <c r="AM694" s="550"/>
      <c r="AN694" s="550"/>
      <c r="AO694" s="550"/>
      <c r="AP694" s="550"/>
      <c r="AQ694" s="550"/>
      <c r="AR694" s="550"/>
      <c r="AS694" s="550"/>
      <c r="AT694" s="550"/>
      <c r="AU694" s="550"/>
      <c r="AV694" s="550"/>
      <c r="AW694" s="550"/>
      <c r="AX694" s="550"/>
      <c r="AY694" s="550"/>
      <c r="AZ694" s="550"/>
      <c r="BA694" s="550"/>
      <c r="BB694" s="550"/>
      <c r="BC694" s="550"/>
      <c r="BD694" s="550"/>
      <c r="BE694" s="550"/>
      <c r="BF694" s="550"/>
      <c r="BG694" s="550"/>
      <c r="BH694" s="550"/>
      <c r="BI694" s="550"/>
      <c r="BJ694" s="550"/>
      <c r="BK694" s="550"/>
      <c r="BL694" s="550"/>
      <c r="BM694" s="550"/>
      <c r="BN694" s="550"/>
      <c r="BO694" s="550"/>
      <c r="BP694" s="550"/>
      <c r="BQ694" s="550"/>
      <c r="BR694" s="550"/>
      <c r="BS694" s="550"/>
      <c r="BT694" s="550"/>
      <c r="BU694" s="550"/>
      <c r="BV694" s="550"/>
      <c r="BW694" s="550"/>
      <c r="BX694" s="550"/>
      <c r="BY694" s="550"/>
      <c r="BZ694" s="550"/>
      <c r="CA694" s="550"/>
      <c r="CB694" s="550"/>
      <c r="CC694" s="550"/>
      <c r="CD694" s="550"/>
      <c r="CE694" s="550"/>
      <c r="CF694" s="550"/>
      <c r="CG694" s="550"/>
      <c r="CH694" s="550"/>
      <c r="CI694" s="550"/>
      <c r="CJ694" s="550"/>
      <c r="CK694" s="550"/>
      <c r="CL694" s="550"/>
      <c r="CM694" s="550"/>
      <c r="CN694" s="550"/>
      <c r="CO694" s="550"/>
      <c r="CP694" s="550"/>
      <c r="CQ694" s="550"/>
      <c r="CR694" s="550"/>
      <c r="CS694" s="550"/>
      <c r="CT694" s="550"/>
      <c r="CU694" s="550"/>
      <c r="CV694" s="550"/>
      <c r="CW694" s="550"/>
      <c r="CX694" s="550"/>
      <c r="CY694" s="550"/>
      <c r="CZ694" s="550"/>
      <c r="DA694" s="550"/>
      <c r="DB694" s="550"/>
      <c r="DC694" s="550"/>
      <c r="DD694" s="550"/>
      <c r="DE694" s="550"/>
      <c r="DF694" s="550"/>
      <c r="DG694" s="550"/>
      <c r="DH694" s="550"/>
      <c r="DI694" s="550"/>
      <c r="DJ694" s="550"/>
      <c r="DK694" s="550"/>
      <c r="DL694" s="550"/>
      <c r="DM694" s="550"/>
      <c r="DN694" s="550"/>
      <c r="DO694" s="550"/>
      <c r="DP694" s="550"/>
      <c r="DQ694" s="550"/>
      <c r="DR694" s="550"/>
      <c r="DS694" s="550"/>
      <c r="DT694" s="550"/>
      <c r="DU694" s="550"/>
      <c r="DV694" s="550"/>
      <c r="DW694" s="550"/>
      <c r="DX694" s="550"/>
      <c r="DY694" s="550"/>
      <c r="DZ694" s="550"/>
      <c r="EA694" s="550"/>
      <c r="EB694" s="550"/>
      <c r="EC694" s="550"/>
      <c r="ED694" s="550"/>
      <c r="EE694" s="550"/>
      <c r="EF694" s="550"/>
      <c r="EG694" s="550"/>
      <c r="EH694" s="550"/>
      <c r="EI694" s="550"/>
      <c r="EJ694" s="550"/>
      <c r="EK694" s="550"/>
      <c r="EL694" s="550"/>
      <c r="EM694" s="550"/>
      <c r="EN694" s="550"/>
      <c r="EO694" s="550"/>
      <c r="EP694" s="550"/>
      <c r="EQ694" s="550"/>
      <c r="ER694" s="550"/>
      <c r="ES694" s="550"/>
      <c r="ET694" s="550"/>
      <c r="EU694" s="550"/>
      <c r="EV694" s="550"/>
      <c r="EW694" s="550"/>
      <c r="EX694" s="550"/>
      <c r="EY694" s="550"/>
      <c r="EZ694" s="550"/>
      <c r="FA694" s="550"/>
      <c r="FB694" s="550"/>
      <c r="FC694" s="550"/>
      <c r="FD694" s="550"/>
      <c r="FE694" s="550"/>
      <c r="FF694" s="550"/>
      <c r="FG694" s="550"/>
      <c r="FH694" s="550"/>
      <c r="FI694" s="550"/>
      <c r="FJ694" s="550"/>
      <c r="FK694" s="550"/>
      <c r="FL694" s="550"/>
      <c r="FM694" s="550"/>
      <c r="FN694" s="550"/>
      <c r="FO694" s="550"/>
      <c r="FP694" s="550"/>
      <c r="FQ694" s="550"/>
      <c r="FR694" s="550"/>
      <c r="FS694" s="550"/>
      <c r="FT694" s="550"/>
      <c r="FU694" s="550"/>
      <c r="FV694" s="550"/>
      <c r="FW694" s="550"/>
      <c r="FX694" s="550"/>
      <c r="FY694" s="550"/>
      <c r="FZ694" s="550"/>
      <c r="GA694" s="550"/>
      <c r="GB694" s="550"/>
      <c r="GC694" s="550"/>
      <c r="GD694" s="550"/>
      <c r="GE694" s="550"/>
      <c r="GF694" s="550"/>
      <c r="GG694" s="550"/>
      <c r="GH694" s="550"/>
      <c r="GI694" s="550"/>
      <c r="GJ694" s="550"/>
      <c r="GK694" s="550"/>
      <c r="GL694" s="550"/>
      <c r="GM694" s="550"/>
    </row>
    <row r="695" spans="7:195" ht="18" customHeight="1">
      <c r="G695" s="550"/>
      <c r="H695" s="550"/>
      <c r="I695" s="550"/>
      <c r="J695" s="550"/>
      <c r="K695" s="550"/>
      <c r="L695" s="550"/>
      <c r="M695" s="550"/>
      <c r="N695" s="550"/>
      <c r="O695" s="550"/>
      <c r="P695" s="550"/>
      <c r="Q695" s="550"/>
      <c r="R695" s="550"/>
      <c r="S695" s="550"/>
      <c r="T695" s="550"/>
      <c r="U695" s="550"/>
      <c r="V695" s="550"/>
      <c r="W695" s="550"/>
      <c r="X695" s="550"/>
      <c r="Y695" s="550"/>
      <c r="Z695" s="550"/>
      <c r="AA695" s="550"/>
      <c r="AB695" s="550"/>
      <c r="AC695" s="550"/>
      <c r="AD695" s="550"/>
      <c r="AE695" s="550"/>
      <c r="AF695" s="550"/>
      <c r="AG695" s="550"/>
      <c r="AH695" s="550"/>
      <c r="AI695" s="550"/>
      <c r="AJ695" s="550"/>
      <c r="AK695" s="550"/>
      <c r="AL695" s="550"/>
      <c r="AM695" s="550"/>
      <c r="AN695" s="550"/>
      <c r="AO695" s="550"/>
      <c r="AP695" s="550"/>
      <c r="AQ695" s="550"/>
      <c r="AR695" s="550"/>
      <c r="AS695" s="550"/>
      <c r="AT695" s="550"/>
      <c r="AU695" s="550"/>
      <c r="AV695" s="550"/>
      <c r="AW695" s="550"/>
      <c r="AX695" s="550"/>
      <c r="AY695" s="550"/>
      <c r="AZ695" s="550"/>
      <c r="BA695" s="550"/>
      <c r="BB695" s="550"/>
      <c r="BC695" s="550"/>
      <c r="BD695" s="550"/>
      <c r="BE695" s="550"/>
      <c r="BF695" s="550"/>
      <c r="BG695" s="550"/>
      <c r="BH695" s="550"/>
      <c r="BI695" s="550"/>
      <c r="BJ695" s="550"/>
      <c r="BK695" s="550"/>
      <c r="BL695" s="550"/>
      <c r="BM695" s="550"/>
      <c r="BN695" s="550"/>
      <c r="BO695" s="550"/>
      <c r="BP695" s="550"/>
      <c r="BQ695" s="550"/>
      <c r="BR695" s="550"/>
      <c r="BS695" s="550"/>
      <c r="BT695" s="550"/>
      <c r="BU695" s="550"/>
      <c r="BV695" s="550"/>
      <c r="BW695" s="550"/>
      <c r="BX695" s="550"/>
      <c r="BY695" s="550"/>
      <c r="BZ695" s="550"/>
      <c r="CA695" s="550"/>
      <c r="CB695" s="550"/>
      <c r="CC695" s="550"/>
      <c r="CD695" s="550"/>
      <c r="CE695" s="550"/>
      <c r="CF695" s="550"/>
      <c r="CG695" s="550"/>
      <c r="CH695" s="550"/>
      <c r="CI695" s="550"/>
      <c r="CJ695" s="550"/>
      <c r="CK695" s="550"/>
      <c r="CL695" s="550"/>
      <c r="CM695" s="550"/>
      <c r="CN695" s="550"/>
      <c r="CO695" s="550"/>
      <c r="CP695" s="550"/>
      <c r="CQ695" s="550"/>
      <c r="CR695" s="550"/>
      <c r="CS695" s="550"/>
      <c r="CT695" s="550"/>
      <c r="CU695" s="550"/>
      <c r="CV695" s="550"/>
      <c r="CW695" s="550"/>
      <c r="CX695" s="550"/>
      <c r="CY695" s="550"/>
      <c r="CZ695" s="550"/>
      <c r="DA695" s="550"/>
      <c r="DB695" s="550"/>
      <c r="DC695" s="550"/>
      <c r="DD695" s="550"/>
      <c r="DE695" s="550"/>
      <c r="DF695" s="550"/>
      <c r="DG695" s="550"/>
      <c r="DH695" s="550"/>
      <c r="DI695" s="550"/>
      <c r="DJ695" s="550"/>
      <c r="DK695" s="550"/>
      <c r="DL695" s="550"/>
      <c r="DM695" s="550"/>
      <c r="DN695" s="550"/>
      <c r="DO695" s="550"/>
      <c r="DP695" s="550"/>
      <c r="DQ695" s="550"/>
      <c r="DR695" s="550"/>
      <c r="DS695" s="550"/>
      <c r="DT695" s="550"/>
      <c r="DU695" s="550"/>
      <c r="DV695" s="550"/>
      <c r="DW695" s="550"/>
      <c r="DX695" s="550"/>
      <c r="DY695" s="550"/>
      <c r="DZ695" s="550"/>
      <c r="EA695" s="550"/>
      <c r="EB695" s="550"/>
      <c r="EC695" s="550"/>
      <c r="ED695" s="550"/>
      <c r="EE695" s="550"/>
      <c r="EF695" s="550"/>
      <c r="EG695" s="550"/>
      <c r="EH695" s="550"/>
      <c r="EI695" s="550"/>
      <c r="EJ695" s="550"/>
      <c r="EK695" s="550"/>
      <c r="EL695" s="550"/>
      <c r="EM695" s="550"/>
      <c r="EN695" s="550"/>
      <c r="EO695" s="550"/>
      <c r="EP695" s="550"/>
      <c r="EQ695" s="550"/>
      <c r="ER695" s="550"/>
      <c r="ES695" s="550"/>
      <c r="ET695" s="550"/>
      <c r="EU695" s="550"/>
      <c r="EV695" s="550"/>
      <c r="EW695" s="550"/>
      <c r="EX695" s="550"/>
      <c r="EY695" s="550"/>
      <c r="EZ695" s="550"/>
      <c r="FA695" s="550"/>
      <c r="FB695" s="550"/>
      <c r="FC695" s="550"/>
      <c r="FD695" s="550"/>
      <c r="FE695" s="550"/>
      <c r="FF695" s="550"/>
      <c r="FG695" s="550"/>
      <c r="FH695" s="550"/>
      <c r="FI695" s="550"/>
      <c r="FJ695" s="550"/>
      <c r="FK695" s="550"/>
      <c r="FL695" s="550"/>
      <c r="FM695" s="550"/>
      <c r="FN695" s="550"/>
      <c r="FO695" s="550"/>
      <c r="FP695" s="550"/>
      <c r="FQ695" s="550"/>
      <c r="FR695" s="550"/>
      <c r="FS695" s="550"/>
      <c r="FT695" s="550"/>
      <c r="FU695" s="550"/>
      <c r="FV695" s="550"/>
      <c r="FW695" s="550"/>
      <c r="FX695" s="550"/>
      <c r="FY695" s="550"/>
      <c r="FZ695" s="550"/>
      <c r="GA695" s="550"/>
      <c r="GB695" s="550"/>
      <c r="GC695" s="550"/>
      <c r="GD695" s="550"/>
      <c r="GE695" s="550"/>
      <c r="GF695" s="550"/>
      <c r="GG695" s="550"/>
      <c r="GH695" s="550"/>
      <c r="GI695" s="550"/>
      <c r="GJ695" s="550"/>
      <c r="GK695" s="550"/>
      <c r="GL695" s="550"/>
      <c r="GM695" s="550"/>
    </row>
    <row r="696" spans="7:195" ht="18" customHeight="1">
      <c r="G696" s="550"/>
      <c r="H696" s="550"/>
      <c r="I696" s="550"/>
      <c r="J696" s="550"/>
      <c r="K696" s="550"/>
      <c r="L696" s="550"/>
      <c r="M696" s="550"/>
      <c r="N696" s="550"/>
      <c r="O696" s="550"/>
      <c r="P696" s="550"/>
      <c r="Q696" s="550"/>
      <c r="R696" s="550"/>
      <c r="S696" s="550"/>
      <c r="T696" s="550"/>
      <c r="U696" s="550"/>
      <c r="V696" s="550"/>
      <c r="W696" s="550"/>
      <c r="X696" s="550"/>
      <c r="Y696" s="550"/>
      <c r="Z696" s="550"/>
      <c r="AA696" s="550"/>
      <c r="AB696" s="550"/>
      <c r="AC696" s="550"/>
      <c r="AD696" s="550"/>
      <c r="AE696" s="550"/>
      <c r="AF696" s="550"/>
      <c r="AG696" s="550"/>
      <c r="AH696" s="550"/>
      <c r="AI696" s="550"/>
      <c r="AJ696" s="550"/>
      <c r="AK696" s="550"/>
      <c r="AL696" s="550"/>
      <c r="AM696" s="550"/>
      <c r="AN696" s="550"/>
      <c r="AO696" s="550"/>
      <c r="AP696" s="550"/>
      <c r="AQ696" s="550"/>
      <c r="AR696" s="550"/>
      <c r="AS696" s="550"/>
      <c r="AT696" s="550"/>
      <c r="AU696" s="550"/>
      <c r="AV696" s="550"/>
      <c r="AW696" s="550"/>
      <c r="AX696" s="550"/>
      <c r="AY696" s="550"/>
      <c r="AZ696" s="550"/>
      <c r="BA696" s="550"/>
      <c r="BB696" s="550"/>
      <c r="BC696" s="550"/>
      <c r="BD696" s="550"/>
      <c r="BE696" s="550"/>
      <c r="BF696" s="550"/>
      <c r="BG696" s="550"/>
      <c r="BH696" s="550"/>
      <c r="BI696" s="550"/>
      <c r="BJ696" s="550"/>
      <c r="BK696" s="550"/>
      <c r="BL696" s="550"/>
      <c r="BM696" s="550"/>
      <c r="BN696" s="550"/>
      <c r="BO696" s="550"/>
      <c r="BP696" s="550"/>
      <c r="BQ696" s="550"/>
      <c r="BR696" s="550"/>
      <c r="BS696" s="550"/>
      <c r="BT696" s="550"/>
      <c r="BU696" s="550"/>
      <c r="BV696" s="550"/>
      <c r="BW696" s="550"/>
      <c r="BX696" s="550"/>
      <c r="BY696" s="550"/>
      <c r="BZ696" s="550"/>
      <c r="CA696" s="550"/>
      <c r="CB696" s="550"/>
      <c r="CC696" s="550"/>
      <c r="CD696" s="550"/>
      <c r="CE696" s="550"/>
      <c r="CF696" s="550"/>
      <c r="CG696" s="550"/>
      <c r="CH696" s="550"/>
      <c r="CI696" s="550"/>
      <c r="CJ696" s="550"/>
      <c r="CK696" s="550"/>
      <c r="CL696" s="550"/>
      <c r="CM696" s="550"/>
      <c r="CN696" s="550"/>
      <c r="CO696" s="550"/>
      <c r="CP696" s="550"/>
      <c r="CQ696" s="550"/>
      <c r="CR696" s="550"/>
      <c r="CS696" s="550"/>
      <c r="CT696" s="550"/>
      <c r="CU696" s="550"/>
      <c r="CV696" s="550"/>
      <c r="CW696" s="550"/>
      <c r="CX696" s="550"/>
      <c r="CY696" s="550"/>
      <c r="CZ696" s="550"/>
      <c r="DA696" s="550"/>
      <c r="DB696" s="550"/>
      <c r="DC696" s="550"/>
      <c r="DD696" s="550"/>
      <c r="DE696" s="550"/>
      <c r="DF696" s="550"/>
      <c r="DG696" s="550"/>
      <c r="DH696" s="550"/>
      <c r="DI696" s="550"/>
      <c r="DJ696" s="550"/>
      <c r="DK696" s="550"/>
      <c r="DL696" s="550"/>
      <c r="DM696" s="550"/>
      <c r="DN696" s="550"/>
      <c r="DO696" s="550"/>
      <c r="DP696" s="550"/>
      <c r="DQ696" s="550"/>
      <c r="DR696" s="550"/>
      <c r="DS696" s="550"/>
      <c r="DT696" s="550"/>
      <c r="DU696" s="550"/>
      <c r="DV696" s="550"/>
      <c r="DW696" s="550"/>
      <c r="DX696" s="550"/>
      <c r="DY696" s="550"/>
      <c r="DZ696" s="550"/>
      <c r="EA696" s="550"/>
      <c r="EB696" s="550"/>
      <c r="EC696" s="550"/>
      <c r="ED696" s="550"/>
      <c r="EE696" s="550"/>
      <c r="EF696" s="550"/>
      <c r="EG696" s="550"/>
      <c r="EH696" s="550"/>
      <c r="EI696" s="550"/>
      <c r="EJ696" s="550"/>
      <c r="EK696" s="550"/>
      <c r="EL696" s="550"/>
      <c r="EM696" s="550"/>
      <c r="EN696" s="550"/>
      <c r="EO696" s="550"/>
      <c r="EP696" s="550"/>
      <c r="EQ696" s="550"/>
      <c r="ER696" s="550"/>
      <c r="ES696" s="550"/>
      <c r="ET696" s="550"/>
      <c r="EU696" s="550"/>
      <c r="EV696" s="550"/>
      <c r="EW696" s="550"/>
      <c r="EX696" s="550"/>
      <c r="EY696" s="550"/>
      <c r="EZ696" s="550"/>
      <c r="FA696" s="550"/>
      <c r="FB696" s="550"/>
      <c r="FC696" s="550"/>
      <c r="FD696" s="550"/>
      <c r="FE696" s="550"/>
      <c r="FF696" s="550"/>
      <c r="FG696" s="550"/>
      <c r="FH696" s="550"/>
      <c r="FI696" s="550"/>
      <c r="FJ696" s="550"/>
      <c r="FK696" s="550"/>
      <c r="FL696" s="550"/>
      <c r="FM696" s="550"/>
      <c r="FN696" s="550"/>
      <c r="FO696" s="550"/>
      <c r="FP696" s="550"/>
      <c r="FQ696" s="550"/>
      <c r="FR696" s="550"/>
      <c r="FS696" s="550"/>
      <c r="FT696" s="550"/>
      <c r="FU696" s="550"/>
      <c r="FV696" s="550"/>
      <c r="FW696" s="550"/>
      <c r="FX696" s="550"/>
      <c r="FY696" s="550"/>
      <c r="FZ696" s="550"/>
      <c r="GA696" s="550"/>
      <c r="GB696" s="550"/>
      <c r="GC696" s="550"/>
      <c r="GD696" s="550"/>
      <c r="GE696" s="550"/>
      <c r="GF696" s="550"/>
      <c r="GG696" s="550"/>
      <c r="GH696" s="550"/>
      <c r="GI696" s="550"/>
      <c r="GJ696" s="550"/>
      <c r="GK696" s="550"/>
      <c r="GL696" s="550"/>
      <c r="GM696" s="550"/>
    </row>
    <row r="697" spans="7:195" ht="18" customHeight="1">
      <c r="G697" s="550"/>
      <c r="H697" s="550"/>
      <c r="I697" s="550"/>
      <c r="J697" s="550"/>
      <c r="K697" s="550"/>
      <c r="L697" s="550"/>
      <c r="M697" s="550"/>
      <c r="N697" s="550"/>
      <c r="O697" s="550"/>
      <c r="P697" s="550"/>
      <c r="Q697" s="550"/>
      <c r="R697" s="550"/>
      <c r="S697" s="550"/>
      <c r="T697" s="550"/>
      <c r="U697" s="550"/>
      <c r="V697" s="550"/>
      <c r="W697" s="550"/>
      <c r="X697" s="550"/>
      <c r="Y697" s="550"/>
      <c r="Z697" s="550"/>
      <c r="AA697" s="550"/>
      <c r="AB697" s="550"/>
      <c r="AC697" s="550"/>
      <c r="AD697" s="550"/>
      <c r="AE697" s="550"/>
      <c r="AF697" s="550"/>
      <c r="AG697" s="550"/>
      <c r="AH697" s="550"/>
      <c r="AI697" s="550"/>
      <c r="AJ697" s="550"/>
      <c r="AK697" s="550"/>
      <c r="AL697" s="550"/>
      <c r="AM697" s="550"/>
      <c r="AN697" s="550"/>
      <c r="AO697" s="550"/>
      <c r="AP697" s="550"/>
      <c r="AQ697" s="550"/>
      <c r="AR697" s="550"/>
      <c r="AS697" s="550"/>
      <c r="AT697" s="550"/>
      <c r="AU697" s="550"/>
      <c r="AV697" s="550"/>
      <c r="AW697" s="550"/>
      <c r="AX697" s="550"/>
      <c r="AY697" s="550"/>
      <c r="AZ697" s="550"/>
      <c r="BA697" s="550"/>
      <c r="BB697" s="550"/>
      <c r="BC697" s="550"/>
      <c r="BD697" s="550"/>
      <c r="BE697" s="550"/>
      <c r="BF697" s="550"/>
      <c r="BG697" s="550"/>
      <c r="BH697" s="550"/>
      <c r="BI697" s="550"/>
      <c r="BJ697" s="550"/>
      <c r="BK697" s="550"/>
      <c r="BL697" s="550"/>
      <c r="BM697" s="550"/>
      <c r="BN697" s="550"/>
      <c r="BO697" s="550"/>
      <c r="BP697" s="550"/>
      <c r="BQ697" s="550"/>
      <c r="BR697" s="550"/>
      <c r="BS697" s="550"/>
      <c r="BT697" s="550"/>
      <c r="BU697" s="550"/>
      <c r="BV697" s="550"/>
      <c r="BW697" s="550"/>
      <c r="BX697" s="550"/>
      <c r="BY697" s="550"/>
      <c r="BZ697" s="550"/>
      <c r="CA697" s="550"/>
      <c r="CB697" s="550"/>
      <c r="CC697" s="550"/>
      <c r="CD697" s="550"/>
      <c r="CE697" s="550"/>
      <c r="CF697" s="550"/>
      <c r="CG697" s="550"/>
      <c r="CH697" s="550"/>
      <c r="CI697" s="550"/>
      <c r="CJ697" s="550"/>
      <c r="CK697" s="550"/>
      <c r="CL697" s="550"/>
      <c r="CM697" s="550"/>
      <c r="CN697" s="550"/>
      <c r="CO697" s="550"/>
      <c r="CP697" s="550"/>
      <c r="CQ697" s="550"/>
      <c r="CR697" s="550"/>
      <c r="CS697" s="550"/>
      <c r="CT697" s="550"/>
      <c r="CU697" s="550"/>
      <c r="CV697" s="550"/>
      <c r="CW697" s="550"/>
      <c r="CX697" s="550"/>
      <c r="CY697" s="550"/>
      <c r="CZ697" s="550"/>
      <c r="DA697" s="550"/>
      <c r="DB697" s="550"/>
      <c r="DC697" s="550"/>
      <c r="DD697" s="550"/>
      <c r="DE697" s="550"/>
      <c r="DF697" s="550"/>
      <c r="DG697" s="550"/>
      <c r="DH697" s="550"/>
      <c r="DI697" s="550"/>
      <c r="DJ697" s="550"/>
      <c r="DK697" s="550"/>
      <c r="DL697" s="550"/>
      <c r="DM697" s="550"/>
      <c r="DN697" s="550"/>
      <c r="DO697" s="550"/>
      <c r="DP697" s="550"/>
      <c r="DQ697" s="550"/>
      <c r="DR697" s="550"/>
      <c r="DS697" s="550"/>
      <c r="DT697" s="550"/>
      <c r="DU697" s="550"/>
      <c r="DV697" s="550"/>
      <c r="DW697" s="550"/>
      <c r="DX697" s="550"/>
      <c r="DY697" s="550"/>
      <c r="DZ697" s="550"/>
      <c r="EA697" s="550"/>
      <c r="EB697" s="550"/>
      <c r="EC697" s="550"/>
      <c r="ED697" s="550"/>
      <c r="EE697" s="550"/>
      <c r="EF697" s="550"/>
      <c r="EG697" s="550"/>
      <c r="EH697" s="550"/>
      <c r="EI697" s="550"/>
      <c r="EJ697" s="550"/>
      <c r="EK697" s="550"/>
      <c r="EL697" s="550"/>
      <c r="EM697" s="550"/>
      <c r="EN697" s="550"/>
      <c r="EO697" s="550"/>
      <c r="EP697" s="550"/>
      <c r="EQ697" s="550"/>
      <c r="ER697" s="550"/>
      <c r="ES697" s="550"/>
      <c r="ET697" s="550"/>
      <c r="EU697" s="550"/>
      <c r="EV697" s="550"/>
      <c r="EW697" s="550"/>
      <c r="EX697" s="550"/>
      <c r="EY697" s="550"/>
      <c r="EZ697" s="550"/>
      <c r="FA697" s="550"/>
      <c r="FB697" s="550"/>
      <c r="FC697" s="550"/>
      <c r="FD697" s="550"/>
      <c r="FE697" s="550"/>
      <c r="FF697" s="550"/>
      <c r="FG697" s="550"/>
      <c r="FH697" s="550"/>
      <c r="FI697" s="550"/>
      <c r="FJ697" s="550"/>
      <c r="FK697" s="550"/>
      <c r="FL697" s="550"/>
      <c r="FM697" s="550"/>
      <c r="FN697" s="550"/>
      <c r="FO697" s="550"/>
      <c r="FP697" s="550"/>
      <c r="FQ697" s="550"/>
      <c r="FR697" s="550"/>
      <c r="FS697" s="550"/>
      <c r="FT697" s="550"/>
      <c r="FU697" s="550"/>
      <c r="FV697" s="550"/>
      <c r="FW697" s="550"/>
      <c r="FX697" s="550"/>
      <c r="FY697" s="550"/>
      <c r="FZ697" s="550"/>
      <c r="GA697" s="550"/>
      <c r="GB697" s="550"/>
      <c r="GC697" s="550"/>
      <c r="GD697" s="550"/>
      <c r="GE697" s="550"/>
      <c r="GF697" s="550"/>
      <c r="GG697" s="550"/>
      <c r="GH697" s="550"/>
      <c r="GI697" s="550"/>
      <c r="GJ697" s="550"/>
      <c r="GK697" s="550"/>
      <c r="GL697" s="550"/>
      <c r="GM697" s="550"/>
    </row>
    <row r="698" spans="7:195" ht="18" customHeight="1">
      <c r="G698" s="550"/>
      <c r="H698" s="550"/>
      <c r="I698" s="550"/>
      <c r="J698" s="550"/>
      <c r="K698" s="550"/>
      <c r="L698" s="550"/>
      <c r="M698" s="550"/>
      <c r="N698" s="550"/>
      <c r="O698" s="550"/>
      <c r="P698" s="550"/>
      <c r="Q698" s="550"/>
      <c r="R698" s="550"/>
      <c r="S698" s="550"/>
      <c r="T698" s="550"/>
      <c r="U698" s="550"/>
      <c r="V698" s="550"/>
      <c r="W698" s="550"/>
      <c r="X698" s="550"/>
      <c r="Y698" s="550"/>
      <c r="Z698" s="550"/>
      <c r="AA698" s="550"/>
      <c r="AB698" s="550"/>
      <c r="AC698" s="550"/>
      <c r="AD698" s="550"/>
      <c r="AE698" s="550"/>
      <c r="AF698" s="550"/>
      <c r="AG698" s="550"/>
      <c r="AH698" s="550"/>
      <c r="AI698" s="550"/>
      <c r="AJ698" s="550"/>
      <c r="AK698" s="550"/>
      <c r="AL698" s="550"/>
      <c r="AM698" s="550"/>
      <c r="AN698" s="550"/>
      <c r="AO698" s="550"/>
      <c r="AP698" s="550"/>
      <c r="AQ698" s="550"/>
      <c r="AR698" s="550"/>
      <c r="AS698" s="550"/>
      <c r="AT698" s="550"/>
      <c r="AU698" s="550"/>
      <c r="AV698" s="550"/>
      <c r="AW698" s="550"/>
      <c r="AX698" s="550"/>
      <c r="AY698" s="550"/>
      <c r="AZ698" s="550"/>
      <c r="BA698" s="550"/>
      <c r="BB698" s="550"/>
      <c r="BC698" s="550"/>
      <c r="BD698" s="550"/>
      <c r="BE698" s="550"/>
      <c r="BF698" s="550"/>
      <c r="BG698" s="550"/>
      <c r="BH698" s="550"/>
      <c r="BI698" s="550"/>
      <c r="BJ698" s="550"/>
      <c r="BK698" s="550"/>
      <c r="BL698" s="550"/>
      <c r="BM698" s="550"/>
      <c r="BN698" s="550"/>
      <c r="BO698" s="550"/>
      <c r="BP698" s="550"/>
      <c r="BQ698" s="550"/>
      <c r="BR698" s="550"/>
      <c r="BS698" s="550"/>
      <c r="BT698" s="550"/>
      <c r="BU698" s="550"/>
      <c r="BV698" s="550"/>
      <c r="BW698" s="550"/>
      <c r="BX698" s="550"/>
      <c r="BY698" s="550"/>
      <c r="BZ698" s="550"/>
      <c r="CA698" s="550"/>
      <c r="CB698" s="550"/>
      <c r="CC698" s="550"/>
      <c r="CD698" s="550"/>
      <c r="CE698" s="550"/>
      <c r="CF698" s="550"/>
      <c r="CG698" s="550"/>
      <c r="CH698" s="550"/>
      <c r="CI698" s="550"/>
      <c r="CJ698" s="550"/>
      <c r="CK698" s="550"/>
      <c r="CL698" s="550"/>
      <c r="CM698" s="550"/>
      <c r="CN698" s="550"/>
      <c r="CO698" s="550"/>
      <c r="CP698" s="550"/>
      <c r="CQ698" s="550"/>
      <c r="CR698" s="550"/>
      <c r="CS698" s="550"/>
      <c r="CT698" s="550"/>
      <c r="CU698" s="550"/>
      <c r="CV698" s="550"/>
      <c r="CW698" s="550"/>
      <c r="CX698" s="550"/>
      <c r="CY698" s="550"/>
      <c r="CZ698" s="550"/>
      <c r="DA698" s="550"/>
      <c r="DB698" s="550"/>
      <c r="DC698" s="550"/>
      <c r="DD698" s="550"/>
      <c r="DE698" s="550"/>
      <c r="DF698" s="550"/>
      <c r="DG698" s="550"/>
      <c r="DH698" s="550"/>
      <c r="DI698" s="550"/>
      <c r="DJ698" s="550"/>
      <c r="DK698" s="550"/>
      <c r="DL698" s="550"/>
      <c r="DM698" s="550"/>
      <c r="DN698" s="550"/>
      <c r="DO698" s="550"/>
      <c r="DP698" s="550"/>
      <c r="DQ698" s="550"/>
      <c r="DR698" s="550"/>
      <c r="DS698" s="550"/>
      <c r="DT698" s="550"/>
      <c r="DU698" s="550"/>
      <c r="DV698" s="550"/>
      <c r="DW698" s="550"/>
      <c r="DX698" s="550"/>
      <c r="DY698" s="550"/>
      <c r="DZ698" s="550"/>
      <c r="EA698" s="550"/>
      <c r="EB698" s="550"/>
      <c r="EC698" s="550"/>
      <c r="ED698" s="550"/>
      <c r="EE698" s="550"/>
      <c r="EF698" s="550"/>
      <c r="EG698" s="550"/>
      <c r="EH698" s="550"/>
      <c r="EI698" s="550"/>
      <c r="EJ698" s="550"/>
      <c r="EK698" s="550"/>
      <c r="EL698" s="550"/>
      <c r="EM698" s="550"/>
      <c r="EN698" s="550"/>
      <c r="EO698" s="550"/>
      <c r="EP698" s="550"/>
      <c r="EQ698" s="550"/>
      <c r="ER698" s="550"/>
      <c r="ES698" s="550"/>
      <c r="ET698" s="550"/>
      <c r="EU698" s="550"/>
      <c r="EV698" s="550"/>
      <c r="EW698" s="550"/>
      <c r="EX698" s="550"/>
      <c r="EY698" s="550"/>
      <c r="EZ698" s="550"/>
      <c r="FA698" s="550"/>
      <c r="FB698" s="550"/>
      <c r="FC698" s="550"/>
      <c r="FD698" s="550"/>
      <c r="FE698" s="550"/>
      <c r="FF698" s="550"/>
      <c r="FG698" s="550"/>
      <c r="FH698" s="550"/>
      <c r="FI698" s="550"/>
      <c r="FJ698" s="550"/>
      <c r="FK698" s="550"/>
      <c r="FL698" s="550"/>
      <c r="FM698" s="550"/>
      <c r="FN698" s="550"/>
      <c r="FO698" s="550"/>
      <c r="FP698" s="550"/>
      <c r="FQ698" s="550"/>
      <c r="FR698" s="550"/>
      <c r="FS698" s="550"/>
      <c r="FT698" s="550"/>
      <c r="FU698" s="550"/>
      <c r="FV698" s="550"/>
      <c r="FW698" s="550"/>
      <c r="FX698" s="550"/>
      <c r="FY698" s="550"/>
      <c r="FZ698" s="550"/>
      <c r="GA698" s="550"/>
      <c r="GB698" s="550"/>
      <c r="GC698" s="550"/>
      <c r="GD698" s="550"/>
      <c r="GE698" s="550"/>
      <c r="GF698" s="550"/>
      <c r="GG698" s="550"/>
      <c r="GH698" s="550"/>
      <c r="GI698" s="550"/>
      <c r="GJ698" s="550"/>
      <c r="GK698" s="550"/>
      <c r="GL698" s="550"/>
      <c r="GM698" s="550"/>
    </row>
    <row r="699" spans="7:195" ht="18" customHeight="1">
      <c r="G699" s="550"/>
      <c r="H699" s="550"/>
      <c r="I699" s="550"/>
      <c r="J699" s="550"/>
      <c r="K699" s="550"/>
      <c r="L699" s="550"/>
      <c r="M699" s="550"/>
      <c r="N699" s="550"/>
      <c r="O699" s="550"/>
      <c r="P699" s="550"/>
      <c r="Q699" s="550"/>
      <c r="R699" s="550"/>
      <c r="S699" s="550"/>
      <c r="T699" s="550"/>
      <c r="U699" s="550"/>
      <c r="V699" s="550"/>
      <c r="W699" s="550"/>
      <c r="X699" s="550"/>
      <c r="Y699" s="550"/>
      <c r="Z699" s="550"/>
      <c r="AA699" s="550"/>
      <c r="AB699" s="550"/>
      <c r="AC699" s="550"/>
      <c r="AD699" s="550"/>
      <c r="AE699" s="550"/>
      <c r="AF699" s="550"/>
      <c r="AG699" s="550"/>
      <c r="AH699" s="550"/>
      <c r="AI699" s="550"/>
      <c r="AJ699" s="550"/>
      <c r="AK699" s="550"/>
      <c r="AL699" s="550"/>
      <c r="AM699" s="550"/>
      <c r="AN699" s="550"/>
      <c r="AO699" s="550"/>
      <c r="AP699" s="550"/>
      <c r="AQ699" s="550"/>
      <c r="AR699" s="550"/>
      <c r="AS699" s="550"/>
      <c r="AT699" s="550"/>
      <c r="AU699" s="550"/>
      <c r="AV699" s="550"/>
      <c r="AW699" s="550"/>
      <c r="AX699" s="550"/>
      <c r="AY699" s="550"/>
      <c r="AZ699" s="550"/>
      <c r="BA699" s="550"/>
      <c r="BB699" s="550"/>
      <c r="BC699" s="550"/>
      <c r="BD699" s="550"/>
      <c r="BE699" s="550"/>
      <c r="BF699" s="550"/>
      <c r="BG699" s="550"/>
      <c r="BH699" s="550"/>
      <c r="BI699" s="550"/>
      <c r="BJ699" s="550"/>
      <c r="BK699" s="550"/>
      <c r="BL699" s="550"/>
      <c r="BM699" s="550"/>
      <c r="BN699" s="550"/>
      <c r="BO699" s="550"/>
      <c r="BP699" s="550"/>
      <c r="BQ699" s="550"/>
      <c r="BR699" s="550"/>
      <c r="BS699" s="550"/>
      <c r="BT699" s="550"/>
      <c r="BU699" s="550"/>
      <c r="BV699" s="550"/>
      <c r="BW699" s="550"/>
      <c r="BX699" s="550"/>
      <c r="BY699" s="550"/>
      <c r="BZ699" s="550"/>
      <c r="CA699" s="550"/>
      <c r="CB699" s="550"/>
      <c r="CC699" s="550"/>
      <c r="CD699" s="550"/>
      <c r="CE699" s="550"/>
      <c r="CF699" s="550"/>
      <c r="CG699" s="550"/>
      <c r="CH699" s="550"/>
      <c r="CI699" s="550"/>
      <c r="CJ699" s="550"/>
      <c r="CK699" s="550"/>
      <c r="CL699" s="550"/>
      <c r="CM699" s="550"/>
      <c r="CN699" s="550"/>
      <c r="CO699" s="550"/>
      <c r="CP699" s="550"/>
      <c r="CQ699" s="550"/>
      <c r="CR699" s="550"/>
      <c r="CS699" s="550"/>
      <c r="CT699" s="550"/>
      <c r="CU699" s="550"/>
      <c r="CV699" s="550"/>
      <c r="CW699" s="550"/>
      <c r="CX699" s="550"/>
      <c r="CY699" s="550"/>
      <c r="CZ699" s="550"/>
      <c r="DA699" s="550"/>
      <c r="DB699" s="550"/>
      <c r="DC699" s="550"/>
      <c r="DD699" s="550"/>
      <c r="DE699" s="550"/>
      <c r="DF699" s="550"/>
      <c r="DG699" s="550"/>
      <c r="DH699" s="550"/>
      <c r="DI699" s="550"/>
      <c r="DJ699" s="550"/>
      <c r="DK699" s="550"/>
      <c r="DL699" s="550"/>
      <c r="DM699" s="550"/>
      <c r="DN699" s="550"/>
      <c r="DO699" s="550"/>
      <c r="DP699" s="550"/>
      <c r="DQ699" s="550"/>
      <c r="DR699" s="550"/>
      <c r="DS699" s="550"/>
      <c r="DT699" s="550"/>
      <c r="DU699" s="550"/>
      <c r="DV699" s="550"/>
      <c r="DW699" s="550"/>
      <c r="DX699" s="550"/>
      <c r="DY699" s="550"/>
      <c r="DZ699" s="550"/>
      <c r="EA699" s="550"/>
      <c r="EB699" s="550"/>
      <c r="EC699" s="550"/>
      <c r="ED699" s="550"/>
      <c r="EE699" s="550"/>
      <c r="EF699" s="550"/>
      <c r="EG699" s="550"/>
      <c r="EH699" s="550"/>
      <c r="EI699" s="550"/>
      <c r="EJ699" s="550"/>
      <c r="EK699" s="550"/>
      <c r="EL699" s="550"/>
      <c r="EM699" s="550"/>
      <c r="EN699" s="550"/>
      <c r="EO699" s="550"/>
      <c r="EP699" s="550"/>
      <c r="EQ699" s="550"/>
      <c r="ER699" s="550"/>
      <c r="ES699" s="550"/>
      <c r="ET699" s="550"/>
      <c r="EU699" s="550"/>
      <c r="EV699" s="550"/>
      <c r="EW699" s="550"/>
      <c r="EX699" s="550"/>
      <c r="EY699" s="550"/>
      <c r="EZ699" s="550"/>
      <c r="FA699" s="550"/>
      <c r="FB699" s="550"/>
      <c r="FC699" s="550"/>
      <c r="FD699" s="550"/>
      <c r="FE699" s="550"/>
      <c r="FF699" s="550"/>
      <c r="FG699" s="550"/>
      <c r="FH699" s="550"/>
      <c r="FI699" s="550"/>
      <c r="FJ699" s="550"/>
      <c r="FK699" s="550"/>
      <c r="FL699" s="550"/>
      <c r="FM699" s="550"/>
      <c r="FN699" s="550"/>
      <c r="FO699" s="550"/>
      <c r="FP699" s="550"/>
      <c r="FQ699" s="550"/>
      <c r="FR699" s="550"/>
      <c r="FS699" s="550"/>
      <c r="FT699" s="550"/>
      <c r="FU699" s="550"/>
      <c r="FV699" s="550"/>
      <c r="FW699" s="550"/>
      <c r="FX699" s="550"/>
      <c r="FY699" s="550"/>
      <c r="FZ699" s="550"/>
      <c r="GA699" s="550"/>
      <c r="GB699" s="550"/>
      <c r="GC699" s="550"/>
      <c r="GD699" s="550"/>
      <c r="GE699" s="550"/>
      <c r="GF699" s="550"/>
      <c r="GG699" s="550"/>
      <c r="GH699" s="550"/>
      <c r="GI699" s="550"/>
      <c r="GJ699" s="550"/>
      <c r="GK699" s="550"/>
      <c r="GL699" s="550"/>
      <c r="GM699" s="550"/>
    </row>
    <row r="700" spans="7:195" ht="18" customHeight="1">
      <c r="G700" s="550"/>
      <c r="H700" s="550"/>
      <c r="I700" s="550"/>
      <c r="J700" s="550"/>
      <c r="K700" s="550"/>
      <c r="L700" s="550"/>
      <c r="M700" s="550"/>
      <c r="N700" s="550"/>
      <c r="O700" s="550"/>
      <c r="P700" s="550"/>
      <c r="Q700" s="550"/>
      <c r="R700" s="550"/>
      <c r="S700" s="550"/>
      <c r="T700" s="550"/>
      <c r="U700" s="550"/>
      <c r="V700" s="550"/>
      <c r="W700" s="550"/>
      <c r="X700" s="550"/>
      <c r="Y700" s="550"/>
      <c r="Z700" s="550"/>
      <c r="AA700" s="550"/>
      <c r="AB700" s="550"/>
      <c r="AC700" s="550"/>
      <c r="AD700" s="550"/>
      <c r="AE700" s="550"/>
      <c r="AF700" s="550"/>
      <c r="AG700" s="550"/>
      <c r="AH700" s="550"/>
      <c r="AI700" s="550"/>
      <c r="AJ700" s="550"/>
      <c r="AK700" s="550"/>
      <c r="AL700" s="550"/>
      <c r="AM700" s="550"/>
      <c r="AN700" s="550"/>
      <c r="AO700" s="550"/>
      <c r="AP700" s="550"/>
      <c r="AQ700" s="550"/>
      <c r="AR700" s="550"/>
      <c r="AS700" s="550"/>
      <c r="AT700" s="550"/>
      <c r="AU700" s="550"/>
      <c r="AV700" s="550"/>
      <c r="AW700" s="550"/>
      <c r="AX700" s="550"/>
      <c r="AY700" s="550"/>
      <c r="AZ700" s="550"/>
      <c r="BA700" s="550"/>
      <c r="BB700" s="550"/>
      <c r="BC700" s="550"/>
      <c r="BD700" s="550"/>
      <c r="BE700" s="550"/>
      <c r="BF700" s="550"/>
      <c r="BG700" s="550"/>
      <c r="BH700" s="550"/>
      <c r="BI700" s="550"/>
      <c r="BJ700" s="550"/>
      <c r="BK700" s="550"/>
      <c r="BL700" s="550"/>
      <c r="BM700" s="550"/>
      <c r="BN700" s="550"/>
      <c r="BO700" s="550"/>
      <c r="BP700" s="550"/>
      <c r="BQ700" s="550"/>
      <c r="BR700" s="550"/>
      <c r="BS700" s="550"/>
      <c r="BT700" s="550"/>
      <c r="BU700" s="550"/>
      <c r="BV700" s="550"/>
      <c r="BW700" s="550"/>
      <c r="BX700" s="550"/>
      <c r="BY700" s="550"/>
      <c r="BZ700" s="550"/>
      <c r="CA700" s="550"/>
      <c r="CB700" s="550"/>
      <c r="CC700" s="550"/>
      <c r="CD700" s="550"/>
      <c r="CE700" s="550"/>
      <c r="CF700" s="550"/>
      <c r="CG700" s="550"/>
      <c r="CH700" s="550"/>
      <c r="CI700" s="550"/>
      <c r="CJ700" s="550"/>
      <c r="CK700" s="550"/>
      <c r="CL700" s="550"/>
      <c r="CM700" s="550"/>
      <c r="CN700" s="550"/>
      <c r="CO700" s="550"/>
      <c r="CP700" s="550"/>
      <c r="CQ700" s="550"/>
      <c r="CR700" s="550"/>
      <c r="CS700" s="550"/>
      <c r="CT700" s="550"/>
      <c r="CU700" s="550"/>
      <c r="CV700" s="550"/>
      <c r="CW700" s="550"/>
      <c r="CX700" s="550"/>
      <c r="CY700" s="550"/>
      <c r="CZ700" s="550"/>
      <c r="DA700" s="550"/>
      <c r="DB700" s="550"/>
      <c r="DC700" s="550"/>
      <c r="DD700" s="550"/>
      <c r="DE700" s="550"/>
      <c r="DF700" s="550"/>
      <c r="DG700" s="550"/>
      <c r="DH700" s="550"/>
      <c r="DI700" s="550"/>
      <c r="DJ700" s="550"/>
      <c r="DK700" s="550"/>
      <c r="DL700" s="550"/>
      <c r="DM700" s="550"/>
      <c r="DN700" s="550"/>
      <c r="DO700" s="550"/>
      <c r="DP700" s="550"/>
      <c r="DQ700" s="550"/>
      <c r="DR700" s="550"/>
      <c r="DS700" s="550"/>
      <c r="DT700" s="550"/>
      <c r="DU700" s="550"/>
      <c r="DV700" s="550"/>
      <c r="DW700" s="550"/>
      <c r="DX700" s="550"/>
      <c r="DY700" s="550"/>
      <c r="DZ700" s="550"/>
      <c r="EA700" s="550"/>
      <c r="EB700" s="550"/>
      <c r="EC700" s="550"/>
      <c r="ED700" s="550"/>
      <c r="EE700" s="550"/>
      <c r="EF700" s="550"/>
      <c r="EG700" s="550"/>
      <c r="EH700" s="550"/>
      <c r="EI700" s="550"/>
      <c r="EJ700" s="550"/>
      <c r="EK700" s="550"/>
      <c r="EL700" s="550"/>
      <c r="EM700" s="550"/>
      <c r="EN700" s="550"/>
      <c r="EO700" s="550"/>
      <c r="EP700" s="550"/>
      <c r="EQ700" s="550"/>
      <c r="ER700" s="550"/>
      <c r="ES700" s="550"/>
      <c r="ET700" s="550"/>
      <c r="EU700" s="550"/>
      <c r="EV700" s="550"/>
      <c r="EW700" s="550"/>
      <c r="EX700" s="550"/>
      <c r="EY700" s="550"/>
      <c r="EZ700" s="550"/>
      <c r="FA700" s="550"/>
      <c r="FB700" s="550"/>
      <c r="FC700" s="550"/>
      <c r="FD700" s="550"/>
      <c r="FE700" s="550"/>
      <c r="FF700" s="550"/>
      <c r="FG700" s="550"/>
      <c r="FH700" s="550"/>
      <c r="FI700" s="550"/>
      <c r="FJ700" s="550"/>
      <c r="FK700" s="550"/>
      <c r="FL700" s="550"/>
      <c r="FM700" s="550"/>
      <c r="FN700" s="550"/>
      <c r="FO700" s="550"/>
      <c r="FP700" s="550"/>
      <c r="FQ700" s="550"/>
      <c r="FR700" s="550"/>
      <c r="FS700" s="550"/>
      <c r="FT700" s="550"/>
      <c r="FU700" s="550"/>
      <c r="FV700" s="550"/>
      <c r="FW700" s="550"/>
      <c r="FX700" s="550"/>
      <c r="FY700" s="550"/>
      <c r="FZ700" s="550"/>
      <c r="GA700" s="550"/>
      <c r="GB700" s="550"/>
      <c r="GC700" s="550"/>
      <c r="GD700" s="550"/>
      <c r="GE700" s="550"/>
      <c r="GF700" s="550"/>
      <c r="GG700" s="550"/>
      <c r="GH700" s="550"/>
      <c r="GI700" s="550"/>
      <c r="GJ700" s="550"/>
      <c r="GK700" s="550"/>
      <c r="GL700" s="550"/>
      <c r="GM700" s="550"/>
    </row>
    <row r="701" spans="7:195" ht="18" customHeight="1">
      <c r="G701" s="550"/>
      <c r="H701" s="550"/>
      <c r="I701" s="550"/>
      <c r="J701" s="550"/>
      <c r="K701" s="550"/>
      <c r="L701" s="550"/>
      <c r="M701" s="550"/>
      <c r="N701" s="550"/>
      <c r="O701" s="550"/>
      <c r="P701" s="550"/>
      <c r="Q701" s="550"/>
      <c r="R701" s="550"/>
      <c r="S701" s="550"/>
      <c r="T701" s="550"/>
      <c r="U701" s="550"/>
      <c r="V701" s="550"/>
      <c r="W701" s="550"/>
      <c r="X701" s="550"/>
      <c r="Y701" s="550"/>
      <c r="Z701" s="550"/>
      <c r="AA701" s="550"/>
      <c r="AB701" s="550"/>
      <c r="AC701" s="550"/>
      <c r="AD701" s="550"/>
      <c r="AE701" s="550"/>
      <c r="AF701" s="550"/>
      <c r="AG701" s="550"/>
      <c r="AH701" s="550"/>
      <c r="AI701" s="550"/>
      <c r="AJ701" s="550"/>
      <c r="AK701" s="550"/>
      <c r="AL701" s="550"/>
      <c r="AM701" s="550"/>
      <c r="AN701" s="550"/>
      <c r="AO701" s="550"/>
      <c r="AP701" s="550"/>
      <c r="AQ701" s="550"/>
      <c r="AR701" s="550"/>
      <c r="AS701" s="550"/>
      <c r="AT701" s="550"/>
      <c r="AU701" s="550"/>
      <c r="AV701" s="550"/>
      <c r="AW701" s="550"/>
      <c r="AX701" s="550"/>
      <c r="AY701" s="550"/>
      <c r="AZ701" s="550"/>
      <c r="BA701" s="550"/>
      <c r="BB701" s="550"/>
      <c r="BC701" s="550"/>
      <c r="BD701" s="550"/>
      <c r="BE701" s="550"/>
      <c r="BF701" s="550"/>
      <c r="BG701" s="550"/>
      <c r="BH701" s="550"/>
      <c r="BI701" s="550"/>
      <c r="BJ701" s="550"/>
      <c r="BK701" s="550"/>
      <c r="BL701" s="550"/>
      <c r="BM701" s="550"/>
      <c r="BN701" s="550"/>
      <c r="BO701" s="550"/>
      <c r="BP701" s="550"/>
      <c r="BQ701" s="550"/>
      <c r="BR701" s="550"/>
      <c r="BS701" s="550"/>
      <c r="BT701" s="550"/>
      <c r="BU701" s="550"/>
      <c r="BV701" s="550"/>
      <c r="BW701" s="550"/>
      <c r="BX701" s="550"/>
      <c r="BY701" s="550"/>
      <c r="BZ701" s="550"/>
      <c r="CA701" s="550"/>
      <c r="CB701" s="550"/>
      <c r="CC701" s="550"/>
      <c r="CD701" s="550"/>
      <c r="CE701" s="550"/>
      <c r="CF701" s="550"/>
      <c r="CG701" s="550"/>
      <c r="CH701" s="550"/>
      <c r="CI701" s="550"/>
      <c r="CJ701" s="550"/>
      <c r="CK701" s="550"/>
      <c r="CL701" s="550"/>
      <c r="CM701" s="550"/>
      <c r="CN701" s="550"/>
      <c r="CO701" s="550"/>
      <c r="CP701" s="550"/>
      <c r="CQ701" s="550"/>
      <c r="CR701" s="550"/>
      <c r="CS701" s="550"/>
      <c r="CT701" s="550"/>
      <c r="CU701" s="550"/>
      <c r="CV701" s="550"/>
      <c r="CW701" s="550"/>
      <c r="CX701" s="550"/>
      <c r="CY701" s="550"/>
      <c r="CZ701" s="550"/>
      <c r="DA701" s="550"/>
      <c r="DB701" s="550"/>
      <c r="DC701" s="550"/>
      <c r="DD701" s="550"/>
      <c r="DE701" s="550"/>
      <c r="DF701" s="550"/>
      <c r="DG701" s="550"/>
      <c r="DH701" s="550"/>
      <c r="DI701" s="550"/>
      <c r="DJ701" s="550"/>
      <c r="DK701" s="550"/>
      <c r="DL701" s="550"/>
      <c r="DM701" s="550"/>
      <c r="DN701" s="550"/>
      <c r="DO701" s="550"/>
      <c r="DP701" s="550"/>
      <c r="DQ701" s="550"/>
      <c r="DR701" s="550"/>
      <c r="DS701" s="550"/>
      <c r="DT701" s="550"/>
      <c r="DU701" s="550"/>
      <c r="DV701" s="550"/>
      <c r="DW701" s="550"/>
      <c r="DX701" s="550"/>
      <c r="DY701" s="550"/>
      <c r="DZ701" s="550"/>
      <c r="EA701" s="550"/>
      <c r="EB701" s="550"/>
      <c r="EC701" s="550"/>
      <c r="ED701" s="550"/>
      <c r="EE701" s="550"/>
      <c r="EF701" s="550"/>
      <c r="EG701" s="550"/>
      <c r="EH701" s="550"/>
      <c r="EI701" s="550"/>
      <c r="EJ701" s="550"/>
      <c r="EK701" s="550"/>
      <c r="EL701" s="550"/>
      <c r="EM701" s="550"/>
      <c r="EN701" s="550"/>
      <c r="EO701" s="550"/>
      <c r="EP701" s="550"/>
      <c r="EQ701" s="550"/>
      <c r="ER701" s="550"/>
      <c r="ES701" s="550"/>
      <c r="ET701" s="550"/>
      <c r="EU701" s="550"/>
      <c r="EV701" s="550"/>
      <c r="EW701" s="550"/>
      <c r="EX701" s="550"/>
      <c r="EY701" s="550"/>
      <c r="EZ701" s="550"/>
      <c r="FA701" s="550"/>
      <c r="FB701" s="550"/>
      <c r="FC701" s="550"/>
      <c r="FD701" s="550"/>
      <c r="FE701" s="550"/>
      <c r="FF701" s="550"/>
      <c r="FG701" s="550"/>
      <c r="FH701" s="550"/>
      <c r="FI701" s="550"/>
      <c r="FJ701" s="550"/>
      <c r="FK701" s="550"/>
      <c r="FL701" s="550"/>
      <c r="FM701" s="550"/>
      <c r="FN701" s="550"/>
      <c r="FO701" s="550"/>
      <c r="FP701" s="550"/>
      <c r="FQ701" s="550"/>
      <c r="FR701" s="550"/>
      <c r="FS701" s="550"/>
      <c r="FT701" s="550"/>
      <c r="FU701" s="550"/>
      <c r="FV701" s="550"/>
      <c r="FW701" s="550"/>
      <c r="FX701" s="550"/>
      <c r="FY701" s="550"/>
      <c r="FZ701" s="550"/>
      <c r="GA701" s="550"/>
      <c r="GB701" s="550"/>
      <c r="GC701" s="550"/>
      <c r="GD701" s="550"/>
      <c r="GE701" s="550"/>
      <c r="GF701" s="550"/>
      <c r="GG701" s="550"/>
      <c r="GH701" s="550"/>
      <c r="GI701" s="550"/>
      <c r="GJ701" s="550"/>
      <c r="GK701" s="550"/>
      <c r="GL701" s="550"/>
      <c r="GM701" s="550"/>
    </row>
    <row r="702" spans="7:195" ht="18" customHeight="1">
      <c r="G702" s="550"/>
      <c r="H702" s="550"/>
      <c r="I702" s="550"/>
      <c r="J702" s="550"/>
      <c r="K702" s="550"/>
      <c r="L702" s="550"/>
      <c r="M702" s="550"/>
      <c r="N702" s="550"/>
      <c r="O702" s="550"/>
      <c r="P702" s="550"/>
      <c r="Q702" s="550"/>
      <c r="R702" s="550"/>
      <c r="S702" s="550"/>
      <c r="T702" s="550"/>
      <c r="U702" s="550"/>
      <c r="V702" s="550"/>
      <c r="W702" s="550"/>
      <c r="X702" s="550"/>
      <c r="Y702" s="550"/>
      <c r="Z702" s="550"/>
      <c r="AA702" s="550"/>
      <c r="AB702" s="550"/>
      <c r="AC702" s="550"/>
      <c r="AD702" s="550"/>
      <c r="AE702" s="550"/>
      <c r="AF702" s="550"/>
      <c r="AG702" s="550"/>
      <c r="AH702" s="550"/>
      <c r="AI702" s="550"/>
      <c r="AJ702" s="550"/>
      <c r="AK702" s="550"/>
      <c r="AL702" s="550"/>
      <c r="AM702" s="550"/>
      <c r="AN702" s="550"/>
      <c r="AO702" s="550"/>
      <c r="AP702" s="550"/>
      <c r="AQ702" s="550"/>
      <c r="AR702" s="550"/>
      <c r="AS702" s="550"/>
      <c r="AT702" s="550"/>
      <c r="AU702" s="550"/>
      <c r="AV702" s="550"/>
      <c r="AW702" s="550"/>
      <c r="AX702" s="550"/>
      <c r="AY702" s="550"/>
      <c r="AZ702" s="550"/>
      <c r="BA702" s="550"/>
      <c r="BB702" s="550"/>
      <c r="BC702" s="550"/>
      <c r="BD702" s="550"/>
      <c r="BE702" s="550"/>
      <c r="BF702" s="550"/>
      <c r="BG702" s="550"/>
      <c r="BH702" s="550"/>
      <c r="BI702" s="550"/>
      <c r="BJ702" s="550"/>
      <c r="BK702" s="550"/>
      <c r="BL702" s="550"/>
      <c r="BM702" s="550"/>
      <c r="BN702" s="550"/>
      <c r="BO702" s="550"/>
      <c r="BP702" s="550"/>
      <c r="BQ702" s="550"/>
      <c r="BR702" s="550"/>
      <c r="BS702" s="550"/>
      <c r="BT702" s="550"/>
      <c r="BU702" s="550"/>
      <c r="BV702" s="550"/>
      <c r="BW702" s="550"/>
      <c r="BX702" s="550"/>
      <c r="BY702" s="550"/>
      <c r="BZ702" s="550"/>
      <c r="CA702" s="550"/>
      <c r="CB702" s="550"/>
      <c r="CC702" s="550"/>
      <c r="CD702" s="550"/>
      <c r="CE702" s="550"/>
      <c r="CF702" s="550"/>
      <c r="CG702" s="550"/>
      <c r="CH702" s="550"/>
      <c r="CI702" s="550"/>
      <c r="CJ702" s="550"/>
      <c r="CK702" s="550"/>
      <c r="CL702" s="550"/>
      <c r="CM702" s="550"/>
      <c r="CN702" s="550"/>
      <c r="CO702" s="550"/>
      <c r="CP702" s="550"/>
      <c r="CQ702" s="550"/>
      <c r="CR702" s="550"/>
      <c r="CS702" s="550"/>
      <c r="CT702" s="550"/>
      <c r="CU702" s="550"/>
      <c r="CV702" s="550"/>
      <c r="CW702" s="550"/>
      <c r="CX702" s="550"/>
      <c r="CY702" s="550"/>
      <c r="CZ702" s="550"/>
      <c r="DA702" s="550"/>
      <c r="DB702" s="550"/>
      <c r="DC702" s="550"/>
      <c r="DD702" s="550"/>
      <c r="DE702" s="550"/>
      <c r="DF702" s="550"/>
      <c r="DG702" s="550"/>
      <c r="DH702" s="550"/>
      <c r="DI702" s="550"/>
      <c r="DJ702" s="550"/>
      <c r="DK702" s="550"/>
      <c r="DL702" s="550"/>
      <c r="DM702" s="550"/>
      <c r="DN702" s="550"/>
      <c r="DO702" s="550"/>
      <c r="DP702" s="550"/>
      <c r="DQ702" s="550"/>
      <c r="DR702" s="550"/>
      <c r="DS702" s="550"/>
      <c r="DT702" s="550"/>
      <c r="DU702" s="550"/>
      <c r="DV702" s="550"/>
      <c r="DW702" s="550"/>
      <c r="DX702" s="550"/>
      <c r="DY702" s="550"/>
      <c r="DZ702" s="550"/>
      <c r="EA702" s="550"/>
      <c r="EB702" s="550"/>
      <c r="EC702" s="550"/>
      <c r="ED702" s="550"/>
      <c r="EE702" s="550"/>
      <c r="EF702" s="550"/>
      <c r="EG702" s="550"/>
      <c r="EH702" s="550"/>
      <c r="EI702" s="550"/>
      <c r="EJ702" s="550"/>
      <c r="EK702" s="550"/>
      <c r="EL702" s="550"/>
      <c r="EM702" s="550"/>
      <c r="EN702" s="550"/>
      <c r="EO702" s="550"/>
      <c r="EP702" s="550"/>
      <c r="EQ702" s="550"/>
      <c r="ER702" s="550"/>
      <c r="ES702" s="550"/>
      <c r="ET702" s="550"/>
      <c r="EU702" s="550"/>
      <c r="EV702" s="550"/>
      <c r="EW702" s="550"/>
      <c r="EX702" s="550"/>
      <c r="EY702" s="550"/>
      <c r="EZ702" s="550"/>
      <c r="FA702" s="550"/>
      <c r="FB702" s="550"/>
      <c r="FC702" s="550"/>
      <c r="FD702" s="550"/>
      <c r="FE702" s="550"/>
      <c r="FF702" s="550"/>
      <c r="FG702" s="550"/>
      <c r="FH702" s="550"/>
      <c r="FI702" s="550"/>
      <c r="FJ702" s="550"/>
      <c r="FK702" s="550"/>
      <c r="FL702" s="550"/>
      <c r="FM702" s="550"/>
      <c r="FN702" s="550"/>
      <c r="FO702" s="550"/>
      <c r="FP702" s="550"/>
      <c r="FQ702" s="550"/>
      <c r="FR702" s="550"/>
      <c r="FS702" s="550"/>
      <c r="FT702" s="550"/>
      <c r="FU702" s="550"/>
      <c r="FV702" s="550"/>
      <c r="FW702" s="550"/>
      <c r="FX702" s="550"/>
      <c r="FY702" s="550"/>
      <c r="FZ702" s="550"/>
      <c r="GA702" s="550"/>
      <c r="GB702" s="550"/>
      <c r="GC702" s="550"/>
      <c r="GD702" s="550"/>
      <c r="GE702" s="550"/>
      <c r="GF702" s="550"/>
      <c r="GG702" s="550"/>
      <c r="GH702" s="550"/>
      <c r="GI702" s="550"/>
      <c r="GJ702" s="550"/>
      <c r="GK702" s="550"/>
      <c r="GL702" s="550"/>
      <c r="GM702" s="550"/>
    </row>
    <row r="703" spans="7:195" ht="18" customHeight="1">
      <c r="G703" s="550"/>
      <c r="H703" s="550"/>
      <c r="I703" s="550"/>
      <c r="J703" s="550"/>
      <c r="K703" s="550"/>
      <c r="L703" s="550"/>
      <c r="M703" s="550"/>
      <c r="N703" s="550"/>
      <c r="O703" s="550"/>
      <c r="P703" s="550"/>
      <c r="Q703" s="550"/>
      <c r="R703" s="550"/>
      <c r="S703" s="550"/>
      <c r="T703" s="550"/>
      <c r="U703" s="550"/>
      <c r="V703" s="550"/>
      <c r="W703" s="550"/>
      <c r="X703" s="550"/>
      <c r="Y703" s="550"/>
      <c r="Z703" s="550"/>
      <c r="AA703" s="550"/>
      <c r="AB703" s="550"/>
      <c r="AC703" s="550"/>
      <c r="AD703" s="550"/>
      <c r="AE703" s="550"/>
      <c r="AF703" s="550"/>
      <c r="AG703" s="550"/>
      <c r="AH703" s="550"/>
      <c r="AI703" s="550"/>
      <c r="AJ703" s="550"/>
      <c r="AK703" s="550"/>
      <c r="AL703" s="550"/>
      <c r="AM703" s="550"/>
      <c r="AN703" s="550"/>
      <c r="AO703" s="550"/>
      <c r="AP703" s="550"/>
      <c r="AQ703" s="550"/>
      <c r="AR703" s="550"/>
      <c r="AS703" s="550"/>
      <c r="AT703" s="550"/>
      <c r="AU703" s="550"/>
      <c r="AV703" s="550"/>
      <c r="AW703" s="550"/>
      <c r="AX703" s="550"/>
      <c r="AY703" s="550"/>
      <c r="AZ703" s="550"/>
      <c r="BA703" s="550"/>
      <c r="BB703" s="550"/>
      <c r="BC703" s="550"/>
      <c r="BD703" s="550"/>
      <c r="BE703" s="550"/>
      <c r="BF703" s="550"/>
      <c r="BG703" s="550"/>
      <c r="BH703" s="550"/>
      <c r="BI703" s="550"/>
      <c r="BJ703" s="550"/>
      <c r="BK703" s="550"/>
      <c r="BL703" s="550"/>
      <c r="BM703" s="550"/>
      <c r="BN703" s="550"/>
      <c r="BO703" s="550"/>
      <c r="BP703" s="550"/>
      <c r="BQ703" s="550"/>
      <c r="BR703" s="550"/>
      <c r="BS703" s="550"/>
      <c r="BT703" s="550"/>
      <c r="BU703" s="550"/>
      <c r="BV703" s="550"/>
      <c r="BW703" s="550"/>
      <c r="BX703" s="550"/>
      <c r="BY703" s="550"/>
      <c r="BZ703" s="550"/>
      <c r="CA703" s="550"/>
      <c r="CB703" s="550"/>
      <c r="CC703" s="550"/>
      <c r="CD703" s="550"/>
      <c r="CE703" s="550"/>
      <c r="CF703" s="550"/>
      <c r="CG703" s="550"/>
      <c r="CH703" s="550"/>
      <c r="CI703" s="550"/>
      <c r="CJ703" s="550"/>
      <c r="CK703" s="550"/>
      <c r="CL703" s="550"/>
      <c r="CM703" s="550"/>
      <c r="CN703" s="550"/>
      <c r="CO703" s="550"/>
      <c r="CP703" s="550"/>
      <c r="CQ703" s="550"/>
      <c r="CR703" s="550"/>
      <c r="CS703" s="550"/>
      <c r="CT703" s="550"/>
      <c r="CU703" s="550"/>
      <c r="CV703" s="550"/>
      <c r="CW703" s="550"/>
      <c r="CX703" s="550"/>
      <c r="CY703" s="550"/>
      <c r="CZ703" s="550"/>
      <c r="DA703" s="550"/>
      <c r="DB703" s="550"/>
      <c r="DC703" s="550"/>
      <c r="DD703" s="550"/>
      <c r="DE703" s="550"/>
      <c r="DF703" s="550"/>
      <c r="DG703" s="550"/>
      <c r="DH703" s="550"/>
      <c r="DI703" s="550"/>
      <c r="DJ703" s="550"/>
      <c r="DK703" s="550"/>
      <c r="DL703" s="550"/>
      <c r="DM703" s="550"/>
      <c r="DN703" s="550"/>
      <c r="DO703" s="550"/>
      <c r="DP703" s="550"/>
      <c r="DQ703" s="550"/>
      <c r="DR703" s="550"/>
      <c r="DS703" s="550"/>
      <c r="DT703" s="550"/>
      <c r="DU703" s="550"/>
      <c r="DV703" s="550"/>
      <c r="DW703" s="550"/>
      <c r="DX703" s="550"/>
      <c r="DY703" s="550"/>
      <c r="DZ703" s="550"/>
      <c r="EA703" s="550"/>
      <c r="EB703" s="550"/>
      <c r="EC703" s="550"/>
      <c r="ED703" s="550"/>
      <c r="EE703" s="550"/>
      <c r="EF703" s="550"/>
      <c r="EG703" s="550"/>
      <c r="EH703" s="550"/>
      <c r="EI703" s="550"/>
      <c r="EJ703" s="550"/>
      <c r="EK703" s="550"/>
      <c r="EL703" s="550"/>
      <c r="EM703" s="550"/>
      <c r="EN703" s="550"/>
      <c r="EO703" s="550"/>
      <c r="EP703" s="550"/>
      <c r="EQ703" s="550"/>
      <c r="ER703" s="550"/>
      <c r="ES703" s="550"/>
      <c r="ET703" s="550"/>
      <c r="EU703" s="550"/>
      <c r="EV703" s="550"/>
      <c r="EW703" s="550"/>
      <c r="EX703" s="550"/>
      <c r="EY703" s="550"/>
      <c r="EZ703" s="550"/>
      <c r="FA703" s="550"/>
      <c r="FB703" s="550"/>
      <c r="FC703" s="550"/>
      <c r="FD703" s="550"/>
      <c r="FE703" s="550"/>
      <c r="FF703" s="550"/>
      <c r="FG703" s="550"/>
      <c r="FH703" s="550"/>
      <c r="FI703" s="550"/>
      <c r="FJ703" s="550"/>
      <c r="FK703" s="550"/>
      <c r="FL703" s="550"/>
      <c r="FM703" s="550"/>
      <c r="FN703" s="550"/>
      <c r="FO703" s="550"/>
      <c r="FP703" s="550"/>
      <c r="FQ703" s="550"/>
      <c r="FR703" s="550"/>
      <c r="FS703" s="550"/>
      <c r="FT703" s="550"/>
      <c r="FU703" s="550"/>
      <c r="FV703" s="550"/>
      <c r="FW703" s="550"/>
      <c r="FX703" s="550"/>
      <c r="FY703" s="550"/>
      <c r="FZ703" s="550"/>
      <c r="GA703" s="550"/>
      <c r="GB703" s="550"/>
      <c r="GC703" s="550"/>
      <c r="GD703" s="550"/>
      <c r="GE703" s="550"/>
      <c r="GF703" s="550"/>
      <c r="GG703" s="550"/>
      <c r="GH703" s="550"/>
      <c r="GI703" s="550"/>
      <c r="GJ703" s="550"/>
      <c r="GK703" s="550"/>
      <c r="GL703" s="550"/>
      <c r="GM703" s="550"/>
    </row>
    <row r="704" spans="7:195" ht="18" customHeight="1">
      <c r="G704" s="550"/>
      <c r="H704" s="550"/>
      <c r="I704" s="550"/>
      <c r="J704" s="550"/>
      <c r="K704" s="550"/>
      <c r="L704" s="550"/>
      <c r="M704" s="550"/>
      <c r="N704" s="550"/>
      <c r="O704" s="550"/>
      <c r="P704" s="550"/>
      <c r="Q704" s="550"/>
      <c r="R704" s="550"/>
      <c r="S704" s="550"/>
      <c r="T704" s="550"/>
      <c r="U704" s="550"/>
      <c r="V704" s="550"/>
      <c r="W704" s="550"/>
      <c r="X704" s="550"/>
      <c r="Y704" s="550"/>
      <c r="Z704" s="550"/>
      <c r="AA704" s="550"/>
      <c r="AB704" s="550"/>
      <c r="AC704" s="550"/>
      <c r="AD704" s="550"/>
      <c r="AE704" s="550"/>
      <c r="AF704" s="550"/>
      <c r="AG704" s="550"/>
      <c r="AH704" s="550"/>
      <c r="AI704" s="550"/>
      <c r="AJ704" s="550"/>
      <c r="AK704" s="550"/>
      <c r="AL704" s="550"/>
      <c r="AM704" s="550"/>
      <c r="AN704" s="550"/>
      <c r="AO704" s="550"/>
      <c r="AP704" s="550"/>
      <c r="AQ704" s="550"/>
      <c r="AR704" s="550"/>
      <c r="AS704" s="550"/>
      <c r="AT704" s="550"/>
      <c r="AU704" s="550"/>
      <c r="AV704" s="550"/>
      <c r="AW704" s="550"/>
      <c r="AX704" s="550"/>
      <c r="AY704" s="550"/>
      <c r="AZ704" s="550"/>
      <c r="BA704" s="550"/>
      <c r="BB704" s="550"/>
      <c r="BC704" s="550"/>
      <c r="BD704" s="550"/>
      <c r="BE704" s="550"/>
      <c r="BF704" s="550"/>
      <c r="BG704" s="550"/>
      <c r="BH704" s="550"/>
      <c r="BI704" s="550"/>
      <c r="BJ704" s="550"/>
      <c r="BK704" s="550"/>
      <c r="BL704" s="550"/>
      <c r="BM704" s="550"/>
      <c r="BN704" s="550"/>
      <c r="BO704" s="550"/>
      <c r="BP704" s="550"/>
      <c r="BQ704" s="550"/>
      <c r="BR704" s="550"/>
      <c r="BS704" s="550"/>
      <c r="BT704" s="550"/>
      <c r="BU704" s="550"/>
      <c r="BV704" s="550"/>
      <c r="BW704" s="550"/>
      <c r="BX704" s="550"/>
      <c r="BY704" s="550"/>
      <c r="BZ704" s="550"/>
      <c r="CA704" s="550"/>
      <c r="CB704" s="550"/>
      <c r="CC704" s="550"/>
      <c r="CD704" s="550"/>
      <c r="CE704" s="550"/>
      <c r="CF704" s="550"/>
      <c r="CG704" s="550"/>
      <c r="CH704" s="550"/>
      <c r="CI704" s="550"/>
      <c r="CJ704" s="550"/>
      <c r="CK704" s="550"/>
      <c r="CL704" s="550"/>
      <c r="CM704" s="550"/>
      <c r="CN704" s="550"/>
      <c r="CO704" s="550"/>
      <c r="CP704" s="550"/>
      <c r="CQ704" s="550"/>
      <c r="CR704" s="550"/>
      <c r="CS704" s="550"/>
      <c r="CT704" s="550"/>
      <c r="CU704" s="550"/>
      <c r="CV704" s="550"/>
      <c r="CW704" s="550"/>
      <c r="CX704" s="550"/>
      <c r="CY704" s="550"/>
      <c r="CZ704" s="550"/>
      <c r="DA704" s="550"/>
      <c r="DB704" s="550"/>
      <c r="DC704" s="550"/>
      <c r="DD704" s="550"/>
      <c r="DE704" s="550"/>
      <c r="DF704" s="550"/>
      <c r="DG704" s="550"/>
      <c r="DH704" s="550"/>
      <c r="DI704" s="550"/>
      <c r="DJ704" s="550"/>
      <c r="DK704" s="550"/>
      <c r="DL704" s="550"/>
      <c r="DM704" s="550"/>
      <c r="DN704" s="550"/>
      <c r="DO704" s="550"/>
      <c r="DP704" s="550"/>
      <c r="DQ704" s="550"/>
      <c r="DR704" s="550"/>
      <c r="DS704" s="550"/>
      <c r="DT704" s="550"/>
      <c r="DU704" s="550"/>
      <c r="DV704" s="550"/>
      <c r="DW704" s="550"/>
      <c r="DX704" s="550"/>
      <c r="DY704" s="550"/>
      <c r="DZ704" s="550"/>
      <c r="EA704" s="550"/>
      <c r="EB704" s="550"/>
      <c r="EC704" s="550"/>
      <c r="ED704" s="550"/>
      <c r="EE704" s="550"/>
      <c r="EF704" s="550"/>
      <c r="EG704" s="550"/>
      <c r="EH704" s="550"/>
      <c r="EI704" s="550"/>
      <c r="EJ704" s="550"/>
      <c r="EK704" s="550"/>
      <c r="EL704" s="550"/>
      <c r="EM704" s="550"/>
      <c r="EN704" s="550"/>
      <c r="EO704" s="550"/>
      <c r="EP704" s="550"/>
      <c r="EQ704" s="550"/>
      <c r="ER704" s="550"/>
      <c r="ES704" s="550"/>
      <c r="ET704" s="550"/>
      <c r="EU704" s="550"/>
      <c r="EV704" s="550"/>
      <c r="EW704" s="550"/>
      <c r="EX704" s="550"/>
      <c r="EY704" s="550"/>
      <c r="EZ704" s="550"/>
      <c r="FA704" s="550"/>
      <c r="FB704" s="550"/>
      <c r="FC704" s="550"/>
      <c r="FD704" s="550"/>
      <c r="FE704" s="550"/>
      <c r="FF704" s="550"/>
      <c r="FG704" s="550"/>
      <c r="FH704" s="550"/>
      <c r="FI704" s="550"/>
      <c r="FJ704" s="550"/>
      <c r="FK704" s="550"/>
      <c r="FL704" s="550"/>
      <c r="FM704" s="550"/>
      <c r="FN704" s="550"/>
      <c r="FO704" s="550"/>
      <c r="FP704" s="550"/>
      <c r="FQ704" s="550"/>
      <c r="FR704" s="550"/>
      <c r="FS704" s="550"/>
      <c r="FT704" s="550"/>
      <c r="FU704" s="550"/>
      <c r="FV704" s="550"/>
      <c r="FW704" s="550"/>
      <c r="FX704" s="550"/>
      <c r="FY704" s="550"/>
      <c r="FZ704" s="550"/>
      <c r="GA704" s="550"/>
      <c r="GB704" s="550"/>
      <c r="GC704" s="550"/>
      <c r="GD704" s="550"/>
      <c r="GE704" s="550"/>
      <c r="GF704" s="550"/>
      <c r="GG704" s="550"/>
      <c r="GH704" s="550"/>
      <c r="GI704" s="550"/>
      <c r="GJ704" s="550"/>
      <c r="GK704" s="550"/>
      <c r="GL704" s="550"/>
      <c r="GM704" s="550"/>
    </row>
    <row r="705" spans="7:195" ht="18" customHeight="1">
      <c r="G705" s="550"/>
      <c r="H705" s="550"/>
      <c r="I705" s="550"/>
      <c r="J705" s="550"/>
      <c r="K705" s="550"/>
      <c r="L705" s="550"/>
      <c r="M705" s="550"/>
      <c r="N705" s="550"/>
      <c r="O705" s="550"/>
      <c r="P705" s="550"/>
      <c r="Q705" s="550"/>
      <c r="R705" s="550"/>
      <c r="S705" s="550"/>
      <c r="T705" s="550"/>
      <c r="U705" s="550"/>
      <c r="V705" s="550"/>
      <c r="W705" s="550"/>
      <c r="X705" s="550"/>
      <c r="Y705" s="550"/>
      <c r="Z705" s="550"/>
      <c r="AA705" s="550"/>
      <c r="AB705" s="550"/>
      <c r="AC705" s="550"/>
      <c r="AD705" s="550"/>
      <c r="AE705" s="550"/>
      <c r="AF705" s="550"/>
      <c r="AG705" s="550"/>
      <c r="AH705" s="550"/>
      <c r="AI705" s="550"/>
      <c r="AJ705" s="550"/>
      <c r="AK705" s="550"/>
      <c r="AL705" s="550"/>
      <c r="AM705" s="550"/>
      <c r="AN705" s="550"/>
      <c r="AO705" s="550"/>
      <c r="AP705" s="550"/>
      <c r="AQ705" s="550"/>
      <c r="AR705" s="550"/>
      <c r="AS705" s="550"/>
      <c r="AT705" s="550"/>
      <c r="AU705" s="550"/>
      <c r="AV705" s="550"/>
      <c r="AW705" s="550"/>
      <c r="AX705" s="550"/>
      <c r="AY705" s="550"/>
      <c r="AZ705" s="550"/>
      <c r="BA705" s="550"/>
      <c r="BB705" s="550"/>
      <c r="BC705" s="550"/>
      <c r="BD705" s="550"/>
      <c r="BE705" s="550"/>
      <c r="BF705" s="550"/>
      <c r="BG705" s="550"/>
      <c r="BH705" s="550"/>
      <c r="BI705" s="550"/>
      <c r="BJ705" s="550"/>
      <c r="BK705" s="550"/>
      <c r="BL705" s="550"/>
      <c r="BM705" s="550"/>
      <c r="BN705" s="550"/>
      <c r="BO705" s="550"/>
      <c r="BP705" s="550"/>
      <c r="BQ705" s="550"/>
      <c r="BR705" s="550"/>
      <c r="BS705" s="550"/>
      <c r="BT705" s="550"/>
      <c r="BU705" s="550"/>
      <c r="BV705" s="550"/>
      <c r="BW705" s="550"/>
      <c r="BX705" s="550"/>
      <c r="BY705" s="550"/>
      <c r="BZ705" s="550"/>
      <c r="CA705" s="550"/>
      <c r="CB705" s="550"/>
      <c r="CC705" s="550"/>
      <c r="CD705" s="550"/>
      <c r="CE705" s="550"/>
      <c r="CF705" s="550"/>
      <c r="CG705" s="550"/>
      <c r="CH705" s="550"/>
      <c r="CI705" s="550"/>
      <c r="CJ705" s="550"/>
      <c r="CK705" s="550"/>
      <c r="CL705" s="550"/>
      <c r="CM705" s="550"/>
      <c r="CN705" s="550"/>
      <c r="CO705" s="550"/>
      <c r="CP705" s="550"/>
      <c r="CQ705" s="550"/>
      <c r="CR705" s="550"/>
      <c r="CS705" s="550"/>
      <c r="CT705" s="550"/>
      <c r="CU705" s="550"/>
      <c r="CV705" s="550"/>
      <c r="CW705" s="550"/>
      <c r="CX705" s="550"/>
      <c r="CY705" s="550"/>
      <c r="CZ705" s="550"/>
      <c r="DA705" s="550"/>
      <c r="DB705" s="550"/>
      <c r="DC705" s="550"/>
      <c r="DD705" s="550"/>
      <c r="DE705" s="550"/>
      <c r="DF705" s="550"/>
      <c r="DG705" s="550"/>
      <c r="DH705" s="550"/>
      <c r="DI705" s="550"/>
      <c r="DJ705" s="550"/>
      <c r="DK705" s="550"/>
      <c r="DL705" s="550"/>
      <c r="DM705" s="550"/>
      <c r="DN705" s="550"/>
      <c r="DO705" s="550"/>
      <c r="DP705" s="550"/>
      <c r="DQ705" s="550"/>
      <c r="DR705" s="550"/>
      <c r="DS705" s="550"/>
      <c r="DT705" s="550"/>
      <c r="DU705" s="550"/>
      <c r="DV705" s="550"/>
      <c r="DW705" s="550"/>
      <c r="DX705" s="550"/>
      <c r="DY705" s="550"/>
      <c r="DZ705" s="550"/>
      <c r="EA705" s="550"/>
      <c r="EB705" s="550"/>
      <c r="EC705" s="550"/>
      <c r="ED705" s="550"/>
      <c r="EE705" s="550"/>
      <c r="EF705" s="550"/>
      <c r="EG705" s="550"/>
      <c r="EH705" s="550"/>
      <c r="EI705" s="550"/>
      <c r="EJ705" s="550"/>
      <c r="EK705" s="550"/>
      <c r="EL705" s="550"/>
      <c r="EM705" s="550"/>
      <c r="EN705" s="550"/>
      <c r="EO705" s="550"/>
      <c r="EP705" s="550"/>
      <c r="EQ705" s="550"/>
      <c r="ER705" s="550"/>
      <c r="ES705" s="550"/>
      <c r="ET705" s="550"/>
      <c r="EU705" s="550"/>
      <c r="EV705" s="550"/>
      <c r="EW705" s="550"/>
      <c r="EX705" s="550"/>
      <c r="EY705" s="550"/>
      <c r="EZ705" s="550"/>
      <c r="FA705" s="550"/>
      <c r="FB705" s="550"/>
      <c r="FC705" s="550"/>
      <c r="FD705" s="550"/>
      <c r="FE705" s="550"/>
      <c r="FF705" s="550"/>
      <c r="FG705" s="550"/>
      <c r="FH705" s="550"/>
      <c r="FI705" s="550"/>
      <c r="FJ705" s="550"/>
      <c r="FK705" s="550"/>
      <c r="FL705" s="550"/>
      <c r="FM705" s="550"/>
      <c r="FN705" s="550"/>
      <c r="FO705" s="550"/>
      <c r="FP705" s="550"/>
      <c r="FQ705" s="550"/>
      <c r="FR705" s="550"/>
      <c r="FS705" s="550"/>
      <c r="FT705" s="550"/>
      <c r="FU705" s="550"/>
      <c r="FV705" s="550"/>
      <c r="FW705" s="550"/>
      <c r="FX705" s="550"/>
      <c r="FY705" s="550"/>
      <c r="FZ705" s="550"/>
      <c r="GA705" s="550"/>
      <c r="GB705" s="550"/>
      <c r="GC705" s="550"/>
      <c r="GD705" s="550"/>
      <c r="GE705" s="550"/>
      <c r="GF705" s="550"/>
      <c r="GG705" s="550"/>
      <c r="GH705" s="550"/>
      <c r="GI705" s="550"/>
      <c r="GJ705" s="550"/>
      <c r="GK705" s="550"/>
      <c r="GL705" s="550"/>
      <c r="GM705" s="550"/>
    </row>
    <row r="706" spans="7:195" ht="18" customHeight="1">
      <c r="G706" s="550"/>
      <c r="H706" s="550"/>
      <c r="I706" s="550"/>
      <c r="J706" s="550"/>
      <c r="K706" s="550"/>
      <c r="L706" s="550"/>
      <c r="M706" s="550"/>
      <c r="N706" s="550"/>
      <c r="O706" s="550"/>
      <c r="P706" s="550"/>
      <c r="Q706" s="550"/>
      <c r="R706" s="550"/>
      <c r="S706" s="550"/>
      <c r="T706" s="550"/>
      <c r="U706" s="550"/>
      <c r="V706" s="550"/>
      <c r="W706" s="550"/>
      <c r="X706" s="550"/>
      <c r="Y706" s="550"/>
      <c r="Z706" s="550"/>
      <c r="AA706" s="550"/>
      <c r="AB706" s="550"/>
      <c r="AC706" s="550"/>
      <c r="AD706" s="550"/>
      <c r="AE706" s="550"/>
      <c r="AF706" s="550"/>
      <c r="AG706" s="550"/>
      <c r="AH706" s="550"/>
      <c r="AI706" s="550"/>
      <c r="AJ706" s="550"/>
      <c r="AK706" s="550"/>
      <c r="AL706" s="550"/>
      <c r="AM706" s="550"/>
      <c r="AN706" s="550"/>
      <c r="AO706" s="550"/>
      <c r="AP706" s="550"/>
      <c r="AQ706" s="550"/>
      <c r="AR706" s="550"/>
      <c r="AS706" s="550"/>
      <c r="AT706" s="550"/>
      <c r="AU706" s="550"/>
      <c r="AV706" s="550"/>
      <c r="AW706" s="550"/>
      <c r="AX706" s="550"/>
      <c r="AY706" s="550"/>
      <c r="AZ706" s="550"/>
      <c r="BA706" s="550"/>
      <c r="BB706" s="550"/>
      <c r="BC706" s="550"/>
      <c r="BD706" s="550"/>
      <c r="BE706" s="550"/>
      <c r="BF706" s="550"/>
      <c r="BG706" s="550"/>
      <c r="BH706" s="550"/>
      <c r="BI706" s="550"/>
      <c r="BJ706" s="550"/>
      <c r="BK706" s="550"/>
      <c r="BL706" s="550"/>
      <c r="BM706" s="550"/>
      <c r="BN706" s="550"/>
      <c r="BO706" s="550"/>
      <c r="BP706" s="550"/>
      <c r="BQ706" s="550"/>
      <c r="BR706" s="550"/>
      <c r="BS706" s="550"/>
      <c r="BT706" s="550"/>
      <c r="BU706" s="550"/>
      <c r="BV706" s="550"/>
      <c r="BW706" s="550"/>
      <c r="BX706" s="550"/>
      <c r="BY706" s="550"/>
      <c r="BZ706" s="550"/>
      <c r="CA706" s="550"/>
      <c r="CB706" s="550"/>
      <c r="CC706" s="550"/>
      <c r="CD706" s="550"/>
      <c r="CE706" s="550"/>
      <c r="CF706" s="550"/>
      <c r="CG706" s="550"/>
      <c r="CH706" s="550"/>
      <c r="CI706" s="550"/>
      <c r="CJ706" s="550"/>
      <c r="CK706" s="550"/>
      <c r="CL706" s="550"/>
      <c r="CM706" s="550"/>
      <c r="CN706" s="550"/>
      <c r="CO706" s="550"/>
      <c r="CP706" s="550"/>
      <c r="CQ706" s="550"/>
      <c r="CR706" s="550"/>
      <c r="CS706" s="550"/>
      <c r="CT706" s="550"/>
      <c r="CU706" s="550"/>
      <c r="CV706" s="550"/>
      <c r="CW706" s="550"/>
      <c r="CX706" s="550"/>
      <c r="CY706" s="550"/>
      <c r="CZ706" s="550"/>
      <c r="DA706" s="550"/>
      <c r="DB706" s="550"/>
      <c r="DC706" s="550"/>
      <c r="DD706" s="550"/>
      <c r="DE706" s="550"/>
      <c r="DF706" s="550"/>
      <c r="DG706" s="550"/>
      <c r="DH706" s="550"/>
      <c r="DI706" s="550"/>
      <c r="DJ706" s="550"/>
      <c r="DK706" s="550"/>
      <c r="DL706" s="550"/>
      <c r="DM706" s="550"/>
      <c r="DN706" s="550"/>
      <c r="DO706" s="550"/>
      <c r="DP706" s="550"/>
      <c r="DQ706" s="550"/>
      <c r="DR706" s="550"/>
      <c r="DS706" s="550"/>
      <c r="DT706" s="550"/>
      <c r="DU706" s="550"/>
      <c r="DV706" s="550"/>
      <c r="DW706" s="550"/>
      <c r="DX706" s="550"/>
      <c r="DY706" s="550"/>
      <c r="DZ706" s="550"/>
      <c r="EA706" s="550"/>
      <c r="EB706" s="550"/>
      <c r="EC706" s="550"/>
      <c r="ED706" s="550"/>
      <c r="EE706" s="550"/>
      <c r="EF706" s="550"/>
      <c r="EG706" s="550"/>
      <c r="EH706" s="550"/>
      <c r="EI706" s="550"/>
      <c r="EJ706" s="550"/>
      <c r="EK706" s="550"/>
      <c r="EL706" s="550"/>
      <c r="EM706" s="550"/>
      <c r="EN706" s="550"/>
      <c r="EO706" s="550"/>
      <c r="EP706" s="550"/>
      <c r="EQ706" s="550"/>
      <c r="ER706" s="550"/>
      <c r="ES706" s="550"/>
      <c r="ET706" s="550"/>
      <c r="EU706" s="550"/>
      <c r="EV706" s="550"/>
      <c r="EW706" s="550"/>
      <c r="EX706" s="550"/>
      <c r="EY706" s="550"/>
      <c r="EZ706" s="550"/>
      <c r="FA706" s="550"/>
      <c r="FB706" s="550"/>
      <c r="FC706" s="550"/>
      <c r="FD706" s="550"/>
      <c r="FE706" s="550"/>
      <c r="FF706" s="550"/>
      <c r="FG706" s="550"/>
      <c r="FH706" s="550"/>
      <c r="FI706" s="550"/>
      <c r="FJ706" s="550"/>
      <c r="FK706" s="550"/>
      <c r="FL706" s="550"/>
      <c r="FM706" s="550"/>
      <c r="FN706" s="550"/>
      <c r="FO706" s="550"/>
      <c r="FP706" s="550"/>
      <c r="FQ706" s="550"/>
      <c r="FR706" s="550"/>
      <c r="FS706" s="550"/>
      <c r="FT706" s="550"/>
      <c r="FU706" s="550"/>
      <c r="FV706" s="550"/>
      <c r="FW706" s="550"/>
      <c r="FX706" s="550"/>
      <c r="FY706" s="550"/>
      <c r="FZ706" s="550"/>
      <c r="GA706" s="550"/>
      <c r="GB706" s="550"/>
      <c r="GC706" s="550"/>
      <c r="GD706" s="550"/>
      <c r="GE706" s="550"/>
      <c r="GF706" s="550"/>
      <c r="GG706" s="550"/>
      <c r="GH706" s="550"/>
      <c r="GI706" s="550"/>
      <c r="GJ706" s="550"/>
      <c r="GK706" s="550"/>
      <c r="GL706" s="550"/>
      <c r="GM706" s="550"/>
    </row>
    <row r="707" spans="7:195" ht="18" customHeight="1">
      <c r="G707" s="550"/>
      <c r="H707" s="550"/>
      <c r="I707" s="550"/>
      <c r="J707" s="550"/>
      <c r="K707" s="550"/>
      <c r="L707" s="550"/>
      <c r="M707" s="550"/>
      <c r="N707" s="550"/>
      <c r="O707" s="550"/>
      <c r="P707" s="550"/>
      <c r="Q707" s="550"/>
      <c r="R707" s="550"/>
      <c r="S707" s="550"/>
      <c r="T707" s="550"/>
      <c r="U707" s="550"/>
      <c r="V707" s="550"/>
      <c r="W707" s="550"/>
      <c r="X707" s="550"/>
      <c r="Y707" s="550"/>
      <c r="Z707" s="550"/>
      <c r="AA707" s="550"/>
      <c r="AB707" s="550"/>
      <c r="AC707" s="550"/>
      <c r="AD707" s="550"/>
      <c r="AE707" s="550"/>
      <c r="AF707" s="550"/>
      <c r="AG707" s="550"/>
      <c r="AH707" s="550"/>
      <c r="AI707" s="550"/>
      <c r="AJ707" s="550"/>
      <c r="AK707" s="550"/>
      <c r="AL707" s="550"/>
      <c r="AM707" s="550"/>
      <c r="AN707" s="550"/>
      <c r="AO707" s="550"/>
      <c r="AP707" s="550"/>
      <c r="AQ707" s="550"/>
      <c r="AR707" s="550"/>
      <c r="AS707" s="550"/>
      <c r="AT707" s="550"/>
      <c r="AU707" s="550"/>
      <c r="AV707" s="550"/>
      <c r="AW707" s="550"/>
      <c r="AX707" s="550"/>
      <c r="AY707" s="550"/>
      <c r="AZ707" s="550"/>
      <c r="BA707" s="550"/>
      <c r="BB707" s="550"/>
      <c r="BC707" s="550"/>
      <c r="BD707" s="550"/>
      <c r="BE707" s="550"/>
      <c r="BF707" s="550"/>
      <c r="BG707" s="550"/>
      <c r="BH707" s="550"/>
      <c r="BI707" s="550"/>
      <c r="BJ707" s="550"/>
      <c r="BK707" s="550"/>
      <c r="BL707" s="550"/>
      <c r="BM707" s="550"/>
      <c r="BN707" s="550"/>
      <c r="BO707" s="550"/>
      <c r="BP707" s="550"/>
      <c r="BQ707" s="550"/>
      <c r="BR707" s="550"/>
      <c r="BS707" s="550"/>
      <c r="BT707" s="550"/>
      <c r="BU707" s="550"/>
      <c r="BV707" s="550"/>
      <c r="BW707" s="550"/>
      <c r="BX707" s="550"/>
      <c r="BY707" s="550"/>
      <c r="BZ707" s="550"/>
      <c r="CA707" s="550"/>
      <c r="CB707" s="550"/>
      <c r="CC707" s="550"/>
      <c r="CD707" s="550"/>
      <c r="CE707" s="550"/>
      <c r="CF707" s="550"/>
      <c r="CG707" s="550"/>
      <c r="CH707" s="550"/>
      <c r="CI707" s="550"/>
      <c r="CJ707" s="550"/>
      <c r="CK707" s="550"/>
      <c r="CL707" s="550"/>
      <c r="CM707" s="550"/>
      <c r="CN707" s="550"/>
      <c r="CO707" s="550"/>
      <c r="CP707" s="550"/>
      <c r="CQ707" s="550"/>
      <c r="CR707" s="550"/>
      <c r="CS707" s="550"/>
      <c r="CT707" s="550"/>
      <c r="CU707" s="550"/>
      <c r="CV707" s="550"/>
      <c r="CW707" s="550"/>
      <c r="CX707" s="550"/>
      <c r="CY707" s="550"/>
      <c r="CZ707" s="550"/>
      <c r="DA707" s="550"/>
      <c r="DB707" s="550"/>
      <c r="DC707" s="550"/>
      <c r="DD707" s="550"/>
      <c r="DE707" s="550"/>
      <c r="DF707" s="550"/>
      <c r="DG707" s="550"/>
      <c r="DH707" s="550"/>
      <c r="DI707" s="550"/>
      <c r="DJ707" s="550"/>
      <c r="DK707" s="550"/>
      <c r="DL707" s="550"/>
      <c r="DM707" s="550"/>
      <c r="DN707" s="550"/>
      <c r="DO707" s="550"/>
      <c r="DP707" s="550"/>
      <c r="DQ707" s="550"/>
      <c r="DR707" s="550"/>
      <c r="DS707" s="550"/>
      <c r="DT707" s="550"/>
      <c r="DU707" s="550"/>
      <c r="DV707" s="550"/>
      <c r="DW707" s="550"/>
      <c r="DX707" s="550"/>
      <c r="DY707" s="550"/>
      <c r="DZ707" s="550"/>
      <c r="EA707" s="550"/>
      <c r="EB707" s="550"/>
      <c r="EC707" s="550"/>
      <c r="ED707" s="550"/>
      <c r="EE707" s="550"/>
      <c r="EF707" s="550"/>
      <c r="EG707" s="550"/>
      <c r="EH707" s="550"/>
      <c r="EI707" s="550"/>
      <c r="EJ707" s="550"/>
      <c r="EK707" s="550"/>
      <c r="EL707" s="550"/>
      <c r="EM707" s="550"/>
      <c r="EN707" s="550"/>
      <c r="EO707" s="550"/>
      <c r="EP707" s="550"/>
      <c r="EQ707" s="550"/>
      <c r="ER707" s="550"/>
      <c r="ES707" s="550"/>
      <c r="ET707" s="550"/>
      <c r="EU707" s="550"/>
      <c r="EV707" s="550"/>
      <c r="EW707" s="550"/>
      <c r="EX707" s="550"/>
      <c r="EY707" s="550"/>
      <c r="EZ707" s="550"/>
      <c r="FA707" s="550"/>
      <c r="FB707" s="550"/>
      <c r="FC707" s="550"/>
      <c r="FD707" s="550"/>
      <c r="FE707" s="550"/>
      <c r="FF707" s="550"/>
      <c r="FG707" s="550"/>
      <c r="FH707" s="550"/>
      <c r="FI707" s="550"/>
      <c r="FJ707" s="550"/>
      <c r="FK707" s="550"/>
      <c r="FL707" s="550"/>
      <c r="FM707" s="550"/>
      <c r="FN707" s="550"/>
      <c r="FO707" s="550"/>
      <c r="FP707" s="550"/>
      <c r="FQ707" s="550"/>
      <c r="FR707" s="550"/>
      <c r="FS707" s="550"/>
      <c r="FT707" s="550"/>
      <c r="FU707" s="550"/>
      <c r="FV707" s="550"/>
      <c r="FW707" s="550"/>
      <c r="FX707" s="550"/>
      <c r="FY707" s="550"/>
      <c r="FZ707" s="550"/>
      <c r="GA707" s="550"/>
      <c r="GB707" s="550"/>
      <c r="GC707" s="550"/>
      <c r="GD707" s="550"/>
      <c r="GE707" s="550"/>
      <c r="GF707" s="550"/>
      <c r="GG707" s="550"/>
      <c r="GH707" s="550"/>
      <c r="GI707" s="550"/>
      <c r="GJ707" s="550"/>
      <c r="GK707" s="550"/>
      <c r="GL707" s="550"/>
      <c r="GM707" s="550"/>
    </row>
    <row r="708" spans="7:195" ht="18" customHeight="1">
      <c r="G708" s="550"/>
      <c r="H708" s="550"/>
      <c r="I708" s="550"/>
      <c r="J708" s="550"/>
      <c r="K708" s="550"/>
      <c r="L708" s="550"/>
      <c r="M708" s="550"/>
      <c r="N708" s="550"/>
      <c r="O708" s="550"/>
      <c r="P708" s="550"/>
      <c r="Q708" s="550"/>
      <c r="R708" s="550"/>
      <c r="S708" s="550"/>
      <c r="T708" s="550"/>
      <c r="U708" s="550"/>
      <c r="V708" s="550"/>
      <c r="W708" s="550"/>
      <c r="X708" s="550"/>
      <c r="Y708" s="550"/>
      <c r="Z708" s="550"/>
      <c r="AA708" s="550"/>
      <c r="AB708" s="550"/>
      <c r="AC708" s="550"/>
      <c r="AD708" s="550"/>
      <c r="AE708" s="550"/>
      <c r="AF708" s="550"/>
      <c r="AG708" s="550"/>
      <c r="AH708" s="550"/>
      <c r="AI708" s="550"/>
      <c r="AJ708" s="550"/>
      <c r="AK708" s="550"/>
      <c r="AL708" s="550"/>
      <c r="AM708" s="550"/>
      <c r="AN708" s="550"/>
      <c r="AO708" s="550"/>
      <c r="AP708" s="550"/>
      <c r="AQ708" s="550"/>
      <c r="AR708" s="550"/>
      <c r="AS708" s="550"/>
      <c r="AT708" s="550"/>
      <c r="AU708" s="550"/>
      <c r="AV708" s="550"/>
      <c r="AW708" s="550"/>
      <c r="AX708" s="550"/>
      <c r="AY708" s="550"/>
      <c r="AZ708" s="550"/>
      <c r="BA708" s="550"/>
      <c r="BB708" s="550"/>
      <c r="BC708" s="550"/>
      <c r="BD708" s="550"/>
      <c r="BE708" s="550"/>
      <c r="BF708" s="550"/>
      <c r="BG708" s="550"/>
      <c r="BH708" s="550"/>
      <c r="BI708" s="550"/>
      <c r="BJ708" s="550"/>
      <c r="BK708" s="550"/>
      <c r="BL708" s="550"/>
      <c r="BM708" s="550"/>
      <c r="BN708" s="550"/>
      <c r="BO708" s="550"/>
      <c r="BP708" s="550"/>
      <c r="BQ708" s="550"/>
      <c r="BR708" s="550"/>
      <c r="BS708" s="550"/>
      <c r="BT708" s="550"/>
      <c r="BU708" s="550"/>
      <c r="BV708" s="550"/>
      <c r="BW708" s="550"/>
      <c r="BX708" s="550"/>
      <c r="BY708" s="550"/>
      <c r="BZ708" s="550"/>
      <c r="CA708" s="550"/>
      <c r="CB708" s="550"/>
      <c r="CC708" s="550"/>
      <c r="CD708" s="550"/>
      <c r="CE708" s="550"/>
      <c r="CF708" s="550"/>
      <c r="CG708" s="550"/>
      <c r="CH708" s="550"/>
      <c r="CI708" s="550"/>
      <c r="CJ708" s="550"/>
      <c r="CK708" s="550"/>
      <c r="CL708" s="550"/>
      <c r="CM708" s="550"/>
      <c r="CN708" s="550"/>
      <c r="CO708" s="550"/>
      <c r="CP708" s="550"/>
      <c r="CQ708" s="550"/>
      <c r="CR708" s="550"/>
      <c r="CS708" s="550"/>
      <c r="CT708" s="550"/>
      <c r="CU708" s="550"/>
      <c r="CV708" s="550"/>
      <c r="CW708" s="550"/>
      <c r="CX708" s="550"/>
      <c r="CY708" s="550"/>
      <c r="CZ708" s="550"/>
      <c r="DA708" s="550"/>
      <c r="DB708" s="550"/>
      <c r="DC708" s="550"/>
      <c r="DD708" s="550"/>
      <c r="DE708" s="550"/>
      <c r="DF708" s="550"/>
      <c r="DG708" s="550"/>
      <c r="DH708" s="550"/>
      <c r="DI708" s="550"/>
      <c r="DJ708" s="550"/>
      <c r="DK708" s="550"/>
      <c r="DL708" s="550"/>
      <c r="DM708" s="550"/>
      <c r="DN708" s="550"/>
      <c r="DO708" s="550"/>
      <c r="DP708" s="550"/>
      <c r="DQ708" s="550"/>
      <c r="DR708" s="550"/>
      <c r="DS708" s="550"/>
      <c r="DT708" s="550"/>
      <c r="DU708" s="550"/>
      <c r="DV708" s="550"/>
      <c r="DW708" s="550"/>
      <c r="DX708" s="550"/>
      <c r="DY708" s="550"/>
      <c r="DZ708" s="550"/>
      <c r="EA708" s="550"/>
      <c r="EB708" s="550"/>
      <c r="EC708" s="550"/>
      <c r="ED708" s="550"/>
      <c r="EE708" s="550"/>
      <c r="EF708" s="550"/>
      <c r="EG708" s="550"/>
      <c r="EH708" s="550"/>
      <c r="EI708" s="550"/>
      <c r="EJ708" s="550"/>
      <c r="EK708" s="550"/>
      <c r="EL708" s="550"/>
      <c r="EM708" s="550"/>
      <c r="EN708" s="550"/>
      <c r="EO708" s="550"/>
      <c r="EP708" s="550"/>
      <c r="EQ708" s="550"/>
      <c r="ER708" s="550"/>
      <c r="ES708" s="550"/>
      <c r="ET708" s="550"/>
      <c r="EU708" s="550"/>
      <c r="EV708" s="550"/>
      <c r="EW708" s="550"/>
      <c r="EX708" s="550"/>
      <c r="EY708" s="550"/>
      <c r="EZ708" s="550"/>
      <c r="FA708" s="550"/>
      <c r="FB708" s="550"/>
      <c r="FC708" s="550"/>
      <c r="FD708" s="550"/>
      <c r="FE708" s="550"/>
      <c r="FF708" s="550"/>
      <c r="FG708" s="550"/>
      <c r="FH708" s="550"/>
      <c r="FI708" s="550"/>
      <c r="FJ708" s="550"/>
      <c r="FK708" s="550"/>
      <c r="FL708" s="550"/>
      <c r="FM708" s="550"/>
      <c r="FN708" s="550"/>
      <c r="FO708" s="550"/>
      <c r="FP708" s="550"/>
      <c r="FQ708" s="550"/>
      <c r="FR708" s="550"/>
      <c r="FS708" s="550"/>
      <c r="FT708" s="550"/>
      <c r="FU708" s="550"/>
      <c r="FV708" s="550"/>
      <c r="FW708" s="550"/>
      <c r="FX708" s="550"/>
      <c r="FY708" s="550"/>
      <c r="FZ708" s="550"/>
      <c r="GA708" s="550"/>
      <c r="GB708" s="550"/>
      <c r="GC708" s="550"/>
      <c r="GD708" s="550"/>
      <c r="GE708" s="550"/>
      <c r="GF708" s="550"/>
      <c r="GG708" s="550"/>
      <c r="GH708" s="550"/>
      <c r="GI708" s="550"/>
      <c r="GJ708" s="550"/>
      <c r="GK708" s="550"/>
      <c r="GL708" s="550"/>
      <c r="GM708" s="550"/>
    </row>
    <row r="709" spans="7:195" ht="18" customHeight="1">
      <c r="G709" s="550"/>
      <c r="H709" s="550"/>
      <c r="I709" s="550"/>
      <c r="J709" s="550"/>
      <c r="K709" s="550"/>
      <c r="L709" s="550"/>
      <c r="M709" s="550"/>
      <c r="N709" s="550"/>
      <c r="O709" s="550"/>
      <c r="P709" s="550"/>
      <c r="Q709" s="550"/>
      <c r="R709" s="550"/>
      <c r="S709" s="550"/>
      <c r="T709" s="550"/>
      <c r="U709" s="550"/>
      <c r="V709" s="550"/>
      <c r="W709" s="550"/>
      <c r="X709" s="550"/>
      <c r="Y709" s="550"/>
      <c r="Z709" s="550"/>
      <c r="AA709" s="550"/>
      <c r="AB709" s="550"/>
      <c r="AC709" s="550"/>
      <c r="AD709" s="550"/>
      <c r="AE709" s="550"/>
      <c r="AF709" s="550"/>
      <c r="AG709" s="550"/>
      <c r="AH709" s="550"/>
      <c r="AI709" s="550"/>
      <c r="AJ709" s="550"/>
      <c r="AK709" s="550"/>
      <c r="AL709" s="550"/>
      <c r="AM709" s="550"/>
      <c r="AN709" s="550"/>
      <c r="AO709" s="550"/>
      <c r="AP709" s="550"/>
      <c r="AQ709" s="550"/>
      <c r="AR709" s="550"/>
      <c r="AS709" s="550"/>
      <c r="AT709" s="550"/>
      <c r="AU709" s="550"/>
      <c r="AV709" s="550"/>
      <c r="AW709" s="550"/>
      <c r="AX709" s="550"/>
      <c r="AY709" s="550"/>
      <c r="AZ709" s="550"/>
      <c r="BA709" s="550"/>
      <c r="BB709" s="550"/>
      <c r="BC709" s="550"/>
      <c r="BD709" s="550"/>
      <c r="BE709" s="550"/>
      <c r="BF709" s="550"/>
      <c r="BG709" s="550"/>
      <c r="BH709" s="550"/>
      <c r="BI709" s="550"/>
      <c r="BJ709" s="550"/>
      <c r="BK709" s="550"/>
      <c r="BL709" s="550"/>
      <c r="BM709" s="550"/>
      <c r="BN709" s="550"/>
      <c r="BO709" s="550"/>
      <c r="BP709" s="550"/>
      <c r="BQ709" s="550"/>
      <c r="BR709" s="550"/>
      <c r="BS709" s="550"/>
      <c r="BT709" s="550"/>
      <c r="BU709" s="550"/>
      <c r="BV709" s="550"/>
      <c r="BW709" s="550"/>
      <c r="BX709" s="550"/>
      <c r="BY709" s="550"/>
      <c r="BZ709" s="550"/>
      <c r="CA709" s="550"/>
      <c r="CB709" s="550"/>
      <c r="CC709" s="550"/>
      <c r="CD709" s="550"/>
      <c r="CE709" s="550"/>
      <c r="CF709" s="550"/>
      <c r="CG709" s="550"/>
      <c r="CH709" s="550"/>
      <c r="CI709" s="550"/>
      <c r="CJ709" s="550"/>
      <c r="CK709" s="550"/>
      <c r="CL709" s="550"/>
      <c r="CM709" s="550"/>
      <c r="CN709" s="550"/>
      <c r="CO709" s="550"/>
      <c r="CP709" s="550"/>
      <c r="CQ709" s="550"/>
      <c r="CR709" s="550"/>
      <c r="CS709" s="550"/>
      <c r="CT709" s="550"/>
      <c r="CU709" s="550"/>
      <c r="CV709" s="550"/>
      <c r="CW709" s="550"/>
      <c r="CX709" s="550"/>
      <c r="CY709" s="550"/>
      <c r="CZ709" s="550"/>
      <c r="DA709" s="550"/>
      <c r="DB709" s="550"/>
      <c r="DC709" s="550"/>
      <c r="DD709" s="550"/>
      <c r="DE709" s="550"/>
      <c r="DF709" s="550"/>
      <c r="DG709" s="550"/>
      <c r="DH709" s="550"/>
      <c r="DI709" s="550"/>
      <c r="DJ709" s="550"/>
      <c r="DK709" s="550"/>
      <c r="DL709" s="550"/>
      <c r="DM709" s="550"/>
      <c r="DN709" s="550"/>
      <c r="DO709" s="550"/>
      <c r="DP709" s="550"/>
      <c r="DQ709" s="550"/>
      <c r="DR709" s="550"/>
      <c r="DS709" s="550"/>
      <c r="DT709" s="550"/>
      <c r="DU709" s="550"/>
      <c r="DV709" s="550"/>
      <c r="DW709" s="550"/>
      <c r="DX709" s="550"/>
      <c r="DY709" s="550"/>
      <c r="DZ709" s="550"/>
      <c r="EA709" s="550"/>
      <c r="EB709" s="550"/>
      <c r="EC709" s="550"/>
      <c r="ED709" s="550"/>
      <c r="EE709" s="550"/>
      <c r="EF709" s="550"/>
      <c r="EG709" s="550"/>
      <c r="EH709" s="550"/>
      <c r="EI709" s="550"/>
      <c r="EJ709" s="550"/>
      <c r="EK709" s="550"/>
      <c r="EL709" s="550"/>
      <c r="EM709" s="550"/>
      <c r="EN709" s="550"/>
      <c r="EO709" s="550"/>
      <c r="EP709" s="550"/>
      <c r="EQ709" s="550"/>
      <c r="ER709" s="550"/>
      <c r="ES709" s="550"/>
      <c r="ET709" s="550"/>
      <c r="EU709" s="550"/>
      <c r="EV709" s="550"/>
      <c r="EW709" s="550"/>
      <c r="EX709" s="550"/>
      <c r="EY709" s="550"/>
      <c r="EZ709" s="550"/>
      <c r="FA709" s="550"/>
      <c r="FB709" s="550"/>
      <c r="FC709" s="550"/>
      <c r="FD709" s="550"/>
      <c r="FE709" s="550"/>
      <c r="FF709" s="550"/>
      <c r="FG709" s="550"/>
      <c r="FH709" s="550"/>
      <c r="FI709" s="550"/>
      <c r="FJ709" s="550"/>
      <c r="FK709" s="550"/>
      <c r="FL709" s="550"/>
      <c r="FM709" s="550"/>
      <c r="FN709" s="550"/>
      <c r="FO709" s="550"/>
      <c r="FP709" s="550"/>
      <c r="FQ709" s="550"/>
      <c r="FR709" s="550"/>
      <c r="FS709" s="550"/>
      <c r="FT709" s="550"/>
      <c r="FU709" s="550"/>
      <c r="FV709" s="550"/>
      <c r="FW709" s="550"/>
      <c r="FX709" s="550"/>
      <c r="FY709" s="550"/>
      <c r="FZ709" s="550"/>
      <c r="GA709" s="550"/>
      <c r="GB709" s="550"/>
      <c r="GC709" s="550"/>
      <c r="GD709" s="550"/>
      <c r="GE709" s="550"/>
      <c r="GF709" s="550"/>
      <c r="GG709" s="550"/>
      <c r="GH709" s="550"/>
      <c r="GI709" s="550"/>
      <c r="GJ709" s="550"/>
      <c r="GK709" s="550"/>
      <c r="GL709" s="550"/>
      <c r="GM709" s="550"/>
    </row>
    <row r="710" spans="7:195" ht="18" customHeight="1">
      <c r="G710" s="550"/>
      <c r="H710" s="550"/>
      <c r="I710" s="550"/>
      <c r="J710" s="550"/>
      <c r="K710" s="550"/>
      <c r="L710" s="550"/>
      <c r="M710" s="550"/>
      <c r="N710" s="550"/>
      <c r="O710" s="550"/>
      <c r="P710" s="550"/>
      <c r="Q710" s="550"/>
      <c r="R710" s="550"/>
      <c r="S710" s="550"/>
      <c r="T710" s="550"/>
      <c r="U710" s="550"/>
      <c r="V710" s="550"/>
      <c r="W710" s="550"/>
      <c r="X710" s="550"/>
      <c r="Y710" s="550"/>
      <c r="Z710" s="550"/>
      <c r="AA710" s="550"/>
      <c r="AB710" s="550"/>
      <c r="AC710" s="550"/>
      <c r="AD710" s="550"/>
      <c r="AE710" s="550"/>
      <c r="AF710" s="550"/>
      <c r="AG710" s="550"/>
      <c r="AH710" s="550"/>
      <c r="AI710" s="550"/>
      <c r="AJ710" s="550"/>
      <c r="AK710" s="550"/>
      <c r="AL710" s="550"/>
      <c r="AM710" s="550"/>
      <c r="AN710" s="550"/>
      <c r="AO710" s="550"/>
      <c r="AP710" s="550"/>
      <c r="AQ710" s="550"/>
      <c r="AR710" s="550"/>
      <c r="AS710" s="550"/>
      <c r="AT710" s="550"/>
      <c r="AU710" s="550"/>
      <c r="AV710" s="550"/>
      <c r="AW710" s="550"/>
      <c r="AX710" s="550"/>
      <c r="AY710" s="550"/>
      <c r="AZ710" s="550"/>
      <c r="BA710" s="550"/>
      <c r="BB710" s="550"/>
      <c r="BC710" s="550"/>
      <c r="BD710" s="550"/>
      <c r="BE710" s="550"/>
      <c r="BF710" s="550"/>
      <c r="BG710" s="550"/>
      <c r="BH710" s="550"/>
      <c r="BI710" s="550"/>
      <c r="BJ710" s="550"/>
      <c r="BK710" s="550"/>
      <c r="BL710" s="550"/>
      <c r="BM710" s="550"/>
      <c r="BN710" s="550"/>
      <c r="BO710" s="550"/>
      <c r="BP710" s="550"/>
      <c r="BQ710" s="550"/>
      <c r="BR710" s="550"/>
      <c r="BS710" s="550"/>
      <c r="BT710" s="550"/>
      <c r="BU710" s="550"/>
      <c r="BV710" s="550"/>
      <c r="BW710" s="550"/>
      <c r="BX710" s="550"/>
      <c r="BY710" s="550"/>
      <c r="BZ710" s="550"/>
      <c r="CA710" s="550"/>
      <c r="CB710" s="550"/>
      <c r="CC710" s="550"/>
      <c r="CD710" s="550"/>
      <c r="CE710" s="550"/>
      <c r="CF710" s="550"/>
      <c r="CG710" s="550"/>
      <c r="CH710" s="550"/>
      <c r="CI710" s="550"/>
      <c r="CJ710" s="550"/>
      <c r="CK710" s="550"/>
      <c r="CL710" s="550"/>
      <c r="CM710" s="550"/>
      <c r="CN710" s="550"/>
      <c r="CO710" s="550"/>
      <c r="CP710" s="550"/>
      <c r="CQ710" s="550"/>
      <c r="CR710" s="550"/>
      <c r="CS710" s="550"/>
      <c r="CT710" s="550"/>
      <c r="CU710" s="550"/>
      <c r="CV710" s="550"/>
      <c r="CW710" s="550"/>
      <c r="CX710" s="550"/>
      <c r="CY710" s="550"/>
      <c r="CZ710" s="550"/>
      <c r="DA710" s="550"/>
      <c r="DB710" s="550"/>
      <c r="DC710" s="550"/>
      <c r="DD710" s="550"/>
      <c r="DE710" s="550"/>
      <c r="DF710" s="550"/>
      <c r="DG710" s="550"/>
      <c r="DH710" s="550"/>
      <c r="DI710" s="550"/>
      <c r="DJ710" s="550"/>
      <c r="DK710" s="550"/>
      <c r="DL710" s="550"/>
      <c r="DM710" s="550"/>
      <c r="DN710" s="550"/>
      <c r="DO710" s="550"/>
      <c r="DP710" s="550"/>
      <c r="DQ710" s="550"/>
      <c r="DR710" s="550"/>
      <c r="DS710" s="550"/>
      <c r="DT710" s="550"/>
      <c r="DU710" s="550"/>
      <c r="DV710" s="550"/>
      <c r="DW710" s="550"/>
      <c r="DX710" s="550"/>
      <c r="DY710" s="550"/>
      <c r="DZ710" s="550"/>
      <c r="EA710" s="550"/>
      <c r="EB710" s="550"/>
      <c r="EC710" s="550"/>
      <c r="ED710" s="550"/>
      <c r="EE710" s="550"/>
      <c r="EF710" s="550"/>
      <c r="EG710" s="550"/>
      <c r="EH710" s="550"/>
      <c r="EI710" s="550"/>
      <c r="EJ710" s="550"/>
      <c r="EK710" s="550"/>
      <c r="EL710" s="550"/>
      <c r="EM710" s="550"/>
      <c r="EN710" s="550"/>
      <c r="EO710" s="550"/>
      <c r="EP710" s="550"/>
      <c r="EQ710" s="550"/>
      <c r="ER710" s="550"/>
      <c r="ES710" s="550"/>
      <c r="ET710" s="550"/>
      <c r="EU710" s="550"/>
      <c r="EV710" s="550"/>
      <c r="EW710" s="550"/>
      <c r="EX710" s="550"/>
      <c r="EY710" s="550"/>
      <c r="EZ710" s="550"/>
      <c r="FA710" s="550"/>
      <c r="FB710" s="550"/>
      <c r="FC710" s="550"/>
      <c r="FD710" s="550"/>
      <c r="FE710" s="550"/>
      <c r="FF710" s="550"/>
      <c r="FG710" s="550"/>
      <c r="FH710" s="550"/>
      <c r="FI710" s="550"/>
      <c r="FJ710" s="550"/>
      <c r="FK710" s="550"/>
      <c r="FL710" s="550"/>
      <c r="FM710" s="550"/>
      <c r="FN710" s="550"/>
      <c r="FO710" s="550"/>
      <c r="FP710" s="550"/>
      <c r="FQ710" s="550"/>
      <c r="FR710" s="550"/>
      <c r="FS710" s="550"/>
      <c r="FT710" s="550"/>
      <c r="FU710" s="550"/>
      <c r="FV710" s="550"/>
      <c r="FW710" s="550"/>
      <c r="FX710" s="550"/>
      <c r="FY710" s="550"/>
      <c r="FZ710" s="550"/>
      <c r="GA710" s="550"/>
      <c r="GB710" s="550"/>
      <c r="GC710" s="550"/>
      <c r="GD710" s="550"/>
      <c r="GE710" s="550"/>
      <c r="GF710" s="550"/>
      <c r="GG710" s="550"/>
      <c r="GH710" s="550"/>
      <c r="GI710" s="550"/>
      <c r="GJ710" s="550"/>
      <c r="GK710" s="550"/>
      <c r="GL710" s="550"/>
      <c r="GM710" s="550"/>
    </row>
    <row r="711" spans="7:195" ht="18" customHeight="1">
      <c r="G711" s="550"/>
      <c r="H711" s="550"/>
      <c r="I711" s="550"/>
      <c r="J711" s="550"/>
      <c r="K711" s="550"/>
      <c r="L711" s="550"/>
      <c r="M711" s="550"/>
      <c r="N711" s="550"/>
      <c r="O711" s="550"/>
      <c r="P711" s="550"/>
      <c r="Q711" s="550"/>
      <c r="R711" s="550"/>
      <c r="S711" s="550"/>
      <c r="T711" s="550"/>
      <c r="U711" s="550"/>
      <c r="V711" s="550"/>
      <c r="W711" s="550"/>
      <c r="X711" s="550"/>
      <c r="Y711" s="550"/>
      <c r="Z711" s="550"/>
      <c r="AA711" s="550"/>
      <c r="AB711" s="550"/>
      <c r="AC711" s="550"/>
      <c r="AD711" s="550"/>
      <c r="AE711" s="550"/>
      <c r="AF711" s="550"/>
      <c r="AG711" s="550"/>
      <c r="AH711" s="550"/>
      <c r="AI711" s="550"/>
      <c r="AJ711" s="550"/>
      <c r="AK711" s="550"/>
      <c r="AL711" s="550"/>
      <c r="AM711" s="550"/>
      <c r="AN711" s="550"/>
      <c r="AO711" s="550"/>
      <c r="AP711" s="550"/>
      <c r="AQ711" s="550"/>
      <c r="AR711" s="550"/>
      <c r="AS711" s="550"/>
      <c r="AT711" s="550"/>
      <c r="AU711" s="550"/>
      <c r="AV711" s="550"/>
      <c r="AW711" s="550"/>
      <c r="AX711" s="550"/>
      <c r="AY711" s="550"/>
      <c r="AZ711" s="550"/>
      <c r="BA711" s="550"/>
      <c r="BB711" s="550"/>
      <c r="BC711" s="550"/>
      <c r="BD711" s="550"/>
      <c r="BE711" s="550"/>
      <c r="BF711" s="550"/>
      <c r="BG711" s="550"/>
      <c r="BH711" s="550"/>
      <c r="BI711" s="550"/>
      <c r="BJ711" s="550"/>
      <c r="BK711" s="550"/>
      <c r="BL711" s="550"/>
      <c r="BM711" s="550"/>
      <c r="BN711" s="550"/>
      <c r="BO711" s="550"/>
      <c r="BP711" s="550"/>
      <c r="BQ711" s="550"/>
      <c r="BR711" s="550"/>
      <c r="BS711" s="550"/>
      <c r="BT711" s="550"/>
      <c r="BU711" s="550"/>
      <c r="BV711" s="550"/>
      <c r="BW711" s="550"/>
      <c r="BX711" s="550"/>
      <c r="BY711" s="550"/>
      <c r="BZ711" s="550"/>
      <c r="CA711" s="550"/>
      <c r="CB711" s="550"/>
      <c r="CC711" s="550"/>
      <c r="CD711" s="550"/>
      <c r="CE711" s="550"/>
      <c r="CF711" s="550"/>
      <c r="CG711" s="550"/>
      <c r="CH711" s="550"/>
      <c r="CI711" s="550"/>
      <c r="CJ711" s="550"/>
      <c r="CK711" s="550"/>
      <c r="CL711" s="550"/>
      <c r="CM711" s="550"/>
      <c r="CN711" s="550"/>
      <c r="CO711" s="550"/>
      <c r="CP711" s="550"/>
      <c r="CQ711" s="550"/>
      <c r="CR711" s="550"/>
      <c r="CS711" s="550"/>
      <c r="CT711" s="550"/>
      <c r="CU711" s="550"/>
      <c r="CV711" s="550"/>
      <c r="CW711" s="550"/>
      <c r="CX711" s="550"/>
      <c r="CY711" s="550"/>
      <c r="CZ711" s="550"/>
      <c r="DA711" s="550"/>
      <c r="DB711" s="550"/>
      <c r="DC711" s="550"/>
      <c r="DD711" s="550"/>
      <c r="DE711" s="550"/>
      <c r="DF711" s="550"/>
      <c r="DG711" s="550"/>
      <c r="DH711" s="550"/>
      <c r="DI711" s="550"/>
      <c r="DJ711" s="550"/>
      <c r="DK711" s="550"/>
      <c r="DL711" s="550"/>
      <c r="DM711" s="550"/>
      <c r="DN711" s="550"/>
      <c r="DO711" s="550"/>
      <c r="DP711" s="550"/>
      <c r="DQ711" s="550"/>
      <c r="DR711" s="550"/>
      <c r="DS711" s="550"/>
      <c r="DT711" s="550"/>
      <c r="DU711" s="550"/>
      <c r="DV711" s="550"/>
      <c r="DW711" s="550"/>
      <c r="DX711" s="550"/>
      <c r="DY711" s="550"/>
      <c r="DZ711" s="550"/>
      <c r="EA711" s="550"/>
      <c r="EB711" s="550"/>
      <c r="EC711" s="550"/>
      <c r="ED711" s="550"/>
      <c r="EE711" s="550"/>
      <c r="EF711" s="550"/>
      <c r="EG711" s="550"/>
      <c r="EH711" s="550"/>
      <c r="EI711" s="550"/>
      <c r="EJ711" s="550"/>
      <c r="EK711" s="550"/>
      <c r="EL711" s="550"/>
      <c r="EM711" s="550"/>
      <c r="EN711" s="550"/>
      <c r="EO711" s="550"/>
      <c r="EP711" s="550"/>
      <c r="EQ711" s="550"/>
      <c r="ER711" s="550"/>
      <c r="ES711" s="550"/>
      <c r="ET711" s="550"/>
      <c r="EU711" s="550"/>
      <c r="EV711" s="550"/>
      <c r="EW711" s="550"/>
      <c r="EX711" s="550"/>
      <c r="EY711" s="550"/>
      <c r="EZ711" s="550"/>
      <c r="FA711" s="550"/>
      <c r="FB711" s="550"/>
      <c r="FC711" s="550"/>
      <c r="FD711" s="550"/>
      <c r="FE711" s="550"/>
      <c r="FF711" s="550"/>
      <c r="FG711" s="550"/>
      <c r="FH711" s="550"/>
      <c r="FI711" s="550"/>
      <c r="FJ711" s="550"/>
      <c r="FK711" s="550"/>
      <c r="FL711" s="550"/>
      <c r="FM711" s="550"/>
      <c r="FN711" s="550"/>
      <c r="FO711" s="550"/>
      <c r="FP711" s="550"/>
      <c r="FQ711" s="550"/>
      <c r="FR711" s="550"/>
      <c r="FS711" s="550"/>
      <c r="FT711" s="550"/>
      <c r="FU711" s="550"/>
      <c r="FV711" s="550"/>
      <c r="FW711" s="550"/>
      <c r="FX711" s="550"/>
      <c r="FY711" s="550"/>
      <c r="FZ711" s="550"/>
      <c r="GA711" s="550"/>
      <c r="GB711" s="550"/>
      <c r="GC711" s="550"/>
      <c r="GD711" s="550"/>
      <c r="GE711" s="550"/>
      <c r="GF711" s="550"/>
      <c r="GG711" s="550"/>
      <c r="GH711" s="550"/>
      <c r="GI711" s="550"/>
      <c r="GJ711" s="550"/>
      <c r="GK711" s="550"/>
      <c r="GL711" s="550"/>
      <c r="GM711" s="550"/>
    </row>
    <row r="712" spans="7:195" ht="18" customHeight="1">
      <c r="G712" s="550"/>
      <c r="H712" s="550"/>
      <c r="I712" s="550"/>
      <c r="J712" s="550"/>
      <c r="K712" s="550"/>
      <c r="L712" s="550"/>
      <c r="M712" s="550"/>
      <c r="N712" s="550"/>
      <c r="O712" s="550"/>
      <c r="P712" s="550"/>
      <c r="Q712" s="550"/>
      <c r="R712" s="550"/>
      <c r="S712" s="550"/>
      <c r="T712" s="550"/>
      <c r="U712" s="550"/>
      <c r="V712" s="550"/>
      <c r="W712" s="550"/>
      <c r="X712" s="550"/>
      <c r="Y712" s="550"/>
      <c r="Z712" s="550"/>
      <c r="AA712" s="550"/>
      <c r="AB712" s="550"/>
      <c r="AC712" s="550"/>
      <c r="AD712" s="550"/>
      <c r="AE712" s="550"/>
      <c r="AF712" s="550"/>
      <c r="AG712" s="550"/>
      <c r="AH712" s="550"/>
      <c r="AI712" s="550"/>
      <c r="AJ712" s="550"/>
      <c r="AK712" s="550"/>
      <c r="AL712" s="550"/>
      <c r="AM712" s="550"/>
      <c r="AN712" s="550"/>
      <c r="AO712" s="550"/>
      <c r="AP712" s="550"/>
      <c r="AQ712" s="550"/>
      <c r="AR712" s="550"/>
      <c r="AS712" s="550"/>
      <c r="AT712" s="550"/>
      <c r="AU712" s="550"/>
      <c r="AV712" s="550"/>
      <c r="AW712" s="550"/>
      <c r="AX712" s="550"/>
      <c r="AY712" s="550"/>
      <c r="AZ712" s="550"/>
      <c r="BA712" s="550"/>
      <c r="BB712" s="550"/>
      <c r="BC712" s="550"/>
      <c r="BD712" s="550"/>
      <c r="BE712" s="550"/>
      <c r="BF712" s="550"/>
      <c r="BG712" s="550"/>
      <c r="BH712" s="550"/>
      <c r="BI712" s="550"/>
      <c r="BJ712" s="550"/>
      <c r="BK712" s="550"/>
      <c r="BL712" s="550"/>
      <c r="BM712" s="550"/>
      <c r="BN712" s="550"/>
      <c r="BO712" s="550"/>
      <c r="BP712" s="550"/>
      <c r="BQ712" s="550"/>
      <c r="BR712" s="550"/>
      <c r="BS712" s="550"/>
      <c r="BT712" s="550"/>
      <c r="BU712" s="550"/>
      <c r="BV712" s="550"/>
      <c r="BW712" s="550"/>
      <c r="BX712" s="550"/>
      <c r="BY712" s="550"/>
      <c r="BZ712" s="550"/>
      <c r="CA712" s="550"/>
      <c r="CB712" s="550"/>
      <c r="CC712" s="550"/>
      <c r="CD712" s="550"/>
      <c r="CE712" s="550"/>
      <c r="CF712" s="550"/>
      <c r="CG712" s="550"/>
      <c r="CH712" s="550"/>
      <c r="CI712" s="550"/>
      <c r="CJ712" s="550"/>
      <c r="CK712" s="550"/>
      <c r="CL712" s="550"/>
      <c r="CM712" s="550"/>
      <c r="CN712" s="550"/>
      <c r="CO712" s="550"/>
      <c r="CP712" s="550"/>
      <c r="CQ712" s="550"/>
      <c r="CR712" s="550"/>
      <c r="CS712" s="550"/>
      <c r="CT712" s="550"/>
      <c r="CU712" s="550"/>
      <c r="CV712" s="550"/>
      <c r="CW712" s="550"/>
      <c r="CX712" s="550"/>
      <c r="CY712" s="550"/>
      <c r="CZ712" s="550"/>
      <c r="DA712" s="550"/>
      <c r="DB712" s="550"/>
      <c r="DC712" s="550"/>
      <c r="DD712" s="550"/>
      <c r="DE712" s="550"/>
      <c r="DF712" s="550"/>
      <c r="DG712" s="550"/>
      <c r="DH712" s="550"/>
      <c r="DI712" s="550"/>
      <c r="DJ712" s="550"/>
      <c r="DK712" s="550"/>
      <c r="DL712" s="550"/>
      <c r="DM712" s="550"/>
      <c r="DN712" s="550"/>
      <c r="DO712" s="550"/>
      <c r="DP712" s="550"/>
      <c r="DQ712" s="550"/>
      <c r="DR712" s="550"/>
      <c r="DS712" s="550"/>
      <c r="DT712" s="550"/>
      <c r="DU712" s="550"/>
      <c r="DV712" s="550"/>
      <c r="DW712" s="550"/>
      <c r="DX712" s="550"/>
      <c r="DY712" s="550"/>
      <c r="DZ712" s="550"/>
      <c r="EA712" s="550"/>
      <c r="EB712" s="550"/>
      <c r="EC712" s="550"/>
      <c r="ED712" s="550"/>
      <c r="EE712" s="550"/>
      <c r="EF712" s="550"/>
      <c r="EG712" s="550"/>
      <c r="EH712" s="550"/>
      <c r="EI712" s="550"/>
      <c r="EJ712" s="550"/>
      <c r="EK712" s="550"/>
      <c r="EL712" s="550"/>
      <c r="EM712" s="550"/>
      <c r="EN712" s="550"/>
      <c r="EO712" s="550"/>
      <c r="EP712" s="550"/>
      <c r="EQ712" s="550"/>
      <c r="ER712" s="550"/>
      <c r="ES712" s="550"/>
      <c r="ET712" s="550"/>
      <c r="EU712" s="550"/>
      <c r="EV712" s="550"/>
      <c r="EW712" s="550"/>
      <c r="EX712" s="550"/>
      <c r="EY712" s="550"/>
      <c r="EZ712" s="550"/>
      <c r="FA712" s="550"/>
      <c r="FB712" s="550"/>
      <c r="FC712" s="550"/>
      <c r="FD712" s="550"/>
      <c r="FE712" s="550"/>
      <c r="FF712" s="550"/>
      <c r="FG712" s="550"/>
      <c r="FH712" s="550"/>
      <c r="FI712" s="550"/>
      <c r="FJ712" s="550"/>
      <c r="FK712" s="550"/>
      <c r="FL712" s="550"/>
      <c r="FM712" s="550"/>
      <c r="FN712" s="550"/>
      <c r="FO712" s="550"/>
      <c r="FP712" s="550"/>
      <c r="FQ712" s="550"/>
      <c r="FR712" s="550"/>
      <c r="FS712" s="550"/>
      <c r="FT712" s="550"/>
      <c r="FU712" s="550"/>
      <c r="FV712" s="550"/>
      <c r="FW712" s="550"/>
      <c r="FX712" s="550"/>
      <c r="FY712" s="550"/>
      <c r="FZ712" s="550"/>
      <c r="GA712" s="550"/>
      <c r="GB712" s="550"/>
      <c r="GC712" s="550"/>
      <c r="GD712" s="550"/>
      <c r="GE712" s="550"/>
      <c r="GF712" s="550"/>
      <c r="GG712" s="550"/>
      <c r="GH712" s="550"/>
      <c r="GI712" s="550"/>
      <c r="GJ712" s="550"/>
      <c r="GK712" s="550"/>
      <c r="GL712" s="550"/>
      <c r="GM712" s="550"/>
    </row>
    <row r="713" spans="7:195" ht="18" customHeight="1">
      <c r="G713" s="550"/>
      <c r="H713" s="550"/>
      <c r="I713" s="550"/>
      <c r="J713" s="550"/>
      <c r="K713" s="550"/>
      <c r="L713" s="550"/>
      <c r="M713" s="550"/>
      <c r="N713" s="550"/>
      <c r="O713" s="550"/>
      <c r="P713" s="550"/>
      <c r="Q713" s="550"/>
      <c r="R713" s="550"/>
      <c r="S713" s="550"/>
      <c r="T713" s="550"/>
      <c r="U713" s="550"/>
      <c r="V713" s="550"/>
      <c r="W713" s="550"/>
      <c r="X713" s="550"/>
      <c r="Y713" s="550"/>
      <c r="Z713" s="550"/>
      <c r="AA713" s="550"/>
      <c r="AB713" s="550"/>
      <c r="AC713" s="550"/>
      <c r="AD713" s="550"/>
      <c r="AE713" s="550"/>
      <c r="AF713" s="550"/>
      <c r="AG713" s="550"/>
      <c r="AH713" s="550"/>
      <c r="AI713" s="550"/>
      <c r="AJ713" s="550"/>
      <c r="AK713" s="550"/>
      <c r="AL713" s="550"/>
      <c r="AM713" s="550"/>
      <c r="AN713" s="550"/>
      <c r="AO713" s="550"/>
      <c r="AP713" s="550"/>
      <c r="AQ713" s="550"/>
      <c r="AR713" s="550"/>
      <c r="AS713" s="550"/>
      <c r="AT713" s="550"/>
      <c r="AU713" s="550"/>
      <c r="AV713" s="550"/>
      <c r="AW713" s="550"/>
      <c r="AX713" s="550"/>
      <c r="AY713" s="550"/>
      <c r="AZ713" s="550"/>
      <c r="BA713" s="550"/>
      <c r="BB713" s="550"/>
      <c r="BC713" s="550"/>
      <c r="BD713" s="550"/>
      <c r="BE713" s="550"/>
      <c r="BF713" s="550"/>
      <c r="BG713" s="550"/>
      <c r="BH713" s="550"/>
      <c r="BI713" s="550"/>
      <c r="BJ713" s="550"/>
      <c r="BK713" s="550"/>
      <c r="BL713" s="550"/>
      <c r="BM713" s="550"/>
      <c r="BN713" s="550"/>
      <c r="BO713" s="550"/>
      <c r="BP713" s="550"/>
      <c r="BQ713" s="550"/>
      <c r="BR713" s="550"/>
      <c r="BS713" s="550"/>
      <c r="BT713" s="550"/>
      <c r="BU713" s="550"/>
      <c r="BV713" s="550"/>
      <c r="BW713" s="550"/>
      <c r="BX713" s="550"/>
      <c r="BY713" s="550"/>
      <c r="BZ713" s="550"/>
      <c r="CA713" s="550"/>
      <c r="CB713" s="550"/>
      <c r="CC713" s="550"/>
      <c r="CD713" s="550"/>
      <c r="CE713" s="550"/>
      <c r="CF713" s="550"/>
      <c r="CG713" s="550"/>
      <c r="CH713" s="550"/>
      <c r="CI713" s="550"/>
      <c r="CJ713" s="550"/>
      <c r="CK713" s="550"/>
      <c r="CL713" s="550"/>
      <c r="CM713" s="550"/>
      <c r="CN713" s="550"/>
      <c r="CO713" s="550"/>
      <c r="CP713" s="550"/>
      <c r="CQ713" s="550"/>
      <c r="CR713" s="550"/>
      <c r="CS713" s="550"/>
      <c r="CT713" s="550"/>
      <c r="CU713" s="550"/>
      <c r="CV713" s="550"/>
      <c r="CW713" s="550"/>
      <c r="CX713" s="550"/>
      <c r="CY713" s="550"/>
      <c r="CZ713" s="550"/>
      <c r="DA713" s="550"/>
      <c r="DB713" s="550"/>
      <c r="DC713" s="550"/>
      <c r="DD713" s="550"/>
      <c r="DE713" s="550"/>
      <c r="DF713" s="550"/>
      <c r="DG713" s="550"/>
      <c r="DH713" s="550"/>
      <c r="DI713" s="550"/>
      <c r="DJ713" s="550"/>
      <c r="DK713" s="550"/>
      <c r="DL713" s="550"/>
      <c r="DM713" s="550"/>
      <c r="DN713" s="550"/>
      <c r="DO713" s="550"/>
      <c r="DP713" s="550"/>
      <c r="DQ713" s="550"/>
      <c r="DR713" s="550"/>
      <c r="DS713" s="550"/>
      <c r="DT713" s="550"/>
      <c r="DU713" s="550"/>
      <c r="DV713" s="550"/>
      <c r="DW713" s="550"/>
      <c r="DX713" s="550"/>
      <c r="DY713" s="550"/>
      <c r="DZ713" s="550"/>
      <c r="EA713" s="550"/>
      <c r="EB713" s="550"/>
      <c r="EC713" s="550"/>
      <c r="ED713" s="550"/>
      <c r="EE713" s="550"/>
      <c r="EF713" s="550"/>
      <c r="EG713" s="550"/>
      <c r="EH713" s="550"/>
      <c r="EI713" s="550"/>
      <c r="EJ713" s="550"/>
      <c r="EK713" s="550"/>
      <c r="EL713" s="550"/>
      <c r="EM713" s="550"/>
      <c r="EN713" s="550"/>
      <c r="EO713" s="550"/>
      <c r="EP713" s="550"/>
      <c r="EQ713" s="550"/>
      <c r="ER713" s="550"/>
      <c r="ES713" s="550"/>
      <c r="ET713" s="550"/>
      <c r="EU713" s="550"/>
      <c r="EV713" s="550"/>
      <c r="EW713" s="550"/>
      <c r="EX713" s="550"/>
      <c r="EY713" s="550"/>
      <c r="EZ713" s="550"/>
      <c r="FA713" s="550"/>
      <c r="FB713" s="550"/>
      <c r="FC713" s="550"/>
      <c r="FD713" s="550"/>
      <c r="FE713" s="550"/>
      <c r="FF713" s="550"/>
      <c r="FG713" s="550"/>
      <c r="FH713" s="550"/>
      <c r="FI713" s="550"/>
      <c r="FJ713" s="550"/>
      <c r="FK713" s="550"/>
      <c r="FL713" s="550"/>
      <c r="FM713" s="550"/>
      <c r="FN713" s="550"/>
      <c r="FO713" s="550"/>
      <c r="FP713" s="550"/>
      <c r="FQ713" s="550"/>
      <c r="FR713" s="550"/>
      <c r="FS713" s="550"/>
      <c r="FT713" s="550"/>
      <c r="FU713" s="550"/>
      <c r="FV713" s="550"/>
      <c r="FW713" s="550"/>
      <c r="FX713" s="550"/>
      <c r="FY713" s="550"/>
      <c r="FZ713" s="550"/>
      <c r="GA713" s="550"/>
      <c r="GB713" s="550"/>
      <c r="GC713" s="550"/>
      <c r="GD713" s="550"/>
      <c r="GE713" s="550"/>
      <c r="GF713" s="550"/>
      <c r="GG713" s="550"/>
      <c r="GH713" s="550"/>
      <c r="GI713" s="550"/>
      <c r="GJ713" s="550"/>
      <c r="GK713" s="550"/>
      <c r="GL713" s="550"/>
      <c r="GM713" s="550"/>
    </row>
    <row r="714" spans="7:195" ht="18" customHeight="1">
      <c r="G714" s="550"/>
      <c r="H714" s="550"/>
      <c r="I714" s="550"/>
      <c r="J714" s="550"/>
      <c r="K714" s="550"/>
      <c r="L714" s="550"/>
      <c r="M714" s="550"/>
      <c r="N714" s="550"/>
      <c r="O714" s="550"/>
      <c r="P714" s="550"/>
      <c r="Q714" s="550"/>
      <c r="R714" s="550"/>
      <c r="S714" s="550"/>
      <c r="T714" s="550"/>
      <c r="U714" s="550"/>
      <c r="V714" s="550"/>
      <c r="W714" s="550"/>
      <c r="X714" s="550"/>
      <c r="Y714" s="550"/>
      <c r="Z714" s="550"/>
      <c r="AA714" s="550"/>
      <c r="AB714" s="550"/>
      <c r="AC714" s="550"/>
      <c r="AD714" s="550"/>
      <c r="AE714" s="550"/>
      <c r="AF714" s="550"/>
      <c r="AG714" s="550"/>
      <c r="AH714" s="550"/>
      <c r="AI714" s="550"/>
      <c r="AJ714" s="550"/>
      <c r="AK714" s="550"/>
      <c r="AL714" s="550"/>
      <c r="AM714" s="550"/>
      <c r="AN714" s="550"/>
      <c r="AO714" s="550"/>
      <c r="AP714" s="550"/>
      <c r="AQ714" s="550"/>
      <c r="AR714" s="550"/>
      <c r="AS714" s="550"/>
      <c r="AT714" s="550"/>
      <c r="AU714" s="550"/>
      <c r="AV714" s="550"/>
      <c r="AW714" s="550"/>
      <c r="AX714" s="550"/>
      <c r="AY714" s="550"/>
      <c r="AZ714" s="550"/>
      <c r="BA714" s="550"/>
      <c r="BB714" s="550"/>
      <c r="BC714" s="550"/>
      <c r="BD714" s="550"/>
      <c r="BE714" s="550"/>
      <c r="BF714" s="550"/>
      <c r="BG714" s="550"/>
      <c r="BH714" s="550"/>
      <c r="BI714" s="550"/>
      <c r="BJ714" s="550"/>
      <c r="BK714" s="550"/>
      <c r="BL714" s="550"/>
      <c r="BM714" s="550"/>
      <c r="BN714" s="550"/>
      <c r="BO714" s="550"/>
      <c r="BP714" s="550"/>
      <c r="BQ714" s="550"/>
      <c r="BR714" s="550"/>
      <c r="BS714" s="550"/>
      <c r="BT714" s="550"/>
      <c r="BU714" s="550"/>
      <c r="BV714" s="550"/>
      <c r="BW714" s="550"/>
      <c r="BX714" s="550"/>
      <c r="BY714" s="550"/>
      <c r="BZ714" s="550"/>
      <c r="CA714" s="550"/>
      <c r="CB714" s="550"/>
      <c r="CC714" s="550"/>
      <c r="CD714" s="550"/>
      <c r="CE714" s="550"/>
      <c r="CF714" s="550"/>
      <c r="CG714" s="550"/>
      <c r="CH714" s="550"/>
      <c r="CI714" s="550"/>
      <c r="CJ714" s="550"/>
      <c r="CK714" s="550"/>
      <c r="CL714" s="550"/>
      <c r="CM714" s="550"/>
      <c r="CN714" s="550"/>
      <c r="CO714" s="550"/>
      <c r="CP714" s="550"/>
      <c r="CQ714" s="550"/>
      <c r="CR714" s="550"/>
      <c r="CS714" s="550"/>
      <c r="CT714" s="550"/>
      <c r="CU714" s="550"/>
      <c r="CV714" s="550"/>
      <c r="CW714" s="550"/>
      <c r="CX714" s="550"/>
      <c r="CY714" s="550"/>
      <c r="CZ714" s="550"/>
      <c r="DA714" s="550"/>
      <c r="DB714" s="550"/>
      <c r="DC714" s="550"/>
      <c r="DD714" s="550"/>
      <c r="DE714" s="550"/>
      <c r="DF714" s="550"/>
      <c r="DG714" s="550"/>
      <c r="DH714" s="550"/>
      <c r="DI714" s="550"/>
      <c r="DJ714" s="550"/>
      <c r="DK714" s="550"/>
      <c r="DL714" s="550"/>
      <c r="DM714" s="550"/>
      <c r="DN714" s="550"/>
      <c r="DO714" s="550"/>
      <c r="DP714" s="550"/>
      <c r="DQ714" s="550"/>
      <c r="DR714" s="550"/>
      <c r="DS714" s="550"/>
      <c r="DT714" s="550"/>
      <c r="DU714" s="550"/>
      <c r="DV714" s="550"/>
      <c r="DW714" s="550"/>
      <c r="DX714" s="550"/>
      <c r="DY714" s="550"/>
      <c r="DZ714" s="550"/>
      <c r="EA714" s="550"/>
      <c r="EB714" s="550"/>
      <c r="EC714" s="550"/>
      <c r="ED714" s="550"/>
      <c r="EE714" s="550"/>
      <c r="EF714" s="550"/>
      <c r="EG714" s="550"/>
      <c r="EH714" s="550"/>
      <c r="EI714" s="550"/>
      <c r="EJ714" s="550"/>
      <c r="EK714" s="550"/>
      <c r="EL714" s="550"/>
      <c r="EM714" s="550"/>
      <c r="EN714" s="550"/>
      <c r="EO714" s="550"/>
      <c r="EP714" s="550"/>
      <c r="EQ714" s="550"/>
      <c r="ER714" s="550"/>
      <c r="ES714" s="550"/>
      <c r="ET714" s="550"/>
      <c r="EU714" s="550"/>
      <c r="EV714" s="550"/>
      <c r="EW714" s="550"/>
      <c r="EX714" s="550"/>
      <c r="EY714" s="550"/>
      <c r="EZ714" s="550"/>
      <c r="FA714" s="550"/>
      <c r="FB714" s="550"/>
      <c r="FC714" s="550"/>
      <c r="FD714" s="550"/>
      <c r="FE714" s="550"/>
      <c r="FF714" s="550"/>
      <c r="FG714" s="550"/>
      <c r="FH714" s="550"/>
      <c r="FI714" s="550"/>
      <c r="FJ714" s="550"/>
      <c r="FK714" s="550"/>
      <c r="FL714" s="550"/>
      <c r="FM714" s="550"/>
      <c r="FN714" s="550"/>
      <c r="FO714" s="550"/>
      <c r="FP714" s="550"/>
      <c r="FQ714" s="550"/>
      <c r="FR714" s="550"/>
      <c r="FS714" s="550"/>
      <c r="FT714" s="550"/>
      <c r="FU714" s="550"/>
      <c r="FV714" s="550"/>
      <c r="FW714" s="550"/>
      <c r="FX714" s="550"/>
      <c r="FY714" s="550"/>
      <c r="FZ714" s="550"/>
      <c r="GA714" s="550"/>
      <c r="GB714" s="550"/>
      <c r="GC714" s="550"/>
      <c r="GD714" s="550"/>
      <c r="GE714" s="550"/>
      <c r="GF714" s="550"/>
      <c r="GG714" s="550"/>
      <c r="GH714" s="550"/>
      <c r="GI714" s="550"/>
      <c r="GJ714" s="550"/>
      <c r="GK714" s="550"/>
      <c r="GL714" s="550"/>
      <c r="GM714" s="550"/>
    </row>
    <row r="715" spans="7:195" ht="18" customHeight="1">
      <c r="G715" s="550"/>
      <c r="H715" s="550"/>
      <c r="I715" s="550"/>
      <c r="J715" s="550"/>
      <c r="K715" s="550"/>
      <c r="L715" s="550"/>
      <c r="M715" s="550"/>
      <c r="N715" s="550"/>
      <c r="O715" s="550"/>
      <c r="P715" s="550"/>
      <c r="Q715" s="550"/>
      <c r="R715" s="550"/>
      <c r="S715" s="550"/>
      <c r="T715" s="550"/>
      <c r="U715" s="550"/>
      <c r="V715" s="550"/>
      <c r="W715" s="550"/>
      <c r="X715" s="550"/>
      <c r="Y715" s="550"/>
      <c r="Z715" s="550"/>
      <c r="AA715" s="550"/>
      <c r="AB715" s="550"/>
      <c r="AC715" s="550"/>
      <c r="AD715" s="550"/>
      <c r="AE715" s="550"/>
      <c r="AF715" s="550"/>
      <c r="AG715" s="550"/>
      <c r="AH715" s="550"/>
      <c r="AI715" s="550"/>
      <c r="AJ715" s="550"/>
      <c r="AK715" s="550"/>
      <c r="AL715" s="550"/>
      <c r="AM715" s="550"/>
      <c r="AN715" s="550"/>
      <c r="AO715" s="550"/>
      <c r="AP715" s="550"/>
      <c r="AQ715" s="550"/>
      <c r="AR715" s="550"/>
      <c r="AS715" s="550"/>
      <c r="AT715" s="550"/>
      <c r="AU715" s="550"/>
      <c r="AV715" s="550"/>
      <c r="AW715" s="550"/>
      <c r="AX715" s="550"/>
      <c r="AY715" s="550"/>
      <c r="AZ715" s="550"/>
      <c r="BA715" s="550"/>
      <c r="BB715" s="550"/>
      <c r="BC715" s="550"/>
      <c r="BD715" s="550"/>
      <c r="BE715" s="550"/>
      <c r="BF715" s="550"/>
      <c r="BG715" s="550"/>
      <c r="BH715" s="550"/>
      <c r="BI715" s="550"/>
      <c r="BJ715" s="550"/>
      <c r="BK715" s="550"/>
      <c r="BL715" s="550"/>
      <c r="BM715" s="550"/>
      <c r="BN715" s="550"/>
      <c r="BO715" s="550"/>
      <c r="BP715" s="550"/>
      <c r="BQ715" s="550"/>
      <c r="BR715" s="550"/>
      <c r="BS715" s="550"/>
      <c r="BT715" s="550"/>
      <c r="BU715" s="550"/>
      <c r="BV715" s="550"/>
      <c r="BW715" s="550"/>
      <c r="BX715" s="550"/>
      <c r="BY715" s="550"/>
      <c r="BZ715" s="550"/>
      <c r="CA715" s="550"/>
      <c r="CB715" s="550"/>
      <c r="CC715" s="550"/>
      <c r="CD715" s="550"/>
      <c r="CE715" s="550"/>
      <c r="CF715" s="550"/>
      <c r="CG715" s="550"/>
      <c r="CH715" s="550"/>
      <c r="CI715" s="550"/>
      <c r="CJ715" s="550"/>
      <c r="CK715" s="550"/>
      <c r="CL715" s="550"/>
      <c r="CM715" s="550"/>
      <c r="CN715" s="550"/>
      <c r="CO715" s="550"/>
      <c r="CP715" s="550"/>
      <c r="CQ715" s="550"/>
      <c r="CR715" s="550"/>
      <c r="CS715" s="550"/>
      <c r="CT715" s="550"/>
      <c r="CU715" s="550"/>
      <c r="CV715" s="550"/>
      <c r="CW715" s="550"/>
      <c r="CX715" s="550"/>
      <c r="CY715" s="550"/>
      <c r="CZ715" s="550"/>
      <c r="DA715" s="550"/>
      <c r="DB715" s="550"/>
      <c r="DC715" s="550"/>
      <c r="DD715" s="550"/>
      <c r="DE715" s="550"/>
      <c r="DF715" s="550"/>
      <c r="DG715" s="550"/>
      <c r="DH715" s="550"/>
      <c r="DI715" s="550"/>
      <c r="DJ715" s="550"/>
      <c r="DK715" s="550"/>
      <c r="DL715" s="550"/>
      <c r="DM715" s="550"/>
      <c r="DN715" s="550"/>
      <c r="DO715" s="550"/>
      <c r="DP715" s="550"/>
      <c r="DQ715" s="550"/>
      <c r="DR715" s="550"/>
      <c r="DS715" s="550"/>
      <c r="DT715" s="550"/>
      <c r="DU715" s="550"/>
      <c r="DV715" s="550"/>
      <c r="DW715" s="550"/>
      <c r="DX715" s="550"/>
      <c r="DY715" s="550"/>
      <c r="DZ715" s="550"/>
      <c r="EA715" s="550"/>
      <c r="EB715" s="550"/>
      <c r="EC715" s="550"/>
      <c r="ED715" s="550"/>
      <c r="EE715" s="550"/>
      <c r="EF715" s="550"/>
      <c r="EG715" s="550"/>
      <c r="EH715" s="550"/>
      <c r="EI715" s="550"/>
      <c r="EJ715" s="550"/>
      <c r="EK715" s="550"/>
      <c r="EL715" s="550"/>
      <c r="EM715" s="550"/>
      <c r="EN715" s="550"/>
      <c r="EO715" s="550"/>
      <c r="EP715" s="550"/>
      <c r="EQ715" s="550"/>
      <c r="ER715" s="550"/>
      <c r="ES715" s="550"/>
      <c r="ET715" s="550"/>
      <c r="EU715" s="550"/>
      <c r="EV715" s="550"/>
      <c r="EW715" s="550"/>
      <c r="EX715" s="550"/>
      <c r="EY715" s="550"/>
      <c r="EZ715" s="550"/>
      <c r="FA715" s="550"/>
      <c r="FB715" s="550"/>
      <c r="FC715" s="550"/>
      <c r="FD715" s="550"/>
      <c r="FE715" s="550"/>
      <c r="FF715" s="550"/>
      <c r="FG715" s="550"/>
      <c r="FH715" s="550"/>
      <c r="FI715" s="550"/>
      <c r="FJ715" s="550"/>
      <c r="FK715" s="550"/>
      <c r="FL715" s="550"/>
      <c r="FM715" s="550"/>
      <c r="FN715" s="550"/>
      <c r="FO715" s="550"/>
      <c r="FP715" s="550"/>
      <c r="FQ715" s="550"/>
      <c r="FR715" s="550"/>
      <c r="FS715" s="550"/>
      <c r="FT715" s="550"/>
      <c r="FU715" s="550"/>
      <c r="FV715" s="550"/>
      <c r="FW715" s="550"/>
      <c r="FX715" s="550"/>
      <c r="FY715" s="550"/>
      <c r="FZ715" s="550"/>
      <c r="GA715" s="550"/>
      <c r="GB715" s="550"/>
      <c r="GC715" s="550"/>
      <c r="GD715" s="550"/>
      <c r="GE715" s="550"/>
      <c r="GF715" s="550"/>
      <c r="GG715" s="550"/>
      <c r="GH715" s="550"/>
      <c r="GI715" s="550"/>
      <c r="GJ715" s="550"/>
      <c r="GK715" s="550"/>
      <c r="GL715" s="550"/>
      <c r="GM715" s="550"/>
    </row>
    <row r="716" spans="7:195" ht="18" customHeight="1">
      <c r="G716" s="550"/>
      <c r="H716" s="550"/>
      <c r="I716" s="550"/>
      <c r="J716" s="550"/>
      <c r="K716" s="550"/>
      <c r="L716" s="550"/>
      <c r="M716" s="550"/>
      <c r="N716" s="550"/>
      <c r="O716" s="550"/>
      <c r="P716" s="550"/>
      <c r="Q716" s="550"/>
      <c r="R716" s="550"/>
      <c r="S716" s="550"/>
      <c r="T716" s="550"/>
      <c r="U716" s="550"/>
      <c r="V716" s="550"/>
      <c r="W716" s="550"/>
      <c r="X716" s="550"/>
      <c r="Y716" s="550"/>
      <c r="Z716" s="550"/>
      <c r="AA716" s="550"/>
      <c r="AB716" s="550"/>
      <c r="AC716" s="550"/>
      <c r="AD716" s="550"/>
      <c r="AE716" s="550"/>
      <c r="AF716" s="550"/>
      <c r="AG716" s="550"/>
      <c r="AH716" s="550"/>
      <c r="AI716" s="550"/>
      <c r="AJ716" s="550"/>
      <c r="AK716" s="550"/>
      <c r="AL716" s="550"/>
      <c r="AM716" s="550"/>
      <c r="AN716" s="550"/>
      <c r="AO716" s="550"/>
      <c r="AP716" s="550"/>
      <c r="AQ716" s="550"/>
      <c r="AR716" s="550"/>
      <c r="AS716" s="550"/>
      <c r="AT716" s="550"/>
      <c r="AU716" s="550"/>
      <c r="AV716" s="550"/>
      <c r="AW716" s="550"/>
      <c r="AX716" s="550"/>
      <c r="AY716" s="550"/>
      <c r="AZ716" s="550"/>
      <c r="BA716" s="550"/>
      <c r="BB716" s="550"/>
      <c r="BC716" s="550"/>
      <c r="BD716" s="550"/>
      <c r="BE716" s="550"/>
      <c r="BF716" s="550"/>
      <c r="BG716" s="550"/>
      <c r="BH716" s="550"/>
      <c r="BI716" s="550"/>
      <c r="BJ716" s="550"/>
      <c r="BK716" s="550"/>
      <c r="BL716" s="550"/>
      <c r="BM716" s="550"/>
      <c r="BN716" s="550"/>
      <c r="BO716" s="550"/>
      <c r="BP716" s="550"/>
      <c r="BQ716" s="550"/>
      <c r="BR716" s="550"/>
      <c r="BS716" s="550"/>
      <c r="BT716" s="550"/>
      <c r="BU716" s="550"/>
      <c r="BV716" s="550"/>
      <c r="BW716" s="550"/>
      <c r="BX716" s="550"/>
      <c r="BY716" s="550"/>
      <c r="BZ716" s="550"/>
      <c r="CA716" s="550"/>
      <c r="CB716" s="550"/>
      <c r="CC716" s="550"/>
      <c r="CD716" s="550"/>
      <c r="CE716" s="550"/>
      <c r="CF716" s="550"/>
      <c r="CG716" s="550"/>
      <c r="CH716" s="550"/>
      <c r="CI716" s="550"/>
      <c r="CJ716" s="550"/>
      <c r="CK716" s="550"/>
      <c r="CL716" s="550"/>
      <c r="CM716" s="550"/>
      <c r="CN716" s="550"/>
      <c r="CO716" s="550"/>
      <c r="CP716" s="550"/>
      <c r="CQ716" s="550"/>
      <c r="CR716" s="550"/>
      <c r="CS716" s="550"/>
      <c r="CT716" s="550"/>
      <c r="CU716" s="550"/>
      <c r="CV716" s="550"/>
      <c r="CW716" s="550"/>
      <c r="CX716" s="550"/>
      <c r="CY716" s="550"/>
      <c r="CZ716" s="550"/>
      <c r="DA716" s="550"/>
      <c r="DB716" s="550"/>
      <c r="DC716" s="550"/>
      <c r="DD716" s="550"/>
      <c r="DE716" s="550"/>
      <c r="DF716" s="550"/>
      <c r="DG716" s="550"/>
      <c r="DH716" s="550"/>
      <c r="DI716" s="550"/>
      <c r="DJ716" s="550"/>
      <c r="DK716" s="550"/>
      <c r="DL716" s="550"/>
      <c r="DM716" s="550"/>
      <c r="DN716" s="550"/>
      <c r="DO716" s="550"/>
      <c r="DP716" s="550"/>
      <c r="DQ716" s="550"/>
      <c r="DR716" s="550"/>
      <c r="DS716" s="550"/>
      <c r="DT716" s="550"/>
      <c r="DU716" s="550"/>
      <c r="DV716" s="550"/>
      <c r="DW716" s="550"/>
      <c r="DX716" s="550"/>
      <c r="DY716" s="550"/>
      <c r="DZ716" s="550"/>
      <c r="EA716" s="550"/>
      <c r="EB716" s="550"/>
      <c r="EC716" s="550"/>
      <c r="ED716" s="550"/>
      <c r="EE716" s="550"/>
      <c r="EF716" s="550"/>
      <c r="EG716" s="550"/>
      <c r="EH716" s="550"/>
      <c r="EI716" s="550"/>
      <c r="EJ716" s="550"/>
      <c r="EK716" s="550"/>
      <c r="EL716" s="550"/>
      <c r="EM716" s="550"/>
      <c r="EN716" s="550"/>
      <c r="EO716" s="550"/>
      <c r="EP716" s="550"/>
      <c r="EQ716" s="550"/>
      <c r="ER716" s="550"/>
      <c r="ES716" s="550"/>
      <c r="ET716" s="550"/>
      <c r="EU716" s="550"/>
      <c r="EV716" s="550"/>
      <c r="EW716" s="550"/>
      <c r="EX716" s="550"/>
      <c r="EY716" s="550"/>
      <c r="EZ716" s="550"/>
      <c r="FA716" s="550"/>
      <c r="FB716" s="550"/>
      <c r="FC716" s="550"/>
      <c r="FD716" s="550"/>
      <c r="FE716" s="550"/>
      <c r="FF716" s="550"/>
      <c r="FG716" s="550"/>
      <c r="FH716" s="550"/>
      <c r="FI716" s="550"/>
      <c r="FJ716" s="550"/>
      <c r="FK716" s="550"/>
      <c r="FL716" s="550"/>
      <c r="FM716" s="550"/>
      <c r="FN716" s="550"/>
      <c r="FO716" s="550"/>
      <c r="FP716" s="550"/>
      <c r="FQ716" s="550"/>
      <c r="FR716" s="550"/>
      <c r="FS716" s="550"/>
      <c r="FT716" s="550"/>
      <c r="FU716" s="550"/>
      <c r="FV716" s="550"/>
      <c r="FW716" s="550"/>
      <c r="FX716" s="550"/>
      <c r="FY716" s="550"/>
      <c r="FZ716" s="550"/>
      <c r="GA716" s="550"/>
      <c r="GB716" s="550"/>
      <c r="GC716" s="550"/>
      <c r="GD716" s="550"/>
      <c r="GE716" s="550"/>
      <c r="GF716" s="550"/>
      <c r="GG716" s="550"/>
      <c r="GH716" s="550"/>
      <c r="GI716" s="550"/>
      <c r="GJ716" s="550"/>
      <c r="GK716" s="550"/>
      <c r="GL716" s="550"/>
      <c r="GM716" s="550"/>
    </row>
    <row r="717" spans="7:195" ht="18" customHeight="1">
      <c r="G717" s="550"/>
      <c r="H717" s="550"/>
      <c r="I717" s="550"/>
      <c r="J717" s="550"/>
      <c r="K717" s="550"/>
      <c r="L717" s="550"/>
      <c r="M717" s="550"/>
      <c r="N717" s="550"/>
      <c r="O717" s="550"/>
      <c r="P717" s="550"/>
      <c r="Q717" s="550"/>
      <c r="R717" s="550"/>
      <c r="S717" s="550"/>
      <c r="T717" s="550"/>
      <c r="U717" s="550"/>
      <c r="V717" s="550"/>
      <c r="W717" s="550"/>
      <c r="X717" s="550"/>
      <c r="Y717" s="550"/>
      <c r="Z717" s="550"/>
      <c r="AA717" s="550"/>
      <c r="AB717" s="550"/>
      <c r="AC717" s="550"/>
      <c r="AD717" s="550"/>
      <c r="AE717" s="550"/>
      <c r="AF717" s="550"/>
      <c r="AG717" s="550"/>
      <c r="AH717" s="550"/>
      <c r="AI717" s="550"/>
      <c r="AJ717" s="550"/>
      <c r="AK717" s="550"/>
      <c r="AL717" s="550"/>
      <c r="AM717" s="550"/>
      <c r="AN717" s="550"/>
      <c r="AO717" s="550"/>
      <c r="AP717" s="550"/>
      <c r="AQ717" s="550"/>
      <c r="AR717" s="550"/>
      <c r="AS717" s="550"/>
      <c r="AT717" s="550"/>
      <c r="AU717" s="550"/>
      <c r="AV717" s="550"/>
      <c r="AW717" s="550"/>
      <c r="AX717" s="550"/>
      <c r="AY717" s="550"/>
      <c r="AZ717" s="550"/>
      <c r="BA717" s="550"/>
      <c r="BB717" s="550"/>
      <c r="BC717" s="550"/>
      <c r="BD717" s="550"/>
      <c r="BE717" s="550"/>
      <c r="BF717" s="550"/>
      <c r="BG717" s="550"/>
      <c r="BH717" s="550"/>
      <c r="BI717" s="550"/>
      <c r="BJ717" s="550"/>
      <c r="BK717" s="550"/>
      <c r="BL717" s="550"/>
      <c r="BM717" s="550"/>
      <c r="BN717" s="550"/>
      <c r="BO717" s="550"/>
      <c r="BP717" s="550"/>
      <c r="BQ717" s="550"/>
      <c r="BR717" s="550"/>
      <c r="BS717" s="550"/>
      <c r="BT717" s="550"/>
      <c r="BU717" s="550"/>
      <c r="BV717" s="550"/>
      <c r="BW717" s="550"/>
      <c r="BX717" s="550"/>
      <c r="BY717" s="550"/>
      <c r="BZ717" s="550"/>
      <c r="CA717" s="550"/>
      <c r="CB717" s="550"/>
      <c r="CC717" s="550"/>
      <c r="CD717" s="550"/>
      <c r="CE717" s="550"/>
      <c r="CF717" s="550"/>
      <c r="CG717" s="550"/>
      <c r="CH717" s="550"/>
      <c r="CI717" s="550"/>
      <c r="CJ717" s="550"/>
      <c r="CK717" s="550"/>
      <c r="CL717" s="550"/>
      <c r="CM717" s="550"/>
      <c r="CN717" s="550"/>
      <c r="CO717" s="550"/>
      <c r="CP717" s="550"/>
      <c r="CQ717" s="550"/>
      <c r="CR717" s="550"/>
      <c r="CS717" s="550"/>
      <c r="CT717" s="550"/>
      <c r="CU717" s="550"/>
      <c r="CV717" s="550"/>
      <c r="CW717" s="550"/>
      <c r="CX717" s="550"/>
      <c r="CY717" s="550"/>
      <c r="CZ717" s="550"/>
      <c r="DA717" s="550"/>
      <c r="DB717" s="550"/>
      <c r="DC717" s="550"/>
      <c r="DD717" s="550"/>
      <c r="DE717" s="550"/>
      <c r="DF717" s="550"/>
      <c r="DG717" s="550"/>
      <c r="DH717" s="550"/>
      <c r="DI717" s="550"/>
      <c r="DJ717" s="550"/>
      <c r="DK717" s="550"/>
      <c r="DL717" s="550"/>
      <c r="DM717" s="550"/>
      <c r="DN717" s="550"/>
      <c r="DO717" s="550"/>
      <c r="DP717" s="550"/>
      <c r="DQ717" s="550"/>
      <c r="DR717" s="550"/>
      <c r="DS717" s="550"/>
      <c r="DT717" s="550"/>
      <c r="DU717" s="550"/>
      <c r="DV717" s="550"/>
      <c r="DW717" s="550"/>
      <c r="DX717" s="550"/>
      <c r="DY717" s="550"/>
      <c r="DZ717" s="550"/>
      <c r="EA717" s="550"/>
      <c r="EB717" s="550"/>
      <c r="EC717" s="550"/>
      <c r="ED717" s="550"/>
      <c r="EE717" s="550"/>
      <c r="EF717" s="550"/>
      <c r="EG717" s="550"/>
      <c r="EH717" s="550"/>
      <c r="EI717" s="550"/>
      <c r="EJ717" s="550"/>
      <c r="EK717" s="550"/>
      <c r="EL717" s="550"/>
      <c r="EM717" s="550"/>
      <c r="EN717" s="550"/>
      <c r="EO717" s="550"/>
      <c r="EP717" s="550"/>
      <c r="EQ717" s="550"/>
      <c r="ER717" s="550"/>
      <c r="ES717" s="550"/>
      <c r="ET717" s="550"/>
      <c r="EU717" s="550"/>
      <c r="EV717" s="550"/>
      <c r="EW717" s="550"/>
      <c r="EX717" s="550"/>
      <c r="EY717" s="550"/>
      <c r="EZ717" s="550"/>
      <c r="FA717" s="550"/>
      <c r="FB717" s="550"/>
      <c r="FC717" s="550"/>
      <c r="FD717" s="550"/>
      <c r="FE717" s="550"/>
      <c r="FF717" s="550"/>
      <c r="FG717" s="550"/>
      <c r="FH717" s="550"/>
      <c r="FI717" s="550"/>
      <c r="FJ717" s="550"/>
      <c r="FK717" s="550"/>
      <c r="FL717" s="550"/>
      <c r="FM717" s="550"/>
      <c r="FN717" s="550"/>
      <c r="FO717" s="550"/>
      <c r="FP717" s="550"/>
      <c r="FQ717" s="550"/>
      <c r="FR717" s="550"/>
      <c r="FS717" s="550"/>
      <c r="FT717" s="550"/>
      <c r="FU717" s="550"/>
      <c r="FV717" s="550"/>
      <c r="FW717" s="550"/>
      <c r="FX717" s="550"/>
      <c r="FY717" s="550"/>
      <c r="FZ717" s="550"/>
      <c r="GA717" s="550"/>
      <c r="GB717" s="550"/>
      <c r="GC717" s="550"/>
      <c r="GD717" s="550"/>
      <c r="GE717" s="550"/>
      <c r="GF717" s="550"/>
      <c r="GG717" s="550"/>
      <c r="GH717" s="550"/>
      <c r="GI717" s="550"/>
      <c r="GJ717" s="550"/>
      <c r="GK717" s="550"/>
      <c r="GL717" s="550"/>
      <c r="GM717" s="550"/>
    </row>
    <row r="718" spans="7:195" ht="18" customHeight="1">
      <c r="G718" s="550"/>
      <c r="H718" s="550"/>
      <c r="I718" s="550"/>
      <c r="J718" s="550"/>
      <c r="K718" s="550"/>
      <c r="L718" s="550"/>
      <c r="M718" s="550"/>
      <c r="N718" s="550"/>
      <c r="O718" s="550"/>
      <c r="P718" s="550"/>
      <c r="Q718" s="550"/>
      <c r="R718" s="550"/>
      <c r="S718" s="550"/>
      <c r="T718" s="550"/>
      <c r="U718" s="550"/>
      <c r="V718" s="550"/>
      <c r="W718" s="550"/>
      <c r="X718" s="550"/>
      <c r="Y718" s="550"/>
      <c r="Z718" s="550"/>
      <c r="AA718" s="550"/>
      <c r="AB718" s="550"/>
      <c r="AC718" s="550"/>
      <c r="AD718" s="550"/>
      <c r="AE718" s="550"/>
      <c r="AF718" s="550"/>
      <c r="AG718" s="550"/>
      <c r="AH718" s="550"/>
      <c r="AI718" s="550"/>
      <c r="AJ718" s="550"/>
      <c r="AK718" s="550"/>
      <c r="AL718" s="550"/>
      <c r="AM718" s="550"/>
      <c r="AN718" s="550"/>
      <c r="AO718" s="550"/>
      <c r="AP718" s="550"/>
      <c r="AQ718" s="550"/>
      <c r="AR718" s="550"/>
      <c r="AS718" s="550"/>
      <c r="AT718" s="550"/>
      <c r="AU718" s="550"/>
      <c r="AV718" s="550"/>
      <c r="AW718" s="550"/>
      <c r="AX718" s="550"/>
      <c r="AY718" s="550"/>
      <c r="AZ718" s="550"/>
      <c r="BA718" s="550"/>
      <c r="BB718" s="550"/>
      <c r="BC718" s="550"/>
      <c r="BD718" s="550"/>
      <c r="BE718" s="550"/>
      <c r="BF718" s="550"/>
      <c r="BG718" s="550"/>
      <c r="BH718" s="550"/>
      <c r="BI718" s="550"/>
      <c r="BJ718" s="550"/>
      <c r="BK718" s="550"/>
      <c r="BL718" s="550"/>
      <c r="BM718" s="550"/>
      <c r="BN718" s="550"/>
      <c r="BO718" s="550"/>
      <c r="BP718" s="550"/>
      <c r="BQ718" s="550"/>
      <c r="BR718" s="550"/>
      <c r="BS718" s="550"/>
      <c r="BT718" s="550"/>
      <c r="BU718" s="550"/>
      <c r="BV718" s="550"/>
      <c r="BW718" s="550"/>
      <c r="BX718" s="550"/>
      <c r="BY718" s="550"/>
      <c r="BZ718" s="550"/>
      <c r="CA718" s="550"/>
      <c r="CB718" s="550"/>
      <c r="CC718" s="550"/>
      <c r="CD718" s="550"/>
      <c r="CE718" s="550"/>
      <c r="CF718" s="550"/>
      <c r="CG718" s="550"/>
      <c r="CH718" s="550"/>
      <c r="CI718" s="550"/>
      <c r="CJ718" s="550"/>
      <c r="CK718" s="550"/>
      <c r="CL718" s="550"/>
      <c r="CM718" s="550"/>
      <c r="CN718" s="550"/>
      <c r="CO718" s="550"/>
      <c r="CP718" s="550"/>
      <c r="CQ718" s="550"/>
      <c r="CR718" s="550"/>
      <c r="CS718" s="550"/>
      <c r="CT718" s="550"/>
      <c r="CU718" s="550"/>
      <c r="CV718" s="550"/>
      <c r="CW718" s="550"/>
      <c r="CX718" s="550"/>
      <c r="CY718" s="550"/>
      <c r="CZ718" s="550"/>
      <c r="DA718" s="550"/>
      <c r="DB718" s="550"/>
      <c r="DC718" s="550"/>
      <c r="DD718" s="550"/>
      <c r="DE718" s="550"/>
      <c r="DF718" s="550"/>
      <c r="DG718" s="550"/>
      <c r="DH718" s="550"/>
      <c r="DI718" s="550"/>
      <c r="DJ718" s="550"/>
      <c r="DK718" s="550"/>
      <c r="DL718" s="550"/>
      <c r="DM718" s="550"/>
      <c r="DN718" s="550"/>
      <c r="DO718" s="550"/>
      <c r="DP718" s="550"/>
      <c r="DQ718" s="550"/>
      <c r="DR718" s="550"/>
      <c r="DS718" s="550"/>
      <c r="DT718" s="550"/>
      <c r="DU718" s="550"/>
      <c r="DV718" s="550"/>
      <c r="DW718" s="550"/>
      <c r="DX718" s="550"/>
      <c r="DY718" s="550"/>
      <c r="DZ718" s="550"/>
      <c r="EA718" s="550"/>
      <c r="EB718" s="550"/>
      <c r="EC718" s="550"/>
      <c r="ED718" s="550"/>
      <c r="EE718" s="550"/>
      <c r="EF718" s="550"/>
      <c r="EG718" s="550"/>
      <c r="EH718" s="550"/>
      <c r="EI718" s="550"/>
      <c r="EJ718" s="550"/>
      <c r="EK718" s="550"/>
      <c r="EL718" s="550"/>
      <c r="EM718" s="550"/>
      <c r="EN718" s="550"/>
      <c r="EO718" s="550"/>
      <c r="EP718" s="550"/>
      <c r="EQ718" s="550"/>
      <c r="ER718" s="550"/>
      <c r="ES718" s="550"/>
      <c r="ET718" s="550"/>
      <c r="EU718" s="550"/>
      <c r="EV718" s="550"/>
      <c r="EW718" s="550"/>
      <c r="EX718" s="550"/>
      <c r="EY718" s="550"/>
      <c r="EZ718" s="550"/>
      <c r="FA718" s="550"/>
      <c r="FB718" s="550"/>
      <c r="FC718" s="550"/>
      <c r="FD718" s="550"/>
      <c r="FE718" s="550"/>
      <c r="FF718" s="550"/>
      <c r="FG718" s="550"/>
      <c r="FH718" s="550"/>
      <c r="FI718" s="550"/>
      <c r="FJ718" s="550"/>
      <c r="FK718" s="550"/>
      <c r="FL718" s="550"/>
      <c r="FM718" s="550"/>
      <c r="FN718" s="550"/>
      <c r="FO718" s="550"/>
      <c r="FP718" s="550"/>
      <c r="FQ718" s="550"/>
      <c r="FR718" s="550"/>
      <c r="FS718" s="550"/>
      <c r="FT718" s="550"/>
      <c r="FU718" s="550"/>
      <c r="FV718" s="550"/>
      <c r="FW718" s="550"/>
      <c r="FX718" s="550"/>
      <c r="FY718" s="550"/>
      <c r="FZ718" s="550"/>
      <c r="GA718" s="550"/>
      <c r="GB718" s="550"/>
      <c r="GC718" s="550"/>
      <c r="GD718" s="550"/>
      <c r="GE718" s="550"/>
      <c r="GF718" s="550"/>
      <c r="GG718" s="550"/>
      <c r="GH718" s="550"/>
      <c r="GI718" s="550"/>
      <c r="GJ718" s="550"/>
      <c r="GK718" s="550"/>
      <c r="GL718" s="550"/>
      <c r="GM718" s="550"/>
    </row>
    <row r="719" spans="7:195" ht="18" customHeight="1">
      <c r="G719" s="550"/>
      <c r="H719" s="550"/>
      <c r="I719" s="550"/>
      <c r="J719" s="550"/>
      <c r="K719" s="550"/>
      <c r="L719" s="550"/>
      <c r="M719" s="550"/>
      <c r="N719" s="550"/>
      <c r="O719" s="550"/>
      <c r="P719" s="550"/>
      <c r="Q719" s="550"/>
      <c r="R719" s="550"/>
      <c r="S719" s="550"/>
      <c r="T719" s="550"/>
      <c r="U719" s="550"/>
      <c r="V719" s="550"/>
      <c r="W719" s="550"/>
      <c r="X719" s="550"/>
      <c r="Y719" s="550"/>
      <c r="Z719" s="550"/>
      <c r="AA719" s="550"/>
      <c r="AB719" s="550"/>
      <c r="AC719" s="550"/>
      <c r="AD719" s="550"/>
      <c r="AE719" s="550"/>
      <c r="AF719" s="550"/>
      <c r="AG719" s="550"/>
      <c r="AH719" s="550"/>
      <c r="AI719" s="550"/>
      <c r="AJ719" s="550"/>
      <c r="AK719" s="550"/>
      <c r="AL719" s="550"/>
      <c r="AM719" s="550"/>
      <c r="AN719" s="550"/>
      <c r="AO719" s="550"/>
      <c r="AP719" s="550"/>
      <c r="AQ719" s="550"/>
      <c r="AR719" s="550"/>
      <c r="AS719" s="550"/>
      <c r="AT719" s="550"/>
      <c r="AU719" s="550"/>
      <c r="AV719" s="550"/>
      <c r="AW719" s="550"/>
      <c r="AX719" s="550"/>
      <c r="AY719" s="550"/>
      <c r="AZ719" s="550"/>
      <c r="BA719" s="550"/>
      <c r="BB719" s="550"/>
      <c r="BC719" s="550"/>
      <c r="BD719" s="550"/>
      <c r="BE719" s="550"/>
      <c r="BF719" s="550"/>
      <c r="BG719" s="550"/>
      <c r="BH719" s="550"/>
      <c r="BI719" s="550"/>
      <c r="BJ719" s="550"/>
      <c r="BK719" s="550"/>
      <c r="BL719" s="550"/>
      <c r="BM719" s="550"/>
      <c r="BN719" s="550"/>
      <c r="BO719" s="550"/>
      <c r="BP719" s="550"/>
      <c r="BQ719" s="550"/>
      <c r="BR719" s="550"/>
      <c r="BS719" s="550"/>
      <c r="BT719" s="550"/>
      <c r="BU719" s="550"/>
      <c r="BV719" s="550"/>
      <c r="BW719" s="550"/>
      <c r="BX719" s="550"/>
      <c r="BY719" s="550"/>
      <c r="BZ719" s="550"/>
      <c r="CA719" s="550"/>
      <c r="CB719" s="550"/>
      <c r="CC719" s="550"/>
      <c r="CD719" s="550"/>
      <c r="CE719" s="550"/>
      <c r="CF719" s="550"/>
      <c r="CG719" s="550"/>
      <c r="CH719" s="550"/>
      <c r="CI719" s="550"/>
      <c r="CJ719" s="550"/>
      <c r="CK719" s="550"/>
      <c r="CL719" s="550"/>
      <c r="CM719" s="550"/>
      <c r="CN719" s="550"/>
      <c r="CO719" s="550"/>
      <c r="CP719" s="550"/>
      <c r="CQ719" s="550"/>
      <c r="CR719" s="550"/>
      <c r="CS719" s="550"/>
      <c r="CT719" s="550"/>
      <c r="CU719" s="550"/>
      <c r="CV719" s="550"/>
      <c r="CW719" s="550"/>
      <c r="CX719" s="550"/>
      <c r="CY719" s="550"/>
      <c r="CZ719" s="550"/>
      <c r="DA719" s="550"/>
      <c r="DB719" s="550"/>
      <c r="DC719" s="550"/>
      <c r="DD719" s="550"/>
      <c r="DE719" s="550"/>
      <c r="DF719" s="550"/>
      <c r="DG719" s="550"/>
      <c r="DH719" s="550"/>
      <c r="DI719" s="550"/>
      <c r="DJ719" s="550"/>
      <c r="DK719" s="550"/>
      <c r="DL719" s="550"/>
      <c r="DM719" s="550"/>
      <c r="DN719" s="550"/>
      <c r="DO719" s="550"/>
      <c r="DP719" s="550"/>
      <c r="DQ719" s="550"/>
      <c r="DR719" s="550"/>
      <c r="DS719" s="550"/>
      <c r="DT719" s="550"/>
      <c r="DU719" s="550"/>
      <c r="DV719" s="550"/>
      <c r="DW719" s="550"/>
      <c r="DX719" s="550"/>
      <c r="DY719" s="550"/>
      <c r="DZ719" s="550"/>
      <c r="EA719" s="550"/>
      <c r="EB719" s="550"/>
      <c r="EC719" s="550"/>
      <c r="ED719" s="550"/>
      <c r="EE719" s="550"/>
      <c r="EF719" s="550"/>
      <c r="EG719" s="550"/>
      <c r="EH719" s="550"/>
      <c r="EI719" s="550"/>
      <c r="EJ719" s="550"/>
      <c r="EK719" s="550"/>
      <c r="EL719" s="550"/>
      <c r="EM719" s="550"/>
      <c r="EN719" s="550"/>
      <c r="EO719" s="550"/>
      <c r="EP719" s="550"/>
      <c r="EQ719" s="550"/>
      <c r="ER719" s="550"/>
      <c r="ES719" s="550"/>
      <c r="ET719" s="550"/>
      <c r="EU719" s="550"/>
      <c r="EV719" s="550"/>
      <c r="EW719" s="550"/>
      <c r="EX719" s="550"/>
      <c r="EY719" s="550"/>
      <c r="EZ719" s="550"/>
      <c r="FA719" s="550"/>
      <c r="FB719" s="550"/>
      <c r="FC719" s="550"/>
      <c r="FD719" s="550"/>
      <c r="FE719" s="550"/>
      <c r="FF719" s="550"/>
      <c r="FG719" s="550"/>
      <c r="FH719" s="550"/>
      <c r="FI719" s="550"/>
      <c r="FJ719" s="550"/>
      <c r="FK719" s="550"/>
      <c r="FL719" s="550"/>
      <c r="FM719" s="550"/>
      <c r="FN719" s="550"/>
      <c r="FO719" s="550"/>
      <c r="FP719" s="550"/>
      <c r="FQ719" s="550"/>
      <c r="FR719" s="550"/>
      <c r="FS719" s="550"/>
      <c r="FT719" s="550"/>
      <c r="FU719" s="550"/>
      <c r="FV719" s="550"/>
      <c r="FW719" s="550"/>
      <c r="FX719" s="550"/>
      <c r="FY719" s="550"/>
      <c r="FZ719" s="550"/>
      <c r="GA719" s="550"/>
      <c r="GB719" s="550"/>
      <c r="GC719" s="550"/>
      <c r="GD719" s="550"/>
      <c r="GE719" s="550"/>
      <c r="GF719" s="550"/>
      <c r="GG719" s="550"/>
      <c r="GH719" s="550"/>
      <c r="GI719" s="550"/>
      <c r="GJ719" s="550"/>
      <c r="GK719" s="550"/>
      <c r="GL719" s="550"/>
      <c r="GM719" s="550"/>
    </row>
    <row r="720" spans="7:195" ht="18" customHeight="1">
      <c r="G720" s="550"/>
      <c r="H720" s="550"/>
      <c r="I720" s="550"/>
      <c r="J720" s="550"/>
      <c r="K720" s="550"/>
      <c r="L720" s="550"/>
      <c r="M720" s="550"/>
      <c r="N720" s="550"/>
      <c r="O720" s="550"/>
      <c r="P720" s="550"/>
      <c r="Q720" s="550"/>
      <c r="R720" s="550"/>
      <c r="S720" s="550"/>
      <c r="T720" s="550"/>
      <c r="U720" s="550"/>
      <c r="V720" s="550"/>
      <c r="W720" s="550"/>
      <c r="X720" s="550"/>
      <c r="Y720" s="550"/>
      <c r="Z720" s="550"/>
      <c r="AA720" s="550"/>
      <c r="AB720" s="550"/>
      <c r="AC720" s="550"/>
      <c r="AD720" s="550"/>
      <c r="AE720" s="550"/>
      <c r="AF720" s="550"/>
      <c r="AG720" s="550"/>
      <c r="AH720" s="550"/>
      <c r="AI720" s="550"/>
      <c r="AJ720" s="550"/>
      <c r="AK720" s="550"/>
      <c r="AL720" s="550"/>
      <c r="AM720" s="550"/>
      <c r="AN720" s="550"/>
      <c r="AO720" s="550"/>
      <c r="AP720" s="550"/>
      <c r="AQ720" s="550"/>
      <c r="AR720" s="550"/>
      <c r="AS720" s="550"/>
      <c r="AT720" s="550"/>
      <c r="AU720" s="550"/>
      <c r="AV720" s="550"/>
      <c r="AW720" s="550"/>
      <c r="AX720" s="550"/>
      <c r="AY720" s="550"/>
      <c r="AZ720" s="550"/>
      <c r="BA720" s="550"/>
      <c r="BB720" s="550"/>
      <c r="BC720" s="550"/>
      <c r="BD720" s="550"/>
      <c r="BE720" s="550"/>
      <c r="BF720" s="550"/>
      <c r="BG720" s="550"/>
      <c r="BH720" s="550"/>
      <c r="BI720" s="550"/>
      <c r="BJ720" s="550"/>
      <c r="BK720" s="550"/>
      <c r="BL720" s="550"/>
      <c r="BM720" s="550"/>
      <c r="BN720" s="550"/>
      <c r="BO720" s="550"/>
      <c r="BP720" s="550"/>
      <c r="BQ720" s="550"/>
      <c r="BR720" s="550"/>
      <c r="BS720" s="550"/>
      <c r="BT720" s="550"/>
      <c r="BU720" s="550"/>
      <c r="BV720" s="550"/>
      <c r="BW720" s="550"/>
      <c r="BX720" s="550"/>
      <c r="BY720" s="550"/>
      <c r="BZ720" s="550"/>
      <c r="CA720" s="550"/>
      <c r="CB720" s="550"/>
      <c r="CC720" s="550"/>
      <c r="CD720" s="550"/>
      <c r="CE720" s="550"/>
      <c r="CF720" s="550"/>
      <c r="CG720" s="550"/>
      <c r="CH720" s="550"/>
      <c r="CI720" s="550"/>
      <c r="CJ720" s="550"/>
      <c r="CK720" s="550"/>
      <c r="CL720" s="550"/>
      <c r="CM720" s="550"/>
      <c r="CN720" s="550"/>
      <c r="CO720" s="550"/>
      <c r="CP720" s="550"/>
      <c r="CQ720" s="550"/>
      <c r="CR720" s="550"/>
      <c r="CS720" s="550"/>
      <c r="CT720" s="550"/>
      <c r="CU720" s="550"/>
      <c r="CV720" s="550"/>
      <c r="CW720" s="550"/>
      <c r="CX720" s="550"/>
      <c r="CY720" s="550"/>
      <c r="CZ720" s="550"/>
      <c r="DA720" s="550"/>
      <c r="DB720" s="550"/>
      <c r="DC720" s="550"/>
      <c r="DD720" s="550"/>
      <c r="DE720" s="550"/>
      <c r="DF720" s="550"/>
      <c r="DG720" s="550"/>
      <c r="DH720" s="550"/>
      <c r="DI720" s="550"/>
      <c r="DJ720" s="550"/>
      <c r="DK720" s="550"/>
      <c r="DL720" s="550"/>
      <c r="DM720" s="550"/>
      <c r="DN720" s="550"/>
      <c r="DO720" s="550"/>
      <c r="DP720" s="550"/>
      <c r="DQ720" s="550"/>
      <c r="DR720" s="550"/>
      <c r="DS720" s="550"/>
      <c r="DT720" s="550"/>
      <c r="DU720" s="550"/>
      <c r="DV720" s="550"/>
      <c r="DW720" s="550"/>
      <c r="DX720" s="550"/>
      <c r="DY720" s="550"/>
      <c r="DZ720" s="550"/>
      <c r="EA720" s="550"/>
      <c r="EB720" s="550"/>
      <c r="EC720" s="550"/>
      <c r="ED720" s="550"/>
      <c r="EE720" s="550"/>
      <c r="EF720" s="550"/>
      <c r="EG720" s="550"/>
      <c r="EH720" s="550"/>
      <c r="EI720" s="550"/>
      <c r="EJ720" s="550"/>
      <c r="EK720" s="550"/>
      <c r="EL720" s="550"/>
      <c r="EM720" s="550"/>
      <c r="EN720" s="550"/>
      <c r="EO720" s="550"/>
      <c r="EP720" s="550"/>
      <c r="EQ720" s="550"/>
      <c r="ER720" s="550"/>
      <c r="ES720" s="550"/>
      <c r="ET720" s="550"/>
      <c r="EU720" s="550"/>
      <c r="EV720" s="550"/>
      <c r="EW720" s="550"/>
      <c r="EX720" s="550"/>
      <c r="EY720" s="550"/>
      <c r="EZ720" s="550"/>
      <c r="FA720" s="550"/>
      <c r="FB720" s="550"/>
      <c r="FC720" s="550"/>
      <c r="FD720" s="550"/>
      <c r="FE720" s="550"/>
      <c r="FF720" s="550"/>
      <c r="FG720" s="550"/>
      <c r="FH720" s="550"/>
      <c r="FI720" s="550"/>
      <c r="FJ720" s="550"/>
      <c r="FK720" s="550"/>
      <c r="FL720" s="550"/>
      <c r="FM720" s="550"/>
      <c r="FN720" s="550"/>
      <c r="FO720" s="550"/>
      <c r="FP720" s="550"/>
      <c r="FQ720" s="550"/>
      <c r="FR720" s="550"/>
      <c r="FS720" s="550"/>
      <c r="FT720" s="550"/>
      <c r="FU720" s="550"/>
      <c r="FV720" s="550"/>
      <c r="FW720" s="550"/>
      <c r="FX720" s="550"/>
      <c r="FY720" s="550"/>
      <c r="FZ720" s="550"/>
      <c r="GA720" s="550"/>
      <c r="GB720" s="550"/>
      <c r="GC720" s="550"/>
      <c r="GD720" s="550"/>
      <c r="GE720" s="550"/>
      <c r="GF720" s="550"/>
      <c r="GG720" s="550"/>
      <c r="GH720" s="550"/>
      <c r="GI720" s="550"/>
      <c r="GJ720" s="550"/>
      <c r="GK720" s="550"/>
      <c r="GL720" s="550"/>
      <c r="GM720" s="550"/>
    </row>
    <row r="721" spans="7:195" ht="18" customHeight="1">
      <c r="G721" s="550"/>
      <c r="H721" s="550"/>
      <c r="I721" s="550"/>
      <c r="J721" s="550"/>
      <c r="K721" s="550"/>
      <c r="L721" s="550"/>
      <c r="M721" s="550"/>
      <c r="N721" s="550"/>
      <c r="O721" s="550"/>
      <c r="P721" s="550"/>
      <c r="Q721" s="550"/>
      <c r="R721" s="550"/>
      <c r="S721" s="550"/>
      <c r="T721" s="550"/>
      <c r="U721" s="550"/>
      <c r="V721" s="550"/>
      <c r="W721" s="550"/>
      <c r="X721" s="550"/>
      <c r="Y721" s="550"/>
      <c r="Z721" s="550"/>
      <c r="AA721" s="550"/>
      <c r="AB721" s="550"/>
      <c r="AC721" s="550"/>
      <c r="AD721" s="550"/>
      <c r="AE721" s="550"/>
      <c r="AF721" s="550"/>
      <c r="AG721" s="550"/>
      <c r="AH721" s="550"/>
      <c r="AI721" s="550"/>
      <c r="AJ721" s="550"/>
      <c r="AK721" s="550"/>
      <c r="AL721" s="550"/>
      <c r="AM721" s="550"/>
      <c r="AN721" s="550"/>
      <c r="AO721" s="550"/>
      <c r="AP721" s="550"/>
      <c r="AQ721" s="550"/>
      <c r="AR721" s="550"/>
      <c r="AS721" s="550"/>
      <c r="AT721" s="550"/>
      <c r="AU721" s="550"/>
      <c r="AV721" s="550"/>
      <c r="AW721" s="550"/>
      <c r="AX721" s="550"/>
      <c r="AY721" s="550"/>
      <c r="AZ721" s="550"/>
      <c r="BA721" s="550"/>
      <c r="BB721" s="550"/>
      <c r="BC721" s="550"/>
      <c r="BD721" s="550"/>
      <c r="BE721" s="550"/>
      <c r="BF721" s="550"/>
      <c r="BG721" s="550"/>
      <c r="BH721" s="550"/>
      <c r="BI721" s="550"/>
      <c r="BJ721" s="550"/>
      <c r="BK721" s="550"/>
      <c r="BL721" s="550"/>
      <c r="BM721" s="550"/>
      <c r="BN721" s="550"/>
      <c r="BO721" s="550"/>
      <c r="BP721" s="550"/>
      <c r="BQ721" s="550"/>
      <c r="BR721" s="550"/>
      <c r="BS721" s="550"/>
      <c r="BT721" s="550"/>
      <c r="BU721" s="550"/>
      <c r="BV721" s="550"/>
      <c r="BW721" s="550"/>
      <c r="BX721" s="550"/>
      <c r="BY721" s="550"/>
      <c r="BZ721" s="550"/>
      <c r="CA721" s="550"/>
      <c r="CB721" s="550"/>
      <c r="CC721" s="550"/>
      <c r="CD721" s="550"/>
      <c r="CE721" s="550"/>
      <c r="CF721" s="550"/>
      <c r="CG721" s="550"/>
      <c r="CH721" s="550"/>
      <c r="CI721" s="550"/>
      <c r="CJ721" s="550"/>
      <c r="CK721" s="550"/>
      <c r="CL721" s="550"/>
      <c r="CM721" s="550"/>
      <c r="CN721" s="550"/>
      <c r="CO721" s="550"/>
      <c r="CP721" s="550"/>
      <c r="CQ721" s="550"/>
      <c r="CR721" s="550"/>
      <c r="CS721" s="550"/>
      <c r="CT721" s="550"/>
      <c r="CU721" s="550"/>
      <c r="CV721" s="550"/>
      <c r="CW721" s="550"/>
      <c r="CX721" s="550"/>
      <c r="CY721" s="550"/>
      <c r="CZ721" s="550"/>
      <c r="DA721" s="550"/>
      <c r="DB721" s="550"/>
      <c r="DC721" s="550"/>
      <c r="DD721" s="550"/>
      <c r="DE721" s="550"/>
      <c r="DF721" s="550"/>
      <c r="DG721" s="550"/>
      <c r="DH721" s="550"/>
      <c r="DI721" s="550"/>
      <c r="DJ721" s="550"/>
      <c r="DK721" s="550"/>
      <c r="DL721" s="550"/>
      <c r="DM721" s="550"/>
      <c r="DN721" s="550"/>
      <c r="DO721" s="550"/>
      <c r="DP721" s="550"/>
      <c r="DQ721" s="550"/>
      <c r="DR721" s="550"/>
      <c r="DS721" s="550"/>
      <c r="DT721" s="550"/>
      <c r="DU721" s="550"/>
      <c r="DV721" s="550"/>
      <c r="DW721" s="550"/>
      <c r="DX721" s="550"/>
      <c r="DY721" s="550"/>
      <c r="DZ721" s="550"/>
      <c r="EA721" s="550"/>
      <c r="EB721" s="550"/>
      <c r="EC721" s="550"/>
      <c r="ED721" s="550"/>
      <c r="EE721" s="550"/>
      <c r="EF721" s="550"/>
      <c r="EG721" s="550"/>
      <c r="EH721" s="550"/>
      <c r="EI721" s="550"/>
      <c r="EJ721" s="550"/>
      <c r="EK721" s="550"/>
      <c r="EL721" s="550"/>
      <c r="EM721" s="550"/>
      <c r="EN721" s="550"/>
      <c r="EO721" s="550"/>
      <c r="EP721" s="550"/>
      <c r="EQ721" s="550"/>
      <c r="ER721" s="550"/>
      <c r="ES721" s="550"/>
      <c r="ET721" s="550"/>
      <c r="EU721" s="550"/>
      <c r="EV721" s="550"/>
      <c r="EW721" s="550"/>
      <c r="EX721" s="550"/>
      <c r="EY721" s="550"/>
      <c r="EZ721" s="550"/>
      <c r="FA721" s="550"/>
      <c r="FB721" s="550"/>
      <c r="FC721" s="550"/>
      <c r="FD721" s="550"/>
      <c r="FE721" s="550"/>
      <c r="FF721" s="550"/>
      <c r="FG721" s="550"/>
      <c r="FH721" s="550"/>
      <c r="FI721" s="550"/>
      <c r="FJ721" s="550"/>
      <c r="FK721" s="550"/>
      <c r="FL721" s="550"/>
      <c r="FM721" s="550"/>
      <c r="FN721" s="550"/>
      <c r="FO721" s="550"/>
      <c r="FP721" s="550"/>
      <c r="FQ721" s="550"/>
      <c r="FR721" s="550"/>
      <c r="FS721" s="550"/>
      <c r="FT721" s="550"/>
      <c r="FU721" s="550"/>
      <c r="FV721" s="550"/>
      <c r="FW721" s="550"/>
      <c r="FX721" s="550"/>
      <c r="FY721" s="550"/>
      <c r="FZ721" s="550"/>
      <c r="GA721" s="550"/>
      <c r="GB721" s="550"/>
      <c r="GC721" s="550"/>
      <c r="GD721" s="550"/>
      <c r="GE721" s="550"/>
      <c r="GF721" s="550"/>
      <c r="GG721" s="550"/>
      <c r="GH721" s="550"/>
      <c r="GI721" s="550"/>
      <c r="GJ721" s="550"/>
      <c r="GK721" s="550"/>
      <c r="GL721" s="550"/>
      <c r="GM721" s="550"/>
    </row>
    <row r="722" spans="7:195" ht="18" customHeight="1">
      <c r="G722" s="550"/>
      <c r="H722" s="550"/>
      <c r="I722" s="550"/>
      <c r="J722" s="550"/>
      <c r="K722" s="550"/>
      <c r="L722" s="550"/>
      <c r="M722" s="550"/>
      <c r="N722" s="550"/>
      <c r="O722" s="550"/>
      <c r="P722" s="550"/>
      <c r="Q722" s="550"/>
      <c r="R722" s="550"/>
      <c r="S722" s="550"/>
      <c r="T722" s="550"/>
      <c r="U722" s="550"/>
      <c r="V722" s="550"/>
      <c r="W722" s="550"/>
      <c r="X722" s="550"/>
      <c r="Y722" s="550"/>
      <c r="Z722" s="550"/>
      <c r="AA722" s="550"/>
      <c r="AB722" s="550"/>
      <c r="AC722" s="550"/>
      <c r="AD722" s="550"/>
      <c r="AE722" s="550"/>
      <c r="AF722" s="550"/>
      <c r="AG722" s="550"/>
      <c r="AH722" s="550"/>
      <c r="AI722" s="550"/>
      <c r="AJ722" s="550"/>
      <c r="AK722" s="550"/>
      <c r="AL722" s="550"/>
      <c r="AM722" s="550"/>
      <c r="AN722" s="550"/>
      <c r="AO722" s="550"/>
      <c r="AP722" s="550"/>
      <c r="AQ722" s="550"/>
      <c r="AR722" s="550"/>
      <c r="AS722" s="550"/>
      <c r="AT722" s="550"/>
      <c r="AU722" s="550"/>
      <c r="AV722" s="550"/>
      <c r="AW722" s="550"/>
      <c r="AX722" s="550"/>
      <c r="AY722" s="550"/>
      <c r="AZ722" s="550"/>
      <c r="BA722" s="550"/>
      <c r="BB722" s="550"/>
      <c r="BC722" s="550"/>
      <c r="BD722" s="550"/>
      <c r="BE722" s="550"/>
      <c r="BF722" s="550"/>
      <c r="BG722" s="550"/>
      <c r="BH722" s="550"/>
      <c r="BI722" s="550"/>
      <c r="BJ722" s="550"/>
      <c r="BK722" s="550"/>
      <c r="BL722" s="550"/>
      <c r="BM722" s="550"/>
      <c r="BN722" s="550"/>
      <c r="BO722" s="550"/>
      <c r="BP722" s="550"/>
      <c r="BQ722" s="550"/>
      <c r="BR722" s="550"/>
      <c r="BS722" s="550"/>
      <c r="BT722" s="550"/>
      <c r="BU722" s="550"/>
      <c r="BV722" s="550"/>
      <c r="BW722" s="550"/>
      <c r="BX722" s="550"/>
      <c r="BY722" s="550"/>
      <c r="BZ722" s="550"/>
      <c r="CA722" s="550"/>
      <c r="CB722" s="550"/>
      <c r="CC722" s="550"/>
      <c r="CD722" s="550"/>
      <c r="CE722" s="550"/>
      <c r="CF722" s="550"/>
      <c r="CG722" s="550"/>
      <c r="CH722" s="550"/>
      <c r="CI722" s="550"/>
      <c r="CJ722" s="550"/>
      <c r="CK722" s="550"/>
      <c r="CL722" s="550"/>
      <c r="CM722" s="550"/>
      <c r="CN722" s="550"/>
      <c r="CO722" s="550"/>
      <c r="CP722" s="550"/>
      <c r="CQ722" s="550"/>
      <c r="CR722" s="550"/>
      <c r="CS722" s="550"/>
      <c r="CT722" s="550"/>
      <c r="CU722" s="550"/>
      <c r="CV722" s="550"/>
      <c r="CW722" s="550"/>
      <c r="CX722" s="550"/>
      <c r="CY722" s="550"/>
      <c r="CZ722" s="550"/>
      <c r="DA722" s="550"/>
      <c r="DB722" s="550"/>
      <c r="DC722" s="550"/>
      <c r="DD722" s="550"/>
      <c r="DE722" s="550"/>
      <c r="DF722" s="550"/>
      <c r="DG722" s="550"/>
      <c r="DH722" s="550"/>
      <c r="DI722" s="550"/>
      <c r="DJ722" s="550"/>
      <c r="DK722" s="550"/>
      <c r="DL722" s="550"/>
      <c r="DM722" s="550"/>
      <c r="DN722" s="550"/>
      <c r="DO722" s="550"/>
      <c r="DP722" s="550"/>
      <c r="DQ722" s="550"/>
      <c r="DR722" s="550"/>
      <c r="DS722" s="550"/>
      <c r="DT722" s="550"/>
      <c r="DU722" s="550"/>
      <c r="DV722" s="550"/>
      <c r="DW722" s="550"/>
      <c r="DX722" s="550"/>
      <c r="DY722" s="550"/>
      <c r="DZ722" s="550"/>
      <c r="EA722" s="550"/>
      <c r="EB722" s="550"/>
      <c r="EC722" s="550"/>
      <c r="ED722" s="550"/>
      <c r="EE722" s="550"/>
      <c r="EF722" s="550"/>
      <c r="EG722" s="550"/>
      <c r="EH722" s="550"/>
      <c r="EI722" s="550"/>
      <c r="EJ722" s="550"/>
      <c r="EK722" s="550"/>
      <c r="EL722" s="550"/>
      <c r="EM722" s="550"/>
      <c r="EN722" s="550"/>
      <c r="EO722" s="550"/>
      <c r="EP722" s="550"/>
      <c r="EQ722" s="550"/>
      <c r="ER722" s="550"/>
      <c r="ES722" s="550"/>
      <c r="ET722" s="550"/>
      <c r="EU722" s="550"/>
      <c r="EV722" s="550"/>
      <c r="EW722" s="550"/>
      <c r="EX722" s="550"/>
      <c r="EY722" s="550"/>
      <c r="EZ722" s="550"/>
      <c r="FA722" s="550"/>
      <c r="FB722" s="550"/>
      <c r="FC722" s="550"/>
      <c r="FD722" s="550"/>
      <c r="FE722" s="550"/>
      <c r="FF722" s="550"/>
      <c r="FG722" s="550"/>
      <c r="FH722" s="550"/>
      <c r="FI722" s="550"/>
      <c r="FJ722" s="550"/>
      <c r="FK722" s="550"/>
      <c r="FL722" s="550"/>
      <c r="FM722" s="550"/>
      <c r="FN722" s="550"/>
      <c r="FO722" s="550"/>
      <c r="FP722" s="550"/>
      <c r="FQ722" s="550"/>
      <c r="FR722" s="550"/>
      <c r="FS722" s="550"/>
      <c r="FT722" s="550"/>
      <c r="FU722" s="550"/>
      <c r="FV722" s="550"/>
      <c r="FW722" s="550"/>
      <c r="FX722" s="550"/>
      <c r="FY722" s="550"/>
      <c r="FZ722" s="550"/>
      <c r="GA722" s="550"/>
      <c r="GB722" s="550"/>
      <c r="GC722" s="550"/>
      <c r="GD722" s="550"/>
      <c r="GE722" s="550"/>
      <c r="GF722" s="550"/>
      <c r="GG722" s="550"/>
      <c r="GH722" s="550"/>
      <c r="GI722" s="550"/>
      <c r="GJ722" s="550"/>
      <c r="GK722" s="550"/>
      <c r="GL722" s="550"/>
      <c r="GM722" s="550"/>
    </row>
    <row r="723" spans="7:195" ht="18" customHeight="1">
      <c r="G723" s="550"/>
      <c r="H723" s="550"/>
      <c r="I723" s="550"/>
      <c r="J723" s="550"/>
      <c r="K723" s="550"/>
      <c r="L723" s="550"/>
      <c r="M723" s="550"/>
      <c r="N723" s="550"/>
      <c r="O723" s="550"/>
      <c r="P723" s="550"/>
      <c r="Q723" s="550"/>
      <c r="R723" s="550"/>
      <c r="S723" s="550"/>
      <c r="T723" s="550"/>
      <c r="U723" s="550"/>
      <c r="V723" s="550"/>
      <c r="W723" s="550"/>
      <c r="X723" s="550"/>
      <c r="Y723" s="550"/>
      <c r="Z723" s="550"/>
      <c r="AA723" s="550"/>
      <c r="AB723" s="550"/>
      <c r="AC723" s="550"/>
      <c r="AD723" s="550"/>
      <c r="AE723" s="550"/>
      <c r="AF723" s="550"/>
      <c r="AG723" s="550"/>
      <c r="AH723" s="550"/>
      <c r="AI723" s="550"/>
      <c r="AJ723" s="550"/>
      <c r="AK723" s="550"/>
      <c r="AL723" s="550"/>
      <c r="AM723" s="550"/>
      <c r="AN723" s="550"/>
      <c r="AO723" s="550"/>
      <c r="AP723" s="550"/>
      <c r="AQ723" s="550"/>
      <c r="AR723" s="550"/>
      <c r="AS723" s="550"/>
      <c r="AT723" s="550"/>
      <c r="AU723" s="550"/>
      <c r="AV723" s="550"/>
      <c r="AW723" s="550"/>
      <c r="AX723" s="550"/>
      <c r="AY723" s="550"/>
      <c r="AZ723" s="550"/>
      <c r="BA723" s="550"/>
      <c r="BB723" s="550"/>
      <c r="BC723" s="550"/>
      <c r="BD723" s="550"/>
      <c r="BE723" s="550"/>
      <c r="BF723" s="550"/>
      <c r="BG723" s="550"/>
      <c r="BH723" s="550"/>
      <c r="BI723" s="550"/>
      <c r="BJ723" s="550"/>
      <c r="BK723" s="550"/>
      <c r="BL723" s="550"/>
      <c r="BM723" s="550"/>
      <c r="BN723" s="550"/>
      <c r="BO723" s="550"/>
      <c r="BP723" s="550"/>
      <c r="BQ723" s="550"/>
      <c r="BR723" s="550"/>
      <c r="BS723" s="550"/>
      <c r="BT723" s="550"/>
      <c r="BU723" s="550"/>
      <c r="BV723" s="550"/>
      <c r="BW723" s="550"/>
      <c r="BX723" s="550"/>
      <c r="BY723" s="550"/>
      <c r="BZ723" s="550"/>
      <c r="CA723" s="550"/>
      <c r="CB723" s="550"/>
      <c r="CC723" s="550"/>
      <c r="CD723" s="550"/>
      <c r="CE723" s="550"/>
      <c r="CF723" s="550"/>
      <c r="CG723" s="550"/>
      <c r="CH723" s="550"/>
      <c r="CI723" s="550"/>
      <c r="CJ723" s="550"/>
      <c r="CK723" s="550"/>
      <c r="CL723" s="550"/>
      <c r="CM723" s="550"/>
      <c r="CN723" s="550"/>
      <c r="CO723" s="550"/>
      <c r="CP723" s="550"/>
      <c r="CQ723" s="550"/>
      <c r="CR723" s="550"/>
      <c r="CS723" s="550"/>
      <c r="CT723" s="550"/>
      <c r="CU723" s="550"/>
      <c r="CV723" s="550"/>
      <c r="CW723" s="550"/>
      <c r="CX723" s="550"/>
      <c r="CY723" s="550"/>
      <c r="CZ723" s="550"/>
      <c r="DA723" s="550"/>
      <c r="DB723" s="550"/>
      <c r="DC723" s="550"/>
      <c r="DD723" s="550"/>
      <c r="DE723" s="550"/>
      <c r="DF723" s="550"/>
      <c r="DG723" s="550"/>
      <c r="DH723" s="550"/>
      <c r="DI723" s="550"/>
      <c r="DJ723" s="550"/>
      <c r="DK723" s="550"/>
      <c r="DL723" s="550"/>
      <c r="DM723" s="550"/>
      <c r="DN723" s="550"/>
      <c r="DO723" s="550"/>
      <c r="DP723" s="550"/>
      <c r="DQ723" s="550"/>
      <c r="DR723" s="550"/>
      <c r="DS723" s="550"/>
      <c r="DT723" s="550"/>
      <c r="DU723" s="550"/>
      <c r="DV723" s="550"/>
      <c r="DW723" s="550"/>
      <c r="DX723" s="550"/>
      <c r="DY723" s="550"/>
      <c r="DZ723" s="550"/>
      <c r="EA723" s="550"/>
      <c r="EB723" s="550"/>
      <c r="EC723" s="550"/>
      <c r="ED723" s="550"/>
      <c r="EE723" s="550"/>
      <c r="EF723" s="550"/>
      <c r="EG723" s="550"/>
      <c r="EH723" s="550"/>
      <c r="EI723" s="550"/>
      <c r="EJ723" s="550"/>
      <c r="EK723" s="550"/>
      <c r="EL723" s="550"/>
      <c r="EM723" s="550"/>
      <c r="EN723" s="550"/>
      <c r="EO723" s="550"/>
      <c r="EP723" s="550"/>
      <c r="EQ723" s="550"/>
      <c r="ER723" s="550"/>
      <c r="ES723" s="550"/>
      <c r="ET723" s="550"/>
      <c r="EU723" s="550"/>
      <c r="EV723" s="550"/>
      <c r="EW723" s="550"/>
      <c r="EX723" s="550"/>
      <c r="EY723" s="550"/>
      <c r="EZ723" s="550"/>
      <c r="FA723" s="550"/>
      <c r="FB723" s="550"/>
      <c r="FC723" s="550"/>
      <c r="FD723" s="550"/>
      <c r="FE723" s="550"/>
      <c r="FF723" s="550"/>
      <c r="FG723" s="550"/>
      <c r="FH723" s="550"/>
      <c r="FI723" s="550"/>
      <c r="FJ723" s="550"/>
      <c r="FK723" s="550"/>
      <c r="FL723" s="550"/>
      <c r="FM723" s="550"/>
      <c r="FN723" s="550"/>
      <c r="FO723" s="550"/>
      <c r="FP723" s="550"/>
      <c r="FQ723" s="550"/>
      <c r="FR723" s="550"/>
      <c r="FS723" s="550"/>
      <c r="FT723" s="550"/>
      <c r="FU723" s="550"/>
      <c r="FV723" s="550"/>
      <c r="FW723" s="550"/>
      <c r="FX723" s="550"/>
      <c r="FY723" s="550"/>
      <c r="FZ723" s="550"/>
      <c r="GA723" s="550"/>
      <c r="GB723" s="550"/>
      <c r="GC723" s="550"/>
      <c r="GD723" s="550"/>
      <c r="GE723" s="550"/>
      <c r="GF723" s="550"/>
      <c r="GG723" s="550"/>
      <c r="GH723" s="550"/>
      <c r="GI723" s="550"/>
      <c r="GJ723" s="550"/>
      <c r="GK723" s="550"/>
      <c r="GL723" s="550"/>
      <c r="GM723" s="550"/>
    </row>
    <row r="724" spans="7:195" ht="18" customHeight="1">
      <c r="G724" s="550"/>
      <c r="H724" s="550"/>
      <c r="I724" s="550"/>
      <c r="J724" s="550"/>
      <c r="K724" s="550"/>
      <c r="L724" s="550"/>
      <c r="M724" s="550"/>
      <c r="N724" s="550"/>
      <c r="O724" s="550"/>
      <c r="P724" s="550"/>
      <c r="Q724" s="550"/>
      <c r="R724" s="550"/>
      <c r="S724" s="550"/>
      <c r="T724" s="550"/>
      <c r="U724" s="550"/>
      <c r="V724" s="550"/>
      <c r="W724" s="550"/>
      <c r="X724" s="550"/>
      <c r="Y724" s="550"/>
      <c r="Z724" s="550"/>
      <c r="AA724" s="550"/>
      <c r="AB724" s="550"/>
      <c r="AC724" s="550"/>
      <c r="AD724" s="550"/>
      <c r="AE724" s="550"/>
      <c r="AF724" s="550"/>
      <c r="AG724" s="550"/>
      <c r="AH724" s="550"/>
      <c r="AI724" s="550"/>
      <c r="AJ724" s="550"/>
      <c r="AK724" s="550"/>
      <c r="AL724" s="550"/>
      <c r="AM724" s="550"/>
      <c r="AN724" s="550"/>
      <c r="AO724" s="550"/>
      <c r="AP724" s="550"/>
      <c r="AQ724" s="550"/>
      <c r="AR724" s="550"/>
      <c r="AS724" s="550"/>
      <c r="AT724" s="550"/>
      <c r="AU724" s="550"/>
      <c r="AV724" s="550"/>
      <c r="AW724" s="550"/>
      <c r="AX724" s="550"/>
      <c r="AY724" s="550"/>
      <c r="AZ724" s="550"/>
      <c r="BA724" s="550"/>
      <c r="BB724" s="550"/>
      <c r="BC724" s="550"/>
      <c r="BD724" s="550"/>
      <c r="BE724" s="550"/>
      <c r="BF724" s="550"/>
      <c r="BG724" s="550"/>
      <c r="BH724" s="550"/>
      <c r="BI724" s="550"/>
      <c r="BJ724" s="550"/>
      <c r="BK724" s="550"/>
      <c r="BL724" s="550"/>
      <c r="BM724" s="550"/>
      <c r="BN724" s="550"/>
      <c r="BO724" s="550"/>
      <c r="BP724" s="550"/>
      <c r="BQ724" s="550"/>
      <c r="BR724" s="550"/>
      <c r="BS724" s="550"/>
      <c r="BT724" s="550"/>
      <c r="BU724" s="550"/>
      <c r="BV724" s="550"/>
      <c r="BW724" s="550"/>
      <c r="BX724" s="550"/>
      <c r="BY724" s="550"/>
      <c r="BZ724" s="550"/>
      <c r="CA724" s="550"/>
      <c r="CB724" s="550"/>
      <c r="CC724" s="550"/>
      <c r="CD724" s="550"/>
      <c r="CE724" s="550"/>
      <c r="CF724" s="550"/>
      <c r="CG724" s="550"/>
      <c r="CH724" s="550"/>
      <c r="CI724" s="550"/>
      <c r="CJ724" s="550"/>
      <c r="CK724" s="550"/>
      <c r="CL724" s="550"/>
      <c r="CM724" s="550"/>
      <c r="CN724" s="550"/>
      <c r="CO724" s="550"/>
      <c r="CP724" s="550"/>
      <c r="CQ724" s="550"/>
      <c r="CR724" s="550"/>
      <c r="CS724" s="550"/>
      <c r="CT724" s="550"/>
      <c r="CU724" s="550"/>
      <c r="CV724" s="550"/>
      <c r="CW724" s="550"/>
      <c r="CX724" s="550"/>
      <c r="CY724" s="550"/>
      <c r="CZ724" s="550"/>
      <c r="DA724" s="550"/>
      <c r="DB724" s="550"/>
      <c r="DC724" s="550"/>
      <c r="DD724" s="550"/>
      <c r="DE724" s="550"/>
      <c r="DF724" s="550"/>
      <c r="DG724" s="550"/>
      <c r="DH724" s="550"/>
      <c r="DI724" s="550"/>
      <c r="DJ724" s="550"/>
      <c r="DK724" s="550"/>
      <c r="DL724" s="550"/>
      <c r="DM724" s="550"/>
      <c r="DN724" s="550"/>
      <c r="DO724" s="550"/>
      <c r="DP724" s="550"/>
      <c r="DQ724" s="550"/>
      <c r="DR724" s="550"/>
      <c r="DS724" s="550"/>
      <c r="DT724" s="550"/>
      <c r="DU724" s="550"/>
      <c r="DV724" s="550"/>
      <c r="DW724" s="550"/>
      <c r="DX724" s="550"/>
      <c r="DY724" s="550"/>
      <c r="DZ724" s="550"/>
      <c r="EA724" s="550"/>
      <c r="EB724" s="550"/>
      <c r="EC724" s="550"/>
      <c r="ED724" s="550"/>
      <c r="EE724" s="550"/>
      <c r="EF724" s="550"/>
      <c r="EG724" s="550"/>
      <c r="EH724" s="550"/>
      <c r="EI724" s="550"/>
      <c r="EJ724" s="550"/>
      <c r="EK724" s="550"/>
      <c r="EL724" s="550"/>
      <c r="EM724" s="550"/>
      <c r="EN724" s="550"/>
      <c r="EO724" s="550"/>
      <c r="EP724" s="550"/>
      <c r="EQ724" s="550"/>
      <c r="ER724" s="550"/>
      <c r="ES724" s="550"/>
      <c r="ET724" s="550"/>
      <c r="EU724" s="550"/>
      <c r="EV724" s="550"/>
      <c r="EW724" s="550"/>
      <c r="EX724" s="550"/>
      <c r="EY724" s="550"/>
      <c r="EZ724" s="550"/>
      <c r="FA724" s="550"/>
      <c r="FB724" s="550"/>
      <c r="FC724" s="550"/>
      <c r="FD724" s="550"/>
      <c r="FE724" s="550"/>
      <c r="FF724" s="550"/>
      <c r="FG724" s="550"/>
      <c r="FH724" s="550"/>
      <c r="FI724" s="550"/>
      <c r="FJ724" s="550"/>
      <c r="FK724" s="550"/>
      <c r="FL724" s="550"/>
      <c r="FM724" s="550"/>
      <c r="FN724" s="550"/>
      <c r="FO724" s="550"/>
      <c r="FP724" s="550"/>
      <c r="FQ724" s="550"/>
      <c r="FR724" s="550"/>
      <c r="FS724" s="550"/>
      <c r="FT724" s="550"/>
      <c r="FU724" s="550"/>
      <c r="FV724" s="550"/>
      <c r="FW724" s="550"/>
      <c r="FX724" s="550"/>
      <c r="FY724" s="550"/>
      <c r="FZ724" s="550"/>
      <c r="GA724" s="550"/>
      <c r="GB724" s="550"/>
      <c r="GC724" s="550"/>
      <c r="GD724" s="550"/>
      <c r="GE724" s="550"/>
      <c r="GF724" s="550"/>
      <c r="GG724" s="550"/>
      <c r="GH724" s="550"/>
      <c r="GI724" s="550"/>
      <c r="GJ724" s="550"/>
      <c r="GK724" s="550"/>
      <c r="GL724" s="550"/>
      <c r="GM724" s="550"/>
    </row>
    <row r="725" spans="7:195" ht="18" customHeight="1">
      <c r="G725" s="550"/>
      <c r="H725" s="550"/>
      <c r="I725" s="550"/>
      <c r="J725" s="550"/>
      <c r="K725" s="550"/>
      <c r="L725" s="550"/>
      <c r="M725" s="550"/>
      <c r="N725" s="550"/>
      <c r="O725" s="550"/>
      <c r="P725" s="550"/>
      <c r="Q725" s="550"/>
      <c r="R725" s="550"/>
      <c r="S725" s="550"/>
      <c r="T725" s="550"/>
      <c r="U725" s="550"/>
      <c r="V725" s="550"/>
      <c r="W725" s="550"/>
      <c r="X725" s="550"/>
      <c r="Y725" s="550"/>
      <c r="Z725" s="550"/>
      <c r="AA725" s="550"/>
      <c r="AB725" s="550"/>
      <c r="AC725" s="550"/>
      <c r="AD725" s="550"/>
      <c r="AE725" s="550"/>
      <c r="AF725" s="550"/>
      <c r="AG725" s="550"/>
      <c r="AH725" s="550"/>
      <c r="AI725" s="550"/>
      <c r="AJ725" s="550"/>
      <c r="AK725" s="550"/>
      <c r="AL725" s="550"/>
      <c r="AM725" s="550"/>
      <c r="AN725" s="550"/>
      <c r="AO725" s="550"/>
      <c r="AP725" s="550"/>
      <c r="AQ725" s="550"/>
      <c r="AR725" s="550"/>
      <c r="AS725" s="550"/>
      <c r="AT725" s="550"/>
      <c r="AU725" s="550"/>
      <c r="AV725" s="550"/>
      <c r="AW725" s="550"/>
      <c r="AX725" s="550"/>
      <c r="AY725" s="550"/>
      <c r="AZ725" s="550"/>
      <c r="BA725" s="550"/>
      <c r="BB725" s="550"/>
      <c r="BC725" s="550"/>
      <c r="BD725" s="550"/>
      <c r="BE725" s="550"/>
      <c r="BF725" s="550"/>
      <c r="BG725" s="550"/>
      <c r="BH725" s="550"/>
      <c r="BI725" s="550"/>
      <c r="BJ725" s="550"/>
      <c r="BK725" s="550"/>
      <c r="BL725" s="550"/>
      <c r="BM725" s="550"/>
      <c r="BN725" s="550"/>
      <c r="BO725" s="550"/>
      <c r="BP725" s="550"/>
      <c r="BQ725" s="550"/>
      <c r="BR725" s="550"/>
      <c r="BS725" s="550"/>
      <c r="BT725" s="550"/>
      <c r="BU725" s="550"/>
      <c r="BV725" s="550"/>
      <c r="BW725" s="550"/>
      <c r="BX725" s="550"/>
      <c r="BY725" s="550"/>
      <c r="BZ725" s="550"/>
      <c r="CA725" s="550"/>
      <c r="CB725" s="550"/>
      <c r="CC725" s="550"/>
      <c r="CD725" s="550"/>
      <c r="CE725" s="550"/>
      <c r="CF725" s="550"/>
      <c r="CG725" s="550"/>
      <c r="CH725" s="550"/>
      <c r="CI725" s="550"/>
      <c r="CJ725" s="550"/>
      <c r="CK725" s="550"/>
      <c r="CL725" s="550"/>
      <c r="CM725" s="550"/>
      <c r="CN725" s="550"/>
      <c r="CO725" s="550"/>
      <c r="CP725" s="550"/>
      <c r="CQ725" s="550"/>
      <c r="CR725" s="550"/>
      <c r="CS725" s="550"/>
      <c r="CT725" s="550"/>
      <c r="CU725" s="550"/>
      <c r="CV725" s="550"/>
      <c r="CW725" s="550"/>
      <c r="CX725" s="550"/>
      <c r="CY725" s="550"/>
      <c r="CZ725" s="550"/>
      <c r="DA725" s="550"/>
      <c r="DB725" s="550"/>
      <c r="DC725" s="550"/>
      <c r="DD725" s="550"/>
      <c r="DE725" s="550"/>
      <c r="DF725" s="550"/>
      <c r="DG725" s="550"/>
      <c r="DH725" s="550"/>
      <c r="DI725" s="550"/>
      <c r="DJ725" s="550"/>
      <c r="DK725" s="550"/>
      <c r="DL725" s="550"/>
      <c r="DM725" s="550"/>
      <c r="DN725" s="550"/>
      <c r="DO725" s="550"/>
      <c r="DP725" s="550"/>
      <c r="DQ725" s="550"/>
      <c r="DR725" s="550"/>
      <c r="DS725" s="550"/>
      <c r="DT725" s="550"/>
      <c r="DU725" s="550"/>
      <c r="DV725" s="550"/>
      <c r="DW725" s="550"/>
      <c r="DX725" s="550"/>
      <c r="DY725" s="550"/>
      <c r="DZ725" s="550"/>
      <c r="EA725" s="550"/>
      <c r="EB725" s="550"/>
      <c r="EC725" s="550"/>
      <c r="ED725" s="550"/>
      <c r="EE725" s="550"/>
      <c r="EF725" s="550"/>
      <c r="EG725" s="550"/>
      <c r="EH725" s="550"/>
      <c r="EI725" s="550"/>
      <c r="EJ725" s="550"/>
      <c r="EK725" s="550"/>
      <c r="EL725" s="550"/>
      <c r="EM725" s="550"/>
      <c r="EN725" s="550"/>
      <c r="EO725" s="550"/>
      <c r="EP725" s="550"/>
      <c r="EQ725" s="550"/>
      <c r="ER725" s="550"/>
      <c r="ES725" s="550"/>
      <c r="ET725" s="550"/>
      <c r="EU725" s="550"/>
      <c r="EV725" s="550"/>
      <c r="EW725" s="550"/>
      <c r="EX725" s="550"/>
      <c r="EY725" s="550"/>
      <c r="EZ725" s="550"/>
      <c r="FA725" s="550"/>
      <c r="FB725" s="550"/>
      <c r="FC725" s="550"/>
      <c r="FD725" s="550"/>
      <c r="FE725" s="550"/>
      <c r="FF725" s="550"/>
      <c r="FG725" s="550"/>
      <c r="FH725" s="550"/>
      <c r="FI725" s="550"/>
      <c r="FJ725" s="550"/>
      <c r="FK725" s="550"/>
      <c r="FL725" s="550"/>
      <c r="FM725" s="550"/>
      <c r="FN725" s="550"/>
      <c r="FO725" s="550"/>
      <c r="FP725" s="550"/>
      <c r="FQ725" s="550"/>
      <c r="FR725" s="550"/>
      <c r="FS725" s="550"/>
      <c r="FT725" s="550"/>
      <c r="FU725" s="550"/>
      <c r="FV725" s="550"/>
      <c r="FW725" s="550"/>
      <c r="FX725" s="550"/>
      <c r="FY725" s="550"/>
      <c r="FZ725" s="550"/>
      <c r="GA725" s="550"/>
      <c r="GB725" s="550"/>
      <c r="GC725" s="550"/>
      <c r="GD725" s="550"/>
      <c r="GE725" s="550"/>
      <c r="GF725" s="550"/>
      <c r="GG725" s="550"/>
      <c r="GH725" s="550"/>
      <c r="GI725" s="550"/>
      <c r="GJ725" s="550"/>
      <c r="GK725" s="550"/>
      <c r="GL725" s="550"/>
      <c r="GM725" s="550"/>
    </row>
    <row r="726" spans="7:195" ht="18" customHeight="1">
      <c r="G726" s="550"/>
      <c r="H726" s="550"/>
      <c r="I726" s="550"/>
      <c r="J726" s="550"/>
      <c r="K726" s="550"/>
      <c r="L726" s="550"/>
      <c r="M726" s="550"/>
      <c r="N726" s="550"/>
      <c r="O726" s="550"/>
      <c r="P726" s="550"/>
      <c r="Q726" s="550"/>
      <c r="R726" s="550"/>
      <c r="S726" s="550"/>
      <c r="T726" s="550"/>
      <c r="U726" s="550"/>
      <c r="V726" s="550"/>
      <c r="W726" s="550"/>
      <c r="X726" s="550"/>
      <c r="Y726" s="550"/>
      <c r="Z726" s="550"/>
      <c r="AA726" s="550"/>
      <c r="AB726" s="550"/>
      <c r="AC726" s="550"/>
      <c r="AD726" s="550"/>
      <c r="AE726" s="550"/>
      <c r="AF726" s="550"/>
      <c r="AG726" s="550"/>
      <c r="AH726" s="550"/>
      <c r="AI726" s="550"/>
      <c r="AJ726" s="550"/>
      <c r="AK726" s="550"/>
      <c r="AL726" s="550"/>
      <c r="AM726" s="550"/>
      <c r="AN726" s="550"/>
      <c r="AO726" s="550"/>
      <c r="AP726" s="550"/>
      <c r="AQ726" s="550"/>
      <c r="AR726" s="550"/>
      <c r="AS726" s="550"/>
      <c r="AT726" s="550"/>
      <c r="AU726" s="550"/>
      <c r="AV726" s="550"/>
      <c r="AW726" s="550"/>
      <c r="AX726" s="550"/>
      <c r="AY726" s="550"/>
      <c r="AZ726" s="550"/>
      <c r="BA726" s="550"/>
      <c r="BB726" s="550"/>
      <c r="BC726" s="550"/>
      <c r="BD726" s="550"/>
      <c r="BE726" s="550"/>
      <c r="BF726" s="550"/>
      <c r="BG726" s="550"/>
      <c r="BH726" s="550"/>
      <c r="BI726" s="550"/>
      <c r="BJ726" s="550"/>
      <c r="BK726" s="550"/>
      <c r="BL726" s="550"/>
      <c r="BM726" s="550"/>
      <c r="BN726" s="550"/>
      <c r="BO726" s="550"/>
      <c r="BP726" s="550"/>
      <c r="BQ726" s="550"/>
      <c r="BR726" s="550"/>
      <c r="BS726" s="550"/>
      <c r="BT726" s="550"/>
      <c r="BU726" s="550"/>
      <c r="BV726" s="550"/>
      <c r="BW726" s="550"/>
      <c r="BX726" s="550"/>
      <c r="BY726" s="550"/>
      <c r="BZ726" s="550"/>
      <c r="CA726" s="550"/>
      <c r="CB726" s="550"/>
      <c r="CC726" s="550"/>
      <c r="CD726" s="550"/>
      <c r="CE726" s="550"/>
      <c r="CF726" s="550"/>
      <c r="CG726" s="550"/>
      <c r="CH726" s="550"/>
      <c r="CI726" s="550"/>
      <c r="CJ726" s="550"/>
      <c r="CK726" s="550"/>
      <c r="CL726" s="550"/>
      <c r="CM726" s="550"/>
      <c r="CN726" s="550"/>
      <c r="CO726" s="550"/>
      <c r="CP726" s="550"/>
      <c r="CQ726" s="550"/>
      <c r="CR726" s="550"/>
      <c r="CS726" s="550"/>
      <c r="CT726" s="550"/>
      <c r="CU726" s="550"/>
      <c r="CV726" s="550"/>
      <c r="CW726" s="550"/>
      <c r="CX726" s="550"/>
      <c r="CY726" s="550"/>
      <c r="CZ726" s="550"/>
      <c r="DA726" s="550"/>
      <c r="DB726" s="550"/>
      <c r="DC726" s="550"/>
      <c r="DD726" s="550"/>
      <c r="DE726" s="550"/>
      <c r="DF726" s="550"/>
      <c r="DG726" s="550"/>
      <c r="DH726" s="550"/>
      <c r="DI726" s="550"/>
      <c r="DJ726" s="550"/>
      <c r="DK726" s="550"/>
      <c r="DL726" s="550"/>
      <c r="DM726" s="550"/>
      <c r="DN726" s="550"/>
      <c r="DO726" s="550"/>
      <c r="DP726" s="550"/>
      <c r="DQ726" s="550"/>
      <c r="DR726" s="550"/>
      <c r="DS726" s="550"/>
      <c r="DT726" s="550"/>
      <c r="DU726" s="550"/>
      <c r="DV726" s="550"/>
      <c r="DW726" s="550"/>
      <c r="DX726" s="550"/>
      <c r="DY726" s="550"/>
      <c r="DZ726" s="550"/>
      <c r="EA726" s="550"/>
      <c r="EB726" s="550"/>
      <c r="EC726" s="550"/>
      <c r="ED726" s="550"/>
      <c r="EE726" s="550"/>
      <c r="EF726" s="550"/>
      <c r="EG726" s="550"/>
      <c r="EH726" s="550"/>
      <c r="EI726" s="550"/>
      <c r="EJ726" s="550"/>
      <c r="EK726" s="550"/>
      <c r="EL726" s="550"/>
      <c r="EM726" s="550"/>
      <c r="EN726" s="550"/>
      <c r="EO726" s="550"/>
      <c r="EP726" s="550"/>
      <c r="EQ726" s="550"/>
      <c r="ER726" s="550"/>
      <c r="ES726" s="550"/>
      <c r="ET726" s="550"/>
      <c r="EU726" s="550"/>
      <c r="EV726" s="550"/>
      <c r="EW726" s="550"/>
      <c r="EX726" s="550"/>
      <c r="EY726" s="550"/>
      <c r="EZ726" s="550"/>
      <c r="FA726" s="550"/>
      <c r="FB726" s="550"/>
      <c r="FC726" s="550"/>
      <c r="FD726" s="550"/>
      <c r="FE726" s="550"/>
      <c r="FF726" s="550"/>
      <c r="FG726" s="550"/>
      <c r="FH726" s="550"/>
      <c r="FI726" s="550"/>
      <c r="FJ726" s="550"/>
      <c r="FK726" s="550"/>
      <c r="FL726" s="550"/>
      <c r="FM726" s="550"/>
      <c r="FN726" s="550"/>
      <c r="FO726" s="550"/>
      <c r="FP726" s="550"/>
      <c r="FQ726" s="550"/>
      <c r="FR726" s="550"/>
      <c r="FS726" s="550"/>
      <c r="FT726" s="550"/>
      <c r="FU726" s="550"/>
      <c r="FV726" s="550"/>
      <c r="FW726" s="550"/>
      <c r="FX726" s="550"/>
      <c r="FY726" s="550"/>
      <c r="FZ726" s="550"/>
      <c r="GA726" s="550"/>
      <c r="GB726" s="550"/>
      <c r="GC726" s="550"/>
      <c r="GD726" s="550"/>
      <c r="GE726" s="550"/>
      <c r="GF726" s="550"/>
      <c r="GG726" s="550"/>
      <c r="GH726" s="550"/>
      <c r="GI726" s="550"/>
      <c r="GJ726" s="550"/>
      <c r="GK726" s="550"/>
      <c r="GL726" s="550"/>
      <c r="GM726" s="550"/>
    </row>
    <row r="727" spans="7:195" ht="18" customHeight="1">
      <c r="G727" s="550"/>
      <c r="H727" s="550"/>
      <c r="I727" s="550"/>
      <c r="J727" s="550"/>
      <c r="K727" s="550"/>
      <c r="L727" s="550"/>
      <c r="M727" s="550"/>
      <c r="N727" s="550"/>
      <c r="O727" s="550"/>
      <c r="P727" s="550"/>
      <c r="Q727" s="550"/>
      <c r="R727" s="550"/>
      <c r="S727" s="550"/>
      <c r="T727" s="550"/>
      <c r="U727" s="550"/>
      <c r="V727" s="550"/>
      <c r="W727" s="550"/>
      <c r="X727" s="550"/>
      <c r="Y727" s="550"/>
      <c r="Z727" s="550"/>
      <c r="AA727" s="550"/>
      <c r="AB727" s="550"/>
      <c r="AC727" s="550"/>
      <c r="AD727" s="550"/>
      <c r="AE727" s="550"/>
      <c r="AF727" s="550"/>
      <c r="AG727" s="550"/>
      <c r="AH727" s="550"/>
      <c r="AI727" s="550"/>
      <c r="AJ727" s="550"/>
      <c r="AK727" s="550"/>
      <c r="AL727" s="550"/>
      <c r="AM727" s="550"/>
      <c r="AN727" s="550"/>
      <c r="AO727" s="550"/>
      <c r="AP727" s="550"/>
      <c r="AQ727" s="550"/>
      <c r="AR727" s="550"/>
      <c r="AS727" s="550"/>
      <c r="AT727" s="550"/>
      <c r="AU727" s="550"/>
      <c r="AV727" s="550"/>
      <c r="AW727" s="550"/>
      <c r="AX727" s="550"/>
      <c r="AY727" s="550"/>
      <c r="AZ727" s="550"/>
      <c r="BA727" s="550"/>
      <c r="BB727" s="550"/>
      <c r="BC727" s="550"/>
      <c r="BD727" s="550"/>
      <c r="BE727" s="550"/>
      <c r="BF727" s="550"/>
      <c r="BG727" s="550"/>
      <c r="BH727" s="550"/>
      <c r="BI727" s="550"/>
      <c r="BJ727" s="550"/>
      <c r="BK727" s="550"/>
      <c r="BL727" s="550"/>
      <c r="BM727" s="550"/>
      <c r="BN727" s="550"/>
      <c r="BO727" s="550"/>
      <c r="BP727" s="550"/>
      <c r="BQ727" s="550"/>
      <c r="BR727" s="550"/>
      <c r="BS727" s="550"/>
      <c r="BT727" s="550"/>
      <c r="BU727" s="550"/>
      <c r="BV727" s="550"/>
      <c r="BW727" s="550"/>
      <c r="BX727" s="550"/>
      <c r="BY727" s="550"/>
      <c r="BZ727" s="550"/>
      <c r="CA727" s="550"/>
      <c r="CB727" s="550"/>
      <c r="CC727" s="550"/>
      <c r="CD727" s="550"/>
      <c r="CE727" s="550"/>
      <c r="CF727" s="550"/>
      <c r="CG727" s="550"/>
      <c r="CH727" s="550"/>
      <c r="CI727" s="550"/>
      <c r="CJ727" s="550"/>
      <c r="CK727" s="550"/>
      <c r="CL727" s="550"/>
      <c r="CM727" s="550"/>
      <c r="CN727" s="550"/>
      <c r="CO727" s="550"/>
      <c r="CP727" s="550"/>
      <c r="CQ727" s="550"/>
      <c r="CR727" s="550"/>
      <c r="CS727" s="550"/>
      <c r="CT727" s="550"/>
      <c r="CU727" s="550"/>
      <c r="CV727" s="550"/>
      <c r="CW727" s="550"/>
      <c r="CX727" s="550"/>
      <c r="CY727" s="550"/>
      <c r="CZ727" s="550"/>
      <c r="DA727" s="550"/>
      <c r="DB727" s="550"/>
      <c r="DC727" s="550"/>
      <c r="DD727" s="550"/>
      <c r="DE727" s="550"/>
      <c r="DF727" s="550"/>
      <c r="DG727" s="550"/>
      <c r="DH727" s="550"/>
      <c r="DI727" s="550"/>
      <c r="DJ727" s="550"/>
      <c r="DK727" s="550"/>
      <c r="DL727" s="550"/>
      <c r="DM727" s="550"/>
      <c r="DN727" s="550"/>
      <c r="DO727" s="550"/>
      <c r="DP727" s="550"/>
      <c r="DQ727" s="550"/>
      <c r="DR727" s="550"/>
      <c r="DS727" s="550"/>
      <c r="DT727" s="550"/>
      <c r="DU727" s="550"/>
      <c r="DV727" s="550"/>
      <c r="DW727" s="550"/>
      <c r="DX727" s="550"/>
      <c r="DY727" s="550"/>
      <c r="DZ727" s="550"/>
      <c r="EA727" s="550"/>
      <c r="EB727" s="550"/>
      <c r="EC727" s="550"/>
      <c r="ED727" s="550"/>
      <c r="EE727" s="550"/>
      <c r="EF727" s="550"/>
      <c r="EG727" s="550"/>
      <c r="EH727" s="550"/>
      <c r="EI727" s="550"/>
      <c r="EJ727" s="550"/>
      <c r="EK727" s="550"/>
      <c r="EL727" s="550"/>
      <c r="EM727" s="550"/>
      <c r="EN727" s="550"/>
      <c r="EO727" s="550"/>
      <c r="EP727" s="550"/>
      <c r="EQ727" s="550"/>
      <c r="ER727" s="550"/>
      <c r="ES727" s="550"/>
      <c r="ET727" s="550"/>
      <c r="EU727" s="550"/>
      <c r="EV727" s="550"/>
      <c r="EW727" s="550"/>
      <c r="EX727" s="550"/>
      <c r="EY727" s="550"/>
      <c r="EZ727" s="550"/>
      <c r="FA727" s="550"/>
      <c r="FB727" s="550"/>
      <c r="FC727" s="550"/>
      <c r="FD727" s="550"/>
      <c r="FE727" s="550"/>
      <c r="FF727" s="550"/>
      <c r="FG727" s="550"/>
      <c r="FH727" s="550"/>
      <c r="FI727" s="550"/>
      <c r="FJ727" s="550"/>
      <c r="FK727" s="550"/>
      <c r="FL727" s="550"/>
      <c r="FM727" s="550"/>
      <c r="FN727" s="550"/>
      <c r="FO727" s="550"/>
      <c r="FP727" s="550"/>
      <c r="FQ727" s="550"/>
      <c r="FR727" s="550"/>
      <c r="FS727" s="550"/>
      <c r="FT727" s="550"/>
      <c r="FU727" s="550"/>
      <c r="FV727" s="550"/>
      <c r="FW727" s="550"/>
      <c r="FX727" s="550"/>
      <c r="FY727" s="550"/>
      <c r="FZ727" s="550"/>
      <c r="GA727" s="550"/>
      <c r="GB727" s="550"/>
      <c r="GC727" s="550"/>
      <c r="GD727" s="550"/>
      <c r="GE727" s="550"/>
      <c r="GF727" s="550"/>
      <c r="GG727" s="550"/>
      <c r="GH727" s="550"/>
      <c r="GI727" s="550"/>
      <c r="GJ727" s="550"/>
      <c r="GK727" s="550"/>
      <c r="GL727" s="550"/>
      <c r="GM727" s="550"/>
    </row>
    <row r="728" spans="7:195" ht="18" customHeight="1">
      <c r="G728" s="550"/>
      <c r="H728" s="550"/>
      <c r="I728" s="550"/>
      <c r="J728" s="550"/>
      <c r="K728" s="550"/>
      <c r="L728" s="550"/>
      <c r="M728" s="550"/>
      <c r="N728" s="550"/>
      <c r="O728" s="550"/>
      <c r="P728" s="550"/>
      <c r="Q728" s="550"/>
      <c r="R728" s="550"/>
      <c r="S728" s="550"/>
      <c r="T728" s="550"/>
      <c r="U728" s="550"/>
      <c r="V728" s="550"/>
      <c r="W728" s="550"/>
      <c r="X728" s="550"/>
      <c r="Y728" s="550"/>
      <c r="Z728" s="550"/>
      <c r="AA728" s="550"/>
      <c r="AB728" s="550"/>
      <c r="AC728" s="550"/>
      <c r="AD728" s="550"/>
      <c r="AE728" s="550"/>
      <c r="AF728" s="550"/>
      <c r="AG728" s="550"/>
      <c r="AH728" s="550"/>
      <c r="AI728" s="550"/>
      <c r="AJ728" s="550"/>
      <c r="AK728" s="550"/>
      <c r="AL728" s="550"/>
      <c r="AM728" s="550"/>
      <c r="AN728" s="550"/>
      <c r="AO728" s="550"/>
      <c r="AP728" s="550"/>
      <c r="AQ728" s="550"/>
      <c r="AR728" s="550"/>
      <c r="AS728" s="550"/>
      <c r="AT728" s="550"/>
      <c r="AU728" s="550"/>
      <c r="AV728" s="550"/>
      <c r="AW728" s="550"/>
      <c r="AX728" s="550"/>
      <c r="AY728" s="550"/>
      <c r="AZ728" s="550"/>
      <c r="BA728" s="550"/>
      <c r="BB728" s="550"/>
      <c r="BC728" s="550"/>
      <c r="BD728" s="550"/>
      <c r="BE728" s="550"/>
      <c r="BF728" s="550"/>
      <c r="BG728" s="550"/>
      <c r="BH728" s="550"/>
      <c r="BI728" s="550"/>
      <c r="BJ728" s="550"/>
      <c r="BK728" s="550"/>
      <c r="BL728" s="550"/>
      <c r="BM728" s="550"/>
      <c r="BN728" s="550"/>
      <c r="BO728" s="550"/>
      <c r="BP728" s="550"/>
      <c r="BQ728" s="550"/>
      <c r="BR728" s="550"/>
      <c r="BS728" s="550"/>
      <c r="BT728" s="550"/>
      <c r="BU728" s="550"/>
      <c r="BV728" s="550"/>
      <c r="BW728" s="550"/>
      <c r="BX728" s="550"/>
      <c r="BY728" s="550"/>
      <c r="BZ728" s="550"/>
      <c r="CA728" s="550"/>
      <c r="CB728" s="550"/>
      <c r="CC728" s="550"/>
      <c r="CD728" s="550"/>
      <c r="CE728" s="550"/>
      <c r="CF728" s="550"/>
      <c r="CG728" s="550"/>
      <c r="CH728" s="550"/>
      <c r="CI728" s="550"/>
      <c r="CJ728" s="550"/>
      <c r="CK728" s="550"/>
      <c r="CL728" s="550"/>
      <c r="CM728" s="550"/>
      <c r="CN728" s="550"/>
      <c r="CO728" s="550"/>
      <c r="CP728" s="550"/>
      <c r="CQ728" s="550"/>
      <c r="CR728" s="550"/>
      <c r="CS728" s="550"/>
      <c r="CT728" s="550"/>
      <c r="CU728" s="550"/>
      <c r="CV728" s="550"/>
      <c r="CW728" s="550"/>
      <c r="CX728" s="550"/>
      <c r="CY728" s="550"/>
      <c r="CZ728" s="550"/>
      <c r="DA728" s="550"/>
      <c r="DB728" s="550"/>
      <c r="DC728" s="550"/>
      <c r="DD728" s="550"/>
      <c r="DE728" s="550"/>
      <c r="DF728" s="550"/>
      <c r="DG728" s="550"/>
      <c r="DH728" s="550"/>
      <c r="DI728" s="550"/>
      <c r="DJ728" s="550"/>
      <c r="DK728" s="550"/>
      <c r="DL728" s="550"/>
      <c r="DM728" s="550"/>
      <c r="DN728" s="550"/>
      <c r="DO728" s="550"/>
      <c r="DP728" s="550"/>
      <c r="DQ728" s="550"/>
      <c r="DR728" s="550"/>
      <c r="DS728" s="550"/>
      <c r="DT728" s="550"/>
      <c r="DU728" s="550"/>
      <c r="DV728" s="550"/>
      <c r="DW728" s="550"/>
      <c r="DX728" s="550"/>
      <c r="DY728" s="550"/>
      <c r="DZ728" s="550"/>
      <c r="EA728" s="550"/>
      <c r="EB728" s="550"/>
      <c r="EC728" s="550"/>
      <c r="ED728" s="550"/>
      <c r="EE728" s="550"/>
      <c r="EF728" s="550"/>
      <c r="EG728" s="550"/>
      <c r="EH728" s="550"/>
      <c r="EI728" s="550"/>
      <c r="EJ728" s="550"/>
      <c r="EK728" s="550"/>
      <c r="EL728" s="550"/>
      <c r="EM728" s="550"/>
      <c r="EN728" s="550"/>
      <c r="EO728" s="550"/>
      <c r="EP728" s="550"/>
      <c r="EQ728" s="550"/>
      <c r="ER728" s="550"/>
      <c r="ES728" s="550"/>
      <c r="ET728" s="550"/>
      <c r="EU728" s="550"/>
      <c r="EV728" s="550"/>
      <c r="EW728" s="550"/>
      <c r="EX728" s="550"/>
      <c r="EY728" s="550"/>
      <c r="EZ728" s="550"/>
      <c r="FA728" s="550"/>
      <c r="FB728" s="550"/>
      <c r="FC728" s="550"/>
      <c r="FD728" s="550"/>
      <c r="FE728" s="550"/>
      <c r="FF728" s="550"/>
      <c r="FG728" s="550"/>
      <c r="FH728" s="550"/>
      <c r="FI728" s="550"/>
      <c r="FJ728" s="550"/>
      <c r="FK728" s="550"/>
      <c r="FL728" s="550"/>
      <c r="FM728" s="550"/>
      <c r="FN728" s="550"/>
      <c r="FO728" s="550"/>
      <c r="FP728" s="550"/>
      <c r="FQ728" s="550"/>
      <c r="FR728" s="550"/>
      <c r="FS728" s="550"/>
      <c r="FT728" s="550"/>
      <c r="FU728" s="550"/>
      <c r="FV728" s="550"/>
      <c r="FW728" s="550"/>
      <c r="FX728" s="550"/>
      <c r="FY728" s="550"/>
      <c r="FZ728" s="550"/>
      <c r="GA728" s="550"/>
      <c r="GB728" s="550"/>
      <c r="GC728" s="550"/>
      <c r="GD728" s="550"/>
      <c r="GE728" s="550"/>
      <c r="GF728" s="550"/>
      <c r="GG728" s="550"/>
      <c r="GH728" s="550"/>
      <c r="GI728" s="550"/>
      <c r="GJ728" s="550"/>
      <c r="GK728" s="550"/>
      <c r="GL728" s="550"/>
      <c r="GM728" s="550"/>
    </row>
    <row r="729" spans="7:195" ht="18" customHeight="1">
      <c r="G729" s="550"/>
      <c r="H729" s="550"/>
      <c r="I729" s="550"/>
      <c r="J729" s="550"/>
      <c r="K729" s="550"/>
      <c r="L729" s="550"/>
      <c r="M729" s="550"/>
      <c r="N729" s="550"/>
      <c r="O729" s="550"/>
      <c r="P729" s="550"/>
      <c r="Q729" s="550"/>
      <c r="R729" s="550"/>
      <c r="S729" s="550"/>
      <c r="T729" s="550"/>
      <c r="U729" s="550"/>
      <c r="V729" s="550"/>
      <c r="W729" s="550"/>
      <c r="X729" s="550"/>
      <c r="Y729" s="550"/>
      <c r="Z729" s="550"/>
      <c r="AA729" s="550"/>
      <c r="AB729" s="550"/>
      <c r="AC729" s="550"/>
      <c r="AD729" s="550"/>
      <c r="AE729" s="550"/>
      <c r="AF729" s="550"/>
      <c r="AG729" s="550"/>
      <c r="AH729" s="550"/>
      <c r="AI729" s="550"/>
      <c r="AJ729" s="550"/>
      <c r="AK729" s="550"/>
      <c r="AL729" s="550"/>
      <c r="AM729" s="550"/>
      <c r="AN729" s="550"/>
      <c r="AO729" s="550"/>
      <c r="AP729" s="550"/>
      <c r="AQ729" s="550"/>
      <c r="AR729" s="550"/>
      <c r="AS729" s="550"/>
      <c r="AT729" s="550"/>
      <c r="AU729" s="550"/>
      <c r="AV729" s="550"/>
      <c r="AW729" s="550"/>
      <c r="AX729" s="550"/>
      <c r="AY729" s="550"/>
      <c r="AZ729" s="550"/>
      <c r="BA729" s="550"/>
      <c r="BB729" s="550"/>
      <c r="BC729" s="550"/>
      <c r="BD729" s="550"/>
      <c r="BE729" s="550"/>
      <c r="BF729" s="550"/>
      <c r="BG729" s="550"/>
      <c r="BH729" s="550"/>
      <c r="BI729" s="550"/>
      <c r="BJ729" s="550"/>
      <c r="BK729" s="550"/>
      <c r="BL729" s="550"/>
      <c r="BM729" s="550"/>
      <c r="BN729" s="550"/>
      <c r="BO729" s="550"/>
      <c r="BP729" s="550"/>
      <c r="BQ729" s="550"/>
      <c r="BR729" s="550"/>
      <c r="BS729" s="550"/>
      <c r="BT729" s="550"/>
      <c r="BU729" s="550"/>
      <c r="BV729" s="550"/>
      <c r="BW729" s="550"/>
      <c r="BX729" s="550"/>
      <c r="BY729" s="550"/>
      <c r="BZ729" s="550"/>
      <c r="CA729" s="550"/>
      <c r="CB729" s="550"/>
      <c r="CC729" s="550"/>
      <c r="CD729" s="550"/>
      <c r="CE729" s="550"/>
      <c r="CF729" s="550"/>
      <c r="CG729" s="550"/>
      <c r="CH729" s="550"/>
      <c r="CI729" s="550"/>
      <c r="CJ729" s="550"/>
      <c r="CK729" s="550"/>
      <c r="CL729" s="550"/>
      <c r="CM729" s="550"/>
      <c r="CN729" s="550"/>
      <c r="CO729" s="550"/>
      <c r="CP729" s="550"/>
      <c r="CQ729" s="550"/>
      <c r="CR729" s="550"/>
      <c r="CS729" s="550"/>
      <c r="CT729" s="550"/>
      <c r="CU729" s="550"/>
      <c r="CV729" s="550"/>
      <c r="CW729" s="550"/>
      <c r="CX729" s="550"/>
      <c r="CY729" s="550"/>
      <c r="CZ729" s="550"/>
      <c r="DA729" s="550"/>
      <c r="DB729" s="550"/>
      <c r="DC729" s="550"/>
      <c r="DD729" s="550"/>
      <c r="DE729" s="550"/>
      <c r="DF729" s="550"/>
      <c r="DG729" s="550"/>
      <c r="DH729" s="550"/>
      <c r="DI729" s="550"/>
      <c r="DJ729" s="550"/>
      <c r="DK729" s="550"/>
      <c r="DL729" s="550"/>
      <c r="DM729" s="550"/>
      <c r="DN729" s="550"/>
      <c r="DO729" s="550"/>
      <c r="DP729" s="550"/>
      <c r="DQ729" s="550"/>
      <c r="DR729" s="550"/>
      <c r="DS729" s="550"/>
      <c r="DT729" s="550"/>
      <c r="DU729" s="550"/>
      <c r="DV729" s="550"/>
      <c r="DW729" s="550"/>
      <c r="DX729" s="550"/>
      <c r="DY729" s="550"/>
      <c r="DZ729" s="550"/>
      <c r="EA729" s="550"/>
      <c r="EB729" s="550"/>
      <c r="EC729" s="550"/>
      <c r="ED729" s="550"/>
      <c r="EE729" s="550"/>
      <c r="EF729" s="550"/>
      <c r="EG729" s="550"/>
      <c r="EH729" s="550"/>
      <c r="EI729" s="550"/>
      <c r="EJ729" s="550"/>
      <c r="EK729" s="550"/>
      <c r="EL729" s="550"/>
      <c r="EM729" s="550"/>
      <c r="EN729" s="550"/>
      <c r="EO729" s="550"/>
      <c r="EP729" s="550"/>
      <c r="EQ729" s="550"/>
      <c r="ER729" s="550"/>
      <c r="ES729" s="550"/>
      <c r="ET729" s="550"/>
      <c r="EU729" s="550"/>
      <c r="EV729" s="550"/>
      <c r="EW729" s="550"/>
      <c r="EX729" s="550"/>
      <c r="EY729" s="550"/>
      <c r="EZ729" s="550"/>
      <c r="FA729" s="550"/>
      <c r="FB729" s="550"/>
      <c r="FC729" s="550"/>
      <c r="FD729" s="550"/>
      <c r="FE729" s="550"/>
      <c r="FF729" s="550"/>
      <c r="FG729" s="550"/>
      <c r="FH729" s="550"/>
      <c r="FI729" s="550"/>
      <c r="FJ729" s="550"/>
      <c r="FK729" s="550"/>
      <c r="FL729" s="550"/>
      <c r="FM729" s="550"/>
      <c r="FN729" s="550"/>
      <c r="FO729" s="550"/>
      <c r="FP729" s="550"/>
      <c r="FQ729" s="550"/>
      <c r="FR729" s="550"/>
      <c r="FS729" s="550"/>
      <c r="FT729" s="550"/>
      <c r="FU729" s="550"/>
      <c r="FV729" s="550"/>
      <c r="FW729" s="550"/>
      <c r="FX729" s="550"/>
      <c r="FY729" s="550"/>
      <c r="FZ729" s="550"/>
      <c r="GA729" s="550"/>
      <c r="GB729" s="550"/>
      <c r="GC729" s="550"/>
      <c r="GD729" s="550"/>
      <c r="GE729" s="550"/>
      <c r="GF729" s="550"/>
      <c r="GG729" s="550"/>
      <c r="GH729" s="550"/>
      <c r="GI729" s="550"/>
      <c r="GJ729" s="550"/>
      <c r="GK729" s="550"/>
      <c r="GL729" s="550"/>
      <c r="GM729" s="550"/>
    </row>
    <row r="730" spans="7:195" ht="18" customHeight="1">
      <c r="G730" s="550"/>
      <c r="H730" s="550"/>
      <c r="I730" s="550"/>
      <c r="J730" s="550"/>
      <c r="K730" s="550"/>
      <c r="L730" s="550"/>
      <c r="M730" s="550"/>
      <c r="N730" s="550"/>
      <c r="O730" s="550"/>
      <c r="P730" s="550"/>
      <c r="Q730" s="550"/>
      <c r="R730" s="550"/>
      <c r="S730" s="550"/>
      <c r="T730" s="550"/>
      <c r="U730" s="550"/>
      <c r="V730" s="550"/>
      <c r="W730" s="550"/>
      <c r="X730" s="550"/>
      <c r="Y730" s="550"/>
      <c r="Z730" s="550"/>
      <c r="AA730" s="550"/>
      <c r="AB730" s="550"/>
      <c r="AC730" s="550"/>
      <c r="AD730" s="550"/>
      <c r="AE730" s="550"/>
      <c r="AF730" s="550"/>
      <c r="AG730" s="550"/>
      <c r="AH730" s="550"/>
      <c r="AI730" s="550"/>
      <c r="AJ730" s="550"/>
      <c r="AK730" s="550"/>
      <c r="AL730" s="550"/>
      <c r="AM730" s="550"/>
      <c r="AN730" s="550"/>
      <c r="AO730" s="550"/>
      <c r="AP730" s="550"/>
      <c r="AQ730" s="550"/>
      <c r="AR730" s="550"/>
      <c r="AS730" s="550"/>
      <c r="AT730" s="550"/>
      <c r="AU730" s="550"/>
      <c r="AV730" s="550"/>
      <c r="AW730" s="550"/>
      <c r="AX730" s="550"/>
      <c r="AY730" s="550"/>
      <c r="AZ730" s="550"/>
      <c r="BA730" s="550"/>
      <c r="BB730" s="550"/>
      <c r="BC730" s="550"/>
      <c r="BD730" s="550"/>
      <c r="BE730" s="550"/>
      <c r="BF730" s="550"/>
      <c r="BG730" s="550"/>
      <c r="BH730" s="550"/>
      <c r="BI730" s="550"/>
      <c r="BJ730" s="550"/>
      <c r="BK730" s="550"/>
      <c r="BL730" s="550"/>
      <c r="BM730" s="550"/>
      <c r="BN730" s="550"/>
      <c r="BO730" s="550"/>
      <c r="BP730" s="550"/>
      <c r="BQ730" s="550"/>
      <c r="BR730" s="550"/>
      <c r="BS730" s="550"/>
      <c r="BT730" s="550"/>
      <c r="BU730" s="550"/>
      <c r="BV730" s="550"/>
      <c r="BW730" s="550"/>
      <c r="BX730" s="550"/>
      <c r="BY730" s="550"/>
      <c r="BZ730" s="550"/>
      <c r="CA730" s="550"/>
      <c r="CB730" s="550"/>
      <c r="CC730" s="550"/>
      <c r="CD730" s="550"/>
      <c r="CE730" s="550"/>
      <c r="CF730" s="550"/>
      <c r="CG730" s="550"/>
      <c r="CH730" s="550"/>
      <c r="CI730" s="550"/>
      <c r="CJ730" s="550"/>
      <c r="CK730" s="550"/>
      <c r="CL730" s="550"/>
      <c r="CM730" s="550"/>
      <c r="CN730" s="550"/>
      <c r="CO730" s="550"/>
      <c r="CP730" s="550"/>
      <c r="CQ730" s="550"/>
      <c r="CR730" s="550"/>
      <c r="CS730" s="550"/>
      <c r="CT730" s="550"/>
      <c r="CU730" s="550"/>
      <c r="CV730" s="550"/>
      <c r="CW730" s="550"/>
      <c r="CX730" s="550"/>
      <c r="CY730" s="550"/>
      <c r="CZ730" s="550"/>
      <c r="DA730" s="550"/>
      <c r="DB730" s="550"/>
      <c r="DC730" s="550"/>
      <c r="DD730" s="550"/>
      <c r="DE730" s="550"/>
      <c r="DF730" s="550"/>
      <c r="DG730" s="550"/>
      <c r="DH730" s="550"/>
      <c r="DI730" s="550"/>
      <c r="DJ730" s="550"/>
      <c r="DK730" s="550"/>
      <c r="DL730" s="550"/>
      <c r="DM730" s="550"/>
      <c r="DN730" s="550"/>
      <c r="DO730" s="550"/>
      <c r="DP730" s="550"/>
      <c r="DQ730" s="550"/>
      <c r="DR730" s="550"/>
      <c r="DS730" s="550"/>
      <c r="DT730" s="550"/>
      <c r="DU730" s="550"/>
      <c r="DV730" s="550"/>
      <c r="DW730" s="550"/>
      <c r="DX730" s="550"/>
      <c r="DY730" s="550"/>
      <c r="DZ730" s="550"/>
      <c r="EA730" s="550"/>
      <c r="EB730" s="550"/>
      <c r="EC730" s="550"/>
      <c r="ED730" s="550"/>
      <c r="EE730" s="550"/>
      <c r="EF730" s="550"/>
      <c r="EG730" s="550"/>
      <c r="EH730" s="550"/>
      <c r="EI730" s="550"/>
      <c r="EJ730" s="550"/>
      <c r="EK730" s="550"/>
      <c r="EL730" s="550"/>
      <c r="EM730" s="550"/>
      <c r="EN730" s="550"/>
      <c r="EO730" s="550"/>
      <c r="EP730" s="550"/>
      <c r="EQ730" s="550"/>
      <c r="ER730" s="550"/>
      <c r="ES730" s="550"/>
      <c r="ET730" s="550"/>
      <c r="EU730" s="550"/>
      <c r="EV730" s="550"/>
      <c r="EW730" s="550"/>
      <c r="EX730" s="550"/>
      <c r="EY730" s="550"/>
      <c r="EZ730" s="550"/>
      <c r="FA730" s="550"/>
      <c r="FB730" s="550"/>
      <c r="FC730" s="550"/>
      <c r="FD730" s="550"/>
      <c r="FE730" s="550"/>
      <c r="FF730" s="550"/>
      <c r="FG730" s="550"/>
      <c r="FH730" s="550"/>
      <c r="FI730" s="550"/>
      <c r="FJ730" s="550"/>
      <c r="FK730" s="550"/>
      <c r="FL730" s="550"/>
      <c r="FM730" s="550"/>
      <c r="FN730" s="550"/>
      <c r="FO730" s="550"/>
      <c r="FP730" s="550"/>
      <c r="FQ730" s="550"/>
      <c r="FR730" s="550"/>
      <c r="FS730" s="550"/>
      <c r="FT730" s="550"/>
      <c r="FU730" s="550"/>
      <c r="FV730" s="550"/>
      <c r="FW730" s="550"/>
      <c r="FX730" s="550"/>
      <c r="FY730" s="550"/>
      <c r="FZ730" s="550"/>
      <c r="GA730" s="550"/>
      <c r="GB730" s="550"/>
      <c r="GC730" s="550"/>
      <c r="GD730" s="550"/>
      <c r="GE730" s="550"/>
      <c r="GF730" s="550"/>
      <c r="GG730" s="550"/>
      <c r="GH730" s="550"/>
      <c r="GI730" s="550"/>
      <c r="GJ730" s="550"/>
      <c r="GK730" s="550"/>
      <c r="GL730" s="550"/>
      <c r="GM730" s="550"/>
    </row>
    <row r="731" spans="7:195" ht="18" customHeight="1">
      <c r="G731" s="550"/>
      <c r="H731" s="550"/>
      <c r="I731" s="550"/>
      <c r="J731" s="550"/>
      <c r="K731" s="550"/>
      <c r="L731" s="550"/>
      <c r="M731" s="550"/>
      <c r="N731" s="550"/>
      <c r="O731" s="550"/>
      <c r="P731" s="550"/>
      <c r="Q731" s="550"/>
      <c r="R731" s="550"/>
      <c r="S731" s="550"/>
      <c r="T731" s="550"/>
      <c r="U731" s="550"/>
      <c r="V731" s="550"/>
      <c r="W731" s="550"/>
      <c r="X731" s="550"/>
      <c r="Y731" s="550"/>
      <c r="Z731" s="550"/>
      <c r="AA731" s="550"/>
      <c r="AB731" s="550"/>
      <c r="AC731" s="550"/>
      <c r="AD731" s="550"/>
      <c r="AE731" s="550"/>
      <c r="AF731" s="550"/>
      <c r="AG731" s="550"/>
      <c r="AH731" s="550"/>
      <c r="AI731" s="550"/>
      <c r="AJ731" s="550"/>
      <c r="AK731" s="550"/>
      <c r="AL731" s="550"/>
      <c r="AM731" s="550"/>
      <c r="AN731" s="550"/>
      <c r="AO731" s="550"/>
      <c r="AP731" s="550"/>
      <c r="AQ731" s="550"/>
      <c r="AR731" s="550"/>
      <c r="AS731" s="550"/>
      <c r="AT731" s="550"/>
      <c r="AU731" s="550"/>
      <c r="AV731" s="550"/>
      <c r="AW731" s="550"/>
      <c r="AX731" s="550"/>
      <c r="AY731" s="550"/>
      <c r="AZ731" s="550"/>
      <c r="BA731" s="550"/>
      <c r="BB731" s="550"/>
      <c r="BC731" s="550"/>
      <c r="BD731" s="550"/>
      <c r="BE731" s="550"/>
      <c r="BF731" s="550"/>
      <c r="BG731" s="550"/>
      <c r="BH731" s="550"/>
      <c r="BI731" s="550"/>
      <c r="BJ731" s="550"/>
      <c r="BK731" s="550"/>
      <c r="BL731" s="550"/>
      <c r="BM731" s="550"/>
      <c r="BN731" s="550"/>
      <c r="BO731" s="550"/>
      <c r="BP731" s="550"/>
      <c r="BQ731" s="550"/>
      <c r="BR731" s="550"/>
      <c r="BS731" s="550"/>
      <c r="BT731" s="550"/>
      <c r="BU731" s="550"/>
      <c r="BV731" s="550"/>
      <c r="BW731" s="550"/>
      <c r="BX731" s="550"/>
      <c r="BY731" s="550"/>
      <c r="BZ731" s="550"/>
      <c r="CA731" s="550"/>
      <c r="CB731" s="550"/>
      <c r="CC731" s="550"/>
      <c r="CD731" s="550"/>
      <c r="CE731" s="550"/>
      <c r="CF731" s="550"/>
      <c r="CG731" s="550"/>
      <c r="CH731" s="550"/>
      <c r="CI731" s="550"/>
      <c r="CJ731" s="550"/>
      <c r="CK731" s="550"/>
      <c r="CL731" s="550"/>
      <c r="CM731" s="550"/>
      <c r="CN731" s="550"/>
      <c r="CO731" s="550"/>
      <c r="CP731" s="550"/>
      <c r="CQ731" s="550"/>
      <c r="CR731" s="550"/>
      <c r="CS731" s="550"/>
      <c r="CT731" s="550"/>
      <c r="CU731" s="550"/>
      <c r="CV731" s="550"/>
      <c r="CW731" s="550"/>
      <c r="CX731" s="550"/>
      <c r="CY731" s="550"/>
      <c r="CZ731" s="550"/>
      <c r="DA731" s="550"/>
      <c r="DB731" s="550"/>
      <c r="DC731" s="550"/>
      <c r="DD731" s="550"/>
      <c r="DE731" s="550"/>
      <c r="DF731" s="550"/>
      <c r="DG731" s="550"/>
      <c r="DH731" s="550"/>
      <c r="DI731" s="550"/>
      <c r="DJ731" s="550"/>
      <c r="DK731" s="550"/>
      <c r="DL731" s="550"/>
      <c r="DM731" s="550"/>
      <c r="DN731" s="550"/>
      <c r="DO731" s="550"/>
      <c r="DP731" s="550"/>
      <c r="DQ731" s="550"/>
      <c r="DR731" s="550"/>
      <c r="DS731" s="550"/>
      <c r="DT731" s="550"/>
      <c r="DU731" s="550"/>
      <c r="DV731" s="550"/>
      <c r="DW731" s="550"/>
      <c r="DX731" s="550"/>
      <c r="DY731" s="550"/>
      <c r="DZ731" s="550"/>
      <c r="EA731" s="550"/>
      <c r="EB731" s="550"/>
      <c r="EC731" s="550"/>
      <c r="ED731" s="550"/>
      <c r="EE731" s="550"/>
      <c r="EF731" s="550"/>
      <c r="EG731" s="550"/>
      <c r="EH731" s="550"/>
      <c r="EI731" s="550"/>
      <c r="EJ731" s="550"/>
      <c r="EK731" s="550"/>
      <c r="EL731" s="550"/>
      <c r="EM731" s="550"/>
      <c r="EN731" s="550"/>
      <c r="EO731" s="550"/>
      <c r="EP731" s="550"/>
      <c r="EQ731" s="550"/>
      <c r="ER731" s="550"/>
      <c r="ES731" s="550"/>
      <c r="ET731" s="550"/>
      <c r="EU731" s="550"/>
      <c r="EV731" s="550"/>
      <c r="EW731" s="550"/>
      <c r="EX731" s="550"/>
      <c r="EY731" s="550"/>
      <c r="EZ731" s="550"/>
      <c r="FA731" s="550"/>
      <c r="FB731" s="550"/>
      <c r="FC731" s="550"/>
      <c r="FD731" s="550"/>
      <c r="FE731" s="550"/>
      <c r="FF731" s="550"/>
      <c r="FG731" s="550"/>
      <c r="FH731" s="550"/>
      <c r="FI731" s="550"/>
      <c r="FJ731" s="550"/>
      <c r="FK731" s="550"/>
      <c r="FL731" s="550"/>
      <c r="FM731" s="550"/>
      <c r="FN731" s="550"/>
      <c r="FO731" s="550"/>
      <c r="FP731" s="550"/>
      <c r="FQ731" s="550"/>
      <c r="FR731" s="550"/>
      <c r="FS731" s="550"/>
      <c r="FT731" s="550"/>
      <c r="FU731" s="550"/>
      <c r="FV731" s="550"/>
      <c r="FW731" s="550"/>
      <c r="FX731" s="550"/>
      <c r="FY731" s="550"/>
      <c r="FZ731" s="550"/>
      <c r="GA731" s="550"/>
      <c r="GB731" s="550"/>
      <c r="GC731" s="550"/>
      <c r="GD731" s="550"/>
      <c r="GE731" s="550"/>
      <c r="GF731" s="550"/>
      <c r="GG731" s="550"/>
      <c r="GH731" s="550"/>
      <c r="GI731" s="550"/>
      <c r="GJ731" s="550"/>
      <c r="GK731" s="550"/>
      <c r="GL731" s="550"/>
      <c r="GM731" s="550"/>
    </row>
    <row r="732" spans="7:195" ht="18" customHeight="1">
      <c r="G732" s="550"/>
      <c r="H732" s="550"/>
      <c r="I732" s="550"/>
      <c r="J732" s="550"/>
      <c r="K732" s="550"/>
      <c r="L732" s="550"/>
      <c r="M732" s="550"/>
      <c r="N732" s="550"/>
      <c r="O732" s="550"/>
      <c r="P732" s="550"/>
      <c r="Q732" s="550"/>
      <c r="R732" s="550"/>
      <c r="S732" s="550"/>
      <c r="T732" s="550"/>
      <c r="U732" s="550"/>
      <c r="V732" s="550"/>
      <c r="W732" s="550"/>
      <c r="X732" s="550"/>
      <c r="Y732" s="550"/>
      <c r="Z732" s="550"/>
      <c r="AA732" s="550"/>
      <c r="AB732" s="550"/>
      <c r="AC732" s="550"/>
      <c r="AD732" s="550"/>
      <c r="AE732" s="550"/>
      <c r="AF732" s="550"/>
      <c r="AG732" s="550"/>
      <c r="AH732" s="550"/>
      <c r="AI732" s="550"/>
      <c r="AJ732" s="550"/>
      <c r="AK732" s="550"/>
      <c r="AL732" s="550"/>
      <c r="AM732" s="550"/>
      <c r="AN732" s="550"/>
      <c r="AO732" s="550"/>
      <c r="AP732" s="550"/>
      <c r="AQ732" s="550"/>
      <c r="AR732" s="550"/>
      <c r="AS732" s="550"/>
      <c r="AT732" s="550"/>
      <c r="AU732" s="550"/>
      <c r="AV732" s="550"/>
      <c r="AW732" s="550"/>
      <c r="AX732" s="550"/>
      <c r="AY732" s="550"/>
      <c r="AZ732" s="550"/>
      <c r="BA732" s="550"/>
      <c r="BB732" s="550"/>
      <c r="BC732" s="550"/>
      <c r="BD732" s="550"/>
      <c r="BE732" s="550"/>
      <c r="BF732" s="550"/>
      <c r="BG732" s="550"/>
      <c r="BH732" s="550"/>
      <c r="BI732" s="550"/>
      <c r="BJ732" s="550"/>
      <c r="BK732" s="550"/>
      <c r="BL732" s="550"/>
      <c r="BM732" s="550"/>
      <c r="BN732" s="550"/>
      <c r="BO732" s="550"/>
      <c r="BP732" s="550"/>
      <c r="BQ732" s="550"/>
      <c r="BR732" s="550"/>
      <c r="BS732" s="550"/>
      <c r="BT732" s="550"/>
      <c r="BU732" s="550"/>
      <c r="BV732" s="550"/>
      <c r="BW732" s="550"/>
      <c r="BX732" s="550"/>
      <c r="BY732" s="550"/>
      <c r="BZ732" s="550"/>
      <c r="CA732" s="550"/>
      <c r="CB732" s="550"/>
      <c r="CC732" s="550"/>
      <c r="CD732" s="550"/>
      <c r="CE732" s="550"/>
      <c r="CF732" s="550"/>
      <c r="CG732" s="550"/>
      <c r="CH732" s="550"/>
      <c r="CI732" s="550"/>
      <c r="CJ732" s="550"/>
      <c r="CK732" s="550"/>
      <c r="CL732" s="550"/>
      <c r="CM732" s="550"/>
      <c r="CN732" s="550"/>
      <c r="CO732" s="550"/>
      <c r="CP732" s="550"/>
      <c r="CQ732" s="550"/>
      <c r="CR732" s="550"/>
      <c r="CS732" s="550"/>
      <c r="CT732" s="550"/>
      <c r="CU732" s="550"/>
      <c r="CV732" s="550"/>
      <c r="CW732" s="550"/>
      <c r="CX732" s="550"/>
      <c r="CY732" s="550"/>
      <c r="CZ732" s="550"/>
      <c r="DA732" s="550"/>
      <c r="DB732" s="550"/>
      <c r="DC732" s="550"/>
      <c r="DD732" s="550"/>
      <c r="DE732" s="550"/>
      <c r="DF732" s="550"/>
      <c r="DG732" s="550"/>
      <c r="DH732" s="550"/>
      <c r="DI732" s="550"/>
      <c r="DJ732" s="550"/>
      <c r="DK732" s="550"/>
      <c r="DL732" s="550"/>
      <c r="DM732" s="550"/>
      <c r="DN732" s="550"/>
      <c r="DO732" s="550"/>
      <c r="DP732" s="550"/>
      <c r="DQ732" s="550"/>
      <c r="DR732" s="550"/>
      <c r="DS732" s="550"/>
      <c r="DT732" s="550"/>
      <c r="DU732" s="550"/>
      <c r="DV732" s="550"/>
      <c r="DW732" s="550"/>
      <c r="DX732" s="550"/>
      <c r="DY732" s="550"/>
      <c r="DZ732" s="550"/>
      <c r="EA732" s="550"/>
      <c r="EB732" s="550"/>
      <c r="EC732" s="550"/>
      <c r="ED732" s="550"/>
      <c r="EE732" s="550"/>
      <c r="EF732" s="550"/>
      <c r="EG732" s="550"/>
      <c r="EH732" s="550"/>
      <c r="EI732" s="550"/>
      <c r="EJ732" s="550"/>
      <c r="EK732" s="550"/>
      <c r="EL732" s="550"/>
      <c r="EM732" s="550"/>
      <c r="EN732" s="550"/>
      <c r="EO732" s="550"/>
      <c r="EP732" s="550"/>
      <c r="EQ732" s="550"/>
      <c r="ER732" s="550"/>
      <c r="ES732" s="550"/>
      <c r="ET732" s="550"/>
      <c r="EU732" s="550"/>
      <c r="EV732" s="550"/>
      <c r="EW732" s="550"/>
      <c r="EX732" s="550"/>
      <c r="EY732" s="550"/>
      <c r="EZ732" s="550"/>
      <c r="FA732" s="550"/>
      <c r="FB732" s="550"/>
      <c r="FC732" s="550"/>
      <c r="FD732" s="550"/>
      <c r="FE732" s="550"/>
      <c r="FF732" s="550"/>
      <c r="FG732" s="550"/>
      <c r="FH732" s="550"/>
      <c r="FI732" s="550"/>
      <c r="FJ732" s="550"/>
      <c r="FK732" s="550"/>
      <c r="FL732" s="550"/>
      <c r="FM732" s="550"/>
      <c r="FN732" s="550"/>
      <c r="FO732" s="550"/>
      <c r="FP732" s="550"/>
      <c r="FQ732" s="550"/>
      <c r="FR732" s="550"/>
      <c r="FS732" s="550"/>
      <c r="FT732" s="550"/>
      <c r="FU732" s="550"/>
      <c r="FV732" s="550"/>
      <c r="FW732" s="550"/>
      <c r="FX732" s="550"/>
      <c r="FY732" s="550"/>
      <c r="FZ732" s="550"/>
      <c r="GA732" s="550"/>
      <c r="GB732" s="550"/>
      <c r="GC732" s="550"/>
      <c r="GD732" s="550"/>
      <c r="GE732" s="550"/>
      <c r="GF732" s="550"/>
      <c r="GG732" s="550"/>
      <c r="GH732" s="550"/>
      <c r="GI732" s="550"/>
      <c r="GJ732" s="550"/>
      <c r="GK732" s="550"/>
      <c r="GL732" s="550"/>
      <c r="GM732" s="550"/>
    </row>
    <row r="733" spans="7:195" ht="18" customHeight="1">
      <c r="G733" s="550"/>
      <c r="H733" s="550"/>
      <c r="I733" s="550"/>
      <c r="J733" s="550"/>
      <c r="K733" s="550"/>
      <c r="L733" s="550"/>
      <c r="M733" s="550"/>
      <c r="N733" s="550"/>
      <c r="O733" s="550"/>
      <c r="P733" s="550"/>
      <c r="Q733" s="550"/>
      <c r="R733" s="550"/>
      <c r="S733" s="550"/>
      <c r="T733" s="550"/>
      <c r="U733" s="550"/>
      <c r="V733" s="550"/>
      <c r="W733" s="550"/>
      <c r="X733" s="550"/>
      <c r="Y733" s="550"/>
      <c r="Z733" s="550"/>
      <c r="AA733" s="550"/>
      <c r="AB733" s="550"/>
      <c r="AC733" s="550"/>
      <c r="AD733" s="550"/>
      <c r="AE733" s="550"/>
      <c r="AF733" s="550"/>
      <c r="AG733" s="550"/>
      <c r="AH733" s="550"/>
      <c r="AI733" s="550"/>
      <c r="AJ733" s="550"/>
      <c r="AK733" s="550"/>
      <c r="AL733" s="550"/>
      <c r="AM733" s="550"/>
      <c r="AN733" s="550"/>
      <c r="AO733" s="550"/>
      <c r="AP733" s="550"/>
      <c r="AQ733" s="550"/>
      <c r="AR733" s="550"/>
      <c r="AS733" s="550"/>
      <c r="AT733" s="550"/>
      <c r="AU733" s="550"/>
      <c r="AV733" s="550"/>
      <c r="AW733" s="550"/>
      <c r="AX733" s="550"/>
      <c r="AY733" s="550"/>
      <c r="AZ733" s="550"/>
      <c r="BA733" s="550"/>
      <c r="BB733" s="550"/>
      <c r="BC733" s="550"/>
      <c r="BD733" s="550"/>
      <c r="BE733" s="550"/>
      <c r="BF733" s="550"/>
      <c r="BG733" s="550"/>
      <c r="BH733" s="550"/>
      <c r="BI733" s="550"/>
      <c r="BJ733" s="550"/>
      <c r="BK733" s="550"/>
      <c r="BL733" s="550"/>
      <c r="BM733" s="550"/>
      <c r="BN733" s="550"/>
      <c r="BO733" s="550"/>
      <c r="BP733" s="550"/>
      <c r="BQ733" s="550"/>
      <c r="BR733" s="550"/>
      <c r="BS733" s="550"/>
      <c r="BT733" s="550"/>
      <c r="BU733" s="550"/>
      <c r="BV733" s="550"/>
      <c r="BW733" s="550"/>
      <c r="BX733" s="550"/>
      <c r="BY733" s="550"/>
      <c r="BZ733" s="550"/>
      <c r="CA733" s="550"/>
      <c r="CB733" s="550"/>
      <c r="CC733" s="550"/>
      <c r="CD733" s="550"/>
      <c r="CE733" s="550"/>
      <c r="CF733" s="550"/>
      <c r="CG733" s="550"/>
      <c r="CH733" s="550"/>
      <c r="CI733" s="550"/>
      <c r="CJ733" s="550"/>
      <c r="CK733" s="550"/>
      <c r="CL733" s="550"/>
      <c r="CM733" s="550"/>
      <c r="CN733" s="550"/>
      <c r="CO733" s="550"/>
      <c r="CP733" s="550"/>
      <c r="CQ733" s="550"/>
      <c r="CR733" s="550"/>
      <c r="CS733" s="550"/>
      <c r="CT733" s="550"/>
      <c r="CU733" s="550"/>
      <c r="CV733" s="550"/>
      <c r="CW733" s="550"/>
      <c r="CX733" s="550"/>
      <c r="CY733" s="550"/>
      <c r="CZ733" s="550"/>
      <c r="DA733" s="550"/>
      <c r="DB733" s="550"/>
      <c r="DC733" s="550"/>
      <c r="DD733" s="550"/>
      <c r="DE733" s="550"/>
      <c r="DF733" s="550"/>
      <c r="DG733" s="550"/>
      <c r="DH733" s="550"/>
      <c r="DI733" s="550"/>
      <c r="DJ733" s="550"/>
      <c r="DK733" s="550"/>
      <c r="DL733" s="550"/>
      <c r="DM733" s="550"/>
      <c r="DN733" s="550"/>
      <c r="DO733" s="550"/>
      <c r="DP733" s="550"/>
      <c r="DQ733" s="550"/>
      <c r="DR733" s="550"/>
      <c r="DS733" s="550"/>
      <c r="DT733" s="550"/>
      <c r="DU733" s="550"/>
      <c r="DV733" s="550"/>
      <c r="DW733" s="550"/>
      <c r="DX733" s="550"/>
      <c r="DY733" s="550"/>
      <c r="DZ733" s="550"/>
      <c r="EA733" s="550"/>
      <c r="EB733" s="550"/>
      <c r="EC733" s="550"/>
      <c r="ED733" s="550"/>
      <c r="EE733" s="550"/>
      <c r="EF733" s="550"/>
      <c r="EG733" s="550"/>
      <c r="EH733" s="550"/>
      <c r="EI733" s="550"/>
      <c r="EJ733" s="550"/>
      <c r="EK733" s="550"/>
      <c r="EL733" s="550"/>
      <c r="EM733" s="550"/>
      <c r="EN733" s="550"/>
      <c r="EO733" s="550"/>
      <c r="EP733" s="550"/>
      <c r="EQ733" s="550"/>
      <c r="ER733" s="550"/>
      <c r="ES733" s="550"/>
      <c r="ET733" s="550"/>
      <c r="EU733" s="550"/>
      <c r="EV733" s="550"/>
      <c r="EW733" s="550"/>
      <c r="EX733" s="550"/>
      <c r="EY733" s="550"/>
      <c r="EZ733" s="550"/>
      <c r="FA733" s="550"/>
      <c r="FB733" s="550"/>
      <c r="FC733" s="550"/>
      <c r="FD733" s="550"/>
      <c r="FE733" s="550"/>
      <c r="FF733" s="550"/>
      <c r="FG733" s="550"/>
      <c r="FH733" s="550"/>
      <c r="FI733" s="550"/>
      <c r="FJ733" s="550"/>
      <c r="FK733" s="550"/>
      <c r="FL733" s="550"/>
      <c r="FM733" s="550"/>
      <c r="FN733" s="550"/>
      <c r="FO733" s="550"/>
      <c r="FP733" s="550"/>
      <c r="FQ733" s="550"/>
      <c r="FR733" s="550"/>
      <c r="FS733" s="550"/>
      <c r="FT733" s="550"/>
      <c r="FU733" s="550"/>
      <c r="FV733" s="550"/>
      <c r="FW733" s="550"/>
      <c r="FX733" s="550"/>
      <c r="FY733" s="550"/>
      <c r="FZ733" s="550"/>
      <c r="GA733" s="550"/>
      <c r="GB733" s="550"/>
      <c r="GC733" s="550"/>
      <c r="GD733" s="550"/>
      <c r="GE733" s="550"/>
      <c r="GF733" s="550"/>
      <c r="GG733" s="550"/>
      <c r="GH733" s="550"/>
      <c r="GI733" s="550"/>
      <c r="GJ733" s="550"/>
      <c r="GK733" s="550"/>
      <c r="GL733" s="550"/>
      <c r="GM733" s="550"/>
    </row>
    <row r="734" spans="7:195" ht="18" customHeight="1">
      <c r="G734" s="550"/>
      <c r="H734" s="550"/>
      <c r="I734" s="550"/>
      <c r="J734" s="550"/>
      <c r="K734" s="550"/>
      <c r="L734" s="550"/>
      <c r="M734" s="550"/>
      <c r="N734" s="550"/>
      <c r="O734" s="550"/>
      <c r="P734" s="550"/>
      <c r="Q734" s="550"/>
      <c r="R734" s="550"/>
      <c r="S734" s="550"/>
      <c r="T734" s="550"/>
      <c r="U734" s="550"/>
      <c r="V734" s="550"/>
      <c r="W734" s="550"/>
      <c r="X734" s="550"/>
      <c r="Y734" s="550"/>
      <c r="Z734" s="550"/>
      <c r="AA734" s="550"/>
      <c r="AB734" s="550"/>
      <c r="AC734" s="550"/>
      <c r="AD734" s="550"/>
      <c r="AE734" s="550"/>
      <c r="AF734" s="550"/>
      <c r="AG734" s="550"/>
      <c r="AH734" s="550"/>
      <c r="AI734" s="550"/>
      <c r="AJ734" s="550"/>
      <c r="AK734" s="550"/>
      <c r="AL734" s="550"/>
      <c r="AM734" s="550"/>
      <c r="AN734" s="550"/>
      <c r="AO734" s="550"/>
      <c r="AP734" s="550"/>
      <c r="AQ734" s="550"/>
      <c r="AR734" s="550"/>
      <c r="AS734" s="550"/>
      <c r="AT734" s="550"/>
      <c r="AU734" s="550"/>
      <c r="AV734" s="550"/>
      <c r="AW734" s="550"/>
      <c r="AX734" s="550"/>
      <c r="AY734" s="550"/>
      <c r="AZ734" s="550"/>
      <c r="BA734" s="550"/>
      <c r="BB734" s="550"/>
      <c r="BC734" s="550"/>
      <c r="BD734" s="550"/>
      <c r="BE734" s="550"/>
      <c r="BF734" s="550"/>
      <c r="BG734" s="550"/>
      <c r="BH734" s="550"/>
      <c r="BI734" s="550"/>
      <c r="BJ734" s="550"/>
      <c r="BK734" s="550"/>
      <c r="BL734" s="550"/>
      <c r="BM734" s="550"/>
      <c r="BN734" s="550"/>
      <c r="BO734" s="550"/>
      <c r="BP734" s="550"/>
      <c r="BQ734" s="550"/>
      <c r="BR734" s="550"/>
      <c r="BS734" s="550"/>
      <c r="BT734" s="550"/>
      <c r="BU734" s="550"/>
      <c r="BV734" s="550"/>
      <c r="BW734" s="550"/>
      <c r="BX734" s="550"/>
      <c r="BY734" s="550"/>
      <c r="BZ734" s="550"/>
      <c r="CA734" s="550"/>
      <c r="CB734" s="550"/>
      <c r="CC734" s="550"/>
      <c r="CD734" s="550"/>
      <c r="CE734" s="550"/>
      <c r="CF734" s="550"/>
      <c r="CG734" s="550"/>
      <c r="CH734" s="550"/>
      <c r="CI734" s="550"/>
      <c r="CJ734" s="550"/>
      <c r="CK734" s="550"/>
      <c r="CL734" s="550"/>
      <c r="CM734" s="550"/>
      <c r="CN734" s="550"/>
      <c r="CO734" s="550"/>
      <c r="CP734" s="550"/>
      <c r="CQ734" s="550"/>
      <c r="CR734" s="550"/>
      <c r="CS734" s="550"/>
      <c r="CT734" s="550"/>
      <c r="CU734" s="550"/>
      <c r="CV734" s="550"/>
      <c r="CW734" s="550"/>
      <c r="CX734" s="550"/>
      <c r="CY734" s="550"/>
      <c r="CZ734" s="550"/>
      <c r="DA734" s="550"/>
      <c r="DB734" s="550"/>
      <c r="DC734" s="550"/>
      <c r="DD734" s="550"/>
      <c r="DE734" s="550"/>
      <c r="DF734" s="550"/>
      <c r="DG734" s="550"/>
      <c r="DH734" s="550"/>
      <c r="DI734" s="550"/>
      <c r="DJ734" s="550"/>
      <c r="DK734" s="550"/>
      <c r="DL734" s="550"/>
      <c r="DM734" s="550"/>
      <c r="DN734" s="550"/>
      <c r="DO734" s="550"/>
      <c r="DP734" s="550"/>
      <c r="DQ734" s="550"/>
      <c r="DR734" s="550"/>
      <c r="DS734" s="550"/>
      <c r="DT734" s="550"/>
      <c r="DU734" s="550"/>
      <c r="DV734" s="550"/>
      <c r="DW734" s="550"/>
      <c r="DX734" s="550"/>
      <c r="DY734" s="550"/>
      <c r="DZ734" s="550"/>
      <c r="EA734" s="550"/>
      <c r="EB734" s="550"/>
      <c r="EC734" s="550"/>
      <c r="ED734" s="550"/>
      <c r="EE734" s="550"/>
      <c r="EF734" s="550"/>
      <c r="EG734" s="550"/>
      <c r="EH734" s="550"/>
      <c r="EI734" s="550"/>
      <c r="EJ734" s="550"/>
      <c r="EK734" s="550"/>
      <c r="EL734" s="550"/>
      <c r="EM734" s="550"/>
      <c r="EN734" s="550"/>
      <c r="EO734" s="550"/>
      <c r="EP734" s="550"/>
      <c r="EQ734" s="550"/>
      <c r="ER734" s="550"/>
      <c r="ES734" s="550"/>
      <c r="ET734" s="550"/>
      <c r="EU734" s="550"/>
      <c r="EV734" s="550"/>
      <c r="EW734" s="550"/>
      <c r="EX734" s="550"/>
      <c r="EY734" s="550"/>
      <c r="EZ734" s="550"/>
      <c r="FA734" s="550"/>
      <c r="FB734" s="550"/>
      <c r="FC734" s="550"/>
      <c r="FD734" s="550"/>
      <c r="FE734" s="550"/>
      <c r="FF734" s="550"/>
      <c r="FG734" s="550"/>
      <c r="FH734" s="550"/>
      <c r="FI734" s="550"/>
      <c r="FJ734" s="550"/>
      <c r="FK734" s="550"/>
      <c r="FL734" s="550"/>
      <c r="FM734" s="550"/>
      <c r="FN734" s="550"/>
      <c r="FO734" s="550"/>
      <c r="FP734" s="550"/>
      <c r="FQ734" s="550"/>
      <c r="FR734" s="550"/>
      <c r="FS734" s="550"/>
      <c r="FT734" s="550"/>
      <c r="FU734" s="550"/>
      <c r="FV734" s="550"/>
      <c r="FW734" s="550"/>
      <c r="FX734" s="550"/>
      <c r="FY734" s="550"/>
      <c r="FZ734" s="550"/>
      <c r="GA734" s="550"/>
      <c r="GB734" s="550"/>
      <c r="GC734" s="550"/>
      <c r="GD734" s="550"/>
      <c r="GE734" s="550"/>
      <c r="GF734" s="550"/>
      <c r="GG734" s="550"/>
      <c r="GH734" s="550"/>
      <c r="GI734" s="550"/>
      <c r="GJ734" s="550"/>
      <c r="GK734" s="550"/>
      <c r="GL734" s="550"/>
      <c r="GM734" s="550"/>
    </row>
    <row r="735" spans="7:195" ht="18" customHeight="1">
      <c r="G735" s="550"/>
      <c r="H735" s="550"/>
      <c r="I735" s="550"/>
      <c r="J735" s="550"/>
      <c r="K735" s="550"/>
      <c r="L735" s="550"/>
      <c r="M735" s="550"/>
      <c r="N735" s="550"/>
      <c r="O735" s="550"/>
      <c r="P735" s="550"/>
      <c r="Q735" s="550"/>
      <c r="R735" s="550"/>
      <c r="S735" s="550"/>
      <c r="T735" s="550"/>
      <c r="U735" s="550"/>
      <c r="V735" s="550"/>
      <c r="W735" s="550"/>
      <c r="X735" s="550"/>
      <c r="Y735" s="550"/>
      <c r="Z735" s="550"/>
      <c r="AA735" s="550"/>
      <c r="AB735" s="550"/>
      <c r="AC735" s="550"/>
      <c r="AD735" s="550"/>
      <c r="AE735" s="550"/>
      <c r="AF735" s="550"/>
      <c r="AG735" s="550"/>
      <c r="AH735" s="550"/>
      <c r="AI735" s="550"/>
      <c r="AJ735" s="550"/>
      <c r="AK735" s="550"/>
      <c r="AL735" s="550"/>
      <c r="AM735" s="550"/>
      <c r="AN735" s="550"/>
      <c r="AO735" s="550"/>
      <c r="AP735" s="550"/>
      <c r="AQ735" s="550"/>
      <c r="AR735" s="550"/>
      <c r="AS735" s="550"/>
      <c r="AT735" s="550"/>
      <c r="AU735" s="550"/>
      <c r="AV735" s="550"/>
      <c r="AW735" s="550"/>
      <c r="AX735" s="550"/>
      <c r="AY735" s="550"/>
      <c r="AZ735" s="550"/>
      <c r="BA735" s="550"/>
      <c r="BB735" s="550"/>
      <c r="BC735" s="550"/>
      <c r="BD735" s="550"/>
      <c r="BE735" s="550"/>
      <c r="BF735" s="550"/>
      <c r="BG735" s="550"/>
      <c r="BH735" s="550"/>
      <c r="BI735" s="550"/>
      <c r="BJ735" s="550"/>
      <c r="BK735" s="550"/>
      <c r="BL735" s="550"/>
      <c r="BM735" s="550"/>
      <c r="BN735" s="550"/>
      <c r="BO735" s="550"/>
      <c r="BP735" s="550"/>
      <c r="BQ735" s="550"/>
      <c r="BR735" s="550"/>
      <c r="BS735" s="550"/>
      <c r="BT735" s="550"/>
      <c r="BU735" s="550"/>
      <c r="BV735" s="550"/>
      <c r="BW735" s="550"/>
      <c r="BX735" s="550"/>
      <c r="BY735" s="550"/>
      <c r="BZ735" s="550"/>
      <c r="CA735" s="550"/>
      <c r="CB735" s="550"/>
      <c r="CC735" s="550"/>
      <c r="CD735" s="550"/>
      <c r="CE735" s="550"/>
      <c r="CF735" s="550"/>
      <c r="CG735" s="550"/>
      <c r="CH735" s="550"/>
      <c r="CI735" s="550"/>
      <c r="CJ735" s="550"/>
      <c r="CK735" s="550"/>
      <c r="CL735" s="550"/>
      <c r="CM735" s="550"/>
      <c r="CN735" s="550"/>
      <c r="CO735" s="550"/>
      <c r="CP735" s="550"/>
      <c r="CQ735" s="550"/>
      <c r="CR735" s="550"/>
      <c r="CS735" s="550"/>
      <c r="CT735" s="550"/>
      <c r="CU735" s="550"/>
      <c r="CV735" s="550"/>
      <c r="CW735" s="550"/>
      <c r="CX735" s="550"/>
      <c r="CY735" s="550"/>
      <c r="CZ735" s="550"/>
      <c r="DA735" s="550"/>
      <c r="DB735" s="550"/>
      <c r="DC735" s="550"/>
      <c r="DD735" s="550"/>
      <c r="DE735" s="550"/>
      <c r="DF735" s="550"/>
      <c r="DG735" s="550"/>
      <c r="DH735" s="550"/>
      <c r="DI735" s="550"/>
      <c r="DJ735" s="550"/>
      <c r="DK735" s="550"/>
      <c r="DL735" s="550"/>
      <c r="DM735" s="550"/>
      <c r="DN735" s="550"/>
      <c r="DO735" s="550"/>
      <c r="DP735" s="550"/>
      <c r="DQ735" s="550"/>
      <c r="DR735" s="550"/>
      <c r="DS735" s="550"/>
      <c r="DT735" s="550"/>
      <c r="DU735" s="550"/>
      <c r="DV735" s="550"/>
      <c r="DW735" s="550"/>
      <c r="DX735" s="550"/>
      <c r="DY735" s="550"/>
      <c r="DZ735" s="550"/>
      <c r="EA735" s="550"/>
      <c r="EB735" s="550"/>
      <c r="EC735" s="550"/>
      <c r="ED735" s="550"/>
      <c r="EE735" s="550"/>
      <c r="EF735" s="550"/>
      <c r="EG735" s="550"/>
      <c r="EH735" s="550"/>
      <c r="EI735" s="550"/>
      <c r="EJ735" s="550"/>
      <c r="EK735" s="550"/>
      <c r="EL735" s="550"/>
      <c r="EM735" s="550"/>
      <c r="EN735" s="550"/>
      <c r="EO735" s="550"/>
      <c r="EP735" s="550"/>
      <c r="EQ735" s="550"/>
      <c r="ER735" s="550"/>
      <c r="ES735" s="550"/>
      <c r="ET735" s="550"/>
      <c r="EU735" s="550"/>
      <c r="EV735" s="550"/>
      <c r="EW735" s="550"/>
      <c r="EX735" s="550"/>
      <c r="EY735" s="550"/>
      <c r="EZ735" s="550"/>
      <c r="FA735" s="550"/>
      <c r="FB735" s="550"/>
      <c r="FC735" s="550"/>
      <c r="FD735" s="550"/>
      <c r="FE735" s="550"/>
      <c r="FF735" s="550"/>
      <c r="FG735" s="550"/>
      <c r="FH735" s="550"/>
      <c r="FI735" s="550"/>
      <c r="FJ735" s="550"/>
      <c r="FK735" s="550"/>
      <c r="FL735" s="550"/>
      <c r="FM735" s="550"/>
      <c r="FN735" s="550"/>
      <c r="FO735" s="550"/>
      <c r="FP735" s="550"/>
      <c r="FQ735" s="550"/>
      <c r="FR735" s="550"/>
      <c r="FS735" s="550"/>
      <c r="FT735" s="550"/>
      <c r="FU735" s="550"/>
      <c r="FV735" s="550"/>
      <c r="FW735" s="550"/>
      <c r="FX735" s="550"/>
      <c r="FY735" s="550"/>
      <c r="FZ735" s="550"/>
      <c r="GA735" s="550"/>
      <c r="GB735" s="550"/>
      <c r="GC735" s="550"/>
      <c r="GD735" s="550"/>
      <c r="GE735" s="550"/>
      <c r="GF735" s="550"/>
      <c r="GG735" s="550"/>
      <c r="GH735" s="550"/>
      <c r="GI735" s="550"/>
      <c r="GJ735" s="550"/>
      <c r="GK735" s="550"/>
      <c r="GL735" s="550"/>
      <c r="GM735" s="550"/>
    </row>
    <row r="736" spans="7:195" ht="18" customHeight="1">
      <c r="G736" s="550"/>
      <c r="H736" s="550"/>
      <c r="I736" s="550"/>
      <c r="J736" s="550"/>
      <c r="K736" s="550"/>
      <c r="L736" s="550"/>
      <c r="M736" s="550"/>
      <c r="N736" s="550"/>
      <c r="O736" s="550"/>
      <c r="P736" s="550"/>
      <c r="Q736" s="550"/>
      <c r="R736" s="550"/>
      <c r="S736" s="550"/>
      <c r="T736" s="550"/>
      <c r="U736" s="550"/>
      <c r="V736" s="550"/>
      <c r="W736" s="550"/>
      <c r="X736" s="550"/>
      <c r="Y736" s="550"/>
      <c r="Z736" s="550"/>
      <c r="AA736" s="550"/>
      <c r="AB736" s="550"/>
      <c r="AC736" s="550"/>
      <c r="AD736" s="550"/>
      <c r="AE736" s="550"/>
      <c r="AF736" s="550"/>
      <c r="AG736" s="550"/>
      <c r="AH736" s="550"/>
      <c r="AI736" s="550"/>
      <c r="AJ736" s="550"/>
      <c r="AK736" s="550"/>
      <c r="AL736" s="550"/>
      <c r="AM736" s="550"/>
      <c r="AN736" s="550"/>
      <c r="AO736" s="550"/>
      <c r="AP736" s="550"/>
      <c r="AQ736" s="550"/>
      <c r="AR736" s="550"/>
      <c r="AS736" s="550"/>
      <c r="AT736" s="550"/>
      <c r="AU736" s="550"/>
      <c r="AV736" s="550"/>
      <c r="AW736" s="550"/>
      <c r="AX736" s="550"/>
      <c r="AY736" s="550"/>
      <c r="AZ736" s="550"/>
      <c r="BA736" s="550"/>
      <c r="BB736" s="550"/>
      <c r="BC736" s="550"/>
      <c r="BD736" s="550"/>
      <c r="BE736" s="550"/>
      <c r="BF736" s="550"/>
      <c r="BG736" s="550"/>
      <c r="BH736" s="550"/>
      <c r="BI736" s="550"/>
      <c r="BJ736" s="550"/>
      <c r="BK736" s="550"/>
      <c r="BL736" s="550"/>
      <c r="BM736" s="550"/>
      <c r="BN736" s="550"/>
      <c r="BO736" s="550"/>
      <c r="BP736" s="550"/>
      <c r="BQ736" s="550"/>
      <c r="BR736" s="550"/>
      <c r="BS736" s="550"/>
      <c r="BT736" s="550"/>
      <c r="BU736" s="550"/>
      <c r="BV736" s="550"/>
      <c r="BW736" s="550"/>
      <c r="BX736" s="550"/>
      <c r="BY736" s="550"/>
      <c r="BZ736" s="550"/>
      <c r="CA736" s="550"/>
      <c r="CB736" s="550"/>
      <c r="CC736" s="550"/>
      <c r="CD736" s="550"/>
      <c r="CE736" s="550"/>
      <c r="CF736" s="550"/>
      <c r="CG736" s="550"/>
      <c r="CH736" s="550"/>
      <c r="CI736" s="550"/>
      <c r="CJ736" s="550"/>
      <c r="CK736" s="550"/>
      <c r="CL736" s="550"/>
      <c r="CM736" s="550"/>
      <c r="CN736" s="550"/>
      <c r="CO736" s="550"/>
      <c r="CP736" s="550"/>
      <c r="CQ736" s="550"/>
      <c r="CR736" s="550"/>
      <c r="CS736" s="550"/>
      <c r="CT736" s="550"/>
      <c r="CU736" s="550"/>
      <c r="CV736" s="550"/>
      <c r="CW736" s="550"/>
      <c r="CX736" s="550"/>
      <c r="CY736" s="550"/>
      <c r="CZ736" s="550"/>
      <c r="DA736" s="550"/>
      <c r="DB736" s="550"/>
      <c r="DC736" s="550"/>
      <c r="DD736" s="550"/>
      <c r="DE736" s="550"/>
      <c r="DF736" s="550"/>
      <c r="DG736" s="550"/>
      <c r="DH736" s="550"/>
      <c r="DI736" s="550"/>
      <c r="DJ736" s="550"/>
      <c r="DK736" s="550"/>
      <c r="DL736" s="550"/>
      <c r="DM736" s="550"/>
      <c r="DN736" s="550"/>
      <c r="DO736" s="550"/>
      <c r="DP736" s="550"/>
      <c r="DQ736" s="550"/>
      <c r="DR736" s="550"/>
      <c r="DS736" s="550"/>
      <c r="DT736" s="550"/>
      <c r="DU736" s="550"/>
      <c r="DV736" s="550"/>
      <c r="DW736" s="550"/>
      <c r="DX736" s="550"/>
      <c r="DY736" s="550"/>
      <c r="DZ736" s="550"/>
      <c r="EA736" s="550"/>
      <c r="EB736" s="550"/>
      <c r="EC736" s="550"/>
      <c r="ED736" s="550"/>
      <c r="EE736" s="550"/>
      <c r="EF736" s="550"/>
      <c r="EG736" s="550"/>
      <c r="EH736" s="550"/>
      <c r="EI736" s="550"/>
      <c r="EJ736" s="550"/>
      <c r="EK736" s="550"/>
      <c r="EL736" s="550"/>
      <c r="EM736" s="550"/>
      <c r="EN736" s="550"/>
      <c r="EO736" s="550"/>
      <c r="EP736" s="550"/>
      <c r="EQ736" s="550"/>
      <c r="ER736" s="550"/>
      <c r="ES736" s="550"/>
      <c r="ET736" s="550"/>
      <c r="EU736" s="550"/>
      <c r="EV736" s="550"/>
      <c r="EW736" s="550"/>
      <c r="EX736" s="550"/>
      <c r="EY736" s="550"/>
      <c r="EZ736" s="550"/>
      <c r="FA736" s="550"/>
      <c r="FB736" s="550"/>
      <c r="FC736" s="550"/>
      <c r="FD736" s="550"/>
      <c r="FE736" s="550"/>
      <c r="FF736" s="550"/>
      <c r="FG736" s="550"/>
      <c r="FH736" s="550"/>
      <c r="FI736" s="550"/>
      <c r="FJ736" s="550"/>
      <c r="FK736" s="550"/>
      <c r="FL736" s="550"/>
      <c r="FM736" s="550"/>
      <c r="FN736" s="550"/>
      <c r="FO736" s="550"/>
      <c r="FP736" s="550"/>
      <c r="FQ736" s="550"/>
      <c r="FR736" s="550"/>
      <c r="FS736" s="550"/>
      <c r="FT736" s="550"/>
      <c r="FU736" s="550"/>
      <c r="FV736" s="550"/>
      <c r="FW736" s="550"/>
      <c r="FX736" s="550"/>
      <c r="FY736" s="550"/>
      <c r="FZ736" s="550"/>
      <c r="GA736" s="550"/>
      <c r="GB736" s="550"/>
      <c r="GC736" s="550"/>
      <c r="GD736" s="550"/>
      <c r="GE736" s="550"/>
      <c r="GF736" s="550"/>
      <c r="GG736" s="550"/>
      <c r="GH736" s="550"/>
      <c r="GI736" s="550"/>
      <c r="GJ736" s="550"/>
      <c r="GK736" s="550"/>
      <c r="GL736" s="550"/>
      <c r="GM736" s="550"/>
    </row>
    <row r="737" spans="7:195" ht="18" customHeight="1">
      <c r="G737" s="550"/>
      <c r="H737" s="550"/>
      <c r="I737" s="550"/>
      <c r="J737" s="550"/>
      <c r="K737" s="550"/>
      <c r="L737" s="550"/>
      <c r="M737" s="550"/>
      <c r="N737" s="550"/>
      <c r="O737" s="550"/>
      <c r="P737" s="550"/>
      <c r="Q737" s="550"/>
      <c r="R737" s="550"/>
      <c r="S737" s="550"/>
      <c r="T737" s="550"/>
      <c r="U737" s="550"/>
      <c r="V737" s="550"/>
      <c r="W737" s="550"/>
      <c r="X737" s="550"/>
      <c r="Y737" s="550"/>
      <c r="Z737" s="550"/>
      <c r="AA737" s="550"/>
      <c r="AB737" s="550"/>
      <c r="AC737" s="550"/>
      <c r="AD737" s="550"/>
      <c r="AE737" s="550"/>
      <c r="AF737" s="550"/>
      <c r="AG737" s="550"/>
      <c r="AH737" s="550"/>
      <c r="AI737" s="550"/>
      <c r="AJ737" s="550"/>
      <c r="AK737" s="550"/>
      <c r="AL737" s="550"/>
      <c r="AM737" s="550"/>
      <c r="AN737" s="550"/>
      <c r="AO737" s="550"/>
      <c r="AP737" s="550"/>
      <c r="AQ737" s="550"/>
      <c r="AR737" s="550"/>
      <c r="AS737" s="550"/>
      <c r="AT737" s="550"/>
      <c r="AU737" s="550"/>
      <c r="AV737" s="550"/>
      <c r="AW737" s="550"/>
      <c r="AX737" s="550"/>
      <c r="AY737" s="550"/>
      <c r="AZ737" s="550"/>
      <c r="BA737" s="550"/>
      <c r="BB737" s="550"/>
      <c r="BC737" s="550"/>
      <c r="BD737" s="550"/>
      <c r="BE737" s="550"/>
      <c r="BF737" s="550"/>
      <c r="BG737" s="550"/>
      <c r="BH737" s="550"/>
      <c r="BI737" s="550"/>
      <c r="BJ737" s="550"/>
      <c r="BK737" s="550"/>
      <c r="BL737" s="550"/>
      <c r="BM737" s="550"/>
      <c r="BN737" s="550"/>
      <c r="BO737" s="550"/>
      <c r="BP737" s="550"/>
      <c r="BQ737" s="550"/>
      <c r="BR737" s="550"/>
      <c r="BS737" s="550"/>
      <c r="BT737" s="550"/>
      <c r="BU737" s="550"/>
      <c r="BV737" s="550"/>
      <c r="BW737" s="550"/>
      <c r="BX737" s="550"/>
      <c r="BY737" s="550"/>
      <c r="BZ737" s="550"/>
      <c r="CA737" s="550"/>
      <c r="CB737" s="550"/>
      <c r="CC737" s="550"/>
      <c r="CD737" s="550"/>
      <c r="CE737" s="550"/>
      <c r="CF737" s="550"/>
      <c r="CG737" s="550"/>
      <c r="CH737" s="550"/>
      <c r="CI737" s="550"/>
      <c r="CJ737" s="550"/>
      <c r="CK737" s="550"/>
      <c r="CL737" s="550"/>
      <c r="CM737" s="550"/>
      <c r="CN737" s="550"/>
      <c r="CO737" s="550"/>
      <c r="CP737" s="550"/>
      <c r="CQ737" s="550"/>
      <c r="CR737" s="550"/>
      <c r="CS737" s="550"/>
      <c r="CT737" s="550"/>
      <c r="CU737" s="550"/>
      <c r="CV737" s="550"/>
      <c r="CW737" s="550"/>
      <c r="CX737" s="550"/>
      <c r="CY737" s="550"/>
      <c r="CZ737" s="550"/>
      <c r="DA737" s="550"/>
      <c r="DB737" s="550"/>
      <c r="DC737" s="550"/>
      <c r="DD737" s="550"/>
      <c r="DE737" s="550"/>
      <c r="DF737" s="550"/>
      <c r="DG737" s="550"/>
      <c r="DH737" s="550"/>
      <c r="DI737" s="550"/>
      <c r="DJ737" s="550"/>
      <c r="DK737" s="550"/>
      <c r="DL737" s="550"/>
      <c r="DM737" s="550"/>
      <c r="DN737" s="550"/>
      <c r="DO737" s="550"/>
      <c r="DP737" s="550"/>
      <c r="DQ737" s="550"/>
      <c r="DR737" s="550"/>
      <c r="DS737" s="550"/>
      <c r="DT737" s="550"/>
      <c r="DU737" s="550"/>
      <c r="DV737" s="550"/>
      <c r="DW737" s="550"/>
      <c r="DX737" s="550"/>
      <c r="DY737" s="550"/>
      <c r="DZ737" s="550"/>
      <c r="EA737" s="550"/>
      <c r="EB737" s="550"/>
      <c r="EC737" s="550"/>
      <c r="ED737" s="550"/>
      <c r="EE737" s="550"/>
      <c r="EF737" s="550"/>
      <c r="EG737" s="550"/>
      <c r="EH737" s="550"/>
      <c r="EI737" s="550"/>
      <c r="EJ737" s="550"/>
      <c r="EK737" s="550"/>
      <c r="EL737" s="550"/>
      <c r="EM737" s="550"/>
      <c r="EN737" s="550"/>
      <c r="EO737" s="550"/>
      <c r="EP737" s="550"/>
      <c r="EQ737" s="550"/>
      <c r="ER737" s="550"/>
      <c r="ES737" s="550"/>
      <c r="ET737" s="550"/>
      <c r="EU737" s="550"/>
      <c r="EV737" s="550"/>
      <c r="EW737" s="550"/>
      <c r="EX737" s="550"/>
      <c r="EY737" s="550"/>
      <c r="EZ737" s="550"/>
      <c r="FA737" s="550"/>
      <c r="FB737" s="550"/>
      <c r="FC737" s="550"/>
      <c r="FD737" s="550"/>
      <c r="FE737" s="550"/>
      <c r="FF737" s="550"/>
      <c r="FG737" s="550"/>
      <c r="FH737" s="550"/>
      <c r="FI737" s="550"/>
      <c r="FJ737" s="550"/>
      <c r="FK737" s="550"/>
      <c r="FL737" s="550"/>
      <c r="FM737" s="550"/>
      <c r="FN737" s="550"/>
      <c r="FO737" s="550"/>
      <c r="FP737" s="550"/>
      <c r="FQ737" s="550"/>
      <c r="FR737" s="550"/>
      <c r="FS737" s="550"/>
      <c r="FT737" s="550"/>
      <c r="FU737" s="550"/>
      <c r="FV737" s="550"/>
      <c r="FW737" s="550"/>
      <c r="FX737" s="550"/>
      <c r="FY737" s="550"/>
      <c r="FZ737" s="550"/>
      <c r="GA737" s="550"/>
      <c r="GB737" s="550"/>
      <c r="GC737" s="550"/>
      <c r="GD737" s="550"/>
      <c r="GE737" s="550"/>
      <c r="GF737" s="550"/>
      <c r="GG737" s="550"/>
      <c r="GH737" s="550"/>
      <c r="GI737" s="550"/>
      <c r="GJ737" s="550"/>
      <c r="GK737" s="550"/>
      <c r="GL737" s="550"/>
      <c r="GM737" s="550"/>
    </row>
    <row r="738" spans="7:195" ht="18" customHeight="1">
      <c r="G738" s="550"/>
      <c r="H738" s="550"/>
      <c r="I738" s="550"/>
      <c r="J738" s="550"/>
      <c r="K738" s="550"/>
      <c r="L738" s="550"/>
      <c r="M738" s="550"/>
      <c r="N738" s="550"/>
      <c r="O738" s="550"/>
      <c r="P738" s="550"/>
      <c r="Q738" s="550"/>
      <c r="R738" s="550"/>
      <c r="S738" s="550"/>
      <c r="T738" s="550"/>
      <c r="U738" s="550"/>
      <c r="V738" s="550"/>
      <c r="W738" s="550"/>
      <c r="X738" s="550"/>
      <c r="Y738" s="550"/>
      <c r="Z738" s="550"/>
      <c r="AA738" s="550"/>
      <c r="AB738" s="550"/>
      <c r="AC738" s="550"/>
      <c r="AD738" s="550"/>
      <c r="AE738" s="550"/>
      <c r="AF738" s="550"/>
      <c r="AG738" s="550"/>
      <c r="AH738" s="550"/>
      <c r="AI738" s="550"/>
      <c r="AJ738" s="550"/>
      <c r="AK738" s="550"/>
      <c r="AL738" s="550"/>
      <c r="AM738" s="550"/>
      <c r="AN738" s="550"/>
      <c r="AO738" s="550"/>
      <c r="AP738" s="550"/>
      <c r="AQ738" s="550"/>
      <c r="AR738" s="550"/>
      <c r="AS738" s="550"/>
      <c r="AT738" s="550"/>
      <c r="AU738" s="550"/>
      <c r="AV738" s="550"/>
      <c r="AW738" s="550"/>
      <c r="AX738" s="550"/>
      <c r="AY738" s="550"/>
      <c r="AZ738" s="550"/>
      <c r="BA738" s="550"/>
      <c r="BB738" s="550"/>
      <c r="BC738" s="550"/>
      <c r="BD738" s="550"/>
      <c r="BE738" s="550"/>
      <c r="BF738" s="550"/>
      <c r="BG738" s="550"/>
      <c r="BH738" s="550"/>
      <c r="BI738" s="550"/>
      <c r="BJ738" s="550"/>
      <c r="BK738" s="550"/>
      <c r="BL738" s="550"/>
      <c r="BM738" s="550"/>
      <c r="BN738" s="550"/>
      <c r="BO738" s="550"/>
      <c r="BP738" s="550"/>
      <c r="BQ738" s="550"/>
      <c r="BR738" s="550"/>
      <c r="BS738" s="550"/>
      <c r="BT738" s="550"/>
      <c r="BU738" s="550"/>
      <c r="BV738" s="550"/>
      <c r="BW738" s="550"/>
      <c r="BX738" s="550"/>
      <c r="BY738" s="550"/>
      <c r="BZ738" s="550"/>
      <c r="CA738" s="550"/>
      <c r="CB738" s="550"/>
      <c r="CC738" s="550"/>
      <c r="CD738" s="550"/>
      <c r="CE738" s="550"/>
      <c r="CF738" s="550"/>
      <c r="CG738" s="550"/>
      <c r="CH738" s="550"/>
      <c r="CI738" s="550"/>
      <c r="CJ738" s="550"/>
      <c r="CK738" s="550"/>
      <c r="CL738" s="550"/>
      <c r="CM738" s="550"/>
      <c r="CN738" s="550"/>
      <c r="CO738" s="550"/>
      <c r="CP738" s="550"/>
      <c r="CQ738" s="550"/>
      <c r="CR738" s="550"/>
      <c r="CS738" s="550"/>
      <c r="CT738" s="550"/>
      <c r="CU738" s="550"/>
      <c r="CV738" s="550"/>
      <c r="CW738" s="550"/>
      <c r="CX738" s="550"/>
      <c r="CY738" s="550"/>
      <c r="CZ738" s="550"/>
      <c r="DA738" s="550"/>
      <c r="DB738" s="550"/>
      <c r="DC738" s="550"/>
      <c r="DD738" s="550"/>
      <c r="DE738" s="550"/>
      <c r="DF738" s="550"/>
      <c r="DG738" s="550"/>
      <c r="DH738" s="550"/>
      <c r="DI738" s="550"/>
      <c r="DJ738" s="550"/>
      <c r="DK738" s="550"/>
      <c r="DL738" s="550"/>
      <c r="DM738" s="550"/>
      <c r="DN738" s="550"/>
      <c r="DO738" s="550"/>
      <c r="DP738" s="550"/>
      <c r="DQ738" s="550"/>
      <c r="DR738" s="550"/>
      <c r="DS738" s="550"/>
      <c r="DT738" s="550"/>
      <c r="DU738" s="550"/>
      <c r="DV738" s="550"/>
      <c r="DW738" s="550"/>
      <c r="DX738" s="550"/>
      <c r="DY738" s="550"/>
      <c r="DZ738" s="550"/>
      <c r="EA738" s="550"/>
      <c r="EB738" s="550"/>
      <c r="EC738" s="550"/>
      <c r="ED738" s="550"/>
      <c r="EE738" s="550"/>
      <c r="EF738" s="550"/>
      <c r="EG738" s="550"/>
      <c r="EH738" s="550"/>
      <c r="EI738" s="550"/>
      <c r="EJ738" s="550"/>
      <c r="EK738" s="550"/>
      <c r="EL738" s="550"/>
      <c r="EM738" s="550"/>
      <c r="EN738" s="550"/>
      <c r="EO738" s="550"/>
      <c r="EP738" s="550"/>
      <c r="EQ738" s="550"/>
      <c r="ER738" s="550"/>
      <c r="ES738" s="550"/>
      <c r="ET738" s="550"/>
      <c r="EU738" s="550"/>
      <c r="EV738" s="550"/>
      <c r="EW738" s="550"/>
      <c r="EX738" s="550"/>
      <c r="EY738" s="550"/>
      <c r="EZ738" s="550"/>
      <c r="FA738" s="550"/>
      <c r="FB738" s="550"/>
      <c r="FC738" s="550"/>
      <c r="FD738" s="550"/>
      <c r="FE738" s="550"/>
      <c r="FF738" s="550"/>
      <c r="FG738" s="550"/>
      <c r="FH738" s="550"/>
      <c r="FI738" s="550"/>
      <c r="FJ738" s="550"/>
      <c r="FK738" s="550"/>
      <c r="FL738" s="550"/>
      <c r="FM738" s="550"/>
      <c r="FN738" s="550"/>
      <c r="FO738" s="550"/>
      <c r="FP738" s="550"/>
      <c r="FQ738" s="550"/>
      <c r="FR738" s="550"/>
      <c r="FS738" s="550"/>
      <c r="FT738" s="550"/>
      <c r="FU738" s="550"/>
      <c r="FV738" s="550"/>
      <c r="FW738" s="550"/>
      <c r="FX738" s="550"/>
      <c r="FY738" s="550"/>
      <c r="FZ738" s="550"/>
      <c r="GA738" s="550"/>
      <c r="GB738" s="550"/>
      <c r="GC738" s="550"/>
      <c r="GD738" s="550"/>
      <c r="GE738" s="550"/>
      <c r="GF738" s="550"/>
      <c r="GG738" s="550"/>
      <c r="GH738" s="550"/>
      <c r="GI738" s="550"/>
      <c r="GJ738" s="550"/>
      <c r="GK738" s="550"/>
      <c r="GL738" s="550"/>
      <c r="GM738" s="550"/>
    </row>
    <row r="739" spans="7:195" ht="18" customHeight="1">
      <c r="G739" s="550"/>
      <c r="H739" s="550"/>
      <c r="I739" s="550"/>
      <c r="J739" s="550"/>
      <c r="K739" s="550"/>
      <c r="L739" s="550"/>
      <c r="M739" s="550"/>
      <c r="N739" s="550"/>
      <c r="O739" s="550"/>
      <c r="P739" s="550"/>
      <c r="Q739" s="550"/>
      <c r="R739" s="550"/>
      <c r="S739" s="550"/>
      <c r="T739" s="550"/>
      <c r="U739" s="550"/>
      <c r="V739" s="550"/>
      <c r="W739" s="550"/>
      <c r="X739" s="550"/>
      <c r="Y739" s="550"/>
      <c r="Z739" s="550"/>
      <c r="AA739" s="550"/>
      <c r="AB739" s="550"/>
      <c r="AC739" s="550"/>
      <c r="AD739" s="550"/>
      <c r="AE739" s="550"/>
      <c r="AF739" s="550"/>
      <c r="AG739" s="550"/>
      <c r="AH739" s="550"/>
      <c r="AI739" s="550"/>
      <c r="AJ739" s="550"/>
      <c r="AK739" s="550"/>
      <c r="AL739" s="550"/>
      <c r="AM739" s="550"/>
      <c r="AN739" s="550"/>
      <c r="AO739" s="550"/>
      <c r="AP739" s="550"/>
      <c r="AQ739" s="550"/>
      <c r="AR739" s="550"/>
      <c r="AS739" s="550"/>
      <c r="AT739" s="550"/>
      <c r="AU739" s="550"/>
      <c r="AV739" s="550"/>
      <c r="AW739" s="550"/>
      <c r="AX739" s="550"/>
      <c r="AY739" s="550"/>
      <c r="AZ739" s="550"/>
      <c r="BA739" s="550"/>
      <c r="BB739" s="550"/>
      <c r="BC739" s="550"/>
      <c r="BD739" s="550"/>
      <c r="BE739" s="550"/>
      <c r="BF739" s="550"/>
      <c r="BG739" s="550"/>
      <c r="BH739" s="550"/>
      <c r="BI739" s="550"/>
      <c r="BJ739" s="550"/>
      <c r="BK739" s="550"/>
      <c r="BL739" s="550"/>
      <c r="BM739" s="550"/>
      <c r="BN739" s="550"/>
      <c r="BO739" s="550"/>
      <c r="BP739" s="550"/>
      <c r="BQ739" s="550"/>
      <c r="BR739" s="550"/>
      <c r="BS739" s="550"/>
      <c r="BT739" s="550"/>
      <c r="BU739" s="550"/>
      <c r="BV739" s="550"/>
      <c r="BW739" s="550"/>
      <c r="BX739" s="550"/>
      <c r="BY739" s="550"/>
      <c r="BZ739" s="550"/>
      <c r="CA739" s="550"/>
      <c r="CB739" s="550"/>
      <c r="CC739" s="550"/>
      <c r="CD739" s="550"/>
      <c r="CE739" s="550"/>
      <c r="CF739" s="550"/>
      <c r="CG739" s="550"/>
      <c r="CH739" s="550"/>
      <c r="CI739" s="550"/>
      <c r="CJ739" s="550"/>
      <c r="CK739" s="550"/>
      <c r="CL739" s="550"/>
      <c r="CM739" s="550"/>
      <c r="CN739" s="550"/>
      <c r="CO739" s="550"/>
      <c r="CP739" s="550"/>
      <c r="CQ739" s="550"/>
      <c r="CR739" s="550"/>
      <c r="CS739" s="550"/>
      <c r="CT739" s="550"/>
      <c r="CU739" s="550"/>
      <c r="CV739" s="550"/>
      <c r="CW739" s="550"/>
      <c r="CX739" s="550"/>
      <c r="CY739" s="550"/>
      <c r="CZ739" s="550"/>
      <c r="DA739" s="550"/>
      <c r="DB739" s="550"/>
      <c r="DC739" s="550"/>
      <c r="DD739" s="550"/>
      <c r="DE739" s="550"/>
      <c r="DF739" s="550"/>
      <c r="DG739" s="550"/>
      <c r="DH739" s="550"/>
      <c r="DI739" s="550"/>
      <c r="DJ739" s="550"/>
      <c r="DK739" s="550"/>
      <c r="DL739" s="550"/>
      <c r="DM739" s="550"/>
      <c r="DN739" s="550"/>
      <c r="DO739" s="550"/>
      <c r="DP739" s="550"/>
      <c r="DQ739" s="550"/>
      <c r="DR739" s="550"/>
      <c r="DS739" s="550"/>
      <c r="DT739" s="550"/>
      <c r="DU739" s="550"/>
      <c r="DV739" s="550"/>
      <c r="DW739" s="550"/>
      <c r="DX739" s="550"/>
      <c r="DY739" s="550"/>
      <c r="DZ739" s="550"/>
      <c r="EA739" s="550"/>
      <c r="EB739" s="550"/>
      <c r="EC739" s="550"/>
      <c r="ED739" s="550"/>
      <c r="EE739" s="550"/>
      <c r="EF739" s="550"/>
      <c r="EG739" s="550"/>
      <c r="EH739" s="550"/>
      <c r="EI739" s="550"/>
      <c r="EJ739" s="550"/>
      <c r="EK739" s="550"/>
      <c r="EL739" s="550"/>
      <c r="EM739" s="550"/>
      <c r="EN739" s="550"/>
      <c r="EO739" s="550"/>
      <c r="EP739" s="550"/>
      <c r="EQ739" s="550"/>
      <c r="ER739" s="550"/>
      <c r="ES739" s="550"/>
      <c r="ET739" s="550"/>
      <c r="EU739" s="550"/>
      <c r="EV739" s="550"/>
      <c r="EW739" s="550"/>
      <c r="EX739" s="550"/>
      <c r="EY739" s="550"/>
      <c r="EZ739" s="550"/>
      <c r="FA739" s="550"/>
      <c r="FB739" s="550"/>
      <c r="FC739" s="550"/>
      <c r="FD739" s="550"/>
      <c r="FE739" s="550"/>
      <c r="FF739" s="550"/>
      <c r="FG739" s="550"/>
      <c r="FH739" s="550"/>
      <c r="FI739" s="550"/>
      <c r="FJ739" s="550"/>
      <c r="FK739" s="550"/>
      <c r="FL739" s="550"/>
      <c r="FM739" s="550"/>
      <c r="FN739" s="550"/>
      <c r="FO739" s="550"/>
      <c r="FP739" s="550"/>
      <c r="FQ739" s="550"/>
      <c r="FR739" s="550"/>
      <c r="FS739" s="550"/>
      <c r="FT739" s="550"/>
      <c r="FU739" s="550"/>
      <c r="FV739" s="550"/>
      <c r="FW739" s="550"/>
      <c r="FX739" s="550"/>
      <c r="FY739" s="550"/>
      <c r="FZ739" s="550"/>
      <c r="GA739" s="550"/>
      <c r="GB739" s="550"/>
      <c r="GC739" s="550"/>
      <c r="GD739" s="550"/>
      <c r="GE739" s="550"/>
      <c r="GF739" s="550"/>
      <c r="GG739" s="550"/>
      <c r="GH739" s="550"/>
      <c r="GI739" s="550"/>
      <c r="GJ739" s="550"/>
      <c r="GK739" s="550"/>
      <c r="GL739" s="550"/>
      <c r="GM739" s="550"/>
    </row>
    <row r="740" spans="7:195" ht="18" customHeight="1">
      <c r="G740" s="550"/>
      <c r="H740" s="550"/>
      <c r="I740" s="550"/>
      <c r="J740" s="550"/>
      <c r="K740" s="550"/>
      <c r="L740" s="550"/>
      <c r="M740" s="550"/>
      <c r="N740" s="550"/>
      <c r="O740" s="550"/>
      <c r="P740" s="550"/>
      <c r="Q740" s="550"/>
      <c r="R740" s="550"/>
      <c r="S740" s="550"/>
      <c r="T740" s="550"/>
      <c r="U740" s="550"/>
      <c r="V740" s="550"/>
      <c r="W740" s="550"/>
      <c r="X740" s="550"/>
      <c r="Y740" s="550"/>
      <c r="Z740" s="550"/>
      <c r="AA740" s="550"/>
      <c r="AB740" s="550"/>
      <c r="AC740" s="550"/>
      <c r="AD740" s="550"/>
      <c r="AE740" s="550"/>
      <c r="AF740" s="550"/>
      <c r="AG740" s="550"/>
      <c r="AH740" s="550"/>
      <c r="AI740" s="550"/>
      <c r="AJ740" s="550"/>
      <c r="AK740" s="550"/>
      <c r="AL740" s="550"/>
      <c r="AM740" s="550"/>
      <c r="AN740" s="550"/>
      <c r="AO740" s="550"/>
      <c r="AP740" s="550"/>
      <c r="AQ740" s="550"/>
      <c r="AR740" s="550"/>
      <c r="AS740" s="550"/>
      <c r="AT740" s="550"/>
      <c r="AU740" s="550"/>
      <c r="AV740" s="550"/>
      <c r="AW740" s="550"/>
      <c r="AX740" s="550"/>
      <c r="AY740" s="550"/>
      <c r="AZ740" s="550"/>
      <c r="BA740" s="550"/>
      <c r="BB740" s="550"/>
      <c r="BC740" s="550"/>
      <c r="BD740" s="550"/>
      <c r="BE740" s="550"/>
      <c r="BF740" s="550"/>
      <c r="BG740" s="550"/>
      <c r="BH740" s="550"/>
      <c r="BI740" s="550"/>
      <c r="BJ740" s="550"/>
      <c r="BK740" s="550"/>
      <c r="BL740" s="550"/>
      <c r="BM740" s="550"/>
      <c r="BN740" s="550"/>
      <c r="BO740" s="550"/>
      <c r="BP740" s="550"/>
      <c r="BQ740" s="550"/>
      <c r="BR740" s="550"/>
      <c r="BS740" s="550"/>
      <c r="BT740" s="550"/>
      <c r="BU740" s="550"/>
      <c r="BV740" s="550"/>
      <c r="BW740" s="550"/>
      <c r="BX740" s="550"/>
      <c r="BY740" s="550"/>
      <c r="BZ740" s="550"/>
      <c r="CA740" s="550"/>
      <c r="CB740" s="550"/>
      <c r="CC740" s="550"/>
      <c r="CD740" s="550"/>
      <c r="CE740" s="550"/>
      <c r="CF740" s="550"/>
      <c r="CG740" s="550"/>
      <c r="CH740" s="550"/>
      <c r="CI740" s="550"/>
      <c r="CJ740" s="550"/>
      <c r="CK740" s="550"/>
      <c r="CL740" s="550"/>
      <c r="CM740" s="550"/>
      <c r="CN740" s="550"/>
      <c r="CO740" s="550"/>
      <c r="CP740" s="550"/>
      <c r="CQ740" s="550"/>
      <c r="CR740" s="550"/>
      <c r="CS740" s="550"/>
      <c r="CT740" s="550"/>
      <c r="CU740" s="550"/>
      <c r="CV740" s="550"/>
      <c r="CW740" s="550"/>
      <c r="CX740" s="550"/>
      <c r="CY740" s="550"/>
      <c r="CZ740" s="550"/>
      <c r="DA740" s="550"/>
      <c r="DB740" s="550"/>
      <c r="DC740" s="550"/>
      <c r="DD740" s="550"/>
      <c r="DE740" s="550"/>
      <c r="DF740" s="550"/>
      <c r="DG740" s="550"/>
      <c r="DH740" s="550"/>
      <c r="DI740" s="550"/>
      <c r="DJ740" s="550"/>
      <c r="DK740" s="550"/>
      <c r="DL740" s="550"/>
      <c r="DM740" s="550"/>
      <c r="DN740" s="550"/>
      <c r="DO740" s="550"/>
      <c r="DP740" s="550"/>
      <c r="DQ740" s="550"/>
      <c r="DR740" s="550"/>
      <c r="DS740" s="550"/>
      <c r="DT740" s="550"/>
      <c r="DU740" s="550"/>
      <c r="DV740" s="550"/>
      <c r="DW740" s="550"/>
      <c r="DX740" s="550"/>
      <c r="DY740" s="550"/>
      <c r="DZ740" s="550"/>
      <c r="EA740" s="550"/>
      <c r="EB740" s="550"/>
      <c r="EC740" s="550"/>
      <c r="ED740" s="550"/>
      <c r="EE740" s="550"/>
      <c r="EF740" s="550"/>
      <c r="EG740" s="550"/>
      <c r="EH740" s="550"/>
      <c r="EI740" s="550"/>
      <c r="EJ740" s="550"/>
      <c r="EK740" s="550"/>
      <c r="EL740" s="550"/>
      <c r="EM740" s="550"/>
      <c r="EN740" s="550"/>
      <c r="EO740" s="550"/>
      <c r="EP740" s="550"/>
      <c r="EQ740" s="550"/>
      <c r="ER740" s="550"/>
      <c r="ES740" s="550"/>
      <c r="ET740" s="550"/>
      <c r="EU740" s="550"/>
      <c r="EV740" s="550"/>
      <c r="EW740" s="550"/>
      <c r="EX740" s="550"/>
      <c r="EY740" s="550"/>
      <c r="EZ740" s="550"/>
      <c r="FA740" s="550"/>
      <c r="FB740" s="550"/>
      <c r="FC740" s="550"/>
      <c r="FD740" s="550"/>
      <c r="FE740" s="550"/>
      <c r="FF740" s="550"/>
      <c r="FG740" s="550"/>
      <c r="FH740" s="550"/>
      <c r="FI740" s="550"/>
      <c r="FJ740" s="550"/>
      <c r="FK740" s="550"/>
      <c r="FL740" s="550"/>
      <c r="FM740" s="550"/>
      <c r="FN740" s="550"/>
      <c r="FO740" s="550"/>
      <c r="FP740" s="550"/>
      <c r="FQ740" s="550"/>
      <c r="FR740" s="550"/>
      <c r="FS740" s="550"/>
      <c r="FT740" s="550"/>
      <c r="FU740" s="550"/>
      <c r="FV740" s="550"/>
      <c r="FW740" s="550"/>
      <c r="FX740" s="550"/>
      <c r="FY740" s="550"/>
      <c r="FZ740" s="550"/>
      <c r="GA740" s="550"/>
      <c r="GB740" s="550"/>
      <c r="GC740" s="550"/>
      <c r="GD740" s="550"/>
      <c r="GE740" s="550"/>
      <c r="GF740" s="550"/>
      <c r="GG740" s="550"/>
      <c r="GH740" s="550"/>
      <c r="GI740" s="550"/>
      <c r="GJ740" s="550"/>
      <c r="GK740" s="550"/>
      <c r="GL740" s="550"/>
      <c r="GM740" s="550"/>
    </row>
    <row r="741" spans="7:195" ht="18" customHeight="1">
      <c r="G741" s="550"/>
      <c r="H741" s="550"/>
      <c r="I741" s="550"/>
      <c r="J741" s="550"/>
      <c r="K741" s="550"/>
      <c r="L741" s="550"/>
      <c r="M741" s="550"/>
      <c r="N741" s="550"/>
      <c r="O741" s="550"/>
      <c r="P741" s="550"/>
      <c r="Q741" s="550"/>
      <c r="R741" s="550"/>
      <c r="S741" s="550"/>
      <c r="T741" s="550"/>
      <c r="U741" s="550"/>
      <c r="V741" s="550"/>
      <c r="W741" s="550"/>
      <c r="X741" s="550"/>
      <c r="Y741" s="550"/>
      <c r="Z741" s="550"/>
      <c r="AA741" s="550"/>
      <c r="AB741" s="550"/>
      <c r="AC741" s="550"/>
      <c r="AD741" s="550"/>
      <c r="AE741" s="550"/>
      <c r="AF741" s="550"/>
      <c r="AG741" s="550"/>
      <c r="AH741" s="550"/>
      <c r="AI741" s="550"/>
      <c r="AJ741" s="550"/>
      <c r="AK741" s="550"/>
      <c r="AL741" s="550"/>
      <c r="AM741" s="550"/>
      <c r="AN741" s="550"/>
      <c r="AO741" s="550"/>
      <c r="AP741" s="550"/>
      <c r="AQ741" s="550"/>
      <c r="AR741" s="550"/>
      <c r="AS741" s="550"/>
      <c r="AT741" s="550"/>
      <c r="AU741" s="550"/>
      <c r="AV741" s="550"/>
      <c r="AW741" s="550"/>
      <c r="AX741" s="550"/>
      <c r="AY741" s="550"/>
      <c r="AZ741" s="550"/>
      <c r="BA741" s="550"/>
      <c r="BB741" s="550"/>
      <c r="BC741" s="550"/>
      <c r="BD741" s="550"/>
      <c r="BE741" s="550"/>
      <c r="BF741" s="550"/>
      <c r="BG741" s="550"/>
      <c r="BH741" s="550"/>
      <c r="BI741" s="550"/>
      <c r="BJ741" s="550"/>
      <c r="BK741" s="550"/>
      <c r="BL741" s="550"/>
      <c r="BM741" s="550"/>
      <c r="BN741" s="550"/>
      <c r="BO741" s="550"/>
      <c r="BP741" s="550"/>
      <c r="BQ741" s="550"/>
      <c r="BR741" s="550"/>
      <c r="BS741" s="550"/>
      <c r="BT741" s="550"/>
      <c r="BU741" s="550"/>
      <c r="BV741" s="550"/>
      <c r="BW741" s="550"/>
      <c r="BX741" s="550"/>
      <c r="BY741" s="550"/>
      <c r="BZ741" s="550"/>
      <c r="CA741" s="550"/>
      <c r="CB741" s="550"/>
      <c r="CC741" s="550"/>
      <c r="CD741" s="550"/>
      <c r="CE741" s="550"/>
      <c r="CF741" s="550"/>
      <c r="CG741" s="550"/>
      <c r="CH741" s="550"/>
      <c r="CI741" s="550"/>
      <c r="CJ741" s="550"/>
      <c r="CK741" s="550"/>
      <c r="CL741" s="550"/>
      <c r="CM741" s="550"/>
      <c r="CN741" s="550"/>
      <c r="CO741" s="550"/>
      <c r="CP741" s="550"/>
      <c r="CQ741" s="550"/>
      <c r="CR741" s="550"/>
      <c r="CS741" s="550"/>
      <c r="CT741" s="550"/>
      <c r="CU741" s="550"/>
      <c r="CV741" s="550"/>
      <c r="CW741" s="550"/>
      <c r="CX741" s="550"/>
      <c r="CY741" s="550"/>
      <c r="CZ741" s="550"/>
      <c r="DA741" s="550"/>
      <c r="DB741" s="550"/>
      <c r="DC741" s="550"/>
      <c r="DD741" s="550"/>
      <c r="DE741" s="550"/>
      <c r="DF741" s="550"/>
      <c r="DG741" s="550"/>
      <c r="DH741" s="550"/>
      <c r="DI741" s="550"/>
      <c r="DJ741" s="550"/>
      <c r="DK741" s="550"/>
      <c r="DL741" s="550"/>
      <c r="DM741" s="550"/>
      <c r="DN741" s="550"/>
      <c r="DO741" s="550"/>
      <c r="DP741" s="550"/>
      <c r="DQ741" s="550"/>
      <c r="DR741" s="550"/>
      <c r="DS741" s="550"/>
      <c r="DT741" s="550"/>
      <c r="DU741" s="550"/>
      <c r="DV741" s="550"/>
      <c r="DW741" s="550"/>
      <c r="DX741" s="550"/>
      <c r="DY741" s="550"/>
      <c r="DZ741" s="550"/>
      <c r="EA741" s="550"/>
      <c r="EB741" s="550"/>
      <c r="EC741" s="550"/>
      <c r="ED741" s="550"/>
      <c r="EE741" s="550"/>
      <c r="EF741" s="550"/>
      <c r="EG741" s="550"/>
      <c r="EH741" s="550"/>
      <c r="EI741" s="550"/>
      <c r="EJ741" s="550"/>
      <c r="EK741" s="550"/>
      <c r="EL741" s="550"/>
      <c r="EM741" s="550"/>
      <c r="EN741" s="550"/>
      <c r="EO741" s="550"/>
      <c r="EP741" s="550"/>
      <c r="EQ741" s="550"/>
      <c r="ER741" s="550"/>
      <c r="ES741" s="550"/>
      <c r="ET741" s="550"/>
      <c r="EU741" s="550"/>
      <c r="EV741" s="550"/>
      <c r="EW741" s="550"/>
      <c r="EX741" s="550"/>
      <c r="EY741" s="550"/>
      <c r="EZ741" s="550"/>
      <c r="FA741" s="550"/>
      <c r="FB741" s="550"/>
      <c r="FC741" s="550"/>
      <c r="FD741" s="550"/>
      <c r="FE741" s="550"/>
      <c r="FF741" s="550"/>
      <c r="FG741" s="550"/>
      <c r="FH741" s="550"/>
      <c r="FI741" s="550"/>
      <c r="FJ741" s="550"/>
      <c r="FK741" s="550"/>
      <c r="FL741" s="550"/>
      <c r="FM741" s="550"/>
      <c r="FN741" s="550"/>
      <c r="FO741" s="550"/>
      <c r="FP741" s="550"/>
      <c r="FQ741" s="550"/>
      <c r="FR741" s="550"/>
      <c r="FS741" s="550"/>
      <c r="FT741" s="550"/>
      <c r="FU741" s="550"/>
      <c r="FV741" s="550"/>
      <c r="FW741" s="550"/>
      <c r="FX741" s="550"/>
      <c r="FY741" s="550"/>
      <c r="FZ741" s="550"/>
      <c r="GA741" s="550"/>
      <c r="GB741" s="550"/>
      <c r="GC741" s="550"/>
      <c r="GD741" s="550"/>
      <c r="GE741" s="550"/>
      <c r="GF741" s="550"/>
      <c r="GG741" s="550"/>
      <c r="GH741" s="550"/>
      <c r="GI741" s="550"/>
      <c r="GJ741" s="550"/>
      <c r="GK741" s="550"/>
      <c r="GL741" s="550"/>
      <c r="GM741" s="550"/>
    </row>
    <row r="742" spans="7:195" ht="18" customHeight="1">
      <c r="G742" s="550"/>
      <c r="H742" s="550"/>
      <c r="I742" s="550"/>
      <c r="J742" s="550"/>
      <c r="K742" s="550"/>
      <c r="L742" s="550"/>
      <c r="M742" s="550"/>
      <c r="N742" s="550"/>
      <c r="O742" s="550"/>
      <c r="P742" s="550"/>
      <c r="Q742" s="550"/>
      <c r="R742" s="550"/>
      <c r="S742" s="550"/>
      <c r="T742" s="550"/>
      <c r="U742" s="550"/>
      <c r="V742" s="550"/>
      <c r="W742" s="550"/>
      <c r="X742" s="550"/>
      <c r="Y742" s="550"/>
      <c r="Z742" s="550"/>
      <c r="AA742" s="550"/>
      <c r="AB742" s="550"/>
      <c r="AC742" s="550"/>
      <c r="AD742" s="550"/>
      <c r="AE742" s="550"/>
      <c r="AF742" s="550"/>
      <c r="AG742" s="550"/>
      <c r="AH742" s="550"/>
      <c r="AI742" s="550"/>
      <c r="AJ742" s="550"/>
      <c r="AK742" s="550"/>
      <c r="AL742" s="550"/>
      <c r="AM742" s="550"/>
      <c r="AN742" s="550"/>
      <c r="AO742" s="550"/>
      <c r="AP742" s="550"/>
      <c r="AQ742" s="550"/>
      <c r="AR742" s="550"/>
      <c r="AS742" s="550"/>
      <c r="AT742" s="550"/>
      <c r="AU742" s="550"/>
      <c r="AV742" s="550"/>
      <c r="AW742" s="550"/>
      <c r="AX742" s="550"/>
      <c r="AY742" s="550"/>
      <c r="AZ742" s="550"/>
      <c r="BA742" s="550"/>
      <c r="BB742" s="550"/>
      <c r="BC742" s="550"/>
      <c r="BD742" s="550"/>
      <c r="BE742" s="550"/>
      <c r="BF742" s="550"/>
      <c r="BG742" s="550"/>
      <c r="BH742" s="550"/>
      <c r="BI742" s="550"/>
      <c r="BJ742" s="550"/>
      <c r="BK742" s="550"/>
      <c r="BL742" s="550"/>
      <c r="BM742" s="550"/>
      <c r="BN742" s="550"/>
      <c r="BO742" s="550"/>
      <c r="BP742" s="550"/>
      <c r="BQ742" s="550"/>
      <c r="BR742" s="550"/>
      <c r="BS742" s="550"/>
      <c r="BT742" s="550"/>
      <c r="BU742" s="550"/>
      <c r="BV742" s="550"/>
      <c r="BW742" s="550"/>
      <c r="BX742" s="550"/>
      <c r="BY742" s="550"/>
      <c r="BZ742" s="550"/>
      <c r="CA742" s="550"/>
      <c r="CB742" s="550"/>
      <c r="CC742" s="550"/>
      <c r="CD742" s="550"/>
      <c r="CE742" s="550"/>
      <c r="CF742" s="550"/>
      <c r="CG742" s="550"/>
      <c r="CH742" s="550"/>
      <c r="CI742" s="550"/>
      <c r="CJ742" s="550"/>
      <c r="CK742" s="550"/>
      <c r="CL742" s="550"/>
      <c r="CM742" s="550"/>
      <c r="CN742" s="550"/>
      <c r="CO742" s="550"/>
      <c r="CP742" s="550"/>
      <c r="CQ742" s="550"/>
      <c r="CR742" s="550"/>
      <c r="CS742" s="550"/>
      <c r="CT742" s="550"/>
      <c r="CU742" s="550"/>
      <c r="CV742" s="550"/>
      <c r="CW742" s="550"/>
      <c r="CX742" s="550"/>
      <c r="CY742" s="550"/>
      <c r="CZ742" s="550"/>
      <c r="DA742" s="550"/>
      <c r="DB742" s="550"/>
      <c r="DC742" s="550"/>
      <c r="DD742" s="550"/>
      <c r="DE742" s="550"/>
      <c r="DF742" s="550"/>
      <c r="DG742" s="550"/>
      <c r="DH742" s="550"/>
      <c r="DI742" s="550"/>
      <c r="DJ742" s="550"/>
      <c r="DK742" s="550"/>
      <c r="DL742" s="550"/>
      <c r="DM742" s="550"/>
      <c r="DN742" s="550"/>
      <c r="DO742" s="550"/>
      <c r="DP742" s="550"/>
      <c r="DQ742" s="550"/>
      <c r="DR742" s="550"/>
      <c r="DS742" s="550"/>
      <c r="DT742" s="550"/>
      <c r="DU742" s="550"/>
      <c r="DV742" s="550"/>
      <c r="DW742" s="550"/>
      <c r="DX742" s="550"/>
      <c r="DY742" s="550"/>
      <c r="DZ742" s="550"/>
      <c r="EA742" s="550"/>
      <c r="EB742" s="550"/>
      <c r="EC742" s="550"/>
      <c r="ED742" s="550"/>
      <c r="EE742" s="550"/>
      <c r="EF742" s="550"/>
      <c r="EG742" s="550"/>
      <c r="EH742" s="550"/>
      <c r="EI742" s="550"/>
      <c r="EJ742" s="550"/>
      <c r="EK742" s="550"/>
      <c r="EL742" s="550"/>
      <c r="EM742" s="550"/>
      <c r="EN742" s="550"/>
      <c r="EO742" s="550"/>
      <c r="EP742" s="550"/>
      <c r="EQ742" s="550"/>
      <c r="ER742" s="550"/>
      <c r="ES742" s="550"/>
      <c r="ET742" s="550"/>
      <c r="EU742" s="550"/>
      <c r="EV742" s="550"/>
      <c r="EW742" s="550"/>
      <c r="EX742" s="550"/>
      <c r="EY742" s="550"/>
      <c r="EZ742" s="550"/>
      <c r="FA742" s="550"/>
      <c r="FB742" s="550"/>
      <c r="FC742" s="550"/>
      <c r="FD742" s="550"/>
      <c r="FE742" s="550"/>
      <c r="FF742" s="550"/>
      <c r="FG742" s="550"/>
      <c r="FH742" s="550"/>
      <c r="FI742" s="550"/>
      <c r="FJ742" s="550"/>
      <c r="FK742" s="550"/>
      <c r="FL742" s="550"/>
      <c r="FM742" s="550"/>
      <c r="FN742" s="550"/>
      <c r="FO742" s="550"/>
      <c r="FP742" s="550"/>
      <c r="FQ742" s="550"/>
      <c r="FR742" s="550"/>
      <c r="FS742" s="550"/>
      <c r="FT742" s="550"/>
      <c r="FU742" s="550"/>
      <c r="FV742" s="550"/>
      <c r="FW742" s="550"/>
      <c r="FX742" s="550"/>
      <c r="FY742" s="550"/>
      <c r="FZ742" s="550"/>
      <c r="GA742" s="550"/>
      <c r="GB742" s="550"/>
      <c r="GC742" s="550"/>
      <c r="GD742" s="550"/>
      <c r="GE742" s="550"/>
      <c r="GF742" s="550"/>
      <c r="GG742" s="550"/>
      <c r="GH742" s="550"/>
      <c r="GI742" s="550"/>
      <c r="GJ742" s="550"/>
      <c r="GK742" s="550"/>
      <c r="GL742" s="550"/>
      <c r="GM742" s="550"/>
    </row>
    <row r="743" spans="7:195" ht="18" customHeight="1">
      <c r="G743" s="550"/>
      <c r="H743" s="550"/>
      <c r="I743" s="550"/>
      <c r="J743" s="550"/>
      <c r="K743" s="550"/>
      <c r="L743" s="550"/>
      <c r="M743" s="550"/>
      <c r="N743" s="550"/>
      <c r="O743" s="550"/>
      <c r="P743" s="550"/>
      <c r="Q743" s="550"/>
      <c r="R743" s="550"/>
      <c r="S743" s="550"/>
      <c r="T743" s="550"/>
      <c r="U743" s="550"/>
      <c r="V743" s="550"/>
      <c r="W743" s="550"/>
      <c r="X743" s="550"/>
      <c r="Y743" s="550"/>
      <c r="Z743" s="550"/>
      <c r="AA743" s="550"/>
      <c r="AB743" s="550"/>
      <c r="AC743" s="550"/>
      <c r="AD743" s="550"/>
      <c r="AE743" s="550"/>
      <c r="AF743" s="550"/>
      <c r="AG743" s="550"/>
      <c r="AH743" s="550"/>
      <c r="AI743" s="550"/>
      <c r="AJ743" s="550"/>
      <c r="AK743" s="550"/>
      <c r="AL743" s="550"/>
      <c r="AM743" s="550"/>
      <c r="AN743" s="550"/>
      <c r="AO743" s="550"/>
      <c r="AP743" s="550"/>
      <c r="AQ743" s="550"/>
      <c r="AR743" s="550"/>
      <c r="AS743" s="550"/>
      <c r="AT743" s="550"/>
      <c r="AU743" s="550"/>
      <c r="AV743" s="550"/>
      <c r="AW743" s="550"/>
      <c r="AX743" s="550"/>
      <c r="AY743" s="550"/>
      <c r="AZ743" s="550"/>
      <c r="BA743" s="550"/>
      <c r="BB743" s="550"/>
      <c r="BC743" s="550"/>
      <c r="BD743" s="550"/>
      <c r="BE743" s="550"/>
      <c r="BF743" s="550"/>
      <c r="BG743" s="550"/>
      <c r="BH743" s="550"/>
      <c r="BI743" s="550"/>
      <c r="BJ743" s="550"/>
      <c r="BK743" s="550"/>
      <c r="BL743" s="550"/>
      <c r="BM743" s="550"/>
      <c r="BN743" s="550"/>
      <c r="BO743" s="550"/>
      <c r="BP743" s="550"/>
      <c r="BQ743" s="550"/>
      <c r="BR743" s="550"/>
      <c r="BS743" s="550"/>
      <c r="BT743" s="550"/>
      <c r="BU743" s="550"/>
      <c r="BV743" s="550"/>
      <c r="BW743" s="550"/>
      <c r="BX743" s="550"/>
      <c r="BY743" s="550"/>
      <c r="BZ743" s="550"/>
      <c r="CA743" s="550"/>
      <c r="CB743" s="550"/>
      <c r="CC743" s="550"/>
      <c r="CD743" s="550"/>
      <c r="CE743" s="550"/>
      <c r="CF743" s="550"/>
      <c r="CG743" s="550"/>
      <c r="CH743" s="550"/>
      <c r="CI743" s="550"/>
      <c r="CJ743" s="550"/>
      <c r="CK743" s="550"/>
      <c r="CL743" s="550"/>
      <c r="CM743" s="550"/>
      <c r="CN743" s="550"/>
      <c r="CO743" s="550"/>
      <c r="CP743" s="550"/>
      <c r="CQ743" s="550"/>
      <c r="CR743" s="550"/>
      <c r="CS743" s="550"/>
      <c r="CT743" s="550"/>
      <c r="CU743" s="550"/>
      <c r="CV743" s="550"/>
      <c r="CW743" s="550"/>
      <c r="CX743" s="550"/>
      <c r="CY743" s="550"/>
      <c r="CZ743" s="550"/>
      <c r="DA743" s="550"/>
      <c r="DB743" s="550"/>
      <c r="DC743" s="550"/>
      <c r="DD743" s="550"/>
      <c r="DE743" s="550"/>
      <c r="DF743" s="550"/>
      <c r="DG743" s="550"/>
      <c r="DH743" s="550"/>
      <c r="DI743" s="550"/>
      <c r="DJ743" s="550"/>
      <c r="DK743" s="550"/>
      <c r="DL743" s="550"/>
      <c r="DM743" s="550"/>
      <c r="DN743" s="550"/>
      <c r="DO743" s="550"/>
      <c r="DP743" s="550"/>
      <c r="DQ743" s="550"/>
      <c r="DR743" s="550"/>
      <c r="DS743" s="550"/>
      <c r="DT743" s="550"/>
      <c r="DU743" s="550"/>
      <c r="DV743" s="550"/>
      <c r="DW743" s="550"/>
      <c r="DX743" s="550"/>
      <c r="DY743" s="550"/>
      <c r="DZ743" s="550"/>
      <c r="EA743" s="550"/>
      <c r="EB743" s="550"/>
      <c r="EC743" s="550"/>
      <c r="ED743" s="550"/>
      <c r="EE743" s="550"/>
      <c r="EF743" s="550"/>
      <c r="EG743" s="550"/>
      <c r="EH743" s="550"/>
      <c r="EI743" s="550"/>
      <c r="EJ743" s="550"/>
      <c r="EK743" s="550"/>
      <c r="EL743" s="550"/>
      <c r="EM743" s="550"/>
      <c r="EN743" s="550"/>
      <c r="EO743" s="550"/>
      <c r="EP743" s="550"/>
      <c r="EQ743" s="550"/>
      <c r="ER743" s="550"/>
      <c r="ES743" s="550"/>
      <c r="ET743" s="550"/>
      <c r="EU743" s="550"/>
      <c r="EV743" s="550"/>
      <c r="EW743" s="550"/>
      <c r="EX743" s="550"/>
      <c r="EY743" s="550"/>
      <c r="EZ743" s="550"/>
      <c r="FA743" s="550"/>
      <c r="FB743" s="550"/>
      <c r="FC743" s="550"/>
      <c r="FD743" s="550"/>
      <c r="FE743" s="550"/>
      <c r="FF743" s="550"/>
      <c r="FG743" s="550"/>
      <c r="FH743" s="550"/>
      <c r="FI743" s="550"/>
      <c r="FJ743" s="550"/>
      <c r="FK743" s="550"/>
      <c r="FL743" s="550"/>
      <c r="FM743" s="550"/>
      <c r="FN743" s="550"/>
      <c r="FO743" s="550"/>
      <c r="FP743" s="550"/>
      <c r="FQ743" s="550"/>
      <c r="FR743" s="550"/>
      <c r="FS743" s="550"/>
      <c r="FT743" s="550"/>
      <c r="FU743" s="550"/>
      <c r="FV743" s="550"/>
      <c r="FW743" s="550"/>
      <c r="FX743" s="550"/>
      <c r="FY743" s="550"/>
      <c r="FZ743" s="550"/>
      <c r="GA743" s="550"/>
      <c r="GB743" s="550"/>
      <c r="GC743" s="550"/>
      <c r="GD743" s="550"/>
      <c r="GE743" s="550"/>
      <c r="GF743" s="550"/>
      <c r="GG743" s="550"/>
      <c r="GH743" s="550"/>
      <c r="GI743" s="550"/>
      <c r="GJ743" s="550"/>
      <c r="GK743" s="550"/>
      <c r="GL743" s="550"/>
      <c r="GM743" s="550"/>
    </row>
    <row r="744" spans="7:195" ht="18" customHeight="1">
      <c r="G744" s="550"/>
      <c r="H744" s="550"/>
      <c r="I744" s="550"/>
      <c r="J744" s="550"/>
      <c r="K744" s="550"/>
      <c r="L744" s="550"/>
      <c r="M744" s="550"/>
      <c r="N744" s="550"/>
      <c r="O744" s="550"/>
      <c r="P744" s="550"/>
      <c r="Q744" s="550"/>
      <c r="R744" s="550"/>
      <c r="S744" s="550"/>
      <c r="T744" s="550"/>
      <c r="U744" s="550"/>
      <c r="V744" s="550"/>
      <c r="W744" s="550"/>
      <c r="X744" s="550"/>
      <c r="Y744" s="550"/>
      <c r="Z744" s="550"/>
      <c r="AA744" s="550"/>
      <c r="AB744" s="550"/>
      <c r="AC744" s="550"/>
      <c r="AD744" s="550"/>
      <c r="AE744" s="550"/>
      <c r="AF744" s="550"/>
      <c r="AG744" s="550"/>
      <c r="AH744" s="550"/>
      <c r="AI744" s="550"/>
      <c r="AJ744" s="550"/>
      <c r="AK744" s="550"/>
      <c r="AL744" s="550"/>
      <c r="AM744" s="550"/>
      <c r="AN744" s="550"/>
      <c r="AO744" s="550"/>
      <c r="AP744" s="550"/>
      <c r="AQ744" s="550"/>
      <c r="AR744" s="550"/>
      <c r="AS744" s="550"/>
      <c r="AT744" s="550"/>
      <c r="AU744" s="550"/>
      <c r="AV744" s="550"/>
      <c r="AW744" s="550"/>
      <c r="AX744" s="550"/>
      <c r="AY744" s="550"/>
      <c r="AZ744" s="550"/>
      <c r="BA744" s="550"/>
      <c r="BB744" s="550"/>
      <c r="BC744" s="550"/>
      <c r="BD744" s="550"/>
      <c r="BE744" s="550"/>
      <c r="BF744" s="550"/>
      <c r="BG744" s="550"/>
      <c r="BH744" s="550"/>
      <c r="BI744" s="550"/>
      <c r="BJ744" s="550"/>
      <c r="BK744" s="550"/>
      <c r="BL744" s="550"/>
      <c r="BM744" s="550"/>
      <c r="BN744" s="550"/>
      <c r="BO744" s="550"/>
      <c r="BP744" s="550"/>
      <c r="BQ744" s="550"/>
      <c r="BR744" s="550"/>
      <c r="BS744" s="550"/>
      <c r="BT744" s="550"/>
      <c r="BU744" s="550"/>
      <c r="BV744" s="550"/>
      <c r="BW744" s="550"/>
      <c r="BX744" s="550"/>
      <c r="BY744" s="550"/>
      <c r="BZ744" s="550"/>
      <c r="CA744" s="550"/>
      <c r="CB744" s="550"/>
      <c r="CC744" s="550"/>
      <c r="CD744" s="550"/>
      <c r="CE744" s="550"/>
      <c r="CF744" s="550"/>
      <c r="CG744" s="550"/>
      <c r="CH744" s="550"/>
      <c r="CI744" s="550"/>
      <c r="CJ744" s="550"/>
      <c r="CK744" s="550"/>
      <c r="CL744" s="550"/>
      <c r="CM744" s="550"/>
      <c r="CN744" s="550"/>
      <c r="CO744" s="550"/>
      <c r="CP744" s="550"/>
      <c r="CQ744" s="550"/>
      <c r="CR744" s="550"/>
      <c r="CS744" s="550"/>
      <c r="CT744" s="550"/>
      <c r="CU744" s="550"/>
      <c r="CV744" s="550"/>
      <c r="CW744" s="550"/>
      <c r="CX744" s="550"/>
      <c r="CY744" s="550"/>
      <c r="CZ744" s="550"/>
      <c r="DA744" s="550"/>
      <c r="DB744" s="550"/>
      <c r="DC744" s="550"/>
      <c r="DD744" s="550"/>
      <c r="DE744" s="550"/>
      <c r="DF744" s="550"/>
      <c r="DG744" s="550"/>
      <c r="DH744" s="550"/>
      <c r="DI744" s="550"/>
      <c r="DJ744" s="550"/>
      <c r="DK744" s="550"/>
      <c r="DL744" s="550"/>
      <c r="DM744" s="550"/>
      <c r="DN744" s="550"/>
      <c r="DO744" s="550"/>
      <c r="DP744" s="550"/>
      <c r="DQ744" s="550"/>
      <c r="DR744" s="550"/>
      <c r="DS744" s="550"/>
      <c r="DT744" s="550"/>
      <c r="DU744" s="550"/>
      <c r="DV744" s="550"/>
      <c r="DW744" s="550"/>
      <c r="DX744" s="550"/>
      <c r="DY744" s="550"/>
      <c r="DZ744" s="550"/>
      <c r="EA744" s="550"/>
      <c r="EB744" s="550"/>
      <c r="EC744" s="550"/>
      <c r="ED744" s="550"/>
      <c r="EE744" s="550"/>
      <c r="EF744" s="550"/>
      <c r="EG744" s="550"/>
      <c r="EH744" s="550"/>
      <c r="EI744" s="550"/>
      <c r="EJ744" s="550"/>
      <c r="EK744" s="550"/>
      <c r="EL744" s="550"/>
      <c r="EM744" s="550"/>
      <c r="EN744" s="550"/>
      <c r="EO744" s="550"/>
      <c r="EP744" s="550"/>
      <c r="EQ744" s="550"/>
      <c r="ER744" s="550"/>
      <c r="ES744" s="550"/>
      <c r="ET744" s="550"/>
      <c r="EU744" s="550"/>
      <c r="EV744" s="550"/>
      <c r="EW744" s="550"/>
      <c r="EX744" s="550"/>
      <c r="EY744" s="550"/>
      <c r="EZ744" s="550"/>
      <c r="FA744" s="550"/>
      <c r="FB744" s="550"/>
      <c r="FC744" s="550"/>
      <c r="FD744" s="550"/>
      <c r="FE744" s="550"/>
      <c r="FF744" s="550"/>
      <c r="FG744" s="550"/>
      <c r="FH744" s="550"/>
      <c r="FI744" s="550"/>
      <c r="FJ744" s="550"/>
      <c r="FK744" s="550"/>
      <c r="FL744" s="550"/>
      <c r="FM744" s="550"/>
      <c r="FN744" s="550"/>
      <c r="FO744" s="550"/>
      <c r="FP744" s="550"/>
      <c r="FQ744" s="550"/>
      <c r="FR744" s="550"/>
      <c r="FS744" s="550"/>
      <c r="FT744" s="550"/>
      <c r="FU744" s="550"/>
      <c r="FV744" s="550"/>
      <c r="FW744" s="550"/>
      <c r="FX744" s="550"/>
      <c r="FY744" s="550"/>
      <c r="FZ744" s="550"/>
      <c r="GA744" s="550"/>
      <c r="GB744" s="550"/>
      <c r="GC744" s="550"/>
      <c r="GD744" s="550"/>
      <c r="GE744" s="550"/>
      <c r="GF744" s="550"/>
      <c r="GG744" s="550"/>
      <c r="GH744" s="550"/>
      <c r="GI744" s="550"/>
      <c r="GJ744" s="550"/>
      <c r="GK744" s="550"/>
      <c r="GL744" s="550"/>
      <c r="GM744" s="550"/>
    </row>
    <row r="745" spans="7:195" ht="18" customHeight="1">
      <c r="G745" s="550"/>
      <c r="H745" s="550"/>
      <c r="I745" s="550"/>
      <c r="J745" s="550"/>
      <c r="K745" s="550"/>
      <c r="L745" s="550"/>
      <c r="M745" s="550"/>
      <c r="N745" s="550"/>
      <c r="O745" s="550"/>
      <c r="P745" s="550"/>
      <c r="Q745" s="550"/>
      <c r="R745" s="550"/>
      <c r="S745" s="550"/>
      <c r="T745" s="550"/>
      <c r="U745" s="550"/>
      <c r="V745" s="550"/>
      <c r="W745" s="550"/>
      <c r="X745" s="550"/>
      <c r="Y745" s="550"/>
      <c r="Z745" s="550"/>
      <c r="AA745" s="550"/>
      <c r="AB745" s="550"/>
      <c r="AC745" s="550"/>
      <c r="AD745" s="550"/>
      <c r="AE745" s="550"/>
      <c r="AF745" s="550"/>
      <c r="AG745" s="550"/>
      <c r="AH745" s="550"/>
      <c r="AI745" s="550"/>
      <c r="AJ745" s="550"/>
      <c r="AK745" s="550"/>
      <c r="AL745" s="550"/>
      <c r="AM745" s="550"/>
      <c r="AN745" s="550"/>
      <c r="AO745" s="550"/>
      <c r="AP745" s="550"/>
      <c r="AQ745" s="550"/>
      <c r="AR745" s="550"/>
      <c r="AS745" s="550"/>
      <c r="AT745" s="550"/>
      <c r="AU745" s="550"/>
      <c r="AV745" s="550"/>
      <c r="AW745" s="550"/>
      <c r="AX745" s="550"/>
      <c r="AY745" s="550"/>
      <c r="AZ745" s="550"/>
      <c r="BA745" s="550"/>
      <c r="BB745" s="550"/>
      <c r="BC745" s="550"/>
      <c r="BD745" s="550"/>
      <c r="BE745" s="550"/>
      <c r="BF745" s="550"/>
      <c r="BG745" s="550"/>
      <c r="BH745" s="550"/>
      <c r="BI745" s="550"/>
      <c r="BJ745" s="550"/>
      <c r="BK745" s="550"/>
      <c r="BL745" s="550"/>
      <c r="BM745" s="550"/>
      <c r="BN745" s="550"/>
      <c r="BO745" s="550"/>
      <c r="BP745" s="550"/>
      <c r="BQ745" s="550"/>
      <c r="BR745" s="550"/>
      <c r="BS745" s="550"/>
      <c r="BT745" s="550"/>
      <c r="BU745" s="550"/>
      <c r="BV745" s="550"/>
      <c r="BW745" s="550"/>
      <c r="BX745" s="550"/>
      <c r="BY745" s="550"/>
      <c r="BZ745" s="550"/>
      <c r="CA745" s="550"/>
      <c r="CB745" s="550"/>
      <c r="CC745" s="550"/>
      <c r="CD745" s="550"/>
      <c r="CE745" s="550"/>
      <c r="CF745" s="550"/>
      <c r="CG745" s="550"/>
      <c r="CH745" s="550"/>
      <c r="CI745" s="550"/>
      <c r="CJ745" s="550"/>
      <c r="CK745" s="550"/>
      <c r="CL745" s="550"/>
      <c r="CM745" s="550"/>
      <c r="CN745" s="550"/>
      <c r="CO745" s="550"/>
      <c r="CP745" s="550"/>
      <c r="CQ745" s="550"/>
      <c r="CR745" s="550"/>
      <c r="CS745" s="550"/>
      <c r="CT745" s="550"/>
      <c r="CU745" s="550"/>
      <c r="CV745" s="550"/>
      <c r="CW745" s="550"/>
      <c r="CX745" s="550"/>
      <c r="CY745" s="550"/>
      <c r="CZ745" s="550"/>
      <c r="DA745" s="550"/>
      <c r="DB745" s="550"/>
      <c r="DC745" s="550"/>
      <c r="DD745" s="550"/>
      <c r="DE745" s="550"/>
      <c r="DF745" s="550"/>
      <c r="DG745" s="550"/>
      <c r="DH745" s="550"/>
      <c r="DI745" s="550"/>
      <c r="DJ745" s="550"/>
      <c r="DK745" s="550"/>
      <c r="DL745" s="550"/>
      <c r="DM745" s="550"/>
      <c r="DN745" s="550"/>
      <c r="DO745" s="550"/>
      <c r="DP745" s="550"/>
      <c r="DQ745" s="550"/>
      <c r="DR745" s="550"/>
      <c r="DS745" s="550"/>
      <c r="DT745" s="550"/>
      <c r="DU745" s="550"/>
      <c r="DV745" s="550"/>
      <c r="DW745" s="550"/>
      <c r="DX745" s="550"/>
      <c r="DY745" s="550"/>
      <c r="DZ745" s="550"/>
      <c r="EA745" s="550"/>
      <c r="EB745" s="550"/>
      <c r="EC745" s="550"/>
      <c r="ED745" s="550"/>
      <c r="EE745" s="550"/>
      <c r="EF745" s="550"/>
      <c r="EG745" s="550"/>
      <c r="EH745" s="550"/>
      <c r="EI745" s="550"/>
      <c r="EJ745" s="550"/>
      <c r="EK745" s="550"/>
      <c r="EL745" s="550"/>
      <c r="EM745" s="550"/>
      <c r="EN745" s="550"/>
      <c r="EO745" s="550"/>
      <c r="EP745" s="550"/>
      <c r="EQ745" s="550"/>
      <c r="ER745" s="550"/>
      <c r="ES745" s="550"/>
      <c r="ET745" s="550"/>
      <c r="EU745" s="550"/>
      <c r="EV745" s="550"/>
      <c r="EW745" s="550"/>
      <c r="EX745" s="550"/>
      <c r="EY745" s="550"/>
      <c r="EZ745" s="550"/>
      <c r="FA745" s="550"/>
      <c r="FB745" s="550"/>
      <c r="FC745" s="550"/>
      <c r="FD745" s="550"/>
      <c r="FE745" s="550"/>
      <c r="FF745" s="550"/>
      <c r="FG745" s="550"/>
      <c r="FH745" s="550"/>
      <c r="FI745" s="550"/>
      <c r="FJ745" s="550"/>
      <c r="FK745" s="550"/>
      <c r="FL745" s="550"/>
      <c r="FM745" s="550"/>
      <c r="FN745" s="550"/>
      <c r="FO745" s="550"/>
      <c r="FP745" s="550"/>
      <c r="FQ745" s="550"/>
      <c r="FR745" s="550"/>
      <c r="FS745" s="550"/>
      <c r="FT745" s="550"/>
      <c r="FU745" s="550"/>
      <c r="FV745" s="550"/>
      <c r="FW745" s="550"/>
      <c r="FX745" s="550"/>
      <c r="FY745" s="550"/>
      <c r="FZ745" s="550"/>
      <c r="GA745" s="550"/>
      <c r="GB745" s="550"/>
      <c r="GC745" s="550"/>
      <c r="GD745" s="550"/>
      <c r="GE745" s="550"/>
      <c r="GF745" s="550"/>
      <c r="GG745" s="550"/>
      <c r="GH745" s="550"/>
      <c r="GI745" s="550"/>
      <c r="GJ745" s="550"/>
      <c r="GK745" s="550"/>
      <c r="GL745" s="550"/>
      <c r="GM745" s="550"/>
    </row>
    <row r="746" spans="7:195" ht="18" customHeight="1">
      <c r="G746" s="550"/>
      <c r="H746" s="550"/>
      <c r="I746" s="550"/>
      <c r="J746" s="550"/>
      <c r="K746" s="550"/>
      <c r="L746" s="550"/>
      <c r="M746" s="550"/>
      <c r="N746" s="550"/>
      <c r="O746" s="550"/>
      <c r="P746" s="550"/>
      <c r="Q746" s="550"/>
      <c r="R746" s="550"/>
      <c r="S746" s="550"/>
      <c r="T746" s="550"/>
      <c r="U746" s="550"/>
      <c r="V746" s="550"/>
      <c r="W746" s="550"/>
      <c r="X746" s="550"/>
      <c r="Y746" s="550"/>
      <c r="Z746" s="550"/>
      <c r="AA746" s="550"/>
      <c r="AB746" s="550"/>
      <c r="AC746" s="550"/>
      <c r="AD746" s="550"/>
      <c r="AE746" s="550"/>
      <c r="AF746" s="550"/>
      <c r="AG746" s="550"/>
      <c r="AH746" s="550"/>
      <c r="AI746" s="550"/>
      <c r="AJ746" s="550"/>
      <c r="AK746" s="550"/>
      <c r="AL746" s="550"/>
      <c r="AM746" s="550"/>
      <c r="AN746" s="550"/>
      <c r="AO746" s="550"/>
      <c r="AP746" s="550"/>
      <c r="AQ746" s="550"/>
      <c r="AR746" s="550"/>
      <c r="AS746" s="550"/>
      <c r="AT746" s="550"/>
      <c r="AU746" s="550"/>
      <c r="AV746" s="550"/>
      <c r="AW746" s="550"/>
      <c r="AX746" s="550"/>
      <c r="AY746" s="550"/>
      <c r="AZ746" s="550"/>
      <c r="BA746" s="550"/>
      <c r="BB746" s="550"/>
      <c r="BC746" s="550"/>
      <c r="BD746" s="550"/>
      <c r="BE746" s="550"/>
      <c r="BF746" s="550"/>
      <c r="BG746" s="550"/>
      <c r="BH746" s="550"/>
      <c r="BI746" s="550"/>
      <c r="BJ746" s="550"/>
      <c r="BK746" s="550"/>
      <c r="BL746" s="550"/>
      <c r="BM746" s="550"/>
      <c r="BN746" s="550"/>
      <c r="BO746" s="550"/>
      <c r="BP746" s="550"/>
      <c r="BQ746" s="550"/>
      <c r="BR746" s="550"/>
      <c r="BS746" s="550"/>
      <c r="BT746" s="550"/>
      <c r="BU746" s="550"/>
      <c r="BV746" s="550"/>
      <c r="BW746" s="550"/>
      <c r="BX746" s="550"/>
      <c r="BY746" s="550"/>
      <c r="BZ746" s="550"/>
      <c r="CA746" s="550"/>
      <c r="CB746" s="550"/>
      <c r="CC746" s="550"/>
      <c r="CD746" s="550"/>
      <c r="CE746" s="550"/>
      <c r="CF746" s="550"/>
      <c r="CG746" s="550"/>
      <c r="CH746" s="550"/>
      <c r="CI746" s="550"/>
      <c r="CJ746" s="550"/>
      <c r="CK746" s="550"/>
      <c r="CL746" s="550"/>
      <c r="CM746" s="550"/>
      <c r="CN746" s="550"/>
      <c r="CO746" s="550"/>
      <c r="CP746" s="550"/>
      <c r="CQ746" s="550"/>
      <c r="CR746" s="550"/>
      <c r="CS746" s="550"/>
      <c r="CT746" s="550"/>
      <c r="CU746" s="550"/>
      <c r="CV746" s="550"/>
      <c r="CW746" s="550"/>
      <c r="CX746" s="550"/>
      <c r="CY746" s="550"/>
      <c r="CZ746" s="550"/>
      <c r="DA746" s="550"/>
      <c r="DB746" s="550"/>
      <c r="DC746" s="550"/>
      <c r="DD746" s="550"/>
      <c r="DE746" s="550"/>
      <c r="DF746" s="550"/>
      <c r="DG746" s="550"/>
      <c r="DH746" s="550"/>
      <c r="DI746" s="550"/>
      <c r="DJ746" s="550"/>
      <c r="DK746" s="550"/>
      <c r="DL746" s="550"/>
      <c r="DM746" s="550"/>
      <c r="DN746" s="550"/>
      <c r="DO746" s="550"/>
      <c r="DP746" s="550"/>
      <c r="DQ746" s="550"/>
      <c r="DR746" s="550"/>
      <c r="DS746" s="550"/>
      <c r="DT746" s="550"/>
      <c r="DU746" s="550"/>
      <c r="DV746" s="550"/>
      <c r="DW746" s="550"/>
      <c r="DX746" s="550"/>
      <c r="DY746" s="550"/>
      <c r="DZ746" s="550"/>
      <c r="EA746" s="550"/>
      <c r="EB746" s="550"/>
      <c r="EC746" s="550"/>
      <c r="ED746" s="550"/>
      <c r="EE746" s="550"/>
      <c r="EF746" s="550"/>
      <c r="EG746" s="550"/>
      <c r="EH746" s="550"/>
      <c r="EI746" s="550"/>
      <c r="EJ746" s="550"/>
      <c r="EK746" s="550"/>
      <c r="EL746" s="550"/>
      <c r="EM746" s="550"/>
      <c r="EN746" s="550"/>
      <c r="EO746" s="550"/>
      <c r="EP746" s="550"/>
      <c r="EQ746" s="550"/>
      <c r="ER746" s="550"/>
      <c r="ES746" s="550"/>
      <c r="ET746" s="550"/>
      <c r="EU746" s="550"/>
      <c r="EV746" s="550"/>
      <c r="EW746" s="550"/>
      <c r="EX746" s="550"/>
      <c r="EY746" s="550"/>
      <c r="EZ746" s="550"/>
      <c r="FA746" s="550"/>
      <c r="FB746" s="550"/>
      <c r="FC746" s="550"/>
      <c r="FD746" s="550"/>
      <c r="FE746" s="550"/>
      <c r="FF746" s="550"/>
      <c r="FG746" s="550"/>
      <c r="FH746" s="550"/>
      <c r="FI746" s="550"/>
      <c r="FJ746" s="550"/>
      <c r="FK746" s="550"/>
      <c r="FL746" s="550"/>
      <c r="FM746" s="550"/>
      <c r="FN746" s="550"/>
      <c r="FO746" s="550"/>
      <c r="FP746" s="550"/>
      <c r="FQ746" s="550"/>
      <c r="FR746" s="550"/>
      <c r="FS746" s="550"/>
      <c r="FT746" s="550"/>
      <c r="FU746" s="550"/>
      <c r="FV746" s="550"/>
      <c r="FW746" s="550"/>
      <c r="FX746" s="550"/>
      <c r="FY746" s="550"/>
      <c r="FZ746" s="550"/>
      <c r="GA746" s="550"/>
      <c r="GB746" s="550"/>
      <c r="GC746" s="550"/>
      <c r="GD746" s="550"/>
      <c r="GE746" s="550"/>
      <c r="GF746" s="550"/>
      <c r="GG746" s="550"/>
      <c r="GH746" s="550"/>
      <c r="GI746" s="550"/>
      <c r="GJ746" s="550"/>
      <c r="GK746" s="550"/>
      <c r="GL746" s="550"/>
      <c r="GM746" s="550"/>
    </row>
    <row r="747" spans="7:195" ht="18" customHeight="1">
      <c r="G747" s="550"/>
      <c r="H747" s="550"/>
      <c r="I747" s="550"/>
      <c r="J747" s="550"/>
      <c r="K747" s="550"/>
      <c r="L747" s="550"/>
      <c r="M747" s="550"/>
      <c r="N747" s="550"/>
      <c r="O747" s="550"/>
      <c r="P747" s="550"/>
      <c r="Q747" s="550"/>
      <c r="R747" s="550"/>
      <c r="S747" s="550"/>
      <c r="T747" s="550"/>
      <c r="U747" s="550"/>
      <c r="V747" s="550"/>
      <c r="W747" s="550"/>
      <c r="X747" s="550"/>
      <c r="Y747" s="550"/>
      <c r="Z747" s="550"/>
      <c r="AA747" s="550"/>
      <c r="AB747" s="550"/>
      <c r="AC747" s="550"/>
      <c r="AD747" s="550"/>
      <c r="AE747" s="550"/>
      <c r="AF747" s="550"/>
      <c r="AG747" s="550"/>
      <c r="AH747" s="550"/>
      <c r="AI747" s="550"/>
      <c r="AJ747" s="550"/>
      <c r="AK747" s="550"/>
      <c r="AL747" s="550"/>
      <c r="AM747" s="550"/>
      <c r="AN747" s="550"/>
      <c r="AO747" s="550"/>
      <c r="AP747" s="550"/>
      <c r="AQ747" s="550"/>
      <c r="AR747" s="550"/>
      <c r="AS747" s="550"/>
      <c r="AT747" s="550"/>
      <c r="AU747" s="550"/>
      <c r="AV747" s="550"/>
      <c r="AW747" s="550"/>
      <c r="AX747" s="550"/>
      <c r="AY747" s="550"/>
      <c r="AZ747" s="550"/>
      <c r="BA747" s="550"/>
      <c r="BB747" s="550"/>
      <c r="BC747" s="550"/>
      <c r="BD747" s="550"/>
      <c r="BE747" s="550"/>
      <c r="BF747" s="550"/>
      <c r="BG747" s="550"/>
      <c r="BH747" s="550"/>
      <c r="BI747" s="550"/>
      <c r="BJ747" s="550"/>
      <c r="BK747" s="550"/>
      <c r="BL747" s="550"/>
      <c r="BM747" s="550"/>
      <c r="BN747" s="550"/>
      <c r="BO747" s="550"/>
      <c r="BP747" s="550"/>
      <c r="BQ747" s="550"/>
      <c r="BR747" s="550"/>
      <c r="BS747" s="550"/>
      <c r="BT747" s="550"/>
      <c r="BU747" s="550"/>
      <c r="BV747" s="550"/>
      <c r="BW747" s="550"/>
      <c r="BX747" s="550"/>
      <c r="BY747" s="550"/>
      <c r="BZ747" s="550"/>
      <c r="CA747" s="550"/>
      <c r="CB747" s="550"/>
      <c r="CC747" s="550"/>
      <c r="CD747" s="550"/>
      <c r="CE747" s="550"/>
      <c r="CF747" s="550"/>
      <c r="CG747" s="550"/>
      <c r="CH747" s="550"/>
      <c r="CI747" s="550"/>
      <c r="CJ747" s="550"/>
      <c r="CK747" s="550"/>
      <c r="CL747" s="550"/>
      <c r="CM747" s="550"/>
      <c r="CN747" s="550"/>
      <c r="CO747" s="550"/>
      <c r="CP747" s="550"/>
      <c r="CQ747" s="550"/>
      <c r="CR747" s="550"/>
      <c r="CS747" s="550"/>
      <c r="CT747" s="550"/>
      <c r="CU747" s="550"/>
      <c r="CV747" s="550"/>
      <c r="CW747" s="550"/>
      <c r="CX747" s="550"/>
      <c r="CY747" s="550"/>
      <c r="CZ747" s="550"/>
      <c r="DA747" s="550"/>
      <c r="DB747" s="550"/>
      <c r="DC747" s="550"/>
      <c r="DD747" s="550"/>
      <c r="DE747" s="550"/>
      <c r="DF747" s="550"/>
      <c r="DG747" s="550"/>
      <c r="DH747" s="550"/>
      <c r="DI747" s="550"/>
      <c r="DJ747" s="550"/>
      <c r="DK747" s="550"/>
      <c r="DL747" s="550"/>
      <c r="DM747" s="550"/>
      <c r="DN747" s="550"/>
      <c r="DO747" s="550"/>
      <c r="DP747" s="550"/>
      <c r="DQ747" s="550"/>
      <c r="DR747" s="550"/>
      <c r="DS747" s="550"/>
      <c r="DT747" s="550"/>
      <c r="DU747" s="550"/>
      <c r="DV747" s="550"/>
      <c r="DW747" s="550"/>
      <c r="DX747" s="550"/>
      <c r="DY747" s="550"/>
      <c r="DZ747" s="550"/>
      <c r="EA747" s="550"/>
      <c r="EB747" s="550"/>
      <c r="EC747" s="550"/>
      <c r="ED747" s="550"/>
      <c r="EE747" s="550"/>
      <c r="EF747" s="550"/>
      <c r="EG747" s="550"/>
      <c r="EH747" s="550"/>
      <c r="EI747" s="550"/>
      <c r="EJ747" s="550"/>
      <c r="EK747" s="550"/>
      <c r="EL747" s="550"/>
      <c r="EM747" s="550"/>
      <c r="EN747" s="550"/>
      <c r="EO747" s="550"/>
      <c r="EP747" s="550"/>
      <c r="EQ747" s="550"/>
      <c r="ER747" s="550"/>
      <c r="ES747" s="550"/>
      <c r="ET747" s="550"/>
      <c r="EU747" s="550"/>
      <c r="EV747" s="550"/>
      <c r="EW747" s="550"/>
      <c r="EX747" s="550"/>
      <c r="EY747" s="550"/>
      <c r="EZ747" s="550"/>
      <c r="FA747" s="550"/>
      <c r="FB747" s="550"/>
      <c r="FC747" s="550"/>
      <c r="FD747" s="550"/>
      <c r="FE747" s="550"/>
      <c r="FF747" s="550"/>
      <c r="FG747" s="550"/>
      <c r="FH747" s="550"/>
      <c r="FI747" s="550"/>
      <c r="FJ747" s="550"/>
      <c r="FK747" s="550"/>
      <c r="FL747" s="550"/>
      <c r="FM747" s="550"/>
      <c r="FN747" s="550"/>
      <c r="FO747" s="550"/>
      <c r="FP747" s="550"/>
      <c r="FQ747" s="550"/>
      <c r="FR747" s="550"/>
      <c r="FS747" s="550"/>
      <c r="FT747" s="550"/>
      <c r="FU747" s="550"/>
      <c r="FV747" s="550"/>
      <c r="FW747" s="550"/>
      <c r="FX747" s="550"/>
      <c r="FY747" s="550"/>
      <c r="FZ747" s="550"/>
      <c r="GA747" s="550"/>
      <c r="GB747" s="550"/>
      <c r="GC747" s="550"/>
      <c r="GD747" s="550"/>
      <c r="GE747" s="550"/>
      <c r="GF747" s="550"/>
      <c r="GG747" s="550"/>
      <c r="GH747" s="550"/>
      <c r="GI747" s="550"/>
      <c r="GJ747" s="550"/>
      <c r="GK747" s="550"/>
      <c r="GL747" s="550"/>
      <c r="GM747" s="550"/>
    </row>
    <row r="748" spans="7:195" ht="18" customHeight="1">
      <c r="G748" s="550"/>
      <c r="H748" s="550"/>
      <c r="I748" s="550"/>
      <c r="J748" s="550"/>
      <c r="K748" s="550"/>
      <c r="L748" s="550"/>
      <c r="M748" s="550"/>
      <c r="N748" s="550"/>
      <c r="O748" s="550"/>
      <c r="P748" s="550"/>
      <c r="Q748" s="550"/>
      <c r="R748" s="550"/>
      <c r="S748" s="550"/>
      <c r="T748" s="550"/>
      <c r="U748" s="550"/>
      <c r="V748" s="550"/>
      <c r="W748" s="550"/>
      <c r="X748" s="550"/>
      <c r="Y748" s="550"/>
      <c r="Z748" s="550"/>
      <c r="AA748" s="550"/>
      <c r="AB748" s="550"/>
      <c r="AC748" s="550"/>
      <c r="AD748" s="550"/>
      <c r="AE748" s="550"/>
      <c r="AF748" s="550"/>
      <c r="AG748" s="550"/>
      <c r="AH748" s="550"/>
      <c r="AI748" s="550"/>
      <c r="AJ748" s="550"/>
      <c r="AK748" s="550"/>
      <c r="AL748" s="550"/>
      <c r="AM748" s="550"/>
      <c r="AN748" s="550"/>
      <c r="AO748" s="550"/>
      <c r="AP748" s="550"/>
      <c r="AQ748" s="550"/>
      <c r="AR748" s="550"/>
      <c r="AS748" s="550"/>
      <c r="AT748" s="550"/>
      <c r="AU748" s="550"/>
      <c r="AV748" s="550"/>
      <c r="AW748" s="550"/>
      <c r="AX748" s="550"/>
      <c r="AY748" s="550"/>
      <c r="AZ748" s="550"/>
      <c r="BA748" s="550"/>
      <c r="BB748" s="550"/>
      <c r="BC748" s="550"/>
      <c r="BD748" s="550"/>
      <c r="BE748" s="550"/>
      <c r="BF748" s="550"/>
      <c r="BG748" s="550"/>
      <c r="BH748" s="550"/>
      <c r="BI748" s="550"/>
      <c r="BJ748" s="550"/>
      <c r="BK748" s="550"/>
      <c r="BL748" s="550"/>
      <c r="BM748" s="550"/>
      <c r="BN748" s="550"/>
      <c r="BO748" s="550"/>
      <c r="BP748" s="550"/>
      <c r="BQ748" s="550"/>
      <c r="BR748" s="550"/>
      <c r="BS748" s="550"/>
      <c r="BT748" s="550"/>
      <c r="BU748" s="550"/>
      <c r="BV748" s="550"/>
      <c r="BW748" s="550"/>
      <c r="BX748" s="550"/>
      <c r="BY748" s="550"/>
      <c r="BZ748" s="550"/>
      <c r="CA748" s="550"/>
      <c r="CB748" s="550"/>
      <c r="CC748" s="550"/>
      <c r="CD748" s="550"/>
      <c r="CE748" s="550"/>
      <c r="CF748" s="550"/>
      <c r="CG748" s="550"/>
      <c r="CH748" s="550"/>
      <c r="CI748" s="550"/>
      <c r="CJ748" s="550"/>
      <c r="CK748" s="550"/>
      <c r="CL748" s="550"/>
      <c r="CM748" s="550"/>
      <c r="CN748" s="550"/>
      <c r="CO748" s="550"/>
      <c r="CP748" s="550"/>
      <c r="CQ748" s="550"/>
      <c r="CR748" s="550"/>
      <c r="CS748" s="550"/>
      <c r="CT748" s="550"/>
      <c r="CU748" s="550"/>
      <c r="CV748" s="550"/>
      <c r="CW748" s="550"/>
      <c r="CX748" s="550"/>
      <c r="CY748" s="550"/>
      <c r="CZ748" s="550"/>
      <c r="DA748" s="550"/>
      <c r="DB748" s="550"/>
      <c r="DC748" s="550"/>
      <c r="DD748" s="550"/>
      <c r="DE748" s="550"/>
      <c r="DF748" s="550"/>
      <c r="DG748" s="550"/>
      <c r="DH748" s="550"/>
      <c r="DI748" s="550"/>
      <c r="DJ748" s="550"/>
      <c r="DK748" s="550"/>
      <c r="DL748" s="550"/>
      <c r="DM748" s="550"/>
      <c r="DN748" s="550"/>
      <c r="DO748" s="550"/>
      <c r="DP748" s="550"/>
      <c r="DQ748" s="550"/>
      <c r="DR748" s="550"/>
      <c r="DS748" s="550"/>
      <c r="DT748" s="550"/>
      <c r="DU748" s="550"/>
      <c r="DV748" s="550"/>
      <c r="DW748" s="550"/>
      <c r="DX748" s="550"/>
      <c r="DY748" s="550"/>
      <c r="DZ748" s="550"/>
      <c r="EA748" s="550"/>
      <c r="EB748" s="550"/>
      <c r="EC748" s="550"/>
      <c r="ED748" s="550"/>
      <c r="EE748" s="550"/>
      <c r="EF748" s="550"/>
      <c r="EG748" s="550"/>
      <c r="EH748" s="550"/>
      <c r="EI748" s="550"/>
      <c r="EJ748" s="550"/>
      <c r="EK748" s="550"/>
      <c r="EL748" s="550"/>
      <c r="EM748" s="550"/>
      <c r="EN748" s="550"/>
      <c r="EO748" s="550"/>
      <c r="EP748" s="550"/>
      <c r="EQ748" s="550"/>
      <c r="ER748" s="550"/>
      <c r="ES748" s="550"/>
      <c r="ET748" s="550"/>
      <c r="EU748" s="550"/>
      <c r="EV748" s="550"/>
      <c r="EW748" s="550"/>
      <c r="EX748" s="550"/>
      <c r="EY748" s="550"/>
      <c r="EZ748" s="550"/>
      <c r="FA748" s="550"/>
      <c r="FB748" s="550"/>
      <c r="FC748" s="550"/>
      <c r="FD748" s="550"/>
      <c r="FE748" s="550"/>
      <c r="FF748" s="550"/>
      <c r="FG748" s="550"/>
      <c r="FH748" s="550"/>
      <c r="FI748" s="550"/>
      <c r="FJ748" s="550"/>
      <c r="FK748" s="550"/>
      <c r="FL748" s="550"/>
      <c r="FM748" s="550"/>
      <c r="FN748" s="550"/>
      <c r="FO748" s="550"/>
      <c r="FP748" s="550"/>
      <c r="FQ748" s="550"/>
      <c r="FR748" s="550"/>
      <c r="FS748" s="550"/>
      <c r="FT748" s="550"/>
      <c r="FU748" s="550"/>
      <c r="FV748" s="550"/>
      <c r="FW748" s="550"/>
      <c r="FX748" s="550"/>
      <c r="FY748" s="550"/>
      <c r="FZ748" s="550"/>
      <c r="GA748" s="550"/>
      <c r="GB748" s="550"/>
      <c r="GC748" s="550"/>
      <c r="GD748" s="550"/>
      <c r="GE748" s="550"/>
      <c r="GF748" s="550"/>
      <c r="GG748" s="550"/>
      <c r="GH748" s="550"/>
      <c r="GI748" s="550"/>
      <c r="GJ748" s="550"/>
      <c r="GK748" s="550"/>
      <c r="GL748" s="550"/>
      <c r="GM748" s="550"/>
    </row>
    <row r="749" spans="7:195" ht="18" customHeight="1">
      <c r="G749" s="550"/>
      <c r="H749" s="550"/>
      <c r="I749" s="550"/>
      <c r="J749" s="550"/>
      <c r="K749" s="550"/>
      <c r="L749" s="550"/>
      <c r="M749" s="550"/>
      <c r="N749" s="550"/>
      <c r="O749" s="550"/>
      <c r="P749" s="550"/>
      <c r="Q749" s="550"/>
      <c r="R749" s="550"/>
      <c r="S749" s="550"/>
      <c r="T749" s="550"/>
      <c r="U749" s="550"/>
      <c r="V749" s="550"/>
      <c r="W749" s="550"/>
      <c r="X749" s="550"/>
      <c r="Y749" s="550"/>
      <c r="Z749" s="550"/>
      <c r="AA749" s="550"/>
      <c r="AB749" s="550"/>
      <c r="AC749" s="550"/>
      <c r="AD749" s="550"/>
      <c r="AE749" s="550"/>
      <c r="AF749" s="550"/>
      <c r="AG749" s="550"/>
      <c r="AH749" s="550"/>
      <c r="AI749" s="550"/>
      <c r="AJ749" s="550"/>
      <c r="AK749" s="550"/>
      <c r="AL749" s="550"/>
      <c r="AM749" s="550"/>
      <c r="AN749" s="550"/>
      <c r="AO749" s="550"/>
      <c r="AP749" s="550"/>
      <c r="AQ749" s="550"/>
      <c r="AR749" s="550"/>
      <c r="AS749" s="550"/>
      <c r="AT749" s="550"/>
      <c r="AU749" s="550"/>
      <c r="AV749" s="550"/>
      <c r="AW749" s="550"/>
      <c r="AX749" s="550"/>
      <c r="AY749" s="550"/>
      <c r="AZ749" s="550"/>
      <c r="BA749" s="550"/>
      <c r="BB749" s="550"/>
      <c r="BC749" s="550"/>
      <c r="BD749" s="550"/>
      <c r="BE749" s="550"/>
      <c r="BF749" s="550"/>
      <c r="BG749" s="550"/>
      <c r="BH749" s="550"/>
      <c r="BI749" s="550"/>
      <c r="BJ749" s="550"/>
      <c r="BK749" s="550"/>
      <c r="BL749" s="550"/>
      <c r="BM749" s="550"/>
      <c r="BN749" s="550"/>
      <c r="BO749" s="550"/>
      <c r="BP749" s="550"/>
      <c r="BQ749" s="550"/>
      <c r="BR749" s="550"/>
      <c r="BS749" s="550"/>
      <c r="BT749" s="550"/>
      <c r="BU749" s="550"/>
      <c r="BV749" s="550"/>
      <c r="BW749" s="550"/>
      <c r="BX749" s="550"/>
      <c r="BY749" s="550"/>
      <c r="BZ749" s="550"/>
      <c r="CA749" s="550"/>
      <c r="CB749" s="550"/>
      <c r="CC749" s="550"/>
      <c r="CD749" s="550"/>
      <c r="CE749" s="550"/>
      <c r="CF749" s="550"/>
      <c r="CG749" s="550"/>
      <c r="CH749" s="550"/>
      <c r="CI749" s="550"/>
      <c r="CJ749" s="550"/>
      <c r="CK749" s="550"/>
      <c r="CL749" s="550"/>
      <c r="CM749" s="550"/>
      <c r="CN749" s="550"/>
      <c r="CO749" s="550"/>
      <c r="CP749" s="550"/>
      <c r="CQ749" s="550"/>
      <c r="CR749" s="550"/>
      <c r="CS749" s="550"/>
      <c r="CT749" s="550"/>
      <c r="CU749" s="550"/>
      <c r="CV749" s="550"/>
      <c r="CW749" s="550"/>
      <c r="CX749" s="550"/>
      <c r="CY749" s="550"/>
      <c r="CZ749" s="550"/>
      <c r="DA749" s="550"/>
      <c r="DB749" s="550"/>
      <c r="DC749" s="550"/>
      <c r="DD749" s="550"/>
      <c r="DE749" s="550"/>
      <c r="DF749" s="550"/>
      <c r="DG749" s="550"/>
      <c r="DH749" s="550"/>
      <c r="DI749" s="550"/>
      <c r="DJ749" s="550"/>
      <c r="DK749" s="550"/>
      <c r="DL749" s="550"/>
      <c r="DM749" s="550"/>
      <c r="DN749" s="550"/>
      <c r="DO749" s="550"/>
      <c r="DP749" s="550"/>
      <c r="DQ749" s="550"/>
      <c r="DR749" s="550"/>
      <c r="DS749" s="550"/>
      <c r="DT749" s="550"/>
      <c r="DU749" s="550"/>
      <c r="DV749" s="550"/>
      <c r="DW749" s="550"/>
      <c r="DX749" s="550"/>
      <c r="DY749" s="550"/>
      <c r="DZ749" s="550"/>
      <c r="EA749" s="550"/>
      <c r="EB749" s="550"/>
      <c r="EC749" s="550"/>
      <c r="ED749" s="550"/>
      <c r="EE749" s="550"/>
      <c r="EF749" s="550"/>
      <c r="EG749" s="550"/>
      <c r="EH749" s="550"/>
      <c r="EI749" s="550"/>
      <c r="EJ749" s="550"/>
      <c r="EK749" s="550"/>
      <c r="EL749" s="550"/>
      <c r="EM749" s="550"/>
      <c r="EN749" s="550"/>
      <c r="EO749" s="550"/>
      <c r="EP749" s="550"/>
      <c r="EQ749" s="550"/>
      <c r="ER749" s="550"/>
      <c r="ES749" s="550"/>
      <c r="ET749" s="550"/>
      <c r="EU749" s="550"/>
      <c r="EV749" s="550"/>
      <c r="EW749" s="550"/>
      <c r="EX749" s="550"/>
      <c r="EY749" s="550"/>
      <c r="EZ749" s="550"/>
      <c r="FA749" s="550"/>
      <c r="FB749" s="550"/>
      <c r="FC749" s="550"/>
      <c r="FD749" s="550"/>
      <c r="FE749" s="550"/>
      <c r="FF749" s="550"/>
      <c r="FG749" s="550"/>
      <c r="FH749" s="550"/>
      <c r="FI749" s="550"/>
      <c r="FJ749" s="550"/>
      <c r="FK749" s="550"/>
      <c r="FL749" s="550"/>
      <c r="FM749" s="550"/>
      <c r="FN749" s="550"/>
      <c r="FO749" s="550"/>
      <c r="FP749" s="550"/>
      <c r="FQ749" s="550"/>
      <c r="FR749" s="550"/>
      <c r="FS749" s="550"/>
      <c r="FT749" s="550"/>
      <c r="FU749" s="550"/>
      <c r="FV749" s="550"/>
      <c r="FW749" s="550"/>
      <c r="FX749" s="550"/>
      <c r="FY749" s="550"/>
      <c r="FZ749" s="550"/>
      <c r="GA749" s="550"/>
      <c r="GB749" s="550"/>
      <c r="GC749" s="550"/>
      <c r="GD749" s="550"/>
      <c r="GE749" s="550"/>
      <c r="GF749" s="550"/>
      <c r="GG749" s="550"/>
      <c r="GH749" s="550"/>
      <c r="GI749" s="550"/>
      <c r="GJ749" s="550"/>
      <c r="GK749" s="550"/>
      <c r="GL749" s="550"/>
      <c r="GM749" s="550"/>
    </row>
    <row r="750" spans="7:195" ht="18" customHeight="1">
      <c r="G750" s="550"/>
      <c r="H750" s="550"/>
      <c r="I750" s="550"/>
      <c r="J750" s="550"/>
      <c r="K750" s="550"/>
      <c r="L750" s="550"/>
      <c r="M750" s="550"/>
      <c r="N750" s="550"/>
      <c r="O750" s="550"/>
      <c r="P750" s="550"/>
      <c r="Q750" s="550"/>
      <c r="R750" s="550"/>
      <c r="S750" s="550"/>
      <c r="T750" s="550"/>
      <c r="U750" s="550"/>
      <c r="V750" s="550"/>
      <c r="W750" s="550"/>
      <c r="X750" s="550"/>
      <c r="Y750" s="550"/>
      <c r="Z750" s="550"/>
      <c r="AA750" s="550"/>
      <c r="AB750" s="550"/>
      <c r="AC750" s="550"/>
      <c r="AD750" s="550"/>
      <c r="AE750" s="550"/>
      <c r="AF750" s="550"/>
      <c r="AG750" s="550"/>
      <c r="AH750" s="550"/>
      <c r="AI750" s="550"/>
      <c r="AJ750" s="550"/>
      <c r="AK750" s="550"/>
      <c r="AL750" s="550"/>
      <c r="AM750" s="550"/>
      <c r="AN750" s="550"/>
      <c r="AO750" s="550"/>
      <c r="AP750" s="550"/>
      <c r="AQ750" s="550"/>
      <c r="AR750" s="550"/>
      <c r="AS750" s="550"/>
      <c r="AT750" s="550"/>
      <c r="AU750" s="550"/>
      <c r="AV750" s="550"/>
      <c r="AW750" s="550"/>
      <c r="AX750" s="550"/>
      <c r="AY750" s="550"/>
      <c r="AZ750" s="550"/>
      <c r="BA750" s="550"/>
      <c r="BB750" s="550"/>
      <c r="BC750" s="550"/>
      <c r="BD750" s="550"/>
      <c r="BE750" s="550"/>
      <c r="BF750" s="550"/>
      <c r="BG750" s="550"/>
      <c r="BH750" s="550"/>
      <c r="BI750" s="550"/>
      <c r="BJ750" s="550"/>
      <c r="BK750" s="550"/>
      <c r="BL750" s="550"/>
      <c r="BM750" s="550"/>
      <c r="BN750" s="550"/>
      <c r="BO750" s="550"/>
      <c r="BP750" s="550"/>
      <c r="BQ750" s="550"/>
      <c r="BR750" s="550"/>
      <c r="BS750" s="550"/>
      <c r="BT750" s="550"/>
      <c r="BU750" s="550"/>
      <c r="BV750" s="550"/>
      <c r="BW750" s="550"/>
      <c r="BX750" s="550"/>
      <c r="BY750" s="550"/>
      <c r="BZ750" s="550"/>
      <c r="CA750" s="550"/>
      <c r="CB750" s="550"/>
      <c r="CC750" s="550"/>
      <c r="CD750" s="550"/>
      <c r="CE750" s="550"/>
      <c r="CF750" s="550"/>
      <c r="CG750" s="550"/>
      <c r="CH750" s="550"/>
      <c r="CI750" s="550"/>
      <c r="CJ750" s="550"/>
      <c r="CK750" s="550"/>
      <c r="CL750" s="550"/>
      <c r="CM750" s="550"/>
      <c r="CN750" s="550"/>
      <c r="CO750" s="550"/>
      <c r="CP750" s="550"/>
      <c r="CQ750" s="550"/>
      <c r="CR750" s="550"/>
      <c r="CS750" s="550"/>
      <c r="CT750" s="550"/>
      <c r="CU750" s="550"/>
      <c r="CV750" s="550"/>
      <c r="CW750" s="550"/>
      <c r="CX750" s="550"/>
      <c r="CY750" s="550"/>
      <c r="CZ750" s="550"/>
      <c r="DA750" s="550"/>
      <c r="DB750" s="550"/>
      <c r="DC750" s="550"/>
      <c r="DD750" s="550"/>
      <c r="DE750" s="550"/>
      <c r="DF750" s="550"/>
      <c r="DG750" s="550"/>
      <c r="DH750" s="550"/>
      <c r="DI750" s="550"/>
      <c r="DJ750" s="550"/>
      <c r="DK750" s="550"/>
      <c r="DL750" s="550"/>
      <c r="DM750" s="550"/>
      <c r="DN750" s="550"/>
      <c r="DO750" s="550"/>
      <c r="DP750" s="550"/>
      <c r="DQ750" s="550"/>
      <c r="DR750" s="550"/>
      <c r="DS750" s="550"/>
      <c r="DT750" s="550"/>
      <c r="DU750" s="550"/>
      <c r="DV750" s="550"/>
      <c r="DW750" s="550"/>
      <c r="DX750" s="550"/>
      <c r="DY750" s="550"/>
      <c r="DZ750" s="550"/>
      <c r="EA750" s="550"/>
      <c r="EB750" s="550"/>
      <c r="EC750" s="550"/>
      <c r="ED750" s="550"/>
      <c r="EE750" s="550"/>
      <c r="EF750" s="550"/>
      <c r="EG750" s="550"/>
      <c r="EH750" s="550"/>
      <c r="EI750" s="550"/>
      <c r="EJ750" s="550"/>
      <c r="EK750" s="550"/>
      <c r="EL750" s="550"/>
      <c r="EM750" s="550"/>
      <c r="EN750" s="550"/>
      <c r="EO750" s="550"/>
      <c r="EP750" s="550"/>
      <c r="EQ750" s="550"/>
      <c r="ER750" s="550"/>
      <c r="ES750" s="550"/>
      <c r="ET750" s="550"/>
      <c r="EU750" s="550"/>
      <c r="EV750" s="550"/>
      <c r="EW750" s="550"/>
      <c r="EX750" s="550"/>
      <c r="EY750" s="550"/>
      <c r="EZ750" s="550"/>
      <c r="FA750" s="550"/>
      <c r="FB750" s="550"/>
      <c r="FC750" s="550"/>
      <c r="FD750" s="550"/>
      <c r="FE750" s="550"/>
      <c r="FF750" s="550"/>
      <c r="FG750" s="550"/>
      <c r="FH750" s="550"/>
      <c r="FI750" s="550"/>
      <c r="FJ750" s="550"/>
      <c r="FK750" s="550"/>
      <c r="FL750" s="550"/>
      <c r="FM750" s="550"/>
      <c r="FN750" s="550"/>
      <c r="FO750" s="550"/>
      <c r="FP750" s="550"/>
      <c r="FQ750" s="550"/>
      <c r="FR750" s="550"/>
      <c r="FS750" s="550"/>
      <c r="FT750" s="550"/>
      <c r="FU750" s="550"/>
      <c r="FV750" s="550"/>
      <c r="FW750" s="550"/>
      <c r="FX750" s="550"/>
      <c r="FY750" s="550"/>
      <c r="FZ750" s="550"/>
      <c r="GA750" s="550"/>
      <c r="GB750" s="550"/>
      <c r="GC750" s="550"/>
      <c r="GD750" s="550"/>
      <c r="GE750" s="550"/>
      <c r="GF750" s="550"/>
      <c r="GG750" s="550"/>
      <c r="GH750" s="550"/>
      <c r="GI750" s="550"/>
      <c r="GJ750" s="550"/>
      <c r="GK750" s="550"/>
      <c r="GL750" s="550"/>
      <c r="GM750" s="550"/>
    </row>
    <row r="751" spans="7:195" ht="18" customHeight="1">
      <c r="G751" s="550"/>
      <c r="H751" s="550"/>
      <c r="I751" s="550"/>
      <c r="J751" s="550"/>
      <c r="K751" s="550"/>
      <c r="L751" s="550"/>
      <c r="M751" s="550"/>
      <c r="N751" s="550"/>
      <c r="O751" s="550"/>
      <c r="P751" s="550"/>
      <c r="Q751" s="550"/>
      <c r="R751" s="550"/>
      <c r="S751" s="550"/>
      <c r="T751" s="550"/>
      <c r="U751" s="550"/>
      <c r="V751" s="550"/>
      <c r="W751" s="550"/>
      <c r="X751" s="550"/>
      <c r="Y751" s="550"/>
      <c r="Z751" s="550"/>
      <c r="AA751" s="550"/>
      <c r="AB751" s="550"/>
      <c r="AC751" s="550"/>
      <c r="AD751" s="550"/>
      <c r="AE751" s="550"/>
      <c r="AF751" s="550"/>
      <c r="AG751" s="550"/>
      <c r="AH751" s="550"/>
      <c r="AI751" s="550"/>
      <c r="AJ751" s="550"/>
      <c r="AK751" s="550"/>
      <c r="AL751" s="550"/>
      <c r="AM751" s="550"/>
      <c r="AN751" s="550"/>
      <c r="AO751" s="550"/>
      <c r="AP751" s="550"/>
      <c r="AQ751" s="550"/>
      <c r="AR751" s="550"/>
      <c r="AS751" s="550"/>
      <c r="AT751" s="550"/>
      <c r="AU751" s="550"/>
      <c r="AV751" s="550"/>
      <c r="AW751" s="550"/>
      <c r="AX751" s="550"/>
      <c r="AY751" s="550"/>
      <c r="AZ751" s="550"/>
      <c r="BA751" s="550"/>
      <c r="BB751" s="550"/>
      <c r="BC751" s="550"/>
      <c r="BD751" s="550"/>
      <c r="BE751" s="550"/>
      <c r="BF751" s="550"/>
      <c r="BG751" s="550"/>
      <c r="BH751" s="550"/>
      <c r="BI751" s="550"/>
      <c r="BJ751" s="550"/>
      <c r="BK751" s="550"/>
      <c r="BL751" s="550"/>
      <c r="BM751" s="550"/>
      <c r="BN751" s="550"/>
      <c r="BO751" s="550"/>
      <c r="BP751" s="550"/>
      <c r="BQ751" s="550"/>
      <c r="BR751" s="550"/>
      <c r="BS751" s="550"/>
      <c r="BT751" s="550"/>
      <c r="BU751" s="550"/>
      <c r="BV751" s="550"/>
      <c r="BW751" s="550"/>
      <c r="BX751" s="550"/>
      <c r="BY751" s="550"/>
      <c r="BZ751" s="550"/>
      <c r="CA751" s="550"/>
      <c r="CB751" s="550"/>
      <c r="CC751" s="550"/>
      <c r="CD751" s="550"/>
      <c r="CE751" s="550"/>
      <c r="CF751" s="550"/>
      <c r="CG751" s="550"/>
      <c r="CH751" s="550"/>
      <c r="CI751" s="550"/>
      <c r="CJ751" s="550"/>
      <c r="CK751" s="550"/>
      <c r="CL751" s="550"/>
      <c r="CM751" s="550"/>
      <c r="CN751" s="550"/>
      <c r="CO751" s="550"/>
      <c r="CP751" s="550"/>
      <c r="CQ751" s="550"/>
      <c r="CR751" s="550"/>
      <c r="CS751" s="550"/>
      <c r="CT751" s="550"/>
      <c r="CU751" s="550"/>
      <c r="CV751" s="550"/>
      <c r="CW751" s="550"/>
      <c r="CX751" s="550"/>
      <c r="CY751" s="550"/>
      <c r="CZ751" s="550"/>
      <c r="DA751" s="550"/>
      <c r="DB751" s="550"/>
      <c r="DC751" s="550"/>
      <c r="DD751" s="550"/>
      <c r="DE751" s="550"/>
      <c r="DF751" s="550"/>
      <c r="DG751" s="550"/>
      <c r="DH751" s="550"/>
      <c r="DI751" s="550"/>
      <c r="DJ751" s="550"/>
      <c r="DK751" s="550"/>
      <c r="DL751" s="550"/>
      <c r="DM751" s="550"/>
      <c r="DN751" s="550"/>
      <c r="DO751" s="550"/>
      <c r="DP751" s="550"/>
      <c r="DQ751" s="550"/>
      <c r="DR751" s="550"/>
      <c r="DS751" s="550"/>
      <c r="DT751" s="550"/>
      <c r="DU751" s="550"/>
      <c r="DV751" s="550"/>
      <c r="DW751" s="550"/>
      <c r="DX751" s="550"/>
      <c r="DY751" s="550"/>
      <c r="DZ751" s="550"/>
      <c r="EA751" s="550"/>
      <c r="EB751" s="550"/>
      <c r="EC751" s="550"/>
      <c r="ED751" s="550"/>
      <c r="EE751" s="550"/>
      <c r="EF751" s="550"/>
      <c r="EG751" s="550"/>
      <c r="EH751" s="550"/>
      <c r="EI751" s="550"/>
      <c r="EJ751" s="550"/>
      <c r="EK751" s="550"/>
      <c r="EL751" s="550"/>
      <c r="EM751" s="550"/>
      <c r="EN751" s="550"/>
      <c r="EO751" s="550"/>
      <c r="EP751" s="550"/>
      <c r="EQ751" s="550"/>
      <c r="ER751" s="550"/>
      <c r="ES751" s="550"/>
      <c r="ET751" s="550"/>
      <c r="EU751" s="550"/>
      <c r="EV751" s="550"/>
      <c r="EW751" s="550"/>
      <c r="EX751" s="550"/>
      <c r="EY751" s="550"/>
      <c r="EZ751" s="550"/>
      <c r="FA751" s="550"/>
      <c r="FB751" s="550"/>
      <c r="FC751" s="550"/>
      <c r="FD751" s="550"/>
      <c r="FE751" s="550"/>
      <c r="FF751" s="550"/>
      <c r="FG751" s="550"/>
      <c r="FH751" s="550"/>
      <c r="FI751" s="550"/>
      <c r="FJ751" s="550"/>
      <c r="FK751" s="550"/>
      <c r="FL751" s="550"/>
      <c r="FM751" s="550"/>
      <c r="FN751" s="550"/>
      <c r="FO751" s="550"/>
      <c r="FP751" s="550"/>
      <c r="FQ751" s="550"/>
      <c r="FR751" s="550"/>
      <c r="FS751" s="550"/>
      <c r="FT751" s="550"/>
      <c r="FU751" s="550"/>
      <c r="FV751" s="550"/>
      <c r="FW751" s="550"/>
      <c r="FX751" s="550"/>
      <c r="FY751" s="550"/>
      <c r="FZ751" s="550"/>
      <c r="GA751" s="550"/>
      <c r="GB751" s="550"/>
      <c r="GC751" s="550"/>
      <c r="GD751" s="550"/>
      <c r="GE751" s="550"/>
      <c r="GF751" s="550"/>
      <c r="GG751" s="550"/>
      <c r="GH751" s="550"/>
      <c r="GI751" s="550"/>
      <c r="GJ751" s="550"/>
      <c r="GK751" s="550"/>
      <c r="GL751" s="550"/>
      <c r="GM751" s="550"/>
    </row>
    <row r="752" spans="7:195" ht="18" customHeight="1">
      <c r="G752" s="550"/>
      <c r="H752" s="550"/>
      <c r="I752" s="550"/>
      <c r="J752" s="550"/>
      <c r="K752" s="550"/>
      <c r="L752" s="550"/>
      <c r="M752" s="550"/>
      <c r="N752" s="550"/>
      <c r="O752" s="550"/>
      <c r="P752" s="550"/>
      <c r="Q752" s="550"/>
      <c r="R752" s="550"/>
      <c r="S752" s="550"/>
      <c r="T752" s="550"/>
      <c r="U752" s="550"/>
      <c r="V752" s="550"/>
      <c r="W752" s="550"/>
      <c r="X752" s="550"/>
      <c r="Y752" s="550"/>
      <c r="Z752" s="550"/>
      <c r="AA752" s="550"/>
      <c r="AB752" s="550"/>
      <c r="AC752" s="550"/>
      <c r="AD752" s="550"/>
      <c r="AE752" s="550"/>
      <c r="AF752" s="550"/>
      <c r="AG752" s="550"/>
      <c r="AH752" s="550"/>
      <c r="AI752" s="550"/>
      <c r="AJ752" s="550"/>
      <c r="AK752" s="550"/>
      <c r="AL752" s="550"/>
      <c r="AM752" s="550"/>
      <c r="AN752" s="550"/>
      <c r="AO752" s="550"/>
      <c r="AP752" s="550"/>
      <c r="AQ752" s="550"/>
      <c r="AR752" s="550"/>
      <c r="AS752" s="550"/>
      <c r="AT752" s="550"/>
      <c r="AU752" s="550"/>
      <c r="AV752" s="550"/>
      <c r="AW752" s="550"/>
      <c r="AX752" s="550"/>
      <c r="AY752" s="550"/>
      <c r="AZ752" s="550"/>
      <c r="BA752" s="550"/>
      <c r="BB752" s="550"/>
      <c r="BC752" s="550"/>
      <c r="BD752" s="550"/>
      <c r="BE752" s="550"/>
      <c r="BF752" s="550"/>
      <c r="BG752" s="550"/>
      <c r="BH752" s="550"/>
      <c r="BI752" s="550"/>
      <c r="BJ752" s="550"/>
      <c r="BK752" s="550"/>
      <c r="BL752" s="550"/>
      <c r="BM752" s="550"/>
      <c r="BN752" s="550"/>
      <c r="BO752" s="550"/>
      <c r="BP752" s="550"/>
      <c r="BQ752" s="550"/>
      <c r="BR752" s="550"/>
      <c r="BS752" s="550"/>
      <c r="BT752" s="550"/>
      <c r="BU752" s="550"/>
      <c r="BV752" s="550"/>
      <c r="BW752" s="550"/>
      <c r="BX752" s="550"/>
      <c r="BY752" s="550"/>
      <c r="BZ752" s="550"/>
      <c r="CA752" s="550"/>
      <c r="CB752" s="550"/>
      <c r="CC752" s="550"/>
      <c r="CD752" s="550"/>
      <c r="CE752" s="550"/>
      <c r="CF752" s="550"/>
      <c r="CG752" s="550"/>
      <c r="CH752" s="550"/>
      <c r="CI752" s="550"/>
      <c r="CJ752" s="550"/>
      <c r="CK752" s="550"/>
      <c r="CL752" s="550"/>
      <c r="CM752" s="550"/>
      <c r="CN752" s="550"/>
      <c r="CO752" s="550"/>
      <c r="CP752" s="550"/>
      <c r="CQ752" s="550"/>
      <c r="CR752" s="550"/>
      <c r="CS752" s="550"/>
      <c r="CT752" s="550"/>
      <c r="CU752" s="550"/>
      <c r="CV752" s="550"/>
      <c r="CW752" s="550"/>
      <c r="CX752" s="550"/>
      <c r="CY752" s="550"/>
      <c r="CZ752" s="550"/>
      <c r="DA752" s="550"/>
      <c r="DB752" s="550"/>
      <c r="DC752" s="550"/>
      <c r="DD752" s="550"/>
      <c r="DE752" s="550"/>
      <c r="DF752" s="550"/>
      <c r="DG752" s="550"/>
      <c r="DH752" s="550"/>
      <c r="DI752" s="550"/>
      <c r="DJ752" s="550"/>
      <c r="DK752" s="550"/>
      <c r="DL752" s="550"/>
      <c r="DM752" s="550"/>
      <c r="DN752" s="550"/>
      <c r="DO752" s="550"/>
      <c r="DP752" s="550"/>
      <c r="DQ752" s="550"/>
      <c r="DR752" s="550"/>
      <c r="DS752" s="550"/>
      <c r="DT752" s="550"/>
      <c r="DU752" s="550"/>
      <c r="DV752" s="550"/>
      <c r="DW752" s="550"/>
      <c r="DX752" s="550"/>
      <c r="DY752" s="550"/>
      <c r="DZ752" s="550"/>
      <c r="EA752" s="550"/>
      <c r="EB752" s="550"/>
      <c r="EC752" s="550"/>
      <c r="ED752" s="550"/>
      <c r="EE752" s="550"/>
      <c r="EF752" s="550"/>
      <c r="EG752" s="550"/>
      <c r="EH752" s="550"/>
      <c r="EI752" s="550"/>
      <c r="EJ752" s="550"/>
      <c r="EK752" s="550"/>
      <c r="EL752" s="550"/>
      <c r="EM752" s="550"/>
      <c r="EN752" s="550"/>
      <c r="EO752" s="550"/>
      <c r="EP752" s="550"/>
      <c r="EQ752" s="550"/>
      <c r="ER752" s="550"/>
      <c r="ES752" s="550"/>
      <c r="ET752" s="550"/>
      <c r="EU752" s="550"/>
      <c r="EV752" s="550"/>
      <c r="EW752" s="550"/>
      <c r="EX752" s="550"/>
      <c r="EY752" s="550"/>
      <c r="EZ752" s="550"/>
      <c r="FA752" s="550"/>
      <c r="FB752" s="550"/>
      <c r="FC752" s="550"/>
      <c r="FD752" s="550"/>
      <c r="FE752" s="550"/>
      <c r="FF752" s="550"/>
      <c r="FG752" s="550"/>
      <c r="FH752" s="550"/>
      <c r="FI752" s="550"/>
      <c r="FJ752" s="550"/>
      <c r="FK752" s="550"/>
      <c r="FL752" s="550"/>
      <c r="FM752" s="550"/>
      <c r="FN752" s="550"/>
      <c r="FO752" s="550"/>
      <c r="FP752" s="550"/>
      <c r="FQ752" s="550"/>
      <c r="FR752" s="550"/>
      <c r="FS752" s="550"/>
      <c r="FT752" s="550"/>
      <c r="FU752" s="550"/>
      <c r="FV752" s="550"/>
      <c r="FW752" s="550"/>
      <c r="FX752" s="550"/>
      <c r="FY752" s="550"/>
      <c r="FZ752" s="550"/>
      <c r="GA752" s="550"/>
      <c r="GB752" s="550"/>
      <c r="GC752" s="550"/>
      <c r="GD752" s="550"/>
      <c r="GE752" s="550"/>
      <c r="GF752" s="550"/>
      <c r="GG752" s="550"/>
      <c r="GH752" s="550"/>
      <c r="GI752" s="550"/>
      <c r="GJ752" s="550"/>
      <c r="GK752" s="550"/>
      <c r="GL752" s="550"/>
      <c r="GM752" s="550"/>
    </row>
    <row r="753" spans="7:195" ht="18" customHeight="1">
      <c r="G753" s="550"/>
      <c r="H753" s="550"/>
      <c r="I753" s="550"/>
      <c r="J753" s="550"/>
      <c r="K753" s="550"/>
      <c r="L753" s="550"/>
      <c r="M753" s="550"/>
      <c r="N753" s="550"/>
      <c r="O753" s="550"/>
      <c r="P753" s="550"/>
      <c r="Q753" s="550"/>
      <c r="R753" s="550"/>
      <c r="S753" s="550"/>
      <c r="T753" s="550"/>
      <c r="U753" s="550"/>
      <c r="V753" s="550"/>
      <c r="W753" s="550"/>
      <c r="X753" s="550"/>
      <c r="Y753" s="550"/>
      <c r="Z753" s="550"/>
      <c r="AA753" s="550"/>
      <c r="AB753" s="550"/>
      <c r="AC753" s="550"/>
      <c r="AD753" s="550"/>
      <c r="AE753" s="550"/>
      <c r="AF753" s="550"/>
      <c r="AG753" s="550"/>
      <c r="AH753" s="550"/>
      <c r="AI753" s="550"/>
      <c r="AJ753" s="550"/>
      <c r="AK753" s="550"/>
      <c r="AL753" s="550"/>
      <c r="AM753" s="550"/>
      <c r="AN753" s="550"/>
      <c r="AO753" s="550"/>
      <c r="AP753" s="550"/>
      <c r="AQ753" s="550"/>
      <c r="AR753" s="550"/>
      <c r="AS753" s="550"/>
      <c r="AT753" s="550"/>
      <c r="AU753" s="550"/>
      <c r="AV753" s="550"/>
      <c r="AW753" s="550"/>
      <c r="AX753" s="550"/>
      <c r="AY753" s="550"/>
      <c r="AZ753" s="550"/>
      <c r="BA753" s="550"/>
      <c r="BB753" s="550"/>
      <c r="BC753" s="550"/>
      <c r="BD753" s="550"/>
      <c r="BE753" s="550"/>
      <c r="BF753" s="550"/>
      <c r="BG753" s="550"/>
      <c r="BH753" s="550"/>
      <c r="BI753" s="550"/>
      <c r="BJ753" s="550"/>
      <c r="BK753" s="550"/>
      <c r="BL753" s="550"/>
      <c r="BM753" s="550"/>
      <c r="BN753" s="550"/>
      <c r="BO753" s="550"/>
      <c r="BP753" s="550"/>
      <c r="BQ753" s="550"/>
      <c r="BR753" s="550"/>
      <c r="BS753" s="550"/>
      <c r="BT753" s="550"/>
      <c r="BU753" s="550"/>
      <c r="BV753" s="550"/>
      <c r="BW753" s="550"/>
      <c r="BX753" s="550"/>
      <c r="BY753" s="550"/>
      <c r="BZ753" s="550"/>
      <c r="CA753" s="550"/>
      <c r="CB753" s="550"/>
      <c r="CC753" s="550"/>
      <c r="CD753" s="550"/>
      <c r="CE753" s="550"/>
      <c r="CF753" s="550"/>
      <c r="CG753" s="550"/>
      <c r="CH753" s="550"/>
      <c r="CI753" s="550"/>
      <c r="CJ753" s="550"/>
      <c r="CK753" s="550"/>
      <c r="CL753" s="550"/>
      <c r="CM753" s="550"/>
      <c r="CN753" s="550"/>
      <c r="CO753" s="550"/>
      <c r="CP753" s="550"/>
      <c r="CQ753" s="550"/>
      <c r="CR753" s="550"/>
      <c r="CS753" s="550"/>
      <c r="CT753" s="550"/>
      <c r="CU753" s="550"/>
      <c r="CV753" s="550"/>
      <c r="CW753" s="550"/>
      <c r="CX753" s="550"/>
      <c r="CY753" s="550"/>
      <c r="CZ753" s="550"/>
      <c r="DA753" s="550"/>
      <c r="DB753" s="550"/>
      <c r="DC753" s="550"/>
      <c r="DD753" s="550"/>
      <c r="DE753" s="550"/>
      <c r="DF753" s="550"/>
      <c r="DG753" s="550"/>
      <c r="DH753" s="550"/>
      <c r="DI753" s="550"/>
      <c r="DJ753" s="550"/>
      <c r="DK753" s="550"/>
      <c r="DL753" s="550"/>
      <c r="DM753" s="550"/>
      <c r="DN753" s="550"/>
      <c r="DO753" s="550"/>
      <c r="DP753" s="550"/>
      <c r="DQ753" s="550"/>
      <c r="DR753" s="550"/>
      <c r="DS753" s="550"/>
      <c r="DT753" s="550"/>
      <c r="DU753" s="550"/>
      <c r="DV753" s="550"/>
      <c r="DW753" s="550"/>
      <c r="DX753" s="550"/>
      <c r="DY753" s="550"/>
      <c r="DZ753" s="550"/>
      <c r="EA753" s="550"/>
      <c r="EB753" s="550"/>
      <c r="EC753" s="550"/>
      <c r="ED753" s="550"/>
      <c r="EE753" s="550"/>
      <c r="EF753" s="550"/>
      <c r="EG753" s="550"/>
      <c r="EH753" s="550"/>
      <c r="EI753" s="550"/>
      <c r="EJ753" s="550"/>
      <c r="EK753" s="550"/>
      <c r="EL753" s="550"/>
      <c r="EM753" s="550"/>
      <c r="EN753" s="550"/>
      <c r="EO753" s="550"/>
      <c r="EP753" s="550"/>
      <c r="EQ753" s="550"/>
      <c r="ER753" s="550"/>
      <c r="ES753" s="550"/>
      <c r="ET753" s="550"/>
      <c r="EU753" s="550"/>
      <c r="EV753" s="550"/>
      <c r="EW753" s="550"/>
      <c r="EX753" s="550"/>
      <c r="EY753" s="550"/>
      <c r="EZ753" s="550"/>
      <c r="FA753" s="550"/>
      <c r="FB753" s="550"/>
      <c r="FC753" s="550"/>
      <c r="FD753" s="550"/>
      <c r="FE753" s="550"/>
      <c r="FF753" s="550"/>
      <c r="FG753" s="550"/>
      <c r="FH753" s="550"/>
      <c r="FI753" s="550"/>
      <c r="FJ753" s="550"/>
      <c r="FK753" s="550"/>
      <c r="FL753" s="550"/>
      <c r="FM753" s="550"/>
      <c r="FN753" s="550"/>
      <c r="FO753" s="550"/>
      <c r="FP753" s="550"/>
      <c r="FQ753" s="550"/>
      <c r="FR753" s="550"/>
      <c r="FS753" s="550"/>
      <c r="FT753" s="550"/>
      <c r="FU753" s="550"/>
      <c r="FV753" s="550"/>
      <c r="FW753" s="550"/>
      <c r="FX753" s="550"/>
      <c r="FY753" s="550"/>
      <c r="FZ753" s="550"/>
      <c r="GA753" s="550"/>
      <c r="GB753" s="550"/>
      <c r="GC753" s="550"/>
      <c r="GD753" s="550"/>
      <c r="GE753" s="550"/>
      <c r="GF753" s="550"/>
      <c r="GG753" s="550"/>
      <c r="GH753" s="550"/>
      <c r="GI753" s="550"/>
      <c r="GJ753" s="550"/>
      <c r="GK753" s="550"/>
      <c r="GL753" s="550"/>
      <c r="GM753" s="550"/>
    </row>
    <row r="754" spans="7:195" ht="18" customHeight="1">
      <c r="G754" s="550"/>
      <c r="H754" s="550"/>
      <c r="I754" s="550"/>
      <c r="J754" s="550"/>
      <c r="K754" s="550"/>
      <c r="L754" s="550"/>
      <c r="M754" s="550"/>
      <c r="N754" s="550"/>
      <c r="O754" s="550"/>
      <c r="P754" s="550"/>
      <c r="Q754" s="550"/>
      <c r="R754" s="550"/>
      <c r="S754" s="550"/>
      <c r="T754" s="550"/>
      <c r="U754" s="550"/>
      <c r="V754" s="550"/>
      <c r="W754" s="550"/>
      <c r="X754" s="550"/>
      <c r="Y754" s="550"/>
      <c r="Z754" s="550"/>
      <c r="AA754" s="550"/>
      <c r="AB754" s="550"/>
      <c r="AC754" s="550"/>
      <c r="AD754" s="550"/>
      <c r="AE754" s="550"/>
      <c r="AF754" s="550"/>
      <c r="AG754" s="550"/>
      <c r="AH754" s="550"/>
      <c r="AI754" s="550"/>
      <c r="AJ754" s="550"/>
      <c r="AK754" s="550"/>
      <c r="AL754" s="550"/>
      <c r="AM754" s="550"/>
      <c r="AN754" s="550"/>
      <c r="AO754" s="550"/>
      <c r="AP754" s="550"/>
      <c r="AQ754" s="550"/>
      <c r="AR754" s="550"/>
      <c r="AS754" s="550"/>
      <c r="AT754" s="550"/>
      <c r="AU754" s="550"/>
      <c r="AV754" s="550"/>
      <c r="AW754" s="550"/>
      <c r="AX754" s="550"/>
      <c r="AY754" s="550"/>
      <c r="AZ754" s="550"/>
      <c r="BA754" s="550"/>
      <c r="BB754" s="550"/>
      <c r="BC754" s="550"/>
      <c r="BD754" s="550"/>
      <c r="BE754" s="550"/>
      <c r="BF754" s="550"/>
      <c r="BG754" s="550"/>
      <c r="BH754" s="550"/>
      <c r="BI754" s="550"/>
      <c r="BJ754" s="550"/>
      <c r="BK754" s="550"/>
      <c r="BL754" s="550"/>
      <c r="BM754" s="550"/>
      <c r="BN754" s="550"/>
      <c r="BO754" s="550"/>
      <c r="BP754" s="550"/>
      <c r="BQ754" s="550"/>
      <c r="BR754" s="550"/>
      <c r="BS754" s="550"/>
      <c r="BT754" s="550"/>
      <c r="BU754" s="550"/>
      <c r="BV754" s="550"/>
      <c r="BW754" s="550"/>
      <c r="BX754" s="550"/>
      <c r="BY754" s="550"/>
      <c r="BZ754" s="550"/>
      <c r="CA754" s="550"/>
      <c r="CB754" s="550"/>
      <c r="CC754" s="550"/>
      <c r="CD754" s="550"/>
      <c r="CE754" s="550"/>
      <c r="CF754" s="550"/>
      <c r="CG754" s="550"/>
      <c r="CH754" s="550"/>
      <c r="CI754" s="550"/>
      <c r="CJ754" s="550"/>
      <c r="CK754" s="550"/>
      <c r="CL754" s="550"/>
      <c r="CM754" s="550"/>
      <c r="CN754" s="550"/>
      <c r="CO754" s="550"/>
      <c r="CP754" s="550"/>
      <c r="CQ754" s="550"/>
      <c r="CR754" s="550"/>
      <c r="CS754" s="550"/>
      <c r="CT754" s="550"/>
      <c r="CU754" s="550"/>
      <c r="CV754" s="550"/>
      <c r="CW754" s="550"/>
      <c r="CX754" s="550"/>
      <c r="CY754" s="550"/>
      <c r="CZ754" s="550"/>
      <c r="DA754" s="550"/>
      <c r="DB754" s="550"/>
      <c r="DC754" s="550"/>
      <c r="DD754" s="550"/>
      <c r="DE754" s="550"/>
      <c r="DF754" s="550"/>
      <c r="DG754" s="550"/>
      <c r="DH754" s="550"/>
      <c r="DI754" s="550"/>
      <c r="DJ754" s="550"/>
      <c r="DK754" s="550"/>
      <c r="DL754" s="550"/>
      <c r="DM754" s="550"/>
      <c r="DN754" s="550"/>
      <c r="DO754" s="550"/>
      <c r="DP754" s="550"/>
      <c r="DQ754" s="550"/>
      <c r="DR754" s="550"/>
      <c r="DS754" s="550"/>
      <c r="DT754" s="550"/>
      <c r="DU754" s="550"/>
      <c r="DV754" s="550"/>
      <c r="DW754" s="550"/>
      <c r="DX754" s="550"/>
      <c r="DY754" s="550"/>
      <c r="DZ754" s="550"/>
      <c r="EA754" s="550"/>
      <c r="EB754" s="550"/>
      <c r="EC754" s="550"/>
      <c r="ED754" s="550"/>
      <c r="EE754" s="550"/>
      <c r="EF754" s="550"/>
      <c r="EG754" s="550"/>
      <c r="EH754" s="550"/>
      <c r="EI754" s="550"/>
      <c r="EJ754" s="550"/>
      <c r="EK754" s="550"/>
      <c r="EL754" s="550"/>
      <c r="EM754" s="550"/>
      <c r="EN754" s="550"/>
      <c r="EO754" s="550"/>
      <c r="EP754" s="550"/>
      <c r="EQ754" s="550"/>
      <c r="ER754" s="550"/>
      <c r="ES754" s="550"/>
      <c r="ET754" s="550"/>
      <c r="EU754" s="550"/>
      <c r="EV754" s="550"/>
      <c r="EW754" s="550"/>
      <c r="EX754" s="550"/>
      <c r="EY754" s="550"/>
      <c r="EZ754" s="550"/>
      <c r="FA754" s="550"/>
      <c r="FB754" s="550"/>
      <c r="FC754" s="550"/>
      <c r="FD754" s="550"/>
      <c r="FE754" s="550"/>
      <c r="FF754" s="550"/>
      <c r="FG754" s="550"/>
      <c r="FH754" s="550"/>
      <c r="FI754" s="550"/>
      <c r="FJ754" s="550"/>
      <c r="FK754" s="550"/>
      <c r="FL754" s="550"/>
      <c r="FM754" s="550"/>
      <c r="FN754" s="550"/>
      <c r="FO754" s="550"/>
      <c r="FP754" s="550"/>
      <c r="FQ754" s="550"/>
      <c r="FR754" s="550"/>
      <c r="FS754" s="550"/>
      <c r="FT754" s="550"/>
      <c r="FU754" s="550"/>
      <c r="FV754" s="550"/>
      <c r="FW754" s="550"/>
      <c r="FX754" s="550"/>
      <c r="FY754" s="550"/>
      <c r="FZ754" s="550"/>
      <c r="GA754" s="550"/>
      <c r="GB754" s="550"/>
      <c r="GC754" s="550"/>
      <c r="GD754" s="550"/>
      <c r="GE754" s="550"/>
      <c r="GF754" s="550"/>
      <c r="GG754" s="550"/>
      <c r="GH754" s="550"/>
      <c r="GI754" s="550"/>
      <c r="GJ754" s="550"/>
      <c r="GK754" s="550"/>
      <c r="GL754" s="550"/>
      <c r="GM754" s="550"/>
    </row>
    <row r="755" spans="7:195" ht="18" customHeight="1">
      <c r="G755" s="550"/>
      <c r="H755" s="550"/>
      <c r="I755" s="550"/>
      <c r="J755" s="550"/>
      <c r="K755" s="550"/>
      <c r="L755" s="550"/>
      <c r="M755" s="550"/>
      <c r="N755" s="550"/>
      <c r="O755" s="550"/>
      <c r="P755" s="550"/>
      <c r="Q755" s="550"/>
      <c r="R755" s="550"/>
      <c r="S755" s="550"/>
      <c r="T755" s="550"/>
      <c r="U755" s="550"/>
      <c r="V755" s="550"/>
      <c r="W755" s="550"/>
      <c r="X755" s="550"/>
      <c r="Y755" s="550"/>
      <c r="Z755" s="550"/>
      <c r="AA755" s="550"/>
      <c r="AB755" s="550"/>
      <c r="AC755" s="550"/>
      <c r="AD755" s="550"/>
      <c r="AE755" s="550"/>
      <c r="AF755" s="550"/>
      <c r="AG755" s="550"/>
      <c r="AH755" s="550"/>
      <c r="AI755" s="550"/>
      <c r="AJ755" s="550"/>
      <c r="AK755" s="550"/>
      <c r="AL755" s="550"/>
      <c r="AM755" s="550"/>
      <c r="AN755" s="550"/>
      <c r="AO755" s="550"/>
      <c r="AP755" s="550"/>
      <c r="AQ755" s="550"/>
      <c r="AR755" s="550"/>
      <c r="AS755" s="550"/>
      <c r="AT755" s="550"/>
      <c r="AU755" s="550"/>
      <c r="AV755" s="550"/>
      <c r="AW755" s="550"/>
      <c r="AX755" s="550"/>
      <c r="AY755" s="550"/>
      <c r="AZ755" s="550"/>
      <c r="BA755" s="550"/>
      <c r="BB755" s="550"/>
      <c r="BC755" s="550"/>
      <c r="BD755" s="550"/>
      <c r="BE755" s="550"/>
      <c r="BF755" s="550"/>
      <c r="BG755" s="550"/>
      <c r="BH755" s="550"/>
      <c r="BI755" s="550"/>
      <c r="BJ755" s="550"/>
      <c r="BK755" s="550"/>
      <c r="BL755" s="550"/>
      <c r="BM755" s="550"/>
      <c r="BN755" s="550"/>
      <c r="BO755" s="550"/>
      <c r="BP755" s="550"/>
      <c r="BQ755" s="550"/>
      <c r="BR755" s="550"/>
      <c r="BS755" s="550"/>
      <c r="BT755" s="550"/>
      <c r="BU755" s="550"/>
      <c r="BV755" s="550"/>
      <c r="BW755" s="550"/>
      <c r="BX755" s="550"/>
      <c r="BY755" s="550"/>
      <c r="BZ755" s="550"/>
      <c r="CA755" s="550"/>
      <c r="CB755" s="550"/>
      <c r="CC755" s="550"/>
      <c r="CD755" s="550"/>
      <c r="CE755" s="550"/>
      <c r="CF755" s="550"/>
      <c r="CG755" s="550"/>
      <c r="CH755" s="550"/>
      <c r="CI755" s="550"/>
      <c r="CJ755" s="550"/>
      <c r="CK755" s="550"/>
      <c r="CL755" s="550"/>
      <c r="CM755" s="550"/>
      <c r="CN755" s="550"/>
      <c r="CO755" s="550"/>
      <c r="CP755" s="550"/>
      <c r="CQ755" s="550"/>
      <c r="CR755" s="550"/>
      <c r="CS755" s="550"/>
      <c r="CT755" s="550"/>
      <c r="CU755" s="550"/>
      <c r="CV755" s="550"/>
      <c r="CW755" s="550"/>
      <c r="CX755" s="550"/>
      <c r="CY755" s="550"/>
      <c r="CZ755" s="550"/>
      <c r="DA755" s="550"/>
      <c r="DB755" s="550"/>
      <c r="DC755" s="550"/>
      <c r="DD755" s="550"/>
      <c r="DE755" s="550"/>
      <c r="DF755" s="550"/>
      <c r="DG755" s="550"/>
      <c r="DH755" s="550"/>
      <c r="DI755" s="550"/>
      <c r="DJ755" s="550"/>
      <c r="DK755" s="550"/>
      <c r="DL755" s="550"/>
      <c r="DM755" s="550"/>
      <c r="DN755" s="550"/>
      <c r="DO755" s="550"/>
      <c r="DP755" s="550"/>
      <c r="DQ755" s="550"/>
      <c r="DR755" s="550"/>
      <c r="DS755" s="550"/>
      <c r="DT755" s="550"/>
      <c r="DU755" s="550"/>
      <c r="DV755" s="550"/>
      <c r="DW755" s="550"/>
      <c r="DX755" s="550"/>
      <c r="DY755" s="550"/>
      <c r="DZ755" s="550"/>
      <c r="EA755" s="550"/>
      <c r="EB755" s="550"/>
      <c r="EC755" s="550"/>
      <c r="ED755" s="550"/>
      <c r="EE755" s="550"/>
      <c r="EF755" s="550"/>
      <c r="EG755" s="550"/>
      <c r="EH755" s="550"/>
      <c r="EI755" s="550"/>
      <c r="EJ755" s="550"/>
      <c r="EK755" s="550"/>
      <c r="EL755" s="550"/>
      <c r="EM755" s="550"/>
      <c r="EN755" s="550"/>
      <c r="EO755" s="550"/>
      <c r="EP755" s="550"/>
      <c r="EQ755" s="550"/>
      <c r="ER755" s="550"/>
      <c r="ES755" s="550"/>
      <c r="ET755" s="550"/>
      <c r="EU755" s="550"/>
      <c r="EV755" s="550"/>
      <c r="EW755" s="550"/>
      <c r="EX755" s="550"/>
      <c r="EY755" s="550"/>
      <c r="EZ755" s="550"/>
      <c r="FA755" s="550"/>
      <c r="FB755" s="550"/>
      <c r="FC755" s="550"/>
      <c r="FD755" s="550"/>
      <c r="FE755" s="550"/>
      <c r="FF755" s="550"/>
      <c r="FG755" s="550"/>
      <c r="FH755" s="550"/>
      <c r="FI755" s="550"/>
      <c r="FJ755" s="550"/>
      <c r="FK755" s="550"/>
      <c r="FL755" s="550"/>
      <c r="FM755" s="550"/>
      <c r="FN755" s="550"/>
      <c r="FO755" s="550"/>
      <c r="FP755" s="550"/>
      <c r="FQ755" s="550"/>
      <c r="FR755" s="550"/>
      <c r="FS755" s="550"/>
      <c r="FT755" s="550"/>
      <c r="FU755" s="550"/>
      <c r="FV755" s="550"/>
      <c r="FW755" s="550"/>
      <c r="FX755" s="550"/>
      <c r="FY755" s="550"/>
      <c r="FZ755" s="550"/>
      <c r="GA755" s="550"/>
      <c r="GB755" s="550"/>
      <c r="GC755" s="550"/>
      <c r="GD755" s="550"/>
      <c r="GE755" s="550"/>
      <c r="GF755" s="550"/>
      <c r="GG755" s="550"/>
      <c r="GH755" s="550"/>
      <c r="GI755" s="550"/>
      <c r="GJ755" s="550"/>
      <c r="GK755" s="550"/>
      <c r="GL755" s="550"/>
      <c r="GM755" s="550"/>
    </row>
    <row r="756" spans="7:195" ht="18" customHeight="1">
      <c r="G756" s="550"/>
      <c r="H756" s="550"/>
      <c r="I756" s="550"/>
      <c r="J756" s="550"/>
      <c r="K756" s="550"/>
      <c r="L756" s="550"/>
      <c r="M756" s="550"/>
      <c r="N756" s="550"/>
      <c r="O756" s="550"/>
      <c r="P756" s="550"/>
      <c r="Q756" s="550"/>
      <c r="R756" s="550"/>
      <c r="S756" s="550"/>
      <c r="T756" s="550"/>
      <c r="U756" s="550"/>
      <c r="V756" s="550"/>
      <c r="W756" s="550"/>
      <c r="X756" s="550"/>
      <c r="Y756" s="550"/>
      <c r="Z756" s="550"/>
      <c r="AA756" s="550"/>
      <c r="AB756" s="550"/>
      <c r="AC756" s="550"/>
      <c r="AD756" s="550"/>
      <c r="AE756" s="550"/>
      <c r="AF756" s="550"/>
      <c r="AG756" s="550"/>
      <c r="AH756" s="550"/>
      <c r="AI756" s="550"/>
      <c r="AJ756" s="550"/>
      <c r="AK756" s="550"/>
      <c r="AL756" s="550"/>
      <c r="AM756" s="550"/>
      <c r="AN756" s="550"/>
      <c r="AO756" s="550"/>
      <c r="AP756" s="550"/>
      <c r="AQ756" s="550"/>
      <c r="AR756" s="550"/>
      <c r="AS756" s="550"/>
      <c r="AT756" s="550"/>
      <c r="AU756" s="550"/>
      <c r="AV756" s="550"/>
      <c r="AW756" s="550"/>
      <c r="AX756" s="550"/>
      <c r="AY756" s="550"/>
      <c r="AZ756" s="550"/>
      <c r="BA756" s="550"/>
      <c r="BB756" s="550"/>
      <c r="BC756" s="550"/>
      <c r="BD756" s="550"/>
      <c r="BE756" s="550"/>
      <c r="BF756" s="550"/>
      <c r="BG756" s="550"/>
      <c r="BH756" s="550"/>
      <c r="BI756" s="550"/>
      <c r="BJ756" s="550"/>
      <c r="BK756" s="550"/>
      <c r="BL756" s="550"/>
      <c r="BM756" s="550"/>
      <c r="BN756" s="550"/>
      <c r="BO756" s="550"/>
      <c r="BP756" s="550"/>
      <c r="BQ756" s="550"/>
      <c r="BR756" s="550"/>
      <c r="BS756" s="550"/>
      <c r="BT756" s="550"/>
      <c r="BU756" s="550"/>
      <c r="BV756" s="550"/>
      <c r="BW756" s="550"/>
      <c r="BX756" s="550"/>
      <c r="BY756" s="550"/>
      <c r="BZ756" s="550"/>
      <c r="CA756" s="550"/>
      <c r="CB756" s="550"/>
      <c r="CC756" s="550"/>
      <c r="CD756" s="550"/>
      <c r="CE756" s="550"/>
      <c r="CF756" s="550"/>
      <c r="CG756" s="550"/>
      <c r="CH756" s="550"/>
      <c r="CI756" s="550"/>
      <c r="CJ756" s="550"/>
      <c r="CK756" s="550"/>
      <c r="CL756" s="550"/>
      <c r="CM756" s="550"/>
      <c r="CN756" s="550"/>
      <c r="CO756" s="550"/>
      <c r="CP756" s="550"/>
      <c r="CQ756" s="550"/>
      <c r="CR756" s="550"/>
      <c r="CS756" s="550"/>
      <c r="CT756" s="550"/>
      <c r="CU756" s="550"/>
      <c r="CV756" s="550"/>
      <c r="CW756" s="550"/>
      <c r="CX756" s="550"/>
      <c r="CY756" s="550"/>
      <c r="CZ756" s="550"/>
      <c r="DA756" s="550"/>
      <c r="DB756" s="550"/>
      <c r="DC756" s="550"/>
      <c r="DD756" s="550"/>
      <c r="DE756" s="550"/>
      <c r="DF756" s="550"/>
      <c r="DG756" s="550"/>
      <c r="DH756" s="550"/>
      <c r="DI756" s="550"/>
      <c r="DJ756" s="550"/>
      <c r="DK756" s="550"/>
      <c r="DL756" s="550"/>
      <c r="DM756" s="550"/>
      <c r="DN756" s="550"/>
      <c r="DO756" s="550"/>
      <c r="DP756" s="550"/>
      <c r="DQ756" s="550"/>
      <c r="DR756" s="550"/>
      <c r="DS756" s="550"/>
      <c r="DT756" s="550"/>
      <c r="DU756" s="550"/>
      <c r="DV756" s="550"/>
      <c r="DW756" s="550"/>
      <c r="DX756" s="550"/>
      <c r="DY756" s="550"/>
      <c r="DZ756" s="550"/>
      <c r="EA756" s="550"/>
      <c r="EB756" s="550"/>
      <c r="EC756" s="550"/>
      <c r="ED756" s="550"/>
      <c r="EE756" s="550"/>
      <c r="EF756" s="550"/>
      <c r="EG756" s="550"/>
      <c r="EH756" s="550"/>
      <c r="EI756" s="550"/>
      <c r="EJ756" s="550"/>
      <c r="EK756" s="550"/>
      <c r="EL756" s="550"/>
      <c r="EM756" s="550"/>
      <c r="EN756" s="550"/>
      <c r="EO756" s="550"/>
      <c r="EP756" s="550"/>
      <c r="EQ756" s="550"/>
      <c r="ER756" s="550"/>
      <c r="ES756" s="550"/>
      <c r="ET756" s="550"/>
      <c r="EU756" s="550"/>
      <c r="EV756" s="550"/>
      <c r="EW756" s="550"/>
      <c r="EX756" s="550"/>
      <c r="EY756" s="550"/>
      <c r="EZ756" s="550"/>
      <c r="FA756" s="550"/>
      <c r="FB756" s="550"/>
      <c r="FC756" s="550"/>
      <c r="FD756" s="550"/>
      <c r="FE756" s="550"/>
      <c r="FF756" s="550"/>
      <c r="FG756" s="550"/>
      <c r="FH756" s="550"/>
      <c r="FI756" s="550"/>
      <c r="FJ756" s="550"/>
      <c r="FK756" s="550"/>
      <c r="FL756" s="550"/>
      <c r="FM756" s="550"/>
      <c r="FN756" s="550"/>
      <c r="FO756" s="550"/>
      <c r="FP756" s="550"/>
      <c r="FQ756" s="550"/>
      <c r="FR756" s="550"/>
      <c r="FS756" s="550"/>
      <c r="FT756" s="550"/>
      <c r="FU756" s="550"/>
      <c r="FV756" s="550"/>
      <c r="FW756" s="550"/>
      <c r="FX756" s="550"/>
      <c r="FY756" s="550"/>
      <c r="FZ756" s="550"/>
      <c r="GA756" s="550"/>
      <c r="GB756" s="550"/>
      <c r="GC756" s="550"/>
      <c r="GD756" s="550"/>
      <c r="GE756" s="550"/>
      <c r="GF756" s="550"/>
      <c r="GG756" s="550"/>
      <c r="GH756" s="550"/>
      <c r="GI756" s="550"/>
      <c r="GJ756" s="550"/>
      <c r="GK756" s="550"/>
      <c r="GL756" s="550"/>
      <c r="GM756" s="550"/>
    </row>
    <row r="757" spans="7:195" ht="18" customHeight="1">
      <c r="G757" s="550"/>
      <c r="H757" s="550"/>
      <c r="I757" s="550"/>
      <c r="J757" s="550"/>
      <c r="K757" s="550"/>
      <c r="L757" s="550"/>
      <c r="M757" s="550"/>
      <c r="N757" s="550"/>
      <c r="O757" s="550"/>
      <c r="P757" s="550"/>
      <c r="Q757" s="550"/>
      <c r="R757" s="550"/>
      <c r="S757" s="550"/>
      <c r="T757" s="550"/>
      <c r="U757" s="550"/>
      <c r="V757" s="550"/>
      <c r="W757" s="550"/>
      <c r="X757" s="550"/>
      <c r="Y757" s="550"/>
      <c r="Z757" s="550"/>
      <c r="AA757" s="550"/>
      <c r="AB757" s="550"/>
      <c r="AC757" s="550"/>
      <c r="AD757" s="550"/>
      <c r="AE757" s="550"/>
      <c r="AF757" s="550"/>
      <c r="AG757" s="550"/>
      <c r="AH757" s="550"/>
      <c r="AI757" s="550"/>
      <c r="AJ757" s="550"/>
      <c r="AK757" s="550"/>
      <c r="AL757" s="550"/>
      <c r="AM757" s="550"/>
      <c r="AN757" s="550"/>
      <c r="AO757" s="550"/>
      <c r="AP757" s="550"/>
      <c r="AQ757" s="550"/>
      <c r="AR757" s="550"/>
      <c r="AS757" s="550"/>
      <c r="AT757" s="550"/>
      <c r="AU757" s="550"/>
      <c r="AV757" s="550"/>
      <c r="AW757" s="550"/>
      <c r="AX757" s="550"/>
      <c r="AY757" s="550"/>
      <c r="AZ757" s="550"/>
      <c r="BA757" s="550"/>
      <c r="BB757" s="550"/>
      <c r="BC757" s="550"/>
      <c r="BD757" s="550"/>
      <c r="BE757" s="550"/>
      <c r="BF757" s="550"/>
      <c r="BG757" s="550"/>
      <c r="BH757" s="550"/>
      <c r="BI757" s="550"/>
      <c r="BJ757" s="550"/>
      <c r="BK757" s="550"/>
      <c r="BL757" s="550"/>
      <c r="BM757" s="550"/>
      <c r="BN757" s="550"/>
      <c r="BO757" s="550"/>
      <c r="BP757" s="550"/>
      <c r="BQ757" s="550"/>
      <c r="BR757" s="550"/>
      <c r="BS757" s="550"/>
      <c r="BT757" s="550"/>
      <c r="BU757" s="550"/>
      <c r="BV757" s="550"/>
      <c r="BW757" s="550"/>
      <c r="BX757" s="550"/>
      <c r="BY757" s="550"/>
      <c r="BZ757" s="550"/>
      <c r="CA757" s="550"/>
      <c r="CB757" s="550"/>
      <c r="CC757" s="550"/>
      <c r="CD757" s="550"/>
      <c r="CE757" s="550"/>
      <c r="CF757" s="550"/>
      <c r="CG757" s="550"/>
      <c r="CH757" s="550"/>
      <c r="CI757" s="550"/>
      <c r="CJ757" s="550"/>
      <c r="CK757" s="550"/>
      <c r="CL757" s="550"/>
      <c r="CM757" s="550"/>
      <c r="CN757" s="550"/>
      <c r="CO757" s="550"/>
      <c r="CP757" s="550"/>
      <c r="CQ757" s="550"/>
      <c r="CR757" s="550"/>
      <c r="CS757" s="550"/>
      <c r="CT757" s="550"/>
      <c r="CU757" s="550"/>
      <c r="CV757" s="550"/>
      <c r="CW757" s="550"/>
      <c r="CX757" s="550"/>
      <c r="CY757" s="550"/>
      <c r="CZ757" s="550"/>
      <c r="DA757" s="550"/>
      <c r="DB757" s="550"/>
      <c r="DC757" s="550"/>
      <c r="DD757" s="550"/>
      <c r="DE757" s="550"/>
      <c r="DF757" s="550"/>
      <c r="DG757" s="550"/>
      <c r="DH757" s="550"/>
      <c r="DI757" s="550"/>
      <c r="DJ757" s="550"/>
      <c r="DK757" s="550"/>
      <c r="DL757" s="550"/>
      <c r="DM757" s="550"/>
      <c r="DN757" s="550"/>
      <c r="DO757" s="550"/>
      <c r="DP757" s="550"/>
      <c r="DQ757" s="550"/>
      <c r="DR757" s="550"/>
      <c r="DS757" s="550"/>
      <c r="DT757" s="550"/>
      <c r="DU757" s="550"/>
      <c r="DV757" s="550"/>
      <c r="DW757" s="550"/>
      <c r="DX757" s="550"/>
      <c r="DY757" s="550"/>
      <c r="DZ757" s="550"/>
      <c r="EA757" s="550"/>
      <c r="EB757" s="550"/>
      <c r="EC757" s="550"/>
      <c r="ED757" s="550"/>
      <c r="EE757" s="550"/>
      <c r="EF757" s="550"/>
      <c r="EG757" s="550"/>
      <c r="EH757" s="550"/>
      <c r="EI757" s="550"/>
      <c r="EJ757" s="550"/>
      <c r="EK757" s="550"/>
      <c r="EL757" s="550"/>
      <c r="EM757" s="550"/>
      <c r="EN757" s="550"/>
      <c r="EO757" s="550"/>
      <c r="EP757" s="550"/>
      <c r="EQ757" s="550"/>
      <c r="ER757" s="550"/>
      <c r="ES757" s="550"/>
      <c r="ET757" s="550"/>
      <c r="EU757" s="550"/>
      <c r="EV757" s="550"/>
      <c r="EW757" s="550"/>
      <c r="EX757" s="550"/>
      <c r="EY757" s="550"/>
      <c r="EZ757" s="550"/>
      <c r="FA757" s="550"/>
      <c r="FB757" s="550"/>
      <c r="FC757" s="550"/>
      <c r="FD757" s="550"/>
      <c r="FE757" s="550"/>
      <c r="FF757" s="550"/>
      <c r="FG757" s="550"/>
      <c r="FH757" s="550"/>
      <c r="FI757" s="550"/>
      <c r="FJ757" s="550"/>
      <c r="FK757" s="550"/>
      <c r="FL757" s="550"/>
      <c r="FM757" s="550"/>
      <c r="FN757" s="550"/>
      <c r="FO757" s="550"/>
      <c r="FP757" s="550"/>
      <c r="FQ757" s="550"/>
      <c r="FR757" s="550"/>
      <c r="FS757" s="550"/>
      <c r="FT757" s="550"/>
      <c r="FU757" s="550"/>
      <c r="FV757" s="550"/>
      <c r="FW757" s="550"/>
      <c r="FX757" s="550"/>
      <c r="FY757" s="550"/>
      <c r="FZ757" s="550"/>
      <c r="GA757" s="550"/>
      <c r="GB757" s="550"/>
      <c r="GC757" s="550"/>
      <c r="GD757" s="550"/>
      <c r="GE757" s="550"/>
      <c r="GF757" s="550"/>
      <c r="GG757" s="550"/>
      <c r="GH757" s="550"/>
      <c r="GI757" s="550"/>
      <c r="GJ757" s="550"/>
      <c r="GK757" s="550"/>
      <c r="GL757" s="550"/>
      <c r="GM757" s="550"/>
    </row>
    <row r="758" spans="7:195" ht="18" customHeight="1">
      <c r="G758" s="550"/>
      <c r="H758" s="550"/>
      <c r="I758" s="550"/>
      <c r="J758" s="550"/>
      <c r="K758" s="550"/>
      <c r="L758" s="550"/>
      <c r="M758" s="550"/>
      <c r="N758" s="550"/>
      <c r="O758" s="550"/>
      <c r="P758" s="550"/>
      <c r="Q758" s="550"/>
      <c r="R758" s="550"/>
      <c r="S758" s="550"/>
      <c r="T758" s="550"/>
      <c r="U758" s="550"/>
      <c r="V758" s="550"/>
      <c r="W758" s="550"/>
      <c r="X758" s="550"/>
      <c r="Y758" s="550"/>
      <c r="Z758" s="550"/>
      <c r="AA758" s="550"/>
      <c r="AB758" s="550"/>
      <c r="AC758" s="550"/>
      <c r="AD758" s="550"/>
      <c r="AE758" s="550"/>
      <c r="AF758" s="550"/>
      <c r="AG758" s="550"/>
      <c r="AH758" s="550"/>
      <c r="AI758" s="550"/>
      <c r="AJ758" s="550"/>
      <c r="AK758" s="550"/>
      <c r="AL758" s="550"/>
      <c r="AM758" s="550"/>
      <c r="AN758" s="550"/>
      <c r="AO758" s="550"/>
      <c r="AP758" s="550"/>
      <c r="AQ758" s="550"/>
      <c r="AR758" s="550"/>
      <c r="AS758" s="550"/>
      <c r="AT758" s="550"/>
      <c r="AU758" s="550"/>
      <c r="AV758" s="550"/>
      <c r="AW758" s="550"/>
      <c r="AX758" s="550"/>
      <c r="AY758" s="550"/>
      <c r="AZ758" s="550"/>
      <c r="BA758" s="550"/>
      <c r="BB758" s="550"/>
      <c r="BC758" s="550"/>
      <c r="BD758" s="550"/>
      <c r="BE758" s="550"/>
      <c r="BF758" s="550"/>
      <c r="BG758" s="550"/>
      <c r="BH758" s="550"/>
      <c r="BI758" s="550"/>
      <c r="BJ758" s="550"/>
      <c r="BK758" s="550"/>
      <c r="BL758" s="550"/>
      <c r="BM758" s="550"/>
      <c r="BN758" s="550"/>
      <c r="BO758" s="550"/>
      <c r="BP758" s="550"/>
      <c r="BQ758" s="550"/>
      <c r="BR758" s="550"/>
      <c r="BS758" s="550"/>
      <c r="BT758" s="550"/>
      <c r="BU758" s="550"/>
      <c r="BV758" s="550"/>
      <c r="BW758" s="550"/>
      <c r="BX758" s="550"/>
      <c r="BY758" s="550"/>
      <c r="BZ758" s="550"/>
      <c r="CA758" s="550"/>
      <c r="CB758" s="550"/>
      <c r="CC758" s="550"/>
      <c r="CD758" s="550"/>
      <c r="CE758" s="550"/>
      <c r="CF758" s="550"/>
      <c r="CG758" s="550"/>
      <c r="CH758" s="550"/>
      <c r="CI758" s="550"/>
      <c r="CJ758" s="550"/>
      <c r="CK758" s="550"/>
      <c r="CL758" s="550"/>
      <c r="CM758" s="550"/>
      <c r="CN758" s="550"/>
      <c r="CO758" s="550"/>
      <c r="CP758" s="550"/>
      <c r="CQ758" s="550"/>
      <c r="CR758" s="550"/>
      <c r="CS758" s="550"/>
      <c r="CT758" s="550"/>
      <c r="CU758" s="550"/>
      <c r="CV758" s="550"/>
      <c r="CW758" s="550"/>
      <c r="CX758" s="550"/>
      <c r="CY758" s="550"/>
      <c r="CZ758" s="550"/>
      <c r="DA758" s="550"/>
      <c r="DB758" s="550"/>
      <c r="DC758" s="550"/>
      <c r="DD758" s="550"/>
      <c r="DE758" s="550"/>
      <c r="DF758" s="550"/>
      <c r="DG758" s="550"/>
      <c r="DH758" s="550"/>
      <c r="DI758" s="550"/>
      <c r="DJ758" s="550"/>
      <c r="DK758" s="550"/>
      <c r="DL758" s="550"/>
      <c r="DM758" s="550"/>
      <c r="DN758" s="550"/>
      <c r="DO758" s="550"/>
      <c r="DP758" s="550"/>
      <c r="DQ758" s="550"/>
      <c r="DR758" s="550"/>
      <c r="DS758" s="550"/>
      <c r="DT758" s="550"/>
      <c r="DU758" s="550"/>
      <c r="DV758" s="550"/>
      <c r="DW758" s="550"/>
      <c r="DX758" s="550"/>
      <c r="DY758" s="550"/>
      <c r="DZ758" s="550"/>
      <c r="EA758" s="550"/>
      <c r="EB758" s="550"/>
      <c r="EC758" s="550"/>
      <c r="ED758" s="550"/>
      <c r="EE758" s="550"/>
      <c r="EF758" s="550"/>
      <c r="EG758" s="550"/>
      <c r="EH758" s="550"/>
      <c r="EI758" s="550"/>
      <c r="EJ758" s="550"/>
      <c r="EK758" s="550"/>
      <c r="EL758" s="550"/>
      <c r="EM758" s="550"/>
      <c r="EN758" s="550"/>
      <c r="EO758" s="550"/>
      <c r="EP758" s="550"/>
      <c r="EQ758" s="550"/>
      <c r="ER758" s="550"/>
      <c r="ES758" s="550"/>
      <c r="ET758" s="550"/>
      <c r="EU758" s="550"/>
      <c r="EV758" s="550"/>
      <c r="EW758" s="550"/>
      <c r="EX758" s="550"/>
      <c r="EY758" s="550"/>
      <c r="EZ758" s="550"/>
      <c r="FA758" s="550"/>
      <c r="FB758" s="550"/>
      <c r="FC758" s="550"/>
      <c r="FD758" s="550"/>
      <c r="FE758" s="550"/>
      <c r="FF758" s="550"/>
      <c r="FG758" s="550"/>
      <c r="FH758" s="550"/>
      <c r="FI758" s="550"/>
      <c r="FJ758" s="550"/>
      <c r="FK758" s="550"/>
      <c r="FL758" s="550"/>
      <c r="FM758" s="550"/>
      <c r="FN758" s="550"/>
      <c r="FO758" s="550"/>
      <c r="FP758" s="550"/>
      <c r="FQ758" s="550"/>
      <c r="FR758" s="550"/>
      <c r="FS758" s="550"/>
      <c r="FT758" s="550"/>
      <c r="FU758" s="550"/>
      <c r="FV758" s="550"/>
      <c r="FW758" s="550"/>
      <c r="FX758" s="550"/>
      <c r="FY758" s="550"/>
      <c r="FZ758" s="550"/>
      <c r="GA758" s="550"/>
      <c r="GB758" s="550"/>
      <c r="GC758" s="550"/>
      <c r="GD758" s="550"/>
      <c r="GE758" s="550"/>
      <c r="GF758" s="550"/>
      <c r="GG758" s="550"/>
      <c r="GH758" s="550"/>
      <c r="GI758" s="550"/>
      <c r="GJ758" s="550"/>
      <c r="GK758" s="550"/>
      <c r="GL758" s="550"/>
      <c r="GM758" s="550"/>
    </row>
    <row r="759" spans="7:195" ht="18" customHeight="1">
      <c r="G759" s="550"/>
      <c r="H759" s="550"/>
      <c r="I759" s="550"/>
      <c r="J759" s="550"/>
      <c r="K759" s="550"/>
      <c r="L759" s="550"/>
      <c r="M759" s="550"/>
      <c r="N759" s="550"/>
      <c r="O759" s="550"/>
      <c r="P759" s="550"/>
      <c r="Q759" s="550"/>
      <c r="R759" s="550"/>
      <c r="S759" s="550"/>
      <c r="T759" s="550"/>
      <c r="U759" s="550"/>
      <c r="V759" s="550"/>
      <c r="W759" s="550"/>
      <c r="X759" s="550"/>
      <c r="Y759" s="550"/>
      <c r="Z759" s="550"/>
      <c r="AA759" s="550"/>
      <c r="AB759" s="550"/>
      <c r="AC759" s="550"/>
      <c r="AD759" s="550"/>
      <c r="AE759" s="550"/>
      <c r="AF759" s="550"/>
      <c r="AG759" s="550"/>
      <c r="AH759" s="550"/>
      <c r="AI759" s="550"/>
      <c r="AJ759" s="550"/>
      <c r="AK759" s="550"/>
      <c r="AL759" s="550"/>
      <c r="AM759" s="550"/>
      <c r="AN759" s="550"/>
      <c r="AO759" s="550"/>
      <c r="AP759" s="550"/>
      <c r="AQ759" s="550"/>
      <c r="AR759" s="550"/>
      <c r="AS759" s="550"/>
      <c r="AT759" s="550"/>
      <c r="AU759" s="550"/>
      <c r="AV759" s="550"/>
      <c r="AW759" s="550"/>
      <c r="AX759" s="550"/>
      <c r="AY759" s="550"/>
      <c r="AZ759" s="550"/>
      <c r="BA759" s="550"/>
      <c r="BB759" s="550"/>
      <c r="BC759" s="550"/>
      <c r="BD759" s="550"/>
      <c r="BE759" s="550"/>
      <c r="BF759" s="550"/>
      <c r="BG759" s="550"/>
      <c r="BH759" s="550"/>
      <c r="BI759" s="550"/>
      <c r="BJ759" s="550"/>
      <c r="BK759" s="550"/>
      <c r="BL759" s="550"/>
      <c r="BM759" s="550"/>
      <c r="BN759" s="550"/>
      <c r="BO759" s="550"/>
      <c r="BP759" s="550"/>
      <c r="BQ759" s="550"/>
      <c r="BR759" s="550"/>
      <c r="BS759" s="550"/>
      <c r="BT759" s="550"/>
      <c r="BU759" s="550"/>
      <c r="BV759" s="550"/>
      <c r="BW759" s="550"/>
      <c r="BX759" s="550"/>
      <c r="BY759" s="550"/>
      <c r="BZ759" s="550"/>
      <c r="CA759" s="550"/>
      <c r="CB759" s="550"/>
      <c r="CC759" s="550"/>
      <c r="CD759" s="550"/>
      <c r="CE759" s="550"/>
      <c r="CF759" s="550"/>
      <c r="CG759" s="550"/>
      <c r="CH759" s="550"/>
      <c r="CI759" s="550"/>
      <c r="CJ759" s="550"/>
      <c r="CK759" s="550"/>
      <c r="CL759" s="550"/>
      <c r="CM759" s="550"/>
      <c r="CN759" s="550"/>
      <c r="CO759" s="550"/>
      <c r="CP759" s="550"/>
      <c r="CQ759" s="550"/>
      <c r="CR759" s="550"/>
      <c r="CS759" s="550"/>
      <c r="CT759" s="550"/>
      <c r="CU759" s="550"/>
      <c r="CV759" s="550"/>
      <c r="CW759" s="550"/>
      <c r="CX759" s="550"/>
      <c r="CY759" s="550"/>
      <c r="CZ759" s="550"/>
      <c r="DA759" s="550"/>
      <c r="DB759" s="550"/>
      <c r="DC759" s="550"/>
      <c r="DD759" s="550"/>
      <c r="DE759" s="550"/>
      <c r="DF759" s="550"/>
      <c r="DG759" s="550"/>
      <c r="DH759" s="550"/>
      <c r="DI759" s="550"/>
      <c r="DJ759" s="550"/>
      <c r="DK759" s="550"/>
      <c r="DL759" s="550"/>
      <c r="DM759" s="550"/>
      <c r="DN759" s="550"/>
      <c r="DO759" s="550"/>
      <c r="DP759" s="550"/>
      <c r="DQ759" s="550"/>
      <c r="DR759" s="550"/>
      <c r="DS759" s="550"/>
      <c r="DT759" s="550"/>
      <c r="DU759" s="550"/>
      <c r="DV759" s="550"/>
      <c r="DW759" s="550"/>
      <c r="DX759" s="550"/>
      <c r="DY759" s="550"/>
      <c r="DZ759" s="550"/>
      <c r="EA759" s="550"/>
      <c r="EB759" s="550"/>
      <c r="EC759" s="550"/>
      <c r="ED759" s="550"/>
      <c r="EE759" s="550"/>
      <c r="EF759" s="550"/>
      <c r="EG759" s="550"/>
      <c r="EH759" s="550"/>
      <c r="EI759" s="550"/>
      <c r="EJ759" s="550"/>
      <c r="EK759" s="550"/>
      <c r="EL759" s="550"/>
      <c r="EM759" s="550"/>
      <c r="EN759" s="550"/>
      <c r="EO759" s="550"/>
      <c r="EP759" s="550"/>
      <c r="EQ759" s="550"/>
      <c r="ER759" s="550"/>
      <c r="ES759" s="550"/>
      <c r="ET759" s="550"/>
      <c r="EU759" s="550"/>
      <c r="EV759" s="550"/>
      <c r="EW759" s="550"/>
      <c r="EX759" s="550"/>
      <c r="EY759" s="550"/>
      <c r="EZ759" s="550"/>
      <c r="FA759" s="550"/>
      <c r="FB759" s="550"/>
      <c r="FC759" s="550"/>
      <c r="FD759" s="550"/>
      <c r="FE759" s="550"/>
      <c r="FF759" s="550"/>
      <c r="FG759" s="550"/>
      <c r="FH759" s="550"/>
      <c r="FI759" s="550"/>
      <c r="FJ759" s="550"/>
      <c r="FK759" s="550"/>
      <c r="FL759" s="550"/>
      <c r="FM759" s="550"/>
      <c r="FN759" s="550"/>
      <c r="FO759" s="550"/>
      <c r="FP759" s="550"/>
      <c r="FQ759" s="550"/>
      <c r="FR759" s="550"/>
      <c r="FS759" s="550"/>
      <c r="FT759" s="550"/>
      <c r="FU759" s="550"/>
      <c r="FV759" s="550"/>
      <c r="FW759" s="550"/>
      <c r="FX759" s="550"/>
      <c r="FY759" s="550"/>
      <c r="FZ759" s="550"/>
      <c r="GA759" s="550"/>
      <c r="GB759" s="550"/>
      <c r="GC759" s="550"/>
      <c r="GD759" s="550"/>
      <c r="GE759" s="550"/>
      <c r="GF759" s="550"/>
      <c r="GG759" s="550"/>
      <c r="GH759" s="550"/>
      <c r="GI759" s="550"/>
      <c r="GJ759" s="550"/>
      <c r="GK759" s="550"/>
      <c r="GL759" s="550"/>
      <c r="GM759" s="550"/>
    </row>
    <row r="760" spans="7:195" ht="18" customHeight="1">
      <c r="G760" s="550"/>
      <c r="H760" s="550"/>
      <c r="I760" s="550"/>
      <c r="J760" s="550"/>
      <c r="K760" s="550"/>
      <c r="L760" s="550"/>
      <c r="M760" s="550"/>
      <c r="N760" s="550"/>
      <c r="O760" s="550"/>
      <c r="P760" s="550"/>
      <c r="Q760" s="550"/>
      <c r="R760" s="550"/>
      <c r="S760" s="550"/>
      <c r="T760" s="550"/>
      <c r="U760" s="550"/>
      <c r="V760" s="550"/>
      <c r="W760" s="550"/>
      <c r="X760" s="550"/>
      <c r="Y760" s="550"/>
      <c r="Z760" s="550"/>
      <c r="AA760" s="550"/>
      <c r="AB760" s="550"/>
      <c r="AC760" s="550"/>
      <c r="AD760" s="550"/>
      <c r="AE760" s="550"/>
      <c r="AF760" s="550"/>
      <c r="AG760" s="550"/>
      <c r="AH760" s="550"/>
      <c r="AI760" s="550"/>
      <c r="AJ760" s="550"/>
      <c r="AK760" s="550"/>
      <c r="AL760" s="550"/>
      <c r="AM760" s="550"/>
      <c r="AN760" s="550"/>
      <c r="AO760" s="550"/>
      <c r="AP760" s="550"/>
      <c r="AQ760" s="550"/>
      <c r="AR760" s="550"/>
      <c r="AS760" s="550"/>
      <c r="AT760" s="550"/>
      <c r="AU760" s="550"/>
      <c r="AV760" s="550"/>
      <c r="AW760" s="550"/>
      <c r="AX760" s="550"/>
      <c r="AY760" s="550"/>
      <c r="AZ760" s="550"/>
      <c r="BA760" s="550"/>
      <c r="BB760" s="550"/>
      <c r="BC760" s="550"/>
      <c r="BD760" s="550"/>
      <c r="BE760" s="550"/>
      <c r="BF760" s="550"/>
      <c r="BG760" s="550"/>
      <c r="BH760" s="550"/>
      <c r="BI760" s="550"/>
      <c r="BJ760" s="550"/>
      <c r="BK760" s="550"/>
      <c r="BL760" s="550"/>
      <c r="BM760" s="550"/>
      <c r="BN760" s="550"/>
      <c r="BO760" s="550"/>
      <c r="BP760" s="550"/>
      <c r="BQ760" s="550"/>
      <c r="BR760" s="550"/>
      <c r="BS760" s="550"/>
      <c r="BT760" s="550"/>
      <c r="BU760" s="550"/>
      <c r="BV760" s="550"/>
      <c r="BW760" s="550"/>
      <c r="BX760" s="550"/>
      <c r="BY760" s="550"/>
      <c r="BZ760" s="550"/>
      <c r="CA760" s="550"/>
      <c r="CB760" s="550"/>
      <c r="CC760" s="550"/>
      <c r="CD760" s="550"/>
      <c r="CE760" s="550"/>
      <c r="CF760" s="550"/>
      <c r="CG760" s="550"/>
      <c r="CH760" s="550"/>
      <c r="CI760" s="550"/>
      <c r="CJ760" s="550"/>
      <c r="CK760" s="550"/>
      <c r="CL760" s="550"/>
      <c r="CM760" s="550"/>
      <c r="CN760" s="550"/>
      <c r="CO760" s="550"/>
      <c r="CP760" s="550"/>
      <c r="CQ760" s="550"/>
      <c r="CR760" s="550"/>
      <c r="CS760" s="550"/>
      <c r="CT760" s="550"/>
      <c r="CU760" s="550"/>
      <c r="CV760" s="550"/>
      <c r="CW760" s="550"/>
      <c r="CX760" s="550"/>
      <c r="CY760" s="550"/>
      <c r="CZ760" s="550"/>
      <c r="DA760" s="550"/>
      <c r="DB760" s="550"/>
      <c r="DC760" s="550"/>
      <c r="DD760" s="550"/>
      <c r="DE760" s="550"/>
      <c r="DF760" s="550"/>
      <c r="DG760" s="550"/>
      <c r="DH760" s="550"/>
      <c r="DI760" s="550"/>
      <c r="DJ760" s="550"/>
      <c r="DK760" s="550"/>
      <c r="DL760" s="550"/>
      <c r="DM760" s="550"/>
      <c r="DN760" s="550"/>
      <c r="DO760" s="550"/>
      <c r="DP760" s="550"/>
      <c r="DQ760" s="550"/>
      <c r="DR760" s="550"/>
      <c r="DS760" s="550"/>
      <c r="DT760" s="550"/>
      <c r="DU760" s="550"/>
      <c r="DV760" s="550"/>
      <c r="DW760" s="550"/>
      <c r="DX760" s="550"/>
      <c r="DY760" s="550"/>
      <c r="DZ760" s="550"/>
      <c r="EA760" s="550"/>
      <c r="EB760" s="550"/>
      <c r="EC760" s="550"/>
      <c r="ED760" s="550"/>
      <c r="EE760" s="550"/>
      <c r="EF760" s="550"/>
      <c r="EG760" s="550"/>
      <c r="EH760" s="550"/>
      <c r="EI760" s="550"/>
      <c r="EJ760" s="550"/>
      <c r="EK760" s="550"/>
      <c r="EL760" s="550"/>
      <c r="EM760" s="550"/>
      <c r="EN760" s="550"/>
      <c r="EO760" s="550"/>
      <c r="EP760" s="550"/>
      <c r="EQ760" s="550"/>
      <c r="ER760" s="550"/>
      <c r="ES760" s="550"/>
      <c r="ET760" s="550"/>
      <c r="EU760" s="550"/>
      <c r="EV760" s="550"/>
      <c r="EW760" s="550"/>
      <c r="EX760" s="550"/>
      <c r="EY760" s="550"/>
      <c r="EZ760" s="550"/>
      <c r="FA760" s="550"/>
      <c r="FB760" s="550"/>
      <c r="FC760" s="550"/>
      <c r="FD760" s="550"/>
      <c r="FE760" s="550"/>
      <c r="FF760" s="550"/>
      <c r="FG760" s="550"/>
      <c r="FH760" s="550"/>
      <c r="FI760" s="550"/>
      <c r="FJ760" s="550"/>
      <c r="FK760" s="550"/>
      <c r="FL760" s="550"/>
      <c r="FM760" s="550"/>
      <c r="FN760" s="550"/>
      <c r="FO760" s="550"/>
      <c r="FP760" s="550"/>
      <c r="FQ760" s="550"/>
      <c r="FR760" s="550"/>
      <c r="FS760" s="550"/>
      <c r="FT760" s="550"/>
      <c r="FU760" s="550"/>
      <c r="FV760" s="550"/>
      <c r="FW760" s="550"/>
      <c r="FX760" s="550"/>
      <c r="FY760" s="550"/>
      <c r="FZ760" s="550"/>
      <c r="GA760" s="550"/>
      <c r="GB760" s="550"/>
      <c r="GC760" s="550"/>
      <c r="GD760" s="550"/>
      <c r="GE760" s="550"/>
      <c r="GF760" s="550"/>
      <c r="GG760" s="550"/>
      <c r="GH760" s="550"/>
      <c r="GI760" s="550"/>
      <c r="GJ760" s="550"/>
      <c r="GK760" s="550"/>
      <c r="GL760" s="550"/>
      <c r="GM760" s="550"/>
    </row>
    <row r="761" spans="7:195" ht="18" customHeight="1">
      <c r="G761" s="550"/>
      <c r="H761" s="550"/>
      <c r="I761" s="550"/>
      <c r="J761" s="550"/>
      <c r="K761" s="550"/>
      <c r="L761" s="550"/>
      <c r="M761" s="550"/>
      <c r="N761" s="550"/>
      <c r="O761" s="550"/>
      <c r="P761" s="550"/>
      <c r="Q761" s="550"/>
      <c r="R761" s="550"/>
      <c r="S761" s="550"/>
      <c r="T761" s="550"/>
      <c r="U761" s="550"/>
      <c r="V761" s="550"/>
      <c r="W761" s="550"/>
      <c r="X761" s="550"/>
      <c r="Y761" s="550"/>
      <c r="Z761" s="550"/>
      <c r="AA761" s="550"/>
      <c r="AB761" s="550"/>
      <c r="AC761" s="550"/>
      <c r="AD761" s="550"/>
      <c r="AE761" s="550"/>
      <c r="AF761" s="550"/>
      <c r="AG761" s="550"/>
      <c r="AH761" s="550"/>
      <c r="AI761" s="550"/>
      <c r="AJ761" s="550"/>
      <c r="AK761" s="550"/>
      <c r="AL761" s="550"/>
      <c r="AM761" s="550"/>
      <c r="AN761" s="550"/>
      <c r="AO761" s="550"/>
      <c r="AP761" s="550"/>
      <c r="AQ761" s="550"/>
      <c r="AR761" s="550"/>
      <c r="AS761" s="550"/>
      <c r="AT761" s="550"/>
      <c r="AU761" s="550"/>
      <c r="AV761" s="550"/>
      <c r="AW761" s="550"/>
      <c r="AX761" s="550"/>
      <c r="AY761" s="550"/>
      <c r="AZ761" s="550"/>
      <c r="BA761" s="550"/>
      <c r="BB761" s="550"/>
      <c r="BC761" s="550"/>
      <c r="BD761" s="550"/>
      <c r="BE761" s="550"/>
      <c r="BF761" s="550"/>
      <c r="BG761" s="550"/>
      <c r="BH761" s="550"/>
      <c r="BI761" s="550"/>
      <c r="BJ761" s="550"/>
      <c r="BK761" s="550"/>
      <c r="BL761" s="550"/>
      <c r="BM761" s="550"/>
      <c r="BN761" s="550"/>
      <c r="BO761" s="550"/>
      <c r="BP761" s="550"/>
      <c r="BQ761" s="550"/>
      <c r="BR761" s="550"/>
      <c r="BS761" s="550"/>
      <c r="BT761" s="550"/>
      <c r="BU761" s="550"/>
      <c r="BV761" s="550"/>
      <c r="BW761" s="550"/>
      <c r="BX761" s="550"/>
      <c r="BY761" s="550"/>
      <c r="BZ761" s="550"/>
      <c r="CA761" s="550"/>
      <c r="CB761" s="550"/>
      <c r="CC761" s="550"/>
      <c r="CD761" s="550"/>
      <c r="CE761" s="550"/>
      <c r="CF761" s="550"/>
      <c r="CG761" s="550"/>
      <c r="CH761" s="550"/>
      <c r="CI761" s="550"/>
      <c r="CJ761" s="550"/>
      <c r="CK761" s="550"/>
      <c r="CL761" s="550"/>
      <c r="CM761" s="550"/>
      <c r="CN761" s="550"/>
      <c r="CO761" s="550"/>
      <c r="CP761" s="550"/>
      <c r="CQ761" s="550"/>
      <c r="CR761" s="550"/>
      <c r="CS761" s="550"/>
      <c r="CT761" s="550"/>
      <c r="CU761" s="550"/>
      <c r="CV761" s="550"/>
      <c r="CW761" s="550"/>
      <c r="CX761" s="550"/>
      <c r="CY761" s="550"/>
      <c r="CZ761" s="550"/>
      <c r="DA761" s="550"/>
      <c r="DB761" s="550"/>
      <c r="DC761" s="550"/>
      <c r="DD761" s="550"/>
      <c r="DE761" s="550"/>
      <c r="DF761" s="550"/>
      <c r="DG761" s="550"/>
      <c r="DH761" s="550"/>
      <c r="DI761" s="550"/>
      <c r="DJ761" s="550"/>
      <c r="DK761" s="550"/>
      <c r="DL761" s="550"/>
      <c r="DM761" s="550"/>
      <c r="DN761" s="550"/>
      <c r="DO761" s="550"/>
      <c r="DP761" s="550"/>
      <c r="DQ761" s="550"/>
      <c r="DR761" s="550"/>
      <c r="DS761" s="550"/>
      <c r="DT761" s="550"/>
      <c r="DU761" s="550"/>
      <c r="DV761" s="550"/>
      <c r="DW761" s="550"/>
      <c r="DX761" s="550"/>
      <c r="DY761" s="550"/>
      <c r="DZ761" s="550"/>
      <c r="EA761" s="550"/>
      <c r="EB761" s="550"/>
      <c r="EC761" s="550"/>
      <c r="ED761" s="550"/>
      <c r="EE761" s="550"/>
      <c r="EF761" s="550"/>
      <c r="EG761" s="550"/>
      <c r="EH761" s="550"/>
      <c r="EI761" s="550"/>
      <c r="EJ761" s="550"/>
      <c r="EK761" s="550"/>
      <c r="EL761" s="550"/>
      <c r="EM761" s="550"/>
      <c r="EN761" s="550"/>
      <c r="EO761" s="550"/>
      <c r="EP761" s="550"/>
      <c r="EQ761" s="550"/>
      <c r="ER761" s="550"/>
      <c r="ES761" s="550"/>
      <c r="ET761" s="550"/>
      <c r="EU761" s="550"/>
      <c r="EV761" s="550"/>
      <c r="EW761" s="550"/>
      <c r="EX761" s="550"/>
      <c r="EY761" s="550"/>
      <c r="EZ761" s="550"/>
      <c r="FA761" s="550"/>
      <c r="FB761" s="550"/>
      <c r="FC761" s="550"/>
      <c r="FD761" s="550"/>
      <c r="FE761" s="550"/>
      <c r="FF761" s="550"/>
      <c r="FG761" s="550"/>
      <c r="FH761" s="550"/>
      <c r="FI761" s="550"/>
      <c r="FJ761" s="550"/>
      <c r="FK761" s="550"/>
      <c r="FL761" s="550"/>
      <c r="FM761" s="550"/>
      <c r="FN761" s="550"/>
      <c r="FO761" s="550"/>
      <c r="FP761" s="550"/>
      <c r="FQ761" s="550"/>
      <c r="FR761" s="550"/>
      <c r="FS761" s="550"/>
      <c r="FT761" s="550"/>
      <c r="FU761" s="550"/>
      <c r="FV761" s="550"/>
      <c r="FW761" s="550"/>
      <c r="FX761" s="550"/>
      <c r="FY761" s="550"/>
      <c r="FZ761" s="550"/>
      <c r="GA761" s="550"/>
      <c r="GB761" s="550"/>
      <c r="GC761" s="550"/>
      <c r="GD761" s="550"/>
      <c r="GE761" s="550"/>
      <c r="GF761" s="550"/>
      <c r="GG761" s="550"/>
      <c r="GH761" s="550"/>
      <c r="GI761" s="550"/>
      <c r="GJ761" s="550"/>
      <c r="GK761" s="550"/>
      <c r="GL761" s="550"/>
      <c r="GM761" s="550"/>
    </row>
    <row r="762" spans="7:195" ht="18" customHeight="1">
      <c r="G762" s="550"/>
      <c r="H762" s="550"/>
      <c r="I762" s="550"/>
      <c r="J762" s="550"/>
      <c r="K762" s="550"/>
      <c r="L762" s="550"/>
      <c r="M762" s="550"/>
      <c r="N762" s="550"/>
      <c r="O762" s="550"/>
      <c r="P762" s="550"/>
      <c r="Q762" s="550"/>
      <c r="R762" s="550"/>
      <c r="S762" s="550"/>
      <c r="T762" s="550"/>
      <c r="U762" s="550"/>
      <c r="V762" s="550"/>
      <c r="W762" s="550"/>
      <c r="X762" s="550"/>
      <c r="Y762" s="550"/>
      <c r="Z762" s="550"/>
      <c r="AA762" s="550"/>
      <c r="AB762" s="550"/>
      <c r="AC762" s="550"/>
      <c r="AD762" s="550"/>
      <c r="AE762" s="550"/>
      <c r="AF762" s="550"/>
      <c r="AG762" s="550"/>
      <c r="AH762" s="550"/>
      <c r="AI762" s="550"/>
      <c r="AJ762" s="550"/>
      <c r="AK762" s="550"/>
      <c r="AL762" s="550"/>
      <c r="AM762" s="550"/>
      <c r="AN762" s="550"/>
      <c r="AO762" s="550"/>
      <c r="AP762" s="550"/>
      <c r="AQ762" s="550"/>
      <c r="AR762" s="550"/>
      <c r="AS762" s="550"/>
      <c r="AT762" s="550"/>
      <c r="AU762" s="550"/>
      <c r="AV762" s="550"/>
      <c r="AW762" s="550"/>
      <c r="AX762" s="550"/>
      <c r="AY762" s="550"/>
      <c r="AZ762" s="550"/>
      <c r="BA762" s="550"/>
      <c r="BB762" s="550"/>
      <c r="BC762" s="550"/>
      <c r="BD762" s="550"/>
      <c r="BE762" s="550"/>
      <c r="BF762" s="550"/>
      <c r="BG762" s="550"/>
      <c r="BH762" s="550"/>
      <c r="BI762" s="550"/>
      <c r="BJ762" s="550"/>
      <c r="BK762" s="550"/>
      <c r="BL762" s="550"/>
      <c r="BM762" s="550"/>
      <c r="BN762" s="550"/>
      <c r="BO762" s="550"/>
      <c r="BP762" s="550"/>
      <c r="BQ762" s="550"/>
      <c r="BR762" s="550"/>
      <c r="BS762" s="550"/>
      <c r="BT762" s="550"/>
      <c r="BU762" s="550"/>
      <c r="BV762" s="550"/>
      <c r="BW762" s="550"/>
      <c r="BX762" s="550"/>
      <c r="BY762" s="550"/>
      <c r="BZ762" s="550"/>
      <c r="CA762" s="550"/>
      <c r="CB762" s="550"/>
      <c r="CC762" s="550"/>
      <c r="CD762" s="550"/>
      <c r="CE762" s="550"/>
      <c r="CF762" s="550"/>
      <c r="CG762" s="550"/>
      <c r="CH762" s="550"/>
      <c r="CI762" s="550"/>
      <c r="CJ762" s="550"/>
      <c r="CK762" s="550"/>
      <c r="CL762" s="550"/>
      <c r="CM762" s="550"/>
      <c r="CN762" s="550"/>
      <c r="CO762" s="550"/>
      <c r="CP762" s="550"/>
      <c r="CQ762" s="550"/>
      <c r="CR762" s="550"/>
      <c r="CS762" s="550"/>
      <c r="CT762" s="550"/>
      <c r="CU762" s="550"/>
      <c r="CV762" s="550"/>
      <c r="CW762" s="550"/>
      <c r="CX762" s="550"/>
      <c r="CY762" s="550"/>
      <c r="CZ762" s="550"/>
      <c r="DA762" s="550"/>
      <c r="DB762" s="550"/>
      <c r="DC762" s="550"/>
      <c r="DD762" s="550"/>
      <c r="DE762" s="550"/>
      <c r="DF762" s="550"/>
      <c r="DG762" s="550"/>
      <c r="DH762" s="550"/>
      <c r="DI762" s="550"/>
      <c r="DJ762" s="550"/>
      <c r="DK762" s="550"/>
      <c r="DL762" s="550"/>
      <c r="DM762" s="550"/>
      <c r="DN762" s="550"/>
      <c r="DO762" s="550"/>
      <c r="DP762" s="550"/>
      <c r="DQ762" s="550"/>
      <c r="DR762" s="550"/>
      <c r="DS762" s="550"/>
      <c r="DT762" s="550"/>
      <c r="DU762" s="550"/>
      <c r="DV762" s="550"/>
      <c r="DW762" s="550"/>
      <c r="DX762" s="550"/>
      <c r="DY762" s="550"/>
      <c r="DZ762" s="550"/>
      <c r="EA762" s="550"/>
      <c r="EB762" s="550"/>
      <c r="EC762" s="550"/>
      <c r="ED762" s="550"/>
      <c r="EE762" s="550"/>
      <c r="EF762" s="550"/>
      <c r="EG762" s="550"/>
      <c r="EH762" s="550"/>
      <c r="EI762" s="550"/>
      <c r="EJ762" s="550"/>
      <c r="EK762" s="550"/>
      <c r="EL762" s="550"/>
      <c r="EM762" s="550"/>
      <c r="EN762" s="550"/>
      <c r="EO762" s="550"/>
      <c r="EP762" s="550"/>
      <c r="EQ762" s="550"/>
      <c r="ER762" s="550"/>
      <c r="ES762" s="550"/>
      <c r="ET762" s="550"/>
      <c r="EU762" s="550"/>
      <c r="EV762" s="550"/>
      <c r="EW762" s="550"/>
      <c r="EX762" s="550"/>
      <c r="EY762" s="550"/>
      <c r="EZ762" s="550"/>
      <c r="FA762" s="550"/>
      <c r="FB762" s="550"/>
      <c r="FC762" s="550"/>
      <c r="FD762" s="550"/>
      <c r="FE762" s="550"/>
      <c r="FF762" s="550"/>
      <c r="FG762" s="550"/>
      <c r="FH762" s="550"/>
      <c r="FI762" s="550"/>
      <c r="FJ762" s="550"/>
      <c r="FK762" s="550"/>
      <c r="FL762" s="550"/>
      <c r="FM762" s="550"/>
      <c r="FN762" s="550"/>
      <c r="FO762" s="550"/>
      <c r="FP762" s="550"/>
      <c r="FQ762" s="550"/>
      <c r="FR762" s="550"/>
      <c r="FS762" s="550"/>
      <c r="FT762" s="550"/>
      <c r="FU762" s="550"/>
      <c r="FV762" s="550"/>
      <c r="FW762" s="550"/>
      <c r="FX762" s="550"/>
      <c r="FY762" s="550"/>
      <c r="FZ762" s="550"/>
      <c r="GA762" s="550"/>
      <c r="GB762" s="550"/>
      <c r="GC762" s="550"/>
      <c r="GD762" s="550"/>
      <c r="GE762" s="550"/>
      <c r="GF762" s="550"/>
      <c r="GG762" s="550"/>
      <c r="GH762" s="550"/>
      <c r="GI762" s="550"/>
      <c r="GJ762" s="550"/>
      <c r="GK762" s="550"/>
      <c r="GL762" s="550"/>
      <c r="GM762" s="550"/>
    </row>
    <row r="763" spans="7:195" ht="18" customHeight="1">
      <c r="G763" s="550"/>
      <c r="H763" s="550"/>
      <c r="I763" s="550"/>
      <c r="J763" s="550"/>
      <c r="K763" s="550"/>
      <c r="L763" s="550"/>
      <c r="M763" s="550"/>
      <c r="N763" s="550"/>
      <c r="O763" s="550"/>
      <c r="P763" s="550"/>
      <c r="Q763" s="550"/>
      <c r="R763" s="550"/>
      <c r="S763" s="550"/>
      <c r="T763" s="550"/>
      <c r="U763" s="550"/>
      <c r="V763" s="550"/>
      <c r="W763" s="550"/>
      <c r="X763" s="550"/>
      <c r="Y763" s="550"/>
      <c r="Z763" s="550"/>
      <c r="AA763" s="550"/>
      <c r="AB763" s="550"/>
      <c r="AC763" s="550"/>
      <c r="AD763" s="550"/>
      <c r="AE763" s="550"/>
      <c r="AF763" s="550"/>
      <c r="AG763" s="550"/>
      <c r="AH763" s="550"/>
      <c r="AI763" s="550"/>
      <c r="AJ763" s="550"/>
      <c r="AK763" s="550"/>
      <c r="AL763" s="550"/>
      <c r="AM763" s="550"/>
      <c r="AN763" s="550"/>
      <c r="AO763" s="550"/>
      <c r="AP763" s="550"/>
      <c r="AQ763" s="550"/>
      <c r="AR763" s="550"/>
      <c r="AS763" s="550"/>
      <c r="AT763" s="550"/>
      <c r="AU763" s="550"/>
      <c r="AV763" s="550"/>
      <c r="AW763" s="550"/>
      <c r="AX763" s="550"/>
      <c r="AY763" s="550"/>
      <c r="AZ763" s="550"/>
      <c r="BA763" s="550"/>
      <c r="BB763" s="550"/>
      <c r="BC763" s="550"/>
      <c r="BD763" s="550"/>
      <c r="BE763" s="550"/>
      <c r="BF763" s="550"/>
      <c r="BG763" s="550"/>
      <c r="BH763" s="550"/>
      <c r="BI763" s="550"/>
      <c r="BJ763" s="550"/>
      <c r="BK763" s="550"/>
      <c r="BL763" s="550"/>
      <c r="BM763" s="550"/>
      <c r="BN763" s="550"/>
      <c r="BO763" s="550"/>
      <c r="BP763" s="550"/>
      <c r="BQ763" s="550"/>
      <c r="BR763" s="550"/>
      <c r="BS763" s="550"/>
      <c r="BT763" s="550"/>
      <c r="BU763" s="550"/>
      <c r="BV763" s="550"/>
      <c r="BW763" s="550"/>
      <c r="BX763" s="550"/>
      <c r="BY763" s="550"/>
      <c r="BZ763" s="550"/>
      <c r="CA763" s="550"/>
      <c r="CB763" s="550"/>
      <c r="CC763" s="550"/>
      <c r="CD763" s="550"/>
      <c r="CE763" s="550"/>
      <c r="CF763" s="550"/>
      <c r="CG763" s="550"/>
      <c r="CH763" s="550"/>
      <c r="CI763" s="550"/>
      <c r="CJ763" s="550"/>
      <c r="CK763" s="550"/>
      <c r="CL763" s="550"/>
      <c r="CM763" s="550"/>
      <c r="CN763" s="550"/>
      <c r="CO763" s="550"/>
      <c r="CP763" s="550"/>
      <c r="CQ763" s="550"/>
      <c r="CR763" s="550"/>
      <c r="CS763" s="550"/>
      <c r="CT763" s="550"/>
      <c r="CU763" s="550"/>
      <c r="CV763" s="550"/>
      <c r="CW763" s="550"/>
      <c r="CX763" s="550"/>
      <c r="CY763" s="550"/>
      <c r="CZ763" s="550"/>
      <c r="DA763" s="550"/>
      <c r="DB763" s="550"/>
      <c r="DC763" s="550"/>
      <c r="DD763" s="550"/>
      <c r="DE763" s="550"/>
      <c r="DF763" s="550"/>
      <c r="DG763" s="550"/>
      <c r="DH763" s="550"/>
      <c r="DI763" s="550"/>
      <c r="DJ763" s="550"/>
      <c r="DK763" s="550"/>
      <c r="DL763" s="550"/>
      <c r="DM763" s="550"/>
      <c r="DN763" s="550"/>
      <c r="DO763" s="550"/>
      <c r="DP763" s="550"/>
      <c r="DQ763" s="550"/>
      <c r="DR763" s="550"/>
      <c r="DS763" s="550"/>
      <c r="DT763" s="550"/>
      <c r="DU763" s="550"/>
      <c r="DV763" s="550"/>
      <c r="DW763" s="550"/>
      <c r="DX763" s="550"/>
      <c r="DY763" s="550"/>
      <c r="DZ763" s="550"/>
      <c r="EA763" s="550"/>
      <c r="EB763" s="550"/>
      <c r="EC763" s="550"/>
      <c r="ED763" s="550"/>
      <c r="EE763" s="550"/>
      <c r="EF763" s="550"/>
      <c r="EG763" s="550"/>
      <c r="EH763" s="550"/>
      <c r="EI763" s="550"/>
      <c r="EJ763" s="550"/>
      <c r="EK763" s="550"/>
      <c r="EL763" s="550"/>
      <c r="EM763" s="550"/>
      <c r="EN763" s="550"/>
      <c r="EO763" s="550"/>
      <c r="EP763" s="550"/>
      <c r="EQ763" s="550"/>
      <c r="ER763" s="550"/>
      <c r="ES763" s="550"/>
      <c r="ET763" s="550"/>
      <c r="EU763" s="550"/>
      <c r="EV763" s="550"/>
      <c r="EW763" s="550"/>
      <c r="EX763" s="550"/>
      <c r="EY763" s="550"/>
      <c r="EZ763" s="550"/>
      <c r="FA763" s="550"/>
      <c r="FB763" s="550"/>
      <c r="FC763" s="550"/>
      <c r="FD763" s="550"/>
      <c r="FE763" s="550"/>
      <c r="FF763" s="550"/>
      <c r="FG763" s="550"/>
      <c r="FH763" s="550"/>
      <c r="FI763" s="550"/>
      <c r="FJ763" s="550"/>
      <c r="FK763" s="550"/>
      <c r="FL763" s="550"/>
      <c r="FM763" s="550"/>
      <c r="FN763" s="550"/>
      <c r="FO763" s="550"/>
      <c r="FP763" s="550"/>
      <c r="FQ763" s="550"/>
      <c r="FR763" s="550"/>
      <c r="FS763" s="550"/>
      <c r="FT763" s="550"/>
      <c r="FU763" s="550"/>
      <c r="FV763" s="550"/>
      <c r="FW763" s="550"/>
      <c r="FX763" s="550"/>
      <c r="FY763" s="550"/>
      <c r="FZ763" s="550"/>
      <c r="GA763" s="550"/>
      <c r="GB763" s="550"/>
      <c r="GC763" s="550"/>
      <c r="GD763" s="550"/>
      <c r="GE763" s="550"/>
      <c r="GF763" s="550"/>
      <c r="GG763" s="550"/>
      <c r="GH763" s="550"/>
      <c r="GI763" s="550"/>
      <c r="GJ763" s="550"/>
      <c r="GK763" s="550"/>
      <c r="GL763" s="550"/>
      <c r="GM763" s="550"/>
    </row>
    <row r="764" spans="7:195" ht="18" customHeight="1">
      <c r="G764" s="550"/>
      <c r="H764" s="550"/>
      <c r="I764" s="550"/>
      <c r="J764" s="550"/>
      <c r="K764" s="550"/>
      <c r="L764" s="550"/>
      <c r="M764" s="550"/>
      <c r="N764" s="550"/>
      <c r="O764" s="550"/>
      <c r="P764" s="550"/>
      <c r="Q764" s="550"/>
      <c r="R764" s="550"/>
      <c r="S764" s="550"/>
      <c r="T764" s="550"/>
      <c r="U764" s="550"/>
      <c r="V764" s="550"/>
      <c r="W764" s="550"/>
      <c r="X764" s="550"/>
      <c r="Y764" s="550"/>
      <c r="Z764" s="550"/>
      <c r="AA764" s="550"/>
      <c r="AB764" s="550"/>
      <c r="AC764" s="550"/>
      <c r="AD764" s="550"/>
      <c r="AE764" s="550"/>
      <c r="AF764" s="550"/>
      <c r="AG764" s="550"/>
      <c r="AH764" s="550"/>
      <c r="AI764" s="550"/>
      <c r="AJ764" s="550"/>
      <c r="AK764" s="550"/>
      <c r="AL764" s="550"/>
      <c r="AM764" s="550"/>
      <c r="AN764" s="550"/>
      <c r="AO764" s="550"/>
      <c r="AP764" s="550"/>
      <c r="AQ764" s="550"/>
      <c r="AR764" s="550"/>
      <c r="AS764" s="550"/>
      <c r="AT764" s="550"/>
      <c r="AU764" s="550"/>
      <c r="AV764" s="550"/>
      <c r="AW764" s="550"/>
      <c r="AX764" s="550"/>
      <c r="AY764" s="550"/>
      <c r="AZ764" s="550"/>
      <c r="BA764" s="550"/>
      <c r="BB764" s="550"/>
      <c r="BC764" s="550"/>
      <c r="BD764" s="550"/>
      <c r="BE764" s="550"/>
      <c r="BF764" s="550"/>
      <c r="BG764" s="550"/>
      <c r="BH764" s="550"/>
      <c r="BI764" s="550"/>
      <c r="BJ764" s="550"/>
      <c r="BK764" s="550"/>
      <c r="BL764" s="550"/>
      <c r="BM764" s="550"/>
      <c r="BN764" s="550"/>
      <c r="BO764" s="550"/>
      <c r="BP764" s="550"/>
      <c r="BQ764" s="550"/>
      <c r="BR764" s="550"/>
      <c r="BS764" s="550"/>
      <c r="BT764" s="550"/>
      <c r="BU764" s="550"/>
      <c r="BV764" s="550"/>
      <c r="BW764" s="550"/>
      <c r="BX764" s="550"/>
      <c r="BY764" s="550"/>
      <c r="BZ764" s="550"/>
      <c r="CA764" s="550"/>
      <c r="CB764" s="550"/>
      <c r="CC764" s="550"/>
      <c r="CD764" s="550"/>
      <c r="CE764" s="550"/>
      <c r="CF764" s="550"/>
      <c r="CG764" s="550"/>
      <c r="CH764" s="550"/>
      <c r="CI764" s="550"/>
      <c r="CJ764" s="550"/>
      <c r="CK764" s="550"/>
      <c r="CL764" s="550"/>
      <c r="CM764" s="550"/>
      <c r="CN764" s="550"/>
      <c r="CO764" s="550"/>
      <c r="CP764" s="550"/>
      <c r="CQ764" s="550"/>
      <c r="CR764" s="550"/>
      <c r="CS764" s="550"/>
      <c r="CT764" s="550"/>
      <c r="CU764" s="550"/>
      <c r="CV764" s="550"/>
      <c r="CW764" s="550"/>
      <c r="CX764" s="550"/>
      <c r="CY764" s="550"/>
      <c r="CZ764" s="550"/>
      <c r="DA764" s="550"/>
      <c r="DB764" s="550"/>
      <c r="DC764" s="550"/>
      <c r="DD764" s="550"/>
      <c r="DE764" s="550"/>
      <c r="DF764" s="550"/>
      <c r="DG764" s="550"/>
      <c r="DH764" s="550"/>
      <c r="DI764" s="550"/>
      <c r="DJ764" s="550"/>
      <c r="DK764" s="550"/>
      <c r="DL764" s="550"/>
      <c r="DM764" s="550"/>
      <c r="DN764" s="550"/>
      <c r="DO764" s="550"/>
      <c r="DP764" s="550"/>
      <c r="DQ764" s="550"/>
      <c r="DR764" s="550"/>
      <c r="DS764" s="550"/>
      <c r="DT764" s="550"/>
      <c r="DU764" s="550"/>
      <c r="DV764" s="550"/>
      <c r="DW764" s="550"/>
      <c r="DX764" s="550"/>
      <c r="DY764" s="550"/>
      <c r="DZ764" s="550"/>
      <c r="EA764" s="550"/>
      <c r="EB764" s="550"/>
      <c r="EC764" s="550"/>
      <c r="ED764" s="550"/>
      <c r="EE764" s="550"/>
      <c r="EF764" s="550"/>
      <c r="EG764" s="550"/>
      <c r="EH764" s="550"/>
      <c r="EI764" s="550"/>
      <c r="EJ764" s="550"/>
      <c r="EK764" s="550"/>
      <c r="EL764" s="550"/>
      <c r="EM764" s="550"/>
      <c r="EN764" s="550"/>
      <c r="EO764" s="550"/>
      <c r="EP764" s="550"/>
      <c r="EQ764" s="550"/>
      <c r="ER764" s="550"/>
      <c r="ES764" s="550"/>
      <c r="ET764" s="550"/>
      <c r="EU764" s="550"/>
      <c r="EV764" s="550"/>
      <c r="EW764" s="550"/>
      <c r="EX764" s="550"/>
      <c r="EY764" s="550"/>
      <c r="EZ764" s="550"/>
      <c r="FA764" s="550"/>
      <c r="FB764" s="550"/>
      <c r="FC764" s="550"/>
      <c r="FD764" s="550"/>
      <c r="FE764" s="550"/>
      <c r="FF764" s="550"/>
      <c r="FG764" s="550"/>
      <c r="FH764" s="550"/>
      <c r="FI764" s="550"/>
      <c r="FJ764" s="550"/>
      <c r="FK764" s="550"/>
      <c r="FL764" s="550"/>
      <c r="FM764" s="550"/>
      <c r="FN764" s="550"/>
      <c r="FO764" s="550"/>
      <c r="FP764" s="550"/>
      <c r="FQ764" s="550"/>
      <c r="FR764" s="550"/>
      <c r="FS764" s="550"/>
      <c r="FT764" s="550"/>
      <c r="FU764" s="550"/>
      <c r="FV764" s="550"/>
      <c r="FW764" s="550"/>
      <c r="FX764" s="550"/>
      <c r="FY764" s="550"/>
      <c r="FZ764" s="550"/>
      <c r="GA764" s="550"/>
      <c r="GB764" s="550"/>
      <c r="GC764" s="550"/>
      <c r="GD764" s="550"/>
      <c r="GE764" s="550"/>
      <c r="GF764" s="550"/>
      <c r="GG764" s="550"/>
      <c r="GH764" s="550"/>
      <c r="GI764" s="550"/>
      <c r="GJ764" s="550"/>
      <c r="GK764" s="550"/>
      <c r="GL764" s="550"/>
      <c r="GM764" s="550"/>
    </row>
    <row r="765" spans="7:195" ht="18" customHeight="1">
      <c r="G765" s="550"/>
      <c r="H765" s="550"/>
      <c r="I765" s="550"/>
      <c r="J765" s="550"/>
      <c r="K765" s="550"/>
      <c r="L765" s="550"/>
      <c r="M765" s="550"/>
      <c r="N765" s="550"/>
      <c r="O765" s="550"/>
      <c r="P765" s="550"/>
      <c r="Q765" s="550"/>
      <c r="R765" s="550"/>
      <c r="S765" s="550"/>
      <c r="T765" s="550"/>
      <c r="U765" s="550"/>
      <c r="V765" s="550"/>
      <c r="W765" s="550"/>
      <c r="X765" s="550"/>
      <c r="Y765" s="550"/>
      <c r="Z765" s="550"/>
      <c r="AA765" s="550"/>
      <c r="AB765" s="550"/>
      <c r="AC765" s="550"/>
      <c r="AD765" s="550"/>
      <c r="AE765" s="550"/>
      <c r="AF765" s="550"/>
      <c r="AG765" s="550"/>
      <c r="AH765" s="550"/>
      <c r="AI765" s="550"/>
      <c r="AJ765" s="550"/>
      <c r="AK765" s="550"/>
      <c r="AL765" s="550"/>
      <c r="AM765" s="550"/>
      <c r="AN765" s="550"/>
      <c r="AO765" s="550"/>
      <c r="AP765" s="550"/>
      <c r="AQ765" s="550"/>
      <c r="AR765" s="550"/>
      <c r="AS765" s="550"/>
      <c r="AT765" s="550"/>
      <c r="AU765" s="550"/>
      <c r="AV765" s="550"/>
      <c r="AW765" s="550"/>
      <c r="AX765" s="550"/>
      <c r="AY765" s="550"/>
      <c r="AZ765" s="550"/>
      <c r="BA765" s="550"/>
      <c r="BB765" s="550"/>
      <c r="BC765" s="550"/>
      <c r="BD765" s="550"/>
      <c r="BE765" s="550"/>
      <c r="BF765" s="550"/>
      <c r="BG765" s="550"/>
      <c r="BH765" s="550"/>
      <c r="BI765" s="550"/>
      <c r="BJ765" s="550"/>
      <c r="BK765" s="550"/>
      <c r="BL765" s="550"/>
      <c r="BM765" s="550"/>
      <c r="BN765" s="550"/>
      <c r="BO765" s="550"/>
      <c r="BP765" s="550"/>
      <c r="BQ765" s="550"/>
      <c r="BR765" s="550"/>
      <c r="BS765" s="550"/>
      <c r="BT765" s="550"/>
      <c r="BU765" s="550"/>
      <c r="BV765" s="550"/>
      <c r="BW765" s="550"/>
      <c r="BX765" s="550"/>
      <c r="BY765" s="550"/>
      <c r="BZ765" s="550"/>
      <c r="CA765" s="550"/>
      <c r="CB765" s="550"/>
      <c r="CC765" s="550"/>
      <c r="CD765" s="550"/>
      <c r="CE765" s="550"/>
      <c r="CF765" s="550"/>
      <c r="CG765" s="550"/>
      <c r="CH765" s="550"/>
      <c r="CI765" s="550"/>
      <c r="CJ765" s="550"/>
      <c r="CK765" s="550"/>
      <c r="CL765" s="550"/>
      <c r="CM765" s="550"/>
      <c r="CN765" s="550"/>
      <c r="CO765" s="550"/>
      <c r="CP765" s="550"/>
      <c r="CQ765" s="550"/>
      <c r="CR765" s="550"/>
      <c r="CS765" s="550"/>
      <c r="CT765" s="550"/>
      <c r="CU765" s="550"/>
      <c r="CV765" s="550"/>
      <c r="CW765" s="550"/>
      <c r="CX765" s="550"/>
      <c r="CY765" s="550"/>
      <c r="CZ765" s="550"/>
      <c r="DA765" s="550"/>
      <c r="DB765" s="550"/>
      <c r="DC765" s="550"/>
      <c r="DD765" s="550"/>
      <c r="DE765" s="550"/>
      <c r="DF765" s="550"/>
      <c r="DG765" s="550"/>
      <c r="DH765" s="550"/>
      <c r="DI765" s="550"/>
      <c r="DJ765" s="550"/>
      <c r="DK765" s="550"/>
      <c r="DL765" s="550"/>
      <c r="DM765" s="550"/>
      <c r="DN765" s="550"/>
      <c r="DO765" s="550"/>
      <c r="DP765" s="550"/>
      <c r="DQ765" s="550"/>
      <c r="DR765" s="550"/>
      <c r="DS765" s="550"/>
      <c r="DT765" s="550"/>
      <c r="DU765" s="550"/>
      <c r="DV765" s="550"/>
      <c r="DW765" s="550"/>
      <c r="DX765" s="550"/>
      <c r="DY765" s="550"/>
      <c r="DZ765" s="550"/>
      <c r="EA765" s="550"/>
      <c r="EB765" s="550"/>
      <c r="EC765" s="550"/>
      <c r="ED765" s="550"/>
      <c r="EE765" s="550"/>
      <c r="EF765" s="550"/>
      <c r="EG765" s="550"/>
      <c r="EH765" s="550"/>
      <c r="EI765" s="550"/>
      <c r="EJ765" s="550"/>
      <c r="EK765" s="550"/>
      <c r="EL765" s="550"/>
      <c r="EM765" s="550"/>
      <c r="EN765" s="550"/>
      <c r="EO765" s="550"/>
      <c r="EP765" s="550"/>
      <c r="EQ765" s="550"/>
      <c r="ER765" s="550"/>
      <c r="ES765" s="550"/>
      <c r="ET765" s="550"/>
      <c r="EU765" s="550"/>
      <c r="EV765" s="550"/>
      <c r="EW765" s="550"/>
      <c r="EX765" s="550"/>
      <c r="EY765" s="550"/>
      <c r="EZ765" s="550"/>
      <c r="FA765" s="550"/>
      <c r="FB765" s="550"/>
      <c r="FC765" s="550"/>
      <c r="FD765" s="550"/>
      <c r="FE765" s="550"/>
      <c r="FF765" s="550"/>
      <c r="FG765" s="550"/>
      <c r="FH765" s="550"/>
      <c r="FI765" s="550"/>
      <c r="FJ765" s="550"/>
      <c r="FK765" s="550"/>
      <c r="FL765" s="550"/>
      <c r="FM765" s="550"/>
      <c r="FN765" s="550"/>
      <c r="FO765" s="550"/>
      <c r="FP765" s="550"/>
      <c r="FQ765" s="550"/>
      <c r="FR765" s="550"/>
      <c r="FS765" s="550"/>
      <c r="FT765" s="550"/>
      <c r="FU765" s="550"/>
      <c r="FV765" s="550"/>
      <c r="FW765" s="550"/>
      <c r="FX765" s="550"/>
      <c r="FY765" s="550"/>
      <c r="FZ765" s="550"/>
      <c r="GA765" s="550"/>
      <c r="GB765" s="550"/>
      <c r="GC765" s="550"/>
      <c r="GD765" s="550"/>
      <c r="GE765" s="550"/>
      <c r="GF765" s="550"/>
      <c r="GG765" s="550"/>
      <c r="GH765" s="550"/>
      <c r="GI765" s="550"/>
      <c r="GJ765" s="550"/>
      <c r="GK765" s="550"/>
      <c r="GL765" s="550"/>
      <c r="GM765" s="550"/>
    </row>
    <row r="766" spans="7:195" ht="18" customHeight="1">
      <c r="G766" s="550"/>
      <c r="H766" s="550"/>
      <c r="I766" s="550"/>
      <c r="J766" s="550"/>
      <c r="K766" s="550"/>
      <c r="L766" s="550"/>
      <c r="M766" s="550"/>
      <c r="N766" s="550"/>
      <c r="O766" s="550"/>
      <c r="P766" s="550"/>
      <c r="Q766" s="550"/>
      <c r="R766" s="550"/>
      <c r="S766" s="550"/>
      <c r="T766" s="550"/>
      <c r="U766" s="550"/>
      <c r="V766" s="550"/>
      <c r="W766" s="550"/>
      <c r="X766" s="550"/>
      <c r="Y766" s="550"/>
      <c r="Z766" s="550"/>
      <c r="AA766" s="550"/>
      <c r="AB766" s="550"/>
      <c r="AC766" s="550"/>
      <c r="AD766" s="550"/>
      <c r="AE766" s="550"/>
      <c r="AF766" s="550"/>
      <c r="AG766" s="550"/>
      <c r="AH766" s="550"/>
      <c r="AI766" s="550"/>
      <c r="AJ766" s="550"/>
      <c r="AK766" s="550"/>
      <c r="AL766" s="550"/>
      <c r="AM766" s="550"/>
      <c r="AN766" s="550"/>
      <c r="AO766" s="550"/>
      <c r="AP766" s="550"/>
      <c r="AQ766" s="550"/>
      <c r="AR766" s="550"/>
      <c r="AS766" s="550"/>
      <c r="AT766" s="550"/>
      <c r="AU766" s="550"/>
      <c r="AV766" s="550"/>
      <c r="AW766" s="550"/>
      <c r="AX766" s="550"/>
      <c r="AY766" s="550"/>
      <c r="AZ766" s="550"/>
      <c r="BA766" s="550"/>
      <c r="BB766" s="550"/>
      <c r="BC766" s="550"/>
      <c r="BD766" s="550"/>
      <c r="BE766" s="550"/>
      <c r="BF766" s="550"/>
      <c r="BG766" s="550"/>
      <c r="BH766" s="550"/>
      <c r="BI766" s="550"/>
      <c r="BJ766" s="550"/>
      <c r="BK766" s="550"/>
      <c r="BL766" s="550"/>
      <c r="BM766" s="550"/>
      <c r="BN766" s="550"/>
      <c r="BO766" s="550"/>
      <c r="BP766" s="550"/>
      <c r="BQ766" s="550"/>
      <c r="BR766" s="550"/>
      <c r="BS766" s="550"/>
      <c r="BT766" s="550"/>
      <c r="BU766" s="550"/>
      <c r="BV766" s="550"/>
      <c r="BW766" s="550"/>
      <c r="BX766" s="550"/>
      <c r="BY766" s="550"/>
      <c r="BZ766" s="550"/>
      <c r="CA766" s="550"/>
      <c r="CB766" s="550"/>
      <c r="CC766" s="550"/>
      <c r="CD766" s="550"/>
      <c r="CE766" s="550"/>
      <c r="CF766" s="550"/>
      <c r="CG766" s="550"/>
      <c r="CH766" s="550"/>
      <c r="CI766" s="550"/>
      <c r="CJ766" s="550"/>
      <c r="CK766" s="550"/>
      <c r="CL766" s="550"/>
      <c r="CM766" s="550"/>
      <c r="CN766" s="550"/>
      <c r="CO766" s="550"/>
      <c r="CP766" s="550"/>
      <c r="CQ766" s="550"/>
      <c r="CR766" s="550"/>
      <c r="CS766" s="550"/>
      <c r="CT766" s="550"/>
      <c r="CU766" s="550"/>
      <c r="CV766" s="550"/>
      <c r="CW766" s="550"/>
      <c r="CX766" s="550"/>
      <c r="CY766" s="550"/>
      <c r="CZ766" s="550"/>
      <c r="DA766" s="550"/>
      <c r="DB766" s="550"/>
      <c r="DC766" s="550"/>
      <c r="DD766" s="550"/>
      <c r="DE766" s="550"/>
      <c r="DF766" s="550"/>
      <c r="DG766" s="550"/>
      <c r="DH766" s="550"/>
      <c r="DI766" s="550"/>
      <c r="DJ766" s="550"/>
      <c r="DK766" s="550"/>
      <c r="DL766" s="550"/>
      <c r="DM766" s="550"/>
      <c r="DN766" s="550"/>
      <c r="DO766" s="550"/>
      <c r="DP766" s="550"/>
      <c r="DQ766" s="550"/>
      <c r="DR766" s="550"/>
      <c r="DS766" s="550"/>
      <c r="DT766" s="550"/>
      <c r="DU766" s="550"/>
      <c r="DV766" s="550"/>
      <c r="DW766" s="550"/>
      <c r="DX766" s="550"/>
      <c r="DY766" s="550"/>
      <c r="DZ766" s="550"/>
      <c r="EA766" s="550"/>
      <c r="EB766" s="550"/>
      <c r="EC766" s="550"/>
      <c r="ED766" s="550"/>
      <c r="EE766" s="550"/>
      <c r="EF766" s="550"/>
      <c r="EG766" s="550"/>
      <c r="EH766" s="550"/>
      <c r="EI766" s="550"/>
      <c r="EJ766" s="550"/>
      <c r="EK766" s="550"/>
      <c r="EL766" s="550"/>
      <c r="EM766" s="550"/>
      <c r="EN766" s="550"/>
      <c r="EO766" s="550"/>
      <c r="EP766" s="550"/>
      <c r="EQ766" s="550"/>
      <c r="ER766" s="550"/>
      <c r="ES766" s="550"/>
      <c r="ET766" s="550"/>
      <c r="EU766" s="550"/>
      <c r="EV766" s="550"/>
      <c r="EW766" s="550"/>
      <c r="EX766" s="550"/>
      <c r="EY766" s="550"/>
      <c r="EZ766" s="550"/>
      <c r="FA766" s="550"/>
      <c r="FB766" s="550"/>
      <c r="FC766" s="550"/>
      <c r="FD766" s="550"/>
      <c r="FE766" s="550"/>
      <c r="FF766" s="550"/>
      <c r="FG766" s="550"/>
      <c r="FH766" s="550"/>
      <c r="FI766" s="550"/>
      <c r="FJ766" s="550"/>
      <c r="FK766" s="550"/>
      <c r="FL766" s="550"/>
      <c r="FM766" s="550"/>
      <c r="FN766" s="550"/>
      <c r="FO766" s="550"/>
      <c r="FP766" s="550"/>
      <c r="FQ766" s="550"/>
      <c r="FR766" s="550"/>
      <c r="FS766" s="550"/>
      <c r="FT766" s="550"/>
      <c r="FU766" s="550"/>
      <c r="FV766" s="550"/>
      <c r="FW766" s="550"/>
      <c r="FX766" s="550"/>
      <c r="FY766" s="550"/>
      <c r="FZ766" s="550"/>
      <c r="GA766" s="550"/>
      <c r="GB766" s="550"/>
      <c r="GC766" s="550"/>
      <c r="GD766" s="550"/>
      <c r="GE766" s="550"/>
      <c r="GF766" s="550"/>
      <c r="GG766" s="550"/>
      <c r="GH766" s="550"/>
      <c r="GI766" s="550"/>
      <c r="GJ766" s="550"/>
      <c r="GK766" s="550"/>
      <c r="GL766" s="550"/>
      <c r="GM766" s="550"/>
    </row>
    <row r="767" spans="7:195" ht="18" customHeight="1">
      <c r="G767" s="550"/>
      <c r="H767" s="550"/>
      <c r="I767" s="550"/>
      <c r="J767" s="550"/>
      <c r="K767" s="550"/>
      <c r="L767" s="550"/>
      <c r="M767" s="550"/>
      <c r="N767" s="550"/>
      <c r="O767" s="550"/>
      <c r="P767" s="550"/>
      <c r="Q767" s="550"/>
      <c r="R767" s="550"/>
      <c r="S767" s="550"/>
      <c r="T767" s="550"/>
      <c r="U767" s="550"/>
      <c r="V767" s="550"/>
      <c r="W767" s="550"/>
      <c r="X767" s="550"/>
      <c r="Y767" s="550"/>
      <c r="Z767" s="550"/>
      <c r="AA767" s="550"/>
      <c r="AB767" s="550"/>
      <c r="AC767" s="550"/>
      <c r="AD767" s="550"/>
      <c r="AE767" s="550"/>
      <c r="AF767" s="550"/>
      <c r="AG767" s="550"/>
      <c r="AH767" s="550"/>
      <c r="AI767" s="550"/>
      <c r="AJ767" s="550"/>
      <c r="AK767" s="550"/>
      <c r="AL767" s="550"/>
      <c r="AM767" s="550"/>
      <c r="AN767" s="550"/>
      <c r="AO767" s="550"/>
      <c r="AP767" s="550"/>
      <c r="AQ767" s="550"/>
      <c r="AR767" s="550"/>
      <c r="AS767" s="550"/>
      <c r="AT767" s="550"/>
      <c r="AU767" s="550"/>
      <c r="AV767" s="550"/>
      <c r="AW767" s="550"/>
      <c r="AX767" s="550"/>
      <c r="AY767" s="550"/>
      <c r="AZ767" s="550"/>
      <c r="BA767" s="550"/>
      <c r="BB767" s="550"/>
      <c r="BC767" s="550"/>
      <c r="BD767" s="550"/>
      <c r="BE767" s="550"/>
      <c r="BF767" s="550"/>
      <c r="BG767" s="550"/>
      <c r="BH767" s="550"/>
      <c r="BI767" s="550"/>
      <c r="BJ767" s="550"/>
      <c r="BK767" s="550"/>
      <c r="BL767" s="550"/>
      <c r="BM767" s="550"/>
      <c r="BN767" s="550"/>
      <c r="BO767" s="550"/>
      <c r="BP767" s="550"/>
      <c r="BQ767" s="550"/>
      <c r="BR767" s="550"/>
      <c r="BS767" s="550"/>
      <c r="BT767" s="550"/>
      <c r="BU767" s="550"/>
      <c r="BV767" s="550"/>
      <c r="BW767" s="550"/>
      <c r="BX767" s="550"/>
      <c r="BY767" s="550"/>
      <c r="BZ767" s="550"/>
      <c r="CA767" s="550"/>
      <c r="CB767" s="550"/>
      <c r="CC767" s="550"/>
      <c r="CD767" s="550"/>
      <c r="CE767" s="550"/>
      <c r="CF767" s="550"/>
      <c r="CG767" s="550"/>
      <c r="CH767" s="550"/>
      <c r="CI767" s="550"/>
      <c r="CJ767" s="550"/>
      <c r="CK767" s="550"/>
      <c r="CL767" s="550"/>
      <c r="CM767" s="550"/>
      <c r="CN767" s="550"/>
      <c r="CO767" s="550"/>
      <c r="CP767" s="550"/>
      <c r="CQ767" s="550"/>
      <c r="CR767" s="550"/>
      <c r="CS767" s="550"/>
      <c r="CT767" s="550"/>
      <c r="CU767" s="550"/>
      <c r="CV767" s="550"/>
      <c r="CW767" s="550"/>
      <c r="CX767" s="550"/>
      <c r="CY767" s="550"/>
      <c r="CZ767" s="550"/>
      <c r="DA767" s="550"/>
      <c r="DB767" s="550"/>
      <c r="DC767" s="550"/>
      <c r="DD767" s="550"/>
      <c r="DE767" s="550"/>
      <c r="DF767" s="550"/>
      <c r="DG767" s="550"/>
      <c r="DH767" s="550"/>
      <c r="DI767" s="550"/>
      <c r="DJ767" s="550"/>
      <c r="DK767" s="550"/>
      <c r="DL767" s="550"/>
      <c r="DM767" s="550"/>
      <c r="DN767" s="550"/>
      <c r="DO767" s="550"/>
      <c r="DP767" s="550"/>
      <c r="DQ767" s="550"/>
      <c r="DR767" s="550"/>
      <c r="DS767" s="550"/>
      <c r="DT767" s="550"/>
      <c r="DU767" s="550"/>
      <c r="DV767" s="550"/>
      <c r="DW767" s="550"/>
      <c r="DX767" s="550"/>
      <c r="DY767" s="550"/>
      <c r="DZ767" s="550"/>
      <c r="EA767" s="550"/>
      <c r="EB767" s="550"/>
      <c r="EC767" s="550"/>
      <c r="ED767" s="550"/>
      <c r="EE767" s="550"/>
      <c r="EF767" s="550"/>
      <c r="EG767" s="550"/>
      <c r="EH767" s="550"/>
      <c r="EI767" s="550"/>
      <c r="EJ767" s="550"/>
      <c r="EK767" s="550"/>
      <c r="EL767" s="550"/>
      <c r="EM767" s="550"/>
      <c r="EN767" s="550"/>
      <c r="EO767" s="550"/>
      <c r="EP767" s="550"/>
      <c r="EQ767" s="550"/>
      <c r="ER767" s="550"/>
      <c r="ES767" s="550"/>
      <c r="ET767" s="550"/>
      <c r="EU767" s="550"/>
      <c r="EV767" s="550"/>
      <c r="EW767" s="550"/>
      <c r="EX767" s="550"/>
      <c r="EY767" s="550"/>
      <c r="EZ767" s="550"/>
      <c r="FA767" s="550"/>
      <c r="FB767" s="550"/>
      <c r="FC767" s="550"/>
      <c r="FD767" s="550"/>
      <c r="FE767" s="550"/>
      <c r="FF767" s="550"/>
      <c r="FG767" s="550"/>
      <c r="FH767" s="550"/>
      <c r="FI767" s="550"/>
      <c r="FJ767" s="550"/>
      <c r="FK767" s="550"/>
      <c r="FL767" s="550"/>
      <c r="FM767" s="550"/>
      <c r="FN767" s="550"/>
      <c r="FO767" s="550"/>
      <c r="FP767" s="550"/>
      <c r="FQ767" s="550"/>
      <c r="FR767" s="550"/>
      <c r="FS767" s="550"/>
      <c r="FT767" s="550"/>
      <c r="FU767" s="550"/>
      <c r="FV767" s="550"/>
      <c r="FW767" s="550"/>
      <c r="FX767" s="550"/>
      <c r="FY767" s="550"/>
      <c r="FZ767" s="550"/>
      <c r="GA767" s="550"/>
      <c r="GB767" s="550"/>
      <c r="GC767" s="550"/>
      <c r="GD767" s="550"/>
      <c r="GE767" s="550"/>
      <c r="GF767" s="550"/>
      <c r="GG767" s="550"/>
      <c r="GH767" s="550"/>
      <c r="GI767" s="550"/>
      <c r="GJ767" s="550"/>
      <c r="GK767" s="550"/>
      <c r="GL767" s="550"/>
      <c r="GM767" s="550"/>
    </row>
    <row r="768" spans="7:195" ht="18" customHeight="1">
      <c r="G768" s="550"/>
      <c r="H768" s="550"/>
      <c r="I768" s="550"/>
      <c r="J768" s="550"/>
      <c r="K768" s="550"/>
      <c r="L768" s="550"/>
      <c r="M768" s="550"/>
      <c r="N768" s="550"/>
      <c r="O768" s="550"/>
      <c r="P768" s="550"/>
      <c r="Q768" s="550"/>
      <c r="R768" s="550"/>
      <c r="S768" s="550"/>
      <c r="T768" s="550"/>
      <c r="U768" s="550"/>
      <c r="V768" s="550"/>
      <c r="W768" s="550"/>
      <c r="X768" s="550"/>
      <c r="Y768" s="550"/>
      <c r="Z768" s="550"/>
      <c r="AA768" s="550"/>
      <c r="AB768" s="550"/>
      <c r="AC768" s="550"/>
      <c r="AD768" s="550"/>
      <c r="AE768" s="550"/>
      <c r="AF768" s="550"/>
      <c r="AG768" s="550"/>
      <c r="AH768" s="550"/>
      <c r="AI768" s="550"/>
      <c r="AJ768" s="550"/>
      <c r="AK768" s="550"/>
      <c r="AL768" s="550"/>
      <c r="AM768" s="550"/>
      <c r="AN768" s="550"/>
      <c r="AO768" s="550"/>
      <c r="AP768" s="550"/>
      <c r="AQ768" s="550"/>
      <c r="AR768" s="550"/>
      <c r="AS768" s="550"/>
      <c r="AT768" s="550"/>
      <c r="AU768" s="550"/>
      <c r="AV768" s="550"/>
      <c r="AW768" s="550"/>
      <c r="AX768" s="550"/>
      <c r="AY768" s="550"/>
      <c r="AZ768" s="550"/>
      <c r="BA768" s="550"/>
      <c r="BB768" s="550"/>
      <c r="BC768" s="550"/>
      <c r="BD768" s="550"/>
      <c r="BE768" s="550"/>
      <c r="BF768" s="550"/>
      <c r="BG768" s="550"/>
      <c r="BH768" s="550"/>
      <c r="BI768" s="550"/>
      <c r="BJ768" s="550"/>
      <c r="BK768" s="550"/>
      <c r="BL768" s="550"/>
      <c r="BM768" s="550"/>
      <c r="BN768" s="550"/>
      <c r="BO768" s="550"/>
      <c r="BP768" s="550"/>
      <c r="BQ768" s="550"/>
      <c r="BR768" s="550"/>
      <c r="BS768" s="550"/>
      <c r="BT768" s="550"/>
      <c r="BU768" s="550"/>
      <c r="BV768" s="550"/>
      <c r="BW768" s="550"/>
      <c r="BX768" s="550"/>
      <c r="BY768" s="550"/>
      <c r="BZ768" s="550"/>
      <c r="CA768" s="550"/>
      <c r="CB768" s="550"/>
      <c r="CC768" s="550"/>
      <c r="CD768" s="550"/>
      <c r="CE768" s="550"/>
      <c r="CF768" s="550"/>
      <c r="CG768" s="550"/>
      <c r="CH768" s="550"/>
      <c r="CI768" s="550"/>
      <c r="CJ768" s="550"/>
      <c r="CK768" s="550"/>
      <c r="CL768" s="550"/>
      <c r="CM768" s="550"/>
      <c r="CN768" s="550"/>
      <c r="CO768" s="550"/>
      <c r="CP768" s="550"/>
      <c r="CQ768" s="550"/>
      <c r="CR768" s="550"/>
      <c r="CS768" s="550"/>
      <c r="CT768" s="550"/>
      <c r="CU768" s="550"/>
      <c r="CV768" s="550"/>
      <c r="CW768" s="550"/>
      <c r="CX768" s="550"/>
      <c r="CY768" s="550"/>
      <c r="CZ768" s="550"/>
      <c r="DA768" s="550"/>
      <c r="DB768" s="550"/>
      <c r="DC768" s="550"/>
      <c r="DD768" s="550"/>
      <c r="DE768" s="550"/>
      <c r="DF768" s="550"/>
      <c r="DG768" s="550"/>
      <c r="DH768" s="550"/>
      <c r="DI768" s="550"/>
      <c r="DJ768" s="550"/>
      <c r="DK768" s="550"/>
      <c r="DL768" s="550"/>
      <c r="DM768" s="550"/>
      <c r="DN768" s="550"/>
      <c r="DO768" s="550"/>
      <c r="DP768" s="550"/>
      <c r="DQ768" s="550"/>
      <c r="DR768" s="550"/>
      <c r="DS768" s="550"/>
      <c r="DT768" s="550"/>
      <c r="DU768" s="550"/>
      <c r="DV768" s="550"/>
      <c r="DW768" s="550"/>
      <c r="DX768" s="550"/>
      <c r="DY768" s="550"/>
      <c r="DZ768" s="550"/>
      <c r="EA768" s="550"/>
      <c r="EB768" s="550"/>
      <c r="EC768" s="550"/>
      <c r="ED768" s="550"/>
      <c r="EE768" s="550"/>
      <c r="EF768" s="550"/>
      <c r="EG768" s="550"/>
      <c r="EH768" s="550"/>
      <c r="EI768" s="550"/>
      <c r="EJ768" s="550"/>
      <c r="EK768" s="550"/>
      <c r="EL768" s="550"/>
      <c r="EM768" s="550"/>
      <c r="EN768" s="550"/>
      <c r="EO768" s="550"/>
      <c r="EP768" s="550"/>
      <c r="EQ768" s="550"/>
      <c r="ER768" s="550"/>
      <c r="ES768" s="550"/>
      <c r="ET768" s="550"/>
      <c r="EU768" s="550"/>
      <c r="EV768" s="550"/>
      <c r="EW768" s="550"/>
      <c r="EX768" s="550"/>
      <c r="EY768" s="550"/>
      <c r="EZ768" s="550"/>
      <c r="FA768" s="550"/>
      <c r="FB768" s="550"/>
      <c r="FC768" s="550"/>
      <c r="FD768" s="550"/>
      <c r="FE768" s="550"/>
      <c r="FF768" s="550"/>
      <c r="FG768" s="550"/>
      <c r="FH768" s="550"/>
      <c r="FI768" s="550"/>
      <c r="FJ768" s="550"/>
      <c r="FK768" s="550"/>
      <c r="FL768" s="550"/>
      <c r="FM768" s="550"/>
      <c r="FN768" s="550"/>
      <c r="FO768" s="550"/>
      <c r="FP768" s="550"/>
      <c r="FQ768" s="550"/>
      <c r="FR768" s="550"/>
      <c r="FS768" s="550"/>
      <c r="FT768" s="550"/>
      <c r="FU768" s="550"/>
      <c r="FV768" s="550"/>
      <c r="FW768" s="550"/>
      <c r="FX768" s="550"/>
      <c r="FY768" s="550"/>
      <c r="FZ768" s="550"/>
      <c r="GA768" s="550"/>
      <c r="GB768" s="550"/>
      <c r="GC768" s="550"/>
      <c r="GD768" s="550"/>
      <c r="GE768" s="550"/>
      <c r="GF768" s="550"/>
      <c r="GG768" s="550"/>
      <c r="GH768" s="550"/>
      <c r="GI768" s="550"/>
      <c r="GJ768" s="550"/>
      <c r="GK768" s="550"/>
      <c r="GL768" s="550"/>
      <c r="GM768" s="550"/>
    </row>
    <row r="769" spans="7:195" ht="18" customHeight="1">
      <c r="G769" s="550"/>
      <c r="H769" s="550"/>
      <c r="I769" s="550"/>
      <c r="J769" s="550"/>
      <c r="K769" s="550"/>
      <c r="L769" s="550"/>
      <c r="M769" s="550"/>
      <c r="N769" s="550"/>
      <c r="O769" s="550"/>
      <c r="P769" s="550"/>
      <c r="Q769" s="550"/>
      <c r="R769" s="550"/>
      <c r="S769" s="550"/>
      <c r="T769" s="550"/>
      <c r="U769" s="550"/>
      <c r="V769" s="550"/>
      <c r="W769" s="550"/>
      <c r="X769" s="550"/>
      <c r="Y769" s="550"/>
      <c r="Z769" s="550"/>
      <c r="AA769" s="550"/>
      <c r="AB769" s="550"/>
      <c r="AC769" s="550"/>
      <c r="AD769" s="550"/>
      <c r="AE769" s="550"/>
      <c r="AF769" s="550"/>
      <c r="AG769" s="550"/>
      <c r="AH769" s="550"/>
      <c r="AI769" s="550"/>
      <c r="AJ769" s="550"/>
      <c r="AK769" s="550"/>
      <c r="AL769" s="550"/>
      <c r="AM769" s="550"/>
      <c r="AN769" s="550"/>
      <c r="AO769" s="550"/>
      <c r="AP769" s="550"/>
      <c r="AQ769" s="550"/>
      <c r="AR769" s="550"/>
      <c r="AS769" s="550"/>
      <c r="AT769" s="550"/>
      <c r="AU769" s="550"/>
      <c r="AV769" s="550"/>
      <c r="AW769" s="550"/>
      <c r="AX769" s="550"/>
      <c r="AY769" s="550"/>
      <c r="AZ769" s="550"/>
      <c r="BA769" s="550"/>
      <c r="BB769" s="550"/>
      <c r="BC769" s="550"/>
      <c r="BD769" s="550"/>
      <c r="BE769" s="550"/>
      <c r="BF769" s="550"/>
      <c r="BG769" s="550"/>
      <c r="BH769" s="550"/>
      <c r="BI769" s="550"/>
      <c r="BJ769" s="550"/>
      <c r="BK769" s="550"/>
      <c r="BL769" s="550"/>
      <c r="BM769" s="550"/>
      <c r="BN769" s="550"/>
      <c r="BO769" s="550"/>
      <c r="BP769" s="550"/>
      <c r="BQ769" s="550"/>
      <c r="BR769" s="550"/>
      <c r="BS769" s="550"/>
      <c r="BT769" s="550"/>
      <c r="BU769" s="550"/>
      <c r="BV769" s="550"/>
      <c r="BW769" s="550"/>
      <c r="BX769" s="550"/>
      <c r="BY769" s="550"/>
      <c r="BZ769" s="550"/>
      <c r="CA769" s="550"/>
      <c r="CB769" s="550"/>
      <c r="CC769" s="550"/>
      <c r="CD769" s="550"/>
      <c r="CE769" s="550"/>
      <c r="CF769" s="550"/>
      <c r="CG769" s="550"/>
      <c r="CH769" s="550"/>
      <c r="CI769" s="550"/>
      <c r="CJ769" s="550"/>
      <c r="CK769" s="550"/>
      <c r="CL769" s="550"/>
      <c r="CM769" s="550"/>
      <c r="CN769" s="550"/>
      <c r="CO769" s="550"/>
      <c r="CP769" s="550"/>
      <c r="CQ769" s="550"/>
      <c r="CR769" s="550"/>
      <c r="CS769" s="550"/>
      <c r="CT769" s="550"/>
      <c r="CU769" s="550"/>
      <c r="CV769" s="550"/>
      <c r="CW769" s="550"/>
      <c r="CX769" s="550"/>
      <c r="CY769" s="550"/>
      <c r="CZ769" s="550"/>
      <c r="DA769" s="550"/>
      <c r="DB769" s="550"/>
      <c r="DC769" s="550"/>
      <c r="DD769" s="550"/>
      <c r="DE769" s="550"/>
      <c r="DF769" s="550"/>
      <c r="DG769" s="550"/>
      <c r="DH769" s="550"/>
      <c r="DI769" s="550"/>
      <c r="DJ769" s="550"/>
      <c r="DK769" s="550"/>
      <c r="DL769" s="550"/>
      <c r="DM769" s="550"/>
      <c r="DN769" s="550"/>
      <c r="DO769" s="550"/>
      <c r="DP769" s="550"/>
      <c r="DQ769" s="550"/>
      <c r="DR769" s="550"/>
      <c r="DS769" s="550"/>
      <c r="DT769" s="550"/>
      <c r="DU769" s="550"/>
      <c r="DV769" s="550"/>
      <c r="DW769" s="550"/>
      <c r="DX769" s="550"/>
      <c r="DY769" s="550"/>
      <c r="DZ769" s="550"/>
      <c r="EA769" s="550"/>
      <c r="EB769" s="550"/>
      <c r="EC769" s="550"/>
      <c r="ED769" s="550"/>
      <c r="EE769" s="550"/>
      <c r="EF769" s="550"/>
      <c r="EG769" s="550"/>
      <c r="EH769" s="550"/>
      <c r="EI769" s="550"/>
      <c r="EJ769" s="550"/>
      <c r="EK769" s="550"/>
      <c r="EL769" s="550"/>
      <c r="EM769" s="550"/>
      <c r="EN769" s="550"/>
      <c r="EO769" s="550"/>
      <c r="EP769" s="550"/>
      <c r="EQ769" s="550"/>
      <c r="ER769" s="550"/>
      <c r="ES769" s="550"/>
      <c r="ET769" s="550"/>
      <c r="EU769" s="550"/>
      <c r="EV769" s="550"/>
      <c r="EW769" s="550"/>
      <c r="EX769" s="550"/>
      <c r="EY769" s="550"/>
      <c r="EZ769" s="550"/>
      <c r="FA769" s="550"/>
      <c r="FB769" s="550"/>
      <c r="FC769" s="550"/>
      <c r="FD769" s="550"/>
      <c r="FE769" s="550"/>
      <c r="FF769" s="550"/>
      <c r="FG769" s="550"/>
      <c r="FH769" s="550"/>
      <c r="FI769" s="550"/>
      <c r="FJ769" s="550"/>
      <c r="FK769" s="550"/>
      <c r="FL769" s="550"/>
      <c r="FM769" s="550"/>
      <c r="FN769" s="550"/>
      <c r="FO769" s="550"/>
      <c r="FP769" s="550"/>
      <c r="FQ769" s="550"/>
      <c r="FR769" s="550"/>
      <c r="FS769" s="550"/>
      <c r="FT769" s="550"/>
      <c r="FU769" s="550"/>
      <c r="FV769" s="550"/>
      <c r="FW769" s="550"/>
      <c r="FX769" s="550"/>
      <c r="FY769" s="550"/>
      <c r="FZ769" s="550"/>
      <c r="GA769" s="550"/>
      <c r="GB769" s="550"/>
      <c r="GC769" s="550"/>
      <c r="GD769" s="550"/>
      <c r="GE769" s="550"/>
      <c r="GF769" s="550"/>
      <c r="GG769" s="550"/>
      <c r="GH769" s="550"/>
      <c r="GI769" s="550"/>
      <c r="GJ769" s="550"/>
      <c r="GK769" s="550"/>
      <c r="GL769" s="550"/>
      <c r="GM769" s="550"/>
    </row>
    <row r="770" spans="7:195" ht="18" customHeight="1">
      <c r="G770" s="550"/>
      <c r="H770" s="550"/>
      <c r="I770" s="550"/>
      <c r="J770" s="550"/>
      <c r="K770" s="550"/>
      <c r="L770" s="550"/>
      <c r="M770" s="550"/>
      <c r="N770" s="550"/>
      <c r="O770" s="550"/>
      <c r="P770" s="550"/>
      <c r="Q770" s="550"/>
      <c r="R770" s="550"/>
      <c r="S770" s="550"/>
      <c r="T770" s="550"/>
      <c r="U770" s="550"/>
      <c r="V770" s="550"/>
      <c r="W770" s="550"/>
      <c r="X770" s="550"/>
      <c r="Y770" s="550"/>
      <c r="Z770" s="550"/>
      <c r="AA770" s="550"/>
      <c r="AB770" s="550"/>
      <c r="AC770" s="550"/>
      <c r="AD770" s="550"/>
      <c r="AE770" s="550"/>
      <c r="AF770" s="550"/>
      <c r="AG770" s="550"/>
      <c r="AH770" s="550"/>
      <c r="AI770" s="550"/>
      <c r="AJ770" s="550"/>
      <c r="AK770" s="550"/>
      <c r="AL770" s="550"/>
      <c r="AM770" s="550"/>
      <c r="AN770" s="550"/>
      <c r="AO770" s="550"/>
      <c r="AP770" s="550"/>
      <c r="AQ770" s="550"/>
      <c r="AR770" s="550"/>
      <c r="AS770" s="550"/>
      <c r="AT770" s="550"/>
      <c r="AU770" s="550"/>
      <c r="AV770" s="550"/>
      <c r="AW770" s="550"/>
      <c r="AX770" s="550"/>
      <c r="AY770" s="550"/>
      <c r="AZ770" s="550"/>
      <c r="BA770" s="550"/>
      <c r="BB770" s="550"/>
      <c r="BC770" s="550"/>
      <c r="BD770" s="550"/>
      <c r="BE770" s="550"/>
      <c r="BF770" s="550"/>
      <c r="BG770" s="550"/>
      <c r="BH770" s="550"/>
      <c r="BI770" s="550"/>
      <c r="BJ770" s="550"/>
      <c r="BK770" s="550"/>
      <c r="BL770" s="550"/>
      <c r="BM770" s="550"/>
      <c r="BN770" s="550"/>
      <c r="BO770" s="550"/>
      <c r="BP770" s="550"/>
      <c r="BQ770" s="550"/>
      <c r="BR770" s="550"/>
      <c r="BS770" s="550"/>
      <c r="BT770" s="550"/>
      <c r="BU770" s="550"/>
      <c r="BV770" s="550"/>
      <c r="BW770" s="550"/>
      <c r="BX770" s="550"/>
      <c r="BY770" s="550"/>
      <c r="BZ770" s="550"/>
      <c r="CA770" s="550"/>
      <c r="CB770" s="550"/>
      <c r="CC770" s="550"/>
      <c r="CD770" s="550"/>
      <c r="CE770" s="550"/>
      <c r="CF770" s="550"/>
      <c r="CG770" s="550"/>
      <c r="CH770" s="550"/>
      <c r="CI770" s="550"/>
      <c r="CJ770" s="550"/>
      <c r="CK770" s="550"/>
      <c r="CL770" s="550"/>
      <c r="CM770" s="550"/>
      <c r="CN770" s="550"/>
      <c r="CO770" s="550"/>
      <c r="CP770" s="550"/>
      <c r="CQ770" s="550"/>
      <c r="CR770" s="550"/>
      <c r="CS770" s="550"/>
      <c r="CT770" s="550"/>
      <c r="CU770" s="550"/>
      <c r="CV770" s="550"/>
      <c r="CW770" s="550"/>
      <c r="CX770" s="550"/>
      <c r="CY770" s="550"/>
      <c r="CZ770" s="550"/>
      <c r="DA770" s="550"/>
      <c r="DB770" s="550"/>
      <c r="DC770" s="550"/>
      <c r="DD770" s="550"/>
      <c r="DE770" s="550"/>
      <c r="DF770" s="550"/>
      <c r="DG770" s="550"/>
      <c r="DH770" s="550"/>
      <c r="DI770" s="550"/>
      <c r="DJ770" s="550"/>
      <c r="DK770" s="550"/>
      <c r="DL770" s="550"/>
      <c r="DM770" s="550"/>
      <c r="DN770" s="550"/>
      <c r="DO770" s="550"/>
      <c r="DP770" s="550"/>
      <c r="DQ770" s="550"/>
      <c r="DR770" s="550"/>
      <c r="DS770" s="550"/>
      <c r="DT770" s="550"/>
      <c r="DU770" s="550"/>
      <c r="DV770" s="550"/>
      <c r="DW770" s="550"/>
      <c r="DX770" s="550"/>
      <c r="DY770" s="550"/>
      <c r="DZ770" s="550"/>
      <c r="EA770" s="550"/>
      <c r="EB770" s="550"/>
      <c r="EC770" s="550"/>
      <c r="ED770" s="550"/>
      <c r="EE770" s="550"/>
      <c r="EF770" s="550"/>
      <c r="EG770" s="550"/>
      <c r="EH770" s="550"/>
      <c r="EI770" s="550"/>
      <c r="EJ770" s="550"/>
      <c r="EK770" s="550"/>
      <c r="EL770" s="550"/>
      <c r="EM770" s="550"/>
      <c r="EN770" s="550"/>
      <c r="EO770" s="550"/>
      <c r="EP770" s="550"/>
      <c r="EQ770" s="550"/>
      <c r="ER770" s="550"/>
      <c r="ES770" s="550"/>
      <c r="ET770" s="550"/>
      <c r="EU770" s="550"/>
      <c r="EV770" s="550"/>
      <c r="EW770" s="550"/>
      <c r="EX770" s="550"/>
      <c r="EY770" s="550"/>
      <c r="EZ770" s="550"/>
      <c r="FA770" s="550"/>
      <c r="FB770" s="550"/>
      <c r="FC770" s="550"/>
      <c r="FD770" s="550"/>
      <c r="FE770" s="550"/>
      <c r="FF770" s="550"/>
      <c r="FG770" s="550"/>
      <c r="FH770" s="550"/>
      <c r="FI770" s="550"/>
      <c r="FJ770" s="550"/>
      <c r="FK770" s="550"/>
      <c r="FL770" s="550"/>
      <c r="FM770" s="550"/>
      <c r="FN770" s="550"/>
      <c r="FO770" s="550"/>
      <c r="FP770" s="550"/>
      <c r="FQ770" s="550"/>
      <c r="FR770" s="550"/>
      <c r="FS770" s="550"/>
      <c r="FT770" s="550"/>
      <c r="FU770" s="550"/>
      <c r="FV770" s="550"/>
      <c r="FW770" s="550"/>
      <c r="FX770" s="550"/>
      <c r="FY770" s="550"/>
      <c r="FZ770" s="550"/>
      <c r="GA770" s="550"/>
      <c r="GB770" s="550"/>
      <c r="GC770" s="550"/>
      <c r="GD770" s="550"/>
      <c r="GE770" s="550"/>
      <c r="GF770" s="550"/>
      <c r="GG770" s="550"/>
      <c r="GH770" s="550"/>
      <c r="GI770" s="550"/>
      <c r="GJ770" s="550"/>
      <c r="GK770" s="550"/>
      <c r="GL770" s="550"/>
      <c r="GM770" s="550"/>
    </row>
    <row r="771" spans="7:195" ht="18" customHeight="1">
      <c r="G771" s="550"/>
      <c r="H771" s="550"/>
      <c r="I771" s="550"/>
      <c r="J771" s="550"/>
      <c r="K771" s="550"/>
      <c r="L771" s="550"/>
      <c r="M771" s="550"/>
      <c r="N771" s="550"/>
      <c r="O771" s="550"/>
      <c r="P771" s="550"/>
      <c r="Q771" s="550"/>
      <c r="R771" s="550"/>
      <c r="S771" s="550"/>
      <c r="T771" s="550"/>
      <c r="U771" s="550"/>
      <c r="V771" s="550"/>
      <c r="W771" s="550"/>
      <c r="X771" s="550"/>
      <c r="Y771" s="550"/>
      <c r="Z771" s="550"/>
      <c r="AA771" s="550"/>
      <c r="AB771" s="550"/>
      <c r="AC771" s="550"/>
      <c r="AD771" s="550"/>
      <c r="AE771" s="550"/>
      <c r="AF771" s="550"/>
      <c r="AG771" s="550"/>
      <c r="AH771" s="550"/>
      <c r="AI771" s="550"/>
      <c r="AJ771" s="550"/>
      <c r="AK771" s="550"/>
      <c r="AL771" s="550"/>
      <c r="AM771" s="550"/>
      <c r="AN771" s="550"/>
      <c r="AO771" s="550"/>
      <c r="AP771" s="550"/>
      <c r="AQ771" s="550"/>
      <c r="AR771" s="550"/>
      <c r="AS771" s="550"/>
      <c r="AT771" s="550"/>
      <c r="AU771" s="550"/>
      <c r="AV771" s="550"/>
      <c r="AW771" s="550"/>
      <c r="AX771" s="550"/>
      <c r="AY771" s="550"/>
      <c r="AZ771" s="550"/>
      <c r="BA771" s="550"/>
      <c r="BB771" s="550"/>
      <c r="BC771" s="550"/>
      <c r="BD771" s="550"/>
      <c r="BE771" s="550"/>
      <c r="BF771" s="550"/>
      <c r="BG771" s="550"/>
      <c r="BH771" s="550"/>
      <c r="BI771" s="550"/>
      <c r="BJ771" s="550"/>
      <c r="BK771" s="550"/>
      <c r="BL771" s="550"/>
      <c r="BM771" s="550"/>
      <c r="BN771" s="550"/>
      <c r="BO771" s="550"/>
      <c r="BP771" s="550"/>
      <c r="BQ771" s="550"/>
      <c r="BR771" s="550"/>
      <c r="BS771" s="550"/>
      <c r="BT771" s="550"/>
      <c r="BU771" s="550"/>
      <c r="BV771" s="550"/>
      <c r="BW771" s="550"/>
      <c r="BX771" s="550"/>
      <c r="BY771" s="550"/>
      <c r="BZ771" s="550"/>
      <c r="CA771" s="550"/>
      <c r="CB771" s="550"/>
      <c r="CC771" s="550"/>
      <c r="CD771" s="550"/>
      <c r="CE771" s="550"/>
      <c r="CF771" s="550"/>
      <c r="CG771" s="550"/>
      <c r="CH771" s="550"/>
      <c r="CI771" s="550"/>
      <c r="CJ771" s="550"/>
      <c r="CK771" s="550"/>
      <c r="CL771" s="550"/>
      <c r="CM771" s="550"/>
      <c r="CN771" s="550"/>
      <c r="CO771" s="550"/>
      <c r="CP771" s="550"/>
      <c r="CQ771" s="550"/>
      <c r="CR771" s="550"/>
      <c r="CS771" s="550"/>
      <c r="CT771" s="550"/>
      <c r="CU771" s="550"/>
      <c r="CV771" s="550"/>
      <c r="CW771" s="550"/>
      <c r="CX771" s="550"/>
      <c r="CY771" s="550"/>
      <c r="CZ771" s="550"/>
      <c r="DA771" s="550"/>
      <c r="DB771" s="550"/>
      <c r="DC771" s="550"/>
      <c r="DD771" s="550"/>
      <c r="DE771" s="550"/>
      <c r="DF771" s="550"/>
      <c r="DG771" s="550"/>
      <c r="DH771" s="550"/>
      <c r="DI771" s="550"/>
      <c r="DJ771" s="550"/>
      <c r="DK771" s="550"/>
      <c r="DL771" s="550"/>
      <c r="DM771" s="550"/>
      <c r="DN771" s="550"/>
      <c r="DO771" s="550"/>
      <c r="DP771" s="550"/>
      <c r="DQ771" s="550"/>
      <c r="DR771" s="550"/>
      <c r="DS771" s="550"/>
      <c r="DT771" s="550"/>
      <c r="DU771" s="550"/>
      <c r="DV771" s="550"/>
      <c r="DW771" s="550"/>
      <c r="DX771" s="550"/>
      <c r="DY771" s="550"/>
      <c r="DZ771" s="550"/>
      <c r="EA771" s="550"/>
      <c r="EB771" s="550"/>
      <c r="EC771" s="550"/>
      <c r="ED771" s="550"/>
      <c r="EE771" s="550"/>
      <c r="EF771" s="550"/>
      <c r="EG771" s="550"/>
      <c r="EH771" s="550"/>
      <c r="EI771" s="550"/>
      <c r="EJ771" s="550"/>
      <c r="EK771" s="550"/>
      <c r="EL771" s="550"/>
      <c r="EM771" s="550"/>
      <c r="EN771" s="550"/>
      <c r="EO771" s="550"/>
      <c r="EP771" s="550"/>
      <c r="EQ771" s="550"/>
      <c r="ER771" s="550"/>
      <c r="ES771" s="550"/>
      <c r="ET771" s="550"/>
      <c r="EU771" s="550"/>
      <c r="EV771" s="550"/>
      <c r="EW771" s="550"/>
      <c r="EX771" s="550"/>
      <c r="EY771" s="550"/>
      <c r="EZ771" s="550"/>
      <c r="FA771" s="550"/>
      <c r="FB771" s="550"/>
      <c r="FC771" s="550"/>
      <c r="FD771" s="550"/>
      <c r="FE771" s="550"/>
      <c r="FF771" s="550"/>
      <c r="FG771" s="550"/>
      <c r="FH771" s="550"/>
      <c r="FI771" s="550"/>
      <c r="FJ771" s="550"/>
      <c r="FK771" s="550"/>
      <c r="FL771" s="550"/>
      <c r="FM771" s="550"/>
      <c r="FN771" s="550"/>
      <c r="FO771" s="550"/>
      <c r="FP771" s="550"/>
      <c r="FQ771" s="550"/>
      <c r="FR771" s="550"/>
      <c r="FS771" s="550"/>
      <c r="FT771" s="550"/>
      <c r="FU771" s="550"/>
      <c r="FV771" s="550"/>
      <c r="FW771" s="550"/>
      <c r="FX771" s="550"/>
      <c r="FY771" s="550"/>
      <c r="FZ771" s="550"/>
      <c r="GA771" s="550"/>
      <c r="GB771" s="550"/>
      <c r="GC771" s="550"/>
      <c r="GD771" s="550"/>
      <c r="GE771" s="550"/>
      <c r="GF771" s="550"/>
      <c r="GG771" s="550"/>
      <c r="GH771" s="550"/>
      <c r="GI771" s="550"/>
      <c r="GJ771" s="550"/>
      <c r="GK771" s="550"/>
      <c r="GL771" s="550"/>
      <c r="GM771" s="550"/>
    </row>
    <row r="772" spans="7:195" ht="18" customHeight="1">
      <c r="G772" s="550"/>
      <c r="H772" s="550"/>
      <c r="I772" s="550"/>
      <c r="J772" s="550"/>
      <c r="K772" s="550"/>
      <c r="L772" s="550"/>
      <c r="M772" s="550"/>
      <c r="N772" s="550"/>
      <c r="O772" s="550"/>
      <c r="P772" s="550"/>
      <c r="Q772" s="550"/>
      <c r="R772" s="550"/>
      <c r="S772" s="550"/>
      <c r="T772" s="550"/>
      <c r="U772" s="550"/>
      <c r="V772" s="550"/>
      <c r="W772" s="550"/>
      <c r="X772" s="550"/>
      <c r="Y772" s="550"/>
      <c r="Z772" s="550"/>
      <c r="AA772" s="550"/>
      <c r="AB772" s="550"/>
      <c r="AC772" s="550"/>
      <c r="AD772" s="550"/>
      <c r="AE772" s="550"/>
      <c r="AF772" s="550"/>
      <c r="AG772" s="550"/>
      <c r="AH772" s="550"/>
      <c r="AI772" s="550"/>
      <c r="AJ772" s="550"/>
      <c r="AK772" s="550"/>
      <c r="AL772" s="550"/>
      <c r="AM772" s="550"/>
      <c r="AN772" s="550"/>
      <c r="AO772" s="550"/>
      <c r="AP772" s="550"/>
      <c r="AQ772" s="550"/>
      <c r="AR772" s="550"/>
      <c r="AS772" s="550"/>
      <c r="AT772" s="550"/>
      <c r="AU772" s="550"/>
      <c r="AV772" s="550"/>
      <c r="AW772" s="550"/>
      <c r="AX772" s="550"/>
      <c r="AY772" s="550"/>
      <c r="AZ772" s="550"/>
      <c r="BA772" s="550"/>
      <c r="BB772" s="550"/>
      <c r="BC772" s="550"/>
      <c r="BD772" s="550"/>
      <c r="BE772" s="550"/>
      <c r="BF772" s="550"/>
      <c r="BG772" s="550"/>
      <c r="BH772" s="550"/>
      <c r="BI772" s="550"/>
      <c r="BJ772" s="550"/>
      <c r="BK772" s="550"/>
      <c r="BL772" s="550"/>
      <c r="BM772" s="550"/>
      <c r="BN772" s="550"/>
      <c r="BO772" s="550"/>
      <c r="BP772" s="550"/>
      <c r="BQ772" s="550"/>
      <c r="BR772" s="550"/>
      <c r="BS772" s="550"/>
      <c r="BT772" s="550"/>
      <c r="BU772" s="550"/>
      <c r="BV772" s="550"/>
      <c r="BW772" s="550"/>
      <c r="BX772" s="550"/>
      <c r="BY772" s="550"/>
      <c r="BZ772" s="550"/>
      <c r="CA772" s="550"/>
      <c r="CB772" s="550"/>
      <c r="CC772" s="550"/>
      <c r="CD772" s="550"/>
      <c r="CE772" s="550"/>
      <c r="CF772" s="550"/>
      <c r="CG772" s="550"/>
      <c r="CH772" s="550"/>
      <c r="CI772" s="550"/>
      <c r="CJ772" s="550"/>
      <c r="CK772" s="550"/>
      <c r="CL772" s="550"/>
      <c r="CM772" s="550"/>
      <c r="CN772" s="550"/>
      <c r="CO772" s="550"/>
      <c r="CP772" s="550"/>
      <c r="CQ772" s="550"/>
      <c r="CR772" s="550"/>
      <c r="CS772" s="550"/>
      <c r="CT772" s="550"/>
      <c r="CU772" s="550"/>
      <c r="CV772" s="550"/>
      <c r="CW772" s="550"/>
      <c r="CX772" s="550"/>
      <c r="CY772" s="550"/>
      <c r="CZ772" s="550"/>
      <c r="DA772" s="550"/>
      <c r="DB772" s="550"/>
      <c r="DC772" s="550"/>
      <c r="DD772" s="550"/>
      <c r="DE772" s="550"/>
      <c r="DF772" s="550"/>
      <c r="DG772" s="550"/>
      <c r="DH772" s="550"/>
      <c r="DI772" s="550"/>
      <c r="DJ772" s="550"/>
      <c r="DK772" s="550"/>
      <c r="DL772" s="550"/>
      <c r="DM772" s="550"/>
      <c r="DN772" s="550"/>
      <c r="DO772" s="550"/>
      <c r="DP772" s="550"/>
      <c r="DQ772" s="550"/>
      <c r="DR772" s="550"/>
      <c r="DS772" s="550"/>
      <c r="DT772" s="550"/>
      <c r="DU772" s="550"/>
      <c r="DV772" s="550"/>
      <c r="DW772" s="550"/>
      <c r="DX772" s="550"/>
      <c r="DY772" s="550"/>
      <c r="DZ772" s="550"/>
      <c r="EA772" s="550"/>
      <c r="EB772" s="550"/>
      <c r="EC772" s="550"/>
      <c r="ED772" s="550"/>
      <c r="EE772" s="550"/>
      <c r="EF772" s="550"/>
      <c r="EG772" s="550"/>
      <c r="EH772" s="550"/>
      <c r="EI772" s="550"/>
      <c r="EJ772" s="550"/>
      <c r="EK772" s="550"/>
      <c r="EL772" s="550"/>
      <c r="EM772" s="550"/>
      <c r="EN772" s="550"/>
      <c r="EO772" s="550"/>
      <c r="EP772" s="550"/>
      <c r="EQ772" s="550"/>
      <c r="ER772" s="550"/>
      <c r="ES772" s="550"/>
      <c r="ET772" s="550"/>
      <c r="EU772" s="550"/>
      <c r="EV772" s="550"/>
      <c r="EW772" s="550"/>
      <c r="EX772" s="550"/>
      <c r="EY772" s="550"/>
      <c r="EZ772" s="550"/>
      <c r="FA772" s="550"/>
      <c r="FB772" s="550"/>
      <c r="FC772" s="550"/>
      <c r="FD772" s="550"/>
      <c r="FE772" s="550"/>
      <c r="FF772" s="550"/>
      <c r="FG772" s="550"/>
      <c r="FH772" s="550"/>
      <c r="FI772" s="550"/>
      <c r="FJ772" s="550"/>
      <c r="FK772" s="550"/>
      <c r="FL772" s="550"/>
      <c r="FM772" s="550"/>
      <c r="FN772" s="550"/>
      <c r="FO772" s="550"/>
      <c r="FP772" s="550"/>
      <c r="FQ772" s="550"/>
      <c r="FR772" s="550"/>
      <c r="FS772" s="550"/>
      <c r="FT772" s="550"/>
      <c r="FU772" s="550"/>
      <c r="FV772" s="550"/>
      <c r="FW772" s="550"/>
      <c r="FX772" s="550"/>
      <c r="FY772" s="550"/>
      <c r="FZ772" s="550"/>
      <c r="GA772" s="550"/>
      <c r="GB772" s="550"/>
      <c r="GC772" s="550"/>
      <c r="GD772" s="550"/>
      <c r="GE772" s="550"/>
      <c r="GF772" s="550"/>
      <c r="GG772" s="550"/>
      <c r="GH772" s="550"/>
      <c r="GI772" s="550"/>
      <c r="GJ772" s="550"/>
      <c r="GK772" s="550"/>
      <c r="GL772" s="550"/>
      <c r="GM772" s="550"/>
    </row>
    <row r="773" spans="7:195" ht="18" customHeight="1">
      <c r="G773" s="550"/>
      <c r="H773" s="550"/>
      <c r="I773" s="550"/>
      <c r="J773" s="550"/>
      <c r="K773" s="550"/>
      <c r="L773" s="550"/>
      <c r="M773" s="550"/>
      <c r="N773" s="550"/>
      <c r="O773" s="550"/>
      <c r="P773" s="550"/>
      <c r="Q773" s="550"/>
      <c r="R773" s="550"/>
      <c r="S773" s="550"/>
      <c r="T773" s="550"/>
      <c r="U773" s="550"/>
      <c r="V773" s="550"/>
      <c r="W773" s="550"/>
      <c r="X773" s="550"/>
      <c r="Y773" s="550"/>
      <c r="Z773" s="550"/>
      <c r="AA773" s="550"/>
      <c r="AB773" s="550"/>
      <c r="AC773" s="550"/>
      <c r="AD773" s="550"/>
      <c r="AE773" s="550"/>
      <c r="AF773" s="550"/>
      <c r="AG773" s="550"/>
      <c r="AH773" s="550"/>
      <c r="AI773" s="550"/>
      <c r="AJ773" s="550"/>
      <c r="AK773" s="550"/>
      <c r="AL773" s="550"/>
      <c r="AM773" s="550"/>
      <c r="AN773" s="550"/>
      <c r="AO773" s="550"/>
      <c r="AP773" s="550"/>
      <c r="AQ773" s="550"/>
      <c r="AR773" s="550"/>
      <c r="AS773" s="550"/>
      <c r="AT773" s="550"/>
      <c r="AU773" s="550"/>
      <c r="AV773" s="550"/>
      <c r="AW773" s="550"/>
      <c r="AX773" s="550"/>
      <c r="AY773" s="550"/>
      <c r="AZ773" s="550"/>
      <c r="BA773" s="550"/>
      <c r="BB773" s="550"/>
      <c r="BC773" s="550"/>
      <c r="BD773" s="550"/>
      <c r="BE773" s="550"/>
      <c r="BF773" s="550"/>
      <c r="BG773" s="550"/>
      <c r="BH773" s="550"/>
      <c r="BI773" s="550"/>
      <c r="BJ773" s="550"/>
      <c r="BK773" s="550"/>
      <c r="BL773" s="550"/>
      <c r="BM773" s="550"/>
      <c r="BN773" s="550"/>
      <c r="BO773" s="550"/>
      <c r="BP773" s="550"/>
      <c r="BQ773" s="550"/>
      <c r="BR773" s="550"/>
      <c r="BS773" s="550"/>
      <c r="BT773" s="550"/>
      <c r="BU773" s="550"/>
      <c r="BV773" s="550"/>
      <c r="BW773" s="550"/>
      <c r="BX773" s="550"/>
      <c r="BY773" s="550"/>
      <c r="BZ773" s="550"/>
      <c r="CA773" s="550"/>
      <c r="CB773" s="550"/>
      <c r="CC773" s="550"/>
      <c r="CD773" s="550"/>
      <c r="CE773" s="550"/>
      <c r="CF773" s="550"/>
      <c r="CG773" s="550"/>
      <c r="CH773" s="550"/>
      <c r="CI773" s="550"/>
      <c r="CJ773" s="550"/>
      <c r="CK773" s="550"/>
      <c r="CL773" s="550"/>
      <c r="CM773" s="550"/>
      <c r="CN773" s="550"/>
      <c r="CO773" s="550"/>
      <c r="CP773" s="550"/>
      <c r="CQ773" s="550"/>
      <c r="CR773" s="550"/>
      <c r="CS773" s="550"/>
      <c r="CT773" s="550"/>
      <c r="CU773" s="550"/>
      <c r="CV773" s="550"/>
      <c r="CW773" s="550"/>
      <c r="CX773" s="550"/>
      <c r="CY773" s="550"/>
      <c r="CZ773" s="550"/>
      <c r="DA773" s="550"/>
      <c r="DB773" s="550"/>
      <c r="DC773" s="550"/>
      <c r="DD773" s="550"/>
      <c r="DE773" s="550"/>
      <c r="DF773" s="550"/>
      <c r="DG773" s="550"/>
      <c r="DH773" s="550"/>
      <c r="DI773" s="550"/>
      <c r="DJ773" s="550"/>
      <c r="DK773" s="550"/>
      <c r="DL773" s="550"/>
      <c r="DM773" s="550"/>
      <c r="DN773" s="550"/>
      <c r="DO773" s="550"/>
      <c r="DP773" s="550"/>
      <c r="DQ773" s="550"/>
      <c r="DR773" s="550"/>
      <c r="DS773" s="550"/>
      <c r="DT773" s="550"/>
      <c r="DU773" s="550"/>
      <c r="DV773" s="550"/>
      <c r="DW773" s="550"/>
      <c r="DX773" s="550"/>
      <c r="DY773" s="550"/>
      <c r="DZ773" s="550"/>
      <c r="EA773" s="550"/>
      <c r="EB773" s="550"/>
      <c r="EC773" s="550"/>
      <c r="ED773" s="550"/>
      <c r="EE773" s="550"/>
      <c r="EF773" s="550"/>
      <c r="EG773" s="550"/>
      <c r="EH773" s="550"/>
      <c r="EI773" s="550"/>
      <c r="EJ773" s="550"/>
      <c r="EK773" s="550"/>
      <c r="EL773" s="550"/>
      <c r="EM773" s="550"/>
      <c r="EN773" s="550"/>
      <c r="EO773" s="550"/>
      <c r="EP773" s="550"/>
      <c r="EQ773" s="550"/>
      <c r="ER773" s="550"/>
      <c r="ES773" s="550"/>
      <c r="ET773" s="550"/>
      <c r="EU773" s="550"/>
      <c r="EV773" s="550"/>
      <c r="EW773" s="550"/>
      <c r="EX773" s="550"/>
      <c r="EY773" s="550"/>
      <c r="EZ773" s="550"/>
      <c r="FA773" s="550"/>
      <c r="FB773" s="550"/>
      <c r="FC773" s="550"/>
      <c r="FD773" s="550"/>
      <c r="FE773" s="550"/>
      <c r="FF773" s="550"/>
      <c r="FG773" s="550"/>
      <c r="FH773" s="550"/>
      <c r="FI773" s="550"/>
      <c r="FJ773" s="550"/>
      <c r="FK773" s="550"/>
      <c r="FL773" s="550"/>
      <c r="FM773" s="550"/>
      <c r="FN773" s="550"/>
      <c r="FO773" s="550"/>
      <c r="FP773" s="550"/>
      <c r="FQ773" s="550"/>
      <c r="FR773" s="550"/>
      <c r="FS773" s="550"/>
      <c r="FT773" s="550"/>
      <c r="FU773" s="550"/>
      <c r="FV773" s="550"/>
      <c r="FW773" s="550"/>
      <c r="FX773" s="550"/>
      <c r="FY773" s="550"/>
      <c r="FZ773" s="550"/>
      <c r="GA773" s="550"/>
      <c r="GB773" s="550"/>
      <c r="GC773" s="550"/>
      <c r="GD773" s="550"/>
      <c r="GE773" s="550"/>
      <c r="GF773" s="550"/>
      <c r="GG773" s="550"/>
      <c r="GH773" s="550"/>
      <c r="GI773" s="550"/>
      <c r="GJ773" s="550"/>
      <c r="GK773" s="550"/>
      <c r="GL773" s="550"/>
      <c r="GM773" s="550"/>
    </row>
    <row r="774" spans="7:195" ht="18" customHeight="1">
      <c r="G774" s="550"/>
      <c r="H774" s="550"/>
      <c r="I774" s="550"/>
      <c r="J774" s="550"/>
      <c r="K774" s="550"/>
      <c r="L774" s="550"/>
      <c r="M774" s="550"/>
      <c r="N774" s="550"/>
      <c r="O774" s="550"/>
      <c r="P774" s="550"/>
      <c r="Q774" s="550"/>
      <c r="R774" s="550"/>
      <c r="S774" s="550"/>
      <c r="T774" s="550"/>
      <c r="U774" s="550"/>
      <c r="V774" s="550"/>
      <c r="W774" s="550"/>
      <c r="X774" s="550"/>
      <c r="Y774" s="550"/>
      <c r="Z774" s="550"/>
      <c r="AA774" s="550"/>
      <c r="AB774" s="550"/>
      <c r="AC774" s="550"/>
      <c r="AD774" s="550"/>
      <c r="AE774" s="550"/>
      <c r="AF774" s="550"/>
      <c r="AG774" s="550"/>
      <c r="AH774" s="550"/>
      <c r="AI774" s="550"/>
      <c r="AJ774" s="550"/>
      <c r="AK774" s="550"/>
      <c r="AL774" s="550"/>
      <c r="AM774" s="550"/>
      <c r="AN774" s="550"/>
      <c r="AO774" s="550"/>
      <c r="AP774" s="550"/>
      <c r="AQ774" s="550"/>
      <c r="AR774" s="550"/>
      <c r="AS774" s="550"/>
      <c r="AT774" s="550"/>
      <c r="AU774" s="550"/>
      <c r="AV774" s="550"/>
      <c r="AW774" s="550"/>
      <c r="AX774" s="550"/>
      <c r="AY774" s="550"/>
      <c r="AZ774" s="550"/>
      <c r="BA774" s="550"/>
      <c r="BB774" s="550"/>
      <c r="BC774" s="550"/>
      <c r="BD774" s="550"/>
      <c r="BE774" s="550"/>
      <c r="BF774" s="550"/>
      <c r="BG774" s="550"/>
      <c r="BH774" s="550"/>
      <c r="BI774" s="550"/>
      <c r="BJ774" s="550"/>
      <c r="BK774" s="550"/>
      <c r="BL774" s="550"/>
      <c r="BM774" s="550"/>
      <c r="BN774" s="550"/>
      <c r="BO774" s="550"/>
      <c r="BP774" s="550"/>
      <c r="BQ774" s="550"/>
      <c r="BR774" s="550"/>
      <c r="BS774" s="550"/>
      <c r="BT774" s="550"/>
      <c r="BU774" s="550"/>
      <c r="BV774" s="550"/>
      <c r="BW774" s="550"/>
      <c r="BX774" s="550"/>
      <c r="BY774" s="550"/>
      <c r="BZ774" s="550"/>
      <c r="CA774" s="550"/>
      <c r="CB774" s="550"/>
      <c r="CC774" s="550"/>
      <c r="CD774" s="550"/>
      <c r="CE774" s="550"/>
      <c r="CF774" s="550"/>
      <c r="CG774" s="550"/>
      <c r="CH774" s="550"/>
      <c r="CI774" s="550"/>
      <c r="CJ774" s="550"/>
      <c r="CK774" s="550"/>
      <c r="CL774" s="550"/>
      <c r="CM774" s="550"/>
      <c r="CN774" s="550"/>
      <c r="CO774" s="550"/>
      <c r="CP774" s="550"/>
      <c r="CQ774" s="550"/>
      <c r="CR774" s="550"/>
      <c r="CS774" s="550"/>
      <c r="CT774" s="550"/>
      <c r="CU774" s="550"/>
      <c r="CV774" s="550"/>
      <c r="CW774" s="550"/>
      <c r="CX774" s="550"/>
      <c r="CY774" s="550"/>
      <c r="CZ774" s="550"/>
      <c r="DA774" s="550"/>
      <c r="DB774" s="550"/>
      <c r="DC774" s="550"/>
      <c r="DD774" s="550"/>
      <c r="DE774" s="550"/>
      <c r="DF774" s="550"/>
      <c r="DG774" s="550"/>
      <c r="DH774" s="550"/>
      <c r="DI774" s="550"/>
      <c r="DJ774" s="550"/>
      <c r="DK774" s="550"/>
      <c r="DL774" s="550"/>
      <c r="DM774" s="550"/>
      <c r="DN774" s="550"/>
      <c r="DO774" s="550"/>
      <c r="DP774" s="550"/>
      <c r="DQ774" s="550"/>
      <c r="DR774" s="550"/>
      <c r="DS774" s="550"/>
      <c r="DT774" s="550"/>
      <c r="DU774" s="550"/>
      <c r="DV774" s="550"/>
      <c r="DW774" s="550"/>
      <c r="DX774" s="550"/>
      <c r="DY774" s="550"/>
      <c r="DZ774" s="550"/>
      <c r="EA774" s="550"/>
      <c r="EB774" s="550"/>
      <c r="EC774" s="550"/>
      <c r="ED774" s="550"/>
      <c r="EE774" s="550"/>
      <c r="EF774" s="550"/>
      <c r="EG774" s="550"/>
      <c r="EH774" s="550"/>
      <c r="EI774" s="550"/>
      <c r="EJ774" s="550"/>
      <c r="EK774" s="550"/>
      <c r="EL774" s="550"/>
      <c r="EM774" s="550"/>
      <c r="EN774" s="550"/>
      <c r="EO774" s="550"/>
      <c r="EP774" s="550"/>
      <c r="EQ774" s="550"/>
      <c r="ER774" s="550"/>
      <c r="ES774" s="550"/>
      <c r="ET774" s="550"/>
      <c r="EU774" s="550"/>
      <c r="EV774" s="550"/>
      <c r="EW774" s="550"/>
      <c r="EX774" s="550"/>
      <c r="EY774" s="550"/>
      <c r="EZ774" s="550"/>
      <c r="FA774" s="550"/>
      <c r="FB774" s="550"/>
      <c r="FC774" s="550"/>
      <c r="FD774" s="550"/>
      <c r="FE774" s="550"/>
      <c r="FF774" s="550"/>
      <c r="FG774" s="550"/>
      <c r="FH774" s="550"/>
      <c r="FI774" s="550"/>
      <c r="FJ774" s="550"/>
      <c r="FK774" s="550"/>
      <c r="FL774" s="550"/>
      <c r="FM774" s="550"/>
      <c r="FN774" s="550"/>
      <c r="FO774" s="550"/>
      <c r="FP774" s="550"/>
      <c r="FQ774" s="550"/>
      <c r="FR774" s="550"/>
      <c r="FS774" s="550"/>
      <c r="FT774" s="550"/>
      <c r="FU774" s="550"/>
      <c r="FV774" s="550"/>
      <c r="FW774" s="550"/>
      <c r="FX774" s="550"/>
      <c r="FY774" s="550"/>
      <c r="FZ774" s="550"/>
      <c r="GA774" s="550"/>
      <c r="GB774" s="550"/>
      <c r="GC774" s="550"/>
      <c r="GD774" s="550"/>
      <c r="GE774" s="550"/>
      <c r="GF774" s="550"/>
      <c r="GG774" s="550"/>
      <c r="GH774" s="550"/>
      <c r="GI774" s="550"/>
      <c r="GJ774" s="550"/>
      <c r="GK774" s="550"/>
      <c r="GL774" s="550"/>
      <c r="GM774" s="550"/>
    </row>
    <row r="775" spans="7:195" ht="18" customHeight="1">
      <c r="G775" s="550"/>
      <c r="H775" s="550"/>
      <c r="I775" s="550"/>
      <c r="J775" s="550"/>
      <c r="K775" s="550"/>
      <c r="L775" s="550"/>
      <c r="M775" s="550"/>
      <c r="N775" s="550"/>
      <c r="O775" s="550"/>
      <c r="P775" s="550"/>
      <c r="Q775" s="550"/>
      <c r="R775" s="550"/>
      <c r="S775" s="550"/>
      <c r="T775" s="550"/>
      <c r="U775" s="550"/>
      <c r="V775" s="550"/>
      <c r="W775" s="550"/>
      <c r="X775" s="550"/>
      <c r="Y775" s="550"/>
      <c r="Z775" s="550"/>
      <c r="AA775" s="550"/>
      <c r="AB775" s="550"/>
      <c r="AC775" s="550"/>
      <c r="AD775" s="550"/>
      <c r="AE775" s="550"/>
      <c r="AF775" s="550"/>
      <c r="AG775" s="550"/>
      <c r="AH775" s="550"/>
      <c r="AI775" s="550"/>
      <c r="AJ775" s="550"/>
      <c r="AK775" s="550"/>
      <c r="AL775" s="550"/>
      <c r="AM775" s="550"/>
      <c r="AN775" s="550"/>
      <c r="AO775" s="550"/>
      <c r="AP775" s="550"/>
      <c r="AQ775" s="550"/>
      <c r="AR775" s="550"/>
      <c r="AS775" s="550"/>
      <c r="AT775" s="550"/>
      <c r="AU775" s="550"/>
      <c r="AV775" s="550"/>
      <c r="AW775" s="550"/>
      <c r="AX775" s="550"/>
      <c r="AY775" s="550"/>
      <c r="AZ775" s="550"/>
      <c r="BA775" s="550"/>
      <c r="BB775" s="550"/>
      <c r="BC775" s="550"/>
      <c r="BD775" s="550"/>
      <c r="BE775" s="550"/>
      <c r="BF775" s="550"/>
      <c r="BG775" s="550"/>
      <c r="BH775" s="550"/>
      <c r="BI775" s="550"/>
      <c r="BJ775" s="550"/>
      <c r="BK775" s="550"/>
      <c r="BL775" s="550"/>
      <c r="BM775" s="550"/>
      <c r="BN775" s="550"/>
      <c r="BO775" s="550"/>
      <c r="BP775" s="550"/>
      <c r="BQ775" s="550"/>
      <c r="BR775" s="550"/>
      <c r="BS775" s="550"/>
      <c r="BT775" s="550"/>
      <c r="BU775" s="550"/>
      <c r="BV775" s="550"/>
      <c r="BW775" s="550"/>
      <c r="BX775" s="550"/>
      <c r="BY775" s="550"/>
      <c r="BZ775" s="550"/>
      <c r="CA775" s="550"/>
      <c r="CB775" s="550"/>
      <c r="CC775" s="550"/>
      <c r="CD775" s="550"/>
      <c r="CE775" s="550"/>
      <c r="CF775" s="550"/>
      <c r="CG775" s="550"/>
      <c r="CH775" s="550"/>
      <c r="CI775" s="550"/>
      <c r="CJ775" s="550"/>
      <c r="CK775" s="550"/>
      <c r="CL775" s="550"/>
      <c r="CM775" s="550"/>
      <c r="CN775" s="550"/>
      <c r="CO775" s="550"/>
      <c r="CP775" s="550"/>
      <c r="CQ775" s="550"/>
      <c r="CR775" s="550"/>
      <c r="CS775" s="550"/>
      <c r="CT775" s="550"/>
      <c r="CU775" s="550"/>
      <c r="CV775" s="550"/>
      <c r="CW775" s="550"/>
      <c r="CX775" s="550"/>
      <c r="CY775" s="550"/>
      <c r="CZ775" s="550"/>
      <c r="DA775" s="550"/>
      <c r="DB775" s="550"/>
      <c r="DC775" s="550"/>
      <c r="DD775" s="550"/>
      <c r="DE775" s="550"/>
      <c r="DF775" s="550"/>
      <c r="DG775" s="550"/>
      <c r="DH775" s="550"/>
      <c r="DI775" s="550"/>
      <c r="DJ775" s="550"/>
      <c r="DK775" s="550"/>
      <c r="DL775" s="550"/>
      <c r="DM775" s="550"/>
      <c r="DN775" s="550"/>
      <c r="DO775" s="550"/>
      <c r="DP775" s="550"/>
      <c r="DQ775" s="550"/>
      <c r="DR775" s="550"/>
      <c r="DS775" s="550"/>
      <c r="DT775" s="550"/>
      <c r="DU775" s="550"/>
      <c r="DV775" s="550"/>
      <c r="DW775" s="550"/>
      <c r="DX775" s="550"/>
      <c r="DY775" s="550"/>
      <c r="DZ775" s="550"/>
      <c r="EA775" s="550"/>
      <c r="EB775" s="550"/>
      <c r="EC775" s="550"/>
      <c r="ED775" s="550"/>
      <c r="EE775" s="550"/>
      <c r="EF775" s="550"/>
      <c r="EG775" s="550"/>
      <c r="EH775" s="550"/>
      <c r="EI775" s="550"/>
      <c r="EJ775" s="550"/>
      <c r="EK775" s="550"/>
      <c r="EL775" s="550"/>
      <c r="EM775" s="550"/>
      <c r="EN775" s="550"/>
      <c r="EO775" s="550"/>
      <c r="EP775" s="550"/>
      <c r="EQ775" s="550"/>
      <c r="ER775" s="550"/>
      <c r="ES775" s="550"/>
      <c r="ET775" s="550"/>
      <c r="EU775" s="550"/>
      <c r="EV775" s="550"/>
      <c r="EW775" s="550"/>
      <c r="EX775" s="550"/>
      <c r="EY775" s="550"/>
      <c r="EZ775" s="550"/>
      <c r="FA775" s="550"/>
      <c r="FB775" s="550"/>
      <c r="FC775" s="550"/>
      <c r="FD775" s="550"/>
      <c r="FE775" s="550"/>
      <c r="FF775" s="550"/>
      <c r="FG775" s="550"/>
      <c r="FH775" s="550"/>
      <c r="FI775" s="550"/>
      <c r="FJ775" s="550"/>
      <c r="FK775" s="550"/>
      <c r="FL775" s="550"/>
      <c r="FM775" s="550"/>
      <c r="FN775" s="550"/>
      <c r="FO775" s="550"/>
      <c r="FP775" s="550"/>
      <c r="FQ775" s="550"/>
      <c r="FR775" s="550"/>
      <c r="FS775" s="550"/>
      <c r="FT775" s="550"/>
      <c r="FU775" s="550"/>
      <c r="FV775" s="550"/>
      <c r="FW775" s="550"/>
      <c r="FX775" s="550"/>
      <c r="FY775" s="550"/>
      <c r="FZ775" s="550"/>
      <c r="GA775" s="550"/>
      <c r="GB775" s="550"/>
      <c r="GC775" s="550"/>
      <c r="GD775" s="550"/>
      <c r="GE775" s="550"/>
      <c r="GF775" s="550"/>
      <c r="GG775" s="550"/>
      <c r="GH775" s="550"/>
      <c r="GI775" s="550"/>
      <c r="GJ775" s="550"/>
      <c r="GK775" s="550"/>
      <c r="GL775" s="550"/>
      <c r="GM775" s="550"/>
    </row>
    <row r="776" spans="7:195" ht="18" customHeight="1">
      <c r="G776" s="550"/>
      <c r="H776" s="550"/>
      <c r="I776" s="550"/>
      <c r="J776" s="550"/>
      <c r="K776" s="550"/>
      <c r="L776" s="550"/>
      <c r="M776" s="550"/>
      <c r="N776" s="550"/>
      <c r="O776" s="550"/>
      <c r="P776" s="550"/>
      <c r="Q776" s="550"/>
      <c r="R776" s="550"/>
      <c r="S776" s="550"/>
      <c r="T776" s="550"/>
      <c r="U776" s="550"/>
      <c r="V776" s="550"/>
      <c r="W776" s="550"/>
      <c r="X776" s="550"/>
      <c r="Y776" s="550"/>
      <c r="Z776" s="550"/>
      <c r="AA776" s="550"/>
      <c r="AB776" s="550"/>
      <c r="AC776" s="550"/>
      <c r="AD776" s="550"/>
      <c r="AE776" s="550"/>
      <c r="AF776" s="550"/>
      <c r="AG776" s="550"/>
      <c r="AH776" s="550"/>
      <c r="AI776" s="550"/>
      <c r="AJ776" s="550"/>
      <c r="AK776" s="550"/>
      <c r="AL776" s="550"/>
      <c r="AM776" s="550"/>
      <c r="AN776" s="550"/>
      <c r="AO776" s="550"/>
      <c r="AP776" s="550"/>
      <c r="AQ776" s="550"/>
      <c r="AR776" s="550"/>
      <c r="AS776" s="550"/>
      <c r="AT776" s="550"/>
      <c r="AU776" s="550"/>
      <c r="AV776" s="550"/>
      <c r="AW776" s="550"/>
      <c r="AX776" s="550"/>
      <c r="AY776" s="550"/>
      <c r="AZ776" s="550"/>
      <c r="BA776" s="550"/>
      <c r="BB776" s="550"/>
      <c r="BC776" s="550"/>
      <c r="BD776" s="550"/>
      <c r="BE776" s="550"/>
      <c r="BF776" s="550"/>
      <c r="BG776" s="550"/>
      <c r="BH776" s="550"/>
      <c r="BI776" s="550"/>
      <c r="BJ776" s="550"/>
      <c r="BK776" s="550"/>
      <c r="BL776" s="550"/>
      <c r="BM776" s="550"/>
      <c r="BN776" s="550"/>
      <c r="BO776" s="550"/>
      <c r="BP776" s="550"/>
      <c r="BQ776" s="550"/>
      <c r="BR776" s="550"/>
      <c r="BS776" s="550"/>
      <c r="BT776" s="550"/>
      <c r="BU776" s="550"/>
      <c r="BV776" s="550"/>
      <c r="BW776" s="550"/>
      <c r="BX776" s="550"/>
      <c r="BY776" s="550"/>
      <c r="BZ776" s="550"/>
      <c r="CA776" s="550"/>
      <c r="CB776" s="550"/>
      <c r="CC776" s="550"/>
      <c r="CD776" s="550"/>
      <c r="CE776" s="550"/>
      <c r="CF776" s="550"/>
      <c r="CG776" s="550"/>
      <c r="CH776" s="550"/>
      <c r="CI776" s="550"/>
      <c r="CJ776" s="550"/>
      <c r="CK776" s="550"/>
      <c r="CL776" s="550"/>
      <c r="CM776" s="550"/>
      <c r="CN776" s="550"/>
      <c r="CO776" s="550"/>
      <c r="CP776" s="550"/>
      <c r="CQ776" s="550"/>
      <c r="CR776" s="550"/>
      <c r="CS776" s="550"/>
      <c r="CT776" s="550"/>
      <c r="CU776" s="550"/>
      <c r="CV776" s="550"/>
      <c r="CW776" s="550"/>
      <c r="CX776" s="550"/>
      <c r="CY776" s="550"/>
      <c r="CZ776" s="550"/>
      <c r="DA776" s="550"/>
      <c r="DB776" s="550"/>
      <c r="DC776" s="550"/>
      <c r="DD776" s="550"/>
      <c r="DE776" s="550"/>
      <c r="DF776" s="550"/>
      <c r="DG776" s="550"/>
      <c r="DH776" s="550"/>
      <c r="DI776" s="550"/>
      <c r="DJ776" s="550"/>
      <c r="DK776" s="550"/>
      <c r="DL776" s="550"/>
      <c r="DM776" s="550"/>
      <c r="DN776" s="550"/>
      <c r="DO776" s="550"/>
      <c r="DP776" s="550"/>
      <c r="DQ776" s="550"/>
      <c r="DR776" s="550"/>
      <c r="DS776" s="550"/>
      <c r="DT776" s="550"/>
      <c r="DU776" s="550"/>
      <c r="DV776" s="550"/>
      <c r="DW776" s="550"/>
      <c r="DX776" s="550"/>
      <c r="DY776" s="550"/>
      <c r="DZ776" s="550"/>
      <c r="EA776" s="550"/>
      <c r="EB776" s="550"/>
      <c r="EC776" s="550"/>
      <c r="ED776" s="550"/>
      <c r="EE776" s="550"/>
      <c r="EF776" s="550"/>
      <c r="EG776" s="550"/>
      <c r="EH776" s="550"/>
      <c r="EI776" s="550"/>
      <c r="EJ776" s="550"/>
      <c r="EK776" s="550"/>
      <c r="EL776" s="550"/>
      <c r="EM776" s="550"/>
      <c r="EN776" s="550"/>
      <c r="EO776" s="550"/>
      <c r="EP776" s="550"/>
      <c r="EQ776" s="550"/>
      <c r="ER776" s="550"/>
      <c r="ES776" s="550"/>
      <c r="ET776" s="550"/>
      <c r="EU776" s="550"/>
      <c r="EV776" s="550"/>
      <c r="EW776" s="550"/>
      <c r="EX776" s="550"/>
      <c r="EY776" s="550"/>
      <c r="EZ776" s="550"/>
      <c r="FA776" s="550"/>
      <c r="FB776" s="550"/>
      <c r="FC776" s="550"/>
      <c r="FD776" s="550"/>
      <c r="FE776" s="550"/>
      <c r="FF776" s="550"/>
      <c r="FG776" s="550"/>
      <c r="FH776" s="550"/>
      <c r="FI776" s="550"/>
      <c r="FJ776" s="550"/>
      <c r="FK776" s="550"/>
      <c r="FL776" s="550"/>
      <c r="FM776" s="550"/>
      <c r="FN776" s="550"/>
      <c r="FO776" s="550"/>
      <c r="FP776" s="550"/>
      <c r="FQ776" s="550"/>
      <c r="FR776" s="550"/>
      <c r="FS776" s="550"/>
      <c r="FT776" s="550"/>
      <c r="FU776" s="550"/>
      <c r="FV776" s="550"/>
      <c r="FW776" s="550"/>
      <c r="FX776" s="550"/>
      <c r="FY776" s="550"/>
      <c r="FZ776" s="550"/>
      <c r="GA776" s="550"/>
      <c r="GB776" s="550"/>
      <c r="GC776" s="550"/>
      <c r="GD776" s="550"/>
      <c r="GE776" s="550"/>
      <c r="GF776" s="550"/>
      <c r="GG776" s="550"/>
      <c r="GH776" s="550"/>
      <c r="GI776" s="550"/>
      <c r="GJ776" s="550"/>
      <c r="GK776" s="550"/>
      <c r="GL776" s="550"/>
      <c r="GM776" s="550"/>
    </row>
    <row r="777" spans="7:195" ht="18" customHeight="1">
      <c r="G777" s="550"/>
      <c r="H777" s="550"/>
      <c r="I777" s="550"/>
      <c r="J777" s="550"/>
      <c r="K777" s="550"/>
      <c r="L777" s="550"/>
      <c r="M777" s="550"/>
      <c r="N777" s="550"/>
      <c r="O777" s="550"/>
      <c r="P777" s="550"/>
      <c r="Q777" s="550"/>
      <c r="R777" s="550"/>
      <c r="S777" s="550"/>
      <c r="T777" s="550"/>
      <c r="U777" s="550"/>
      <c r="V777" s="550"/>
      <c r="W777" s="550"/>
      <c r="X777" s="550"/>
      <c r="Y777" s="550"/>
      <c r="Z777" s="550"/>
      <c r="AA777" s="550"/>
      <c r="AB777" s="550"/>
      <c r="AC777" s="550"/>
      <c r="AD777" s="550"/>
      <c r="AE777" s="550"/>
      <c r="AF777" s="550"/>
      <c r="AG777" s="550"/>
      <c r="AH777" s="550"/>
      <c r="AI777" s="550"/>
      <c r="AJ777" s="550"/>
      <c r="AK777" s="550"/>
      <c r="AL777" s="550"/>
      <c r="AM777" s="550"/>
      <c r="AN777" s="550"/>
      <c r="AO777" s="550"/>
      <c r="AP777" s="550"/>
      <c r="AQ777" s="550"/>
      <c r="AR777" s="550"/>
      <c r="AS777" s="550"/>
      <c r="AT777" s="550"/>
      <c r="AU777" s="550"/>
      <c r="AV777" s="550"/>
      <c r="AW777" s="550"/>
      <c r="AX777" s="550"/>
      <c r="AY777" s="550"/>
      <c r="AZ777" s="550"/>
      <c r="BA777" s="550"/>
      <c r="BB777" s="550"/>
      <c r="BC777" s="550"/>
      <c r="BD777" s="550"/>
      <c r="BE777" s="550"/>
      <c r="BF777" s="550"/>
      <c r="BG777" s="550"/>
      <c r="BH777" s="550"/>
      <c r="BI777" s="550"/>
      <c r="BJ777" s="550"/>
      <c r="BK777" s="550"/>
      <c r="BL777" s="550"/>
      <c r="BM777" s="550"/>
      <c r="BN777" s="550"/>
      <c r="BO777" s="550"/>
      <c r="BP777" s="550"/>
      <c r="BQ777" s="550"/>
      <c r="BR777" s="550"/>
      <c r="BS777" s="550"/>
      <c r="BT777" s="550"/>
      <c r="BU777" s="550"/>
      <c r="BV777" s="550"/>
      <c r="BW777" s="550"/>
      <c r="BX777" s="550"/>
      <c r="BY777" s="550"/>
      <c r="BZ777" s="550"/>
      <c r="CA777" s="550"/>
      <c r="CB777" s="550"/>
      <c r="CC777" s="550"/>
      <c r="CD777" s="550"/>
      <c r="CE777" s="550"/>
      <c r="CF777" s="550"/>
      <c r="CG777" s="550"/>
      <c r="CH777" s="550"/>
      <c r="CI777" s="550"/>
      <c r="CJ777" s="550"/>
      <c r="CK777" s="550"/>
      <c r="CL777" s="550"/>
      <c r="CM777" s="550"/>
      <c r="CN777" s="550"/>
      <c r="CO777" s="550"/>
      <c r="CP777" s="550"/>
      <c r="CQ777" s="550"/>
      <c r="CR777" s="550"/>
      <c r="CS777" s="550"/>
      <c r="CT777" s="550"/>
      <c r="CU777" s="550"/>
      <c r="CV777" s="550"/>
      <c r="CW777" s="550"/>
      <c r="CX777" s="550"/>
      <c r="CY777" s="550"/>
      <c r="CZ777" s="550"/>
      <c r="DA777" s="550"/>
      <c r="DB777" s="550"/>
      <c r="DC777" s="550"/>
      <c r="DD777" s="550"/>
      <c r="DE777" s="550"/>
      <c r="DF777" s="550"/>
      <c r="DG777" s="550"/>
      <c r="DH777" s="550"/>
      <c r="DI777" s="550"/>
      <c r="DJ777" s="550"/>
      <c r="DK777" s="550"/>
      <c r="DL777" s="550"/>
      <c r="DM777" s="550"/>
      <c r="DN777" s="550"/>
      <c r="DO777" s="550"/>
      <c r="DP777" s="550"/>
      <c r="DQ777" s="550"/>
      <c r="DR777" s="550"/>
      <c r="DS777" s="550"/>
      <c r="DT777" s="550"/>
      <c r="DU777" s="550"/>
      <c r="DV777" s="550"/>
      <c r="DW777" s="550"/>
      <c r="DX777" s="550"/>
      <c r="DY777" s="550"/>
      <c r="DZ777" s="550"/>
      <c r="EA777" s="550"/>
      <c r="EB777" s="550"/>
      <c r="EC777" s="550"/>
      <c r="ED777" s="550"/>
      <c r="EE777" s="550"/>
      <c r="EF777" s="550"/>
      <c r="EG777" s="550"/>
      <c r="EH777" s="550"/>
      <c r="EI777" s="550"/>
      <c r="EJ777" s="550"/>
      <c r="EK777" s="550"/>
      <c r="EL777" s="550"/>
      <c r="EM777" s="550"/>
      <c r="EN777" s="550"/>
      <c r="EO777" s="550"/>
      <c r="EP777" s="550"/>
      <c r="EQ777" s="550"/>
      <c r="ER777" s="550"/>
      <c r="ES777" s="550"/>
      <c r="ET777" s="550"/>
      <c r="EU777" s="550"/>
      <c r="EV777" s="550"/>
      <c r="EW777" s="550"/>
      <c r="EX777" s="550"/>
      <c r="EY777" s="550"/>
      <c r="EZ777" s="550"/>
      <c r="FA777" s="550"/>
      <c r="FB777" s="550"/>
      <c r="FC777" s="550"/>
      <c r="FD777" s="550"/>
      <c r="FE777" s="550"/>
      <c r="FF777" s="550"/>
      <c r="FG777" s="550"/>
      <c r="FH777" s="550"/>
      <c r="FI777" s="550"/>
      <c r="FJ777" s="550"/>
      <c r="FK777" s="550"/>
      <c r="FL777" s="550"/>
      <c r="FM777" s="550"/>
      <c r="FN777" s="550"/>
      <c r="FO777" s="550"/>
      <c r="FP777" s="550"/>
      <c r="FQ777" s="550"/>
      <c r="FR777" s="550"/>
      <c r="FS777" s="550"/>
      <c r="FT777" s="550"/>
      <c r="FU777" s="550"/>
      <c r="FV777" s="550"/>
      <c r="FW777" s="550"/>
      <c r="FX777" s="550"/>
      <c r="FY777" s="550"/>
      <c r="FZ777" s="550"/>
      <c r="GA777" s="550"/>
      <c r="GB777" s="550"/>
      <c r="GC777" s="550"/>
      <c r="GD777" s="550"/>
      <c r="GE777" s="550"/>
      <c r="GF777" s="550"/>
      <c r="GG777" s="550"/>
      <c r="GH777" s="550"/>
      <c r="GI777" s="550"/>
      <c r="GJ777" s="550"/>
      <c r="GK777" s="550"/>
      <c r="GL777" s="550"/>
      <c r="GM777" s="550"/>
    </row>
    <row r="778" spans="7:195" ht="18" customHeight="1">
      <c r="G778" s="550"/>
      <c r="H778" s="550"/>
      <c r="I778" s="550"/>
      <c r="J778" s="550"/>
      <c r="K778" s="550"/>
      <c r="L778" s="550"/>
      <c r="M778" s="550"/>
      <c r="N778" s="550"/>
      <c r="O778" s="550"/>
      <c r="P778" s="550"/>
      <c r="Q778" s="550"/>
      <c r="R778" s="550"/>
      <c r="S778" s="550"/>
      <c r="T778" s="550"/>
      <c r="U778" s="550"/>
      <c r="V778" s="550"/>
      <c r="W778" s="550"/>
      <c r="X778" s="550"/>
      <c r="Y778" s="550"/>
      <c r="Z778" s="550"/>
      <c r="AA778" s="550"/>
      <c r="AB778" s="550"/>
      <c r="AC778" s="550"/>
      <c r="AD778" s="550"/>
      <c r="AE778" s="550"/>
      <c r="AF778" s="550"/>
      <c r="AG778" s="550"/>
      <c r="AH778" s="550"/>
      <c r="AI778" s="550"/>
      <c r="AJ778" s="550"/>
      <c r="AK778" s="550"/>
      <c r="AL778" s="550"/>
      <c r="AM778" s="550"/>
      <c r="AN778" s="550"/>
      <c r="AO778" s="550"/>
      <c r="AP778" s="550"/>
      <c r="AQ778" s="550"/>
      <c r="AR778" s="550"/>
      <c r="AS778" s="550"/>
      <c r="AT778" s="550"/>
      <c r="AU778" s="550"/>
      <c r="AV778" s="550"/>
      <c r="AW778" s="550"/>
      <c r="AX778" s="550"/>
      <c r="AY778" s="550"/>
      <c r="AZ778" s="550"/>
      <c r="BA778" s="550"/>
      <c r="BB778" s="550"/>
      <c r="BC778" s="550"/>
      <c r="BD778" s="550"/>
      <c r="BE778" s="550"/>
      <c r="BF778" s="550"/>
      <c r="BG778" s="550"/>
      <c r="BH778" s="550"/>
      <c r="BI778" s="550"/>
      <c r="BJ778" s="550"/>
      <c r="BK778" s="550"/>
      <c r="BL778" s="550"/>
      <c r="BM778" s="550"/>
      <c r="BN778" s="550"/>
      <c r="BO778" s="550"/>
      <c r="BP778" s="550"/>
      <c r="BQ778" s="550"/>
      <c r="BR778" s="550"/>
      <c r="BS778" s="550"/>
      <c r="BT778" s="550"/>
      <c r="BU778" s="550"/>
      <c r="BV778" s="550"/>
      <c r="BW778" s="550"/>
      <c r="BX778" s="550"/>
      <c r="BY778" s="550"/>
      <c r="BZ778" s="550"/>
      <c r="CA778" s="550"/>
      <c r="CB778" s="550"/>
      <c r="CC778" s="550"/>
      <c r="CD778" s="550"/>
      <c r="CE778" s="550"/>
      <c r="CF778" s="550"/>
      <c r="CG778" s="550"/>
      <c r="CH778" s="550"/>
      <c r="CI778" s="550"/>
      <c r="CJ778" s="550"/>
      <c r="CK778" s="550"/>
      <c r="CL778" s="550"/>
      <c r="CM778" s="550"/>
      <c r="CN778" s="550"/>
      <c r="CO778" s="550"/>
      <c r="CP778" s="550"/>
      <c r="CQ778" s="550"/>
      <c r="CR778" s="550"/>
      <c r="CS778" s="550"/>
      <c r="CT778" s="550"/>
      <c r="CU778" s="550"/>
      <c r="CV778" s="550"/>
      <c r="CW778" s="550"/>
      <c r="CX778" s="550"/>
      <c r="CY778" s="550"/>
      <c r="CZ778" s="550"/>
      <c r="DA778" s="550"/>
      <c r="DB778" s="550"/>
      <c r="DC778" s="550"/>
      <c r="DD778" s="550"/>
      <c r="DE778" s="550"/>
      <c r="DF778" s="550"/>
      <c r="DG778" s="550"/>
      <c r="DH778" s="550"/>
      <c r="DI778" s="550"/>
      <c r="DJ778" s="550"/>
      <c r="DK778" s="550"/>
      <c r="DL778" s="550"/>
      <c r="DM778" s="550"/>
      <c r="DN778" s="550"/>
      <c r="DO778" s="550"/>
      <c r="DP778" s="550"/>
      <c r="DQ778" s="550"/>
      <c r="DR778" s="550"/>
      <c r="DS778" s="550"/>
      <c r="DT778" s="550"/>
      <c r="DU778" s="550"/>
      <c r="DV778" s="550"/>
      <c r="DW778" s="550"/>
      <c r="DX778" s="550"/>
      <c r="DY778" s="550"/>
      <c r="DZ778" s="550"/>
      <c r="EA778" s="550"/>
      <c r="EB778" s="550"/>
      <c r="EC778" s="550"/>
      <c r="ED778" s="550"/>
      <c r="EE778" s="550"/>
      <c r="EF778" s="550"/>
      <c r="EG778" s="550"/>
      <c r="EH778" s="550"/>
      <c r="EI778" s="550"/>
      <c r="EJ778" s="550"/>
      <c r="EK778" s="550"/>
      <c r="EL778" s="550"/>
      <c r="EM778" s="550"/>
      <c r="EN778" s="550"/>
      <c r="EO778" s="550"/>
      <c r="EP778" s="550"/>
      <c r="EQ778" s="550"/>
      <c r="ER778" s="550"/>
      <c r="ES778" s="550"/>
      <c r="ET778" s="550"/>
      <c r="EU778" s="550"/>
      <c r="EV778" s="550"/>
      <c r="EW778" s="550"/>
      <c r="EX778" s="550"/>
      <c r="EY778" s="550"/>
      <c r="EZ778" s="550"/>
      <c r="FA778" s="550"/>
      <c r="FB778" s="550"/>
      <c r="FC778" s="550"/>
      <c r="FD778" s="550"/>
      <c r="FE778" s="550"/>
      <c r="FF778" s="550"/>
      <c r="FG778" s="550"/>
      <c r="FH778" s="550"/>
      <c r="FI778" s="550"/>
      <c r="FJ778" s="550"/>
      <c r="FK778" s="550"/>
      <c r="FL778" s="550"/>
      <c r="FM778" s="550"/>
      <c r="FN778" s="550"/>
      <c r="FO778" s="550"/>
      <c r="FP778" s="550"/>
      <c r="FQ778" s="550"/>
      <c r="FR778" s="550"/>
      <c r="FS778" s="550"/>
      <c r="FT778" s="550"/>
      <c r="FU778" s="550"/>
      <c r="FV778" s="550"/>
      <c r="FW778" s="550"/>
      <c r="FX778" s="550"/>
      <c r="FY778" s="550"/>
      <c r="FZ778" s="550"/>
      <c r="GA778" s="550"/>
      <c r="GB778" s="550"/>
      <c r="GC778" s="550"/>
      <c r="GD778" s="550"/>
      <c r="GE778" s="550"/>
      <c r="GF778" s="550"/>
      <c r="GG778" s="550"/>
      <c r="GH778" s="550"/>
      <c r="GI778" s="550"/>
      <c r="GJ778" s="550"/>
      <c r="GK778" s="550"/>
      <c r="GL778" s="550"/>
      <c r="GM778" s="550"/>
    </row>
    <row r="779" spans="7:195" ht="18" customHeight="1">
      <c r="G779" s="550"/>
      <c r="H779" s="550"/>
      <c r="I779" s="550"/>
      <c r="J779" s="550"/>
      <c r="K779" s="550"/>
      <c r="L779" s="550"/>
      <c r="M779" s="550"/>
      <c r="N779" s="550"/>
      <c r="O779" s="550"/>
      <c r="P779" s="550"/>
      <c r="Q779" s="550"/>
      <c r="R779" s="550"/>
      <c r="S779" s="550"/>
      <c r="T779" s="550"/>
      <c r="U779" s="550"/>
      <c r="V779" s="550"/>
      <c r="W779" s="550"/>
      <c r="X779" s="550"/>
      <c r="Y779" s="550"/>
      <c r="Z779" s="550"/>
      <c r="AA779" s="550"/>
      <c r="AB779" s="550"/>
      <c r="AC779" s="550"/>
      <c r="AD779" s="550"/>
      <c r="AE779" s="550"/>
      <c r="AF779" s="550"/>
      <c r="AG779" s="550"/>
      <c r="AH779" s="550"/>
      <c r="AI779" s="550"/>
      <c r="AJ779" s="550"/>
      <c r="AK779" s="550"/>
      <c r="AL779" s="550"/>
      <c r="AM779" s="550"/>
      <c r="AN779" s="550"/>
      <c r="AO779" s="550"/>
      <c r="AP779" s="550"/>
      <c r="AQ779" s="550"/>
      <c r="AR779" s="550"/>
      <c r="AS779" s="550"/>
      <c r="AT779" s="550"/>
      <c r="AU779" s="550"/>
      <c r="AV779" s="550"/>
      <c r="AW779" s="550"/>
      <c r="AX779" s="550"/>
      <c r="AY779" s="550"/>
      <c r="AZ779" s="550"/>
      <c r="BA779" s="550"/>
      <c r="BB779" s="550"/>
      <c r="BC779" s="550"/>
      <c r="BD779" s="550"/>
      <c r="BE779" s="550"/>
      <c r="BF779" s="550"/>
      <c r="BG779" s="550"/>
      <c r="BH779" s="550"/>
      <c r="BI779" s="550"/>
      <c r="BJ779" s="550"/>
      <c r="BK779" s="550"/>
      <c r="BL779" s="550"/>
      <c r="BM779" s="550"/>
      <c r="BN779" s="550"/>
      <c r="BO779" s="550"/>
      <c r="BP779" s="550"/>
      <c r="BQ779" s="550"/>
      <c r="BR779" s="550"/>
      <c r="BS779" s="550"/>
      <c r="BT779" s="550"/>
      <c r="BU779" s="550"/>
      <c r="BV779" s="550"/>
      <c r="BW779" s="550"/>
      <c r="BX779" s="550"/>
      <c r="BY779" s="550"/>
      <c r="BZ779" s="550"/>
      <c r="CA779" s="550"/>
      <c r="CB779" s="550"/>
      <c r="CC779" s="550"/>
      <c r="CD779" s="550"/>
      <c r="CE779" s="550"/>
      <c r="CF779" s="550"/>
      <c r="CG779" s="550"/>
      <c r="CH779" s="550"/>
      <c r="CI779" s="550"/>
      <c r="CJ779" s="550"/>
      <c r="CK779" s="550"/>
      <c r="CL779" s="550"/>
      <c r="CM779" s="550"/>
      <c r="CN779" s="550"/>
      <c r="CO779" s="550"/>
      <c r="CP779" s="550"/>
      <c r="CQ779" s="550"/>
      <c r="CR779" s="550"/>
      <c r="CS779" s="550"/>
      <c r="CT779" s="550"/>
      <c r="CU779" s="550"/>
      <c r="CV779" s="550"/>
      <c r="CW779" s="550"/>
      <c r="CX779" s="550"/>
      <c r="CY779" s="550"/>
      <c r="CZ779" s="550"/>
      <c r="DA779" s="550"/>
      <c r="DB779" s="550"/>
      <c r="DC779" s="550"/>
      <c r="DD779" s="550"/>
      <c r="DE779" s="550"/>
      <c r="DF779" s="550"/>
      <c r="DG779" s="550"/>
      <c r="DH779" s="550"/>
      <c r="DI779" s="550"/>
      <c r="DJ779" s="550"/>
      <c r="DK779" s="550"/>
      <c r="DL779" s="550"/>
      <c r="DM779" s="550"/>
      <c r="DN779" s="550"/>
      <c r="DO779" s="550"/>
      <c r="DP779" s="550"/>
      <c r="DQ779" s="550"/>
      <c r="DR779" s="550"/>
      <c r="DS779" s="550"/>
      <c r="DT779" s="550"/>
      <c r="DU779" s="550"/>
      <c r="DV779" s="550"/>
      <c r="DW779" s="550"/>
      <c r="DX779" s="550"/>
      <c r="DY779" s="550"/>
      <c r="DZ779" s="550"/>
      <c r="EA779" s="550"/>
      <c r="EB779" s="550"/>
      <c r="EC779" s="550"/>
      <c r="ED779" s="550"/>
      <c r="EE779" s="550"/>
      <c r="EF779" s="550"/>
      <c r="EG779" s="550"/>
      <c r="EH779" s="550"/>
      <c r="EI779" s="550"/>
      <c r="EJ779" s="550"/>
      <c r="EK779" s="550"/>
      <c r="EL779" s="550"/>
      <c r="EM779" s="550"/>
      <c r="EN779" s="550"/>
      <c r="EO779" s="550"/>
      <c r="EP779" s="550"/>
      <c r="EQ779" s="550"/>
      <c r="ER779" s="550"/>
      <c r="ES779" s="550"/>
      <c r="ET779" s="550"/>
      <c r="EU779" s="550"/>
      <c r="EV779" s="550"/>
      <c r="EW779" s="550"/>
      <c r="EX779" s="550"/>
      <c r="EY779" s="550"/>
      <c r="EZ779" s="550"/>
      <c r="FA779" s="550"/>
      <c r="FB779" s="550"/>
      <c r="FC779" s="550"/>
      <c r="FD779" s="550"/>
      <c r="FE779" s="550"/>
      <c r="FF779" s="550"/>
      <c r="FG779" s="550"/>
      <c r="FH779" s="550"/>
      <c r="FI779" s="550"/>
      <c r="FJ779" s="550"/>
      <c r="FK779" s="550"/>
      <c r="FL779" s="550"/>
      <c r="FM779" s="550"/>
      <c r="FN779" s="550"/>
      <c r="FO779" s="550"/>
      <c r="FP779" s="550"/>
      <c r="FQ779" s="550"/>
      <c r="FR779" s="550"/>
      <c r="FS779" s="550"/>
      <c r="FT779" s="550"/>
      <c r="FU779" s="550"/>
      <c r="FV779" s="550"/>
      <c r="FW779" s="550"/>
      <c r="FX779" s="550"/>
      <c r="FY779" s="550"/>
      <c r="FZ779" s="550"/>
      <c r="GA779" s="550"/>
      <c r="GB779" s="550"/>
      <c r="GC779" s="550"/>
      <c r="GD779" s="550"/>
      <c r="GE779" s="550"/>
      <c r="GF779" s="550"/>
      <c r="GG779" s="550"/>
      <c r="GH779" s="550"/>
      <c r="GI779" s="550"/>
      <c r="GJ779" s="550"/>
      <c r="GK779" s="550"/>
      <c r="GL779" s="550"/>
      <c r="GM779" s="550"/>
    </row>
  </sheetData>
  <sheetProtection algorithmName="SHA-512" hashValue="AbRdWC9IFRybc5mRAZ8SevxUMIBPcaQN7+04Q5y1U+twWsh0ikIn4rbaWqVUlwsC2Tiu06q6MMZxW/8LyxwACg==" saltValue="ZMR0WgII/N2smidOZ4KUEA==" spinCount="100000" sheet="1" insertRows="0" selectLockedCells="1"/>
  <mergeCells count="15">
    <mergeCell ref="E2:F2"/>
    <mergeCell ref="A21:D21"/>
    <mergeCell ref="B22:F23"/>
    <mergeCell ref="B24:F24"/>
    <mergeCell ref="A7:F7"/>
    <mergeCell ref="A9:A10"/>
    <mergeCell ref="B9:B10"/>
    <mergeCell ref="C9:C10"/>
    <mergeCell ref="D9:D10"/>
    <mergeCell ref="E9:E10"/>
    <mergeCell ref="F9:F10"/>
    <mergeCell ref="E3:F3"/>
    <mergeCell ref="E4:F4"/>
    <mergeCell ref="E5:F5"/>
    <mergeCell ref="A3:C5"/>
  </mergeCells>
  <phoneticPr fontId="21"/>
  <conditionalFormatting sqref="A12:F20">
    <cfRule type="containsBlanks" dxfId="8" priority="1">
      <formula>LEN(TRIM(A12))=0</formula>
    </cfRule>
  </conditionalFormatting>
  <printOptions horizontalCentered="1"/>
  <pageMargins left="0.78740157480314965" right="0.78740157480314965" top="0.59055118110236227" bottom="0.59055118110236227" header="0.51181102362204722" footer="0.51181102362204722"/>
  <pageSetup paperSize="9" scale="8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B0E3-7553-4BB3-BAEC-8B9FDBACB4D6}">
  <sheetPr codeName="Sheet5">
    <tabColor theme="3" tint="0.59999389629810485"/>
    <pageSetUpPr fitToPage="1"/>
  </sheetPr>
  <dimension ref="A1:AL39"/>
  <sheetViews>
    <sheetView showGridLines="0" view="pageBreakPreview" topLeftCell="A5" zoomScale="85" zoomScaleNormal="70" zoomScaleSheetLayoutView="85" workbookViewId="0">
      <selection activeCell="Y12" sqref="Y12:AK12"/>
    </sheetView>
  </sheetViews>
  <sheetFormatPr defaultColWidth="2.375" defaultRowHeight="13.5"/>
  <cols>
    <col min="1" max="1" width="2.375" style="428"/>
    <col min="2" max="37" width="2.375" style="438"/>
    <col min="38" max="16384" width="2.375" style="428"/>
  </cols>
  <sheetData>
    <row r="1" spans="1:38">
      <c r="B1" s="429" t="s">
        <v>158</v>
      </c>
      <c r="C1" s="147"/>
      <c r="D1" s="147"/>
      <c r="E1" s="147"/>
      <c r="F1" s="147"/>
      <c r="G1" s="147"/>
      <c r="H1" s="147"/>
      <c r="I1" s="147"/>
      <c r="J1" s="147"/>
      <c r="K1" s="147"/>
      <c r="L1" s="147"/>
      <c r="M1" s="147"/>
      <c r="N1" s="147"/>
      <c r="O1" s="147"/>
      <c r="P1" s="147"/>
      <c r="Q1" s="147"/>
      <c r="R1" s="147"/>
      <c r="S1" s="147"/>
      <c r="T1" s="147"/>
      <c r="U1" s="147"/>
      <c r="V1" s="147"/>
      <c r="W1" s="147"/>
      <c r="X1" s="147"/>
      <c r="Y1" s="147"/>
      <c r="Z1" s="430"/>
      <c r="AA1" s="430"/>
      <c r="AB1" s="430"/>
      <c r="AC1" s="430"/>
      <c r="AD1" s="430"/>
      <c r="AE1" s="430"/>
      <c r="AF1" s="430"/>
      <c r="AG1" s="430"/>
      <c r="AH1" s="430"/>
      <c r="AI1" s="430"/>
      <c r="AJ1" s="430"/>
      <c r="AK1" s="430"/>
    </row>
    <row r="2" spans="1:38">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row>
    <row r="3" spans="1:38" ht="17.25">
      <c r="B3" s="1050" t="s">
        <v>91</v>
      </c>
      <c r="C3" s="1050"/>
      <c r="D3" s="1050"/>
      <c r="E3" s="1050"/>
      <c r="F3" s="1050"/>
      <c r="G3" s="1050"/>
      <c r="H3" s="1050"/>
      <c r="I3" s="1050"/>
      <c r="J3" s="1050"/>
      <c r="K3" s="1050"/>
      <c r="L3" s="1050"/>
      <c r="M3" s="1050"/>
      <c r="N3" s="1050"/>
      <c r="O3" s="1050"/>
      <c r="P3" s="1050"/>
      <c r="Q3" s="1050"/>
      <c r="R3" s="1050"/>
      <c r="S3" s="1050"/>
      <c r="T3" s="1050"/>
      <c r="U3" s="1050"/>
      <c r="V3" s="1050"/>
      <c r="W3" s="1050"/>
      <c r="X3" s="1051">
        <v>7</v>
      </c>
      <c r="Y3" s="1051"/>
      <c r="Z3" s="431" t="s">
        <v>92</v>
      </c>
      <c r="AA3" s="431"/>
      <c r="AB3" s="431"/>
      <c r="AC3" s="432"/>
      <c r="AD3" s="433"/>
      <c r="AE3" s="433"/>
      <c r="AF3" s="433"/>
      <c r="AG3" s="147"/>
      <c r="AH3" s="147"/>
      <c r="AI3" s="147"/>
      <c r="AJ3" s="147"/>
      <c r="AK3" s="147"/>
    </row>
    <row r="4" spans="1:38">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row>
    <row r="5" spans="1:38" s="322" customFormat="1" ht="17.25" customHeight="1">
      <c r="A5" s="434"/>
      <c r="B5" s="434"/>
      <c r="C5" s="1055"/>
      <c r="D5" s="1055"/>
      <c r="E5" s="1055"/>
      <c r="F5" s="1055"/>
      <c r="G5" s="1055"/>
      <c r="H5" s="1055"/>
      <c r="I5" s="1055"/>
      <c r="J5" s="1055"/>
      <c r="K5" s="1055"/>
      <c r="L5" s="435"/>
      <c r="M5" s="435"/>
      <c r="N5" s="435"/>
      <c r="O5" s="435"/>
      <c r="P5" s="435"/>
      <c r="Q5" s="434"/>
      <c r="R5" s="434"/>
      <c r="S5" s="434"/>
      <c r="T5" s="434"/>
      <c r="U5" s="434"/>
      <c r="V5" s="434"/>
      <c r="W5" s="434"/>
      <c r="X5" s="434"/>
      <c r="Y5" s="434"/>
      <c r="Z5" s="434"/>
      <c r="AA5" s="434"/>
      <c r="AB5" s="434"/>
      <c r="AC5" s="434"/>
      <c r="AD5" s="434"/>
      <c r="AE5" s="434"/>
      <c r="AF5" s="434"/>
      <c r="AG5" s="434"/>
      <c r="AH5" s="434"/>
      <c r="AI5" s="434"/>
      <c r="AJ5" s="434"/>
      <c r="AK5" s="434"/>
      <c r="AL5" s="434"/>
    </row>
    <row r="6" spans="1:38" s="322" customFormat="1" ht="17.25" customHeight="1">
      <c r="A6" s="434"/>
      <c r="B6" s="434"/>
      <c r="C6" s="1056" t="s">
        <v>157</v>
      </c>
      <c r="D6" s="1056"/>
      <c r="E6" s="1056"/>
      <c r="F6" s="1056"/>
      <c r="G6" s="1056"/>
      <c r="H6" s="1056"/>
      <c r="I6" s="1056"/>
      <c r="J6" s="1056"/>
      <c r="K6" s="1056"/>
      <c r="L6" s="435"/>
      <c r="M6" s="435"/>
      <c r="N6" s="435"/>
      <c r="O6" s="435"/>
      <c r="P6" s="434"/>
      <c r="Q6" s="434"/>
      <c r="R6" s="434"/>
      <c r="S6" s="434"/>
      <c r="T6" s="434"/>
      <c r="U6" s="434"/>
      <c r="V6" s="434"/>
      <c r="W6" s="434"/>
      <c r="X6" s="434"/>
      <c r="Y6" s="434"/>
      <c r="Z6" s="434"/>
      <c r="AA6" s="434"/>
      <c r="AB6" s="434"/>
      <c r="AC6" s="434"/>
      <c r="AD6" s="434"/>
      <c r="AE6" s="434"/>
      <c r="AF6" s="434"/>
      <c r="AG6" s="434"/>
      <c r="AH6" s="434"/>
      <c r="AI6" s="434"/>
      <c r="AJ6" s="434"/>
      <c r="AK6" s="434"/>
      <c r="AL6" s="434"/>
    </row>
    <row r="7" spans="1:38" s="322" customFormat="1" ht="17.25" customHeight="1" thickBot="1">
      <c r="A7" s="434"/>
      <c r="B7" s="434"/>
      <c r="C7" s="434"/>
      <c r="D7" s="434"/>
      <c r="E7" s="434"/>
      <c r="F7" s="435"/>
      <c r="G7" s="435"/>
      <c r="H7" s="435"/>
      <c r="I7" s="435"/>
      <c r="J7" s="435"/>
      <c r="K7" s="435"/>
      <c r="L7" s="435"/>
      <c r="M7" s="435"/>
      <c r="N7" s="435"/>
      <c r="O7" s="435"/>
      <c r="P7" s="435"/>
      <c r="Q7" s="435"/>
      <c r="R7" s="435"/>
      <c r="S7" s="435"/>
      <c r="T7" s="434"/>
      <c r="U7" s="434"/>
      <c r="V7" s="434"/>
      <c r="W7" s="434"/>
      <c r="X7" s="434"/>
      <c r="Y7" s="1027" t="s">
        <v>156</v>
      </c>
      <c r="Z7" s="1027"/>
      <c r="AA7" s="1027"/>
      <c r="AB7" s="1027"/>
      <c r="AC7" s="1027"/>
      <c r="AD7" s="1027">
        <f>①入力シート!D7</f>
        <v>0</v>
      </c>
      <c r="AE7" s="1027"/>
      <c r="AF7" s="1027" t="s">
        <v>154</v>
      </c>
      <c r="AG7" s="1027"/>
      <c r="AH7" s="1027">
        <f>①入力シート!F7</f>
        <v>0</v>
      </c>
      <c r="AI7" s="1027"/>
      <c r="AJ7" s="1027" t="s">
        <v>155</v>
      </c>
      <c r="AK7" s="1027"/>
      <c r="AL7" s="434"/>
    </row>
    <row r="8" spans="1:38" s="322" customFormat="1" ht="17.25" customHeight="1">
      <c r="A8" s="434"/>
      <c r="B8" s="434"/>
      <c r="C8" s="434"/>
      <c r="D8" s="434"/>
      <c r="E8" s="434"/>
      <c r="F8" s="435"/>
      <c r="G8" s="435"/>
      <c r="H8" s="434"/>
      <c r="I8" s="434"/>
      <c r="J8" s="434"/>
      <c r="K8" s="434"/>
      <c r="L8" s="434"/>
      <c r="M8" s="434"/>
      <c r="N8" s="434"/>
      <c r="O8" s="434"/>
      <c r="P8" s="434"/>
      <c r="Q8" s="1063" t="s">
        <v>0</v>
      </c>
      <c r="R8" s="1064"/>
      <c r="S8" s="1064"/>
      <c r="T8" s="1064"/>
      <c r="U8" s="1064"/>
      <c r="V8" s="1064"/>
      <c r="W8" s="1064"/>
      <c r="X8" s="1064"/>
      <c r="Y8" s="1065" t="s">
        <v>120</v>
      </c>
      <c r="Z8" s="1066"/>
      <c r="AA8" s="1066"/>
      <c r="AB8" s="1066"/>
      <c r="AC8" s="1066"/>
      <c r="AD8" s="1066" t="str">
        <f>IF(①入力シート!E10="","",①入力シート!E10)</f>
        <v/>
      </c>
      <c r="AE8" s="1066"/>
      <c r="AF8" s="1066"/>
      <c r="AG8" s="1066"/>
      <c r="AH8" s="1066"/>
      <c r="AI8" s="1066"/>
      <c r="AJ8" s="1066" t="s">
        <v>110</v>
      </c>
      <c r="AK8" s="1067"/>
      <c r="AL8" s="434"/>
    </row>
    <row r="9" spans="1:38" s="322" customFormat="1" ht="17.25" customHeight="1">
      <c r="A9" s="434"/>
      <c r="B9" s="434"/>
      <c r="C9" s="434"/>
      <c r="D9" s="434"/>
      <c r="E9" s="434"/>
      <c r="F9" s="435"/>
      <c r="G9" s="435"/>
      <c r="H9" s="434"/>
      <c r="I9" s="434"/>
      <c r="J9" s="434"/>
      <c r="K9" s="434"/>
      <c r="L9" s="434"/>
      <c r="M9" s="434"/>
      <c r="N9" s="434"/>
      <c r="O9" s="434"/>
      <c r="P9" s="434"/>
      <c r="Q9" s="1031" t="s">
        <v>159</v>
      </c>
      <c r="R9" s="1032"/>
      <c r="S9" s="1032"/>
      <c r="T9" s="1032"/>
      <c r="U9" s="1032"/>
      <c r="V9" s="1032"/>
      <c r="W9" s="1032"/>
      <c r="X9" s="1032"/>
      <c r="Y9" s="1057" t="str">
        <f>IF(①入力シート!D11="","",①入力シート!D11)</f>
        <v/>
      </c>
      <c r="Z9" s="1058"/>
      <c r="AA9" s="1058"/>
      <c r="AB9" s="1058"/>
      <c r="AC9" s="1058"/>
      <c r="AD9" s="1058"/>
      <c r="AE9" s="1058"/>
      <c r="AF9" s="1058"/>
      <c r="AG9" s="1058"/>
      <c r="AH9" s="1058"/>
      <c r="AI9" s="1058"/>
      <c r="AJ9" s="1058"/>
      <c r="AK9" s="1059"/>
      <c r="AL9" s="434"/>
    </row>
    <row r="10" spans="1:38" s="322" customFormat="1" ht="17.25" customHeight="1">
      <c r="A10" s="434"/>
      <c r="B10" s="434"/>
      <c r="C10" s="434"/>
      <c r="D10" s="434"/>
      <c r="E10" s="434"/>
      <c r="F10" s="435"/>
      <c r="G10" s="435"/>
      <c r="H10" s="434"/>
      <c r="I10" s="434"/>
      <c r="J10" s="434"/>
      <c r="K10" s="434"/>
      <c r="L10" s="434"/>
      <c r="M10" s="434"/>
      <c r="N10" s="434"/>
      <c r="O10" s="434"/>
      <c r="P10" s="434"/>
      <c r="Q10" s="1031" t="s">
        <v>1</v>
      </c>
      <c r="R10" s="1032"/>
      <c r="S10" s="1032"/>
      <c r="T10" s="1032"/>
      <c r="U10" s="1032"/>
      <c r="V10" s="1032"/>
      <c r="W10" s="1032"/>
      <c r="X10" s="1032"/>
      <c r="Y10" s="1060" t="str">
        <f>IF(①入力シート!D13="","",①入力シート!D13)</f>
        <v/>
      </c>
      <c r="Z10" s="1061"/>
      <c r="AA10" s="1061"/>
      <c r="AB10" s="1061"/>
      <c r="AC10" s="1061"/>
      <c r="AD10" s="1061"/>
      <c r="AE10" s="1061"/>
      <c r="AF10" s="1061"/>
      <c r="AG10" s="1061"/>
      <c r="AH10" s="1061"/>
      <c r="AI10" s="1061"/>
      <c r="AJ10" s="1061"/>
      <c r="AK10" s="1062"/>
      <c r="AL10" s="434"/>
    </row>
    <row r="11" spans="1:38" s="322" customFormat="1" ht="17.25" customHeight="1">
      <c r="A11" s="434"/>
      <c r="B11" s="434"/>
      <c r="C11" s="434"/>
      <c r="D11" s="434"/>
      <c r="E11" s="434"/>
      <c r="F11" s="435"/>
      <c r="G11" s="435"/>
      <c r="H11" s="434"/>
      <c r="I11" s="434"/>
      <c r="J11" s="434"/>
      <c r="K11" s="434"/>
      <c r="L11" s="434"/>
      <c r="M11" s="434"/>
      <c r="N11" s="434"/>
      <c r="O11" s="434"/>
      <c r="P11" s="434"/>
      <c r="Q11" s="1031" t="s">
        <v>123</v>
      </c>
      <c r="R11" s="1032"/>
      <c r="S11" s="1032"/>
      <c r="T11" s="1032"/>
      <c r="U11" s="1032"/>
      <c r="V11" s="1032"/>
      <c r="W11" s="1032"/>
      <c r="X11" s="1032"/>
      <c r="Y11" s="1047" t="str">
        <f>IF(①入力シート!D12="","",①入力シート!D12)</f>
        <v/>
      </c>
      <c r="Z11" s="1048"/>
      <c r="AA11" s="1048"/>
      <c r="AB11" s="1048"/>
      <c r="AC11" s="1048"/>
      <c r="AD11" s="1048"/>
      <c r="AE11" s="1048"/>
      <c r="AF11" s="1048"/>
      <c r="AG11" s="1048"/>
      <c r="AH11" s="1048"/>
      <c r="AI11" s="1048"/>
      <c r="AJ11" s="1048"/>
      <c r="AK11" s="1049"/>
      <c r="AL11" s="434"/>
    </row>
    <row r="12" spans="1:38" s="322" customFormat="1" ht="17.25" customHeight="1">
      <c r="A12" s="434"/>
      <c r="B12" s="434"/>
      <c r="C12" s="434"/>
      <c r="D12" s="434"/>
      <c r="E12" s="434"/>
      <c r="F12" s="435"/>
      <c r="G12" s="435"/>
      <c r="H12" s="434"/>
      <c r="I12" s="434"/>
      <c r="J12" s="434"/>
      <c r="K12" s="434"/>
      <c r="L12" s="434"/>
      <c r="M12" s="434"/>
      <c r="N12" s="434"/>
      <c r="O12" s="434"/>
      <c r="P12" s="434"/>
      <c r="Q12" s="1031" t="s">
        <v>105</v>
      </c>
      <c r="R12" s="1032"/>
      <c r="S12" s="1032"/>
      <c r="T12" s="1032"/>
      <c r="U12" s="1032"/>
      <c r="V12" s="1032"/>
      <c r="W12" s="1032"/>
      <c r="X12" s="1032"/>
      <c r="Y12" s="1039"/>
      <c r="Z12" s="1040"/>
      <c r="AA12" s="1040"/>
      <c r="AB12" s="1040"/>
      <c r="AC12" s="1040"/>
      <c r="AD12" s="1040"/>
      <c r="AE12" s="1040"/>
      <c r="AF12" s="1040"/>
      <c r="AG12" s="1040"/>
      <c r="AH12" s="1040"/>
      <c r="AI12" s="1040"/>
      <c r="AJ12" s="1040"/>
      <c r="AK12" s="1041"/>
      <c r="AL12" s="434"/>
    </row>
    <row r="13" spans="1:38" s="322" customFormat="1" ht="17.25" customHeight="1" thickBot="1">
      <c r="A13" s="434"/>
      <c r="B13" s="434"/>
      <c r="C13" s="434"/>
      <c r="D13" s="434"/>
      <c r="E13" s="434"/>
      <c r="F13" s="435"/>
      <c r="G13" s="435"/>
      <c r="H13" s="434"/>
      <c r="I13" s="434"/>
      <c r="J13" s="434"/>
      <c r="K13" s="434"/>
      <c r="L13" s="434"/>
      <c r="M13" s="434"/>
      <c r="N13" s="434"/>
      <c r="O13" s="434"/>
      <c r="P13" s="434"/>
      <c r="Q13" s="1042" t="s">
        <v>5</v>
      </c>
      <c r="R13" s="1043"/>
      <c r="S13" s="1043"/>
      <c r="T13" s="1043"/>
      <c r="U13" s="1043"/>
      <c r="V13" s="1043"/>
      <c r="W13" s="1043"/>
      <c r="X13" s="1043"/>
      <c r="Y13" s="1044" t="str">
        <f>IF(①入力シート!D14="","",①入力シート!D14)</f>
        <v/>
      </c>
      <c r="Z13" s="1045"/>
      <c r="AA13" s="1045"/>
      <c r="AB13" s="1045"/>
      <c r="AC13" s="1045"/>
      <c r="AD13" s="1045"/>
      <c r="AE13" s="1045"/>
      <c r="AF13" s="1045"/>
      <c r="AG13" s="1045"/>
      <c r="AH13" s="1045"/>
      <c r="AI13" s="1045"/>
      <c r="AJ13" s="1045"/>
      <c r="AK13" s="1046"/>
      <c r="AL13" s="434"/>
    </row>
    <row r="14" spans="1:38">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row>
    <row r="15" spans="1:38" ht="22.5" customHeight="1">
      <c r="B15" s="436" t="s">
        <v>93</v>
      </c>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7"/>
    </row>
    <row r="16" spans="1:38" ht="46.5" customHeight="1">
      <c r="B16" s="1052" t="s">
        <v>94</v>
      </c>
      <c r="C16" s="1053"/>
      <c r="D16" s="1053"/>
      <c r="E16" s="1053"/>
      <c r="F16" s="1053"/>
      <c r="G16" s="1053"/>
      <c r="H16" s="1053"/>
      <c r="I16" s="1053"/>
      <c r="J16" s="1053"/>
      <c r="K16" s="1053"/>
      <c r="L16" s="1053"/>
      <c r="M16" s="1053"/>
      <c r="N16" s="1053"/>
      <c r="O16" s="1053"/>
      <c r="P16" s="1053"/>
      <c r="Q16" s="1053"/>
      <c r="R16" s="1053"/>
      <c r="S16" s="1053"/>
      <c r="T16" s="1053"/>
      <c r="U16" s="1053"/>
      <c r="V16" s="1053"/>
      <c r="W16" s="1053"/>
      <c r="X16" s="1053"/>
      <c r="Y16" s="1053"/>
      <c r="Z16" s="1053"/>
      <c r="AA16" s="1053"/>
      <c r="AB16" s="1053"/>
      <c r="AC16" s="1053"/>
      <c r="AD16" s="1053"/>
      <c r="AE16" s="1053"/>
      <c r="AF16" s="1053"/>
      <c r="AG16" s="1053"/>
      <c r="AH16" s="1053"/>
      <c r="AI16" s="1053"/>
      <c r="AJ16" s="1053"/>
      <c r="AK16" s="1054"/>
      <c r="AL16" s="437"/>
    </row>
    <row r="17" spans="2:38" ht="86.25" customHeight="1">
      <c r="B17" s="1028"/>
      <c r="C17" s="1029"/>
      <c r="D17" s="1029"/>
      <c r="E17" s="1029"/>
      <c r="F17" s="1029"/>
      <c r="G17" s="1029"/>
      <c r="H17" s="1029"/>
      <c r="I17" s="1029"/>
      <c r="J17" s="1029"/>
      <c r="K17" s="1029"/>
      <c r="L17" s="1029"/>
      <c r="M17" s="1029"/>
      <c r="N17" s="1029"/>
      <c r="O17" s="1029"/>
      <c r="P17" s="1029"/>
      <c r="Q17" s="1029"/>
      <c r="R17" s="1029"/>
      <c r="S17" s="1029"/>
      <c r="T17" s="1029"/>
      <c r="U17" s="1029"/>
      <c r="V17" s="1029"/>
      <c r="W17" s="1029"/>
      <c r="X17" s="1029"/>
      <c r="Y17" s="1029"/>
      <c r="Z17" s="1029"/>
      <c r="AA17" s="1029"/>
      <c r="AB17" s="1029"/>
      <c r="AC17" s="1029"/>
      <c r="AD17" s="1029"/>
      <c r="AE17" s="1029"/>
      <c r="AF17" s="1029"/>
      <c r="AG17" s="1029"/>
      <c r="AH17" s="1029"/>
      <c r="AI17" s="1029"/>
      <c r="AJ17" s="1029"/>
      <c r="AK17" s="1030"/>
      <c r="AL17" s="437"/>
    </row>
    <row r="18" spans="2:38">
      <c r="B18" s="436"/>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7"/>
    </row>
    <row r="19" spans="2:38" ht="22.5" customHeight="1">
      <c r="B19" s="436" t="s">
        <v>95</v>
      </c>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7"/>
    </row>
    <row r="20" spans="2:38" ht="86.25" customHeight="1">
      <c r="B20" s="1033"/>
      <c r="C20" s="1034"/>
      <c r="D20" s="1034"/>
      <c r="E20" s="1034"/>
      <c r="F20" s="1034"/>
      <c r="G20" s="1034"/>
      <c r="H20" s="1034"/>
      <c r="I20" s="1034"/>
      <c r="J20" s="1034"/>
      <c r="K20" s="1034"/>
      <c r="L20" s="1034"/>
      <c r="M20" s="1034"/>
      <c r="N20" s="1034"/>
      <c r="O20" s="1034"/>
      <c r="P20" s="1034"/>
      <c r="Q20" s="1034"/>
      <c r="R20" s="1034"/>
      <c r="S20" s="1034"/>
      <c r="T20" s="1034"/>
      <c r="U20" s="1034"/>
      <c r="V20" s="1034"/>
      <c r="W20" s="1034"/>
      <c r="X20" s="1034"/>
      <c r="Y20" s="1034"/>
      <c r="Z20" s="1034"/>
      <c r="AA20" s="1034"/>
      <c r="AB20" s="1034"/>
      <c r="AC20" s="1034"/>
      <c r="AD20" s="1034"/>
      <c r="AE20" s="1034"/>
      <c r="AF20" s="1034"/>
      <c r="AG20" s="1034"/>
      <c r="AH20" s="1034"/>
      <c r="AI20" s="1034"/>
      <c r="AJ20" s="1034"/>
      <c r="AK20" s="1035"/>
      <c r="AL20" s="437"/>
    </row>
    <row r="21" spans="2:38">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7"/>
    </row>
    <row r="22" spans="2:38" ht="22.5" customHeight="1">
      <c r="B22" s="436" t="s">
        <v>96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7"/>
    </row>
    <row r="23" spans="2:38" ht="86.25" customHeight="1">
      <c r="B23" s="1033"/>
      <c r="C23" s="1034"/>
      <c r="D23" s="1034"/>
      <c r="E23" s="1034"/>
      <c r="F23" s="1034"/>
      <c r="G23" s="1034"/>
      <c r="H23" s="1034"/>
      <c r="I23" s="1034"/>
      <c r="J23" s="1034"/>
      <c r="K23" s="1034"/>
      <c r="L23" s="1034"/>
      <c r="M23" s="1034"/>
      <c r="N23" s="1034"/>
      <c r="O23" s="1034"/>
      <c r="P23" s="1034"/>
      <c r="Q23" s="1034"/>
      <c r="R23" s="1034"/>
      <c r="S23" s="1034"/>
      <c r="T23" s="1034"/>
      <c r="U23" s="1034"/>
      <c r="V23" s="1034"/>
      <c r="W23" s="1034"/>
      <c r="X23" s="1034"/>
      <c r="Y23" s="1034"/>
      <c r="Z23" s="1034"/>
      <c r="AA23" s="1034"/>
      <c r="AB23" s="1034"/>
      <c r="AC23" s="1034"/>
      <c r="AD23" s="1034"/>
      <c r="AE23" s="1034"/>
      <c r="AF23" s="1034"/>
      <c r="AG23" s="1034"/>
      <c r="AH23" s="1034"/>
      <c r="AI23" s="1034"/>
      <c r="AJ23" s="1034"/>
      <c r="AK23" s="1035"/>
      <c r="AL23" s="437"/>
    </row>
    <row r="24" spans="2:38">
      <c r="B24" s="436" t="s">
        <v>2</v>
      </c>
      <c r="C24" s="436" t="s">
        <v>97</v>
      </c>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7"/>
    </row>
    <row r="25" spans="2:38">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7"/>
    </row>
    <row r="26" spans="2:38" ht="22.5" customHeight="1">
      <c r="B26" s="436" t="s">
        <v>98</v>
      </c>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7"/>
    </row>
    <row r="27" spans="2:38">
      <c r="B27" s="1036" t="s">
        <v>99</v>
      </c>
      <c r="C27" s="1037"/>
      <c r="D27" s="1037"/>
      <c r="E27" s="1037"/>
      <c r="F27" s="1037"/>
      <c r="G27" s="1037"/>
      <c r="H27" s="1037"/>
      <c r="I27" s="1037"/>
      <c r="J27" s="1037"/>
      <c r="K27" s="1037"/>
      <c r="L27" s="1037"/>
      <c r="M27" s="1037"/>
      <c r="N27" s="1037"/>
      <c r="O27" s="1037"/>
      <c r="P27" s="1037"/>
      <c r="Q27" s="1037"/>
      <c r="R27" s="1037"/>
      <c r="S27" s="1037"/>
      <c r="T27" s="1037"/>
      <c r="U27" s="1037"/>
      <c r="V27" s="1037"/>
      <c r="W27" s="1037"/>
      <c r="X27" s="1037"/>
      <c r="Y27" s="1037"/>
      <c r="Z27" s="1037"/>
      <c r="AA27" s="1037"/>
      <c r="AB27" s="1037"/>
      <c r="AC27" s="1037"/>
      <c r="AD27" s="1037"/>
      <c r="AE27" s="1037"/>
      <c r="AF27" s="1037"/>
      <c r="AG27" s="1037"/>
      <c r="AH27" s="1037"/>
      <c r="AI27" s="1037"/>
      <c r="AJ27" s="1037"/>
      <c r="AK27" s="1038"/>
      <c r="AL27" s="437"/>
    </row>
    <row r="28" spans="2:38" ht="86.25" customHeight="1">
      <c r="B28" s="1028"/>
      <c r="C28" s="1029"/>
      <c r="D28" s="1029"/>
      <c r="E28" s="1029"/>
      <c r="F28" s="1029"/>
      <c r="G28" s="1029"/>
      <c r="H28" s="1029"/>
      <c r="I28" s="1029"/>
      <c r="J28" s="1029"/>
      <c r="K28" s="1029"/>
      <c r="L28" s="1029"/>
      <c r="M28" s="1029"/>
      <c r="N28" s="1029"/>
      <c r="O28" s="1029"/>
      <c r="P28" s="1029"/>
      <c r="Q28" s="1029"/>
      <c r="R28" s="1029"/>
      <c r="S28" s="1029"/>
      <c r="T28" s="1029"/>
      <c r="U28" s="1029"/>
      <c r="V28" s="1029"/>
      <c r="W28" s="1029"/>
      <c r="X28" s="1029"/>
      <c r="Y28" s="1029"/>
      <c r="Z28" s="1029"/>
      <c r="AA28" s="1029"/>
      <c r="AB28" s="1029"/>
      <c r="AC28" s="1029"/>
      <c r="AD28" s="1029"/>
      <c r="AE28" s="1029"/>
      <c r="AF28" s="1029"/>
      <c r="AG28" s="1029"/>
      <c r="AH28" s="1029"/>
      <c r="AI28" s="1029"/>
      <c r="AJ28" s="1029"/>
      <c r="AK28" s="1030"/>
      <c r="AL28" s="437"/>
    </row>
    <row r="29" spans="2:38" ht="21" customHeight="1">
      <c r="B29" s="436"/>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436"/>
      <c r="AG29" s="436"/>
      <c r="AH29" s="436"/>
      <c r="AI29" s="436"/>
      <c r="AJ29" s="436"/>
      <c r="AK29" s="436"/>
      <c r="AL29" s="437"/>
    </row>
    <row r="30" spans="2:38" ht="6" customHeight="1">
      <c r="B30" s="436"/>
      <c r="C30" s="436"/>
      <c r="D30" s="436"/>
      <c r="E30" s="436"/>
      <c r="F30" s="436"/>
      <c r="G30" s="436"/>
      <c r="H30" s="436"/>
      <c r="I30" s="436"/>
      <c r="J30" s="436"/>
      <c r="K30" s="436"/>
      <c r="L30" s="436"/>
      <c r="M30" s="436"/>
      <c r="N30" s="436"/>
      <c r="O30" s="436"/>
      <c r="P30" s="436"/>
      <c r="Q30" s="436"/>
      <c r="R30" s="436"/>
      <c r="S30" s="436"/>
      <c r="T30" s="436"/>
      <c r="U30" s="436"/>
      <c r="V30" s="436"/>
      <c r="W30" s="436"/>
      <c r="X30" s="436"/>
      <c r="Y30" s="436"/>
      <c r="Z30" s="436"/>
      <c r="AA30" s="436"/>
      <c r="AB30" s="436"/>
      <c r="AC30" s="436"/>
      <c r="AD30" s="436"/>
      <c r="AE30" s="436"/>
      <c r="AF30" s="436"/>
      <c r="AG30" s="436"/>
      <c r="AH30" s="436"/>
      <c r="AI30" s="436"/>
      <c r="AJ30" s="436"/>
      <c r="AK30" s="436"/>
      <c r="AL30" s="437"/>
    </row>
    <row r="37" ht="3.6" customHeight="1"/>
    <row r="38" hidden="1"/>
    <row r="39" hidden="1"/>
  </sheetData>
  <sheetProtection algorithmName="SHA-512" hashValue="gVHPHcUx1mrzEBgh1zmswJb0oQ/pVikDQXqtN8w+ECs/S4Y9ZLIteuVodPnalO+/5JrzTqngjXiTgKdUY35I6A==" saltValue="nrqz+ezUR/ctk3bZoIrmQQ==" spinCount="100000" sheet="1" selectLockedCells="1"/>
  <mergeCells count="29">
    <mergeCell ref="B3:W3"/>
    <mergeCell ref="X3:Y3"/>
    <mergeCell ref="B16:AK16"/>
    <mergeCell ref="B17:AK17"/>
    <mergeCell ref="C5:K5"/>
    <mergeCell ref="C6:K6"/>
    <mergeCell ref="Y9:AK9"/>
    <mergeCell ref="Y10:AK10"/>
    <mergeCell ref="Q8:X8"/>
    <mergeCell ref="Q9:X9"/>
    <mergeCell ref="Y8:AC8"/>
    <mergeCell ref="AD8:AI8"/>
    <mergeCell ref="AJ8:AK8"/>
    <mergeCell ref="AJ7:AK7"/>
    <mergeCell ref="AH7:AI7"/>
    <mergeCell ref="AF7:AG7"/>
    <mergeCell ref="AD7:AE7"/>
    <mergeCell ref="Y7:AC7"/>
    <mergeCell ref="B28:AK28"/>
    <mergeCell ref="Q10:X10"/>
    <mergeCell ref="B20:AK20"/>
    <mergeCell ref="B23:AK23"/>
    <mergeCell ref="B27:AK27"/>
    <mergeCell ref="Q12:X12"/>
    <mergeCell ref="Y12:AK12"/>
    <mergeCell ref="Q13:X13"/>
    <mergeCell ref="Y13:AK13"/>
    <mergeCell ref="Y11:AK11"/>
    <mergeCell ref="Q11:X11"/>
  </mergeCells>
  <phoneticPr fontId="21"/>
  <conditionalFormatting sqref="Y12:AK12 B17:AK17 B20:AK20 B23:AK23 B28:AK28">
    <cfRule type="containsBlanks" dxfId="7" priority="1">
      <formula>LEN(TRIM(B12))=0</formula>
    </cfRule>
  </conditionalFormatting>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13</vt:i4>
      </vt:variant>
    </vt:vector>
  </HeadingPairs>
  <TitlesOfParts>
    <vt:vector size="23" baseType="lpstr">
      <vt:lpstr>R7施設一覧</vt:lpstr>
      <vt:lpstr>リスト・計算用</vt:lpstr>
      <vt:lpstr>①入力シート</vt:lpstr>
      <vt:lpstr>②入力シート２</vt:lpstr>
      <vt:lpstr>③入力シート３</vt:lpstr>
      <vt:lpstr>④【第６号様式の２】賃金改善明細（職員別表）</vt:lpstr>
      <vt:lpstr>⑤【第６号様式の１】実績報告書</vt:lpstr>
      <vt:lpstr>⑥【第６号様式の３】拠出・受入実績一覧表</vt:lpstr>
      <vt:lpstr>⑦【様式７】特別事情届出書</vt:lpstr>
      <vt:lpstr>⑧【第２号様式の３】賃金改善確認書</vt:lpstr>
      <vt:lpstr>EmptyList</vt:lpstr>
      <vt:lpstr>①入力シート!Print_Area</vt:lpstr>
      <vt:lpstr>②入力シート２!Print_Area</vt:lpstr>
      <vt:lpstr>③入力シート３!Print_Area</vt:lpstr>
      <vt:lpstr>'④【第６号様式の２】賃金改善明細（職員別表）'!Print_Area</vt:lpstr>
      <vt:lpstr>⑤【第６号様式の１】実績報告書!Print_Area</vt:lpstr>
      <vt:lpstr>⑥【第６号様式の３】拠出・受入実績一覧表!Print_Area</vt:lpstr>
      <vt:lpstr>⑦【様式７】特別事情届出書!Print_Area</vt:lpstr>
      <vt:lpstr>⑧【第２号様式の３】賃金改善確認書!Print_Area</vt:lpstr>
      <vt:lpstr>'④【第６号様式の２】賃金改善明細（職員別表）'!Print_Titles</vt:lpstr>
      <vt:lpstr>'R7施設一覧'!Print_Titles</vt:lpstr>
      <vt:lpstr>見込者or追加見込者＿修了状況</vt:lpstr>
      <vt:lpstr>追加修了者＿修了状況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2026-07-15T01:58:06Z</dcterms:created>
  <dcterms:modified xsi:type="dcterms:W3CDTF">2026-08-17T05:49:38Z</dcterms:modified>
  <cp:category/>
  <cp:contentStatus/>
</cp:coreProperties>
</file>